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0"/>
  <workbookPr filterPrivacy="1"/>
  <xr:revisionPtr revIDLastSave="0" documentId="8_{B534AB86-CBC8-42D8-ABB9-F8A5725BE169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Исходник сравнение Дубай" sheetId="1" r:id="rId1"/>
    <sheet name="Итоговая табл.1чел(все услуги-к" sheetId="2" r:id="rId2"/>
    <sheet name="Расчет комиссии(Нади)" sheetId="3" r:id="rId3"/>
    <sheet name="Разница брутто конкурентов(Нади" sheetId="4" r:id="rId4"/>
    <sheet name="Таблица вводных" sheetId="5" r:id="rId5"/>
    <sheet name="Дубай отели" sheetId="6" r:id="rId6"/>
    <sheet name="Абу-Даби отели" sheetId="7" r:id="rId7"/>
    <sheet name="Рас-Аль-Хайма отели" sheetId="8" r:id="rId8"/>
    <sheet name="разница бруто при другой комисс" sheetId="9" r:id="rId9"/>
  </sheets>
  <definedNames>
    <definedName name="_xlnm._FilterDatabase">'Дубай отели'!$A$1:$Z$115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17" i="9" l="1"/>
  <c r="H2517" i="9"/>
  <c r="G2517" i="9"/>
  <c r="F2517" i="9"/>
  <c r="E2517" i="9"/>
  <c r="D2517" i="9"/>
  <c r="I2516" i="9"/>
  <c r="H2516" i="9"/>
  <c r="G2516" i="9"/>
  <c r="F2516" i="9"/>
  <c r="E2516" i="9"/>
  <c r="D2516" i="9"/>
  <c r="I2515" i="9"/>
  <c r="H2515" i="9"/>
  <c r="G2515" i="9"/>
  <c r="F2515" i="9"/>
  <c r="E2515" i="9"/>
  <c r="D2515" i="9"/>
  <c r="I2514" i="9"/>
  <c r="H2514" i="9"/>
  <c r="G2514" i="9"/>
  <c r="F2514" i="9"/>
  <c r="E2514" i="9"/>
  <c r="D2514" i="9"/>
  <c r="I2513" i="9"/>
  <c r="H2513" i="9"/>
  <c r="G2513" i="9"/>
  <c r="F2513" i="9"/>
  <c r="E2513" i="9"/>
  <c r="D2513" i="9"/>
  <c r="I2512" i="9"/>
  <c r="H2512" i="9"/>
  <c r="G2512" i="9"/>
  <c r="F2512" i="9"/>
  <c r="E2512" i="9"/>
  <c r="D2512" i="9"/>
  <c r="I2511" i="9"/>
  <c r="H2511" i="9"/>
  <c r="G2511" i="9"/>
  <c r="F2511" i="9"/>
  <c r="E2511" i="9"/>
  <c r="D2511" i="9"/>
  <c r="I2510" i="9"/>
  <c r="H2510" i="9"/>
  <c r="G2510" i="9"/>
  <c r="F2510" i="9"/>
  <c r="E2510" i="9"/>
  <c r="D2510" i="9"/>
  <c r="I2509" i="9"/>
  <c r="H2509" i="9"/>
  <c r="G2509" i="9"/>
  <c r="F2509" i="9"/>
  <c r="E2509" i="9"/>
  <c r="D2509" i="9"/>
  <c r="I2508" i="9"/>
  <c r="H2508" i="9"/>
  <c r="G2508" i="9"/>
  <c r="F2508" i="9"/>
  <c r="E2508" i="9"/>
  <c r="D2508" i="9"/>
  <c r="I2507" i="9"/>
  <c r="H2507" i="9"/>
  <c r="G2507" i="9"/>
  <c r="F2507" i="9"/>
  <c r="E2507" i="9"/>
  <c r="D2507" i="9"/>
  <c r="I2506" i="9"/>
  <c r="H2506" i="9"/>
  <c r="G2506" i="9"/>
  <c r="F2506" i="9"/>
  <c r="E2506" i="9"/>
  <c r="D2506" i="9"/>
  <c r="I2505" i="9"/>
  <c r="H2505" i="9"/>
  <c r="G2505" i="9"/>
  <c r="F2505" i="9"/>
  <c r="E2505" i="9"/>
  <c r="D2505" i="9"/>
  <c r="I2504" i="9"/>
  <c r="H2504" i="9"/>
  <c r="G2504" i="9"/>
  <c r="F2504" i="9"/>
  <c r="E2504" i="9"/>
  <c r="D2504" i="9"/>
  <c r="I2503" i="9"/>
  <c r="H2503" i="9"/>
  <c r="G2503" i="9"/>
  <c r="F2503" i="9"/>
  <c r="E2503" i="9"/>
  <c r="D2503" i="9"/>
  <c r="I2502" i="9"/>
  <c r="H2502" i="9"/>
  <c r="G2502" i="9"/>
  <c r="F2502" i="9"/>
  <c r="E2502" i="9"/>
  <c r="D2502" i="9"/>
  <c r="I2501" i="9"/>
  <c r="H2501" i="9"/>
  <c r="G2501" i="9"/>
  <c r="F2501" i="9"/>
  <c r="E2501" i="9"/>
  <c r="D2501" i="9"/>
  <c r="I2500" i="9"/>
  <c r="H2500" i="9"/>
  <c r="G2500" i="9"/>
  <c r="F2500" i="9"/>
  <c r="E2500" i="9"/>
  <c r="D2500" i="9"/>
  <c r="I2499" i="9"/>
  <c r="H2499" i="9"/>
  <c r="G2499" i="9"/>
  <c r="F2499" i="9"/>
  <c r="E2499" i="9"/>
  <c r="D2499" i="9"/>
  <c r="I2498" i="9"/>
  <c r="H2498" i="9"/>
  <c r="G2498" i="9"/>
  <c r="F2498" i="9"/>
  <c r="E2498" i="9"/>
  <c r="D2498" i="9"/>
  <c r="I2497" i="9"/>
  <c r="H2497" i="9"/>
  <c r="G2497" i="9"/>
  <c r="F2497" i="9"/>
  <c r="E2497" i="9"/>
  <c r="D2497" i="9"/>
  <c r="I2496" i="9"/>
  <c r="H2496" i="9"/>
  <c r="G2496" i="9"/>
  <c r="F2496" i="9"/>
  <c r="E2496" i="9"/>
  <c r="D2496" i="9"/>
  <c r="I2495" i="9"/>
  <c r="H2495" i="9"/>
  <c r="G2495" i="9"/>
  <c r="F2495" i="9"/>
  <c r="E2495" i="9"/>
  <c r="D2495" i="9"/>
  <c r="I2494" i="9"/>
  <c r="H2494" i="9"/>
  <c r="G2494" i="9"/>
  <c r="F2494" i="9"/>
  <c r="E2494" i="9"/>
  <c r="D2494" i="9"/>
  <c r="I2493" i="9"/>
  <c r="H2493" i="9"/>
  <c r="G2493" i="9"/>
  <c r="F2493" i="9"/>
  <c r="E2493" i="9"/>
  <c r="D2493" i="9"/>
  <c r="I2492" i="9"/>
  <c r="H2492" i="9"/>
  <c r="G2492" i="9"/>
  <c r="F2492" i="9"/>
  <c r="E2492" i="9"/>
  <c r="D2492" i="9"/>
  <c r="I2491" i="9"/>
  <c r="H2491" i="9"/>
  <c r="G2491" i="9"/>
  <c r="F2491" i="9"/>
  <c r="E2491" i="9"/>
  <c r="D2491" i="9"/>
  <c r="I2490" i="9"/>
  <c r="H2490" i="9"/>
  <c r="G2490" i="9"/>
  <c r="F2490" i="9"/>
  <c r="E2490" i="9"/>
  <c r="D2490" i="9"/>
  <c r="I2489" i="9"/>
  <c r="H2489" i="9"/>
  <c r="G2489" i="9"/>
  <c r="F2489" i="9"/>
  <c r="E2489" i="9"/>
  <c r="D2489" i="9"/>
  <c r="I2488" i="9"/>
  <c r="H2488" i="9"/>
  <c r="G2488" i="9"/>
  <c r="F2488" i="9"/>
  <c r="E2488" i="9"/>
  <c r="D2488" i="9"/>
  <c r="I2487" i="9"/>
  <c r="H2487" i="9"/>
  <c r="G2487" i="9"/>
  <c r="F2487" i="9"/>
  <c r="E2487" i="9"/>
  <c r="D2487" i="9"/>
  <c r="I2486" i="9"/>
  <c r="H2486" i="9"/>
  <c r="G2486" i="9"/>
  <c r="F2486" i="9"/>
  <c r="E2486" i="9"/>
  <c r="D2486" i="9"/>
  <c r="I2485" i="9"/>
  <c r="H2485" i="9"/>
  <c r="G2485" i="9"/>
  <c r="F2485" i="9"/>
  <c r="E2485" i="9"/>
  <c r="D2485" i="9"/>
  <c r="I2484" i="9"/>
  <c r="H2484" i="9"/>
  <c r="G2484" i="9"/>
  <c r="F2484" i="9"/>
  <c r="E2484" i="9"/>
  <c r="D2484" i="9"/>
  <c r="I2483" i="9"/>
  <c r="H2483" i="9"/>
  <c r="G2483" i="9"/>
  <c r="F2483" i="9"/>
  <c r="E2483" i="9"/>
  <c r="D2483" i="9"/>
  <c r="I2482" i="9"/>
  <c r="H2482" i="9"/>
  <c r="G2482" i="9"/>
  <c r="F2482" i="9"/>
  <c r="E2482" i="9"/>
  <c r="D2482" i="9"/>
  <c r="I2481" i="9"/>
  <c r="H2481" i="9"/>
  <c r="G2481" i="9"/>
  <c r="F2481" i="9"/>
  <c r="E2481" i="9"/>
  <c r="D2481" i="9"/>
  <c r="I2480" i="9"/>
  <c r="H2480" i="9"/>
  <c r="G2480" i="9"/>
  <c r="F2480" i="9"/>
  <c r="E2480" i="9"/>
  <c r="D2480" i="9"/>
  <c r="I2479" i="9"/>
  <c r="H2479" i="9"/>
  <c r="G2479" i="9"/>
  <c r="F2479" i="9"/>
  <c r="E2479" i="9"/>
  <c r="D2479" i="9"/>
  <c r="I2478" i="9"/>
  <c r="H2478" i="9"/>
  <c r="G2478" i="9"/>
  <c r="F2478" i="9"/>
  <c r="E2478" i="9"/>
  <c r="D2478" i="9"/>
  <c r="I2477" i="9"/>
  <c r="H2477" i="9"/>
  <c r="G2477" i="9"/>
  <c r="F2477" i="9"/>
  <c r="E2477" i="9"/>
  <c r="D2477" i="9"/>
  <c r="I2476" i="9"/>
  <c r="H2476" i="9"/>
  <c r="G2476" i="9"/>
  <c r="F2476" i="9"/>
  <c r="E2476" i="9"/>
  <c r="D2476" i="9"/>
  <c r="I2475" i="9"/>
  <c r="H2475" i="9"/>
  <c r="G2475" i="9"/>
  <c r="F2475" i="9"/>
  <c r="E2475" i="9"/>
  <c r="D2475" i="9"/>
  <c r="I2474" i="9"/>
  <c r="H2474" i="9"/>
  <c r="G2474" i="9"/>
  <c r="F2474" i="9"/>
  <c r="E2474" i="9"/>
  <c r="D2474" i="9"/>
  <c r="I2473" i="9"/>
  <c r="H2473" i="9"/>
  <c r="G2473" i="9"/>
  <c r="F2473" i="9"/>
  <c r="E2473" i="9"/>
  <c r="D2473" i="9"/>
  <c r="I2472" i="9"/>
  <c r="H2472" i="9"/>
  <c r="G2472" i="9"/>
  <c r="F2472" i="9"/>
  <c r="E2472" i="9"/>
  <c r="D2472" i="9"/>
  <c r="I2471" i="9"/>
  <c r="H2471" i="9"/>
  <c r="G2471" i="9"/>
  <c r="F2471" i="9"/>
  <c r="E2471" i="9"/>
  <c r="D2471" i="9"/>
  <c r="I2470" i="9"/>
  <c r="H2470" i="9"/>
  <c r="G2470" i="9"/>
  <c r="F2470" i="9"/>
  <c r="E2470" i="9"/>
  <c r="D2470" i="9"/>
  <c r="I2469" i="9"/>
  <c r="H2469" i="9"/>
  <c r="G2469" i="9"/>
  <c r="F2469" i="9"/>
  <c r="E2469" i="9"/>
  <c r="D2469" i="9"/>
  <c r="I2468" i="9"/>
  <c r="H2468" i="9"/>
  <c r="G2468" i="9"/>
  <c r="F2468" i="9"/>
  <c r="E2468" i="9"/>
  <c r="D2468" i="9"/>
  <c r="I2467" i="9"/>
  <c r="H2467" i="9"/>
  <c r="G2467" i="9"/>
  <c r="F2467" i="9"/>
  <c r="E2467" i="9"/>
  <c r="D2467" i="9"/>
  <c r="I2466" i="9"/>
  <c r="H2466" i="9"/>
  <c r="G2466" i="9"/>
  <c r="F2466" i="9"/>
  <c r="E2466" i="9"/>
  <c r="D2466" i="9"/>
  <c r="I2465" i="9"/>
  <c r="H2465" i="9"/>
  <c r="G2465" i="9"/>
  <c r="F2465" i="9"/>
  <c r="E2465" i="9"/>
  <c r="D2465" i="9"/>
  <c r="I2464" i="9"/>
  <c r="H2464" i="9"/>
  <c r="G2464" i="9"/>
  <c r="F2464" i="9"/>
  <c r="E2464" i="9"/>
  <c r="D2464" i="9"/>
  <c r="I2463" i="9"/>
  <c r="H2463" i="9"/>
  <c r="G2463" i="9"/>
  <c r="F2463" i="9"/>
  <c r="E2463" i="9"/>
  <c r="D2463" i="9"/>
  <c r="I2462" i="9"/>
  <c r="H2462" i="9"/>
  <c r="G2462" i="9"/>
  <c r="F2462" i="9"/>
  <c r="E2462" i="9"/>
  <c r="D2462" i="9"/>
  <c r="I2461" i="9"/>
  <c r="H2461" i="9"/>
  <c r="G2461" i="9"/>
  <c r="F2461" i="9"/>
  <c r="E2461" i="9"/>
  <c r="D2461" i="9"/>
  <c r="I2460" i="9"/>
  <c r="H2460" i="9"/>
  <c r="G2460" i="9"/>
  <c r="F2460" i="9"/>
  <c r="E2460" i="9"/>
  <c r="D2460" i="9"/>
  <c r="I2459" i="9"/>
  <c r="H2459" i="9"/>
  <c r="G2459" i="9"/>
  <c r="F2459" i="9"/>
  <c r="E2459" i="9"/>
  <c r="D2459" i="9"/>
  <c r="I2458" i="9"/>
  <c r="H2458" i="9"/>
  <c r="G2458" i="9"/>
  <c r="F2458" i="9"/>
  <c r="E2458" i="9"/>
  <c r="D2458" i="9"/>
  <c r="I2457" i="9"/>
  <c r="H2457" i="9"/>
  <c r="G2457" i="9"/>
  <c r="F2457" i="9"/>
  <c r="E2457" i="9"/>
  <c r="D2457" i="9"/>
  <c r="I2456" i="9"/>
  <c r="H2456" i="9"/>
  <c r="G2456" i="9"/>
  <c r="F2456" i="9"/>
  <c r="E2456" i="9"/>
  <c r="D2456" i="9"/>
  <c r="I2455" i="9"/>
  <c r="H2455" i="9"/>
  <c r="G2455" i="9"/>
  <c r="F2455" i="9"/>
  <c r="E2455" i="9"/>
  <c r="D2455" i="9"/>
  <c r="I2454" i="9"/>
  <c r="H2454" i="9"/>
  <c r="G2454" i="9"/>
  <c r="F2454" i="9"/>
  <c r="E2454" i="9"/>
  <c r="D2454" i="9"/>
  <c r="I2453" i="9"/>
  <c r="H2453" i="9"/>
  <c r="G2453" i="9"/>
  <c r="F2453" i="9"/>
  <c r="E2453" i="9"/>
  <c r="D2453" i="9"/>
  <c r="I2452" i="9"/>
  <c r="H2452" i="9"/>
  <c r="G2452" i="9"/>
  <c r="F2452" i="9"/>
  <c r="E2452" i="9"/>
  <c r="D2452" i="9"/>
  <c r="I2451" i="9"/>
  <c r="H2451" i="9"/>
  <c r="G2451" i="9"/>
  <c r="F2451" i="9"/>
  <c r="E2451" i="9"/>
  <c r="D2451" i="9"/>
  <c r="I2450" i="9"/>
  <c r="H2450" i="9"/>
  <c r="G2450" i="9"/>
  <c r="F2450" i="9"/>
  <c r="E2450" i="9"/>
  <c r="D2450" i="9"/>
  <c r="I2449" i="9"/>
  <c r="H2449" i="9"/>
  <c r="G2449" i="9"/>
  <c r="F2449" i="9"/>
  <c r="E2449" i="9"/>
  <c r="D2449" i="9"/>
  <c r="I2448" i="9"/>
  <c r="H2448" i="9"/>
  <c r="G2448" i="9"/>
  <c r="F2448" i="9"/>
  <c r="E2448" i="9"/>
  <c r="D2448" i="9"/>
  <c r="I2447" i="9"/>
  <c r="H2447" i="9"/>
  <c r="G2447" i="9"/>
  <c r="F2447" i="9"/>
  <c r="E2447" i="9"/>
  <c r="D2447" i="9"/>
  <c r="I2446" i="9"/>
  <c r="H2446" i="9"/>
  <c r="G2446" i="9"/>
  <c r="F2446" i="9"/>
  <c r="E2446" i="9"/>
  <c r="D2446" i="9"/>
  <c r="I2445" i="9"/>
  <c r="H2445" i="9"/>
  <c r="G2445" i="9"/>
  <c r="F2445" i="9"/>
  <c r="E2445" i="9"/>
  <c r="D2445" i="9"/>
  <c r="I2444" i="9"/>
  <c r="H2444" i="9"/>
  <c r="G2444" i="9"/>
  <c r="F2444" i="9"/>
  <c r="E2444" i="9"/>
  <c r="D2444" i="9"/>
  <c r="I2443" i="9"/>
  <c r="H2443" i="9"/>
  <c r="G2443" i="9"/>
  <c r="F2443" i="9"/>
  <c r="E2443" i="9"/>
  <c r="D2443" i="9"/>
  <c r="I2442" i="9"/>
  <c r="H2442" i="9"/>
  <c r="G2442" i="9"/>
  <c r="F2442" i="9"/>
  <c r="E2442" i="9"/>
  <c r="D2442" i="9"/>
  <c r="I2441" i="9"/>
  <c r="H2441" i="9"/>
  <c r="G2441" i="9"/>
  <c r="F2441" i="9"/>
  <c r="E2441" i="9"/>
  <c r="D2441" i="9"/>
  <c r="I2440" i="9"/>
  <c r="H2440" i="9"/>
  <c r="G2440" i="9"/>
  <c r="F2440" i="9"/>
  <c r="E2440" i="9"/>
  <c r="D2440" i="9"/>
  <c r="I2439" i="9"/>
  <c r="H2439" i="9"/>
  <c r="G2439" i="9"/>
  <c r="F2439" i="9"/>
  <c r="E2439" i="9"/>
  <c r="D2439" i="9"/>
  <c r="I2438" i="9"/>
  <c r="H2438" i="9"/>
  <c r="G2438" i="9"/>
  <c r="F2438" i="9"/>
  <c r="E2438" i="9"/>
  <c r="D2438" i="9"/>
  <c r="I2437" i="9"/>
  <c r="H2437" i="9"/>
  <c r="G2437" i="9"/>
  <c r="F2437" i="9"/>
  <c r="E2437" i="9"/>
  <c r="D2437" i="9"/>
  <c r="I2436" i="9"/>
  <c r="H2436" i="9"/>
  <c r="G2436" i="9"/>
  <c r="F2436" i="9"/>
  <c r="E2436" i="9"/>
  <c r="D2436" i="9"/>
  <c r="I2435" i="9"/>
  <c r="H2435" i="9"/>
  <c r="G2435" i="9"/>
  <c r="F2435" i="9"/>
  <c r="E2435" i="9"/>
  <c r="D2435" i="9"/>
  <c r="I2434" i="9"/>
  <c r="H2434" i="9"/>
  <c r="G2434" i="9"/>
  <c r="F2434" i="9"/>
  <c r="E2434" i="9"/>
  <c r="D2434" i="9"/>
  <c r="I2433" i="9"/>
  <c r="H2433" i="9"/>
  <c r="G2433" i="9"/>
  <c r="F2433" i="9"/>
  <c r="E2433" i="9"/>
  <c r="D2433" i="9"/>
  <c r="I2432" i="9"/>
  <c r="H2432" i="9"/>
  <c r="G2432" i="9"/>
  <c r="F2432" i="9"/>
  <c r="E2432" i="9"/>
  <c r="D2432" i="9"/>
  <c r="I2431" i="9"/>
  <c r="H2431" i="9"/>
  <c r="G2431" i="9"/>
  <c r="F2431" i="9"/>
  <c r="E2431" i="9"/>
  <c r="D2431" i="9"/>
  <c r="I2430" i="9"/>
  <c r="H2430" i="9"/>
  <c r="G2430" i="9"/>
  <c r="F2430" i="9"/>
  <c r="E2430" i="9"/>
  <c r="D2430" i="9"/>
  <c r="I2429" i="9"/>
  <c r="H2429" i="9"/>
  <c r="G2429" i="9"/>
  <c r="F2429" i="9"/>
  <c r="E2429" i="9"/>
  <c r="D2429" i="9"/>
  <c r="I2428" i="9"/>
  <c r="H2428" i="9"/>
  <c r="G2428" i="9"/>
  <c r="F2428" i="9"/>
  <c r="E2428" i="9"/>
  <c r="D2428" i="9"/>
  <c r="I2427" i="9"/>
  <c r="H2427" i="9"/>
  <c r="G2427" i="9"/>
  <c r="F2427" i="9"/>
  <c r="E2427" i="9"/>
  <c r="D2427" i="9"/>
  <c r="I2426" i="9"/>
  <c r="H2426" i="9"/>
  <c r="G2426" i="9"/>
  <c r="F2426" i="9"/>
  <c r="E2426" i="9"/>
  <c r="D2426" i="9"/>
  <c r="I2425" i="9"/>
  <c r="H2425" i="9"/>
  <c r="G2425" i="9"/>
  <c r="F2425" i="9"/>
  <c r="E2425" i="9"/>
  <c r="D2425" i="9"/>
  <c r="I2424" i="9"/>
  <c r="H2424" i="9"/>
  <c r="G2424" i="9"/>
  <c r="F2424" i="9"/>
  <c r="E2424" i="9"/>
  <c r="D2424" i="9"/>
  <c r="I2423" i="9"/>
  <c r="H2423" i="9"/>
  <c r="G2423" i="9"/>
  <c r="F2423" i="9"/>
  <c r="E2423" i="9"/>
  <c r="D2423" i="9"/>
  <c r="I2422" i="9"/>
  <c r="H2422" i="9"/>
  <c r="G2422" i="9"/>
  <c r="F2422" i="9"/>
  <c r="E2422" i="9"/>
  <c r="D2422" i="9"/>
  <c r="I2421" i="9"/>
  <c r="H2421" i="9"/>
  <c r="G2421" i="9"/>
  <c r="F2421" i="9"/>
  <c r="E2421" i="9"/>
  <c r="D2421" i="9"/>
  <c r="I2420" i="9"/>
  <c r="H2420" i="9"/>
  <c r="G2420" i="9"/>
  <c r="F2420" i="9"/>
  <c r="E2420" i="9"/>
  <c r="D2420" i="9"/>
  <c r="I2419" i="9"/>
  <c r="H2419" i="9"/>
  <c r="G2419" i="9"/>
  <c r="F2419" i="9"/>
  <c r="E2419" i="9"/>
  <c r="D2419" i="9"/>
  <c r="I2418" i="9"/>
  <c r="H2418" i="9"/>
  <c r="G2418" i="9"/>
  <c r="F2418" i="9"/>
  <c r="E2418" i="9"/>
  <c r="D2418" i="9"/>
  <c r="I2417" i="9"/>
  <c r="H2417" i="9"/>
  <c r="G2417" i="9"/>
  <c r="F2417" i="9"/>
  <c r="E2417" i="9"/>
  <c r="D2417" i="9"/>
  <c r="I2416" i="9"/>
  <c r="H2416" i="9"/>
  <c r="G2416" i="9"/>
  <c r="F2416" i="9"/>
  <c r="E2416" i="9"/>
  <c r="D2416" i="9"/>
  <c r="I2415" i="9"/>
  <c r="H2415" i="9"/>
  <c r="G2415" i="9"/>
  <c r="F2415" i="9"/>
  <c r="E2415" i="9"/>
  <c r="D2415" i="9"/>
  <c r="I2414" i="9"/>
  <c r="H2414" i="9"/>
  <c r="G2414" i="9"/>
  <c r="F2414" i="9"/>
  <c r="E2414" i="9"/>
  <c r="D2414" i="9"/>
  <c r="I2413" i="9"/>
  <c r="H2413" i="9"/>
  <c r="G2413" i="9"/>
  <c r="F2413" i="9"/>
  <c r="E2413" i="9"/>
  <c r="D2413" i="9"/>
  <c r="I2412" i="9"/>
  <c r="H2412" i="9"/>
  <c r="G2412" i="9"/>
  <c r="F2412" i="9"/>
  <c r="E2412" i="9"/>
  <c r="D2412" i="9"/>
  <c r="I2411" i="9"/>
  <c r="H2411" i="9"/>
  <c r="G2411" i="9"/>
  <c r="F2411" i="9"/>
  <c r="E2411" i="9"/>
  <c r="D2411" i="9"/>
  <c r="I2410" i="9"/>
  <c r="H2410" i="9"/>
  <c r="G2410" i="9"/>
  <c r="F2410" i="9"/>
  <c r="E2410" i="9"/>
  <c r="D2410" i="9"/>
  <c r="I2409" i="9"/>
  <c r="H2409" i="9"/>
  <c r="G2409" i="9"/>
  <c r="F2409" i="9"/>
  <c r="E2409" i="9"/>
  <c r="D2409" i="9"/>
  <c r="I2408" i="9"/>
  <c r="H2408" i="9"/>
  <c r="G2408" i="9"/>
  <c r="F2408" i="9"/>
  <c r="E2408" i="9"/>
  <c r="D2408" i="9"/>
  <c r="I2407" i="9"/>
  <c r="H2407" i="9"/>
  <c r="G2407" i="9"/>
  <c r="F2407" i="9"/>
  <c r="E2407" i="9"/>
  <c r="D2407" i="9"/>
  <c r="I2406" i="9"/>
  <c r="H2406" i="9"/>
  <c r="G2406" i="9"/>
  <c r="F2406" i="9"/>
  <c r="E2406" i="9"/>
  <c r="D2406" i="9"/>
  <c r="I2405" i="9"/>
  <c r="H2405" i="9"/>
  <c r="G2405" i="9"/>
  <c r="F2405" i="9"/>
  <c r="E2405" i="9"/>
  <c r="D2405" i="9"/>
  <c r="I2404" i="9"/>
  <c r="H2404" i="9"/>
  <c r="G2404" i="9"/>
  <c r="F2404" i="9"/>
  <c r="E2404" i="9"/>
  <c r="D2404" i="9"/>
  <c r="I2403" i="9"/>
  <c r="H2403" i="9"/>
  <c r="G2403" i="9"/>
  <c r="F2403" i="9"/>
  <c r="E2403" i="9"/>
  <c r="D2403" i="9"/>
  <c r="I2402" i="9"/>
  <c r="H2402" i="9"/>
  <c r="G2402" i="9"/>
  <c r="F2402" i="9"/>
  <c r="E2402" i="9"/>
  <c r="D2402" i="9"/>
  <c r="I2401" i="9"/>
  <c r="H2401" i="9"/>
  <c r="G2401" i="9"/>
  <c r="F2401" i="9"/>
  <c r="E2401" i="9"/>
  <c r="D2401" i="9"/>
  <c r="I2400" i="9"/>
  <c r="H2400" i="9"/>
  <c r="G2400" i="9"/>
  <c r="F2400" i="9"/>
  <c r="E2400" i="9"/>
  <c r="D2400" i="9"/>
  <c r="I2399" i="9"/>
  <c r="H2399" i="9"/>
  <c r="G2399" i="9"/>
  <c r="F2399" i="9"/>
  <c r="E2399" i="9"/>
  <c r="D2399" i="9"/>
  <c r="I2398" i="9"/>
  <c r="H2398" i="9"/>
  <c r="G2398" i="9"/>
  <c r="F2398" i="9"/>
  <c r="E2398" i="9"/>
  <c r="D2398" i="9"/>
  <c r="I2397" i="9"/>
  <c r="H2397" i="9"/>
  <c r="G2397" i="9"/>
  <c r="F2397" i="9"/>
  <c r="E2397" i="9"/>
  <c r="D2397" i="9"/>
  <c r="I2396" i="9"/>
  <c r="H2396" i="9"/>
  <c r="G2396" i="9"/>
  <c r="F2396" i="9"/>
  <c r="E2396" i="9"/>
  <c r="D2396" i="9"/>
  <c r="I2395" i="9"/>
  <c r="H2395" i="9"/>
  <c r="G2395" i="9"/>
  <c r="F2395" i="9"/>
  <c r="E2395" i="9"/>
  <c r="D2395" i="9"/>
  <c r="I2394" i="9"/>
  <c r="H2394" i="9"/>
  <c r="G2394" i="9"/>
  <c r="F2394" i="9"/>
  <c r="E2394" i="9"/>
  <c r="D2394" i="9"/>
  <c r="I2393" i="9"/>
  <c r="H2393" i="9"/>
  <c r="G2393" i="9"/>
  <c r="F2393" i="9"/>
  <c r="E2393" i="9"/>
  <c r="D2393" i="9"/>
  <c r="I2392" i="9"/>
  <c r="H2392" i="9"/>
  <c r="G2392" i="9"/>
  <c r="F2392" i="9"/>
  <c r="E2392" i="9"/>
  <c r="D2392" i="9"/>
  <c r="I2391" i="9"/>
  <c r="H2391" i="9"/>
  <c r="G2391" i="9"/>
  <c r="F2391" i="9"/>
  <c r="E2391" i="9"/>
  <c r="D2391" i="9"/>
  <c r="I2390" i="9"/>
  <c r="H2390" i="9"/>
  <c r="G2390" i="9"/>
  <c r="F2390" i="9"/>
  <c r="E2390" i="9"/>
  <c r="D2390" i="9"/>
  <c r="I2389" i="9"/>
  <c r="H2389" i="9"/>
  <c r="G2389" i="9"/>
  <c r="F2389" i="9"/>
  <c r="E2389" i="9"/>
  <c r="D2389" i="9"/>
  <c r="I2388" i="9"/>
  <c r="H2388" i="9"/>
  <c r="G2388" i="9"/>
  <c r="F2388" i="9"/>
  <c r="E2388" i="9"/>
  <c r="D2388" i="9"/>
  <c r="I2387" i="9"/>
  <c r="H2387" i="9"/>
  <c r="G2387" i="9"/>
  <c r="F2387" i="9"/>
  <c r="E2387" i="9"/>
  <c r="D2387" i="9"/>
  <c r="I2386" i="9"/>
  <c r="H2386" i="9"/>
  <c r="G2386" i="9"/>
  <c r="F2386" i="9"/>
  <c r="E2386" i="9"/>
  <c r="D2386" i="9"/>
  <c r="I2385" i="9"/>
  <c r="H2385" i="9"/>
  <c r="G2385" i="9"/>
  <c r="F2385" i="9"/>
  <c r="E2385" i="9"/>
  <c r="D2385" i="9"/>
  <c r="I2384" i="9"/>
  <c r="H2384" i="9"/>
  <c r="G2384" i="9"/>
  <c r="F2384" i="9"/>
  <c r="E2384" i="9"/>
  <c r="D2384" i="9"/>
  <c r="I2383" i="9"/>
  <c r="H2383" i="9"/>
  <c r="G2383" i="9"/>
  <c r="F2383" i="9"/>
  <c r="E2383" i="9"/>
  <c r="D2383" i="9"/>
  <c r="I2382" i="9"/>
  <c r="H2382" i="9"/>
  <c r="G2382" i="9"/>
  <c r="F2382" i="9"/>
  <c r="E2382" i="9"/>
  <c r="D2382" i="9"/>
  <c r="I2381" i="9"/>
  <c r="H2381" i="9"/>
  <c r="G2381" i="9"/>
  <c r="F2381" i="9"/>
  <c r="E2381" i="9"/>
  <c r="D2381" i="9"/>
  <c r="I2380" i="9"/>
  <c r="H2380" i="9"/>
  <c r="G2380" i="9"/>
  <c r="F2380" i="9"/>
  <c r="E2380" i="9"/>
  <c r="D2380" i="9"/>
  <c r="I2379" i="9"/>
  <c r="H2379" i="9"/>
  <c r="G2379" i="9"/>
  <c r="F2379" i="9"/>
  <c r="E2379" i="9"/>
  <c r="D2379" i="9"/>
  <c r="I2378" i="9"/>
  <c r="H2378" i="9"/>
  <c r="G2378" i="9"/>
  <c r="F2378" i="9"/>
  <c r="E2378" i="9"/>
  <c r="D2378" i="9"/>
  <c r="I2377" i="9"/>
  <c r="H2377" i="9"/>
  <c r="G2377" i="9"/>
  <c r="F2377" i="9"/>
  <c r="E2377" i="9"/>
  <c r="D2377" i="9"/>
  <c r="I2376" i="9"/>
  <c r="H2376" i="9"/>
  <c r="G2376" i="9"/>
  <c r="F2376" i="9"/>
  <c r="E2376" i="9"/>
  <c r="D2376" i="9"/>
  <c r="I2375" i="9"/>
  <c r="H2375" i="9"/>
  <c r="G2375" i="9"/>
  <c r="F2375" i="9"/>
  <c r="E2375" i="9"/>
  <c r="D2375" i="9"/>
  <c r="I2374" i="9"/>
  <c r="H2374" i="9"/>
  <c r="G2374" i="9"/>
  <c r="F2374" i="9"/>
  <c r="E2374" i="9"/>
  <c r="D2374" i="9"/>
  <c r="I2373" i="9"/>
  <c r="H2373" i="9"/>
  <c r="G2373" i="9"/>
  <c r="F2373" i="9"/>
  <c r="E2373" i="9"/>
  <c r="D2373" i="9"/>
  <c r="I2372" i="9"/>
  <c r="H2372" i="9"/>
  <c r="G2372" i="9"/>
  <c r="F2372" i="9"/>
  <c r="E2372" i="9"/>
  <c r="D2372" i="9"/>
  <c r="I2371" i="9"/>
  <c r="H2371" i="9"/>
  <c r="G2371" i="9"/>
  <c r="F2371" i="9"/>
  <c r="E2371" i="9"/>
  <c r="D2371" i="9"/>
  <c r="I2370" i="9"/>
  <c r="H2370" i="9"/>
  <c r="G2370" i="9"/>
  <c r="F2370" i="9"/>
  <c r="E2370" i="9"/>
  <c r="D2370" i="9"/>
  <c r="I2369" i="9"/>
  <c r="H2369" i="9"/>
  <c r="G2369" i="9"/>
  <c r="F2369" i="9"/>
  <c r="E2369" i="9"/>
  <c r="D2369" i="9"/>
  <c r="I2368" i="9"/>
  <c r="H2368" i="9"/>
  <c r="G2368" i="9"/>
  <c r="F2368" i="9"/>
  <c r="E2368" i="9"/>
  <c r="D2368" i="9"/>
  <c r="I2367" i="9"/>
  <c r="H2367" i="9"/>
  <c r="G2367" i="9"/>
  <c r="F2367" i="9"/>
  <c r="E2367" i="9"/>
  <c r="D2367" i="9"/>
  <c r="I2366" i="9"/>
  <c r="H2366" i="9"/>
  <c r="G2366" i="9"/>
  <c r="F2366" i="9"/>
  <c r="E2366" i="9"/>
  <c r="D2366" i="9"/>
  <c r="I2365" i="9"/>
  <c r="H2365" i="9"/>
  <c r="G2365" i="9"/>
  <c r="F2365" i="9"/>
  <c r="E2365" i="9"/>
  <c r="D2365" i="9"/>
  <c r="I2364" i="9"/>
  <c r="H2364" i="9"/>
  <c r="G2364" i="9"/>
  <c r="F2364" i="9"/>
  <c r="E2364" i="9"/>
  <c r="D2364" i="9"/>
  <c r="I2363" i="9"/>
  <c r="H2363" i="9"/>
  <c r="G2363" i="9"/>
  <c r="F2363" i="9"/>
  <c r="E2363" i="9"/>
  <c r="D2363" i="9"/>
  <c r="I2362" i="9"/>
  <c r="H2362" i="9"/>
  <c r="G2362" i="9"/>
  <c r="F2362" i="9"/>
  <c r="E2362" i="9"/>
  <c r="D2362" i="9"/>
  <c r="I2361" i="9"/>
  <c r="H2361" i="9"/>
  <c r="G2361" i="9"/>
  <c r="F2361" i="9"/>
  <c r="E2361" i="9"/>
  <c r="D2361" i="9"/>
  <c r="I2360" i="9"/>
  <c r="H2360" i="9"/>
  <c r="G2360" i="9"/>
  <c r="F2360" i="9"/>
  <c r="E2360" i="9"/>
  <c r="D2360" i="9"/>
  <c r="I2359" i="9"/>
  <c r="H2359" i="9"/>
  <c r="G2359" i="9"/>
  <c r="F2359" i="9"/>
  <c r="E2359" i="9"/>
  <c r="D2359" i="9"/>
  <c r="I2358" i="9"/>
  <c r="H2358" i="9"/>
  <c r="G2358" i="9"/>
  <c r="F2358" i="9"/>
  <c r="E2358" i="9"/>
  <c r="D2358" i="9"/>
  <c r="I2357" i="9"/>
  <c r="H2357" i="9"/>
  <c r="G2357" i="9"/>
  <c r="F2357" i="9"/>
  <c r="E2357" i="9"/>
  <c r="D2357" i="9"/>
  <c r="I2356" i="9"/>
  <c r="H2356" i="9"/>
  <c r="G2356" i="9"/>
  <c r="F2356" i="9"/>
  <c r="E2356" i="9"/>
  <c r="D2356" i="9"/>
  <c r="I2355" i="9"/>
  <c r="H2355" i="9"/>
  <c r="G2355" i="9"/>
  <c r="F2355" i="9"/>
  <c r="E2355" i="9"/>
  <c r="D2355" i="9"/>
  <c r="I2354" i="9"/>
  <c r="H2354" i="9"/>
  <c r="G2354" i="9"/>
  <c r="F2354" i="9"/>
  <c r="E2354" i="9"/>
  <c r="D2354" i="9"/>
  <c r="I2353" i="9"/>
  <c r="H2353" i="9"/>
  <c r="G2353" i="9"/>
  <c r="F2353" i="9"/>
  <c r="E2353" i="9"/>
  <c r="D2353" i="9"/>
  <c r="I2352" i="9"/>
  <c r="H2352" i="9"/>
  <c r="G2352" i="9"/>
  <c r="F2352" i="9"/>
  <c r="E2352" i="9"/>
  <c r="D2352" i="9"/>
  <c r="I2351" i="9"/>
  <c r="H2351" i="9"/>
  <c r="G2351" i="9"/>
  <c r="F2351" i="9"/>
  <c r="E2351" i="9"/>
  <c r="D2351" i="9"/>
  <c r="I2350" i="9"/>
  <c r="H2350" i="9"/>
  <c r="G2350" i="9"/>
  <c r="F2350" i="9"/>
  <c r="E2350" i="9"/>
  <c r="D2350" i="9"/>
  <c r="I2349" i="9"/>
  <c r="H2349" i="9"/>
  <c r="G2349" i="9"/>
  <c r="F2349" i="9"/>
  <c r="E2349" i="9"/>
  <c r="D2349" i="9"/>
  <c r="I2348" i="9"/>
  <c r="H2348" i="9"/>
  <c r="G2348" i="9"/>
  <c r="F2348" i="9"/>
  <c r="E2348" i="9"/>
  <c r="D2348" i="9"/>
  <c r="I2347" i="9"/>
  <c r="H2347" i="9"/>
  <c r="G2347" i="9"/>
  <c r="F2347" i="9"/>
  <c r="E2347" i="9"/>
  <c r="D2347" i="9"/>
  <c r="I2346" i="9"/>
  <c r="H2346" i="9"/>
  <c r="G2346" i="9"/>
  <c r="F2346" i="9"/>
  <c r="E2346" i="9"/>
  <c r="D2346" i="9"/>
  <c r="I2345" i="9"/>
  <c r="H2345" i="9"/>
  <c r="G2345" i="9"/>
  <c r="F2345" i="9"/>
  <c r="E2345" i="9"/>
  <c r="D2345" i="9"/>
  <c r="I2344" i="9"/>
  <c r="H2344" i="9"/>
  <c r="G2344" i="9"/>
  <c r="F2344" i="9"/>
  <c r="E2344" i="9"/>
  <c r="D2344" i="9"/>
  <c r="I2343" i="9"/>
  <c r="H2343" i="9"/>
  <c r="G2343" i="9"/>
  <c r="F2343" i="9"/>
  <c r="E2343" i="9"/>
  <c r="D2343" i="9"/>
  <c r="I2342" i="9"/>
  <c r="H2342" i="9"/>
  <c r="G2342" i="9"/>
  <c r="F2342" i="9"/>
  <c r="E2342" i="9"/>
  <c r="D2342" i="9"/>
  <c r="I2341" i="9"/>
  <c r="H2341" i="9"/>
  <c r="G2341" i="9"/>
  <c r="F2341" i="9"/>
  <c r="E2341" i="9"/>
  <c r="D2341" i="9"/>
  <c r="I2340" i="9"/>
  <c r="H2340" i="9"/>
  <c r="G2340" i="9"/>
  <c r="F2340" i="9"/>
  <c r="E2340" i="9"/>
  <c r="D2340" i="9"/>
  <c r="I2339" i="9"/>
  <c r="H2339" i="9"/>
  <c r="G2339" i="9"/>
  <c r="F2339" i="9"/>
  <c r="E2339" i="9"/>
  <c r="D2339" i="9"/>
  <c r="I2338" i="9"/>
  <c r="H2338" i="9"/>
  <c r="G2338" i="9"/>
  <c r="F2338" i="9"/>
  <c r="E2338" i="9"/>
  <c r="D2338" i="9"/>
  <c r="I2337" i="9"/>
  <c r="H2337" i="9"/>
  <c r="G2337" i="9"/>
  <c r="F2337" i="9"/>
  <c r="E2337" i="9"/>
  <c r="D2337" i="9"/>
  <c r="I2336" i="9"/>
  <c r="H2336" i="9"/>
  <c r="G2336" i="9"/>
  <c r="F2336" i="9"/>
  <c r="E2336" i="9"/>
  <c r="D2336" i="9"/>
  <c r="I2335" i="9"/>
  <c r="H2335" i="9"/>
  <c r="G2335" i="9"/>
  <c r="F2335" i="9"/>
  <c r="E2335" i="9"/>
  <c r="D2335" i="9"/>
  <c r="I2334" i="9"/>
  <c r="H2334" i="9"/>
  <c r="G2334" i="9"/>
  <c r="F2334" i="9"/>
  <c r="E2334" i="9"/>
  <c r="D2334" i="9"/>
  <c r="I2333" i="9"/>
  <c r="H2333" i="9"/>
  <c r="G2333" i="9"/>
  <c r="F2333" i="9"/>
  <c r="E2333" i="9"/>
  <c r="D2333" i="9"/>
  <c r="I2332" i="9"/>
  <c r="H2332" i="9"/>
  <c r="G2332" i="9"/>
  <c r="F2332" i="9"/>
  <c r="E2332" i="9"/>
  <c r="D2332" i="9"/>
  <c r="I2331" i="9"/>
  <c r="H2331" i="9"/>
  <c r="G2331" i="9"/>
  <c r="F2331" i="9"/>
  <c r="E2331" i="9"/>
  <c r="D2331" i="9"/>
  <c r="I2330" i="9"/>
  <c r="H2330" i="9"/>
  <c r="G2330" i="9"/>
  <c r="F2330" i="9"/>
  <c r="E2330" i="9"/>
  <c r="D2330" i="9"/>
  <c r="I2329" i="9"/>
  <c r="H2329" i="9"/>
  <c r="G2329" i="9"/>
  <c r="F2329" i="9"/>
  <c r="E2329" i="9"/>
  <c r="D2329" i="9"/>
  <c r="I2328" i="9"/>
  <c r="H2328" i="9"/>
  <c r="G2328" i="9"/>
  <c r="F2328" i="9"/>
  <c r="E2328" i="9"/>
  <c r="D2328" i="9"/>
  <c r="I2327" i="9"/>
  <c r="H2327" i="9"/>
  <c r="G2327" i="9"/>
  <c r="F2327" i="9"/>
  <c r="E2327" i="9"/>
  <c r="D2327" i="9"/>
  <c r="I2326" i="9"/>
  <c r="H2326" i="9"/>
  <c r="G2326" i="9"/>
  <c r="F2326" i="9"/>
  <c r="E2326" i="9"/>
  <c r="D2326" i="9"/>
  <c r="I2325" i="9"/>
  <c r="H2325" i="9"/>
  <c r="G2325" i="9"/>
  <c r="F2325" i="9"/>
  <c r="E2325" i="9"/>
  <c r="D2325" i="9"/>
  <c r="I2324" i="9"/>
  <c r="H2324" i="9"/>
  <c r="G2324" i="9"/>
  <c r="F2324" i="9"/>
  <c r="E2324" i="9"/>
  <c r="D2324" i="9"/>
  <c r="I2323" i="9"/>
  <c r="H2323" i="9"/>
  <c r="G2323" i="9"/>
  <c r="F2323" i="9"/>
  <c r="E2323" i="9"/>
  <c r="D2323" i="9"/>
  <c r="I2322" i="9"/>
  <c r="H2322" i="9"/>
  <c r="G2322" i="9"/>
  <c r="F2322" i="9"/>
  <c r="E2322" i="9"/>
  <c r="D2322" i="9"/>
  <c r="I2321" i="9"/>
  <c r="H2321" i="9"/>
  <c r="G2321" i="9"/>
  <c r="F2321" i="9"/>
  <c r="E2321" i="9"/>
  <c r="D2321" i="9"/>
  <c r="I2320" i="9"/>
  <c r="H2320" i="9"/>
  <c r="G2320" i="9"/>
  <c r="F2320" i="9"/>
  <c r="E2320" i="9"/>
  <c r="D2320" i="9"/>
  <c r="I2319" i="9"/>
  <c r="H2319" i="9"/>
  <c r="G2319" i="9"/>
  <c r="F2319" i="9"/>
  <c r="E2319" i="9"/>
  <c r="D2319" i="9"/>
  <c r="I2318" i="9"/>
  <c r="H2318" i="9"/>
  <c r="G2318" i="9"/>
  <c r="F2318" i="9"/>
  <c r="E2318" i="9"/>
  <c r="D2318" i="9"/>
  <c r="I2317" i="9"/>
  <c r="H2317" i="9"/>
  <c r="G2317" i="9"/>
  <c r="F2317" i="9"/>
  <c r="E2317" i="9"/>
  <c r="D2317" i="9"/>
  <c r="I2316" i="9"/>
  <c r="H2316" i="9"/>
  <c r="G2316" i="9"/>
  <c r="F2316" i="9"/>
  <c r="E2316" i="9"/>
  <c r="D2316" i="9"/>
  <c r="I2315" i="9"/>
  <c r="H2315" i="9"/>
  <c r="G2315" i="9"/>
  <c r="F2315" i="9"/>
  <c r="E2315" i="9"/>
  <c r="D2315" i="9"/>
  <c r="I2314" i="9"/>
  <c r="H2314" i="9"/>
  <c r="G2314" i="9"/>
  <c r="F2314" i="9"/>
  <c r="E2314" i="9"/>
  <c r="D2314" i="9"/>
  <c r="I2313" i="9"/>
  <c r="H2313" i="9"/>
  <c r="G2313" i="9"/>
  <c r="F2313" i="9"/>
  <c r="E2313" i="9"/>
  <c r="D2313" i="9"/>
  <c r="I2312" i="9"/>
  <c r="H2312" i="9"/>
  <c r="G2312" i="9"/>
  <c r="F2312" i="9"/>
  <c r="E2312" i="9"/>
  <c r="D2312" i="9"/>
  <c r="I2311" i="9"/>
  <c r="H2311" i="9"/>
  <c r="G2311" i="9"/>
  <c r="F2311" i="9"/>
  <c r="E2311" i="9"/>
  <c r="D2311" i="9"/>
  <c r="I2310" i="9"/>
  <c r="H2310" i="9"/>
  <c r="G2310" i="9"/>
  <c r="F2310" i="9"/>
  <c r="E2310" i="9"/>
  <c r="D2310" i="9"/>
  <c r="I2309" i="9"/>
  <c r="H2309" i="9"/>
  <c r="G2309" i="9"/>
  <c r="F2309" i="9"/>
  <c r="E2309" i="9"/>
  <c r="D2309" i="9"/>
  <c r="I2308" i="9"/>
  <c r="H2308" i="9"/>
  <c r="G2308" i="9"/>
  <c r="F2308" i="9"/>
  <c r="E2308" i="9"/>
  <c r="D2308" i="9"/>
  <c r="I2307" i="9"/>
  <c r="H2307" i="9"/>
  <c r="G2307" i="9"/>
  <c r="F2307" i="9"/>
  <c r="E2307" i="9"/>
  <c r="D2307" i="9"/>
  <c r="I2306" i="9"/>
  <c r="H2306" i="9"/>
  <c r="G2306" i="9"/>
  <c r="F2306" i="9"/>
  <c r="E2306" i="9"/>
  <c r="D2306" i="9"/>
  <c r="I2305" i="9"/>
  <c r="H2305" i="9"/>
  <c r="G2305" i="9"/>
  <c r="F2305" i="9"/>
  <c r="E2305" i="9"/>
  <c r="D2305" i="9"/>
  <c r="I2304" i="9"/>
  <c r="H2304" i="9"/>
  <c r="G2304" i="9"/>
  <c r="F2304" i="9"/>
  <c r="E2304" i="9"/>
  <c r="D2304" i="9"/>
  <c r="I2303" i="9"/>
  <c r="H2303" i="9"/>
  <c r="G2303" i="9"/>
  <c r="F2303" i="9"/>
  <c r="E2303" i="9"/>
  <c r="D2303" i="9"/>
  <c r="I2302" i="9"/>
  <c r="H2302" i="9"/>
  <c r="G2302" i="9"/>
  <c r="F2302" i="9"/>
  <c r="E2302" i="9"/>
  <c r="D2302" i="9"/>
  <c r="I2301" i="9"/>
  <c r="H2301" i="9"/>
  <c r="G2301" i="9"/>
  <c r="F2301" i="9"/>
  <c r="E2301" i="9"/>
  <c r="D2301" i="9"/>
  <c r="I2300" i="9"/>
  <c r="H2300" i="9"/>
  <c r="G2300" i="9"/>
  <c r="F2300" i="9"/>
  <c r="E2300" i="9"/>
  <c r="D2300" i="9"/>
  <c r="I2299" i="9"/>
  <c r="H2299" i="9"/>
  <c r="G2299" i="9"/>
  <c r="F2299" i="9"/>
  <c r="E2299" i="9"/>
  <c r="D2299" i="9"/>
  <c r="I2298" i="9"/>
  <c r="H2298" i="9"/>
  <c r="G2298" i="9"/>
  <c r="F2298" i="9"/>
  <c r="E2298" i="9"/>
  <c r="D2298" i="9"/>
  <c r="I2297" i="9"/>
  <c r="H2297" i="9"/>
  <c r="G2297" i="9"/>
  <c r="F2297" i="9"/>
  <c r="E2297" i="9"/>
  <c r="D2297" i="9"/>
  <c r="I2296" i="9"/>
  <c r="H2296" i="9"/>
  <c r="G2296" i="9"/>
  <c r="F2296" i="9"/>
  <c r="E2296" i="9"/>
  <c r="D2296" i="9"/>
  <c r="I2295" i="9"/>
  <c r="H2295" i="9"/>
  <c r="G2295" i="9"/>
  <c r="F2295" i="9"/>
  <c r="E2295" i="9"/>
  <c r="D2295" i="9"/>
  <c r="I2294" i="9"/>
  <c r="H2294" i="9"/>
  <c r="G2294" i="9"/>
  <c r="F2294" i="9"/>
  <c r="E2294" i="9"/>
  <c r="D2294" i="9"/>
  <c r="I2293" i="9"/>
  <c r="H2293" i="9"/>
  <c r="G2293" i="9"/>
  <c r="F2293" i="9"/>
  <c r="E2293" i="9"/>
  <c r="D2293" i="9"/>
  <c r="I2292" i="9"/>
  <c r="H2292" i="9"/>
  <c r="G2292" i="9"/>
  <c r="F2292" i="9"/>
  <c r="E2292" i="9"/>
  <c r="D2292" i="9"/>
  <c r="I2291" i="9"/>
  <c r="H2291" i="9"/>
  <c r="G2291" i="9"/>
  <c r="F2291" i="9"/>
  <c r="E2291" i="9"/>
  <c r="D2291" i="9"/>
  <c r="I2290" i="9"/>
  <c r="H2290" i="9"/>
  <c r="G2290" i="9"/>
  <c r="F2290" i="9"/>
  <c r="E2290" i="9"/>
  <c r="D2290" i="9"/>
  <c r="I2289" i="9"/>
  <c r="H2289" i="9"/>
  <c r="G2289" i="9"/>
  <c r="F2289" i="9"/>
  <c r="E2289" i="9"/>
  <c r="D2289" i="9"/>
  <c r="I2288" i="9"/>
  <c r="H2288" i="9"/>
  <c r="G2288" i="9"/>
  <c r="F2288" i="9"/>
  <c r="E2288" i="9"/>
  <c r="D2288" i="9"/>
  <c r="I2287" i="9"/>
  <c r="H2287" i="9"/>
  <c r="G2287" i="9"/>
  <c r="F2287" i="9"/>
  <c r="E2287" i="9"/>
  <c r="D2287" i="9"/>
  <c r="I2286" i="9"/>
  <c r="H2286" i="9"/>
  <c r="G2286" i="9"/>
  <c r="F2286" i="9"/>
  <c r="E2286" i="9"/>
  <c r="D2286" i="9"/>
  <c r="I2285" i="9"/>
  <c r="H2285" i="9"/>
  <c r="G2285" i="9"/>
  <c r="F2285" i="9"/>
  <c r="E2285" i="9"/>
  <c r="D2285" i="9"/>
  <c r="I2284" i="9"/>
  <c r="H2284" i="9"/>
  <c r="G2284" i="9"/>
  <c r="F2284" i="9"/>
  <c r="E2284" i="9"/>
  <c r="D2284" i="9"/>
  <c r="I2283" i="9"/>
  <c r="H2283" i="9"/>
  <c r="G2283" i="9"/>
  <c r="F2283" i="9"/>
  <c r="E2283" i="9"/>
  <c r="D2283" i="9"/>
  <c r="I2282" i="9"/>
  <c r="H2282" i="9"/>
  <c r="G2282" i="9"/>
  <c r="F2282" i="9"/>
  <c r="E2282" i="9"/>
  <c r="D2282" i="9"/>
  <c r="I2281" i="9"/>
  <c r="H2281" i="9"/>
  <c r="G2281" i="9"/>
  <c r="F2281" i="9"/>
  <c r="E2281" i="9"/>
  <c r="D2281" i="9"/>
  <c r="I2280" i="9"/>
  <c r="H2280" i="9"/>
  <c r="G2280" i="9"/>
  <c r="F2280" i="9"/>
  <c r="E2280" i="9"/>
  <c r="D2280" i="9"/>
  <c r="I2279" i="9"/>
  <c r="H2279" i="9"/>
  <c r="G2279" i="9"/>
  <c r="F2279" i="9"/>
  <c r="E2279" i="9"/>
  <c r="D2279" i="9"/>
  <c r="I2278" i="9"/>
  <c r="H2278" i="9"/>
  <c r="G2278" i="9"/>
  <c r="F2278" i="9"/>
  <c r="E2278" i="9"/>
  <c r="D2278" i="9"/>
  <c r="I2277" i="9"/>
  <c r="H2277" i="9"/>
  <c r="G2277" i="9"/>
  <c r="F2277" i="9"/>
  <c r="E2277" i="9"/>
  <c r="D2277" i="9"/>
  <c r="I2276" i="9"/>
  <c r="H2276" i="9"/>
  <c r="G2276" i="9"/>
  <c r="F2276" i="9"/>
  <c r="E2276" i="9"/>
  <c r="D2276" i="9"/>
  <c r="I2275" i="9"/>
  <c r="H2275" i="9"/>
  <c r="G2275" i="9"/>
  <c r="F2275" i="9"/>
  <c r="E2275" i="9"/>
  <c r="D2275" i="9"/>
  <c r="I2274" i="9"/>
  <c r="H2274" i="9"/>
  <c r="G2274" i="9"/>
  <c r="F2274" i="9"/>
  <c r="E2274" i="9"/>
  <c r="D2274" i="9"/>
  <c r="I2273" i="9"/>
  <c r="H2273" i="9"/>
  <c r="G2273" i="9"/>
  <c r="F2273" i="9"/>
  <c r="E2273" i="9"/>
  <c r="D2273" i="9"/>
  <c r="I2272" i="9"/>
  <c r="H2272" i="9"/>
  <c r="G2272" i="9"/>
  <c r="F2272" i="9"/>
  <c r="E2272" i="9"/>
  <c r="D2272" i="9"/>
  <c r="I2271" i="9"/>
  <c r="H2271" i="9"/>
  <c r="G2271" i="9"/>
  <c r="F2271" i="9"/>
  <c r="E2271" i="9"/>
  <c r="D2271" i="9"/>
  <c r="I2270" i="9"/>
  <c r="H2270" i="9"/>
  <c r="G2270" i="9"/>
  <c r="F2270" i="9"/>
  <c r="E2270" i="9"/>
  <c r="D2270" i="9"/>
  <c r="I2269" i="9"/>
  <c r="H2269" i="9"/>
  <c r="G2269" i="9"/>
  <c r="F2269" i="9"/>
  <c r="E2269" i="9"/>
  <c r="D2269" i="9"/>
  <c r="I2268" i="9"/>
  <c r="H2268" i="9"/>
  <c r="G2268" i="9"/>
  <c r="F2268" i="9"/>
  <c r="E2268" i="9"/>
  <c r="D2268" i="9"/>
  <c r="I2267" i="9"/>
  <c r="H2267" i="9"/>
  <c r="G2267" i="9"/>
  <c r="F2267" i="9"/>
  <c r="E2267" i="9"/>
  <c r="D2267" i="9"/>
  <c r="I2266" i="9"/>
  <c r="H2266" i="9"/>
  <c r="G2266" i="9"/>
  <c r="F2266" i="9"/>
  <c r="E2266" i="9"/>
  <c r="D2266" i="9"/>
  <c r="I2265" i="9"/>
  <c r="H2265" i="9"/>
  <c r="G2265" i="9"/>
  <c r="F2265" i="9"/>
  <c r="E2265" i="9"/>
  <c r="D2265" i="9"/>
  <c r="I2264" i="9"/>
  <c r="H2264" i="9"/>
  <c r="G2264" i="9"/>
  <c r="F2264" i="9"/>
  <c r="E2264" i="9"/>
  <c r="D2264" i="9"/>
  <c r="I2263" i="9"/>
  <c r="H2263" i="9"/>
  <c r="G2263" i="9"/>
  <c r="F2263" i="9"/>
  <c r="E2263" i="9"/>
  <c r="D2263" i="9"/>
  <c r="I2262" i="9"/>
  <c r="H2262" i="9"/>
  <c r="G2262" i="9"/>
  <c r="F2262" i="9"/>
  <c r="E2262" i="9"/>
  <c r="D2262" i="9"/>
  <c r="I2261" i="9"/>
  <c r="H2261" i="9"/>
  <c r="G2261" i="9"/>
  <c r="F2261" i="9"/>
  <c r="E2261" i="9"/>
  <c r="D2261" i="9"/>
  <c r="I2260" i="9"/>
  <c r="H2260" i="9"/>
  <c r="G2260" i="9"/>
  <c r="F2260" i="9"/>
  <c r="E2260" i="9"/>
  <c r="D2260" i="9"/>
  <c r="I2259" i="9"/>
  <c r="H2259" i="9"/>
  <c r="G2259" i="9"/>
  <c r="F2259" i="9"/>
  <c r="E2259" i="9"/>
  <c r="D2259" i="9"/>
  <c r="I2258" i="9"/>
  <c r="H2258" i="9"/>
  <c r="G2258" i="9"/>
  <c r="F2258" i="9"/>
  <c r="E2258" i="9"/>
  <c r="D2258" i="9"/>
  <c r="I2257" i="9"/>
  <c r="H2257" i="9"/>
  <c r="G2257" i="9"/>
  <c r="F2257" i="9"/>
  <c r="E2257" i="9"/>
  <c r="D2257" i="9"/>
  <c r="I2256" i="9"/>
  <c r="H2256" i="9"/>
  <c r="G2256" i="9"/>
  <c r="F2256" i="9"/>
  <c r="E2256" i="9"/>
  <c r="D2256" i="9"/>
  <c r="I2255" i="9"/>
  <c r="H2255" i="9"/>
  <c r="G2255" i="9"/>
  <c r="F2255" i="9"/>
  <c r="E2255" i="9"/>
  <c r="D2255" i="9"/>
  <c r="I2254" i="9"/>
  <c r="H2254" i="9"/>
  <c r="G2254" i="9"/>
  <c r="F2254" i="9"/>
  <c r="E2254" i="9"/>
  <c r="D2254" i="9"/>
  <c r="I2253" i="9"/>
  <c r="H2253" i="9"/>
  <c r="G2253" i="9"/>
  <c r="F2253" i="9"/>
  <c r="E2253" i="9"/>
  <c r="D2253" i="9"/>
  <c r="I2252" i="9"/>
  <c r="H2252" i="9"/>
  <c r="G2252" i="9"/>
  <c r="F2252" i="9"/>
  <c r="E2252" i="9"/>
  <c r="D2252" i="9"/>
  <c r="I2251" i="9"/>
  <c r="H2251" i="9"/>
  <c r="G2251" i="9"/>
  <c r="F2251" i="9"/>
  <c r="E2251" i="9"/>
  <c r="D2251" i="9"/>
  <c r="I2250" i="9"/>
  <c r="H2250" i="9"/>
  <c r="G2250" i="9"/>
  <c r="F2250" i="9"/>
  <c r="E2250" i="9"/>
  <c r="D2250" i="9"/>
  <c r="I2249" i="9"/>
  <c r="H2249" i="9"/>
  <c r="G2249" i="9"/>
  <c r="F2249" i="9"/>
  <c r="E2249" i="9"/>
  <c r="D2249" i="9"/>
  <c r="I2248" i="9"/>
  <c r="H2248" i="9"/>
  <c r="G2248" i="9"/>
  <c r="F2248" i="9"/>
  <c r="E2248" i="9"/>
  <c r="D2248" i="9"/>
  <c r="I2247" i="9"/>
  <c r="H2247" i="9"/>
  <c r="G2247" i="9"/>
  <c r="F2247" i="9"/>
  <c r="E2247" i="9"/>
  <c r="D2247" i="9"/>
  <c r="I2246" i="9"/>
  <c r="H2246" i="9"/>
  <c r="G2246" i="9"/>
  <c r="F2246" i="9"/>
  <c r="E2246" i="9"/>
  <c r="D2246" i="9"/>
  <c r="I2245" i="9"/>
  <c r="H2245" i="9"/>
  <c r="G2245" i="9"/>
  <c r="F2245" i="9"/>
  <c r="E2245" i="9"/>
  <c r="D2245" i="9"/>
  <c r="I2244" i="9"/>
  <c r="H2244" i="9"/>
  <c r="G2244" i="9"/>
  <c r="F2244" i="9"/>
  <c r="E2244" i="9"/>
  <c r="D2244" i="9"/>
  <c r="I2243" i="9"/>
  <c r="H2243" i="9"/>
  <c r="G2243" i="9"/>
  <c r="F2243" i="9"/>
  <c r="E2243" i="9"/>
  <c r="D2243" i="9"/>
  <c r="I2242" i="9"/>
  <c r="H2242" i="9"/>
  <c r="G2242" i="9"/>
  <c r="F2242" i="9"/>
  <c r="E2242" i="9"/>
  <c r="D2242" i="9"/>
  <c r="I2241" i="9"/>
  <c r="H2241" i="9"/>
  <c r="G2241" i="9"/>
  <c r="F2241" i="9"/>
  <c r="E2241" i="9"/>
  <c r="D2241" i="9"/>
  <c r="I2240" i="9"/>
  <c r="H2240" i="9"/>
  <c r="G2240" i="9"/>
  <c r="F2240" i="9"/>
  <c r="E2240" i="9"/>
  <c r="D2240" i="9"/>
  <c r="I2239" i="9"/>
  <c r="H2239" i="9"/>
  <c r="G2239" i="9"/>
  <c r="F2239" i="9"/>
  <c r="E2239" i="9"/>
  <c r="D2239" i="9"/>
  <c r="I2238" i="9"/>
  <c r="H2238" i="9"/>
  <c r="G2238" i="9"/>
  <c r="F2238" i="9"/>
  <c r="E2238" i="9"/>
  <c r="D2238" i="9"/>
  <c r="I2237" i="9"/>
  <c r="H2237" i="9"/>
  <c r="G2237" i="9"/>
  <c r="F2237" i="9"/>
  <c r="E2237" i="9"/>
  <c r="D2237" i="9"/>
  <c r="I2236" i="9"/>
  <c r="H2236" i="9"/>
  <c r="G2236" i="9"/>
  <c r="F2236" i="9"/>
  <c r="E2236" i="9"/>
  <c r="D2236" i="9"/>
  <c r="I2235" i="9"/>
  <c r="H2235" i="9"/>
  <c r="G2235" i="9"/>
  <c r="F2235" i="9"/>
  <c r="E2235" i="9"/>
  <c r="D2235" i="9"/>
  <c r="I2234" i="9"/>
  <c r="H2234" i="9"/>
  <c r="G2234" i="9"/>
  <c r="F2234" i="9"/>
  <c r="E2234" i="9"/>
  <c r="D2234" i="9"/>
  <c r="I2233" i="9"/>
  <c r="H2233" i="9"/>
  <c r="G2233" i="9"/>
  <c r="F2233" i="9"/>
  <c r="E2233" i="9"/>
  <c r="D2233" i="9"/>
  <c r="I2232" i="9"/>
  <c r="H2232" i="9"/>
  <c r="G2232" i="9"/>
  <c r="F2232" i="9"/>
  <c r="E2232" i="9"/>
  <c r="D2232" i="9"/>
  <c r="I2231" i="9"/>
  <c r="H2231" i="9"/>
  <c r="G2231" i="9"/>
  <c r="F2231" i="9"/>
  <c r="E2231" i="9"/>
  <c r="D2231" i="9"/>
  <c r="I2230" i="9"/>
  <c r="H2230" i="9"/>
  <c r="G2230" i="9"/>
  <c r="F2230" i="9"/>
  <c r="E2230" i="9"/>
  <c r="D2230" i="9"/>
  <c r="I2229" i="9"/>
  <c r="H2229" i="9"/>
  <c r="G2229" i="9"/>
  <c r="F2229" i="9"/>
  <c r="E2229" i="9"/>
  <c r="D2229" i="9"/>
  <c r="I2228" i="9"/>
  <c r="H2228" i="9"/>
  <c r="G2228" i="9"/>
  <c r="F2228" i="9"/>
  <c r="E2228" i="9"/>
  <c r="D2228" i="9"/>
  <c r="I2227" i="9"/>
  <c r="H2227" i="9"/>
  <c r="G2227" i="9"/>
  <c r="F2227" i="9"/>
  <c r="E2227" i="9"/>
  <c r="D2227" i="9"/>
  <c r="I2226" i="9"/>
  <c r="H2226" i="9"/>
  <c r="G2226" i="9"/>
  <c r="F2226" i="9"/>
  <c r="E2226" i="9"/>
  <c r="D2226" i="9"/>
  <c r="I2225" i="9"/>
  <c r="H2225" i="9"/>
  <c r="G2225" i="9"/>
  <c r="F2225" i="9"/>
  <c r="E2225" i="9"/>
  <c r="D2225" i="9"/>
  <c r="I2224" i="9"/>
  <c r="H2224" i="9"/>
  <c r="G2224" i="9"/>
  <c r="F2224" i="9"/>
  <c r="E2224" i="9"/>
  <c r="D2224" i="9"/>
  <c r="I2223" i="9"/>
  <c r="H2223" i="9"/>
  <c r="G2223" i="9"/>
  <c r="F2223" i="9"/>
  <c r="E2223" i="9"/>
  <c r="D2223" i="9"/>
  <c r="I2222" i="9"/>
  <c r="H2222" i="9"/>
  <c r="G2222" i="9"/>
  <c r="F2222" i="9"/>
  <c r="E2222" i="9"/>
  <c r="D2222" i="9"/>
  <c r="I2221" i="9"/>
  <c r="H2221" i="9"/>
  <c r="G2221" i="9"/>
  <c r="F2221" i="9"/>
  <c r="E2221" i="9"/>
  <c r="D2221" i="9"/>
  <c r="I2220" i="9"/>
  <c r="H2220" i="9"/>
  <c r="G2220" i="9"/>
  <c r="F2220" i="9"/>
  <c r="E2220" i="9"/>
  <c r="D2220" i="9"/>
  <c r="I2219" i="9"/>
  <c r="H2219" i="9"/>
  <c r="G2219" i="9"/>
  <c r="F2219" i="9"/>
  <c r="E2219" i="9"/>
  <c r="D2219" i="9"/>
  <c r="I2218" i="9"/>
  <c r="H2218" i="9"/>
  <c r="G2218" i="9"/>
  <c r="F2218" i="9"/>
  <c r="E2218" i="9"/>
  <c r="D2218" i="9"/>
  <c r="I2217" i="9"/>
  <c r="H2217" i="9"/>
  <c r="G2217" i="9"/>
  <c r="F2217" i="9"/>
  <c r="E2217" i="9"/>
  <c r="D2217" i="9"/>
  <c r="I2216" i="9"/>
  <c r="H2216" i="9"/>
  <c r="G2216" i="9"/>
  <c r="F2216" i="9"/>
  <c r="E2216" i="9"/>
  <c r="D2216" i="9"/>
  <c r="G2215" i="3"/>
  <c r="C2215" i="3"/>
  <c r="I2215" i="3" s="1"/>
  <c r="K2215" i="3" s="1"/>
  <c r="G2214" i="3"/>
  <c r="C2214" i="3" s="1"/>
  <c r="G2213" i="3"/>
  <c r="C2213" i="3"/>
  <c r="I2213" i="3" s="1"/>
  <c r="K2213" i="3" s="1"/>
  <c r="G2212" i="3"/>
  <c r="C2212" i="3" s="1"/>
  <c r="E2212" i="3" s="1"/>
  <c r="G2211" i="3"/>
  <c r="E2211" i="3"/>
  <c r="C2211" i="3"/>
  <c r="I2211" i="3" s="1"/>
  <c r="K2211" i="3" s="1"/>
  <c r="L2211" i="3" s="1"/>
  <c r="G2210" i="3"/>
  <c r="C2210" i="3" s="1"/>
  <c r="K2209" i="3"/>
  <c r="L2209" i="3" s="1"/>
  <c r="I2209" i="3"/>
  <c r="G2209" i="3"/>
  <c r="C2209" i="3"/>
  <c r="E2209" i="3" s="1"/>
  <c r="G2208" i="3"/>
  <c r="C2208" i="3" s="1"/>
  <c r="G2207" i="3"/>
  <c r="C2207" i="3"/>
  <c r="I2207" i="3" s="1"/>
  <c r="K2207" i="3" s="1"/>
  <c r="G2206" i="3"/>
  <c r="C2206" i="3" s="1"/>
  <c r="G2205" i="3"/>
  <c r="C2205" i="3"/>
  <c r="I2205" i="3" s="1"/>
  <c r="K2205" i="3" s="1"/>
  <c r="I2204" i="3"/>
  <c r="K2204" i="3" s="1"/>
  <c r="L2204" i="3" s="1"/>
  <c r="G2204" i="3"/>
  <c r="C2204" i="3" s="1"/>
  <c r="E2204" i="3" s="1"/>
  <c r="G2203" i="3"/>
  <c r="C2203" i="3"/>
  <c r="I2203" i="3" s="1"/>
  <c r="K2203" i="3" s="1"/>
  <c r="G2202" i="3"/>
  <c r="C2202" i="3" s="1"/>
  <c r="K2201" i="3"/>
  <c r="L2201" i="3" s="1"/>
  <c r="I2201" i="3"/>
  <c r="G2201" i="3"/>
  <c r="C2201" i="3"/>
  <c r="E2201" i="3" s="1"/>
  <c r="G2200" i="3"/>
  <c r="C2200" i="3" s="1"/>
  <c r="G2199" i="3"/>
  <c r="C2199" i="3"/>
  <c r="I2199" i="3" s="1"/>
  <c r="K2199" i="3" s="1"/>
  <c r="G2198" i="3"/>
  <c r="C2198" i="3" s="1"/>
  <c r="G2197" i="3"/>
  <c r="C2197" i="3"/>
  <c r="I2197" i="3" s="1"/>
  <c r="K2197" i="3" s="1"/>
  <c r="I2196" i="3"/>
  <c r="K2196" i="3" s="1"/>
  <c r="L2196" i="3" s="1"/>
  <c r="G2196" i="3"/>
  <c r="C2196" i="3" s="1"/>
  <c r="E2196" i="3" s="1"/>
  <c r="G2195" i="3"/>
  <c r="C2195" i="3"/>
  <c r="I2195" i="3" s="1"/>
  <c r="K2195" i="3" s="1"/>
  <c r="G2194" i="3"/>
  <c r="C2194" i="3" s="1"/>
  <c r="K2193" i="3"/>
  <c r="I2193" i="3"/>
  <c r="G2193" i="3"/>
  <c r="C2193" i="3"/>
  <c r="E2193" i="3" s="1"/>
  <c r="L2193" i="3" s="1"/>
  <c r="G2192" i="3"/>
  <c r="C2192" i="3" s="1"/>
  <c r="G2191" i="3"/>
  <c r="E2191" i="3"/>
  <c r="C2191" i="3"/>
  <c r="I2191" i="3" s="1"/>
  <c r="K2191" i="3" s="1"/>
  <c r="G2190" i="3"/>
  <c r="C2190" i="3" s="1"/>
  <c r="G2189" i="3"/>
  <c r="C2189" i="3"/>
  <c r="I2189" i="3" s="1"/>
  <c r="K2189" i="3" s="1"/>
  <c r="I2188" i="3"/>
  <c r="K2188" i="3" s="1"/>
  <c r="L2188" i="3" s="1"/>
  <c r="G2188" i="3"/>
  <c r="C2188" i="3" s="1"/>
  <c r="E2188" i="3" s="1"/>
  <c r="G2187" i="3"/>
  <c r="C2187" i="3"/>
  <c r="I2187" i="3" s="1"/>
  <c r="K2187" i="3" s="1"/>
  <c r="G2186" i="3"/>
  <c r="C2186" i="3" s="1"/>
  <c r="K2185" i="3"/>
  <c r="L2185" i="3" s="1"/>
  <c r="I2185" i="3"/>
  <c r="G2185" i="3"/>
  <c r="C2185" i="3"/>
  <c r="E2185" i="3" s="1"/>
  <c r="G2184" i="3"/>
  <c r="C2184" i="3" s="1"/>
  <c r="G2183" i="3"/>
  <c r="C2183" i="3"/>
  <c r="I2183" i="3" s="1"/>
  <c r="K2183" i="3" s="1"/>
  <c r="G2182" i="3"/>
  <c r="C2182" i="3" s="1"/>
  <c r="G2181" i="3"/>
  <c r="C2181" i="3"/>
  <c r="I2181" i="3" s="1"/>
  <c r="K2181" i="3" s="1"/>
  <c r="G2180" i="3"/>
  <c r="C2180" i="3" s="1"/>
  <c r="E2180" i="3" s="1"/>
  <c r="G2179" i="3"/>
  <c r="C2179" i="3"/>
  <c r="I2179" i="3" s="1"/>
  <c r="K2179" i="3" s="1"/>
  <c r="G2178" i="3"/>
  <c r="C2178" i="3" s="1"/>
  <c r="K2177" i="3"/>
  <c r="L2177" i="3" s="1"/>
  <c r="I2177" i="3"/>
  <c r="G2177" i="3"/>
  <c r="C2177" i="3"/>
  <c r="E2177" i="3" s="1"/>
  <c r="G2176" i="3"/>
  <c r="C2176" i="3" s="1"/>
  <c r="G2175" i="3"/>
  <c r="C2175" i="3"/>
  <c r="G2174" i="3"/>
  <c r="C2174" i="3" s="1"/>
  <c r="G2173" i="3"/>
  <c r="C2173" i="3"/>
  <c r="I2173" i="3" s="1"/>
  <c r="K2173" i="3" s="1"/>
  <c r="G2172" i="3"/>
  <c r="C2172" i="3" s="1"/>
  <c r="E2172" i="3" s="1"/>
  <c r="G2171" i="3"/>
  <c r="C2171" i="3"/>
  <c r="I2171" i="3" s="1"/>
  <c r="K2171" i="3" s="1"/>
  <c r="G2170" i="3"/>
  <c r="C2170" i="3" s="1"/>
  <c r="G2169" i="3"/>
  <c r="C2169" i="3"/>
  <c r="E2169" i="3" s="1"/>
  <c r="G2168" i="3"/>
  <c r="C2168" i="3" s="1"/>
  <c r="G2167" i="3"/>
  <c r="C2167" i="3"/>
  <c r="G2166" i="3"/>
  <c r="C2166" i="3" s="1"/>
  <c r="G2165" i="3"/>
  <c r="C2165" i="3"/>
  <c r="I2165" i="3" s="1"/>
  <c r="K2165" i="3" s="1"/>
  <c r="G2164" i="3"/>
  <c r="C2164" i="3" s="1"/>
  <c r="E2164" i="3" s="1"/>
  <c r="G2163" i="3"/>
  <c r="C2163" i="3"/>
  <c r="I2163" i="3" s="1"/>
  <c r="K2163" i="3" s="1"/>
  <c r="G2162" i="3"/>
  <c r="C2162" i="3" s="1"/>
  <c r="G2161" i="3"/>
  <c r="C2161" i="3"/>
  <c r="E2161" i="3" s="1"/>
  <c r="G2160" i="3"/>
  <c r="C2160" i="3" s="1"/>
  <c r="G2159" i="3"/>
  <c r="C2159" i="3"/>
  <c r="G2158" i="3"/>
  <c r="C2158" i="3" s="1"/>
  <c r="G2157" i="3"/>
  <c r="C2157" i="3"/>
  <c r="I2157" i="3" s="1"/>
  <c r="K2157" i="3" s="1"/>
  <c r="G2156" i="3"/>
  <c r="C2156" i="3" s="1"/>
  <c r="E2156" i="3" s="1"/>
  <c r="G2155" i="3"/>
  <c r="C2155" i="3"/>
  <c r="I2155" i="3" s="1"/>
  <c r="K2155" i="3" s="1"/>
  <c r="G2154" i="3"/>
  <c r="C2154" i="3" s="1"/>
  <c r="G2153" i="3"/>
  <c r="C2153" i="3"/>
  <c r="E2153" i="3" s="1"/>
  <c r="G2152" i="3"/>
  <c r="C2152" i="3" s="1"/>
  <c r="G2151" i="3"/>
  <c r="C2151" i="3"/>
  <c r="G2150" i="3"/>
  <c r="C2150" i="3" s="1"/>
  <c r="G2149" i="3"/>
  <c r="C2149" i="3"/>
  <c r="I2149" i="3" s="1"/>
  <c r="K2149" i="3" s="1"/>
  <c r="G2148" i="3"/>
  <c r="C2148" i="3" s="1"/>
  <c r="E2148" i="3" s="1"/>
  <c r="G2147" i="3"/>
  <c r="C2147" i="3"/>
  <c r="I2147" i="3" s="1"/>
  <c r="K2147" i="3" s="1"/>
  <c r="G2146" i="3"/>
  <c r="C2146" i="3" s="1"/>
  <c r="G2145" i="3"/>
  <c r="C2145" i="3"/>
  <c r="E2145" i="3" s="1"/>
  <c r="G2144" i="3"/>
  <c r="C2144" i="3" s="1"/>
  <c r="G2143" i="3"/>
  <c r="C2143" i="3"/>
  <c r="G2142" i="3"/>
  <c r="C2142" i="3" s="1"/>
  <c r="G2141" i="3"/>
  <c r="C2141" i="3"/>
  <c r="I2141" i="3" s="1"/>
  <c r="K2141" i="3" s="1"/>
  <c r="G2140" i="3"/>
  <c r="C2140" i="3" s="1"/>
  <c r="E2140" i="3" s="1"/>
  <c r="G2139" i="3"/>
  <c r="C2139" i="3"/>
  <c r="I2139" i="3" s="1"/>
  <c r="K2139" i="3" s="1"/>
  <c r="G2138" i="3"/>
  <c r="C2138" i="3" s="1"/>
  <c r="G2137" i="3"/>
  <c r="C2137" i="3"/>
  <c r="E2137" i="3" s="1"/>
  <c r="G2136" i="3"/>
  <c r="C2136" i="3" s="1"/>
  <c r="G2135" i="3"/>
  <c r="C2135" i="3"/>
  <c r="G2134" i="3"/>
  <c r="C2134" i="3" s="1"/>
  <c r="G2133" i="3"/>
  <c r="C2133" i="3"/>
  <c r="I2133" i="3" s="1"/>
  <c r="K2133" i="3" s="1"/>
  <c r="G2132" i="3"/>
  <c r="C2132" i="3" s="1"/>
  <c r="E2132" i="3" s="1"/>
  <c r="G2131" i="3"/>
  <c r="C2131" i="3"/>
  <c r="I2131" i="3" s="1"/>
  <c r="K2131" i="3" s="1"/>
  <c r="G2130" i="3"/>
  <c r="C2130" i="3" s="1"/>
  <c r="G2129" i="3"/>
  <c r="C2129" i="3"/>
  <c r="E2129" i="3" s="1"/>
  <c r="G2128" i="3"/>
  <c r="C2128" i="3" s="1"/>
  <c r="G2127" i="3"/>
  <c r="C2127" i="3"/>
  <c r="G2126" i="3"/>
  <c r="C2126" i="3" s="1"/>
  <c r="G2125" i="3"/>
  <c r="C2125" i="3"/>
  <c r="I2125" i="3" s="1"/>
  <c r="K2125" i="3" s="1"/>
  <c r="G2124" i="3"/>
  <c r="C2124" i="3" s="1"/>
  <c r="E2124" i="3" s="1"/>
  <c r="G2123" i="3"/>
  <c r="C2123" i="3"/>
  <c r="I2123" i="3" s="1"/>
  <c r="K2123" i="3" s="1"/>
  <c r="G2122" i="3"/>
  <c r="C2122" i="3" s="1"/>
  <c r="G2121" i="3"/>
  <c r="C2121" i="3"/>
  <c r="E2121" i="3" s="1"/>
  <c r="G2120" i="3"/>
  <c r="C2120" i="3" s="1"/>
  <c r="G2119" i="3"/>
  <c r="C2119" i="3"/>
  <c r="G2118" i="3"/>
  <c r="C2118" i="3" s="1"/>
  <c r="G2117" i="3"/>
  <c r="C2117" i="3"/>
  <c r="I2117" i="3" s="1"/>
  <c r="K2117" i="3" s="1"/>
  <c r="G2116" i="3"/>
  <c r="C2116" i="3" s="1"/>
  <c r="E2116" i="3" s="1"/>
  <c r="G2115" i="3"/>
  <c r="C2115" i="3"/>
  <c r="I2115" i="3" s="1"/>
  <c r="K2115" i="3" s="1"/>
  <c r="G2114" i="3"/>
  <c r="C2114" i="3" s="1"/>
  <c r="G2113" i="3"/>
  <c r="C2113" i="3"/>
  <c r="E2113" i="3" s="1"/>
  <c r="G2112" i="3"/>
  <c r="C2112" i="3" s="1"/>
  <c r="G2111" i="3"/>
  <c r="C2111" i="3"/>
  <c r="G2110" i="3"/>
  <c r="C2110" i="3" s="1"/>
  <c r="G2109" i="3"/>
  <c r="C2109" i="3"/>
  <c r="I2109" i="3" s="1"/>
  <c r="K2109" i="3" s="1"/>
  <c r="G2108" i="3"/>
  <c r="C2108" i="3" s="1"/>
  <c r="E2108" i="3" s="1"/>
  <c r="G2107" i="3"/>
  <c r="C2107" i="3"/>
  <c r="I2107" i="3" s="1"/>
  <c r="K2107" i="3" s="1"/>
  <c r="G2106" i="3"/>
  <c r="C2106" i="3" s="1"/>
  <c r="G2105" i="3"/>
  <c r="C2105" i="3"/>
  <c r="E2105" i="3" s="1"/>
  <c r="G2104" i="3"/>
  <c r="C2104" i="3" s="1"/>
  <c r="G2103" i="3"/>
  <c r="C2103" i="3"/>
  <c r="G2102" i="3"/>
  <c r="C2102" i="3" s="1"/>
  <c r="G2101" i="3"/>
  <c r="C2101" i="3"/>
  <c r="I2101" i="3" s="1"/>
  <c r="K2101" i="3" s="1"/>
  <c r="G2100" i="3"/>
  <c r="C2100" i="3" s="1"/>
  <c r="E2100" i="3" s="1"/>
  <c r="G2099" i="3"/>
  <c r="C2099" i="3"/>
  <c r="I2099" i="3" s="1"/>
  <c r="K2099" i="3" s="1"/>
  <c r="G2098" i="3"/>
  <c r="C2098" i="3" s="1"/>
  <c r="G2097" i="3"/>
  <c r="C2097" i="3"/>
  <c r="E2097" i="3" s="1"/>
  <c r="G2096" i="3"/>
  <c r="C2096" i="3" s="1"/>
  <c r="G2095" i="3"/>
  <c r="C2095" i="3"/>
  <c r="G2094" i="3"/>
  <c r="C2094" i="3" s="1"/>
  <c r="G2093" i="3"/>
  <c r="C2093" i="3"/>
  <c r="I2093" i="3" s="1"/>
  <c r="K2093" i="3" s="1"/>
  <c r="G2092" i="3"/>
  <c r="C2092" i="3" s="1"/>
  <c r="E2092" i="3" s="1"/>
  <c r="G2091" i="3"/>
  <c r="C2091" i="3"/>
  <c r="I2091" i="3" s="1"/>
  <c r="K2091" i="3" s="1"/>
  <c r="G2090" i="3"/>
  <c r="C2090" i="3" s="1"/>
  <c r="G2089" i="3"/>
  <c r="C2089" i="3"/>
  <c r="E2089" i="3" s="1"/>
  <c r="G2088" i="3"/>
  <c r="C2088" i="3" s="1"/>
  <c r="G2087" i="3"/>
  <c r="C2087" i="3"/>
  <c r="G2086" i="3"/>
  <c r="C2086" i="3" s="1"/>
  <c r="G2085" i="3"/>
  <c r="C2085" i="3"/>
  <c r="I2085" i="3" s="1"/>
  <c r="K2085" i="3" s="1"/>
  <c r="G2084" i="3"/>
  <c r="C2084" i="3" s="1"/>
  <c r="E2084" i="3" s="1"/>
  <c r="G2083" i="3"/>
  <c r="C2083" i="3"/>
  <c r="I2083" i="3" s="1"/>
  <c r="K2083" i="3" s="1"/>
  <c r="G2082" i="3"/>
  <c r="C2082" i="3" s="1"/>
  <c r="G2081" i="3"/>
  <c r="C2081" i="3"/>
  <c r="E2081" i="3" s="1"/>
  <c r="G2080" i="3"/>
  <c r="C2080" i="3" s="1"/>
  <c r="G2079" i="3"/>
  <c r="C2079" i="3"/>
  <c r="G2078" i="3"/>
  <c r="C2078" i="3" s="1"/>
  <c r="G2077" i="3"/>
  <c r="C2077" i="3"/>
  <c r="I2077" i="3" s="1"/>
  <c r="K2077" i="3" s="1"/>
  <c r="G2076" i="3"/>
  <c r="C2076" i="3" s="1"/>
  <c r="E2076" i="3" s="1"/>
  <c r="G2075" i="3"/>
  <c r="C2075" i="3"/>
  <c r="I2075" i="3" s="1"/>
  <c r="K2075" i="3" s="1"/>
  <c r="G2074" i="3"/>
  <c r="C2074" i="3" s="1"/>
  <c r="G2073" i="3"/>
  <c r="C2073" i="3"/>
  <c r="E2073" i="3" s="1"/>
  <c r="G2072" i="3"/>
  <c r="C2072" i="3" s="1"/>
  <c r="G2071" i="3"/>
  <c r="C2071" i="3"/>
  <c r="G2070" i="3"/>
  <c r="C2070" i="3" s="1"/>
  <c r="G2069" i="3"/>
  <c r="C2069" i="3"/>
  <c r="I2069" i="3" s="1"/>
  <c r="K2069" i="3" s="1"/>
  <c r="G2068" i="3"/>
  <c r="C2068" i="3" s="1"/>
  <c r="E2068" i="3" s="1"/>
  <c r="G2067" i="3"/>
  <c r="C2067" i="3"/>
  <c r="I2067" i="3" s="1"/>
  <c r="K2067" i="3" s="1"/>
  <c r="G2066" i="3"/>
  <c r="C2066" i="3" s="1"/>
  <c r="G2065" i="3"/>
  <c r="C2065" i="3"/>
  <c r="E2065" i="3" s="1"/>
  <c r="G2064" i="3"/>
  <c r="C2064" i="3" s="1"/>
  <c r="G2063" i="3"/>
  <c r="C2063" i="3"/>
  <c r="G2062" i="3"/>
  <c r="C2062" i="3" s="1"/>
  <c r="G2061" i="3"/>
  <c r="C2061" i="3"/>
  <c r="I2061" i="3" s="1"/>
  <c r="K2061" i="3" s="1"/>
  <c r="G2060" i="3"/>
  <c r="C2060" i="3" s="1"/>
  <c r="E2060" i="3" s="1"/>
  <c r="G2059" i="3"/>
  <c r="C2059" i="3"/>
  <c r="I2059" i="3" s="1"/>
  <c r="K2059" i="3" s="1"/>
  <c r="G2058" i="3"/>
  <c r="C2058" i="3" s="1"/>
  <c r="G2057" i="3"/>
  <c r="C2057" i="3"/>
  <c r="E2057" i="3" s="1"/>
  <c r="G2056" i="3"/>
  <c r="C2056" i="3" s="1"/>
  <c r="G2055" i="3"/>
  <c r="C2055" i="3"/>
  <c r="G2054" i="3"/>
  <c r="C2054" i="3" s="1"/>
  <c r="G2053" i="3"/>
  <c r="C2053" i="3"/>
  <c r="I2053" i="3" s="1"/>
  <c r="K2053" i="3" s="1"/>
  <c r="G2052" i="3"/>
  <c r="C2052" i="3" s="1"/>
  <c r="E2052" i="3" s="1"/>
  <c r="G2051" i="3"/>
  <c r="C2051" i="3"/>
  <c r="I2051" i="3" s="1"/>
  <c r="K2051" i="3" s="1"/>
  <c r="G2050" i="3"/>
  <c r="C2050" i="3" s="1"/>
  <c r="G2049" i="3"/>
  <c r="C2049" i="3"/>
  <c r="E2049" i="3" s="1"/>
  <c r="G2048" i="3"/>
  <c r="C2048" i="3" s="1"/>
  <c r="G2047" i="3"/>
  <c r="C2047" i="3"/>
  <c r="G2046" i="3"/>
  <c r="C2046" i="3" s="1"/>
  <c r="G2045" i="3"/>
  <c r="C2045" i="3"/>
  <c r="I2045" i="3" s="1"/>
  <c r="K2045" i="3" s="1"/>
  <c r="G2044" i="3"/>
  <c r="C2044" i="3" s="1"/>
  <c r="E2044" i="3" s="1"/>
  <c r="G2043" i="3"/>
  <c r="C2043" i="3"/>
  <c r="I2043" i="3" s="1"/>
  <c r="K2043" i="3" s="1"/>
  <c r="G2042" i="3"/>
  <c r="C2042" i="3" s="1"/>
  <c r="G2041" i="3"/>
  <c r="C2041" i="3"/>
  <c r="E2041" i="3" s="1"/>
  <c r="G2040" i="3"/>
  <c r="C2040" i="3" s="1"/>
  <c r="G2039" i="3"/>
  <c r="C2039" i="3"/>
  <c r="G2038" i="3"/>
  <c r="C2038" i="3" s="1"/>
  <c r="G2037" i="3"/>
  <c r="C2037" i="3"/>
  <c r="I2037" i="3" s="1"/>
  <c r="K2037" i="3" s="1"/>
  <c r="G2036" i="3"/>
  <c r="C2036" i="3" s="1"/>
  <c r="E2036" i="3" s="1"/>
  <c r="G2035" i="3"/>
  <c r="C2035" i="3"/>
  <c r="I2035" i="3" s="1"/>
  <c r="K2035" i="3" s="1"/>
  <c r="G2034" i="3"/>
  <c r="C2034" i="3" s="1"/>
  <c r="G2033" i="3"/>
  <c r="C2033" i="3"/>
  <c r="E2033" i="3" s="1"/>
  <c r="G2032" i="3"/>
  <c r="C2032" i="3" s="1"/>
  <c r="G2031" i="3"/>
  <c r="C2031" i="3"/>
  <c r="G2030" i="3"/>
  <c r="C2030" i="3" s="1"/>
  <c r="G2029" i="3"/>
  <c r="C2029" i="3"/>
  <c r="I2029" i="3" s="1"/>
  <c r="K2029" i="3" s="1"/>
  <c r="G2028" i="3"/>
  <c r="C2028" i="3" s="1"/>
  <c r="E2028" i="3" s="1"/>
  <c r="G2027" i="3"/>
  <c r="C2027" i="3"/>
  <c r="I2027" i="3" s="1"/>
  <c r="K2027" i="3" s="1"/>
  <c r="G2026" i="3"/>
  <c r="C2026" i="3" s="1"/>
  <c r="G2025" i="3"/>
  <c r="C2025" i="3"/>
  <c r="E2025" i="3" s="1"/>
  <c r="G2024" i="3"/>
  <c r="C2024" i="3" s="1"/>
  <c r="G2023" i="3"/>
  <c r="C2023" i="3"/>
  <c r="G2022" i="3"/>
  <c r="C2022" i="3" s="1"/>
  <c r="G2021" i="3"/>
  <c r="C2021" i="3"/>
  <c r="I2021" i="3" s="1"/>
  <c r="K2021" i="3" s="1"/>
  <c r="G2020" i="3"/>
  <c r="C2020" i="3" s="1"/>
  <c r="E2020" i="3" s="1"/>
  <c r="G2019" i="3"/>
  <c r="C2019" i="3"/>
  <c r="I2019" i="3" s="1"/>
  <c r="K2019" i="3" s="1"/>
  <c r="G2018" i="3"/>
  <c r="C2018" i="3" s="1"/>
  <c r="G2017" i="3"/>
  <c r="C2017" i="3"/>
  <c r="E2017" i="3" s="1"/>
  <c r="G2016" i="3"/>
  <c r="C2016" i="3" s="1"/>
  <c r="G2015" i="3"/>
  <c r="C2015" i="3"/>
  <c r="G2014" i="3"/>
  <c r="C2014" i="3" s="1"/>
  <c r="G2013" i="3"/>
  <c r="C2013" i="3"/>
  <c r="I2013" i="3" s="1"/>
  <c r="K2013" i="3" s="1"/>
  <c r="G2012" i="3"/>
  <c r="C2012" i="3" s="1"/>
  <c r="E2012" i="3" s="1"/>
  <c r="G2011" i="3"/>
  <c r="C2011" i="3"/>
  <c r="I2011" i="3" s="1"/>
  <c r="K2011" i="3" s="1"/>
  <c r="G2010" i="3"/>
  <c r="C2010" i="3" s="1"/>
  <c r="G2009" i="3"/>
  <c r="C2009" i="3"/>
  <c r="E2009" i="3" s="1"/>
  <c r="G2008" i="3"/>
  <c r="C2008" i="3" s="1"/>
  <c r="G2007" i="3"/>
  <c r="C2007" i="3"/>
  <c r="G2006" i="3"/>
  <c r="C2006" i="3" s="1"/>
  <c r="G2005" i="3"/>
  <c r="C2005" i="3"/>
  <c r="I2005" i="3" s="1"/>
  <c r="K2005" i="3" s="1"/>
  <c r="G2004" i="3"/>
  <c r="C2004" i="3" s="1"/>
  <c r="E2004" i="3" s="1"/>
  <c r="G2003" i="3"/>
  <c r="C2003" i="3"/>
  <c r="I2003" i="3" s="1"/>
  <c r="K2003" i="3" s="1"/>
  <c r="G2002" i="3"/>
  <c r="C2002" i="3" s="1"/>
  <c r="G2001" i="3"/>
  <c r="C2001" i="3"/>
  <c r="E2001" i="3" s="1"/>
  <c r="G2000" i="3"/>
  <c r="C2000" i="3" s="1"/>
  <c r="G1999" i="3"/>
  <c r="C1999" i="3"/>
  <c r="G1998" i="3"/>
  <c r="C1998" i="3" s="1"/>
  <c r="G1997" i="3"/>
  <c r="C1997" i="3"/>
  <c r="I1997" i="3" s="1"/>
  <c r="K1997" i="3" s="1"/>
  <c r="G1996" i="3"/>
  <c r="C1996" i="3" s="1"/>
  <c r="E1996" i="3" s="1"/>
  <c r="G1995" i="3"/>
  <c r="C1995" i="3"/>
  <c r="I1995" i="3" s="1"/>
  <c r="K1995" i="3" s="1"/>
  <c r="G1994" i="3"/>
  <c r="C1994" i="3" s="1"/>
  <c r="G1993" i="3"/>
  <c r="C1993" i="3"/>
  <c r="E1993" i="3" s="1"/>
  <c r="G1992" i="3"/>
  <c r="C1992" i="3" s="1"/>
  <c r="G1991" i="3"/>
  <c r="C1991" i="3"/>
  <c r="G1990" i="3"/>
  <c r="C1990" i="3" s="1"/>
  <c r="G1989" i="3"/>
  <c r="C1989" i="3"/>
  <c r="I1989" i="3" s="1"/>
  <c r="K1989" i="3" s="1"/>
  <c r="G1988" i="3"/>
  <c r="C1988" i="3" s="1"/>
  <c r="E1988" i="3" s="1"/>
  <c r="G1987" i="3"/>
  <c r="C1987" i="3"/>
  <c r="I1987" i="3" s="1"/>
  <c r="K1987" i="3" s="1"/>
  <c r="G1986" i="3"/>
  <c r="C1986" i="3" s="1"/>
  <c r="G1985" i="3"/>
  <c r="C1985" i="3"/>
  <c r="E1985" i="3" s="1"/>
  <c r="G1984" i="3"/>
  <c r="C1984" i="3" s="1"/>
  <c r="G1983" i="3"/>
  <c r="C1983" i="3"/>
  <c r="G1982" i="3"/>
  <c r="C1982" i="3" s="1"/>
  <c r="G1981" i="3"/>
  <c r="C1981" i="3"/>
  <c r="I1981" i="3" s="1"/>
  <c r="K1981" i="3" s="1"/>
  <c r="G1980" i="3"/>
  <c r="C1980" i="3" s="1"/>
  <c r="E1980" i="3" s="1"/>
  <c r="G1979" i="3"/>
  <c r="C1979" i="3"/>
  <c r="I1979" i="3" s="1"/>
  <c r="K1979" i="3" s="1"/>
  <c r="G1978" i="3"/>
  <c r="C1978" i="3" s="1"/>
  <c r="G1977" i="3"/>
  <c r="C1977" i="3"/>
  <c r="E1977" i="3" s="1"/>
  <c r="G1976" i="3"/>
  <c r="C1976" i="3" s="1"/>
  <c r="G1975" i="3"/>
  <c r="C1975" i="3"/>
  <c r="G1974" i="3"/>
  <c r="C1974" i="3" s="1"/>
  <c r="G1973" i="3"/>
  <c r="C1973" i="3"/>
  <c r="I1973" i="3" s="1"/>
  <c r="K1973" i="3" s="1"/>
  <c r="G1972" i="3"/>
  <c r="C1972" i="3" s="1"/>
  <c r="E1972" i="3" s="1"/>
  <c r="G1971" i="3"/>
  <c r="C1971" i="3"/>
  <c r="I1971" i="3" s="1"/>
  <c r="K1971" i="3" s="1"/>
  <c r="G1970" i="3"/>
  <c r="C1970" i="3" s="1"/>
  <c r="G1969" i="3"/>
  <c r="C1969" i="3"/>
  <c r="E1969" i="3" s="1"/>
  <c r="G1968" i="3"/>
  <c r="C1968" i="3" s="1"/>
  <c r="G1967" i="3"/>
  <c r="C1967" i="3"/>
  <c r="G1966" i="3"/>
  <c r="C1966" i="3" s="1"/>
  <c r="G1965" i="3"/>
  <c r="C1965" i="3"/>
  <c r="I1965" i="3" s="1"/>
  <c r="K1965" i="3" s="1"/>
  <c r="G1964" i="3"/>
  <c r="C1964" i="3" s="1"/>
  <c r="E1964" i="3" s="1"/>
  <c r="G1963" i="3"/>
  <c r="C1963" i="3"/>
  <c r="I1963" i="3" s="1"/>
  <c r="K1963" i="3" s="1"/>
  <c r="G1962" i="3"/>
  <c r="C1962" i="3" s="1"/>
  <c r="G1961" i="3"/>
  <c r="C1961" i="3"/>
  <c r="E1961" i="3" s="1"/>
  <c r="G1960" i="3"/>
  <c r="C1960" i="3" s="1"/>
  <c r="G1959" i="3"/>
  <c r="C1959" i="3"/>
  <c r="G1958" i="3"/>
  <c r="C1958" i="3" s="1"/>
  <c r="G1957" i="3"/>
  <c r="C1957" i="3"/>
  <c r="I1957" i="3" s="1"/>
  <c r="K1957" i="3" s="1"/>
  <c r="G1956" i="3"/>
  <c r="C1956" i="3" s="1"/>
  <c r="E1956" i="3" s="1"/>
  <c r="G1955" i="3"/>
  <c r="C1955" i="3"/>
  <c r="I1955" i="3" s="1"/>
  <c r="K1955" i="3" s="1"/>
  <c r="G1954" i="3"/>
  <c r="C1954" i="3" s="1"/>
  <c r="G1953" i="3"/>
  <c r="C1953" i="3"/>
  <c r="G1952" i="3"/>
  <c r="C1952" i="3" s="1"/>
  <c r="K1951" i="3"/>
  <c r="G1951" i="3"/>
  <c r="E1951" i="3"/>
  <c r="C1951" i="3"/>
  <c r="I1951" i="3" s="1"/>
  <c r="G1950" i="3"/>
  <c r="C1950" i="3" s="1"/>
  <c r="G1949" i="3"/>
  <c r="C1949" i="3"/>
  <c r="G1948" i="3"/>
  <c r="C1948" i="3" s="1"/>
  <c r="E1948" i="3" s="1"/>
  <c r="K1947" i="3"/>
  <c r="G1947" i="3"/>
  <c r="C1947" i="3"/>
  <c r="I1947" i="3" s="1"/>
  <c r="G1946" i="3"/>
  <c r="C1946" i="3" s="1"/>
  <c r="G1945" i="3"/>
  <c r="C1945" i="3"/>
  <c r="G1944" i="3"/>
  <c r="C1944" i="3" s="1"/>
  <c r="K1943" i="3"/>
  <c r="L1943" i="3" s="1"/>
  <c r="G1943" i="3"/>
  <c r="E1943" i="3"/>
  <c r="C1943" i="3"/>
  <c r="I1943" i="3" s="1"/>
  <c r="G1942" i="3"/>
  <c r="C1942" i="3" s="1"/>
  <c r="G1941" i="3"/>
  <c r="C1941" i="3"/>
  <c r="I1940" i="3"/>
  <c r="K1940" i="3" s="1"/>
  <c r="L1940" i="3" s="1"/>
  <c r="G1940" i="3"/>
  <c r="C1940" i="3" s="1"/>
  <c r="E1940" i="3" s="1"/>
  <c r="G1939" i="3"/>
  <c r="C1939" i="3"/>
  <c r="I1939" i="3" s="1"/>
  <c r="K1939" i="3" s="1"/>
  <c r="G1938" i="3"/>
  <c r="C1938" i="3" s="1"/>
  <c r="G1937" i="3"/>
  <c r="C1937" i="3"/>
  <c r="G1936" i="3"/>
  <c r="C1936" i="3" s="1"/>
  <c r="K1935" i="3"/>
  <c r="G1935" i="3"/>
  <c r="E1935" i="3"/>
  <c r="C1935" i="3"/>
  <c r="I1935" i="3" s="1"/>
  <c r="G1934" i="3"/>
  <c r="C1934" i="3" s="1"/>
  <c r="G1933" i="3"/>
  <c r="C1933" i="3"/>
  <c r="G1932" i="3"/>
  <c r="C1932" i="3" s="1"/>
  <c r="E1932" i="3" s="1"/>
  <c r="K1931" i="3"/>
  <c r="G1931" i="3"/>
  <c r="C1931" i="3"/>
  <c r="I1931" i="3" s="1"/>
  <c r="G1930" i="3"/>
  <c r="C1930" i="3" s="1"/>
  <c r="G1929" i="3"/>
  <c r="C1929" i="3"/>
  <c r="G1928" i="3"/>
  <c r="C1928" i="3" s="1"/>
  <c r="G1927" i="3"/>
  <c r="C1927" i="3"/>
  <c r="I1927" i="3" s="1"/>
  <c r="K1927" i="3" s="1"/>
  <c r="G1926" i="3"/>
  <c r="C1926" i="3" s="1"/>
  <c r="G1925" i="3"/>
  <c r="C1925" i="3"/>
  <c r="G1924" i="3"/>
  <c r="C1924" i="3" s="1"/>
  <c r="E1924" i="3" s="1"/>
  <c r="G1923" i="3"/>
  <c r="C1923" i="3"/>
  <c r="I1923" i="3" s="1"/>
  <c r="K1923" i="3" s="1"/>
  <c r="G1922" i="3"/>
  <c r="C1922" i="3" s="1"/>
  <c r="G1921" i="3"/>
  <c r="C1921" i="3"/>
  <c r="G1920" i="3"/>
  <c r="C1920" i="3" s="1"/>
  <c r="K1919" i="3"/>
  <c r="L1919" i="3" s="1"/>
  <c r="G1919" i="3"/>
  <c r="E1919" i="3"/>
  <c r="C1919" i="3"/>
  <c r="I1919" i="3" s="1"/>
  <c r="G1918" i="3"/>
  <c r="C1918" i="3" s="1"/>
  <c r="G1917" i="3"/>
  <c r="C1917" i="3"/>
  <c r="G1916" i="3"/>
  <c r="C1916" i="3" s="1"/>
  <c r="E1916" i="3" s="1"/>
  <c r="K1915" i="3"/>
  <c r="G1915" i="3"/>
  <c r="C1915" i="3"/>
  <c r="I1915" i="3" s="1"/>
  <c r="G1914" i="3"/>
  <c r="C1914" i="3" s="1"/>
  <c r="G1913" i="3"/>
  <c r="C1913" i="3"/>
  <c r="G1912" i="3"/>
  <c r="C1912" i="3" s="1"/>
  <c r="K1911" i="3"/>
  <c r="G1911" i="3"/>
  <c r="C1911" i="3"/>
  <c r="I1911" i="3" s="1"/>
  <c r="G1910" i="3"/>
  <c r="C1910" i="3" s="1"/>
  <c r="G1909" i="3"/>
  <c r="C1909" i="3"/>
  <c r="I1908" i="3"/>
  <c r="K1908" i="3" s="1"/>
  <c r="L1908" i="3" s="1"/>
  <c r="G1908" i="3"/>
  <c r="C1908" i="3" s="1"/>
  <c r="E1908" i="3" s="1"/>
  <c r="K1907" i="3"/>
  <c r="G1907" i="3"/>
  <c r="C1907" i="3"/>
  <c r="I1907" i="3" s="1"/>
  <c r="G1906" i="3"/>
  <c r="C1906" i="3" s="1"/>
  <c r="G1905" i="3"/>
  <c r="C1905" i="3"/>
  <c r="G1904" i="3"/>
  <c r="C1904" i="3" s="1"/>
  <c r="G1903" i="3"/>
  <c r="E1903" i="3"/>
  <c r="C1903" i="3"/>
  <c r="I1903" i="3" s="1"/>
  <c r="K1903" i="3" s="1"/>
  <c r="L1903" i="3" s="1"/>
  <c r="G1902" i="3"/>
  <c r="C1902" i="3" s="1"/>
  <c r="G1901" i="3"/>
  <c r="C1901" i="3"/>
  <c r="G1900" i="3"/>
  <c r="C1900" i="3" s="1"/>
  <c r="E1900" i="3" s="1"/>
  <c r="G1899" i="3"/>
  <c r="C1899" i="3"/>
  <c r="I1899" i="3" s="1"/>
  <c r="K1899" i="3" s="1"/>
  <c r="G1898" i="3"/>
  <c r="C1898" i="3" s="1"/>
  <c r="G1897" i="3"/>
  <c r="C1897" i="3"/>
  <c r="G1896" i="3"/>
  <c r="C1896" i="3" s="1"/>
  <c r="G1895" i="3"/>
  <c r="C1895" i="3"/>
  <c r="G1894" i="3"/>
  <c r="C1894" i="3" s="1"/>
  <c r="G1893" i="3"/>
  <c r="C1893" i="3"/>
  <c r="G1892" i="3"/>
  <c r="C1892" i="3" s="1"/>
  <c r="E1892" i="3" s="1"/>
  <c r="G1891" i="3"/>
  <c r="C1891" i="3"/>
  <c r="I1891" i="3" s="1"/>
  <c r="K1891" i="3" s="1"/>
  <c r="G1890" i="3"/>
  <c r="C1890" i="3" s="1"/>
  <c r="G1889" i="3"/>
  <c r="C1889" i="3"/>
  <c r="G1888" i="3"/>
  <c r="C1888" i="3" s="1"/>
  <c r="K1887" i="3"/>
  <c r="G1887" i="3"/>
  <c r="E1887" i="3"/>
  <c r="C1887" i="3"/>
  <c r="I1887" i="3" s="1"/>
  <c r="G1886" i="3"/>
  <c r="C1886" i="3" s="1"/>
  <c r="G1885" i="3"/>
  <c r="C1885" i="3"/>
  <c r="G1884" i="3"/>
  <c r="C1884" i="3" s="1"/>
  <c r="E1884" i="3" s="1"/>
  <c r="K1883" i="3"/>
  <c r="G1883" i="3"/>
  <c r="C1883" i="3"/>
  <c r="I1883" i="3" s="1"/>
  <c r="G1882" i="3"/>
  <c r="C1882" i="3" s="1"/>
  <c r="G1881" i="3"/>
  <c r="C1881" i="3"/>
  <c r="G1880" i="3"/>
  <c r="C1880" i="3" s="1"/>
  <c r="K1879" i="3"/>
  <c r="L1879" i="3" s="1"/>
  <c r="G1879" i="3"/>
  <c r="E1879" i="3"/>
  <c r="C1879" i="3"/>
  <c r="I1879" i="3" s="1"/>
  <c r="G1878" i="3"/>
  <c r="C1878" i="3" s="1"/>
  <c r="G1877" i="3"/>
  <c r="C1877" i="3"/>
  <c r="I1876" i="3"/>
  <c r="K1876" i="3" s="1"/>
  <c r="L1876" i="3" s="1"/>
  <c r="G1876" i="3"/>
  <c r="C1876" i="3" s="1"/>
  <c r="E1876" i="3" s="1"/>
  <c r="G1875" i="3"/>
  <c r="C1875" i="3"/>
  <c r="I1875" i="3" s="1"/>
  <c r="K1875" i="3" s="1"/>
  <c r="G1874" i="3"/>
  <c r="C1874" i="3" s="1"/>
  <c r="G1873" i="3"/>
  <c r="C1873" i="3"/>
  <c r="G1872" i="3"/>
  <c r="C1872" i="3" s="1"/>
  <c r="K1871" i="3"/>
  <c r="G1871" i="3"/>
  <c r="E1871" i="3"/>
  <c r="C1871" i="3"/>
  <c r="I1871" i="3" s="1"/>
  <c r="G1870" i="3"/>
  <c r="C1870" i="3" s="1"/>
  <c r="G1869" i="3"/>
  <c r="C1869" i="3"/>
  <c r="G1868" i="3"/>
  <c r="C1868" i="3" s="1"/>
  <c r="E1868" i="3" s="1"/>
  <c r="K1867" i="3"/>
  <c r="G1867" i="3"/>
  <c r="C1867" i="3"/>
  <c r="I1867" i="3" s="1"/>
  <c r="G1866" i="3"/>
  <c r="C1866" i="3" s="1"/>
  <c r="G1865" i="3"/>
  <c r="C1865" i="3"/>
  <c r="G1864" i="3"/>
  <c r="C1864" i="3" s="1"/>
  <c r="G1863" i="3"/>
  <c r="C1863" i="3"/>
  <c r="I1863" i="3" s="1"/>
  <c r="K1863" i="3" s="1"/>
  <c r="G1862" i="3"/>
  <c r="C1862" i="3" s="1"/>
  <c r="G1861" i="3"/>
  <c r="C1861" i="3"/>
  <c r="G1860" i="3"/>
  <c r="C1860" i="3" s="1"/>
  <c r="E1860" i="3" s="1"/>
  <c r="G1859" i="3"/>
  <c r="C1859" i="3"/>
  <c r="I1859" i="3" s="1"/>
  <c r="K1859" i="3" s="1"/>
  <c r="G1858" i="3"/>
  <c r="C1858" i="3" s="1"/>
  <c r="G1857" i="3"/>
  <c r="C1857" i="3"/>
  <c r="G1856" i="3"/>
  <c r="C1856" i="3" s="1"/>
  <c r="K1855" i="3"/>
  <c r="L1855" i="3" s="1"/>
  <c r="G1855" i="3"/>
  <c r="E1855" i="3"/>
  <c r="C1855" i="3"/>
  <c r="I1855" i="3" s="1"/>
  <c r="G1854" i="3"/>
  <c r="C1854" i="3" s="1"/>
  <c r="G1853" i="3"/>
  <c r="C1853" i="3"/>
  <c r="G1852" i="3"/>
  <c r="C1852" i="3" s="1"/>
  <c r="E1852" i="3" s="1"/>
  <c r="K1851" i="3"/>
  <c r="G1851" i="3"/>
  <c r="C1851" i="3"/>
  <c r="I1851" i="3" s="1"/>
  <c r="G1850" i="3"/>
  <c r="C1850" i="3" s="1"/>
  <c r="G1849" i="3"/>
  <c r="C1849" i="3"/>
  <c r="G1848" i="3"/>
  <c r="C1848" i="3" s="1"/>
  <c r="K1847" i="3"/>
  <c r="L1847" i="3" s="1"/>
  <c r="G1847" i="3"/>
  <c r="E1847" i="3"/>
  <c r="C1847" i="3"/>
  <c r="I1847" i="3" s="1"/>
  <c r="G1846" i="3"/>
  <c r="C1846" i="3" s="1"/>
  <c r="G1845" i="3"/>
  <c r="C1845" i="3"/>
  <c r="I1844" i="3"/>
  <c r="K1844" i="3" s="1"/>
  <c r="L1844" i="3" s="1"/>
  <c r="G1844" i="3"/>
  <c r="C1844" i="3" s="1"/>
  <c r="E1844" i="3" s="1"/>
  <c r="K1843" i="3"/>
  <c r="G1843" i="3"/>
  <c r="C1843" i="3"/>
  <c r="I1843" i="3" s="1"/>
  <c r="G1842" i="3"/>
  <c r="C1842" i="3" s="1"/>
  <c r="G1841" i="3"/>
  <c r="C1841" i="3"/>
  <c r="G1840" i="3"/>
  <c r="C1840" i="3" s="1"/>
  <c r="K1839" i="3"/>
  <c r="G1839" i="3"/>
  <c r="E1839" i="3"/>
  <c r="C1839" i="3"/>
  <c r="I1839" i="3" s="1"/>
  <c r="G1838" i="3"/>
  <c r="C1838" i="3" s="1"/>
  <c r="G1837" i="3"/>
  <c r="C1837" i="3"/>
  <c r="G1836" i="3"/>
  <c r="C1836" i="3" s="1"/>
  <c r="E1836" i="3" s="1"/>
  <c r="G1835" i="3"/>
  <c r="C1835" i="3"/>
  <c r="I1835" i="3" s="1"/>
  <c r="K1835" i="3" s="1"/>
  <c r="G1834" i="3"/>
  <c r="C1834" i="3" s="1"/>
  <c r="G1833" i="3"/>
  <c r="C1833" i="3"/>
  <c r="G1832" i="3"/>
  <c r="C1832" i="3" s="1"/>
  <c r="G1831" i="3"/>
  <c r="C1831" i="3"/>
  <c r="G1830" i="3"/>
  <c r="C1830" i="3" s="1"/>
  <c r="G1829" i="3"/>
  <c r="C1829" i="3"/>
  <c r="G1828" i="3"/>
  <c r="C1828" i="3" s="1"/>
  <c r="E1828" i="3" s="1"/>
  <c r="G1827" i="3"/>
  <c r="C1827" i="3"/>
  <c r="I1827" i="3" s="1"/>
  <c r="K1827" i="3" s="1"/>
  <c r="G1826" i="3"/>
  <c r="C1826" i="3" s="1"/>
  <c r="G1825" i="3"/>
  <c r="C1825" i="3"/>
  <c r="G1824" i="3"/>
  <c r="C1824" i="3" s="1"/>
  <c r="K1823" i="3"/>
  <c r="G1823" i="3"/>
  <c r="E1823" i="3"/>
  <c r="C1823" i="3"/>
  <c r="I1823" i="3" s="1"/>
  <c r="G1822" i="3"/>
  <c r="C1822" i="3" s="1"/>
  <c r="G1821" i="3"/>
  <c r="C1821" i="3"/>
  <c r="G1820" i="3"/>
  <c r="C1820" i="3" s="1"/>
  <c r="E1820" i="3" s="1"/>
  <c r="G1819" i="3"/>
  <c r="C1819" i="3"/>
  <c r="G1818" i="3"/>
  <c r="C1818" i="3" s="1"/>
  <c r="G1817" i="3"/>
  <c r="C1817" i="3"/>
  <c r="G1816" i="3"/>
  <c r="C1816" i="3" s="1"/>
  <c r="G1815" i="3"/>
  <c r="C1815" i="3"/>
  <c r="I1815" i="3" s="1"/>
  <c r="K1815" i="3" s="1"/>
  <c r="G1814" i="3"/>
  <c r="C1814" i="3" s="1"/>
  <c r="G1813" i="3"/>
  <c r="C1813" i="3"/>
  <c r="G1812" i="3"/>
  <c r="C1812" i="3" s="1"/>
  <c r="E1812" i="3" s="1"/>
  <c r="G1811" i="3"/>
  <c r="C1811" i="3"/>
  <c r="G1810" i="3"/>
  <c r="C1810" i="3" s="1"/>
  <c r="G1809" i="3"/>
  <c r="C1809" i="3"/>
  <c r="G1808" i="3"/>
  <c r="C1808" i="3" s="1"/>
  <c r="G1807" i="3"/>
  <c r="C1807" i="3"/>
  <c r="I1807" i="3" s="1"/>
  <c r="K1807" i="3" s="1"/>
  <c r="G1806" i="3"/>
  <c r="C1806" i="3" s="1"/>
  <c r="G1805" i="3"/>
  <c r="C1805" i="3"/>
  <c r="I1804" i="3"/>
  <c r="K1804" i="3" s="1"/>
  <c r="L1804" i="3" s="1"/>
  <c r="G1804" i="3"/>
  <c r="C1804" i="3" s="1"/>
  <c r="E1804" i="3" s="1"/>
  <c r="G1803" i="3"/>
  <c r="C1803" i="3"/>
  <c r="G1802" i="3"/>
  <c r="C1802" i="3" s="1"/>
  <c r="G1801" i="3"/>
  <c r="C1801" i="3"/>
  <c r="G1800" i="3"/>
  <c r="C1800" i="3" s="1"/>
  <c r="K1799" i="3"/>
  <c r="G1799" i="3"/>
  <c r="C1799" i="3"/>
  <c r="I1799" i="3" s="1"/>
  <c r="G1798" i="3"/>
  <c r="C1798" i="3" s="1"/>
  <c r="G1797" i="3"/>
  <c r="C1797" i="3"/>
  <c r="I1796" i="3"/>
  <c r="K1796" i="3" s="1"/>
  <c r="L1796" i="3" s="1"/>
  <c r="G1796" i="3"/>
  <c r="C1796" i="3" s="1"/>
  <c r="E1796" i="3" s="1"/>
  <c r="G1795" i="3"/>
  <c r="C1795" i="3"/>
  <c r="G1794" i="3"/>
  <c r="C1794" i="3" s="1"/>
  <c r="G1793" i="3"/>
  <c r="C1793" i="3"/>
  <c r="G1792" i="3"/>
  <c r="C1792" i="3" s="1"/>
  <c r="K1791" i="3"/>
  <c r="G1791" i="3"/>
  <c r="E1791" i="3"/>
  <c r="C1791" i="3"/>
  <c r="I1791" i="3" s="1"/>
  <c r="G1790" i="3"/>
  <c r="C1790" i="3" s="1"/>
  <c r="G1789" i="3"/>
  <c r="C1789" i="3"/>
  <c r="I1788" i="3"/>
  <c r="K1788" i="3" s="1"/>
  <c r="L1788" i="3" s="1"/>
  <c r="G1788" i="3"/>
  <c r="C1788" i="3" s="1"/>
  <c r="E1788" i="3" s="1"/>
  <c r="G1787" i="3"/>
  <c r="C1787" i="3"/>
  <c r="G1786" i="3"/>
  <c r="C1786" i="3" s="1"/>
  <c r="G1785" i="3"/>
  <c r="C1785" i="3"/>
  <c r="G1784" i="3"/>
  <c r="C1784" i="3" s="1"/>
  <c r="G1783" i="3"/>
  <c r="E1783" i="3"/>
  <c r="C1783" i="3"/>
  <c r="I1783" i="3" s="1"/>
  <c r="K1783" i="3" s="1"/>
  <c r="G1782" i="3"/>
  <c r="C1782" i="3" s="1"/>
  <c r="G1781" i="3"/>
  <c r="C1781" i="3"/>
  <c r="G1780" i="3"/>
  <c r="C1780" i="3" s="1"/>
  <c r="E1780" i="3" s="1"/>
  <c r="G1779" i="3"/>
  <c r="C1779" i="3"/>
  <c r="G1778" i="3"/>
  <c r="C1778" i="3" s="1"/>
  <c r="G1777" i="3"/>
  <c r="C1777" i="3"/>
  <c r="G1776" i="3"/>
  <c r="C1776" i="3" s="1"/>
  <c r="K1775" i="3"/>
  <c r="L1775" i="3" s="1"/>
  <c r="G1775" i="3"/>
  <c r="E1775" i="3"/>
  <c r="C1775" i="3"/>
  <c r="I1775" i="3" s="1"/>
  <c r="G1774" i="3"/>
  <c r="C1774" i="3" s="1"/>
  <c r="G1773" i="3"/>
  <c r="C1773" i="3"/>
  <c r="I1772" i="3"/>
  <c r="K1772" i="3" s="1"/>
  <c r="L1772" i="3" s="1"/>
  <c r="G1772" i="3"/>
  <c r="C1772" i="3" s="1"/>
  <c r="E1772" i="3" s="1"/>
  <c r="G1771" i="3"/>
  <c r="C1771" i="3"/>
  <c r="G1770" i="3"/>
  <c r="C1770" i="3" s="1"/>
  <c r="G1769" i="3"/>
  <c r="C1769" i="3"/>
  <c r="G1768" i="3"/>
  <c r="C1768" i="3" s="1"/>
  <c r="G1767" i="3"/>
  <c r="C1767" i="3"/>
  <c r="I1767" i="3" s="1"/>
  <c r="K1767" i="3" s="1"/>
  <c r="G1766" i="3"/>
  <c r="C1766" i="3" s="1"/>
  <c r="G1765" i="3"/>
  <c r="C1765" i="3"/>
  <c r="G1764" i="3"/>
  <c r="C1764" i="3" s="1"/>
  <c r="E1764" i="3" s="1"/>
  <c r="G1763" i="3"/>
  <c r="C1763" i="3"/>
  <c r="G1762" i="3"/>
  <c r="C1762" i="3" s="1"/>
  <c r="G1761" i="3"/>
  <c r="C1761" i="3"/>
  <c r="G1760" i="3"/>
  <c r="C1760" i="3" s="1"/>
  <c r="K1759" i="3"/>
  <c r="L1759" i="3" s="1"/>
  <c r="G1759" i="3"/>
  <c r="E1759" i="3"/>
  <c r="C1759" i="3"/>
  <c r="I1759" i="3" s="1"/>
  <c r="G1758" i="3"/>
  <c r="C1758" i="3" s="1"/>
  <c r="G1757" i="3"/>
  <c r="C1757" i="3"/>
  <c r="G1756" i="3"/>
  <c r="C1756" i="3" s="1"/>
  <c r="G1755" i="3"/>
  <c r="C1755" i="3"/>
  <c r="G1754" i="3"/>
  <c r="C1754" i="3" s="1"/>
  <c r="G1753" i="3"/>
  <c r="C1753" i="3"/>
  <c r="G1752" i="3"/>
  <c r="C1752" i="3" s="1"/>
  <c r="G1751" i="3"/>
  <c r="C1751" i="3"/>
  <c r="I1751" i="3" s="1"/>
  <c r="K1751" i="3" s="1"/>
  <c r="G1750" i="3"/>
  <c r="C1750" i="3" s="1"/>
  <c r="G1749" i="3"/>
  <c r="C1749" i="3"/>
  <c r="G1748" i="3"/>
  <c r="C1748" i="3" s="1"/>
  <c r="E1748" i="3" s="1"/>
  <c r="G1747" i="3"/>
  <c r="C1747" i="3"/>
  <c r="G1746" i="3"/>
  <c r="C1746" i="3" s="1"/>
  <c r="G1745" i="3"/>
  <c r="C1745" i="3"/>
  <c r="G1744" i="3"/>
  <c r="C1744" i="3" s="1"/>
  <c r="G1743" i="3"/>
  <c r="C1743" i="3"/>
  <c r="G1742" i="3"/>
  <c r="C1742" i="3" s="1"/>
  <c r="G1741" i="3"/>
  <c r="C1741" i="3"/>
  <c r="I1740" i="3"/>
  <c r="K1740" i="3" s="1"/>
  <c r="L1740" i="3" s="1"/>
  <c r="G1740" i="3"/>
  <c r="C1740" i="3" s="1"/>
  <c r="E1740" i="3" s="1"/>
  <c r="G1739" i="3"/>
  <c r="C1739" i="3"/>
  <c r="G1738" i="3"/>
  <c r="C1738" i="3" s="1"/>
  <c r="G1737" i="3"/>
  <c r="C1737" i="3"/>
  <c r="G1736" i="3"/>
  <c r="C1736" i="3" s="1"/>
  <c r="K1735" i="3"/>
  <c r="G1735" i="3"/>
  <c r="C1735" i="3"/>
  <c r="I1735" i="3" s="1"/>
  <c r="G1734" i="3"/>
  <c r="C1734" i="3" s="1"/>
  <c r="G1733" i="3"/>
  <c r="C1733" i="3"/>
  <c r="I1732" i="3"/>
  <c r="K1732" i="3" s="1"/>
  <c r="L1732" i="3" s="1"/>
  <c r="G1732" i="3"/>
  <c r="C1732" i="3" s="1"/>
  <c r="E1732" i="3" s="1"/>
  <c r="G1731" i="3"/>
  <c r="C1731" i="3"/>
  <c r="G1730" i="3"/>
  <c r="C1730" i="3" s="1"/>
  <c r="G1729" i="3"/>
  <c r="C1729" i="3"/>
  <c r="G1728" i="3"/>
  <c r="C1728" i="3" s="1"/>
  <c r="K1727" i="3"/>
  <c r="G1727" i="3"/>
  <c r="E1727" i="3"/>
  <c r="C1727" i="3"/>
  <c r="I1727" i="3" s="1"/>
  <c r="G1726" i="3"/>
  <c r="C1726" i="3" s="1"/>
  <c r="G1725" i="3"/>
  <c r="C1725" i="3"/>
  <c r="I1724" i="3"/>
  <c r="K1724" i="3" s="1"/>
  <c r="L1724" i="3" s="1"/>
  <c r="G1724" i="3"/>
  <c r="C1724" i="3" s="1"/>
  <c r="E1724" i="3" s="1"/>
  <c r="G1723" i="3"/>
  <c r="C1723" i="3"/>
  <c r="G1722" i="3"/>
  <c r="C1722" i="3" s="1"/>
  <c r="G1721" i="3"/>
  <c r="C1721" i="3"/>
  <c r="G1720" i="3"/>
  <c r="C1720" i="3" s="1"/>
  <c r="G1719" i="3"/>
  <c r="E1719" i="3"/>
  <c r="C1719" i="3"/>
  <c r="I1719" i="3" s="1"/>
  <c r="K1719" i="3" s="1"/>
  <c r="L1719" i="3" s="1"/>
  <c r="G1718" i="3"/>
  <c r="C1718" i="3" s="1"/>
  <c r="G1717" i="3"/>
  <c r="C1717" i="3"/>
  <c r="G1716" i="3"/>
  <c r="C1716" i="3" s="1"/>
  <c r="E1716" i="3" s="1"/>
  <c r="G1715" i="3"/>
  <c r="C1715" i="3"/>
  <c r="G1714" i="3"/>
  <c r="C1714" i="3" s="1"/>
  <c r="G1713" i="3"/>
  <c r="C1713" i="3"/>
  <c r="G1712" i="3"/>
  <c r="C1712" i="3" s="1"/>
  <c r="K1711" i="3"/>
  <c r="L1711" i="3" s="1"/>
  <c r="G1711" i="3"/>
  <c r="E1711" i="3"/>
  <c r="C1711" i="3"/>
  <c r="I1711" i="3" s="1"/>
  <c r="G1710" i="3"/>
  <c r="C1710" i="3" s="1"/>
  <c r="G1709" i="3"/>
  <c r="C1709" i="3"/>
  <c r="I1708" i="3"/>
  <c r="K1708" i="3" s="1"/>
  <c r="L1708" i="3" s="1"/>
  <c r="G1708" i="3"/>
  <c r="C1708" i="3" s="1"/>
  <c r="E1708" i="3" s="1"/>
  <c r="G1707" i="3"/>
  <c r="C1707" i="3"/>
  <c r="G1706" i="3"/>
  <c r="C1706" i="3" s="1"/>
  <c r="G1705" i="3"/>
  <c r="C1705" i="3"/>
  <c r="G1704" i="3"/>
  <c r="C1704" i="3" s="1"/>
  <c r="G1703" i="3"/>
  <c r="C1703" i="3"/>
  <c r="I1703" i="3" s="1"/>
  <c r="K1703" i="3" s="1"/>
  <c r="G1702" i="3"/>
  <c r="C1702" i="3" s="1"/>
  <c r="G1701" i="3"/>
  <c r="C1701" i="3"/>
  <c r="G1700" i="3"/>
  <c r="C1700" i="3" s="1"/>
  <c r="E1700" i="3" s="1"/>
  <c r="G1699" i="3"/>
  <c r="C1699" i="3"/>
  <c r="G1698" i="3"/>
  <c r="C1698" i="3" s="1"/>
  <c r="G1697" i="3"/>
  <c r="C1697" i="3"/>
  <c r="G1696" i="3"/>
  <c r="C1696" i="3" s="1"/>
  <c r="K1695" i="3"/>
  <c r="G1695" i="3"/>
  <c r="E1695" i="3"/>
  <c r="C1695" i="3"/>
  <c r="I1695" i="3" s="1"/>
  <c r="G1694" i="3"/>
  <c r="C1694" i="3" s="1"/>
  <c r="G1693" i="3"/>
  <c r="C1693" i="3"/>
  <c r="G1692" i="3"/>
  <c r="C1692" i="3" s="1"/>
  <c r="E1692" i="3" s="1"/>
  <c r="G1691" i="3"/>
  <c r="C1691" i="3"/>
  <c r="G1690" i="3"/>
  <c r="C1690" i="3" s="1"/>
  <c r="G1689" i="3"/>
  <c r="C1689" i="3"/>
  <c r="G1688" i="3"/>
  <c r="C1688" i="3" s="1"/>
  <c r="G1687" i="3"/>
  <c r="C1687" i="3"/>
  <c r="I1687" i="3" s="1"/>
  <c r="K1687" i="3" s="1"/>
  <c r="G1686" i="3"/>
  <c r="C1686" i="3" s="1"/>
  <c r="G1685" i="3"/>
  <c r="C1685" i="3"/>
  <c r="G1684" i="3"/>
  <c r="C1684" i="3" s="1"/>
  <c r="E1684" i="3" s="1"/>
  <c r="G1683" i="3"/>
  <c r="C1683" i="3"/>
  <c r="G1682" i="3"/>
  <c r="C1682" i="3" s="1"/>
  <c r="G1681" i="3"/>
  <c r="C1681" i="3"/>
  <c r="G1680" i="3"/>
  <c r="C1680" i="3" s="1"/>
  <c r="G1679" i="3"/>
  <c r="C1679" i="3"/>
  <c r="I1679" i="3" s="1"/>
  <c r="K1679" i="3" s="1"/>
  <c r="G1678" i="3"/>
  <c r="C1678" i="3" s="1"/>
  <c r="G1677" i="3"/>
  <c r="C1677" i="3"/>
  <c r="I1676" i="3"/>
  <c r="K1676" i="3" s="1"/>
  <c r="L1676" i="3" s="1"/>
  <c r="G1676" i="3"/>
  <c r="C1676" i="3" s="1"/>
  <c r="E1676" i="3" s="1"/>
  <c r="G1675" i="3"/>
  <c r="C1675" i="3"/>
  <c r="G1674" i="3"/>
  <c r="C1674" i="3" s="1"/>
  <c r="G1673" i="3"/>
  <c r="C1673" i="3"/>
  <c r="G1672" i="3"/>
  <c r="C1672" i="3" s="1"/>
  <c r="K1671" i="3"/>
  <c r="G1671" i="3"/>
  <c r="C1671" i="3"/>
  <c r="I1671" i="3" s="1"/>
  <c r="G1670" i="3"/>
  <c r="C1670" i="3" s="1"/>
  <c r="G1669" i="3"/>
  <c r="C1669" i="3"/>
  <c r="I1668" i="3"/>
  <c r="K1668" i="3" s="1"/>
  <c r="L1668" i="3" s="1"/>
  <c r="G1668" i="3"/>
  <c r="C1668" i="3" s="1"/>
  <c r="E1668" i="3" s="1"/>
  <c r="G1667" i="3"/>
  <c r="C1667" i="3"/>
  <c r="G1666" i="3"/>
  <c r="C1666" i="3" s="1"/>
  <c r="G1665" i="3"/>
  <c r="C1665" i="3"/>
  <c r="G1664" i="3"/>
  <c r="C1664" i="3" s="1"/>
  <c r="K1663" i="3"/>
  <c r="G1663" i="3"/>
  <c r="E1663" i="3"/>
  <c r="C1663" i="3"/>
  <c r="I1663" i="3" s="1"/>
  <c r="G1662" i="3"/>
  <c r="C1662" i="3" s="1"/>
  <c r="G1661" i="3"/>
  <c r="C1661" i="3"/>
  <c r="I1660" i="3"/>
  <c r="K1660" i="3" s="1"/>
  <c r="L1660" i="3" s="1"/>
  <c r="G1660" i="3"/>
  <c r="C1660" i="3" s="1"/>
  <c r="E1660" i="3" s="1"/>
  <c r="G1659" i="3"/>
  <c r="C1659" i="3"/>
  <c r="G1658" i="3"/>
  <c r="C1658" i="3" s="1"/>
  <c r="G1657" i="3"/>
  <c r="C1657" i="3"/>
  <c r="G1656" i="3"/>
  <c r="C1656" i="3" s="1"/>
  <c r="G1655" i="3"/>
  <c r="E1655" i="3"/>
  <c r="C1655" i="3"/>
  <c r="I1655" i="3" s="1"/>
  <c r="K1655" i="3" s="1"/>
  <c r="G1654" i="3"/>
  <c r="C1654" i="3" s="1"/>
  <c r="G1653" i="3"/>
  <c r="C1653" i="3"/>
  <c r="G1652" i="3"/>
  <c r="C1652" i="3" s="1"/>
  <c r="E1652" i="3" s="1"/>
  <c r="G1651" i="3"/>
  <c r="C1651" i="3"/>
  <c r="G1650" i="3"/>
  <c r="C1650" i="3" s="1"/>
  <c r="G1649" i="3"/>
  <c r="C1649" i="3"/>
  <c r="G1648" i="3"/>
  <c r="C1648" i="3" s="1"/>
  <c r="K1647" i="3"/>
  <c r="L1647" i="3" s="1"/>
  <c r="G1647" i="3"/>
  <c r="E1647" i="3"/>
  <c r="C1647" i="3"/>
  <c r="I1647" i="3" s="1"/>
  <c r="G1646" i="3"/>
  <c r="C1646" i="3" s="1"/>
  <c r="G1645" i="3"/>
  <c r="C1645" i="3"/>
  <c r="I1644" i="3"/>
  <c r="K1644" i="3" s="1"/>
  <c r="L1644" i="3" s="1"/>
  <c r="G1644" i="3"/>
  <c r="C1644" i="3" s="1"/>
  <c r="E1644" i="3" s="1"/>
  <c r="G1643" i="3"/>
  <c r="C1643" i="3"/>
  <c r="G1642" i="3"/>
  <c r="C1642" i="3" s="1"/>
  <c r="G1641" i="3"/>
  <c r="C1641" i="3"/>
  <c r="G1640" i="3"/>
  <c r="C1640" i="3" s="1"/>
  <c r="G1639" i="3"/>
  <c r="C1639" i="3"/>
  <c r="I1639" i="3" s="1"/>
  <c r="K1639" i="3" s="1"/>
  <c r="G1638" i="3"/>
  <c r="C1638" i="3" s="1"/>
  <c r="G1637" i="3"/>
  <c r="C1637" i="3"/>
  <c r="G1636" i="3"/>
  <c r="C1636" i="3" s="1"/>
  <c r="E1636" i="3" s="1"/>
  <c r="G1635" i="3"/>
  <c r="C1635" i="3"/>
  <c r="G1634" i="3"/>
  <c r="C1634" i="3" s="1"/>
  <c r="G1633" i="3"/>
  <c r="C1633" i="3"/>
  <c r="G1632" i="3"/>
  <c r="C1632" i="3" s="1"/>
  <c r="K1631" i="3"/>
  <c r="L1631" i="3" s="1"/>
  <c r="G1631" i="3"/>
  <c r="E1631" i="3"/>
  <c r="C1631" i="3"/>
  <c r="I1631" i="3" s="1"/>
  <c r="G1630" i="3"/>
  <c r="C1630" i="3" s="1"/>
  <c r="G1629" i="3"/>
  <c r="C1629" i="3"/>
  <c r="G1628" i="3"/>
  <c r="C1628" i="3" s="1"/>
  <c r="G1627" i="3"/>
  <c r="C1627" i="3"/>
  <c r="G1626" i="3"/>
  <c r="C1626" i="3" s="1"/>
  <c r="G1625" i="3"/>
  <c r="C1625" i="3"/>
  <c r="G1624" i="3"/>
  <c r="C1624" i="3" s="1"/>
  <c r="G1623" i="3"/>
  <c r="C1623" i="3"/>
  <c r="I1623" i="3" s="1"/>
  <c r="K1623" i="3" s="1"/>
  <c r="G1622" i="3"/>
  <c r="C1622" i="3" s="1"/>
  <c r="G1621" i="3"/>
  <c r="C1621" i="3"/>
  <c r="G1620" i="3"/>
  <c r="C1620" i="3" s="1"/>
  <c r="E1620" i="3" s="1"/>
  <c r="G1619" i="3"/>
  <c r="C1619" i="3"/>
  <c r="G1618" i="3"/>
  <c r="C1618" i="3" s="1"/>
  <c r="G1617" i="3"/>
  <c r="C1617" i="3"/>
  <c r="G1616" i="3"/>
  <c r="C1616" i="3" s="1"/>
  <c r="G1615" i="3"/>
  <c r="C1615" i="3"/>
  <c r="G1614" i="3"/>
  <c r="C1614" i="3" s="1"/>
  <c r="G1613" i="3"/>
  <c r="C1613" i="3"/>
  <c r="I1612" i="3"/>
  <c r="K1612" i="3" s="1"/>
  <c r="L1612" i="3" s="1"/>
  <c r="G1612" i="3"/>
  <c r="C1612" i="3" s="1"/>
  <c r="E1612" i="3" s="1"/>
  <c r="G1611" i="3"/>
  <c r="C1611" i="3"/>
  <c r="G1610" i="3"/>
  <c r="C1610" i="3" s="1"/>
  <c r="G1609" i="3"/>
  <c r="C1609" i="3"/>
  <c r="G1608" i="3"/>
  <c r="C1608" i="3" s="1"/>
  <c r="K1607" i="3"/>
  <c r="G1607" i="3"/>
  <c r="C1607" i="3"/>
  <c r="I1607" i="3" s="1"/>
  <c r="G1606" i="3"/>
  <c r="C1606" i="3" s="1"/>
  <c r="G1605" i="3"/>
  <c r="C1605" i="3"/>
  <c r="I1604" i="3"/>
  <c r="K1604" i="3" s="1"/>
  <c r="L1604" i="3" s="1"/>
  <c r="G1604" i="3"/>
  <c r="C1604" i="3" s="1"/>
  <c r="E1604" i="3" s="1"/>
  <c r="G1603" i="3"/>
  <c r="C1603" i="3"/>
  <c r="G1602" i="3"/>
  <c r="C1602" i="3" s="1"/>
  <c r="G1601" i="3"/>
  <c r="C1601" i="3"/>
  <c r="G1600" i="3"/>
  <c r="C1600" i="3" s="1"/>
  <c r="G1599" i="3"/>
  <c r="E1599" i="3"/>
  <c r="C1599" i="3"/>
  <c r="I1599" i="3" s="1"/>
  <c r="K1599" i="3" s="1"/>
  <c r="L1599" i="3" s="1"/>
  <c r="G1598" i="3"/>
  <c r="C1598" i="3" s="1"/>
  <c r="G1597" i="3"/>
  <c r="C1597" i="3"/>
  <c r="I1596" i="3"/>
  <c r="K1596" i="3" s="1"/>
  <c r="L1596" i="3" s="1"/>
  <c r="G1596" i="3"/>
  <c r="C1596" i="3" s="1"/>
  <c r="E1596" i="3" s="1"/>
  <c r="G1595" i="3"/>
  <c r="C1595" i="3"/>
  <c r="G1594" i="3"/>
  <c r="C1594" i="3" s="1"/>
  <c r="G1593" i="3"/>
  <c r="C1593" i="3"/>
  <c r="G1592" i="3"/>
  <c r="C1592" i="3" s="1"/>
  <c r="K1591" i="3"/>
  <c r="G1591" i="3"/>
  <c r="E1591" i="3"/>
  <c r="C1591" i="3"/>
  <c r="I1591" i="3" s="1"/>
  <c r="G1590" i="3"/>
  <c r="C1590" i="3" s="1"/>
  <c r="G1589" i="3"/>
  <c r="C1589" i="3"/>
  <c r="G1588" i="3"/>
  <c r="C1588" i="3" s="1"/>
  <c r="E1588" i="3" s="1"/>
  <c r="G1587" i="3"/>
  <c r="C1587" i="3"/>
  <c r="G1586" i="3"/>
  <c r="C1586" i="3" s="1"/>
  <c r="G1585" i="3"/>
  <c r="C1585" i="3"/>
  <c r="G1584" i="3"/>
  <c r="C1584" i="3" s="1"/>
  <c r="K1583" i="3"/>
  <c r="L1583" i="3" s="1"/>
  <c r="G1583" i="3"/>
  <c r="E1583" i="3"/>
  <c r="C1583" i="3"/>
  <c r="I1583" i="3" s="1"/>
  <c r="G1582" i="3"/>
  <c r="C1582" i="3" s="1"/>
  <c r="G1581" i="3"/>
  <c r="C1581" i="3"/>
  <c r="I1580" i="3"/>
  <c r="K1580" i="3" s="1"/>
  <c r="L1580" i="3" s="1"/>
  <c r="G1580" i="3"/>
  <c r="C1580" i="3" s="1"/>
  <c r="E1580" i="3" s="1"/>
  <c r="G1579" i="3"/>
  <c r="C1579" i="3"/>
  <c r="G1578" i="3"/>
  <c r="C1578" i="3" s="1"/>
  <c r="G1577" i="3"/>
  <c r="C1577" i="3"/>
  <c r="G1576" i="3"/>
  <c r="C1576" i="3" s="1"/>
  <c r="G1575" i="3"/>
  <c r="C1575" i="3"/>
  <c r="I1575" i="3" s="1"/>
  <c r="K1575" i="3" s="1"/>
  <c r="G1574" i="3"/>
  <c r="C1574" i="3" s="1"/>
  <c r="G1573" i="3"/>
  <c r="C1573" i="3"/>
  <c r="G1572" i="3"/>
  <c r="C1572" i="3" s="1"/>
  <c r="E1572" i="3" s="1"/>
  <c r="G1571" i="3"/>
  <c r="C1571" i="3"/>
  <c r="G1570" i="3"/>
  <c r="C1570" i="3" s="1"/>
  <c r="G1569" i="3"/>
  <c r="C1569" i="3"/>
  <c r="G1568" i="3"/>
  <c r="C1568" i="3" s="1"/>
  <c r="K1567" i="3"/>
  <c r="G1567" i="3"/>
  <c r="E1567" i="3"/>
  <c r="C1567" i="3"/>
  <c r="I1567" i="3" s="1"/>
  <c r="G1566" i="3"/>
  <c r="C1566" i="3" s="1"/>
  <c r="G1565" i="3"/>
  <c r="C1565" i="3"/>
  <c r="G1564" i="3"/>
  <c r="C1564" i="3" s="1"/>
  <c r="E1564" i="3" s="1"/>
  <c r="G1563" i="3"/>
  <c r="C1563" i="3"/>
  <c r="G1562" i="3"/>
  <c r="C1562" i="3" s="1"/>
  <c r="G1561" i="3"/>
  <c r="C1561" i="3"/>
  <c r="G1560" i="3"/>
  <c r="C1560" i="3" s="1"/>
  <c r="G1559" i="3"/>
  <c r="C1559" i="3"/>
  <c r="I1559" i="3" s="1"/>
  <c r="K1559" i="3" s="1"/>
  <c r="G1558" i="3"/>
  <c r="C1558" i="3" s="1"/>
  <c r="G1557" i="3"/>
  <c r="C1557" i="3"/>
  <c r="G1556" i="3"/>
  <c r="C1556" i="3" s="1"/>
  <c r="E1556" i="3" s="1"/>
  <c r="G1555" i="3"/>
  <c r="C1555" i="3"/>
  <c r="G1554" i="3"/>
  <c r="C1554" i="3" s="1"/>
  <c r="G1553" i="3"/>
  <c r="C1553" i="3"/>
  <c r="G1552" i="3"/>
  <c r="C1552" i="3" s="1"/>
  <c r="G1551" i="3"/>
  <c r="C1551" i="3"/>
  <c r="I1551" i="3" s="1"/>
  <c r="K1551" i="3" s="1"/>
  <c r="G1550" i="3"/>
  <c r="C1550" i="3" s="1"/>
  <c r="G1549" i="3"/>
  <c r="C1549" i="3"/>
  <c r="I1548" i="3"/>
  <c r="K1548" i="3" s="1"/>
  <c r="L1548" i="3" s="1"/>
  <c r="G1548" i="3"/>
  <c r="C1548" i="3" s="1"/>
  <c r="E1548" i="3" s="1"/>
  <c r="G1547" i="3"/>
  <c r="C1547" i="3"/>
  <c r="G1546" i="3"/>
  <c r="C1546" i="3" s="1"/>
  <c r="G1545" i="3"/>
  <c r="C1545" i="3"/>
  <c r="G1544" i="3"/>
  <c r="C1544" i="3" s="1"/>
  <c r="K1543" i="3"/>
  <c r="G1543" i="3"/>
  <c r="C1543" i="3"/>
  <c r="I1543" i="3" s="1"/>
  <c r="G1542" i="3"/>
  <c r="C1542" i="3" s="1"/>
  <c r="G1541" i="3"/>
  <c r="C1541" i="3"/>
  <c r="I1540" i="3"/>
  <c r="K1540" i="3" s="1"/>
  <c r="L1540" i="3" s="1"/>
  <c r="G1540" i="3"/>
  <c r="C1540" i="3" s="1"/>
  <c r="E1540" i="3" s="1"/>
  <c r="G1539" i="3"/>
  <c r="C1539" i="3"/>
  <c r="G1538" i="3"/>
  <c r="C1538" i="3" s="1"/>
  <c r="G1537" i="3"/>
  <c r="C1537" i="3"/>
  <c r="G1536" i="3"/>
  <c r="C1536" i="3" s="1"/>
  <c r="G1535" i="3"/>
  <c r="C1535" i="3" s="1"/>
  <c r="G1534" i="3"/>
  <c r="C1534" i="3" s="1"/>
  <c r="G1533" i="3"/>
  <c r="C1533" i="3"/>
  <c r="G1532" i="3"/>
  <c r="C1532" i="3" s="1"/>
  <c r="G1531" i="3"/>
  <c r="C1531" i="3" s="1"/>
  <c r="G1530" i="3"/>
  <c r="C1530" i="3"/>
  <c r="G1529" i="3"/>
  <c r="C1529" i="3" s="1"/>
  <c r="G1528" i="3"/>
  <c r="C1528" i="3" s="1"/>
  <c r="G1527" i="3"/>
  <c r="C1527" i="3"/>
  <c r="I1527" i="3" s="1"/>
  <c r="K1527" i="3" s="1"/>
  <c r="G1526" i="3"/>
  <c r="C1526" i="3"/>
  <c r="G1525" i="3"/>
  <c r="C1525" i="3" s="1"/>
  <c r="G1524" i="3"/>
  <c r="C1524" i="3" s="1"/>
  <c r="E1524" i="3" s="1"/>
  <c r="G1523" i="3"/>
  <c r="C1523" i="3"/>
  <c r="G1522" i="3"/>
  <c r="C1522" i="3"/>
  <c r="G1521" i="3"/>
  <c r="C1521" i="3" s="1"/>
  <c r="G1520" i="3"/>
  <c r="C1520" i="3"/>
  <c r="G1519" i="3"/>
  <c r="C1519" i="3" s="1"/>
  <c r="G1518" i="3"/>
  <c r="C1518" i="3" s="1"/>
  <c r="G1517" i="3"/>
  <c r="C1517" i="3" s="1"/>
  <c r="I1516" i="3"/>
  <c r="K1516" i="3" s="1"/>
  <c r="L1516" i="3" s="1"/>
  <c r="G1516" i="3"/>
  <c r="C1516" i="3"/>
  <c r="E1516" i="3" s="1"/>
  <c r="G1515" i="3"/>
  <c r="C1515" i="3" s="1"/>
  <c r="G1514" i="3"/>
  <c r="C1514" i="3" s="1"/>
  <c r="G1513" i="3"/>
  <c r="C1513" i="3" s="1"/>
  <c r="G1512" i="3"/>
  <c r="C1512" i="3"/>
  <c r="G1511" i="3"/>
  <c r="C1511" i="3" s="1"/>
  <c r="G1510" i="3"/>
  <c r="C1510" i="3"/>
  <c r="K1509" i="3"/>
  <c r="G1509" i="3"/>
  <c r="E1509" i="3"/>
  <c r="C1509" i="3"/>
  <c r="I1509" i="3" s="1"/>
  <c r="G1508" i="3"/>
  <c r="C1508" i="3"/>
  <c r="G1507" i="3"/>
  <c r="C1507" i="3"/>
  <c r="G1506" i="3"/>
  <c r="C1506" i="3" s="1"/>
  <c r="G1505" i="3"/>
  <c r="C1505" i="3"/>
  <c r="G1504" i="3"/>
  <c r="C1504" i="3"/>
  <c r="G1503" i="3"/>
  <c r="C1503" i="3"/>
  <c r="G1502" i="3"/>
  <c r="C1502" i="3"/>
  <c r="G1501" i="3"/>
  <c r="C1501" i="3" s="1"/>
  <c r="K1500" i="3"/>
  <c r="L1500" i="3" s="1"/>
  <c r="I1500" i="3"/>
  <c r="G1500" i="3"/>
  <c r="C1500" i="3"/>
  <c r="E1500" i="3" s="1"/>
  <c r="G1499" i="3"/>
  <c r="C1499" i="3" s="1"/>
  <c r="I1498" i="3"/>
  <c r="K1498" i="3" s="1"/>
  <c r="L1498" i="3" s="1"/>
  <c r="G1498" i="3"/>
  <c r="C1498" i="3" s="1"/>
  <c r="E1498" i="3" s="1"/>
  <c r="G1497" i="3"/>
  <c r="C1497" i="3" s="1"/>
  <c r="G1496" i="3"/>
  <c r="C1496" i="3" s="1"/>
  <c r="G1495" i="3"/>
  <c r="C1495" i="3" s="1"/>
  <c r="I1495" i="3" s="1"/>
  <c r="K1495" i="3" s="1"/>
  <c r="E1495" i="3"/>
  <c r="G1494" i="3"/>
  <c r="C1494" i="3" s="1"/>
  <c r="G1493" i="3"/>
  <c r="C1493" i="3"/>
  <c r="I1493" i="3" s="1"/>
  <c r="K1493" i="3" s="1"/>
  <c r="G1492" i="3"/>
  <c r="C1492" i="3" s="1"/>
  <c r="G1491" i="3"/>
  <c r="C1491" i="3" s="1"/>
  <c r="G1490" i="3"/>
  <c r="C1490" i="3"/>
  <c r="G1489" i="3"/>
  <c r="C1489" i="3" s="1"/>
  <c r="G1488" i="3"/>
  <c r="C1488" i="3" s="1"/>
  <c r="L1487" i="3"/>
  <c r="K1487" i="3"/>
  <c r="G1487" i="3"/>
  <c r="E1487" i="3"/>
  <c r="C1487" i="3"/>
  <c r="I1487" i="3" s="1"/>
  <c r="G1486" i="3"/>
  <c r="C1486" i="3"/>
  <c r="G1485" i="3"/>
  <c r="C1485" i="3" s="1"/>
  <c r="G1484" i="3"/>
  <c r="C1484" i="3" s="1"/>
  <c r="G1483" i="3"/>
  <c r="C1483" i="3" s="1"/>
  <c r="G1482" i="3"/>
  <c r="C1482" i="3" s="1"/>
  <c r="G1481" i="3"/>
  <c r="C1481" i="3" s="1"/>
  <c r="G1480" i="3"/>
  <c r="C1480" i="3"/>
  <c r="G1479" i="3"/>
  <c r="C1479" i="3" s="1"/>
  <c r="G1478" i="3"/>
  <c r="C1478" i="3"/>
  <c r="G1477" i="3"/>
  <c r="E1477" i="3"/>
  <c r="C1477" i="3"/>
  <c r="I1477" i="3" s="1"/>
  <c r="K1477" i="3" s="1"/>
  <c r="G1476" i="3"/>
  <c r="C1476" i="3"/>
  <c r="E1476" i="3" s="1"/>
  <c r="G1475" i="3"/>
  <c r="C1475" i="3"/>
  <c r="G1474" i="3"/>
  <c r="C1474" i="3" s="1"/>
  <c r="G1473" i="3"/>
  <c r="C1473" i="3"/>
  <c r="G1472" i="3"/>
  <c r="C1472" i="3"/>
  <c r="G1471" i="3"/>
  <c r="C1471" i="3"/>
  <c r="I1471" i="3" s="1"/>
  <c r="K1471" i="3" s="1"/>
  <c r="G1470" i="3"/>
  <c r="C1470" i="3"/>
  <c r="G1469" i="3"/>
  <c r="C1469" i="3" s="1"/>
  <c r="K1468" i="3"/>
  <c r="L1468" i="3" s="1"/>
  <c r="I1468" i="3"/>
  <c r="G1468" i="3"/>
  <c r="C1468" i="3"/>
  <c r="E1468" i="3" s="1"/>
  <c r="G1467" i="3"/>
  <c r="C1467" i="3" s="1"/>
  <c r="G1466" i="3"/>
  <c r="C1466" i="3" s="1"/>
  <c r="G1465" i="3"/>
  <c r="C1465" i="3"/>
  <c r="G1464" i="3"/>
  <c r="C1464" i="3" s="1"/>
  <c r="G1463" i="3"/>
  <c r="C1463" i="3"/>
  <c r="I1463" i="3" s="1"/>
  <c r="K1463" i="3" s="1"/>
  <c r="G1462" i="3"/>
  <c r="C1462" i="3"/>
  <c r="G1461" i="3"/>
  <c r="C1461" i="3" s="1"/>
  <c r="G1460" i="3"/>
  <c r="C1460" i="3" s="1"/>
  <c r="G1459" i="3"/>
  <c r="C1459" i="3" s="1"/>
  <c r="K1458" i="3"/>
  <c r="L1458" i="3" s="1"/>
  <c r="I1458" i="3"/>
  <c r="G1458" i="3"/>
  <c r="E1458" i="3"/>
  <c r="C1458" i="3"/>
  <c r="G1457" i="3"/>
  <c r="C1457" i="3"/>
  <c r="G1456" i="3"/>
  <c r="C1456" i="3"/>
  <c r="K1455" i="3"/>
  <c r="L1455" i="3" s="1"/>
  <c r="I1455" i="3"/>
  <c r="G1455" i="3"/>
  <c r="E1455" i="3"/>
  <c r="C1455" i="3"/>
  <c r="G1454" i="3"/>
  <c r="C1454" i="3" s="1"/>
  <c r="G1453" i="3"/>
  <c r="C1453" i="3"/>
  <c r="G1452" i="3"/>
  <c r="C1452" i="3"/>
  <c r="E1452" i="3" s="1"/>
  <c r="G1451" i="3"/>
  <c r="C1451" i="3"/>
  <c r="G1450" i="3"/>
  <c r="C1450" i="3"/>
  <c r="G1449" i="3"/>
  <c r="C1449" i="3" s="1"/>
  <c r="G1448" i="3"/>
  <c r="C1448" i="3" s="1"/>
  <c r="G1447" i="3"/>
  <c r="C1447" i="3" s="1"/>
  <c r="G1446" i="3"/>
  <c r="C1446" i="3"/>
  <c r="G1445" i="3"/>
  <c r="E1445" i="3"/>
  <c r="C1445" i="3"/>
  <c r="I1445" i="3" s="1"/>
  <c r="K1445" i="3" s="1"/>
  <c r="G1444" i="3"/>
  <c r="C1444" i="3" s="1"/>
  <c r="G1443" i="3"/>
  <c r="C1443" i="3" s="1"/>
  <c r="G1442" i="3"/>
  <c r="C1442" i="3" s="1"/>
  <c r="I1442" i="3" s="1"/>
  <c r="K1442" i="3" s="1"/>
  <c r="E1442" i="3"/>
  <c r="G1441" i="3"/>
  <c r="C1441" i="3" s="1"/>
  <c r="G1440" i="3"/>
  <c r="C1440" i="3"/>
  <c r="G1439" i="3"/>
  <c r="C1439" i="3" s="1"/>
  <c r="I1438" i="3"/>
  <c r="K1438" i="3" s="1"/>
  <c r="L1438" i="3" s="1"/>
  <c r="G1438" i="3"/>
  <c r="C1438" i="3"/>
  <c r="E1438" i="3" s="1"/>
  <c r="G1437" i="3"/>
  <c r="C1437" i="3" s="1"/>
  <c r="G1436" i="3"/>
  <c r="C1436" i="3"/>
  <c r="E1436" i="3" s="1"/>
  <c r="G1435" i="3"/>
  <c r="C1435" i="3" s="1"/>
  <c r="K1434" i="3"/>
  <c r="G1434" i="3"/>
  <c r="E1434" i="3"/>
  <c r="C1434" i="3"/>
  <c r="I1434" i="3" s="1"/>
  <c r="G1433" i="3"/>
  <c r="E1433" i="3"/>
  <c r="C1433" i="3"/>
  <c r="I1433" i="3" s="1"/>
  <c r="K1433" i="3" s="1"/>
  <c r="L1433" i="3" s="1"/>
  <c r="G1432" i="3"/>
  <c r="C1432" i="3" s="1"/>
  <c r="G1431" i="3"/>
  <c r="C1431" i="3" s="1"/>
  <c r="K1430" i="3"/>
  <c r="L1430" i="3" s="1"/>
  <c r="I1430" i="3"/>
  <c r="G1430" i="3"/>
  <c r="C1430" i="3"/>
  <c r="E1430" i="3" s="1"/>
  <c r="G1429" i="3"/>
  <c r="C1429" i="3" s="1"/>
  <c r="G1428" i="3"/>
  <c r="C1428" i="3" s="1"/>
  <c r="G1427" i="3"/>
  <c r="C1427" i="3"/>
  <c r="G1426" i="3"/>
  <c r="C1426" i="3"/>
  <c r="I1426" i="3" s="1"/>
  <c r="K1426" i="3" s="1"/>
  <c r="G1425" i="3"/>
  <c r="C1425" i="3" s="1"/>
  <c r="G1424" i="3"/>
  <c r="C1424" i="3"/>
  <c r="G1423" i="3"/>
  <c r="C1423" i="3" s="1"/>
  <c r="E1423" i="3" s="1"/>
  <c r="G1422" i="3"/>
  <c r="C1422" i="3" s="1"/>
  <c r="G1421" i="3"/>
  <c r="C1421" i="3" s="1"/>
  <c r="G1420" i="3"/>
  <c r="C1420" i="3"/>
  <c r="G1419" i="3"/>
  <c r="C1419" i="3" s="1"/>
  <c r="K1418" i="3"/>
  <c r="I1418" i="3"/>
  <c r="G1418" i="3"/>
  <c r="E1418" i="3"/>
  <c r="C1418" i="3"/>
  <c r="G1417" i="3"/>
  <c r="C1417" i="3" s="1"/>
  <c r="I1417" i="3" s="1"/>
  <c r="K1417" i="3" s="1"/>
  <c r="E1417" i="3"/>
  <c r="G1416" i="3"/>
  <c r="C1416" i="3" s="1"/>
  <c r="G1415" i="3"/>
  <c r="C1415" i="3"/>
  <c r="I1415" i="3" s="1"/>
  <c r="K1415" i="3" s="1"/>
  <c r="G1414" i="3"/>
  <c r="C1414" i="3"/>
  <c r="G1413" i="3"/>
  <c r="C1413" i="3" s="1"/>
  <c r="E1413" i="3" s="1"/>
  <c r="G1412" i="3"/>
  <c r="C1412" i="3"/>
  <c r="E1412" i="3" s="1"/>
  <c r="G1411" i="3"/>
  <c r="C1411" i="3" s="1"/>
  <c r="I1411" i="3" s="1"/>
  <c r="K1411" i="3" s="1"/>
  <c r="E1411" i="3"/>
  <c r="G1410" i="3"/>
  <c r="C1410" i="3" s="1"/>
  <c r="K1409" i="3"/>
  <c r="G1409" i="3"/>
  <c r="E1409" i="3"/>
  <c r="L1409" i="3" s="1"/>
  <c r="C1409" i="3"/>
  <c r="I1409" i="3" s="1"/>
  <c r="G1408" i="3"/>
  <c r="C1408" i="3" s="1"/>
  <c r="G1407" i="3"/>
  <c r="C1407" i="3"/>
  <c r="I1407" i="3" s="1"/>
  <c r="K1407" i="3" s="1"/>
  <c r="G1406" i="3"/>
  <c r="C1406" i="3" s="1"/>
  <c r="K1405" i="3"/>
  <c r="L1405" i="3" s="1"/>
  <c r="G1405" i="3"/>
  <c r="E1405" i="3"/>
  <c r="C1405" i="3"/>
  <c r="I1405" i="3" s="1"/>
  <c r="G1404" i="3"/>
  <c r="C1404" i="3" s="1"/>
  <c r="G1403" i="3"/>
  <c r="C1403" i="3"/>
  <c r="G1402" i="3"/>
  <c r="C1402" i="3" s="1"/>
  <c r="E1402" i="3" s="1"/>
  <c r="K1401" i="3"/>
  <c r="L1401" i="3" s="1"/>
  <c r="I1401" i="3"/>
  <c r="G1401" i="3"/>
  <c r="E1401" i="3"/>
  <c r="C1401" i="3"/>
  <c r="G1400" i="3"/>
  <c r="C1400" i="3" s="1"/>
  <c r="G1399" i="3"/>
  <c r="C1399" i="3"/>
  <c r="I1399" i="3" s="1"/>
  <c r="K1399" i="3" s="1"/>
  <c r="G1398" i="3"/>
  <c r="C1398" i="3" s="1"/>
  <c r="G1397" i="3"/>
  <c r="E1397" i="3"/>
  <c r="C1397" i="3"/>
  <c r="I1397" i="3" s="1"/>
  <c r="K1397" i="3" s="1"/>
  <c r="L1397" i="3" s="1"/>
  <c r="G1396" i="3"/>
  <c r="C1396" i="3" s="1"/>
  <c r="G1395" i="3"/>
  <c r="C1395" i="3"/>
  <c r="I1394" i="3"/>
  <c r="K1394" i="3" s="1"/>
  <c r="L1394" i="3" s="1"/>
  <c r="G1394" i="3"/>
  <c r="C1394" i="3" s="1"/>
  <c r="E1394" i="3" s="1"/>
  <c r="K1393" i="3"/>
  <c r="L1393" i="3" s="1"/>
  <c r="I1393" i="3"/>
  <c r="G1393" i="3"/>
  <c r="E1393" i="3"/>
  <c r="C1393" i="3"/>
  <c r="G1392" i="3"/>
  <c r="C1392" i="3" s="1"/>
  <c r="G1391" i="3"/>
  <c r="C1391" i="3"/>
  <c r="I1391" i="3" s="1"/>
  <c r="K1391" i="3" s="1"/>
  <c r="G1390" i="3"/>
  <c r="C1390" i="3" s="1"/>
  <c r="G1389" i="3"/>
  <c r="E1389" i="3"/>
  <c r="C1389" i="3"/>
  <c r="I1389" i="3" s="1"/>
  <c r="K1389" i="3" s="1"/>
  <c r="L1389" i="3" s="1"/>
  <c r="G1388" i="3"/>
  <c r="C1388" i="3" s="1"/>
  <c r="G1387" i="3"/>
  <c r="C1387" i="3"/>
  <c r="G1386" i="3"/>
  <c r="C1386" i="3" s="1"/>
  <c r="E1386" i="3" s="1"/>
  <c r="K1385" i="3"/>
  <c r="L1385" i="3" s="1"/>
  <c r="I1385" i="3"/>
  <c r="G1385" i="3"/>
  <c r="E1385" i="3"/>
  <c r="C1385" i="3"/>
  <c r="G1384" i="3"/>
  <c r="C1384" i="3" s="1"/>
  <c r="G1383" i="3"/>
  <c r="C1383" i="3"/>
  <c r="I1383" i="3" s="1"/>
  <c r="K1383" i="3" s="1"/>
  <c r="G1382" i="3"/>
  <c r="C1382" i="3" s="1"/>
  <c r="K1381" i="3"/>
  <c r="L1381" i="3" s="1"/>
  <c r="G1381" i="3"/>
  <c r="E1381" i="3"/>
  <c r="C1381" i="3"/>
  <c r="I1381" i="3" s="1"/>
  <c r="G1380" i="3"/>
  <c r="C1380" i="3" s="1"/>
  <c r="G1379" i="3"/>
  <c r="C1379" i="3"/>
  <c r="G1378" i="3"/>
  <c r="C1378" i="3" s="1"/>
  <c r="G1377" i="3"/>
  <c r="E1377" i="3"/>
  <c r="C1377" i="3"/>
  <c r="I1377" i="3" s="1"/>
  <c r="K1377" i="3" s="1"/>
  <c r="L1377" i="3" s="1"/>
  <c r="G1376" i="3"/>
  <c r="C1376" i="3" s="1"/>
  <c r="G1375" i="3"/>
  <c r="C1375" i="3"/>
  <c r="I1375" i="3" s="1"/>
  <c r="K1375" i="3" s="1"/>
  <c r="G1374" i="3"/>
  <c r="C1374" i="3" s="1"/>
  <c r="K1373" i="3"/>
  <c r="L1373" i="3" s="1"/>
  <c r="G1373" i="3"/>
  <c r="E1373" i="3"/>
  <c r="C1373" i="3"/>
  <c r="I1373" i="3" s="1"/>
  <c r="G1372" i="3"/>
  <c r="C1372" i="3" s="1"/>
  <c r="G1371" i="3"/>
  <c r="C1371" i="3"/>
  <c r="I1370" i="3"/>
  <c r="K1370" i="3" s="1"/>
  <c r="L1370" i="3" s="1"/>
  <c r="G1370" i="3"/>
  <c r="C1370" i="3" s="1"/>
  <c r="E1370" i="3" s="1"/>
  <c r="G1369" i="3"/>
  <c r="E1369" i="3"/>
  <c r="C1369" i="3"/>
  <c r="I1369" i="3" s="1"/>
  <c r="K1369" i="3" s="1"/>
  <c r="L1369" i="3" s="1"/>
  <c r="G1368" i="3"/>
  <c r="C1368" i="3" s="1"/>
  <c r="G1367" i="3"/>
  <c r="C1367" i="3"/>
  <c r="I1367" i="3" s="1"/>
  <c r="K1367" i="3" s="1"/>
  <c r="G1366" i="3"/>
  <c r="C1366" i="3" s="1"/>
  <c r="G1365" i="3"/>
  <c r="E1365" i="3"/>
  <c r="C1365" i="3"/>
  <c r="I1365" i="3" s="1"/>
  <c r="K1365" i="3" s="1"/>
  <c r="L1365" i="3" s="1"/>
  <c r="G1364" i="3"/>
  <c r="C1364" i="3" s="1"/>
  <c r="G1363" i="3"/>
  <c r="C1363" i="3"/>
  <c r="I1362" i="3"/>
  <c r="K1362" i="3" s="1"/>
  <c r="L1362" i="3" s="1"/>
  <c r="G1362" i="3"/>
  <c r="C1362" i="3" s="1"/>
  <c r="E1362" i="3" s="1"/>
  <c r="G1361" i="3"/>
  <c r="E1361" i="3"/>
  <c r="C1361" i="3"/>
  <c r="I1361" i="3" s="1"/>
  <c r="K1361" i="3" s="1"/>
  <c r="L1361" i="3" s="1"/>
  <c r="G1360" i="3"/>
  <c r="C1360" i="3" s="1"/>
  <c r="G1359" i="3"/>
  <c r="C1359" i="3"/>
  <c r="I1359" i="3" s="1"/>
  <c r="K1359" i="3" s="1"/>
  <c r="G1358" i="3"/>
  <c r="C1358" i="3" s="1"/>
  <c r="K1357" i="3"/>
  <c r="G1357" i="3"/>
  <c r="E1357" i="3"/>
  <c r="C1357" i="3"/>
  <c r="I1357" i="3" s="1"/>
  <c r="G1356" i="3"/>
  <c r="C1356" i="3" s="1"/>
  <c r="G1355" i="3"/>
  <c r="C1355" i="3"/>
  <c r="G1354" i="3"/>
  <c r="C1354" i="3" s="1"/>
  <c r="E1354" i="3" s="1"/>
  <c r="G1353" i="3"/>
  <c r="E1353" i="3"/>
  <c r="C1353" i="3"/>
  <c r="I1353" i="3" s="1"/>
  <c r="K1353" i="3" s="1"/>
  <c r="L1353" i="3" s="1"/>
  <c r="G1352" i="3"/>
  <c r="C1352" i="3" s="1"/>
  <c r="G1351" i="3"/>
  <c r="C1351" i="3"/>
  <c r="I1351" i="3" s="1"/>
  <c r="K1351" i="3" s="1"/>
  <c r="G1350" i="3"/>
  <c r="C1350" i="3" s="1"/>
  <c r="G1349" i="3"/>
  <c r="E1349" i="3"/>
  <c r="C1349" i="3"/>
  <c r="I1349" i="3" s="1"/>
  <c r="K1349" i="3" s="1"/>
  <c r="L1349" i="3" s="1"/>
  <c r="G1348" i="3"/>
  <c r="C1348" i="3" s="1"/>
  <c r="G1347" i="3"/>
  <c r="C1347" i="3"/>
  <c r="I1346" i="3"/>
  <c r="K1346" i="3" s="1"/>
  <c r="L1346" i="3" s="1"/>
  <c r="G1346" i="3"/>
  <c r="C1346" i="3" s="1"/>
  <c r="E1346" i="3" s="1"/>
  <c r="G1345" i="3"/>
  <c r="E1345" i="3"/>
  <c r="C1345" i="3"/>
  <c r="I1345" i="3" s="1"/>
  <c r="K1345" i="3" s="1"/>
  <c r="L1345" i="3" s="1"/>
  <c r="G1344" i="3"/>
  <c r="C1344" i="3" s="1"/>
  <c r="G1343" i="3"/>
  <c r="C1343" i="3"/>
  <c r="I1343" i="3" s="1"/>
  <c r="K1343" i="3" s="1"/>
  <c r="G1342" i="3"/>
  <c r="C1342" i="3" s="1"/>
  <c r="G1341" i="3"/>
  <c r="E1341" i="3"/>
  <c r="C1341" i="3"/>
  <c r="I1341" i="3" s="1"/>
  <c r="K1341" i="3" s="1"/>
  <c r="L1341" i="3" s="1"/>
  <c r="G1340" i="3"/>
  <c r="C1340" i="3" s="1"/>
  <c r="G1339" i="3"/>
  <c r="C1339" i="3"/>
  <c r="G1338" i="3"/>
  <c r="C1338" i="3" s="1"/>
  <c r="E1338" i="3" s="1"/>
  <c r="G1337" i="3"/>
  <c r="E1337" i="3"/>
  <c r="C1337" i="3"/>
  <c r="I1337" i="3" s="1"/>
  <c r="K1337" i="3" s="1"/>
  <c r="L1337" i="3" s="1"/>
  <c r="G1336" i="3"/>
  <c r="C1336" i="3" s="1"/>
  <c r="G1335" i="3"/>
  <c r="C1335" i="3"/>
  <c r="I1335" i="3" s="1"/>
  <c r="K1335" i="3" s="1"/>
  <c r="G1334" i="3"/>
  <c r="C1334" i="3" s="1"/>
  <c r="G1333" i="3"/>
  <c r="E1333" i="3"/>
  <c r="C1333" i="3"/>
  <c r="I1333" i="3" s="1"/>
  <c r="K1333" i="3" s="1"/>
  <c r="L1333" i="3" s="1"/>
  <c r="G1332" i="3"/>
  <c r="C1332" i="3" s="1"/>
  <c r="G1331" i="3"/>
  <c r="C1331" i="3"/>
  <c r="I1330" i="3"/>
  <c r="K1330" i="3" s="1"/>
  <c r="L1330" i="3" s="1"/>
  <c r="G1330" i="3"/>
  <c r="C1330" i="3" s="1"/>
  <c r="E1330" i="3" s="1"/>
  <c r="G1329" i="3"/>
  <c r="E1329" i="3"/>
  <c r="C1329" i="3"/>
  <c r="I1329" i="3" s="1"/>
  <c r="K1329" i="3" s="1"/>
  <c r="L1329" i="3" s="1"/>
  <c r="G1328" i="3"/>
  <c r="C1328" i="3" s="1"/>
  <c r="G1327" i="3"/>
  <c r="C1327" i="3"/>
  <c r="I1327" i="3" s="1"/>
  <c r="K1327" i="3" s="1"/>
  <c r="G1326" i="3"/>
  <c r="C1326" i="3" s="1"/>
  <c r="K1325" i="3"/>
  <c r="G1325" i="3"/>
  <c r="E1325" i="3"/>
  <c r="C1325" i="3"/>
  <c r="I1325" i="3" s="1"/>
  <c r="G1324" i="3"/>
  <c r="C1324" i="3" s="1"/>
  <c r="G1323" i="3"/>
  <c r="C1323" i="3"/>
  <c r="G1322" i="3"/>
  <c r="C1322" i="3" s="1"/>
  <c r="E1322" i="3" s="1"/>
  <c r="G1321" i="3"/>
  <c r="E1321" i="3"/>
  <c r="C1321" i="3"/>
  <c r="I1321" i="3" s="1"/>
  <c r="K1321" i="3" s="1"/>
  <c r="L1321" i="3" s="1"/>
  <c r="G1320" i="3"/>
  <c r="C1320" i="3" s="1"/>
  <c r="G1319" i="3"/>
  <c r="C1319" i="3"/>
  <c r="I1319" i="3" s="1"/>
  <c r="K1319" i="3" s="1"/>
  <c r="G1318" i="3"/>
  <c r="C1318" i="3" s="1"/>
  <c r="K1317" i="3"/>
  <c r="L1317" i="3" s="1"/>
  <c r="G1317" i="3"/>
  <c r="E1317" i="3"/>
  <c r="C1317" i="3"/>
  <c r="I1317" i="3" s="1"/>
  <c r="G1316" i="3"/>
  <c r="C1316" i="3" s="1"/>
  <c r="G1315" i="3"/>
  <c r="C1315" i="3"/>
  <c r="G1314" i="3"/>
  <c r="C1314" i="3" s="1"/>
  <c r="E1314" i="3" s="1"/>
  <c r="G1313" i="3"/>
  <c r="E1313" i="3"/>
  <c r="C1313" i="3"/>
  <c r="I1313" i="3" s="1"/>
  <c r="K1313" i="3" s="1"/>
  <c r="L1313" i="3" s="1"/>
  <c r="G1312" i="3"/>
  <c r="C1312" i="3" s="1"/>
  <c r="G1311" i="3"/>
  <c r="C1311" i="3"/>
  <c r="I1311" i="3" s="1"/>
  <c r="K1311" i="3" s="1"/>
  <c r="G1310" i="3"/>
  <c r="C1310" i="3" s="1"/>
  <c r="K1309" i="3"/>
  <c r="L1309" i="3" s="1"/>
  <c r="G1309" i="3"/>
  <c r="E1309" i="3"/>
  <c r="C1309" i="3"/>
  <c r="I1309" i="3" s="1"/>
  <c r="G1308" i="3"/>
  <c r="C1308" i="3" s="1"/>
  <c r="G1307" i="3"/>
  <c r="C1307" i="3"/>
  <c r="I1306" i="3"/>
  <c r="K1306" i="3" s="1"/>
  <c r="L1306" i="3" s="1"/>
  <c r="G1306" i="3"/>
  <c r="C1306" i="3" s="1"/>
  <c r="E1306" i="3" s="1"/>
  <c r="G1305" i="3"/>
  <c r="E1305" i="3"/>
  <c r="C1305" i="3"/>
  <c r="I1305" i="3" s="1"/>
  <c r="K1305" i="3" s="1"/>
  <c r="L1305" i="3" s="1"/>
  <c r="G1304" i="3"/>
  <c r="C1304" i="3" s="1"/>
  <c r="G1303" i="3"/>
  <c r="C1303" i="3"/>
  <c r="I1303" i="3" s="1"/>
  <c r="K1303" i="3" s="1"/>
  <c r="G1302" i="3"/>
  <c r="C1302" i="3" s="1"/>
  <c r="G1301" i="3"/>
  <c r="E1301" i="3"/>
  <c r="C1301" i="3"/>
  <c r="I1301" i="3" s="1"/>
  <c r="K1301" i="3" s="1"/>
  <c r="L1301" i="3" s="1"/>
  <c r="G1300" i="3"/>
  <c r="C1300" i="3" s="1"/>
  <c r="G1299" i="3"/>
  <c r="C1299" i="3"/>
  <c r="I1298" i="3"/>
  <c r="K1298" i="3" s="1"/>
  <c r="L1298" i="3" s="1"/>
  <c r="G1298" i="3"/>
  <c r="C1298" i="3" s="1"/>
  <c r="E1298" i="3" s="1"/>
  <c r="G1297" i="3"/>
  <c r="E1297" i="3"/>
  <c r="C1297" i="3"/>
  <c r="I1297" i="3" s="1"/>
  <c r="K1297" i="3" s="1"/>
  <c r="L1297" i="3" s="1"/>
  <c r="G1296" i="3"/>
  <c r="C1296" i="3" s="1"/>
  <c r="G1295" i="3"/>
  <c r="C1295" i="3"/>
  <c r="I1295" i="3" s="1"/>
  <c r="K1295" i="3" s="1"/>
  <c r="G1294" i="3"/>
  <c r="C1294" i="3" s="1"/>
  <c r="K1293" i="3"/>
  <c r="G1293" i="3"/>
  <c r="E1293" i="3"/>
  <c r="C1293" i="3"/>
  <c r="I1293" i="3" s="1"/>
  <c r="G1292" i="3"/>
  <c r="C1292" i="3" s="1"/>
  <c r="G1291" i="3"/>
  <c r="C1291" i="3"/>
  <c r="G1290" i="3"/>
  <c r="C1290" i="3" s="1"/>
  <c r="E1290" i="3" s="1"/>
  <c r="G1289" i="3"/>
  <c r="E1289" i="3"/>
  <c r="C1289" i="3"/>
  <c r="I1289" i="3" s="1"/>
  <c r="K1289" i="3" s="1"/>
  <c r="L1289" i="3" s="1"/>
  <c r="G1288" i="3"/>
  <c r="C1288" i="3" s="1"/>
  <c r="G1287" i="3"/>
  <c r="C1287" i="3"/>
  <c r="I1287" i="3" s="1"/>
  <c r="K1287" i="3" s="1"/>
  <c r="G1286" i="3"/>
  <c r="C1286" i="3" s="1"/>
  <c r="G1285" i="3"/>
  <c r="E1285" i="3"/>
  <c r="C1285" i="3"/>
  <c r="I1285" i="3" s="1"/>
  <c r="K1285" i="3" s="1"/>
  <c r="L1285" i="3" s="1"/>
  <c r="G1284" i="3"/>
  <c r="C1284" i="3" s="1"/>
  <c r="G1283" i="3"/>
  <c r="C1283" i="3"/>
  <c r="I1282" i="3"/>
  <c r="K1282" i="3" s="1"/>
  <c r="L1282" i="3" s="1"/>
  <c r="G1282" i="3"/>
  <c r="C1282" i="3" s="1"/>
  <c r="E1282" i="3" s="1"/>
  <c r="G1281" i="3"/>
  <c r="E1281" i="3"/>
  <c r="C1281" i="3"/>
  <c r="I1281" i="3" s="1"/>
  <c r="K1281" i="3" s="1"/>
  <c r="L1281" i="3" s="1"/>
  <c r="G1280" i="3"/>
  <c r="C1280" i="3" s="1"/>
  <c r="G1279" i="3"/>
  <c r="C1279" i="3"/>
  <c r="I1279" i="3" s="1"/>
  <c r="K1279" i="3" s="1"/>
  <c r="G1278" i="3"/>
  <c r="C1278" i="3" s="1"/>
  <c r="G1277" i="3"/>
  <c r="E1277" i="3"/>
  <c r="C1277" i="3"/>
  <c r="I1277" i="3" s="1"/>
  <c r="K1277" i="3" s="1"/>
  <c r="L1277" i="3" s="1"/>
  <c r="G1276" i="3"/>
  <c r="C1276" i="3" s="1"/>
  <c r="G1275" i="3"/>
  <c r="C1275" i="3"/>
  <c r="G1274" i="3"/>
  <c r="C1274" i="3" s="1"/>
  <c r="E1274" i="3" s="1"/>
  <c r="G1273" i="3"/>
  <c r="E1273" i="3"/>
  <c r="C1273" i="3"/>
  <c r="I1273" i="3" s="1"/>
  <c r="K1273" i="3" s="1"/>
  <c r="L1273" i="3" s="1"/>
  <c r="G1272" i="3"/>
  <c r="C1272" i="3" s="1"/>
  <c r="G1271" i="3"/>
  <c r="C1271" i="3"/>
  <c r="I1271" i="3" s="1"/>
  <c r="K1271" i="3" s="1"/>
  <c r="G1270" i="3"/>
  <c r="C1270" i="3" s="1"/>
  <c r="G1269" i="3"/>
  <c r="E1269" i="3"/>
  <c r="C1269" i="3"/>
  <c r="I1269" i="3" s="1"/>
  <c r="K1269" i="3" s="1"/>
  <c r="L1269" i="3" s="1"/>
  <c r="G1268" i="3"/>
  <c r="C1268" i="3" s="1"/>
  <c r="G1267" i="3"/>
  <c r="C1267" i="3"/>
  <c r="I1266" i="3"/>
  <c r="K1266" i="3" s="1"/>
  <c r="L1266" i="3" s="1"/>
  <c r="G1266" i="3"/>
  <c r="C1266" i="3" s="1"/>
  <c r="E1266" i="3" s="1"/>
  <c r="G1265" i="3"/>
  <c r="E1265" i="3"/>
  <c r="C1265" i="3"/>
  <c r="I1265" i="3" s="1"/>
  <c r="K1265" i="3" s="1"/>
  <c r="L1265" i="3" s="1"/>
  <c r="G1264" i="3"/>
  <c r="C1264" i="3" s="1"/>
  <c r="K1263" i="3"/>
  <c r="G1263" i="3"/>
  <c r="C1263" i="3"/>
  <c r="I1263" i="3" s="1"/>
  <c r="G1262" i="3"/>
  <c r="C1262" i="3" s="1"/>
  <c r="K1261" i="3"/>
  <c r="G1261" i="3"/>
  <c r="C1261" i="3"/>
  <c r="I1261" i="3" s="1"/>
  <c r="G1260" i="3"/>
  <c r="C1260" i="3" s="1"/>
  <c r="G1259" i="3"/>
  <c r="C1259" i="3"/>
  <c r="G1258" i="3"/>
  <c r="C1258" i="3" s="1"/>
  <c r="G1257" i="3"/>
  <c r="E1257" i="3"/>
  <c r="C1257" i="3"/>
  <c r="I1257" i="3" s="1"/>
  <c r="K1257" i="3" s="1"/>
  <c r="L1257" i="3" s="1"/>
  <c r="G1256" i="3"/>
  <c r="C1256" i="3" s="1"/>
  <c r="G1255" i="3"/>
  <c r="C1255" i="3"/>
  <c r="I1255" i="3" s="1"/>
  <c r="K1255" i="3" s="1"/>
  <c r="G1254" i="3"/>
  <c r="C1254" i="3" s="1"/>
  <c r="G1253" i="3"/>
  <c r="C1253" i="3"/>
  <c r="I1253" i="3" s="1"/>
  <c r="K1253" i="3" s="1"/>
  <c r="G1252" i="3"/>
  <c r="C1252" i="3" s="1"/>
  <c r="G1251" i="3"/>
  <c r="C1251" i="3"/>
  <c r="I1250" i="3"/>
  <c r="K1250" i="3" s="1"/>
  <c r="L1250" i="3" s="1"/>
  <c r="G1250" i="3"/>
  <c r="C1250" i="3" s="1"/>
  <c r="E1250" i="3" s="1"/>
  <c r="K1249" i="3"/>
  <c r="L1249" i="3" s="1"/>
  <c r="G1249" i="3"/>
  <c r="E1249" i="3"/>
  <c r="C1249" i="3"/>
  <c r="I1249" i="3" s="1"/>
  <c r="G1248" i="3"/>
  <c r="C1248" i="3" s="1"/>
  <c r="G1247" i="3"/>
  <c r="C1247" i="3"/>
  <c r="G1246" i="3"/>
  <c r="C1246" i="3" s="1"/>
  <c r="G1245" i="3"/>
  <c r="C1245" i="3"/>
  <c r="G1244" i="3"/>
  <c r="C1244" i="3" s="1"/>
  <c r="G1243" i="3"/>
  <c r="C1243" i="3"/>
  <c r="G1242" i="3"/>
  <c r="C1242" i="3" s="1"/>
  <c r="E1242" i="3" s="1"/>
  <c r="G1241" i="3"/>
  <c r="E1241" i="3"/>
  <c r="C1241" i="3"/>
  <c r="I1241" i="3" s="1"/>
  <c r="K1241" i="3" s="1"/>
  <c r="L1241" i="3" s="1"/>
  <c r="G1240" i="3"/>
  <c r="C1240" i="3" s="1"/>
  <c r="G1239" i="3"/>
  <c r="C1239" i="3"/>
  <c r="G1238" i="3"/>
  <c r="C1238" i="3" s="1"/>
  <c r="K1237" i="3"/>
  <c r="G1237" i="3"/>
  <c r="C1237" i="3"/>
  <c r="I1237" i="3" s="1"/>
  <c r="G1236" i="3"/>
  <c r="C1236" i="3" s="1"/>
  <c r="G1235" i="3"/>
  <c r="C1235" i="3"/>
  <c r="G1234" i="3"/>
  <c r="C1234" i="3" s="1"/>
  <c r="E1234" i="3" s="1"/>
  <c r="K1233" i="3"/>
  <c r="L1233" i="3" s="1"/>
  <c r="G1233" i="3"/>
  <c r="E1233" i="3"/>
  <c r="C1233" i="3"/>
  <c r="I1233" i="3" s="1"/>
  <c r="G1232" i="3"/>
  <c r="C1232" i="3" s="1"/>
  <c r="G1231" i="3"/>
  <c r="C1231" i="3"/>
  <c r="G1230" i="3"/>
  <c r="C1230" i="3" s="1"/>
  <c r="K1229" i="3"/>
  <c r="G1229" i="3"/>
  <c r="E1229" i="3"/>
  <c r="C1229" i="3"/>
  <c r="I1229" i="3" s="1"/>
  <c r="G1228" i="3"/>
  <c r="C1228" i="3" s="1"/>
  <c r="G1227" i="3"/>
  <c r="C1227" i="3"/>
  <c r="G1226" i="3"/>
  <c r="C1226" i="3" s="1"/>
  <c r="E1226" i="3" s="1"/>
  <c r="G1225" i="3"/>
  <c r="E1225" i="3"/>
  <c r="C1225" i="3"/>
  <c r="I1225" i="3" s="1"/>
  <c r="K1225" i="3" s="1"/>
  <c r="L1225" i="3" s="1"/>
  <c r="G1224" i="3"/>
  <c r="C1224" i="3" s="1"/>
  <c r="G1223" i="3"/>
  <c r="C1223" i="3"/>
  <c r="G1222" i="3"/>
  <c r="C1222" i="3" s="1"/>
  <c r="G1221" i="3"/>
  <c r="E1221" i="3"/>
  <c r="C1221" i="3"/>
  <c r="I1221" i="3" s="1"/>
  <c r="K1221" i="3" s="1"/>
  <c r="L1221" i="3" s="1"/>
  <c r="G1220" i="3"/>
  <c r="C1220" i="3" s="1"/>
  <c r="G1219" i="3"/>
  <c r="C1219" i="3"/>
  <c r="I1218" i="3"/>
  <c r="K1218" i="3" s="1"/>
  <c r="L1218" i="3" s="1"/>
  <c r="G1218" i="3"/>
  <c r="C1218" i="3" s="1"/>
  <c r="E1218" i="3" s="1"/>
  <c r="K1217" i="3"/>
  <c r="L1217" i="3" s="1"/>
  <c r="G1217" i="3"/>
  <c r="E1217" i="3"/>
  <c r="C1217" i="3"/>
  <c r="I1217" i="3" s="1"/>
  <c r="G1216" i="3"/>
  <c r="C1216" i="3" s="1"/>
  <c r="G1215" i="3"/>
  <c r="C1215" i="3"/>
  <c r="G1214" i="3"/>
  <c r="C1214" i="3" s="1"/>
  <c r="K1213" i="3"/>
  <c r="L1213" i="3" s="1"/>
  <c r="G1213" i="3"/>
  <c r="E1213" i="3"/>
  <c r="C1213" i="3"/>
  <c r="I1213" i="3" s="1"/>
  <c r="G1212" i="3"/>
  <c r="C1212" i="3" s="1"/>
  <c r="G1211" i="3"/>
  <c r="C1211" i="3"/>
  <c r="I1210" i="3"/>
  <c r="K1210" i="3" s="1"/>
  <c r="L1210" i="3" s="1"/>
  <c r="G1210" i="3"/>
  <c r="C1210" i="3" s="1"/>
  <c r="E1210" i="3" s="1"/>
  <c r="G1209" i="3"/>
  <c r="C1209" i="3"/>
  <c r="I1209" i="3" s="1"/>
  <c r="K1209" i="3" s="1"/>
  <c r="G1208" i="3"/>
  <c r="C1208" i="3" s="1"/>
  <c r="G1207" i="3"/>
  <c r="C1207" i="3"/>
  <c r="G1206" i="3"/>
  <c r="C1206" i="3" s="1"/>
  <c r="K1205" i="3"/>
  <c r="G1205" i="3"/>
  <c r="E1205" i="3"/>
  <c r="C1205" i="3"/>
  <c r="I1205" i="3" s="1"/>
  <c r="G1204" i="3"/>
  <c r="C1204" i="3" s="1"/>
  <c r="G1203" i="3"/>
  <c r="C1203" i="3"/>
  <c r="G1202" i="3"/>
  <c r="C1202" i="3" s="1"/>
  <c r="E1202" i="3" s="1"/>
  <c r="K1201" i="3"/>
  <c r="G1201" i="3"/>
  <c r="C1201" i="3"/>
  <c r="I1201" i="3" s="1"/>
  <c r="G1200" i="3"/>
  <c r="C1200" i="3" s="1"/>
  <c r="G1199" i="3"/>
  <c r="C1199" i="3"/>
  <c r="G1198" i="3"/>
  <c r="C1198" i="3" s="1"/>
  <c r="G1197" i="3"/>
  <c r="C1197" i="3"/>
  <c r="G1196" i="3"/>
  <c r="C1196" i="3" s="1"/>
  <c r="G1195" i="3"/>
  <c r="C1195" i="3"/>
  <c r="G1194" i="3"/>
  <c r="C1194" i="3" s="1"/>
  <c r="E1194" i="3" s="1"/>
  <c r="G1193" i="3"/>
  <c r="C1193" i="3"/>
  <c r="G1192" i="3"/>
  <c r="C1192" i="3" s="1"/>
  <c r="G1191" i="3"/>
  <c r="C1191" i="3"/>
  <c r="G1190" i="3"/>
  <c r="C1190" i="3" s="1"/>
  <c r="K1189" i="3"/>
  <c r="G1189" i="3"/>
  <c r="E1189" i="3"/>
  <c r="C1189" i="3"/>
  <c r="I1189" i="3" s="1"/>
  <c r="G1188" i="3"/>
  <c r="C1188" i="3" s="1"/>
  <c r="G1187" i="3"/>
  <c r="C1187" i="3"/>
  <c r="G1186" i="3"/>
  <c r="C1186" i="3" s="1"/>
  <c r="E1186" i="3" s="1"/>
  <c r="G1185" i="3"/>
  <c r="C1185" i="3"/>
  <c r="G1184" i="3"/>
  <c r="C1184" i="3" s="1"/>
  <c r="G1183" i="3"/>
  <c r="C1183" i="3"/>
  <c r="G1182" i="3"/>
  <c r="C1182" i="3" s="1"/>
  <c r="G1181" i="3"/>
  <c r="C1181" i="3"/>
  <c r="I1181" i="3" s="1"/>
  <c r="K1181" i="3" s="1"/>
  <c r="G1180" i="3"/>
  <c r="C1180" i="3" s="1"/>
  <c r="G1179" i="3"/>
  <c r="C1179" i="3"/>
  <c r="G1178" i="3"/>
  <c r="C1178" i="3" s="1"/>
  <c r="E1178" i="3" s="1"/>
  <c r="G1177" i="3"/>
  <c r="C1177" i="3"/>
  <c r="I1177" i="3" s="1"/>
  <c r="K1177" i="3" s="1"/>
  <c r="G1176" i="3"/>
  <c r="C1176" i="3" s="1"/>
  <c r="G1175" i="3"/>
  <c r="C1175" i="3"/>
  <c r="I1174" i="3"/>
  <c r="K1174" i="3" s="1"/>
  <c r="L1174" i="3" s="1"/>
  <c r="G1174" i="3"/>
  <c r="C1174" i="3" s="1"/>
  <c r="E1174" i="3" s="1"/>
  <c r="K1173" i="3"/>
  <c r="G1173" i="3"/>
  <c r="E1173" i="3"/>
  <c r="C1173" i="3"/>
  <c r="I1173" i="3" s="1"/>
  <c r="G1172" i="3"/>
  <c r="C1172" i="3" s="1"/>
  <c r="G1171" i="3"/>
  <c r="C1171" i="3"/>
  <c r="I1170" i="3"/>
  <c r="K1170" i="3" s="1"/>
  <c r="L1170" i="3" s="1"/>
  <c r="G1170" i="3"/>
  <c r="C1170" i="3" s="1"/>
  <c r="E1170" i="3" s="1"/>
  <c r="G1169" i="3"/>
  <c r="C1169" i="3"/>
  <c r="I1169" i="3" s="1"/>
  <c r="K1169" i="3" s="1"/>
  <c r="G1168" i="3"/>
  <c r="C1168" i="3" s="1"/>
  <c r="G1167" i="3"/>
  <c r="C1167" i="3"/>
  <c r="I1166" i="3"/>
  <c r="K1166" i="3" s="1"/>
  <c r="L1166" i="3" s="1"/>
  <c r="G1166" i="3"/>
  <c r="C1166" i="3" s="1"/>
  <c r="E1166" i="3" s="1"/>
  <c r="G1165" i="3"/>
  <c r="C1165" i="3"/>
  <c r="G1164" i="3"/>
  <c r="C1164" i="3" s="1"/>
  <c r="G1163" i="3"/>
  <c r="C1163" i="3"/>
  <c r="G1162" i="3"/>
  <c r="C1162" i="3" s="1"/>
  <c r="E1162" i="3" s="1"/>
  <c r="K1161" i="3"/>
  <c r="G1161" i="3"/>
  <c r="C1161" i="3"/>
  <c r="I1161" i="3" s="1"/>
  <c r="G1160" i="3"/>
  <c r="C1160" i="3" s="1"/>
  <c r="G1159" i="3"/>
  <c r="C1159" i="3"/>
  <c r="I1158" i="3"/>
  <c r="K1158" i="3" s="1"/>
  <c r="L1158" i="3" s="1"/>
  <c r="G1158" i="3"/>
  <c r="C1158" i="3" s="1"/>
  <c r="E1158" i="3" s="1"/>
  <c r="K1157" i="3"/>
  <c r="G1157" i="3"/>
  <c r="E1157" i="3"/>
  <c r="C1157" i="3"/>
  <c r="I1157" i="3" s="1"/>
  <c r="G1156" i="3"/>
  <c r="C1156" i="3" s="1"/>
  <c r="G1155" i="3"/>
  <c r="C1155" i="3"/>
  <c r="G1154" i="3"/>
  <c r="C1154" i="3" s="1"/>
  <c r="E1154" i="3" s="1"/>
  <c r="G1153" i="3"/>
  <c r="E1153" i="3"/>
  <c r="C1153" i="3"/>
  <c r="I1153" i="3" s="1"/>
  <c r="K1153" i="3" s="1"/>
  <c r="L1153" i="3" s="1"/>
  <c r="G1152" i="3"/>
  <c r="C1152" i="3" s="1"/>
  <c r="G1151" i="3"/>
  <c r="C1151" i="3"/>
  <c r="G1150" i="3"/>
  <c r="C1150" i="3" s="1"/>
  <c r="E1150" i="3" s="1"/>
  <c r="K1149" i="3"/>
  <c r="L1149" i="3" s="1"/>
  <c r="G1149" i="3"/>
  <c r="E1149" i="3"/>
  <c r="C1149" i="3"/>
  <c r="I1149" i="3" s="1"/>
  <c r="G1148" i="3"/>
  <c r="C1148" i="3" s="1"/>
  <c r="G1147" i="3"/>
  <c r="C1147" i="3"/>
  <c r="G1146" i="3"/>
  <c r="C1146" i="3" s="1"/>
  <c r="E1146" i="3" s="1"/>
  <c r="G1145" i="3"/>
  <c r="C1145" i="3"/>
  <c r="I1145" i="3" s="1"/>
  <c r="K1145" i="3" s="1"/>
  <c r="G1144" i="3"/>
  <c r="C1144" i="3" s="1"/>
  <c r="G1143" i="3"/>
  <c r="C1143" i="3"/>
  <c r="I1142" i="3"/>
  <c r="K1142" i="3" s="1"/>
  <c r="L1142" i="3" s="1"/>
  <c r="G1142" i="3"/>
  <c r="C1142" i="3" s="1"/>
  <c r="E1142" i="3" s="1"/>
  <c r="K1141" i="3"/>
  <c r="G1141" i="3"/>
  <c r="E1141" i="3"/>
  <c r="C1141" i="3"/>
  <c r="I1141" i="3" s="1"/>
  <c r="G1140" i="3"/>
  <c r="C1140" i="3" s="1"/>
  <c r="G1139" i="3"/>
  <c r="C1139" i="3"/>
  <c r="I1138" i="3"/>
  <c r="K1138" i="3" s="1"/>
  <c r="L1138" i="3" s="1"/>
  <c r="G1138" i="3"/>
  <c r="C1138" i="3" s="1"/>
  <c r="E1138" i="3" s="1"/>
  <c r="G1137" i="3"/>
  <c r="C1137" i="3"/>
  <c r="I1137" i="3" s="1"/>
  <c r="K1137" i="3" s="1"/>
  <c r="G1136" i="3"/>
  <c r="C1136" i="3" s="1"/>
  <c r="G1135" i="3"/>
  <c r="C1135" i="3"/>
  <c r="I1134" i="3"/>
  <c r="K1134" i="3" s="1"/>
  <c r="L1134" i="3" s="1"/>
  <c r="G1134" i="3"/>
  <c r="C1134" i="3" s="1"/>
  <c r="E1134" i="3" s="1"/>
  <c r="G1133" i="3"/>
  <c r="C1133" i="3"/>
  <c r="I1133" i="3" s="1"/>
  <c r="K1133" i="3" s="1"/>
  <c r="G1132" i="3"/>
  <c r="C1132" i="3" s="1"/>
  <c r="G1131" i="3"/>
  <c r="C1131" i="3"/>
  <c r="G1130" i="3"/>
  <c r="C1130" i="3" s="1"/>
  <c r="E1130" i="3" s="1"/>
  <c r="K1129" i="3"/>
  <c r="G1129" i="3"/>
  <c r="C1129" i="3"/>
  <c r="I1129" i="3" s="1"/>
  <c r="G1128" i="3"/>
  <c r="C1128" i="3" s="1"/>
  <c r="G1127" i="3"/>
  <c r="C1127" i="3"/>
  <c r="I1126" i="3"/>
  <c r="K1126" i="3" s="1"/>
  <c r="L1126" i="3" s="1"/>
  <c r="G1126" i="3"/>
  <c r="C1126" i="3" s="1"/>
  <c r="E1126" i="3" s="1"/>
  <c r="K1125" i="3"/>
  <c r="G1125" i="3"/>
  <c r="E1125" i="3"/>
  <c r="C1125" i="3"/>
  <c r="I1125" i="3" s="1"/>
  <c r="G1124" i="3"/>
  <c r="C1124" i="3" s="1"/>
  <c r="G1123" i="3"/>
  <c r="C1123" i="3"/>
  <c r="G1122" i="3"/>
  <c r="C1122" i="3" s="1"/>
  <c r="E1122" i="3" s="1"/>
  <c r="G1121" i="3"/>
  <c r="E1121" i="3"/>
  <c r="C1121" i="3"/>
  <c r="I1121" i="3" s="1"/>
  <c r="K1121" i="3" s="1"/>
  <c r="L1121" i="3" s="1"/>
  <c r="G1120" i="3"/>
  <c r="C1120" i="3" s="1"/>
  <c r="G1119" i="3"/>
  <c r="C1119" i="3"/>
  <c r="G1118" i="3"/>
  <c r="C1118" i="3" s="1"/>
  <c r="K1117" i="3"/>
  <c r="L1117" i="3" s="1"/>
  <c r="G1117" i="3"/>
  <c r="E1117" i="3"/>
  <c r="C1117" i="3"/>
  <c r="I1117" i="3" s="1"/>
  <c r="G1116" i="3"/>
  <c r="C1116" i="3" s="1"/>
  <c r="G1115" i="3"/>
  <c r="C1115" i="3"/>
  <c r="G1114" i="3"/>
  <c r="C1114" i="3" s="1"/>
  <c r="E1114" i="3" s="1"/>
  <c r="G1113" i="3"/>
  <c r="C1113" i="3"/>
  <c r="I1113" i="3" s="1"/>
  <c r="K1113" i="3" s="1"/>
  <c r="G1112" i="3"/>
  <c r="C1112" i="3" s="1"/>
  <c r="G1111" i="3"/>
  <c r="C1111" i="3"/>
  <c r="I1110" i="3"/>
  <c r="K1110" i="3" s="1"/>
  <c r="L1110" i="3" s="1"/>
  <c r="G1110" i="3"/>
  <c r="C1110" i="3" s="1"/>
  <c r="E1110" i="3" s="1"/>
  <c r="K1109" i="3"/>
  <c r="G1109" i="3"/>
  <c r="E1109" i="3"/>
  <c r="C1109" i="3"/>
  <c r="I1109" i="3" s="1"/>
  <c r="G1108" i="3"/>
  <c r="C1108" i="3" s="1"/>
  <c r="G1107" i="3"/>
  <c r="C1107" i="3"/>
  <c r="I1106" i="3"/>
  <c r="K1106" i="3" s="1"/>
  <c r="L1106" i="3" s="1"/>
  <c r="G1106" i="3"/>
  <c r="C1106" i="3" s="1"/>
  <c r="E1106" i="3" s="1"/>
  <c r="G1105" i="3"/>
  <c r="C1105" i="3"/>
  <c r="I1105" i="3" s="1"/>
  <c r="K1105" i="3" s="1"/>
  <c r="G1104" i="3"/>
  <c r="C1104" i="3" s="1"/>
  <c r="G1103" i="3"/>
  <c r="C1103" i="3"/>
  <c r="I1102" i="3"/>
  <c r="K1102" i="3" s="1"/>
  <c r="L1102" i="3" s="1"/>
  <c r="G1102" i="3"/>
  <c r="C1102" i="3" s="1"/>
  <c r="E1102" i="3" s="1"/>
  <c r="G1101" i="3"/>
  <c r="C1101" i="3"/>
  <c r="G1100" i="3"/>
  <c r="C1100" i="3" s="1"/>
  <c r="G1099" i="3"/>
  <c r="C1099" i="3"/>
  <c r="G1098" i="3"/>
  <c r="C1098" i="3" s="1"/>
  <c r="E1098" i="3" s="1"/>
  <c r="K1097" i="3"/>
  <c r="G1097" i="3"/>
  <c r="C1097" i="3"/>
  <c r="I1097" i="3" s="1"/>
  <c r="G1096" i="3"/>
  <c r="C1096" i="3" s="1"/>
  <c r="G1095" i="3"/>
  <c r="C1095" i="3"/>
  <c r="I1094" i="3"/>
  <c r="K1094" i="3" s="1"/>
  <c r="L1094" i="3" s="1"/>
  <c r="G1094" i="3"/>
  <c r="C1094" i="3" s="1"/>
  <c r="E1094" i="3" s="1"/>
  <c r="K1093" i="3"/>
  <c r="G1093" i="3"/>
  <c r="E1093" i="3"/>
  <c r="C1093" i="3"/>
  <c r="I1093" i="3" s="1"/>
  <c r="G1092" i="3"/>
  <c r="C1092" i="3" s="1"/>
  <c r="G1091" i="3"/>
  <c r="C1091" i="3"/>
  <c r="G1090" i="3"/>
  <c r="C1090" i="3" s="1"/>
  <c r="E1090" i="3" s="1"/>
  <c r="G1089" i="3"/>
  <c r="E1089" i="3"/>
  <c r="C1089" i="3"/>
  <c r="I1089" i="3" s="1"/>
  <c r="K1089" i="3" s="1"/>
  <c r="G1088" i="3"/>
  <c r="C1088" i="3" s="1"/>
  <c r="G1087" i="3"/>
  <c r="C1087" i="3"/>
  <c r="G1086" i="3"/>
  <c r="C1086" i="3" s="1"/>
  <c r="E1086" i="3" s="1"/>
  <c r="K1085" i="3"/>
  <c r="L1085" i="3" s="1"/>
  <c r="G1085" i="3"/>
  <c r="E1085" i="3"/>
  <c r="C1085" i="3"/>
  <c r="I1085" i="3" s="1"/>
  <c r="G1084" i="3"/>
  <c r="C1084" i="3" s="1"/>
  <c r="G1083" i="3"/>
  <c r="C1083" i="3"/>
  <c r="G1082" i="3"/>
  <c r="C1082" i="3" s="1"/>
  <c r="E1082" i="3" s="1"/>
  <c r="G1081" i="3"/>
  <c r="C1081" i="3"/>
  <c r="I1081" i="3" s="1"/>
  <c r="K1081" i="3" s="1"/>
  <c r="G1080" i="3"/>
  <c r="C1080" i="3" s="1"/>
  <c r="G1079" i="3"/>
  <c r="C1079" i="3"/>
  <c r="I1078" i="3"/>
  <c r="K1078" i="3" s="1"/>
  <c r="L1078" i="3" s="1"/>
  <c r="G1078" i="3"/>
  <c r="C1078" i="3" s="1"/>
  <c r="E1078" i="3" s="1"/>
  <c r="K1077" i="3"/>
  <c r="G1077" i="3"/>
  <c r="E1077" i="3"/>
  <c r="C1077" i="3"/>
  <c r="I1077" i="3" s="1"/>
  <c r="G1076" i="3"/>
  <c r="C1076" i="3" s="1"/>
  <c r="G1075" i="3"/>
  <c r="C1075" i="3"/>
  <c r="I1074" i="3"/>
  <c r="K1074" i="3" s="1"/>
  <c r="L1074" i="3" s="1"/>
  <c r="G1074" i="3"/>
  <c r="C1074" i="3" s="1"/>
  <c r="E1074" i="3" s="1"/>
  <c r="G1073" i="3"/>
  <c r="C1073" i="3"/>
  <c r="I1073" i="3" s="1"/>
  <c r="K1073" i="3" s="1"/>
  <c r="G1072" i="3"/>
  <c r="C1072" i="3" s="1"/>
  <c r="G1071" i="3"/>
  <c r="C1071" i="3"/>
  <c r="I1070" i="3"/>
  <c r="K1070" i="3" s="1"/>
  <c r="L1070" i="3" s="1"/>
  <c r="G1070" i="3"/>
  <c r="C1070" i="3" s="1"/>
  <c r="E1070" i="3" s="1"/>
  <c r="G1069" i="3"/>
  <c r="C1069" i="3"/>
  <c r="I1069" i="3" s="1"/>
  <c r="K1069" i="3" s="1"/>
  <c r="G1068" i="3"/>
  <c r="C1068" i="3" s="1"/>
  <c r="G1067" i="3"/>
  <c r="C1067" i="3"/>
  <c r="G1066" i="3"/>
  <c r="C1066" i="3" s="1"/>
  <c r="E1066" i="3" s="1"/>
  <c r="K1065" i="3"/>
  <c r="G1065" i="3"/>
  <c r="C1065" i="3"/>
  <c r="I1065" i="3" s="1"/>
  <c r="G1064" i="3"/>
  <c r="C1064" i="3" s="1"/>
  <c r="G1063" i="3"/>
  <c r="C1063" i="3"/>
  <c r="I1062" i="3"/>
  <c r="K1062" i="3" s="1"/>
  <c r="L1062" i="3" s="1"/>
  <c r="G1062" i="3"/>
  <c r="C1062" i="3" s="1"/>
  <c r="E1062" i="3" s="1"/>
  <c r="K1061" i="3"/>
  <c r="G1061" i="3"/>
  <c r="E1061" i="3"/>
  <c r="C1061" i="3"/>
  <c r="I1061" i="3" s="1"/>
  <c r="G1060" i="3"/>
  <c r="C1060" i="3" s="1"/>
  <c r="G1059" i="3"/>
  <c r="C1059" i="3"/>
  <c r="G1058" i="3"/>
  <c r="C1058" i="3" s="1"/>
  <c r="E1058" i="3" s="1"/>
  <c r="G1057" i="3"/>
  <c r="E1057" i="3"/>
  <c r="C1057" i="3"/>
  <c r="I1057" i="3" s="1"/>
  <c r="K1057" i="3" s="1"/>
  <c r="L1057" i="3" s="1"/>
  <c r="G1056" i="3"/>
  <c r="C1056" i="3" s="1"/>
  <c r="G1055" i="3"/>
  <c r="C1055" i="3"/>
  <c r="G1054" i="3"/>
  <c r="C1054" i="3" s="1"/>
  <c r="K1053" i="3"/>
  <c r="L1053" i="3" s="1"/>
  <c r="G1053" i="3"/>
  <c r="E1053" i="3"/>
  <c r="C1053" i="3"/>
  <c r="I1053" i="3" s="1"/>
  <c r="G1052" i="3"/>
  <c r="C1052" i="3" s="1"/>
  <c r="G1051" i="3"/>
  <c r="C1051" i="3"/>
  <c r="G1050" i="3"/>
  <c r="C1050" i="3" s="1"/>
  <c r="E1050" i="3" s="1"/>
  <c r="G1049" i="3"/>
  <c r="C1049" i="3"/>
  <c r="I1049" i="3" s="1"/>
  <c r="K1049" i="3" s="1"/>
  <c r="G1048" i="3"/>
  <c r="C1048" i="3" s="1"/>
  <c r="G1047" i="3"/>
  <c r="C1047" i="3"/>
  <c r="I1046" i="3"/>
  <c r="K1046" i="3" s="1"/>
  <c r="L1046" i="3" s="1"/>
  <c r="G1046" i="3"/>
  <c r="C1046" i="3" s="1"/>
  <c r="E1046" i="3" s="1"/>
  <c r="K1045" i="3"/>
  <c r="G1045" i="3"/>
  <c r="E1045" i="3"/>
  <c r="C1045" i="3"/>
  <c r="I1045" i="3" s="1"/>
  <c r="G1044" i="3"/>
  <c r="C1044" i="3" s="1"/>
  <c r="G1043" i="3"/>
  <c r="C1043" i="3"/>
  <c r="I1042" i="3"/>
  <c r="K1042" i="3" s="1"/>
  <c r="L1042" i="3" s="1"/>
  <c r="G1042" i="3"/>
  <c r="C1042" i="3" s="1"/>
  <c r="E1042" i="3" s="1"/>
  <c r="G1041" i="3"/>
  <c r="C1041" i="3"/>
  <c r="I1041" i="3" s="1"/>
  <c r="K1041" i="3" s="1"/>
  <c r="G1040" i="3"/>
  <c r="C1040" i="3" s="1"/>
  <c r="G1039" i="3"/>
  <c r="C1039" i="3"/>
  <c r="I1038" i="3"/>
  <c r="K1038" i="3" s="1"/>
  <c r="L1038" i="3" s="1"/>
  <c r="G1038" i="3"/>
  <c r="C1038" i="3" s="1"/>
  <c r="E1038" i="3" s="1"/>
  <c r="G1037" i="3"/>
  <c r="C1037" i="3"/>
  <c r="G1036" i="3"/>
  <c r="C1036" i="3" s="1"/>
  <c r="G1035" i="3"/>
  <c r="C1035" i="3"/>
  <c r="G1034" i="3"/>
  <c r="C1034" i="3" s="1"/>
  <c r="E1034" i="3" s="1"/>
  <c r="K1033" i="3"/>
  <c r="G1033" i="3"/>
  <c r="C1033" i="3"/>
  <c r="I1033" i="3" s="1"/>
  <c r="G1032" i="3"/>
  <c r="C1032" i="3" s="1"/>
  <c r="G1031" i="3"/>
  <c r="C1031" i="3"/>
  <c r="I1030" i="3"/>
  <c r="K1030" i="3" s="1"/>
  <c r="L1030" i="3" s="1"/>
  <c r="G1030" i="3"/>
  <c r="C1030" i="3" s="1"/>
  <c r="E1030" i="3" s="1"/>
  <c r="K1029" i="3"/>
  <c r="G1029" i="3"/>
  <c r="E1029" i="3"/>
  <c r="C1029" i="3"/>
  <c r="I1029" i="3" s="1"/>
  <c r="G1028" i="3"/>
  <c r="C1028" i="3" s="1"/>
  <c r="G1027" i="3"/>
  <c r="C1027" i="3"/>
  <c r="G1026" i="3"/>
  <c r="C1026" i="3" s="1"/>
  <c r="E1026" i="3" s="1"/>
  <c r="G1025" i="3"/>
  <c r="E1025" i="3"/>
  <c r="C1025" i="3"/>
  <c r="I1025" i="3" s="1"/>
  <c r="K1025" i="3" s="1"/>
  <c r="L1025" i="3" s="1"/>
  <c r="G1024" i="3"/>
  <c r="C1024" i="3" s="1"/>
  <c r="G1023" i="3"/>
  <c r="C1023" i="3"/>
  <c r="G1022" i="3"/>
  <c r="C1022" i="3" s="1"/>
  <c r="E1022" i="3" s="1"/>
  <c r="K1021" i="3"/>
  <c r="L1021" i="3" s="1"/>
  <c r="G1021" i="3"/>
  <c r="E1021" i="3"/>
  <c r="C1021" i="3"/>
  <c r="I1021" i="3" s="1"/>
  <c r="G1020" i="3"/>
  <c r="C1020" i="3" s="1"/>
  <c r="G1019" i="3"/>
  <c r="C1019" i="3"/>
  <c r="G1018" i="3"/>
  <c r="C1018" i="3" s="1"/>
  <c r="E1018" i="3" s="1"/>
  <c r="G1017" i="3"/>
  <c r="C1017" i="3"/>
  <c r="I1017" i="3" s="1"/>
  <c r="K1017" i="3" s="1"/>
  <c r="G1016" i="3"/>
  <c r="C1016" i="3" s="1"/>
  <c r="G1015" i="3"/>
  <c r="C1015" i="3"/>
  <c r="I1014" i="3"/>
  <c r="K1014" i="3" s="1"/>
  <c r="L1014" i="3" s="1"/>
  <c r="G1014" i="3"/>
  <c r="C1014" i="3" s="1"/>
  <c r="E1014" i="3" s="1"/>
  <c r="K1013" i="3"/>
  <c r="G1013" i="3"/>
  <c r="E1013" i="3"/>
  <c r="C1013" i="3"/>
  <c r="I1013" i="3" s="1"/>
  <c r="G1012" i="3"/>
  <c r="C1012" i="3" s="1"/>
  <c r="G1011" i="3"/>
  <c r="C1011" i="3"/>
  <c r="I1010" i="3"/>
  <c r="K1010" i="3" s="1"/>
  <c r="L1010" i="3" s="1"/>
  <c r="G1010" i="3"/>
  <c r="C1010" i="3" s="1"/>
  <c r="E1010" i="3" s="1"/>
  <c r="G1009" i="3"/>
  <c r="C1009" i="3"/>
  <c r="I1009" i="3" s="1"/>
  <c r="K1009" i="3" s="1"/>
  <c r="G1008" i="3"/>
  <c r="C1008" i="3" s="1"/>
  <c r="G1007" i="3"/>
  <c r="C1007" i="3"/>
  <c r="I1006" i="3"/>
  <c r="K1006" i="3" s="1"/>
  <c r="L1006" i="3" s="1"/>
  <c r="G1006" i="3"/>
  <c r="C1006" i="3" s="1"/>
  <c r="E1006" i="3" s="1"/>
  <c r="G1005" i="3"/>
  <c r="C1005" i="3"/>
  <c r="I1005" i="3" s="1"/>
  <c r="K1005" i="3" s="1"/>
  <c r="G1004" i="3"/>
  <c r="C1004" i="3" s="1"/>
  <c r="G1003" i="3"/>
  <c r="C1003" i="3"/>
  <c r="G1002" i="3"/>
  <c r="C1002" i="3" s="1"/>
  <c r="E1002" i="3" s="1"/>
  <c r="K1001" i="3"/>
  <c r="G1001" i="3"/>
  <c r="C1001" i="3"/>
  <c r="I1001" i="3" s="1"/>
  <c r="G1000" i="3"/>
  <c r="C1000" i="3" s="1"/>
  <c r="G999" i="3"/>
  <c r="C999" i="3"/>
  <c r="I998" i="3"/>
  <c r="K998" i="3" s="1"/>
  <c r="L998" i="3" s="1"/>
  <c r="G998" i="3"/>
  <c r="C998" i="3" s="1"/>
  <c r="E998" i="3" s="1"/>
  <c r="K997" i="3"/>
  <c r="G997" i="3"/>
  <c r="E997" i="3"/>
  <c r="C997" i="3"/>
  <c r="I997" i="3" s="1"/>
  <c r="G996" i="3"/>
  <c r="C996" i="3" s="1"/>
  <c r="G995" i="3"/>
  <c r="C995" i="3"/>
  <c r="G994" i="3"/>
  <c r="C994" i="3" s="1"/>
  <c r="E994" i="3" s="1"/>
  <c r="G993" i="3"/>
  <c r="E993" i="3"/>
  <c r="C993" i="3"/>
  <c r="I993" i="3" s="1"/>
  <c r="K993" i="3" s="1"/>
  <c r="L993" i="3" s="1"/>
  <c r="G992" i="3"/>
  <c r="C992" i="3" s="1"/>
  <c r="G991" i="3"/>
  <c r="C991" i="3"/>
  <c r="G990" i="3"/>
  <c r="C990" i="3" s="1"/>
  <c r="K989" i="3"/>
  <c r="L989" i="3" s="1"/>
  <c r="G989" i="3"/>
  <c r="E989" i="3"/>
  <c r="C989" i="3"/>
  <c r="I989" i="3" s="1"/>
  <c r="G988" i="3"/>
  <c r="C988" i="3" s="1"/>
  <c r="G987" i="3"/>
  <c r="C987" i="3"/>
  <c r="G986" i="3"/>
  <c r="C986" i="3" s="1"/>
  <c r="E986" i="3" s="1"/>
  <c r="G985" i="3"/>
  <c r="C985" i="3"/>
  <c r="I985" i="3" s="1"/>
  <c r="K985" i="3" s="1"/>
  <c r="G984" i="3"/>
  <c r="C984" i="3" s="1"/>
  <c r="G983" i="3"/>
  <c r="C983" i="3"/>
  <c r="I982" i="3"/>
  <c r="K982" i="3" s="1"/>
  <c r="L982" i="3" s="1"/>
  <c r="G982" i="3"/>
  <c r="C982" i="3" s="1"/>
  <c r="E982" i="3" s="1"/>
  <c r="K981" i="3"/>
  <c r="G981" i="3"/>
  <c r="E981" i="3"/>
  <c r="C981" i="3"/>
  <c r="I981" i="3" s="1"/>
  <c r="G980" i="3"/>
  <c r="C980" i="3" s="1"/>
  <c r="G979" i="3"/>
  <c r="C979" i="3"/>
  <c r="I978" i="3"/>
  <c r="K978" i="3" s="1"/>
  <c r="L978" i="3" s="1"/>
  <c r="G978" i="3"/>
  <c r="C978" i="3" s="1"/>
  <c r="E978" i="3" s="1"/>
  <c r="G977" i="3"/>
  <c r="C977" i="3"/>
  <c r="I977" i="3" s="1"/>
  <c r="K977" i="3" s="1"/>
  <c r="G976" i="3"/>
  <c r="C976" i="3" s="1"/>
  <c r="G975" i="3"/>
  <c r="C975" i="3"/>
  <c r="G974" i="3"/>
  <c r="C974" i="3" s="1"/>
  <c r="E974" i="3" s="1"/>
  <c r="G973" i="3"/>
  <c r="E973" i="3"/>
  <c r="C973" i="3"/>
  <c r="I973" i="3" s="1"/>
  <c r="K973" i="3" s="1"/>
  <c r="G972" i="3"/>
  <c r="C972" i="3"/>
  <c r="G971" i="3"/>
  <c r="C971" i="3"/>
  <c r="I970" i="3"/>
  <c r="K970" i="3" s="1"/>
  <c r="L970" i="3" s="1"/>
  <c r="G970" i="3"/>
  <c r="C970" i="3" s="1"/>
  <c r="E970" i="3" s="1"/>
  <c r="G969" i="3"/>
  <c r="C969" i="3"/>
  <c r="I969" i="3" s="1"/>
  <c r="K969" i="3" s="1"/>
  <c r="G968" i="3"/>
  <c r="C968" i="3"/>
  <c r="G967" i="3"/>
  <c r="C967" i="3"/>
  <c r="G966" i="3"/>
  <c r="C966" i="3"/>
  <c r="E966" i="3" s="1"/>
  <c r="K965" i="3"/>
  <c r="L965" i="3" s="1"/>
  <c r="G965" i="3"/>
  <c r="E965" i="3"/>
  <c r="C965" i="3"/>
  <c r="I965" i="3" s="1"/>
  <c r="G964" i="3"/>
  <c r="C964" i="3" s="1"/>
  <c r="G963" i="3"/>
  <c r="C963" i="3" s="1"/>
  <c r="G962" i="3"/>
  <c r="C962" i="3" s="1"/>
  <c r="E962" i="3" s="1"/>
  <c r="G961" i="3"/>
  <c r="E961" i="3"/>
  <c r="C961" i="3"/>
  <c r="I961" i="3" s="1"/>
  <c r="K961" i="3" s="1"/>
  <c r="L961" i="3" s="1"/>
  <c r="G960" i="3"/>
  <c r="C960" i="3" s="1"/>
  <c r="G959" i="3"/>
  <c r="C959" i="3"/>
  <c r="G958" i="3"/>
  <c r="C958" i="3" s="1"/>
  <c r="K957" i="3"/>
  <c r="G957" i="3"/>
  <c r="C957" i="3"/>
  <c r="I957" i="3" s="1"/>
  <c r="G956" i="3"/>
  <c r="C956" i="3"/>
  <c r="G955" i="3"/>
  <c r="C955" i="3"/>
  <c r="K954" i="3"/>
  <c r="L954" i="3" s="1"/>
  <c r="I954" i="3"/>
  <c r="G954" i="3"/>
  <c r="C954" i="3"/>
  <c r="E954" i="3" s="1"/>
  <c r="G953" i="3"/>
  <c r="C953" i="3" s="1"/>
  <c r="G952" i="3"/>
  <c r="C952" i="3" s="1"/>
  <c r="G951" i="3"/>
  <c r="C951" i="3" s="1"/>
  <c r="G950" i="3"/>
  <c r="C950" i="3" s="1"/>
  <c r="E950" i="3" s="1"/>
  <c r="G949" i="3"/>
  <c r="C949" i="3" s="1"/>
  <c r="G948" i="3"/>
  <c r="C948" i="3" s="1"/>
  <c r="G947" i="3"/>
  <c r="C947" i="3"/>
  <c r="G946" i="3"/>
  <c r="C946" i="3" s="1"/>
  <c r="G945" i="3"/>
  <c r="C945" i="3"/>
  <c r="I945" i="3" s="1"/>
  <c r="K945" i="3" s="1"/>
  <c r="G944" i="3"/>
  <c r="C944" i="3"/>
  <c r="G943" i="3"/>
  <c r="C943" i="3" s="1"/>
  <c r="G942" i="3"/>
  <c r="C942" i="3"/>
  <c r="K941" i="3"/>
  <c r="L941" i="3" s="1"/>
  <c r="G941" i="3"/>
  <c r="E941" i="3"/>
  <c r="C941" i="3"/>
  <c r="I941" i="3" s="1"/>
  <c r="G940" i="3"/>
  <c r="C940" i="3"/>
  <c r="G939" i="3"/>
  <c r="C939" i="3"/>
  <c r="I938" i="3"/>
  <c r="K938" i="3" s="1"/>
  <c r="L938" i="3" s="1"/>
  <c r="G938" i="3"/>
  <c r="C938" i="3"/>
  <c r="E938" i="3" s="1"/>
  <c r="G937" i="3"/>
  <c r="C937" i="3" s="1"/>
  <c r="G936" i="3"/>
  <c r="C936" i="3" s="1"/>
  <c r="G935" i="3"/>
  <c r="C935" i="3" s="1"/>
  <c r="G934" i="3"/>
  <c r="C934" i="3" s="1"/>
  <c r="G933" i="3"/>
  <c r="C933" i="3" s="1"/>
  <c r="G932" i="3"/>
  <c r="C932" i="3"/>
  <c r="G931" i="3"/>
  <c r="C931" i="3" s="1"/>
  <c r="G930" i="3"/>
  <c r="C930" i="3"/>
  <c r="E930" i="3" s="1"/>
  <c r="G929" i="3"/>
  <c r="E929" i="3"/>
  <c r="C929" i="3"/>
  <c r="I929" i="3" s="1"/>
  <c r="K929" i="3" s="1"/>
  <c r="L929" i="3" s="1"/>
  <c r="G928" i="3"/>
  <c r="C928" i="3" s="1"/>
  <c r="G927" i="3"/>
  <c r="C927" i="3"/>
  <c r="G926" i="3"/>
  <c r="C926" i="3" s="1"/>
  <c r="G925" i="3"/>
  <c r="C925" i="3"/>
  <c r="G924" i="3"/>
  <c r="C924" i="3"/>
  <c r="G923" i="3"/>
  <c r="C923" i="3"/>
  <c r="K922" i="3"/>
  <c r="L922" i="3" s="1"/>
  <c r="I922" i="3"/>
  <c r="G922" i="3"/>
  <c r="C922" i="3"/>
  <c r="E922" i="3" s="1"/>
  <c r="G921" i="3"/>
  <c r="C921" i="3" s="1"/>
  <c r="G920" i="3"/>
  <c r="C920" i="3" s="1"/>
  <c r="G919" i="3"/>
  <c r="C919" i="3" s="1"/>
  <c r="G918" i="3"/>
  <c r="C918" i="3" s="1"/>
  <c r="G917" i="3"/>
  <c r="C917" i="3" s="1"/>
  <c r="G916" i="3"/>
  <c r="C916" i="3" s="1"/>
  <c r="G915" i="3"/>
  <c r="C915" i="3"/>
  <c r="G914" i="3"/>
  <c r="C914" i="3" s="1"/>
  <c r="G913" i="3"/>
  <c r="C913" i="3" s="1"/>
  <c r="G912" i="3"/>
  <c r="C912" i="3" s="1"/>
  <c r="G911" i="3"/>
  <c r="C911" i="3"/>
  <c r="G910" i="3"/>
  <c r="C910" i="3" s="1"/>
  <c r="K909" i="3"/>
  <c r="G909" i="3"/>
  <c r="E909" i="3"/>
  <c r="C909" i="3"/>
  <c r="I909" i="3" s="1"/>
  <c r="G908" i="3"/>
  <c r="C908" i="3" s="1"/>
  <c r="G907" i="3"/>
  <c r="C907" i="3" s="1"/>
  <c r="G906" i="3"/>
  <c r="C906" i="3" s="1"/>
  <c r="G905" i="3"/>
  <c r="C905" i="3" s="1"/>
  <c r="G904" i="3"/>
  <c r="C904" i="3" s="1"/>
  <c r="G903" i="3"/>
  <c r="C903" i="3" s="1"/>
  <c r="K902" i="3"/>
  <c r="L902" i="3" s="1"/>
  <c r="I902" i="3"/>
  <c r="G902" i="3"/>
  <c r="C902" i="3"/>
  <c r="E902" i="3" s="1"/>
  <c r="G901" i="3"/>
  <c r="C901" i="3" s="1"/>
  <c r="G900" i="3"/>
  <c r="C900" i="3" s="1"/>
  <c r="G899" i="3"/>
  <c r="C899" i="3"/>
  <c r="K898" i="3"/>
  <c r="L898" i="3" s="1"/>
  <c r="I898" i="3"/>
  <c r="G898" i="3"/>
  <c r="C898" i="3"/>
  <c r="E898" i="3" s="1"/>
  <c r="G897" i="3"/>
  <c r="C897" i="3"/>
  <c r="G896" i="3"/>
  <c r="C896" i="3"/>
  <c r="G895" i="3"/>
  <c r="C895" i="3"/>
  <c r="G894" i="3"/>
  <c r="C894" i="3" s="1"/>
  <c r="G893" i="3"/>
  <c r="C893" i="3"/>
  <c r="K892" i="3"/>
  <c r="L892" i="3" s="1"/>
  <c r="G892" i="3"/>
  <c r="E892" i="3"/>
  <c r="C892" i="3"/>
  <c r="I892" i="3" s="1"/>
  <c r="G891" i="3"/>
  <c r="C891" i="3"/>
  <c r="G890" i="3"/>
  <c r="C890" i="3" s="1"/>
  <c r="G889" i="3"/>
  <c r="E889" i="3"/>
  <c r="C889" i="3"/>
  <c r="I889" i="3" s="1"/>
  <c r="K889" i="3" s="1"/>
  <c r="L889" i="3" s="1"/>
  <c r="G888" i="3"/>
  <c r="C888" i="3" s="1"/>
  <c r="G887" i="3"/>
  <c r="C887" i="3"/>
  <c r="G886" i="3"/>
  <c r="C886" i="3"/>
  <c r="E886" i="3" s="1"/>
  <c r="G885" i="3"/>
  <c r="E885" i="3"/>
  <c r="C885" i="3"/>
  <c r="I885" i="3" s="1"/>
  <c r="K885" i="3" s="1"/>
  <c r="L885" i="3" s="1"/>
  <c r="G884" i="3"/>
  <c r="C884" i="3"/>
  <c r="I884" i="3" s="1"/>
  <c r="K884" i="3" s="1"/>
  <c r="G883" i="3"/>
  <c r="C883" i="3" s="1"/>
  <c r="G882" i="3"/>
  <c r="C882" i="3"/>
  <c r="E882" i="3" s="1"/>
  <c r="G881" i="3"/>
  <c r="C881" i="3" s="1"/>
  <c r="G880" i="3"/>
  <c r="C880" i="3"/>
  <c r="G879" i="3"/>
  <c r="C879" i="3" s="1"/>
  <c r="G878" i="3"/>
  <c r="C878" i="3" s="1"/>
  <c r="G877" i="3"/>
  <c r="C877" i="3" s="1"/>
  <c r="G876" i="3"/>
  <c r="C876" i="3" s="1"/>
  <c r="G875" i="3"/>
  <c r="C875" i="3" s="1"/>
  <c r="G874" i="3"/>
  <c r="C874" i="3" s="1"/>
  <c r="G873" i="3"/>
  <c r="C873" i="3" s="1"/>
  <c r="G872" i="3"/>
  <c r="C872" i="3" s="1"/>
  <c r="G871" i="3"/>
  <c r="C871" i="3" s="1"/>
  <c r="I870" i="3"/>
  <c r="K870" i="3" s="1"/>
  <c r="L870" i="3" s="1"/>
  <c r="G870" i="3"/>
  <c r="C870" i="3"/>
  <c r="E870" i="3" s="1"/>
  <c r="G869" i="3"/>
  <c r="C869" i="3" s="1"/>
  <c r="G868" i="3"/>
  <c r="C868" i="3" s="1"/>
  <c r="G867" i="3"/>
  <c r="C867" i="3"/>
  <c r="I866" i="3"/>
  <c r="K866" i="3" s="1"/>
  <c r="L866" i="3" s="1"/>
  <c r="G866" i="3"/>
  <c r="C866" i="3"/>
  <c r="E866" i="3" s="1"/>
  <c r="K865" i="3"/>
  <c r="L865" i="3" s="1"/>
  <c r="I865" i="3"/>
  <c r="G865" i="3"/>
  <c r="E865" i="3"/>
  <c r="C865" i="3"/>
  <c r="G864" i="3"/>
  <c r="C864" i="3"/>
  <c r="G863" i="3"/>
  <c r="C863" i="3"/>
  <c r="G862" i="3"/>
  <c r="C862" i="3"/>
  <c r="K861" i="3"/>
  <c r="L861" i="3" s="1"/>
  <c r="G861" i="3"/>
  <c r="E861" i="3"/>
  <c r="C861" i="3"/>
  <c r="I861" i="3" s="1"/>
  <c r="K860" i="3"/>
  <c r="G860" i="3"/>
  <c r="C860" i="3"/>
  <c r="I860" i="3" s="1"/>
  <c r="G859" i="3"/>
  <c r="C859" i="3" s="1"/>
  <c r="G858" i="3"/>
  <c r="C858" i="3"/>
  <c r="G857" i="3"/>
  <c r="C857" i="3"/>
  <c r="I857" i="3" s="1"/>
  <c r="K857" i="3" s="1"/>
  <c r="G856" i="3"/>
  <c r="C856" i="3"/>
  <c r="G855" i="3"/>
  <c r="C855" i="3" s="1"/>
  <c r="G854" i="3"/>
  <c r="C854" i="3" s="1"/>
  <c r="G853" i="3"/>
  <c r="C853" i="3"/>
  <c r="I853" i="3" s="1"/>
  <c r="K853" i="3" s="1"/>
  <c r="G852" i="3"/>
  <c r="E852" i="3"/>
  <c r="C852" i="3"/>
  <c r="I852" i="3" s="1"/>
  <c r="K852" i="3" s="1"/>
  <c r="L852" i="3" s="1"/>
  <c r="G851" i="3"/>
  <c r="C851" i="3"/>
  <c r="G850" i="3"/>
  <c r="C850" i="3" s="1"/>
  <c r="G849" i="3"/>
  <c r="C849" i="3" s="1"/>
  <c r="G848" i="3"/>
  <c r="C848" i="3" s="1"/>
  <c r="G847" i="3"/>
  <c r="C847" i="3"/>
  <c r="I846" i="3"/>
  <c r="K846" i="3" s="1"/>
  <c r="L846" i="3" s="1"/>
  <c r="G846" i="3"/>
  <c r="C846" i="3" s="1"/>
  <c r="E846" i="3" s="1"/>
  <c r="G845" i="3"/>
  <c r="C845" i="3" s="1"/>
  <c r="G844" i="3"/>
  <c r="C844" i="3" s="1"/>
  <c r="G843" i="3"/>
  <c r="C843" i="3" s="1"/>
  <c r="G842" i="3"/>
  <c r="C842" i="3" s="1"/>
  <c r="E842" i="3" s="1"/>
  <c r="G841" i="3"/>
  <c r="C841" i="3" s="1"/>
  <c r="G840" i="3"/>
  <c r="C840" i="3" s="1"/>
  <c r="G839" i="3"/>
  <c r="C839" i="3" s="1"/>
  <c r="K838" i="3"/>
  <c r="L838" i="3" s="1"/>
  <c r="I838" i="3"/>
  <c r="G838" i="3"/>
  <c r="C838" i="3"/>
  <c r="E838" i="3" s="1"/>
  <c r="G837" i="3"/>
  <c r="C837" i="3" s="1"/>
  <c r="G836" i="3"/>
  <c r="C836" i="3" s="1"/>
  <c r="G835" i="3"/>
  <c r="C835" i="3"/>
  <c r="K834" i="3"/>
  <c r="L834" i="3" s="1"/>
  <c r="I834" i="3"/>
  <c r="G834" i="3"/>
  <c r="C834" i="3"/>
  <c r="E834" i="3" s="1"/>
  <c r="I833" i="3"/>
  <c r="K833" i="3" s="1"/>
  <c r="G833" i="3"/>
  <c r="C833" i="3"/>
  <c r="E833" i="3" s="1"/>
  <c r="G832" i="3"/>
  <c r="C832" i="3"/>
  <c r="G831" i="3"/>
  <c r="C831" i="3"/>
  <c r="G830" i="3"/>
  <c r="C830" i="3" s="1"/>
  <c r="K829" i="3"/>
  <c r="G829" i="3"/>
  <c r="C829" i="3"/>
  <c r="I829" i="3" s="1"/>
  <c r="K828" i="3"/>
  <c r="L828" i="3" s="1"/>
  <c r="G828" i="3"/>
  <c r="E828" i="3"/>
  <c r="C828" i="3"/>
  <c r="I828" i="3" s="1"/>
  <c r="G827" i="3"/>
  <c r="C827" i="3"/>
  <c r="G826" i="3"/>
  <c r="C826" i="3" s="1"/>
  <c r="G825" i="3"/>
  <c r="E825" i="3"/>
  <c r="C825" i="3"/>
  <c r="I825" i="3" s="1"/>
  <c r="K825" i="3" s="1"/>
  <c r="L825" i="3" s="1"/>
  <c r="G824" i="3"/>
  <c r="C824" i="3" s="1"/>
  <c r="G823" i="3"/>
  <c r="C823" i="3"/>
  <c r="G822" i="3"/>
  <c r="C822" i="3"/>
  <c r="E822" i="3" s="1"/>
  <c r="G821" i="3"/>
  <c r="E821" i="3"/>
  <c r="C821" i="3"/>
  <c r="I821" i="3" s="1"/>
  <c r="K821" i="3" s="1"/>
  <c r="L821" i="3" s="1"/>
  <c r="G820" i="3"/>
  <c r="C820" i="3"/>
  <c r="I820" i="3" s="1"/>
  <c r="K820" i="3" s="1"/>
  <c r="G819" i="3"/>
  <c r="C819" i="3" s="1"/>
  <c r="G818" i="3"/>
  <c r="C818" i="3"/>
  <c r="E818" i="3" s="1"/>
  <c r="G817" i="3"/>
  <c r="C817" i="3" s="1"/>
  <c r="G816" i="3"/>
  <c r="C816" i="3"/>
  <c r="G815" i="3"/>
  <c r="C815" i="3" s="1"/>
  <c r="G814" i="3"/>
  <c r="C814" i="3" s="1"/>
  <c r="G813" i="3"/>
  <c r="C813" i="3" s="1"/>
  <c r="G812" i="3"/>
  <c r="C812" i="3" s="1"/>
  <c r="G811" i="3"/>
  <c r="C811" i="3" s="1"/>
  <c r="G810" i="3"/>
  <c r="C810" i="3" s="1"/>
  <c r="G809" i="3"/>
  <c r="C809" i="3" s="1"/>
  <c r="G808" i="3"/>
  <c r="C808" i="3" s="1"/>
  <c r="G807" i="3"/>
  <c r="C807" i="3" s="1"/>
  <c r="I806" i="3"/>
  <c r="K806" i="3" s="1"/>
  <c r="L806" i="3" s="1"/>
  <c r="G806" i="3"/>
  <c r="C806" i="3"/>
  <c r="E806" i="3" s="1"/>
  <c r="G805" i="3"/>
  <c r="C805" i="3" s="1"/>
  <c r="G804" i="3"/>
  <c r="C804" i="3" s="1"/>
  <c r="G803" i="3"/>
  <c r="C803" i="3"/>
  <c r="I802" i="3"/>
  <c r="K802" i="3" s="1"/>
  <c r="L802" i="3" s="1"/>
  <c r="G802" i="3"/>
  <c r="C802" i="3"/>
  <c r="E802" i="3" s="1"/>
  <c r="K801" i="3"/>
  <c r="L801" i="3" s="1"/>
  <c r="I801" i="3"/>
  <c r="G801" i="3"/>
  <c r="E801" i="3"/>
  <c r="C801" i="3"/>
  <c r="G800" i="3"/>
  <c r="C800" i="3"/>
  <c r="G799" i="3"/>
  <c r="C799" i="3"/>
  <c r="G798" i="3"/>
  <c r="C798" i="3"/>
  <c r="E798" i="3" s="1"/>
  <c r="K797" i="3"/>
  <c r="L797" i="3" s="1"/>
  <c r="G797" i="3"/>
  <c r="E797" i="3"/>
  <c r="C797" i="3"/>
  <c r="I797" i="3" s="1"/>
  <c r="G796" i="3"/>
  <c r="C796" i="3"/>
  <c r="G795" i="3"/>
  <c r="C795" i="3" s="1"/>
  <c r="G794" i="3"/>
  <c r="C794" i="3"/>
  <c r="E794" i="3" s="1"/>
  <c r="G793" i="3"/>
  <c r="C793" i="3"/>
  <c r="I793" i="3" s="1"/>
  <c r="K793" i="3" s="1"/>
  <c r="G792" i="3"/>
  <c r="C792" i="3"/>
  <c r="G791" i="3"/>
  <c r="C791" i="3" s="1"/>
  <c r="G790" i="3"/>
  <c r="C790" i="3" s="1"/>
  <c r="G789" i="3"/>
  <c r="C789" i="3"/>
  <c r="I789" i="3" s="1"/>
  <c r="K789" i="3" s="1"/>
  <c r="G788" i="3"/>
  <c r="E788" i="3"/>
  <c r="C788" i="3"/>
  <c r="I788" i="3" s="1"/>
  <c r="K788" i="3" s="1"/>
  <c r="G787" i="3"/>
  <c r="C787" i="3"/>
  <c r="G786" i="3"/>
  <c r="C786" i="3" s="1"/>
  <c r="G785" i="3"/>
  <c r="C785" i="3" s="1"/>
  <c r="G784" i="3"/>
  <c r="C784" i="3" s="1"/>
  <c r="G783" i="3"/>
  <c r="C783" i="3"/>
  <c r="G782" i="3"/>
  <c r="C782" i="3" s="1"/>
  <c r="G781" i="3"/>
  <c r="C781" i="3" s="1"/>
  <c r="G780" i="3"/>
  <c r="C780" i="3" s="1"/>
  <c r="G779" i="3"/>
  <c r="C779" i="3" s="1"/>
  <c r="G778" i="3"/>
  <c r="C778" i="3" s="1"/>
  <c r="G777" i="3"/>
  <c r="C777" i="3" s="1"/>
  <c r="G776" i="3"/>
  <c r="C776" i="3" s="1"/>
  <c r="G775" i="3"/>
  <c r="C775" i="3" s="1"/>
  <c r="K774" i="3"/>
  <c r="L774" i="3" s="1"/>
  <c r="I774" i="3"/>
  <c r="G774" i="3"/>
  <c r="C774" i="3"/>
  <c r="E774" i="3" s="1"/>
  <c r="G773" i="3"/>
  <c r="C773" i="3" s="1"/>
  <c r="G772" i="3"/>
  <c r="C772" i="3" s="1"/>
  <c r="G771" i="3"/>
  <c r="C771" i="3"/>
  <c r="K770" i="3"/>
  <c r="L770" i="3" s="1"/>
  <c r="I770" i="3"/>
  <c r="G770" i="3"/>
  <c r="C770" i="3"/>
  <c r="E770" i="3" s="1"/>
  <c r="G769" i="3"/>
  <c r="C769" i="3"/>
  <c r="G768" i="3"/>
  <c r="C768" i="3"/>
  <c r="G767" i="3"/>
  <c r="C767" i="3"/>
  <c r="G766" i="3"/>
  <c r="C766" i="3" s="1"/>
  <c r="G765" i="3"/>
  <c r="C765" i="3"/>
  <c r="K764" i="3"/>
  <c r="L764" i="3" s="1"/>
  <c r="G764" i="3"/>
  <c r="E764" i="3"/>
  <c r="C764" i="3"/>
  <c r="I764" i="3" s="1"/>
  <c r="G763" i="3"/>
  <c r="C763" i="3"/>
  <c r="G762" i="3"/>
  <c r="C762" i="3" s="1"/>
  <c r="G761" i="3"/>
  <c r="E761" i="3"/>
  <c r="C761" i="3"/>
  <c r="I761" i="3" s="1"/>
  <c r="K761" i="3" s="1"/>
  <c r="G760" i="3"/>
  <c r="C760" i="3" s="1"/>
  <c r="G759" i="3"/>
  <c r="C759" i="3"/>
  <c r="G758" i="3"/>
  <c r="C758" i="3"/>
  <c r="E758" i="3" s="1"/>
  <c r="G757" i="3"/>
  <c r="E757" i="3"/>
  <c r="C757" i="3"/>
  <c r="I757" i="3" s="1"/>
  <c r="K757" i="3" s="1"/>
  <c r="G756" i="3"/>
  <c r="C756" i="3"/>
  <c r="I756" i="3" s="1"/>
  <c r="K756" i="3" s="1"/>
  <c r="G755" i="3"/>
  <c r="C755" i="3" s="1"/>
  <c r="G754" i="3"/>
  <c r="C754" i="3"/>
  <c r="E754" i="3" s="1"/>
  <c r="G753" i="3"/>
  <c r="C753" i="3" s="1"/>
  <c r="G752" i="3"/>
  <c r="C752" i="3"/>
  <c r="G751" i="3"/>
  <c r="C751" i="3" s="1"/>
  <c r="G750" i="3"/>
  <c r="C750" i="3" s="1"/>
  <c r="G749" i="3"/>
  <c r="C749" i="3" s="1"/>
  <c r="G748" i="3"/>
  <c r="C748" i="3" s="1"/>
  <c r="G747" i="3"/>
  <c r="C747" i="3" s="1"/>
  <c r="G746" i="3"/>
  <c r="C746" i="3" s="1"/>
  <c r="I745" i="3"/>
  <c r="K745" i="3" s="1"/>
  <c r="L745" i="3" s="1"/>
  <c r="G745" i="3"/>
  <c r="C745" i="3" s="1"/>
  <c r="E745" i="3" s="1"/>
  <c r="G744" i="3"/>
  <c r="C744" i="3" s="1"/>
  <c r="G743" i="3"/>
  <c r="C743" i="3" s="1"/>
  <c r="I742" i="3"/>
  <c r="K742" i="3" s="1"/>
  <c r="L742" i="3" s="1"/>
  <c r="G742" i="3"/>
  <c r="C742" i="3"/>
  <c r="E742" i="3" s="1"/>
  <c r="G741" i="3"/>
  <c r="C741" i="3" s="1"/>
  <c r="G740" i="3"/>
  <c r="C740" i="3" s="1"/>
  <c r="G739" i="3"/>
  <c r="C739" i="3"/>
  <c r="I738" i="3"/>
  <c r="K738" i="3" s="1"/>
  <c r="L738" i="3" s="1"/>
  <c r="G738" i="3"/>
  <c r="C738" i="3"/>
  <c r="E738" i="3" s="1"/>
  <c r="K737" i="3"/>
  <c r="L737" i="3" s="1"/>
  <c r="I737" i="3"/>
  <c r="G737" i="3"/>
  <c r="E737" i="3"/>
  <c r="C737" i="3"/>
  <c r="G736" i="3"/>
  <c r="C736" i="3"/>
  <c r="L735" i="3"/>
  <c r="K735" i="3"/>
  <c r="G735" i="3"/>
  <c r="E735" i="3"/>
  <c r="C735" i="3"/>
  <c r="I735" i="3" s="1"/>
  <c r="G734" i="3"/>
  <c r="C734" i="3" s="1"/>
  <c r="I733" i="3"/>
  <c r="K733" i="3" s="1"/>
  <c r="L733" i="3" s="1"/>
  <c r="G733" i="3"/>
  <c r="C733" i="3"/>
  <c r="E733" i="3" s="1"/>
  <c r="G732" i="3"/>
  <c r="C732" i="3" s="1"/>
  <c r="K731" i="3"/>
  <c r="L731" i="3" s="1"/>
  <c r="I731" i="3"/>
  <c r="G731" i="3"/>
  <c r="E731" i="3"/>
  <c r="C731" i="3"/>
  <c r="G730" i="3"/>
  <c r="C730" i="3" s="1"/>
  <c r="G729" i="3"/>
  <c r="C729" i="3"/>
  <c r="G728" i="3"/>
  <c r="C728" i="3" s="1"/>
  <c r="K727" i="3"/>
  <c r="L727" i="3" s="1"/>
  <c r="I727" i="3"/>
  <c r="G727" i="3"/>
  <c r="E727" i="3"/>
  <c r="C727" i="3"/>
  <c r="G726" i="3"/>
  <c r="C726" i="3" s="1"/>
  <c r="I725" i="3"/>
  <c r="K725" i="3" s="1"/>
  <c r="G725" i="3"/>
  <c r="C725" i="3"/>
  <c r="E725" i="3" s="1"/>
  <c r="G724" i="3"/>
  <c r="C724" i="3" s="1"/>
  <c r="K723" i="3"/>
  <c r="L723" i="3" s="1"/>
  <c r="I723" i="3"/>
  <c r="G723" i="3"/>
  <c r="E723" i="3"/>
  <c r="C723" i="3"/>
  <c r="G722" i="3"/>
  <c r="C722" i="3" s="1"/>
  <c r="G721" i="3"/>
  <c r="C721" i="3"/>
  <c r="G720" i="3"/>
  <c r="C720" i="3" s="1"/>
  <c r="K719" i="3"/>
  <c r="L719" i="3" s="1"/>
  <c r="I719" i="3"/>
  <c r="G719" i="3"/>
  <c r="E719" i="3"/>
  <c r="C719" i="3"/>
  <c r="G718" i="3"/>
  <c r="C718" i="3" s="1"/>
  <c r="I717" i="3"/>
  <c r="K717" i="3" s="1"/>
  <c r="G717" i="3"/>
  <c r="C717" i="3"/>
  <c r="E717" i="3" s="1"/>
  <c r="G716" i="3"/>
  <c r="C716" i="3" s="1"/>
  <c r="K715" i="3"/>
  <c r="L715" i="3" s="1"/>
  <c r="I715" i="3"/>
  <c r="G715" i="3"/>
  <c r="E715" i="3"/>
  <c r="C715" i="3"/>
  <c r="G714" i="3"/>
  <c r="C714" i="3" s="1"/>
  <c r="G713" i="3"/>
  <c r="C713" i="3"/>
  <c r="G712" i="3"/>
  <c r="C712" i="3" s="1"/>
  <c r="K711" i="3"/>
  <c r="L711" i="3" s="1"/>
  <c r="I711" i="3"/>
  <c r="G711" i="3"/>
  <c r="E711" i="3"/>
  <c r="C711" i="3"/>
  <c r="G710" i="3"/>
  <c r="C710" i="3" s="1"/>
  <c r="I709" i="3"/>
  <c r="K709" i="3" s="1"/>
  <c r="G709" i="3"/>
  <c r="C709" i="3"/>
  <c r="E709" i="3" s="1"/>
  <c r="G708" i="3"/>
  <c r="C708" i="3" s="1"/>
  <c r="K707" i="3"/>
  <c r="L707" i="3" s="1"/>
  <c r="I707" i="3"/>
  <c r="G707" i="3"/>
  <c r="E707" i="3"/>
  <c r="C707" i="3"/>
  <c r="G706" i="3"/>
  <c r="C706" i="3" s="1"/>
  <c r="G705" i="3"/>
  <c r="C705" i="3"/>
  <c r="G704" i="3"/>
  <c r="C704" i="3" s="1"/>
  <c r="K703" i="3"/>
  <c r="L703" i="3" s="1"/>
  <c r="I703" i="3"/>
  <c r="G703" i="3"/>
  <c r="E703" i="3"/>
  <c r="C703" i="3"/>
  <c r="G702" i="3"/>
  <c r="C702" i="3" s="1"/>
  <c r="I701" i="3"/>
  <c r="K701" i="3" s="1"/>
  <c r="L701" i="3" s="1"/>
  <c r="G701" i="3"/>
  <c r="C701" i="3"/>
  <c r="E701" i="3" s="1"/>
  <c r="G700" i="3"/>
  <c r="C700" i="3" s="1"/>
  <c r="K699" i="3"/>
  <c r="L699" i="3" s="1"/>
  <c r="I699" i="3"/>
  <c r="G699" i="3"/>
  <c r="E699" i="3"/>
  <c r="C699" i="3"/>
  <c r="G698" i="3"/>
  <c r="C698" i="3" s="1"/>
  <c r="G697" i="3"/>
  <c r="C697" i="3"/>
  <c r="G696" i="3"/>
  <c r="C696" i="3" s="1"/>
  <c r="K695" i="3"/>
  <c r="L695" i="3" s="1"/>
  <c r="I695" i="3"/>
  <c r="G695" i="3"/>
  <c r="E695" i="3"/>
  <c r="C695" i="3"/>
  <c r="G694" i="3"/>
  <c r="C694" i="3" s="1"/>
  <c r="I693" i="3"/>
  <c r="K693" i="3" s="1"/>
  <c r="L693" i="3" s="1"/>
  <c r="G693" i="3"/>
  <c r="C693" i="3"/>
  <c r="E693" i="3" s="1"/>
  <c r="G692" i="3"/>
  <c r="C692" i="3" s="1"/>
  <c r="K691" i="3"/>
  <c r="L691" i="3" s="1"/>
  <c r="I691" i="3"/>
  <c r="G691" i="3"/>
  <c r="E691" i="3"/>
  <c r="C691" i="3"/>
  <c r="G690" i="3"/>
  <c r="C690" i="3" s="1"/>
  <c r="G689" i="3"/>
  <c r="C689" i="3"/>
  <c r="G688" i="3"/>
  <c r="C688" i="3" s="1"/>
  <c r="K687" i="3"/>
  <c r="L687" i="3" s="1"/>
  <c r="I687" i="3"/>
  <c r="G687" i="3"/>
  <c r="E687" i="3"/>
  <c r="C687" i="3"/>
  <c r="G686" i="3"/>
  <c r="C686" i="3" s="1"/>
  <c r="I685" i="3"/>
  <c r="K685" i="3" s="1"/>
  <c r="G685" i="3"/>
  <c r="C685" i="3"/>
  <c r="E685" i="3" s="1"/>
  <c r="G684" i="3"/>
  <c r="C684" i="3" s="1"/>
  <c r="K683" i="3"/>
  <c r="L683" i="3" s="1"/>
  <c r="I683" i="3"/>
  <c r="G683" i="3"/>
  <c r="E683" i="3"/>
  <c r="C683" i="3"/>
  <c r="G682" i="3"/>
  <c r="C682" i="3" s="1"/>
  <c r="G681" i="3"/>
  <c r="C681" i="3"/>
  <c r="G680" i="3"/>
  <c r="C680" i="3" s="1"/>
  <c r="K679" i="3"/>
  <c r="L679" i="3" s="1"/>
  <c r="I679" i="3"/>
  <c r="G679" i="3"/>
  <c r="E679" i="3"/>
  <c r="C679" i="3"/>
  <c r="G678" i="3"/>
  <c r="C678" i="3" s="1"/>
  <c r="I677" i="3"/>
  <c r="K677" i="3" s="1"/>
  <c r="G677" i="3"/>
  <c r="C677" i="3"/>
  <c r="E677" i="3" s="1"/>
  <c r="G676" i="3"/>
  <c r="C676" i="3" s="1"/>
  <c r="K675" i="3"/>
  <c r="L675" i="3" s="1"/>
  <c r="I675" i="3"/>
  <c r="G675" i="3"/>
  <c r="E675" i="3"/>
  <c r="C675" i="3"/>
  <c r="G674" i="3"/>
  <c r="C674" i="3" s="1"/>
  <c r="G673" i="3"/>
  <c r="C673" i="3"/>
  <c r="G672" i="3"/>
  <c r="C672" i="3" s="1"/>
  <c r="K671" i="3"/>
  <c r="L671" i="3" s="1"/>
  <c r="I671" i="3"/>
  <c r="G671" i="3"/>
  <c r="E671" i="3"/>
  <c r="C671" i="3"/>
  <c r="G670" i="3"/>
  <c r="C670" i="3" s="1"/>
  <c r="I669" i="3"/>
  <c r="K669" i="3" s="1"/>
  <c r="L669" i="3" s="1"/>
  <c r="G669" i="3"/>
  <c r="C669" i="3"/>
  <c r="E669" i="3" s="1"/>
  <c r="G668" i="3"/>
  <c r="C668" i="3" s="1"/>
  <c r="K667" i="3"/>
  <c r="L667" i="3" s="1"/>
  <c r="I667" i="3"/>
  <c r="G667" i="3"/>
  <c r="E667" i="3"/>
  <c r="C667" i="3"/>
  <c r="G666" i="3"/>
  <c r="C666" i="3" s="1"/>
  <c r="G665" i="3"/>
  <c r="C665" i="3"/>
  <c r="G664" i="3"/>
  <c r="C664" i="3" s="1"/>
  <c r="K663" i="3"/>
  <c r="L663" i="3" s="1"/>
  <c r="I663" i="3"/>
  <c r="G663" i="3"/>
  <c r="E663" i="3"/>
  <c r="C663" i="3"/>
  <c r="G662" i="3"/>
  <c r="C662" i="3" s="1"/>
  <c r="G661" i="3"/>
  <c r="C661" i="3"/>
  <c r="I661" i="3" s="1"/>
  <c r="K661" i="3" s="1"/>
  <c r="G660" i="3"/>
  <c r="C660" i="3" s="1"/>
  <c r="K659" i="3"/>
  <c r="L659" i="3" s="1"/>
  <c r="I659" i="3"/>
  <c r="G659" i="3"/>
  <c r="E659" i="3"/>
  <c r="C659" i="3"/>
  <c r="G658" i="3"/>
  <c r="C658" i="3" s="1"/>
  <c r="G657" i="3"/>
  <c r="C657" i="3"/>
  <c r="G656" i="3"/>
  <c r="C656" i="3" s="1"/>
  <c r="K655" i="3"/>
  <c r="L655" i="3" s="1"/>
  <c r="I655" i="3"/>
  <c r="G655" i="3"/>
  <c r="E655" i="3"/>
  <c r="C655" i="3"/>
  <c r="G654" i="3"/>
  <c r="C654" i="3" s="1"/>
  <c r="G653" i="3"/>
  <c r="C653" i="3"/>
  <c r="I653" i="3" s="1"/>
  <c r="K653" i="3" s="1"/>
  <c r="G652" i="3"/>
  <c r="C652" i="3" s="1"/>
  <c r="K651" i="3"/>
  <c r="L651" i="3" s="1"/>
  <c r="I651" i="3"/>
  <c r="G651" i="3"/>
  <c r="C651" i="3"/>
  <c r="E651" i="3" s="1"/>
  <c r="G650" i="3"/>
  <c r="C650" i="3" s="1"/>
  <c r="G649" i="3"/>
  <c r="C649" i="3"/>
  <c r="G648" i="3"/>
  <c r="C648" i="3" s="1"/>
  <c r="K647" i="3"/>
  <c r="L647" i="3" s="1"/>
  <c r="I647" i="3"/>
  <c r="G647" i="3"/>
  <c r="E647" i="3"/>
  <c r="C647" i="3"/>
  <c r="G646" i="3"/>
  <c r="C646" i="3" s="1"/>
  <c r="G645" i="3"/>
  <c r="C645" i="3"/>
  <c r="I645" i="3" s="1"/>
  <c r="K645" i="3" s="1"/>
  <c r="G644" i="3"/>
  <c r="C644" i="3" s="1"/>
  <c r="K643" i="3"/>
  <c r="I643" i="3"/>
  <c r="G643" i="3"/>
  <c r="C643" i="3"/>
  <c r="E643" i="3" s="1"/>
  <c r="G642" i="3"/>
  <c r="C642" i="3" s="1"/>
  <c r="G641" i="3"/>
  <c r="C641" i="3"/>
  <c r="G640" i="3"/>
  <c r="C640" i="3" s="1"/>
  <c r="K639" i="3"/>
  <c r="I639" i="3"/>
  <c r="G639" i="3"/>
  <c r="C639" i="3"/>
  <c r="E639" i="3" s="1"/>
  <c r="G638" i="3"/>
  <c r="C638" i="3" s="1"/>
  <c r="G637" i="3"/>
  <c r="C637" i="3"/>
  <c r="I637" i="3" s="1"/>
  <c r="K637" i="3" s="1"/>
  <c r="G636" i="3"/>
  <c r="C636" i="3" s="1"/>
  <c r="K635" i="3"/>
  <c r="I635" i="3"/>
  <c r="G635" i="3"/>
  <c r="C635" i="3"/>
  <c r="E635" i="3" s="1"/>
  <c r="G634" i="3"/>
  <c r="C634" i="3" s="1"/>
  <c r="G633" i="3"/>
  <c r="C633" i="3"/>
  <c r="G632" i="3"/>
  <c r="C632" i="3" s="1"/>
  <c r="K631" i="3"/>
  <c r="I631" i="3"/>
  <c r="G631" i="3"/>
  <c r="C631" i="3"/>
  <c r="E631" i="3" s="1"/>
  <c r="G630" i="3"/>
  <c r="C630" i="3" s="1"/>
  <c r="G629" i="3"/>
  <c r="C629" i="3"/>
  <c r="I629" i="3" s="1"/>
  <c r="K629" i="3" s="1"/>
  <c r="G628" i="3"/>
  <c r="C628" i="3" s="1"/>
  <c r="K627" i="3"/>
  <c r="I627" i="3"/>
  <c r="G627" i="3"/>
  <c r="C627" i="3"/>
  <c r="E627" i="3" s="1"/>
  <c r="G626" i="3"/>
  <c r="C626" i="3" s="1"/>
  <c r="G625" i="3"/>
  <c r="C625" i="3"/>
  <c r="G624" i="3"/>
  <c r="C624" i="3" s="1"/>
  <c r="K623" i="3"/>
  <c r="I623" i="3"/>
  <c r="G623" i="3"/>
  <c r="C623" i="3"/>
  <c r="E623" i="3" s="1"/>
  <c r="G622" i="3"/>
  <c r="C622" i="3" s="1"/>
  <c r="G621" i="3"/>
  <c r="C621" i="3"/>
  <c r="I621" i="3" s="1"/>
  <c r="K621" i="3" s="1"/>
  <c r="G620" i="3"/>
  <c r="C620" i="3" s="1"/>
  <c r="K619" i="3"/>
  <c r="I619" i="3"/>
  <c r="G619" i="3"/>
  <c r="C619" i="3"/>
  <c r="E619" i="3" s="1"/>
  <c r="G618" i="3"/>
  <c r="C618" i="3" s="1"/>
  <c r="G617" i="3"/>
  <c r="C617" i="3"/>
  <c r="G616" i="3"/>
  <c r="C616" i="3" s="1"/>
  <c r="K615" i="3"/>
  <c r="I615" i="3"/>
  <c r="G615" i="3"/>
  <c r="C615" i="3"/>
  <c r="E615" i="3" s="1"/>
  <c r="G614" i="3"/>
  <c r="C614" i="3" s="1"/>
  <c r="G613" i="3"/>
  <c r="C613" i="3"/>
  <c r="I613" i="3" s="1"/>
  <c r="K613" i="3" s="1"/>
  <c r="G612" i="3"/>
  <c r="C612" i="3" s="1"/>
  <c r="G611" i="3"/>
  <c r="C611" i="3"/>
  <c r="E611" i="3" s="1"/>
  <c r="G610" i="3"/>
  <c r="C610" i="3" s="1"/>
  <c r="G609" i="3"/>
  <c r="C609" i="3"/>
  <c r="G608" i="3"/>
  <c r="C608" i="3" s="1"/>
  <c r="K607" i="3"/>
  <c r="L607" i="3" s="1"/>
  <c r="I607" i="3"/>
  <c r="G607" i="3"/>
  <c r="C607" i="3"/>
  <c r="E607" i="3" s="1"/>
  <c r="G606" i="3"/>
  <c r="C606" i="3" s="1"/>
  <c r="G605" i="3"/>
  <c r="C605" i="3"/>
  <c r="I605" i="3" s="1"/>
  <c r="K605" i="3" s="1"/>
  <c r="G604" i="3"/>
  <c r="C604" i="3" s="1"/>
  <c r="G603" i="3"/>
  <c r="C603" i="3"/>
  <c r="E603" i="3" s="1"/>
  <c r="G602" i="3"/>
  <c r="C602" i="3" s="1"/>
  <c r="G601" i="3"/>
  <c r="C601" i="3"/>
  <c r="G600" i="3"/>
  <c r="C600" i="3" s="1"/>
  <c r="K599" i="3"/>
  <c r="G599" i="3"/>
  <c r="C599" i="3"/>
  <c r="I599" i="3" s="1"/>
  <c r="G598" i="3"/>
  <c r="C598" i="3" s="1"/>
  <c r="G597" i="3"/>
  <c r="C597" i="3"/>
  <c r="G596" i="3"/>
  <c r="C596" i="3" s="1"/>
  <c r="G595" i="3"/>
  <c r="C595" i="3"/>
  <c r="E595" i="3" s="1"/>
  <c r="G594" i="3"/>
  <c r="C594" i="3" s="1"/>
  <c r="G593" i="3"/>
  <c r="C593" i="3"/>
  <c r="G592" i="3"/>
  <c r="C592" i="3" s="1"/>
  <c r="G591" i="3"/>
  <c r="C591" i="3"/>
  <c r="I591" i="3" s="1"/>
  <c r="K591" i="3" s="1"/>
  <c r="G590" i="3"/>
  <c r="C590" i="3" s="1"/>
  <c r="G589" i="3"/>
  <c r="C589" i="3"/>
  <c r="G588" i="3"/>
  <c r="C588" i="3" s="1"/>
  <c r="G587" i="3"/>
  <c r="C587" i="3"/>
  <c r="E587" i="3" s="1"/>
  <c r="G586" i="3"/>
  <c r="C586" i="3" s="1"/>
  <c r="G585" i="3"/>
  <c r="C585" i="3"/>
  <c r="G584" i="3"/>
  <c r="C584" i="3" s="1"/>
  <c r="G583" i="3"/>
  <c r="C583" i="3"/>
  <c r="I583" i="3" s="1"/>
  <c r="K583" i="3" s="1"/>
  <c r="G582" i="3"/>
  <c r="C582" i="3" s="1"/>
  <c r="G581" i="3"/>
  <c r="C581" i="3"/>
  <c r="G580" i="3"/>
  <c r="C580" i="3" s="1"/>
  <c r="G579" i="3"/>
  <c r="C579" i="3"/>
  <c r="E579" i="3" s="1"/>
  <c r="G578" i="3"/>
  <c r="C578" i="3" s="1"/>
  <c r="G577" i="3"/>
  <c r="C577" i="3"/>
  <c r="G576" i="3"/>
  <c r="C576" i="3" s="1"/>
  <c r="G575" i="3"/>
  <c r="C575" i="3"/>
  <c r="I575" i="3" s="1"/>
  <c r="K575" i="3" s="1"/>
  <c r="G574" i="3"/>
  <c r="C574" i="3" s="1"/>
  <c r="G573" i="3"/>
  <c r="C573" i="3"/>
  <c r="G572" i="3"/>
  <c r="C572" i="3" s="1"/>
  <c r="G571" i="3"/>
  <c r="C571" i="3"/>
  <c r="E571" i="3" s="1"/>
  <c r="G570" i="3"/>
  <c r="C570" i="3" s="1"/>
  <c r="G569" i="3"/>
  <c r="C569" i="3"/>
  <c r="G568" i="3"/>
  <c r="C568" i="3" s="1"/>
  <c r="K567" i="3"/>
  <c r="G567" i="3"/>
  <c r="C567" i="3"/>
  <c r="I567" i="3" s="1"/>
  <c r="G566" i="3"/>
  <c r="C566" i="3" s="1"/>
  <c r="G565" i="3"/>
  <c r="C565" i="3"/>
  <c r="G564" i="3"/>
  <c r="C564" i="3" s="1"/>
  <c r="G563" i="3"/>
  <c r="C563" i="3"/>
  <c r="E563" i="3" s="1"/>
  <c r="G562" i="3"/>
  <c r="C562" i="3" s="1"/>
  <c r="G561" i="3"/>
  <c r="C561" i="3"/>
  <c r="G560" i="3"/>
  <c r="C560" i="3" s="1"/>
  <c r="G559" i="3"/>
  <c r="C559" i="3"/>
  <c r="I559" i="3" s="1"/>
  <c r="K559" i="3" s="1"/>
  <c r="G558" i="3"/>
  <c r="C558" i="3" s="1"/>
  <c r="G557" i="3"/>
  <c r="C557" i="3"/>
  <c r="G556" i="3"/>
  <c r="C556" i="3" s="1"/>
  <c r="G555" i="3"/>
  <c r="C555" i="3"/>
  <c r="E555" i="3" s="1"/>
  <c r="G554" i="3"/>
  <c r="C554" i="3" s="1"/>
  <c r="G553" i="3"/>
  <c r="C553" i="3"/>
  <c r="G552" i="3"/>
  <c r="C552" i="3" s="1"/>
  <c r="G551" i="3"/>
  <c r="C551" i="3"/>
  <c r="I551" i="3" s="1"/>
  <c r="K551" i="3" s="1"/>
  <c r="G550" i="3"/>
  <c r="C550" i="3" s="1"/>
  <c r="G549" i="3"/>
  <c r="C549" i="3"/>
  <c r="G548" i="3"/>
  <c r="C548" i="3" s="1"/>
  <c r="G547" i="3"/>
  <c r="C547" i="3"/>
  <c r="E547" i="3" s="1"/>
  <c r="G546" i="3"/>
  <c r="C546" i="3" s="1"/>
  <c r="G545" i="3"/>
  <c r="C545" i="3"/>
  <c r="G544" i="3"/>
  <c r="C544" i="3" s="1"/>
  <c r="G543" i="3"/>
  <c r="C543" i="3"/>
  <c r="I543" i="3" s="1"/>
  <c r="K543" i="3" s="1"/>
  <c r="G542" i="3"/>
  <c r="C542" i="3" s="1"/>
  <c r="G541" i="3"/>
  <c r="C541" i="3"/>
  <c r="G540" i="3"/>
  <c r="C540" i="3" s="1"/>
  <c r="G539" i="3"/>
  <c r="C539" i="3"/>
  <c r="E539" i="3" s="1"/>
  <c r="G538" i="3"/>
  <c r="C538" i="3" s="1"/>
  <c r="G537" i="3"/>
  <c r="C537" i="3"/>
  <c r="G536" i="3"/>
  <c r="C536" i="3" s="1"/>
  <c r="K535" i="3"/>
  <c r="G535" i="3"/>
  <c r="C535" i="3"/>
  <c r="I535" i="3" s="1"/>
  <c r="G534" i="3"/>
  <c r="C534" i="3" s="1"/>
  <c r="G533" i="3"/>
  <c r="C533" i="3"/>
  <c r="G532" i="3"/>
  <c r="C532" i="3" s="1"/>
  <c r="G531" i="3"/>
  <c r="C531" i="3"/>
  <c r="E531" i="3" s="1"/>
  <c r="G530" i="3"/>
  <c r="C530" i="3" s="1"/>
  <c r="G529" i="3"/>
  <c r="C529" i="3"/>
  <c r="G528" i="3"/>
  <c r="C528" i="3" s="1"/>
  <c r="G527" i="3"/>
  <c r="C527" i="3"/>
  <c r="I527" i="3" s="1"/>
  <c r="K527" i="3" s="1"/>
  <c r="G526" i="3"/>
  <c r="C526" i="3" s="1"/>
  <c r="G525" i="3"/>
  <c r="C525" i="3"/>
  <c r="G524" i="3"/>
  <c r="C524" i="3" s="1"/>
  <c r="G523" i="3"/>
  <c r="C523" i="3"/>
  <c r="E523" i="3" s="1"/>
  <c r="G522" i="3"/>
  <c r="C522" i="3" s="1"/>
  <c r="G521" i="3"/>
  <c r="C521" i="3"/>
  <c r="G520" i="3"/>
  <c r="C520" i="3" s="1"/>
  <c r="G519" i="3"/>
  <c r="C519" i="3"/>
  <c r="I519" i="3" s="1"/>
  <c r="K519" i="3" s="1"/>
  <c r="G518" i="3"/>
  <c r="C518" i="3" s="1"/>
  <c r="G517" i="3"/>
  <c r="C517" i="3"/>
  <c r="G516" i="3"/>
  <c r="C516" i="3" s="1"/>
  <c r="G515" i="3"/>
  <c r="C515" i="3"/>
  <c r="E515" i="3" s="1"/>
  <c r="G514" i="3"/>
  <c r="C514" i="3" s="1"/>
  <c r="G513" i="3"/>
  <c r="C513" i="3"/>
  <c r="G512" i="3"/>
  <c r="C512" i="3" s="1"/>
  <c r="G511" i="3"/>
  <c r="C511" i="3"/>
  <c r="I511" i="3" s="1"/>
  <c r="K511" i="3" s="1"/>
  <c r="G510" i="3"/>
  <c r="C510" i="3" s="1"/>
  <c r="G509" i="3"/>
  <c r="C509" i="3"/>
  <c r="G508" i="3"/>
  <c r="C508" i="3" s="1"/>
  <c r="G507" i="3"/>
  <c r="C507" i="3"/>
  <c r="E507" i="3" s="1"/>
  <c r="G506" i="3"/>
  <c r="C506" i="3" s="1"/>
  <c r="G505" i="3"/>
  <c r="C505" i="3"/>
  <c r="G504" i="3"/>
  <c r="C504" i="3" s="1"/>
  <c r="K503" i="3"/>
  <c r="G503" i="3"/>
  <c r="C503" i="3"/>
  <c r="I503" i="3" s="1"/>
  <c r="G502" i="3"/>
  <c r="C502" i="3" s="1"/>
  <c r="G501" i="3"/>
  <c r="C501" i="3"/>
  <c r="G500" i="3"/>
  <c r="C500" i="3" s="1"/>
  <c r="G499" i="3"/>
  <c r="C499" i="3"/>
  <c r="E499" i="3" s="1"/>
  <c r="G498" i="3"/>
  <c r="C498" i="3" s="1"/>
  <c r="G497" i="3"/>
  <c r="C497" i="3"/>
  <c r="G496" i="3"/>
  <c r="C496" i="3" s="1"/>
  <c r="G495" i="3"/>
  <c r="C495" i="3"/>
  <c r="I495" i="3" s="1"/>
  <c r="K495" i="3" s="1"/>
  <c r="G494" i="3"/>
  <c r="C494" i="3" s="1"/>
  <c r="G493" i="3"/>
  <c r="C493" i="3"/>
  <c r="G492" i="3"/>
  <c r="C492" i="3" s="1"/>
  <c r="G491" i="3"/>
  <c r="C491" i="3"/>
  <c r="E491" i="3" s="1"/>
  <c r="G490" i="3"/>
  <c r="C490" i="3" s="1"/>
  <c r="G489" i="3"/>
  <c r="C489" i="3"/>
  <c r="G488" i="3"/>
  <c r="C488" i="3" s="1"/>
  <c r="G487" i="3"/>
  <c r="C487" i="3"/>
  <c r="I487" i="3" s="1"/>
  <c r="K487" i="3" s="1"/>
  <c r="G486" i="3"/>
  <c r="C486" i="3" s="1"/>
  <c r="G485" i="3"/>
  <c r="C485" i="3"/>
  <c r="G484" i="3"/>
  <c r="C484" i="3" s="1"/>
  <c r="G483" i="3"/>
  <c r="C483" i="3"/>
  <c r="E483" i="3" s="1"/>
  <c r="G482" i="3"/>
  <c r="C482" i="3" s="1"/>
  <c r="G481" i="3"/>
  <c r="C481" i="3"/>
  <c r="G480" i="3"/>
  <c r="C480" i="3" s="1"/>
  <c r="G479" i="3"/>
  <c r="C479" i="3"/>
  <c r="I479" i="3" s="1"/>
  <c r="K479" i="3" s="1"/>
  <c r="G478" i="3"/>
  <c r="C478" i="3" s="1"/>
  <c r="G477" i="3"/>
  <c r="C477" i="3"/>
  <c r="G476" i="3"/>
  <c r="C476" i="3" s="1"/>
  <c r="G475" i="3"/>
  <c r="C475" i="3"/>
  <c r="E475" i="3" s="1"/>
  <c r="G474" i="3"/>
  <c r="C474" i="3" s="1"/>
  <c r="G473" i="3"/>
  <c r="C473" i="3"/>
  <c r="G472" i="3"/>
  <c r="C472" i="3" s="1"/>
  <c r="K471" i="3"/>
  <c r="G471" i="3"/>
  <c r="C471" i="3"/>
  <c r="I471" i="3" s="1"/>
  <c r="G470" i="3"/>
  <c r="C470" i="3" s="1"/>
  <c r="G469" i="3"/>
  <c r="C469" i="3"/>
  <c r="G468" i="3"/>
  <c r="C468" i="3" s="1"/>
  <c r="G467" i="3"/>
  <c r="C467" i="3"/>
  <c r="E467" i="3" s="1"/>
  <c r="G466" i="3"/>
  <c r="C466" i="3" s="1"/>
  <c r="G465" i="3"/>
  <c r="C465" i="3"/>
  <c r="G464" i="3"/>
  <c r="C464" i="3" s="1"/>
  <c r="G463" i="3"/>
  <c r="C463" i="3"/>
  <c r="I463" i="3" s="1"/>
  <c r="K463" i="3" s="1"/>
  <c r="G462" i="3"/>
  <c r="C462" i="3" s="1"/>
  <c r="G461" i="3"/>
  <c r="C461" i="3"/>
  <c r="E461" i="3" s="1"/>
  <c r="G460" i="3"/>
  <c r="C460" i="3" s="1"/>
  <c r="G459" i="3"/>
  <c r="C459" i="3"/>
  <c r="E459" i="3" s="1"/>
  <c r="G458" i="3"/>
  <c r="C458" i="3" s="1"/>
  <c r="G457" i="3"/>
  <c r="C457" i="3"/>
  <c r="G456" i="3"/>
  <c r="C456" i="3" s="1"/>
  <c r="I456" i="3" s="1"/>
  <c r="K456" i="3" s="1"/>
  <c r="G455" i="3"/>
  <c r="C455" i="3"/>
  <c r="I455" i="3" s="1"/>
  <c r="K455" i="3" s="1"/>
  <c r="G454" i="3"/>
  <c r="C454" i="3" s="1"/>
  <c r="G453" i="3"/>
  <c r="C453" i="3"/>
  <c r="E453" i="3" s="1"/>
  <c r="G452" i="3"/>
  <c r="C452" i="3" s="1"/>
  <c r="G451" i="3"/>
  <c r="C451" i="3"/>
  <c r="E451" i="3" s="1"/>
  <c r="G450" i="3"/>
  <c r="C450" i="3" s="1"/>
  <c r="G449" i="3"/>
  <c r="C449" i="3"/>
  <c r="G448" i="3"/>
  <c r="C448" i="3" s="1"/>
  <c r="I448" i="3" s="1"/>
  <c r="K448" i="3" s="1"/>
  <c r="K447" i="3"/>
  <c r="G447" i="3"/>
  <c r="C447" i="3"/>
  <c r="I447" i="3" s="1"/>
  <c r="G446" i="3"/>
  <c r="C446" i="3" s="1"/>
  <c r="G445" i="3"/>
  <c r="C445" i="3"/>
  <c r="E445" i="3" s="1"/>
  <c r="G444" i="3"/>
  <c r="C444" i="3" s="1"/>
  <c r="G443" i="3"/>
  <c r="C443" i="3"/>
  <c r="E443" i="3" s="1"/>
  <c r="G442" i="3"/>
  <c r="C442" i="3" s="1"/>
  <c r="G441" i="3"/>
  <c r="C441" i="3"/>
  <c r="G440" i="3"/>
  <c r="C440" i="3" s="1"/>
  <c r="I440" i="3" s="1"/>
  <c r="K440" i="3" s="1"/>
  <c r="E440" i="3"/>
  <c r="K439" i="3"/>
  <c r="G439" i="3"/>
  <c r="C439" i="3"/>
  <c r="I439" i="3" s="1"/>
  <c r="G438" i="3"/>
  <c r="C438" i="3" s="1"/>
  <c r="I437" i="3"/>
  <c r="K437" i="3" s="1"/>
  <c r="L437" i="3" s="1"/>
  <c r="G437" i="3"/>
  <c r="C437" i="3"/>
  <c r="E437" i="3" s="1"/>
  <c r="G436" i="3"/>
  <c r="C436" i="3" s="1"/>
  <c r="G435" i="3"/>
  <c r="C435" i="3"/>
  <c r="E435" i="3" s="1"/>
  <c r="G434" i="3"/>
  <c r="C434" i="3" s="1"/>
  <c r="G433" i="3"/>
  <c r="C433" i="3"/>
  <c r="G432" i="3"/>
  <c r="C432" i="3" s="1"/>
  <c r="G431" i="3"/>
  <c r="C431" i="3"/>
  <c r="I431" i="3" s="1"/>
  <c r="K431" i="3" s="1"/>
  <c r="G430" i="3"/>
  <c r="C430" i="3" s="1"/>
  <c r="G429" i="3"/>
  <c r="C429" i="3"/>
  <c r="E429" i="3" s="1"/>
  <c r="G428" i="3"/>
  <c r="C428" i="3" s="1"/>
  <c r="G427" i="3"/>
  <c r="C427" i="3"/>
  <c r="E427" i="3" s="1"/>
  <c r="G426" i="3"/>
  <c r="C426" i="3" s="1"/>
  <c r="G425" i="3"/>
  <c r="C425" i="3"/>
  <c r="G424" i="3"/>
  <c r="C424" i="3" s="1"/>
  <c r="I424" i="3" s="1"/>
  <c r="K424" i="3" s="1"/>
  <c r="G423" i="3"/>
  <c r="C423" i="3"/>
  <c r="I423" i="3" s="1"/>
  <c r="K423" i="3" s="1"/>
  <c r="G422" i="3"/>
  <c r="C422" i="3" s="1"/>
  <c r="G421" i="3"/>
  <c r="C421" i="3"/>
  <c r="E421" i="3" s="1"/>
  <c r="G420" i="3"/>
  <c r="C420" i="3" s="1"/>
  <c r="G419" i="3"/>
  <c r="C419" i="3"/>
  <c r="E419" i="3" s="1"/>
  <c r="G418" i="3"/>
  <c r="C418" i="3" s="1"/>
  <c r="G417" i="3"/>
  <c r="C417" i="3"/>
  <c r="G416" i="3"/>
  <c r="C416" i="3" s="1"/>
  <c r="I416" i="3" s="1"/>
  <c r="K416" i="3" s="1"/>
  <c r="E416" i="3"/>
  <c r="G415" i="3"/>
  <c r="C415" i="3"/>
  <c r="I415" i="3" s="1"/>
  <c r="K415" i="3" s="1"/>
  <c r="G414" i="3"/>
  <c r="C414" i="3" s="1"/>
  <c r="I413" i="3"/>
  <c r="K413" i="3" s="1"/>
  <c r="L413" i="3" s="1"/>
  <c r="G413" i="3"/>
  <c r="C413" i="3"/>
  <c r="E413" i="3" s="1"/>
  <c r="G412" i="3"/>
  <c r="C412" i="3" s="1"/>
  <c r="I412" i="3" s="1"/>
  <c r="K412" i="3" s="1"/>
  <c r="G411" i="3"/>
  <c r="C411" i="3"/>
  <c r="E411" i="3" s="1"/>
  <c r="G410" i="3"/>
  <c r="C410" i="3" s="1"/>
  <c r="G409" i="3"/>
  <c r="C409" i="3"/>
  <c r="E409" i="3" s="1"/>
  <c r="G408" i="3"/>
  <c r="C408" i="3" s="1"/>
  <c r="I408" i="3" s="1"/>
  <c r="K408" i="3" s="1"/>
  <c r="G407" i="3"/>
  <c r="C407" i="3"/>
  <c r="I407" i="3" s="1"/>
  <c r="K407" i="3" s="1"/>
  <c r="G406" i="3"/>
  <c r="C406" i="3" s="1"/>
  <c r="G405" i="3"/>
  <c r="C405" i="3"/>
  <c r="E405" i="3" s="1"/>
  <c r="G404" i="3"/>
  <c r="C404" i="3" s="1"/>
  <c r="I404" i="3" s="1"/>
  <c r="K404" i="3" s="1"/>
  <c r="E404" i="3"/>
  <c r="G403" i="3"/>
  <c r="C403" i="3"/>
  <c r="E403" i="3" s="1"/>
  <c r="G402" i="3"/>
  <c r="C402" i="3" s="1"/>
  <c r="G401" i="3"/>
  <c r="C401" i="3"/>
  <c r="E401" i="3" s="1"/>
  <c r="G400" i="3"/>
  <c r="C400" i="3" s="1"/>
  <c r="I400" i="3" s="1"/>
  <c r="K400" i="3" s="1"/>
  <c r="G399" i="3"/>
  <c r="C399" i="3"/>
  <c r="I399" i="3" s="1"/>
  <c r="K399" i="3" s="1"/>
  <c r="G398" i="3"/>
  <c r="C398" i="3" s="1"/>
  <c r="I397" i="3"/>
  <c r="K397" i="3" s="1"/>
  <c r="L397" i="3" s="1"/>
  <c r="G397" i="3"/>
  <c r="C397" i="3"/>
  <c r="E397" i="3" s="1"/>
  <c r="G396" i="3"/>
  <c r="C396" i="3" s="1"/>
  <c r="I396" i="3" s="1"/>
  <c r="K396" i="3" s="1"/>
  <c r="L396" i="3" s="1"/>
  <c r="E396" i="3"/>
  <c r="G395" i="3"/>
  <c r="C395" i="3"/>
  <c r="E395" i="3" s="1"/>
  <c r="G394" i="3"/>
  <c r="C394" i="3" s="1"/>
  <c r="G393" i="3"/>
  <c r="C393" i="3"/>
  <c r="E393" i="3" s="1"/>
  <c r="G392" i="3"/>
  <c r="C392" i="3" s="1"/>
  <c r="I392" i="3" s="1"/>
  <c r="K392" i="3" s="1"/>
  <c r="G391" i="3"/>
  <c r="C391" i="3"/>
  <c r="I391" i="3" s="1"/>
  <c r="K391" i="3" s="1"/>
  <c r="G390" i="3"/>
  <c r="C390" i="3" s="1"/>
  <c r="G389" i="3"/>
  <c r="C389" i="3"/>
  <c r="E389" i="3" s="1"/>
  <c r="G388" i="3"/>
  <c r="C388" i="3" s="1"/>
  <c r="I388" i="3" s="1"/>
  <c r="K388" i="3" s="1"/>
  <c r="E388" i="3"/>
  <c r="G387" i="3"/>
  <c r="C387" i="3"/>
  <c r="E387" i="3" s="1"/>
  <c r="G386" i="3"/>
  <c r="C386" i="3" s="1"/>
  <c r="G385" i="3"/>
  <c r="C385" i="3"/>
  <c r="G384" i="3"/>
  <c r="C384" i="3" s="1"/>
  <c r="I384" i="3" s="1"/>
  <c r="K384" i="3" s="1"/>
  <c r="G383" i="3"/>
  <c r="C383" i="3"/>
  <c r="I383" i="3" s="1"/>
  <c r="K383" i="3" s="1"/>
  <c r="G382" i="3"/>
  <c r="C382" i="3" s="1"/>
  <c r="I381" i="3"/>
  <c r="K381" i="3" s="1"/>
  <c r="L381" i="3" s="1"/>
  <c r="G381" i="3"/>
  <c r="C381" i="3"/>
  <c r="E381" i="3" s="1"/>
  <c r="G380" i="3"/>
  <c r="C380" i="3" s="1"/>
  <c r="I380" i="3" s="1"/>
  <c r="K380" i="3" s="1"/>
  <c r="G379" i="3"/>
  <c r="C379" i="3"/>
  <c r="E379" i="3" s="1"/>
  <c r="G378" i="3"/>
  <c r="C378" i="3" s="1"/>
  <c r="G377" i="3"/>
  <c r="C377" i="3"/>
  <c r="E377" i="3" s="1"/>
  <c r="G376" i="3"/>
  <c r="C376" i="3" s="1"/>
  <c r="I376" i="3" s="1"/>
  <c r="K376" i="3" s="1"/>
  <c r="G375" i="3"/>
  <c r="C375" i="3"/>
  <c r="I375" i="3" s="1"/>
  <c r="K375" i="3" s="1"/>
  <c r="G374" i="3"/>
  <c r="C374" i="3" s="1"/>
  <c r="G373" i="3"/>
  <c r="C373" i="3"/>
  <c r="E373" i="3" s="1"/>
  <c r="G372" i="3"/>
  <c r="C372" i="3" s="1"/>
  <c r="I372" i="3" s="1"/>
  <c r="K372" i="3" s="1"/>
  <c r="E372" i="3"/>
  <c r="G371" i="3"/>
  <c r="C371" i="3"/>
  <c r="E371" i="3" s="1"/>
  <c r="G370" i="3"/>
  <c r="C370" i="3" s="1"/>
  <c r="G369" i="3"/>
  <c r="C369" i="3"/>
  <c r="E369" i="3" s="1"/>
  <c r="G368" i="3"/>
  <c r="C368" i="3" s="1"/>
  <c r="I368" i="3" s="1"/>
  <c r="K368" i="3" s="1"/>
  <c r="G367" i="3"/>
  <c r="C367" i="3"/>
  <c r="I367" i="3" s="1"/>
  <c r="K367" i="3" s="1"/>
  <c r="G366" i="3"/>
  <c r="C366" i="3" s="1"/>
  <c r="K365" i="3"/>
  <c r="L365" i="3" s="1"/>
  <c r="I365" i="3"/>
  <c r="G365" i="3"/>
  <c r="C365" i="3"/>
  <c r="E365" i="3" s="1"/>
  <c r="G364" i="3"/>
  <c r="C364" i="3" s="1"/>
  <c r="I364" i="3" s="1"/>
  <c r="K364" i="3" s="1"/>
  <c r="E364" i="3"/>
  <c r="G363" i="3"/>
  <c r="C363" i="3"/>
  <c r="G362" i="3"/>
  <c r="C362" i="3" s="1"/>
  <c r="G361" i="3"/>
  <c r="C361" i="3"/>
  <c r="E361" i="3" s="1"/>
  <c r="G360" i="3"/>
  <c r="C360" i="3" s="1"/>
  <c r="I360" i="3" s="1"/>
  <c r="K360" i="3" s="1"/>
  <c r="E360" i="3"/>
  <c r="G359" i="3"/>
  <c r="C359" i="3"/>
  <c r="G358" i="3"/>
  <c r="C358" i="3" s="1"/>
  <c r="G357" i="3"/>
  <c r="C357" i="3"/>
  <c r="E357" i="3" s="1"/>
  <c r="G356" i="3"/>
  <c r="C356" i="3" s="1"/>
  <c r="I356" i="3" s="1"/>
  <c r="K356" i="3" s="1"/>
  <c r="E356" i="3"/>
  <c r="G355" i="3"/>
  <c r="C355" i="3"/>
  <c r="G354" i="3"/>
  <c r="C354" i="3" s="1"/>
  <c r="G353" i="3"/>
  <c r="C353" i="3"/>
  <c r="E353" i="3" s="1"/>
  <c r="G352" i="3"/>
  <c r="C352" i="3" s="1"/>
  <c r="I352" i="3" s="1"/>
  <c r="K352" i="3" s="1"/>
  <c r="G351" i="3"/>
  <c r="C351" i="3"/>
  <c r="G350" i="3"/>
  <c r="C350" i="3" s="1"/>
  <c r="I349" i="3"/>
  <c r="K349" i="3" s="1"/>
  <c r="L349" i="3" s="1"/>
  <c r="G349" i="3"/>
  <c r="C349" i="3"/>
  <c r="E349" i="3" s="1"/>
  <c r="G348" i="3"/>
  <c r="C348" i="3" s="1"/>
  <c r="G347" i="3"/>
  <c r="C347" i="3"/>
  <c r="G346" i="3"/>
  <c r="C346" i="3" s="1"/>
  <c r="I345" i="3"/>
  <c r="K345" i="3" s="1"/>
  <c r="L345" i="3" s="1"/>
  <c r="G345" i="3"/>
  <c r="C345" i="3"/>
  <c r="E345" i="3" s="1"/>
  <c r="G344" i="3"/>
  <c r="C344" i="3" s="1"/>
  <c r="I344" i="3" s="1"/>
  <c r="K344" i="3" s="1"/>
  <c r="G343" i="3"/>
  <c r="C343" i="3"/>
  <c r="G342" i="3"/>
  <c r="C342" i="3" s="1"/>
  <c r="G341" i="3"/>
  <c r="C341" i="3"/>
  <c r="E341" i="3" s="1"/>
  <c r="G340" i="3"/>
  <c r="C340" i="3" s="1"/>
  <c r="I340" i="3" s="1"/>
  <c r="K340" i="3" s="1"/>
  <c r="G339" i="3"/>
  <c r="C339" i="3"/>
  <c r="G338" i="3"/>
  <c r="C338" i="3" s="1"/>
  <c r="G337" i="3"/>
  <c r="C337" i="3"/>
  <c r="G336" i="3"/>
  <c r="C336" i="3" s="1"/>
  <c r="I336" i="3" s="1"/>
  <c r="K336" i="3" s="1"/>
  <c r="G335" i="3"/>
  <c r="C335" i="3"/>
  <c r="G334" i="3"/>
  <c r="C334" i="3" s="1"/>
  <c r="K333" i="3"/>
  <c r="L333" i="3" s="1"/>
  <c r="I333" i="3"/>
  <c r="G333" i="3"/>
  <c r="C333" i="3"/>
  <c r="E333" i="3" s="1"/>
  <c r="G332" i="3"/>
  <c r="C332" i="3" s="1"/>
  <c r="I332" i="3" s="1"/>
  <c r="K332" i="3" s="1"/>
  <c r="E332" i="3"/>
  <c r="G331" i="3"/>
  <c r="C331" i="3"/>
  <c r="G330" i="3"/>
  <c r="C330" i="3" s="1"/>
  <c r="G329" i="3"/>
  <c r="C329" i="3"/>
  <c r="E329" i="3" s="1"/>
  <c r="G328" i="3"/>
  <c r="C328" i="3" s="1"/>
  <c r="I328" i="3" s="1"/>
  <c r="K328" i="3" s="1"/>
  <c r="E328" i="3"/>
  <c r="G327" i="3"/>
  <c r="C327" i="3"/>
  <c r="G326" i="3"/>
  <c r="C326" i="3" s="1"/>
  <c r="G325" i="3"/>
  <c r="C325" i="3"/>
  <c r="E325" i="3" s="1"/>
  <c r="G324" i="3"/>
  <c r="C324" i="3" s="1"/>
  <c r="I324" i="3" s="1"/>
  <c r="K324" i="3" s="1"/>
  <c r="E324" i="3"/>
  <c r="G323" i="3"/>
  <c r="C323" i="3"/>
  <c r="G322" i="3"/>
  <c r="C322" i="3" s="1"/>
  <c r="G321" i="3"/>
  <c r="C321" i="3"/>
  <c r="E321" i="3" s="1"/>
  <c r="G320" i="3"/>
  <c r="C320" i="3" s="1"/>
  <c r="I320" i="3" s="1"/>
  <c r="K320" i="3" s="1"/>
  <c r="G319" i="3"/>
  <c r="C319" i="3"/>
  <c r="G318" i="3"/>
  <c r="C318" i="3" s="1"/>
  <c r="I317" i="3"/>
  <c r="K317" i="3" s="1"/>
  <c r="L317" i="3" s="1"/>
  <c r="G317" i="3"/>
  <c r="C317" i="3"/>
  <c r="E317" i="3" s="1"/>
  <c r="G316" i="3"/>
  <c r="C316" i="3" s="1"/>
  <c r="I316" i="3" s="1"/>
  <c r="K316" i="3" s="1"/>
  <c r="G315" i="3"/>
  <c r="C315" i="3"/>
  <c r="G314" i="3"/>
  <c r="C314" i="3" s="1"/>
  <c r="I313" i="3"/>
  <c r="K313" i="3" s="1"/>
  <c r="L313" i="3" s="1"/>
  <c r="G313" i="3"/>
  <c r="C313" i="3"/>
  <c r="E313" i="3" s="1"/>
  <c r="G312" i="3"/>
  <c r="C312" i="3" s="1"/>
  <c r="I312" i="3" s="1"/>
  <c r="K312" i="3" s="1"/>
  <c r="G311" i="3"/>
  <c r="C311" i="3"/>
  <c r="G310" i="3"/>
  <c r="C310" i="3" s="1"/>
  <c r="G309" i="3"/>
  <c r="C309" i="3"/>
  <c r="E309" i="3" s="1"/>
  <c r="G308" i="3"/>
  <c r="C308" i="3" s="1"/>
  <c r="I308" i="3" s="1"/>
  <c r="K308" i="3" s="1"/>
  <c r="E308" i="3"/>
  <c r="G307" i="3"/>
  <c r="C307" i="3"/>
  <c r="G306" i="3"/>
  <c r="C306" i="3" s="1"/>
  <c r="G305" i="3"/>
  <c r="C305" i="3"/>
  <c r="E305" i="3" s="1"/>
  <c r="G304" i="3"/>
  <c r="C304" i="3" s="1"/>
  <c r="I304" i="3" s="1"/>
  <c r="K304" i="3" s="1"/>
  <c r="G303" i="3"/>
  <c r="C303" i="3"/>
  <c r="G302" i="3"/>
  <c r="C302" i="3" s="1"/>
  <c r="K301" i="3"/>
  <c r="L301" i="3" s="1"/>
  <c r="I301" i="3"/>
  <c r="G301" i="3"/>
  <c r="C301" i="3"/>
  <c r="E301" i="3" s="1"/>
  <c r="G300" i="3"/>
  <c r="C300" i="3" s="1"/>
  <c r="I300" i="3" s="1"/>
  <c r="K300" i="3" s="1"/>
  <c r="E300" i="3"/>
  <c r="G299" i="3"/>
  <c r="C299" i="3"/>
  <c r="G298" i="3"/>
  <c r="C298" i="3" s="1"/>
  <c r="G297" i="3"/>
  <c r="C297" i="3"/>
  <c r="E297" i="3" s="1"/>
  <c r="G296" i="3"/>
  <c r="C296" i="3" s="1"/>
  <c r="I296" i="3" s="1"/>
  <c r="K296" i="3" s="1"/>
  <c r="E296" i="3"/>
  <c r="G295" i="3"/>
  <c r="C295" i="3"/>
  <c r="G294" i="3"/>
  <c r="C294" i="3" s="1"/>
  <c r="G293" i="3"/>
  <c r="C293" i="3"/>
  <c r="E293" i="3" s="1"/>
  <c r="G292" i="3"/>
  <c r="C292" i="3" s="1"/>
  <c r="I292" i="3" s="1"/>
  <c r="K292" i="3" s="1"/>
  <c r="E292" i="3"/>
  <c r="G291" i="3"/>
  <c r="C291" i="3"/>
  <c r="G290" i="3"/>
  <c r="C290" i="3" s="1"/>
  <c r="G289" i="3"/>
  <c r="C289" i="3"/>
  <c r="E289" i="3" s="1"/>
  <c r="G288" i="3"/>
  <c r="C288" i="3" s="1"/>
  <c r="I288" i="3" s="1"/>
  <c r="K288" i="3" s="1"/>
  <c r="G287" i="3"/>
  <c r="C287" i="3"/>
  <c r="G286" i="3"/>
  <c r="C286" i="3" s="1"/>
  <c r="I285" i="3"/>
  <c r="K285" i="3" s="1"/>
  <c r="L285" i="3" s="1"/>
  <c r="G285" i="3"/>
  <c r="C285" i="3"/>
  <c r="E285" i="3" s="1"/>
  <c r="G284" i="3"/>
  <c r="C284" i="3" s="1"/>
  <c r="G283" i="3"/>
  <c r="C283" i="3"/>
  <c r="G282" i="3"/>
  <c r="C282" i="3" s="1"/>
  <c r="I281" i="3"/>
  <c r="K281" i="3" s="1"/>
  <c r="L281" i="3" s="1"/>
  <c r="G281" i="3"/>
  <c r="C281" i="3"/>
  <c r="E281" i="3" s="1"/>
  <c r="G280" i="3"/>
  <c r="C280" i="3" s="1"/>
  <c r="I280" i="3" s="1"/>
  <c r="K280" i="3" s="1"/>
  <c r="G279" i="3"/>
  <c r="C279" i="3"/>
  <c r="G278" i="3"/>
  <c r="C278" i="3" s="1"/>
  <c r="G277" i="3"/>
  <c r="C277" i="3"/>
  <c r="E277" i="3" s="1"/>
  <c r="G276" i="3"/>
  <c r="C276" i="3" s="1"/>
  <c r="I276" i="3" s="1"/>
  <c r="K276" i="3" s="1"/>
  <c r="G275" i="3"/>
  <c r="C275" i="3"/>
  <c r="G274" i="3"/>
  <c r="C274" i="3" s="1"/>
  <c r="G273" i="3"/>
  <c r="C273" i="3"/>
  <c r="G272" i="3"/>
  <c r="C272" i="3" s="1"/>
  <c r="I272" i="3" s="1"/>
  <c r="K272" i="3" s="1"/>
  <c r="G271" i="3"/>
  <c r="C271" i="3"/>
  <c r="G270" i="3"/>
  <c r="C270" i="3" s="1"/>
  <c r="K269" i="3"/>
  <c r="L269" i="3" s="1"/>
  <c r="I269" i="3"/>
  <c r="G269" i="3"/>
  <c r="C269" i="3"/>
  <c r="E269" i="3" s="1"/>
  <c r="G268" i="3"/>
  <c r="C268" i="3" s="1"/>
  <c r="I268" i="3" s="1"/>
  <c r="K268" i="3" s="1"/>
  <c r="E268" i="3"/>
  <c r="G267" i="3"/>
  <c r="C267" i="3"/>
  <c r="G266" i="3"/>
  <c r="C266" i="3" s="1"/>
  <c r="G265" i="3"/>
  <c r="C265" i="3"/>
  <c r="E265" i="3" s="1"/>
  <c r="G264" i="3"/>
  <c r="C264" i="3" s="1"/>
  <c r="I264" i="3" s="1"/>
  <c r="K264" i="3" s="1"/>
  <c r="E264" i="3"/>
  <c r="G263" i="3"/>
  <c r="C263" i="3"/>
  <c r="G262" i="3"/>
  <c r="C262" i="3" s="1"/>
  <c r="G261" i="3"/>
  <c r="C261" i="3"/>
  <c r="E261" i="3" s="1"/>
  <c r="G260" i="3"/>
  <c r="C260" i="3" s="1"/>
  <c r="I260" i="3" s="1"/>
  <c r="K260" i="3" s="1"/>
  <c r="E260" i="3"/>
  <c r="G259" i="3"/>
  <c r="C259" i="3"/>
  <c r="G258" i="3"/>
  <c r="C258" i="3" s="1"/>
  <c r="G257" i="3"/>
  <c r="C257" i="3"/>
  <c r="E257" i="3" s="1"/>
  <c r="G256" i="3"/>
  <c r="C256" i="3" s="1"/>
  <c r="I256" i="3" s="1"/>
  <c r="K256" i="3" s="1"/>
  <c r="G255" i="3"/>
  <c r="C255" i="3"/>
  <c r="G254" i="3"/>
  <c r="C254" i="3" s="1"/>
  <c r="I253" i="3"/>
  <c r="K253" i="3" s="1"/>
  <c r="L253" i="3" s="1"/>
  <c r="G253" i="3"/>
  <c r="C253" i="3"/>
  <c r="E253" i="3" s="1"/>
  <c r="G252" i="3"/>
  <c r="C252" i="3" s="1"/>
  <c r="I252" i="3" s="1"/>
  <c r="K252" i="3" s="1"/>
  <c r="G251" i="3"/>
  <c r="C251" i="3"/>
  <c r="G250" i="3"/>
  <c r="C250" i="3" s="1"/>
  <c r="I249" i="3"/>
  <c r="K249" i="3" s="1"/>
  <c r="L249" i="3" s="1"/>
  <c r="G249" i="3"/>
  <c r="C249" i="3"/>
  <c r="E249" i="3" s="1"/>
  <c r="G248" i="3"/>
  <c r="C248" i="3" s="1"/>
  <c r="I248" i="3" s="1"/>
  <c r="K248" i="3" s="1"/>
  <c r="G247" i="3"/>
  <c r="C247" i="3"/>
  <c r="G246" i="3"/>
  <c r="C246" i="3" s="1"/>
  <c r="G245" i="3"/>
  <c r="C245" i="3"/>
  <c r="E245" i="3" s="1"/>
  <c r="G244" i="3"/>
  <c r="C244" i="3" s="1"/>
  <c r="I244" i="3" s="1"/>
  <c r="K244" i="3" s="1"/>
  <c r="E244" i="3"/>
  <c r="G243" i="3"/>
  <c r="C243" i="3"/>
  <c r="G242" i="3"/>
  <c r="C242" i="3" s="1"/>
  <c r="G241" i="3"/>
  <c r="C241" i="3"/>
  <c r="E241" i="3" s="1"/>
  <c r="G240" i="3"/>
  <c r="C240" i="3" s="1"/>
  <c r="I240" i="3" s="1"/>
  <c r="K240" i="3" s="1"/>
  <c r="G239" i="3"/>
  <c r="C239" i="3"/>
  <c r="G238" i="3"/>
  <c r="C238" i="3" s="1"/>
  <c r="K237" i="3"/>
  <c r="L237" i="3" s="1"/>
  <c r="I237" i="3"/>
  <c r="G237" i="3"/>
  <c r="C237" i="3"/>
  <c r="E237" i="3" s="1"/>
  <c r="G236" i="3"/>
  <c r="C236" i="3" s="1"/>
  <c r="I236" i="3" s="1"/>
  <c r="K236" i="3" s="1"/>
  <c r="E236" i="3"/>
  <c r="G235" i="3"/>
  <c r="C235" i="3"/>
  <c r="G234" i="3"/>
  <c r="C234" i="3" s="1"/>
  <c r="G233" i="3"/>
  <c r="C233" i="3"/>
  <c r="E233" i="3" s="1"/>
  <c r="G232" i="3"/>
  <c r="C232" i="3" s="1"/>
  <c r="I232" i="3" s="1"/>
  <c r="K232" i="3" s="1"/>
  <c r="E232" i="3"/>
  <c r="G231" i="3"/>
  <c r="C231" i="3"/>
  <c r="G230" i="3"/>
  <c r="C230" i="3" s="1"/>
  <c r="G229" i="3"/>
  <c r="C229" i="3"/>
  <c r="E229" i="3" s="1"/>
  <c r="G228" i="3"/>
  <c r="C228" i="3" s="1"/>
  <c r="I228" i="3" s="1"/>
  <c r="K228" i="3" s="1"/>
  <c r="E228" i="3"/>
  <c r="G227" i="3"/>
  <c r="C227" i="3"/>
  <c r="G226" i="3"/>
  <c r="C226" i="3" s="1"/>
  <c r="G225" i="3"/>
  <c r="C225" i="3"/>
  <c r="E225" i="3" s="1"/>
  <c r="G224" i="3"/>
  <c r="C224" i="3" s="1"/>
  <c r="I224" i="3" s="1"/>
  <c r="K224" i="3" s="1"/>
  <c r="G223" i="3"/>
  <c r="C223" i="3"/>
  <c r="G222" i="3"/>
  <c r="C222" i="3" s="1"/>
  <c r="I221" i="3"/>
  <c r="K221" i="3" s="1"/>
  <c r="L221" i="3" s="1"/>
  <c r="G221" i="3"/>
  <c r="C221" i="3"/>
  <c r="E221" i="3" s="1"/>
  <c r="G220" i="3"/>
  <c r="C220" i="3" s="1"/>
  <c r="G219" i="3"/>
  <c r="C219" i="3"/>
  <c r="G218" i="3"/>
  <c r="C218" i="3" s="1"/>
  <c r="I217" i="3"/>
  <c r="K217" i="3" s="1"/>
  <c r="L217" i="3" s="1"/>
  <c r="G217" i="3"/>
  <c r="C217" i="3"/>
  <c r="E217" i="3" s="1"/>
  <c r="G216" i="3"/>
  <c r="C216" i="3" s="1"/>
  <c r="I216" i="3" s="1"/>
  <c r="K216" i="3" s="1"/>
  <c r="G215" i="3"/>
  <c r="C215" i="3"/>
  <c r="G214" i="3"/>
  <c r="C214" i="3" s="1"/>
  <c r="G213" i="3"/>
  <c r="C213" i="3"/>
  <c r="E213" i="3" s="1"/>
  <c r="G212" i="3"/>
  <c r="C212" i="3" s="1"/>
  <c r="I212" i="3" s="1"/>
  <c r="K212" i="3" s="1"/>
  <c r="G211" i="3"/>
  <c r="C211" i="3"/>
  <c r="G210" i="3"/>
  <c r="C210" i="3" s="1"/>
  <c r="G209" i="3"/>
  <c r="C209" i="3"/>
  <c r="G208" i="3"/>
  <c r="C208" i="3" s="1"/>
  <c r="I208" i="3" s="1"/>
  <c r="K208" i="3" s="1"/>
  <c r="G207" i="3"/>
  <c r="C207" i="3"/>
  <c r="G206" i="3"/>
  <c r="C206" i="3" s="1"/>
  <c r="K205" i="3"/>
  <c r="L205" i="3" s="1"/>
  <c r="I205" i="3"/>
  <c r="G205" i="3"/>
  <c r="C205" i="3"/>
  <c r="E205" i="3" s="1"/>
  <c r="G204" i="3"/>
  <c r="C204" i="3" s="1"/>
  <c r="I204" i="3" s="1"/>
  <c r="K204" i="3" s="1"/>
  <c r="E204" i="3"/>
  <c r="G203" i="3"/>
  <c r="C203" i="3"/>
  <c r="G202" i="3"/>
  <c r="C202" i="3" s="1"/>
  <c r="G201" i="3"/>
  <c r="C201" i="3"/>
  <c r="E201" i="3" s="1"/>
  <c r="G200" i="3"/>
  <c r="C200" i="3" s="1"/>
  <c r="I200" i="3" s="1"/>
  <c r="K200" i="3" s="1"/>
  <c r="E200" i="3"/>
  <c r="G199" i="3"/>
  <c r="C199" i="3"/>
  <c r="G198" i="3"/>
  <c r="C198" i="3" s="1"/>
  <c r="G197" i="3"/>
  <c r="C197" i="3"/>
  <c r="E197" i="3" s="1"/>
  <c r="G196" i="3"/>
  <c r="C196" i="3" s="1"/>
  <c r="I196" i="3" s="1"/>
  <c r="K196" i="3" s="1"/>
  <c r="E196" i="3"/>
  <c r="G195" i="3"/>
  <c r="C195" i="3"/>
  <c r="G194" i="3"/>
  <c r="C194" i="3" s="1"/>
  <c r="G193" i="3"/>
  <c r="C193" i="3"/>
  <c r="E193" i="3" s="1"/>
  <c r="G192" i="3"/>
  <c r="C192" i="3" s="1"/>
  <c r="I192" i="3" s="1"/>
  <c r="K192" i="3" s="1"/>
  <c r="G191" i="3"/>
  <c r="C191" i="3"/>
  <c r="G190" i="3"/>
  <c r="C190" i="3" s="1"/>
  <c r="I189" i="3"/>
  <c r="K189" i="3" s="1"/>
  <c r="L189" i="3" s="1"/>
  <c r="G189" i="3"/>
  <c r="C189" i="3"/>
  <c r="E189" i="3" s="1"/>
  <c r="G188" i="3"/>
  <c r="C188" i="3" s="1"/>
  <c r="I188" i="3" s="1"/>
  <c r="K188" i="3" s="1"/>
  <c r="G187" i="3"/>
  <c r="C187" i="3"/>
  <c r="G186" i="3"/>
  <c r="C186" i="3" s="1"/>
  <c r="I185" i="3"/>
  <c r="K185" i="3" s="1"/>
  <c r="L185" i="3" s="1"/>
  <c r="G185" i="3"/>
  <c r="C185" i="3"/>
  <c r="E185" i="3" s="1"/>
  <c r="G184" i="3"/>
  <c r="C184" i="3" s="1"/>
  <c r="I184" i="3" s="1"/>
  <c r="K184" i="3" s="1"/>
  <c r="G183" i="3"/>
  <c r="C183" i="3"/>
  <c r="G182" i="3"/>
  <c r="C182" i="3" s="1"/>
  <c r="G181" i="3"/>
  <c r="C181" i="3"/>
  <c r="E181" i="3" s="1"/>
  <c r="G180" i="3"/>
  <c r="C180" i="3" s="1"/>
  <c r="I180" i="3" s="1"/>
  <c r="K180" i="3" s="1"/>
  <c r="E180" i="3"/>
  <c r="G179" i="3"/>
  <c r="C179" i="3"/>
  <c r="G178" i="3"/>
  <c r="C178" i="3" s="1"/>
  <c r="G177" i="3"/>
  <c r="C177" i="3"/>
  <c r="E177" i="3" s="1"/>
  <c r="G176" i="3"/>
  <c r="C176" i="3" s="1"/>
  <c r="I176" i="3" s="1"/>
  <c r="K176" i="3" s="1"/>
  <c r="G175" i="3"/>
  <c r="C175" i="3"/>
  <c r="G174" i="3"/>
  <c r="C174" i="3" s="1"/>
  <c r="K173" i="3"/>
  <c r="L173" i="3" s="1"/>
  <c r="I173" i="3"/>
  <c r="G173" i="3"/>
  <c r="C173" i="3"/>
  <c r="E173" i="3" s="1"/>
  <c r="G172" i="3"/>
  <c r="C172" i="3" s="1"/>
  <c r="I172" i="3" s="1"/>
  <c r="K172" i="3" s="1"/>
  <c r="E172" i="3"/>
  <c r="G171" i="3"/>
  <c r="C171" i="3"/>
  <c r="G170" i="3"/>
  <c r="C170" i="3" s="1"/>
  <c r="G169" i="3"/>
  <c r="C169" i="3"/>
  <c r="E169" i="3" s="1"/>
  <c r="G168" i="3"/>
  <c r="C168" i="3" s="1"/>
  <c r="I168" i="3" s="1"/>
  <c r="K168" i="3" s="1"/>
  <c r="E168" i="3"/>
  <c r="G167" i="3"/>
  <c r="C167" i="3"/>
  <c r="G166" i="3"/>
  <c r="C166" i="3" s="1"/>
  <c r="G165" i="3"/>
  <c r="C165" i="3"/>
  <c r="E165" i="3" s="1"/>
  <c r="G164" i="3"/>
  <c r="C164" i="3" s="1"/>
  <c r="I164" i="3" s="1"/>
  <c r="K164" i="3" s="1"/>
  <c r="E164" i="3"/>
  <c r="G163" i="3"/>
  <c r="C163" i="3"/>
  <c r="G162" i="3"/>
  <c r="C162" i="3" s="1"/>
  <c r="G161" i="3"/>
  <c r="C161" i="3"/>
  <c r="E161" i="3" s="1"/>
  <c r="G160" i="3"/>
  <c r="C160" i="3" s="1"/>
  <c r="I160" i="3" s="1"/>
  <c r="K160" i="3" s="1"/>
  <c r="G159" i="3"/>
  <c r="C159" i="3"/>
  <c r="G158" i="3"/>
  <c r="C158" i="3" s="1"/>
  <c r="I157" i="3"/>
  <c r="K157" i="3" s="1"/>
  <c r="L157" i="3" s="1"/>
  <c r="G157" i="3"/>
  <c r="C157" i="3"/>
  <c r="E157" i="3" s="1"/>
  <c r="G156" i="3"/>
  <c r="C156" i="3" s="1"/>
  <c r="G155" i="3"/>
  <c r="C155" i="3"/>
  <c r="G154" i="3"/>
  <c r="C154" i="3" s="1"/>
  <c r="I153" i="3"/>
  <c r="K153" i="3" s="1"/>
  <c r="L153" i="3" s="1"/>
  <c r="G153" i="3"/>
  <c r="C153" i="3"/>
  <c r="E153" i="3" s="1"/>
  <c r="G152" i="3"/>
  <c r="C152" i="3" s="1"/>
  <c r="I152" i="3" s="1"/>
  <c r="K152" i="3" s="1"/>
  <c r="G151" i="3"/>
  <c r="C151" i="3"/>
  <c r="G150" i="3"/>
  <c r="C150" i="3" s="1"/>
  <c r="G149" i="3"/>
  <c r="C149" i="3"/>
  <c r="E149" i="3" s="1"/>
  <c r="G148" i="3"/>
  <c r="C148" i="3" s="1"/>
  <c r="I148" i="3" s="1"/>
  <c r="K148" i="3" s="1"/>
  <c r="G147" i="3"/>
  <c r="C147" i="3"/>
  <c r="G146" i="3"/>
  <c r="C146" i="3" s="1"/>
  <c r="G145" i="3"/>
  <c r="C145" i="3"/>
  <c r="G144" i="3"/>
  <c r="C144" i="3" s="1"/>
  <c r="I144" i="3" s="1"/>
  <c r="K144" i="3" s="1"/>
  <c r="G143" i="3"/>
  <c r="C143" i="3"/>
  <c r="G142" i="3"/>
  <c r="C142" i="3" s="1"/>
  <c r="K141" i="3"/>
  <c r="L141" i="3" s="1"/>
  <c r="I141" i="3"/>
  <c r="G141" i="3"/>
  <c r="C141" i="3"/>
  <c r="E141" i="3" s="1"/>
  <c r="G140" i="3"/>
  <c r="C140" i="3" s="1"/>
  <c r="I140" i="3" s="1"/>
  <c r="K140" i="3" s="1"/>
  <c r="E140" i="3"/>
  <c r="G139" i="3"/>
  <c r="C139" i="3"/>
  <c r="G138" i="3"/>
  <c r="C138" i="3" s="1"/>
  <c r="G137" i="3"/>
  <c r="C137" i="3"/>
  <c r="E137" i="3" s="1"/>
  <c r="G136" i="3"/>
  <c r="C136" i="3" s="1"/>
  <c r="I136" i="3" s="1"/>
  <c r="K136" i="3" s="1"/>
  <c r="E136" i="3"/>
  <c r="G135" i="3"/>
  <c r="C135" i="3"/>
  <c r="G134" i="3"/>
  <c r="C134" i="3" s="1"/>
  <c r="G133" i="3"/>
  <c r="C133" i="3"/>
  <c r="E133" i="3" s="1"/>
  <c r="G132" i="3"/>
  <c r="C132" i="3" s="1"/>
  <c r="I132" i="3" s="1"/>
  <c r="K132" i="3" s="1"/>
  <c r="E132" i="3"/>
  <c r="G131" i="3"/>
  <c r="C131" i="3"/>
  <c r="G130" i="3"/>
  <c r="C130" i="3" s="1"/>
  <c r="G129" i="3"/>
  <c r="C129" i="3"/>
  <c r="E129" i="3" s="1"/>
  <c r="G128" i="3"/>
  <c r="C128" i="3" s="1"/>
  <c r="I128" i="3" s="1"/>
  <c r="K128" i="3" s="1"/>
  <c r="G127" i="3"/>
  <c r="C127" i="3"/>
  <c r="G126" i="3"/>
  <c r="C126" i="3" s="1"/>
  <c r="I125" i="3"/>
  <c r="K125" i="3" s="1"/>
  <c r="L125" i="3" s="1"/>
  <c r="G125" i="3"/>
  <c r="C125" i="3"/>
  <c r="E125" i="3" s="1"/>
  <c r="G124" i="3"/>
  <c r="C124" i="3" s="1"/>
  <c r="I124" i="3" s="1"/>
  <c r="K124" i="3" s="1"/>
  <c r="G123" i="3"/>
  <c r="C123" i="3"/>
  <c r="G122" i="3"/>
  <c r="C122" i="3" s="1"/>
  <c r="I121" i="3"/>
  <c r="K121" i="3" s="1"/>
  <c r="L121" i="3" s="1"/>
  <c r="G121" i="3"/>
  <c r="C121" i="3"/>
  <c r="E121" i="3" s="1"/>
  <c r="G120" i="3"/>
  <c r="C120" i="3" s="1"/>
  <c r="I120" i="3" s="1"/>
  <c r="K120" i="3" s="1"/>
  <c r="G119" i="3"/>
  <c r="C119" i="3"/>
  <c r="G118" i="3"/>
  <c r="C118" i="3" s="1"/>
  <c r="G117" i="3"/>
  <c r="C117" i="3"/>
  <c r="E117" i="3" s="1"/>
  <c r="G116" i="3"/>
  <c r="C116" i="3" s="1"/>
  <c r="I116" i="3" s="1"/>
  <c r="K116" i="3" s="1"/>
  <c r="E116" i="3"/>
  <c r="G115" i="3"/>
  <c r="C115" i="3"/>
  <c r="G114" i="3"/>
  <c r="C114" i="3" s="1"/>
  <c r="G113" i="3"/>
  <c r="C113" i="3"/>
  <c r="E113" i="3" s="1"/>
  <c r="G112" i="3"/>
  <c r="C112" i="3" s="1"/>
  <c r="I112" i="3" s="1"/>
  <c r="K112" i="3" s="1"/>
  <c r="G111" i="3"/>
  <c r="C111" i="3"/>
  <c r="G110" i="3"/>
  <c r="C110" i="3" s="1"/>
  <c r="K109" i="3"/>
  <c r="L109" i="3" s="1"/>
  <c r="I109" i="3"/>
  <c r="G109" i="3"/>
  <c r="C109" i="3"/>
  <c r="E109" i="3" s="1"/>
  <c r="G108" i="3"/>
  <c r="C108" i="3" s="1"/>
  <c r="I108" i="3" s="1"/>
  <c r="K108" i="3" s="1"/>
  <c r="E108" i="3"/>
  <c r="G107" i="3"/>
  <c r="C107" i="3"/>
  <c r="G106" i="3"/>
  <c r="C106" i="3" s="1"/>
  <c r="G105" i="3"/>
  <c r="C105" i="3"/>
  <c r="E105" i="3" s="1"/>
  <c r="G104" i="3"/>
  <c r="C104" i="3" s="1"/>
  <c r="I104" i="3" s="1"/>
  <c r="K104" i="3" s="1"/>
  <c r="E104" i="3"/>
  <c r="G103" i="3"/>
  <c r="C103" i="3"/>
  <c r="G102" i="3"/>
  <c r="C102" i="3" s="1"/>
  <c r="G101" i="3"/>
  <c r="C101" i="3"/>
  <c r="E101" i="3" s="1"/>
  <c r="G100" i="3"/>
  <c r="C100" i="3" s="1"/>
  <c r="I100" i="3" s="1"/>
  <c r="K100" i="3" s="1"/>
  <c r="E100" i="3"/>
  <c r="G99" i="3"/>
  <c r="C99" i="3"/>
  <c r="G98" i="3"/>
  <c r="C98" i="3" s="1"/>
  <c r="G97" i="3"/>
  <c r="C97" i="3"/>
  <c r="E97" i="3" s="1"/>
  <c r="G96" i="3"/>
  <c r="C96" i="3" s="1"/>
  <c r="I96" i="3" s="1"/>
  <c r="K96" i="3" s="1"/>
  <c r="G95" i="3"/>
  <c r="C95" i="3"/>
  <c r="G94" i="3"/>
  <c r="C94" i="3" s="1"/>
  <c r="I93" i="3"/>
  <c r="K93" i="3" s="1"/>
  <c r="L93" i="3" s="1"/>
  <c r="G93" i="3"/>
  <c r="C93" i="3"/>
  <c r="E93" i="3" s="1"/>
  <c r="G92" i="3"/>
  <c r="C92" i="3" s="1"/>
  <c r="G91" i="3"/>
  <c r="C91" i="3"/>
  <c r="G90" i="3"/>
  <c r="C90" i="3" s="1"/>
  <c r="K89" i="3"/>
  <c r="L89" i="3" s="1"/>
  <c r="I89" i="3"/>
  <c r="G89" i="3"/>
  <c r="C89" i="3"/>
  <c r="E89" i="3" s="1"/>
  <c r="G88" i="3"/>
  <c r="C88" i="3" s="1"/>
  <c r="G87" i="3"/>
  <c r="C87" i="3" s="1"/>
  <c r="G86" i="3"/>
  <c r="C86" i="3" s="1"/>
  <c r="G85" i="3"/>
  <c r="C85" i="3" s="1"/>
  <c r="G84" i="3"/>
  <c r="E84" i="3"/>
  <c r="C84" i="3"/>
  <c r="I84" i="3" s="1"/>
  <c r="K84" i="3" s="1"/>
  <c r="L84" i="3" s="1"/>
  <c r="G83" i="3"/>
  <c r="C83" i="3" s="1"/>
  <c r="G82" i="3"/>
  <c r="C82" i="3"/>
  <c r="G81" i="3"/>
  <c r="C81" i="3" s="1"/>
  <c r="G80" i="3"/>
  <c r="C80" i="3"/>
  <c r="I80" i="3" s="1"/>
  <c r="K80" i="3" s="1"/>
  <c r="G79" i="3"/>
  <c r="C79" i="3"/>
  <c r="G78" i="3"/>
  <c r="C78" i="3"/>
  <c r="G77" i="3"/>
  <c r="C77" i="3"/>
  <c r="E77" i="3" s="1"/>
  <c r="K76" i="3"/>
  <c r="L76" i="3" s="1"/>
  <c r="G76" i="3"/>
  <c r="E76" i="3"/>
  <c r="C76" i="3"/>
  <c r="I76" i="3" s="1"/>
  <c r="G75" i="3"/>
  <c r="C75" i="3"/>
  <c r="G74" i="3"/>
  <c r="C74" i="3"/>
  <c r="I73" i="3"/>
  <c r="K73" i="3" s="1"/>
  <c r="L73" i="3" s="1"/>
  <c r="G73" i="3"/>
  <c r="C73" i="3"/>
  <c r="E73" i="3" s="1"/>
  <c r="G72" i="3"/>
  <c r="C72" i="3" s="1"/>
  <c r="G71" i="3"/>
  <c r="C71" i="3" s="1"/>
  <c r="G70" i="3"/>
  <c r="C70" i="3" s="1"/>
  <c r="G69" i="3"/>
  <c r="C69" i="3" s="1"/>
  <c r="G68" i="3"/>
  <c r="C68" i="3" s="1"/>
  <c r="G67" i="3"/>
  <c r="C67" i="3"/>
  <c r="G66" i="3"/>
  <c r="C66" i="3" s="1"/>
  <c r="G65" i="3"/>
  <c r="C65" i="3"/>
  <c r="E65" i="3" s="1"/>
  <c r="G64" i="3"/>
  <c r="E64" i="3"/>
  <c r="C64" i="3"/>
  <c r="I64" i="3" s="1"/>
  <c r="K64" i="3" s="1"/>
  <c r="L64" i="3" s="1"/>
  <c r="G63" i="3"/>
  <c r="C63" i="3" s="1"/>
  <c r="G62" i="3"/>
  <c r="C62" i="3"/>
  <c r="G61" i="3"/>
  <c r="C61" i="3"/>
  <c r="E61" i="3" s="1"/>
  <c r="K60" i="3"/>
  <c r="G60" i="3"/>
  <c r="C60" i="3"/>
  <c r="I60" i="3" s="1"/>
  <c r="G59" i="3"/>
  <c r="C59" i="3"/>
  <c r="G58" i="3"/>
  <c r="C58" i="3"/>
  <c r="K57" i="3"/>
  <c r="L57" i="3" s="1"/>
  <c r="I57" i="3"/>
  <c r="G57" i="3"/>
  <c r="C57" i="3"/>
  <c r="E57" i="3" s="1"/>
  <c r="G56" i="3"/>
  <c r="C56" i="3" s="1"/>
  <c r="G55" i="3"/>
  <c r="C55" i="3" s="1"/>
  <c r="G54" i="3"/>
  <c r="C54" i="3" s="1"/>
  <c r="G53" i="3"/>
  <c r="C53" i="3" s="1"/>
  <c r="E53" i="3" s="1"/>
  <c r="G52" i="3"/>
  <c r="E52" i="3"/>
  <c r="C52" i="3"/>
  <c r="I52" i="3" s="1"/>
  <c r="K52" i="3" s="1"/>
  <c r="L52" i="3" s="1"/>
  <c r="G51" i="3"/>
  <c r="C51" i="3" s="1"/>
  <c r="G50" i="3"/>
  <c r="C50" i="3"/>
  <c r="G49" i="3"/>
  <c r="C49" i="3" s="1"/>
  <c r="G48" i="3"/>
  <c r="C48" i="3"/>
  <c r="I48" i="3" s="1"/>
  <c r="K48" i="3" s="1"/>
  <c r="G47" i="3"/>
  <c r="C47" i="3"/>
  <c r="G46" i="3"/>
  <c r="C46" i="3" s="1"/>
  <c r="G45" i="3"/>
  <c r="C45" i="3"/>
  <c r="K44" i="3"/>
  <c r="G44" i="3"/>
  <c r="C44" i="3"/>
  <c r="I44" i="3" s="1"/>
  <c r="G43" i="3"/>
  <c r="C43" i="3"/>
  <c r="G42" i="3"/>
  <c r="C42" i="3"/>
  <c r="I41" i="3"/>
  <c r="K41" i="3" s="1"/>
  <c r="L41" i="3" s="1"/>
  <c r="G41" i="3"/>
  <c r="C41" i="3"/>
  <c r="E41" i="3" s="1"/>
  <c r="G40" i="3"/>
  <c r="C40" i="3" s="1"/>
  <c r="G39" i="3"/>
  <c r="C39" i="3" s="1"/>
  <c r="G38" i="3"/>
  <c r="C38" i="3" s="1"/>
  <c r="G37" i="3"/>
  <c r="C37" i="3" s="1"/>
  <c r="G36" i="3"/>
  <c r="C36" i="3" s="1"/>
  <c r="G35" i="3"/>
  <c r="C35" i="3"/>
  <c r="G34" i="3"/>
  <c r="C34" i="3" s="1"/>
  <c r="G33" i="3"/>
  <c r="C33" i="3"/>
  <c r="E33" i="3" s="1"/>
  <c r="G32" i="3"/>
  <c r="C32" i="3" s="1"/>
  <c r="I32" i="3" s="1"/>
  <c r="K32" i="3" s="1"/>
  <c r="G31" i="3"/>
  <c r="C31" i="3"/>
  <c r="G30" i="3"/>
  <c r="C30" i="3"/>
  <c r="G29" i="3"/>
  <c r="C29" i="3"/>
  <c r="I29" i="3" s="1"/>
  <c r="K29" i="3" s="1"/>
  <c r="G28" i="3"/>
  <c r="E28" i="3"/>
  <c r="C28" i="3"/>
  <c r="I28" i="3" s="1"/>
  <c r="K28" i="3" s="1"/>
  <c r="L28" i="3" s="1"/>
  <c r="G27" i="3"/>
  <c r="C27" i="3"/>
  <c r="G26" i="3"/>
  <c r="C26" i="3" s="1"/>
  <c r="G25" i="3"/>
  <c r="C25" i="3"/>
  <c r="E25" i="3" s="1"/>
  <c r="G24" i="3"/>
  <c r="E24" i="3"/>
  <c r="C24" i="3"/>
  <c r="I24" i="3" s="1"/>
  <c r="K24" i="3" s="1"/>
  <c r="L24" i="3" s="1"/>
  <c r="G23" i="3"/>
  <c r="C23" i="3"/>
  <c r="G22" i="3"/>
  <c r="C22" i="3" s="1"/>
  <c r="G21" i="3"/>
  <c r="E21" i="3"/>
  <c r="C21" i="3"/>
  <c r="I21" i="3" s="1"/>
  <c r="K21" i="3" s="1"/>
  <c r="L21" i="3" s="1"/>
  <c r="G20" i="3"/>
  <c r="C20" i="3" s="1"/>
  <c r="G19" i="3"/>
  <c r="C19" i="3"/>
  <c r="G18" i="3"/>
  <c r="C18" i="3" s="1"/>
  <c r="G17" i="3"/>
  <c r="C17" i="3" s="1"/>
  <c r="G16" i="3"/>
  <c r="C16" i="3" s="1"/>
  <c r="G15" i="3"/>
  <c r="C15" i="3" s="1"/>
  <c r="G14" i="3"/>
  <c r="C14" i="3" s="1"/>
  <c r="G13" i="3"/>
  <c r="C13" i="3" s="1"/>
  <c r="K12" i="3"/>
  <c r="L12" i="3" s="1"/>
  <c r="I12" i="3"/>
  <c r="G12" i="3"/>
  <c r="C12" i="3"/>
  <c r="E12" i="3" s="1"/>
  <c r="G11" i="3"/>
  <c r="C11" i="3"/>
  <c r="G10" i="3"/>
  <c r="E10" i="3"/>
  <c r="C10" i="3"/>
  <c r="I10" i="3" s="1"/>
  <c r="K10" i="3" s="1"/>
  <c r="L10" i="3" s="1"/>
  <c r="K9" i="3"/>
  <c r="I9" i="3"/>
  <c r="G9" i="3"/>
  <c r="C9" i="3"/>
  <c r="E9" i="3" s="1"/>
  <c r="G8" i="3"/>
  <c r="C8" i="3" s="1"/>
  <c r="G7" i="3"/>
  <c r="C7" i="3"/>
  <c r="G6" i="3"/>
  <c r="C6" i="3" s="1"/>
  <c r="K5" i="3"/>
  <c r="L5" i="3" s="1"/>
  <c r="I5" i="3"/>
  <c r="G5" i="3"/>
  <c r="E5" i="3"/>
  <c r="C5" i="3"/>
  <c r="G4" i="3"/>
  <c r="C4" i="3" s="1"/>
  <c r="K3" i="3"/>
  <c r="G3" i="3"/>
  <c r="C3" i="3" s="1"/>
  <c r="E3" i="3" s="1"/>
  <c r="G2" i="3"/>
  <c r="C2" i="3"/>
  <c r="I2" i="3" s="1"/>
  <c r="K2" i="3" s="1"/>
  <c r="I2215" i="2"/>
  <c r="H2215" i="2"/>
  <c r="G2215" i="2"/>
  <c r="F2215" i="2"/>
  <c r="E2215" i="2"/>
  <c r="D2215" i="2"/>
  <c r="C2215" i="2"/>
  <c r="I2214" i="2"/>
  <c r="H2214" i="2"/>
  <c r="G2214" i="2"/>
  <c r="F2214" i="2"/>
  <c r="E2214" i="2"/>
  <c r="D2214" i="2"/>
  <c r="C2214" i="2"/>
  <c r="I2213" i="2"/>
  <c r="H2213" i="2"/>
  <c r="G2213" i="2"/>
  <c r="F2213" i="2"/>
  <c r="E2213" i="2"/>
  <c r="D2213" i="2"/>
  <c r="C2213" i="2"/>
  <c r="I2212" i="2"/>
  <c r="H2212" i="2"/>
  <c r="G2212" i="2"/>
  <c r="F2212" i="2"/>
  <c r="E2212" i="2"/>
  <c r="D2212" i="2"/>
  <c r="C2212" i="2"/>
  <c r="I2211" i="2"/>
  <c r="H2211" i="2"/>
  <c r="G2211" i="2"/>
  <c r="F2211" i="2"/>
  <c r="E2211" i="2"/>
  <c r="D2211" i="2"/>
  <c r="C2211" i="2"/>
  <c r="I2210" i="2"/>
  <c r="H2210" i="2"/>
  <c r="G2210" i="2"/>
  <c r="F2210" i="2"/>
  <c r="E2210" i="2"/>
  <c r="D2210" i="2"/>
  <c r="C2210" i="2"/>
  <c r="I2209" i="2"/>
  <c r="H2209" i="2"/>
  <c r="G2209" i="2"/>
  <c r="F2209" i="2"/>
  <c r="E2209" i="2"/>
  <c r="D2209" i="2"/>
  <c r="C2209" i="2"/>
  <c r="I2208" i="2"/>
  <c r="H2208" i="2"/>
  <c r="G2208" i="2"/>
  <c r="F2208" i="2"/>
  <c r="E2208" i="2"/>
  <c r="D2208" i="2"/>
  <c r="C2208" i="2"/>
  <c r="I2207" i="2"/>
  <c r="H2207" i="2"/>
  <c r="G2207" i="2"/>
  <c r="F2207" i="2"/>
  <c r="E2207" i="2"/>
  <c r="D2207" i="2"/>
  <c r="C2207" i="2"/>
  <c r="I2206" i="2"/>
  <c r="H2206" i="2"/>
  <c r="G2206" i="2"/>
  <c r="F2206" i="2"/>
  <c r="E2206" i="2"/>
  <c r="D2206" i="2"/>
  <c r="C2206" i="2"/>
  <c r="I2205" i="2"/>
  <c r="H2205" i="2"/>
  <c r="G2205" i="2"/>
  <c r="F2205" i="2"/>
  <c r="E2205" i="2"/>
  <c r="D2205" i="2"/>
  <c r="C2205" i="2"/>
  <c r="I2204" i="2"/>
  <c r="H2204" i="2"/>
  <c r="G2204" i="2"/>
  <c r="F2204" i="2"/>
  <c r="E2204" i="2"/>
  <c r="D2204" i="2"/>
  <c r="C2204" i="2"/>
  <c r="I2203" i="2"/>
  <c r="H2203" i="2"/>
  <c r="G2203" i="2"/>
  <c r="F2203" i="2"/>
  <c r="E2203" i="2"/>
  <c r="D2203" i="2"/>
  <c r="C2203" i="2"/>
  <c r="I2202" i="2"/>
  <c r="H2202" i="2"/>
  <c r="G2202" i="2"/>
  <c r="F2202" i="2"/>
  <c r="E2202" i="2"/>
  <c r="D2202" i="2"/>
  <c r="C2202" i="2"/>
  <c r="I2201" i="2"/>
  <c r="H2201" i="2"/>
  <c r="G2201" i="2"/>
  <c r="F2201" i="2"/>
  <c r="E2201" i="2"/>
  <c r="D2201" i="2"/>
  <c r="C2201" i="2"/>
  <c r="I2200" i="2"/>
  <c r="H2200" i="2"/>
  <c r="G2200" i="2"/>
  <c r="F2200" i="2"/>
  <c r="E2200" i="2"/>
  <c r="D2200" i="2"/>
  <c r="C2200" i="2"/>
  <c r="I2199" i="2"/>
  <c r="H2199" i="2"/>
  <c r="G2199" i="2"/>
  <c r="F2199" i="2"/>
  <c r="E2199" i="2"/>
  <c r="D2199" i="2"/>
  <c r="C2199" i="2"/>
  <c r="I2198" i="2"/>
  <c r="H2198" i="2"/>
  <c r="G2198" i="2"/>
  <c r="F2198" i="2"/>
  <c r="E2198" i="2"/>
  <c r="D2198" i="2"/>
  <c r="C2198" i="2"/>
  <c r="I2197" i="2"/>
  <c r="H2197" i="2"/>
  <c r="G2197" i="2"/>
  <c r="F2197" i="2"/>
  <c r="E2197" i="2"/>
  <c r="D2197" i="2"/>
  <c r="C2197" i="2"/>
  <c r="I2196" i="2"/>
  <c r="H2196" i="2"/>
  <c r="G2196" i="2"/>
  <c r="F2196" i="2"/>
  <c r="E2196" i="2"/>
  <c r="D2196" i="2"/>
  <c r="C2196" i="2"/>
  <c r="I2195" i="2"/>
  <c r="H2195" i="2"/>
  <c r="G2195" i="2"/>
  <c r="F2195" i="2"/>
  <c r="E2195" i="2"/>
  <c r="D2195" i="2"/>
  <c r="C2195" i="2"/>
  <c r="I2194" i="2"/>
  <c r="H2194" i="2"/>
  <c r="G2194" i="2"/>
  <c r="F2194" i="2"/>
  <c r="E2194" i="2"/>
  <c r="D2194" i="2"/>
  <c r="C2194" i="2"/>
  <c r="I2193" i="2"/>
  <c r="H2193" i="2"/>
  <c r="G2193" i="2"/>
  <c r="F2193" i="2"/>
  <c r="E2193" i="2"/>
  <c r="D2193" i="2"/>
  <c r="C2193" i="2"/>
  <c r="I2192" i="2"/>
  <c r="H2192" i="2"/>
  <c r="G2192" i="2"/>
  <c r="F2192" i="2"/>
  <c r="E2192" i="2"/>
  <c r="D2192" i="2"/>
  <c r="C2192" i="2"/>
  <c r="I2191" i="2"/>
  <c r="H2191" i="2"/>
  <c r="G2191" i="2"/>
  <c r="F2191" i="2"/>
  <c r="E2191" i="2"/>
  <c r="D2191" i="2"/>
  <c r="C2191" i="2"/>
  <c r="I2190" i="2"/>
  <c r="H2190" i="2"/>
  <c r="G2190" i="2"/>
  <c r="F2190" i="2"/>
  <c r="E2190" i="2"/>
  <c r="D2190" i="2"/>
  <c r="C2190" i="2"/>
  <c r="I2189" i="2"/>
  <c r="H2189" i="2"/>
  <c r="G2189" i="2"/>
  <c r="F2189" i="2"/>
  <c r="E2189" i="2"/>
  <c r="D2189" i="2"/>
  <c r="C2189" i="2"/>
  <c r="I2188" i="2"/>
  <c r="H2188" i="2"/>
  <c r="G2188" i="2"/>
  <c r="F2188" i="2"/>
  <c r="E2188" i="2"/>
  <c r="D2188" i="2"/>
  <c r="C2188" i="2"/>
  <c r="I2187" i="2"/>
  <c r="H2187" i="2"/>
  <c r="G2187" i="2"/>
  <c r="F2187" i="2"/>
  <c r="E2187" i="2"/>
  <c r="D2187" i="2"/>
  <c r="C2187" i="2"/>
  <c r="I2186" i="2"/>
  <c r="H2186" i="2"/>
  <c r="G2186" i="2"/>
  <c r="F2186" i="2"/>
  <c r="E2186" i="2"/>
  <c r="D2186" i="2"/>
  <c r="C2186" i="2"/>
  <c r="I2185" i="2"/>
  <c r="H2185" i="2"/>
  <c r="G2185" i="2"/>
  <c r="F2185" i="2"/>
  <c r="E2185" i="2"/>
  <c r="D2185" i="2"/>
  <c r="C2185" i="2"/>
  <c r="I2184" i="2"/>
  <c r="H2184" i="2"/>
  <c r="G2184" i="2"/>
  <c r="F2184" i="2"/>
  <c r="E2184" i="2"/>
  <c r="D2184" i="2"/>
  <c r="C2184" i="2"/>
  <c r="I2183" i="2"/>
  <c r="H2183" i="2"/>
  <c r="G2183" i="2"/>
  <c r="F2183" i="2"/>
  <c r="E2183" i="2"/>
  <c r="D2183" i="2"/>
  <c r="C2183" i="2"/>
  <c r="I2182" i="2"/>
  <c r="H2182" i="2"/>
  <c r="G2182" i="2"/>
  <c r="F2182" i="2"/>
  <c r="E2182" i="2"/>
  <c r="D2182" i="2"/>
  <c r="C2182" i="2"/>
  <c r="I2181" i="2"/>
  <c r="H2181" i="2"/>
  <c r="G2181" i="2"/>
  <c r="F2181" i="2"/>
  <c r="E2181" i="2"/>
  <c r="D2181" i="2"/>
  <c r="C2181" i="2"/>
  <c r="I2180" i="2"/>
  <c r="H2180" i="2"/>
  <c r="G2180" i="2"/>
  <c r="F2180" i="2"/>
  <c r="E2180" i="2"/>
  <c r="D2180" i="2"/>
  <c r="C2180" i="2"/>
  <c r="I2179" i="2"/>
  <c r="H2179" i="2"/>
  <c r="G2179" i="2"/>
  <c r="F2179" i="2"/>
  <c r="E2179" i="2"/>
  <c r="D2179" i="2"/>
  <c r="C2179" i="2"/>
  <c r="I2178" i="2"/>
  <c r="H2178" i="2"/>
  <c r="G2178" i="2"/>
  <c r="F2178" i="2"/>
  <c r="E2178" i="2"/>
  <c r="D2178" i="2"/>
  <c r="C2178" i="2"/>
  <c r="I2177" i="2"/>
  <c r="H2177" i="2"/>
  <c r="G2177" i="2"/>
  <c r="F2177" i="2"/>
  <c r="E2177" i="2"/>
  <c r="D2177" i="2"/>
  <c r="C2177" i="2"/>
  <c r="I2176" i="2"/>
  <c r="H2176" i="2"/>
  <c r="G2176" i="2"/>
  <c r="F2176" i="2"/>
  <c r="E2176" i="2"/>
  <c r="D2176" i="2"/>
  <c r="C2176" i="2"/>
  <c r="I2175" i="2"/>
  <c r="H2175" i="2"/>
  <c r="G2175" i="2"/>
  <c r="F2175" i="2"/>
  <c r="E2175" i="2"/>
  <c r="D2175" i="2"/>
  <c r="C2175" i="2"/>
  <c r="I2174" i="2"/>
  <c r="H2174" i="2"/>
  <c r="G2174" i="2"/>
  <c r="F2174" i="2"/>
  <c r="E2174" i="2"/>
  <c r="D2174" i="2"/>
  <c r="C2174" i="2"/>
  <c r="I2173" i="2"/>
  <c r="H2173" i="2"/>
  <c r="G2173" i="2"/>
  <c r="F2173" i="2"/>
  <c r="E2173" i="2"/>
  <c r="D2173" i="2"/>
  <c r="C2173" i="2"/>
  <c r="I2172" i="2"/>
  <c r="H2172" i="2"/>
  <c r="G2172" i="2"/>
  <c r="F2172" i="2"/>
  <c r="E2172" i="2"/>
  <c r="D2172" i="2"/>
  <c r="C2172" i="2"/>
  <c r="I2171" i="2"/>
  <c r="H2171" i="2"/>
  <c r="G2171" i="2"/>
  <c r="F2171" i="2"/>
  <c r="E2171" i="2"/>
  <c r="D2171" i="2"/>
  <c r="C2171" i="2"/>
  <c r="I2170" i="2"/>
  <c r="H2170" i="2"/>
  <c r="G2170" i="2"/>
  <c r="F2170" i="2"/>
  <c r="E2170" i="2"/>
  <c r="D2170" i="2"/>
  <c r="C2170" i="2"/>
  <c r="I2169" i="2"/>
  <c r="H2169" i="2"/>
  <c r="G2169" i="2"/>
  <c r="F2169" i="2"/>
  <c r="E2169" i="2"/>
  <c r="D2169" i="2"/>
  <c r="C2169" i="2"/>
  <c r="I2168" i="2"/>
  <c r="H2168" i="2"/>
  <c r="G2168" i="2"/>
  <c r="F2168" i="2"/>
  <c r="E2168" i="2"/>
  <c r="D2168" i="2"/>
  <c r="C2168" i="2"/>
  <c r="I2167" i="2"/>
  <c r="H2167" i="2"/>
  <c r="G2167" i="2"/>
  <c r="F2167" i="2"/>
  <c r="E2167" i="2"/>
  <c r="D2167" i="2"/>
  <c r="C2167" i="2"/>
  <c r="I2166" i="2"/>
  <c r="H2166" i="2"/>
  <c r="G2166" i="2"/>
  <c r="F2166" i="2"/>
  <c r="E2166" i="2"/>
  <c r="D2166" i="2"/>
  <c r="C2166" i="2"/>
  <c r="I2165" i="2"/>
  <c r="H2165" i="2"/>
  <c r="G2165" i="2"/>
  <c r="F2165" i="2"/>
  <c r="E2165" i="2"/>
  <c r="D2165" i="2"/>
  <c r="C2165" i="2"/>
  <c r="I2164" i="2"/>
  <c r="H2164" i="2"/>
  <c r="G2164" i="2"/>
  <c r="F2164" i="2"/>
  <c r="E2164" i="2"/>
  <c r="D2164" i="2"/>
  <c r="C2164" i="2"/>
  <c r="I2163" i="2"/>
  <c r="H2163" i="2"/>
  <c r="G2163" i="2"/>
  <c r="F2163" i="2"/>
  <c r="E2163" i="2"/>
  <c r="D2163" i="2"/>
  <c r="C2163" i="2"/>
  <c r="I2162" i="2"/>
  <c r="H2162" i="2"/>
  <c r="G2162" i="2"/>
  <c r="F2162" i="2"/>
  <c r="E2162" i="2"/>
  <c r="D2162" i="2"/>
  <c r="C2162" i="2"/>
  <c r="I2161" i="2"/>
  <c r="H2161" i="2"/>
  <c r="G2161" i="2"/>
  <c r="F2161" i="2"/>
  <c r="E2161" i="2"/>
  <c r="D2161" i="2"/>
  <c r="C2161" i="2"/>
  <c r="I2160" i="2"/>
  <c r="H2160" i="2"/>
  <c r="G2160" i="2"/>
  <c r="F2160" i="2"/>
  <c r="E2160" i="2"/>
  <c r="D2160" i="2"/>
  <c r="C2160" i="2"/>
  <c r="I2159" i="2"/>
  <c r="H2159" i="2"/>
  <c r="G2159" i="2"/>
  <c r="F2159" i="2"/>
  <c r="E2159" i="2"/>
  <c r="D2159" i="2"/>
  <c r="C2159" i="2"/>
  <c r="I2158" i="2"/>
  <c r="H2158" i="2"/>
  <c r="G2158" i="2"/>
  <c r="F2158" i="2"/>
  <c r="E2158" i="2"/>
  <c r="D2158" i="2"/>
  <c r="C2158" i="2"/>
  <c r="I2157" i="2"/>
  <c r="H2157" i="2"/>
  <c r="G2157" i="2"/>
  <c r="F2157" i="2"/>
  <c r="E2157" i="2"/>
  <c r="D2157" i="2"/>
  <c r="C2157" i="2"/>
  <c r="I2156" i="2"/>
  <c r="H2156" i="2"/>
  <c r="G2156" i="2"/>
  <c r="F2156" i="2"/>
  <c r="E2156" i="2"/>
  <c r="D2156" i="2"/>
  <c r="C2156" i="2"/>
  <c r="I2155" i="2"/>
  <c r="H2155" i="2"/>
  <c r="G2155" i="2"/>
  <c r="F2155" i="2"/>
  <c r="E2155" i="2"/>
  <c r="D2155" i="2"/>
  <c r="C2155" i="2"/>
  <c r="I2154" i="2"/>
  <c r="H2154" i="2"/>
  <c r="G2154" i="2"/>
  <c r="F2154" i="2"/>
  <c r="E2154" i="2"/>
  <c r="D2154" i="2"/>
  <c r="C2154" i="2"/>
  <c r="I2153" i="2"/>
  <c r="H2153" i="2"/>
  <c r="G2153" i="2"/>
  <c r="F2153" i="2"/>
  <c r="E2153" i="2"/>
  <c r="D2153" i="2"/>
  <c r="C2153" i="2"/>
  <c r="I2152" i="2"/>
  <c r="H2152" i="2"/>
  <c r="G2152" i="2"/>
  <c r="F2152" i="2"/>
  <c r="E2152" i="2"/>
  <c r="D2152" i="2"/>
  <c r="C2152" i="2"/>
  <c r="I2151" i="2"/>
  <c r="H2151" i="2"/>
  <c r="G2151" i="2"/>
  <c r="F2151" i="2"/>
  <c r="E2151" i="2"/>
  <c r="D2151" i="2"/>
  <c r="C2151" i="2"/>
  <c r="I2150" i="2"/>
  <c r="H2150" i="2"/>
  <c r="G2150" i="2"/>
  <c r="F2150" i="2"/>
  <c r="E2150" i="2"/>
  <c r="D2150" i="2"/>
  <c r="C2150" i="2"/>
  <c r="I2149" i="2"/>
  <c r="H2149" i="2"/>
  <c r="G2149" i="2"/>
  <c r="F2149" i="2"/>
  <c r="E2149" i="2"/>
  <c r="D2149" i="2"/>
  <c r="C2149" i="2"/>
  <c r="I2148" i="2"/>
  <c r="H2148" i="2"/>
  <c r="G2148" i="2"/>
  <c r="F2148" i="2"/>
  <c r="E2148" i="2"/>
  <c r="D2148" i="2"/>
  <c r="C2148" i="2"/>
  <c r="I2147" i="2"/>
  <c r="H2147" i="2"/>
  <c r="G2147" i="2"/>
  <c r="F2147" i="2"/>
  <c r="E2147" i="2"/>
  <c r="D2147" i="2"/>
  <c r="C2147" i="2"/>
  <c r="I2146" i="2"/>
  <c r="H2146" i="2"/>
  <c r="G2146" i="2"/>
  <c r="F2146" i="2"/>
  <c r="E2146" i="2"/>
  <c r="D2146" i="2"/>
  <c r="C2146" i="2"/>
  <c r="I2145" i="2"/>
  <c r="H2145" i="2"/>
  <c r="G2145" i="2"/>
  <c r="F2145" i="2"/>
  <c r="E2145" i="2"/>
  <c r="D2145" i="2"/>
  <c r="C2145" i="2"/>
  <c r="I2144" i="2"/>
  <c r="H2144" i="2"/>
  <c r="G2144" i="2"/>
  <c r="F2144" i="2"/>
  <c r="E2144" i="2"/>
  <c r="D2144" i="2"/>
  <c r="C2144" i="2"/>
  <c r="I2143" i="2"/>
  <c r="H2143" i="2"/>
  <c r="G2143" i="2"/>
  <c r="F2143" i="2"/>
  <c r="E2143" i="2"/>
  <c r="D2143" i="2"/>
  <c r="C2143" i="2"/>
  <c r="I2142" i="2"/>
  <c r="H2142" i="2"/>
  <c r="G2142" i="2"/>
  <c r="F2142" i="2"/>
  <c r="E2142" i="2"/>
  <c r="D2142" i="2"/>
  <c r="C2142" i="2"/>
  <c r="I2141" i="2"/>
  <c r="H2141" i="2"/>
  <c r="G2141" i="2"/>
  <c r="F2141" i="2"/>
  <c r="E2141" i="2"/>
  <c r="D2141" i="2"/>
  <c r="C2141" i="2"/>
  <c r="I2140" i="2"/>
  <c r="H2140" i="2"/>
  <c r="G2140" i="2"/>
  <c r="F2140" i="2"/>
  <c r="E2140" i="2"/>
  <c r="D2140" i="2"/>
  <c r="C2140" i="2"/>
  <c r="I2139" i="2"/>
  <c r="H2139" i="2"/>
  <c r="G2139" i="2"/>
  <c r="F2139" i="2"/>
  <c r="E2139" i="2"/>
  <c r="D2139" i="2"/>
  <c r="C2139" i="2"/>
  <c r="I2138" i="2"/>
  <c r="H2138" i="2"/>
  <c r="G2138" i="2"/>
  <c r="F2138" i="2"/>
  <c r="E2138" i="2"/>
  <c r="D2138" i="2"/>
  <c r="C2138" i="2"/>
  <c r="I2137" i="2"/>
  <c r="H2137" i="2"/>
  <c r="G2137" i="2"/>
  <c r="F2137" i="2"/>
  <c r="E2137" i="2"/>
  <c r="D2137" i="2"/>
  <c r="C2137" i="2"/>
  <c r="I2136" i="2"/>
  <c r="H2136" i="2"/>
  <c r="G2136" i="2"/>
  <c r="F2136" i="2"/>
  <c r="E2136" i="2"/>
  <c r="D2136" i="2"/>
  <c r="C2136" i="2"/>
  <c r="I2135" i="2"/>
  <c r="H2135" i="2"/>
  <c r="G2135" i="2"/>
  <c r="F2135" i="2"/>
  <c r="E2135" i="2"/>
  <c r="D2135" i="2"/>
  <c r="C2135" i="2"/>
  <c r="I2134" i="2"/>
  <c r="H2134" i="2"/>
  <c r="G2134" i="2"/>
  <c r="F2134" i="2"/>
  <c r="E2134" i="2"/>
  <c r="D2134" i="2"/>
  <c r="C2134" i="2"/>
  <c r="I2133" i="2"/>
  <c r="H2133" i="2"/>
  <c r="G2133" i="2"/>
  <c r="F2133" i="2"/>
  <c r="E2133" i="2"/>
  <c r="D2133" i="2"/>
  <c r="C2133" i="2"/>
  <c r="I2132" i="2"/>
  <c r="H2132" i="2"/>
  <c r="G2132" i="2"/>
  <c r="F2132" i="2"/>
  <c r="E2132" i="2"/>
  <c r="D2132" i="2"/>
  <c r="C2132" i="2"/>
  <c r="I2131" i="2"/>
  <c r="H2131" i="2"/>
  <c r="G2131" i="2"/>
  <c r="F2131" i="2"/>
  <c r="E2131" i="2"/>
  <c r="D2131" i="2"/>
  <c r="C2131" i="2"/>
  <c r="I2130" i="2"/>
  <c r="H2130" i="2"/>
  <c r="G2130" i="2"/>
  <c r="F2130" i="2"/>
  <c r="E2130" i="2"/>
  <c r="D2130" i="2"/>
  <c r="C2130" i="2"/>
  <c r="I2129" i="2"/>
  <c r="H2129" i="2"/>
  <c r="G2129" i="2"/>
  <c r="F2129" i="2"/>
  <c r="E2129" i="2"/>
  <c r="D2129" i="2"/>
  <c r="C2129" i="2"/>
  <c r="I2128" i="2"/>
  <c r="H2128" i="2"/>
  <c r="G2128" i="2"/>
  <c r="F2128" i="2"/>
  <c r="E2128" i="2"/>
  <c r="D2128" i="2"/>
  <c r="C2128" i="2"/>
  <c r="I2127" i="2"/>
  <c r="H2127" i="2"/>
  <c r="G2127" i="2"/>
  <c r="F2127" i="2"/>
  <c r="E2127" i="2"/>
  <c r="D2127" i="2"/>
  <c r="C2127" i="2"/>
  <c r="I2126" i="2"/>
  <c r="H2126" i="2"/>
  <c r="G2126" i="2"/>
  <c r="F2126" i="2"/>
  <c r="E2126" i="2"/>
  <c r="D2126" i="2"/>
  <c r="C2126" i="2"/>
  <c r="I2125" i="2"/>
  <c r="H2125" i="2"/>
  <c r="G2125" i="2"/>
  <c r="F2125" i="2"/>
  <c r="E2125" i="2"/>
  <c r="D2125" i="2"/>
  <c r="C2125" i="2"/>
  <c r="I2124" i="2"/>
  <c r="H2124" i="2"/>
  <c r="G2124" i="2"/>
  <c r="F2124" i="2"/>
  <c r="E2124" i="2"/>
  <c r="D2124" i="2"/>
  <c r="C2124" i="2"/>
  <c r="I2123" i="2"/>
  <c r="H2123" i="2"/>
  <c r="G2123" i="2"/>
  <c r="F2123" i="2"/>
  <c r="E2123" i="2"/>
  <c r="D2123" i="2"/>
  <c r="C2123" i="2"/>
  <c r="I2122" i="2"/>
  <c r="H2122" i="2"/>
  <c r="G2122" i="2"/>
  <c r="F2122" i="2"/>
  <c r="E2122" i="2"/>
  <c r="D2122" i="2"/>
  <c r="C2122" i="2"/>
  <c r="I2121" i="2"/>
  <c r="H2121" i="2"/>
  <c r="G2121" i="2"/>
  <c r="F2121" i="2"/>
  <c r="E2121" i="2"/>
  <c r="D2121" i="2"/>
  <c r="C2121" i="2"/>
  <c r="I2120" i="2"/>
  <c r="H2120" i="2"/>
  <c r="G2120" i="2"/>
  <c r="F2120" i="2"/>
  <c r="E2120" i="2"/>
  <c r="D2120" i="2"/>
  <c r="C2120" i="2"/>
  <c r="I2119" i="2"/>
  <c r="H2119" i="2"/>
  <c r="G2119" i="2"/>
  <c r="F2119" i="2"/>
  <c r="E2119" i="2"/>
  <c r="D2119" i="2"/>
  <c r="C2119" i="2"/>
  <c r="I2118" i="2"/>
  <c r="H2118" i="2"/>
  <c r="G2118" i="2"/>
  <c r="F2118" i="2"/>
  <c r="E2118" i="2"/>
  <c r="D2118" i="2"/>
  <c r="C2118" i="2"/>
  <c r="I2117" i="2"/>
  <c r="H2117" i="2"/>
  <c r="G2117" i="2"/>
  <c r="F2117" i="2"/>
  <c r="E2117" i="2"/>
  <c r="D2117" i="2"/>
  <c r="C2117" i="2"/>
  <c r="I2116" i="2"/>
  <c r="H2116" i="2"/>
  <c r="G2116" i="2"/>
  <c r="F2116" i="2"/>
  <c r="E2116" i="2"/>
  <c r="D2116" i="2"/>
  <c r="C2116" i="2"/>
  <c r="I2115" i="2"/>
  <c r="H2115" i="2"/>
  <c r="G2115" i="2"/>
  <c r="F2115" i="2"/>
  <c r="E2115" i="2"/>
  <c r="D2115" i="2"/>
  <c r="C2115" i="2"/>
  <c r="I2114" i="2"/>
  <c r="H2114" i="2"/>
  <c r="G2114" i="2"/>
  <c r="F2114" i="2"/>
  <c r="E2114" i="2"/>
  <c r="D2114" i="2"/>
  <c r="C2114" i="2"/>
  <c r="I2113" i="2"/>
  <c r="H2113" i="2"/>
  <c r="G2113" i="2"/>
  <c r="F2113" i="2"/>
  <c r="E2113" i="2"/>
  <c r="D2113" i="2"/>
  <c r="C2113" i="2"/>
  <c r="I2112" i="2"/>
  <c r="H2112" i="2"/>
  <c r="G2112" i="2"/>
  <c r="F2112" i="2"/>
  <c r="E2112" i="2"/>
  <c r="D2112" i="2"/>
  <c r="C2112" i="2"/>
  <c r="I2111" i="2"/>
  <c r="H2111" i="2"/>
  <c r="G2111" i="2"/>
  <c r="F2111" i="2"/>
  <c r="E2111" i="2"/>
  <c r="D2111" i="2"/>
  <c r="C2111" i="2"/>
  <c r="I2110" i="2"/>
  <c r="H2110" i="2"/>
  <c r="G2110" i="2"/>
  <c r="F2110" i="2"/>
  <c r="E2110" i="2"/>
  <c r="D2110" i="2"/>
  <c r="C2110" i="2"/>
  <c r="I2109" i="2"/>
  <c r="H2109" i="2"/>
  <c r="G2109" i="2"/>
  <c r="F2109" i="2"/>
  <c r="E2109" i="2"/>
  <c r="D2109" i="2"/>
  <c r="C2109" i="2"/>
  <c r="I2108" i="2"/>
  <c r="H2108" i="2"/>
  <c r="G2108" i="2"/>
  <c r="F2108" i="2"/>
  <c r="E2108" i="2"/>
  <c r="D2108" i="2"/>
  <c r="C2108" i="2"/>
  <c r="I2107" i="2"/>
  <c r="H2107" i="2"/>
  <c r="G2107" i="2"/>
  <c r="F2107" i="2"/>
  <c r="E2107" i="2"/>
  <c r="D2107" i="2"/>
  <c r="C2107" i="2"/>
  <c r="I2106" i="2"/>
  <c r="H2106" i="2"/>
  <c r="G2106" i="2"/>
  <c r="F2106" i="2"/>
  <c r="E2106" i="2"/>
  <c r="D2106" i="2"/>
  <c r="C2106" i="2"/>
  <c r="I2105" i="2"/>
  <c r="H2105" i="2"/>
  <c r="G2105" i="2"/>
  <c r="F2105" i="2"/>
  <c r="E2105" i="2"/>
  <c r="D2105" i="2"/>
  <c r="C2105" i="2"/>
  <c r="I2104" i="2"/>
  <c r="H2104" i="2"/>
  <c r="G2104" i="2"/>
  <c r="F2104" i="2"/>
  <c r="E2104" i="2"/>
  <c r="D2104" i="2"/>
  <c r="C2104" i="2"/>
  <c r="I2103" i="2"/>
  <c r="H2103" i="2"/>
  <c r="G2103" i="2"/>
  <c r="F2103" i="2"/>
  <c r="E2103" i="2"/>
  <c r="D2103" i="2"/>
  <c r="C2103" i="2"/>
  <c r="I2102" i="2"/>
  <c r="H2102" i="2"/>
  <c r="G2102" i="2"/>
  <c r="F2102" i="2"/>
  <c r="E2102" i="2"/>
  <c r="D2102" i="2"/>
  <c r="C2102" i="2"/>
  <c r="I2101" i="2"/>
  <c r="H2101" i="2"/>
  <c r="G2101" i="2"/>
  <c r="F2101" i="2"/>
  <c r="E2101" i="2"/>
  <c r="D2101" i="2"/>
  <c r="C2101" i="2"/>
  <c r="I2100" i="2"/>
  <c r="H2100" i="2"/>
  <c r="G2100" i="2"/>
  <c r="F2100" i="2"/>
  <c r="E2100" i="2"/>
  <c r="D2100" i="2"/>
  <c r="C2100" i="2"/>
  <c r="I2099" i="2"/>
  <c r="H2099" i="2"/>
  <c r="G2099" i="2"/>
  <c r="F2099" i="2"/>
  <c r="E2099" i="2"/>
  <c r="D2099" i="2"/>
  <c r="C2099" i="2"/>
  <c r="I2098" i="2"/>
  <c r="H2098" i="2"/>
  <c r="G2098" i="2"/>
  <c r="F2098" i="2"/>
  <c r="E2098" i="2"/>
  <c r="D2098" i="2"/>
  <c r="C2098" i="2"/>
  <c r="I2097" i="2"/>
  <c r="H2097" i="2"/>
  <c r="G2097" i="2"/>
  <c r="F2097" i="2"/>
  <c r="E2097" i="2"/>
  <c r="D2097" i="2"/>
  <c r="C2097" i="2"/>
  <c r="I2096" i="2"/>
  <c r="H2096" i="2"/>
  <c r="G2096" i="2"/>
  <c r="F2096" i="2"/>
  <c r="E2096" i="2"/>
  <c r="D2096" i="2"/>
  <c r="C2096" i="2"/>
  <c r="I2095" i="2"/>
  <c r="H2095" i="2"/>
  <c r="G2095" i="2"/>
  <c r="F2095" i="2"/>
  <c r="E2095" i="2"/>
  <c r="D2095" i="2"/>
  <c r="C2095" i="2"/>
  <c r="I2094" i="2"/>
  <c r="H2094" i="2"/>
  <c r="G2094" i="2"/>
  <c r="F2094" i="2"/>
  <c r="E2094" i="2"/>
  <c r="D2094" i="2"/>
  <c r="C2094" i="2"/>
  <c r="I2093" i="2"/>
  <c r="H2093" i="2"/>
  <c r="G2093" i="2"/>
  <c r="F2093" i="2"/>
  <c r="E2093" i="2"/>
  <c r="D2093" i="2"/>
  <c r="C2093" i="2"/>
  <c r="I2092" i="2"/>
  <c r="H2092" i="2"/>
  <c r="G2092" i="2"/>
  <c r="F2092" i="2"/>
  <c r="E2092" i="2"/>
  <c r="D2092" i="2"/>
  <c r="C2092" i="2"/>
  <c r="I2091" i="2"/>
  <c r="H2091" i="2"/>
  <c r="G2091" i="2"/>
  <c r="F2091" i="2"/>
  <c r="E2091" i="2"/>
  <c r="D2091" i="2"/>
  <c r="C2091" i="2"/>
  <c r="I2090" i="2"/>
  <c r="H2090" i="2"/>
  <c r="G2090" i="2"/>
  <c r="F2090" i="2"/>
  <c r="E2090" i="2"/>
  <c r="D2090" i="2"/>
  <c r="C2090" i="2"/>
  <c r="I2089" i="2"/>
  <c r="H2089" i="2"/>
  <c r="G2089" i="2"/>
  <c r="F2089" i="2"/>
  <c r="E2089" i="2"/>
  <c r="D2089" i="2"/>
  <c r="C2089" i="2"/>
  <c r="I2088" i="2"/>
  <c r="H2088" i="2"/>
  <c r="G2088" i="2"/>
  <c r="F2088" i="2"/>
  <c r="E2088" i="2"/>
  <c r="D2088" i="2"/>
  <c r="C2088" i="2"/>
  <c r="I2087" i="2"/>
  <c r="H2087" i="2"/>
  <c r="G2087" i="2"/>
  <c r="F2087" i="2"/>
  <c r="E2087" i="2"/>
  <c r="D2087" i="2"/>
  <c r="C2087" i="2"/>
  <c r="I2086" i="2"/>
  <c r="H2086" i="2"/>
  <c r="G2086" i="2"/>
  <c r="F2086" i="2"/>
  <c r="E2086" i="2"/>
  <c r="D2086" i="2"/>
  <c r="C2086" i="2"/>
  <c r="I2085" i="2"/>
  <c r="H2085" i="2"/>
  <c r="G2085" i="2"/>
  <c r="F2085" i="2"/>
  <c r="E2085" i="2"/>
  <c r="D2085" i="2"/>
  <c r="C2085" i="2"/>
  <c r="I2084" i="2"/>
  <c r="H2084" i="2"/>
  <c r="G2084" i="2"/>
  <c r="F2084" i="2"/>
  <c r="E2084" i="2"/>
  <c r="D2084" i="2"/>
  <c r="C2084" i="2"/>
  <c r="I2083" i="2"/>
  <c r="H2083" i="2"/>
  <c r="G2083" i="2"/>
  <c r="F2083" i="2"/>
  <c r="E2083" i="2"/>
  <c r="D2083" i="2"/>
  <c r="C2083" i="2"/>
  <c r="I2082" i="2"/>
  <c r="H2082" i="2"/>
  <c r="G2082" i="2"/>
  <c r="F2082" i="2"/>
  <c r="E2082" i="2"/>
  <c r="D2082" i="2"/>
  <c r="C2082" i="2"/>
  <c r="I2081" i="2"/>
  <c r="H2081" i="2"/>
  <c r="G2081" i="2"/>
  <c r="F2081" i="2"/>
  <c r="E2081" i="2"/>
  <c r="D2081" i="2"/>
  <c r="C2081" i="2"/>
  <c r="I2080" i="2"/>
  <c r="H2080" i="2"/>
  <c r="G2080" i="2"/>
  <c r="F2080" i="2"/>
  <c r="E2080" i="2"/>
  <c r="D2080" i="2"/>
  <c r="C2080" i="2"/>
  <c r="I2079" i="2"/>
  <c r="H2079" i="2"/>
  <c r="G2079" i="2"/>
  <c r="F2079" i="2"/>
  <c r="E2079" i="2"/>
  <c r="D2079" i="2"/>
  <c r="C2079" i="2"/>
  <c r="I2078" i="2"/>
  <c r="H2078" i="2"/>
  <c r="G2078" i="2"/>
  <c r="F2078" i="2"/>
  <c r="E2078" i="2"/>
  <c r="D2078" i="2"/>
  <c r="C2078" i="2"/>
  <c r="I2077" i="2"/>
  <c r="H2077" i="2"/>
  <c r="G2077" i="2"/>
  <c r="F2077" i="2"/>
  <c r="E2077" i="2"/>
  <c r="D2077" i="2"/>
  <c r="C2077" i="2"/>
  <c r="I2076" i="2"/>
  <c r="H2076" i="2"/>
  <c r="G2076" i="2"/>
  <c r="F2076" i="2"/>
  <c r="E2076" i="2"/>
  <c r="D2076" i="2"/>
  <c r="C2076" i="2"/>
  <c r="I2075" i="2"/>
  <c r="H2075" i="2"/>
  <c r="G2075" i="2"/>
  <c r="F2075" i="2"/>
  <c r="E2075" i="2"/>
  <c r="D2075" i="2"/>
  <c r="C2075" i="2"/>
  <c r="I2074" i="2"/>
  <c r="H2074" i="2"/>
  <c r="G2074" i="2"/>
  <c r="F2074" i="2"/>
  <c r="E2074" i="2"/>
  <c r="D2074" i="2"/>
  <c r="C2074" i="2"/>
  <c r="I2073" i="2"/>
  <c r="H2073" i="2"/>
  <c r="G2073" i="2"/>
  <c r="F2073" i="2"/>
  <c r="E2073" i="2"/>
  <c r="D2073" i="2"/>
  <c r="C2073" i="2"/>
  <c r="I2072" i="2"/>
  <c r="H2072" i="2"/>
  <c r="G2072" i="2"/>
  <c r="F2072" i="2"/>
  <c r="E2072" i="2"/>
  <c r="D2072" i="2"/>
  <c r="C2072" i="2"/>
  <c r="I2071" i="2"/>
  <c r="H2071" i="2"/>
  <c r="G2071" i="2"/>
  <c r="F2071" i="2"/>
  <c r="E2071" i="2"/>
  <c r="D2071" i="2"/>
  <c r="C2071" i="2"/>
  <c r="I2070" i="2"/>
  <c r="H2070" i="2"/>
  <c r="G2070" i="2"/>
  <c r="F2070" i="2"/>
  <c r="E2070" i="2"/>
  <c r="D2070" i="2"/>
  <c r="C2070" i="2"/>
  <c r="I2069" i="2"/>
  <c r="H2069" i="2"/>
  <c r="G2069" i="2"/>
  <c r="F2069" i="2"/>
  <c r="E2069" i="2"/>
  <c r="D2069" i="2"/>
  <c r="C2069" i="2"/>
  <c r="I2068" i="2"/>
  <c r="H2068" i="2"/>
  <c r="G2068" i="2"/>
  <c r="F2068" i="2"/>
  <c r="E2068" i="2"/>
  <c r="D2068" i="2"/>
  <c r="C2068" i="2"/>
  <c r="I2067" i="2"/>
  <c r="H2067" i="2"/>
  <c r="G2067" i="2"/>
  <c r="F2067" i="2"/>
  <c r="E2067" i="2"/>
  <c r="D2067" i="2"/>
  <c r="C2067" i="2"/>
  <c r="I2066" i="2"/>
  <c r="H2066" i="2"/>
  <c r="G2066" i="2"/>
  <c r="F2066" i="2"/>
  <c r="E2066" i="2"/>
  <c r="D2066" i="2"/>
  <c r="C2066" i="2"/>
  <c r="I2065" i="2"/>
  <c r="H2065" i="2"/>
  <c r="G2065" i="2"/>
  <c r="F2065" i="2"/>
  <c r="E2065" i="2"/>
  <c r="D2065" i="2"/>
  <c r="C2065" i="2"/>
  <c r="I2064" i="2"/>
  <c r="H2064" i="2"/>
  <c r="G2064" i="2"/>
  <c r="F2064" i="2"/>
  <c r="E2064" i="2"/>
  <c r="D2064" i="2"/>
  <c r="C2064" i="2"/>
  <c r="I2063" i="2"/>
  <c r="H2063" i="2"/>
  <c r="G2063" i="2"/>
  <c r="F2063" i="2"/>
  <c r="E2063" i="2"/>
  <c r="D2063" i="2"/>
  <c r="C2063" i="2"/>
  <c r="I2062" i="2"/>
  <c r="H2062" i="2"/>
  <c r="G2062" i="2"/>
  <c r="F2062" i="2"/>
  <c r="E2062" i="2"/>
  <c r="D2062" i="2"/>
  <c r="C2062" i="2"/>
  <c r="I2061" i="2"/>
  <c r="H2061" i="2"/>
  <c r="G2061" i="2"/>
  <c r="F2061" i="2"/>
  <c r="E2061" i="2"/>
  <c r="D2061" i="2"/>
  <c r="C2061" i="2"/>
  <c r="I2060" i="2"/>
  <c r="H2060" i="2"/>
  <c r="G2060" i="2"/>
  <c r="F2060" i="2"/>
  <c r="E2060" i="2"/>
  <c r="D2060" i="2"/>
  <c r="C2060" i="2"/>
  <c r="I2059" i="2"/>
  <c r="H2059" i="2"/>
  <c r="G2059" i="2"/>
  <c r="F2059" i="2"/>
  <c r="E2059" i="2"/>
  <c r="D2059" i="2"/>
  <c r="C2059" i="2"/>
  <c r="I2058" i="2"/>
  <c r="H2058" i="2"/>
  <c r="G2058" i="2"/>
  <c r="F2058" i="2"/>
  <c r="E2058" i="2"/>
  <c r="D2058" i="2"/>
  <c r="C2058" i="2"/>
  <c r="I2057" i="2"/>
  <c r="H2057" i="2"/>
  <c r="G2057" i="2"/>
  <c r="F2057" i="2"/>
  <c r="E2057" i="2"/>
  <c r="D2057" i="2"/>
  <c r="C2057" i="2"/>
  <c r="I2056" i="2"/>
  <c r="H2056" i="2"/>
  <c r="G2056" i="2"/>
  <c r="F2056" i="2"/>
  <c r="E2056" i="2"/>
  <c r="D2056" i="2"/>
  <c r="C2056" i="2"/>
  <c r="I2055" i="2"/>
  <c r="H2055" i="2"/>
  <c r="G2055" i="2"/>
  <c r="F2055" i="2"/>
  <c r="E2055" i="2"/>
  <c r="D2055" i="2"/>
  <c r="C2055" i="2"/>
  <c r="I2054" i="2"/>
  <c r="H2054" i="2"/>
  <c r="G2054" i="2"/>
  <c r="F2054" i="2"/>
  <c r="E2054" i="2"/>
  <c r="D2054" i="2"/>
  <c r="C2054" i="2"/>
  <c r="I2053" i="2"/>
  <c r="H2053" i="2"/>
  <c r="G2053" i="2"/>
  <c r="F2053" i="2"/>
  <c r="E2053" i="2"/>
  <c r="D2053" i="2"/>
  <c r="C2053" i="2"/>
  <c r="I2052" i="2"/>
  <c r="H2052" i="2"/>
  <c r="G2052" i="2"/>
  <c r="F2052" i="2"/>
  <c r="E2052" i="2"/>
  <c r="D2052" i="2"/>
  <c r="C2052" i="2"/>
  <c r="I2051" i="2"/>
  <c r="H2051" i="2"/>
  <c r="G2051" i="2"/>
  <c r="F2051" i="2"/>
  <c r="E2051" i="2"/>
  <c r="D2051" i="2"/>
  <c r="C2051" i="2"/>
  <c r="I2050" i="2"/>
  <c r="H2050" i="2"/>
  <c r="G2050" i="2"/>
  <c r="F2050" i="2"/>
  <c r="E2050" i="2"/>
  <c r="D2050" i="2"/>
  <c r="C2050" i="2"/>
  <c r="I2049" i="2"/>
  <c r="H2049" i="2"/>
  <c r="G2049" i="2"/>
  <c r="F2049" i="2"/>
  <c r="E2049" i="2"/>
  <c r="D2049" i="2"/>
  <c r="C2049" i="2"/>
  <c r="I2048" i="2"/>
  <c r="H2048" i="2"/>
  <c r="G2048" i="2"/>
  <c r="F2048" i="2"/>
  <c r="E2048" i="2"/>
  <c r="D2048" i="2"/>
  <c r="C2048" i="2"/>
  <c r="I2047" i="2"/>
  <c r="H2047" i="2"/>
  <c r="G2047" i="2"/>
  <c r="F2047" i="2"/>
  <c r="E2047" i="2"/>
  <c r="D2047" i="2"/>
  <c r="C2047" i="2"/>
  <c r="I2046" i="2"/>
  <c r="H2046" i="2"/>
  <c r="G2046" i="2"/>
  <c r="F2046" i="2"/>
  <c r="E2046" i="2"/>
  <c r="D2046" i="2"/>
  <c r="C2046" i="2"/>
  <c r="I2045" i="2"/>
  <c r="H2045" i="2"/>
  <c r="G2045" i="2"/>
  <c r="F2045" i="2"/>
  <c r="E2045" i="2"/>
  <c r="D2045" i="2"/>
  <c r="C2045" i="2"/>
  <c r="I2044" i="2"/>
  <c r="H2044" i="2"/>
  <c r="G2044" i="2"/>
  <c r="F2044" i="2"/>
  <c r="E2044" i="2"/>
  <c r="D2044" i="2"/>
  <c r="C2044" i="2"/>
  <c r="I2043" i="2"/>
  <c r="H2043" i="2"/>
  <c r="G2043" i="2"/>
  <c r="F2043" i="2"/>
  <c r="E2043" i="2"/>
  <c r="D2043" i="2"/>
  <c r="C2043" i="2"/>
  <c r="I2042" i="2"/>
  <c r="H2042" i="2"/>
  <c r="G2042" i="2"/>
  <c r="F2042" i="2"/>
  <c r="E2042" i="2"/>
  <c r="D2042" i="2"/>
  <c r="C2042" i="2"/>
  <c r="I2041" i="2"/>
  <c r="H2041" i="2"/>
  <c r="G2041" i="2"/>
  <c r="F2041" i="2"/>
  <c r="E2041" i="2"/>
  <c r="D2041" i="2"/>
  <c r="C2041" i="2"/>
  <c r="I2040" i="2"/>
  <c r="H2040" i="2"/>
  <c r="G2040" i="2"/>
  <c r="F2040" i="2"/>
  <c r="E2040" i="2"/>
  <c r="D2040" i="2"/>
  <c r="C2040" i="2"/>
  <c r="I2039" i="2"/>
  <c r="H2039" i="2"/>
  <c r="G2039" i="2"/>
  <c r="F2039" i="2"/>
  <c r="E2039" i="2"/>
  <c r="D2039" i="2"/>
  <c r="C2039" i="2"/>
  <c r="I2038" i="2"/>
  <c r="H2038" i="2"/>
  <c r="G2038" i="2"/>
  <c r="F2038" i="2"/>
  <c r="E2038" i="2"/>
  <c r="D2038" i="2"/>
  <c r="C2038" i="2"/>
  <c r="I2037" i="2"/>
  <c r="H2037" i="2"/>
  <c r="G2037" i="2"/>
  <c r="F2037" i="2"/>
  <c r="E2037" i="2"/>
  <c r="D2037" i="2"/>
  <c r="C2037" i="2"/>
  <c r="I2036" i="2"/>
  <c r="H2036" i="2"/>
  <c r="G2036" i="2"/>
  <c r="F2036" i="2"/>
  <c r="E2036" i="2"/>
  <c r="D2036" i="2"/>
  <c r="C2036" i="2"/>
  <c r="I2035" i="2"/>
  <c r="H2035" i="2"/>
  <c r="G2035" i="2"/>
  <c r="F2035" i="2"/>
  <c r="E2035" i="2"/>
  <c r="D2035" i="2"/>
  <c r="C2035" i="2"/>
  <c r="I2034" i="2"/>
  <c r="H2034" i="2"/>
  <c r="G2034" i="2"/>
  <c r="F2034" i="2"/>
  <c r="E2034" i="2"/>
  <c r="D2034" i="2"/>
  <c r="C2034" i="2"/>
  <c r="I2033" i="2"/>
  <c r="H2033" i="2"/>
  <c r="G2033" i="2"/>
  <c r="F2033" i="2"/>
  <c r="E2033" i="2"/>
  <c r="D2033" i="2"/>
  <c r="C2033" i="2"/>
  <c r="I2032" i="2"/>
  <c r="H2032" i="2"/>
  <c r="G2032" i="2"/>
  <c r="F2032" i="2"/>
  <c r="E2032" i="2"/>
  <c r="D2032" i="2"/>
  <c r="C2032" i="2"/>
  <c r="I2031" i="2"/>
  <c r="H2031" i="2"/>
  <c r="G2031" i="2"/>
  <c r="F2031" i="2"/>
  <c r="E2031" i="2"/>
  <c r="D2031" i="2"/>
  <c r="C2031" i="2"/>
  <c r="I2030" i="2"/>
  <c r="H2030" i="2"/>
  <c r="G2030" i="2"/>
  <c r="F2030" i="2"/>
  <c r="E2030" i="2"/>
  <c r="D2030" i="2"/>
  <c r="C2030" i="2"/>
  <c r="I2029" i="2"/>
  <c r="H2029" i="2"/>
  <c r="G2029" i="2"/>
  <c r="F2029" i="2"/>
  <c r="E2029" i="2"/>
  <c r="D2029" i="2"/>
  <c r="C2029" i="2"/>
  <c r="I2028" i="2"/>
  <c r="H2028" i="2"/>
  <c r="G2028" i="2"/>
  <c r="F2028" i="2"/>
  <c r="E2028" i="2"/>
  <c r="D2028" i="2"/>
  <c r="C2028" i="2"/>
  <c r="I2027" i="2"/>
  <c r="H2027" i="2"/>
  <c r="G2027" i="2"/>
  <c r="F2027" i="2"/>
  <c r="E2027" i="2"/>
  <c r="D2027" i="2"/>
  <c r="C2027" i="2"/>
  <c r="I2026" i="2"/>
  <c r="H2026" i="2"/>
  <c r="G2026" i="2"/>
  <c r="F2026" i="2"/>
  <c r="E2026" i="2"/>
  <c r="D2026" i="2"/>
  <c r="C2026" i="2"/>
  <c r="I2025" i="2"/>
  <c r="H2025" i="2"/>
  <c r="G2025" i="2"/>
  <c r="F2025" i="2"/>
  <c r="E2025" i="2"/>
  <c r="D2025" i="2"/>
  <c r="C2025" i="2"/>
  <c r="I2024" i="2"/>
  <c r="H2024" i="2"/>
  <c r="G2024" i="2"/>
  <c r="F2024" i="2"/>
  <c r="E2024" i="2"/>
  <c r="D2024" i="2"/>
  <c r="C2024" i="2"/>
  <c r="I2023" i="2"/>
  <c r="H2023" i="2"/>
  <c r="G2023" i="2"/>
  <c r="F2023" i="2"/>
  <c r="E2023" i="2"/>
  <c r="D2023" i="2"/>
  <c r="C2023" i="2"/>
  <c r="I2022" i="2"/>
  <c r="H2022" i="2"/>
  <c r="G2022" i="2"/>
  <c r="F2022" i="2"/>
  <c r="E2022" i="2"/>
  <c r="D2022" i="2"/>
  <c r="C2022" i="2"/>
  <c r="I2021" i="2"/>
  <c r="H2021" i="2"/>
  <c r="G2021" i="2"/>
  <c r="F2021" i="2"/>
  <c r="E2021" i="2"/>
  <c r="D2021" i="2"/>
  <c r="C2021" i="2"/>
  <c r="I2020" i="2"/>
  <c r="H2020" i="2"/>
  <c r="G2020" i="2"/>
  <c r="F2020" i="2"/>
  <c r="E2020" i="2"/>
  <c r="D2020" i="2"/>
  <c r="C2020" i="2"/>
  <c r="I2019" i="2"/>
  <c r="H2019" i="2"/>
  <c r="G2019" i="2"/>
  <c r="F2019" i="2"/>
  <c r="E2019" i="2"/>
  <c r="D2019" i="2"/>
  <c r="C2019" i="2"/>
  <c r="I2018" i="2"/>
  <c r="H2018" i="2"/>
  <c r="G2018" i="2"/>
  <c r="F2018" i="2"/>
  <c r="E2018" i="2"/>
  <c r="D2018" i="2"/>
  <c r="C2018" i="2"/>
  <c r="I2017" i="2"/>
  <c r="H2017" i="2"/>
  <c r="G2017" i="2"/>
  <c r="F2017" i="2"/>
  <c r="E2017" i="2"/>
  <c r="D2017" i="2"/>
  <c r="C2017" i="2"/>
  <c r="I2016" i="2"/>
  <c r="H2016" i="2"/>
  <c r="G2016" i="2"/>
  <c r="F2016" i="2"/>
  <c r="E2016" i="2"/>
  <c r="D2016" i="2"/>
  <c r="C2016" i="2"/>
  <c r="I2015" i="2"/>
  <c r="H2015" i="2"/>
  <c r="G2015" i="2"/>
  <c r="F2015" i="2"/>
  <c r="E2015" i="2"/>
  <c r="D2015" i="2"/>
  <c r="C2015" i="2"/>
  <c r="I2014" i="2"/>
  <c r="H2014" i="2"/>
  <c r="G2014" i="2"/>
  <c r="F2014" i="2"/>
  <c r="E2014" i="2"/>
  <c r="D2014" i="2"/>
  <c r="C2014" i="2"/>
  <c r="I2013" i="2"/>
  <c r="H2013" i="2"/>
  <c r="G2013" i="2"/>
  <c r="F2013" i="2"/>
  <c r="E2013" i="2"/>
  <c r="D2013" i="2"/>
  <c r="C2013" i="2"/>
  <c r="I2012" i="2"/>
  <c r="H2012" i="2"/>
  <c r="G2012" i="2"/>
  <c r="F2012" i="2"/>
  <c r="E2012" i="2"/>
  <c r="D2012" i="2"/>
  <c r="C2012" i="2"/>
  <c r="I2011" i="2"/>
  <c r="H2011" i="2"/>
  <c r="G2011" i="2"/>
  <c r="F2011" i="2"/>
  <c r="E2011" i="2"/>
  <c r="D2011" i="2"/>
  <c r="C2011" i="2"/>
  <c r="I2010" i="2"/>
  <c r="H2010" i="2"/>
  <c r="G2010" i="2"/>
  <c r="F2010" i="2"/>
  <c r="E2010" i="2"/>
  <c r="D2010" i="2"/>
  <c r="C2010" i="2"/>
  <c r="I2009" i="2"/>
  <c r="H2009" i="2"/>
  <c r="G2009" i="2"/>
  <c r="F2009" i="2"/>
  <c r="E2009" i="2"/>
  <c r="D2009" i="2"/>
  <c r="C2009" i="2"/>
  <c r="I2008" i="2"/>
  <c r="H2008" i="2"/>
  <c r="G2008" i="2"/>
  <c r="F2008" i="2"/>
  <c r="E2008" i="2"/>
  <c r="D2008" i="2"/>
  <c r="C2008" i="2"/>
  <c r="I2007" i="2"/>
  <c r="H2007" i="2"/>
  <c r="G2007" i="2"/>
  <c r="F2007" i="2"/>
  <c r="E2007" i="2"/>
  <c r="D2007" i="2"/>
  <c r="C2007" i="2"/>
  <c r="I2006" i="2"/>
  <c r="H2006" i="2"/>
  <c r="G2006" i="2"/>
  <c r="F2006" i="2"/>
  <c r="E2006" i="2"/>
  <c r="D2006" i="2"/>
  <c r="C2006" i="2"/>
  <c r="I2005" i="2"/>
  <c r="H2005" i="2"/>
  <c r="G2005" i="2"/>
  <c r="F2005" i="2"/>
  <c r="E2005" i="2"/>
  <c r="D2005" i="2"/>
  <c r="C2005" i="2"/>
  <c r="I2004" i="2"/>
  <c r="H2004" i="2"/>
  <c r="G2004" i="2"/>
  <c r="F2004" i="2"/>
  <c r="E2004" i="2"/>
  <c r="D2004" i="2"/>
  <c r="C2004" i="2"/>
  <c r="I2003" i="2"/>
  <c r="H2003" i="2"/>
  <c r="G2003" i="2"/>
  <c r="F2003" i="2"/>
  <c r="E2003" i="2"/>
  <c r="D2003" i="2"/>
  <c r="C2003" i="2"/>
  <c r="I2002" i="2"/>
  <c r="H2002" i="2"/>
  <c r="G2002" i="2"/>
  <c r="F2002" i="2"/>
  <c r="E2002" i="2"/>
  <c r="D2002" i="2"/>
  <c r="C2002" i="2"/>
  <c r="I2001" i="2"/>
  <c r="H2001" i="2"/>
  <c r="G2001" i="2"/>
  <c r="F2001" i="2"/>
  <c r="E2001" i="2"/>
  <c r="D2001" i="2"/>
  <c r="C2001" i="2"/>
  <c r="I2000" i="2"/>
  <c r="H2000" i="2"/>
  <c r="G2000" i="2"/>
  <c r="F2000" i="2"/>
  <c r="E2000" i="2"/>
  <c r="D2000" i="2"/>
  <c r="C2000" i="2"/>
  <c r="I1999" i="2"/>
  <c r="H1999" i="2"/>
  <c r="G1999" i="2"/>
  <c r="F1999" i="2"/>
  <c r="E1999" i="2"/>
  <c r="D1999" i="2"/>
  <c r="C1999" i="2"/>
  <c r="I1998" i="2"/>
  <c r="H1998" i="2"/>
  <c r="G1998" i="2"/>
  <c r="F1998" i="2"/>
  <c r="E1998" i="2"/>
  <c r="D1998" i="2"/>
  <c r="C1998" i="2"/>
  <c r="I1997" i="2"/>
  <c r="H1997" i="2"/>
  <c r="G1997" i="2"/>
  <c r="F1997" i="2"/>
  <c r="E1997" i="2"/>
  <c r="D1997" i="2"/>
  <c r="C1997" i="2"/>
  <c r="I1996" i="2"/>
  <c r="H1996" i="2"/>
  <c r="G1996" i="2"/>
  <c r="F1996" i="2"/>
  <c r="E1996" i="2"/>
  <c r="D1996" i="2"/>
  <c r="C1996" i="2"/>
  <c r="I1995" i="2"/>
  <c r="H1995" i="2"/>
  <c r="G1995" i="2"/>
  <c r="F1995" i="2"/>
  <c r="E1995" i="2"/>
  <c r="D1995" i="2"/>
  <c r="C1995" i="2"/>
  <c r="I1994" i="2"/>
  <c r="H1994" i="2"/>
  <c r="G1994" i="2"/>
  <c r="F1994" i="2"/>
  <c r="E1994" i="2"/>
  <c r="D1994" i="2"/>
  <c r="C1994" i="2"/>
  <c r="I1993" i="2"/>
  <c r="H1993" i="2"/>
  <c r="G1993" i="2"/>
  <c r="F1993" i="2"/>
  <c r="E1993" i="2"/>
  <c r="D1993" i="2"/>
  <c r="C1993" i="2"/>
  <c r="I1992" i="2"/>
  <c r="H1992" i="2"/>
  <c r="G1992" i="2"/>
  <c r="F1992" i="2"/>
  <c r="E1992" i="2"/>
  <c r="D1992" i="2"/>
  <c r="C1992" i="2"/>
  <c r="I1991" i="2"/>
  <c r="H1991" i="2"/>
  <c r="G1991" i="2"/>
  <c r="F1991" i="2"/>
  <c r="E1991" i="2"/>
  <c r="D1991" i="2"/>
  <c r="C1991" i="2"/>
  <c r="I1990" i="2"/>
  <c r="H1990" i="2"/>
  <c r="G1990" i="2"/>
  <c r="F1990" i="2"/>
  <c r="E1990" i="2"/>
  <c r="D1990" i="2"/>
  <c r="C1990" i="2"/>
  <c r="I1989" i="2"/>
  <c r="H1989" i="2"/>
  <c r="G1989" i="2"/>
  <c r="F1989" i="2"/>
  <c r="E1989" i="2"/>
  <c r="D1989" i="2"/>
  <c r="C1989" i="2"/>
  <c r="I1988" i="2"/>
  <c r="H1988" i="2"/>
  <c r="G1988" i="2"/>
  <c r="F1988" i="2"/>
  <c r="E1988" i="2"/>
  <c r="D1988" i="2"/>
  <c r="C1988" i="2"/>
  <c r="I1987" i="2"/>
  <c r="H1987" i="2"/>
  <c r="G1987" i="2"/>
  <c r="F1987" i="2"/>
  <c r="E1987" i="2"/>
  <c r="D1987" i="2"/>
  <c r="C1987" i="2"/>
  <c r="I1986" i="2"/>
  <c r="H1986" i="2"/>
  <c r="G1986" i="2"/>
  <c r="F1986" i="2"/>
  <c r="E1986" i="2"/>
  <c r="D1986" i="2"/>
  <c r="C1986" i="2"/>
  <c r="I1985" i="2"/>
  <c r="H1985" i="2"/>
  <c r="G1985" i="2"/>
  <c r="F1985" i="2"/>
  <c r="E1985" i="2"/>
  <c r="D1985" i="2"/>
  <c r="C1985" i="2"/>
  <c r="I1984" i="2"/>
  <c r="H1984" i="2"/>
  <c r="G1984" i="2"/>
  <c r="F1984" i="2"/>
  <c r="E1984" i="2"/>
  <c r="D1984" i="2"/>
  <c r="C1984" i="2"/>
  <c r="I1983" i="2"/>
  <c r="H1983" i="2"/>
  <c r="G1983" i="2"/>
  <c r="F1983" i="2"/>
  <c r="E1983" i="2"/>
  <c r="D1983" i="2"/>
  <c r="C1983" i="2"/>
  <c r="I1982" i="2"/>
  <c r="H1982" i="2"/>
  <c r="G1982" i="2"/>
  <c r="F1982" i="2"/>
  <c r="E1982" i="2"/>
  <c r="D1982" i="2"/>
  <c r="C1982" i="2"/>
  <c r="I1981" i="2"/>
  <c r="H1981" i="2"/>
  <c r="G1981" i="2"/>
  <c r="F1981" i="2"/>
  <c r="E1981" i="2"/>
  <c r="D1981" i="2"/>
  <c r="C1981" i="2"/>
  <c r="I1980" i="2"/>
  <c r="H1980" i="2"/>
  <c r="G1980" i="2"/>
  <c r="F1980" i="2"/>
  <c r="E1980" i="2"/>
  <c r="D1980" i="2"/>
  <c r="C1980" i="2"/>
  <c r="I1979" i="2"/>
  <c r="H1979" i="2"/>
  <c r="G1979" i="2"/>
  <c r="F1979" i="2"/>
  <c r="E1979" i="2"/>
  <c r="D1979" i="2"/>
  <c r="C1979" i="2"/>
  <c r="I1978" i="2"/>
  <c r="H1978" i="2"/>
  <c r="G1978" i="2"/>
  <c r="F1978" i="2"/>
  <c r="E1978" i="2"/>
  <c r="D1978" i="2"/>
  <c r="C1978" i="2"/>
  <c r="I1977" i="2"/>
  <c r="H1977" i="2"/>
  <c r="G1977" i="2"/>
  <c r="F1977" i="2"/>
  <c r="E1977" i="2"/>
  <c r="D1977" i="2"/>
  <c r="C1977" i="2"/>
  <c r="I1976" i="2"/>
  <c r="H1976" i="2"/>
  <c r="G1976" i="2"/>
  <c r="F1976" i="2"/>
  <c r="E1976" i="2"/>
  <c r="D1976" i="2"/>
  <c r="C1976" i="2"/>
  <c r="I1975" i="2"/>
  <c r="H1975" i="2"/>
  <c r="G1975" i="2"/>
  <c r="F1975" i="2"/>
  <c r="E1975" i="2"/>
  <c r="D1975" i="2"/>
  <c r="C1975" i="2"/>
  <c r="I1974" i="2"/>
  <c r="H1974" i="2"/>
  <c r="G1974" i="2"/>
  <c r="F1974" i="2"/>
  <c r="E1974" i="2"/>
  <c r="D1974" i="2"/>
  <c r="C1974" i="2"/>
  <c r="I1973" i="2"/>
  <c r="H1973" i="2"/>
  <c r="G1973" i="2"/>
  <c r="F1973" i="2"/>
  <c r="E1973" i="2"/>
  <c r="D1973" i="2"/>
  <c r="C1973" i="2"/>
  <c r="I1972" i="2"/>
  <c r="H1972" i="2"/>
  <c r="G1972" i="2"/>
  <c r="F1972" i="2"/>
  <c r="E1972" i="2"/>
  <c r="D1972" i="2"/>
  <c r="C1972" i="2"/>
  <c r="I1971" i="2"/>
  <c r="H1971" i="2"/>
  <c r="G1971" i="2"/>
  <c r="F1971" i="2"/>
  <c r="E1971" i="2"/>
  <c r="D1971" i="2"/>
  <c r="C1971" i="2"/>
  <c r="I1970" i="2"/>
  <c r="H1970" i="2"/>
  <c r="G1970" i="2"/>
  <c r="F1970" i="2"/>
  <c r="E1970" i="2"/>
  <c r="D1970" i="2"/>
  <c r="C1970" i="2"/>
  <c r="I1969" i="2"/>
  <c r="H1969" i="2"/>
  <c r="G1969" i="2"/>
  <c r="F1969" i="2"/>
  <c r="E1969" i="2"/>
  <c r="D1969" i="2"/>
  <c r="C1969" i="2"/>
  <c r="I1968" i="2"/>
  <c r="H1968" i="2"/>
  <c r="G1968" i="2"/>
  <c r="F1968" i="2"/>
  <c r="E1968" i="2"/>
  <c r="D1968" i="2"/>
  <c r="C1968" i="2"/>
  <c r="I1967" i="2"/>
  <c r="H1967" i="2"/>
  <c r="G1967" i="2"/>
  <c r="F1967" i="2"/>
  <c r="E1967" i="2"/>
  <c r="D1967" i="2"/>
  <c r="C1967" i="2"/>
  <c r="I1966" i="2"/>
  <c r="H1966" i="2"/>
  <c r="G1966" i="2"/>
  <c r="F1966" i="2"/>
  <c r="E1966" i="2"/>
  <c r="D1966" i="2"/>
  <c r="C1966" i="2"/>
  <c r="I1965" i="2"/>
  <c r="H1965" i="2"/>
  <c r="G1965" i="2"/>
  <c r="F1965" i="2"/>
  <c r="E1965" i="2"/>
  <c r="D1965" i="2"/>
  <c r="C1965" i="2"/>
  <c r="I1964" i="2"/>
  <c r="H1964" i="2"/>
  <c r="G1964" i="2"/>
  <c r="F1964" i="2"/>
  <c r="E1964" i="2"/>
  <c r="D1964" i="2"/>
  <c r="C1964" i="2"/>
  <c r="I1963" i="2"/>
  <c r="H1963" i="2"/>
  <c r="G1963" i="2"/>
  <c r="F1963" i="2"/>
  <c r="E1963" i="2"/>
  <c r="D1963" i="2"/>
  <c r="C1963" i="2"/>
  <c r="I1962" i="2"/>
  <c r="H1962" i="2"/>
  <c r="G1962" i="2"/>
  <c r="F1962" i="2"/>
  <c r="E1962" i="2"/>
  <c r="D1962" i="2"/>
  <c r="C1962" i="2"/>
  <c r="I1961" i="2"/>
  <c r="H1961" i="2"/>
  <c r="G1961" i="2"/>
  <c r="F1961" i="2"/>
  <c r="E1961" i="2"/>
  <c r="D1961" i="2"/>
  <c r="C1961" i="2"/>
  <c r="I1960" i="2"/>
  <c r="H1960" i="2"/>
  <c r="G1960" i="2"/>
  <c r="F1960" i="2"/>
  <c r="E1960" i="2"/>
  <c r="D1960" i="2"/>
  <c r="C1960" i="2"/>
  <c r="I1959" i="2"/>
  <c r="H1959" i="2"/>
  <c r="G1959" i="2"/>
  <c r="F1959" i="2"/>
  <c r="E1959" i="2"/>
  <c r="D1959" i="2"/>
  <c r="C1959" i="2"/>
  <c r="I1958" i="2"/>
  <c r="H1958" i="2"/>
  <c r="G1958" i="2"/>
  <c r="F1958" i="2"/>
  <c r="E1958" i="2"/>
  <c r="D1958" i="2"/>
  <c r="C1958" i="2"/>
  <c r="I1957" i="2"/>
  <c r="H1957" i="2"/>
  <c r="G1957" i="2"/>
  <c r="F1957" i="2"/>
  <c r="E1957" i="2"/>
  <c r="D1957" i="2"/>
  <c r="C1957" i="2"/>
  <c r="I1956" i="2"/>
  <c r="H1956" i="2"/>
  <c r="G1956" i="2"/>
  <c r="F1956" i="2"/>
  <c r="E1956" i="2"/>
  <c r="D1956" i="2"/>
  <c r="C1956" i="2"/>
  <c r="I1955" i="2"/>
  <c r="H1955" i="2"/>
  <c r="G1955" i="2"/>
  <c r="F1955" i="2"/>
  <c r="E1955" i="2"/>
  <c r="D1955" i="2"/>
  <c r="C1955" i="2"/>
  <c r="I1954" i="2"/>
  <c r="H1954" i="2"/>
  <c r="G1954" i="2"/>
  <c r="F1954" i="2"/>
  <c r="E1954" i="2"/>
  <c r="D1954" i="2"/>
  <c r="C1954" i="2"/>
  <c r="I1953" i="2"/>
  <c r="H1953" i="2"/>
  <c r="G1953" i="2"/>
  <c r="F1953" i="2"/>
  <c r="E1953" i="2"/>
  <c r="D1953" i="2"/>
  <c r="C1953" i="2"/>
  <c r="I1952" i="2"/>
  <c r="H1952" i="2"/>
  <c r="G1952" i="2"/>
  <c r="F1952" i="2"/>
  <c r="E1952" i="2"/>
  <c r="D1952" i="2"/>
  <c r="C1952" i="2"/>
  <c r="I1951" i="2"/>
  <c r="H1951" i="2"/>
  <c r="G1951" i="2"/>
  <c r="F1951" i="2"/>
  <c r="E1951" i="2"/>
  <c r="D1951" i="2"/>
  <c r="C1951" i="2"/>
  <c r="I1950" i="2"/>
  <c r="H1950" i="2"/>
  <c r="G1950" i="2"/>
  <c r="F1950" i="2"/>
  <c r="E1950" i="2"/>
  <c r="D1950" i="2"/>
  <c r="C1950" i="2"/>
  <c r="I1949" i="2"/>
  <c r="H1949" i="2"/>
  <c r="G1949" i="2"/>
  <c r="F1949" i="2"/>
  <c r="E1949" i="2"/>
  <c r="D1949" i="2"/>
  <c r="C1949" i="2"/>
  <c r="I1948" i="2"/>
  <c r="H1948" i="2"/>
  <c r="G1948" i="2"/>
  <c r="F1948" i="2"/>
  <c r="E1948" i="2"/>
  <c r="D1948" i="2"/>
  <c r="C1948" i="2"/>
  <c r="I1947" i="2"/>
  <c r="H1947" i="2"/>
  <c r="G1947" i="2"/>
  <c r="F1947" i="2"/>
  <c r="E1947" i="2"/>
  <c r="D1947" i="2"/>
  <c r="C1947" i="2"/>
  <c r="I1946" i="2"/>
  <c r="H1946" i="2"/>
  <c r="G1946" i="2"/>
  <c r="F1946" i="2"/>
  <c r="E1946" i="2"/>
  <c r="D1946" i="2"/>
  <c r="C1946" i="2"/>
  <c r="I1945" i="2"/>
  <c r="H1945" i="2"/>
  <c r="G1945" i="2"/>
  <c r="F1945" i="2"/>
  <c r="E1945" i="2"/>
  <c r="D1945" i="2"/>
  <c r="C1945" i="2"/>
  <c r="I1944" i="2"/>
  <c r="H1944" i="2"/>
  <c r="G1944" i="2"/>
  <c r="F1944" i="2"/>
  <c r="E1944" i="2"/>
  <c r="D1944" i="2"/>
  <c r="C1944" i="2"/>
  <c r="I1943" i="2"/>
  <c r="H1943" i="2"/>
  <c r="G1943" i="2"/>
  <c r="F1943" i="2"/>
  <c r="E1943" i="2"/>
  <c r="D1943" i="2"/>
  <c r="C1943" i="2"/>
  <c r="I1942" i="2"/>
  <c r="H1942" i="2"/>
  <c r="G1942" i="2"/>
  <c r="F1942" i="2"/>
  <c r="E1942" i="2"/>
  <c r="D1942" i="2"/>
  <c r="C1942" i="2"/>
  <c r="I1941" i="2"/>
  <c r="H1941" i="2"/>
  <c r="G1941" i="2"/>
  <c r="F1941" i="2"/>
  <c r="E1941" i="2"/>
  <c r="D1941" i="2"/>
  <c r="C1941" i="2"/>
  <c r="I1940" i="2"/>
  <c r="H1940" i="2"/>
  <c r="G1940" i="2"/>
  <c r="F1940" i="2"/>
  <c r="E1940" i="2"/>
  <c r="D1940" i="2"/>
  <c r="C1940" i="2"/>
  <c r="I1939" i="2"/>
  <c r="H1939" i="2"/>
  <c r="G1939" i="2"/>
  <c r="F1939" i="2"/>
  <c r="E1939" i="2"/>
  <c r="D1939" i="2"/>
  <c r="C1939" i="2"/>
  <c r="I1938" i="2"/>
  <c r="H1938" i="2"/>
  <c r="G1938" i="2"/>
  <c r="F1938" i="2"/>
  <c r="E1938" i="2"/>
  <c r="D1938" i="2"/>
  <c r="C1938" i="2"/>
  <c r="I1937" i="2"/>
  <c r="H1937" i="2"/>
  <c r="G1937" i="2"/>
  <c r="F1937" i="2"/>
  <c r="E1937" i="2"/>
  <c r="D1937" i="2"/>
  <c r="C1937" i="2"/>
  <c r="I1936" i="2"/>
  <c r="H1936" i="2"/>
  <c r="G1936" i="2"/>
  <c r="F1936" i="2"/>
  <c r="E1936" i="2"/>
  <c r="D1936" i="2"/>
  <c r="C1936" i="2"/>
  <c r="I1935" i="2"/>
  <c r="H1935" i="2"/>
  <c r="G1935" i="2"/>
  <c r="F1935" i="2"/>
  <c r="E1935" i="2"/>
  <c r="D1935" i="2"/>
  <c r="C1935" i="2"/>
  <c r="I1934" i="2"/>
  <c r="H1934" i="2"/>
  <c r="G1934" i="2"/>
  <c r="F1934" i="2"/>
  <c r="E1934" i="2"/>
  <c r="D1934" i="2"/>
  <c r="C1934" i="2"/>
  <c r="I1933" i="2"/>
  <c r="H1933" i="2"/>
  <c r="G1933" i="2"/>
  <c r="F1933" i="2"/>
  <c r="E1933" i="2"/>
  <c r="D1933" i="2"/>
  <c r="C1933" i="2"/>
  <c r="I1932" i="2"/>
  <c r="H1932" i="2"/>
  <c r="G1932" i="2"/>
  <c r="F1932" i="2"/>
  <c r="E1932" i="2"/>
  <c r="D1932" i="2"/>
  <c r="C1932" i="2"/>
  <c r="I1931" i="2"/>
  <c r="H1931" i="2"/>
  <c r="G1931" i="2"/>
  <c r="F1931" i="2"/>
  <c r="E1931" i="2"/>
  <c r="D1931" i="2"/>
  <c r="C1931" i="2"/>
  <c r="I1930" i="2"/>
  <c r="H1930" i="2"/>
  <c r="G1930" i="2"/>
  <c r="F1930" i="2"/>
  <c r="E1930" i="2"/>
  <c r="D1930" i="2"/>
  <c r="C1930" i="2"/>
  <c r="I1929" i="2"/>
  <c r="H1929" i="2"/>
  <c r="G1929" i="2"/>
  <c r="F1929" i="2"/>
  <c r="E1929" i="2"/>
  <c r="D1929" i="2"/>
  <c r="C1929" i="2"/>
  <c r="I1928" i="2"/>
  <c r="H1928" i="2"/>
  <c r="G1928" i="2"/>
  <c r="F1928" i="2"/>
  <c r="E1928" i="2"/>
  <c r="D1928" i="2"/>
  <c r="C1928" i="2"/>
  <c r="I1927" i="2"/>
  <c r="H1927" i="2"/>
  <c r="G1927" i="2"/>
  <c r="F1927" i="2"/>
  <c r="E1927" i="2"/>
  <c r="D1927" i="2"/>
  <c r="C1927" i="2"/>
  <c r="I1926" i="2"/>
  <c r="H1926" i="2"/>
  <c r="G1926" i="2"/>
  <c r="F1926" i="2"/>
  <c r="E1926" i="2"/>
  <c r="D1926" i="2"/>
  <c r="C1926" i="2"/>
  <c r="I1925" i="2"/>
  <c r="H1925" i="2"/>
  <c r="G1925" i="2"/>
  <c r="F1925" i="2"/>
  <c r="E1925" i="2"/>
  <c r="D1925" i="2"/>
  <c r="C1925" i="2"/>
  <c r="I1924" i="2"/>
  <c r="H1924" i="2"/>
  <c r="G1924" i="2"/>
  <c r="F1924" i="2"/>
  <c r="E1924" i="2"/>
  <c r="D1924" i="2"/>
  <c r="C1924" i="2"/>
  <c r="I1923" i="2"/>
  <c r="H1923" i="2"/>
  <c r="G1923" i="2"/>
  <c r="F1923" i="2"/>
  <c r="E1923" i="2"/>
  <c r="D1923" i="2"/>
  <c r="C1923" i="2"/>
  <c r="I1922" i="2"/>
  <c r="H1922" i="2"/>
  <c r="G1922" i="2"/>
  <c r="F1922" i="2"/>
  <c r="E1922" i="2"/>
  <c r="D1922" i="2"/>
  <c r="C1922" i="2"/>
  <c r="I1921" i="2"/>
  <c r="H1921" i="2"/>
  <c r="G1921" i="2"/>
  <c r="F1921" i="2"/>
  <c r="E1921" i="2"/>
  <c r="D1921" i="2"/>
  <c r="C1921" i="2"/>
  <c r="I1920" i="2"/>
  <c r="H1920" i="2"/>
  <c r="G1920" i="2"/>
  <c r="F1920" i="2"/>
  <c r="E1920" i="2"/>
  <c r="D1920" i="2"/>
  <c r="C1920" i="2"/>
  <c r="I1919" i="2"/>
  <c r="H1919" i="2"/>
  <c r="G1919" i="2"/>
  <c r="F1919" i="2"/>
  <c r="E1919" i="2"/>
  <c r="D1919" i="2"/>
  <c r="C1919" i="2"/>
  <c r="I1918" i="2"/>
  <c r="H1918" i="2"/>
  <c r="G1918" i="2"/>
  <c r="F1918" i="2"/>
  <c r="E1918" i="2"/>
  <c r="D1918" i="2"/>
  <c r="C1918" i="2"/>
  <c r="I1917" i="2"/>
  <c r="H1917" i="2"/>
  <c r="G1917" i="2"/>
  <c r="F1917" i="2"/>
  <c r="E1917" i="2"/>
  <c r="D1917" i="2"/>
  <c r="C1917" i="2"/>
  <c r="I1916" i="2"/>
  <c r="H1916" i="2"/>
  <c r="G1916" i="2"/>
  <c r="F1916" i="2"/>
  <c r="E1916" i="2"/>
  <c r="D1916" i="2"/>
  <c r="C1916" i="2"/>
  <c r="I1915" i="2"/>
  <c r="H1915" i="2"/>
  <c r="G1915" i="2"/>
  <c r="F1915" i="2"/>
  <c r="E1915" i="2"/>
  <c r="D1915" i="2"/>
  <c r="C1915" i="2"/>
  <c r="I1914" i="2"/>
  <c r="H1914" i="2"/>
  <c r="G1914" i="2"/>
  <c r="F1914" i="2"/>
  <c r="E1914" i="2"/>
  <c r="D1914" i="2"/>
  <c r="C1914" i="2"/>
  <c r="I1913" i="2"/>
  <c r="H1913" i="2"/>
  <c r="G1913" i="2"/>
  <c r="F1913" i="2"/>
  <c r="E1913" i="2"/>
  <c r="D1913" i="2"/>
  <c r="C1913" i="2"/>
  <c r="I1912" i="2"/>
  <c r="H1912" i="2"/>
  <c r="G1912" i="2"/>
  <c r="F1912" i="2"/>
  <c r="E1912" i="2"/>
  <c r="D1912" i="2"/>
  <c r="C1912" i="2"/>
  <c r="I1911" i="2"/>
  <c r="H1911" i="2"/>
  <c r="G1911" i="2"/>
  <c r="F1911" i="2"/>
  <c r="E1911" i="2"/>
  <c r="D1911" i="2"/>
  <c r="C1911" i="2"/>
  <c r="I1910" i="2"/>
  <c r="H1910" i="2"/>
  <c r="G1910" i="2"/>
  <c r="F1910" i="2"/>
  <c r="E1910" i="2"/>
  <c r="D1910" i="2"/>
  <c r="C1910" i="2"/>
  <c r="I1909" i="2"/>
  <c r="H1909" i="2"/>
  <c r="G1909" i="2"/>
  <c r="F1909" i="2"/>
  <c r="E1909" i="2"/>
  <c r="D1909" i="2"/>
  <c r="C1909" i="2"/>
  <c r="I1908" i="2"/>
  <c r="H1908" i="2"/>
  <c r="G1908" i="2"/>
  <c r="F1908" i="2"/>
  <c r="E1908" i="2"/>
  <c r="D1908" i="2"/>
  <c r="C1908" i="2"/>
  <c r="I1907" i="2"/>
  <c r="H1907" i="2"/>
  <c r="G1907" i="2"/>
  <c r="F1907" i="2"/>
  <c r="E1907" i="2"/>
  <c r="D1907" i="2"/>
  <c r="C1907" i="2"/>
  <c r="I1906" i="2"/>
  <c r="H1906" i="2"/>
  <c r="G1906" i="2"/>
  <c r="F1906" i="2"/>
  <c r="E1906" i="2"/>
  <c r="D1906" i="2"/>
  <c r="C1906" i="2"/>
  <c r="I1905" i="2"/>
  <c r="H1905" i="2"/>
  <c r="G1905" i="2"/>
  <c r="F1905" i="2"/>
  <c r="E1905" i="2"/>
  <c r="D1905" i="2"/>
  <c r="C1905" i="2"/>
  <c r="I1904" i="2"/>
  <c r="H1904" i="2"/>
  <c r="G1904" i="2"/>
  <c r="F1904" i="2"/>
  <c r="E1904" i="2"/>
  <c r="D1904" i="2"/>
  <c r="C1904" i="2"/>
  <c r="I1903" i="2"/>
  <c r="H1903" i="2"/>
  <c r="G1903" i="2"/>
  <c r="F1903" i="2"/>
  <c r="E1903" i="2"/>
  <c r="D1903" i="2"/>
  <c r="C1903" i="2"/>
  <c r="I1902" i="2"/>
  <c r="H1902" i="2"/>
  <c r="G1902" i="2"/>
  <c r="F1902" i="2"/>
  <c r="E1902" i="2"/>
  <c r="D1902" i="2"/>
  <c r="C1902" i="2"/>
  <c r="I1901" i="2"/>
  <c r="H1901" i="2"/>
  <c r="G1901" i="2"/>
  <c r="F1901" i="2"/>
  <c r="E1901" i="2"/>
  <c r="D1901" i="2"/>
  <c r="C1901" i="2"/>
  <c r="I1900" i="2"/>
  <c r="H1900" i="2"/>
  <c r="G1900" i="2"/>
  <c r="F1900" i="2"/>
  <c r="E1900" i="2"/>
  <c r="D1900" i="2"/>
  <c r="C1900" i="2"/>
  <c r="I1899" i="2"/>
  <c r="H1899" i="2"/>
  <c r="G1899" i="2"/>
  <c r="F1899" i="2"/>
  <c r="E1899" i="2"/>
  <c r="D1899" i="2"/>
  <c r="C1899" i="2"/>
  <c r="I1898" i="2"/>
  <c r="H1898" i="2"/>
  <c r="G1898" i="2"/>
  <c r="F1898" i="2"/>
  <c r="E1898" i="2"/>
  <c r="D1898" i="2"/>
  <c r="C1898" i="2"/>
  <c r="I1897" i="2"/>
  <c r="H1897" i="2"/>
  <c r="G1897" i="2"/>
  <c r="F1897" i="2"/>
  <c r="E1897" i="2"/>
  <c r="D1897" i="2"/>
  <c r="C1897" i="2"/>
  <c r="I1896" i="2"/>
  <c r="H1896" i="2"/>
  <c r="G1896" i="2"/>
  <c r="F1896" i="2"/>
  <c r="E1896" i="2"/>
  <c r="D1896" i="2"/>
  <c r="C1896" i="2"/>
  <c r="I1895" i="2"/>
  <c r="H1895" i="2"/>
  <c r="G1895" i="2"/>
  <c r="F1895" i="2"/>
  <c r="E1895" i="2"/>
  <c r="D1895" i="2"/>
  <c r="C1895" i="2"/>
  <c r="I1894" i="2"/>
  <c r="H1894" i="2"/>
  <c r="G1894" i="2"/>
  <c r="F1894" i="2"/>
  <c r="E1894" i="2"/>
  <c r="D1894" i="2"/>
  <c r="C1894" i="2"/>
  <c r="I1893" i="2"/>
  <c r="H1893" i="2"/>
  <c r="G1893" i="2"/>
  <c r="F1893" i="2"/>
  <c r="E1893" i="2"/>
  <c r="D1893" i="2"/>
  <c r="C1893" i="2"/>
  <c r="I1892" i="2"/>
  <c r="H1892" i="2"/>
  <c r="G1892" i="2"/>
  <c r="F1892" i="2"/>
  <c r="E1892" i="2"/>
  <c r="D1892" i="2"/>
  <c r="C1892" i="2"/>
  <c r="I1891" i="2"/>
  <c r="H1891" i="2"/>
  <c r="G1891" i="2"/>
  <c r="F1891" i="2"/>
  <c r="E1891" i="2"/>
  <c r="D1891" i="2"/>
  <c r="C1891" i="2"/>
  <c r="I1890" i="2"/>
  <c r="H1890" i="2"/>
  <c r="G1890" i="2"/>
  <c r="F1890" i="2"/>
  <c r="E1890" i="2"/>
  <c r="D1890" i="2"/>
  <c r="C1890" i="2"/>
  <c r="I1889" i="2"/>
  <c r="H1889" i="2"/>
  <c r="G1889" i="2"/>
  <c r="F1889" i="2"/>
  <c r="E1889" i="2"/>
  <c r="D1889" i="2"/>
  <c r="C1889" i="2"/>
  <c r="I1888" i="2"/>
  <c r="H1888" i="2"/>
  <c r="G1888" i="2"/>
  <c r="F1888" i="2"/>
  <c r="E1888" i="2"/>
  <c r="D1888" i="2"/>
  <c r="C1888" i="2"/>
  <c r="I1887" i="2"/>
  <c r="H1887" i="2"/>
  <c r="G1887" i="2"/>
  <c r="F1887" i="2"/>
  <c r="E1887" i="2"/>
  <c r="D1887" i="2"/>
  <c r="C1887" i="2"/>
  <c r="I1886" i="2"/>
  <c r="H1886" i="2"/>
  <c r="G1886" i="2"/>
  <c r="F1886" i="2"/>
  <c r="E1886" i="2"/>
  <c r="D1886" i="2"/>
  <c r="C1886" i="2"/>
  <c r="I1885" i="2"/>
  <c r="H1885" i="2"/>
  <c r="G1885" i="2"/>
  <c r="F1885" i="2"/>
  <c r="E1885" i="2"/>
  <c r="D1885" i="2"/>
  <c r="C1885" i="2"/>
  <c r="I1884" i="2"/>
  <c r="H1884" i="2"/>
  <c r="G1884" i="2"/>
  <c r="F1884" i="2"/>
  <c r="E1884" i="2"/>
  <c r="D1884" i="2"/>
  <c r="C1884" i="2"/>
  <c r="I1883" i="2"/>
  <c r="H1883" i="2"/>
  <c r="G1883" i="2"/>
  <c r="F1883" i="2"/>
  <c r="E1883" i="2"/>
  <c r="D1883" i="2"/>
  <c r="C1883" i="2"/>
  <c r="I1882" i="2"/>
  <c r="H1882" i="2"/>
  <c r="G1882" i="2"/>
  <c r="F1882" i="2"/>
  <c r="E1882" i="2"/>
  <c r="D1882" i="2"/>
  <c r="C1882" i="2"/>
  <c r="I1881" i="2"/>
  <c r="H1881" i="2"/>
  <c r="G1881" i="2"/>
  <c r="F1881" i="2"/>
  <c r="E1881" i="2"/>
  <c r="D1881" i="2"/>
  <c r="C1881" i="2"/>
  <c r="I1880" i="2"/>
  <c r="H1880" i="2"/>
  <c r="G1880" i="2"/>
  <c r="F1880" i="2"/>
  <c r="E1880" i="2"/>
  <c r="D1880" i="2"/>
  <c r="C1880" i="2"/>
  <c r="I1879" i="2"/>
  <c r="H1879" i="2"/>
  <c r="G1879" i="2"/>
  <c r="F1879" i="2"/>
  <c r="E1879" i="2"/>
  <c r="D1879" i="2"/>
  <c r="C1879" i="2"/>
  <c r="I1878" i="2"/>
  <c r="H1878" i="2"/>
  <c r="G1878" i="2"/>
  <c r="F1878" i="2"/>
  <c r="E1878" i="2"/>
  <c r="D1878" i="2"/>
  <c r="C1878" i="2"/>
  <c r="I1877" i="2"/>
  <c r="H1877" i="2"/>
  <c r="G1877" i="2"/>
  <c r="F1877" i="2"/>
  <c r="E1877" i="2"/>
  <c r="D1877" i="2"/>
  <c r="C1877" i="2"/>
  <c r="I1876" i="2"/>
  <c r="H1876" i="2"/>
  <c r="G1876" i="2"/>
  <c r="F1876" i="2"/>
  <c r="E1876" i="2"/>
  <c r="D1876" i="2"/>
  <c r="C1876" i="2"/>
  <c r="I1875" i="2"/>
  <c r="H1875" i="2"/>
  <c r="G1875" i="2"/>
  <c r="F1875" i="2"/>
  <c r="E1875" i="2"/>
  <c r="D1875" i="2"/>
  <c r="C1875" i="2"/>
  <c r="I1874" i="2"/>
  <c r="H1874" i="2"/>
  <c r="G1874" i="2"/>
  <c r="F1874" i="2"/>
  <c r="E1874" i="2"/>
  <c r="D1874" i="2"/>
  <c r="C1874" i="2"/>
  <c r="I1873" i="2"/>
  <c r="H1873" i="2"/>
  <c r="G1873" i="2"/>
  <c r="F1873" i="2"/>
  <c r="E1873" i="2"/>
  <c r="D1873" i="2"/>
  <c r="C1873" i="2"/>
  <c r="I1872" i="2"/>
  <c r="H1872" i="2"/>
  <c r="G1872" i="2"/>
  <c r="F1872" i="2"/>
  <c r="E1872" i="2"/>
  <c r="D1872" i="2"/>
  <c r="C1872" i="2"/>
  <c r="I1871" i="2"/>
  <c r="H1871" i="2"/>
  <c r="G1871" i="2"/>
  <c r="F1871" i="2"/>
  <c r="E1871" i="2"/>
  <c r="D1871" i="2"/>
  <c r="C1871" i="2"/>
  <c r="I1870" i="2"/>
  <c r="H1870" i="2"/>
  <c r="G1870" i="2"/>
  <c r="F1870" i="2"/>
  <c r="E1870" i="2"/>
  <c r="D1870" i="2"/>
  <c r="C1870" i="2"/>
  <c r="I1869" i="2"/>
  <c r="H1869" i="2"/>
  <c r="G1869" i="2"/>
  <c r="F1869" i="2"/>
  <c r="E1869" i="2"/>
  <c r="D1869" i="2"/>
  <c r="C1869" i="2"/>
  <c r="I1868" i="2"/>
  <c r="H1868" i="2"/>
  <c r="G1868" i="2"/>
  <c r="F1868" i="2"/>
  <c r="E1868" i="2"/>
  <c r="D1868" i="2"/>
  <c r="C1868" i="2"/>
  <c r="I1867" i="2"/>
  <c r="H1867" i="2"/>
  <c r="G1867" i="2"/>
  <c r="F1867" i="2"/>
  <c r="E1867" i="2"/>
  <c r="D1867" i="2"/>
  <c r="C1867" i="2"/>
  <c r="I1866" i="2"/>
  <c r="H1866" i="2"/>
  <c r="G1866" i="2"/>
  <c r="F1866" i="2"/>
  <c r="E1866" i="2"/>
  <c r="D1866" i="2"/>
  <c r="C1866" i="2"/>
  <c r="I1865" i="2"/>
  <c r="H1865" i="2"/>
  <c r="G1865" i="2"/>
  <c r="F1865" i="2"/>
  <c r="E1865" i="2"/>
  <c r="D1865" i="2"/>
  <c r="C1865" i="2"/>
  <c r="I1864" i="2"/>
  <c r="H1864" i="2"/>
  <c r="G1864" i="2"/>
  <c r="F1864" i="2"/>
  <c r="E1864" i="2"/>
  <c r="D1864" i="2"/>
  <c r="C1864" i="2"/>
  <c r="I1863" i="2"/>
  <c r="H1863" i="2"/>
  <c r="G1863" i="2"/>
  <c r="F1863" i="2"/>
  <c r="E1863" i="2"/>
  <c r="D1863" i="2"/>
  <c r="C1863" i="2"/>
  <c r="I1862" i="2"/>
  <c r="H1862" i="2"/>
  <c r="G1862" i="2"/>
  <c r="F1862" i="2"/>
  <c r="E1862" i="2"/>
  <c r="D1862" i="2"/>
  <c r="C1862" i="2"/>
  <c r="I1861" i="2"/>
  <c r="H1861" i="2"/>
  <c r="G1861" i="2"/>
  <c r="F1861" i="2"/>
  <c r="E1861" i="2"/>
  <c r="D1861" i="2"/>
  <c r="C1861" i="2"/>
  <c r="I1860" i="2"/>
  <c r="H1860" i="2"/>
  <c r="G1860" i="2"/>
  <c r="F1860" i="2"/>
  <c r="E1860" i="2"/>
  <c r="D1860" i="2"/>
  <c r="C1860" i="2"/>
  <c r="I1859" i="2"/>
  <c r="H1859" i="2"/>
  <c r="G1859" i="2"/>
  <c r="F1859" i="2"/>
  <c r="E1859" i="2"/>
  <c r="D1859" i="2"/>
  <c r="C1859" i="2"/>
  <c r="I1858" i="2"/>
  <c r="H1858" i="2"/>
  <c r="G1858" i="2"/>
  <c r="F1858" i="2"/>
  <c r="E1858" i="2"/>
  <c r="D1858" i="2"/>
  <c r="C1858" i="2"/>
  <c r="I1857" i="2"/>
  <c r="H1857" i="2"/>
  <c r="G1857" i="2"/>
  <c r="F1857" i="2"/>
  <c r="E1857" i="2"/>
  <c r="D1857" i="2"/>
  <c r="C1857" i="2"/>
  <c r="I1856" i="2"/>
  <c r="H1856" i="2"/>
  <c r="G1856" i="2"/>
  <c r="F1856" i="2"/>
  <c r="E1856" i="2"/>
  <c r="D1856" i="2"/>
  <c r="C1856" i="2"/>
  <c r="I1855" i="2"/>
  <c r="H1855" i="2"/>
  <c r="G1855" i="2"/>
  <c r="F1855" i="2"/>
  <c r="E1855" i="2"/>
  <c r="D1855" i="2"/>
  <c r="C1855" i="2"/>
  <c r="I1854" i="2"/>
  <c r="H1854" i="2"/>
  <c r="G1854" i="2"/>
  <c r="F1854" i="2"/>
  <c r="E1854" i="2"/>
  <c r="D1854" i="2"/>
  <c r="C1854" i="2"/>
  <c r="I1853" i="2"/>
  <c r="H1853" i="2"/>
  <c r="G1853" i="2"/>
  <c r="F1853" i="2"/>
  <c r="E1853" i="2"/>
  <c r="D1853" i="2"/>
  <c r="C1853" i="2"/>
  <c r="I1852" i="2"/>
  <c r="H1852" i="2"/>
  <c r="G1852" i="2"/>
  <c r="F1852" i="2"/>
  <c r="E1852" i="2"/>
  <c r="D1852" i="2"/>
  <c r="C1852" i="2"/>
  <c r="I1851" i="2"/>
  <c r="H1851" i="2"/>
  <c r="G1851" i="2"/>
  <c r="F1851" i="2"/>
  <c r="E1851" i="2"/>
  <c r="D1851" i="2"/>
  <c r="C1851" i="2"/>
  <c r="I1850" i="2"/>
  <c r="H1850" i="2"/>
  <c r="G1850" i="2"/>
  <c r="F1850" i="2"/>
  <c r="E1850" i="2"/>
  <c r="D1850" i="2"/>
  <c r="C1850" i="2"/>
  <c r="I1849" i="2"/>
  <c r="H1849" i="2"/>
  <c r="G1849" i="2"/>
  <c r="F1849" i="2"/>
  <c r="E1849" i="2"/>
  <c r="D1849" i="2"/>
  <c r="C1849" i="2"/>
  <c r="I1848" i="2"/>
  <c r="H1848" i="2"/>
  <c r="G1848" i="2"/>
  <c r="F1848" i="2"/>
  <c r="E1848" i="2"/>
  <c r="D1848" i="2"/>
  <c r="C1848" i="2"/>
  <c r="I1847" i="2"/>
  <c r="H1847" i="2"/>
  <c r="G1847" i="2"/>
  <c r="F1847" i="2"/>
  <c r="E1847" i="2"/>
  <c r="D1847" i="2"/>
  <c r="C1847" i="2"/>
  <c r="I1846" i="2"/>
  <c r="H1846" i="2"/>
  <c r="G1846" i="2"/>
  <c r="F1846" i="2"/>
  <c r="E1846" i="2"/>
  <c r="D1846" i="2"/>
  <c r="C1846" i="2"/>
  <c r="I1845" i="2"/>
  <c r="H1845" i="2"/>
  <c r="G1845" i="2"/>
  <c r="F1845" i="2"/>
  <c r="E1845" i="2"/>
  <c r="D1845" i="2"/>
  <c r="C1845" i="2"/>
  <c r="I1844" i="2"/>
  <c r="H1844" i="2"/>
  <c r="G1844" i="2"/>
  <c r="F1844" i="2"/>
  <c r="E1844" i="2"/>
  <c r="D1844" i="2"/>
  <c r="C1844" i="2"/>
  <c r="I1843" i="2"/>
  <c r="H1843" i="2"/>
  <c r="G1843" i="2"/>
  <c r="F1843" i="2"/>
  <c r="E1843" i="2"/>
  <c r="D1843" i="2"/>
  <c r="C1843" i="2"/>
  <c r="I1842" i="2"/>
  <c r="H1842" i="2"/>
  <c r="G1842" i="2"/>
  <c r="F1842" i="2"/>
  <c r="E1842" i="2"/>
  <c r="D1842" i="2"/>
  <c r="C1842" i="2"/>
  <c r="I1841" i="2"/>
  <c r="H1841" i="2"/>
  <c r="G1841" i="2"/>
  <c r="F1841" i="2"/>
  <c r="E1841" i="2"/>
  <c r="D1841" i="2"/>
  <c r="C1841" i="2"/>
  <c r="I1840" i="2"/>
  <c r="H1840" i="2"/>
  <c r="G1840" i="2"/>
  <c r="F1840" i="2"/>
  <c r="E1840" i="2"/>
  <c r="D1840" i="2"/>
  <c r="C1840" i="2"/>
  <c r="I1839" i="2"/>
  <c r="H1839" i="2"/>
  <c r="G1839" i="2"/>
  <c r="F1839" i="2"/>
  <c r="E1839" i="2"/>
  <c r="D1839" i="2"/>
  <c r="C1839" i="2"/>
  <c r="I1838" i="2"/>
  <c r="H1838" i="2"/>
  <c r="G1838" i="2"/>
  <c r="F1838" i="2"/>
  <c r="E1838" i="2"/>
  <c r="D1838" i="2"/>
  <c r="C1838" i="2"/>
  <c r="I1837" i="2"/>
  <c r="H1837" i="2"/>
  <c r="G1837" i="2"/>
  <c r="F1837" i="2"/>
  <c r="E1837" i="2"/>
  <c r="D1837" i="2"/>
  <c r="C1837" i="2"/>
  <c r="I1836" i="2"/>
  <c r="H1836" i="2"/>
  <c r="G1836" i="2"/>
  <c r="F1836" i="2"/>
  <c r="E1836" i="2"/>
  <c r="D1836" i="2"/>
  <c r="C1836" i="2"/>
  <c r="I1835" i="2"/>
  <c r="H1835" i="2"/>
  <c r="G1835" i="2"/>
  <c r="F1835" i="2"/>
  <c r="E1835" i="2"/>
  <c r="D1835" i="2"/>
  <c r="C1835" i="2"/>
  <c r="I1834" i="2"/>
  <c r="H1834" i="2"/>
  <c r="G1834" i="2"/>
  <c r="F1834" i="2"/>
  <c r="E1834" i="2"/>
  <c r="D1834" i="2"/>
  <c r="C1834" i="2"/>
  <c r="I1833" i="2"/>
  <c r="H1833" i="2"/>
  <c r="G1833" i="2"/>
  <c r="F1833" i="2"/>
  <c r="E1833" i="2"/>
  <c r="D1833" i="2"/>
  <c r="C1833" i="2"/>
  <c r="I1832" i="2"/>
  <c r="H1832" i="2"/>
  <c r="G1832" i="2"/>
  <c r="F1832" i="2"/>
  <c r="E1832" i="2"/>
  <c r="D1832" i="2"/>
  <c r="C1832" i="2"/>
  <c r="I1831" i="2"/>
  <c r="H1831" i="2"/>
  <c r="G1831" i="2"/>
  <c r="F1831" i="2"/>
  <c r="E1831" i="2"/>
  <c r="D1831" i="2"/>
  <c r="C1831" i="2"/>
  <c r="I1830" i="2"/>
  <c r="H1830" i="2"/>
  <c r="G1830" i="2"/>
  <c r="F1830" i="2"/>
  <c r="E1830" i="2"/>
  <c r="D1830" i="2"/>
  <c r="C1830" i="2"/>
  <c r="I1829" i="2"/>
  <c r="H1829" i="2"/>
  <c r="G1829" i="2"/>
  <c r="F1829" i="2"/>
  <c r="E1829" i="2"/>
  <c r="D1829" i="2"/>
  <c r="C1829" i="2"/>
  <c r="I1828" i="2"/>
  <c r="H1828" i="2"/>
  <c r="G1828" i="2"/>
  <c r="F1828" i="2"/>
  <c r="E1828" i="2"/>
  <c r="D1828" i="2"/>
  <c r="C1828" i="2"/>
  <c r="I1827" i="2"/>
  <c r="H1827" i="2"/>
  <c r="G1827" i="2"/>
  <c r="F1827" i="2"/>
  <c r="E1827" i="2"/>
  <c r="D1827" i="2"/>
  <c r="C1827" i="2"/>
  <c r="I1826" i="2"/>
  <c r="H1826" i="2"/>
  <c r="G1826" i="2"/>
  <c r="F1826" i="2"/>
  <c r="E1826" i="2"/>
  <c r="D1826" i="2"/>
  <c r="C1826" i="2"/>
  <c r="I1825" i="2"/>
  <c r="H1825" i="2"/>
  <c r="G1825" i="2"/>
  <c r="F1825" i="2"/>
  <c r="E1825" i="2"/>
  <c r="D1825" i="2"/>
  <c r="C1825" i="2"/>
  <c r="I1824" i="2"/>
  <c r="H1824" i="2"/>
  <c r="G1824" i="2"/>
  <c r="F1824" i="2"/>
  <c r="E1824" i="2"/>
  <c r="D1824" i="2"/>
  <c r="C1824" i="2"/>
  <c r="I1823" i="2"/>
  <c r="H1823" i="2"/>
  <c r="G1823" i="2"/>
  <c r="F1823" i="2"/>
  <c r="E1823" i="2"/>
  <c r="D1823" i="2"/>
  <c r="C1823" i="2"/>
  <c r="I1822" i="2"/>
  <c r="H1822" i="2"/>
  <c r="G1822" i="2"/>
  <c r="F1822" i="2"/>
  <c r="E1822" i="2"/>
  <c r="D1822" i="2"/>
  <c r="C1822" i="2"/>
  <c r="I1821" i="2"/>
  <c r="H1821" i="2"/>
  <c r="G1821" i="2"/>
  <c r="F1821" i="2"/>
  <c r="E1821" i="2"/>
  <c r="D1821" i="2"/>
  <c r="C1821" i="2"/>
  <c r="I1820" i="2"/>
  <c r="H1820" i="2"/>
  <c r="G1820" i="2"/>
  <c r="F1820" i="2"/>
  <c r="E1820" i="2"/>
  <c r="D1820" i="2"/>
  <c r="C1820" i="2"/>
  <c r="I1819" i="2"/>
  <c r="H1819" i="2"/>
  <c r="G1819" i="2"/>
  <c r="F1819" i="2"/>
  <c r="E1819" i="2"/>
  <c r="D1819" i="2"/>
  <c r="C1819" i="2"/>
  <c r="I1818" i="2"/>
  <c r="H1818" i="2"/>
  <c r="G1818" i="2"/>
  <c r="F1818" i="2"/>
  <c r="E1818" i="2"/>
  <c r="D1818" i="2"/>
  <c r="C1818" i="2"/>
  <c r="I1817" i="2"/>
  <c r="H1817" i="2"/>
  <c r="G1817" i="2"/>
  <c r="F1817" i="2"/>
  <c r="E1817" i="2"/>
  <c r="D1817" i="2"/>
  <c r="C1817" i="2"/>
  <c r="I1816" i="2"/>
  <c r="H1816" i="2"/>
  <c r="G1816" i="2"/>
  <c r="F1816" i="2"/>
  <c r="E1816" i="2"/>
  <c r="D1816" i="2"/>
  <c r="C1816" i="2"/>
  <c r="I1815" i="2"/>
  <c r="H1815" i="2"/>
  <c r="G1815" i="2"/>
  <c r="F1815" i="2"/>
  <c r="E1815" i="2"/>
  <c r="D1815" i="2"/>
  <c r="C1815" i="2"/>
  <c r="I1814" i="2"/>
  <c r="H1814" i="2"/>
  <c r="G1814" i="2"/>
  <c r="F1814" i="2"/>
  <c r="E1814" i="2"/>
  <c r="D1814" i="2"/>
  <c r="C1814" i="2"/>
  <c r="I1813" i="2"/>
  <c r="H1813" i="2"/>
  <c r="G1813" i="2"/>
  <c r="F1813" i="2"/>
  <c r="E1813" i="2"/>
  <c r="D1813" i="2"/>
  <c r="C1813" i="2"/>
  <c r="I1812" i="2"/>
  <c r="H1812" i="2"/>
  <c r="G1812" i="2"/>
  <c r="F1812" i="2"/>
  <c r="E1812" i="2"/>
  <c r="D1812" i="2"/>
  <c r="C1812" i="2"/>
  <c r="I1811" i="2"/>
  <c r="H1811" i="2"/>
  <c r="G1811" i="2"/>
  <c r="F1811" i="2"/>
  <c r="E1811" i="2"/>
  <c r="D1811" i="2"/>
  <c r="C1811" i="2"/>
  <c r="I1810" i="2"/>
  <c r="H1810" i="2"/>
  <c r="G1810" i="2"/>
  <c r="F1810" i="2"/>
  <c r="E1810" i="2"/>
  <c r="D1810" i="2"/>
  <c r="C1810" i="2"/>
  <c r="I1809" i="2"/>
  <c r="H1809" i="2"/>
  <c r="G1809" i="2"/>
  <c r="F1809" i="2"/>
  <c r="E1809" i="2"/>
  <c r="D1809" i="2"/>
  <c r="C1809" i="2"/>
  <c r="I1808" i="2"/>
  <c r="H1808" i="2"/>
  <c r="G1808" i="2"/>
  <c r="F1808" i="2"/>
  <c r="E1808" i="2"/>
  <c r="D1808" i="2"/>
  <c r="C1808" i="2"/>
  <c r="I1807" i="2"/>
  <c r="H1807" i="2"/>
  <c r="G1807" i="2"/>
  <c r="F1807" i="2"/>
  <c r="E1807" i="2"/>
  <c r="D1807" i="2"/>
  <c r="C1807" i="2"/>
  <c r="I1806" i="2"/>
  <c r="H1806" i="2"/>
  <c r="G1806" i="2"/>
  <c r="F1806" i="2"/>
  <c r="E1806" i="2"/>
  <c r="D1806" i="2"/>
  <c r="C1806" i="2"/>
  <c r="I1805" i="2"/>
  <c r="H1805" i="2"/>
  <c r="G1805" i="2"/>
  <c r="F1805" i="2"/>
  <c r="E1805" i="2"/>
  <c r="D1805" i="2"/>
  <c r="C1805" i="2"/>
  <c r="I1804" i="2"/>
  <c r="H1804" i="2"/>
  <c r="G1804" i="2"/>
  <c r="F1804" i="2"/>
  <c r="E1804" i="2"/>
  <c r="D1804" i="2"/>
  <c r="C1804" i="2"/>
  <c r="I1803" i="2"/>
  <c r="H1803" i="2"/>
  <c r="G1803" i="2"/>
  <c r="F1803" i="2"/>
  <c r="E1803" i="2"/>
  <c r="D1803" i="2"/>
  <c r="C1803" i="2"/>
  <c r="I1802" i="2"/>
  <c r="H1802" i="2"/>
  <c r="G1802" i="2"/>
  <c r="F1802" i="2"/>
  <c r="E1802" i="2"/>
  <c r="D1802" i="2"/>
  <c r="C1802" i="2"/>
  <c r="I1801" i="2"/>
  <c r="H1801" i="2"/>
  <c r="G1801" i="2"/>
  <c r="F1801" i="2"/>
  <c r="E1801" i="2"/>
  <c r="D1801" i="2"/>
  <c r="C1801" i="2"/>
  <c r="I1800" i="2"/>
  <c r="H1800" i="2"/>
  <c r="G1800" i="2"/>
  <c r="F1800" i="2"/>
  <c r="E1800" i="2"/>
  <c r="D1800" i="2"/>
  <c r="C1800" i="2"/>
  <c r="I1799" i="2"/>
  <c r="H1799" i="2"/>
  <c r="G1799" i="2"/>
  <c r="F1799" i="2"/>
  <c r="E1799" i="2"/>
  <c r="D1799" i="2"/>
  <c r="C1799" i="2"/>
  <c r="I1798" i="2"/>
  <c r="H1798" i="2"/>
  <c r="G1798" i="2"/>
  <c r="F1798" i="2"/>
  <c r="E1798" i="2"/>
  <c r="D1798" i="2"/>
  <c r="C1798" i="2"/>
  <c r="I1797" i="2"/>
  <c r="H1797" i="2"/>
  <c r="G1797" i="2"/>
  <c r="F1797" i="2"/>
  <c r="E1797" i="2"/>
  <c r="D1797" i="2"/>
  <c r="C1797" i="2"/>
  <c r="I1796" i="2"/>
  <c r="H1796" i="2"/>
  <c r="G1796" i="2"/>
  <c r="F1796" i="2"/>
  <c r="E1796" i="2"/>
  <c r="D1796" i="2"/>
  <c r="C1796" i="2"/>
  <c r="I1795" i="2"/>
  <c r="H1795" i="2"/>
  <c r="G1795" i="2"/>
  <c r="F1795" i="2"/>
  <c r="E1795" i="2"/>
  <c r="D1795" i="2"/>
  <c r="C1795" i="2"/>
  <c r="I1794" i="2"/>
  <c r="H1794" i="2"/>
  <c r="G1794" i="2"/>
  <c r="F1794" i="2"/>
  <c r="E1794" i="2"/>
  <c r="D1794" i="2"/>
  <c r="C1794" i="2"/>
  <c r="I1793" i="2"/>
  <c r="H1793" i="2"/>
  <c r="G1793" i="2"/>
  <c r="F1793" i="2"/>
  <c r="E1793" i="2"/>
  <c r="D1793" i="2"/>
  <c r="C1793" i="2"/>
  <c r="I1792" i="2"/>
  <c r="H1792" i="2"/>
  <c r="G1792" i="2"/>
  <c r="F1792" i="2"/>
  <c r="E1792" i="2"/>
  <c r="D1792" i="2"/>
  <c r="C1792" i="2"/>
  <c r="I1791" i="2"/>
  <c r="H1791" i="2"/>
  <c r="G1791" i="2"/>
  <c r="F1791" i="2"/>
  <c r="E1791" i="2"/>
  <c r="D1791" i="2"/>
  <c r="C1791" i="2"/>
  <c r="I1790" i="2"/>
  <c r="H1790" i="2"/>
  <c r="G1790" i="2"/>
  <c r="F1790" i="2"/>
  <c r="E1790" i="2"/>
  <c r="D1790" i="2"/>
  <c r="C1790" i="2"/>
  <c r="I1789" i="2"/>
  <c r="H1789" i="2"/>
  <c r="G1789" i="2"/>
  <c r="F1789" i="2"/>
  <c r="E1789" i="2"/>
  <c r="D1789" i="2"/>
  <c r="C1789" i="2"/>
  <c r="I1788" i="2"/>
  <c r="H1788" i="2"/>
  <c r="G1788" i="2"/>
  <c r="F1788" i="2"/>
  <c r="E1788" i="2"/>
  <c r="D1788" i="2"/>
  <c r="C1788" i="2"/>
  <c r="I1787" i="2"/>
  <c r="H1787" i="2"/>
  <c r="G1787" i="2"/>
  <c r="F1787" i="2"/>
  <c r="E1787" i="2"/>
  <c r="D1787" i="2"/>
  <c r="C1787" i="2"/>
  <c r="I1786" i="2"/>
  <c r="H1786" i="2"/>
  <c r="G1786" i="2"/>
  <c r="F1786" i="2"/>
  <c r="E1786" i="2"/>
  <c r="D1786" i="2"/>
  <c r="C1786" i="2"/>
  <c r="I1785" i="2"/>
  <c r="H1785" i="2"/>
  <c r="G1785" i="2"/>
  <c r="F1785" i="2"/>
  <c r="E1785" i="2"/>
  <c r="D1785" i="2"/>
  <c r="C1785" i="2"/>
  <c r="I1784" i="2"/>
  <c r="H1784" i="2"/>
  <c r="G1784" i="2"/>
  <c r="F1784" i="2"/>
  <c r="E1784" i="2"/>
  <c r="D1784" i="2"/>
  <c r="C1784" i="2"/>
  <c r="I1783" i="2"/>
  <c r="H1783" i="2"/>
  <c r="G1783" i="2"/>
  <c r="F1783" i="2"/>
  <c r="E1783" i="2"/>
  <c r="D1783" i="2"/>
  <c r="C1783" i="2"/>
  <c r="I1782" i="2"/>
  <c r="H1782" i="2"/>
  <c r="G1782" i="2"/>
  <c r="F1782" i="2"/>
  <c r="E1782" i="2"/>
  <c r="D1782" i="2"/>
  <c r="C1782" i="2"/>
  <c r="I1781" i="2"/>
  <c r="H1781" i="2"/>
  <c r="G1781" i="2"/>
  <c r="F1781" i="2"/>
  <c r="E1781" i="2"/>
  <c r="D1781" i="2"/>
  <c r="C1781" i="2"/>
  <c r="I1780" i="2"/>
  <c r="H1780" i="2"/>
  <c r="G1780" i="2"/>
  <c r="F1780" i="2"/>
  <c r="E1780" i="2"/>
  <c r="D1780" i="2"/>
  <c r="C1780" i="2"/>
  <c r="I1779" i="2"/>
  <c r="H1779" i="2"/>
  <c r="G1779" i="2"/>
  <c r="F1779" i="2"/>
  <c r="E1779" i="2"/>
  <c r="D1779" i="2"/>
  <c r="C1779" i="2"/>
  <c r="I1778" i="2"/>
  <c r="H1778" i="2"/>
  <c r="G1778" i="2"/>
  <c r="F1778" i="2"/>
  <c r="E1778" i="2"/>
  <c r="D1778" i="2"/>
  <c r="C1778" i="2"/>
  <c r="I1777" i="2"/>
  <c r="H1777" i="2"/>
  <c r="G1777" i="2"/>
  <c r="F1777" i="2"/>
  <c r="E1777" i="2"/>
  <c r="D1777" i="2"/>
  <c r="C1777" i="2"/>
  <c r="I1776" i="2"/>
  <c r="H1776" i="2"/>
  <c r="G1776" i="2"/>
  <c r="F1776" i="2"/>
  <c r="E1776" i="2"/>
  <c r="D1776" i="2"/>
  <c r="C1776" i="2"/>
  <c r="I1775" i="2"/>
  <c r="H1775" i="2"/>
  <c r="G1775" i="2"/>
  <c r="F1775" i="2"/>
  <c r="E1775" i="2"/>
  <c r="D1775" i="2"/>
  <c r="C1775" i="2"/>
  <c r="I1774" i="2"/>
  <c r="H1774" i="2"/>
  <c r="G1774" i="2"/>
  <c r="F1774" i="2"/>
  <c r="E1774" i="2"/>
  <c r="D1774" i="2"/>
  <c r="C1774" i="2"/>
  <c r="I1773" i="2"/>
  <c r="H1773" i="2"/>
  <c r="G1773" i="2"/>
  <c r="F1773" i="2"/>
  <c r="E1773" i="2"/>
  <c r="D1773" i="2"/>
  <c r="C1773" i="2"/>
  <c r="I1772" i="2"/>
  <c r="H1772" i="2"/>
  <c r="G1772" i="2"/>
  <c r="F1772" i="2"/>
  <c r="E1772" i="2"/>
  <c r="D1772" i="2"/>
  <c r="C1772" i="2"/>
  <c r="I1771" i="2"/>
  <c r="H1771" i="2"/>
  <c r="G1771" i="2"/>
  <c r="F1771" i="2"/>
  <c r="E1771" i="2"/>
  <c r="D1771" i="2"/>
  <c r="C1771" i="2"/>
  <c r="I1770" i="2"/>
  <c r="H1770" i="2"/>
  <c r="G1770" i="2"/>
  <c r="F1770" i="2"/>
  <c r="E1770" i="2"/>
  <c r="D1770" i="2"/>
  <c r="C1770" i="2"/>
  <c r="I1769" i="2"/>
  <c r="H1769" i="2"/>
  <c r="G1769" i="2"/>
  <c r="F1769" i="2"/>
  <c r="E1769" i="2"/>
  <c r="D1769" i="2"/>
  <c r="C1769" i="2"/>
  <c r="I1768" i="2"/>
  <c r="H1768" i="2"/>
  <c r="G1768" i="2"/>
  <c r="F1768" i="2"/>
  <c r="E1768" i="2"/>
  <c r="D1768" i="2"/>
  <c r="C1768" i="2"/>
  <c r="I1767" i="2"/>
  <c r="H1767" i="2"/>
  <c r="G1767" i="2"/>
  <c r="F1767" i="2"/>
  <c r="E1767" i="2"/>
  <c r="D1767" i="2"/>
  <c r="C1767" i="2"/>
  <c r="I1766" i="2"/>
  <c r="H1766" i="2"/>
  <c r="G1766" i="2"/>
  <c r="F1766" i="2"/>
  <c r="E1766" i="2"/>
  <c r="D1766" i="2"/>
  <c r="C1766" i="2"/>
  <c r="I1765" i="2"/>
  <c r="H1765" i="2"/>
  <c r="G1765" i="2"/>
  <c r="F1765" i="2"/>
  <c r="E1765" i="2"/>
  <c r="D1765" i="2"/>
  <c r="C1765" i="2"/>
  <c r="I1764" i="2"/>
  <c r="H1764" i="2"/>
  <c r="G1764" i="2"/>
  <c r="F1764" i="2"/>
  <c r="E1764" i="2"/>
  <c r="D1764" i="2"/>
  <c r="C1764" i="2"/>
  <c r="I1763" i="2"/>
  <c r="H1763" i="2"/>
  <c r="G1763" i="2"/>
  <c r="F1763" i="2"/>
  <c r="E1763" i="2"/>
  <c r="D1763" i="2"/>
  <c r="C1763" i="2"/>
  <c r="I1762" i="2"/>
  <c r="H1762" i="2"/>
  <c r="G1762" i="2"/>
  <c r="F1762" i="2"/>
  <c r="E1762" i="2"/>
  <c r="D1762" i="2"/>
  <c r="C1762" i="2"/>
  <c r="I1761" i="2"/>
  <c r="H1761" i="2"/>
  <c r="G1761" i="2"/>
  <c r="F1761" i="2"/>
  <c r="E1761" i="2"/>
  <c r="D1761" i="2"/>
  <c r="C1761" i="2"/>
  <c r="I1760" i="2"/>
  <c r="H1760" i="2"/>
  <c r="G1760" i="2"/>
  <c r="F1760" i="2"/>
  <c r="E1760" i="2"/>
  <c r="D1760" i="2"/>
  <c r="C1760" i="2"/>
  <c r="I1759" i="2"/>
  <c r="H1759" i="2"/>
  <c r="G1759" i="2"/>
  <c r="F1759" i="2"/>
  <c r="E1759" i="2"/>
  <c r="D1759" i="2"/>
  <c r="C1759" i="2"/>
  <c r="I1758" i="2"/>
  <c r="H1758" i="2"/>
  <c r="G1758" i="2"/>
  <c r="F1758" i="2"/>
  <c r="E1758" i="2"/>
  <c r="D1758" i="2"/>
  <c r="C1758" i="2"/>
  <c r="I1757" i="2"/>
  <c r="H1757" i="2"/>
  <c r="G1757" i="2"/>
  <c r="F1757" i="2"/>
  <c r="E1757" i="2"/>
  <c r="D1757" i="2"/>
  <c r="C1757" i="2"/>
  <c r="I1756" i="2"/>
  <c r="H1756" i="2"/>
  <c r="G1756" i="2"/>
  <c r="F1756" i="2"/>
  <c r="E1756" i="2"/>
  <c r="D1756" i="2"/>
  <c r="C1756" i="2"/>
  <c r="I1755" i="2"/>
  <c r="H1755" i="2"/>
  <c r="G1755" i="2"/>
  <c r="F1755" i="2"/>
  <c r="E1755" i="2"/>
  <c r="D1755" i="2"/>
  <c r="C1755" i="2"/>
  <c r="I1754" i="2"/>
  <c r="H1754" i="2"/>
  <c r="G1754" i="2"/>
  <c r="F1754" i="2"/>
  <c r="E1754" i="2"/>
  <c r="D1754" i="2"/>
  <c r="C1754" i="2"/>
  <c r="I1753" i="2"/>
  <c r="H1753" i="2"/>
  <c r="G1753" i="2"/>
  <c r="F1753" i="2"/>
  <c r="E1753" i="2"/>
  <c r="D1753" i="2"/>
  <c r="C1753" i="2"/>
  <c r="I1752" i="2"/>
  <c r="H1752" i="2"/>
  <c r="G1752" i="2"/>
  <c r="F1752" i="2"/>
  <c r="E1752" i="2"/>
  <c r="D1752" i="2"/>
  <c r="C1752" i="2"/>
  <c r="I1751" i="2"/>
  <c r="H1751" i="2"/>
  <c r="G1751" i="2"/>
  <c r="F1751" i="2"/>
  <c r="E1751" i="2"/>
  <c r="D1751" i="2"/>
  <c r="C1751" i="2"/>
  <c r="I1750" i="2"/>
  <c r="H1750" i="2"/>
  <c r="G1750" i="2"/>
  <c r="F1750" i="2"/>
  <c r="E1750" i="2"/>
  <c r="D1750" i="2"/>
  <c r="C1750" i="2"/>
  <c r="I1749" i="2"/>
  <c r="H1749" i="2"/>
  <c r="G1749" i="2"/>
  <c r="F1749" i="2"/>
  <c r="E1749" i="2"/>
  <c r="D1749" i="2"/>
  <c r="C1749" i="2"/>
  <c r="I1748" i="2"/>
  <c r="H1748" i="2"/>
  <c r="G1748" i="2"/>
  <c r="F1748" i="2"/>
  <c r="E1748" i="2"/>
  <c r="D1748" i="2"/>
  <c r="C1748" i="2"/>
  <c r="I1747" i="2"/>
  <c r="H1747" i="2"/>
  <c r="G1747" i="2"/>
  <c r="F1747" i="2"/>
  <c r="E1747" i="2"/>
  <c r="D1747" i="2"/>
  <c r="C1747" i="2"/>
  <c r="I1746" i="2"/>
  <c r="H1746" i="2"/>
  <c r="G1746" i="2"/>
  <c r="F1746" i="2"/>
  <c r="E1746" i="2"/>
  <c r="D1746" i="2"/>
  <c r="C1746" i="2"/>
  <c r="I1745" i="2"/>
  <c r="H1745" i="2"/>
  <c r="G1745" i="2"/>
  <c r="F1745" i="2"/>
  <c r="E1745" i="2"/>
  <c r="D1745" i="2"/>
  <c r="C1745" i="2"/>
  <c r="I1744" i="2"/>
  <c r="H1744" i="2"/>
  <c r="G1744" i="2"/>
  <c r="F1744" i="2"/>
  <c r="E1744" i="2"/>
  <c r="D1744" i="2"/>
  <c r="C1744" i="2"/>
  <c r="I1743" i="2"/>
  <c r="H1743" i="2"/>
  <c r="G1743" i="2"/>
  <c r="F1743" i="2"/>
  <c r="E1743" i="2"/>
  <c r="D1743" i="2"/>
  <c r="C1743" i="2"/>
  <c r="I1742" i="2"/>
  <c r="H1742" i="2"/>
  <c r="G1742" i="2"/>
  <c r="F1742" i="2"/>
  <c r="E1742" i="2"/>
  <c r="D1742" i="2"/>
  <c r="C1742" i="2"/>
  <c r="I1741" i="2"/>
  <c r="H1741" i="2"/>
  <c r="G1741" i="2"/>
  <c r="F1741" i="2"/>
  <c r="E1741" i="2"/>
  <c r="D1741" i="2"/>
  <c r="C1741" i="2"/>
  <c r="I1740" i="2"/>
  <c r="H1740" i="2"/>
  <c r="G1740" i="2"/>
  <c r="F1740" i="2"/>
  <c r="E1740" i="2"/>
  <c r="D1740" i="2"/>
  <c r="C1740" i="2"/>
  <c r="I1739" i="2"/>
  <c r="H1739" i="2"/>
  <c r="G1739" i="2"/>
  <c r="F1739" i="2"/>
  <c r="E1739" i="2"/>
  <c r="D1739" i="2"/>
  <c r="C1739" i="2"/>
  <c r="I1738" i="2"/>
  <c r="H1738" i="2"/>
  <c r="G1738" i="2"/>
  <c r="F1738" i="2"/>
  <c r="E1738" i="2"/>
  <c r="D1738" i="2"/>
  <c r="C1738" i="2"/>
  <c r="I1737" i="2"/>
  <c r="H1737" i="2"/>
  <c r="G1737" i="2"/>
  <c r="F1737" i="2"/>
  <c r="E1737" i="2"/>
  <c r="D1737" i="2"/>
  <c r="C1737" i="2"/>
  <c r="I1736" i="2"/>
  <c r="H1736" i="2"/>
  <c r="G1736" i="2"/>
  <c r="F1736" i="2"/>
  <c r="E1736" i="2"/>
  <c r="D1736" i="2"/>
  <c r="C1736" i="2"/>
  <c r="I1735" i="2"/>
  <c r="H1735" i="2"/>
  <c r="G1735" i="2"/>
  <c r="F1735" i="2"/>
  <c r="E1735" i="2"/>
  <c r="D1735" i="2"/>
  <c r="C1735" i="2"/>
  <c r="I1734" i="2"/>
  <c r="H1734" i="2"/>
  <c r="G1734" i="2"/>
  <c r="F1734" i="2"/>
  <c r="E1734" i="2"/>
  <c r="D1734" i="2"/>
  <c r="C1734" i="2"/>
  <c r="I1733" i="2"/>
  <c r="H1733" i="2"/>
  <c r="G1733" i="2"/>
  <c r="F1733" i="2"/>
  <c r="E1733" i="2"/>
  <c r="D1733" i="2"/>
  <c r="C1733" i="2"/>
  <c r="I1732" i="2"/>
  <c r="H1732" i="2"/>
  <c r="G1732" i="2"/>
  <c r="F1732" i="2"/>
  <c r="E1732" i="2"/>
  <c r="D1732" i="2"/>
  <c r="C1732" i="2"/>
  <c r="I1731" i="2"/>
  <c r="H1731" i="2"/>
  <c r="G1731" i="2"/>
  <c r="F1731" i="2"/>
  <c r="E1731" i="2"/>
  <c r="D1731" i="2"/>
  <c r="C1731" i="2"/>
  <c r="I1730" i="2"/>
  <c r="H1730" i="2"/>
  <c r="G1730" i="2"/>
  <c r="F1730" i="2"/>
  <c r="E1730" i="2"/>
  <c r="D1730" i="2"/>
  <c r="C1730" i="2"/>
  <c r="I1729" i="2"/>
  <c r="H1729" i="2"/>
  <c r="G1729" i="2"/>
  <c r="F1729" i="2"/>
  <c r="E1729" i="2"/>
  <c r="D1729" i="2"/>
  <c r="C1729" i="2"/>
  <c r="I1728" i="2"/>
  <c r="H1728" i="2"/>
  <c r="G1728" i="2"/>
  <c r="F1728" i="2"/>
  <c r="E1728" i="2"/>
  <c r="D1728" i="2"/>
  <c r="C1728" i="2"/>
  <c r="I1727" i="2"/>
  <c r="H1727" i="2"/>
  <c r="G1727" i="2"/>
  <c r="F1727" i="2"/>
  <c r="E1727" i="2"/>
  <c r="D1727" i="2"/>
  <c r="C1727" i="2"/>
  <c r="I1726" i="2"/>
  <c r="H1726" i="2"/>
  <c r="G1726" i="2"/>
  <c r="F1726" i="2"/>
  <c r="E1726" i="2"/>
  <c r="D1726" i="2"/>
  <c r="C1726" i="2"/>
  <c r="I1725" i="2"/>
  <c r="H1725" i="2"/>
  <c r="G1725" i="2"/>
  <c r="F1725" i="2"/>
  <c r="E1725" i="2"/>
  <c r="D1725" i="2"/>
  <c r="C1725" i="2"/>
  <c r="I1724" i="2"/>
  <c r="H1724" i="2"/>
  <c r="G1724" i="2"/>
  <c r="F1724" i="2"/>
  <c r="E1724" i="2"/>
  <c r="D1724" i="2"/>
  <c r="C1724" i="2"/>
  <c r="I1723" i="2"/>
  <c r="H1723" i="2"/>
  <c r="G1723" i="2"/>
  <c r="F1723" i="2"/>
  <c r="E1723" i="2"/>
  <c r="D1723" i="2"/>
  <c r="C1723" i="2"/>
  <c r="I1722" i="2"/>
  <c r="H1722" i="2"/>
  <c r="G1722" i="2"/>
  <c r="F1722" i="2"/>
  <c r="E1722" i="2"/>
  <c r="D1722" i="2"/>
  <c r="C1722" i="2"/>
  <c r="I1721" i="2"/>
  <c r="H1721" i="2"/>
  <c r="G1721" i="2"/>
  <c r="F1721" i="2"/>
  <c r="E1721" i="2"/>
  <c r="D1721" i="2"/>
  <c r="C1721" i="2"/>
  <c r="I1720" i="2"/>
  <c r="H1720" i="2"/>
  <c r="G1720" i="2"/>
  <c r="F1720" i="2"/>
  <c r="E1720" i="2"/>
  <c r="D1720" i="2"/>
  <c r="C1720" i="2"/>
  <c r="I1719" i="2"/>
  <c r="H1719" i="2"/>
  <c r="G1719" i="2"/>
  <c r="F1719" i="2"/>
  <c r="E1719" i="2"/>
  <c r="D1719" i="2"/>
  <c r="C1719" i="2"/>
  <c r="I1718" i="2"/>
  <c r="H1718" i="2"/>
  <c r="G1718" i="2"/>
  <c r="F1718" i="2"/>
  <c r="E1718" i="2"/>
  <c r="D1718" i="2"/>
  <c r="C1718" i="2"/>
  <c r="I1717" i="2"/>
  <c r="H1717" i="2"/>
  <c r="G1717" i="2"/>
  <c r="F1717" i="2"/>
  <c r="E1717" i="2"/>
  <c r="D1717" i="2"/>
  <c r="C1717" i="2"/>
  <c r="I1716" i="2"/>
  <c r="H1716" i="2"/>
  <c r="G1716" i="2"/>
  <c r="F1716" i="2"/>
  <c r="E1716" i="2"/>
  <c r="D1716" i="2"/>
  <c r="C1716" i="2"/>
  <c r="I1715" i="2"/>
  <c r="H1715" i="2"/>
  <c r="G1715" i="2"/>
  <c r="F1715" i="2"/>
  <c r="E1715" i="2"/>
  <c r="D1715" i="2"/>
  <c r="C1715" i="2"/>
  <c r="I1714" i="2"/>
  <c r="H1714" i="2"/>
  <c r="G1714" i="2"/>
  <c r="F1714" i="2"/>
  <c r="E1714" i="2"/>
  <c r="D1714" i="2"/>
  <c r="C1714" i="2"/>
  <c r="I1713" i="2"/>
  <c r="H1713" i="2"/>
  <c r="G1713" i="2"/>
  <c r="F1713" i="2"/>
  <c r="E1713" i="2"/>
  <c r="D1713" i="2"/>
  <c r="C1713" i="2"/>
  <c r="I1712" i="2"/>
  <c r="H1712" i="2"/>
  <c r="G1712" i="2"/>
  <c r="F1712" i="2"/>
  <c r="E1712" i="2"/>
  <c r="D1712" i="2"/>
  <c r="C1712" i="2"/>
  <c r="I1711" i="2"/>
  <c r="H1711" i="2"/>
  <c r="G1711" i="2"/>
  <c r="F1711" i="2"/>
  <c r="E1711" i="2"/>
  <c r="D1711" i="2"/>
  <c r="C1711" i="2"/>
  <c r="I1710" i="2"/>
  <c r="H1710" i="2"/>
  <c r="G1710" i="2"/>
  <c r="F1710" i="2"/>
  <c r="E1710" i="2"/>
  <c r="D1710" i="2"/>
  <c r="C1710" i="2"/>
  <c r="I1709" i="2"/>
  <c r="H1709" i="2"/>
  <c r="G1709" i="2"/>
  <c r="F1709" i="2"/>
  <c r="E1709" i="2"/>
  <c r="D1709" i="2"/>
  <c r="C1709" i="2"/>
  <c r="I1708" i="2"/>
  <c r="H1708" i="2"/>
  <c r="G1708" i="2"/>
  <c r="F1708" i="2"/>
  <c r="E1708" i="2"/>
  <c r="D1708" i="2"/>
  <c r="C1708" i="2"/>
  <c r="I1707" i="2"/>
  <c r="H1707" i="2"/>
  <c r="G1707" i="2"/>
  <c r="F1707" i="2"/>
  <c r="E1707" i="2"/>
  <c r="D1707" i="2"/>
  <c r="C1707" i="2"/>
  <c r="I1706" i="2"/>
  <c r="H1706" i="2"/>
  <c r="G1706" i="2"/>
  <c r="F1706" i="2"/>
  <c r="E1706" i="2"/>
  <c r="D1706" i="2"/>
  <c r="C1706" i="2"/>
  <c r="I1705" i="2"/>
  <c r="H1705" i="2"/>
  <c r="G1705" i="2"/>
  <c r="F1705" i="2"/>
  <c r="E1705" i="2"/>
  <c r="D1705" i="2"/>
  <c r="C1705" i="2"/>
  <c r="I1704" i="2"/>
  <c r="H1704" i="2"/>
  <c r="G1704" i="2"/>
  <c r="F1704" i="2"/>
  <c r="E1704" i="2"/>
  <c r="D1704" i="2"/>
  <c r="C1704" i="2"/>
  <c r="I1703" i="2"/>
  <c r="H1703" i="2"/>
  <c r="G1703" i="2"/>
  <c r="F1703" i="2"/>
  <c r="E1703" i="2"/>
  <c r="D1703" i="2"/>
  <c r="C1703" i="2"/>
  <c r="I1702" i="2"/>
  <c r="H1702" i="2"/>
  <c r="G1702" i="2"/>
  <c r="F1702" i="2"/>
  <c r="E1702" i="2"/>
  <c r="D1702" i="2"/>
  <c r="C1702" i="2"/>
  <c r="I1701" i="2"/>
  <c r="H1701" i="2"/>
  <c r="G1701" i="2"/>
  <c r="F1701" i="2"/>
  <c r="E1701" i="2"/>
  <c r="D1701" i="2"/>
  <c r="C1701" i="2"/>
  <c r="I1700" i="2"/>
  <c r="H1700" i="2"/>
  <c r="G1700" i="2"/>
  <c r="F1700" i="2"/>
  <c r="E1700" i="2"/>
  <c r="D1700" i="2"/>
  <c r="C1700" i="2"/>
  <c r="I1699" i="2"/>
  <c r="H1699" i="2"/>
  <c r="G1699" i="2"/>
  <c r="F1699" i="2"/>
  <c r="E1699" i="2"/>
  <c r="D1699" i="2"/>
  <c r="C1699" i="2"/>
  <c r="I1698" i="2"/>
  <c r="H1698" i="2"/>
  <c r="G1698" i="2"/>
  <c r="F1698" i="2"/>
  <c r="E1698" i="2"/>
  <c r="D1698" i="2"/>
  <c r="C1698" i="2"/>
  <c r="I1697" i="2"/>
  <c r="H1697" i="2"/>
  <c r="G1697" i="2"/>
  <c r="F1697" i="2"/>
  <c r="E1697" i="2"/>
  <c r="D1697" i="2"/>
  <c r="C1697" i="2"/>
  <c r="I1696" i="2"/>
  <c r="H1696" i="2"/>
  <c r="G1696" i="2"/>
  <c r="F1696" i="2"/>
  <c r="E1696" i="2"/>
  <c r="D1696" i="2"/>
  <c r="C1696" i="2"/>
  <c r="I1695" i="2"/>
  <c r="H1695" i="2"/>
  <c r="G1695" i="2"/>
  <c r="F1695" i="2"/>
  <c r="E1695" i="2"/>
  <c r="D1695" i="2"/>
  <c r="C1695" i="2"/>
  <c r="I1694" i="2"/>
  <c r="H1694" i="2"/>
  <c r="G1694" i="2"/>
  <c r="F1694" i="2"/>
  <c r="E1694" i="2"/>
  <c r="D1694" i="2"/>
  <c r="C1694" i="2"/>
  <c r="I1693" i="2"/>
  <c r="H1693" i="2"/>
  <c r="G1693" i="2"/>
  <c r="F1693" i="2"/>
  <c r="E1693" i="2"/>
  <c r="D1693" i="2"/>
  <c r="C1693" i="2"/>
  <c r="I1692" i="2"/>
  <c r="H1692" i="2"/>
  <c r="G1692" i="2"/>
  <c r="F1692" i="2"/>
  <c r="E1692" i="2"/>
  <c r="D1692" i="2"/>
  <c r="C1692" i="2"/>
  <c r="I1691" i="2"/>
  <c r="H1691" i="2"/>
  <c r="G1691" i="2"/>
  <c r="F1691" i="2"/>
  <c r="E1691" i="2"/>
  <c r="D1691" i="2"/>
  <c r="C1691" i="2"/>
  <c r="I1690" i="2"/>
  <c r="H1690" i="2"/>
  <c r="G1690" i="2"/>
  <c r="F1690" i="2"/>
  <c r="E1690" i="2"/>
  <c r="D1690" i="2"/>
  <c r="C1690" i="2"/>
  <c r="I1689" i="2"/>
  <c r="H1689" i="2"/>
  <c r="G1689" i="2"/>
  <c r="F1689" i="2"/>
  <c r="E1689" i="2"/>
  <c r="D1689" i="2"/>
  <c r="C1689" i="2"/>
  <c r="I1688" i="2"/>
  <c r="H1688" i="2"/>
  <c r="G1688" i="2"/>
  <c r="F1688" i="2"/>
  <c r="E1688" i="2"/>
  <c r="D1688" i="2"/>
  <c r="C1688" i="2"/>
  <c r="I1687" i="2"/>
  <c r="H1687" i="2"/>
  <c r="G1687" i="2"/>
  <c r="F1687" i="2"/>
  <c r="E1687" i="2"/>
  <c r="D1687" i="2"/>
  <c r="C1687" i="2"/>
  <c r="I1686" i="2"/>
  <c r="H1686" i="2"/>
  <c r="G1686" i="2"/>
  <c r="F1686" i="2"/>
  <c r="E1686" i="2"/>
  <c r="D1686" i="2"/>
  <c r="C1686" i="2"/>
  <c r="I1685" i="2"/>
  <c r="H1685" i="2"/>
  <c r="G1685" i="2"/>
  <c r="F1685" i="2"/>
  <c r="E1685" i="2"/>
  <c r="D1685" i="2"/>
  <c r="C1685" i="2"/>
  <c r="I1684" i="2"/>
  <c r="H1684" i="2"/>
  <c r="G1684" i="2"/>
  <c r="F1684" i="2"/>
  <c r="E1684" i="2"/>
  <c r="D1684" i="2"/>
  <c r="C1684" i="2"/>
  <c r="I1683" i="2"/>
  <c r="H1683" i="2"/>
  <c r="G1683" i="2"/>
  <c r="F1683" i="2"/>
  <c r="E1683" i="2"/>
  <c r="D1683" i="2"/>
  <c r="C1683" i="2"/>
  <c r="I1682" i="2"/>
  <c r="H1682" i="2"/>
  <c r="G1682" i="2"/>
  <c r="F1682" i="2"/>
  <c r="E1682" i="2"/>
  <c r="D1682" i="2"/>
  <c r="C1682" i="2"/>
  <c r="I1681" i="2"/>
  <c r="H1681" i="2"/>
  <c r="G1681" i="2"/>
  <c r="F1681" i="2"/>
  <c r="E1681" i="2"/>
  <c r="D1681" i="2"/>
  <c r="C1681" i="2"/>
  <c r="I1680" i="2"/>
  <c r="H1680" i="2"/>
  <c r="G1680" i="2"/>
  <c r="F1680" i="2"/>
  <c r="E1680" i="2"/>
  <c r="D1680" i="2"/>
  <c r="C1680" i="2"/>
  <c r="I1679" i="2"/>
  <c r="H1679" i="2"/>
  <c r="G1679" i="2"/>
  <c r="F1679" i="2"/>
  <c r="E1679" i="2"/>
  <c r="D1679" i="2"/>
  <c r="C1679" i="2"/>
  <c r="I1678" i="2"/>
  <c r="H1678" i="2"/>
  <c r="G1678" i="2"/>
  <c r="F1678" i="2"/>
  <c r="E1678" i="2"/>
  <c r="D1678" i="2"/>
  <c r="C1678" i="2"/>
  <c r="I1677" i="2"/>
  <c r="H1677" i="2"/>
  <c r="G1677" i="2"/>
  <c r="F1677" i="2"/>
  <c r="E1677" i="2"/>
  <c r="D1677" i="2"/>
  <c r="C1677" i="2"/>
  <c r="I1676" i="2"/>
  <c r="H1676" i="2"/>
  <c r="G1676" i="2"/>
  <c r="F1676" i="2"/>
  <c r="E1676" i="2"/>
  <c r="D1676" i="2"/>
  <c r="C1676" i="2"/>
  <c r="I1675" i="2"/>
  <c r="H1675" i="2"/>
  <c r="G1675" i="2"/>
  <c r="F1675" i="2"/>
  <c r="E1675" i="2"/>
  <c r="D1675" i="2"/>
  <c r="C1675" i="2"/>
  <c r="I1674" i="2"/>
  <c r="H1674" i="2"/>
  <c r="G1674" i="2"/>
  <c r="F1674" i="2"/>
  <c r="E1674" i="2"/>
  <c r="D1674" i="2"/>
  <c r="C1674" i="2"/>
  <c r="I1673" i="2"/>
  <c r="H1673" i="2"/>
  <c r="G1673" i="2"/>
  <c r="F1673" i="2"/>
  <c r="E1673" i="2"/>
  <c r="D1673" i="2"/>
  <c r="C1673" i="2"/>
  <c r="I1672" i="2"/>
  <c r="H1672" i="2"/>
  <c r="G1672" i="2"/>
  <c r="F1672" i="2"/>
  <c r="E1672" i="2"/>
  <c r="D1672" i="2"/>
  <c r="C1672" i="2"/>
  <c r="I1671" i="2"/>
  <c r="H1671" i="2"/>
  <c r="G1671" i="2"/>
  <c r="F1671" i="2"/>
  <c r="E1671" i="2"/>
  <c r="D1671" i="2"/>
  <c r="C1671" i="2"/>
  <c r="I1670" i="2"/>
  <c r="H1670" i="2"/>
  <c r="G1670" i="2"/>
  <c r="F1670" i="2"/>
  <c r="E1670" i="2"/>
  <c r="D1670" i="2"/>
  <c r="C1670" i="2"/>
  <c r="I1669" i="2"/>
  <c r="H1669" i="2"/>
  <c r="G1669" i="2"/>
  <c r="F1669" i="2"/>
  <c r="E1669" i="2"/>
  <c r="D1669" i="2"/>
  <c r="C1669" i="2"/>
  <c r="I1668" i="2"/>
  <c r="H1668" i="2"/>
  <c r="G1668" i="2"/>
  <c r="F1668" i="2"/>
  <c r="E1668" i="2"/>
  <c r="D1668" i="2"/>
  <c r="C1668" i="2"/>
  <c r="I1667" i="2"/>
  <c r="H1667" i="2"/>
  <c r="G1667" i="2"/>
  <c r="F1667" i="2"/>
  <c r="E1667" i="2"/>
  <c r="D1667" i="2"/>
  <c r="C1667" i="2"/>
  <c r="I1666" i="2"/>
  <c r="H1666" i="2"/>
  <c r="G1666" i="2"/>
  <c r="F1666" i="2"/>
  <c r="E1666" i="2"/>
  <c r="D1666" i="2"/>
  <c r="C1666" i="2"/>
  <c r="I1665" i="2"/>
  <c r="H1665" i="2"/>
  <c r="G1665" i="2"/>
  <c r="F1665" i="2"/>
  <c r="E1665" i="2"/>
  <c r="D1665" i="2"/>
  <c r="C1665" i="2"/>
  <c r="I1664" i="2"/>
  <c r="H1664" i="2"/>
  <c r="G1664" i="2"/>
  <c r="F1664" i="2"/>
  <c r="E1664" i="2"/>
  <c r="D1664" i="2"/>
  <c r="C1664" i="2"/>
  <c r="I1663" i="2"/>
  <c r="H1663" i="2"/>
  <c r="G1663" i="2"/>
  <c r="F1663" i="2"/>
  <c r="E1663" i="2"/>
  <c r="D1663" i="2"/>
  <c r="C1663" i="2"/>
  <c r="I1662" i="2"/>
  <c r="H1662" i="2"/>
  <c r="G1662" i="2"/>
  <c r="F1662" i="2"/>
  <c r="E1662" i="2"/>
  <c r="D1662" i="2"/>
  <c r="C1662" i="2"/>
  <c r="I1661" i="2"/>
  <c r="H1661" i="2"/>
  <c r="G1661" i="2"/>
  <c r="F1661" i="2"/>
  <c r="E1661" i="2"/>
  <c r="D1661" i="2"/>
  <c r="C1661" i="2"/>
  <c r="I1660" i="2"/>
  <c r="H1660" i="2"/>
  <c r="G1660" i="2"/>
  <c r="F1660" i="2"/>
  <c r="E1660" i="2"/>
  <c r="D1660" i="2"/>
  <c r="C1660" i="2"/>
  <c r="I1659" i="2"/>
  <c r="H1659" i="2"/>
  <c r="G1659" i="2"/>
  <c r="F1659" i="2"/>
  <c r="E1659" i="2"/>
  <c r="D1659" i="2"/>
  <c r="C1659" i="2"/>
  <c r="I1658" i="2"/>
  <c r="H1658" i="2"/>
  <c r="G1658" i="2"/>
  <c r="F1658" i="2"/>
  <c r="E1658" i="2"/>
  <c r="D1658" i="2"/>
  <c r="C1658" i="2"/>
  <c r="I1657" i="2"/>
  <c r="H1657" i="2"/>
  <c r="G1657" i="2"/>
  <c r="F1657" i="2"/>
  <c r="E1657" i="2"/>
  <c r="D1657" i="2"/>
  <c r="C1657" i="2"/>
  <c r="I1656" i="2"/>
  <c r="H1656" i="2"/>
  <c r="G1656" i="2"/>
  <c r="F1656" i="2"/>
  <c r="E1656" i="2"/>
  <c r="D1656" i="2"/>
  <c r="C1656" i="2"/>
  <c r="I1655" i="2"/>
  <c r="H1655" i="2"/>
  <c r="G1655" i="2"/>
  <c r="F1655" i="2"/>
  <c r="E1655" i="2"/>
  <c r="D1655" i="2"/>
  <c r="C1655" i="2"/>
  <c r="I1654" i="2"/>
  <c r="H1654" i="2"/>
  <c r="G1654" i="2"/>
  <c r="F1654" i="2"/>
  <c r="E1654" i="2"/>
  <c r="D1654" i="2"/>
  <c r="C1654" i="2"/>
  <c r="I1653" i="2"/>
  <c r="H1653" i="2"/>
  <c r="G1653" i="2"/>
  <c r="F1653" i="2"/>
  <c r="E1653" i="2"/>
  <c r="D1653" i="2"/>
  <c r="C1653" i="2"/>
  <c r="I1652" i="2"/>
  <c r="H1652" i="2"/>
  <c r="G1652" i="2"/>
  <c r="F1652" i="2"/>
  <c r="E1652" i="2"/>
  <c r="D1652" i="2"/>
  <c r="C1652" i="2"/>
  <c r="I1651" i="2"/>
  <c r="H1651" i="2"/>
  <c r="G1651" i="2"/>
  <c r="F1651" i="2"/>
  <c r="E1651" i="2"/>
  <c r="D1651" i="2"/>
  <c r="C1651" i="2"/>
  <c r="I1650" i="2"/>
  <c r="H1650" i="2"/>
  <c r="G1650" i="2"/>
  <c r="F1650" i="2"/>
  <c r="E1650" i="2"/>
  <c r="D1650" i="2"/>
  <c r="C1650" i="2"/>
  <c r="I1649" i="2"/>
  <c r="H1649" i="2"/>
  <c r="G1649" i="2"/>
  <c r="F1649" i="2"/>
  <c r="E1649" i="2"/>
  <c r="D1649" i="2"/>
  <c r="C1649" i="2"/>
  <c r="I1648" i="2"/>
  <c r="H1648" i="2"/>
  <c r="G1648" i="2"/>
  <c r="F1648" i="2"/>
  <c r="E1648" i="2"/>
  <c r="D1648" i="2"/>
  <c r="C1648" i="2"/>
  <c r="I1647" i="2"/>
  <c r="H1647" i="2"/>
  <c r="G1647" i="2"/>
  <c r="F1647" i="2"/>
  <c r="E1647" i="2"/>
  <c r="D1647" i="2"/>
  <c r="C1647" i="2"/>
  <c r="I1646" i="2"/>
  <c r="H1646" i="2"/>
  <c r="G1646" i="2"/>
  <c r="F1646" i="2"/>
  <c r="E1646" i="2"/>
  <c r="D1646" i="2"/>
  <c r="C1646" i="2"/>
  <c r="I1645" i="2"/>
  <c r="H1645" i="2"/>
  <c r="G1645" i="2"/>
  <c r="F1645" i="2"/>
  <c r="E1645" i="2"/>
  <c r="D1645" i="2"/>
  <c r="C1645" i="2"/>
  <c r="I1644" i="2"/>
  <c r="H1644" i="2"/>
  <c r="G1644" i="2"/>
  <c r="F1644" i="2"/>
  <c r="E1644" i="2"/>
  <c r="D1644" i="2"/>
  <c r="C1644" i="2"/>
  <c r="I1643" i="2"/>
  <c r="H1643" i="2"/>
  <c r="G1643" i="2"/>
  <c r="F1643" i="2"/>
  <c r="E1643" i="2"/>
  <c r="D1643" i="2"/>
  <c r="C1643" i="2"/>
  <c r="I1642" i="2"/>
  <c r="H1642" i="2"/>
  <c r="G1642" i="2"/>
  <c r="F1642" i="2"/>
  <c r="E1642" i="2"/>
  <c r="D1642" i="2"/>
  <c r="C1642" i="2"/>
  <c r="I1641" i="2"/>
  <c r="H1641" i="2"/>
  <c r="G1641" i="2"/>
  <c r="F1641" i="2"/>
  <c r="E1641" i="2"/>
  <c r="D1641" i="2"/>
  <c r="C1641" i="2"/>
  <c r="I1640" i="2"/>
  <c r="H1640" i="2"/>
  <c r="G1640" i="2"/>
  <c r="F1640" i="2"/>
  <c r="E1640" i="2"/>
  <c r="D1640" i="2"/>
  <c r="C1640" i="2"/>
  <c r="I1639" i="2"/>
  <c r="H1639" i="2"/>
  <c r="G1639" i="2"/>
  <c r="F1639" i="2"/>
  <c r="E1639" i="2"/>
  <c r="D1639" i="2"/>
  <c r="C1639" i="2"/>
  <c r="I1638" i="2"/>
  <c r="H1638" i="2"/>
  <c r="G1638" i="2"/>
  <c r="F1638" i="2"/>
  <c r="E1638" i="2"/>
  <c r="D1638" i="2"/>
  <c r="C1638" i="2"/>
  <c r="I1637" i="2"/>
  <c r="H1637" i="2"/>
  <c r="G1637" i="2"/>
  <c r="F1637" i="2"/>
  <c r="E1637" i="2"/>
  <c r="D1637" i="2"/>
  <c r="C1637" i="2"/>
  <c r="I1636" i="2"/>
  <c r="H1636" i="2"/>
  <c r="G1636" i="2"/>
  <c r="F1636" i="2"/>
  <c r="E1636" i="2"/>
  <c r="D1636" i="2"/>
  <c r="C1636" i="2"/>
  <c r="I1635" i="2"/>
  <c r="H1635" i="2"/>
  <c r="G1635" i="2"/>
  <c r="F1635" i="2"/>
  <c r="E1635" i="2"/>
  <c r="D1635" i="2"/>
  <c r="C1635" i="2"/>
  <c r="I1634" i="2"/>
  <c r="H1634" i="2"/>
  <c r="G1634" i="2"/>
  <c r="F1634" i="2"/>
  <c r="E1634" i="2"/>
  <c r="D1634" i="2"/>
  <c r="C1634" i="2"/>
  <c r="I1633" i="2"/>
  <c r="H1633" i="2"/>
  <c r="G1633" i="2"/>
  <c r="F1633" i="2"/>
  <c r="E1633" i="2"/>
  <c r="D1633" i="2"/>
  <c r="C1633" i="2"/>
  <c r="I1632" i="2"/>
  <c r="H1632" i="2"/>
  <c r="G1632" i="2"/>
  <c r="F1632" i="2"/>
  <c r="E1632" i="2"/>
  <c r="D1632" i="2"/>
  <c r="C1632" i="2"/>
  <c r="I1631" i="2"/>
  <c r="H1631" i="2"/>
  <c r="G1631" i="2"/>
  <c r="F1631" i="2"/>
  <c r="E1631" i="2"/>
  <c r="D1631" i="2"/>
  <c r="C1631" i="2"/>
  <c r="I1630" i="2"/>
  <c r="H1630" i="2"/>
  <c r="G1630" i="2"/>
  <c r="F1630" i="2"/>
  <c r="E1630" i="2"/>
  <c r="D1630" i="2"/>
  <c r="C1630" i="2"/>
  <c r="I1629" i="2"/>
  <c r="H1629" i="2"/>
  <c r="G1629" i="2"/>
  <c r="F1629" i="2"/>
  <c r="E1629" i="2"/>
  <c r="D1629" i="2"/>
  <c r="C1629" i="2"/>
  <c r="I1628" i="2"/>
  <c r="H1628" i="2"/>
  <c r="G1628" i="2"/>
  <c r="F1628" i="2"/>
  <c r="E1628" i="2"/>
  <c r="D1628" i="2"/>
  <c r="C1628" i="2"/>
  <c r="I1627" i="2"/>
  <c r="H1627" i="2"/>
  <c r="G1627" i="2"/>
  <c r="F1627" i="2"/>
  <c r="E1627" i="2"/>
  <c r="D1627" i="2"/>
  <c r="C1627" i="2"/>
  <c r="I1626" i="2"/>
  <c r="H1626" i="2"/>
  <c r="G1626" i="2"/>
  <c r="F1626" i="2"/>
  <c r="E1626" i="2"/>
  <c r="D1626" i="2"/>
  <c r="C1626" i="2"/>
  <c r="I1625" i="2"/>
  <c r="H1625" i="2"/>
  <c r="G1625" i="2"/>
  <c r="F1625" i="2"/>
  <c r="E1625" i="2"/>
  <c r="D1625" i="2"/>
  <c r="C1625" i="2"/>
  <c r="I1624" i="2"/>
  <c r="H1624" i="2"/>
  <c r="G1624" i="2"/>
  <c r="F1624" i="2"/>
  <c r="E1624" i="2"/>
  <c r="D1624" i="2"/>
  <c r="C1624" i="2"/>
  <c r="I1623" i="2"/>
  <c r="H1623" i="2"/>
  <c r="G1623" i="2"/>
  <c r="F1623" i="2"/>
  <c r="E1623" i="2"/>
  <c r="D1623" i="2"/>
  <c r="C1623" i="2"/>
  <c r="I1622" i="2"/>
  <c r="H1622" i="2"/>
  <c r="G1622" i="2"/>
  <c r="F1622" i="2"/>
  <c r="E1622" i="2"/>
  <c r="D1622" i="2"/>
  <c r="C1622" i="2"/>
  <c r="I1621" i="2"/>
  <c r="H1621" i="2"/>
  <c r="G1621" i="2"/>
  <c r="F1621" i="2"/>
  <c r="E1621" i="2"/>
  <c r="D1621" i="2"/>
  <c r="C1621" i="2"/>
  <c r="I1620" i="2"/>
  <c r="H1620" i="2"/>
  <c r="G1620" i="2"/>
  <c r="F1620" i="2"/>
  <c r="E1620" i="2"/>
  <c r="D1620" i="2"/>
  <c r="C1620" i="2"/>
  <c r="I1619" i="2"/>
  <c r="H1619" i="2"/>
  <c r="G1619" i="2"/>
  <c r="F1619" i="2"/>
  <c r="E1619" i="2"/>
  <c r="D1619" i="2"/>
  <c r="C1619" i="2"/>
  <c r="I1618" i="2"/>
  <c r="H1618" i="2"/>
  <c r="G1618" i="2"/>
  <c r="F1618" i="2"/>
  <c r="E1618" i="2"/>
  <c r="D1618" i="2"/>
  <c r="C1618" i="2"/>
  <c r="I1617" i="2"/>
  <c r="H1617" i="2"/>
  <c r="G1617" i="2"/>
  <c r="F1617" i="2"/>
  <c r="E1617" i="2"/>
  <c r="D1617" i="2"/>
  <c r="C1617" i="2"/>
  <c r="I1616" i="2"/>
  <c r="H1616" i="2"/>
  <c r="G1616" i="2"/>
  <c r="F1616" i="2"/>
  <c r="E1616" i="2"/>
  <c r="D1616" i="2"/>
  <c r="C1616" i="2"/>
  <c r="I1615" i="2"/>
  <c r="H1615" i="2"/>
  <c r="G1615" i="2"/>
  <c r="F1615" i="2"/>
  <c r="E1615" i="2"/>
  <c r="D1615" i="2"/>
  <c r="C1615" i="2"/>
  <c r="I1614" i="2"/>
  <c r="H1614" i="2"/>
  <c r="G1614" i="2"/>
  <c r="F1614" i="2"/>
  <c r="E1614" i="2"/>
  <c r="D1614" i="2"/>
  <c r="C1614" i="2"/>
  <c r="I1613" i="2"/>
  <c r="H1613" i="2"/>
  <c r="G1613" i="2"/>
  <c r="F1613" i="2"/>
  <c r="E1613" i="2"/>
  <c r="D1613" i="2"/>
  <c r="C1613" i="2"/>
  <c r="I1612" i="2"/>
  <c r="H1612" i="2"/>
  <c r="G1612" i="2"/>
  <c r="F1612" i="2"/>
  <c r="E1612" i="2"/>
  <c r="D1612" i="2"/>
  <c r="C1612" i="2"/>
  <c r="I1611" i="2"/>
  <c r="H1611" i="2"/>
  <c r="G1611" i="2"/>
  <c r="F1611" i="2"/>
  <c r="E1611" i="2"/>
  <c r="D1611" i="2"/>
  <c r="C1611" i="2"/>
  <c r="I1610" i="2"/>
  <c r="H1610" i="2"/>
  <c r="G1610" i="2"/>
  <c r="F1610" i="2"/>
  <c r="E1610" i="2"/>
  <c r="D1610" i="2"/>
  <c r="C1610" i="2"/>
  <c r="I1609" i="2"/>
  <c r="H1609" i="2"/>
  <c r="G1609" i="2"/>
  <c r="F1609" i="2"/>
  <c r="E1609" i="2"/>
  <c r="D1609" i="2"/>
  <c r="C1609" i="2"/>
  <c r="I1608" i="2"/>
  <c r="H1608" i="2"/>
  <c r="G1608" i="2"/>
  <c r="F1608" i="2"/>
  <c r="E1608" i="2"/>
  <c r="D1608" i="2"/>
  <c r="C1608" i="2"/>
  <c r="I1607" i="2"/>
  <c r="H1607" i="2"/>
  <c r="G1607" i="2"/>
  <c r="F1607" i="2"/>
  <c r="E1607" i="2"/>
  <c r="D1607" i="2"/>
  <c r="C1607" i="2"/>
  <c r="I1606" i="2"/>
  <c r="H1606" i="2"/>
  <c r="G1606" i="2"/>
  <c r="F1606" i="2"/>
  <c r="E1606" i="2"/>
  <c r="D1606" i="2"/>
  <c r="C1606" i="2"/>
  <c r="I1605" i="2"/>
  <c r="H1605" i="2"/>
  <c r="G1605" i="2"/>
  <c r="F1605" i="2"/>
  <c r="E1605" i="2"/>
  <c r="D1605" i="2"/>
  <c r="C1605" i="2"/>
  <c r="I1604" i="2"/>
  <c r="H1604" i="2"/>
  <c r="G1604" i="2"/>
  <c r="F1604" i="2"/>
  <c r="E1604" i="2"/>
  <c r="D1604" i="2"/>
  <c r="C1604" i="2"/>
  <c r="I1603" i="2"/>
  <c r="H1603" i="2"/>
  <c r="G1603" i="2"/>
  <c r="F1603" i="2"/>
  <c r="E1603" i="2"/>
  <c r="D1603" i="2"/>
  <c r="C1603" i="2"/>
  <c r="I1602" i="2"/>
  <c r="H1602" i="2"/>
  <c r="G1602" i="2"/>
  <c r="F1602" i="2"/>
  <c r="E1602" i="2"/>
  <c r="D1602" i="2"/>
  <c r="C1602" i="2"/>
  <c r="I1601" i="2"/>
  <c r="H1601" i="2"/>
  <c r="G1601" i="2"/>
  <c r="F1601" i="2"/>
  <c r="E1601" i="2"/>
  <c r="D1601" i="2"/>
  <c r="C1601" i="2"/>
  <c r="I1600" i="2"/>
  <c r="H1600" i="2"/>
  <c r="G1600" i="2"/>
  <c r="F1600" i="2"/>
  <c r="E1600" i="2"/>
  <c r="D1600" i="2"/>
  <c r="C1600" i="2"/>
  <c r="I1599" i="2"/>
  <c r="H1599" i="2"/>
  <c r="G1599" i="2"/>
  <c r="F1599" i="2"/>
  <c r="E1599" i="2"/>
  <c r="D1599" i="2"/>
  <c r="C1599" i="2"/>
  <c r="I1598" i="2"/>
  <c r="H1598" i="2"/>
  <c r="G1598" i="2"/>
  <c r="F1598" i="2"/>
  <c r="E1598" i="2"/>
  <c r="D1598" i="2"/>
  <c r="C1598" i="2"/>
  <c r="I1597" i="2"/>
  <c r="H1597" i="2"/>
  <c r="G1597" i="2"/>
  <c r="F1597" i="2"/>
  <c r="E1597" i="2"/>
  <c r="D1597" i="2"/>
  <c r="C1597" i="2"/>
  <c r="I1596" i="2"/>
  <c r="H1596" i="2"/>
  <c r="G1596" i="2"/>
  <c r="F1596" i="2"/>
  <c r="E1596" i="2"/>
  <c r="D1596" i="2"/>
  <c r="C1596" i="2"/>
  <c r="I1595" i="2"/>
  <c r="H1595" i="2"/>
  <c r="G1595" i="2"/>
  <c r="F1595" i="2"/>
  <c r="E1595" i="2"/>
  <c r="D1595" i="2"/>
  <c r="C1595" i="2"/>
  <c r="I1594" i="2"/>
  <c r="H1594" i="2"/>
  <c r="G1594" i="2"/>
  <c r="F1594" i="2"/>
  <c r="E1594" i="2"/>
  <c r="D1594" i="2"/>
  <c r="C1594" i="2"/>
  <c r="I1593" i="2"/>
  <c r="H1593" i="2"/>
  <c r="G1593" i="2"/>
  <c r="F1593" i="2"/>
  <c r="E1593" i="2"/>
  <c r="D1593" i="2"/>
  <c r="C1593" i="2"/>
  <c r="I1592" i="2"/>
  <c r="H1592" i="2"/>
  <c r="G1592" i="2"/>
  <c r="F1592" i="2"/>
  <c r="E1592" i="2"/>
  <c r="D1592" i="2"/>
  <c r="C1592" i="2"/>
  <c r="I1591" i="2"/>
  <c r="H1591" i="2"/>
  <c r="G1591" i="2"/>
  <c r="F1591" i="2"/>
  <c r="E1591" i="2"/>
  <c r="D1591" i="2"/>
  <c r="C1591" i="2"/>
  <c r="I1590" i="2"/>
  <c r="H1590" i="2"/>
  <c r="G1590" i="2"/>
  <c r="F1590" i="2"/>
  <c r="E1590" i="2"/>
  <c r="D1590" i="2"/>
  <c r="C1590" i="2"/>
  <c r="I1589" i="2"/>
  <c r="H1589" i="2"/>
  <c r="G1589" i="2"/>
  <c r="F1589" i="2"/>
  <c r="E1589" i="2"/>
  <c r="D1589" i="2"/>
  <c r="C1589" i="2"/>
  <c r="I1588" i="2"/>
  <c r="H1588" i="2"/>
  <c r="G1588" i="2"/>
  <c r="F1588" i="2"/>
  <c r="E1588" i="2"/>
  <c r="D1588" i="2"/>
  <c r="C1588" i="2"/>
  <c r="I1587" i="2"/>
  <c r="H1587" i="2"/>
  <c r="G1587" i="2"/>
  <c r="F1587" i="2"/>
  <c r="E1587" i="2"/>
  <c r="D1587" i="2"/>
  <c r="C1587" i="2"/>
  <c r="I1586" i="2"/>
  <c r="H1586" i="2"/>
  <c r="G1586" i="2"/>
  <c r="F1586" i="2"/>
  <c r="E1586" i="2"/>
  <c r="D1586" i="2"/>
  <c r="C1586" i="2"/>
  <c r="I1585" i="2"/>
  <c r="H1585" i="2"/>
  <c r="G1585" i="2"/>
  <c r="F1585" i="2"/>
  <c r="E1585" i="2"/>
  <c r="D1585" i="2"/>
  <c r="C1585" i="2"/>
  <c r="I1584" i="2"/>
  <c r="H1584" i="2"/>
  <c r="G1584" i="2"/>
  <c r="F1584" i="2"/>
  <c r="E1584" i="2"/>
  <c r="D1584" i="2"/>
  <c r="C1584" i="2"/>
  <c r="I1583" i="2"/>
  <c r="H1583" i="2"/>
  <c r="G1583" i="2"/>
  <c r="F1583" i="2"/>
  <c r="E1583" i="2"/>
  <c r="D1583" i="2"/>
  <c r="C1583" i="2"/>
  <c r="I1582" i="2"/>
  <c r="H1582" i="2"/>
  <c r="G1582" i="2"/>
  <c r="F1582" i="2"/>
  <c r="E1582" i="2"/>
  <c r="D1582" i="2"/>
  <c r="C1582" i="2"/>
  <c r="I1581" i="2"/>
  <c r="H1581" i="2"/>
  <c r="G1581" i="2"/>
  <c r="F1581" i="2"/>
  <c r="E1581" i="2"/>
  <c r="D1581" i="2"/>
  <c r="C1581" i="2"/>
  <c r="I1580" i="2"/>
  <c r="H1580" i="2"/>
  <c r="G1580" i="2"/>
  <c r="F1580" i="2"/>
  <c r="E1580" i="2"/>
  <c r="D1580" i="2"/>
  <c r="C1580" i="2"/>
  <c r="I1579" i="2"/>
  <c r="H1579" i="2"/>
  <c r="G1579" i="2"/>
  <c r="F1579" i="2"/>
  <c r="E1579" i="2"/>
  <c r="D1579" i="2"/>
  <c r="C1579" i="2"/>
  <c r="I1578" i="2"/>
  <c r="H1578" i="2"/>
  <c r="G1578" i="2"/>
  <c r="F1578" i="2"/>
  <c r="E1578" i="2"/>
  <c r="D1578" i="2"/>
  <c r="C1578" i="2"/>
  <c r="I1577" i="2"/>
  <c r="H1577" i="2"/>
  <c r="G1577" i="2"/>
  <c r="F1577" i="2"/>
  <c r="E1577" i="2"/>
  <c r="D1577" i="2"/>
  <c r="C1577" i="2"/>
  <c r="I1576" i="2"/>
  <c r="H1576" i="2"/>
  <c r="G1576" i="2"/>
  <c r="F1576" i="2"/>
  <c r="E1576" i="2"/>
  <c r="D1576" i="2"/>
  <c r="C1576" i="2"/>
  <c r="I1575" i="2"/>
  <c r="H1575" i="2"/>
  <c r="G1575" i="2"/>
  <c r="F1575" i="2"/>
  <c r="E1575" i="2"/>
  <c r="D1575" i="2"/>
  <c r="C1575" i="2"/>
  <c r="I1574" i="2"/>
  <c r="H1574" i="2"/>
  <c r="G1574" i="2"/>
  <c r="F1574" i="2"/>
  <c r="E1574" i="2"/>
  <c r="D1574" i="2"/>
  <c r="C1574" i="2"/>
  <c r="I1573" i="2"/>
  <c r="H1573" i="2"/>
  <c r="G1573" i="2"/>
  <c r="F1573" i="2"/>
  <c r="E1573" i="2"/>
  <c r="D1573" i="2"/>
  <c r="C1573" i="2"/>
  <c r="I1572" i="2"/>
  <c r="H1572" i="2"/>
  <c r="G1572" i="2"/>
  <c r="F1572" i="2"/>
  <c r="E1572" i="2"/>
  <c r="D1572" i="2"/>
  <c r="C1572" i="2"/>
  <c r="I1571" i="2"/>
  <c r="H1571" i="2"/>
  <c r="G1571" i="2"/>
  <c r="F1571" i="2"/>
  <c r="E1571" i="2"/>
  <c r="D1571" i="2"/>
  <c r="C1571" i="2"/>
  <c r="I1570" i="2"/>
  <c r="H1570" i="2"/>
  <c r="G1570" i="2"/>
  <c r="F1570" i="2"/>
  <c r="E1570" i="2"/>
  <c r="D1570" i="2"/>
  <c r="C1570" i="2"/>
  <c r="I1569" i="2"/>
  <c r="H1569" i="2"/>
  <c r="G1569" i="2"/>
  <c r="F1569" i="2"/>
  <c r="E1569" i="2"/>
  <c r="D1569" i="2"/>
  <c r="C1569" i="2"/>
  <c r="I1568" i="2"/>
  <c r="H1568" i="2"/>
  <c r="G1568" i="2"/>
  <c r="F1568" i="2"/>
  <c r="E1568" i="2"/>
  <c r="D1568" i="2"/>
  <c r="C1568" i="2"/>
  <c r="I1567" i="2"/>
  <c r="H1567" i="2"/>
  <c r="G1567" i="2"/>
  <c r="F1567" i="2"/>
  <c r="E1567" i="2"/>
  <c r="D1567" i="2"/>
  <c r="C1567" i="2"/>
  <c r="I1566" i="2"/>
  <c r="H1566" i="2"/>
  <c r="G1566" i="2"/>
  <c r="F1566" i="2"/>
  <c r="E1566" i="2"/>
  <c r="D1566" i="2"/>
  <c r="C1566" i="2"/>
  <c r="I1565" i="2"/>
  <c r="H1565" i="2"/>
  <c r="G1565" i="2"/>
  <c r="F1565" i="2"/>
  <c r="E1565" i="2"/>
  <c r="D1565" i="2"/>
  <c r="C1565" i="2"/>
  <c r="I1564" i="2"/>
  <c r="H1564" i="2"/>
  <c r="G1564" i="2"/>
  <c r="F1564" i="2"/>
  <c r="E1564" i="2"/>
  <c r="D1564" i="2"/>
  <c r="C1564" i="2"/>
  <c r="I1563" i="2"/>
  <c r="H1563" i="2"/>
  <c r="G1563" i="2"/>
  <c r="F1563" i="2"/>
  <c r="E1563" i="2"/>
  <c r="D1563" i="2"/>
  <c r="C1563" i="2"/>
  <c r="I1562" i="2"/>
  <c r="H1562" i="2"/>
  <c r="G1562" i="2"/>
  <c r="F1562" i="2"/>
  <c r="E1562" i="2"/>
  <c r="D1562" i="2"/>
  <c r="C1562" i="2"/>
  <c r="I1561" i="2"/>
  <c r="H1561" i="2"/>
  <c r="G1561" i="2"/>
  <c r="F1561" i="2"/>
  <c r="E1561" i="2"/>
  <c r="D1561" i="2"/>
  <c r="C1561" i="2"/>
  <c r="I1560" i="2"/>
  <c r="H1560" i="2"/>
  <c r="G1560" i="2"/>
  <c r="F1560" i="2"/>
  <c r="E1560" i="2"/>
  <c r="D1560" i="2"/>
  <c r="C1560" i="2"/>
  <c r="I1559" i="2"/>
  <c r="H1559" i="2"/>
  <c r="G1559" i="2"/>
  <c r="F1559" i="2"/>
  <c r="E1559" i="2"/>
  <c r="D1559" i="2"/>
  <c r="C1559" i="2"/>
  <c r="I1558" i="2"/>
  <c r="H1558" i="2"/>
  <c r="G1558" i="2"/>
  <c r="F1558" i="2"/>
  <c r="E1558" i="2"/>
  <c r="D1558" i="2"/>
  <c r="C1558" i="2"/>
  <c r="I1557" i="2"/>
  <c r="H1557" i="2"/>
  <c r="G1557" i="2"/>
  <c r="F1557" i="2"/>
  <c r="E1557" i="2"/>
  <c r="D1557" i="2"/>
  <c r="C1557" i="2"/>
  <c r="I1556" i="2"/>
  <c r="H1556" i="2"/>
  <c r="G1556" i="2"/>
  <c r="F1556" i="2"/>
  <c r="E1556" i="2"/>
  <c r="D1556" i="2"/>
  <c r="C1556" i="2"/>
  <c r="I1555" i="2"/>
  <c r="H1555" i="2"/>
  <c r="G1555" i="2"/>
  <c r="F1555" i="2"/>
  <c r="E1555" i="2"/>
  <c r="D1555" i="2"/>
  <c r="C1555" i="2"/>
  <c r="I1554" i="2"/>
  <c r="H1554" i="2"/>
  <c r="G1554" i="2"/>
  <c r="F1554" i="2"/>
  <c r="E1554" i="2"/>
  <c r="D1554" i="2"/>
  <c r="C1554" i="2"/>
  <c r="I1553" i="2"/>
  <c r="H1553" i="2"/>
  <c r="G1553" i="2"/>
  <c r="F1553" i="2"/>
  <c r="E1553" i="2"/>
  <c r="D1553" i="2"/>
  <c r="C1553" i="2"/>
  <c r="I1552" i="2"/>
  <c r="H1552" i="2"/>
  <c r="G1552" i="2"/>
  <c r="F1552" i="2"/>
  <c r="E1552" i="2"/>
  <c r="D1552" i="2"/>
  <c r="C1552" i="2"/>
  <c r="I1551" i="2"/>
  <c r="H1551" i="2"/>
  <c r="G1551" i="2"/>
  <c r="F1551" i="2"/>
  <c r="E1551" i="2"/>
  <c r="D1551" i="2"/>
  <c r="C1551" i="2"/>
  <c r="I1550" i="2"/>
  <c r="H1550" i="2"/>
  <c r="G1550" i="2"/>
  <c r="F1550" i="2"/>
  <c r="E1550" i="2"/>
  <c r="D1550" i="2"/>
  <c r="C1550" i="2"/>
  <c r="I1549" i="2"/>
  <c r="H1549" i="2"/>
  <c r="G1549" i="2"/>
  <c r="F1549" i="2"/>
  <c r="E1549" i="2"/>
  <c r="D1549" i="2"/>
  <c r="C1549" i="2"/>
  <c r="I1548" i="2"/>
  <c r="H1548" i="2"/>
  <c r="G1548" i="2"/>
  <c r="F1548" i="2"/>
  <c r="E1548" i="2"/>
  <c r="D1548" i="2"/>
  <c r="C1548" i="2"/>
  <c r="I1547" i="2"/>
  <c r="H1547" i="2"/>
  <c r="G1547" i="2"/>
  <c r="F1547" i="2"/>
  <c r="E1547" i="2"/>
  <c r="D1547" i="2"/>
  <c r="C1547" i="2"/>
  <c r="I1546" i="2"/>
  <c r="H1546" i="2"/>
  <c r="G1546" i="2"/>
  <c r="F1546" i="2"/>
  <c r="E1546" i="2"/>
  <c r="D1546" i="2"/>
  <c r="C1546" i="2"/>
  <c r="I1545" i="2"/>
  <c r="H1545" i="2"/>
  <c r="G1545" i="2"/>
  <c r="F1545" i="2"/>
  <c r="E1545" i="2"/>
  <c r="D1545" i="2"/>
  <c r="C1545" i="2"/>
  <c r="I1544" i="2"/>
  <c r="H1544" i="2"/>
  <c r="G1544" i="2"/>
  <c r="F1544" i="2"/>
  <c r="E1544" i="2"/>
  <c r="D1544" i="2"/>
  <c r="C1544" i="2"/>
  <c r="I1543" i="2"/>
  <c r="H1543" i="2"/>
  <c r="G1543" i="2"/>
  <c r="F1543" i="2"/>
  <c r="E1543" i="2"/>
  <c r="D1543" i="2"/>
  <c r="C1543" i="2"/>
  <c r="I1542" i="2"/>
  <c r="H1542" i="2"/>
  <c r="G1542" i="2"/>
  <c r="F1542" i="2"/>
  <c r="E1542" i="2"/>
  <c r="D1542" i="2"/>
  <c r="C1542" i="2"/>
  <c r="I1541" i="2"/>
  <c r="H1541" i="2"/>
  <c r="G1541" i="2"/>
  <c r="F1541" i="2"/>
  <c r="E1541" i="2"/>
  <c r="D1541" i="2"/>
  <c r="C1541" i="2"/>
  <c r="I1540" i="2"/>
  <c r="H1540" i="2"/>
  <c r="G1540" i="2"/>
  <c r="F1540" i="2"/>
  <c r="E1540" i="2"/>
  <c r="D1540" i="2"/>
  <c r="C1540" i="2"/>
  <c r="I1539" i="2"/>
  <c r="H1539" i="2"/>
  <c r="G1539" i="2"/>
  <c r="F1539" i="2"/>
  <c r="E1539" i="2"/>
  <c r="D1539" i="2"/>
  <c r="C1539" i="2"/>
  <c r="I1538" i="2"/>
  <c r="H1538" i="2"/>
  <c r="G1538" i="2"/>
  <c r="F1538" i="2"/>
  <c r="E1538" i="2"/>
  <c r="D1538" i="2"/>
  <c r="C1538" i="2"/>
  <c r="I1537" i="2"/>
  <c r="H1537" i="2"/>
  <c r="G1537" i="2"/>
  <c r="F1537" i="2"/>
  <c r="E1537" i="2"/>
  <c r="D1537" i="2"/>
  <c r="C1537" i="2"/>
  <c r="I1536" i="2"/>
  <c r="H1536" i="2"/>
  <c r="G1536" i="2"/>
  <c r="F1536" i="2"/>
  <c r="E1536" i="2"/>
  <c r="D1536" i="2"/>
  <c r="C1536" i="2"/>
  <c r="I1535" i="2"/>
  <c r="H1535" i="2"/>
  <c r="G1535" i="2"/>
  <c r="F1535" i="2"/>
  <c r="E1535" i="2"/>
  <c r="D1535" i="2"/>
  <c r="C1535" i="2"/>
  <c r="I1534" i="2"/>
  <c r="H1534" i="2"/>
  <c r="G1534" i="2"/>
  <c r="F1534" i="2"/>
  <c r="E1534" i="2"/>
  <c r="D1534" i="2"/>
  <c r="C1534" i="2"/>
  <c r="I1533" i="2"/>
  <c r="H1533" i="2"/>
  <c r="G1533" i="2"/>
  <c r="F1533" i="2"/>
  <c r="E1533" i="2"/>
  <c r="D1533" i="2"/>
  <c r="C1533" i="2"/>
  <c r="I1532" i="2"/>
  <c r="H1532" i="2"/>
  <c r="G1532" i="2"/>
  <c r="F1532" i="2"/>
  <c r="E1532" i="2"/>
  <c r="D1532" i="2"/>
  <c r="C1532" i="2"/>
  <c r="I1531" i="2"/>
  <c r="H1531" i="2"/>
  <c r="G1531" i="2"/>
  <c r="F1531" i="2"/>
  <c r="E1531" i="2"/>
  <c r="D1531" i="2"/>
  <c r="C1531" i="2"/>
  <c r="I1530" i="2"/>
  <c r="H1530" i="2"/>
  <c r="G1530" i="2"/>
  <c r="F1530" i="2"/>
  <c r="E1530" i="2"/>
  <c r="D1530" i="2"/>
  <c r="C1530" i="2"/>
  <c r="I1529" i="2"/>
  <c r="H1529" i="2"/>
  <c r="G1529" i="2"/>
  <c r="F1529" i="2"/>
  <c r="E1529" i="2"/>
  <c r="D1529" i="2"/>
  <c r="C1529" i="2"/>
  <c r="I1528" i="2"/>
  <c r="H1528" i="2"/>
  <c r="G1528" i="2"/>
  <c r="F1528" i="2"/>
  <c r="E1528" i="2"/>
  <c r="D1528" i="2"/>
  <c r="C1528" i="2"/>
  <c r="I1527" i="2"/>
  <c r="H1527" i="2"/>
  <c r="G1527" i="2"/>
  <c r="F1527" i="2"/>
  <c r="E1527" i="2"/>
  <c r="D1527" i="2"/>
  <c r="C1527" i="2"/>
  <c r="I1526" i="2"/>
  <c r="H1526" i="2"/>
  <c r="G1526" i="2"/>
  <c r="F1526" i="2"/>
  <c r="E1526" i="2"/>
  <c r="D1526" i="2"/>
  <c r="C1526" i="2"/>
  <c r="I1525" i="2"/>
  <c r="H1525" i="2"/>
  <c r="G1525" i="2"/>
  <c r="F1525" i="2"/>
  <c r="E1525" i="2"/>
  <c r="D1525" i="2"/>
  <c r="C1525" i="2"/>
  <c r="I1524" i="2"/>
  <c r="H1524" i="2"/>
  <c r="G1524" i="2"/>
  <c r="F1524" i="2"/>
  <c r="E1524" i="2"/>
  <c r="D1524" i="2"/>
  <c r="C1524" i="2"/>
  <c r="I1523" i="2"/>
  <c r="H1523" i="2"/>
  <c r="G1523" i="2"/>
  <c r="F1523" i="2"/>
  <c r="E1523" i="2"/>
  <c r="D1523" i="2"/>
  <c r="C1523" i="2"/>
  <c r="I1522" i="2"/>
  <c r="H1522" i="2"/>
  <c r="G1522" i="2"/>
  <c r="F1522" i="2"/>
  <c r="E1522" i="2"/>
  <c r="D1522" i="2"/>
  <c r="C1522" i="2"/>
  <c r="I1521" i="2"/>
  <c r="H1521" i="2"/>
  <c r="G1521" i="2"/>
  <c r="F1521" i="2"/>
  <c r="E1521" i="2"/>
  <c r="D1521" i="2"/>
  <c r="C1521" i="2"/>
  <c r="I1520" i="2"/>
  <c r="H1520" i="2"/>
  <c r="G1520" i="2"/>
  <c r="F1520" i="2"/>
  <c r="E1520" i="2"/>
  <c r="D1520" i="2"/>
  <c r="C1520" i="2"/>
  <c r="I1519" i="2"/>
  <c r="H1519" i="2"/>
  <c r="G1519" i="2"/>
  <c r="F1519" i="2"/>
  <c r="E1519" i="2"/>
  <c r="D1519" i="2"/>
  <c r="C1519" i="2"/>
  <c r="I1518" i="2"/>
  <c r="H1518" i="2"/>
  <c r="G1518" i="2"/>
  <c r="F1518" i="2"/>
  <c r="E1518" i="2"/>
  <c r="D1518" i="2"/>
  <c r="C1518" i="2"/>
  <c r="I1517" i="2"/>
  <c r="H1517" i="2"/>
  <c r="G1517" i="2"/>
  <c r="F1517" i="2"/>
  <c r="E1517" i="2"/>
  <c r="D1517" i="2"/>
  <c r="C1517" i="2"/>
  <c r="I1516" i="2"/>
  <c r="H1516" i="2"/>
  <c r="G1516" i="2"/>
  <c r="F1516" i="2"/>
  <c r="E1516" i="2"/>
  <c r="D1516" i="2"/>
  <c r="C1516" i="2"/>
  <c r="I1515" i="2"/>
  <c r="H1515" i="2"/>
  <c r="G1515" i="2"/>
  <c r="F1515" i="2"/>
  <c r="E1515" i="2"/>
  <c r="D1515" i="2"/>
  <c r="C1515" i="2"/>
  <c r="I1514" i="2"/>
  <c r="H1514" i="2"/>
  <c r="G1514" i="2"/>
  <c r="F1514" i="2"/>
  <c r="E1514" i="2"/>
  <c r="D1514" i="2"/>
  <c r="C1514" i="2"/>
  <c r="I1513" i="2"/>
  <c r="H1513" i="2"/>
  <c r="G1513" i="2"/>
  <c r="F1513" i="2"/>
  <c r="E1513" i="2"/>
  <c r="D1513" i="2"/>
  <c r="C1513" i="2"/>
  <c r="I1512" i="2"/>
  <c r="H1512" i="2"/>
  <c r="G1512" i="2"/>
  <c r="F1512" i="2"/>
  <c r="E1512" i="2"/>
  <c r="D1512" i="2"/>
  <c r="C1512" i="2"/>
  <c r="I1511" i="2"/>
  <c r="H1511" i="2"/>
  <c r="G1511" i="2"/>
  <c r="F1511" i="2"/>
  <c r="E1511" i="2"/>
  <c r="D1511" i="2"/>
  <c r="C1511" i="2"/>
  <c r="I1510" i="2"/>
  <c r="H1510" i="2"/>
  <c r="G1510" i="2"/>
  <c r="F1510" i="2"/>
  <c r="E1510" i="2"/>
  <c r="D1510" i="2"/>
  <c r="C1510" i="2"/>
  <c r="I1509" i="2"/>
  <c r="H1509" i="2"/>
  <c r="G1509" i="2"/>
  <c r="F1509" i="2"/>
  <c r="E1509" i="2"/>
  <c r="D1509" i="2"/>
  <c r="C1509" i="2"/>
  <c r="I1508" i="2"/>
  <c r="H1508" i="2"/>
  <c r="G1508" i="2"/>
  <c r="F1508" i="2"/>
  <c r="E1508" i="2"/>
  <c r="D1508" i="2"/>
  <c r="C1508" i="2"/>
  <c r="I1507" i="2"/>
  <c r="H1507" i="2"/>
  <c r="G1507" i="2"/>
  <c r="F1507" i="2"/>
  <c r="E1507" i="2"/>
  <c r="D1507" i="2"/>
  <c r="C1507" i="2"/>
  <c r="I1506" i="2"/>
  <c r="H1506" i="2"/>
  <c r="G1506" i="2"/>
  <c r="F1506" i="2"/>
  <c r="E1506" i="2"/>
  <c r="D1506" i="2"/>
  <c r="C1506" i="2"/>
  <c r="I1505" i="2"/>
  <c r="H1505" i="2"/>
  <c r="G1505" i="2"/>
  <c r="F1505" i="2"/>
  <c r="E1505" i="2"/>
  <c r="D1505" i="2"/>
  <c r="C1505" i="2"/>
  <c r="I1504" i="2"/>
  <c r="H1504" i="2"/>
  <c r="G1504" i="2"/>
  <c r="F1504" i="2"/>
  <c r="E1504" i="2"/>
  <c r="D1504" i="2"/>
  <c r="C1504" i="2"/>
  <c r="I1503" i="2"/>
  <c r="H1503" i="2"/>
  <c r="G1503" i="2"/>
  <c r="F1503" i="2"/>
  <c r="E1503" i="2"/>
  <c r="D1503" i="2"/>
  <c r="C1503" i="2"/>
  <c r="I1502" i="2"/>
  <c r="H1502" i="2"/>
  <c r="G1502" i="2"/>
  <c r="F1502" i="2"/>
  <c r="E1502" i="2"/>
  <c r="D1502" i="2"/>
  <c r="C1502" i="2"/>
  <c r="I1501" i="2"/>
  <c r="H1501" i="2"/>
  <c r="G1501" i="2"/>
  <c r="F1501" i="2"/>
  <c r="E1501" i="2"/>
  <c r="D1501" i="2"/>
  <c r="C1501" i="2"/>
  <c r="I1500" i="2"/>
  <c r="H1500" i="2"/>
  <c r="G1500" i="2"/>
  <c r="F1500" i="2"/>
  <c r="E1500" i="2"/>
  <c r="D1500" i="2"/>
  <c r="C1500" i="2"/>
  <c r="I1499" i="2"/>
  <c r="H1499" i="2"/>
  <c r="G1499" i="2"/>
  <c r="F1499" i="2"/>
  <c r="E1499" i="2"/>
  <c r="D1499" i="2"/>
  <c r="C1499" i="2"/>
  <c r="I1498" i="2"/>
  <c r="H1498" i="2"/>
  <c r="G1498" i="2"/>
  <c r="F1498" i="2"/>
  <c r="E1498" i="2"/>
  <c r="D1498" i="2"/>
  <c r="C1498" i="2"/>
  <c r="I1497" i="2"/>
  <c r="H1497" i="2"/>
  <c r="G1497" i="2"/>
  <c r="F1497" i="2"/>
  <c r="E1497" i="2"/>
  <c r="D1497" i="2"/>
  <c r="C1497" i="2"/>
  <c r="I1496" i="2"/>
  <c r="H1496" i="2"/>
  <c r="G1496" i="2"/>
  <c r="F1496" i="2"/>
  <c r="E1496" i="2"/>
  <c r="D1496" i="2"/>
  <c r="C1496" i="2"/>
  <c r="I1495" i="2"/>
  <c r="H1495" i="2"/>
  <c r="G1495" i="2"/>
  <c r="F1495" i="2"/>
  <c r="E1495" i="2"/>
  <c r="D1495" i="2"/>
  <c r="C1495" i="2"/>
  <c r="I1494" i="2"/>
  <c r="H1494" i="2"/>
  <c r="G1494" i="2"/>
  <c r="F1494" i="2"/>
  <c r="E1494" i="2"/>
  <c r="D1494" i="2"/>
  <c r="C1494" i="2"/>
  <c r="I1493" i="2"/>
  <c r="H1493" i="2"/>
  <c r="G1493" i="2"/>
  <c r="F1493" i="2"/>
  <c r="E1493" i="2"/>
  <c r="D1493" i="2"/>
  <c r="C1493" i="2"/>
  <c r="I1492" i="2"/>
  <c r="H1492" i="2"/>
  <c r="G1492" i="2"/>
  <c r="F1492" i="2"/>
  <c r="E1492" i="2"/>
  <c r="D1492" i="2"/>
  <c r="C1492" i="2"/>
  <c r="I1491" i="2"/>
  <c r="H1491" i="2"/>
  <c r="G1491" i="2"/>
  <c r="F1491" i="2"/>
  <c r="E1491" i="2"/>
  <c r="D1491" i="2"/>
  <c r="C1491" i="2"/>
  <c r="I1490" i="2"/>
  <c r="H1490" i="2"/>
  <c r="G1490" i="2"/>
  <c r="F1490" i="2"/>
  <c r="E1490" i="2"/>
  <c r="D1490" i="2"/>
  <c r="C1490" i="2"/>
  <c r="I1489" i="2"/>
  <c r="H1489" i="2"/>
  <c r="G1489" i="2"/>
  <c r="F1489" i="2"/>
  <c r="E1489" i="2"/>
  <c r="D1489" i="2"/>
  <c r="C1489" i="2"/>
  <c r="I1488" i="2"/>
  <c r="H1488" i="2"/>
  <c r="G1488" i="2"/>
  <c r="F1488" i="2"/>
  <c r="E1488" i="2"/>
  <c r="D1488" i="2"/>
  <c r="C1488" i="2"/>
  <c r="I1487" i="2"/>
  <c r="H1487" i="2"/>
  <c r="G1487" i="2"/>
  <c r="F1487" i="2"/>
  <c r="E1487" i="2"/>
  <c r="D1487" i="2"/>
  <c r="C1487" i="2"/>
  <c r="I1486" i="2"/>
  <c r="H1486" i="2"/>
  <c r="G1486" i="2"/>
  <c r="F1486" i="2"/>
  <c r="E1486" i="2"/>
  <c r="D1486" i="2"/>
  <c r="C1486" i="2"/>
  <c r="I1485" i="2"/>
  <c r="H1485" i="2"/>
  <c r="G1485" i="2"/>
  <c r="F1485" i="2"/>
  <c r="E1485" i="2"/>
  <c r="D1485" i="2"/>
  <c r="C1485" i="2"/>
  <c r="I1484" i="2"/>
  <c r="H1484" i="2"/>
  <c r="G1484" i="2"/>
  <c r="F1484" i="2"/>
  <c r="E1484" i="2"/>
  <c r="D1484" i="2"/>
  <c r="C1484" i="2"/>
  <c r="I1483" i="2"/>
  <c r="H1483" i="2"/>
  <c r="G1483" i="2"/>
  <c r="F1483" i="2"/>
  <c r="E1483" i="2"/>
  <c r="D1483" i="2"/>
  <c r="C1483" i="2"/>
  <c r="I1482" i="2"/>
  <c r="H1482" i="2"/>
  <c r="G1482" i="2"/>
  <c r="F1482" i="2"/>
  <c r="E1482" i="2"/>
  <c r="D1482" i="2"/>
  <c r="C1482" i="2"/>
  <c r="I1481" i="2"/>
  <c r="H1481" i="2"/>
  <c r="G1481" i="2"/>
  <c r="F1481" i="2"/>
  <c r="E1481" i="2"/>
  <c r="D1481" i="2"/>
  <c r="C1481" i="2"/>
  <c r="I1480" i="2"/>
  <c r="H1480" i="2"/>
  <c r="G1480" i="2"/>
  <c r="F1480" i="2"/>
  <c r="E1480" i="2"/>
  <c r="D1480" i="2"/>
  <c r="C1480" i="2"/>
  <c r="I1479" i="2"/>
  <c r="H1479" i="2"/>
  <c r="G1479" i="2"/>
  <c r="F1479" i="2"/>
  <c r="E1479" i="2"/>
  <c r="D1479" i="2"/>
  <c r="C1479" i="2"/>
  <c r="I1478" i="2"/>
  <c r="H1478" i="2"/>
  <c r="G1478" i="2"/>
  <c r="F1478" i="2"/>
  <c r="E1478" i="2"/>
  <c r="D1478" i="2"/>
  <c r="C1478" i="2"/>
  <c r="I1477" i="2"/>
  <c r="H1477" i="2"/>
  <c r="G1477" i="2"/>
  <c r="F1477" i="2"/>
  <c r="E1477" i="2"/>
  <c r="D1477" i="2"/>
  <c r="C1477" i="2"/>
  <c r="I1476" i="2"/>
  <c r="H1476" i="2"/>
  <c r="G1476" i="2"/>
  <c r="F1476" i="2"/>
  <c r="E1476" i="2"/>
  <c r="D1476" i="2"/>
  <c r="C1476" i="2"/>
  <c r="I1475" i="2"/>
  <c r="H1475" i="2"/>
  <c r="G1475" i="2"/>
  <c r="F1475" i="2"/>
  <c r="E1475" i="2"/>
  <c r="D1475" i="2"/>
  <c r="C1475" i="2"/>
  <c r="I1474" i="2"/>
  <c r="H1474" i="2"/>
  <c r="G1474" i="2"/>
  <c r="F1474" i="2"/>
  <c r="E1474" i="2"/>
  <c r="D1474" i="2"/>
  <c r="C1474" i="2"/>
  <c r="I1473" i="2"/>
  <c r="H1473" i="2"/>
  <c r="G1473" i="2"/>
  <c r="F1473" i="2"/>
  <c r="E1473" i="2"/>
  <c r="D1473" i="2"/>
  <c r="C1473" i="2"/>
  <c r="I1472" i="2"/>
  <c r="H1472" i="2"/>
  <c r="G1472" i="2"/>
  <c r="F1472" i="2"/>
  <c r="E1472" i="2"/>
  <c r="D1472" i="2"/>
  <c r="C1472" i="2"/>
  <c r="I1471" i="2"/>
  <c r="H1471" i="2"/>
  <c r="G1471" i="2"/>
  <c r="F1471" i="2"/>
  <c r="E1471" i="2"/>
  <c r="D1471" i="2"/>
  <c r="C1471" i="2"/>
  <c r="I1470" i="2"/>
  <c r="H1470" i="2"/>
  <c r="G1470" i="2"/>
  <c r="F1470" i="2"/>
  <c r="E1470" i="2"/>
  <c r="D1470" i="2"/>
  <c r="C1470" i="2"/>
  <c r="I1469" i="2"/>
  <c r="H1469" i="2"/>
  <c r="G1469" i="2"/>
  <c r="F1469" i="2"/>
  <c r="E1469" i="2"/>
  <c r="D1469" i="2"/>
  <c r="C1469" i="2"/>
  <c r="I1468" i="2"/>
  <c r="H1468" i="2"/>
  <c r="G1468" i="2"/>
  <c r="F1468" i="2"/>
  <c r="E1468" i="2"/>
  <c r="D1468" i="2"/>
  <c r="C1468" i="2"/>
  <c r="I1467" i="2"/>
  <c r="H1467" i="2"/>
  <c r="G1467" i="2"/>
  <c r="F1467" i="2"/>
  <c r="E1467" i="2"/>
  <c r="D1467" i="2"/>
  <c r="C1467" i="2"/>
  <c r="I1466" i="2"/>
  <c r="H1466" i="2"/>
  <c r="G1466" i="2"/>
  <c r="F1466" i="2"/>
  <c r="E1466" i="2"/>
  <c r="D1466" i="2"/>
  <c r="C1466" i="2"/>
  <c r="I1465" i="2"/>
  <c r="H1465" i="2"/>
  <c r="G1465" i="2"/>
  <c r="F1465" i="2"/>
  <c r="E1465" i="2"/>
  <c r="D1465" i="2"/>
  <c r="C1465" i="2"/>
  <c r="I1464" i="2"/>
  <c r="H1464" i="2"/>
  <c r="G1464" i="2"/>
  <c r="F1464" i="2"/>
  <c r="E1464" i="2"/>
  <c r="D1464" i="2"/>
  <c r="C1464" i="2"/>
  <c r="I1463" i="2"/>
  <c r="H1463" i="2"/>
  <c r="G1463" i="2"/>
  <c r="F1463" i="2"/>
  <c r="E1463" i="2"/>
  <c r="D1463" i="2"/>
  <c r="C1463" i="2"/>
  <c r="I1462" i="2"/>
  <c r="H1462" i="2"/>
  <c r="G1462" i="2"/>
  <c r="F1462" i="2"/>
  <c r="E1462" i="2"/>
  <c r="D1462" i="2"/>
  <c r="C1462" i="2"/>
  <c r="I1461" i="2"/>
  <c r="H1461" i="2"/>
  <c r="G1461" i="2"/>
  <c r="F1461" i="2"/>
  <c r="E1461" i="2"/>
  <c r="D1461" i="2"/>
  <c r="C1461" i="2"/>
  <c r="I1460" i="2"/>
  <c r="H1460" i="2"/>
  <c r="G1460" i="2"/>
  <c r="F1460" i="2"/>
  <c r="E1460" i="2"/>
  <c r="D1460" i="2"/>
  <c r="C1460" i="2"/>
  <c r="I1459" i="2"/>
  <c r="H1459" i="2"/>
  <c r="G1459" i="2"/>
  <c r="F1459" i="2"/>
  <c r="E1459" i="2"/>
  <c r="D1459" i="2"/>
  <c r="C1459" i="2"/>
  <c r="I1458" i="2"/>
  <c r="H1458" i="2"/>
  <c r="G1458" i="2"/>
  <c r="F1458" i="2"/>
  <c r="E1458" i="2"/>
  <c r="D1458" i="2"/>
  <c r="C1458" i="2"/>
  <c r="I1457" i="2"/>
  <c r="H1457" i="2"/>
  <c r="G1457" i="2"/>
  <c r="F1457" i="2"/>
  <c r="E1457" i="2"/>
  <c r="D1457" i="2"/>
  <c r="C1457" i="2"/>
  <c r="I1456" i="2"/>
  <c r="H1456" i="2"/>
  <c r="G1456" i="2"/>
  <c r="F1456" i="2"/>
  <c r="E1456" i="2"/>
  <c r="D1456" i="2"/>
  <c r="C1456" i="2"/>
  <c r="I1455" i="2"/>
  <c r="H1455" i="2"/>
  <c r="G1455" i="2"/>
  <c r="F1455" i="2"/>
  <c r="E1455" i="2"/>
  <c r="D1455" i="2"/>
  <c r="C1455" i="2"/>
  <c r="I1454" i="2"/>
  <c r="H1454" i="2"/>
  <c r="G1454" i="2"/>
  <c r="F1454" i="2"/>
  <c r="E1454" i="2"/>
  <c r="D1454" i="2"/>
  <c r="C1454" i="2"/>
  <c r="I1453" i="2"/>
  <c r="H1453" i="2"/>
  <c r="G1453" i="2"/>
  <c r="F1453" i="2"/>
  <c r="E1453" i="2"/>
  <c r="D1453" i="2"/>
  <c r="C1453" i="2"/>
  <c r="I1452" i="2"/>
  <c r="H1452" i="2"/>
  <c r="G1452" i="2"/>
  <c r="F1452" i="2"/>
  <c r="E1452" i="2"/>
  <c r="D1452" i="2"/>
  <c r="C1452" i="2"/>
  <c r="I1451" i="2"/>
  <c r="H1451" i="2"/>
  <c r="G1451" i="2"/>
  <c r="F1451" i="2"/>
  <c r="E1451" i="2"/>
  <c r="D1451" i="2"/>
  <c r="C1451" i="2"/>
  <c r="I1450" i="2"/>
  <c r="H1450" i="2"/>
  <c r="G1450" i="2"/>
  <c r="F1450" i="2"/>
  <c r="E1450" i="2"/>
  <c r="D1450" i="2"/>
  <c r="C1450" i="2"/>
  <c r="I1449" i="2"/>
  <c r="H1449" i="2"/>
  <c r="G1449" i="2"/>
  <c r="F1449" i="2"/>
  <c r="E1449" i="2"/>
  <c r="D1449" i="2"/>
  <c r="C1449" i="2"/>
  <c r="I1448" i="2"/>
  <c r="H1448" i="2"/>
  <c r="G1448" i="2"/>
  <c r="F1448" i="2"/>
  <c r="E1448" i="2"/>
  <c r="D1448" i="2"/>
  <c r="C1448" i="2"/>
  <c r="I1447" i="2"/>
  <c r="H1447" i="2"/>
  <c r="G1447" i="2"/>
  <c r="F1447" i="2"/>
  <c r="E1447" i="2"/>
  <c r="D1447" i="2"/>
  <c r="C1447" i="2"/>
  <c r="I1446" i="2"/>
  <c r="H1446" i="2"/>
  <c r="G1446" i="2"/>
  <c r="F1446" i="2"/>
  <c r="E1446" i="2"/>
  <c r="D1446" i="2"/>
  <c r="C1446" i="2"/>
  <c r="I1445" i="2"/>
  <c r="H1445" i="2"/>
  <c r="G1445" i="2"/>
  <c r="F1445" i="2"/>
  <c r="E1445" i="2"/>
  <c r="D1445" i="2"/>
  <c r="C1445" i="2"/>
  <c r="I1444" i="2"/>
  <c r="H1444" i="2"/>
  <c r="G1444" i="2"/>
  <c r="F1444" i="2"/>
  <c r="E1444" i="2"/>
  <c r="D1444" i="2"/>
  <c r="C1444" i="2"/>
  <c r="I1443" i="2"/>
  <c r="H1443" i="2"/>
  <c r="G1443" i="2"/>
  <c r="F1443" i="2"/>
  <c r="E1443" i="2"/>
  <c r="D1443" i="2"/>
  <c r="C1443" i="2"/>
  <c r="I1442" i="2"/>
  <c r="H1442" i="2"/>
  <c r="G1442" i="2"/>
  <c r="F1442" i="2"/>
  <c r="E1442" i="2"/>
  <c r="D1442" i="2"/>
  <c r="C1442" i="2"/>
  <c r="I1441" i="2"/>
  <c r="H1441" i="2"/>
  <c r="G1441" i="2"/>
  <c r="F1441" i="2"/>
  <c r="E1441" i="2"/>
  <c r="D1441" i="2"/>
  <c r="C1441" i="2"/>
  <c r="I1440" i="2"/>
  <c r="H1440" i="2"/>
  <c r="G1440" i="2"/>
  <c r="F1440" i="2"/>
  <c r="E1440" i="2"/>
  <c r="D1440" i="2"/>
  <c r="C1440" i="2"/>
  <c r="I1439" i="2"/>
  <c r="H1439" i="2"/>
  <c r="G1439" i="2"/>
  <c r="F1439" i="2"/>
  <c r="E1439" i="2"/>
  <c r="D1439" i="2"/>
  <c r="C1439" i="2"/>
  <c r="I1438" i="2"/>
  <c r="H1438" i="2"/>
  <c r="G1438" i="2"/>
  <c r="F1438" i="2"/>
  <c r="E1438" i="2"/>
  <c r="D1438" i="2"/>
  <c r="C1438" i="2"/>
  <c r="I1437" i="2"/>
  <c r="H1437" i="2"/>
  <c r="G1437" i="2"/>
  <c r="F1437" i="2"/>
  <c r="E1437" i="2"/>
  <c r="D1437" i="2"/>
  <c r="C1437" i="2"/>
  <c r="I1436" i="2"/>
  <c r="H1436" i="2"/>
  <c r="G1436" i="2"/>
  <c r="F1436" i="2"/>
  <c r="E1436" i="2"/>
  <c r="D1436" i="2"/>
  <c r="C1436" i="2"/>
  <c r="I1435" i="2"/>
  <c r="H1435" i="2"/>
  <c r="G1435" i="2"/>
  <c r="F1435" i="2"/>
  <c r="E1435" i="2"/>
  <c r="D1435" i="2"/>
  <c r="C1435" i="2"/>
  <c r="I1434" i="2"/>
  <c r="H1434" i="2"/>
  <c r="G1434" i="2"/>
  <c r="F1434" i="2"/>
  <c r="E1434" i="2"/>
  <c r="D1434" i="2"/>
  <c r="C1434" i="2"/>
  <c r="I1433" i="2"/>
  <c r="H1433" i="2"/>
  <c r="G1433" i="2"/>
  <c r="F1433" i="2"/>
  <c r="E1433" i="2"/>
  <c r="D1433" i="2"/>
  <c r="C1433" i="2"/>
  <c r="I1432" i="2"/>
  <c r="H1432" i="2"/>
  <c r="G1432" i="2"/>
  <c r="F1432" i="2"/>
  <c r="E1432" i="2"/>
  <c r="D1432" i="2"/>
  <c r="C1432" i="2"/>
  <c r="I1431" i="2"/>
  <c r="H1431" i="2"/>
  <c r="G1431" i="2"/>
  <c r="F1431" i="2"/>
  <c r="E1431" i="2"/>
  <c r="D1431" i="2"/>
  <c r="C1431" i="2"/>
  <c r="I1430" i="2"/>
  <c r="H1430" i="2"/>
  <c r="G1430" i="2"/>
  <c r="F1430" i="2"/>
  <c r="E1430" i="2"/>
  <c r="D1430" i="2"/>
  <c r="C1430" i="2"/>
  <c r="I1429" i="2"/>
  <c r="H1429" i="2"/>
  <c r="G1429" i="2"/>
  <c r="F1429" i="2"/>
  <c r="E1429" i="2"/>
  <c r="D1429" i="2"/>
  <c r="C1429" i="2"/>
  <c r="I1428" i="2"/>
  <c r="H1428" i="2"/>
  <c r="G1428" i="2"/>
  <c r="F1428" i="2"/>
  <c r="E1428" i="2"/>
  <c r="D1428" i="2"/>
  <c r="C1428" i="2"/>
  <c r="I1427" i="2"/>
  <c r="H1427" i="2"/>
  <c r="G1427" i="2"/>
  <c r="F1427" i="2"/>
  <c r="E1427" i="2"/>
  <c r="D1427" i="2"/>
  <c r="C1427" i="2"/>
  <c r="I1426" i="2"/>
  <c r="H1426" i="2"/>
  <c r="G1426" i="2"/>
  <c r="F1426" i="2"/>
  <c r="E1426" i="2"/>
  <c r="D1426" i="2"/>
  <c r="C1426" i="2"/>
  <c r="I1425" i="2"/>
  <c r="H1425" i="2"/>
  <c r="G1425" i="2"/>
  <c r="F1425" i="2"/>
  <c r="E1425" i="2"/>
  <c r="D1425" i="2"/>
  <c r="C1425" i="2"/>
  <c r="I1424" i="2"/>
  <c r="H1424" i="2"/>
  <c r="G1424" i="2"/>
  <c r="F1424" i="2"/>
  <c r="E1424" i="2"/>
  <c r="D1424" i="2"/>
  <c r="C1424" i="2"/>
  <c r="I1423" i="2"/>
  <c r="H1423" i="2"/>
  <c r="G1423" i="2"/>
  <c r="F1423" i="2"/>
  <c r="E1423" i="2"/>
  <c r="D1423" i="2"/>
  <c r="C1423" i="2"/>
  <c r="I1422" i="2"/>
  <c r="H1422" i="2"/>
  <c r="G1422" i="2"/>
  <c r="F1422" i="2"/>
  <c r="E1422" i="2"/>
  <c r="D1422" i="2"/>
  <c r="C1422" i="2"/>
  <c r="I1421" i="2"/>
  <c r="H1421" i="2"/>
  <c r="G1421" i="2"/>
  <c r="F1421" i="2"/>
  <c r="E1421" i="2"/>
  <c r="D1421" i="2"/>
  <c r="C1421" i="2"/>
  <c r="I1420" i="2"/>
  <c r="H1420" i="2"/>
  <c r="G1420" i="2"/>
  <c r="F1420" i="2"/>
  <c r="E1420" i="2"/>
  <c r="D1420" i="2"/>
  <c r="C1420" i="2"/>
  <c r="I1419" i="2"/>
  <c r="H1419" i="2"/>
  <c r="G1419" i="2"/>
  <c r="F1419" i="2"/>
  <c r="E1419" i="2"/>
  <c r="D1419" i="2"/>
  <c r="C1419" i="2"/>
  <c r="I1418" i="2"/>
  <c r="H1418" i="2"/>
  <c r="G1418" i="2"/>
  <c r="F1418" i="2"/>
  <c r="E1418" i="2"/>
  <c r="D1418" i="2"/>
  <c r="C1418" i="2"/>
  <c r="I1417" i="2"/>
  <c r="H1417" i="2"/>
  <c r="G1417" i="2"/>
  <c r="F1417" i="2"/>
  <c r="E1417" i="2"/>
  <c r="D1417" i="2"/>
  <c r="C1417" i="2"/>
  <c r="I1416" i="2"/>
  <c r="H1416" i="2"/>
  <c r="G1416" i="2"/>
  <c r="F1416" i="2"/>
  <c r="E1416" i="2"/>
  <c r="D1416" i="2"/>
  <c r="C1416" i="2"/>
  <c r="I1415" i="2"/>
  <c r="H1415" i="2"/>
  <c r="G1415" i="2"/>
  <c r="F1415" i="2"/>
  <c r="E1415" i="2"/>
  <c r="D1415" i="2"/>
  <c r="C1415" i="2"/>
  <c r="I1414" i="2"/>
  <c r="H1414" i="2"/>
  <c r="G1414" i="2"/>
  <c r="F1414" i="2"/>
  <c r="E1414" i="2"/>
  <c r="D1414" i="2"/>
  <c r="C1414" i="2"/>
  <c r="I1413" i="2"/>
  <c r="H1413" i="2"/>
  <c r="G1413" i="2"/>
  <c r="F1413" i="2"/>
  <c r="E1413" i="2"/>
  <c r="D1413" i="2"/>
  <c r="C1413" i="2"/>
  <c r="I1412" i="2"/>
  <c r="H1412" i="2"/>
  <c r="G1412" i="2"/>
  <c r="F1412" i="2"/>
  <c r="E1412" i="2"/>
  <c r="D1412" i="2"/>
  <c r="C1412" i="2"/>
  <c r="I1411" i="2"/>
  <c r="H1411" i="2"/>
  <c r="G1411" i="2"/>
  <c r="F1411" i="2"/>
  <c r="E1411" i="2"/>
  <c r="D1411" i="2"/>
  <c r="C1411" i="2"/>
  <c r="I1410" i="2"/>
  <c r="H1410" i="2"/>
  <c r="G1410" i="2"/>
  <c r="F1410" i="2"/>
  <c r="E1410" i="2"/>
  <c r="D1410" i="2"/>
  <c r="C1410" i="2"/>
  <c r="I1409" i="2"/>
  <c r="H1409" i="2"/>
  <c r="G1409" i="2"/>
  <c r="F1409" i="2"/>
  <c r="E1409" i="2"/>
  <c r="D1409" i="2"/>
  <c r="C1409" i="2"/>
  <c r="I1408" i="2"/>
  <c r="H1408" i="2"/>
  <c r="G1408" i="2"/>
  <c r="F1408" i="2"/>
  <c r="E1408" i="2"/>
  <c r="D1408" i="2"/>
  <c r="C1408" i="2"/>
  <c r="I1407" i="2"/>
  <c r="H1407" i="2"/>
  <c r="G1407" i="2"/>
  <c r="F1407" i="2"/>
  <c r="E1407" i="2"/>
  <c r="D1407" i="2"/>
  <c r="C1407" i="2"/>
  <c r="I1406" i="2"/>
  <c r="H1406" i="2"/>
  <c r="G1406" i="2"/>
  <c r="F1406" i="2"/>
  <c r="E1406" i="2"/>
  <c r="D1406" i="2"/>
  <c r="C1406" i="2"/>
  <c r="I1405" i="2"/>
  <c r="H1405" i="2"/>
  <c r="G1405" i="2"/>
  <c r="F1405" i="2"/>
  <c r="E1405" i="2"/>
  <c r="D1405" i="2"/>
  <c r="C1405" i="2"/>
  <c r="I1404" i="2"/>
  <c r="H1404" i="2"/>
  <c r="G1404" i="2"/>
  <c r="F1404" i="2"/>
  <c r="E1404" i="2"/>
  <c r="D1404" i="2"/>
  <c r="C1404" i="2"/>
  <c r="I1403" i="2"/>
  <c r="H1403" i="2"/>
  <c r="G1403" i="2"/>
  <c r="F1403" i="2"/>
  <c r="E1403" i="2"/>
  <c r="D1403" i="2"/>
  <c r="C1403" i="2"/>
  <c r="I1402" i="2"/>
  <c r="H1402" i="2"/>
  <c r="G1402" i="2"/>
  <c r="F1402" i="2"/>
  <c r="E1402" i="2"/>
  <c r="D1402" i="2"/>
  <c r="C1402" i="2"/>
  <c r="I1401" i="2"/>
  <c r="H1401" i="2"/>
  <c r="G1401" i="2"/>
  <c r="F1401" i="2"/>
  <c r="E1401" i="2"/>
  <c r="D1401" i="2"/>
  <c r="C1401" i="2"/>
  <c r="I1400" i="2"/>
  <c r="H1400" i="2"/>
  <c r="G1400" i="2"/>
  <c r="F1400" i="2"/>
  <c r="E1400" i="2"/>
  <c r="D1400" i="2"/>
  <c r="C1400" i="2"/>
  <c r="I1399" i="2"/>
  <c r="H1399" i="2"/>
  <c r="G1399" i="2"/>
  <c r="F1399" i="2"/>
  <c r="E1399" i="2"/>
  <c r="D1399" i="2"/>
  <c r="C1399" i="2"/>
  <c r="I1398" i="2"/>
  <c r="H1398" i="2"/>
  <c r="G1398" i="2"/>
  <c r="F1398" i="2"/>
  <c r="E1398" i="2"/>
  <c r="D1398" i="2"/>
  <c r="C1398" i="2"/>
  <c r="I1397" i="2"/>
  <c r="H1397" i="2"/>
  <c r="G1397" i="2"/>
  <c r="F1397" i="2"/>
  <c r="E1397" i="2"/>
  <c r="D1397" i="2"/>
  <c r="C1397" i="2"/>
  <c r="I1396" i="2"/>
  <c r="H1396" i="2"/>
  <c r="G1396" i="2"/>
  <c r="F1396" i="2"/>
  <c r="E1396" i="2"/>
  <c r="D1396" i="2"/>
  <c r="C1396" i="2"/>
  <c r="I1395" i="2"/>
  <c r="H1395" i="2"/>
  <c r="G1395" i="2"/>
  <c r="F1395" i="2"/>
  <c r="E1395" i="2"/>
  <c r="D1395" i="2"/>
  <c r="C1395" i="2"/>
  <c r="I1394" i="2"/>
  <c r="H1394" i="2"/>
  <c r="G1394" i="2"/>
  <c r="F1394" i="2"/>
  <c r="E1394" i="2"/>
  <c r="D1394" i="2"/>
  <c r="C1394" i="2"/>
  <c r="I1393" i="2"/>
  <c r="H1393" i="2"/>
  <c r="G1393" i="2"/>
  <c r="F1393" i="2"/>
  <c r="E1393" i="2"/>
  <c r="D1393" i="2"/>
  <c r="C1393" i="2"/>
  <c r="I1392" i="2"/>
  <c r="H1392" i="2"/>
  <c r="G1392" i="2"/>
  <c r="F1392" i="2"/>
  <c r="E1392" i="2"/>
  <c r="D1392" i="2"/>
  <c r="C1392" i="2"/>
  <c r="I1391" i="2"/>
  <c r="H1391" i="2"/>
  <c r="G1391" i="2"/>
  <c r="F1391" i="2"/>
  <c r="E1391" i="2"/>
  <c r="D1391" i="2"/>
  <c r="C1391" i="2"/>
  <c r="I1390" i="2"/>
  <c r="H1390" i="2"/>
  <c r="G1390" i="2"/>
  <c r="F1390" i="2"/>
  <c r="E1390" i="2"/>
  <c r="D1390" i="2"/>
  <c r="C1390" i="2"/>
  <c r="I1389" i="2"/>
  <c r="H1389" i="2"/>
  <c r="G1389" i="2"/>
  <c r="F1389" i="2"/>
  <c r="E1389" i="2"/>
  <c r="D1389" i="2"/>
  <c r="C1389" i="2"/>
  <c r="I1388" i="2"/>
  <c r="H1388" i="2"/>
  <c r="G1388" i="2"/>
  <c r="F1388" i="2"/>
  <c r="E1388" i="2"/>
  <c r="D1388" i="2"/>
  <c r="C1388" i="2"/>
  <c r="I1387" i="2"/>
  <c r="H1387" i="2"/>
  <c r="G1387" i="2"/>
  <c r="F1387" i="2"/>
  <c r="E1387" i="2"/>
  <c r="D1387" i="2"/>
  <c r="C1387" i="2"/>
  <c r="I1386" i="2"/>
  <c r="H1386" i="2"/>
  <c r="G1386" i="2"/>
  <c r="F1386" i="2"/>
  <c r="E1386" i="2"/>
  <c r="D1386" i="2"/>
  <c r="C1386" i="2"/>
  <c r="I1385" i="2"/>
  <c r="H1385" i="2"/>
  <c r="G1385" i="2"/>
  <c r="F1385" i="2"/>
  <c r="E1385" i="2"/>
  <c r="D1385" i="2"/>
  <c r="C1385" i="2"/>
  <c r="I1384" i="2"/>
  <c r="H1384" i="2"/>
  <c r="G1384" i="2"/>
  <c r="F1384" i="2"/>
  <c r="E1384" i="2"/>
  <c r="D1384" i="2"/>
  <c r="C1384" i="2"/>
  <c r="I1383" i="2"/>
  <c r="H1383" i="2"/>
  <c r="G1383" i="2"/>
  <c r="F1383" i="2"/>
  <c r="E1383" i="2"/>
  <c r="D1383" i="2"/>
  <c r="C1383" i="2"/>
  <c r="I1382" i="2"/>
  <c r="H1382" i="2"/>
  <c r="G1382" i="2"/>
  <c r="F1382" i="2"/>
  <c r="E1382" i="2"/>
  <c r="D1382" i="2"/>
  <c r="C1382" i="2"/>
  <c r="I1381" i="2"/>
  <c r="H1381" i="2"/>
  <c r="G1381" i="2"/>
  <c r="F1381" i="2"/>
  <c r="E1381" i="2"/>
  <c r="D1381" i="2"/>
  <c r="C1381" i="2"/>
  <c r="I1380" i="2"/>
  <c r="H1380" i="2"/>
  <c r="G1380" i="2"/>
  <c r="F1380" i="2"/>
  <c r="E1380" i="2"/>
  <c r="D1380" i="2"/>
  <c r="C1380" i="2"/>
  <c r="I1379" i="2"/>
  <c r="H1379" i="2"/>
  <c r="G1379" i="2"/>
  <c r="F1379" i="2"/>
  <c r="E1379" i="2"/>
  <c r="D1379" i="2"/>
  <c r="C1379" i="2"/>
  <c r="I1378" i="2"/>
  <c r="H1378" i="2"/>
  <c r="G1378" i="2"/>
  <c r="F1378" i="2"/>
  <c r="E1378" i="2"/>
  <c r="D1378" i="2"/>
  <c r="C1378" i="2"/>
  <c r="I1377" i="2"/>
  <c r="H1377" i="2"/>
  <c r="G1377" i="2"/>
  <c r="F1377" i="2"/>
  <c r="E1377" i="2"/>
  <c r="D1377" i="2"/>
  <c r="C1377" i="2"/>
  <c r="I1376" i="2"/>
  <c r="H1376" i="2"/>
  <c r="G1376" i="2"/>
  <c r="F1376" i="2"/>
  <c r="E1376" i="2"/>
  <c r="D1376" i="2"/>
  <c r="C1376" i="2"/>
  <c r="I1375" i="2"/>
  <c r="H1375" i="2"/>
  <c r="G1375" i="2"/>
  <c r="F1375" i="2"/>
  <c r="E1375" i="2"/>
  <c r="D1375" i="2"/>
  <c r="C1375" i="2"/>
  <c r="I1374" i="2"/>
  <c r="H1374" i="2"/>
  <c r="G1374" i="2"/>
  <c r="F1374" i="2"/>
  <c r="E1374" i="2"/>
  <c r="D1374" i="2"/>
  <c r="C1374" i="2"/>
  <c r="I1373" i="2"/>
  <c r="H1373" i="2"/>
  <c r="G1373" i="2"/>
  <c r="F1373" i="2"/>
  <c r="E1373" i="2"/>
  <c r="D1373" i="2"/>
  <c r="C1373" i="2"/>
  <c r="I1372" i="2"/>
  <c r="H1372" i="2"/>
  <c r="G1372" i="2"/>
  <c r="F1372" i="2"/>
  <c r="E1372" i="2"/>
  <c r="D1372" i="2"/>
  <c r="C1372" i="2"/>
  <c r="I1371" i="2"/>
  <c r="H1371" i="2"/>
  <c r="G1371" i="2"/>
  <c r="F1371" i="2"/>
  <c r="E1371" i="2"/>
  <c r="D1371" i="2"/>
  <c r="C1371" i="2"/>
  <c r="I1370" i="2"/>
  <c r="H1370" i="2"/>
  <c r="G1370" i="2"/>
  <c r="F1370" i="2"/>
  <c r="E1370" i="2"/>
  <c r="D1370" i="2"/>
  <c r="C1370" i="2"/>
  <c r="I1369" i="2"/>
  <c r="H1369" i="2"/>
  <c r="G1369" i="2"/>
  <c r="F1369" i="2"/>
  <c r="E1369" i="2"/>
  <c r="D1369" i="2"/>
  <c r="C1369" i="2"/>
  <c r="I1368" i="2"/>
  <c r="H1368" i="2"/>
  <c r="G1368" i="2"/>
  <c r="F1368" i="2"/>
  <c r="E1368" i="2"/>
  <c r="D1368" i="2"/>
  <c r="C1368" i="2"/>
  <c r="I1367" i="2"/>
  <c r="H1367" i="2"/>
  <c r="G1367" i="2"/>
  <c r="F1367" i="2"/>
  <c r="E1367" i="2"/>
  <c r="D1367" i="2"/>
  <c r="C1367" i="2"/>
  <c r="I1366" i="2"/>
  <c r="H1366" i="2"/>
  <c r="G1366" i="2"/>
  <c r="F1366" i="2"/>
  <c r="E1366" i="2"/>
  <c r="D1366" i="2"/>
  <c r="C1366" i="2"/>
  <c r="I1365" i="2"/>
  <c r="H1365" i="2"/>
  <c r="G1365" i="2"/>
  <c r="F1365" i="2"/>
  <c r="E1365" i="2"/>
  <c r="D1365" i="2"/>
  <c r="C1365" i="2"/>
  <c r="I1364" i="2"/>
  <c r="H1364" i="2"/>
  <c r="G1364" i="2"/>
  <c r="F1364" i="2"/>
  <c r="E1364" i="2"/>
  <c r="D1364" i="2"/>
  <c r="C1364" i="2"/>
  <c r="I1363" i="2"/>
  <c r="H1363" i="2"/>
  <c r="G1363" i="2"/>
  <c r="F1363" i="2"/>
  <c r="E1363" i="2"/>
  <c r="D1363" i="2"/>
  <c r="C1363" i="2"/>
  <c r="I1362" i="2"/>
  <c r="H1362" i="2"/>
  <c r="G1362" i="2"/>
  <c r="F1362" i="2"/>
  <c r="E1362" i="2"/>
  <c r="D1362" i="2"/>
  <c r="C1362" i="2"/>
  <c r="I1361" i="2"/>
  <c r="H1361" i="2"/>
  <c r="G1361" i="2"/>
  <c r="F1361" i="2"/>
  <c r="E1361" i="2"/>
  <c r="D1361" i="2"/>
  <c r="C1361" i="2"/>
  <c r="I1360" i="2"/>
  <c r="H1360" i="2"/>
  <c r="G1360" i="2"/>
  <c r="F1360" i="2"/>
  <c r="E1360" i="2"/>
  <c r="D1360" i="2"/>
  <c r="C1360" i="2"/>
  <c r="I1359" i="2"/>
  <c r="H1359" i="2"/>
  <c r="G1359" i="2"/>
  <c r="F1359" i="2"/>
  <c r="E1359" i="2"/>
  <c r="D1359" i="2"/>
  <c r="C1359" i="2"/>
  <c r="I1358" i="2"/>
  <c r="H1358" i="2"/>
  <c r="G1358" i="2"/>
  <c r="F1358" i="2"/>
  <c r="E1358" i="2"/>
  <c r="D1358" i="2"/>
  <c r="C1358" i="2"/>
  <c r="I1357" i="2"/>
  <c r="H1357" i="2"/>
  <c r="G1357" i="2"/>
  <c r="F1357" i="2"/>
  <c r="E1357" i="2"/>
  <c r="D1357" i="2"/>
  <c r="C1357" i="2"/>
  <c r="I1356" i="2"/>
  <c r="H1356" i="2"/>
  <c r="G1356" i="2"/>
  <c r="F1356" i="2"/>
  <c r="E1356" i="2"/>
  <c r="D1356" i="2"/>
  <c r="C1356" i="2"/>
  <c r="I1355" i="2"/>
  <c r="H1355" i="2"/>
  <c r="G1355" i="2"/>
  <c r="F1355" i="2"/>
  <c r="E1355" i="2"/>
  <c r="D1355" i="2"/>
  <c r="C1355" i="2"/>
  <c r="I1354" i="2"/>
  <c r="H1354" i="2"/>
  <c r="G1354" i="2"/>
  <c r="F1354" i="2"/>
  <c r="E1354" i="2"/>
  <c r="D1354" i="2"/>
  <c r="C1354" i="2"/>
  <c r="I1353" i="2"/>
  <c r="H1353" i="2"/>
  <c r="G1353" i="2"/>
  <c r="F1353" i="2"/>
  <c r="E1353" i="2"/>
  <c r="D1353" i="2"/>
  <c r="C1353" i="2"/>
  <c r="I1352" i="2"/>
  <c r="H1352" i="2"/>
  <c r="G1352" i="2"/>
  <c r="F1352" i="2"/>
  <c r="E1352" i="2"/>
  <c r="D1352" i="2"/>
  <c r="C1352" i="2"/>
  <c r="I1351" i="2"/>
  <c r="H1351" i="2"/>
  <c r="G1351" i="2"/>
  <c r="F1351" i="2"/>
  <c r="E1351" i="2"/>
  <c r="D1351" i="2"/>
  <c r="C1351" i="2"/>
  <c r="I1350" i="2"/>
  <c r="H1350" i="2"/>
  <c r="G1350" i="2"/>
  <c r="F1350" i="2"/>
  <c r="E1350" i="2"/>
  <c r="D1350" i="2"/>
  <c r="C1350" i="2"/>
  <c r="I1349" i="2"/>
  <c r="H1349" i="2"/>
  <c r="G1349" i="2"/>
  <c r="F1349" i="2"/>
  <c r="E1349" i="2"/>
  <c r="D1349" i="2"/>
  <c r="C1349" i="2"/>
  <c r="I1348" i="2"/>
  <c r="H1348" i="2"/>
  <c r="G1348" i="2"/>
  <c r="F1348" i="2"/>
  <c r="E1348" i="2"/>
  <c r="D1348" i="2"/>
  <c r="C1348" i="2"/>
  <c r="I1347" i="2"/>
  <c r="H1347" i="2"/>
  <c r="G1347" i="2"/>
  <c r="F1347" i="2"/>
  <c r="E1347" i="2"/>
  <c r="D1347" i="2"/>
  <c r="C1347" i="2"/>
  <c r="I1346" i="2"/>
  <c r="H1346" i="2"/>
  <c r="G1346" i="2"/>
  <c r="F1346" i="2"/>
  <c r="E1346" i="2"/>
  <c r="D1346" i="2"/>
  <c r="C1346" i="2"/>
  <c r="I1345" i="2"/>
  <c r="H1345" i="2"/>
  <c r="G1345" i="2"/>
  <c r="F1345" i="2"/>
  <c r="E1345" i="2"/>
  <c r="D1345" i="2"/>
  <c r="C1345" i="2"/>
  <c r="I1344" i="2"/>
  <c r="H1344" i="2"/>
  <c r="G1344" i="2"/>
  <c r="F1344" i="2"/>
  <c r="E1344" i="2"/>
  <c r="D1344" i="2"/>
  <c r="C1344" i="2"/>
  <c r="I1343" i="2"/>
  <c r="H1343" i="2"/>
  <c r="G1343" i="2"/>
  <c r="F1343" i="2"/>
  <c r="E1343" i="2"/>
  <c r="D1343" i="2"/>
  <c r="C1343" i="2"/>
  <c r="I1342" i="2"/>
  <c r="H1342" i="2"/>
  <c r="G1342" i="2"/>
  <c r="F1342" i="2"/>
  <c r="E1342" i="2"/>
  <c r="D1342" i="2"/>
  <c r="C1342" i="2"/>
  <c r="I1341" i="2"/>
  <c r="H1341" i="2"/>
  <c r="G1341" i="2"/>
  <c r="F1341" i="2"/>
  <c r="E1341" i="2"/>
  <c r="D1341" i="2"/>
  <c r="C1341" i="2"/>
  <c r="I1340" i="2"/>
  <c r="H1340" i="2"/>
  <c r="G1340" i="2"/>
  <c r="F1340" i="2"/>
  <c r="E1340" i="2"/>
  <c r="D1340" i="2"/>
  <c r="C1340" i="2"/>
  <c r="I1339" i="2"/>
  <c r="H1339" i="2"/>
  <c r="G1339" i="2"/>
  <c r="F1339" i="2"/>
  <c r="E1339" i="2"/>
  <c r="D1339" i="2"/>
  <c r="C1339" i="2"/>
  <c r="I1338" i="2"/>
  <c r="H1338" i="2"/>
  <c r="G1338" i="2"/>
  <c r="F1338" i="2"/>
  <c r="E1338" i="2"/>
  <c r="D1338" i="2"/>
  <c r="C1338" i="2"/>
  <c r="I1337" i="2"/>
  <c r="H1337" i="2"/>
  <c r="G1337" i="2"/>
  <c r="F1337" i="2"/>
  <c r="E1337" i="2"/>
  <c r="D1337" i="2"/>
  <c r="C1337" i="2"/>
  <c r="I1336" i="2"/>
  <c r="H1336" i="2"/>
  <c r="G1336" i="2"/>
  <c r="F1336" i="2"/>
  <c r="E1336" i="2"/>
  <c r="D1336" i="2"/>
  <c r="C1336" i="2"/>
  <c r="I1335" i="2"/>
  <c r="H1335" i="2"/>
  <c r="G1335" i="2"/>
  <c r="F1335" i="2"/>
  <c r="E1335" i="2"/>
  <c r="D1335" i="2"/>
  <c r="C1335" i="2"/>
  <c r="I1334" i="2"/>
  <c r="H1334" i="2"/>
  <c r="G1334" i="2"/>
  <c r="F1334" i="2"/>
  <c r="E1334" i="2"/>
  <c r="D1334" i="2"/>
  <c r="C1334" i="2"/>
  <c r="I1333" i="2"/>
  <c r="H1333" i="2"/>
  <c r="G1333" i="2"/>
  <c r="F1333" i="2"/>
  <c r="E1333" i="2"/>
  <c r="D1333" i="2"/>
  <c r="C1333" i="2"/>
  <c r="I1332" i="2"/>
  <c r="H1332" i="2"/>
  <c r="G1332" i="2"/>
  <c r="F1332" i="2"/>
  <c r="E1332" i="2"/>
  <c r="D1332" i="2"/>
  <c r="C1332" i="2"/>
  <c r="I1331" i="2"/>
  <c r="H1331" i="2"/>
  <c r="G1331" i="2"/>
  <c r="F1331" i="2"/>
  <c r="E1331" i="2"/>
  <c r="D1331" i="2"/>
  <c r="C1331" i="2"/>
  <c r="I1330" i="2"/>
  <c r="H1330" i="2"/>
  <c r="G1330" i="2"/>
  <c r="F1330" i="2"/>
  <c r="E1330" i="2"/>
  <c r="D1330" i="2"/>
  <c r="C1330" i="2"/>
  <c r="I1329" i="2"/>
  <c r="H1329" i="2"/>
  <c r="G1329" i="2"/>
  <c r="F1329" i="2"/>
  <c r="E1329" i="2"/>
  <c r="D1329" i="2"/>
  <c r="C1329" i="2"/>
  <c r="I1328" i="2"/>
  <c r="H1328" i="2"/>
  <c r="G1328" i="2"/>
  <c r="F1328" i="2"/>
  <c r="E1328" i="2"/>
  <c r="D1328" i="2"/>
  <c r="C1328" i="2"/>
  <c r="I1327" i="2"/>
  <c r="H1327" i="2"/>
  <c r="G1327" i="2"/>
  <c r="F1327" i="2"/>
  <c r="E1327" i="2"/>
  <c r="D1327" i="2"/>
  <c r="C1327" i="2"/>
  <c r="I1326" i="2"/>
  <c r="H1326" i="2"/>
  <c r="G1326" i="2"/>
  <c r="F1326" i="2"/>
  <c r="E1326" i="2"/>
  <c r="D1326" i="2"/>
  <c r="C1326" i="2"/>
  <c r="I1325" i="2"/>
  <c r="H1325" i="2"/>
  <c r="G1325" i="2"/>
  <c r="F1325" i="2"/>
  <c r="E1325" i="2"/>
  <c r="D1325" i="2"/>
  <c r="C1325" i="2"/>
  <c r="I1324" i="2"/>
  <c r="H1324" i="2"/>
  <c r="G1324" i="2"/>
  <c r="F1324" i="2"/>
  <c r="E1324" i="2"/>
  <c r="D1324" i="2"/>
  <c r="C1324" i="2"/>
  <c r="I1323" i="2"/>
  <c r="H1323" i="2"/>
  <c r="G1323" i="2"/>
  <c r="F1323" i="2"/>
  <c r="E1323" i="2"/>
  <c r="D1323" i="2"/>
  <c r="C1323" i="2"/>
  <c r="I1322" i="2"/>
  <c r="H1322" i="2"/>
  <c r="G1322" i="2"/>
  <c r="F1322" i="2"/>
  <c r="E1322" i="2"/>
  <c r="D1322" i="2"/>
  <c r="C1322" i="2"/>
  <c r="I1321" i="2"/>
  <c r="H1321" i="2"/>
  <c r="G1321" i="2"/>
  <c r="F1321" i="2"/>
  <c r="E1321" i="2"/>
  <c r="D1321" i="2"/>
  <c r="C1321" i="2"/>
  <c r="I1320" i="2"/>
  <c r="H1320" i="2"/>
  <c r="G1320" i="2"/>
  <c r="F1320" i="2"/>
  <c r="E1320" i="2"/>
  <c r="D1320" i="2"/>
  <c r="C1320" i="2"/>
  <c r="I1319" i="2"/>
  <c r="H1319" i="2"/>
  <c r="G1319" i="2"/>
  <c r="F1319" i="2"/>
  <c r="E1319" i="2"/>
  <c r="D1319" i="2"/>
  <c r="C1319" i="2"/>
  <c r="I1318" i="2"/>
  <c r="H1318" i="2"/>
  <c r="G1318" i="2"/>
  <c r="F1318" i="2"/>
  <c r="E1318" i="2"/>
  <c r="D1318" i="2"/>
  <c r="C1318" i="2"/>
  <c r="I1317" i="2"/>
  <c r="H1317" i="2"/>
  <c r="G1317" i="2"/>
  <c r="F1317" i="2"/>
  <c r="E1317" i="2"/>
  <c r="D1317" i="2"/>
  <c r="C1317" i="2"/>
  <c r="I1316" i="2"/>
  <c r="H1316" i="2"/>
  <c r="G1316" i="2"/>
  <c r="F1316" i="2"/>
  <c r="E1316" i="2"/>
  <c r="D1316" i="2"/>
  <c r="C1316" i="2"/>
  <c r="I1315" i="2"/>
  <c r="H1315" i="2"/>
  <c r="G1315" i="2"/>
  <c r="F1315" i="2"/>
  <c r="E1315" i="2"/>
  <c r="D1315" i="2"/>
  <c r="C1315" i="2"/>
  <c r="I1314" i="2"/>
  <c r="H1314" i="2"/>
  <c r="G1314" i="2"/>
  <c r="F1314" i="2"/>
  <c r="E1314" i="2"/>
  <c r="D1314" i="2"/>
  <c r="C1314" i="2"/>
  <c r="I1313" i="2"/>
  <c r="H1313" i="2"/>
  <c r="G1313" i="2"/>
  <c r="F1313" i="2"/>
  <c r="E1313" i="2"/>
  <c r="D1313" i="2"/>
  <c r="C1313" i="2"/>
  <c r="I1312" i="2"/>
  <c r="H1312" i="2"/>
  <c r="G1312" i="2"/>
  <c r="F1312" i="2"/>
  <c r="E1312" i="2"/>
  <c r="D1312" i="2"/>
  <c r="C1312" i="2"/>
  <c r="I1311" i="2"/>
  <c r="H1311" i="2"/>
  <c r="G1311" i="2"/>
  <c r="F1311" i="2"/>
  <c r="E1311" i="2"/>
  <c r="D1311" i="2"/>
  <c r="C1311" i="2"/>
  <c r="I1310" i="2"/>
  <c r="H1310" i="2"/>
  <c r="G1310" i="2"/>
  <c r="F1310" i="2"/>
  <c r="E1310" i="2"/>
  <c r="D1310" i="2"/>
  <c r="C1310" i="2"/>
  <c r="I1309" i="2"/>
  <c r="H1309" i="2"/>
  <c r="G1309" i="2"/>
  <c r="F1309" i="2"/>
  <c r="E1309" i="2"/>
  <c r="D1309" i="2"/>
  <c r="C1309" i="2"/>
  <c r="I1308" i="2"/>
  <c r="H1308" i="2"/>
  <c r="G1308" i="2"/>
  <c r="F1308" i="2"/>
  <c r="E1308" i="2"/>
  <c r="D1308" i="2"/>
  <c r="C1308" i="2"/>
  <c r="I1307" i="2"/>
  <c r="H1307" i="2"/>
  <c r="G1307" i="2"/>
  <c r="F1307" i="2"/>
  <c r="E1307" i="2"/>
  <c r="D1307" i="2"/>
  <c r="C1307" i="2"/>
  <c r="I1306" i="2"/>
  <c r="H1306" i="2"/>
  <c r="G1306" i="2"/>
  <c r="F1306" i="2"/>
  <c r="E1306" i="2"/>
  <c r="D1306" i="2"/>
  <c r="C1306" i="2"/>
  <c r="I1305" i="2"/>
  <c r="H1305" i="2"/>
  <c r="G1305" i="2"/>
  <c r="F1305" i="2"/>
  <c r="E1305" i="2"/>
  <c r="D1305" i="2"/>
  <c r="C1305" i="2"/>
  <c r="I1304" i="2"/>
  <c r="H1304" i="2"/>
  <c r="G1304" i="2"/>
  <c r="F1304" i="2"/>
  <c r="E1304" i="2"/>
  <c r="D1304" i="2"/>
  <c r="C1304" i="2"/>
  <c r="I1303" i="2"/>
  <c r="H1303" i="2"/>
  <c r="G1303" i="2"/>
  <c r="F1303" i="2"/>
  <c r="E1303" i="2"/>
  <c r="D1303" i="2"/>
  <c r="C1303" i="2"/>
  <c r="I1302" i="2"/>
  <c r="H1302" i="2"/>
  <c r="G1302" i="2"/>
  <c r="F1302" i="2"/>
  <c r="E1302" i="2"/>
  <c r="D1302" i="2"/>
  <c r="C1302" i="2"/>
  <c r="I1301" i="2"/>
  <c r="H1301" i="2"/>
  <c r="G1301" i="2"/>
  <c r="F1301" i="2"/>
  <c r="E1301" i="2"/>
  <c r="D1301" i="2"/>
  <c r="C1301" i="2"/>
  <c r="I1300" i="2"/>
  <c r="H1300" i="2"/>
  <c r="G1300" i="2"/>
  <c r="F1300" i="2"/>
  <c r="E1300" i="2"/>
  <c r="D1300" i="2"/>
  <c r="C1300" i="2"/>
  <c r="I1299" i="2"/>
  <c r="H1299" i="2"/>
  <c r="G1299" i="2"/>
  <c r="F1299" i="2"/>
  <c r="E1299" i="2"/>
  <c r="D1299" i="2"/>
  <c r="C1299" i="2"/>
  <c r="I1298" i="2"/>
  <c r="H1298" i="2"/>
  <c r="G1298" i="2"/>
  <c r="F1298" i="2"/>
  <c r="E1298" i="2"/>
  <c r="D1298" i="2"/>
  <c r="C1298" i="2"/>
  <c r="I1297" i="2"/>
  <c r="H1297" i="2"/>
  <c r="G1297" i="2"/>
  <c r="F1297" i="2"/>
  <c r="E1297" i="2"/>
  <c r="D1297" i="2"/>
  <c r="C1297" i="2"/>
  <c r="I1296" i="2"/>
  <c r="H1296" i="2"/>
  <c r="G1296" i="2"/>
  <c r="F1296" i="2"/>
  <c r="E1296" i="2"/>
  <c r="D1296" i="2"/>
  <c r="C1296" i="2"/>
  <c r="I1295" i="2"/>
  <c r="H1295" i="2"/>
  <c r="G1295" i="2"/>
  <c r="F1295" i="2"/>
  <c r="E1295" i="2"/>
  <c r="D1295" i="2"/>
  <c r="C1295" i="2"/>
  <c r="I1294" i="2"/>
  <c r="H1294" i="2"/>
  <c r="G1294" i="2"/>
  <c r="F1294" i="2"/>
  <c r="E1294" i="2"/>
  <c r="D1294" i="2"/>
  <c r="C1294" i="2"/>
  <c r="I1293" i="2"/>
  <c r="H1293" i="2"/>
  <c r="G1293" i="2"/>
  <c r="F1293" i="2"/>
  <c r="E1293" i="2"/>
  <c r="D1293" i="2"/>
  <c r="C1293" i="2"/>
  <c r="I1292" i="2"/>
  <c r="H1292" i="2"/>
  <c r="G1292" i="2"/>
  <c r="F1292" i="2"/>
  <c r="E1292" i="2"/>
  <c r="D1292" i="2"/>
  <c r="C1292" i="2"/>
  <c r="I1291" i="2"/>
  <c r="H1291" i="2"/>
  <c r="G1291" i="2"/>
  <c r="F1291" i="2"/>
  <c r="E1291" i="2"/>
  <c r="D1291" i="2"/>
  <c r="C1291" i="2"/>
  <c r="I1290" i="2"/>
  <c r="H1290" i="2"/>
  <c r="G1290" i="2"/>
  <c r="F1290" i="2"/>
  <c r="E1290" i="2"/>
  <c r="D1290" i="2"/>
  <c r="C1290" i="2"/>
  <c r="I1289" i="2"/>
  <c r="H1289" i="2"/>
  <c r="G1289" i="2"/>
  <c r="F1289" i="2"/>
  <c r="E1289" i="2"/>
  <c r="D1289" i="2"/>
  <c r="C1289" i="2"/>
  <c r="I1288" i="2"/>
  <c r="H1288" i="2"/>
  <c r="G1288" i="2"/>
  <c r="F1288" i="2"/>
  <c r="E1288" i="2"/>
  <c r="D1288" i="2"/>
  <c r="C1288" i="2"/>
  <c r="I1287" i="2"/>
  <c r="H1287" i="2"/>
  <c r="G1287" i="2"/>
  <c r="F1287" i="2"/>
  <c r="E1287" i="2"/>
  <c r="D1287" i="2"/>
  <c r="C1287" i="2"/>
  <c r="I1286" i="2"/>
  <c r="H1286" i="2"/>
  <c r="G1286" i="2"/>
  <c r="F1286" i="2"/>
  <c r="E1286" i="2"/>
  <c r="D1286" i="2"/>
  <c r="C1286" i="2"/>
  <c r="I1285" i="2"/>
  <c r="H1285" i="2"/>
  <c r="G1285" i="2"/>
  <c r="F1285" i="2"/>
  <c r="E1285" i="2"/>
  <c r="D1285" i="2"/>
  <c r="C1285" i="2"/>
  <c r="I1284" i="2"/>
  <c r="H1284" i="2"/>
  <c r="G1284" i="2"/>
  <c r="F1284" i="2"/>
  <c r="E1284" i="2"/>
  <c r="D1284" i="2"/>
  <c r="C1284" i="2"/>
  <c r="I1283" i="2"/>
  <c r="H1283" i="2"/>
  <c r="G1283" i="2"/>
  <c r="F1283" i="2"/>
  <c r="E1283" i="2"/>
  <c r="D1283" i="2"/>
  <c r="C1283" i="2"/>
  <c r="I1282" i="2"/>
  <c r="H1282" i="2"/>
  <c r="G1282" i="2"/>
  <c r="F1282" i="2"/>
  <c r="E1282" i="2"/>
  <c r="D1282" i="2"/>
  <c r="C1282" i="2"/>
  <c r="I1281" i="2"/>
  <c r="H1281" i="2"/>
  <c r="G1281" i="2"/>
  <c r="F1281" i="2"/>
  <c r="E1281" i="2"/>
  <c r="D1281" i="2"/>
  <c r="C1281" i="2"/>
  <c r="I1280" i="2"/>
  <c r="H1280" i="2"/>
  <c r="G1280" i="2"/>
  <c r="F1280" i="2"/>
  <c r="E1280" i="2"/>
  <c r="D1280" i="2"/>
  <c r="C1280" i="2"/>
  <c r="I1279" i="2"/>
  <c r="H1279" i="2"/>
  <c r="G1279" i="2"/>
  <c r="F1279" i="2"/>
  <c r="E1279" i="2"/>
  <c r="D1279" i="2"/>
  <c r="C1279" i="2"/>
  <c r="I1278" i="2"/>
  <c r="H1278" i="2"/>
  <c r="G1278" i="2"/>
  <c r="F1278" i="2"/>
  <c r="E1278" i="2"/>
  <c r="D1278" i="2"/>
  <c r="C1278" i="2"/>
  <c r="I1277" i="2"/>
  <c r="H1277" i="2"/>
  <c r="G1277" i="2"/>
  <c r="F1277" i="2"/>
  <c r="E1277" i="2"/>
  <c r="D1277" i="2"/>
  <c r="C1277" i="2"/>
  <c r="I1276" i="2"/>
  <c r="H1276" i="2"/>
  <c r="G1276" i="2"/>
  <c r="F1276" i="2"/>
  <c r="E1276" i="2"/>
  <c r="D1276" i="2"/>
  <c r="C1276" i="2"/>
  <c r="I1275" i="2"/>
  <c r="H1275" i="2"/>
  <c r="G1275" i="2"/>
  <c r="F1275" i="2"/>
  <c r="E1275" i="2"/>
  <c r="D1275" i="2"/>
  <c r="C1275" i="2"/>
  <c r="I1274" i="2"/>
  <c r="H1274" i="2"/>
  <c r="G1274" i="2"/>
  <c r="F1274" i="2"/>
  <c r="E1274" i="2"/>
  <c r="D1274" i="2"/>
  <c r="C1274" i="2"/>
  <c r="I1273" i="2"/>
  <c r="H1273" i="2"/>
  <c r="G1273" i="2"/>
  <c r="F1273" i="2"/>
  <c r="E1273" i="2"/>
  <c r="D1273" i="2"/>
  <c r="C1273" i="2"/>
  <c r="I1272" i="2"/>
  <c r="H1272" i="2"/>
  <c r="G1272" i="2"/>
  <c r="F1272" i="2"/>
  <c r="E1272" i="2"/>
  <c r="D1272" i="2"/>
  <c r="C1272" i="2"/>
  <c r="I1271" i="2"/>
  <c r="H1271" i="2"/>
  <c r="G1271" i="2"/>
  <c r="F1271" i="2"/>
  <c r="E1271" i="2"/>
  <c r="D1271" i="2"/>
  <c r="C1271" i="2"/>
  <c r="I1270" i="2"/>
  <c r="H1270" i="2"/>
  <c r="G1270" i="2"/>
  <c r="F1270" i="2"/>
  <c r="E1270" i="2"/>
  <c r="D1270" i="2"/>
  <c r="C1270" i="2"/>
  <c r="I1269" i="2"/>
  <c r="H1269" i="2"/>
  <c r="G1269" i="2"/>
  <c r="F1269" i="2"/>
  <c r="E1269" i="2"/>
  <c r="D1269" i="2"/>
  <c r="C1269" i="2"/>
  <c r="I1268" i="2"/>
  <c r="H1268" i="2"/>
  <c r="G1268" i="2"/>
  <c r="F1268" i="2"/>
  <c r="E1268" i="2"/>
  <c r="D1268" i="2"/>
  <c r="C1268" i="2"/>
  <c r="I1267" i="2"/>
  <c r="H1267" i="2"/>
  <c r="G1267" i="2"/>
  <c r="F1267" i="2"/>
  <c r="E1267" i="2"/>
  <c r="D1267" i="2"/>
  <c r="C1267" i="2"/>
  <c r="I1266" i="2"/>
  <c r="H1266" i="2"/>
  <c r="G1266" i="2"/>
  <c r="F1266" i="2"/>
  <c r="E1266" i="2"/>
  <c r="D1266" i="2"/>
  <c r="C1266" i="2"/>
  <c r="I1265" i="2"/>
  <c r="H1265" i="2"/>
  <c r="G1265" i="2"/>
  <c r="F1265" i="2"/>
  <c r="E1265" i="2"/>
  <c r="D1265" i="2"/>
  <c r="C1265" i="2"/>
  <c r="I1264" i="2"/>
  <c r="H1264" i="2"/>
  <c r="G1264" i="2"/>
  <c r="F1264" i="2"/>
  <c r="E1264" i="2"/>
  <c r="D1264" i="2"/>
  <c r="C1264" i="2"/>
  <c r="I1263" i="2"/>
  <c r="H1263" i="2"/>
  <c r="G1263" i="2"/>
  <c r="F1263" i="2"/>
  <c r="E1263" i="2"/>
  <c r="D1263" i="2"/>
  <c r="C1263" i="2"/>
  <c r="I1262" i="2"/>
  <c r="H1262" i="2"/>
  <c r="G1262" i="2"/>
  <c r="F1262" i="2"/>
  <c r="E1262" i="2"/>
  <c r="D1262" i="2"/>
  <c r="C1262" i="2"/>
  <c r="I1261" i="2"/>
  <c r="H1261" i="2"/>
  <c r="G1261" i="2"/>
  <c r="F1261" i="2"/>
  <c r="E1261" i="2"/>
  <c r="D1261" i="2"/>
  <c r="C1261" i="2"/>
  <c r="I1260" i="2"/>
  <c r="H1260" i="2"/>
  <c r="G1260" i="2"/>
  <c r="F1260" i="2"/>
  <c r="E1260" i="2"/>
  <c r="D1260" i="2"/>
  <c r="C1260" i="2"/>
  <c r="I1259" i="2"/>
  <c r="H1259" i="2"/>
  <c r="G1259" i="2"/>
  <c r="F1259" i="2"/>
  <c r="E1259" i="2"/>
  <c r="D1259" i="2"/>
  <c r="C1259" i="2"/>
  <c r="I1258" i="2"/>
  <c r="H1258" i="2"/>
  <c r="G1258" i="2"/>
  <c r="F1258" i="2"/>
  <c r="E1258" i="2"/>
  <c r="D1258" i="2"/>
  <c r="C1258" i="2"/>
  <c r="I1257" i="2"/>
  <c r="H1257" i="2"/>
  <c r="G1257" i="2"/>
  <c r="F1257" i="2"/>
  <c r="E1257" i="2"/>
  <c r="D1257" i="2"/>
  <c r="C1257" i="2"/>
  <c r="I1256" i="2"/>
  <c r="H1256" i="2"/>
  <c r="G1256" i="2"/>
  <c r="F1256" i="2"/>
  <c r="E1256" i="2"/>
  <c r="D1256" i="2"/>
  <c r="C1256" i="2"/>
  <c r="I1255" i="2"/>
  <c r="H1255" i="2"/>
  <c r="G1255" i="2"/>
  <c r="F1255" i="2"/>
  <c r="E1255" i="2"/>
  <c r="D1255" i="2"/>
  <c r="C1255" i="2"/>
  <c r="I1254" i="2"/>
  <c r="H1254" i="2"/>
  <c r="G1254" i="2"/>
  <c r="F1254" i="2"/>
  <c r="E1254" i="2"/>
  <c r="D1254" i="2"/>
  <c r="C1254" i="2"/>
  <c r="I1253" i="2"/>
  <c r="H1253" i="2"/>
  <c r="G1253" i="2"/>
  <c r="F1253" i="2"/>
  <c r="E1253" i="2"/>
  <c r="D1253" i="2"/>
  <c r="C1253" i="2"/>
  <c r="I1252" i="2"/>
  <c r="H1252" i="2"/>
  <c r="G1252" i="2"/>
  <c r="F1252" i="2"/>
  <c r="E1252" i="2"/>
  <c r="D1252" i="2"/>
  <c r="C1252" i="2"/>
  <c r="I1251" i="2"/>
  <c r="H1251" i="2"/>
  <c r="G1251" i="2"/>
  <c r="F1251" i="2"/>
  <c r="E1251" i="2"/>
  <c r="D1251" i="2"/>
  <c r="C1251" i="2"/>
  <c r="I1250" i="2"/>
  <c r="H1250" i="2"/>
  <c r="G1250" i="2"/>
  <c r="F1250" i="2"/>
  <c r="E1250" i="2"/>
  <c r="D1250" i="2"/>
  <c r="C1250" i="2"/>
  <c r="I1249" i="2"/>
  <c r="H1249" i="2"/>
  <c r="G1249" i="2"/>
  <c r="F1249" i="2"/>
  <c r="E1249" i="2"/>
  <c r="D1249" i="2"/>
  <c r="C1249" i="2"/>
  <c r="I1248" i="2"/>
  <c r="H1248" i="2"/>
  <c r="G1248" i="2"/>
  <c r="F1248" i="2"/>
  <c r="E1248" i="2"/>
  <c r="D1248" i="2"/>
  <c r="C1248" i="2"/>
  <c r="I1247" i="2"/>
  <c r="H1247" i="2"/>
  <c r="G1247" i="2"/>
  <c r="F1247" i="2"/>
  <c r="E1247" i="2"/>
  <c r="D1247" i="2"/>
  <c r="C1247" i="2"/>
  <c r="I1246" i="2"/>
  <c r="H1246" i="2"/>
  <c r="G1246" i="2"/>
  <c r="F1246" i="2"/>
  <c r="E1246" i="2"/>
  <c r="D1246" i="2"/>
  <c r="C1246" i="2"/>
  <c r="I1245" i="2"/>
  <c r="H1245" i="2"/>
  <c r="G1245" i="2"/>
  <c r="F1245" i="2"/>
  <c r="E1245" i="2"/>
  <c r="D1245" i="2"/>
  <c r="C1245" i="2"/>
  <c r="I1244" i="2"/>
  <c r="H1244" i="2"/>
  <c r="G1244" i="2"/>
  <c r="F1244" i="2"/>
  <c r="E1244" i="2"/>
  <c r="D1244" i="2"/>
  <c r="C1244" i="2"/>
  <c r="I1243" i="2"/>
  <c r="H1243" i="2"/>
  <c r="G1243" i="2"/>
  <c r="F1243" i="2"/>
  <c r="E1243" i="2"/>
  <c r="D1243" i="2"/>
  <c r="C1243" i="2"/>
  <c r="I1242" i="2"/>
  <c r="H1242" i="2"/>
  <c r="G1242" i="2"/>
  <c r="F1242" i="2"/>
  <c r="E1242" i="2"/>
  <c r="D1242" i="2"/>
  <c r="C1242" i="2"/>
  <c r="I1241" i="2"/>
  <c r="H1241" i="2"/>
  <c r="G1241" i="2"/>
  <c r="F1241" i="2"/>
  <c r="E1241" i="2"/>
  <c r="D1241" i="2"/>
  <c r="C1241" i="2"/>
  <c r="I1240" i="2"/>
  <c r="H1240" i="2"/>
  <c r="G1240" i="2"/>
  <c r="F1240" i="2"/>
  <c r="E1240" i="2"/>
  <c r="D1240" i="2"/>
  <c r="C1240" i="2"/>
  <c r="I1239" i="2"/>
  <c r="H1239" i="2"/>
  <c r="G1239" i="2"/>
  <c r="F1239" i="2"/>
  <c r="E1239" i="2"/>
  <c r="D1239" i="2"/>
  <c r="C1239" i="2"/>
  <c r="I1238" i="2"/>
  <c r="H1238" i="2"/>
  <c r="G1238" i="2"/>
  <c r="F1238" i="2"/>
  <c r="E1238" i="2"/>
  <c r="D1238" i="2"/>
  <c r="C1238" i="2"/>
  <c r="I1237" i="2"/>
  <c r="H1237" i="2"/>
  <c r="G1237" i="2"/>
  <c r="F1237" i="2"/>
  <c r="E1237" i="2"/>
  <c r="D1237" i="2"/>
  <c r="C1237" i="2"/>
  <c r="I1236" i="2"/>
  <c r="H1236" i="2"/>
  <c r="G1236" i="2"/>
  <c r="F1236" i="2"/>
  <c r="E1236" i="2"/>
  <c r="D1236" i="2"/>
  <c r="C1236" i="2"/>
  <c r="I1235" i="2"/>
  <c r="H1235" i="2"/>
  <c r="G1235" i="2"/>
  <c r="F1235" i="2"/>
  <c r="E1235" i="2"/>
  <c r="D1235" i="2"/>
  <c r="C1235" i="2"/>
  <c r="I1234" i="2"/>
  <c r="H1234" i="2"/>
  <c r="G1234" i="2"/>
  <c r="F1234" i="2"/>
  <c r="E1234" i="2"/>
  <c r="D1234" i="2"/>
  <c r="C1234" i="2"/>
  <c r="I1233" i="2"/>
  <c r="H1233" i="2"/>
  <c r="G1233" i="2"/>
  <c r="F1233" i="2"/>
  <c r="E1233" i="2"/>
  <c r="D1233" i="2"/>
  <c r="C1233" i="2"/>
  <c r="I1232" i="2"/>
  <c r="H1232" i="2"/>
  <c r="G1232" i="2"/>
  <c r="F1232" i="2"/>
  <c r="E1232" i="2"/>
  <c r="D1232" i="2"/>
  <c r="C1232" i="2"/>
  <c r="I1231" i="2"/>
  <c r="H1231" i="2"/>
  <c r="G1231" i="2"/>
  <c r="F1231" i="2"/>
  <c r="E1231" i="2"/>
  <c r="D1231" i="2"/>
  <c r="C1231" i="2"/>
  <c r="I1230" i="2"/>
  <c r="H1230" i="2"/>
  <c r="G1230" i="2"/>
  <c r="F1230" i="2"/>
  <c r="E1230" i="2"/>
  <c r="D1230" i="2"/>
  <c r="C1230" i="2"/>
  <c r="I1229" i="2"/>
  <c r="H1229" i="2"/>
  <c r="G1229" i="2"/>
  <c r="F1229" i="2"/>
  <c r="E1229" i="2"/>
  <c r="D1229" i="2"/>
  <c r="C1229" i="2"/>
  <c r="I1228" i="2"/>
  <c r="H1228" i="2"/>
  <c r="G1228" i="2"/>
  <c r="F1228" i="2"/>
  <c r="E1228" i="2"/>
  <c r="D1228" i="2"/>
  <c r="C1228" i="2"/>
  <c r="I1227" i="2"/>
  <c r="H1227" i="2"/>
  <c r="G1227" i="2"/>
  <c r="F1227" i="2"/>
  <c r="E1227" i="2"/>
  <c r="D1227" i="2"/>
  <c r="C1227" i="2"/>
  <c r="I1226" i="2"/>
  <c r="H1226" i="2"/>
  <c r="G1226" i="2"/>
  <c r="F1226" i="2"/>
  <c r="E1226" i="2"/>
  <c r="D1226" i="2"/>
  <c r="C1226" i="2"/>
  <c r="I1225" i="2"/>
  <c r="H1225" i="2"/>
  <c r="G1225" i="2"/>
  <c r="F1225" i="2"/>
  <c r="E1225" i="2"/>
  <c r="D1225" i="2"/>
  <c r="C1225" i="2"/>
  <c r="I1224" i="2"/>
  <c r="H1224" i="2"/>
  <c r="G1224" i="2"/>
  <c r="F1224" i="2"/>
  <c r="E1224" i="2"/>
  <c r="D1224" i="2"/>
  <c r="C1224" i="2"/>
  <c r="I1223" i="2"/>
  <c r="H1223" i="2"/>
  <c r="G1223" i="2"/>
  <c r="F1223" i="2"/>
  <c r="E1223" i="2"/>
  <c r="D1223" i="2"/>
  <c r="C1223" i="2"/>
  <c r="I1222" i="2"/>
  <c r="H1222" i="2"/>
  <c r="G1222" i="2"/>
  <c r="F1222" i="2"/>
  <c r="E1222" i="2"/>
  <c r="D1222" i="2"/>
  <c r="C1222" i="2"/>
  <c r="I1221" i="2"/>
  <c r="H1221" i="2"/>
  <c r="G1221" i="2"/>
  <c r="F1221" i="2"/>
  <c r="E1221" i="2"/>
  <c r="D1221" i="2"/>
  <c r="C1221" i="2"/>
  <c r="I1220" i="2"/>
  <c r="H1220" i="2"/>
  <c r="G1220" i="2"/>
  <c r="F1220" i="2"/>
  <c r="E1220" i="2"/>
  <c r="D1220" i="2"/>
  <c r="C1220" i="2"/>
  <c r="I1219" i="2"/>
  <c r="H1219" i="2"/>
  <c r="G1219" i="2"/>
  <c r="F1219" i="2"/>
  <c r="E1219" i="2"/>
  <c r="D1219" i="2"/>
  <c r="C1219" i="2"/>
  <c r="I1218" i="2"/>
  <c r="H1218" i="2"/>
  <c r="G1218" i="2"/>
  <c r="F1218" i="2"/>
  <c r="E1218" i="2"/>
  <c r="D1218" i="2"/>
  <c r="C1218" i="2"/>
  <c r="I1217" i="2"/>
  <c r="H1217" i="2"/>
  <c r="G1217" i="2"/>
  <c r="F1217" i="2"/>
  <c r="E1217" i="2"/>
  <c r="D1217" i="2"/>
  <c r="C1217" i="2"/>
  <c r="I1216" i="2"/>
  <c r="H1216" i="2"/>
  <c r="G1216" i="2"/>
  <c r="F1216" i="2"/>
  <c r="E1216" i="2"/>
  <c r="D1216" i="2"/>
  <c r="C1216" i="2"/>
  <c r="I1215" i="2"/>
  <c r="H1215" i="2"/>
  <c r="G1215" i="2"/>
  <c r="F1215" i="2"/>
  <c r="E1215" i="2"/>
  <c r="D1215" i="2"/>
  <c r="C1215" i="2"/>
  <c r="I1214" i="2"/>
  <c r="H1214" i="2"/>
  <c r="G1214" i="2"/>
  <c r="F1214" i="2"/>
  <c r="E1214" i="2"/>
  <c r="D1214" i="2"/>
  <c r="C1214" i="2"/>
  <c r="I1213" i="2"/>
  <c r="H1213" i="2"/>
  <c r="G1213" i="2"/>
  <c r="F1213" i="2"/>
  <c r="E1213" i="2"/>
  <c r="D1213" i="2"/>
  <c r="C1213" i="2"/>
  <c r="I1212" i="2"/>
  <c r="H1212" i="2"/>
  <c r="G1212" i="2"/>
  <c r="F1212" i="2"/>
  <c r="E1212" i="2"/>
  <c r="D1212" i="2"/>
  <c r="C1212" i="2"/>
  <c r="I1211" i="2"/>
  <c r="H1211" i="2"/>
  <c r="G1211" i="2"/>
  <c r="F1211" i="2"/>
  <c r="E1211" i="2"/>
  <c r="D1211" i="2"/>
  <c r="C1211" i="2"/>
  <c r="I1210" i="2"/>
  <c r="H1210" i="2"/>
  <c r="G1210" i="2"/>
  <c r="F1210" i="2"/>
  <c r="E1210" i="2"/>
  <c r="D1210" i="2"/>
  <c r="C1210" i="2"/>
  <c r="I1209" i="2"/>
  <c r="H1209" i="2"/>
  <c r="G1209" i="2"/>
  <c r="F1209" i="2"/>
  <c r="E1209" i="2"/>
  <c r="D1209" i="2"/>
  <c r="C1209" i="2"/>
  <c r="I1208" i="2"/>
  <c r="H1208" i="2"/>
  <c r="G1208" i="2"/>
  <c r="F1208" i="2"/>
  <c r="E1208" i="2"/>
  <c r="D1208" i="2"/>
  <c r="C1208" i="2"/>
  <c r="I1207" i="2"/>
  <c r="H1207" i="2"/>
  <c r="G1207" i="2"/>
  <c r="F1207" i="2"/>
  <c r="E1207" i="2"/>
  <c r="D1207" i="2"/>
  <c r="C1207" i="2"/>
  <c r="I1206" i="2"/>
  <c r="H1206" i="2"/>
  <c r="G1206" i="2"/>
  <c r="F1206" i="2"/>
  <c r="E1206" i="2"/>
  <c r="D1206" i="2"/>
  <c r="C1206" i="2"/>
  <c r="I1205" i="2"/>
  <c r="H1205" i="2"/>
  <c r="G1205" i="2"/>
  <c r="F1205" i="2"/>
  <c r="E1205" i="2"/>
  <c r="D1205" i="2"/>
  <c r="C1205" i="2"/>
  <c r="I1204" i="2"/>
  <c r="H1204" i="2"/>
  <c r="G1204" i="2"/>
  <c r="F1204" i="2"/>
  <c r="E1204" i="2"/>
  <c r="D1204" i="2"/>
  <c r="C1204" i="2"/>
  <c r="I1203" i="2"/>
  <c r="H1203" i="2"/>
  <c r="G1203" i="2"/>
  <c r="F1203" i="2"/>
  <c r="E1203" i="2"/>
  <c r="D1203" i="2"/>
  <c r="C1203" i="2"/>
  <c r="I1202" i="2"/>
  <c r="H1202" i="2"/>
  <c r="G1202" i="2"/>
  <c r="F1202" i="2"/>
  <c r="E1202" i="2"/>
  <c r="D1202" i="2"/>
  <c r="C1202" i="2"/>
  <c r="I1201" i="2"/>
  <c r="H1201" i="2"/>
  <c r="G1201" i="2"/>
  <c r="F1201" i="2"/>
  <c r="E1201" i="2"/>
  <c r="D1201" i="2"/>
  <c r="C1201" i="2"/>
  <c r="I1200" i="2"/>
  <c r="H1200" i="2"/>
  <c r="G1200" i="2"/>
  <c r="F1200" i="2"/>
  <c r="E1200" i="2"/>
  <c r="D1200" i="2"/>
  <c r="C1200" i="2"/>
  <c r="I1199" i="2"/>
  <c r="H1199" i="2"/>
  <c r="G1199" i="2"/>
  <c r="F1199" i="2"/>
  <c r="E1199" i="2"/>
  <c r="D1199" i="2"/>
  <c r="C1199" i="2"/>
  <c r="I1198" i="2"/>
  <c r="H1198" i="2"/>
  <c r="G1198" i="2"/>
  <c r="F1198" i="2"/>
  <c r="E1198" i="2"/>
  <c r="D1198" i="2"/>
  <c r="C1198" i="2"/>
  <c r="I1197" i="2"/>
  <c r="H1197" i="2"/>
  <c r="G1197" i="2"/>
  <c r="F1197" i="2"/>
  <c r="E1197" i="2"/>
  <c r="D1197" i="2"/>
  <c r="C1197" i="2"/>
  <c r="I1196" i="2"/>
  <c r="H1196" i="2"/>
  <c r="G1196" i="2"/>
  <c r="F1196" i="2"/>
  <c r="E1196" i="2"/>
  <c r="D1196" i="2"/>
  <c r="C1196" i="2"/>
  <c r="I1195" i="2"/>
  <c r="H1195" i="2"/>
  <c r="G1195" i="2"/>
  <c r="F1195" i="2"/>
  <c r="E1195" i="2"/>
  <c r="D1195" i="2"/>
  <c r="C1195" i="2"/>
  <c r="I1194" i="2"/>
  <c r="H1194" i="2"/>
  <c r="G1194" i="2"/>
  <c r="F1194" i="2"/>
  <c r="E1194" i="2"/>
  <c r="D1194" i="2"/>
  <c r="C1194" i="2"/>
  <c r="I1193" i="2"/>
  <c r="H1193" i="2"/>
  <c r="G1193" i="2"/>
  <c r="F1193" i="2"/>
  <c r="E1193" i="2"/>
  <c r="D1193" i="2"/>
  <c r="C1193" i="2"/>
  <c r="I1192" i="2"/>
  <c r="H1192" i="2"/>
  <c r="G1192" i="2"/>
  <c r="F1192" i="2"/>
  <c r="E1192" i="2"/>
  <c r="D1192" i="2"/>
  <c r="C1192" i="2"/>
  <c r="I1191" i="2"/>
  <c r="H1191" i="2"/>
  <c r="G1191" i="2"/>
  <c r="F1191" i="2"/>
  <c r="E1191" i="2"/>
  <c r="D1191" i="2"/>
  <c r="C1191" i="2"/>
  <c r="I1190" i="2"/>
  <c r="H1190" i="2"/>
  <c r="G1190" i="2"/>
  <c r="F1190" i="2"/>
  <c r="E1190" i="2"/>
  <c r="D1190" i="2"/>
  <c r="C1190" i="2"/>
  <c r="I1189" i="2"/>
  <c r="H1189" i="2"/>
  <c r="G1189" i="2"/>
  <c r="F1189" i="2"/>
  <c r="E1189" i="2"/>
  <c r="D1189" i="2"/>
  <c r="C1189" i="2"/>
  <c r="I1188" i="2"/>
  <c r="H1188" i="2"/>
  <c r="G1188" i="2"/>
  <c r="F1188" i="2"/>
  <c r="E1188" i="2"/>
  <c r="D1188" i="2"/>
  <c r="C1188" i="2"/>
  <c r="I1187" i="2"/>
  <c r="H1187" i="2"/>
  <c r="G1187" i="2"/>
  <c r="F1187" i="2"/>
  <c r="E1187" i="2"/>
  <c r="D1187" i="2"/>
  <c r="C1187" i="2"/>
  <c r="I1186" i="2"/>
  <c r="H1186" i="2"/>
  <c r="G1186" i="2"/>
  <c r="F1186" i="2"/>
  <c r="E1186" i="2"/>
  <c r="D1186" i="2"/>
  <c r="C1186" i="2"/>
  <c r="I1185" i="2"/>
  <c r="H1185" i="2"/>
  <c r="G1185" i="2"/>
  <c r="F1185" i="2"/>
  <c r="E1185" i="2"/>
  <c r="D1185" i="2"/>
  <c r="C1185" i="2"/>
  <c r="I1184" i="2"/>
  <c r="H1184" i="2"/>
  <c r="G1184" i="2"/>
  <c r="F1184" i="2"/>
  <c r="E1184" i="2"/>
  <c r="D1184" i="2"/>
  <c r="C1184" i="2"/>
  <c r="I1183" i="2"/>
  <c r="H1183" i="2"/>
  <c r="G1183" i="2"/>
  <c r="F1183" i="2"/>
  <c r="E1183" i="2"/>
  <c r="D1183" i="2"/>
  <c r="C1183" i="2"/>
  <c r="I1182" i="2"/>
  <c r="H1182" i="2"/>
  <c r="G1182" i="2"/>
  <c r="F1182" i="2"/>
  <c r="E1182" i="2"/>
  <c r="D1182" i="2"/>
  <c r="C1182" i="2"/>
  <c r="I1181" i="2"/>
  <c r="H1181" i="2"/>
  <c r="G1181" i="2"/>
  <c r="F1181" i="2"/>
  <c r="E1181" i="2"/>
  <c r="D1181" i="2"/>
  <c r="C1181" i="2"/>
  <c r="I1180" i="2"/>
  <c r="H1180" i="2"/>
  <c r="G1180" i="2"/>
  <c r="F1180" i="2"/>
  <c r="E1180" i="2"/>
  <c r="D1180" i="2"/>
  <c r="C1180" i="2"/>
  <c r="I1179" i="2"/>
  <c r="H1179" i="2"/>
  <c r="G1179" i="2"/>
  <c r="F1179" i="2"/>
  <c r="E1179" i="2"/>
  <c r="D1179" i="2"/>
  <c r="C1179" i="2"/>
  <c r="I1178" i="2"/>
  <c r="H1178" i="2"/>
  <c r="G1178" i="2"/>
  <c r="F1178" i="2"/>
  <c r="E1178" i="2"/>
  <c r="D1178" i="2"/>
  <c r="C1178" i="2"/>
  <c r="I1177" i="2"/>
  <c r="H1177" i="2"/>
  <c r="G1177" i="2"/>
  <c r="F1177" i="2"/>
  <c r="E1177" i="2"/>
  <c r="D1177" i="2"/>
  <c r="C1177" i="2"/>
  <c r="I1176" i="2"/>
  <c r="H1176" i="2"/>
  <c r="G1176" i="2"/>
  <c r="F1176" i="2"/>
  <c r="E1176" i="2"/>
  <c r="D1176" i="2"/>
  <c r="C1176" i="2"/>
  <c r="I1175" i="2"/>
  <c r="H1175" i="2"/>
  <c r="G1175" i="2"/>
  <c r="F1175" i="2"/>
  <c r="E1175" i="2"/>
  <c r="D1175" i="2"/>
  <c r="C1175" i="2"/>
  <c r="I1174" i="2"/>
  <c r="H1174" i="2"/>
  <c r="G1174" i="2"/>
  <c r="F1174" i="2"/>
  <c r="E1174" i="2"/>
  <c r="D1174" i="2"/>
  <c r="C1174" i="2"/>
  <c r="I1173" i="2"/>
  <c r="H1173" i="2"/>
  <c r="G1173" i="2"/>
  <c r="F1173" i="2"/>
  <c r="E1173" i="2"/>
  <c r="D1173" i="2"/>
  <c r="C1173" i="2"/>
  <c r="I1172" i="2"/>
  <c r="H1172" i="2"/>
  <c r="G1172" i="2"/>
  <c r="F1172" i="2"/>
  <c r="E1172" i="2"/>
  <c r="D1172" i="2"/>
  <c r="C1172" i="2"/>
  <c r="I1171" i="2"/>
  <c r="H1171" i="2"/>
  <c r="G1171" i="2"/>
  <c r="F1171" i="2"/>
  <c r="E1171" i="2"/>
  <c r="D1171" i="2"/>
  <c r="C1171" i="2"/>
  <c r="I1170" i="2"/>
  <c r="H1170" i="2"/>
  <c r="G1170" i="2"/>
  <c r="F1170" i="2"/>
  <c r="E1170" i="2"/>
  <c r="D1170" i="2"/>
  <c r="C1170" i="2"/>
  <c r="I1169" i="2"/>
  <c r="H1169" i="2"/>
  <c r="G1169" i="2"/>
  <c r="F1169" i="2"/>
  <c r="E1169" i="2"/>
  <c r="D1169" i="2"/>
  <c r="C1169" i="2"/>
  <c r="I1168" i="2"/>
  <c r="H1168" i="2"/>
  <c r="G1168" i="2"/>
  <c r="F1168" i="2"/>
  <c r="E1168" i="2"/>
  <c r="D1168" i="2"/>
  <c r="C1168" i="2"/>
  <c r="I1167" i="2"/>
  <c r="H1167" i="2"/>
  <c r="G1167" i="2"/>
  <c r="F1167" i="2"/>
  <c r="E1167" i="2"/>
  <c r="D1167" i="2"/>
  <c r="C1167" i="2"/>
  <c r="I1166" i="2"/>
  <c r="H1166" i="2"/>
  <c r="G1166" i="2"/>
  <c r="F1166" i="2"/>
  <c r="E1166" i="2"/>
  <c r="D1166" i="2"/>
  <c r="C1166" i="2"/>
  <c r="I1165" i="2"/>
  <c r="H1165" i="2"/>
  <c r="G1165" i="2"/>
  <c r="F1165" i="2"/>
  <c r="E1165" i="2"/>
  <c r="D1165" i="2"/>
  <c r="C1165" i="2"/>
  <c r="I1164" i="2"/>
  <c r="H1164" i="2"/>
  <c r="G1164" i="2"/>
  <c r="F1164" i="2"/>
  <c r="E1164" i="2"/>
  <c r="D1164" i="2"/>
  <c r="C1164" i="2"/>
  <c r="I1163" i="2"/>
  <c r="H1163" i="2"/>
  <c r="G1163" i="2"/>
  <c r="F1163" i="2"/>
  <c r="E1163" i="2"/>
  <c r="D1163" i="2"/>
  <c r="C1163" i="2"/>
  <c r="I1162" i="2"/>
  <c r="H1162" i="2"/>
  <c r="G1162" i="2"/>
  <c r="F1162" i="2"/>
  <c r="E1162" i="2"/>
  <c r="D1162" i="2"/>
  <c r="C1162" i="2"/>
  <c r="I1161" i="2"/>
  <c r="H1161" i="2"/>
  <c r="G1161" i="2"/>
  <c r="F1161" i="2"/>
  <c r="E1161" i="2"/>
  <c r="D1161" i="2"/>
  <c r="C1161" i="2"/>
  <c r="I1160" i="2"/>
  <c r="H1160" i="2"/>
  <c r="G1160" i="2"/>
  <c r="F1160" i="2"/>
  <c r="E1160" i="2"/>
  <c r="D1160" i="2"/>
  <c r="C1160" i="2"/>
  <c r="I1159" i="2"/>
  <c r="H1159" i="2"/>
  <c r="G1159" i="2"/>
  <c r="F1159" i="2"/>
  <c r="E1159" i="2"/>
  <c r="D1159" i="2"/>
  <c r="C1159" i="2"/>
  <c r="I1158" i="2"/>
  <c r="H1158" i="2"/>
  <c r="G1158" i="2"/>
  <c r="F1158" i="2"/>
  <c r="E1158" i="2"/>
  <c r="D1158" i="2"/>
  <c r="C1158" i="2"/>
  <c r="I1157" i="2"/>
  <c r="H1157" i="2"/>
  <c r="G1157" i="2"/>
  <c r="F1157" i="2"/>
  <c r="E1157" i="2"/>
  <c r="D1157" i="2"/>
  <c r="C1157" i="2"/>
  <c r="I1156" i="2"/>
  <c r="H1156" i="2"/>
  <c r="G1156" i="2"/>
  <c r="F1156" i="2"/>
  <c r="E1156" i="2"/>
  <c r="D1156" i="2"/>
  <c r="C1156" i="2"/>
  <c r="I1155" i="2"/>
  <c r="H1155" i="2"/>
  <c r="G1155" i="2"/>
  <c r="F1155" i="2"/>
  <c r="E1155" i="2"/>
  <c r="D1155" i="2"/>
  <c r="C1155" i="2"/>
  <c r="I1154" i="2"/>
  <c r="H1154" i="2"/>
  <c r="G1154" i="2"/>
  <c r="F1154" i="2"/>
  <c r="E1154" i="2"/>
  <c r="D1154" i="2"/>
  <c r="C1154" i="2"/>
  <c r="I1153" i="2"/>
  <c r="H1153" i="2"/>
  <c r="G1153" i="2"/>
  <c r="F1153" i="2"/>
  <c r="E1153" i="2"/>
  <c r="D1153" i="2"/>
  <c r="C1153" i="2"/>
  <c r="I1152" i="2"/>
  <c r="H1152" i="2"/>
  <c r="G1152" i="2"/>
  <c r="F1152" i="2"/>
  <c r="E1152" i="2"/>
  <c r="D1152" i="2"/>
  <c r="C1152" i="2"/>
  <c r="I1151" i="2"/>
  <c r="H1151" i="2"/>
  <c r="G1151" i="2"/>
  <c r="F1151" i="2"/>
  <c r="E1151" i="2"/>
  <c r="D1151" i="2"/>
  <c r="C1151" i="2"/>
  <c r="I1150" i="2"/>
  <c r="H1150" i="2"/>
  <c r="G1150" i="2"/>
  <c r="F1150" i="2"/>
  <c r="E1150" i="2"/>
  <c r="D1150" i="2"/>
  <c r="C1150" i="2"/>
  <c r="I1149" i="2"/>
  <c r="H1149" i="2"/>
  <c r="G1149" i="2"/>
  <c r="F1149" i="2"/>
  <c r="E1149" i="2"/>
  <c r="D1149" i="2"/>
  <c r="C1149" i="2"/>
  <c r="I1148" i="2"/>
  <c r="H1148" i="2"/>
  <c r="G1148" i="2"/>
  <c r="F1148" i="2"/>
  <c r="E1148" i="2"/>
  <c r="D1148" i="2"/>
  <c r="C1148" i="2"/>
  <c r="I1147" i="2"/>
  <c r="H1147" i="2"/>
  <c r="G1147" i="2"/>
  <c r="F1147" i="2"/>
  <c r="E1147" i="2"/>
  <c r="D1147" i="2"/>
  <c r="C1147" i="2"/>
  <c r="I1146" i="2"/>
  <c r="H1146" i="2"/>
  <c r="G1146" i="2"/>
  <c r="F1146" i="2"/>
  <c r="E1146" i="2"/>
  <c r="D1146" i="2"/>
  <c r="C1146" i="2"/>
  <c r="I1145" i="2"/>
  <c r="H1145" i="2"/>
  <c r="G1145" i="2"/>
  <c r="F1145" i="2"/>
  <c r="E1145" i="2"/>
  <c r="D1145" i="2"/>
  <c r="C1145" i="2"/>
  <c r="I1144" i="2"/>
  <c r="H1144" i="2"/>
  <c r="G1144" i="2"/>
  <c r="F1144" i="2"/>
  <c r="E1144" i="2"/>
  <c r="D1144" i="2"/>
  <c r="C1144" i="2"/>
  <c r="I1143" i="2"/>
  <c r="H1143" i="2"/>
  <c r="G1143" i="2"/>
  <c r="F1143" i="2"/>
  <c r="E1143" i="2"/>
  <c r="D1143" i="2"/>
  <c r="C1143" i="2"/>
  <c r="I1142" i="2"/>
  <c r="H1142" i="2"/>
  <c r="G1142" i="2"/>
  <c r="F1142" i="2"/>
  <c r="E1142" i="2"/>
  <c r="D1142" i="2"/>
  <c r="C1142" i="2"/>
  <c r="I1141" i="2"/>
  <c r="H1141" i="2"/>
  <c r="G1141" i="2"/>
  <c r="F1141" i="2"/>
  <c r="E1141" i="2"/>
  <c r="D1141" i="2"/>
  <c r="C1141" i="2"/>
  <c r="I1140" i="2"/>
  <c r="H1140" i="2"/>
  <c r="G1140" i="2"/>
  <c r="F1140" i="2"/>
  <c r="E1140" i="2"/>
  <c r="D1140" i="2"/>
  <c r="C1140" i="2"/>
  <c r="I1139" i="2"/>
  <c r="H1139" i="2"/>
  <c r="G1139" i="2"/>
  <c r="F1139" i="2"/>
  <c r="E1139" i="2"/>
  <c r="D1139" i="2"/>
  <c r="C1139" i="2"/>
  <c r="I1138" i="2"/>
  <c r="H1138" i="2"/>
  <c r="G1138" i="2"/>
  <c r="F1138" i="2"/>
  <c r="E1138" i="2"/>
  <c r="D1138" i="2"/>
  <c r="C1138" i="2"/>
  <c r="I1137" i="2"/>
  <c r="H1137" i="2"/>
  <c r="G1137" i="2"/>
  <c r="F1137" i="2"/>
  <c r="E1137" i="2"/>
  <c r="D1137" i="2"/>
  <c r="C1137" i="2"/>
  <c r="I1136" i="2"/>
  <c r="H1136" i="2"/>
  <c r="G1136" i="2"/>
  <c r="F1136" i="2"/>
  <c r="E1136" i="2"/>
  <c r="D1136" i="2"/>
  <c r="C1136" i="2"/>
  <c r="I1135" i="2"/>
  <c r="H1135" i="2"/>
  <c r="G1135" i="2"/>
  <c r="F1135" i="2"/>
  <c r="E1135" i="2"/>
  <c r="D1135" i="2"/>
  <c r="C1135" i="2"/>
  <c r="I1134" i="2"/>
  <c r="H1134" i="2"/>
  <c r="G1134" i="2"/>
  <c r="F1134" i="2"/>
  <c r="E1134" i="2"/>
  <c r="D1134" i="2"/>
  <c r="C1134" i="2"/>
  <c r="I1133" i="2"/>
  <c r="H1133" i="2"/>
  <c r="G1133" i="2"/>
  <c r="F1133" i="2"/>
  <c r="E1133" i="2"/>
  <c r="D1133" i="2"/>
  <c r="C1133" i="2"/>
  <c r="I1132" i="2"/>
  <c r="H1132" i="2"/>
  <c r="G1132" i="2"/>
  <c r="F1132" i="2"/>
  <c r="E1132" i="2"/>
  <c r="D1132" i="2"/>
  <c r="C1132" i="2"/>
  <c r="I1131" i="2"/>
  <c r="H1131" i="2"/>
  <c r="G1131" i="2"/>
  <c r="F1131" i="2"/>
  <c r="E1131" i="2"/>
  <c r="D1131" i="2"/>
  <c r="C1131" i="2"/>
  <c r="I1130" i="2"/>
  <c r="H1130" i="2"/>
  <c r="G1130" i="2"/>
  <c r="F1130" i="2"/>
  <c r="E1130" i="2"/>
  <c r="D1130" i="2"/>
  <c r="C1130" i="2"/>
  <c r="I1129" i="2"/>
  <c r="H1129" i="2"/>
  <c r="G1129" i="2"/>
  <c r="F1129" i="2"/>
  <c r="E1129" i="2"/>
  <c r="D1129" i="2"/>
  <c r="C1129" i="2"/>
  <c r="I1128" i="2"/>
  <c r="H1128" i="2"/>
  <c r="G1128" i="2"/>
  <c r="F1128" i="2"/>
  <c r="E1128" i="2"/>
  <c r="D1128" i="2"/>
  <c r="C1128" i="2"/>
  <c r="I1127" i="2"/>
  <c r="H1127" i="2"/>
  <c r="G1127" i="2"/>
  <c r="F1127" i="2"/>
  <c r="E1127" i="2"/>
  <c r="D1127" i="2"/>
  <c r="C1127" i="2"/>
  <c r="I1126" i="2"/>
  <c r="H1126" i="2"/>
  <c r="G1126" i="2"/>
  <c r="F1126" i="2"/>
  <c r="E1126" i="2"/>
  <c r="D1126" i="2"/>
  <c r="C1126" i="2"/>
  <c r="I1125" i="2"/>
  <c r="H1125" i="2"/>
  <c r="G1125" i="2"/>
  <c r="F1125" i="2"/>
  <c r="E1125" i="2"/>
  <c r="D1125" i="2"/>
  <c r="C1125" i="2"/>
  <c r="I1124" i="2"/>
  <c r="H1124" i="2"/>
  <c r="G1124" i="2"/>
  <c r="F1124" i="2"/>
  <c r="E1124" i="2"/>
  <c r="D1124" i="2"/>
  <c r="C1124" i="2"/>
  <c r="I1123" i="2"/>
  <c r="H1123" i="2"/>
  <c r="G1123" i="2"/>
  <c r="F1123" i="2"/>
  <c r="E1123" i="2"/>
  <c r="D1123" i="2"/>
  <c r="C1123" i="2"/>
  <c r="I1122" i="2"/>
  <c r="H1122" i="2"/>
  <c r="G1122" i="2"/>
  <c r="F1122" i="2"/>
  <c r="E1122" i="2"/>
  <c r="D1122" i="2"/>
  <c r="C1122" i="2"/>
  <c r="I1121" i="2"/>
  <c r="H1121" i="2"/>
  <c r="G1121" i="2"/>
  <c r="F1121" i="2"/>
  <c r="E1121" i="2"/>
  <c r="D1121" i="2"/>
  <c r="C1121" i="2"/>
  <c r="I1120" i="2"/>
  <c r="H1120" i="2"/>
  <c r="G1120" i="2"/>
  <c r="F1120" i="2"/>
  <c r="E1120" i="2"/>
  <c r="D1120" i="2"/>
  <c r="C1120" i="2"/>
  <c r="I1119" i="2"/>
  <c r="H1119" i="2"/>
  <c r="G1119" i="2"/>
  <c r="F1119" i="2"/>
  <c r="E1119" i="2"/>
  <c r="D1119" i="2"/>
  <c r="C1119" i="2"/>
  <c r="I1118" i="2"/>
  <c r="H1118" i="2"/>
  <c r="G1118" i="2"/>
  <c r="F1118" i="2"/>
  <c r="E1118" i="2"/>
  <c r="D1118" i="2"/>
  <c r="C1118" i="2"/>
  <c r="I1117" i="2"/>
  <c r="H1117" i="2"/>
  <c r="G1117" i="2"/>
  <c r="F1117" i="2"/>
  <c r="E1117" i="2"/>
  <c r="D1117" i="2"/>
  <c r="C1117" i="2"/>
  <c r="I1116" i="2"/>
  <c r="H1116" i="2"/>
  <c r="G1116" i="2"/>
  <c r="F1116" i="2"/>
  <c r="E1116" i="2"/>
  <c r="D1116" i="2"/>
  <c r="C1116" i="2"/>
  <c r="I1115" i="2"/>
  <c r="H1115" i="2"/>
  <c r="G1115" i="2"/>
  <c r="F1115" i="2"/>
  <c r="E1115" i="2"/>
  <c r="D1115" i="2"/>
  <c r="C1115" i="2"/>
  <c r="I1114" i="2"/>
  <c r="H1114" i="2"/>
  <c r="G1114" i="2"/>
  <c r="F1114" i="2"/>
  <c r="E1114" i="2"/>
  <c r="D1114" i="2"/>
  <c r="C1114" i="2"/>
  <c r="I1113" i="2"/>
  <c r="H1113" i="2"/>
  <c r="G1113" i="2"/>
  <c r="F1113" i="2"/>
  <c r="E1113" i="2"/>
  <c r="D1113" i="2"/>
  <c r="C1113" i="2"/>
  <c r="I1112" i="2"/>
  <c r="H1112" i="2"/>
  <c r="G1112" i="2"/>
  <c r="F1112" i="2"/>
  <c r="E1112" i="2"/>
  <c r="D1112" i="2"/>
  <c r="C1112" i="2"/>
  <c r="I1111" i="2"/>
  <c r="H1111" i="2"/>
  <c r="G1111" i="2"/>
  <c r="F1111" i="2"/>
  <c r="E1111" i="2"/>
  <c r="D1111" i="2"/>
  <c r="C1111" i="2"/>
  <c r="I1110" i="2"/>
  <c r="H1110" i="2"/>
  <c r="G1110" i="2"/>
  <c r="F1110" i="2"/>
  <c r="E1110" i="2"/>
  <c r="D1110" i="2"/>
  <c r="C1110" i="2"/>
  <c r="I1109" i="2"/>
  <c r="H1109" i="2"/>
  <c r="G1109" i="2"/>
  <c r="F1109" i="2"/>
  <c r="E1109" i="2"/>
  <c r="D1109" i="2"/>
  <c r="C1109" i="2"/>
  <c r="I1108" i="2"/>
  <c r="H1108" i="2"/>
  <c r="G1108" i="2"/>
  <c r="F1108" i="2"/>
  <c r="E1108" i="2"/>
  <c r="D1108" i="2"/>
  <c r="C1108" i="2"/>
  <c r="I1107" i="2"/>
  <c r="H1107" i="2"/>
  <c r="G1107" i="2"/>
  <c r="F1107" i="2"/>
  <c r="E1107" i="2"/>
  <c r="D1107" i="2"/>
  <c r="C1107" i="2"/>
  <c r="I1106" i="2"/>
  <c r="H1106" i="2"/>
  <c r="G1106" i="2"/>
  <c r="F1106" i="2"/>
  <c r="E1106" i="2"/>
  <c r="D1106" i="2"/>
  <c r="C1106" i="2"/>
  <c r="I1105" i="2"/>
  <c r="H1105" i="2"/>
  <c r="G1105" i="2"/>
  <c r="F1105" i="2"/>
  <c r="E1105" i="2"/>
  <c r="D1105" i="2"/>
  <c r="C1105" i="2"/>
  <c r="I1104" i="2"/>
  <c r="H1104" i="2"/>
  <c r="G1104" i="2"/>
  <c r="F1104" i="2"/>
  <c r="E1104" i="2"/>
  <c r="D1104" i="2"/>
  <c r="C1104" i="2"/>
  <c r="I1103" i="2"/>
  <c r="H1103" i="2"/>
  <c r="G1103" i="2"/>
  <c r="F1103" i="2"/>
  <c r="E1103" i="2"/>
  <c r="D1103" i="2"/>
  <c r="C1103" i="2"/>
  <c r="I1102" i="2"/>
  <c r="H1102" i="2"/>
  <c r="G1102" i="2"/>
  <c r="F1102" i="2"/>
  <c r="E1102" i="2"/>
  <c r="D1102" i="2"/>
  <c r="C1102" i="2"/>
  <c r="I1101" i="2"/>
  <c r="H1101" i="2"/>
  <c r="G1101" i="2"/>
  <c r="F1101" i="2"/>
  <c r="E1101" i="2"/>
  <c r="D1101" i="2"/>
  <c r="C1101" i="2"/>
  <c r="I1100" i="2"/>
  <c r="H1100" i="2"/>
  <c r="G1100" i="2"/>
  <c r="F1100" i="2"/>
  <c r="E1100" i="2"/>
  <c r="D1100" i="2"/>
  <c r="C1100" i="2"/>
  <c r="I1099" i="2"/>
  <c r="H1099" i="2"/>
  <c r="G1099" i="2"/>
  <c r="F1099" i="2"/>
  <c r="E1099" i="2"/>
  <c r="D1099" i="2"/>
  <c r="C1099" i="2"/>
  <c r="I1098" i="2"/>
  <c r="H1098" i="2"/>
  <c r="G1098" i="2"/>
  <c r="F1098" i="2"/>
  <c r="E1098" i="2"/>
  <c r="D1098" i="2"/>
  <c r="C1098" i="2"/>
  <c r="I1097" i="2"/>
  <c r="H1097" i="2"/>
  <c r="G1097" i="2"/>
  <c r="F1097" i="2"/>
  <c r="E1097" i="2"/>
  <c r="D1097" i="2"/>
  <c r="C1097" i="2"/>
  <c r="I1096" i="2"/>
  <c r="H1096" i="2"/>
  <c r="G1096" i="2"/>
  <c r="F1096" i="2"/>
  <c r="E1096" i="2"/>
  <c r="D1096" i="2"/>
  <c r="C1096" i="2"/>
  <c r="I1095" i="2"/>
  <c r="H1095" i="2"/>
  <c r="G1095" i="2"/>
  <c r="F1095" i="2"/>
  <c r="E1095" i="2"/>
  <c r="D1095" i="2"/>
  <c r="C1095" i="2"/>
  <c r="I1094" i="2"/>
  <c r="H1094" i="2"/>
  <c r="G1094" i="2"/>
  <c r="F1094" i="2"/>
  <c r="E1094" i="2"/>
  <c r="D1094" i="2"/>
  <c r="C1094" i="2"/>
  <c r="I1093" i="2"/>
  <c r="H1093" i="2"/>
  <c r="G1093" i="2"/>
  <c r="F1093" i="2"/>
  <c r="E1093" i="2"/>
  <c r="D1093" i="2"/>
  <c r="C1093" i="2"/>
  <c r="I1092" i="2"/>
  <c r="H1092" i="2"/>
  <c r="G1092" i="2"/>
  <c r="F1092" i="2"/>
  <c r="E1092" i="2"/>
  <c r="D1092" i="2"/>
  <c r="C1092" i="2"/>
  <c r="I1091" i="2"/>
  <c r="H1091" i="2"/>
  <c r="G1091" i="2"/>
  <c r="F1091" i="2"/>
  <c r="E1091" i="2"/>
  <c r="D1091" i="2"/>
  <c r="C1091" i="2"/>
  <c r="I1090" i="2"/>
  <c r="H1090" i="2"/>
  <c r="G1090" i="2"/>
  <c r="F1090" i="2"/>
  <c r="E1090" i="2"/>
  <c r="D1090" i="2"/>
  <c r="C1090" i="2"/>
  <c r="I1089" i="2"/>
  <c r="H1089" i="2"/>
  <c r="G1089" i="2"/>
  <c r="F1089" i="2"/>
  <c r="E1089" i="2"/>
  <c r="D1089" i="2"/>
  <c r="C1089" i="2"/>
  <c r="I1088" i="2"/>
  <c r="H1088" i="2"/>
  <c r="G1088" i="2"/>
  <c r="F1088" i="2"/>
  <c r="E1088" i="2"/>
  <c r="D1088" i="2"/>
  <c r="C1088" i="2"/>
  <c r="I1087" i="2"/>
  <c r="H1087" i="2"/>
  <c r="G1087" i="2"/>
  <c r="F1087" i="2"/>
  <c r="E1087" i="2"/>
  <c r="D1087" i="2"/>
  <c r="C1087" i="2"/>
  <c r="I1086" i="2"/>
  <c r="H1086" i="2"/>
  <c r="G1086" i="2"/>
  <c r="F1086" i="2"/>
  <c r="E1086" i="2"/>
  <c r="D1086" i="2"/>
  <c r="C1086" i="2"/>
  <c r="I1085" i="2"/>
  <c r="H1085" i="2"/>
  <c r="G1085" i="2"/>
  <c r="F1085" i="2"/>
  <c r="E1085" i="2"/>
  <c r="D1085" i="2"/>
  <c r="C1085" i="2"/>
  <c r="I1084" i="2"/>
  <c r="H1084" i="2"/>
  <c r="G1084" i="2"/>
  <c r="F1084" i="2"/>
  <c r="E1084" i="2"/>
  <c r="D1084" i="2"/>
  <c r="C1084" i="2"/>
  <c r="I1083" i="2"/>
  <c r="H1083" i="2"/>
  <c r="G1083" i="2"/>
  <c r="F1083" i="2"/>
  <c r="E1083" i="2"/>
  <c r="D1083" i="2"/>
  <c r="C1083" i="2"/>
  <c r="I1082" i="2"/>
  <c r="H1082" i="2"/>
  <c r="G1082" i="2"/>
  <c r="F1082" i="2"/>
  <c r="E1082" i="2"/>
  <c r="D1082" i="2"/>
  <c r="C1082" i="2"/>
  <c r="I1081" i="2"/>
  <c r="H1081" i="2"/>
  <c r="G1081" i="2"/>
  <c r="F1081" i="2"/>
  <c r="E1081" i="2"/>
  <c r="D1081" i="2"/>
  <c r="C1081" i="2"/>
  <c r="I1080" i="2"/>
  <c r="H1080" i="2"/>
  <c r="G1080" i="2"/>
  <c r="F1080" i="2"/>
  <c r="E1080" i="2"/>
  <c r="D1080" i="2"/>
  <c r="C1080" i="2"/>
  <c r="I1079" i="2"/>
  <c r="H1079" i="2"/>
  <c r="G1079" i="2"/>
  <c r="F1079" i="2"/>
  <c r="E1079" i="2"/>
  <c r="D1079" i="2"/>
  <c r="C1079" i="2"/>
  <c r="I1078" i="2"/>
  <c r="H1078" i="2"/>
  <c r="G1078" i="2"/>
  <c r="F1078" i="2"/>
  <c r="E1078" i="2"/>
  <c r="D1078" i="2"/>
  <c r="C1078" i="2"/>
  <c r="I1077" i="2"/>
  <c r="H1077" i="2"/>
  <c r="G1077" i="2"/>
  <c r="F1077" i="2"/>
  <c r="E1077" i="2"/>
  <c r="D1077" i="2"/>
  <c r="C1077" i="2"/>
  <c r="I1076" i="2"/>
  <c r="H1076" i="2"/>
  <c r="G1076" i="2"/>
  <c r="F1076" i="2"/>
  <c r="E1076" i="2"/>
  <c r="D1076" i="2"/>
  <c r="C1076" i="2"/>
  <c r="I1075" i="2"/>
  <c r="H1075" i="2"/>
  <c r="G1075" i="2"/>
  <c r="F1075" i="2"/>
  <c r="E1075" i="2"/>
  <c r="D1075" i="2"/>
  <c r="C1075" i="2"/>
  <c r="I1074" i="2"/>
  <c r="H1074" i="2"/>
  <c r="G1074" i="2"/>
  <c r="F1074" i="2"/>
  <c r="E1074" i="2"/>
  <c r="D1074" i="2"/>
  <c r="C1074" i="2"/>
  <c r="I1073" i="2"/>
  <c r="H1073" i="2"/>
  <c r="G1073" i="2"/>
  <c r="F1073" i="2"/>
  <c r="E1073" i="2"/>
  <c r="D1073" i="2"/>
  <c r="C1073" i="2"/>
  <c r="I1072" i="2"/>
  <c r="H1072" i="2"/>
  <c r="G1072" i="2"/>
  <c r="F1072" i="2"/>
  <c r="E1072" i="2"/>
  <c r="D1072" i="2"/>
  <c r="C1072" i="2"/>
  <c r="I1071" i="2"/>
  <c r="H1071" i="2"/>
  <c r="G1071" i="2"/>
  <c r="F1071" i="2"/>
  <c r="E1071" i="2"/>
  <c r="D1071" i="2"/>
  <c r="C1071" i="2"/>
  <c r="I1070" i="2"/>
  <c r="H1070" i="2"/>
  <c r="G1070" i="2"/>
  <c r="F1070" i="2"/>
  <c r="E1070" i="2"/>
  <c r="D1070" i="2"/>
  <c r="C1070" i="2"/>
  <c r="I1069" i="2"/>
  <c r="H1069" i="2"/>
  <c r="G1069" i="2"/>
  <c r="F1069" i="2"/>
  <c r="E1069" i="2"/>
  <c r="D1069" i="2"/>
  <c r="C1069" i="2"/>
  <c r="I1068" i="2"/>
  <c r="H1068" i="2"/>
  <c r="G1068" i="2"/>
  <c r="F1068" i="2"/>
  <c r="E1068" i="2"/>
  <c r="D1068" i="2"/>
  <c r="C1068" i="2"/>
  <c r="I1067" i="2"/>
  <c r="H1067" i="2"/>
  <c r="G1067" i="2"/>
  <c r="F1067" i="2"/>
  <c r="E1067" i="2"/>
  <c r="D1067" i="2"/>
  <c r="C1067" i="2"/>
  <c r="I1066" i="2"/>
  <c r="H1066" i="2"/>
  <c r="G1066" i="2"/>
  <c r="F1066" i="2"/>
  <c r="E1066" i="2"/>
  <c r="D1066" i="2"/>
  <c r="C1066" i="2"/>
  <c r="I1065" i="2"/>
  <c r="H1065" i="2"/>
  <c r="G1065" i="2"/>
  <c r="F1065" i="2"/>
  <c r="E1065" i="2"/>
  <c r="D1065" i="2"/>
  <c r="C1065" i="2"/>
  <c r="I1064" i="2"/>
  <c r="H1064" i="2"/>
  <c r="G1064" i="2"/>
  <c r="F1064" i="2"/>
  <c r="E1064" i="2"/>
  <c r="D1064" i="2"/>
  <c r="C1064" i="2"/>
  <c r="I1063" i="2"/>
  <c r="H1063" i="2"/>
  <c r="G1063" i="2"/>
  <c r="F1063" i="2"/>
  <c r="E1063" i="2"/>
  <c r="D1063" i="2"/>
  <c r="C1063" i="2"/>
  <c r="I1062" i="2"/>
  <c r="H1062" i="2"/>
  <c r="G1062" i="2"/>
  <c r="F1062" i="2"/>
  <c r="E1062" i="2"/>
  <c r="D1062" i="2"/>
  <c r="C1062" i="2"/>
  <c r="I1061" i="2"/>
  <c r="H1061" i="2"/>
  <c r="G1061" i="2"/>
  <c r="F1061" i="2"/>
  <c r="E1061" i="2"/>
  <c r="D1061" i="2"/>
  <c r="C1061" i="2"/>
  <c r="I1060" i="2"/>
  <c r="H1060" i="2"/>
  <c r="G1060" i="2"/>
  <c r="F1060" i="2"/>
  <c r="E1060" i="2"/>
  <c r="D1060" i="2"/>
  <c r="C1060" i="2"/>
  <c r="I1059" i="2"/>
  <c r="H1059" i="2"/>
  <c r="G1059" i="2"/>
  <c r="F1059" i="2"/>
  <c r="E1059" i="2"/>
  <c r="D1059" i="2"/>
  <c r="C1059" i="2"/>
  <c r="I1058" i="2"/>
  <c r="H1058" i="2"/>
  <c r="G1058" i="2"/>
  <c r="F1058" i="2"/>
  <c r="E1058" i="2"/>
  <c r="D1058" i="2"/>
  <c r="C1058" i="2"/>
  <c r="I1057" i="2"/>
  <c r="H1057" i="2"/>
  <c r="G1057" i="2"/>
  <c r="F1057" i="2"/>
  <c r="E1057" i="2"/>
  <c r="D1057" i="2"/>
  <c r="C1057" i="2"/>
  <c r="I1056" i="2"/>
  <c r="H1056" i="2"/>
  <c r="G1056" i="2"/>
  <c r="F1056" i="2"/>
  <c r="E1056" i="2"/>
  <c r="D1056" i="2"/>
  <c r="C1056" i="2"/>
  <c r="I1055" i="2"/>
  <c r="H1055" i="2"/>
  <c r="G1055" i="2"/>
  <c r="F1055" i="2"/>
  <c r="E1055" i="2"/>
  <c r="D1055" i="2"/>
  <c r="C1055" i="2"/>
  <c r="I1054" i="2"/>
  <c r="H1054" i="2"/>
  <c r="G1054" i="2"/>
  <c r="F1054" i="2"/>
  <c r="E1054" i="2"/>
  <c r="D1054" i="2"/>
  <c r="C1054" i="2"/>
  <c r="I1053" i="2"/>
  <c r="H1053" i="2"/>
  <c r="G1053" i="2"/>
  <c r="F1053" i="2"/>
  <c r="E1053" i="2"/>
  <c r="D1053" i="2"/>
  <c r="C1053" i="2"/>
  <c r="I1052" i="2"/>
  <c r="H1052" i="2"/>
  <c r="G1052" i="2"/>
  <c r="F1052" i="2"/>
  <c r="E1052" i="2"/>
  <c r="D1052" i="2"/>
  <c r="C1052" i="2"/>
  <c r="I1051" i="2"/>
  <c r="H1051" i="2"/>
  <c r="G1051" i="2"/>
  <c r="F1051" i="2"/>
  <c r="E1051" i="2"/>
  <c r="D1051" i="2"/>
  <c r="C1051" i="2"/>
  <c r="I1050" i="2"/>
  <c r="H1050" i="2"/>
  <c r="G1050" i="2"/>
  <c r="F1050" i="2"/>
  <c r="E1050" i="2"/>
  <c r="D1050" i="2"/>
  <c r="C1050" i="2"/>
  <c r="I1049" i="2"/>
  <c r="H1049" i="2"/>
  <c r="G1049" i="2"/>
  <c r="F1049" i="2"/>
  <c r="E1049" i="2"/>
  <c r="D1049" i="2"/>
  <c r="C1049" i="2"/>
  <c r="I1048" i="2"/>
  <c r="H1048" i="2"/>
  <c r="G1048" i="2"/>
  <c r="F1048" i="2"/>
  <c r="E1048" i="2"/>
  <c r="D1048" i="2"/>
  <c r="C1048" i="2"/>
  <c r="I1047" i="2"/>
  <c r="H1047" i="2"/>
  <c r="G1047" i="2"/>
  <c r="F1047" i="2"/>
  <c r="E1047" i="2"/>
  <c r="D1047" i="2"/>
  <c r="C1047" i="2"/>
  <c r="I1046" i="2"/>
  <c r="H1046" i="2"/>
  <c r="G1046" i="2"/>
  <c r="F1046" i="2"/>
  <c r="E1046" i="2"/>
  <c r="D1046" i="2"/>
  <c r="C1046" i="2"/>
  <c r="I1045" i="2"/>
  <c r="H1045" i="2"/>
  <c r="G1045" i="2"/>
  <c r="F1045" i="2"/>
  <c r="E1045" i="2"/>
  <c r="D1045" i="2"/>
  <c r="C1045" i="2"/>
  <c r="I1044" i="2"/>
  <c r="H1044" i="2"/>
  <c r="G1044" i="2"/>
  <c r="F1044" i="2"/>
  <c r="E1044" i="2"/>
  <c r="D1044" i="2"/>
  <c r="C1044" i="2"/>
  <c r="I1043" i="2"/>
  <c r="H1043" i="2"/>
  <c r="G1043" i="2"/>
  <c r="F1043" i="2"/>
  <c r="E1043" i="2"/>
  <c r="D1043" i="2"/>
  <c r="C1043" i="2"/>
  <c r="I1042" i="2"/>
  <c r="H1042" i="2"/>
  <c r="G1042" i="2"/>
  <c r="F1042" i="2"/>
  <c r="E1042" i="2"/>
  <c r="D1042" i="2"/>
  <c r="C1042" i="2"/>
  <c r="I1041" i="2"/>
  <c r="H1041" i="2"/>
  <c r="G1041" i="2"/>
  <c r="F1041" i="2"/>
  <c r="E1041" i="2"/>
  <c r="D1041" i="2"/>
  <c r="C1041" i="2"/>
  <c r="I1040" i="2"/>
  <c r="H1040" i="2"/>
  <c r="G1040" i="2"/>
  <c r="F1040" i="2"/>
  <c r="E1040" i="2"/>
  <c r="D1040" i="2"/>
  <c r="C1040" i="2"/>
  <c r="I1039" i="2"/>
  <c r="H1039" i="2"/>
  <c r="G1039" i="2"/>
  <c r="F1039" i="2"/>
  <c r="E1039" i="2"/>
  <c r="D1039" i="2"/>
  <c r="C1039" i="2"/>
  <c r="I1038" i="2"/>
  <c r="H1038" i="2"/>
  <c r="G1038" i="2"/>
  <c r="F1038" i="2"/>
  <c r="E1038" i="2"/>
  <c r="D1038" i="2"/>
  <c r="C1038" i="2"/>
  <c r="I1037" i="2"/>
  <c r="H1037" i="2"/>
  <c r="G1037" i="2"/>
  <c r="F1037" i="2"/>
  <c r="E1037" i="2"/>
  <c r="D1037" i="2"/>
  <c r="C1037" i="2"/>
  <c r="I1036" i="2"/>
  <c r="H1036" i="2"/>
  <c r="G1036" i="2"/>
  <c r="F1036" i="2"/>
  <c r="E1036" i="2"/>
  <c r="D1036" i="2"/>
  <c r="C1036" i="2"/>
  <c r="I1035" i="2"/>
  <c r="H1035" i="2"/>
  <c r="G1035" i="2"/>
  <c r="F1035" i="2"/>
  <c r="E1035" i="2"/>
  <c r="D1035" i="2"/>
  <c r="C1035" i="2"/>
  <c r="I1034" i="2"/>
  <c r="H1034" i="2"/>
  <c r="G1034" i="2"/>
  <c r="F1034" i="2"/>
  <c r="E1034" i="2"/>
  <c r="D1034" i="2"/>
  <c r="C1034" i="2"/>
  <c r="I1033" i="2"/>
  <c r="H1033" i="2"/>
  <c r="G1033" i="2"/>
  <c r="F1033" i="2"/>
  <c r="E1033" i="2"/>
  <c r="D1033" i="2"/>
  <c r="C1033" i="2"/>
  <c r="I1032" i="2"/>
  <c r="H1032" i="2"/>
  <c r="G1032" i="2"/>
  <c r="F1032" i="2"/>
  <c r="E1032" i="2"/>
  <c r="D1032" i="2"/>
  <c r="C1032" i="2"/>
  <c r="I1031" i="2"/>
  <c r="H1031" i="2"/>
  <c r="G1031" i="2"/>
  <c r="F1031" i="2"/>
  <c r="E1031" i="2"/>
  <c r="D1031" i="2"/>
  <c r="C1031" i="2"/>
  <c r="I1030" i="2"/>
  <c r="H1030" i="2"/>
  <c r="G1030" i="2"/>
  <c r="F1030" i="2"/>
  <c r="E1030" i="2"/>
  <c r="D1030" i="2"/>
  <c r="C1030" i="2"/>
  <c r="I1029" i="2"/>
  <c r="H1029" i="2"/>
  <c r="G1029" i="2"/>
  <c r="F1029" i="2"/>
  <c r="E1029" i="2"/>
  <c r="D1029" i="2"/>
  <c r="C1029" i="2"/>
  <c r="I1028" i="2"/>
  <c r="H1028" i="2"/>
  <c r="G1028" i="2"/>
  <c r="F1028" i="2"/>
  <c r="E1028" i="2"/>
  <c r="D1028" i="2"/>
  <c r="C1028" i="2"/>
  <c r="I1027" i="2"/>
  <c r="H1027" i="2"/>
  <c r="G1027" i="2"/>
  <c r="F1027" i="2"/>
  <c r="E1027" i="2"/>
  <c r="D1027" i="2"/>
  <c r="C1027" i="2"/>
  <c r="I1026" i="2"/>
  <c r="H1026" i="2"/>
  <c r="G1026" i="2"/>
  <c r="F1026" i="2"/>
  <c r="E1026" i="2"/>
  <c r="D1026" i="2"/>
  <c r="C1026" i="2"/>
  <c r="I1025" i="2"/>
  <c r="H1025" i="2"/>
  <c r="G1025" i="2"/>
  <c r="F1025" i="2"/>
  <c r="E1025" i="2"/>
  <c r="D1025" i="2"/>
  <c r="C1025" i="2"/>
  <c r="I1024" i="2"/>
  <c r="H1024" i="2"/>
  <c r="G1024" i="2"/>
  <c r="F1024" i="2"/>
  <c r="E1024" i="2"/>
  <c r="D1024" i="2"/>
  <c r="C1024" i="2"/>
  <c r="I1023" i="2"/>
  <c r="H1023" i="2"/>
  <c r="G1023" i="2"/>
  <c r="F1023" i="2"/>
  <c r="E1023" i="2"/>
  <c r="D1023" i="2"/>
  <c r="C1023" i="2"/>
  <c r="I1022" i="2"/>
  <c r="H1022" i="2"/>
  <c r="G1022" i="2"/>
  <c r="F1022" i="2"/>
  <c r="E1022" i="2"/>
  <c r="D1022" i="2"/>
  <c r="C1022" i="2"/>
  <c r="I1021" i="2"/>
  <c r="H1021" i="2"/>
  <c r="G1021" i="2"/>
  <c r="F1021" i="2"/>
  <c r="E1021" i="2"/>
  <c r="D1021" i="2"/>
  <c r="C1021" i="2"/>
  <c r="I1020" i="2"/>
  <c r="H1020" i="2"/>
  <c r="G1020" i="2"/>
  <c r="F1020" i="2"/>
  <c r="E1020" i="2"/>
  <c r="D1020" i="2"/>
  <c r="C1020" i="2"/>
  <c r="I1019" i="2"/>
  <c r="H1019" i="2"/>
  <c r="G1019" i="2"/>
  <c r="F1019" i="2"/>
  <c r="E1019" i="2"/>
  <c r="D1019" i="2"/>
  <c r="C1019" i="2"/>
  <c r="I1018" i="2"/>
  <c r="H1018" i="2"/>
  <c r="G1018" i="2"/>
  <c r="F1018" i="2"/>
  <c r="E1018" i="2"/>
  <c r="D1018" i="2"/>
  <c r="C1018" i="2"/>
  <c r="I1017" i="2"/>
  <c r="H1017" i="2"/>
  <c r="G1017" i="2"/>
  <c r="F1017" i="2"/>
  <c r="E1017" i="2"/>
  <c r="D1017" i="2"/>
  <c r="C1017" i="2"/>
  <c r="I1016" i="2"/>
  <c r="H1016" i="2"/>
  <c r="G1016" i="2"/>
  <c r="F1016" i="2"/>
  <c r="E1016" i="2"/>
  <c r="D1016" i="2"/>
  <c r="C1016" i="2"/>
  <c r="I1015" i="2"/>
  <c r="H1015" i="2"/>
  <c r="G1015" i="2"/>
  <c r="F1015" i="2"/>
  <c r="E1015" i="2"/>
  <c r="D1015" i="2"/>
  <c r="C1015" i="2"/>
  <c r="I1014" i="2"/>
  <c r="H1014" i="2"/>
  <c r="G1014" i="2"/>
  <c r="F1014" i="2"/>
  <c r="E1014" i="2"/>
  <c r="D1014" i="2"/>
  <c r="C1014" i="2"/>
  <c r="I1013" i="2"/>
  <c r="H1013" i="2"/>
  <c r="G1013" i="2"/>
  <c r="F1013" i="2"/>
  <c r="E1013" i="2"/>
  <c r="D1013" i="2"/>
  <c r="C1013" i="2"/>
  <c r="I1012" i="2"/>
  <c r="H1012" i="2"/>
  <c r="G1012" i="2"/>
  <c r="F1012" i="2"/>
  <c r="E1012" i="2"/>
  <c r="D1012" i="2"/>
  <c r="C1012" i="2"/>
  <c r="I1011" i="2"/>
  <c r="H1011" i="2"/>
  <c r="G1011" i="2"/>
  <c r="F1011" i="2"/>
  <c r="E1011" i="2"/>
  <c r="D1011" i="2"/>
  <c r="C1011" i="2"/>
  <c r="I1010" i="2"/>
  <c r="H1010" i="2"/>
  <c r="G1010" i="2"/>
  <c r="F1010" i="2"/>
  <c r="E1010" i="2"/>
  <c r="D1010" i="2"/>
  <c r="C1010" i="2"/>
  <c r="I1009" i="2"/>
  <c r="H1009" i="2"/>
  <c r="G1009" i="2"/>
  <c r="F1009" i="2"/>
  <c r="E1009" i="2"/>
  <c r="D1009" i="2"/>
  <c r="C1009" i="2"/>
  <c r="I1008" i="2"/>
  <c r="H1008" i="2"/>
  <c r="G1008" i="2"/>
  <c r="F1008" i="2"/>
  <c r="E1008" i="2"/>
  <c r="D1008" i="2"/>
  <c r="C1008" i="2"/>
  <c r="I1007" i="2"/>
  <c r="H1007" i="2"/>
  <c r="G1007" i="2"/>
  <c r="F1007" i="2"/>
  <c r="E1007" i="2"/>
  <c r="D1007" i="2"/>
  <c r="C1007" i="2"/>
  <c r="I1006" i="2"/>
  <c r="H1006" i="2"/>
  <c r="G1006" i="2"/>
  <c r="F1006" i="2"/>
  <c r="E1006" i="2"/>
  <c r="D1006" i="2"/>
  <c r="C1006" i="2"/>
  <c r="I1005" i="2"/>
  <c r="H1005" i="2"/>
  <c r="G1005" i="2"/>
  <c r="F1005" i="2"/>
  <c r="E1005" i="2"/>
  <c r="D1005" i="2"/>
  <c r="C1005" i="2"/>
  <c r="I1004" i="2"/>
  <c r="H1004" i="2"/>
  <c r="G1004" i="2"/>
  <c r="F1004" i="2"/>
  <c r="E1004" i="2"/>
  <c r="D1004" i="2"/>
  <c r="C1004" i="2"/>
  <c r="I1003" i="2"/>
  <c r="H1003" i="2"/>
  <c r="G1003" i="2"/>
  <c r="F1003" i="2"/>
  <c r="E1003" i="2"/>
  <c r="D1003" i="2"/>
  <c r="C1003" i="2"/>
  <c r="I1002" i="2"/>
  <c r="H1002" i="2"/>
  <c r="G1002" i="2"/>
  <c r="F1002" i="2"/>
  <c r="E1002" i="2"/>
  <c r="D1002" i="2"/>
  <c r="C1002" i="2"/>
  <c r="I1001" i="2"/>
  <c r="H1001" i="2"/>
  <c r="G1001" i="2"/>
  <c r="F1001" i="2"/>
  <c r="E1001" i="2"/>
  <c r="D1001" i="2"/>
  <c r="C1001" i="2"/>
  <c r="I1000" i="2"/>
  <c r="H1000" i="2"/>
  <c r="G1000" i="2"/>
  <c r="F1000" i="2"/>
  <c r="E1000" i="2"/>
  <c r="D1000" i="2"/>
  <c r="C1000" i="2"/>
  <c r="I999" i="2"/>
  <c r="H999" i="2"/>
  <c r="G999" i="2"/>
  <c r="F999" i="2"/>
  <c r="E999" i="2"/>
  <c r="D999" i="2"/>
  <c r="C999" i="2"/>
  <c r="I998" i="2"/>
  <c r="H998" i="2"/>
  <c r="G998" i="2"/>
  <c r="F998" i="2"/>
  <c r="E998" i="2"/>
  <c r="D998" i="2"/>
  <c r="C998" i="2"/>
  <c r="I997" i="2"/>
  <c r="H997" i="2"/>
  <c r="G997" i="2"/>
  <c r="F997" i="2"/>
  <c r="E997" i="2"/>
  <c r="D997" i="2"/>
  <c r="C997" i="2"/>
  <c r="I996" i="2"/>
  <c r="H996" i="2"/>
  <c r="G996" i="2"/>
  <c r="F996" i="2"/>
  <c r="E996" i="2"/>
  <c r="D996" i="2"/>
  <c r="C996" i="2"/>
  <c r="I995" i="2"/>
  <c r="H995" i="2"/>
  <c r="G995" i="2"/>
  <c r="F995" i="2"/>
  <c r="E995" i="2"/>
  <c r="D995" i="2"/>
  <c r="C995" i="2"/>
  <c r="I994" i="2"/>
  <c r="H994" i="2"/>
  <c r="G994" i="2"/>
  <c r="F994" i="2"/>
  <c r="E994" i="2"/>
  <c r="D994" i="2"/>
  <c r="C994" i="2"/>
  <c r="I993" i="2"/>
  <c r="H993" i="2"/>
  <c r="G993" i="2"/>
  <c r="F993" i="2"/>
  <c r="E993" i="2"/>
  <c r="D993" i="2"/>
  <c r="C993" i="2"/>
  <c r="I992" i="2"/>
  <c r="H992" i="2"/>
  <c r="G992" i="2"/>
  <c r="F992" i="2"/>
  <c r="E992" i="2"/>
  <c r="D992" i="2"/>
  <c r="C992" i="2"/>
  <c r="I991" i="2"/>
  <c r="H991" i="2"/>
  <c r="G991" i="2"/>
  <c r="F991" i="2"/>
  <c r="E991" i="2"/>
  <c r="D991" i="2"/>
  <c r="C991" i="2"/>
  <c r="I990" i="2"/>
  <c r="H990" i="2"/>
  <c r="G990" i="2"/>
  <c r="F990" i="2"/>
  <c r="E990" i="2"/>
  <c r="D990" i="2"/>
  <c r="C990" i="2"/>
  <c r="I989" i="2"/>
  <c r="H989" i="2"/>
  <c r="G989" i="2"/>
  <c r="F989" i="2"/>
  <c r="E989" i="2"/>
  <c r="D989" i="2"/>
  <c r="C989" i="2"/>
  <c r="I988" i="2"/>
  <c r="H988" i="2"/>
  <c r="G988" i="2"/>
  <c r="F988" i="2"/>
  <c r="E988" i="2"/>
  <c r="D988" i="2"/>
  <c r="C988" i="2"/>
  <c r="I987" i="2"/>
  <c r="H987" i="2"/>
  <c r="G987" i="2"/>
  <c r="F987" i="2"/>
  <c r="E987" i="2"/>
  <c r="D987" i="2"/>
  <c r="C987" i="2"/>
  <c r="I986" i="2"/>
  <c r="H986" i="2"/>
  <c r="G986" i="2"/>
  <c r="F986" i="2"/>
  <c r="E986" i="2"/>
  <c r="D986" i="2"/>
  <c r="C986" i="2"/>
  <c r="I985" i="2"/>
  <c r="H985" i="2"/>
  <c r="G985" i="2"/>
  <c r="F985" i="2"/>
  <c r="E985" i="2"/>
  <c r="D985" i="2"/>
  <c r="C985" i="2"/>
  <c r="I984" i="2"/>
  <c r="H984" i="2"/>
  <c r="G984" i="2"/>
  <c r="F984" i="2"/>
  <c r="E984" i="2"/>
  <c r="D984" i="2"/>
  <c r="C984" i="2"/>
  <c r="I983" i="2"/>
  <c r="H983" i="2"/>
  <c r="G983" i="2"/>
  <c r="F983" i="2"/>
  <c r="E983" i="2"/>
  <c r="D983" i="2"/>
  <c r="C983" i="2"/>
  <c r="I982" i="2"/>
  <c r="H982" i="2"/>
  <c r="G982" i="2"/>
  <c r="F982" i="2"/>
  <c r="E982" i="2"/>
  <c r="D982" i="2"/>
  <c r="C982" i="2"/>
  <c r="I981" i="2"/>
  <c r="H981" i="2"/>
  <c r="G981" i="2"/>
  <c r="F981" i="2"/>
  <c r="E981" i="2"/>
  <c r="D981" i="2"/>
  <c r="C981" i="2"/>
  <c r="I980" i="2"/>
  <c r="H980" i="2"/>
  <c r="G980" i="2"/>
  <c r="F980" i="2"/>
  <c r="E980" i="2"/>
  <c r="D980" i="2"/>
  <c r="C980" i="2"/>
  <c r="I979" i="2"/>
  <c r="H979" i="2"/>
  <c r="G979" i="2"/>
  <c r="F979" i="2"/>
  <c r="E979" i="2"/>
  <c r="D979" i="2"/>
  <c r="C979" i="2"/>
  <c r="I978" i="2"/>
  <c r="H978" i="2"/>
  <c r="G978" i="2"/>
  <c r="F978" i="2"/>
  <c r="E978" i="2"/>
  <c r="D978" i="2"/>
  <c r="C978" i="2"/>
  <c r="I977" i="2"/>
  <c r="H977" i="2"/>
  <c r="G977" i="2"/>
  <c r="F977" i="2"/>
  <c r="E977" i="2"/>
  <c r="D977" i="2"/>
  <c r="C977" i="2"/>
  <c r="I976" i="2"/>
  <c r="H976" i="2"/>
  <c r="G976" i="2"/>
  <c r="F976" i="2"/>
  <c r="E976" i="2"/>
  <c r="D976" i="2"/>
  <c r="C976" i="2"/>
  <c r="I975" i="2"/>
  <c r="H975" i="2"/>
  <c r="G975" i="2"/>
  <c r="F975" i="2"/>
  <c r="E975" i="2"/>
  <c r="D975" i="2"/>
  <c r="C975" i="2"/>
  <c r="I974" i="2"/>
  <c r="H974" i="2"/>
  <c r="G974" i="2"/>
  <c r="F974" i="2"/>
  <c r="E974" i="2"/>
  <c r="D974" i="2"/>
  <c r="C974" i="2"/>
  <c r="I973" i="2"/>
  <c r="H973" i="2"/>
  <c r="G973" i="2"/>
  <c r="F973" i="2"/>
  <c r="E973" i="2"/>
  <c r="D973" i="2"/>
  <c r="C973" i="2"/>
  <c r="I972" i="2"/>
  <c r="H972" i="2"/>
  <c r="G972" i="2"/>
  <c r="F972" i="2"/>
  <c r="E972" i="2"/>
  <c r="D972" i="2"/>
  <c r="C972" i="2"/>
  <c r="I971" i="2"/>
  <c r="H971" i="2"/>
  <c r="G971" i="2"/>
  <c r="F971" i="2"/>
  <c r="E971" i="2"/>
  <c r="D971" i="2"/>
  <c r="C971" i="2"/>
  <c r="I970" i="2"/>
  <c r="H970" i="2"/>
  <c r="G970" i="2"/>
  <c r="F970" i="2"/>
  <c r="E970" i="2"/>
  <c r="D970" i="2"/>
  <c r="C970" i="2"/>
  <c r="I969" i="2"/>
  <c r="H969" i="2"/>
  <c r="G969" i="2"/>
  <c r="F969" i="2"/>
  <c r="E969" i="2"/>
  <c r="D969" i="2"/>
  <c r="C969" i="2"/>
  <c r="I968" i="2"/>
  <c r="H968" i="2"/>
  <c r="G968" i="2"/>
  <c r="F968" i="2"/>
  <c r="E968" i="2"/>
  <c r="D968" i="2"/>
  <c r="C968" i="2"/>
  <c r="I967" i="2"/>
  <c r="H967" i="2"/>
  <c r="G967" i="2"/>
  <c r="F967" i="2"/>
  <c r="E967" i="2"/>
  <c r="D967" i="2"/>
  <c r="C967" i="2"/>
  <c r="I966" i="2"/>
  <c r="H966" i="2"/>
  <c r="G966" i="2"/>
  <c r="F966" i="2"/>
  <c r="E966" i="2"/>
  <c r="D966" i="2"/>
  <c r="C966" i="2"/>
  <c r="I965" i="2"/>
  <c r="H965" i="2"/>
  <c r="G965" i="2"/>
  <c r="F965" i="2"/>
  <c r="E965" i="2"/>
  <c r="D965" i="2"/>
  <c r="C965" i="2"/>
  <c r="I964" i="2"/>
  <c r="H964" i="2"/>
  <c r="G964" i="2"/>
  <c r="F964" i="2"/>
  <c r="E964" i="2"/>
  <c r="D964" i="2"/>
  <c r="C964" i="2"/>
  <c r="I963" i="2"/>
  <c r="H963" i="2"/>
  <c r="G963" i="2"/>
  <c r="F963" i="2"/>
  <c r="E963" i="2"/>
  <c r="D963" i="2"/>
  <c r="C963" i="2"/>
  <c r="I962" i="2"/>
  <c r="H962" i="2"/>
  <c r="G962" i="2"/>
  <c r="F962" i="2"/>
  <c r="E962" i="2"/>
  <c r="D962" i="2"/>
  <c r="C962" i="2"/>
  <c r="I961" i="2"/>
  <c r="H961" i="2"/>
  <c r="G961" i="2"/>
  <c r="F961" i="2"/>
  <c r="E961" i="2"/>
  <c r="D961" i="2"/>
  <c r="C961" i="2"/>
  <c r="I960" i="2"/>
  <c r="H960" i="2"/>
  <c r="G960" i="2"/>
  <c r="F960" i="2"/>
  <c r="E960" i="2"/>
  <c r="D960" i="2"/>
  <c r="C960" i="2"/>
  <c r="I959" i="2"/>
  <c r="H959" i="2"/>
  <c r="G959" i="2"/>
  <c r="F959" i="2"/>
  <c r="E959" i="2"/>
  <c r="D959" i="2"/>
  <c r="C959" i="2"/>
  <c r="I958" i="2"/>
  <c r="H958" i="2"/>
  <c r="G958" i="2"/>
  <c r="F958" i="2"/>
  <c r="E958" i="2"/>
  <c r="D958" i="2"/>
  <c r="C958" i="2"/>
  <c r="I957" i="2"/>
  <c r="H957" i="2"/>
  <c r="G957" i="2"/>
  <c r="F957" i="2"/>
  <c r="E957" i="2"/>
  <c r="D957" i="2"/>
  <c r="C957" i="2"/>
  <c r="I956" i="2"/>
  <c r="H956" i="2"/>
  <c r="G956" i="2"/>
  <c r="F956" i="2"/>
  <c r="E956" i="2"/>
  <c r="D956" i="2"/>
  <c r="C956" i="2"/>
  <c r="I955" i="2"/>
  <c r="H955" i="2"/>
  <c r="G955" i="2"/>
  <c r="F955" i="2"/>
  <c r="E955" i="2"/>
  <c r="D955" i="2"/>
  <c r="C955" i="2"/>
  <c r="I954" i="2"/>
  <c r="H954" i="2"/>
  <c r="G954" i="2"/>
  <c r="F954" i="2"/>
  <c r="E954" i="2"/>
  <c r="D954" i="2"/>
  <c r="C954" i="2"/>
  <c r="I953" i="2"/>
  <c r="H953" i="2"/>
  <c r="G953" i="2"/>
  <c r="F953" i="2"/>
  <c r="E953" i="2"/>
  <c r="D953" i="2"/>
  <c r="C953" i="2"/>
  <c r="I952" i="2"/>
  <c r="H952" i="2"/>
  <c r="G952" i="2"/>
  <c r="F952" i="2"/>
  <c r="E952" i="2"/>
  <c r="D952" i="2"/>
  <c r="C952" i="2"/>
  <c r="I951" i="2"/>
  <c r="H951" i="2"/>
  <c r="G951" i="2"/>
  <c r="F951" i="2"/>
  <c r="E951" i="2"/>
  <c r="D951" i="2"/>
  <c r="C951" i="2"/>
  <c r="I950" i="2"/>
  <c r="H950" i="2"/>
  <c r="G950" i="2"/>
  <c r="F950" i="2"/>
  <c r="E950" i="2"/>
  <c r="D950" i="2"/>
  <c r="C950" i="2"/>
  <c r="I949" i="2"/>
  <c r="H949" i="2"/>
  <c r="G949" i="2"/>
  <c r="F949" i="2"/>
  <c r="E949" i="2"/>
  <c r="D949" i="2"/>
  <c r="C949" i="2"/>
  <c r="I948" i="2"/>
  <c r="H948" i="2"/>
  <c r="G948" i="2"/>
  <c r="F948" i="2"/>
  <c r="E948" i="2"/>
  <c r="D948" i="2"/>
  <c r="C948" i="2"/>
  <c r="I947" i="2"/>
  <c r="H947" i="2"/>
  <c r="G947" i="2"/>
  <c r="F947" i="2"/>
  <c r="E947" i="2"/>
  <c r="D947" i="2"/>
  <c r="C947" i="2"/>
  <c r="I946" i="2"/>
  <c r="H946" i="2"/>
  <c r="G946" i="2"/>
  <c r="F946" i="2"/>
  <c r="E946" i="2"/>
  <c r="D946" i="2"/>
  <c r="C946" i="2"/>
  <c r="I945" i="2"/>
  <c r="H945" i="2"/>
  <c r="G945" i="2"/>
  <c r="F945" i="2"/>
  <c r="E945" i="2"/>
  <c r="D945" i="2"/>
  <c r="C945" i="2"/>
  <c r="I944" i="2"/>
  <c r="H944" i="2"/>
  <c r="G944" i="2"/>
  <c r="F944" i="2"/>
  <c r="E944" i="2"/>
  <c r="D944" i="2"/>
  <c r="C944" i="2"/>
  <c r="I943" i="2"/>
  <c r="H943" i="2"/>
  <c r="G943" i="2"/>
  <c r="F943" i="2"/>
  <c r="E943" i="2"/>
  <c r="D943" i="2"/>
  <c r="C943" i="2"/>
  <c r="I942" i="2"/>
  <c r="H942" i="2"/>
  <c r="G942" i="2"/>
  <c r="F942" i="2"/>
  <c r="E942" i="2"/>
  <c r="D942" i="2"/>
  <c r="C942" i="2"/>
  <c r="I941" i="2"/>
  <c r="H941" i="2"/>
  <c r="G941" i="2"/>
  <c r="F941" i="2"/>
  <c r="E941" i="2"/>
  <c r="D941" i="2"/>
  <c r="C941" i="2"/>
  <c r="I940" i="2"/>
  <c r="H940" i="2"/>
  <c r="G940" i="2"/>
  <c r="F940" i="2"/>
  <c r="E940" i="2"/>
  <c r="D940" i="2"/>
  <c r="C940" i="2"/>
  <c r="I939" i="2"/>
  <c r="H939" i="2"/>
  <c r="G939" i="2"/>
  <c r="F939" i="2"/>
  <c r="E939" i="2"/>
  <c r="D939" i="2"/>
  <c r="C939" i="2"/>
  <c r="I938" i="2"/>
  <c r="H938" i="2"/>
  <c r="G938" i="2"/>
  <c r="F938" i="2"/>
  <c r="E938" i="2"/>
  <c r="D938" i="2"/>
  <c r="C938" i="2"/>
  <c r="I937" i="2"/>
  <c r="H937" i="2"/>
  <c r="G937" i="2"/>
  <c r="F937" i="2"/>
  <c r="E937" i="2"/>
  <c r="D937" i="2"/>
  <c r="C937" i="2"/>
  <c r="I936" i="2"/>
  <c r="H936" i="2"/>
  <c r="G936" i="2"/>
  <c r="F936" i="2"/>
  <c r="E936" i="2"/>
  <c r="D936" i="2"/>
  <c r="C936" i="2"/>
  <c r="I935" i="2"/>
  <c r="H935" i="2"/>
  <c r="G935" i="2"/>
  <c r="F935" i="2"/>
  <c r="E935" i="2"/>
  <c r="D935" i="2"/>
  <c r="C935" i="2"/>
  <c r="I934" i="2"/>
  <c r="H934" i="2"/>
  <c r="G934" i="2"/>
  <c r="F934" i="2"/>
  <c r="E934" i="2"/>
  <c r="D934" i="2"/>
  <c r="C934" i="2"/>
  <c r="I933" i="2"/>
  <c r="H933" i="2"/>
  <c r="G933" i="2"/>
  <c r="F933" i="2"/>
  <c r="E933" i="2"/>
  <c r="D933" i="2"/>
  <c r="C933" i="2"/>
  <c r="I932" i="2"/>
  <c r="H932" i="2"/>
  <c r="G932" i="2"/>
  <c r="F932" i="2"/>
  <c r="E932" i="2"/>
  <c r="D932" i="2"/>
  <c r="C932" i="2"/>
  <c r="I931" i="2"/>
  <c r="H931" i="2"/>
  <c r="G931" i="2"/>
  <c r="F931" i="2"/>
  <c r="E931" i="2"/>
  <c r="D931" i="2"/>
  <c r="C931" i="2"/>
  <c r="I930" i="2"/>
  <c r="H930" i="2"/>
  <c r="G930" i="2"/>
  <c r="F930" i="2"/>
  <c r="E930" i="2"/>
  <c r="D930" i="2"/>
  <c r="C930" i="2"/>
  <c r="I929" i="2"/>
  <c r="H929" i="2"/>
  <c r="G929" i="2"/>
  <c r="F929" i="2"/>
  <c r="E929" i="2"/>
  <c r="D929" i="2"/>
  <c r="C929" i="2"/>
  <c r="I928" i="2"/>
  <c r="H928" i="2"/>
  <c r="G928" i="2"/>
  <c r="F928" i="2"/>
  <c r="E928" i="2"/>
  <c r="D928" i="2"/>
  <c r="C928" i="2"/>
  <c r="I927" i="2"/>
  <c r="H927" i="2"/>
  <c r="G927" i="2"/>
  <c r="F927" i="2"/>
  <c r="E927" i="2"/>
  <c r="D927" i="2"/>
  <c r="C927" i="2"/>
  <c r="I926" i="2"/>
  <c r="H926" i="2"/>
  <c r="G926" i="2"/>
  <c r="F926" i="2"/>
  <c r="E926" i="2"/>
  <c r="D926" i="2"/>
  <c r="C926" i="2"/>
  <c r="I925" i="2"/>
  <c r="H925" i="2"/>
  <c r="G925" i="2"/>
  <c r="F925" i="2"/>
  <c r="E925" i="2"/>
  <c r="D925" i="2"/>
  <c r="C925" i="2"/>
  <c r="I924" i="2"/>
  <c r="H924" i="2"/>
  <c r="G924" i="2"/>
  <c r="F924" i="2"/>
  <c r="E924" i="2"/>
  <c r="D924" i="2"/>
  <c r="C924" i="2"/>
  <c r="I923" i="2"/>
  <c r="H923" i="2"/>
  <c r="G923" i="2"/>
  <c r="F923" i="2"/>
  <c r="E923" i="2"/>
  <c r="D923" i="2"/>
  <c r="C923" i="2"/>
  <c r="I922" i="2"/>
  <c r="H922" i="2"/>
  <c r="G922" i="2"/>
  <c r="F922" i="2"/>
  <c r="E922" i="2"/>
  <c r="D922" i="2"/>
  <c r="C922" i="2"/>
  <c r="I921" i="2"/>
  <c r="H921" i="2"/>
  <c r="G921" i="2"/>
  <c r="F921" i="2"/>
  <c r="E921" i="2"/>
  <c r="D921" i="2"/>
  <c r="C921" i="2"/>
  <c r="I920" i="2"/>
  <c r="H920" i="2"/>
  <c r="G920" i="2"/>
  <c r="F920" i="2"/>
  <c r="E920" i="2"/>
  <c r="D920" i="2"/>
  <c r="C920" i="2"/>
  <c r="I919" i="2"/>
  <c r="H919" i="2"/>
  <c r="G919" i="2"/>
  <c r="F919" i="2"/>
  <c r="E919" i="2"/>
  <c r="D919" i="2"/>
  <c r="C919" i="2"/>
  <c r="I918" i="2"/>
  <c r="H918" i="2"/>
  <c r="G918" i="2"/>
  <c r="F918" i="2"/>
  <c r="E918" i="2"/>
  <c r="D918" i="2"/>
  <c r="C918" i="2"/>
  <c r="I917" i="2"/>
  <c r="H917" i="2"/>
  <c r="G917" i="2"/>
  <c r="F917" i="2"/>
  <c r="E917" i="2"/>
  <c r="D917" i="2"/>
  <c r="C917" i="2"/>
  <c r="I916" i="2"/>
  <c r="H916" i="2"/>
  <c r="G916" i="2"/>
  <c r="F916" i="2"/>
  <c r="E916" i="2"/>
  <c r="D916" i="2"/>
  <c r="C916" i="2"/>
  <c r="I915" i="2"/>
  <c r="H915" i="2"/>
  <c r="G915" i="2"/>
  <c r="F915" i="2"/>
  <c r="E915" i="2"/>
  <c r="D915" i="2"/>
  <c r="C915" i="2"/>
  <c r="I914" i="2"/>
  <c r="H914" i="2"/>
  <c r="G914" i="2"/>
  <c r="F914" i="2"/>
  <c r="E914" i="2"/>
  <c r="D914" i="2"/>
  <c r="C914" i="2"/>
  <c r="I913" i="2"/>
  <c r="H913" i="2"/>
  <c r="G913" i="2"/>
  <c r="F913" i="2"/>
  <c r="E913" i="2"/>
  <c r="D913" i="2"/>
  <c r="C913" i="2"/>
  <c r="I912" i="2"/>
  <c r="H912" i="2"/>
  <c r="G912" i="2"/>
  <c r="F912" i="2"/>
  <c r="E912" i="2"/>
  <c r="D912" i="2"/>
  <c r="C912" i="2"/>
  <c r="I911" i="2"/>
  <c r="H911" i="2"/>
  <c r="G911" i="2"/>
  <c r="F911" i="2"/>
  <c r="E911" i="2"/>
  <c r="D911" i="2"/>
  <c r="C911" i="2"/>
  <c r="I910" i="2"/>
  <c r="H910" i="2"/>
  <c r="G910" i="2"/>
  <c r="F910" i="2"/>
  <c r="E910" i="2"/>
  <c r="D910" i="2"/>
  <c r="C910" i="2"/>
  <c r="I909" i="2"/>
  <c r="H909" i="2"/>
  <c r="G909" i="2"/>
  <c r="F909" i="2"/>
  <c r="E909" i="2"/>
  <c r="D909" i="2"/>
  <c r="C909" i="2"/>
  <c r="I908" i="2"/>
  <c r="H908" i="2"/>
  <c r="G908" i="2"/>
  <c r="F908" i="2"/>
  <c r="E908" i="2"/>
  <c r="D908" i="2"/>
  <c r="C908" i="2"/>
  <c r="I907" i="2"/>
  <c r="H907" i="2"/>
  <c r="G907" i="2"/>
  <c r="F907" i="2"/>
  <c r="E907" i="2"/>
  <c r="D907" i="2"/>
  <c r="C907" i="2"/>
  <c r="I906" i="2"/>
  <c r="H906" i="2"/>
  <c r="G906" i="2"/>
  <c r="F906" i="2"/>
  <c r="E906" i="2"/>
  <c r="D906" i="2"/>
  <c r="C906" i="2"/>
  <c r="I905" i="2"/>
  <c r="H905" i="2"/>
  <c r="G905" i="2"/>
  <c r="F905" i="2"/>
  <c r="E905" i="2"/>
  <c r="D905" i="2"/>
  <c r="C905" i="2"/>
  <c r="I904" i="2"/>
  <c r="H904" i="2"/>
  <c r="G904" i="2"/>
  <c r="F904" i="2"/>
  <c r="E904" i="2"/>
  <c r="D904" i="2"/>
  <c r="C904" i="2"/>
  <c r="I903" i="2"/>
  <c r="H903" i="2"/>
  <c r="G903" i="2"/>
  <c r="F903" i="2"/>
  <c r="E903" i="2"/>
  <c r="D903" i="2"/>
  <c r="C903" i="2"/>
  <c r="I902" i="2"/>
  <c r="H902" i="2"/>
  <c r="G902" i="2"/>
  <c r="F902" i="2"/>
  <c r="E902" i="2"/>
  <c r="D902" i="2"/>
  <c r="C902" i="2"/>
  <c r="I901" i="2"/>
  <c r="H901" i="2"/>
  <c r="G901" i="2"/>
  <c r="F901" i="2"/>
  <c r="E901" i="2"/>
  <c r="D901" i="2"/>
  <c r="C901" i="2"/>
  <c r="I900" i="2"/>
  <c r="H900" i="2"/>
  <c r="G900" i="2"/>
  <c r="F900" i="2"/>
  <c r="E900" i="2"/>
  <c r="D900" i="2"/>
  <c r="C900" i="2"/>
  <c r="I899" i="2"/>
  <c r="H899" i="2"/>
  <c r="G899" i="2"/>
  <c r="F899" i="2"/>
  <c r="E899" i="2"/>
  <c r="D899" i="2"/>
  <c r="C899" i="2"/>
  <c r="I898" i="2"/>
  <c r="H898" i="2"/>
  <c r="G898" i="2"/>
  <c r="F898" i="2"/>
  <c r="E898" i="2"/>
  <c r="D898" i="2"/>
  <c r="C898" i="2"/>
  <c r="I897" i="2"/>
  <c r="H897" i="2"/>
  <c r="G897" i="2"/>
  <c r="F897" i="2"/>
  <c r="E897" i="2"/>
  <c r="D897" i="2"/>
  <c r="C897" i="2"/>
  <c r="I896" i="2"/>
  <c r="H896" i="2"/>
  <c r="G896" i="2"/>
  <c r="F896" i="2"/>
  <c r="E896" i="2"/>
  <c r="D896" i="2"/>
  <c r="C896" i="2"/>
  <c r="I895" i="2"/>
  <c r="H895" i="2"/>
  <c r="G895" i="2"/>
  <c r="F895" i="2"/>
  <c r="E895" i="2"/>
  <c r="D895" i="2"/>
  <c r="C895" i="2"/>
  <c r="I894" i="2"/>
  <c r="H894" i="2"/>
  <c r="G894" i="2"/>
  <c r="F894" i="2"/>
  <c r="E894" i="2"/>
  <c r="D894" i="2"/>
  <c r="C894" i="2"/>
  <c r="I893" i="2"/>
  <c r="H893" i="2"/>
  <c r="G893" i="2"/>
  <c r="F893" i="2"/>
  <c r="E893" i="2"/>
  <c r="D893" i="2"/>
  <c r="C893" i="2"/>
  <c r="I892" i="2"/>
  <c r="H892" i="2"/>
  <c r="G892" i="2"/>
  <c r="F892" i="2"/>
  <c r="E892" i="2"/>
  <c r="D892" i="2"/>
  <c r="C892" i="2"/>
  <c r="I891" i="2"/>
  <c r="H891" i="2"/>
  <c r="G891" i="2"/>
  <c r="F891" i="2"/>
  <c r="E891" i="2"/>
  <c r="D891" i="2"/>
  <c r="C891" i="2"/>
  <c r="I890" i="2"/>
  <c r="H890" i="2"/>
  <c r="G890" i="2"/>
  <c r="F890" i="2"/>
  <c r="E890" i="2"/>
  <c r="D890" i="2"/>
  <c r="C890" i="2"/>
  <c r="I889" i="2"/>
  <c r="H889" i="2"/>
  <c r="G889" i="2"/>
  <c r="F889" i="2"/>
  <c r="E889" i="2"/>
  <c r="D889" i="2"/>
  <c r="C889" i="2"/>
  <c r="I888" i="2"/>
  <c r="H888" i="2"/>
  <c r="G888" i="2"/>
  <c r="F888" i="2"/>
  <c r="E888" i="2"/>
  <c r="D888" i="2"/>
  <c r="C888" i="2"/>
  <c r="I887" i="2"/>
  <c r="H887" i="2"/>
  <c r="G887" i="2"/>
  <c r="F887" i="2"/>
  <c r="E887" i="2"/>
  <c r="D887" i="2"/>
  <c r="C887" i="2"/>
  <c r="I886" i="2"/>
  <c r="H886" i="2"/>
  <c r="G886" i="2"/>
  <c r="F886" i="2"/>
  <c r="E886" i="2"/>
  <c r="D886" i="2"/>
  <c r="C886" i="2"/>
  <c r="I885" i="2"/>
  <c r="H885" i="2"/>
  <c r="G885" i="2"/>
  <c r="F885" i="2"/>
  <c r="E885" i="2"/>
  <c r="D885" i="2"/>
  <c r="C885" i="2"/>
  <c r="I884" i="2"/>
  <c r="H884" i="2"/>
  <c r="G884" i="2"/>
  <c r="F884" i="2"/>
  <c r="E884" i="2"/>
  <c r="D884" i="2"/>
  <c r="C884" i="2"/>
  <c r="I883" i="2"/>
  <c r="H883" i="2"/>
  <c r="G883" i="2"/>
  <c r="F883" i="2"/>
  <c r="E883" i="2"/>
  <c r="D883" i="2"/>
  <c r="C883" i="2"/>
  <c r="I882" i="2"/>
  <c r="H882" i="2"/>
  <c r="G882" i="2"/>
  <c r="F882" i="2"/>
  <c r="E882" i="2"/>
  <c r="D882" i="2"/>
  <c r="C882" i="2"/>
  <c r="I881" i="2"/>
  <c r="H881" i="2"/>
  <c r="G881" i="2"/>
  <c r="F881" i="2"/>
  <c r="E881" i="2"/>
  <c r="D881" i="2"/>
  <c r="C881" i="2"/>
  <c r="I880" i="2"/>
  <c r="H880" i="2"/>
  <c r="G880" i="2"/>
  <c r="F880" i="2"/>
  <c r="E880" i="2"/>
  <c r="D880" i="2"/>
  <c r="C880" i="2"/>
  <c r="I879" i="2"/>
  <c r="H879" i="2"/>
  <c r="G879" i="2"/>
  <c r="F879" i="2"/>
  <c r="E879" i="2"/>
  <c r="D879" i="2"/>
  <c r="C879" i="2"/>
  <c r="I878" i="2"/>
  <c r="H878" i="2"/>
  <c r="G878" i="2"/>
  <c r="F878" i="2"/>
  <c r="E878" i="2"/>
  <c r="D878" i="2"/>
  <c r="C878" i="2"/>
  <c r="I877" i="2"/>
  <c r="H877" i="2"/>
  <c r="G877" i="2"/>
  <c r="F877" i="2"/>
  <c r="E877" i="2"/>
  <c r="D877" i="2"/>
  <c r="C877" i="2"/>
  <c r="I876" i="2"/>
  <c r="H876" i="2"/>
  <c r="G876" i="2"/>
  <c r="F876" i="2"/>
  <c r="E876" i="2"/>
  <c r="D876" i="2"/>
  <c r="C876" i="2"/>
  <c r="I875" i="2"/>
  <c r="H875" i="2"/>
  <c r="G875" i="2"/>
  <c r="F875" i="2"/>
  <c r="E875" i="2"/>
  <c r="D875" i="2"/>
  <c r="C875" i="2"/>
  <c r="I874" i="2"/>
  <c r="H874" i="2"/>
  <c r="G874" i="2"/>
  <c r="F874" i="2"/>
  <c r="E874" i="2"/>
  <c r="D874" i="2"/>
  <c r="C874" i="2"/>
  <c r="I873" i="2"/>
  <c r="H873" i="2"/>
  <c r="G873" i="2"/>
  <c r="F873" i="2"/>
  <c r="E873" i="2"/>
  <c r="D873" i="2"/>
  <c r="C873" i="2"/>
  <c r="I872" i="2"/>
  <c r="H872" i="2"/>
  <c r="G872" i="2"/>
  <c r="F872" i="2"/>
  <c r="E872" i="2"/>
  <c r="D872" i="2"/>
  <c r="C872" i="2"/>
  <c r="I871" i="2"/>
  <c r="H871" i="2"/>
  <c r="G871" i="2"/>
  <c r="F871" i="2"/>
  <c r="E871" i="2"/>
  <c r="D871" i="2"/>
  <c r="C871" i="2"/>
  <c r="I870" i="2"/>
  <c r="H870" i="2"/>
  <c r="G870" i="2"/>
  <c r="F870" i="2"/>
  <c r="E870" i="2"/>
  <c r="D870" i="2"/>
  <c r="C870" i="2"/>
  <c r="I869" i="2"/>
  <c r="H869" i="2"/>
  <c r="G869" i="2"/>
  <c r="F869" i="2"/>
  <c r="E869" i="2"/>
  <c r="D869" i="2"/>
  <c r="C869" i="2"/>
  <c r="I868" i="2"/>
  <c r="H868" i="2"/>
  <c r="G868" i="2"/>
  <c r="F868" i="2"/>
  <c r="E868" i="2"/>
  <c r="D868" i="2"/>
  <c r="C868" i="2"/>
  <c r="I867" i="2"/>
  <c r="H867" i="2"/>
  <c r="G867" i="2"/>
  <c r="F867" i="2"/>
  <c r="E867" i="2"/>
  <c r="D867" i="2"/>
  <c r="C867" i="2"/>
  <c r="I866" i="2"/>
  <c r="H866" i="2"/>
  <c r="G866" i="2"/>
  <c r="F866" i="2"/>
  <c r="E866" i="2"/>
  <c r="D866" i="2"/>
  <c r="C866" i="2"/>
  <c r="I865" i="2"/>
  <c r="H865" i="2"/>
  <c r="G865" i="2"/>
  <c r="F865" i="2"/>
  <c r="E865" i="2"/>
  <c r="D865" i="2"/>
  <c r="C865" i="2"/>
  <c r="I864" i="2"/>
  <c r="H864" i="2"/>
  <c r="G864" i="2"/>
  <c r="F864" i="2"/>
  <c r="E864" i="2"/>
  <c r="D864" i="2"/>
  <c r="C864" i="2"/>
  <c r="I863" i="2"/>
  <c r="H863" i="2"/>
  <c r="G863" i="2"/>
  <c r="F863" i="2"/>
  <c r="E863" i="2"/>
  <c r="D863" i="2"/>
  <c r="C863" i="2"/>
  <c r="I862" i="2"/>
  <c r="H862" i="2"/>
  <c r="G862" i="2"/>
  <c r="F862" i="2"/>
  <c r="E862" i="2"/>
  <c r="D862" i="2"/>
  <c r="C862" i="2"/>
  <c r="I861" i="2"/>
  <c r="H861" i="2"/>
  <c r="G861" i="2"/>
  <c r="F861" i="2"/>
  <c r="E861" i="2"/>
  <c r="D861" i="2"/>
  <c r="C861" i="2"/>
  <c r="I860" i="2"/>
  <c r="H860" i="2"/>
  <c r="G860" i="2"/>
  <c r="F860" i="2"/>
  <c r="E860" i="2"/>
  <c r="D860" i="2"/>
  <c r="C860" i="2"/>
  <c r="I859" i="2"/>
  <c r="H859" i="2"/>
  <c r="G859" i="2"/>
  <c r="F859" i="2"/>
  <c r="E859" i="2"/>
  <c r="D859" i="2"/>
  <c r="C859" i="2"/>
  <c r="I858" i="2"/>
  <c r="H858" i="2"/>
  <c r="G858" i="2"/>
  <c r="F858" i="2"/>
  <c r="E858" i="2"/>
  <c r="D858" i="2"/>
  <c r="C858" i="2"/>
  <c r="I857" i="2"/>
  <c r="H857" i="2"/>
  <c r="G857" i="2"/>
  <c r="F857" i="2"/>
  <c r="E857" i="2"/>
  <c r="D857" i="2"/>
  <c r="C857" i="2"/>
  <c r="I856" i="2"/>
  <c r="H856" i="2"/>
  <c r="G856" i="2"/>
  <c r="F856" i="2"/>
  <c r="E856" i="2"/>
  <c r="D856" i="2"/>
  <c r="C856" i="2"/>
  <c r="I855" i="2"/>
  <c r="H855" i="2"/>
  <c r="G855" i="2"/>
  <c r="F855" i="2"/>
  <c r="E855" i="2"/>
  <c r="D855" i="2"/>
  <c r="C855" i="2"/>
  <c r="I854" i="2"/>
  <c r="H854" i="2"/>
  <c r="G854" i="2"/>
  <c r="F854" i="2"/>
  <c r="E854" i="2"/>
  <c r="D854" i="2"/>
  <c r="C854" i="2"/>
  <c r="I853" i="2"/>
  <c r="H853" i="2"/>
  <c r="G853" i="2"/>
  <c r="F853" i="2"/>
  <c r="E853" i="2"/>
  <c r="D853" i="2"/>
  <c r="C853" i="2"/>
  <c r="I852" i="2"/>
  <c r="H852" i="2"/>
  <c r="G852" i="2"/>
  <c r="F852" i="2"/>
  <c r="E852" i="2"/>
  <c r="D852" i="2"/>
  <c r="C852" i="2"/>
  <c r="I851" i="2"/>
  <c r="H851" i="2"/>
  <c r="G851" i="2"/>
  <c r="F851" i="2"/>
  <c r="E851" i="2"/>
  <c r="D851" i="2"/>
  <c r="C851" i="2"/>
  <c r="I850" i="2"/>
  <c r="H850" i="2"/>
  <c r="G850" i="2"/>
  <c r="F850" i="2"/>
  <c r="E850" i="2"/>
  <c r="D850" i="2"/>
  <c r="C850" i="2"/>
  <c r="I849" i="2"/>
  <c r="H849" i="2"/>
  <c r="G849" i="2"/>
  <c r="F849" i="2"/>
  <c r="E849" i="2"/>
  <c r="D849" i="2"/>
  <c r="C849" i="2"/>
  <c r="I848" i="2"/>
  <c r="H848" i="2"/>
  <c r="G848" i="2"/>
  <c r="F848" i="2"/>
  <c r="E848" i="2"/>
  <c r="D848" i="2"/>
  <c r="C848" i="2"/>
  <c r="I847" i="2"/>
  <c r="H847" i="2"/>
  <c r="G847" i="2"/>
  <c r="F847" i="2"/>
  <c r="E847" i="2"/>
  <c r="D847" i="2"/>
  <c r="C847" i="2"/>
  <c r="I846" i="2"/>
  <c r="H846" i="2"/>
  <c r="G846" i="2"/>
  <c r="F846" i="2"/>
  <c r="E846" i="2"/>
  <c r="D846" i="2"/>
  <c r="C846" i="2"/>
  <c r="I845" i="2"/>
  <c r="H845" i="2"/>
  <c r="G845" i="2"/>
  <c r="F845" i="2"/>
  <c r="E845" i="2"/>
  <c r="D845" i="2"/>
  <c r="C845" i="2"/>
  <c r="I844" i="2"/>
  <c r="H844" i="2"/>
  <c r="G844" i="2"/>
  <c r="F844" i="2"/>
  <c r="E844" i="2"/>
  <c r="D844" i="2"/>
  <c r="C844" i="2"/>
  <c r="I843" i="2"/>
  <c r="H843" i="2"/>
  <c r="G843" i="2"/>
  <c r="F843" i="2"/>
  <c r="E843" i="2"/>
  <c r="D843" i="2"/>
  <c r="C843" i="2"/>
  <c r="I842" i="2"/>
  <c r="H842" i="2"/>
  <c r="G842" i="2"/>
  <c r="F842" i="2"/>
  <c r="E842" i="2"/>
  <c r="D842" i="2"/>
  <c r="C842" i="2"/>
  <c r="I841" i="2"/>
  <c r="H841" i="2"/>
  <c r="G841" i="2"/>
  <c r="F841" i="2"/>
  <c r="E841" i="2"/>
  <c r="D841" i="2"/>
  <c r="C841" i="2"/>
  <c r="I840" i="2"/>
  <c r="H840" i="2"/>
  <c r="G840" i="2"/>
  <c r="F840" i="2"/>
  <c r="E840" i="2"/>
  <c r="D840" i="2"/>
  <c r="C840" i="2"/>
  <c r="I839" i="2"/>
  <c r="H839" i="2"/>
  <c r="G839" i="2"/>
  <c r="F839" i="2"/>
  <c r="E839" i="2"/>
  <c r="D839" i="2"/>
  <c r="C839" i="2"/>
  <c r="I838" i="2"/>
  <c r="H838" i="2"/>
  <c r="G838" i="2"/>
  <c r="F838" i="2"/>
  <c r="E838" i="2"/>
  <c r="D838" i="2"/>
  <c r="C838" i="2"/>
  <c r="I837" i="2"/>
  <c r="H837" i="2"/>
  <c r="G837" i="2"/>
  <c r="F837" i="2"/>
  <c r="E837" i="2"/>
  <c r="D837" i="2"/>
  <c r="C837" i="2"/>
  <c r="I836" i="2"/>
  <c r="H836" i="2"/>
  <c r="G836" i="2"/>
  <c r="F836" i="2"/>
  <c r="E836" i="2"/>
  <c r="D836" i="2"/>
  <c r="C836" i="2"/>
  <c r="I835" i="2"/>
  <c r="H835" i="2"/>
  <c r="G835" i="2"/>
  <c r="F835" i="2"/>
  <c r="E835" i="2"/>
  <c r="D835" i="2"/>
  <c r="C835" i="2"/>
  <c r="I834" i="2"/>
  <c r="H834" i="2"/>
  <c r="G834" i="2"/>
  <c r="F834" i="2"/>
  <c r="E834" i="2"/>
  <c r="D834" i="2"/>
  <c r="C834" i="2"/>
  <c r="I833" i="2"/>
  <c r="H833" i="2"/>
  <c r="G833" i="2"/>
  <c r="F833" i="2"/>
  <c r="E833" i="2"/>
  <c r="D833" i="2"/>
  <c r="C833" i="2"/>
  <c r="I832" i="2"/>
  <c r="H832" i="2"/>
  <c r="G832" i="2"/>
  <c r="F832" i="2"/>
  <c r="E832" i="2"/>
  <c r="D832" i="2"/>
  <c r="C832" i="2"/>
  <c r="I831" i="2"/>
  <c r="H831" i="2"/>
  <c r="G831" i="2"/>
  <c r="F831" i="2"/>
  <c r="E831" i="2"/>
  <c r="D831" i="2"/>
  <c r="C831" i="2"/>
  <c r="I830" i="2"/>
  <c r="H830" i="2"/>
  <c r="G830" i="2"/>
  <c r="F830" i="2"/>
  <c r="E830" i="2"/>
  <c r="D830" i="2"/>
  <c r="C830" i="2"/>
  <c r="I829" i="2"/>
  <c r="H829" i="2"/>
  <c r="G829" i="2"/>
  <c r="F829" i="2"/>
  <c r="E829" i="2"/>
  <c r="D829" i="2"/>
  <c r="C829" i="2"/>
  <c r="I828" i="2"/>
  <c r="H828" i="2"/>
  <c r="G828" i="2"/>
  <c r="F828" i="2"/>
  <c r="E828" i="2"/>
  <c r="D828" i="2"/>
  <c r="C828" i="2"/>
  <c r="I827" i="2"/>
  <c r="H827" i="2"/>
  <c r="G827" i="2"/>
  <c r="F827" i="2"/>
  <c r="E827" i="2"/>
  <c r="D827" i="2"/>
  <c r="C827" i="2"/>
  <c r="I826" i="2"/>
  <c r="H826" i="2"/>
  <c r="G826" i="2"/>
  <c r="F826" i="2"/>
  <c r="E826" i="2"/>
  <c r="D826" i="2"/>
  <c r="C826" i="2"/>
  <c r="I825" i="2"/>
  <c r="H825" i="2"/>
  <c r="G825" i="2"/>
  <c r="F825" i="2"/>
  <c r="E825" i="2"/>
  <c r="D825" i="2"/>
  <c r="C825" i="2"/>
  <c r="I824" i="2"/>
  <c r="H824" i="2"/>
  <c r="G824" i="2"/>
  <c r="F824" i="2"/>
  <c r="E824" i="2"/>
  <c r="D824" i="2"/>
  <c r="C824" i="2"/>
  <c r="I823" i="2"/>
  <c r="H823" i="2"/>
  <c r="G823" i="2"/>
  <c r="F823" i="2"/>
  <c r="E823" i="2"/>
  <c r="D823" i="2"/>
  <c r="C823" i="2"/>
  <c r="I822" i="2"/>
  <c r="H822" i="2"/>
  <c r="G822" i="2"/>
  <c r="F822" i="2"/>
  <c r="E822" i="2"/>
  <c r="D822" i="2"/>
  <c r="C822" i="2"/>
  <c r="I821" i="2"/>
  <c r="H821" i="2"/>
  <c r="G821" i="2"/>
  <c r="F821" i="2"/>
  <c r="E821" i="2"/>
  <c r="D821" i="2"/>
  <c r="C821" i="2"/>
  <c r="I820" i="2"/>
  <c r="H820" i="2"/>
  <c r="G820" i="2"/>
  <c r="F820" i="2"/>
  <c r="E820" i="2"/>
  <c r="D820" i="2"/>
  <c r="C820" i="2"/>
  <c r="I819" i="2"/>
  <c r="H819" i="2"/>
  <c r="G819" i="2"/>
  <c r="F819" i="2"/>
  <c r="E819" i="2"/>
  <c r="D819" i="2"/>
  <c r="C819" i="2"/>
  <c r="I818" i="2"/>
  <c r="H818" i="2"/>
  <c r="G818" i="2"/>
  <c r="F818" i="2"/>
  <c r="E818" i="2"/>
  <c r="D818" i="2"/>
  <c r="C818" i="2"/>
  <c r="I817" i="2"/>
  <c r="H817" i="2"/>
  <c r="G817" i="2"/>
  <c r="F817" i="2"/>
  <c r="E817" i="2"/>
  <c r="D817" i="2"/>
  <c r="C817" i="2"/>
  <c r="I816" i="2"/>
  <c r="H816" i="2"/>
  <c r="G816" i="2"/>
  <c r="F816" i="2"/>
  <c r="E816" i="2"/>
  <c r="D816" i="2"/>
  <c r="C816" i="2"/>
  <c r="I815" i="2"/>
  <c r="H815" i="2"/>
  <c r="G815" i="2"/>
  <c r="F815" i="2"/>
  <c r="E815" i="2"/>
  <c r="D815" i="2"/>
  <c r="C815" i="2"/>
  <c r="I814" i="2"/>
  <c r="H814" i="2"/>
  <c r="G814" i="2"/>
  <c r="F814" i="2"/>
  <c r="E814" i="2"/>
  <c r="D814" i="2"/>
  <c r="C814" i="2"/>
  <c r="I813" i="2"/>
  <c r="H813" i="2"/>
  <c r="G813" i="2"/>
  <c r="F813" i="2"/>
  <c r="E813" i="2"/>
  <c r="D813" i="2"/>
  <c r="C813" i="2"/>
  <c r="I812" i="2"/>
  <c r="H812" i="2"/>
  <c r="G812" i="2"/>
  <c r="F812" i="2"/>
  <c r="E812" i="2"/>
  <c r="D812" i="2"/>
  <c r="C812" i="2"/>
  <c r="I811" i="2"/>
  <c r="H811" i="2"/>
  <c r="G811" i="2"/>
  <c r="F811" i="2"/>
  <c r="E811" i="2"/>
  <c r="D811" i="2"/>
  <c r="C811" i="2"/>
  <c r="I810" i="2"/>
  <c r="H810" i="2"/>
  <c r="G810" i="2"/>
  <c r="F810" i="2"/>
  <c r="E810" i="2"/>
  <c r="D810" i="2"/>
  <c r="C810" i="2"/>
  <c r="I809" i="2"/>
  <c r="H809" i="2"/>
  <c r="G809" i="2"/>
  <c r="F809" i="2"/>
  <c r="E809" i="2"/>
  <c r="D809" i="2"/>
  <c r="C809" i="2"/>
  <c r="I808" i="2"/>
  <c r="H808" i="2"/>
  <c r="G808" i="2"/>
  <c r="F808" i="2"/>
  <c r="E808" i="2"/>
  <c r="D808" i="2"/>
  <c r="C808" i="2"/>
  <c r="I807" i="2"/>
  <c r="H807" i="2"/>
  <c r="G807" i="2"/>
  <c r="F807" i="2"/>
  <c r="E807" i="2"/>
  <c r="D807" i="2"/>
  <c r="C807" i="2"/>
  <c r="I806" i="2"/>
  <c r="H806" i="2"/>
  <c r="G806" i="2"/>
  <c r="F806" i="2"/>
  <c r="E806" i="2"/>
  <c r="D806" i="2"/>
  <c r="C806" i="2"/>
  <c r="I805" i="2"/>
  <c r="H805" i="2"/>
  <c r="G805" i="2"/>
  <c r="F805" i="2"/>
  <c r="E805" i="2"/>
  <c r="D805" i="2"/>
  <c r="C805" i="2"/>
  <c r="I804" i="2"/>
  <c r="H804" i="2"/>
  <c r="G804" i="2"/>
  <c r="F804" i="2"/>
  <c r="E804" i="2"/>
  <c r="D804" i="2"/>
  <c r="C804" i="2"/>
  <c r="I803" i="2"/>
  <c r="H803" i="2"/>
  <c r="G803" i="2"/>
  <c r="F803" i="2"/>
  <c r="E803" i="2"/>
  <c r="D803" i="2"/>
  <c r="C803" i="2"/>
  <c r="I802" i="2"/>
  <c r="H802" i="2"/>
  <c r="G802" i="2"/>
  <c r="F802" i="2"/>
  <c r="E802" i="2"/>
  <c r="D802" i="2"/>
  <c r="C802" i="2"/>
  <c r="I801" i="2"/>
  <c r="H801" i="2"/>
  <c r="G801" i="2"/>
  <c r="F801" i="2"/>
  <c r="E801" i="2"/>
  <c r="D801" i="2"/>
  <c r="C801" i="2"/>
  <c r="I800" i="2"/>
  <c r="H800" i="2"/>
  <c r="G800" i="2"/>
  <c r="F800" i="2"/>
  <c r="E800" i="2"/>
  <c r="D800" i="2"/>
  <c r="C800" i="2"/>
  <c r="I799" i="2"/>
  <c r="H799" i="2"/>
  <c r="G799" i="2"/>
  <c r="F799" i="2"/>
  <c r="E799" i="2"/>
  <c r="D799" i="2"/>
  <c r="C799" i="2"/>
  <c r="I798" i="2"/>
  <c r="H798" i="2"/>
  <c r="G798" i="2"/>
  <c r="F798" i="2"/>
  <c r="E798" i="2"/>
  <c r="D798" i="2"/>
  <c r="C798" i="2"/>
  <c r="I797" i="2"/>
  <c r="H797" i="2"/>
  <c r="G797" i="2"/>
  <c r="F797" i="2"/>
  <c r="E797" i="2"/>
  <c r="D797" i="2"/>
  <c r="C797" i="2"/>
  <c r="I796" i="2"/>
  <c r="H796" i="2"/>
  <c r="G796" i="2"/>
  <c r="F796" i="2"/>
  <c r="E796" i="2"/>
  <c r="D796" i="2"/>
  <c r="C796" i="2"/>
  <c r="I795" i="2"/>
  <c r="H795" i="2"/>
  <c r="G795" i="2"/>
  <c r="F795" i="2"/>
  <c r="E795" i="2"/>
  <c r="D795" i="2"/>
  <c r="C795" i="2"/>
  <c r="I794" i="2"/>
  <c r="H794" i="2"/>
  <c r="G794" i="2"/>
  <c r="F794" i="2"/>
  <c r="E794" i="2"/>
  <c r="D794" i="2"/>
  <c r="C794" i="2"/>
  <c r="I793" i="2"/>
  <c r="H793" i="2"/>
  <c r="G793" i="2"/>
  <c r="F793" i="2"/>
  <c r="E793" i="2"/>
  <c r="D793" i="2"/>
  <c r="C793" i="2"/>
  <c r="I792" i="2"/>
  <c r="H792" i="2"/>
  <c r="G792" i="2"/>
  <c r="F792" i="2"/>
  <c r="E792" i="2"/>
  <c r="D792" i="2"/>
  <c r="C792" i="2"/>
  <c r="I791" i="2"/>
  <c r="H791" i="2"/>
  <c r="G791" i="2"/>
  <c r="F791" i="2"/>
  <c r="E791" i="2"/>
  <c r="D791" i="2"/>
  <c r="C791" i="2"/>
  <c r="I790" i="2"/>
  <c r="H790" i="2"/>
  <c r="G790" i="2"/>
  <c r="F790" i="2"/>
  <c r="E790" i="2"/>
  <c r="D790" i="2"/>
  <c r="C790" i="2"/>
  <c r="I789" i="2"/>
  <c r="H789" i="2"/>
  <c r="G789" i="2"/>
  <c r="F789" i="2"/>
  <c r="E789" i="2"/>
  <c r="D789" i="2"/>
  <c r="C789" i="2"/>
  <c r="I788" i="2"/>
  <c r="H788" i="2"/>
  <c r="G788" i="2"/>
  <c r="F788" i="2"/>
  <c r="E788" i="2"/>
  <c r="D788" i="2"/>
  <c r="C788" i="2"/>
  <c r="I787" i="2"/>
  <c r="H787" i="2"/>
  <c r="G787" i="2"/>
  <c r="F787" i="2"/>
  <c r="E787" i="2"/>
  <c r="D787" i="2"/>
  <c r="C787" i="2"/>
  <c r="I786" i="2"/>
  <c r="H786" i="2"/>
  <c r="G786" i="2"/>
  <c r="F786" i="2"/>
  <c r="E786" i="2"/>
  <c r="D786" i="2"/>
  <c r="C786" i="2"/>
  <c r="I785" i="2"/>
  <c r="H785" i="2"/>
  <c r="G785" i="2"/>
  <c r="F785" i="2"/>
  <c r="E785" i="2"/>
  <c r="D785" i="2"/>
  <c r="C785" i="2"/>
  <c r="I784" i="2"/>
  <c r="H784" i="2"/>
  <c r="G784" i="2"/>
  <c r="F784" i="2"/>
  <c r="E784" i="2"/>
  <c r="D784" i="2"/>
  <c r="C784" i="2"/>
  <c r="I783" i="2"/>
  <c r="H783" i="2"/>
  <c r="G783" i="2"/>
  <c r="F783" i="2"/>
  <c r="E783" i="2"/>
  <c r="D783" i="2"/>
  <c r="C783" i="2"/>
  <c r="I782" i="2"/>
  <c r="H782" i="2"/>
  <c r="G782" i="2"/>
  <c r="F782" i="2"/>
  <c r="E782" i="2"/>
  <c r="D782" i="2"/>
  <c r="C782" i="2"/>
  <c r="I781" i="2"/>
  <c r="H781" i="2"/>
  <c r="G781" i="2"/>
  <c r="F781" i="2"/>
  <c r="E781" i="2"/>
  <c r="D781" i="2"/>
  <c r="C781" i="2"/>
  <c r="I780" i="2"/>
  <c r="H780" i="2"/>
  <c r="G780" i="2"/>
  <c r="F780" i="2"/>
  <c r="E780" i="2"/>
  <c r="D780" i="2"/>
  <c r="C780" i="2"/>
  <c r="I779" i="2"/>
  <c r="H779" i="2"/>
  <c r="G779" i="2"/>
  <c r="F779" i="2"/>
  <c r="E779" i="2"/>
  <c r="D779" i="2"/>
  <c r="C779" i="2"/>
  <c r="I778" i="2"/>
  <c r="H778" i="2"/>
  <c r="G778" i="2"/>
  <c r="F778" i="2"/>
  <c r="E778" i="2"/>
  <c r="D778" i="2"/>
  <c r="C778" i="2"/>
  <c r="I777" i="2"/>
  <c r="H777" i="2"/>
  <c r="G777" i="2"/>
  <c r="F777" i="2"/>
  <c r="E777" i="2"/>
  <c r="D777" i="2"/>
  <c r="C777" i="2"/>
  <c r="I776" i="2"/>
  <c r="H776" i="2"/>
  <c r="G776" i="2"/>
  <c r="F776" i="2"/>
  <c r="E776" i="2"/>
  <c r="D776" i="2"/>
  <c r="C776" i="2"/>
  <c r="I775" i="2"/>
  <c r="H775" i="2"/>
  <c r="G775" i="2"/>
  <c r="F775" i="2"/>
  <c r="E775" i="2"/>
  <c r="D775" i="2"/>
  <c r="C775" i="2"/>
  <c r="I774" i="2"/>
  <c r="H774" i="2"/>
  <c r="G774" i="2"/>
  <c r="F774" i="2"/>
  <c r="E774" i="2"/>
  <c r="D774" i="2"/>
  <c r="C774" i="2"/>
  <c r="I773" i="2"/>
  <c r="H773" i="2"/>
  <c r="G773" i="2"/>
  <c r="F773" i="2"/>
  <c r="E773" i="2"/>
  <c r="D773" i="2"/>
  <c r="C773" i="2"/>
  <c r="I772" i="2"/>
  <c r="H772" i="2"/>
  <c r="G772" i="2"/>
  <c r="F772" i="2"/>
  <c r="E772" i="2"/>
  <c r="D772" i="2"/>
  <c r="C772" i="2"/>
  <c r="I771" i="2"/>
  <c r="H771" i="2"/>
  <c r="G771" i="2"/>
  <c r="F771" i="2"/>
  <c r="E771" i="2"/>
  <c r="D771" i="2"/>
  <c r="C771" i="2"/>
  <c r="I770" i="2"/>
  <c r="H770" i="2"/>
  <c r="G770" i="2"/>
  <c r="F770" i="2"/>
  <c r="E770" i="2"/>
  <c r="D770" i="2"/>
  <c r="C770" i="2"/>
  <c r="I769" i="2"/>
  <c r="H769" i="2"/>
  <c r="G769" i="2"/>
  <c r="F769" i="2"/>
  <c r="E769" i="2"/>
  <c r="D769" i="2"/>
  <c r="C769" i="2"/>
  <c r="I768" i="2"/>
  <c r="H768" i="2"/>
  <c r="G768" i="2"/>
  <c r="F768" i="2"/>
  <c r="E768" i="2"/>
  <c r="D768" i="2"/>
  <c r="C768" i="2"/>
  <c r="I767" i="2"/>
  <c r="H767" i="2"/>
  <c r="G767" i="2"/>
  <c r="F767" i="2"/>
  <c r="E767" i="2"/>
  <c r="D767" i="2"/>
  <c r="C767" i="2"/>
  <c r="I766" i="2"/>
  <c r="H766" i="2"/>
  <c r="G766" i="2"/>
  <c r="F766" i="2"/>
  <c r="E766" i="2"/>
  <c r="D766" i="2"/>
  <c r="C766" i="2"/>
  <c r="I765" i="2"/>
  <c r="H765" i="2"/>
  <c r="G765" i="2"/>
  <c r="F765" i="2"/>
  <c r="E765" i="2"/>
  <c r="D765" i="2"/>
  <c r="C765" i="2"/>
  <c r="I764" i="2"/>
  <c r="H764" i="2"/>
  <c r="G764" i="2"/>
  <c r="F764" i="2"/>
  <c r="E764" i="2"/>
  <c r="D764" i="2"/>
  <c r="C764" i="2"/>
  <c r="I763" i="2"/>
  <c r="H763" i="2"/>
  <c r="G763" i="2"/>
  <c r="F763" i="2"/>
  <c r="E763" i="2"/>
  <c r="D763" i="2"/>
  <c r="C763" i="2"/>
  <c r="I762" i="2"/>
  <c r="H762" i="2"/>
  <c r="G762" i="2"/>
  <c r="F762" i="2"/>
  <c r="E762" i="2"/>
  <c r="D762" i="2"/>
  <c r="C762" i="2"/>
  <c r="I761" i="2"/>
  <c r="H761" i="2"/>
  <c r="G761" i="2"/>
  <c r="F761" i="2"/>
  <c r="E761" i="2"/>
  <c r="D761" i="2"/>
  <c r="C761" i="2"/>
  <c r="I760" i="2"/>
  <c r="H760" i="2"/>
  <c r="G760" i="2"/>
  <c r="F760" i="2"/>
  <c r="E760" i="2"/>
  <c r="D760" i="2"/>
  <c r="C760" i="2"/>
  <c r="I759" i="2"/>
  <c r="H759" i="2"/>
  <c r="G759" i="2"/>
  <c r="F759" i="2"/>
  <c r="E759" i="2"/>
  <c r="D759" i="2"/>
  <c r="C759" i="2"/>
  <c r="I758" i="2"/>
  <c r="H758" i="2"/>
  <c r="G758" i="2"/>
  <c r="F758" i="2"/>
  <c r="E758" i="2"/>
  <c r="D758" i="2"/>
  <c r="C758" i="2"/>
  <c r="I757" i="2"/>
  <c r="H757" i="2"/>
  <c r="G757" i="2"/>
  <c r="F757" i="2"/>
  <c r="E757" i="2"/>
  <c r="D757" i="2"/>
  <c r="C757" i="2"/>
  <c r="I756" i="2"/>
  <c r="H756" i="2"/>
  <c r="G756" i="2"/>
  <c r="F756" i="2"/>
  <c r="E756" i="2"/>
  <c r="D756" i="2"/>
  <c r="C756" i="2"/>
  <c r="I755" i="2"/>
  <c r="H755" i="2"/>
  <c r="G755" i="2"/>
  <c r="F755" i="2"/>
  <c r="E755" i="2"/>
  <c r="D755" i="2"/>
  <c r="C755" i="2"/>
  <c r="I754" i="2"/>
  <c r="H754" i="2"/>
  <c r="G754" i="2"/>
  <c r="F754" i="2"/>
  <c r="E754" i="2"/>
  <c r="D754" i="2"/>
  <c r="C754" i="2"/>
  <c r="I753" i="2"/>
  <c r="H753" i="2"/>
  <c r="G753" i="2"/>
  <c r="F753" i="2"/>
  <c r="E753" i="2"/>
  <c r="D753" i="2"/>
  <c r="C753" i="2"/>
  <c r="I752" i="2"/>
  <c r="H752" i="2"/>
  <c r="G752" i="2"/>
  <c r="F752" i="2"/>
  <c r="E752" i="2"/>
  <c r="D752" i="2"/>
  <c r="C752" i="2"/>
  <c r="I751" i="2"/>
  <c r="H751" i="2"/>
  <c r="G751" i="2"/>
  <c r="F751" i="2"/>
  <c r="E751" i="2"/>
  <c r="D751" i="2"/>
  <c r="C751" i="2"/>
  <c r="I750" i="2"/>
  <c r="H750" i="2"/>
  <c r="G750" i="2"/>
  <c r="F750" i="2"/>
  <c r="E750" i="2"/>
  <c r="D750" i="2"/>
  <c r="C750" i="2"/>
  <c r="I749" i="2"/>
  <c r="H749" i="2"/>
  <c r="G749" i="2"/>
  <c r="F749" i="2"/>
  <c r="E749" i="2"/>
  <c r="D749" i="2"/>
  <c r="C749" i="2"/>
  <c r="I748" i="2"/>
  <c r="H748" i="2"/>
  <c r="G748" i="2"/>
  <c r="F748" i="2"/>
  <c r="E748" i="2"/>
  <c r="D748" i="2"/>
  <c r="C748" i="2"/>
  <c r="I747" i="2"/>
  <c r="H747" i="2"/>
  <c r="G747" i="2"/>
  <c r="F747" i="2"/>
  <c r="E747" i="2"/>
  <c r="D747" i="2"/>
  <c r="C747" i="2"/>
  <c r="I746" i="2"/>
  <c r="H746" i="2"/>
  <c r="G746" i="2"/>
  <c r="F746" i="2"/>
  <c r="E746" i="2"/>
  <c r="D746" i="2"/>
  <c r="C746" i="2"/>
  <c r="I745" i="2"/>
  <c r="H745" i="2"/>
  <c r="G745" i="2"/>
  <c r="F745" i="2"/>
  <c r="E745" i="2"/>
  <c r="D745" i="2"/>
  <c r="C745" i="2"/>
  <c r="I744" i="2"/>
  <c r="H744" i="2"/>
  <c r="G744" i="2"/>
  <c r="F744" i="2"/>
  <c r="E744" i="2"/>
  <c r="D744" i="2"/>
  <c r="C744" i="2"/>
  <c r="I743" i="2"/>
  <c r="H743" i="2"/>
  <c r="G743" i="2"/>
  <c r="F743" i="2"/>
  <c r="E743" i="2"/>
  <c r="D743" i="2"/>
  <c r="C743" i="2"/>
  <c r="I742" i="2"/>
  <c r="H742" i="2"/>
  <c r="G742" i="2"/>
  <c r="F742" i="2"/>
  <c r="E742" i="2"/>
  <c r="D742" i="2"/>
  <c r="C742" i="2"/>
  <c r="I741" i="2"/>
  <c r="H741" i="2"/>
  <c r="G741" i="2"/>
  <c r="F741" i="2"/>
  <c r="E741" i="2"/>
  <c r="D741" i="2"/>
  <c r="C741" i="2"/>
  <c r="I740" i="2"/>
  <c r="H740" i="2"/>
  <c r="G740" i="2"/>
  <c r="F740" i="2"/>
  <c r="E740" i="2"/>
  <c r="D740" i="2"/>
  <c r="C740" i="2"/>
  <c r="I739" i="2"/>
  <c r="H739" i="2"/>
  <c r="G739" i="2"/>
  <c r="F739" i="2"/>
  <c r="E739" i="2"/>
  <c r="D739" i="2"/>
  <c r="C739" i="2"/>
  <c r="I738" i="2"/>
  <c r="H738" i="2"/>
  <c r="G738" i="2"/>
  <c r="F738" i="2"/>
  <c r="E738" i="2"/>
  <c r="D738" i="2"/>
  <c r="C738" i="2"/>
  <c r="I737" i="2"/>
  <c r="H737" i="2"/>
  <c r="G737" i="2"/>
  <c r="F737" i="2"/>
  <c r="E737" i="2"/>
  <c r="D737" i="2"/>
  <c r="C737" i="2"/>
  <c r="I736" i="2"/>
  <c r="H736" i="2"/>
  <c r="G736" i="2"/>
  <c r="F736" i="2"/>
  <c r="E736" i="2"/>
  <c r="D736" i="2"/>
  <c r="C736" i="2"/>
  <c r="I735" i="2"/>
  <c r="H735" i="2"/>
  <c r="G735" i="2"/>
  <c r="F735" i="2"/>
  <c r="E735" i="2"/>
  <c r="D735" i="2"/>
  <c r="C735" i="2"/>
  <c r="I734" i="2"/>
  <c r="H734" i="2"/>
  <c r="G734" i="2"/>
  <c r="F734" i="2"/>
  <c r="E734" i="2"/>
  <c r="D734" i="2"/>
  <c r="C734" i="2"/>
  <c r="I733" i="2"/>
  <c r="H733" i="2"/>
  <c r="G733" i="2"/>
  <c r="F733" i="2"/>
  <c r="E733" i="2"/>
  <c r="D733" i="2"/>
  <c r="C733" i="2"/>
  <c r="I732" i="2"/>
  <c r="H732" i="2"/>
  <c r="G732" i="2"/>
  <c r="F732" i="2"/>
  <c r="E732" i="2"/>
  <c r="D732" i="2"/>
  <c r="C732" i="2"/>
  <c r="I731" i="2"/>
  <c r="H731" i="2"/>
  <c r="G731" i="2"/>
  <c r="F731" i="2"/>
  <c r="E731" i="2"/>
  <c r="D731" i="2"/>
  <c r="C731" i="2"/>
  <c r="I730" i="2"/>
  <c r="H730" i="2"/>
  <c r="G730" i="2"/>
  <c r="F730" i="2"/>
  <c r="E730" i="2"/>
  <c r="D730" i="2"/>
  <c r="C730" i="2"/>
  <c r="I729" i="2"/>
  <c r="H729" i="2"/>
  <c r="G729" i="2"/>
  <c r="F729" i="2"/>
  <c r="E729" i="2"/>
  <c r="D729" i="2"/>
  <c r="C729" i="2"/>
  <c r="I728" i="2"/>
  <c r="H728" i="2"/>
  <c r="G728" i="2"/>
  <c r="F728" i="2"/>
  <c r="E728" i="2"/>
  <c r="D728" i="2"/>
  <c r="C728" i="2"/>
  <c r="I727" i="2"/>
  <c r="H727" i="2"/>
  <c r="G727" i="2"/>
  <c r="F727" i="2"/>
  <c r="E727" i="2"/>
  <c r="D727" i="2"/>
  <c r="C727" i="2"/>
  <c r="I726" i="2"/>
  <c r="H726" i="2"/>
  <c r="G726" i="2"/>
  <c r="F726" i="2"/>
  <c r="E726" i="2"/>
  <c r="D726" i="2"/>
  <c r="C726" i="2"/>
  <c r="I725" i="2"/>
  <c r="H725" i="2"/>
  <c r="G725" i="2"/>
  <c r="F725" i="2"/>
  <c r="E725" i="2"/>
  <c r="D725" i="2"/>
  <c r="C725" i="2"/>
  <c r="I724" i="2"/>
  <c r="H724" i="2"/>
  <c r="G724" i="2"/>
  <c r="F724" i="2"/>
  <c r="E724" i="2"/>
  <c r="D724" i="2"/>
  <c r="C724" i="2"/>
  <c r="I723" i="2"/>
  <c r="H723" i="2"/>
  <c r="G723" i="2"/>
  <c r="F723" i="2"/>
  <c r="E723" i="2"/>
  <c r="D723" i="2"/>
  <c r="C723" i="2"/>
  <c r="I722" i="2"/>
  <c r="H722" i="2"/>
  <c r="G722" i="2"/>
  <c r="F722" i="2"/>
  <c r="E722" i="2"/>
  <c r="D722" i="2"/>
  <c r="C722" i="2"/>
  <c r="I721" i="2"/>
  <c r="H721" i="2"/>
  <c r="G721" i="2"/>
  <c r="F721" i="2"/>
  <c r="E721" i="2"/>
  <c r="D721" i="2"/>
  <c r="C721" i="2"/>
  <c r="I720" i="2"/>
  <c r="H720" i="2"/>
  <c r="G720" i="2"/>
  <c r="F720" i="2"/>
  <c r="E720" i="2"/>
  <c r="D720" i="2"/>
  <c r="C720" i="2"/>
  <c r="I719" i="2"/>
  <c r="H719" i="2"/>
  <c r="G719" i="2"/>
  <c r="F719" i="2"/>
  <c r="E719" i="2"/>
  <c r="D719" i="2"/>
  <c r="C719" i="2"/>
  <c r="I718" i="2"/>
  <c r="H718" i="2"/>
  <c r="G718" i="2"/>
  <c r="F718" i="2"/>
  <c r="E718" i="2"/>
  <c r="D718" i="2"/>
  <c r="C718" i="2"/>
  <c r="I717" i="2"/>
  <c r="H717" i="2"/>
  <c r="G717" i="2"/>
  <c r="F717" i="2"/>
  <c r="E717" i="2"/>
  <c r="D717" i="2"/>
  <c r="C717" i="2"/>
  <c r="I716" i="2"/>
  <c r="H716" i="2"/>
  <c r="G716" i="2"/>
  <c r="F716" i="2"/>
  <c r="E716" i="2"/>
  <c r="D716" i="2"/>
  <c r="C716" i="2"/>
  <c r="I715" i="2"/>
  <c r="H715" i="2"/>
  <c r="G715" i="2"/>
  <c r="F715" i="2"/>
  <c r="E715" i="2"/>
  <c r="D715" i="2"/>
  <c r="C715" i="2"/>
  <c r="I714" i="2"/>
  <c r="H714" i="2"/>
  <c r="G714" i="2"/>
  <c r="F714" i="2"/>
  <c r="E714" i="2"/>
  <c r="D714" i="2"/>
  <c r="C714" i="2"/>
  <c r="I713" i="2"/>
  <c r="H713" i="2"/>
  <c r="G713" i="2"/>
  <c r="F713" i="2"/>
  <c r="E713" i="2"/>
  <c r="D713" i="2"/>
  <c r="C713" i="2"/>
  <c r="I712" i="2"/>
  <c r="H712" i="2"/>
  <c r="G712" i="2"/>
  <c r="F712" i="2"/>
  <c r="E712" i="2"/>
  <c r="D712" i="2"/>
  <c r="C712" i="2"/>
  <c r="I711" i="2"/>
  <c r="H711" i="2"/>
  <c r="G711" i="2"/>
  <c r="F711" i="2"/>
  <c r="E711" i="2"/>
  <c r="D711" i="2"/>
  <c r="C711" i="2"/>
  <c r="I710" i="2"/>
  <c r="H710" i="2"/>
  <c r="G710" i="2"/>
  <c r="F710" i="2"/>
  <c r="E710" i="2"/>
  <c r="D710" i="2"/>
  <c r="C710" i="2"/>
  <c r="I709" i="2"/>
  <c r="H709" i="2"/>
  <c r="G709" i="2"/>
  <c r="F709" i="2"/>
  <c r="E709" i="2"/>
  <c r="D709" i="2"/>
  <c r="C709" i="2"/>
  <c r="I708" i="2"/>
  <c r="H708" i="2"/>
  <c r="G708" i="2"/>
  <c r="F708" i="2"/>
  <c r="E708" i="2"/>
  <c r="D708" i="2"/>
  <c r="C708" i="2"/>
  <c r="I707" i="2"/>
  <c r="H707" i="2"/>
  <c r="G707" i="2"/>
  <c r="F707" i="2"/>
  <c r="E707" i="2"/>
  <c r="D707" i="2"/>
  <c r="C707" i="2"/>
  <c r="I706" i="2"/>
  <c r="H706" i="2"/>
  <c r="G706" i="2"/>
  <c r="F706" i="2"/>
  <c r="E706" i="2"/>
  <c r="D706" i="2"/>
  <c r="C706" i="2"/>
  <c r="I705" i="2"/>
  <c r="H705" i="2"/>
  <c r="G705" i="2"/>
  <c r="F705" i="2"/>
  <c r="E705" i="2"/>
  <c r="D705" i="2"/>
  <c r="C705" i="2"/>
  <c r="I704" i="2"/>
  <c r="H704" i="2"/>
  <c r="G704" i="2"/>
  <c r="F704" i="2"/>
  <c r="E704" i="2"/>
  <c r="D704" i="2"/>
  <c r="C704" i="2"/>
  <c r="I703" i="2"/>
  <c r="H703" i="2"/>
  <c r="G703" i="2"/>
  <c r="F703" i="2"/>
  <c r="E703" i="2"/>
  <c r="D703" i="2"/>
  <c r="C703" i="2"/>
  <c r="I702" i="2"/>
  <c r="H702" i="2"/>
  <c r="G702" i="2"/>
  <c r="F702" i="2"/>
  <c r="E702" i="2"/>
  <c r="D702" i="2"/>
  <c r="C702" i="2"/>
  <c r="I701" i="2"/>
  <c r="H701" i="2"/>
  <c r="G701" i="2"/>
  <c r="F701" i="2"/>
  <c r="E701" i="2"/>
  <c r="D701" i="2"/>
  <c r="C701" i="2"/>
  <c r="I700" i="2"/>
  <c r="H700" i="2"/>
  <c r="G700" i="2"/>
  <c r="F700" i="2"/>
  <c r="E700" i="2"/>
  <c r="D700" i="2"/>
  <c r="C700" i="2"/>
  <c r="I699" i="2"/>
  <c r="H699" i="2"/>
  <c r="G699" i="2"/>
  <c r="F699" i="2"/>
  <c r="E699" i="2"/>
  <c r="D699" i="2"/>
  <c r="C699" i="2"/>
  <c r="I698" i="2"/>
  <c r="H698" i="2"/>
  <c r="G698" i="2"/>
  <c r="F698" i="2"/>
  <c r="E698" i="2"/>
  <c r="D698" i="2"/>
  <c r="C698" i="2"/>
  <c r="I697" i="2"/>
  <c r="H697" i="2"/>
  <c r="G697" i="2"/>
  <c r="F697" i="2"/>
  <c r="E697" i="2"/>
  <c r="D697" i="2"/>
  <c r="C697" i="2"/>
  <c r="I696" i="2"/>
  <c r="H696" i="2"/>
  <c r="G696" i="2"/>
  <c r="F696" i="2"/>
  <c r="E696" i="2"/>
  <c r="D696" i="2"/>
  <c r="C696" i="2"/>
  <c r="I695" i="2"/>
  <c r="H695" i="2"/>
  <c r="G695" i="2"/>
  <c r="F695" i="2"/>
  <c r="E695" i="2"/>
  <c r="D695" i="2"/>
  <c r="C695" i="2"/>
  <c r="I694" i="2"/>
  <c r="H694" i="2"/>
  <c r="G694" i="2"/>
  <c r="F694" i="2"/>
  <c r="E694" i="2"/>
  <c r="D694" i="2"/>
  <c r="C694" i="2"/>
  <c r="I693" i="2"/>
  <c r="H693" i="2"/>
  <c r="G693" i="2"/>
  <c r="F693" i="2"/>
  <c r="E693" i="2"/>
  <c r="D693" i="2"/>
  <c r="C693" i="2"/>
  <c r="I692" i="2"/>
  <c r="H692" i="2"/>
  <c r="G692" i="2"/>
  <c r="F692" i="2"/>
  <c r="E692" i="2"/>
  <c r="D692" i="2"/>
  <c r="C692" i="2"/>
  <c r="I691" i="2"/>
  <c r="H691" i="2"/>
  <c r="G691" i="2"/>
  <c r="F691" i="2"/>
  <c r="E691" i="2"/>
  <c r="D691" i="2"/>
  <c r="C691" i="2"/>
  <c r="I690" i="2"/>
  <c r="H690" i="2"/>
  <c r="G690" i="2"/>
  <c r="F690" i="2"/>
  <c r="E690" i="2"/>
  <c r="D690" i="2"/>
  <c r="C690" i="2"/>
  <c r="I689" i="2"/>
  <c r="H689" i="2"/>
  <c r="G689" i="2"/>
  <c r="F689" i="2"/>
  <c r="E689" i="2"/>
  <c r="D689" i="2"/>
  <c r="C689" i="2"/>
  <c r="I688" i="2"/>
  <c r="H688" i="2"/>
  <c r="G688" i="2"/>
  <c r="F688" i="2"/>
  <c r="E688" i="2"/>
  <c r="D688" i="2"/>
  <c r="C688" i="2"/>
  <c r="I687" i="2"/>
  <c r="H687" i="2"/>
  <c r="G687" i="2"/>
  <c r="F687" i="2"/>
  <c r="E687" i="2"/>
  <c r="D687" i="2"/>
  <c r="C687" i="2"/>
  <c r="I686" i="2"/>
  <c r="H686" i="2"/>
  <c r="G686" i="2"/>
  <c r="F686" i="2"/>
  <c r="E686" i="2"/>
  <c r="D686" i="2"/>
  <c r="C686" i="2"/>
  <c r="I685" i="2"/>
  <c r="H685" i="2"/>
  <c r="G685" i="2"/>
  <c r="F685" i="2"/>
  <c r="E685" i="2"/>
  <c r="D685" i="2"/>
  <c r="C685" i="2"/>
  <c r="I684" i="2"/>
  <c r="H684" i="2"/>
  <c r="G684" i="2"/>
  <c r="F684" i="2"/>
  <c r="E684" i="2"/>
  <c r="D684" i="2"/>
  <c r="C684" i="2"/>
  <c r="I683" i="2"/>
  <c r="H683" i="2"/>
  <c r="G683" i="2"/>
  <c r="F683" i="2"/>
  <c r="E683" i="2"/>
  <c r="D683" i="2"/>
  <c r="C683" i="2"/>
  <c r="I682" i="2"/>
  <c r="H682" i="2"/>
  <c r="G682" i="2"/>
  <c r="F682" i="2"/>
  <c r="E682" i="2"/>
  <c r="D682" i="2"/>
  <c r="C682" i="2"/>
  <c r="I681" i="2"/>
  <c r="H681" i="2"/>
  <c r="G681" i="2"/>
  <c r="F681" i="2"/>
  <c r="E681" i="2"/>
  <c r="D681" i="2"/>
  <c r="C681" i="2"/>
  <c r="I680" i="2"/>
  <c r="H680" i="2"/>
  <c r="G680" i="2"/>
  <c r="F680" i="2"/>
  <c r="E680" i="2"/>
  <c r="D680" i="2"/>
  <c r="C680" i="2"/>
  <c r="I679" i="2"/>
  <c r="H679" i="2"/>
  <c r="G679" i="2"/>
  <c r="F679" i="2"/>
  <c r="E679" i="2"/>
  <c r="D679" i="2"/>
  <c r="C679" i="2"/>
  <c r="I678" i="2"/>
  <c r="H678" i="2"/>
  <c r="G678" i="2"/>
  <c r="F678" i="2"/>
  <c r="E678" i="2"/>
  <c r="D678" i="2"/>
  <c r="C678" i="2"/>
  <c r="I677" i="2"/>
  <c r="H677" i="2"/>
  <c r="G677" i="2"/>
  <c r="F677" i="2"/>
  <c r="E677" i="2"/>
  <c r="D677" i="2"/>
  <c r="C677" i="2"/>
  <c r="I676" i="2"/>
  <c r="H676" i="2"/>
  <c r="G676" i="2"/>
  <c r="F676" i="2"/>
  <c r="E676" i="2"/>
  <c r="D676" i="2"/>
  <c r="C676" i="2"/>
  <c r="I675" i="2"/>
  <c r="H675" i="2"/>
  <c r="G675" i="2"/>
  <c r="F675" i="2"/>
  <c r="E675" i="2"/>
  <c r="D675" i="2"/>
  <c r="C675" i="2"/>
  <c r="I674" i="2"/>
  <c r="H674" i="2"/>
  <c r="G674" i="2"/>
  <c r="F674" i="2"/>
  <c r="E674" i="2"/>
  <c r="D674" i="2"/>
  <c r="C674" i="2"/>
  <c r="I673" i="2"/>
  <c r="H673" i="2"/>
  <c r="G673" i="2"/>
  <c r="F673" i="2"/>
  <c r="E673" i="2"/>
  <c r="D673" i="2"/>
  <c r="C673" i="2"/>
  <c r="I672" i="2"/>
  <c r="H672" i="2"/>
  <c r="G672" i="2"/>
  <c r="F672" i="2"/>
  <c r="E672" i="2"/>
  <c r="D672" i="2"/>
  <c r="C672" i="2"/>
  <c r="I671" i="2"/>
  <c r="H671" i="2"/>
  <c r="G671" i="2"/>
  <c r="F671" i="2"/>
  <c r="E671" i="2"/>
  <c r="D671" i="2"/>
  <c r="C671" i="2"/>
  <c r="I670" i="2"/>
  <c r="H670" i="2"/>
  <c r="G670" i="2"/>
  <c r="F670" i="2"/>
  <c r="E670" i="2"/>
  <c r="D670" i="2"/>
  <c r="C670" i="2"/>
  <c r="I669" i="2"/>
  <c r="H669" i="2"/>
  <c r="G669" i="2"/>
  <c r="F669" i="2"/>
  <c r="E669" i="2"/>
  <c r="D669" i="2"/>
  <c r="C669" i="2"/>
  <c r="I668" i="2"/>
  <c r="H668" i="2"/>
  <c r="G668" i="2"/>
  <c r="F668" i="2"/>
  <c r="E668" i="2"/>
  <c r="D668" i="2"/>
  <c r="C668" i="2"/>
  <c r="I667" i="2"/>
  <c r="H667" i="2"/>
  <c r="G667" i="2"/>
  <c r="F667" i="2"/>
  <c r="E667" i="2"/>
  <c r="D667" i="2"/>
  <c r="C667" i="2"/>
  <c r="I666" i="2"/>
  <c r="H666" i="2"/>
  <c r="G666" i="2"/>
  <c r="F666" i="2"/>
  <c r="E666" i="2"/>
  <c r="D666" i="2"/>
  <c r="C666" i="2"/>
  <c r="I665" i="2"/>
  <c r="H665" i="2"/>
  <c r="G665" i="2"/>
  <c r="F665" i="2"/>
  <c r="E665" i="2"/>
  <c r="D665" i="2"/>
  <c r="C665" i="2"/>
  <c r="I664" i="2"/>
  <c r="H664" i="2"/>
  <c r="G664" i="2"/>
  <c r="F664" i="2"/>
  <c r="E664" i="2"/>
  <c r="D664" i="2"/>
  <c r="C664" i="2"/>
  <c r="I663" i="2"/>
  <c r="H663" i="2"/>
  <c r="G663" i="2"/>
  <c r="F663" i="2"/>
  <c r="E663" i="2"/>
  <c r="D663" i="2"/>
  <c r="C663" i="2"/>
  <c r="I662" i="2"/>
  <c r="H662" i="2"/>
  <c r="G662" i="2"/>
  <c r="F662" i="2"/>
  <c r="E662" i="2"/>
  <c r="D662" i="2"/>
  <c r="C662" i="2"/>
  <c r="I661" i="2"/>
  <c r="H661" i="2"/>
  <c r="G661" i="2"/>
  <c r="F661" i="2"/>
  <c r="E661" i="2"/>
  <c r="D661" i="2"/>
  <c r="C661" i="2"/>
  <c r="I660" i="2"/>
  <c r="H660" i="2"/>
  <c r="G660" i="2"/>
  <c r="F660" i="2"/>
  <c r="E660" i="2"/>
  <c r="D660" i="2"/>
  <c r="C660" i="2"/>
  <c r="I659" i="2"/>
  <c r="H659" i="2"/>
  <c r="G659" i="2"/>
  <c r="F659" i="2"/>
  <c r="E659" i="2"/>
  <c r="D659" i="2"/>
  <c r="C659" i="2"/>
  <c r="I658" i="2"/>
  <c r="H658" i="2"/>
  <c r="G658" i="2"/>
  <c r="F658" i="2"/>
  <c r="E658" i="2"/>
  <c r="D658" i="2"/>
  <c r="C658" i="2"/>
  <c r="I657" i="2"/>
  <c r="H657" i="2"/>
  <c r="G657" i="2"/>
  <c r="F657" i="2"/>
  <c r="E657" i="2"/>
  <c r="D657" i="2"/>
  <c r="C657" i="2"/>
  <c r="I656" i="2"/>
  <c r="H656" i="2"/>
  <c r="G656" i="2"/>
  <c r="F656" i="2"/>
  <c r="E656" i="2"/>
  <c r="D656" i="2"/>
  <c r="C656" i="2"/>
  <c r="I655" i="2"/>
  <c r="H655" i="2"/>
  <c r="G655" i="2"/>
  <c r="F655" i="2"/>
  <c r="E655" i="2"/>
  <c r="D655" i="2"/>
  <c r="C655" i="2"/>
  <c r="I654" i="2"/>
  <c r="H654" i="2"/>
  <c r="G654" i="2"/>
  <c r="F654" i="2"/>
  <c r="E654" i="2"/>
  <c r="D654" i="2"/>
  <c r="C654" i="2"/>
  <c r="I653" i="2"/>
  <c r="H653" i="2"/>
  <c r="G653" i="2"/>
  <c r="F653" i="2"/>
  <c r="E653" i="2"/>
  <c r="D653" i="2"/>
  <c r="C653" i="2"/>
  <c r="I652" i="2"/>
  <c r="H652" i="2"/>
  <c r="G652" i="2"/>
  <c r="F652" i="2"/>
  <c r="E652" i="2"/>
  <c r="D652" i="2"/>
  <c r="C652" i="2"/>
  <c r="I651" i="2"/>
  <c r="H651" i="2"/>
  <c r="G651" i="2"/>
  <c r="F651" i="2"/>
  <c r="E651" i="2"/>
  <c r="D651" i="2"/>
  <c r="C651" i="2"/>
  <c r="I650" i="2"/>
  <c r="H650" i="2"/>
  <c r="G650" i="2"/>
  <c r="F650" i="2"/>
  <c r="E650" i="2"/>
  <c r="D650" i="2"/>
  <c r="C650" i="2"/>
  <c r="I649" i="2"/>
  <c r="H649" i="2"/>
  <c r="G649" i="2"/>
  <c r="F649" i="2"/>
  <c r="E649" i="2"/>
  <c r="D649" i="2"/>
  <c r="C649" i="2"/>
  <c r="I648" i="2"/>
  <c r="H648" i="2"/>
  <c r="G648" i="2"/>
  <c r="F648" i="2"/>
  <c r="E648" i="2"/>
  <c r="D648" i="2"/>
  <c r="C648" i="2"/>
  <c r="I647" i="2"/>
  <c r="H647" i="2"/>
  <c r="G647" i="2"/>
  <c r="F647" i="2"/>
  <c r="E647" i="2"/>
  <c r="D647" i="2"/>
  <c r="C647" i="2"/>
  <c r="I646" i="2"/>
  <c r="H646" i="2"/>
  <c r="G646" i="2"/>
  <c r="F646" i="2"/>
  <c r="E646" i="2"/>
  <c r="D646" i="2"/>
  <c r="C646" i="2"/>
  <c r="I645" i="2"/>
  <c r="H645" i="2"/>
  <c r="G645" i="2"/>
  <c r="F645" i="2"/>
  <c r="E645" i="2"/>
  <c r="D645" i="2"/>
  <c r="C645" i="2"/>
  <c r="I644" i="2"/>
  <c r="H644" i="2"/>
  <c r="G644" i="2"/>
  <c r="F644" i="2"/>
  <c r="E644" i="2"/>
  <c r="D644" i="2"/>
  <c r="C644" i="2"/>
  <c r="I643" i="2"/>
  <c r="H643" i="2"/>
  <c r="G643" i="2"/>
  <c r="F643" i="2"/>
  <c r="E643" i="2"/>
  <c r="D643" i="2"/>
  <c r="C643" i="2"/>
  <c r="I642" i="2"/>
  <c r="H642" i="2"/>
  <c r="G642" i="2"/>
  <c r="F642" i="2"/>
  <c r="E642" i="2"/>
  <c r="D642" i="2"/>
  <c r="C642" i="2"/>
  <c r="I641" i="2"/>
  <c r="H641" i="2"/>
  <c r="G641" i="2"/>
  <c r="F641" i="2"/>
  <c r="E641" i="2"/>
  <c r="D641" i="2"/>
  <c r="C641" i="2"/>
  <c r="I640" i="2"/>
  <c r="H640" i="2"/>
  <c r="G640" i="2"/>
  <c r="F640" i="2"/>
  <c r="E640" i="2"/>
  <c r="D640" i="2"/>
  <c r="C640" i="2"/>
  <c r="I639" i="2"/>
  <c r="H639" i="2"/>
  <c r="G639" i="2"/>
  <c r="F639" i="2"/>
  <c r="E639" i="2"/>
  <c r="D639" i="2"/>
  <c r="C639" i="2"/>
  <c r="I638" i="2"/>
  <c r="H638" i="2"/>
  <c r="G638" i="2"/>
  <c r="F638" i="2"/>
  <c r="E638" i="2"/>
  <c r="D638" i="2"/>
  <c r="C638" i="2"/>
  <c r="I637" i="2"/>
  <c r="H637" i="2"/>
  <c r="G637" i="2"/>
  <c r="F637" i="2"/>
  <c r="E637" i="2"/>
  <c r="D637" i="2"/>
  <c r="C637" i="2"/>
  <c r="I636" i="2"/>
  <c r="H636" i="2"/>
  <c r="G636" i="2"/>
  <c r="F636" i="2"/>
  <c r="E636" i="2"/>
  <c r="D636" i="2"/>
  <c r="C636" i="2"/>
  <c r="I635" i="2"/>
  <c r="H635" i="2"/>
  <c r="G635" i="2"/>
  <c r="F635" i="2"/>
  <c r="E635" i="2"/>
  <c r="D635" i="2"/>
  <c r="C635" i="2"/>
  <c r="I634" i="2"/>
  <c r="H634" i="2"/>
  <c r="G634" i="2"/>
  <c r="F634" i="2"/>
  <c r="E634" i="2"/>
  <c r="D634" i="2"/>
  <c r="C634" i="2"/>
  <c r="I633" i="2"/>
  <c r="H633" i="2"/>
  <c r="G633" i="2"/>
  <c r="F633" i="2"/>
  <c r="E633" i="2"/>
  <c r="D633" i="2"/>
  <c r="C633" i="2"/>
  <c r="I632" i="2"/>
  <c r="H632" i="2"/>
  <c r="G632" i="2"/>
  <c r="F632" i="2"/>
  <c r="E632" i="2"/>
  <c r="D632" i="2"/>
  <c r="C632" i="2"/>
  <c r="I631" i="2"/>
  <c r="H631" i="2"/>
  <c r="G631" i="2"/>
  <c r="F631" i="2"/>
  <c r="E631" i="2"/>
  <c r="D631" i="2"/>
  <c r="C631" i="2"/>
  <c r="I630" i="2"/>
  <c r="H630" i="2"/>
  <c r="G630" i="2"/>
  <c r="F630" i="2"/>
  <c r="E630" i="2"/>
  <c r="D630" i="2"/>
  <c r="C630" i="2"/>
  <c r="I629" i="2"/>
  <c r="H629" i="2"/>
  <c r="G629" i="2"/>
  <c r="F629" i="2"/>
  <c r="E629" i="2"/>
  <c r="D629" i="2"/>
  <c r="C629" i="2"/>
  <c r="I628" i="2"/>
  <c r="H628" i="2"/>
  <c r="G628" i="2"/>
  <c r="F628" i="2"/>
  <c r="E628" i="2"/>
  <c r="D628" i="2"/>
  <c r="C628" i="2"/>
  <c r="I627" i="2"/>
  <c r="H627" i="2"/>
  <c r="G627" i="2"/>
  <c r="F627" i="2"/>
  <c r="E627" i="2"/>
  <c r="D627" i="2"/>
  <c r="C627" i="2"/>
  <c r="I626" i="2"/>
  <c r="H626" i="2"/>
  <c r="G626" i="2"/>
  <c r="F626" i="2"/>
  <c r="E626" i="2"/>
  <c r="D626" i="2"/>
  <c r="C626" i="2"/>
  <c r="I625" i="2"/>
  <c r="H625" i="2"/>
  <c r="G625" i="2"/>
  <c r="F625" i="2"/>
  <c r="E625" i="2"/>
  <c r="D625" i="2"/>
  <c r="C625" i="2"/>
  <c r="I624" i="2"/>
  <c r="H624" i="2"/>
  <c r="G624" i="2"/>
  <c r="F624" i="2"/>
  <c r="E624" i="2"/>
  <c r="D624" i="2"/>
  <c r="C624" i="2"/>
  <c r="I623" i="2"/>
  <c r="H623" i="2"/>
  <c r="G623" i="2"/>
  <c r="F623" i="2"/>
  <c r="E623" i="2"/>
  <c r="D623" i="2"/>
  <c r="C623" i="2"/>
  <c r="I622" i="2"/>
  <c r="H622" i="2"/>
  <c r="G622" i="2"/>
  <c r="F622" i="2"/>
  <c r="E622" i="2"/>
  <c r="D622" i="2"/>
  <c r="C622" i="2"/>
  <c r="I621" i="2"/>
  <c r="H621" i="2"/>
  <c r="G621" i="2"/>
  <c r="F621" i="2"/>
  <c r="E621" i="2"/>
  <c r="D621" i="2"/>
  <c r="C621" i="2"/>
  <c r="I620" i="2"/>
  <c r="H620" i="2"/>
  <c r="G620" i="2"/>
  <c r="F620" i="2"/>
  <c r="E620" i="2"/>
  <c r="D620" i="2"/>
  <c r="C620" i="2"/>
  <c r="I619" i="2"/>
  <c r="H619" i="2"/>
  <c r="G619" i="2"/>
  <c r="F619" i="2"/>
  <c r="E619" i="2"/>
  <c r="D619" i="2"/>
  <c r="C619" i="2"/>
  <c r="I618" i="2"/>
  <c r="H618" i="2"/>
  <c r="G618" i="2"/>
  <c r="F618" i="2"/>
  <c r="E618" i="2"/>
  <c r="D618" i="2"/>
  <c r="C618" i="2"/>
  <c r="I617" i="2"/>
  <c r="H617" i="2"/>
  <c r="G617" i="2"/>
  <c r="F617" i="2"/>
  <c r="E617" i="2"/>
  <c r="D617" i="2"/>
  <c r="C617" i="2"/>
  <c r="I616" i="2"/>
  <c r="H616" i="2"/>
  <c r="G616" i="2"/>
  <c r="F616" i="2"/>
  <c r="E616" i="2"/>
  <c r="D616" i="2"/>
  <c r="C616" i="2"/>
  <c r="I615" i="2"/>
  <c r="H615" i="2"/>
  <c r="G615" i="2"/>
  <c r="F615" i="2"/>
  <c r="E615" i="2"/>
  <c r="D615" i="2"/>
  <c r="C615" i="2"/>
  <c r="I614" i="2"/>
  <c r="H614" i="2"/>
  <c r="G614" i="2"/>
  <c r="F614" i="2"/>
  <c r="E614" i="2"/>
  <c r="D614" i="2"/>
  <c r="C614" i="2"/>
  <c r="I613" i="2"/>
  <c r="H613" i="2"/>
  <c r="G613" i="2"/>
  <c r="F613" i="2"/>
  <c r="E613" i="2"/>
  <c r="D613" i="2"/>
  <c r="C613" i="2"/>
  <c r="I612" i="2"/>
  <c r="H612" i="2"/>
  <c r="G612" i="2"/>
  <c r="F612" i="2"/>
  <c r="E612" i="2"/>
  <c r="D612" i="2"/>
  <c r="C612" i="2"/>
  <c r="I611" i="2"/>
  <c r="H611" i="2"/>
  <c r="G611" i="2"/>
  <c r="F611" i="2"/>
  <c r="E611" i="2"/>
  <c r="D611" i="2"/>
  <c r="C611" i="2"/>
  <c r="I610" i="2"/>
  <c r="H610" i="2"/>
  <c r="G610" i="2"/>
  <c r="F610" i="2"/>
  <c r="E610" i="2"/>
  <c r="D610" i="2"/>
  <c r="C610" i="2"/>
  <c r="I609" i="2"/>
  <c r="H609" i="2"/>
  <c r="G609" i="2"/>
  <c r="F609" i="2"/>
  <c r="E609" i="2"/>
  <c r="D609" i="2"/>
  <c r="C609" i="2"/>
  <c r="I608" i="2"/>
  <c r="H608" i="2"/>
  <c r="G608" i="2"/>
  <c r="F608" i="2"/>
  <c r="E608" i="2"/>
  <c r="D608" i="2"/>
  <c r="C608" i="2"/>
  <c r="I607" i="2"/>
  <c r="H607" i="2"/>
  <c r="G607" i="2"/>
  <c r="F607" i="2"/>
  <c r="E607" i="2"/>
  <c r="D607" i="2"/>
  <c r="C607" i="2"/>
  <c r="I606" i="2"/>
  <c r="H606" i="2"/>
  <c r="G606" i="2"/>
  <c r="F606" i="2"/>
  <c r="E606" i="2"/>
  <c r="D606" i="2"/>
  <c r="C606" i="2"/>
  <c r="I605" i="2"/>
  <c r="H605" i="2"/>
  <c r="G605" i="2"/>
  <c r="F605" i="2"/>
  <c r="E605" i="2"/>
  <c r="D605" i="2"/>
  <c r="C605" i="2"/>
  <c r="I604" i="2"/>
  <c r="H604" i="2"/>
  <c r="G604" i="2"/>
  <c r="F604" i="2"/>
  <c r="E604" i="2"/>
  <c r="D604" i="2"/>
  <c r="C604" i="2"/>
  <c r="I603" i="2"/>
  <c r="H603" i="2"/>
  <c r="G603" i="2"/>
  <c r="F603" i="2"/>
  <c r="E603" i="2"/>
  <c r="D603" i="2"/>
  <c r="C603" i="2"/>
  <c r="I602" i="2"/>
  <c r="H602" i="2"/>
  <c r="G602" i="2"/>
  <c r="F602" i="2"/>
  <c r="E602" i="2"/>
  <c r="D602" i="2"/>
  <c r="C602" i="2"/>
  <c r="I601" i="2"/>
  <c r="H601" i="2"/>
  <c r="G601" i="2"/>
  <c r="F601" i="2"/>
  <c r="E601" i="2"/>
  <c r="D601" i="2"/>
  <c r="C601" i="2"/>
  <c r="I600" i="2"/>
  <c r="H600" i="2"/>
  <c r="G600" i="2"/>
  <c r="F600" i="2"/>
  <c r="E600" i="2"/>
  <c r="D600" i="2"/>
  <c r="C600" i="2"/>
  <c r="I599" i="2"/>
  <c r="H599" i="2"/>
  <c r="G599" i="2"/>
  <c r="F599" i="2"/>
  <c r="E599" i="2"/>
  <c r="D599" i="2"/>
  <c r="C599" i="2"/>
  <c r="I598" i="2"/>
  <c r="H598" i="2"/>
  <c r="G598" i="2"/>
  <c r="F598" i="2"/>
  <c r="E598" i="2"/>
  <c r="D598" i="2"/>
  <c r="C598" i="2"/>
  <c r="I597" i="2"/>
  <c r="H597" i="2"/>
  <c r="G597" i="2"/>
  <c r="F597" i="2"/>
  <c r="E597" i="2"/>
  <c r="D597" i="2"/>
  <c r="C597" i="2"/>
  <c r="I596" i="2"/>
  <c r="H596" i="2"/>
  <c r="G596" i="2"/>
  <c r="F596" i="2"/>
  <c r="E596" i="2"/>
  <c r="D596" i="2"/>
  <c r="C596" i="2"/>
  <c r="I595" i="2"/>
  <c r="H595" i="2"/>
  <c r="G595" i="2"/>
  <c r="F595" i="2"/>
  <c r="E595" i="2"/>
  <c r="D595" i="2"/>
  <c r="C595" i="2"/>
  <c r="I594" i="2"/>
  <c r="H594" i="2"/>
  <c r="G594" i="2"/>
  <c r="F594" i="2"/>
  <c r="E594" i="2"/>
  <c r="D594" i="2"/>
  <c r="C594" i="2"/>
  <c r="I593" i="2"/>
  <c r="H593" i="2"/>
  <c r="G593" i="2"/>
  <c r="F593" i="2"/>
  <c r="E593" i="2"/>
  <c r="D593" i="2"/>
  <c r="C593" i="2"/>
  <c r="I592" i="2"/>
  <c r="H592" i="2"/>
  <c r="G592" i="2"/>
  <c r="F592" i="2"/>
  <c r="E592" i="2"/>
  <c r="D592" i="2"/>
  <c r="C592" i="2"/>
  <c r="I591" i="2"/>
  <c r="H591" i="2"/>
  <c r="G591" i="2"/>
  <c r="F591" i="2"/>
  <c r="E591" i="2"/>
  <c r="D591" i="2"/>
  <c r="C591" i="2"/>
  <c r="I590" i="2"/>
  <c r="H590" i="2"/>
  <c r="G590" i="2"/>
  <c r="F590" i="2"/>
  <c r="E590" i="2"/>
  <c r="D590" i="2"/>
  <c r="C590" i="2"/>
  <c r="I589" i="2"/>
  <c r="H589" i="2"/>
  <c r="G589" i="2"/>
  <c r="F589" i="2"/>
  <c r="E589" i="2"/>
  <c r="D589" i="2"/>
  <c r="C589" i="2"/>
  <c r="I588" i="2"/>
  <c r="H588" i="2"/>
  <c r="G588" i="2"/>
  <c r="F588" i="2"/>
  <c r="E588" i="2"/>
  <c r="D588" i="2"/>
  <c r="C588" i="2"/>
  <c r="I587" i="2"/>
  <c r="H587" i="2"/>
  <c r="G587" i="2"/>
  <c r="F587" i="2"/>
  <c r="E587" i="2"/>
  <c r="D587" i="2"/>
  <c r="C587" i="2"/>
  <c r="I586" i="2"/>
  <c r="H586" i="2"/>
  <c r="G586" i="2"/>
  <c r="F586" i="2"/>
  <c r="E586" i="2"/>
  <c r="D586" i="2"/>
  <c r="C586" i="2"/>
  <c r="I585" i="2"/>
  <c r="H585" i="2"/>
  <c r="G585" i="2"/>
  <c r="F585" i="2"/>
  <c r="E585" i="2"/>
  <c r="D585" i="2"/>
  <c r="C585" i="2"/>
  <c r="I584" i="2"/>
  <c r="H584" i="2"/>
  <c r="G584" i="2"/>
  <c r="F584" i="2"/>
  <c r="E584" i="2"/>
  <c r="D584" i="2"/>
  <c r="C584" i="2"/>
  <c r="I583" i="2"/>
  <c r="H583" i="2"/>
  <c r="G583" i="2"/>
  <c r="F583" i="2"/>
  <c r="E583" i="2"/>
  <c r="D583" i="2"/>
  <c r="C583" i="2"/>
  <c r="I582" i="2"/>
  <c r="H582" i="2"/>
  <c r="G582" i="2"/>
  <c r="F582" i="2"/>
  <c r="E582" i="2"/>
  <c r="D582" i="2"/>
  <c r="C582" i="2"/>
  <c r="I581" i="2"/>
  <c r="H581" i="2"/>
  <c r="G581" i="2"/>
  <c r="F581" i="2"/>
  <c r="E581" i="2"/>
  <c r="D581" i="2"/>
  <c r="C581" i="2"/>
  <c r="I580" i="2"/>
  <c r="H580" i="2"/>
  <c r="G580" i="2"/>
  <c r="F580" i="2"/>
  <c r="E580" i="2"/>
  <c r="D580" i="2"/>
  <c r="C580" i="2"/>
  <c r="I579" i="2"/>
  <c r="H579" i="2"/>
  <c r="G579" i="2"/>
  <c r="F579" i="2"/>
  <c r="E579" i="2"/>
  <c r="D579" i="2"/>
  <c r="C579" i="2"/>
  <c r="I578" i="2"/>
  <c r="H578" i="2"/>
  <c r="G578" i="2"/>
  <c r="F578" i="2"/>
  <c r="E578" i="2"/>
  <c r="D578" i="2"/>
  <c r="C578" i="2"/>
  <c r="I577" i="2"/>
  <c r="H577" i="2"/>
  <c r="G577" i="2"/>
  <c r="F577" i="2"/>
  <c r="E577" i="2"/>
  <c r="D577" i="2"/>
  <c r="C577" i="2"/>
  <c r="I576" i="2"/>
  <c r="H576" i="2"/>
  <c r="G576" i="2"/>
  <c r="F576" i="2"/>
  <c r="E576" i="2"/>
  <c r="D576" i="2"/>
  <c r="C576" i="2"/>
  <c r="I575" i="2"/>
  <c r="H575" i="2"/>
  <c r="G575" i="2"/>
  <c r="F575" i="2"/>
  <c r="E575" i="2"/>
  <c r="D575" i="2"/>
  <c r="C575" i="2"/>
  <c r="I574" i="2"/>
  <c r="H574" i="2"/>
  <c r="G574" i="2"/>
  <c r="F574" i="2"/>
  <c r="E574" i="2"/>
  <c r="D574" i="2"/>
  <c r="C574" i="2"/>
  <c r="I573" i="2"/>
  <c r="H573" i="2"/>
  <c r="G573" i="2"/>
  <c r="F573" i="2"/>
  <c r="E573" i="2"/>
  <c r="D573" i="2"/>
  <c r="C573" i="2"/>
  <c r="I572" i="2"/>
  <c r="H572" i="2"/>
  <c r="G572" i="2"/>
  <c r="F572" i="2"/>
  <c r="E572" i="2"/>
  <c r="D572" i="2"/>
  <c r="C572" i="2"/>
  <c r="I571" i="2"/>
  <c r="H571" i="2"/>
  <c r="G571" i="2"/>
  <c r="F571" i="2"/>
  <c r="E571" i="2"/>
  <c r="D571" i="2"/>
  <c r="C571" i="2"/>
  <c r="I570" i="2"/>
  <c r="H570" i="2"/>
  <c r="G570" i="2"/>
  <c r="F570" i="2"/>
  <c r="E570" i="2"/>
  <c r="D570" i="2"/>
  <c r="C570" i="2"/>
  <c r="I569" i="2"/>
  <c r="H569" i="2"/>
  <c r="G569" i="2"/>
  <c r="F569" i="2"/>
  <c r="E569" i="2"/>
  <c r="D569" i="2"/>
  <c r="C569" i="2"/>
  <c r="I568" i="2"/>
  <c r="H568" i="2"/>
  <c r="G568" i="2"/>
  <c r="F568" i="2"/>
  <c r="E568" i="2"/>
  <c r="D568" i="2"/>
  <c r="C568" i="2"/>
  <c r="I567" i="2"/>
  <c r="H567" i="2"/>
  <c r="G567" i="2"/>
  <c r="F567" i="2"/>
  <c r="E567" i="2"/>
  <c r="D567" i="2"/>
  <c r="C567" i="2"/>
  <c r="I566" i="2"/>
  <c r="H566" i="2"/>
  <c r="G566" i="2"/>
  <c r="F566" i="2"/>
  <c r="E566" i="2"/>
  <c r="D566" i="2"/>
  <c r="C566" i="2"/>
  <c r="I565" i="2"/>
  <c r="H565" i="2"/>
  <c r="G565" i="2"/>
  <c r="F565" i="2"/>
  <c r="E565" i="2"/>
  <c r="D565" i="2"/>
  <c r="C565" i="2"/>
  <c r="I564" i="2"/>
  <c r="H564" i="2"/>
  <c r="G564" i="2"/>
  <c r="F564" i="2"/>
  <c r="E564" i="2"/>
  <c r="D564" i="2"/>
  <c r="C564" i="2"/>
  <c r="I563" i="2"/>
  <c r="H563" i="2"/>
  <c r="G563" i="2"/>
  <c r="F563" i="2"/>
  <c r="E563" i="2"/>
  <c r="D563" i="2"/>
  <c r="C563" i="2"/>
  <c r="I562" i="2"/>
  <c r="H562" i="2"/>
  <c r="G562" i="2"/>
  <c r="F562" i="2"/>
  <c r="E562" i="2"/>
  <c r="D562" i="2"/>
  <c r="C562" i="2"/>
  <c r="I561" i="2"/>
  <c r="H561" i="2"/>
  <c r="G561" i="2"/>
  <c r="F561" i="2"/>
  <c r="E561" i="2"/>
  <c r="D561" i="2"/>
  <c r="C561" i="2"/>
  <c r="I560" i="2"/>
  <c r="H560" i="2"/>
  <c r="G560" i="2"/>
  <c r="F560" i="2"/>
  <c r="E560" i="2"/>
  <c r="D560" i="2"/>
  <c r="C560" i="2"/>
  <c r="I559" i="2"/>
  <c r="H559" i="2"/>
  <c r="G559" i="2"/>
  <c r="F559" i="2"/>
  <c r="E559" i="2"/>
  <c r="D559" i="2"/>
  <c r="C559" i="2"/>
  <c r="I558" i="2"/>
  <c r="H558" i="2"/>
  <c r="G558" i="2"/>
  <c r="F558" i="2"/>
  <c r="E558" i="2"/>
  <c r="D558" i="2"/>
  <c r="C558" i="2"/>
  <c r="I557" i="2"/>
  <c r="H557" i="2"/>
  <c r="G557" i="2"/>
  <c r="F557" i="2"/>
  <c r="E557" i="2"/>
  <c r="D557" i="2"/>
  <c r="C557" i="2"/>
  <c r="I556" i="2"/>
  <c r="H556" i="2"/>
  <c r="G556" i="2"/>
  <c r="F556" i="2"/>
  <c r="E556" i="2"/>
  <c r="D556" i="2"/>
  <c r="C556" i="2"/>
  <c r="I555" i="2"/>
  <c r="H555" i="2"/>
  <c r="G555" i="2"/>
  <c r="F555" i="2"/>
  <c r="E555" i="2"/>
  <c r="D555" i="2"/>
  <c r="C555" i="2"/>
  <c r="I554" i="2"/>
  <c r="H554" i="2"/>
  <c r="G554" i="2"/>
  <c r="F554" i="2"/>
  <c r="E554" i="2"/>
  <c r="D554" i="2"/>
  <c r="C554" i="2"/>
  <c r="I553" i="2"/>
  <c r="H553" i="2"/>
  <c r="G553" i="2"/>
  <c r="F553" i="2"/>
  <c r="E553" i="2"/>
  <c r="D553" i="2"/>
  <c r="C553" i="2"/>
  <c r="I552" i="2"/>
  <c r="H552" i="2"/>
  <c r="G552" i="2"/>
  <c r="F552" i="2"/>
  <c r="E552" i="2"/>
  <c r="D552" i="2"/>
  <c r="C552" i="2"/>
  <c r="I551" i="2"/>
  <c r="H551" i="2"/>
  <c r="G551" i="2"/>
  <c r="F551" i="2"/>
  <c r="E551" i="2"/>
  <c r="D551" i="2"/>
  <c r="C551" i="2"/>
  <c r="I550" i="2"/>
  <c r="H550" i="2"/>
  <c r="G550" i="2"/>
  <c r="F550" i="2"/>
  <c r="E550" i="2"/>
  <c r="D550" i="2"/>
  <c r="C550" i="2"/>
  <c r="I549" i="2"/>
  <c r="H549" i="2"/>
  <c r="G549" i="2"/>
  <c r="F549" i="2"/>
  <c r="E549" i="2"/>
  <c r="D549" i="2"/>
  <c r="C549" i="2"/>
  <c r="I548" i="2"/>
  <c r="H548" i="2"/>
  <c r="G548" i="2"/>
  <c r="F548" i="2"/>
  <c r="E548" i="2"/>
  <c r="D548" i="2"/>
  <c r="C548" i="2"/>
  <c r="I547" i="2"/>
  <c r="H547" i="2"/>
  <c r="G547" i="2"/>
  <c r="F547" i="2"/>
  <c r="E547" i="2"/>
  <c r="D547" i="2"/>
  <c r="C547" i="2"/>
  <c r="I546" i="2"/>
  <c r="H546" i="2"/>
  <c r="G546" i="2"/>
  <c r="F546" i="2"/>
  <c r="E546" i="2"/>
  <c r="D546" i="2"/>
  <c r="C546" i="2"/>
  <c r="I545" i="2"/>
  <c r="H545" i="2"/>
  <c r="G545" i="2"/>
  <c r="F545" i="2"/>
  <c r="E545" i="2"/>
  <c r="D545" i="2"/>
  <c r="C545" i="2"/>
  <c r="I544" i="2"/>
  <c r="H544" i="2"/>
  <c r="G544" i="2"/>
  <c r="F544" i="2"/>
  <c r="E544" i="2"/>
  <c r="D544" i="2"/>
  <c r="C544" i="2"/>
  <c r="I543" i="2"/>
  <c r="H543" i="2"/>
  <c r="G543" i="2"/>
  <c r="F543" i="2"/>
  <c r="E543" i="2"/>
  <c r="D543" i="2"/>
  <c r="C543" i="2"/>
  <c r="I542" i="2"/>
  <c r="H542" i="2"/>
  <c r="G542" i="2"/>
  <c r="F542" i="2"/>
  <c r="E542" i="2"/>
  <c r="D542" i="2"/>
  <c r="C542" i="2"/>
  <c r="I541" i="2"/>
  <c r="H541" i="2"/>
  <c r="G541" i="2"/>
  <c r="F541" i="2"/>
  <c r="E541" i="2"/>
  <c r="D541" i="2"/>
  <c r="C541" i="2"/>
  <c r="I540" i="2"/>
  <c r="H540" i="2"/>
  <c r="G540" i="2"/>
  <c r="F540" i="2"/>
  <c r="E540" i="2"/>
  <c r="D540" i="2"/>
  <c r="C540" i="2"/>
  <c r="I539" i="2"/>
  <c r="H539" i="2"/>
  <c r="G539" i="2"/>
  <c r="F539" i="2"/>
  <c r="E539" i="2"/>
  <c r="D539" i="2"/>
  <c r="C539" i="2"/>
  <c r="I538" i="2"/>
  <c r="H538" i="2"/>
  <c r="G538" i="2"/>
  <c r="F538" i="2"/>
  <c r="E538" i="2"/>
  <c r="D538" i="2"/>
  <c r="C538" i="2"/>
  <c r="I537" i="2"/>
  <c r="H537" i="2"/>
  <c r="G537" i="2"/>
  <c r="F537" i="2"/>
  <c r="E537" i="2"/>
  <c r="D537" i="2"/>
  <c r="C537" i="2"/>
  <c r="I536" i="2"/>
  <c r="H536" i="2"/>
  <c r="G536" i="2"/>
  <c r="F536" i="2"/>
  <c r="E536" i="2"/>
  <c r="D536" i="2"/>
  <c r="C536" i="2"/>
  <c r="I535" i="2"/>
  <c r="H535" i="2"/>
  <c r="G535" i="2"/>
  <c r="F535" i="2"/>
  <c r="E535" i="2"/>
  <c r="D535" i="2"/>
  <c r="C535" i="2"/>
  <c r="I534" i="2"/>
  <c r="H534" i="2"/>
  <c r="G534" i="2"/>
  <c r="F534" i="2"/>
  <c r="E534" i="2"/>
  <c r="D534" i="2"/>
  <c r="C534" i="2"/>
  <c r="I533" i="2"/>
  <c r="H533" i="2"/>
  <c r="G533" i="2"/>
  <c r="F533" i="2"/>
  <c r="E533" i="2"/>
  <c r="D533" i="2"/>
  <c r="C533" i="2"/>
  <c r="I532" i="2"/>
  <c r="H532" i="2"/>
  <c r="G532" i="2"/>
  <c r="F532" i="2"/>
  <c r="E532" i="2"/>
  <c r="D532" i="2"/>
  <c r="C532" i="2"/>
  <c r="I531" i="2"/>
  <c r="H531" i="2"/>
  <c r="G531" i="2"/>
  <c r="F531" i="2"/>
  <c r="E531" i="2"/>
  <c r="D531" i="2"/>
  <c r="C531" i="2"/>
  <c r="I530" i="2"/>
  <c r="H530" i="2"/>
  <c r="G530" i="2"/>
  <c r="F530" i="2"/>
  <c r="E530" i="2"/>
  <c r="D530" i="2"/>
  <c r="C530" i="2"/>
  <c r="I529" i="2"/>
  <c r="H529" i="2"/>
  <c r="G529" i="2"/>
  <c r="F529" i="2"/>
  <c r="E529" i="2"/>
  <c r="D529" i="2"/>
  <c r="C529" i="2"/>
  <c r="I528" i="2"/>
  <c r="H528" i="2"/>
  <c r="G528" i="2"/>
  <c r="F528" i="2"/>
  <c r="E528" i="2"/>
  <c r="D528" i="2"/>
  <c r="C528" i="2"/>
  <c r="I527" i="2"/>
  <c r="H527" i="2"/>
  <c r="G527" i="2"/>
  <c r="F527" i="2"/>
  <c r="E527" i="2"/>
  <c r="D527" i="2"/>
  <c r="C527" i="2"/>
  <c r="I526" i="2"/>
  <c r="H526" i="2"/>
  <c r="G526" i="2"/>
  <c r="F526" i="2"/>
  <c r="E526" i="2"/>
  <c r="D526" i="2"/>
  <c r="C526" i="2"/>
  <c r="I525" i="2"/>
  <c r="H525" i="2"/>
  <c r="G525" i="2"/>
  <c r="F525" i="2"/>
  <c r="E525" i="2"/>
  <c r="D525" i="2"/>
  <c r="C525" i="2"/>
  <c r="I524" i="2"/>
  <c r="H524" i="2"/>
  <c r="G524" i="2"/>
  <c r="F524" i="2"/>
  <c r="E524" i="2"/>
  <c r="D524" i="2"/>
  <c r="C524" i="2"/>
  <c r="I523" i="2"/>
  <c r="H523" i="2"/>
  <c r="G523" i="2"/>
  <c r="F523" i="2"/>
  <c r="E523" i="2"/>
  <c r="D523" i="2"/>
  <c r="C523" i="2"/>
  <c r="I522" i="2"/>
  <c r="H522" i="2"/>
  <c r="G522" i="2"/>
  <c r="F522" i="2"/>
  <c r="E522" i="2"/>
  <c r="D522" i="2"/>
  <c r="C522" i="2"/>
  <c r="I521" i="2"/>
  <c r="H521" i="2"/>
  <c r="G521" i="2"/>
  <c r="F521" i="2"/>
  <c r="E521" i="2"/>
  <c r="D521" i="2"/>
  <c r="C521" i="2"/>
  <c r="I520" i="2"/>
  <c r="H520" i="2"/>
  <c r="G520" i="2"/>
  <c r="F520" i="2"/>
  <c r="E520" i="2"/>
  <c r="D520" i="2"/>
  <c r="C520" i="2"/>
  <c r="I519" i="2"/>
  <c r="H519" i="2"/>
  <c r="G519" i="2"/>
  <c r="F519" i="2"/>
  <c r="E519" i="2"/>
  <c r="D519" i="2"/>
  <c r="C519" i="2"/>
  <c r="I518" i="2"/>
  <c r="H518" i="2"/>
  <c r="G518" i="2"/>
  <c r="F518" i="2"/>
  <c r="E518" i="2"/>
  <c r="D518" i="2"/>
  <c r="C518" i="2"/>
  <c r="I517" i="2"/>
  <c r="H517" i="2"/>
  <c r="G517" i="2"/>
  <c r="F517" i="2"/>
  <c r="E517" i="2"/>
  <c r="D517" i="2"/>
  <c r="C517" i="2"/>
  <c r="I516" i="2"/>
  <c r="H516" i="2"/>
  <c r="G516" i="2"/>
  <c r="F516" i="2"/>
  <c r="E516" i="2"/>
  <c r="D516" i="2"/>
  <c r="C516" i="2"/>
  <c r="I515" i="2"/>
  <c r="H515" i="2"/>
  <c r="G515" i="2"/>
  <c r="F515" i="2"/>
  <c r="E515" i="2"/>
  <c r="D515" i="2"/>
  <c r="C515" i="2"/>
  <c r="I514" i="2"/>
  <c r="H514" i="2"/>
  <c r="G514" i="2"/>
  <c r="F514" i="2"/>
  <c r="E514" i="2"/>
  <c r="D514" i="2"/>
  <c r="C514" i="2"/>
  <c r="I513" i="2"/>
  <c r="H513" i="2"/>
  <c r="G513" i="2"/>
  <c r="F513" i="2"/>
  <c r="E513" i="2"/>
  <c r="D513" i="2"/>
  <c r="C513" i="2"/>
  <c r="I512" i="2"/>
  <c r="H512" i="2"/>
  <c r="G512" i="2"/>
  <c r="F512" i="2"/>
  <c r="E512" i="2"/>
  <c r="D512" i="2"/>
  <c r="C512" i="2"/>
  <c r="I511" i="2"/>
  <c r="H511" i="2"/>
  <c r="G511" i="2"/>
  <c r="F511" i="2"/>
  <c r="E511" i="2"/>
  <c r="D511" i="2"/>
  <c r="C511" i="2"/>
  <c r="I510" i="2"/>
  <c r="H510" i="2"/>
  <c r="G510" i="2"/>
  <c r="F510" i="2"/>
  <c r="E510" i="2"/>
  <c r="D510" i="2"/>
  <c r="C510" i="2"/>
  <c r="I509" i="2"/>
  <c r="H509" i="2"/>
  <c r="G509" i="2"/>
  <c r="F509" i="2"/>
  <c r="E509" i="2"/>
  <c r="D509" i="2"/>
  <c r="C509" i="2"/>
  <c r="I508" i="2"/>
  <c r="H508" i="2"/>
  <c r="G508" i="2"/>
  <c r="F508" i="2"/>
  <c r="E508" i="2"/>
  <c r="D508" i="2"/>
  <c r="C508" i="2"/>
  <c r="I507" i="2"/>
  <c r="H507" i="2"/>
  <c r="G507" i="2"/>
  <c r="F507" i="2"/>
  <c r="E507" i="2"/>
  <c r="D507" i="2"/>
  <c r="C507" i="2"/>
  <c r="I506" i="2"/>
  <c r="H506" i="2"/>
  <c r="G506" i="2"/>
  <c r="F506" i="2"/>
  <c r="E506" i="2"/>
  <c r="D506" i="2"/>
  <c r="C506" i="2"/>
  <c r="I505" i="2"/>
  <c r="H505" i="2"/>
  <c r="G505" i="2"/>
  <c r="F505" i="2"/>
  <c r="E505" i="2"/>
  <c r="D505" i="2"/>
  <c r="C505" i="2"/>
  <c r="I504" i="2"/>
  <c r="H504" i="2"/>
  <c r="G504" i="2"/>
  <c r="F504" i="2"/>
  <c r="E504" i="2"/>
  <c r="D504" i="2"/>
  <c r="C504" i="2"/>
  <c r="I503" i="2"/>
  <c r="H503" i="2"/>
  <c r="G503" i="2"/>
  <c r="F503" i="2"/>
  <c r="E503" i="2"/>
  <c r="D503" i="2"/>
  <c r="C503" i="2"/>
  <c r="I502" i="2"/>
  <c r="H502" i="2"/>
  <c r="G502" i="2"/>
  <c r="F502" i="2"/>
  <c r="E502" i="2"/>
  <c r="D502" i="2"/>
  <c r="C502" i="2"/>
  <c r="I501" i="2"/>
  <c r="H501" i="2"/>
  <c r="G501" i="2"/>
  <c r="F501" i="2"/>
  <c r="E501" i="2"/>
  <c r="D501" i="2"/>
  <c r="C501" i="2"/>
  <c r="I500" i="2"/>
  <c r="H500" i="2"/>
  <c r="G500" i="2"/>
  <c r="F500" i="2"/>
  <c r="E500" i="2"/>
  <c r="D500" i="2"/>
  <c r="C500" i="2"/>
  <c r="I499" i="2"/>
  <c r="H499" i="2"/>
  <c r="G499" i="2"/>
  <c r="F499" i="2"/>
  <c r="E499" i="2"/>
  <c r="D499" i="2"/>
  <c r="C499" i="2"/>
  <c r="I498" i="2"/>
  <c r="H498" i="2"/>
  <c r="G498" i="2"/>
  <c r="F498" i="2"/>
  <c r="E498" i="2"/>
  <c r="D498" i="2"/>
  <c r="C498" i="2"/>
  <c r="I497" i="2"/>
  <c r="H497" i="2"/>
  <c r="G497" i="2"/>
  <c r="F497" i="2"/>
  <c r="E497" i="2"/>
  <c r="D497" i="2"/>
  <c r="C497" i="2"/>
  <c r="I496" i="2"/>
  <c r="H496" i="2"/>
  <c r="G496" i="2"/>
  <c r="F496" i="2"/>
  <c r="E496" i="2"/>
  <c r="D496" i="2"/>
  <c r="C496" i="2"/>
  <c r="I495" i="2"/>
  <c r="H495" i="2"/>
  <c r="G495" i="2"/>
  <c r="F495" i="2"/>
  <c r="E495" i="2"/>
  <c r="D495" i="2"/>
  <c r="C495" i="2"/>
  <c r="I494" i="2"/>
  <c r="H494" i="2"/>
  <c r="G494" i="2"/>
  <c r="F494" i="2"/>
  <c r="E494" i="2"/>
  <c r="D494" i="2"/>
  <c r="C494" i="2"/>
  <c r="I493" i="2"/>
  <c r="H493" i="2"/>
  <c r="G493" i="2"/>
  <c r="F493" i="2"/>
  <c r="E493" i="2"/>
  <c r="D493" i="2"/>
  <c r="C493" i="2"/>
  <c r="I492" i="2"/>
  <c r="H492" i="2"/>
  <c r="G492" i="2"/>
  <c r="F492" i="2"/>
  <c r="E492" i="2"/>
  <c r="D492" i="2"/>
  <c r="C492" i="2"/>
  <c r="I491" i="2"/>
  <c r="H491" i="2"/>
  <c r="G491" i="2"/>
  <c r="F491" i="2"/>
  <c r="E491" i="2"/>
  <c r="D491" i="2"/>
  <c r="C491" i="2"/>
  <c r="I490" i="2"/>
  <c r="H490" i="2"/>
  <c r="G490" i="2"/>
  <c r="F490" i="2"/>
  <c r="E490" i="2"/>
  <c r="D490" i="2"/>
  <c r="C490" i="2"/>
  <c r="I489" i="2"/>
  <c r="H489" i="2"/>
  <c r="G489" i="2"/>
  <c r="F489" i="2"/>
  <c r="E489" i="2"/>
  <c r="D489" i="2"/>
  <c r="C489" i="2"/>
  <c r="I488" i="2"/>
  <c r="H488" i="2"/>
  <c r="G488" i="2"/>
  <c r="F488" i="2"/>
  <c r="E488" i="2"/>
  <c r="D488" i="2"/>
  <c r="C488" i="2"/>
  <c r="I487" i="2"/>
  <c r="H487" i="2"/>
  <c r="G487" i="2"/>
  <c r="F487" i="2"/>
  <c r="E487" i="2"/>
  <c r="D487" i="2"/>
  <c r="C487" i="2"/>
  <c r="I486" i="2"/>
  <c r="H486" i="2"/>
  <c r="G486" i="2"/>
  <c r="F486" i="2"/>
  <c r="E486" i="2"/>
  <c r="D486" i="2"/>
  <c r="C486" i="2"/>
  <c r="I485" i="2"/>
  <c r="H485" i="2"/>
  <c r="G485" i="2"/>
  <c r="F485" i="2"/>
  <c r="E485" i="2"/>
  <c r="D485" i="2"/>
  <c r="C485" i="2"/>
  <c r="I484" i="2"/>
  <c r="H484" i="2"/>
  <c r="G484" i="2"/>
  <c r="F484" i="2"/>
  <c r="E484" i="2"/>
  <c r="D484" i="2"/>
  <c r="C484" i="2"/>
  <c r="I483" i="2"/>
  <c r="H483" i="2"/>
  <c r="G483" i="2"/>
  <c r="F483" i="2"/>
  <c r="E483" i="2"/>
  <c r="D483" i="2"/>
  <c r="C483" i="2"/>
  <c r="I482" i="2"/>
  <c r="H482" i="2"/>
  <c r="G482" i="2"/>
  <c r="F482" i="2"/>
  <c r="E482" i="2"/>
  <c r="D482" i="2"/>
  <c r="C482" i="2"/>
  <c r="I481" i="2"/>
  <c r="H481" i="2"/>
  <c r="G481" i="2"/>
  <c r="F481" i="2"/>
  <c r="E481" i="2"/>
  <c r="D481" i="2"/>
  <c r="C481" i="2"/>
  <c r="I480" i="2"/>
  <c r="H480" i="2"/>
  <c r="G480" i="2"/>
  <c r="F480" i="2"/>
  <c r="E480" i="2"/>
  <c r="D480" i="2"/>
  <c r="C480" i="2"/>
  <c r="I479" i="2"/>
  <c r="H479" i="2"/>
  <c r="G479" i="2"/>
  <c r="F479" i="2"/>
  <c r="E479" i="2"/>
  <c r="D479" i="2"/>
  <c r="C479" i="2"/>
  <c r="I478" i="2"/>
  <c r="H478" i="2"/>
  <c r="G478" i="2"/>
  <c r="F478" i="2"/>
  <c r="E478" i="2"/>
  <c r="D478" i="2"/>
  <c r="C478" i="2"/>
  <c r="I477" i="2"/>
  <c r="H477" i="2"/>
  <c r="G477" i="2"/>
  <c r="F477" i="2"/>
  <c r="E477" i="2"/>
  <c r="D477" i="2"/>
  <c r="C477" i="2"/>
  <c r="I476" i="2"/>
  <c r="H476" i="2"/>
  <c r="G476" i="2"/>
  <c r="F476" i="2"/>
  <c r="E476" i="2"/>
  <c r="D476" i="2"/>
  <c r="C476" i="2"/>
  <c r="I475" i="2"/>
  <c r="H475" i="2"/>
  <c r="G475" i="2"/>
  <c r="F475" i="2"/>
  <c r="E475" i="2"/>
  <c r="D475" i="2"/>
  <c r="C475" i="2"/>
  <c r="I474" i="2"/>
  <c r="H474" i="2"/>
  <c r="G474" i="2"/>
  <c r="F474" i="2"/>
  <c r="E474" i="2"/>
  <c r="D474" i="2"/>
  <c r="C474" i="2"/>
  <c r="I473" i="2"/>
  <c r="H473" i="2"/>
  <c r="G473" i="2"/>
  <c r="F473" i="2"/>
  <c r="E473" i="2"/>
  <c r="D473" i="2"/>
  <c r="C473" i="2"/>
  <c r="I472" i="2"/>
  <c r="H472" i="2"/>
  <c r="G472" i="2"/>
  <c r="F472" i="2"/>
  <c r="E472" i="2"/>
  <c r="D472" i="2"/>
  <c r="C472" i="2"/>
  <c r="I471" i="2"/>
  <c r="H471" i="2"/>
  <c r="G471" i="2"/>
  <c r="F471" i="2"/>
  <c r="E471" i="2"/>
  <c r="D471" i="2"/>
  <c r="C471" i="2"/>
  <c r="I470" i="2"/>
  <c r="H470" i="2"/>
  <c r="G470" i="2"/>
  <c r="F470" i="2"/>
  <c r="E470" i="2"/>
  <c r="D470" i="2"/>
  <c r="C470" i="2"/>
  <c r="I469" i="2"/>
  <c r="H469" i="2"/>
  <c r="G469" i="2"/>
  <c r="F469" i="2"/>
  <c r="E469" i="2"/>
  <c r="D469" i="2"/>
  <c r="C469" i="2"/>
  <c r="I468" i="2"/>
  <c r="H468" i="2"/>
  <c r="G468" i="2"/>
  <c r="F468" i="2"/>
  <c r="E468" i="2"/>
  <c r="D468" i="2"/>
  <c r="C468" i="2"/>
  <c r="I467" i="2"/>
  <c r="H467" i="2"/>
  <c r="G467" i="2"/>
  <c r="F467" i="2"/>
  <c r="E467" i="2"/>
  <c r="D467" i="2"/>
  <c r="C467" i="2"/>
  <c r="I466" i="2"/>
  <c r="H466" i="2"/>
  <c r="G466" i="2"/>
  <c r="F466" i="2"/>
  <c r="E466" i="2"/>
  <c r="D466" i="2"/>
  <c r="C466" i="2"/>
  <c r="I465" i="2"/>
  <c r="H465" i="2"/>
  <c r="G465" i="2"/>
  <c r="F465" i="2"/>
  <c r="E465" i="2"/>
  <c r="D465" i="2"/>
  <c r="C465" i="2"/>
  <c r="I464" i="2"/>
  <c r="H464" i="2"/>
  <c r="G464" i="2"/>
  <c r="F464" i="2"/>
  <c r="E464" i="2"/>
  <c r="D464" i="2"/>
  <c r="C464" i="2"/>
  <c r="I463" i="2"/>
  <c r="H463" i="2"/>
  <c r="G463" i="2"/>
  <c r="F463" i="2"/>
  <c r="E463" i="2"/>
  <c r="D463" i="2"/>
  <c r="C463" i="2"/>
  <c r="I462" i="2"/>
  <c r="H462" i="2"/>
  <c r="G462" i="2"/>
  <c r="F462" i="2"/>
  <c r="E462" i="2"/>
  <c r="D462" i="2"/>
  <c r="C462" i="2"/>
  <c r="I461" i="2"/>
  <c r="H461" i="2"/>
  <c r="G461" i="2"/>
  <c r="F461" i="2"/>
  <c r="E461" i="2"/>
  <c r="D461" i="2"/>
  <c r="C461" i="2"/>
  <c r="I460" i="2"/>
  <c r="H460" i="2"/>
  <c r="G460" i="2"/>
  <c r="F460" i="2"/>
  <c r="E460" i="2"/>
  <c r="D460" i="2"/>
  <c r="C460" i="2"/>
  <c r="I459" i="2"/>
  <c r="H459" i="2"/>
  <c r="G459" i="2"/>
  <c r="F459" i="2"/>
  <c r="E459" i="2"/>
  <c r="D459" i="2"/>
  <c r="C459" i="2"/>
  <c r="I458" i="2"/>
  <c r="H458" i="2"/>
  <c r="G458" i="2"/>
  <c r="F458" i="2"/>
  <c r="E458" i="2"/>
  <c r="D458" i="2"/>
  <c r="C458" i="2"/>
  <c r="I457" i="2"/>
  <c r="H457" i="2"/>
  <c r="G457" i="2"/>
  <c r="F457" i="2"/>
  <c r="E457" i="2"/>
  <c r="D457" i="2"/>
  <c r="C457" i="2"/>
  <c r="I456" i="2"/>
  <c r="H456" i="2"/>
  <c r="G456" i="2"/>
  <c r="F456" i="2"/>
  <c r="E456" i="2"/>
  <c r="D456" i="2"/>
  <c r="C456" i="2"/>
  <c r="I455" i="2"/>
  <c r="H455" i="2"/>
  <c r="G455" i="2"/>
  <c r="F455" i="2"/>
  <c r="E455" i="2"/>
  <c r="D455" i="2"/>
  <c r="C455" i="2"/>
  <c r="I454" i="2"/>
  <c r="H454" i="2"/>
  <c r="G454" i="2"/>
  <c r="F454" i="2"/>
  <c r="E454" i="2"/>
  <c r="D454" i="2"/>
  <c r="C454" i="2"/>
  <c r="I453" i="2"/>
  <c r="H453" i="2"/>
  <c r="G453" i="2"/>
  <c r="F453" i="2"/>
  <c r="E453" i="2"/>
  <c r="D453" i="2"/>
  <c r="C453" i="2"/>
  <c r="I452" i="2"/>
  <c r="H452" i="2"/>
  <c r="G452" i="2"/>
  <c r="F452" i="2"/>
  <c r="E452" i="2"/>
  <c r="D452" i="2"/>
  <c r="C452" i="2"/>
  <c r="I451" i="2"/>
  <c r="H451" i="2"/>
  <c r="G451" i="2"/>
  <c r="F451" i="2"/>
  <c r="E451" i="2"/>
  <c r="D451" i="2"/>
  <c r="C451" i="2"/>
  <c r="I450" i="2"/>
  <c r="H450" i="2"/>
  <c r="G450" i="2"/>
  <c r="F450" i="2"/>
  <c r="E450" i="2"/>
  <c r="D450" i="2"/>
  <c r="C450" i="2"/>
  <c r="I449" i="2"/>
  <c r="H449" i="2"/>
  <c r="G449" i="2"/>
  <c r="F449" i="2"/>
  <c r="E449" i="2"/>
  <c r="D449" i="2"/>
  <c r="C449" i="2"/>
  <c r="I448" i="2"/>
  <c r="H448" i="2"/>
  <c r="G448" i="2"/>
  <c r="F448" i="2"/>
  <c r="E448" i="2"/>
  <c r="D448" i="2"/>
  <c r="C448" i="2"/>
  <c r="I447" i="2"/>
  <c r="H447" i="2"/>
  <c r="G447" i="2"/>
  <c r="F447" i="2"/>
  <c r="E447" i="2"/>
  <c r="D447" i="2"/>
  <c r="C447" i="2"/>
  <c r="I446" i="2"/>
  <c r="H446" i="2"/>
  <c r="G446" i="2"/>
  <c r="F446" i="2"/>
  <c r="E446" i="2"/>
  <c r="D446" i="2"/>
  <c r="C446" i="2"/>
  <c r="I445" i="2"/>
  <c r="H445" i="2"/>
  <c r="G445" i="2"/>
  <c r="F445" i="2"/>
  <c r="E445" i="2"/>
  <c r="D445" i="2"/>
  <c r="C445" i="2"/>
  <c r="I444" i="2"/>
  <c r="H444" i="2"/>
  <c r="G444" i="2"/>
  <c r="F444" i="2"/>
  <c r="E444" i="2"/>
  <c r="D444" i="2"/>
  <c r="C444" i="2"/>
  <c r="I443" i="2"/>
  <c r="H443" i="2"/>
  <c r="G443" i="2"/>
  <c r="F443" i="2"/>
  <c r="E443" i="2"/>
  <c r="D443" i="2"/>
  <c r="C443" i="2"/>
  <c r="I442" i="2"/>
  <c r="H442" i="2"/>
  <c r="G442" i="2"/>
  <c r="F442" i="2"/>
  <c r="E442" i="2"/>
  <c r="D442" i="2"/>
  <c r="C442" i="2"/>
  <c r="I441" i="2"/>
  <c r="H441" i="2"/>
  <c r="G441" i="2"/>
  <c r="F441" i="2"/>
  <c r="E441" i="2"/>
  <c r="D441" i="2"/>
  <c r="C441" i="2"/>
  <c r="I440" i="2"/>
  <c r="H440" i="2"/>
  <c r="G440" i="2"/>
  <c r="F440" i="2"/>
  <c r="E440" i="2"/>
  <c r="D440" i="2"/>
  <c r="C440" i="2"/>
  <c r="I439" i="2"/>
  <c r="H439" i="2"/>
  <c r="G439" i="2"/>
  <c r="F439" i="2"/>
  <c r="E439" i="2"/>
  <c r="D439" i="2"/>
  <c r="C439" i="2"/>
  <c r="I438" i="2"/>
  <c r="H438" i="2"/>
  <c r="G438" i="2"/>
  <c r="F438" i="2"/>
  <c r="E438" i="2"/>
  <c r="D438" i="2"/>
  <c r="C438" i="2"/>
  <c r="I437" i="2"/>
  <c r="H437" i="2"/>
  <c r="G437" i="2"/>
  <c r="F437" i="2"/>
  <c r="E437" i="2"/>
  <c r="D437" i="2"/>
  <c r="C437" i="2"/>
  <c r="I436" i="2"/>
  <c r="H436" i="2"/>
  <c r="G436" i="2"/>
  <c r="F436" i="2"/>
  <c r="E436" i="2"/>
  <c r="D436" i="2"/>
  <c r="C436" i="2"/>
  <c r="I435" i="2"/>
  <c r="H435" i="2"/>
  <c r="G435" i="2"/>
  <c r="F435" i="2"/>
  <c r="E435" i="2"/>
  <c r="D435" i="2"/>
  <c r="C435" i="2"/>
  <c r="I434" i="2"/>
  <c r="H434" i="2"/>
  <c r="G434" i="2"/>
  <c r="F434" i="2"/>
  <c r="E434" i="2"/>
  <c r="D434" i="2"/>
  <c r="C434" i="2"/>
  <c r="I433" i="2"/>
  <c r="H433" i="2"/>
  <c r="G433" i="2"/>
  <c r="F433" i="2"/>
  <c r="E433" i="2"/>
  <c r="D433" i="2"/>
  <c r="C433" i="2"/>
  <c r="I432" i="2"/>
  <c r="H432" i="2"/>
  <c r="G432" i="2"/>
  <c r="F432" i="2"/>
  <c r="E432" i="2"/>
  <c r="D432" i="2"/>
  <c r="C432" i="2"/>
  <c r="I431" i="2"/>
  <c r="H431" i="2"/>
  <c r="G431" i="2"/>
  <c r="F431" i="2"/>
  <c r="E431" i="2"/>
  <c r="D431" i="2"/>
  <c r="C431" i="2"/>
  <c r="I430" i="2"/>
  <c r="H430" i="2"/>
  <c r="G430" i="2"/>
  <c r="F430" i="2"/>
  <c r="E430" i="2"/>
  <c r="D430" i="2"/>
  <c r="C430" i="2"/>
  <c r="I429" i="2"/>
  <c r="H429" i="2"/>
  <c r="G429" i="2"/>
  <c r="F429" i="2"/>
  <c r="E429" i="2"/>
  <c r="D429" i="2"/>
  <c r="C429" i="2"/>
  <c r="I428" i="2"/>
  <c r="H428" i="2"/>
  <c r="G428" i="2"/>
  <c r="F428" i="2"/>
  <c r="E428" i="2"/>
  <c r="D428" i="2"/>
  <c r="C428" i="2"/>
  <c r="I427" i="2"/>
  <c r="H427" i="2"/>
  <c r="G427" i="2"/>
  <c r="F427" i="2"/>
  <c r="E427" i="2"/>
  <c r="D427" i="2"/>
  <c r="C427" i="2"/>
  <c r="I426" i="2"/>
  <c r="H426" i="2"/>
  <c r="G426" i="2"/>
  <c r="F426" i="2"/>
  <c r="E426" i="2"/>
  <c r="D426" i="2"/>
  <c r="C426" i="2"/>
  <c r="I425" i="2"/>
  <c r="H425" i="2"/>
  <c r="G425" i="2"/>
  <c r="F425" i="2"/>
  <c r="E425" i="2"/>
  <c r="D425" i="2"/>
  <c r="C425" i="2"/>
  <c r="I424" i="2"/>
  <c r="H424" i="2"/>
  <c r="G424" i="2"/>
  <c r="F424" i="2"/>
  <c r="E424" i="2"/>
  <c r="D424" i="2"/>
  <c r="C424" i="2"/>
  <c r="I423" i="2"/>
  <c r="H423" i="2"/>
  <c r="G423" i="2"/>
  <c r="F423" i="2"/>
  <c r="E423" i="2"/>
  <c r="D423" i="2"/>
  <c r="C423" i="2"/>
  <c r="I422" i="2"/>
  <c r="H422" i="2"/>
  <c r="G422" i="2"/>
  <c r="F422" i="2"/>
  <c r="E422" i="2"/>
  <c r="D422" i="2"/>
  <c r="C422" i="2"/>
  <c r="I421" i="2"/>
  <c r="H421" i="2"/>
  <c r="G421" i="2"/>
  <c r="F421" i="2"/>
  <c r="E421" i="2"/>
  <c r="D421" i="2"/>
  <c r="C421" i="2"/>
  <c r="I420" i="2"/>
  <c r="H420" i="2"/>
  <c r="G420" i="2"/>
  <c r="F420" i="2"/>
  <c r="E420" i="2"/>
  <c r="D420" i="2"/>
  <c r="C420" i="2"/>
  <c r="I419" i="2"/>
  <c r="H419" i="2"/>
  <c r="G419" i="2"/>
  <c r="F419" i="2"/>
  <c r="E419" i="2"/>
  <c r="D419" i="2"/>
  <c r="C419" i="2"/>
  <c r="I418" i="2"/>
  <c r="H418" i="2"/>
  <c r="G418" i="2"/>
  <c r="F418" i="2"/>
  <c r="E418" i="2"/>
  <c r="D418" i="2"/>
  <c r="C418" i="2"/>
  <c r="I417" i="2"/>
  <c r="H417" i="2"/>
  <c r="G417" i="2"/>
  <c r="F417" i="2"/>
  <c r="E417" i="2"/>
  <c r="D417" i="2"/>
  <c r="C417" i="2"/>
  <c r="I416" i="2"/>
  <c r="H416" i="2"/>
  <c r="G416" i="2"/>
  <c r="F416" i="2"/>
  <c r="E416" i="2"/>
  <c r="D416" i="2"/>
  <c r="C416" i="2"/>
  <c r="I415" i="2"/>
  <c r="H415" i="2"/>
  <c r="G415" i="2"/>
  <c r="F415" i="2"/>
  <c r="E415" i="2"/>
  <c r="D415" i="2"/>
  <c r="C415" i="2"/>
  <c r="I414" i="2"/>
  <c r="H414" i="2"/>
  <c r="G414" i="2"/>
  <c r="F414" i="2"/>
  <c r="E414" i="2"/>
  <c r="D414" i="2"/>
  <c r="C414" i="2"/>
  <c r="I413" i="2"/>
  <c r="H413" i="2"/>
  <c r="G413" i="2"/>
  <c r="F413" i="2"/>
  <c r="E413" i="2"/>
  <c r="D413" i="2"/>
  <c r="C413" i="2"/>
  <c r="I412" i="2"/>
  <c r="H412" i="2"/>
  <c r="G412" i="2"/>
  <c r="F412" i="2"/>
  <c r="E412" i="2"/>
  <c r="D412" i="2"/>
  <c r="C412" i="2"/>
  <c r="I411" i="2"/>
  <c r="H411" i="2"/>
  <c r="G411" i="2"/>
  <c r="F411" i="2"/>
  <c r="E411" i="2"/>
  <c r="D411" i="2"/>
  <c r="C411" i="2"/>
  <c r="I410" i="2"/>
  <c r="H410" i="2"/>
  <c r="G410" i="2"/>
  <c r="F410" i="2"/>
  <c r="E410" i="2"/>
  <c r="D410" i="2"/>
  <c r="C410" i="2"/>
  <c r="I409" i="2"/>
  <c r="H409" i="2"/>
  <c r="G409" i="2"/>
  <c r="F409" i="2"/>
  <c r="E409" i="2"/>
  <c r="D409" i="2"/>
  <c r="C409" i="2"/>
  <c r="I408" i="2"/>
  <c r="H408" i="2"/>
  <c r="G408" i="2"/>
  <c r="F408" i="2"/>
  <c r="E408" i="2"/>
  <c r="D408" i="2"/>
  <c r="C408" i="2"/>
  <c r="I407" i="2"/>
  <c r="H407" i="2"/>
  <c r="G407" i="2"/>
  <c r="F407" i="2"/>
  <c r="E407" i="2"/>
  <c r="D407" i="2"/>
  <c r="C407" i="2"/>
  <c r="I406" i="2"/>
  <c r="H406" i="2"/>
  <c r="G406" i="2"/>
  <c r="F406" i="2"/>
  <c r="E406" i="2"/>
  <c r="D406" i="2"/>
  <c r="C406" i="2"/>
  <c r="I405" i="2"/>
  <c r="H405" i="2"/>
  <c r="G405" i="2"/>
  <c r="F405" i="2"/>
  <c r="E405" i="2"/>
  <c r="D405" i="2"/>
  <c r="C405" i="2"/>
  <c r="I404" i="2"/>
  <c r="H404" i="2"/>
  <c r="G404" i="2"/>
  <c r="F404" i="2"/>
  <c r="E404" i="2"/>
  <c r="D404" i="2"/>
  <c r="C404" i="2"/>
  <c r="I403" i="2"/>
  <c r="H403" i="2"/>
  <c r="G403" i="2"/>
  <c r="F403" i="2"/>
  <c r="E403" i="2"/>
  <c r="D403" i="2"/>
  <c r="C403" i="2"/>
  <c r="I402" i="2"/>
  <c r="H402" i="2"/>
  <c r="G402" i="2"/>
  <c r="F402" i="2"/>
  <c r="E402" i="2"/>
  <c r="D402" i="2"/>
  <c r="C402" i="2"/>
  <c r="I401" i="2"/>
  <c r="H401" i="2"/>
  <c r="G401" i="2"/>
  <c r="F401" i="2"/>
  <c r="E401" i="2"/>
  <c r="D401" i="2"/>
  <c r="C401" i="2"/>
  <c r="I400" i="2"/>
  <c r="H400" i="2"/>
  <c r="G400" i="2"/>
  <c r="F400" i="2"/>
  <c r="E400" i="2"/>
  <c r="D400" i="2"/>
  <c r="C400" i="2"/>
  <c r="I399" i="2"/>
  <c r="H399" i="2"/>
  <c r="G399" i="2"/>
  <c r="F399" i="2"/>
  <c r="E399" i="2"/>
  <c r="D399" i="2"/>
  <c r="C399" i="2"/>
  <c r="I398" i="2"/>
  <c r="H398" i="2"/>
  <c r="G398" i="2"/>
  <c r="F398" i="2"/>
  <c r="E398" i="2"/>
  <c r="D398" i="2"/>
  <c r="C398" i="2"/>
  <c r="I397" i="2"/>
  <c r="H397" i="2"/>
  <c r="G397" i="2"/>
  <c r="F397" i="2"/>
  <c r="E397" i="2"/>
  <c r="D397" i="2"/>
  <c r="C397" i="2"/>
  <c r="I396" i="2"/>
  <c r="H396" i="2"/>
  <c r="G396" i="2"/>
  <c r="F396" i="2"/>
  <c r="E396" i="2"/>
  <c r="D396" i="2"/>
  <c r="C396" i="2"/>
  <c r="I395" i="2"/>
  <c r="H395" i="2"/>
  <c r="G395" i="2"/>
  <c r="F395" i="2"/>
  <c r="E395" i="2"/>
  <c r="D395" i="2"/>
  <c r="C395" i="2"/>
  <c r="I394" i="2"/>
  <c r="H394" i="2"/>
  <c r="G394" i="2"/>
  <c r="F394" i="2"/>
  <c r="E394" i="2"/>
  <c r="D394" i="2"/>
  <c r="C394" i="2"/>
  <c r="I393" i="2"/>
  <c r="H393" i="2"/>
  <c r="G393" i="2"/>
  <c r="F393" i="2"/>
  <c r="E393" i="2"/>
  <c r="D393" i="2"/>
  <c r="C393" i="2"/>
  <c r="I392" i="2"/>
  <c r="H392" i="2"/>
  <c r="G392" i="2"/>
  <c r="F392" i="2"/>
  <c r="E392" i="2"/>
  <c r="D392" i="2"/>
  <c r="C392" i="2"/>
  <c r="I391" i="2"/>
  <c r="H391" i="2"/>
  <c r="G391" i="2"/>
  <c r="F391" i="2"/>
  <c r="E391" i="2"/>
  <c r="D391" i="2"/>
  <c r="C391" i="2"/>
  <c r="I390" i="2"/>
  <c r="H390" i="2"/>
  <c r="G390" i="2"/>
  <c r="F390" i="2"/>
  <c r="E390" i="2"/>
  <c r="D390" i="2"/>
  <c r="C390" i="2"/>
  <c r="I389" i="2"/>
  <c r="H389" i="2"/>
  <c r="G389" i="2"/>
  <c r="F389" i="2"/>
  <c r="E389" i="2"/>
  <c r="D389" i="2"/>
  <c r="C389" i="2"/>
  <c r="I388" i="2"/>
  <c r="H388" i="2"/>
  <c r="G388" i="2"/>
  <c r="F388" i="2"/>
  <c r="E388" i="2"/>
  <c r="D388" i="2"/>
  <c r="C388" i="2"/>
  <c r="I387" i="2"/>
  <c r="H387" i="2"/>
  <c r="G387" i="2"/>
  <c r="F387" i="2"/>
  <c r="E387" i="2"/>
  <c r="D387" i="2"/>
  <c r="C387" i="2"/>
  <c r="I386" i="2"/>
  <c r="H386" i="2"/>
  <c r="G386" i="2"/>
  <c r="F386" i="2"/>
  <c r="E386" i="2"/>
  <c r="D386" i="2"/>
  <c r="C386" i="2"/>
  <c r="I385" i="2"/>
  <c r="H385" i="2"/>
  <c r="G385" i="2"/>
  <c r="F385" i="2"/>
  <c r="E385" i="2"/>
  <c r="D385" i="2"/>
  <c r="C385" i="2"/>
  <c r="I384" i="2"/>
  <c r="H384" i="2"/>
  <c r="G384" i="2"/>
  <c r="F384" i="2"/>
  <c r="E384" i="2"/>
  <c r="D384" i="2"/>
  <c r="C384" i="2"/>
  <c r="I383" i="2"/>
  <c r="H383" i="2"/>
  <c r="G383" i="2"/>
  <c r="F383" i="2"/>
  <c r="E383" i="2"/>
  <c r="D383" i="2"/>
  <c r="C383" i="2"/>
  <c r="I382" i="2"/>
  <c r="H382" i="2"/>
  <c r="G382" i="2"/>
  <c r="F382" i="2"/>
  <c r="E382" i="2"/>
  <c r="D382" i="2"/>
  <c r="C382" i="2"/>
  <c r="I381" i="2"/>
  <c r="H381" i="2"/>
  <c r="G381" i="2"/>
  <c r="F381" i="2"/>
  <c r="E381" i="2"/>
  <c r="D381" i="2"/>
  <c r="C381" i="2"/>
  <c r="I380" i="2"/>
  <c r="H380" i="2"/>
  <c r="G380" i="2"/>
  <c r="F380" i="2"/>
  <c r="E380" i="2"/>
  <c r="D380" i="2"/>
  <c r="C380" i="2"/>
  <c r="I379" i="2"/>
  <c r="H379" i="2"/>
  <c r="G379" i="2"/>
  <c r="F379" i="2"/>
  <c r="E379" i="2"/>
  <c r="D379" i="2"/>
  <c r="C379" i="2"/>
  <c r="I378" i="2"/>
  <c r="H378" i="2"/>
  <c r="G378" i="2"/>
  <c r="F378" i="2"/>
  <c r="E378" i="2"/>
  <c r="D378" i="2"/>
  <c r="C378" i="2"/>
  <c r="I377" i="2"/>
  <c r="H377" i="2"/>
  <c r="G377" i="2"/>
  <c r="F377" i="2"/>
  <c r="E377" i="2"/>
  <c r="D377" i="2"/>
  <c r="C377" i="2"/>
  <c r="I376" i="2"/>
  <c r="H376" i="2"/>
  <c r="G376" i="2"/>
  <c r="F376" i="2"/>
  <c r="E376" i="2"/>
  <c r="D376" i="2"/>
  <c r="C376" i="2"/>
  <c r="I375" i="2"/>
  <c r="H375" i="2"/>
  <c r="G375" i="2"/>
  <c r="F375" i="2"/>
  <c r="E375" i="2"/>
  <c r="D375" i="2"/>
  <c r="C375" i="2"/>
  <c r="I374" i="2"/>
  <c r="H374" i="2"/>
  <c r="G374" i="2"/>
  <c r="F374" i="2"/>
  <c r="E374" i="2"/>
  <c r="D374" i="2"/>
  <c r="C374" i="2"/>
  <c r="I373" i="2"/>
  <c r="H373" i="2"/>
  <c r="G373" i="2"/>
  <c r="F373" i="2"/>
  <c r="E373" i="2"/>
  <c r="D373" i="2"/>
  <c r="C373" i="2"/>
  <c r="I372" i="2"/>
  <c r="H372" i="2"/>
  <c r="G372" i="2"/>
  <c r="F372" i="2"/>
  <c r="E372" i="2"/>
  <c r="D372" i="2"/>
  <c r="C372" i="2"/>
  <c r="I371" i="2"/>
  <c r="H371" i="2"/>
  <c r="G371" i="2"/>
  <c r="F371" i="2"/>
  <c r="E371" i="2"/>
  <c r="D371" i="2"/>
  <c r="C371" i="2"/>
  <c r="I370" i="2"/>
  <c r="H370" i="2"/>
  <c r="G370" i="2"/>
  <c r="F370" i="2"/>
  <c r="E370" i="2"/>
  <c r="D370" i="2"/>
  <c r="C370" i="2"/>
  <c r="I369" i="2"/>
  <c r="H369" i="2"/>
  <c r="G369" i="2"/>
  <c r="F369" i="2"/>
  <c r="E369" i="2"/>
  <c r="D369" i="2"/>
  <c r="C369" i="2"/>
  <c r="I368" i="2"/>
  <c r="H368" i="2"/>
  <c r="G368" i="2"/>
  <c r="F368" i="2"/>
  <c r="E368" i="2"/>
  <c r="D368" i="2"/>
  <c r="C368" i="2"/>
  <c r="I367" i="2"/>
  <c r="H367" i="2"/>
  <c r="G367" i="2"/>
  <c r="F367" i="2"/>
  <c r="E367" i="2"/>
  <c r="D367" i="2"/>
  <c r="C367" i="2"/>
  <c r="I366" i="2"/>
  <c r="H366" i="2"/>
  <c r="G366" i="2"/>
  <c r="F366" i="2"/>
  <c r="E366" i="2"/>
  <c r="D366" i="2"/>
  <c r="C366" i="2"/>
  <c r="I365" i="2"/>
  <c r="H365" i="2"/>
  <c r="G365" i="2"/>
  <c r="F365" i="2"/>
  <c r="E365" i="2"/>
  <c r="D365" i="2"/>
  <c r="C365" i="2"/>
  <c r="I364" i="2"/>
  <c r="H364" i="2"/>
  <c r="G364" i="2"/>
  <c r="F364" i="2"/>
  <c r="E364" i="2"/>
  <c r="D364" i="2"/>
  <c r="C364" i="2"/>
  <c r="I363" i="2"/>
  <c r="H363" i="2"/>
  <c r="G363" i="2"/>
  <c r="F363" i="2"/>
  <c r="E363" i="2"/>
  <c r="D363" i="2"/>
  <c r="C363" i="2"/>
  <c r="I362" i="2"/>
  <c r="H362" i="2"/>
  <c r="G362" i="2"/>
  <c r="F362" i="2"/>
  <c r="E362" i="2"/>
  <c r="D362" i="2"/>
  <c r="C362" i="2"/>
  <c r="I361" i="2"/>
  <c r="H361" i="2"/>
  <c r="G361" i="2"/>
  <c r="F361" i="2"/>
  <c r="E361" i="2"/>
  <c r="D361" i="2"/>
  <c r="C361" i="2"/>
  <c r="I360" i="2"/>
  <c r="H360" i="2"/>
  <c r="G360" i="2"/>
  <c r="F360" i="2"/>
  <c r="E360" i="2"/>
  <c r="D360" i="2"/>
  <c r="C360" i="2"/>
  <c r="I359" i="2"/>
  <c r="H359" i="2"/>
  <c r="G359" i="2"/>
  <c r="F359" i="2"/>
  <c r="E359" i="2"/>
  <c r="D359" i="2"/>
  <c r="C359" i="2"/>
  <c r="I358" i="2"/>
  <c r="H358" i="2"/>
  <c r="G358" i="2"/>
  <c r="F358" i="2"/>
  <c r="E358" i="2"/>
  <c r="D358" i="2"/>
  <c r="C358" i="2"/>
  <c r="I357" i="2"/>
  <c r="H357" i="2"/>
  <c r="G357" i="2"/>
  <c r="F357" i="2"/>
  <c r="E357" i="2"/>
  <c r="D357" i="2"/>
  <c r="C357" i="2"/>
  <c r="I356" i="2"/>
  <c r="H356" i="2"/>
  <c r="G356" i="2"/>
  <c r="F356" i="2"/>
  <c r="E356" i="2"/>
  <c r="D356" i="2"/>
  <c r="C356" i="2"/>
  <c r="I355" i="2"/>
  <c r="H355" i="2"/>
  <c r="G355" i="2"/>
  <c r="F355" i="2"/>
  <c r="E355" i="2"/>
  <c r="D355" i="2"/>
  <c r="C355" i="2"/>
  <c r="I354" i="2"/>
  <c r="H354" i="2"/>
  <c r="G354" i="2"/>
  <c r="F354" i="2"/>
  <c r="E354" i="2"/>
  <c r="D354" i="2"/>
  <c r="C354" i="2"/>
  <c r="I353" i="2"/>
  <c r="H353" i="2"/>
  <c r="G353" i="2"/>
  <c r="F353" i="2"/>
  <c r="E353" i="2"/>
  <c r="D353" i="2"/>
  <c r="C353" i="2"/>
  <c r="I352" i="2"/>
  <c r="H352" i="2"/>
  <c r="G352" i="2"/>
  <c r="F352" i="2"/>
  <c r="E352" i="2"/>
  <c r="D352" i="2"/>
  <c r="C352" i="2"/>
  <c r="I351" i="2"/>
  <c r="H351" i="2"/>
  <c r="G351" i="2"/>
  <c r="F351" i="2"/>
  <c r="E351" i="2"/>
  <c r="D351" i="2"/>
  <c r="C351" i="2"/>
  <c r="I350" i="2"/>
  <c r="H350" i="2"/>
  <c r="G350" i="2"/>
  <c r="F350" i="2"/>
  <c r="E350" i="2"/>
  <c r="D350" i="2"/>
  <c r="C350" i="2"/>
  <c r="I349" i="2"/>
  <c r="H349" i="2"/>
  <c r="G349" i="2"/>
  <c r="F349" i="2"/>
  <c r="E349" i="2"/>
  <c r="D349" i="2"/>
  <c r="C349" i="2"/>
  <c r="I348" i="2"/>
  <c r="H348" i="2"/>
  <c r="G348" i="2"/>
  <c r="F348" i="2"/>
  <c r="E348" i="2"/>
  <c r="D348" i="2"/>
  <c r="C348" i="2"/>
  <c r="I347" i="2"/>
  <c r="H347" i="2"/>
  <c r="G347" i="2"/>
  <c r="F347" i="2"/>
  <c r="E347" i="2"/>
  <c r="D347" i="2"/>
  <c r="C347" i="2"/>
  <c r="I346" i="2"/>
  <c r="H346" i="2"/>
  <c r="G346" i="2"/>
  <c r="F346" i="2"/>
  <c r="E346" i="2"/>
  <c r="D346" i="2"/>
  <c r="C346" i="2"/>
  <c r="I345" i="2"/>
  <c r="H345" i="2"/>
  <c r="G345" i="2"/>
  <c r="F345" i="2"/>
  <c r="E345" i="2"/>
  <c r="D345" i="2"/>
  <c r="C345" i="2"/>
  <c r="I344" i="2"/>
  <c r="H344" i="2"/>
  <c r="G344" i="2"/>
  <c r="F344" i="2"/>
  <c r="E344" i="2"/>
  <c r="D344" i="2"/>
  <c r="C344" i="2"/>
  <c r="I343" i="2"/>
  <c r="H343" i="2"/>
  <c r="G343" i="2"/>
  <c r="F343" i="2"/>
  <c r="E343" i="2"/>
  <c r="D343" i="2"/>
  <c r="C343" i="2"/>
  <c r="I342" i="2"/>
  <c r="H342" i="2"/>
  <c r="G342" i="2"/>
  <c r="F342" i="2"/>
  <c r="E342" i="2"/>
  <c r="D342" i="2"/>
  <c r="C342" i="2"/>
  <c r="I341" i="2"/>
  <c r="H341" i="2"/>
  <c r="G341" i="2"/>
  <c r="F341" i="2"/>
  <c r="E341" i="2"/>
  <c r="D341" i="2"/>
  <c r="C341" i="2"/>
  <c r="I340" i="2"/>
  <c r="H340" i="2"/>
  <c r="G340" i="2"/>
  <c r="F340" i="2"/>
  <c r="E340" i="2"/>
  <c r="D340" i="2"/>
  <c r="C340" i="2"/>
  <c r="I339" i="2"/>
  <c r="H339" i="2"/>
  <c r="G339" i="2"/>
  <c r="F339" i="2"/>
  <c r="E339" i="2"/>
  <c r="D339" i="2"/>
  <c r="C339" i="2"/>
  <c r="I338" i="2"/>
  <c r="H338" i="2"/>
  <c r="G338" i="2"/>
  <c r="F338" i="2"/>
  <c r="E338" i="2"/>
  <c r="D338" i="2"/>
  <c r="C338" i="2"/>
  <c r="I337" i="2"/>
  <c r="H337" i="2"/>
  <c r="G337" i="2"/>
  <c r="F337" i="2"/>
  <c r="E337" i="2"/>
  <c r="D337" i="2"/>
  <c r="C337" i="2"/>
  <c r="I336" i="2"/>
  <c r="H336" i="2"/>
  <c r="G336" i="2"/>
  <c r="F336" i="2"/>
  <c r="E336" i="2"/>
  <c r="D336" i="2"/>
  <c r="C336" i="2"/>
  <c r="I335" i="2"/>
  <c r="H335" i="2"/>
  <c r="G335" i="2"/>
  <c r="F335" i="2"/>
  <c r="E335" i="2"/>
  <c r="D335" i="2"/>
  <c r="C335" i="2"/>
  <c r="I334" i="2"/>
  <c r="H334" i="2"/>
  <c r="G334" i="2"/>
  <c r="F334" i="2"/>
  <c r="E334" i="2"/>
  <c r="D334" i="2"/>
  <c r="C334" i="2"/>
  <c r="I333" i="2"/>
  <c r="H333" i="2"/>
  <c r="G333" i="2"/>
  <c r="F333" i="2"/>
  <c r="E333" i="2"/>
  <c r="D333" i="2"/>
  <c r="C333" i="2"/>
  <c r="I332" i="2"/>
  <c r="H332" i="2"/>
  <c r="G332" i="2"/>
  <c r="F332" i="2"/>
  <c r="E332" i="2"/>
  <c r="D332" i="2"/>
  <c r="C332" i="2"/>
  <c r="I331" i="2"/>
  <c r="H331" i="2"/>
  <c r="G331" i="2"/>
  <c r="F331" i="2"/>
  <c r="E331" i="2"/>
  <c r="D331" i="2"/>
  <c r="C331" i="2"/>
  <c r="I330" i="2"/>
  <c r="H330" i="2"/>
  <c r="G330" i="2"/>
  <c r="F330" i="2"/>
  <c r="E330" i="2"/>
  <c r="D330" i="2"/>
  <c r="C330" i="2"/>
  <c r="I329" i="2"/>
  <c r="H329" i="2"/>
  <c r="G329" i="2"/>
  <c r="F329" i="2"/>
  <c r="E329" i="2"/>
  <c r="D329" i="2"/>
  <c r="C329" i="2"/>
  <c r="I328" i="2"/>
  <c r="H328" i="2"/>
  <c r="G328" i="2"/>
  <c r="F328" i="2"/>
  <c r="E328" i="2"/>
  <c r="D328" i="2"/>
  <c r="C328" i="2"/>
  <c r="I327" i="2"/>
  <c r="H327" i="2"/>
  <c r="G327" i="2"/>
  <c r="F327" i="2"/>
  <c r="E327" i="2"/>
  <c r="D327" i="2"/>
  <c r="C327" i="2"/>
  <c r="I326" i="2"/>
  <c r="H326" i="2"/>
  <c r="G326" i="2"/>
  <c r="F326" i="2"/>
  <c r="E326" i="2"/>
  <c r="D326" i="2"/>
  <c r="C326" i="2"/>
  <c r="I325" i="2"/>
  <c r="H325" i="2"/>
  <c r="G325" i="2"/>
  <c r="F325" i="2"/>
  <c r="E325" i="2"/>
  <c r="D325" i="2"/>
  <c r="C325" i="2"/>
  <c r="I324" i="2"/>
  <c r="H324" i="2"/>
  <c r="G324" i="2"/>
  <c r="F324" i="2"/>
  <c r="E324" i="2"/>
  <c r="D324" i="2"/>
  <c r="C324" i="2"/>
  <c r="I323" i="2"/>
  <c r="H323" i="2"/>
  <c r="G323" i="2"/>
  <c r="F323" i="2"/>
  <c r="E323" i="2"/>
  <c r="D323" i="2"/>
  <c r="C323" i="2"/>
  <c r="I322" i="2"/>
  <c r="H322" i="2"/>
  <c r="G322" i="2"/>
  <c r="F322" i="2"/>
  <c r="E322" i="2"/>
  <c r="D322" i="2"/>
  <c r="C322" i="2"/>
  <c r="I321" i="2"/>
  <c r="H321" i="2"/>
  <c r="G321" i="2"/>
  <c r="F321" i="2"/>
  <c r="E321" i="2"/>
  <c r="D321" i="2"/>
  <c r="C321" i="2"/>
  <c r="I320" i="2"/>
  <c r="H320" i="2"/>
  <c r="G320" i="2"/>
  <c r="F320" i="2"/>
  <c r="E320" i="2"/>
  <c r="D320" i="2"/>
  <c r="C320" i="2"/>
  <c r="I319" i="2"/>
  <c r="H319" i="2"/>
  <c r="G319" i="2"/>
  <c r="F319" i="2"/>
  <c r="E319" i="2"/>
  <c r="D319" i="2"/>
  <c r="C319" i="2"/>
  <c r="I318" i="2"/>
  <c r="H318" i="2"/>
  <c r="G318" i="2"/>
  <c r="F318" i="2"/>
  <c r="E318" i="2"/>
  <c r="D318" i="2"/>
  <c r="C318" i="2"/>
  <c r="I317" i="2"/>
  <c r="H317" i="2"/>
  <c r="G317" i="2"/>
  <c r="F317" i="2"/>
  <c r="E317" i="2"/>
  <c r="D317" i="2"/>
  <c r="C317" i="2"/>
  <c r="I316" i="2"/>
  <c r="H316" i="2"/>
  <c r="G316" i="2"/>
  <c r="F316" i="2"/>
  <c r="E316" i="2"/>
  <c r="D316" i="2"/>
  <c r="C316" i="2"/>
  <c r="I315" i="2"/>
  <c r="H315" i="2"/>
  <c r="G315" i="2"/>
  <c r="F315" i="2"/>
  <c r="E315" i="2"/>
  <c r="D315" i="2"/>
  <c r="C315" i="2"/>
  <c r="I314" i="2"/>
  <c r="H314" i="2"/>
  <c r="G314" i="2"/>
  <c r="F314" i="2"/>
  <c r="E314" i="2"/>
  <c r="D314" i="2"/>
  <c r="C314" i="2"/>
  <c r="I313" i="2"/>
  <c r="H313" i="2"/>
  <c r="G313" i="2"/>
  <c r="F313" i="2"/>
  <c r="E313" i="2"/>
  <c r="D313" i="2"/>
  <c r="C313" i="2"/>
  <c r="I312" i="2"/>
  <c r="H312" i="2"/>
  <c r="G312" i="2"/>
  <c r="F312" i="2"/>
  <c r="E312" i="2"/>
  <c r="D312" i="2"/>
  <c r="C312" i="2"/>
  <c r="I311" i="2"/>
  <c r="H311" i="2"/>
  <c r="G311" i="2"/>
  <c r="F311" i="2"/>
  <c r="E311" i="2"/>
  <c r="D311" i="2"/>
  <c r="C311" i="2"/>
  <c r="I310" i="2"/>
  <c r="H310" i="2"/>
  <c r="G310" i="2"/>
  <c r="F310" i="2"/>
  <c r="E310" i="2"/>
  <c r="D310" i="2"/>
  <c r="C310" i="2"/>
  <c r="I309" i="2"/>
  <c r="H309" i="2"/>
  <c r="G309" i="2"/>
  <c r="F309" i="2"/>
  <c r="E309" i="2"/>
  <c r="D309" i="2"/>
  <c r="C309" i="2"/>
  <c r="I308" i="2"/>
  <c r="H308" i="2"/>
  <c r="G308" i="2"/>
  <c r="F308" i="2"/>
  <c r="E308" i="2"/>
  <c r="D308" i="2"/>
  <c r="C308" i="2"/>
  <c r="I307" i="2"/>
  <c r="H307" i="2"/>
  <c r="G307" i="2"/>
  <c r="F307" i="2"/>
  <c r="E307" i="2"/>
  <c r="D307" i="2"/>
  <c r="C307" i="2"/>
  <c r="I306" i="2"/>
  <c r="H306" i="2"/>
  <c r="G306" i="2"/>
  <c r="F306" i="2"/>
  <c r="E306" i="2"/>
  <c r="D306" i="2"/>
  <c r="C306" i="2"/>
  <c r="I305" i="2"/>
  <c r="H305" i="2"/>
  <c r="G305" i="2"/>
  <c r="F305" i="2"/>
  <c r="E305" i="2"/>
  <c r="D305" i="2"/>
  <c r="C305" i="2"/>
  <c r="I304" i="2"/>
  <c r="H304" i="2"/>
  <c r="G304" i="2"/>
  <c r="F304" i="2"/>
  <c r="E304" i="2"/>
  <c r="D304" i="2"/>
  <c r="C304" i="2"/>
  <c r="I303" i="2"/>
  <c r="H303" i="2"/>
  <c r="G303" i="2"/>
  <c r="F303" i="2"/>
  <c r="E303" i="2"/>
  <c r="D303" i="2"/>
  <c r="C303" i="2"/>
  <c r="I302" i="2"/>
  <c r="H302" i="2"/>
  <c r="G302" i="2"/>
  <c r="F302" i="2"/>
  <c r="E302" i="2"/>
  <c r="D302" i="2"/>
  <c r="C302" i="2"/>
  <c r="I301" i="2"/>
  <c r="H301" i="2"/>
  <c r="G301" i="2"/>
  <c r="F301" i="2"/>
  <c r="E301" i="2"/>
  <c r="D301" i="2"/>
  <c r="C301" i="2"/>
  <c r="I300" i="2"/>
  <c r="H300" i="2"/>
  <c r="G300" i="2"/>
  <c r="F300" i="2"/>
  <c r="E300" i="2"/>
  <c r="D300" i="2"/>
  <c r="C300" i="2"/>
  <c r="I299" i="2"/>
  <c r="H299" i="2"/>
  <c r="G299" i="2"/>
  <c r="F299" i="2"/>
  <c r="E299" i="2"/>
  <c r="D299" i="2"/>
  <c r="C299" i="2"/>
  <c r="I298" i="2"/>
  <c r="H298" i="2"/>
  <c r="G298" i="2"/>
  <c r="F298" i="2"/>
  <c r="E298" i="2"/>
  <c r="D298" i="2"/>
  <c r="C298" i="2"/>
  <c r="I297" i="2"/>
  <c r="H297" i="2"/>
  <c r="G297" i="2"/>
  <c r="F297" i="2"/>
  <c r="E297" i="2"/>
  <c r="D297" i="2"/>
  <c r="C297" i="2"/>
  <c r="I296" i="2"/>
  <c r="H296" i="2"/>
  <c r="G296" i="2"/>
  <c r="F296" i="2"/>
  <c r="E296" i="2"/>
  <c r="D296" i="2"/>
  <c r="C296" i="2"/>
  <c r="I295" i="2"/>
  <c r="H295" i="2"/>
  <c r="G295" i="2"/>
  <c r="F295" i="2"/>
  <c r="E295" i="2"/>
  <c r="D295" i="2"/>
  <c r="C295" i="2"/>
  <c r="I294" i="2"/>
  <c r="H294" i="2"/>
  <c r="G294" i="2"/>
  <c r="F294" i="2"/>
  <c r="E294" i="2"/>
  <c r="D294" i="2"/>
  <c r="C294" i="2"/>
  <c r="I293" i="2"/>
  <c r="H293" i="2"/>
  <c r="G293" i="2"/>
  <c r="F293" i="2"/>
  <c r="E293" i="2"/>
  <c r="D293" i="2"/>
  <c r="C293" i="2"/>
  <c r="I292" i="2"/>
  <c r="H292" i="2"/>
  <c r="G292" i="2"/>
  <c r="F292" i="2"/>
  <c r="E292" i="2"/>
  <c r="D292" i="2"/>
  <c r="C292" i="2"/>
  <c r="I291" i="2"/>
  <c r="H291" i="2"/>
  <c r="G291" i="2"/>
  <c r="F291" i="2"/>
  <c r="E291" i="2"/>
  <c r="D291" i="2"/>
  <c r="C291" i="2"/>
  <c r="I290" i="2"/>
  <c r="H290" i="2"/>
  <c r="G290" i="2"/>
  <c r="F290" i="2"/>
  <c r="E290" i="2"/>
  <c r="D290" i="2"/>
  <c r="C290" i="2"/>
  <c r="I289" i="2"/>
  <c r="H289" i="2"/>
  <c r="G289" i="2"/>
  <c r="F289" i="2"/>
  <c r="E289" i="2"/>
  <c r="D289" i="2"/>
  <c r="C289" i="2"/>
  <c r="I288" i="2"/>
  <c r="H288" i="2"/>
  <c r="G288" i="2"/>
  <c r="F288" i="2"/>
  <c r="E288" i="2"/>
  <c r="D288" i="2"/>
  <c r="C288" i="2"/>
  <c r="I287" i="2"/>
  <c r="H287" i="2"/>
  <c r="G287" i="2"/>
  <c r="F287" i="2"/>
  <c r="E287" i="2"/>
  <c r="D287" i="2"/>
  <c r="C287" i="2"/>
  <c r="I286" i="2"/>
  <c r="H286" i="2"/>
  <c r="G286" i="2"/>
  <c r="F286" i="2"/>
  <c r="E286" i="2"/>
  <c r="D286" i="2"/>
  <c r="C286" i="2"/>
  <c r="I285" i="2"/>
  <c r="H285" i="2"/>
  <c r="G285" i="2"/>
  <c r="F285" i="2"/>
  <c r="E285" i="2"/>
  <c r="D285" i="2"/>
  <c r="C285" i="2"/>
  <c r="I284" i="2"/>
  <c r="H284" i="2"/>
  <c r="G284" i="2"/>
  <c r="F284" i="2"/>
  <c r="E284" i="2"/>
  <c r="D284" i="2"/>
  <c r="C284" i="2"/>
  <c r="I283" i="2"/>
  <c r="H283" i="2"/>
  <c r="G283" i="2"/>
  <c r="F283" i="2"/>
  <c r="E283" i="2"/>
  <c r="D283" i="2"/>
  <c r="C283" i="2"/>
  <c r="I282" i="2"/>
  <c r="H282" i="2"/>
  <c r="G282" i="2"/>
  <c r="F282" i="2"/>
  <c r="E282" i="2"/>
  <c r="D282" i="2"/>
  <c r="C282" i="2"/>
  <c r="I281" i="2"/>
  <c r="H281" i="2"/>
  <c r="G281" i="2"/>
  <c r="F281" i="2"/>
  <c r="E281" i="2"/>
  <c r="D281" i="2"/>
  <c r="C281" i="2"/>
  <c r="I280" i="2"/>
  <c r="H280" i="2"/>
  <c r="G280" i="2"/>
  <c r="F280" i="2"/>
  <c r="E280" i="2"/>
  <c r="D280" i="2"/>
  <c r="C280" i="2"/>
  <c r="I279" i="2"/>
  <c r="H279" i="2"/>
  <c r="G279" i="2"/>
  <c r="F279" i="2"/>
  <c r="E279" i="2"/>
  <c r="D279" i="2"/>
  <c r="C279" i="2"/>
  <c r="I278" i="2"/>
  <c r="H278" i="2"/>
  <c r="G278" i="2"/>
  <c r="F278" i="2"/>
  <c r="E278" i="2"/>
  <c r="D278" i="2"/>
  <c r="C278" i="2"/>
  <c r="I277" i="2"/>
  <c r="H277" i="2"/>
  <c r="G277" i="2"/>
  <c r="F277" i="2"/>
  <c r="E277" i="2"/>
  <c r="D277" i="2"/>
  <c r="C277" i="2"/>
  <c r="I276" i="2"/>
  <c r="H276" i="2"/>
  <c r="G276" i="2"/>
  <c r="F276" i="2"/>
  <c r="E276" i="2"/>
  <c r="D276" i="2"/>
  <c r="C276" i="2"/>
  <c r="I275" i="2"/>
  <c r="H275" i="2"/>
  <c r="G275" i="2"/>
  <c r="F275" i="2"/>
  <c r="E275" i="2"/>
  <c r="D275" i="2"/>
  <c r="C275" i="2"/>
  <c r="I274" i="2"/>
  <c r="H274" i="2"/>
  <c r="G274" i="2"/>
  <c r="F274" i="2"/>
  <c r="E274" i="2"/>
  <c r="D274" i="2"/>
  <c r="C274" i="2"/>
  <c r="I273" i="2"/>
  <c r="H273" i="2"/>
  <c r="G273" i="2"/>
  <c r="F273" i="2"/>
  <c r="E273" i="2"/>
  <c r="D273" i="2"/>
  <c r="C273" i="2"/>
  <c r="I272" i="2"/>
  <c r="H272" i="2"/>
  <c r="G272" i="2"/>
  <c r="F272" i="2"/>
  <c r="E272" i="2"/>
  <c r="D272" i="2"/>
  <c r="C272" i="2"/>
  <c r="I271" i="2"/>
  <c r="H271" i="2"/>
  <c r="G271" i="2"/>
  <c r="F271" i="2"/>
  <c r="E271" i="2"/>
  <c r="D271" i="2"/>
  <c r="C271" i="2"/>
  <c r="I270" i="2"/>
  <c r="H270" i="2"/>
  <c r="G270" i="2"/>
  <c r="F270" i="2"/>
  <c r="E270" i="2"/>
  <c r="D270" i="2"/>
  <c r="C270" i="2"/>
  <c r="I269" i="2"/>
  <c r="H269" i="2"/>
  <c r="G269" i="2"/>
  <c r="F269" i="2"/>
  <c r="E269" i="2"/>
  <c r="D269" i="2"/>
  <c r="C269" i="2"/>
  <c r="I268" i="2"/>
  <c r="H268" i="2"/>
  <c r="G268" i="2"/>
  <c r="F268" i="2"/>
  <c r="E268" i="2"/>
  <c r="D268" i="2"/>
  <c r="C268" i="2"/>
  <c r="I267" i="2"/>
  <c r="H267" i="2"/>
  <c r="G267" i="2"/>
  <c r="F267" i="2"/>
  <c r="E267" i="2"/>
  <c r="D267" i="2"/>
  <c r="C267" i="2"/>
  <c r="I266" i="2"/>
  <c r="H266" i="2"/>
  <c r="G266" i="2"/>
  <c r="F266" i="2"/>
  <c r="E266" i="2"/>
  <c r="D266" i="2"/>
  <c r="C266" i="2"/>
  <c r="I265" i="2"/>
  <c r="H265" i="2"/>
  <c r="G265" i="2"/>
  <c r="F265" i="2"/>
  <c r="E265" i="2"/>
  <c r="D265" i="2"/>
  <c r="C265" i="2"/>
  <c r="I264" i="2"/>
  <c r="H264" i="2"/>
  <c r="G264" i="2"/>
  <c r="F264" i="2"/>
  <c r="E264" i="2"/>
  <c r="D264" i="2"/>
  <c r="C264" i="2"/>
  <c r="I263" i="2"/>
  <c r="H263" i="2"/>
  <c r="G263" i="2"/>
  <c r="F263" i="2"/>
  <c r="E263" i="2"/>
  <c r="D263" i="2"/>
  <c r="C263" i="2"/>
  <c r="I262" i="2"/>
  <c r="H262" i="2"/>
  <c r="G262" i="2"/>
  <c r="F262" i="2"/>
  <c r="E262" i="2"/>
  <c r="D262" i="2"/>
  <c r="C262" i="2"/>
  <c r="I261" i="2"/>
  <c r="H261" i="2"/>
  <c r="G261" i="2"/>
  <c r="F261" i="2"/>
  <c r="E261" i="2"/>
  <c r="D261" i="2"/>
  <c r="C261" i="2"/>
  <c r="I260" i="2"/>
  <c r="H260" i="2"/>
  <c r="G260" i="2"/>
  <c r="F260" i="2"/>
  <c r="E260" i="2"/>
  <c r="D260" i="2"/>
  <c r="C260" i="2"/>
  <c r="I259" i="2"/>
  <c r="H259" i="2"/>
  <c r="G259" i="2"/>
  <c r="F259" i="2"/>
  <c r="E259" i="2"/>
  <c r="D259" i="2"/>
  <c r="C259" i="2"/>
  <c r="I258" i="2"/>
  <c r="H258" i="2"/>
  <c r="G258" i="2"/>
  <c r="F258" i="2"/>
  <c r="E258" i="2"/>
  <c r="D258" i="2"/>
  <c r="C258" i="2"/>
  <c r="I257" i="2"/>
  <c r="H257" i="2"/>
  <c r="G257" i="2"/>
  <c r="F257" i="2"/>
  <c r="E257" i="2"/>
  <c r="D257" i="2"/>
  <c r="C257" i="2"/>
  <c r="I256" i="2"/>
  <c r="H256" i="2"/>
  <c r="G256" i="2"/>
  <c r="F256" i="2"/>
  <c r="E256" i="2"/>
  <c r="D256" i="2"/>
  <c r="C256" i="2"/>
  <c r="I255" i="2"/>
  <c r="H255" i="2"/>
  <c r="G255" i="2"/>
  <c r="F255" i="2"/>
  <c r="E255" i="2"/>
  <c r="D255" i="2"/>
  <c r="C255" i="2"/>
  <c r="I254" i="2"/>
  <c r="H254" i="2"/>
  <c r="G254" i="2"/>
  <c r="F254" i="2"/>
  <c r="E254" i="2"/>
  <c r="D254" i="2"/>
  <c r="C254" i="2"/>
  <c r="I253" i="2"/>
  <c r="H253" i="2"/>
  <c r="G253" i="2"/>
  <c r="F253" i="2"/>
  <c r="E253" i="2"/>
  <c r="D253" i="2"/>
  <c r="C253" i="2"/>
  <c r="I252" i="2"/>
  <c r="H252" i="2"/>
  <c r="G252" i="2"/>
  <c r="F252" i="2"/>
  <c r="E252" i="2"/>
  <c r="D252" i="2"/>
  <c r="C252" i="2"/>
  <c r="I251" i="2"/>
  <c r="H251" i="2"/>
  <c r="G251" i="2"/>
  <c r="F251" i="2"/>
  <c r="E251" i="2"/>
  <c r="D251" i="2"/>
  <c r="C251" i="2"/>
  <c r="I250" i="2"/>
  <c r="H250" i="2"/>
  <c r="G250" i="2"/>
  <c r="F250" i="2"/>
  <c r="E250" i="2"/>
  <c r="D250" i="2"/>
  <c r="C250" i="2"/>
  <c r="I249" i="2"/>
  <c r="H249" i="2"/>
  <c r="G249" i="2"/>
  <c r="F249" i="2"/>
  <c r="E249" i="2"/>
  <c r="D249" i="2"/>
  <c r="C249" i="2"/>
  <c r="I248" i="2"/>
  <c r="H248" i="2"/>
  <c r="G248" i="2"/>
  <c r="F248" i="2"/>
  <c r="E248" i="2"/>
  <c r="D248" i="2"/>
  <c r="C248" i="2"/>
  <c r="I247" i="2"/>
  <c r="H247" i="2"/>
  <c r="G247" i="2"/>
  <c r="F247" i="2"/>
  <c r="E247" i="2"/>
  <c r="D247" i="2"/>
  <c r="C247" i="2"/>
  <c r="I246" i="2"/>
  <c r="H246" i="2"/>
  <c r="G246" i="2"/>
  <c r="F246" i="2"/>
  <c r="E246" i="2"/>
  <c r="D246" i="2"/>
  <c r="C246" i="2"/>
  <c r="I245" i="2"/>
  <c r="H245" i="2"/>
  <c r="G245" i="2"/>
  <c r="F245" i="2"/>
  <c r="E245" i="2"/>
  <c r="D245" i="2"/>
  <c r="C245" i="2"/>
  <c r="I244" i="2"/>
  <c r="H244" i="2"/>
  <c r="G244" i="2"/>
  <c r="F244" i="2"/>
  <c r="E244" i="2"/>
  <c r="D244" i="2"/>
  <c r="C244" i="2"/>
  <c r="I243" i="2"/>
  <c r="H243" i="2"/>
  <c r="G243" i="2"/>
  <c r="F243" i="2"/>
  <c r="E243" i="2"/>
  <c r="D243" i="2"/>
  <c r="C243" i="2"/>
  <c r="I242" i="2"/>
  <c r="H242" i="2"/>
  <c r="G242" i="2"/>
  <c r="F242" i="2"/>
  <c r="E242" i="2"/>
  <c r="D242" i="2"/>
  <c r="C242" i="2"/>
  <c r="I241" i="2"/>
  <c r="H241" i="2"/>
  <c r="G241" i="2"/>
  <c r="F241" i="2"/>
  <c r="E241" i="2"/>
  <c r="D241" i="2"/>
  <c r="C241" i="2"/>
  <c r="I240" i="2"/>
  <c r="H240" i="2"/>
  <c r="G240" i="2"/>
  <c r="F240" i="2"/>
  <c r="E240" i="2"/>
  <c r="D240" i="2"/>
  <c r="C240" i="2"/>
  <c r="I239" i="2"/>
  <c r="H239" i="2"/>
  <c r="G239" i="2"/>
  <c r="F239" i="2"/>
  <c r="E239" i="2"/>
  <c r="D239" i="2"/>
  <c r="C239" i="2"/>
  <c r="I238" i="2"/>
  <c r="H238" i="2"/>
  <c r="G238" i="2"/>
  <c r="F238" i="2"/>
  <c r="E238" i="2"/>
  <c r="D238" i="2"/>
  <c r="C238" i="2"/>
  <c r="I237" i="2"/>
  <c r="H237" i="2"/>
  <c r="G237" i="2"/>
  <c r="F237" i="2"/>
  <c r="E237" i="2"/>
  <c r="D237" i="2"/>
  <c r="C237" i="2"/>
  <c r="I236" i="2"/>
  <c r="H236" i="2"/>
  <c r="G236" i="2"/>
  <c r="F236" i="2"/>
  <c r="E236" i="2"/>
  <c r="D236" i="2"/>
  <c r="C236" i="2"/>
  <c r="I235" i="2"/>
  <c r="H235" i="2"/>
  <c r="G235" i="2"/>
  <c r="F235" i="2"/>
  <c r="E235" i="2"/>
  <c r="D235" i="2"/>
  <c r="C235" i="2"/>
  <c r="I234" i="2"/>
  <c r="H234" i="2"/>
  <c r="G234" i="2"/>
  <c r="F234" i="2"/>
  <c r="E234" i="2"/>
  <c r="D234" i="2"/>
  <c r="C234" i="2"/>
  <c r="I233" i="2"/>
  <c r="H233" i="2"/>
  <c r="G233" i="2"/>
  <c r="F233" i="2"/>
  <c r="E233" i="2"/>
  <c r="D233" i="2"/>
  <c r="C233" i="2"/>
  <c r="I232" i="2"/>
  <c r="H232" i="2"/>
  <c r="G232" i="2"/>
  <c r="F232" i="2"/>
  <c r="E232" i="2"/>
  <c r="D232" i="2"/>
  <c r="C232" i="2"/>
  <c r="I231" i="2"/>
  <c r="H231" i="2"/>
  <c r="G231" i="2"/>
  <c r="F231" i="2"/>
  <c r="E231" i="2"/>
  <c r="D231" i="2"/>
  <c r="C231" i="2"/>
  <c r="I230" i="2"/>
  <c r="H230" i="2"/>
  <c r="G230" i="2"/>
  <c r="F230" i="2"/>
  <c r="E230" i="2"/>
  <c r="D230" i="2"/>
  <c r="C230" i="2"/>
  <c r="I229" i="2"/>
  <c r="H229" i="2"/>
  <c r="G229" i="2"/>
  <c r="F229" i="2"/>
  <c r="E229" i="2"/>
  <c r="D229" i="2"/>
  <c r="C229" i="2"/>
  <c r="I228" i="2"/>
  <c r="H228" i="2"/>
  <c r="G228" i="2"/>
  <c r="F228" i="2"/>
  <c r="E228" i="2"/>
  <c r="D228" i="2"/>
  <c r="C228" i="2"/>
  <c r="I227" i="2"/>
  <c r="H227" i="2"/>
  <c r="G227" i="2"/>
  <c r="F227" i="2"/>
  <c r="E227" i="2"/>
  <c r="D227" i="2"/>
  <c r="C227" i="2"/>
  <c r="I226" i="2"/>
  <c r="H226" i="2"/>
  <c r="G226" i="2"/>
  <c r="F226" i="2"/>
  <c r="E226" i="2"/>
  <c r="D226" i="2"/>
  <c r="C226" i="2"/>
  <c r="I225" i="2"/>
  <c r="H225" i="2"/>
  <c r="G225" i="2"/>
  <c r="F225" i="2"/>
  <c r="E225" i="2"/>
  <c r="D225" i="2"/>
  <c r="C225" i="2"/>
  <c r="I224" i="2"/>
  <c r="H224" i="2"/>
  <c r="G224" i="2"/>
  <c r="F224" i="2"/>
  <c r="E224" i="2"/>
  <c r="D224" i="2"/>
  <c r="C224" i="2"/>
  <c r="I223" i="2"/>
  <c r="H223" i="2"/>
  <c r="G223" i="2"/>
  <c r="F223" i="2"/>
  <c r="E223" i="2"/>
  <c r="D223" i="2"/>
  <c r="C223" i="2"/>
  <c r="I222" i="2"/>
  <c r="H222" i="2"/>
  <c r="G222" i="2"/>
  <c r="F222" i="2"/>
  <c r="E222" i="2"/>
  <c r="D222" i="2"/>
  <c r="C222" i="2"/>
  <c r="I221" i="2"/>
  <c r="H221" i="2"/>
  <c r="G221" i="2"/>
  <c r="F221" i="2"/>
  <c r="E221" i="2"/>
  <c r="D221" i="2"/>
  <c r="C221" i="2"/>
  <c r="I220" i="2"/>
  <c r="H220" i="2"/>
  <c r="G220" i="2"/>
  <c r="F220" i="2"/>
  <c r="E220" i="2"/>
  <c r="D220" i="2"/>
  <c r="C220" i="2"/>
  <c r="I219" i="2"/>
  <c r="H219" i="2"/>
  <c r="G219" i="2"/>
  <c r="F219" i="2"/>
  <c r="E219" i="2"/>
  <c r="D219" i="2"/>
  <c r="C219" i="2"/>
  <c r="I218" i="2"/>
  <c r="H218" i="2"/>
  <c r="G218" i="2"/>
  <c r="F218" i="2"/>
  <c r="E218" i="2"/>
  <c r="D218" i="2"/>
  <c r="C218" i="2"/>
  <c r="I217" i="2"/>
  <c r="H217" i="2"/>
  <c r="G217" i="2"/>
  <c r="F217" i="2"/>
  <c r="E217" i="2"/>
  <c r="D217" i="2"/>
  <c r="C217" i="2"/>
  <c r="I216" i="2"/>
  <c r="H216" i="2"/>
  <c r="G216" i="2"/>
  <c r="F216" i="2"/>
  <c r="E216" i="2"/>
  <c r="D216" i="2"/>
  <c r="C216" i="2"/>
  <c r="I215" i="2"/>
  <c r="H215" i="2"/>
  <c r="G215" i="2"/>
  <c r="F215" i="2"/>
  <c r="E215" i="2"/>
  <c r="D215" i="2"/>
  <c r="C215" i="2"/>
  <c r="I214" i="2"/>
  <c r="H214" i="2"/>
  <c r="G214" i="2"/>
  <c r="F214" i="2"/>
  <c r="E214" i="2"/>
  <c r="D214" i="2"/>
  <c r="C214" i="2"/>
  <c r="I213" i="2"/>
  <c r="H213" i="2"/>
  <c r="G213" i="2"/>
  <c r="F213" i="2"/>
  <c r="E213" i="2"/>
  <c r="D213" i="2"/>
  <c r="C213" i="2"/>
  <c r="I212" i="2"/>
  <c r="H212" i="2"/>
  <c r="G212" i="2"/>
  <c r="F212" i="2"/>
  <c r="E212" i="2"/>
  <c r="D212" i="2"/>
  <c r="C212" i="2"/>
  <c r="I211" i="2"/>
  <c r="H211" i="2"/>
  <c r="G211" i="2"/>
  <c r="F211" i="2"/>
  <c r="E211" i="2"/>
  <c r="D211" i="2"/>
  <c r="C211" i="2"/>
  <c r="I210" i="2"/>
  <c r="H210" i="2"/>
  <c r="G210" i="2"/>
  <c r="F210" i="2"/>
  <c r="E210" i="2"/>
  <c r="D210" i="2"/>
  <c r="C210" i="2"/>
  <c r="I209" i="2"/>
  <c r="H209" i="2"/>
  <c r="G209" i="2"/>
  <c r="F209" i="2"/>
  <c r="E209" i="2"/>
  <c r="D209" i="2"/>
  <c r="C209" i="2"/>
  <c r="I208" i="2"/>
  <c r="H208" i="2"/>
  <c r="G208" i="2"/>
  <c r="F208" i="2"/>
  <c r="E208" i="2"/>
  <c r="D208" i="2"/>
  <c r="C208" i="2"/>
  <c r="I207" i="2"/>
  <c r="H207" i="2"/>
  <c r="G207" i="2"/>
  <c r="F207" i="2"/>
  <c r="E207" i="2"/>
  <c r="D207" i="2"/>
  <c r="C207" i="2"/>
  <c r="I206" i="2"/>
  <c r="H206" i="2"/>
  <c r="G206" i="2"/>
  <c r="F206" i="2"/>
  <c r="E206" i="2"/>
  <c r="D206" i="2"/>
  <c r="C206" i="2"/>
  <c r="I205" i="2"/>
  <c r="H205" i="2"/>
  <c r="G205" i="2"/>
  <c r="F205" i="2"/>
  <c r="E205" i="2"/>
  <c r="D205" i="2"/>
  <c r="C205" i="2"/>
  <c r="I204" i="2"/>
  <c r="H204" i="2"/>
  <c r="G204" i="2"/>
  <c r="F204" i="2"/>
  <c r="E204" i="2"/>
  <c r="D204" i="2"/>
  <c r="C204" i="2"/>
  <c r="I203" i="2"/>
  <c r="H203" i="2"/>
  <c r="G203" i="2"/>
  <c r="F203" i="2"/>
  <c r="E203" i="2"/>
  <c r="D203" i="2"/>
  <c r="C203" i="2"/>
  <c r="I202" i="2"/>
  <c r="H202" i="2"/>
  <c r="G202" i="2"/>
  <c r="F202" i="2"/>
  <c r="E202" i="2"/>
  <c r="D202" i="2"/>
  <c r="C202" i="2"/>
  <c r="I201" i="2"/>
  <c r="H201" i="2"/>
  <c r="G201" i="2"/>
  <c r="F201" i="2"/>
  <c r="E201" i="2"/>
  <c r="D201" i="2"/>
  <c r="C201" i="2"/>
  <c r="I200" i="2"/>
  <c r="H200" i="2"/>
  <c r="G200" i="2"/>
  <c r="F200" i="2"/>
  <c r="E200" i="2"/>
  <c r="D200" i="2"/>
  <c r="C200" i="2"/>
  <c r="I199" i="2"/>
  <c r="H199" i="2"/>
  <c r="G199" i="2"/>
  <c r="F199" i="2"/>
  <c r="E199" i="2"/>
  <c r="D199" i="2"/>
  <c r="C199" i="2"/>
  <c r="I198" i="2"/>
  <c r="H198" i="2"/>
  <c r="G198" i="2"/>
  <c r="F198" i="2"/>
  <c r="E198" i="2"/>
  <c r="D198" i="2"/>
  <c r="C198" i="2"/>
  <c r="I197" i="2"/>
  <c r="H197" i="2"/>
  <c r="G197" i="2"/>
  <c r="F197" i="2"/>
  <c r="E197" i="2"/>
  <c r="D197" i="2"/>
  <c r="C197" i="2"/>
  <c r="I196" i="2"/>
  <c r="H196" i="2"/>
  <c r="G196" i="2"/>
  <c r="F196" i="2"/>
  <c r="E196" i="2"/>
  <c r="D196" i="2"/>
  <c r="C196" i="2"/>
  <c r="I195" i="2"/>
  <c r="H195" i="2"/>
  <c r="G195" i="2"/>
  <c r="F195" i="2"/>
  <c r="E195" i="2"/>
  <c r="D195" i="2"/>
  <c r="C195" i="2"/>
  <c r="I194" i="2"/>
  <c r="H194" i="2"/>
  <c r="G194" i="2"/>
  <c r="F194" i="2"/>
  <c r="E194" i="2"/>
  <c r="D194" i="2"/>
  <c r="C194" i="2"/>
  <c r="I193" i="2"/>
  <c r="H193" i="2"/>
  <c r="G193" i="2"/>
  <c r="F193" i="2"/>
  <c r="E193" i="2"/>
  <c r="D193" i="2"/>
  <c r="C193" i="2"/>
  <c r="I192" i="2"/>
  <c r="H192" i="2"/>
  <c r="G192" i="2"/>
  <c r="F192" i="2"/>
  <c r="E192" i="2"/>
  <c r="D192" i="2"/>
  <c r="C192" i="2"/>
  <c r="I191" i="2"/>
  <c r="H191" i="2"/>
  <c r="G191" i="2"/>
  <c r="F191" i="2"/>
  <c r="E191" i="2"/>
  <c r="D191" i="2"/>
  <c r="C191" i="2"/>
  <c r="I190" i="2"/>
  <c r="H190" i="2"/>
  <c r="G190" i="2"/>
  <c r="F190" i="2"/>
  <c r="E190" i="2"/>
  <c r="D190" i="2"/>
  <c r="C190" i="2"/>
  <c r="I189" i="2"/>
  <c r="H189" i="2"/>
  <c r="G189" i="2"/>
  <c r="F189" i="2"/>
  <c r="E189" i="2"/>
  <c r="D189" i="2"/>
  <c r="C189" i="2"/>
  <c r="I188" i="2"/>
  <c r="H188" i="2"/>
  <c r="G188" i="2"/>
  <c r="F188" i="2"/>
  <c r="E188" i="2"/>
  <c r="D188" i="2"/>
  <c r="C188" i="2"/>
  <c r="I187" i="2"/>
  <c r="H187" i="2"/>
  <c r="G187" i="2"/>
  <c r="F187" i="2"/>
  <c r="E187" i="2"/>
  <c r="D187" i="2"/>
  <c r="C187" i="2"/>
  <c r="I186" i="2"/>
  <c r="H186" i="2"/>
  <c r="G186" i="2"/>
  <c r="F186" i="2"/>
  <c r="E186" i="2"/>
  <c r="D186" i="2"/>
  <c r="C186" i="2"/>
  <c r="I185" i="2"/>
  <c r="H185" i="2"/>
  <c r="G185" i="2"/>
  <c r="F185" i="2"/>
  <c r="E185" i="2"/>
  <c r="D185" i="2"/>
  <c r="C185" i="2"/>
  <c r="I184" i="2"/>
  <c r="H184" i="2"/>
  <c r="G184" i="2"/>
  <c r="F184" i="2"/>
  <c r="E184" i="2"/>
  <c r="D184" i="2"/>
  <c r="C184" i="2"/>
  <c r="I183" i="2"/>
  <c r="H183" i="2"/>
  <c r="G183" i="2"/>
  <c r="F183" i="2"/>
  <c r="E183" i="2"/>
  <c r="D183" i="2"/>
  <c r="C183" i="2"/>
  <c r="I182" i="2"/>
  <c r="H182" i="2"/>
  <c r="G182" i="2"/>
  <c r="F182" i="2"/>
  <c r="E182" i="2"/>
  <c r="D182" i="2"/>
  <c r="C182" i="2"/>
  <c r="I181" i="2"/>
  <c r="H181" i="2"/>
  <c r="G181" i="2"/>
  <c r="F181" i="2"/>
  <c r="E181" i="2"/>
  <c r="D181" i="2"/>
  <c r="C181" i="2"/>
  <c r="I180" i="2"/>
  <c r="H180" i="2"/>
  <c r="G180" i="2"/>
  <c r="F180" i="2"/>
  <c r="E180" i="2"/>
  <c r="D180" i="2"/>
  <c r="C180" i="2"/>
  <c r="I179" i="2"/>
  <c r="H179" i="2"/>
  <c r="G179" i="2"/>
  <c r="F179" i="2"/>
  <c r="E179" i="2"/>
  <c r="D179" i="2"/>
  <c r="C179" i="2"/>
  <c r="I178" i="2"/>
  <c r="H178" i="2"/>
  <c r="G178" i="2"/>
  <c r="F178" i="2"/>
  <c r="E178" i="2"/>
  <c r="D178" i="2"/>
  <c r="C178" i="2"/>
  <c r="I177" i="2"/>
  <c r="H177" i="2"/>
  <c r="G177" i="2"/>
  <c r="F177" i="2"/>
  <c r="E177" i="2"/>
  <c r="D177" i="2"/>
  <c r="C177" i="2"/>
  <c r="I176" i="2"/>
  <c r="H176" i="2"/>
  <c r="G176" i="2"/>
  <c r="F176" i="2"/>
  <c r="E176" i="2"/>
  <c r="D176" i="2"/>
  <c r="C176" i="2"/>
  <c r="I175" i="2"/>
  <c r="H175" i="2"/>
  <c r="G175" i="2"/>
  <c r="F175" i="2"/>
  <c r="E175" i="2"/>
  <c r="D175" i="2"/>
  <c r="C175" i="2"/>
  <c r="I174" i="2"/>
  <c r="H174" i="2"/>
  <c r="G174" i="2"/>
  <c r="F174" i="2"/>
  <c r="E174" i="2"/>
  <c r="D174" i="2"/>
  <c r="C174" i="2"/>
  <c r="I173" i="2"/>
  <c r="H173" i="2"/>
  <c r="G173" i="2"/>
  <c r="F173" i="2"/>
  <c r="E173" i="2"/>
  <c r="D173" i="2"/>
  <c r="C173" i="2"/>
  <c r="I172" i="2"/>
  <c r="H172" i="2"/>
  <c r="G172" i="2"/>
  <c r="F172" i="2"/>
  <c r="E172" i="2"/>
  <c r="D172" i="2"/>
  <c r="C172" i="2"/>
  <c r="I171" i="2"/>
  <c r="H171" i="2"/>
  <c r="G171" i="2"/>
  <c r="F171" i="2"/>
  <c r="E171" i="2"/>
  <c r="D171" i="2"/>
  <c r="C171" i="2"/>
  <c r="I170" i="2"/>
  <c r="H170" i="2"/>
  <c r="G170" i="2"/>
  <c r="F170" i="2"/>
  <c r="E170" i="2"/>
  <c r="D170" i="2"/>
  <c r="C170" i="2"/>
  <c r="I169" i="2"/>
  <c r="H169" i="2"/>
  <c r="G169" i="2"/>
  <c r="F169" i="2"/>
  <c r="E169" i="2"/>
  <c r="D169" i="2"/>
  <c r="C169" i="2"/>
  <c r="I168" i="2"/>
  <c r="H168" i="2"/>
  <c r="G168" i="2"/>
  <c r="F168" i="2"/>
  <c r="E168" i="2"/>
  <c r="D168" i="2"/>
  <c r="C168" i="2"/>
  <c r="I167" i="2"/>
  <c r="H167" i="2"/>
  <c r="G167" i="2"/>
  <c r="F167" i="2"/>
  <c r="E167" i="2"/>
  <c r="D167" i="2"/>
  <c r="C167" i="2"/>
  <c r="I166" i="2"/>
  <c r="H166" i="2"/>
  <c r="G166" i="2"/>
  <c r="F166" i="2"/>
  <c r="E166" i="2"/>
  <c r="D166" i="2"/>
  <c r="C166" i="2"/>
  <c r="I165" i="2"/>
  <c r="H165" i="2"/>
  <c r="G165" i="2"/>
  <c r="F165" i="2"/>
  <c r="E165" i="2"/>
  <c r="D165" i="2"/>
  <c r="C165" i="2"/>
  <c r="I164" i="2"/>
  <c r="H164" i="2"/>
  <c r="G164" i="2"/>
  <c r="F164" i="2"/>
  <c r="E164" i="2"/>
  <c r="D164" i="2"/>
  <c r="C164" i="2"/>
  <c r="I163" i="2"/>
  <c r="H163" i="2"/>
  <c r="G163" i="2"/>
  <c r="F163" i="2"/>
  <c r="E163" i="2"/>
  <c r="D163" i="2"/>
  <c r="C163" i="2"/>
  <c r="I162" i="2"/>
  <c r="H162" i="2"/>
  <c r="G162" i="2"/>
  <c r="F162" i="2"/>
  <c r="E162" i="2"/>
  <c r="D162" i="2"/>
  <c r="C162" i="2"/>
  <c r="I161" i="2"/>
  <c r="H161" i="2"/>
  <c r="G161" i="2"/>
  <c r="F161" i="2"/>
  <c r="E161" i="2"/>
  <c r="D161" i="2"/>
  <c r="C161" i="2"/>
  <c r="I160" i="2"/>
  <c r="H160" i="2"/>
  <c r="G160" i="2"/>
  <c r="F160" i="2"/>
  <c r="E160" i="2"/>
  <c r="D160" i="2"/>
  <c r="C160" i="2"/>
  <c r="I159" i="2"/>
  <c r="H159" i="2"/>
  <c r="G159" i="2"/>
  <c r="F159" i="2"/>
  <c r="E159" i="2"/>
  <c r="D159" i="2"/>
  <c r="C159" i="2"/>
  <c r="I158" i="2"/>
  <c r="H158" i="2"/>
  <c r="G158" i="2"/>
  <c r="F158" i="2"/>
  <c r="E158" i="2"/>
  <c r="D158" i="2"/>
  <c r="C158" i="2"/>
  <c r="I157" i="2"/>
  <c r="H157" i="2"/>
  <c r="G157" i="2"/>
  <c r="F157" i="2"/>
  <c r="E157" i="2"/>
  <c r="D157" i="2"/>
  <c r="C157" i="2"/>
  <c r="I156" i="2"/>
  <c r="H156" i="2"/>
  <c r="G156" i="2"/>
  <c r="F156" i="2"/>
  <c r="E156" i="2"/>
  <c r="D156" i="2"/>
  <c r="C156" i="2"/>
  <c r="I155" i="2"/>
  <c r="H155" i="2"/>
  <c r="G155" i="2"/>
  <c r="F155" i="2"/>
  <c r="E155" i="2"/>
  <c r="D155" i="2"/>
  <c r="C155" i="2"/>
  <c r="I154" i="2"/>
  <c r="H154" i="2"/>
  <c r="G154" i="2"/>
  <c r="F154" i="2"/>
  <c r="E154" i="2"/>
  <c r="D154" i="2"/>
  <c r="C154" i="2"/>
  <c r="I153" i="2"/>
  <c r="H153" i="2"/>
  <c r="G153" i="2"/>
  <c r="F153" i="2"/>
  <c r="E153" i="2"/>
  <c r="D153" i="2"/>
  <c r="C153" i="2"/>
  <c r="I152" i="2"/>
  <c r="H152" i="2"/>
  <c r="G152" i="2"/>
  <c r="F152" i="2"/>
  <c r="E152" i="2"/>
  <c r="D152" i="2"/>
  <c r="C152" i="2"/>
  <c r="I151" i="2"/>
  <c r="H151" i="2"/>
  <c r="G151" i="2"/>
  <c r="F151" i="2"/>
  <c r="E151" i="2"/>
  <c r="D151" i="2"/>
  <c r="C151" i="2"/>
  <c r="I150" i="2"/>
  <c r="H150" i="2"/>
  <c r="G150" i="2"/>
  <c r="F150" i="2"/>
  <c r="E150" i="2"/>
  <c r="D150" i="2"/>
  <c r="C150" i="2"/>
  <c r="I149" i="2"/>
  <c r="H149" i="2"/>
  <c r="G149" i="2"/>
  <c r="F149" i="2"/>
  <c r="E149" i="2"/>
  <c r="D149" i="2"/>
  <c r="C149" i="2"/>
  <c r="I148" i="2"/>
  <c r="H148" i="2"/>
  <c r="G148" i="2"/>
  <c r="F148" i="2"/>
  <c r="E148" i="2"/>
  <c r="D148" i="2"/>
  <c r="C148" i="2"/>
  <c r="I147" i="2"/>
  <c r="H147" i="2"/>
  <c r="G147" i="2"/>
  <c r="F147" i="2"/>
  <c r="E147" i="2"/>
  <c r="D147" i="2"/>
  <c r="C147" i="2"/>
  <c r="I146" i="2"/>
  <c r="H146" i="2"/>
  <c r="G146" i="2"/>
  <c r="F146" i="2"/>
  <c r="E146" i="2"/>
  <c r="D146" i="2"/>
  <c r="C146" i="2"/>
  <c r="I145" i="2"/>
  <c r="H145" i="2"/>
  <c r="G145" i="2"/>
  <c r="F145" i="2"/>
  <c r="E145" i="2"/>
  <c r="D145" i="2"/>
  <c r="C145" i="2"/>
  <c r="I144" i="2"/>
  <c r="H144" i="2"/>
  <c r="G144" i="2"/>
  <c r="F144" i="2"/>
  <c r="E144" i="2"/>
  <c r="D144" i="2"/>
  <c r="C144" i="2"/>
  <c r="I143" i="2"/>
  <c r="H143" i="2"/>
  <c r="G143" i="2"/>
  <c r="F143" i="2"/>
  <c r="E143" i="2"/>
  <c r="D143" i="2"/>
  <c r="C143" i="2"/>
  <c r="I142" i="2"/>
  <c r="H142" i="2"/>
  <c r="G142" i="2"/>
  <c r="F142" i="2"/>
  <c r="E142" i="2"/>
  <c r="D142" i="2"/>
  <c r="C142" i="2"/>
  <c r="I141" i="2"/>
  <c r="H141" i="2"/>
  <c r="G141" i="2"/>
  <c r="F141" i="2"/>
  <c r="E141" i="2"/>
  <c r="D141" i="2"/>
  <c r="C141" i="2"/>
  <c r="I140" i="2"/>
  <c r="H140" i="2"/>
  <c r="G140" i="2"/>
  <c r="F140" i="2"/>
  <c r="E140" i="2"/>
  <c r="D140" i="2"/>
  <c r="C140" i="2"/>
  <c r="I139" i="2"/>
  <c r="H139" i="2"/>
  <c r="G139" i="2"/>
  <c r="F139" i="2"/>
  <c r="E139" i="2"/>
  <c r="D139" i="2"/>
  <c r="C139" i="2"/>
  <c r="I138" i="2"/>
  <c r="H138" i="2"/>
  <c r="G138" i="2"/>
  <c r="F138" i="2"/>
  <c r="E138" i="2"/>
  <c r="D138" i="2"/>
  <c r="C138" i="2"/>
  <c r="I137" i="2"/>
  <c r="H137" i="2"/>
  <c r="G137" i="2"/>
  <c r="F137" i="2"/>
  <c r="E137" i="2"/>
  <c r="D137" i="2"/>
  <c r="C137" i="2"/>
  <c r="I136" i="2"/>
  <c r="H136" i="2"/>
  <c r="G136" i="2"/>
  <c r="F136" i="2"/>
  <c r="E136" i="2"/>
  <c r="D136" i="2"/>
  <c r="C136" i="2"/>
  <c r="I135" i="2"/>
  <c r="H135" i="2"/>
  <c r="G135" i="2"/>
  <c r="F135" i="2"/>
  <c r="E135" i="2"/>
  <c r="D135" i="2"/>
  <c r="C135" i="2"/>
  <c r="I134" i="2"/>
  <c r="H134" i="2"/>
  <c r="G134" i="2"/>
  <c r="F134" i="2"/>
  <c r="E134" i="2"/>
  <c r="D134" i="2"/>
  <c r="C134" i="2"/>
  <c r="I133" i="2"/>
  <c r="H133" i="2"/>
  <c r="G133" i="2"/>
  <c r="F133" i="2"/>
  <c r="E133" i="2"/>
  <c r="D133" i="2"/>
  <c r="C133" i="2"/>
  <c r="I132" i="2"/>
  <c r="H132" i="2"/>
  <c r="G132" i="2"/>
  <c r="F132" i="2"/>
  <c r="E132" i="2"/>
  <c r="D132" i="2"/>
  <c r="C132" i="2"/>
  <c r="I131" i="2"/>
  <c r="H131" i="2"/>
  <c r="G131" i="2"/>
  <c r="F131" i="2"/>
  <c r="E131" i="2"/>
  <c r="D131" i="2"/>
  <c r="C131" i="2"/>
  <c r="I130" i="2"/>
  <c r="H130" i="2"/>
  <c r="G130" i="2"/>
  <c r="F130" i="2"/>
  <c r="E130" i="2"/>
  <c r="D130" i="2"/>
  <c r="C130" i="2"/>
  <c r="I129" i="2"/>
  <c r="H129" i="2"/>
  <c r="G129" i="2"/>
  <c r="F129" i="2"/>
  <c r="E129" i="2"/>
  <c r="D129" i="2"/>
  <c r="C129" i="2"/>
  <c r="I128" i="2"/>
  <c r="H128" i="2"/>
  <c r="G128" i="2"/>
  <c r="F128" i="2"/>
  <c r="E128" i="2"/>
  <c r="D128" i="2"/>
  <c r="C128" i="2"/>
  <c r="I127" i="2"/>
  <c r="H127" i="2"/>
  <c r="G127" i="2"/>
  <c r="F127" i="2"/>
  <c r="E127" i="2"/>
  <c r="D127" i="2"/>
  <c r="C127" i="2"/>
  <c r="I126" i="2"/>
  <c r="H126" i="2"/>
  <c r="G126" i="2"/>
  <c r="F126" i="2"/>
  <c r="E126" i="2"/>
  <c r="D126" i="2"/>
  <c r="C126" i="2"/>
  <c r="I125" i="2"/>
  <c r="H125" i="2"/>
  <c r="G125" i="2"/>
  <c r="F125" i="2"/>
  <c r="E125" i="2"/>
  <c r="D125" i="2"/>
  <c r="C125" i="2"/>
  <c r="I124" i="2"/>
  <c r="H124" i="2"/>
  <c r="G124" i="2"/>
  <c r="F124" i="2"/>
  <c r="E124" i="2"/>
  <c r="D124" i="2"/>
  <c r="C124" i="2"/>
  <c r="I123" i="2"/>
  <c r="H123" i="2"/>
  <c r="G123" i="2"/>
  <c r="F123" i="2"/>
  <c r="E123" i="2"/>
  <c r="D123" i="2"/>
  <c r="C123" i="2"/>
  <c r="I122" i="2"/>
  <c r="H122" i="2"/>
  <c r="G122" i="2"/>
  <c r="F122" i="2"/>
  <c r="E122" i="2"/>
  <c r="D122" i="2"/>
  <c r="C122" i="2"/>
  <c r="I121" i="2"/>
  <c r="H121" i="2"/>
  <c r="G121" i="2"/>
  <c r="F121" i="2"/>
  <c r="E121" i="2"/>
  <c r="D121" i="2"/>
  <c r="C121" i="2"/>
  <c r="I120" i="2"/>
  <c r="H120" i="2"/>
  <c r="G120" i="2"/>
  <c r="F120" i="2"/>
  <c r="E120" i="2"/>
  <c r="D120" i="2"/>
  <c r="C120" i="2"/>
  <c r="I119" i="2"/>
  <c r="H119" i="2"/>
  <c r="G119" i="2"/>
  <c r="F119" i="2"/>
  <c r="E119" i="2"/>
  <c r="D119" i="2"/>
  <c r="C119" i="2"/>
  <c r="I118" i="2"/>
  <c r="H118" i="2"/>
  <c r="G118" i="2"/>
  <c r="F118" i="2"/>
  <c r="E118" i="2"/>
  <c r="D118" i="2"/>
  <c r="C118" i="2"/>
  <c r="I117" i="2"/>
  <c r="H117" i="2"/>
  <c r="G117" i="2"/>
  <c r="F117" i="2"/>
  <c r="E117" i="2"/>
  <c r="D117" i="2"/>
  <c r="C117" i="2"/>
  <c r="I116" i="2"/>
  <c r="H116" i="2"/>
  <c r="G116" i="2"/>
  <c r="F116" i="2"/>
  <c r="E116" i="2"/>
  <c r="D116" i="2"/>
  <c r="C116" i="2"/>
  <c r="I115" i="2"/>
  <c r="H115" i="2"/>
  <c r="G115" i="2"/>
  <c r="F115" i="2"/>
  <c r="E115" i="2"/>
  <c r="D115" i="2"/>
  <c r="C115" i="2"/>
  <c r="I114" i="2"/>
  <c r="H114" i="2"/>
  <c r="G114" i="2"/>
  <c r="F114" i="2"/>
  <c r="E114" i="2"/>
  <c r="D114" i="2"/>
  <c r="C114" i="2"/>
  <c r="I113" i="2"/>
  <c r="H113" i="2"/>
  <c r="G113" i="2"/>
  <c r="F113" i="2"/>
  <c r="E113" i="2"/>
  <c r="D113" i="2"/>
  <c r="C113" i="2"/>
  <c r="I112" i="2"/>
  <c r="H112" i="2"/>
  <c r="G112" i="2"/>
  <c r="F112" i="2"/>
  <c r="E112" i="2"/>
  <c r="D112" i="2"/>
  <c r="C112" i="2"/>
  <c r="I111" i="2"/>
  <c r="H111" i="2"/>
  <c r="G111" i="2"/>
  <c r="F111" i="2"/>
  <c r="E111" i="2"/>
  <c r="D111" i="2"/>
  <c r="C111" i="2"/>
  <c r="I110" i="2"/>
  <c r="H110" i="2"/>
  <c r="G110" i="2"/>
  <c r="F110" i="2"/>
  <c r="E110" i="2"/>
  <c r="D110" i="2"/>
  <c r="C110" i="2"/>
  <c r="I109" i="2"/>
  <c r="H109" i="2"/>
  <c r="G109" i="2"/>
  <c r="F109" i="2"/>
  <c r="E109" i="2"/>
  <c r="D109" i="2"/>
  <c r="C109" i="2"/>
  <c r="I108" i="2"/>
  <c r="H108" i="2"/>
  <c r="G108" i="2"/>
  <c r="F108" i="2"/>
  <c r="E108" i="2"/>
  <c r="D108" i="2"/>
  <c r="C108" i="2"/>
  <c r="I107" i="2"/>
  <c r="H107" i="2"/>
  <c r="G107" i="2"/>
  <c r="F107" i="2"/>
  <c r="E107" i="2"/>
  <c r="D107" i="2"/>
  <c r="C107" i="2"/>
  <c r="I106" i="2"/>
  <c r="H106" i="2"/>
  <c r="G106" i="2"/>
  <c r="F106" i="2"/>
  <c r="E106" i="2"/>
  <c r="D106" i="2"/>
  <c r="C106" i="2"/>
  <c r="I105" i="2"/>
  <c r="H105" i="2"/>
  <c r="G105" i="2"/>
  <c r="F105" i="2"/>
  <c r="E105" i="2"/>
  <c r="D105" i="2"/>
  <c r="C105" i="2"/>
  <c r="I104" i="2"/>
  <c r="H104" i="2"/>
  <c r="G104" i="2"/>
  <c r="F104" i="2"/>
  <c r="E104" i="2"/>
  <c r="D104" i="2"/>
  <c r="C104" i="2"/>
  <c r="I103" i="2"/>
  <c r="H103" i="2"/>
  <c r="G103" i="2"/>
  <c r="F103" i="2"/>
  <c r="E103" i="2"/>
  <c r="D103" i="2"/>
  <c r="C103" i="2"/>
  <c r="I102" i="2"/>
  <c r="H102" i="2"/>
  <c r="G102" i="2"/>
  <c r="F102" i="2"/>
  <c r="E102" i="2"/>
  <c r="D102" i="2"/>
  <c r="C102" i="2"/>
  <c r="I101" i="2"/>
  <c r="H101" i="2"/>
  <c r="G101" i="2"/>
  <c r="F101" i="2"/>
  <c r="E101" i="2"/>
  <c r="D101" i="2"/>
  <c r="C101" i="2"/>
  <c r="I100" i="2"/>
  <c r="H100" i="2"/>
  <c r="G100" i="2"/>
  <c r="F100" i="2"/>
  <c r="E100" i="2"/>
  <c r="D100" i="2"/>
  <c r="C100" i="2"/>
  <c r="I99" i="2"/>
  <c r="H99" i="2"/>
  <c r="G99" i="2"/>
  <c r="F99" i="2"/>
  <c r="E99" i="2"/>
  <c r="D99" i="2"/>
  <c r="C99" i="2"/>
  <c r="I98" i="2"/>
  <c r="H98" i="2"/>
  <c r="G98" i="2"/>
  <c r="F98" i="2"/>
  <c r="E98" i="2"/>
  <c r="D98" i="2"/>
  <c r="C98" i="2"/>
  <c r="I97" i="2"/>
  <c r="H97" i="2"/>
  <c r="G97" i="2"/>
  <c r="F97" i="2"/>
  <c r="E97" i="2"/>
  <c r="D97" i="2"/>
  <c r="C97" i="2"/>
  <c r="I96" i="2"/>
  <c r="H96" i="2"/>
  <c r="G96" i="2"/>
  <c r="F96" i="2"/>
  <c r="E96" i="2"/>
  <c r="D96" i="2"/>
  <c r="C96" i="2"/>
  <c r="I95" i="2"/>
  <c r="H95" i="2"/>
  <c r="G95" i="2"/>
  <c r="F95" i="2"/>
  <c r="E95" i="2"/>
  <c r="D95" i="2"/>
  <c r="C95" i="2"/>
  <c r="I94" i="2"/>
  <c r="H94" i="2"/>
  <c r="G94" i="2"/>
  <c r="F94" i="2"/>
  <c r="E94" i="2"/>
  <c r="D94" i="2"/>
  <c r="C94" i="2"/>
  <c r="I93" i="2"/>
  <c r="H93" i="2"/>
  <c r="G93" i="2"/>
  <c r="F93" i="2"/>
  <c r="E93" i="2"/>
  <c r="D93" i="2"/>
  <c r="C93" i="2"/>
  <c r="I92" i="2"/>
  <c r="H92" i="2"/>
  <c r="G92" i="2"/>
  <c r="F92" i="2"/>
  <c r="E92" i="2"/>
  <c r="D92" i="2"/>
  <c r="C92" i="2"/>
  <c r="I91" i="2"/>
  <c r="H91" i="2"/>
  <c r="G91" i="2"/>
  <c r="F91" i="2"/>
  <c r="E91" i="2"/>
  <c r="D91" i="2"/>
  <c r="C91" i="2"/>
  <c r="I90" i="2"/>
  <c r="H90" i="2"/>
  <c r="G90" i="2"/>
  <c r="F90" i="2"/>
  <c r="E90" i="2"/>
  <c r="D90" i="2"/>
  <c r="C90" i="2"/>
  <c r="I89" i="2"/>
  <c r="H89" i="2"/>
  <c r="G89" i="2"/>
  <c r="F89" i="2"/>
  <c r="E89" i="2"/>
  <c r="D89" i="2"/>
  <c r="C89" i="2"/>
  <c r="I88" i="2"/>
  <c r="H88" i="2"/>
  <c r="G88" i="2"/>
  <c r="F88" i="2"/>
  <c r="E88" i="2"/>
  <c r="D88" i="2"/>
  <c r="C88" i="2"/>
  <c r="I87" i="2"/>
  <c r="H87" i="2"/>
  <c r="G87" i="2"/>
  <c r="F87" i="2"/>
  <c r="E87" i="2"/>
  <c r="D87" i="2"/>
  <c r="C87" i="2"/>
  <c r="I86" i="2"/>
  <c r="H86" i="2"/>
  <c r="G86" i="2"/>
  <c r="F86" i="2"/>
  <c r="E86" i="2"/>
  <c r="D86" i="2"/>
  <c r="C86" i="2"/>
  <c r="I85" i="2"/>
  <c r="H85" i="2"/>
  <c r="G85" i="2"/>
  <c r="F85" i="2"/>
  <c r="E85" i="2"/>
  <c r="D85" i="2"/>
  <c r="C85" i="2"/>
  <c r="I84" i="2"/>
  <c r="H84" i="2"/>
  <c r="G84" i="2"/>
  <c r="F84" i="2"/>
  <c r="E84" i="2"/>
  <c r="D84" i="2"/>
  <c r="C84" i="2"/>
  <c r="I83" i="2"/>
  <c r="H83" i="2"/>
  <c r="G83" i="2"/>
  <c r="F83" i="2"/>
  <c r="E83" i="2"/>
  <c r="D83" i="2"/>
  <c r="C83" i="2"/>
  <c r="I82" i="2"/>
  <c r="H82" i="2"/>
  <c r="G82" i="2"/>
  <c r="F82" i="2"/>
  <c r="E82" i="2"/>
  <c r="D82" i="2"/>
  <c r="C82" i="2"/>
  <c r="I81" i="2"/>
  <c r="H81" i="2"/>
  <c r="G81" i="2"/>
  <c r="F81" i="2"/>
  <c r="E81" i="2"/>
  <c r="D81" i="2"/>
  <c r="C81" i="2"/>
  <c r="I80" i="2"/>
  <c r="H80" i="2"/>
  <c r="G80" i="2"/>
  <c r="F80" i="2"/>
  <c r="E80" i="2"/>
  <c r="D80" i="2"/>
  <c r="C80" i="2"/>
  <c r="I79" i="2"/>
  <c r="H79" i="2"/>
  <c r="G79" i="2"/>
  <c r="F79" i="2"/>
  <c r="E79" i="2"/>
  <c r="D79" i="2"/>
  <c r="C79" i="2"/>
  <c r="I78" i="2"/>
  <c r="H78" i="2"/>
  <c r="G78" i="2"/>
  <c r="F78" i="2"/>
  <c r="E78" i="2"/>
  <c r="D78" i="2"/>
  <c r="C78" i="2"/>
  <c r="I77" i="2"/>
  <c r="H77" i="2"/>
  <c r="G77" i="2"/>
  <c r="F77" i="2"/>
  <c r="E77" i="2"/>
  <c r="D77" i="2"/>
  <c r="C77" i="2"/>
  <c r="I76" i="2"/>
  <c r="H76" i="2"/>
  <c r="G76" i="2"/>
  <c r="F76" i="2"/>
  <c r="E76" i="2"/>
  <c r="D76" i="2"/>
  <c r="C76" i="2"/>
  <c r="I75" i="2"/>
  <c r="H75" i="2"/>
  <c r="G75" i="2"/>
  <c r="F75" i="2"/>
  <c r="E75" i="2"/>
  <c r="D75" i="2"/>
  <c r="C75" i="2"/>
  <c r="I74" i="2"/>
  <c r="H74" i="2"/>
  <c r="G74" i="2"/>
  <c r="F74" i="2"/>
  <c r="E74" i="2"/>
  <c r="D74" i="2"/>
  <c r="C74" i="2"/>
  <c r="I73" i="2"/>
  <c r="H73" i="2"/>
  <c r="G73" i="2"/>
  <c r="F73" i="2"/>
  <c r="E73" i="2"/>
  <c r="D73" i="2"/>
  <c r="C73" i="2"/>
  <c r="I72" i="2"/>
  <c r="H72" i="2"/>
  <c r="G72" i="2"/>
  <c r="F72" i="2"/>
  <c r="E72" i="2"/>
  <c r="D72" i="2"/>
  <c r="C72" i="2"/>
  <c r="I71" i="2"/>
  <c r="H71" i="2"/>
  <c r="G71" i="2"/>
  <c r="F71" i="2"/>
  <c r="E71" i="2"/>
  <c r="D71" i="2"/>
  <c r="C71" i="2"/>
  <c r="I70" i="2"/>
  <c r="H70" i="2"/>
  <c r="G70" i="2"/>
  <c r="F70" i="2"/>
  <c r="E70" i="2"/>
  <c r="D70" i="2"/>
  <c r="C70" i="2"/>
  <c r="I69" i="2"/>
  <c r="H69" i="2"/>
  <c r="G69" i="2"/>
  <c r="F69" i="2"/>
  <c r="E69" i="2"/>
  <c r="D69" i="2"/>
  <c r="C69" i="2"/>
  <c r="I68" i="2"/>
  <c r="H68" i="2"/>
  <c r="G68" i="2"/>
  <c r="F68" i="2"/>
  <c r="E68" i="2"/>
  <c r="D68" i="2"/>
  <c r="C68" i="2"/>
  <c r="I67" i="2"/>
  <c r="H67" i="2"/>
  <c r="G67" i="2"/>
  <c r="F67" i="2"/>
  <c r="E67" i="2"/>
  <c r="D67" i="2"/>
  <c r="C67" i="2"/>
  <c r="I66" i="2"/>
  <c r="H66" i="2"/>
  <c r="G66" i="2"/>
  <c r="F66" i="2"/>
  <c r="E66" i="2"/>
  <c r="D66" i="2"/>
  <c r="C66" i="2"/>
  <c r="I65" i="2"/>
  <c r="H65" i="2"/>
  <c r="G65" i="2"/>
  <c r="F65" i="2"/>
  <c r="E65" i="2"/>
  <c r="D65" i="2"/>
  <c r="C65" i="2"/>
  <c r="I64" i="2"/>
  <c r="H64" i="2"/>
  <c r="G64" i="2"/>
  <c r="F64" i="2"/>
  <c r="E64" i="2"/>
  <c r="D64" i="2"/>
  <c r="C64" i="2"/>
  <c r="I63" i="2"/>
  <c r="H63" i="2"/>
  <c r="G63" i="2"/>
  <c r="F63" i="2"/>
  <c r="E63" i="2"/>
  <c r="D63" i="2"/>
  <c r="C63" i="2"/>
  <c r="I62" i="2"/>
  <c r="H62" i="2"/>
  <c r="G62" i="2"/>
  <c r="F62" i="2"/>
  <c r="E62" i="2"/>
  <c r="D62" i="2"/>
  <c r="C62" i="2"/>
  <c r="I61" i="2"/>
  <c r="H61" i="2"/>
  <c r="G61" i="2"/>
  <c r="F61" i="2"/>
  <c r="E61" i="2"/>
  <c r="D61" i="2"/>
  <c r="C61" i="2"/>
  <c r="I60" i="2"/>
  <c r="H60" i="2"/>
  <c r="G60" i="2"/>
  <c r="F60" i="2"/>
  <c r="E60" i="2"/>
  <c r="D60" i="2"/>
  <c r="C60" i="2"/>
  <c r="I59" i="2"/>
  <c r="H59" i="2"/>
  <c r="G59" i="2"/>
  <c r="F59" i="2"/>
  <c r="E59" i="2"/>
  <c r="D59" i="2"/>
  <c r="C59" i="2"/>
  <c r="I58" i="2"/>
  <c r="H58" i="2"/>
  <c r="G58" i="2"/>
  <c r="F58" i="2"/>
  <c r="E58" i="2"/>
  <c r="D58" i="2"/>
  <c r="C58" i="2"/>
  <c r="I57" i="2"/>
  <c r="H57" i="2"/>
  <c r="G57" i="2"/>
  <c r="F57" i="2"/>
  <c r="E57" i="2"/>
  <c r="D57" i="2"/>
  <c r="C57" i="2"/>
  <c r="I56" i="2"/>
  <c r="H56" i="2"/>
  <c r="G56" i="2"/>
  <c r="F56" i="2"/>
  <c r="E56" i="2"/>
  <c r="D56" i="2"/>
  <c r="C56" i="2"/>
  <c r="I55" i="2"/>
  <c r="H55" i="2"/>
  <c r="G55" i="2"/>
  <c r="F55" i="2"/>
  <c r="E55" i="2"/>
  <c r="D55" i="2"/>
  <c r="C55" i="2"/>
  <c r="I54" i="2"/>
  <c r="H54" i="2"/>
  <c r="G54" i="2"/>
  <c r="F54" i="2"/>
  <c r="E54" i="2"/>
  <c r="D54" i="2"/>
  <c r="C54" i="2"/>
  <c r="I53" i="2"/>
  <c r="H53" i="2"/>
  <c r="G53" i="2"/>
  <c r="F53" i="2"/>
  <c r="E53" i="2"/>
  <c r="D53" i="2"/>
  <c r="C53" i="2"/>
  <c r="I52" i="2"/>
  <c r="H52" i="2"/>
  <c r="G52" i="2"/>
  <c r="F52" i="2"/>
  <c r="E52" i="2"/>
  <c r="D52" i="2"/>
  <c r="C52" i="2"/>
  <c r="I51" i="2"/>
  <c r="H51" i="2"/>
  <c r="G51" i="2"/>
  <c r="F51" i="2"/>
  <c r="E51" i="2"/>
  <c r="D51" i="2"/>
  <c r="C51" i="2"/>
  <c r="I50" i="2"/>
  <c r="H50" i="2"/>
  <c r="G50" i="2"/>
  <c r="F50" i="2"/>
  <c r="E50" i="2"/>
  <c r="D50" i="2"/>
  <c r="C50" i="2"/>
  <c r="I49" i="2"/>
  <c r="H49" i="2"/>
  <c r="G49" i="2"/>
  <c r="F49" i="2"/>
  <c r="E49" i="2"/>
  <c r="D49" i="2"/>
  <c r="C49" i="2"/>
  <c r="I48" i="2"/>
  <c r="H48" i="2"/>
  <c r="G48" i="2"/>
  <c r="F48" i="2"/>
  <c r="E48" i="2"/>
  <c r="D48" i="2"/>
  <c r="C48" i="2"/>
  <c r="I47" i="2"/>
  <c r="H47" i="2"/>
  <c r="G47" i="2"/>
  <c r="F47" i="2"/>
  <c r="E47" i="2"/>
  <c r="D47" i="2"/>
  <c r="C47" i="2"/>
  <c r="I46" i="2"/>
  <c r="H46" i="2"/>
  <c r="G46" i="2"/>
  <c r="F46" i="2"/>
  <c r="E46" i="2"/>
  <c r="D46" i="2"/>
  <c r="C46" i="2"/>
  <c r="I45" i="2"/>
  <c r="H45" i="2"/>
  <c r="G45" i="2"/>
  <c r="F45" i="2"/>
  <c r="E45" i="2"/>
  <c r="D45" i="2"/>
  <c r="C45" i="2"/>
  <c r="I44" i="2"/>
  <c r="H44" i="2"/>
  <c r="G44" i="2"/>
  <c r="F44" i="2"/>
  <c r="E44" i="2"/>
  <c r="D44" i="2"/>
  <c r="C44" i="2"/>
  <c r="I43" i="2"/>
  <c r="H43" i="2"/>
  <c r="G43" i="2"/>
  <c r="F43" i="2"/>
  <c r="E43" i="2"/>
  <c r="D43" i="2"/>
  <c r="C43" i="2"/>
  <c r="I42" i="2"/>
  <c r="H42" i="2"/>
  <c r="G42" i="2"/>
  <c r="F42" i="2"/>
  <c r="E42" i="2"/>
  <c r="D42" i="2"/>
  <c r="C42" i="2"/>
  <c r="I41" i="2"/>
  <c r="H41" i="2"/>
  <c r="G41" i="2"/>
  <c r="F41" i="2"/>
  <c r="E41" i="2"/>
  <c r="D41" i="2"/>
  <c r="C41" i="2"/>
  <c r="I40" i="2"/>
  <c r="H40" i="2"/>
  <c r="G40" i="2"/>
  <c r="F40" i="2"/>
  <c r="E40" i="2"/>
  <c r="D40" i="2"/>
  <c r="C40" i="2"/>
  <c r="I39" i="2"/>
  <c r="H39" i="2"/>
  <c r="G39" i="2"/>
  <c r="F39" i="2"/>
  <c r="E39" i="2"/>
  <c r="D39" i="2"/>
  <c r="C39" i="2"/>
  <c r="I38" i="2"/>
  <c r="H38" i="2"/>
  <c r="G38" i="2"/>
  <c r="F38" i="2"/>
  <c r="E38" i="2"/>
  <c r="D38" i="2"/>
  <c r="C38" i="2"/>
  <c r="I37" i="2"/>
  <c r="H37" i="2"/>
  <c r="G37" i="2"/>
  <c r="F37" i="2"/>
  <c r="E37" i="2"/>
  <c r="D37" i="2"/>
  <c r="C37" i="2"/>
  <c r="I36" i="2"/>
  <c r="H36" i="2"/>
  <c r="G36" i="2"/>
  <c r="F36" i="2"/>
  <c r="E36" i="2"/>
  <c r="D36" i="2"/>
  <c r="C36" i="2"/>
  <c r="I35" i="2"/>
  <c r="H35" i="2"/>
  <c r="G35" i="2"/>
  <c r="F35" i="2"/>
  <c r="E35" i="2"/>
  <c r="D35" i="2"/>
  <c r="C35" i="2"/>
  <c r="I34" i="2"/>
  <c r="H34" i="2"/>
  <c r="G34" i="2"/>
  <c r="F34" i="2"/>
  <c r="E34" i="2"/>
  <c r="D34" i="2"/>
  <c r="C34" i="2"/>
  <c r="I33" i="2"/>
  <c r="H33" i="2"/>
  <c r="G33" i="2"/>
  <c r="F33" i="2"/>
  <c r="E33" i="2"/>
  <c r="D33" i="2"/>
  <c r="C33" i="2"/>
  <c r="I32" i="2"/>
  <c r="H32" i="2"/>
  <c r="G32" i="2"/>
  <c r="F32" i="2"/>
  <c r="E32" i="2"/>
  <c r="D32" i="2"/>
  <c r="C32" i="2"/>
  <c r="I31" i="2"/>
  <c r="H31" i="2"/>
  <c r="G31" i="2"/>
  <c r="F31" i="2"/>
  <c r="E31" i="2"/>
  <c r="D31" i="2"/>
  <c r="C31" i="2"/>
  <c r="I30" i="2"/>
  <c r="H30" i="2"/>
  <c r="G30" i="2"/>
  <c r="F30" i="2"/>
  <c r="E30" i="2"/>
  <c r="D30" i="2"/>
  <c r="C30" i="2"/>
  <c r="I29" i="2"/>
  <c r="H29" i="2"/>
  <c r="G29" i="2"/>
  <c r="F29" i="2"/>
  <c r="E29" i="2"/>
  <c r="D29" i="2"/>
  <c r="C29" i="2"/>
  <c r="I28" i="2"/>
  <c r="H28" i="2"/>
  <c r="G28" i="2"/>
  <c r="F28" i="2"/>
  <c r="E28" i="2"/>
  <c r="D28" i="2"/>
  <c r="C28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I25" i="2"/>
  <c r="H25" i="2"/>
  <c r="G25" i="2"/>
  <c r="F25" i="2"/>
  <c r="E25" i="2"/>
  <c r="D25" i="2"/>
  <c r="C25" i="2"/>
  <c r="I24" i="2"/>
  <c r="H24" i="2"/>
  <c r="G24" i="2"/>
  <c r="F24" i="2"/>
  <c r="E24" i="2"/>
  <c r="D24" i="2"/>
  <c r="C24" i="2"/>
  <c r="I23" i="2"/>
  <c r="H23" i="2"/>
  <c r="G23" i="2"/>
  <c r="F23" i="2"/>
  <c r="E23" i="2"/>
  <c r="D23" i="2"/>
  <c r="C23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I16" i="2"/>
  <c r="H16" i="2"/>
  <c r="G16" i="2"/>
  <c r="F16" i="2"/>
  <c r="E16" i="2"/>
  <c r="D16" i="2"/>
  <c r="C16" i="2"/>
  <c r="I15" i="2"/>
  <c r="H15" i="2"/>
  <c r="G15" i="2"/>
  <c r="F15" i="2"/>
  <c r="E15" i="2"/>
  <c r="D15" i="2"/>
  <c r="C15" i="2"/>
  <c r="I14" i="2"/>
  <c r="H14" i="2"/>
  <c r="G14" i="2"/>
  <c r="F14" i="2"/>
  <c r="E14" i="2"/>
  <c r="D14" i="2"/>
  <c r="C14" i="2"/>
  <c r="I13" i="2"/>
  <c r="H13" i="2"/>
  <c r="G13" i="2"/>
  <c r="F13" i="2"/>
  <c r="E13" i="2"/>
  <c r="D13" i="2"/>
  <c r="C13" i="2"/>
  <c r="I12" i="2"/>
  <c r="H12" i="2"/>
  <c r="G12" i="2"/>
  <c r="F12" i="2"/>
  <c r="E12" i="2"/>
  <c r="D12" i="2"/>
  <c r="C12" i="2"/>
  <c r="I11" i="2"/>
  <c r="H11" i="2"/>
  <c r="G11" i="2"/>
  <c r="F11" i="2"/>
  <c r="E11" i="2"/>
  <c r="D11" i="2"/>
  <c r="C11" i="2"/>
  <c r="I10" i="2"/>
  <c r="H10" i="2"/>
  <c r="G10" i="2"/>
  <c r="F10" i="2"/>
  <c r="E10" i="2"/>
  <c r="D10" i="2"/>
  <c r="C10" i="2"/>
  <c r="I9" i="2"/>
  <c r="H9" i="2"/>
  <c r="G9" i="2"/>
  <c r="F9" i="2"/>
  <c r="E9" i="2"/>
  <c r="D9" i="2"/>
  <c r="C9" i="2"/>
  <c r="I8" i="2"/>
  <c r="H8" i="2"/>
  <c r="G8" i="2"/>
  <c r="F8" i="2"/>
  <c r="E8" i="2"/>
  <c r="D8" i="2"/>
  <c r="C8" i="2"/>
  <c r="I7" i="2"/>
  <c r="H7" i="2"/>
  <c r="G7" i="2"/>
  <c r="F7" i="2"/>
  <c r="E7" i="2"/>
  <c r="D7" i="2"/>
  <c r="C7" i="2"/>
  <c r="I6" i="2"/>
  <c r="H6" i="2"/>
  <c r="G6" i="2"/>
  <c r="F6" i="2"/>
  <c r="E6" i="2"/>
  <c r="D6" i="2"/>
  <c r="C6" i="2"/>
  <c r="I5" i="2"/>
  <c r="H5" i="2"/>
  <c r="G5" i="2"/>
  <c r="F5" i="2"/>
  <c r="E5" i="2"/>
  <c r="D5" i="2"/>
  <c r="I4" i="2"/>
  <c r="H4" i="2"/>
  <c r="G4" i="2"/>
  <c r="F4" i="2"/>
  <c r="E4" i="2"/>
  <c r="D4" i="2"/>
  <c r="C4" i="2"/>
  <c r="I3" i="2"/>
  <c r="H3" i="2"/>
  <c r="G3" i="2"/>
  <c r="F3" i="2"/>
  <c r="E3" i="2"/>
  <c r="D3" i="2"/>
  <c r="C3" i="2"/>
  <c r="I2" i="2"/>
  <c r="H2" i="2"/>
  <c r="G2" i="2"/>
  <c r="F2" i="2"/>
  <c r="E2" i="2"/>
  <c r="D2" i="2"/>
  <c r="C2" i="2"/>
  <c r="D76" i="9" l="1"/>
  <c r="D76" i="4"/>
  <c r="D124" i="9"/>
  <c r="D124" i="4"/>
  <c r="H256" i="9"/>
  <c r="H256" i="4"/>
  <c r="H288" i="9"/>
  <c r="H288" i="4"/>
  <c r="D380" i="9"/>
  <c r="D380" i="4"/>
  <c r="G695" i="9"/>
  <c r="G695" i="4"/>
  <c r="D764" i="9"/>
  <c r="D764" i="4"/>
  <c r="F846" i="9"/>
  <c r="F846" i="4"/>
  <c r="E1013" i="9"/>
  <c r="E1013" i="4"/>
  <c r="I1081" i="9"/>
  <c r="I1081" i="4"/>
  <c r="I1113" i="9"/>
  <c r="I1113" i="4"/>
  <c r="E1237" i="9"/>
  <c r="E1237" i="4"/>
  <c r="I1273" i="9"/>
  <c r="I1273" i="4"/>
  <c r="G1303" i="9"/>
  <c r="G1303" i="4"/>
  <c r="E1333" i="9"/>
  <c r="E1333" i="4"/>
  <c r="E1397" i="9"/>
  <c r="E1397" i="4"/>
  <c r="H5" i="9"/>
  <c r="H5" i="4"/>
  <c r="G28" i="9"/>
  <c r="G28" i="4"/>
  <c r="G44" i="9"/>
  <c r="G44" i="4"/>
  <c r="G124" i="9"/>
  <c r="G124" i="4"/>
  <c r="G140" i="9"/>
  <c r="G140" i="4"/>
  <c r="F3" i="9"/>
  <c r="F3" i="4"/>
  <c r="E24" i="9"/>
  <c r="E24" i="4"/>
  <c r="I28" i="9"/>
  <c r="I28" i="4"/>
  <c r="I44" i="9"/>
  <c r="I44" i="4"/>
  <c r="I60" i="9"/>
  <c r="I60" i="4"/>
  <c r="E72" i="4"/>
  <c r="I76" i="9"/>
  <c r="I76" i="4"/>
  <c r="I36" i="3"/>
  <c r="K36" i="3" s="1"/>
  <c r="E36" i="3"/>
  <c r="E45" i="3"/>
  <c r="I45" i="3"/>
  <c r="K45" i="3" s="1"/>
  <c r="L45" i="3" s="1"/>
  <c r="I54" i="3"/>
  <c r="K54" i="3" s="1"/>
  <c r="E54" i="3"/>
  <c r="I62" i="3"/>
  <c r="K62" i="3" s="1"/>
  <c r="I62" i="9" s="1"/>
  <c r="E62" i="3"/>
  <c r="I72" i="3"/>
  <c r="K72" i="3" s="1"/>
  <c r="E72" i="3"/>
  <c r="I88" i="3"/>
  <c r="K88" i="3" s="1"/>
  <c r="L88" i="3" s="1"/>
  <c r="E88" i="3"/>
  <c r="I73" i="9"/>
  <c r="I73" i="4"/>
  <c r="H144" i="9"/>
  <c r="H144" i="4"/>
  <c r="I185" i="9"/>
  <c r="I185" i="4"/>
  <c r="D316" i="9"/>
  <c r="D316" i="4"/>
  <c r="D396" i="9"/>
  <c r="D396" i="4"/>
  <c r="G471" i="9"/>
  <c r="G471" i="4"/>
  <c r="G535" i="9"/>
  <c r="G535" i="4"/>
  <c r="E613" i="9"/>
  <c r="E613" i="4"/>
  <c r="G711" i="9"/>
  <c r="G711" i="4"/>
  <c r="I745" i="9"/>
  <c r="I745" i="4"/>
  <c r="E885" i="9"/>
  <c r="E885" i="4"/>
  <c r="E965" i="9"/>
  <c r="E965" i="4"/>
  <c r="F1006" i="9"/>
  <c r="F1006" i="4"/>
  <c r="I1033" i="9"/>
  <c r="I1033" i="4"/>
  <c r="G1271" i="9"/>
  <c r="G1271" i="4"/>
  <c r="I1321" i="9"/>
  <c r="I1321" i="4"/>
  <c r="G1351" i="9"/>
  <c r="G1351" i="4"/>
  <c r="E1381" i="9"/>
  <c r="E1381" i="4"/>
  <c r="G188" i="9"/>
  <c r="G188" i="4"/>
  <c r="G364" i="9"/>
  <c r="G364" i="4"/>
  <c r="G396" i="9"/>
  <c r="G396" i="4"/>
  <c r="I12" i="9"/>
  <c r="I12" i="4"/>
  <c r="H3" i="9"/>
  <c r="H3" i="4"/>
  <c r="H10" i="9"/>
  <c r="H10" i="4"/>
  <c r="F24" i="9"/>
  <c r="F24" i="4"/>
  <c r="D54" i="9"/>
  <c r="D54" i="4"/>
  <c r="F72" i="4"/>
  <c r="L3" i="3"/>
  <c r="I20" i="3"/>
  <c r="K20" i="3" s="1"/>
  <c r="E20" i="3"/>
  <c r="E37" i="3"/>
  <c r="I37" i="3"/>
  <c r="K37" i="3" s="1"/>
  <c r="L37" i="3" s="1"/>
  <c r="I55" i="3"/>
  <c r="K55" i="3" s="1"/>
  <c r="L55" i="3" s="1"/>
  <c r="E55" i="3"/>
  <c r="I79" i="3"/>
  <c r="K79" i="3" s="1"/>
  <c r="L79" i="3" s="1"/>
  <c r="E79" i="3"/>
  <c r="H160" i="9"/>
  <c r="H160" i="4"/>
  <c r="H208" i="9"/>
  <c r="H208" i="4"/>
  <c r="H272" i="9"/>
  <c r="H272" i="4"/>
  <c r="G551" i="9"/>
  <c r="G551" i="4"/>
  <c r="E725" i="9"/>
  <c r="E725" i="4"/>
  <c r="I1065" i="9"/>
  <c r="I1065" i="4"/>
  <c r="F1102" i="9"/>
  <c r="F1102" i="4"/>
  <c r="I1241" i="9"/>
  <c r="I1241" i="4"/>
  <c r="E1301" i="9"/>
  <c r="E1301" i="4"/>
  <c r="I1353" i="9"/>
  <c r="I1353" i="4"/>
  <c r="I1417" i="9"/>
  <c r="I1417" i="4"/>
  <c r="G1767" i="9"/>
  <c r="G1767" i="4"/>
  <c r="G108" i="9"/>
  <c r="G108" i="4"/>
  <c r="G332" i="9"/>
  <c r="G332" i="4"/>
  <c r="I5" i="9"/>
  <c r="I5" i="4"/>
  <c r="G10" i="9"/>
  <c r="G10" i="4"/>
  <c r="I10" i="9"/>
  <c r="I10" i="4"/>
  <c r="G24" i="9"/>
  <c r="G24" i="4"/>
  <c r="D29" i="9"/>
  <c r="D29" i="4"/>
  <c r="D45" i="9"/>
  <c r="D45" i="4"/>
  <c r="E54" i="9"/>
  <c r="E54" i="4"/>
  <c r="G72" i="9"/>
  <c r="G72" i="4"/>
  <c r="I4" i="3"/>
  <c r="K4" i="3" s="1"/>
  <c r="L4" i="3" s="1"/>
  <c r="E4" i="3"/>
  <c r="I38" i="3"/>
  <c r="K38" i="3" s="1"/>
  <c r="L38" i="3" s="1"/>
  <c r="E38" i="3"/>
  <c r="I46" i="3"/>
  <c r="K46" i="3" s="1"/>
  <c r="E46" i="3"/>
  <c r="I56" i="3"/>
  <c r="K56" i="3" s="1"/>
  <c r="L56" i="3" s="1"/>
  <c r="E56" i="3"/>
  <c r="I63" i="3"/>
  <c r="K63" i="3" s="1"/>
  <c r="L63" i="3" s="1"/>
  <c r="E63" i="3"/>
  <c r="I98" i="3"/>
  <c r="K98" i="3" s="1"/>
  <c r="L98" i="3" s="1"/>
  <c r="E98" i="3"/>
  <c r="I508" i="3"/>
  <c r="K508" i="3" s="1"/>
  <c r="E508" i="3"/>
  <c r="E873" i="3"/>
  <c r="I873" i="3"/>
  <c r="K873" i="3" s="1"/>
  <c r="I9" i="9"/>
  <c r="I9" i="4"/>
  <c r="I89" i="9"/>
  <c r="I89" i="4"/>
  <c r="I153" i="9"/>
  <c r="I153" i="4"/>
  <c r="D364" i="9"/>
  <c r="D364" i="4"/>
  <c r="G647" i="9"/>
  <c r="G647" i="4"/>
  <c r="I985" i="9"/>
  <c r="I985" i="4"/>
  <c r="E1141" i="9"/>
  <c r="E1141" i="4"/>
  <c r="I1305" i="9"/>
  <c r="I1305" i="4"/>
  <c r="G1383" i="9"/>
  <c r="G1383" i="4"/>
  <c r="G1463" i="9"/>
  <c r="G1463" i="4"/>
  <c r="G236" i="9"/>
  <c r="G236" i="4"/>
  <c r="G252" i="9"/>
  <c r="G252" i="4"/>
  <c r="G268" i="9"/>
  <c r="G268" i="4"/>
  <c r="G3" i="9"/>
  <c r="G3" i="4"/>
  <c r="I3" i="9"/>
  <c r="I3" i="4"/>
  <c r="D20" i="9"/>
  <c r="D20" i="4"/>
  <c r="H24" i="9"/>
  <c r="H24" i="4"/>
  <c r="E29" i="9"/>
  <c r="E29" i="4"/>
  <c r="D36" i="9"/>
  <c r="D36" i="4"/>
  <c r="F38" i="9"/>
  <c r="F38" i="4"/>
  <c r="E45" i="9"/>
  <c r="E45" i="4"/>
  <c r="D52" i="9"/>
  <c r="D52" i="4"/>
  <c r="F54" i="9"/>
  <c r="F54" i="4"/>
  <c r="H56" i="9"/>
  <c r="G63" i="9"/>
  <c r="G63" i="4"/>
  <c r="H72" i="9"/>
  <c r="H72" i="4"/>
  <c r="I39" i="3"/>
  <c r="K39" i="3" s="1"/>
  <c r="E39" i="3"/>
  <c r="I162" i="3"/>
  <c r="K162" i="3" s="1"/>
  <c r="L162" i="3" s="1"/>
  <c r="E162" i="3"/>
  <c r="E850" i="3"/>
  <c r="I850" i="3"/>
  <c r="K850" i="3" s="1"/>
  <c r="I859" i="3"/>
  <c r="K859" i="3" s="1"/>
  <c r="L859" i="3" s="1"/>
  <c r="E859" i="3"/>
  <c r="D108" i="9"/>
  <c r="D108" i="4"/>
  <c r="D236" i="9"/>
  <c r="D236" i="4"/>
  <c r="H320" i="9"/>
  <c r="H320" i="4"/>
  <c r="E437" i="9"/>
  <c r="E437" i="4"/>
  <c r="E757" i="9"/>
  <c r="E757" i="4"/>
  <c r="D892" i="9"/>
  <c r="D892" i="4"/>
  <c r="E1077" i="9"/>
  <c r="E1077" i="4"/>
  <c r="I1209" i="9"/>
  <c r="I1209" i="4"/>
  <c r="G1287" i="9"/>
  <c r="G1287" i="4"/>
  <c r="G1319" i="9"/>
  <c r="G1319" i="4"/>
  <c r="I1385" i="9"/>
  <c r="I1385" i="4"/>
  <c r="I1433" i="9"/>
  <c r="I1433" i="4"/>
  <c r="E10" i="9"/>
  <c r="E10" i="4"/>
  <c r="H21" i="9"/>
  <c r="H21" i="4"/>
  <c r="G60" i="9"/>
  <c r="G60" i="4"/>
  <c r="G204" i="9"/>
  <c r="G204" i="4"/>
  <c r="G316" i="9"/>
  <c r="G316" i="4"/>
  <c r="D4" i="9"/>
  <c r="E20" i="9"/>
  <c r="E20" i="4"/>
  <c r="I24" i="9"/>
  <c r="I24" i="4"/>
  <c r="F29" i="9"/>
  <c r="F29" i="4"/>
  <c r="E36" i="9"/>
  <c r="E36" i="4"/>
  <c r="G38" i="9"/>
  <c r="G38" i="4"/>
  <c r="I40" i="4"/>
  <c r="F45" i="9"/>
  <c r="F45" i="4"/>
  <c r="E52" i="9"/>
  <c r="E52" i="4"/>
  <c r="G54" i="9"/>
  <c r="G54" i="4"/>
  <c r="I56" i="9"/>
  <c r="I56" i="4"/>
  <c r="H63" i="9"/>
  <c r="H63" i="4"/>
  <c r="I72" i="9"/>
  <c r="I72" i="4"/>
  <c r="H79" i="9"/>
  <c r="H79" i="4"/>
  <c r="E84" i="9"/>
  <c r="E84" i="4"/>
  <c r="I88" i="9"/>
  <c r="I88" i="4"/>
  <c r="I40" i="3"/>
  <c r="K40" i="3" s="1"/>
  <c r="L40" i="3" s="1"/>
  <c r="E40" i="3"/>
  <c r="I226" i="3"/>
  <c r="K226" i="3" s="1"/>
  <c r="L226" i="3" s="1"/>
  <c r="E226" i="3"/>
  <c r="I572" i="3"/>
  <c r="K572" i="3" s="1"/>
  <c r="E572" i="3"/>
  <c r="E5" i="9"/>
  <c r="E5" i="4"/>
  <c r="D44" i="9"/>
  <c r="D44" i="4"/>
  <c r="H352" i="9"/>
  <c r="H352" i="4"/>
  <c r="G391" i="9"/>
  <c r="G391" i="4"/>
  <c r="G423" i="9"/>
  <c r="G423" i="4"/>
  <c r="H448" i="9"/>
  <c r="H448" i="4"/>
  <c r="E661" i="9"/>
  <c r="E661" i="4"/>
  <c r="E1093" i="9"/>
  <c r="E1093" i="4"/>
  <c r="E1125" i="9"/>
  <c r="E1125" i="4"/>
  <c r="E1173" i="9"/>
  <c r="E1173" i="4"/>
  <c r="E1349" i="9"/>
  <c r="E1349" i="4"/>
  <c r="I1369" i="9"/>
  <c r="I1369" i="4"/>
  <c r="F1438" i="9"/>
  <c r="F1438" i="4"/>
  <c r="E3" i="9"/>
  <c r="E3" i="4"/>
  <c r="G380" i="9"/>
  <c r="G380" i="4"/>
  <c r="E4" i="9"/>
  <c r="E4" i="4"/>
  <c r="F20" i="9"/>
  <c r="F20" i="4"/>
  <c r="G29" i="9"/>
  <c r="G29" i="4"/>
  <c r="F36" i="9"/>
  <c r="F36" i="4"/>
  <c r="H38" i="9"/>
  <c r="H38" i="4"/>
  <c r="G45" i="9"/>
  <c r="G45" i="4"/>
  <c r="F52" i="9"/>
  <c r="F52" i="4"/>
  <c r="H54" i="9"/>
  <c r="H54" i="4"/>
  <c r="I63" i="9"/>
  <c r="I63" i="4"/>
  <c r="I79" i="9"/>
  <c r="I79" i="4"/>
  <c r="F84" i="9"/>
  <c r="F84" i="4"/>
  <c r="I22" i="3"/>
  <c r="K22" i="3" s="1"/>
  <c r="L22" i="3" s="1"/>
  <c r="E22" i="3"/>
  <c r="E81" i="3"/>
  <c r="I81" i="3"/>
  <c r="K81" i="3" s="1"/>
  <c r="L81" i="3" s="1"/>
  <c r="I290" i="3"/>
  <c r="K290" i="3" s="1"/>
  <c r="E290" i="3"/>
  <c r="I121" i="9"/>
  <c r="I121" i="4"/>
  <c r="I281" i="9"/>
  <c r="I281" i="4"/>
  <c r="H384" i="9"/>
  <c r="H384" i="4"/>
  <c r="H416" i="9"/>
  <c r="H416" i="4"/>
  <c r="G599" i="9"/>
  <c r="G599" i="4"/>
  <c r="G663" i="9"/>
  <c r="G663" i="4"/>
  <c r="I1017" i="9"/>
  <c r="I1017" i="4"/>
  <c r="F1070" i="9"/>
  <c r="F1070" i="4"/>
  <c r="D1580" i="9"/>
  <c r="D1580" i="4"/>
  <c r="D9" i="9"/>
  <c r="D9" i="4"/>
  <c r="G36" i="9"/>
  <c r="G36" i="4"/>
  <c r="D57" i="9"/>
  <c r="D57" i="4"/>
  <c r="H93" i="9"/>
  <c r="H93" i="4"/>
  <c r="D153" i="9"/>
  <c r="D153" i="4"/>
  <c r="G212" i="9"/>
  <c r="G212" i="4"/>
  <c r="H221" i="9"/>
  <c r="H221" i="4"/>
  <c r="D249" i="9"/>
  <c r="D249" i="4"/>
  <c r="G260" i="9"/>
  <c r="G260" i="4"/>
  <c r="D281" i="9"/>
  <c r="D281" i="4"/>
  <c r="G292" i="9"/>
  <c r="G292" i="4"/>
  <c r="H301" i="9"/>
  <c r="H301" i="4"/>
  <c r="D313" i="9"/>
  <c r="D313" i="4"/>
  <c r="G324" i="9"/>
  <c r="G324" i="4"/>
  <c r="G372" i="9"/>
  <c r="G372" i="4"/>
  <c r="H605" i="9"/>
  <c r="H605" i="4"/>
  <c r="F619" i="9"/>
  <c r="F619" i="4"/>
  <c r="H621" i="9"/>
  <c r="H621" i="4"/>
  <c r="F635" i="9"/>
  <c r="F635" i="4"/>
  <c r="H637" i="9"/>
  <c r="H637" i="4"/>
  <c r="F651" i="9"/>
  <c r="F651" i="4"/>
  <c r="H653" i="9"/>
  <c r="H653" i="4"/>
  <c r="F667" i="9"/>
  <c r="F667" i="4"/>
  <c r="H669" i="9"/>
  <c r="H669" i="4"/>
  <c r="F683" i="9"/>
  <c r="F683" i="4"/>
  <c r="H685" i="9"/>
  <c r="H685" i="4"/>
  <c r="E145" i="3"/>
  <c r="I145" i="3"/>
  <c r="K145" i="3" s="1"/>
  <c r="I354" i="3"/>
  <c r="K354" i="3" s="1"/>
  <c r="E354" i="3"/>
  <c r="I490" i="3"/>
  <c r="K490" i="3" s="1"/>
  <c r="L490" i="3" s="1"/>
  <c r="E490" i="3"/>
  <c r="I1165" i="3"/>
  <c r="K1165" i="3" s="1"/>
  <c r="E1165" i="3"/>
  <c r="I1183" i="3"/>
  <c r="K1183" i="3" s="1"/>
  <c r="E1183" i="3"/>
  <c r="I1245" i="3"/>
  <c r="K1245" i="3" s="1"/>
  <c r="E1245" i="3"/>
  <c r="I1280" i="3"/>
  <c r="K1280" i="3" s="1"/>
  <c r="H1280" i="9" s="1"/>
  <c r="E1280" i="3"/>
  <c r="D60" i="9"/>
  <c r="D60" i="4"/>
  <c r="D252" i="9"/>
  <c r="D252" i="4"/>
  <c r="I345" i="9"/>
  <c r="I345" i="4"/>
  <c r="H368" i="9"/>
  <c r="H368" i="4"/>
  <c r="G439" i="9"/>
  <c r="G439" i="4"/>
  <c r="E853" i="9"/>
  <c r="E853" i="4"/>
  <c r="I969" i="9"/>
  <c r="I969" i="4"/>
  <c r="E1061" i="9"/>
  <c r="E1061" i="4"/>
  <c r="H29" i="9"/>
  <c r="H29" i="4"/>
  <c r="I38" i="9"/>
  <c r="I38" i="4"/>
  <c r="E98" i="9"/>
  <c r="E98" i="4"/>
  <c r="E226" i="9"/>
  <c r="E226" i="4"/>
  <c r="D345" i="9"/>
  <c r="D345" i="4"/>
  <c r="E2" i="9"/>
  <c r="E2" i="4"/>
  <c r="F66" i="9"/>
  <c r="F66" i="4"/>
  <c r="E89" i="9"/>
  <c r="E89" i="4"/>
  <c r="I93" i="9"/>
  <c r="I93" i="4"/>
  <c r="D96" i="9"/>
  <c r="D96" i="4"/>
  <c r="I109" i="9"/>
  <c r="I109" i="4"/>
  <c r="D112" i="9"/>
  <c r="D112" i="4"/>
  <c r="H116" i="9"/>
  <c r="H116" i="4"/>
  <c r="E121" i="9"/>
  <c r="E121" i="4"/>
  <c r="I125" i="9"/>
  <c r="I125" i="4"/>
  <c r="D128" i="9"/>
  <c r="D128" i="4"/>
  <c r="H132" i="9"/>
  <c r="H132" i="4"/>
  <c r="I141" i="9"/>
  <c r="I141" i="4"/>
  <c r="D144" i="9"/>
  <c r="D144" i="4"/>
  <c r="H148" i="9"/>
  <c r="H148" i="4"/>
  <c r="E153" i="9"/>
  <c r="E153" i="4"/>
  <c r="I157" i="9"/>
  <c r="I157" i="4"/>
  <c r="D160" i="9"/>
  <c r="D160" i="4"/>
  <c r="F162" i="9"/>
  <c r="F162" i="4"/>
  <c r="H164" i="9"/>
  <c r="H164" i="4"/>
  <c r="I173" i="9"/>
  <c r="I173" i="4"/>
  <c r="D176" i="9"/>
  <c r="D176" i="4"/>
  <c r="H180" i="9"/>
  <c r="H180" i="4"/>
  <c r="E185" i="9"/>
  <c r="E185" i="4"/>
  <c r="I189" i="9"/>
  <c r="I189" i="4"/>
  <c r="D192" i="9"/>
  <c r="D192" i="4"/>
  <c r="H196" i="9"/>
  <c r="H196" i="4"/>
  <c r="I205" i="9"/>
  <c r="I205" i="4"/>
  <c r="D208" i="9"/>
  <c r="D208" i="4"/>
  <c r="H212" i="9"/>
  <c r="H212" i="4"/>
  <c r="E217" i="9"/>
  <c r="E217" i="4"/>
  <c r="I221" i="9"/>
  <c r="I221" i="4"/>
  <c r="E49" i="3"/>
  <c r="I49" i="3"/>
  <c r="K49" i="3" s="1"/>
  <c r="L49" i="3" s="1"/>
  <c r="E209" i="3"/>
  <c r="I209" i="3"/>
  <c r="K209" i="3" s="1"/>
  <c r="I804" i="3"/>
  <c r="K804" i="3" s="1"/>
  <c r="E804" i="3"/>
  <c r="D172" i="9"/>
  <c r="D172" i="4"/>
  <c r="I217" i="9"/>
  <c r="I217" i="4"/>
  <c r="D508" i="9"/>
  <c r="D508" i="4"/>
  <c r="G631" i="9"/>
  <c r="G631" i="4"/>
  <c r="E709" i="9"/>
  <c r="E709" i="4"/>
  <c r="I873" i="9"/>
  <c r="I873" i="4"/>
  <c r="F4" i="9"/>
  <c r="F4" i="4"/>
  <c r="I22" i="9"/>
  <c r="I22" i="4"/>
  <c r="I54" i="9"/>
  <c r="I54" i="4"/>
  <c r="E66" i="9"/>
  <c r="E66" i="4"/>
  <c r="D121" i="9"/>
  <c r="D121" i="4"/>
  <c r="G132" i="9"/>
  <c r="G132" i="4"/>
  <c r="G180" i="9"/>
  <c r="G180" i="4"/>
  <c r="H189" i="9"/>
  <c r="H189" i="4"/>
  <c r="G196" i="9"/>
  <c r="G196" i="4"/>
  <c r="H205" i="9"/>
  <c r="H205" i="4"/>
  <c r="H269" i="9"/>
  <c r="H269" i="4"/>
  <c r="H285" i="9"/>
  <c r="H285" i="4"/>
  <c r="H317" i="9"/>
  <c r="H317" i="4"/>
  <c r="G356" i="9"/>
  <c r="G356" i="4"/>
  <c r="H365" i="9"/>
  <c r="H365" i="4"/>
  <c r="G404" i="9"/>
  <c r="G404" i="4"/>
  <c r="H413" i="9"/>
  <c r="H413" i="4"/>
  <c r="G4" i="9"/>
  <c r="G4" i="4"/>
  <c r="I29" i="9"/>
  <c r="I29" i="4"/>
  <c r="I45" i="9"/>
  <c r="I45" i="4"/>
  <c r="E57" i="9"/>
  <c r="E57" i="4"/>
  <c r="D64" i="9"/>
  <c r="D64" i="4"/>
  <c r="D80" i="9"/>
  <c r="D80" i="4"/>
  <c r="H84" i="9"/>
  <c r="H84" i="4"/>
  <c r="F98" i="9"/>
  <c r="F98" i="4"/>
  <c r="F2" i="9"/>
  <c r="F2" i="4"/>
  <c r="H4" i="9"/>
  <c r="H4" i="4"/>
  <c r="I20" i="9"/>
  <c r="I20" i="4"/>
  <c r="E32" i="9"/>
  <c r="E32" i="4"/>
  <c r="I36" i="9"/>
  <c r="I36" i="4"/>
  <c r="D39" i="9"/>
  <c r="D39" i="4"/>
  <c r="F41" i="9"/>
  <c r="F41" i="4"/>
  <c r="E48" i="9"/>
  <c r="E48" i="4"/>
  <c r="I52" i="9"/>
  <c r="I52" i="4"/>
  <c r="D55" i="9"/>
  <c r="D55" i="4"/>
  <c r="F57" i="9"/>
  <c r="F57" i="4"/>
  <c r="E64" i="9"/>
  <c r="E64" i="4"/>
  <c r="G66" i="9"/>
  <c r="G66" i="4"/>
  <c r="F73" i="9"/>
  <c r="F73" i="4"/>
  <c r="E80" i="9"/>
  <c r="E80" i="4"/>
  <c r="I84" i="9"/>
  <c r="I84" i="4"/>
  <c r="F89" i="9"/>
  <c r="F89" i="4"/>
  <c r="I6" i="3"/>
  <c r="K6" i="3" s="1"/>
  <c r="E6" i="3"/>
  <c r="I66" i="3"/>
  <c r="K66" i="3" s="1"/>
  <c r="D66" i="9" s="1"/>
  <c r="E66" i="3"/>
  <c r="E83" i="3"/>
  <c r="I83" i="3"/>
  <c r="K83" i="3" s="1"/>
  <c r="L83" i="3" s="1"/>
  <c r="I92" i="3"/>
  <c r="K92" i="3" s="1"/>
  <c r="E92" i="3"/>
  <c r="E273" i="3"/>
  <c r="I273" i="3"/>
  <c r="K273" i="3" s="1"/>
  <c r="I481" i="3"/>
  <c r="K481" i="3" s="1"/>
  <c r="L481" i="3" s="1"/>
  <c r="E481" i="3"/>
  <c r="I554" i="3"/>
  <c r="K554" i="3" s="1"/>
  <c r="L554" i="3" s="1"/>
  <c r="E554" i="3"/>
  <c r="D12" i="9"/>
  <c r="D12" i="4"/>
  <c r="I57" i="9"/>
  <c r="I57" i="4"/>
  <c r="H240" i="9"/>
  <c r="H240" i="4"/>
  <c r="I313" i="9"/>
  <c r="I313" i="4"/>
  <c r="G407" i="9"/>
  <c r="G407" i="4"/>
  <c r="E677" i="9"/>
  <c r="E677" i="4"/>
  <c r="I1129" i="9"/>
  <c r="I1129" i="4"/>
  <c r="D2" i="9"/>
  <c r="D2" i="4"/>
  <c r="D41" i="9"/>
  <c r="D41" i="4"/>
  <c r="H45" i="9"/>
  <c r="H45" i="4"/>
  <c r="G52" i="9"/>
  <c r="G52" i="4"/>
  <c r="D73" i="9"/>
  <c r="D73" i="4"/>
  <c r="G84" i="9"/>
  <c r="G84" i="4"/>
  <c r="G116" i="9"/>
  <c r="G116" i="4"/>
  <c r="H125" i="9"/>
  <c r="H125" i="4"/>
  <c r="H141" i="9"/>
  <c r="H141" i="4"/>
  <c r="H157" i="9"/>
  <c r="H157" i="4"/>
  <c r="G164" i="9"/>
  <c r="G164" i="4"/>
  <c r="H173" i="9"/>
  <c r="H173" i="4"/>
  <c r="D217" i="9"/>
  <c r="D217" i="4"/>
  <c r="G228" i="9"/>
  <c r="G228" i="4"/>
  <c r="H237" i="9"/>
  <c r="H237" i="4"/>
  <c r="H253" i="9"/>
  <c r="H253" i="4"/>
  <c r="G276" i="9"/>
  <c r="G276" i="4"/>
  <c r="E290" i="9"/>
  <c r="E290" i="4"/>
  <c r="G340" i="9"/>
  <c r="G340" i="4"/>
  <c r="E354" i="9"/>
  <c r="E354" i="4"/>
  <c r="H381" i="9"/>
  <c r="H381" i="4"/>
  <c r="D32" i="9"/>
  <c r="D32" i="4"/>
  <c r="H36" i="9"/>
  <c r="H36" i="4"/>
  <c r="D48" i="9"/>
  <c r="D48" i="4"/>
  <c r="H52" i="9"/>
  <c r="H52" i="4"/>
  <c r="D7" i="9"/>
  <c r="D7" i="4"/>
  <c r="I4" i="9"/>
  <c r="I4" i="4"/>
  <c r="E7" i="4"/>
  <c r="G9" i="9"/>
  <c r="G9" i="4"/>
  <c r="F32" i="9"/>
  <c r="F32" i="4"/>
  <c r="E39" i="9"/>
  <c r="E39" i="4"/>
  <c r="G41" i="9"/>
  <c r="G41" i="4"/>
  <c r="D46" i="9"/>
  <c r="D46" i="4"/>
  <c r="F48" i="9"/>
  <c r="F48" i="4"/>
  <c r="E55" i="9"/>
  <c r="E55" i="4"/>
  <c r="G57" i="9"/>
  <c r="G57" i="4"/>
  <c r="D62" i="9"/>
  <c r="D62" i="4"/>
  <c r="F64" i="9"/>
  <c r="F64" i="4"/>
  <c r="H66" i="9"/>
  <c r="H66" i="4"/>
  <c r="G73" i="9"/>
  <c r="G73" i="4"/>
  <c r="I7" i="3"/>
  <c r="K7" i="3" s="1"/>
  <c r="L7" i="3" s="1"/>
  <c r="E7" i="3"/>
  <c r="I13" i="3"/>
  <c r="K13" i="3" s="1"/>
  <c r="L13" i="3" s="1"/>
  <c r="E13" i="3"/>
  <c r="E32" i="3"/>
  <c r="I156" i="3"/>
  <c r="K156" i="3" s="1"/>
  <c r="L156" i="3" s="1"/>
  <c r="E156" i="3"/>
  <c r="E337" i="3"/>
  <c r="I337" i="3"/>
  <c r="K337" i="3" s="1"/>
  <c r="I780" i="3"/>
  <c r="K780" i="3" s="1"/>
  <c r="D780" i="9" s="1"/>
  <c r="E780" i="3"/>
  <c r="I791" i="3"/>
  <c r="K791" i="3" s="1"/>
  <c r="E791" i="3"/>
  <c r="E21" i="9"/>
  <c r="E21" i="4"/>
  <c r="H32" i="9"/>
  <c r="H32" i="4"/>
  <c r="H48" i="9"/>
  <c r="H48" i="4"/>
  <c r="H64" i="9"/>
  <c r="H64" i="4"/>
  <c r="H96" i="9"/>
  <c r="H96" i="4"/>
  <c r="D140" i="9"/>
  <c r="D140" i="4"/>
  <c r="D300" i="9"/>
  <c r="D300" i="4"/>
  <c r="G375" i="9"/>
  <c r="G375" i="4"/>
  <c r="E629" i="9"/>
  <c r="E629" i="4"/>
  <c r="G727" i="9"/>
  <c r="G727" i="4"/>
  <c r="I761" i="9"/>
  <c r="I761" i="4"/>
  <c r="I793" i="9"/>
  <c r="I793" i="4"/>
  <c r="E1045" i="9"/>
  <c r="E1045" i="4"/>
  <c r="E1157" i="9"/>
  <c r="E1157" i="4"/>
  <c r="G20" i="9"/>
  <c r="G20" i="4"/>
  <c r="D89" i="9"/>
  <c r="D89" i="4"/>
  <c r="G100" i="9"/>
  <c r="G100" i="4"/>
  <c r="H109" i="9"/>
  <c r="H109" i="4"/>
  <c r="G148" i="9"/>
  <c r="G148" i="4"/>
  <c r="E162" i="9"/>
  <c r="E162" i="4"/>
  <c r="D185" i="9"/>
  <c r="D185" i="4"/>
  <c r="G244" i="9"/>
  <c r="G244" i="4"/>
  <c r="G308" i="9"/>
  <c r="G308" i="4"/>
  <c r="H333" i="9"/>
  <c r="H333" i="4"/>
  <c r="H349" i="9"/>
  <c r="H349" i="4"/>
  <c r="G388" i="9"/>
  <c r="G388" i="4"/>
  <c r="H397" i="9"/>
  <c r="H397" i="4"/>
  <c r="E9" i="9"/>
  <c r="E9" i="4"/>
  <c r="H20" i="9"/>
  <c r="H20" i="4"/>
  <c r="E41" i="9"/>
  <c r="E41" i="4"/>
  <c r="E73" i="9"/>
  <c r="E73" i="4"/>
  <c r="H100" i="9"/>
  <c r="H100" i="4"/>
  <c r="F9" i="9"/>
  <c r="F9" i="4"/>
  <c r="G2" i="9"/>
  <c r="G2" i="4"/>
  <c r="H2" i="9"/>
  <c r="H2" i="4"/>
  <c r="D5" i="9"/>
  <c r="D5" i="4"/>
  <c r="F7" i="9"/>
  <c r="F7" i="4"/>
  <c r="H9" i="9"/>
  <c r="H9" i="4"/>
  <c r="E14" i="4"/>
  <c r="D21" i="9"/>
  <c r="D21" i="4"/>
  <c r="G32" i="9"/>
  <c r="G32" i="4"/>
  <c r="D37" i="9"/>
  <c r="D37" i="4"/>
  <c r="F39" i="9"/>
  <c r="F39" i="4"/>
  <c r="H41" i="9"/>
  <c r="H41" i="4"/>
  <c r="E46" i="9"/>
  <c r="E46" i="4"/>
  <c r="G48" i="9"/>
  <c r="G48" i="4"/>
  <c r="F55" i="9"/>
  <c r="F55" i="4"/>
  <c r="H57" i="9"/>
  <c r="H57" i="4"/>
  <c r="E62" i="9"/>
  <c r="E62" i="4"/>
  <c r="G64" i="9"/>
  <c r="G64" i="4"/>
  <c r="I66" i="9"/>
  <c r="I66" i="4"/>
  <c r="H73" i="9"/>
  <c r="H73" i="4"/>
  <c r="I14" i="3"/>
  <c r="K14" i="3" s="1"/>
  <c r="D14" i="9" s="1"/>
  <c r="E14" i="3"/>
  <c r="L32" i="3"/>
  <c r="E51" i="3"/>
  <c r="I51" i="3"/>
  <c r="K51" i="3" s="1"/>
  <c r="L51" i="3" s="1"/>
  <c r="E139" i="3"/>
  <c r="I139" i="3"/>
  <c r="K139" i="3" s="1"/>
  <c r="L139" i="3" s="1"/>
  <c r="I220" i="3"/>
  <c r="K220" i="3" s="1"/>
  <c r="L220" i="3" s="1"/>
  <c r="E220" i="3"/>
  <c r="I432" i="3"/>
  <c r="K432" i="3" s="1"/>
  <c r="L432" i="3" s="1"/>
  <c r="E432" i="3"/>
  <c r="I545" i="3"/>
  <c r="K545" i="3" s="1"/>
  <c r="E545" i="3"/>
  <c r="I2" i="9"/>
  <c r="I2" i="4"/>
  <c r="I41" i="9"/>
  <c r="I41" i="4"/>
  <c r="H112" i="9"/>
  <c r="H112" i="4"/>
  <c r="D156" i="9"/>
  <c r="D156" i="4"/>
  <c r="D204" i="9"/>
  <c r="D204" i="4"/>
  <c r="H336" i="9"/>
  <c r="H336" i="4"/>
  <c r="E693" i="9"/>
  <c r="E693" i="4"/>
  <c r="E981" i="9"/>
  <c r="E981" i="4"/>
  <c r="I1177" i="9"/>
  <c r="I1177" i="4"/>
  <c r="E1253" i="9"/>
  <c r="E1253" i="4"/>
  <c r="E1285" i="9"/>
  <c r="E1285" i="4"/>
  <c r="E1317" i="9"/>
  <c r="E1317" i="4"/>
  <c r="G1399" i="9"/>
  <c r="G1399" i="4"/>
  <c r="D1516" i="9"/>
  <c r="D1516" i="4"/>
  <c r="G1543" i="9"/>
  <c r="G1543" i="4"/>
  <c r="D1548" i="9"/>
  <c r="D1548" i="4"/>
  <c r="G1575" i="9"/>
  <c r="G1575" i="4"/>
  <c r="G1591" i="9"/>
  <c r="G1591" i="4"/>
  <c r="G1607" i="9"/>
  <c r="G1607" i="4"/>
  <c r="G1623" i="9"/>
  <c r="G1623" i="4"/>
  <c r="D1644" i="9"/>
  <c r="D1644" i="4"/>
  <c r="G1703" i="9"/>
  <c r="G1703" i="4"/>
  <c r="D1708" i="9"/>
  <c r="D1708" i="4"/>
  <c r="G1863" i="9"/>
  <c r="G1863" i="4"/>
  <c r="G1879" i="9"/>
  <c r="G1879" i="4"/>
  <c r="G1911" i="9"/>
  <c r="G1911" i="4"/>
  <c r="G1927" i="9"/>
  <c r="G1927" i="4"/>
  <c r="G1943" i="9"/>
  <c r="G1943" i="4"/>
  <c r="E1957" i="9"/>
  <c r="E1957" i="4"/>
  <c r="E1973" i="9"/>
  <c r="E1973" i="4"/>
  <c r="E1989" i="9"/>
  <c r="E1989" i="4"/>
  <c r="E2005" i="9"/>
  <c r="E2005" i="4"/>
  <c r="E2021" i="9"/>
  <c r="E2021" i="4"/>
  <c r="E2037" i="9"/>
  <c r="E2037" i="4"/>
  <c r="E2053" i="9"/>
  <c r="E2053" i="4"/>
  <c r="E2069" i="9"/>
  <c r="E2069" i="4"/>
  <c r="E2085" i="9"/>
  <c r="E2085" i="4"/>
  <c r="E2101" i="9"/>
  <c r="E2101" i="4"/>
  <c r="E2117" i="9"/>
  <c r="E2117" i="4"/>
  <c r="E2133" i="9"/>
  <c r="E2133" i="4"/>
  <c r="E2149" i="9"/>
  <c r="E2149" i="4"/>
  <c r="E2165" i="9"/>
  <c r="E2165" i="4"/>
  <c r="E2181" i="9"/>
  <c r="E2181" i="4"/>
  <c r="G2183" i="9"/>
  <c r="G2183" i="4"/>
  <c r="I2185" i="9"/>
  <c r="I2185" i="4"/>
  <c r="D2188" i="9"/>
  <c r="D2188" i="4"/>
  <c r="E2197" i="9"/>
  <c r="E2197" i="4"/>
  <c r="G2199" i="9"/>
  <c r="G2199" i="4"/>
  <c r="I2201" i="9"/>
  <c r="I2201" i="4"/>
  <c r="D2204" i="9"/>
  <c r="D2204" i="4"/>
  <c r="E2213" i="9"/>
  <c r="E2213" i="4"/>
  <c r="G2215" i="9"/>
  <c r="G2215" i="4"/>
  <c r="I8" i="3"/>
  <c r="K8" i="3" s="1"/>
  <c r="I8" i="9" s="1"/>
  <c r="E8" i="3"/>
  <c r="I15" i="3"/>
  <c r="K15" i="3" s="1"/>
  <c r="L15" i="3" s="1"/>
  <c r="E15" i="3"/>
  <c r="I68" i="3"/>
  <c r="K68" i="3" s="1"/>
  <c r="G68" i="9" s="1"/>
  <c r="E68" i="3"/>
  <c r="E203" i="3"/>
  <c r="I203" i="3"/>
  <c r="K203" i="3" s="1"/>
  <c r="F203" i="9" s="1"/>
  <c r="I284" i="3"/>
  <c r="K284" i="3" s="1"/>
  <c r="L284" i="3" s="1"/>
  <c r="E284" i="3"/>
  <c r="I743" i="3"/>
  <c r="K743" i="3" s="1"/>
  <c r="L743" i="3" s="1"/>
  <c r="E743" i="3"/>
  <c r="D28" i="9"/>
  <c r="D28" i="4"/>
  <c r="D188" i="9"/>
  <c r="D188" i="4"/>
  <c r="D268" i="9"/>
  <c r="D268" i="4"/>
  <c r="H304" i="9"/>
  <c r="H304" i="4"/>
  <c r="G503" i="9"/>
  <c r="G503" i="4"/>
  <c r="E645" i="9"/>
  <c r="E645" i="4"/>
  <c r="G679" i="9"/>
  <c r="G679" i="4"/>
  <c r="E789" i="9"/>
  <c r="E789" i="4"/>
  <c r="D828" i="9"/>
  <c r="D828" i="4"/>
  <c r="I1001" i="9"/>
  <c r="I1001" i="4"/>
  <c r="I1049" i="9"/>
  <c r="I1049" i="4"/>
  <c r="I1097" i="9"/>
  <c r="I1097" i="4"/>
  <c r="F1134" i="9"/>
  <c r="F1134" i="4"/>
  <c r="I1161" i="9"/>
  <c r="I1161" i="4"/>
  <c r="E1221" i="9"/>
  <c r="E1221" i="4"/>
  <c r="E1269" i="9"/>
  <c r="E1269" i="4"/>
  <c r="I1401" i="9"/>
  <c r="I1401" i="4"/>
  <c r="E1445" i="9"/>
  <c r="E1445" i="4"/>
  <c r="E1477" i="9"/>
  <c r="E1477" i="4"/>
  <c r="G1495" i="9"/>
  <c r="G1495" i="4"/>
  <c r="G1527" i="9"/>
  <c r="G1527" i="4"/>
  <c r="D1612" i="9"/>
  <c r="D1612" i="4"/>
  <c r="G1639" i="9"/>
  <c r="G1639" i="4"/>
  <c r="G1655" i="9"/>
  <c r="G1655" i="4"/>
  <c r="D1660" i="9"/>
  <c r="D1660" i="4"/>
  <c r="G1671" i="9"/>
  <c r="G1671" i="4"/>
  <c r="D1676" i="9"/>
  <c r="D1676" i="4"/>
  <c r="G1687" i="9"/>
  <c r="G1687" i="4"/>
  <c r="G1751" i="9"/>
  <c r="G1751" i="4"/>
  <c r="D1772" i="9"/>
  <c r="D1772" i="4"/>
  <c r="G1783" i="9"/>
  <c r="G1783" i="4"/>
  <c r="D1788" i="9"/>
  <c r="D1788" i="4"/>
  <c r="G1799" i="9"/>
  <c r="G1799" i="4"/>
  <c r="D1804" i="9"/>
  <c r="D1804" i="4"/>
  <c r="G1847" i="9"/>
  <c r="G1847" i="4"/>
  <c r="F5" i="9"/>
  <c r="F5" i="4"/>
  <c r="G14" i="9"/>
  <c r="G14" i="4"/>
  <c r="F21" i="9"/>
  <c r="F21" i="4"/>
  <c r="E28" i="9"/>
  <c r="E28" i="4"/>
  <c r="I32" i="9"/>
  <c r="I32" i="4"/>
  <c r="F37" i="9"/>
  <c r="F37" i="4"/>
  <c r="H39" i="9"/>
  <c r="H39" i="4"/>
  <c r="E44" i="9"/>
  <c r="E44" i="4"/>
  <c r="G46" i="9"/>
  <c r="G46" i="4"/>
  <c r="I48" i="9"/>
  <c r="I48" i="4"/>
  <c r="D51" i="9"/>
  <c r="D51" i="4"/>
  <c r="H55" i="9"/>
  <c r="H55" i="4"/>
  <c r="E60" i="9"/>
  <c r="E60" i="4"/>
  <c r="G62" i="9"/>
  <c r="G62" i="4"/>
  <c r="I64" i="9"/>
  <c r="I64" i="4"/>
  <c r="F69" i="4"/>
  <c r="E76" i="9"/>
  <c r="E76" i="4"/>
  <c r="I80" i="9"/>
  <c r="I80" i="4"/>
  <c r="D83" i="9"/>
  <c r="D83" i="4"/>
  <c r="I16" i="3"/>
  <c r="K16" i="3" s="1"/>
  <c r="E16" i="9" s="1"/>
  <c r="E16" i="3"/>
  <c r="E69" i="3"/>
  <c r="I69" i="3"/>
  <c r="K69" i="3" s="1"/>
  <c r="L69" i="3" s="1"/>
  <c r="E85" i="3"/>
  <c r="I85" i="3"/>
  <c r="K85" i="3" s="1"/>
  <c r="L85" i="3" s="1"/>
  <c r="E267" i="3"/>
  <c r="I267" i="3"/>
  <c r="K267" i="3" s="1"/>
  <c r="F267" i="9" s="1"/>
  <c r="I348" i="3"/>
  <c r="K348" i="3" s="1"/>
  <c r="L348" i="3" s="1"/>
  <c r="E348" i="3"/>
  <c r="E385" i="3"/>
  <c r="I385" i="3"/>
  <c r="K385" i="3" s="1"/>
  <c r="L385" i="3" s="1"/>
  <c r="I617" i="3"/>
  <c r="K617" i="3" s="1"/>
  <c r="L617" i="3" s="1"/>
  <c r="E617" i="3"/>
  <c r="I625" i="3"/>
  <c r="K625" i="3" s="1"/>
  <c r="L625" i="3" s="1"/>
  <c r="E625" i="3"/>
  <c r="I633" i="3"/>
  <c r="K633" i="3" s="1"/>
  <c r="L633" i="3" s="1"/>
  <c r="E633" i="3"/>
  <c r="I641" i="3"/>
  <c r="K641" i="3" s="1"/>
  <c r="L641" i="3" s="1"/>
  <c r="E641" i="3"/>
  <c r="I648" i="3"/>
  <c r="K648" i="3" s="1"/>
  <c r="E648" i="3"/>
  <c r="I670" i="3"/>
  <c r="K670" i="3" s="1"/>
  <c r="L670" i="3" s="1"/>
  <c r="E670" i="3"/>
  <c r="I697" i="3"/>
  <c r="K697" i="3" s="1"/>
  <c r="L697" i="3" s="1"/>
  <c r="E697" i="3"/>
  <c r="H16" i="9"/>
  <c r="H16" i="4"/>
  <c r="G55" i="9"/>
  <c r="G55" i="4"/>
  <c r="D92" i="9"/>
  <c r="D92" i="4"/>
  <c r="I249" i="9"/>
  <c r="I249" i="4"/>
  <c r="H400" i="9"/>
  <c r="H400" i="4"/>
  <c r="D572" i="9"/>
  <c r="D572" i="4"/>
  <c r="E821" i="9"/>
  <c r="E821" i="4"/>
  <c r="I857" i="9"/>
  <c r="I857" i="4"/>
  <c r="E1189" i="9"/>
  <c r="E1189" i="4"/>
  <c r="I1225" i="9"/>
  <c r="I1225" i="4"/>
  <c r="I1257" i="9"/>
  <c r="I1257" i="4"/>
  <c r="I1289" i="9"/>
  <c r="I1289" i="4"/>
  <c r="G1367" i="9"/>
  <c r="G1367" i="4"/>
  <c r="G1415" i="9"/>
  <c r="G1415" i="4"/>
  <c r="D1468" i="9"/>
  <c r="D1468" i="4"/>
  <c r="E1493" i="9"/>
  <c r="E1493" i="4"/>
  <c r="D1500" i="9"/>
  <c r="D1500" i="4"/>
  <c r="G1559" i="9"/>
  <c r="G1559" i="4"/>
  <c r="D1596" i="9"/>
  <c r="D1596" i="4"/>
  <c r="G1719" i="9"/>
  <c r="G1719" i="4"/>
  <c r="D1724" i="9"/>
  <c r="D1724" i="4"/>
  <c r="G1735" i="9"/>
  <c r="G1735" i="4"/>
  <c r="D1740" i="9"/>
  <c r="D1740" i="4"/>
  <c r="G1815" i="9"/>
  <c r="G1815" i="4"/>
  <c r="H7" i="9"/>
  <c r="H7" i="4"/>
  <c r="E12" i="9"/>
  <c r="E12" i="4"/>
  <c r="I16" i="9"/>
  <c r="I16" i="4"/>
  <c r="D3" i="9"/>
  <c r="D3" i="4"/>
  <c r="G5" i="9"/>
  <c r="G5" i="4"/>
  <c r="I7" i="9"/>
  <c r="I7" i="4"/>
  <c r="D10" i="9"/>
  <c r="D10" i="4"/>
  <c r="F12" i="9"/>
  <c r="F12" i="4"/>
  <c r="H14" i="9"/>
  <c r="H14" i="4"/>
  <c r="G21" i="9"/>
  <c r="G21" i="4"/>
  <c r="F28" i="9"/>
  <c r="F28" i="4"/>
  <c r="G37" i="9"/>
  <c r="G37" i="4"/>
  <c r="I39" i="9"/>
  <c r="I39" i="4"/>
  <c r="F44" i="9"/>
  <c r="F44" i="4"/>
  <c r="H46" i="9"/>
  <c r="H46" i="4"/>
  <c r="E51" i="9"/>
  <c r="E51" i="4"/>
  <c r="I55" i="9"/>
  <c r="I55" i="4"/>
  <c r="F60" i="9"/>
  <c r="F60" i="4"/>
  <c r="H62" i="9"/>
  <c r="H62" i="4"/>
  <c r="G69" i="9"/>
  <c r="G69" i="4"/>
  <c r="F76" i="9"/>
  <c r="F76" i="4"/>
  <c r="E83" i="9"/>
  <c r="E83" i="4"/>
  <c r="G85" i="9"/>
  <c r="G85" i="4"/>
  <c r="E17" i="3"/>
  <c r="I17" i="3"/>
  <c r="K17" i="3" s="1"/>
  <c r="L17" i="3" s="1"/>
  <c r="E26" i="3"/>
  <c r="I26" i="3"/>
  <c r="K26" i="3" s="1"/>
  <c r="E26" i="9" s="1"/>
  <c r="I34" i="3"/>
  <c r="K34" i="3" s="1"/>
  <c r="L34" i="3" s="1"/>
  <c r="E34" i="3"/>
  <c r="I70" i="3"/>
  <c r="K70" i="3" s="1"/>
  <c r="L70" i="3" s="1"/>
  <c r="E70" i="3"/>
  <c r="I86" i="3"/>
  <c r="K86" i="3" s="1"/>
  <c r="L86" i="3" s="1"/>
  <c r="E86" i="3"/>
  <c r="E331" i="3"/>
  <c r="I331" i="3"/>
  <c r="K331" i="3" s="1"/>
  <c r="I608" i="3"/>
  <c r="K608" i="3" s="1"/>
  <c r="E608" i="3"/>
  <c r="F62" i="9"/>
  <c r="F62" i="4"/>
  <c r="H192" i="9"/>
  <c r="H192" i="4"/>
  <c r="G455" i="9"/>
  <c r="G455" i="4"/>
  <c r="G487" i="9"/>
  <c r="G487" i="4"/>
  <c r="G519" i="9"/>
  <c r="G519" i="4"/>
  <c r="G583" i="9"/>
  <c r="G583" i="4"/>
  <c r="G615" i="9"/>
  <c r="G615" i="4"/>
  <c r="G791" i="9"/>
  <c r="G791" i="4"/>
  <c r="E997" i="9"/>
  <c r="E997" i="4"/>
  <c r="F1038" i="9"/>
  <c r="F1038" i="4"/>
  <c r="E1109" i="9"/>
  <c r="E1109" i="4"/>
  <c r="I1145" i="9"/>
  <c r="I1145" i="4"/>
  <c r="E1205" i="9"/>
  <c r="E1205" i="4"/>
  <c r="G1335" i="9"/>
  <c r="G1335" i="4"/>
  <c r="E1365" i="9"/>
  <c r="E1365" i="4"/>
  <c r="D17" i="4"/>
  <c r="H37" i="9"/>
  <c r="H37" i="4"/>
  <c r="H69" i="9"/>
  <c r="H69" i="4"/>
  <c r="H437" i="9"/>
  <c r="H437" i="4"/>
  <c r="G508" i="9"/>
  <c r="G508" i="4"/>
  <c r="D545" i="9"/>
  <c r="D545" i="4"/>
  <c r="E554" i="9"/>
  <c r="E554" i="4"/>
  <c r="G572" i="9"/>
  <c r="G572" i="4"/>
  <c r="H613" i="9"/>
  <c r="H613" i="4"/>
  <c r="D625" i="9"/>
  <c r="D625" i="4"/>
  <c r="F627" i="9"/>
  <c r="F627" i="4"/>
  <c r="H629" i="9"/>
  <c r="H629" i="4"/>
  <c r="D641" i="9"/>
  <c r="D641" i="4"/>
  <c r="F643" i="9"/>
  <c r="F643" i="4"/>
  <c r="H645" i="9"/>
  <c r="H645" i="4"/>
  <c r="F659" i="9"/>
  <c r="F659" i="4"/>
  <c r="H661" i="9"/>
  <c r="H661" i="4"/>
  <c r="I670" i="9"/>
  <c r="I670" i="4"/>
  <c r="F675" i="9"/>
  <c r="F675" i="4"/>
  <c r="H677" i="9"/>
  <c r="H677" i="4"/>
  <c r="E18" i="3"/>
  <c r="I18" i="3"/>
  <c r="K18" i="3" s="1"/>
  <c r="E18" i="9" s="1"/>
  <c r="I87" i="3"/>
  <c r="K87" i="3" s="1"/>
  <c r="L87" i="3" s="1"/>
  <c r="E87" i="3"/>
  <c r="E946" i="3"/>
  <c r="I946" i="3"/>
  <c r="K946" i="3" s="1"/>
  <c r="L946" i="3" s="1"/>
  <c r="G7" i="9"/>
  <c r="G7" i="4"/>
  <c r="F46" i="9"/>
  <c r="F46" i="4"/>
  <c r="H80" i="9"/>
  <c r="H80" i="4"/>
  <c r="H128" i="9"/>
  <c r="H128" i="4"/>
  <c r="H176" i="9"/>
  <c r="H176" i="4"/>
  <c r="H224" i="9"/>
  <c r="H224" i="4"/>
  <c r="D332" i="9"/>
  <c r="D332" i="4"/>
  <c r="D412" i="9"/>
  <c r="D412" i="4"/>
  <c r="G567" i="9"/>
  <c r="G567" i="4"/>
  <c r="I633" i="9"/>
  <c r="I633" i="4"/>
  <c r="I697" i="9"/>
  <c r="I825" i="9"/>
  <c r="I825" i="4"/>
  <c r="D860" i="9"/>
  <c r="D860" i="4"/>
  <c r="I889" i="9"/>
  <c r="I889" i="4"/>
  <c r="E1029" i="9"/>
  <c r="E1029" i="4"/>
  <c r="F1166" i="9"/>
  <c r="F1166" i="4"/>
  <c r="G1255" i="9"/>
  <c r="G1255" i="4"/>
  <c r="I1337" i="9"/>
  <c r="I1337" i="4"/>
  <c r="E1509" i="9"/>
  <c r="E1509" i="4"/>
  <c r="G12" i="9"/>
  <c r="G12" i="4"/>
  <c r="G76" i="9"/>
  <c r="G76" i="4"/>
  <c r="G92" i="9"/>
  <c r="G92" i="4"/>
  <c r="D145" i="9"/>
  <c r="D145" i="4"/>
  <c r="G172" i="9"/>
  <c r="G172" i="4"/>
  <c r="G220" i="9"/>
  <c r="G220" i="4"/>
  <c r="G300" i="9"/>
  <c r="G300" i="4"/>
  <c r="D337" i="9"/>
  <c r="D337" i="4"/>
  <c r="G412" i="9"/>
  <c r="G412" i="4"/>
  <c r="D8" i="9"/>
  <c r="D8" i="4"/>
  <c r="F10" i="9"/>
  <c r="F10" i="4"/>
  <c r="H12" i="9"/>
  <c r="H12" i="4"/>
  <c r="E17" i="4"/>
  <c r="I21" i="9"/>
  <c r="I21" i="4"/>
  <c r="D24" i="9"/>
  <c r="D24" i="4"/>
  <c r="F26" i="9"/>
  <c r="F26" i="4"/>
  <c r="H28" i="9"/>
  <c r="H28" i="4"/>
  <c r="I37" i="9"/>
  <c r="I37" i="4"/>
  <c r="D40" i="9"/>
  <c r="D40" i="4"/>
  <c r="H44" i="9"/>
  <c r="H44" i="4"/>
  <c r="E49" i="9"/>
  <c r="E49" i="4"/>
  <c r="G51" i="9"/>
  <c r="G51" i="4"/>
  <c r="D56" i="9"/>
  <c r="D56" i="4"/>
  <c r="H60" i="9"/>
  <c r="H60" i="4"/>
  <c r="I69" i="9"/>
  <c r="I69" i="4"/>
  <c r="D72" i="9"/>
  <c r="D72" i="4"/>
  <c r="H76" i="9"/>
  <c r="H76" i="4"/>
  <c r="E81" i="9"/>
  <c r="E81" i="4"/>
  <c r="G83" i="9"/>
  <c r="G83" i="4"/>
  <c r="I85" i="9"/>
  <c r="I85" i="4"/>
  <c r="D88" i="9"/>
  <c r="D88" i="4"/>
  <c r="L9" i="3"/>
  <c r="I53" i="3"/>
  <c r="K53" i="3" s="1"/>
  <c r="L53" i="3" s="1"/>
  <c r="I71" i="3"/>
  <c r="K71" i="3" s="1"/>
  <c r="E71" i="9" s="1"/>
  <c r="E71" i="3"/>
  <c r="I425" i="3"/>
  <c r="K425" i="3" s="1"/>
  <c r="L425" i="3" s="1"/>
  <c r="E425" i="3"/>
  <c r="G80" i="9"/>
  <c r="G80" i="4"/>
  <c r="D85" i="9"/>
  <c r="D85" i="4"/>
  <c r="F87" i="9"/>
  <c r="F87" i="4"/>
  <c r="H89" i="9"/>
  <c r="H89" i="4"/>
  <c r="G96" i="9"/>
  <c r="G96" i="4"/>
  <c r="I98" i="9"/>
  <c r="I98" i="4"/>
  <c r="G112" i="9"/>
  <c r="G112" i="4"/>
  <c r="H121" i="9"/>
  <c r="H121" i="4"/>
  <c r="G128" i="9"/>
  <c r="G128" i="4"/>
  <c r="G144" i="9"/>
  <c r="G144" i="4"/>
  <c r="H153" i="9"/>
  <c r="H153" i="4"/>
  <c r="G160" i="9"/>
  <c r="G160" i="4"/>
  <c r="I162" i="9"/>
  <c r="I162" i="4"/>
  <c r="G176" i="9"/>
  <c r="G176" i="4"/>
  <c r="H185" i="9"/>
  <c r="H185" i="4"/>
  <c r="G192" i="9"/>
  <c r="G192" i="4"/>
  <c r="G208" i="9"/>
  <c r="G208" i="4"/>
  <c r="H217" i="9"/>
  <c r="H217" i="4"/>
  <c r="G224" i="9"/>
  <c r="G224" i="4"/>
  <c r="I226" i="9"/>
  <c r="I226" i="4"/>
  <c r="G240" i="9"/>
  <c r="G240" i="4"/>
  <c r="H249" i="9"/>
  <c r="H249" i="4"/>
  <c r="G256" i="9"/>
  <c r="G256" i="4"/>
  <c r="G272" i="9"/>
  <c r="G272" i="4"/>
  <c r="H281" i="9"/>
  <c r="H281" i="4"/>
  <c r="G288" i="9"/>
  <c r="G288" i="4"/>
  <c r="I290" i="9"/>
  <c r="I290" i="4"/>
  <c r="G304" i="9"/>
  <c r="G304" i="4"/>
  <c r="H313" i="9"/>
  <c r="H313" i="4"/>
  <c r="G320" i="9"/>
  <c r="G320" i="4"/>
  <c r="G336" i="9"/>
  <c r="G336" i="4"/>
  <c r="H345" i="9"/>
  <c r="H345" i="4"/>
  <c r="G352" i="9"/>
  <c r="G352" i="4"/>
  <c r="I354" i="9"/>
  <c r="I354" i="4"/>
  <c r="G368" i="9"/>
  <c r="G368" i="4"/>
  <c r="F375" i="9"/>
  <c r="F375" i="4"/>
  <c r="G384" i="9"/>
  <c r="G384" i="4"/>
  <c r="F391" i="9"/>
  <c r="F391" i="4"/>
  <c r="G400" i="9"/>
  <c r="G400" i="4"/>
  <c r="F407" i="9"/>
  <c r="F407" i="4"/>
  <c r="G416" i="9"/>
  <c r="G416" i="4"/>
  <c r="F423" i="9"/>
  <c r="F423" i="4"/>
  <c r="G432" i="9"/>
  <c r="G432" i="4"/>
  <c r="D437" i="9"/>
  <c r="D437" i="4"/>
  <c r="F439" i="9"/>
  <c r="F439" i="4"/>
  <c r="G448" i="9"/>
  <c r="G448" i="4"/>
  <c r="F455" i="9"/>
  <c r="F455" i="4"/>
  <c r="F471" i="9"/>
  <c r="F471" i="4"/>
  <c r="F487" i="9"/>
  <c r="F487" i="4"/>
  <c r="F503" i="9"/>
  <c r="F503" i="4"/>
  <c r="F519" i="9"/>
  <c r="F519" i="4"/>
  <c r="F535" i="9"/>
  <c r="F535" i="4"/>
  <c r="F551" i="9"/>
  <c r="F551" i="4"/>
  <c r="F567" i="9"/>
  <c r="F567" i="4"/>
  <c r="F583" i="9"/>
  <c r="F583" i="4"/>
  <c r="F599" i="9"/>
  <c r="F599" i="4"/>
  <c r="G608" i="9"/>
  <c r="G608" i="4"/>
  <c r="D613" i="9"/>
  <c r="D613" i="4"/>
  <c r="F615" i="9"/>
  <c r="F615" i="4"/>
  <c r="H617" i="9"/>
  <c r="H617" i="4"/>
  <c r="D629" i="9"/>
  <c r="D629" i="4"/>
  <c r="F631" i="9"/>
  <c r="F631" i="4"/>
  <c r="H633" i="9"/>
  <c r="H633" i="4"/>
  <c r="D645" i="9"/>
  <c r="D645" i="4"/>
  <c r="F647" i="9"/>
  <c r="F647" i="4"/>
  <c r="D661" i="9"/>
  <c r="D661" i="4"/>
  <c r="F663" i="9"/>
  <c r="F663" i="4"/>
  <c r="E670" i="9"/>
  <c r="E670" i="4"/>
  <c r="D677" i="9"/>
  <c r="D677" i="4"/>
  <c r="F679" i="9"/>
  <c r="F679" i="4"/>
  <c r="I690" i="4"/>
  <c r="D693" i="9"/>
  <c r="D693" i="4"/>
  <c r="F695" i="9"/>
  <c r="F695" i="4"/>
  <c r="H697" i="9"/>
  <c r="H697" i="4"/>
  <c r="D709" i="9"/>
  <c r="D709" i="4"/>
  <c r="F711" i="9"/>
  <c r="F711" i="4"/>
  <c r="D725" i="9"/>
  <c r="D725" i="4"/>
  <c r="F727" i="9"/>
  <c r="F727" i="4"/>
  <c r="I738" i="9"/>
  <c r="I738" i="4"/>
  <c r="F743" i="9"/>
  <c r="F743" i="4"/>
  <c r="H745" i="9"/>
  <c r="H745" i="4"/>
  <c r="D757" i="9"/>
  <c r="D757" i="4"/>
  <c r="H761" i="9"/>
  <c r="H761" i="4"/>
  <c r="I770" i="9"/>
  <c r="I770" i="4"/>
  <c r="D789" i="9"/>
  <c r="D789" i="4"/>
  <c r="F791" i="9"/>
  <c r="F791" i="4"/>
  <c r="H793" i="9"/>
  <c r="H793" i="4"/>
  <c r="I802" i="9"/>
  <c r="I802" i="4"/>
  <c r="D821" i="9"/>
  <c r="D821" i="4"/>
  <c r="H825" i="9"/>
  <c r="H825" i="4"/>
  <c r="I834" i="9"/>
  <c r="I834" i="4"/>
  <c r="E846" i="9"/>
  <c r="E846" i="4"/>
  <c r="I850" i="9"/>
  <c r="I850" i="4"/>
  <c r="D853" i="9"/>
  <c r="D853" i="4"/>
  <c r="H857" i="9"/>
  <c r="H857" i="4"/>
  <c r="I866" i="9"/>
  <c r="I866" i="4"/>
  <c r="H873" i="9"/>
  <c r="H873" i="4"/>
  <c r="D885" i="9"/>
  <c r="D885" i="4"/>
  <c r="H889" i="9"/>
  <c r="H889" i="4"/>
  <c r="I898" i="9"/>
  <c r="I898" i="4"/>
  <c r="I946" i="9"/>
  <c r="I946" i="4"/>
  <c r="D965" i="9"/>
  <c r="D965" i="4"/>
  <c r="H969" i="9"/>
  <c r="H969" i="4"/>
  <c r="I978" i="9"/>
  <c r="I978" i="4"/>
  <c r="D981" i="9"/>
  <c r="D981" i="4"/>
  <c r="H985" i="9"/>
  <c r="H985" i="4"/>
  <c r="D997" i="9"/>
  <c r="D997" i="4"/>
  <c r="H1001" i="9"/>
  <c r="H1001" i="4"/>
  <c r="E1006" i="9"/>
  <c r="E1006" i="4"/>
  <c r="I1010" i="9"/>
  <c r="I1010" i="4"/>
  <c r="D1013" i="9"/>
  <c r="D1013" i="4"/>
  <c r="H1017" i="9"/>
  <c r="H1017" i="4"/>
  <c r="D1029" i="9"/>
  <c r="D1029" i="4"/>
  <c r="H1033" i="9"/>
  <c r="H1033" i="4"/>
  <c r="E1038" i="9"/>
  <c r="E1038" i="4"/>
  <c r="I1042" i="9"/>
  <c r="I1042" i="4"/>
  <c r="D1045" i="9"/>
  <c r="D1045" i="4"/>
  <c r="H1049" i="9"/>
  <c r="H1049" i="4"/>
  <c r="D1061" i="9"/>
  <c r="D1061" i="4"/>
  <c r="H1065" i="9"/>
  <c r="H1065" i="4"/>
  <c r="E1070" i="9"/>
  <c r="E1070" i="4"/>
  <c r="I1074" i="9"/>
  <c r="I1074" i="4"/>
  <c r="D1077" i="9"/>
  <c r="D1077" i="4"/>
  <c r="H1081" i="9"/>
  <c r="H1081" i="4"/>
  <c r="D1093" i="9"/>
  <c r="D1093" i="4"/>
  <c r="H1097" i="9"/>
  <c r="H1097" i="4"/>
  <c r="E1102" i="9"/>
  <c r="E1102" i="4"/>
  <c r="I1106" i="9"/>
  <c r="I1106" i="4"/>
  <c r="D1109" i="9"/>
  <c r="D1109" i="4"/>
  <c r="H1113" i="9"/>
  <c r="H1113" i="4"/>
  <c r="D1125" i="9"/>
  <c r="D1125" i="4"/>
  <c r="H1129" i="9"/>
  <c r="H1129" i="4"/>
  <c r="E1134" i="9"/>
  <c r="E1134" i="4"/>
  <c r="I1138" i="9"/>
  <c r="I1138" i="4"/>
  <c r="D1141" i="9"/>
  <c r="D1141" i="4"/>
  <c r="H1145" i="9"/>
  <c r="H1145" i="4"/>
  <c r="D1157" i="9"/>
  <c r="D1157" i="4"/>
  <c r="H1161" i="9"/>
  <c r="H1161" i="4"/>
  <c r="E1166" i="9"/>
  <c r="E1166" i="4"/>
  <c r="I1170" i="9"/>
  <c r="I1170" i="4"/>
  <c r="D1173" i="9"/>
  <c r="D1173" i="4"/>
  <c r="H1177" i="9"/>
  <c r="H1177" i="4"/>
  <c r="D1189" i="9"/>
  <c r="D1189" i="4"/>
  <c r="D1205" i="9"/>
  <c r="D1205" i="4"/>
  <c r="H1209" i="9"/>
  <c r="H1209" i="4"/>
  <c r="I1218" i="9"/>
  <c r="I1218" i="4"/>
  <c r="D1221" i="9"/>
  <c r="D1221" i="4"/>
  <c r="H1225" i="9"/>
  <c r="H1225" i="4"/>
  <c r="D1237" i="9"/>
  <c r="D1237" i="4"/>
  <c r="H1241" i="9"/>
  <c r="H1241" i="4"/>
  <c r="I1250" i="9"/>
  <c r="I1250" i="4"/>
  <c r="D1253" i="9"/>
  <c r="D1253" i="4"/>
  <c r="F1255" i="9"/>
  <c r="F1255" i="4"/>
  <c r="H1257" i="9"/>
  <c r="H1257" i="4"/>
  <c r="I1266" i="9"/>
  <c r="I1266" i="4"/>
  <c r="D1269" i="9"/>
  <c r="D1269" i="4"/>
  <c r="F1271" i="9"/>
  <c r="F1271" i="4"/>
  <c r="H1273" i="9"/>
  <c r="H1273" i="4"/>
  <c r="G1280" i="9"/>
  <c r="G1280" i="4"/>
  <c r="I1282" i="9"/>
  <c r="I1282" i="4"/>
  <c r="D1285" i="9"/>
  <c r="D1285" i="4"/>
  <c r="F1287" i="9"/>
  <c r="F1287" i="4"/>
  <c r="H1289" i="9"/>
  <c r="H1289" i="4"/>
  <c r="I1298" i="9"/>
  <c r="I1298" i="4"/>
  <c r="D1301" i="9"/>
  <c r="D1301" i="4"/>
  <c r="F1303" i="9"/>
  <c r="F1303" i="4"/>
  <c r="H1305" i="9"/>
  <c r="H1305" i="4"/>
  <c r="D1317" i="9"/>
  <c r="D1317" i="4"/>
  <c r="F1319" i="9"/>
  <c r="F1319" i="4"/>
  <c r="H1321" i="9"/>
  <c r="H1321" i="4"/>
  <c r="I1330" i="9"/>
  <c r="I1330" i="4"/>
  <c r="D1333" i="9"/>
  <c r="D1333" i="4"/>
  <c r="F1335" i="9"/>
  <c r="F1335" i="4"/>
  <c r="H1337" i="9"/>
  <c r="H1337" i="4"/>
  <c r="I1346" i="9"/>
  <c r="I1346" i="4"/>
  <c r="D1349" i="9"/>
  <c r="D1349" i="4"/>
  <c r="F1351" i="9"/>
  <c r="F1351" i="4"/>
  <c r="H1353" i="9"/>
  <c r="H1353" i="4"/>
  <c r="I1362" i="9"/>
  <c r="I1362" i="4"/>
  <c r="D1365" i="9"/>
  <c r="D1365" i="4"/>
  <c r="F1367" i="9"/>
  <c r="F1367" i="4"/>
  <c r="H1369" i="9"/>
  <c r="H1369" i="4"/>
  <c r="D1381" i="9"/>
  <c r="D1381" i="4"/>
  <c r="F1383" i="9"/>
  <c r="F1383" i="4"/>
  <c r="H1385" i="9"/>
  <c r="H1385" i="4"/>
  <c r="I1394" i="9"/>
  <c r="I1394" i="4"/>
  <c r="D1397" i="9"/>
  <c r="D1397" i="4"/>
  <c r="F1399" i="9"/>
  <c r="F1399" i="4"/>
  <c r="H1401" i="9"/>
  <c r="H1401" i="4"/>
  <c r="F1415" i="9"/>
  <c r="F1415" i="4"/>
  <c r="H1417" i="9"/>
  <c r="H1417" i="4"/>
  <c r="I1426" i="9"/>
  <c r="I1426" i="4"/>
  <c r="H1433" i="9"/>
  <c r="H1433" i="4"/>
  <c r="E1438" i="9"/>
  <c r="E1438" i="4"/>
  <c r="I1442" i="9"/>
  <c r="I1442" i="4"/>
  <c r="D1445" i="9"/>
  <c r="D1445" i="4"/>
  <c r="I1458" i="9"/>
  <c r="I1458" i="4"/>
  <c r="F1463" i="9"/>
  <c r="F1463" i="4"/>
  <c r="D1477" i="9"/>
  <c r="D1477" i="4"/>
  <c r="D1493" i="9"/>
  <c r="D1493" i="4"/>
  <c r="F1495" i="9"/>
  <c r="F1495" i="4"/>
  <c r="D1509" i="9"/>
  <c r="D1509" i="4"/>
  <c r="F1527" i="9"/>
  <c r="F1527" i="4"/>
  <c r="F1543" i="9"/>
  <c r="F1543" i="4"/>
  <c r="F1559" i="9"/>
  <c r="F1559" i="4"/>
  <c r="F1575" i="9"/>
  <c r="F1575" i="4"/>
  <c r="F1591" i="9"/>
  <c r="F1591" i="4"/>
  <c r="F1607" i="9"/>
  <c r="F1607" i="4"/>
  <c r="F1623" i="9"/>
  <c r="F1623" i="4"/>
  <c r="F1639" i="9"/>
  <c r="F1639" i="4"/>
  <c r="F1655" i="9"/>
  <c r="F1655" i="4"/>
  <c r="F1671" i="9"/>
  <c r="F1671" i="4"/>
  <c r="F1687" i="9"/>
  <c r="F1687" i="4"/>
  <c r="F1703" i="9"/>
  <c r="F1703" i="4"/>
  <c r="F1719" i="9"/>
  <c r="F1719" i="4"/>
  <c r="F1735" i="9"/>
  <c r="F1735" i="4"/>
  <c r="F1751" i="9"/>
  <c r="F1751" i="4"/>
  <c r="F1767" i="9"/>
  <c r="F1767" i="4"/>
  <c r="F1783" i="9"/>
  <c r="F1783" i="4"/>
  <c r="F1799" i="9"/>
  <c r="F1799" i="4"/>
  <c r="F1815" i="9"/>
  <c r="F1815" i="4"/>
  <c r="F1847" i="9"/>
  <c r="F1847" i="4"/>
  <c r="F1863" i="9"/>
  <c r="F1863" i="4"/>
  <c r="F1879" i="9"/>
  <c r="F1879" i="4"/>
  <c r="F1911" i="9"/>
  <c r="F1911" i="4"/>
  <c r="F1927" i="9"/>
  <c r="F1927" i="4"/>
  <c r="F1943" i="9"/>
  <c r="F1943" i="4"/>
  <c r="D1957" i="9"/>
  <c r="D1957" i="4"/>
  <c r="D1973" i="9"/>
  <c r="D1973" i="4"/>
  <c r="D1989" i="9"/>
  <c r="D1989" i="4"/>
  <c r="D2005" i="9"/>
  <c r="D2005" i="4"/>
  <c r="D2021" i="9"/>
  <c r="D2021" i="4"/>
  <c r="D2037" i="9"/>
  <c r="D2037" i="4"/>
  <c r="D2053" i="9"/>
  <c r="D2053" i="4"/>
  <c r="D2069" i="9"/>
  <c r="D2069" i="4"/>
  <c r="D2085" i="9"/>
  <c r="D2085" i="4"/>
  <c r="D2101" i="9"/>
  <c r="D2101" i="4"/>
  <c r="D2117" i="9"/>
  <c r="D2117" i="4"/>
  <c r="D2133" i="9"/>
  <c r="D2133" i="4"/>
  <c r="D2149" i="9"/>
  <c r="D2149" i="4"/>
  <c r="D2165" i="9"/>
  <c r="D2165" i="4"/>
  <c r="D2181" i="9"/>
  <c r="D2181" i="4"/>
  <c r="F2183" i="9"/>
  <c r="F2183" i="4"/>
  <c r="H2185" i="9"/>
  <c r="H2185" i="4"/>
  <c r="D2197" i="9"/>
  <c r="D2197" i="4"/>
  <c r="F2199" i="9"/>
  <c r="F2199" i="4"/>
  <c r="H2201" i="9"/>
  <c r="H2201" i="4"/>
  <c r="D2213" i="9"/>
  <c r="D2213" i="4"/>
  <c r="F2215" i="9"/>
  <c r="F2215" i="4"/>
  <c r="I127" i="3"/>
  <c r="K127" i="3" s="1"/>
  <c r="E127" i="3"/>
  <c r="I150" i="3"/>
  <c r="K150" i="3" s="1"/>
  <c r="E150" i="3"/>
  <c r="I191" i="3"/>
  <c r="K191" i="3" s="1"/>
  <c r="E191" i="3"/>
  <c r="I214" i="3"/>
  <c r="K214" i="3" s="1"/>
  <c r="L214" i="3" s="1"/>
  <c r="E214" i="3"/>
  <c r="I255" i="3"/>
  <c r="K255" i="3" s="1"/>
  <c r="L255" i="3" s="1"/>
  <c r="E255" i="3"/>
  <c r="I278" i="3"/>
  <c r="K278" i="3" s="1"/>
  <c r="I278" i="9" s="1"/>
  <c r="E278" i="3"/>
  <c r="I319" i="3"/>
  <c r="K319" i="3" s="1"/>
  <c r="L319" i="3" s="1"/>
  <c r="E319" i="3"/>
  <c r="I342" i="3"/>
  <c r="K342" i="3" s="1"/>
  <c r="L342" i="3" s="1"/>
  <c r="E342" i="3"/>
  <c r="I378" i="3"/>
  <c r="K378" i="3" s="1"/>
  <c r="L378" i="3" s="1"/>
  <c r="E378" i="3"/>
  <c r="I410" i="3"/>
  <c r="K410" i="3" s="1"/>
  <c r="E410" i="3"/>
  <c r="I417" i="3"/>
  <c r="K417" i="3" s="1"/>
  <c r="D417" i="9" s="1"/>
  <c r="E417" i="3"/>
  <c r="I462" i="3"/>
  <c r="K462" i="3" s="1"/>
  <c r="F462" i="9" s="1"/>
  <c r="E462" i="3"/>
  <c r="I480" i="3"/>
  <c r="K480" i="3" s="1"/>
  <c r="L480" i="3" s="1"/>
  <c r="E480" i="3"/>
  <c r="I517" i="3"/>
  <c r="K517" i="3" s="1"/>
  <c r="L517" i="3" s="1"/>
  <c r="E517" i="3"/>
  <c r="I526" i="3"/>
  <c r="K526" i="3" s="1"/>
  <c r="I526" i="9" s="1"/>
  <c r="E526" i="3"/>
  <c r="I544" i="3"/>
  <c r="K544" i="3" s="1"/>
  <c r="H544" i="9" s="1"/>
  <c r="E544" i="3"/>
  <c r="I581" i="3"/>
  <c r="K581" i="3" s="1"/>
  <c r="E581" i="3"/>
  <c r="I590" i="3"/>
  <c r="K590" i="3" s="1"/>
  <c r="F590" i="9" s="1"/>
  <c r="E590" i="3"/>
  <c r="I616" i="3"/>
  <c r="K616" i="3" s="1"/>
  <c r="E616" i="3"/>
  <c r="I624" i="3"/>
  <c r="K624" i="3" s="1"/>
  <c r="G624" i="9" s="1"/>
  <c r="E624" i="3"/>
  <c r="I632" i="3"/>
  <c r="K632" i="3" s="1"/>
  <c r="L632" i="3" s="1"/>
  <c r="E632" i="3"/>
  <c r="I640" i="3"/>
  <c r="K640" i="3" s="1"/>
  <c r="L640" i="3" s="1"/>
  <c r="E640" i="3"/>
  <c r="I676" i="3"/>
  <c r="K676" i="3" s="1"/>
  <c r="G676" i="9" s="1"/>
  <c r="E676" i="3"/>
  <c r="I690" i="3"/>
  <c r="K690" i="3" s="1"/>
  <c r="E690" i="3"/>
  <c r="I696" i="3"/>
  <c r="K696" i="3" s="1"/>
  <c r="E696" i="3"/>
  <c r="I710" i="3"/>
  <c r="K710" i="3" s="1"/>
  <c r="E710" i="3"/>
  <c r="I755" i="3"/>
  <c r="K755" i="3" s="1"/>
  <c r="E755" i="3"/>
  <c r="I779" i="3"/>
  <c r="K779" i="3" s="1"/>
  <c r="E779" i="3"/>
  <c r="E790" i="3"/>
  <c r="I790" i="3"/>
  <c r="K790" i="3" s="1"/>
  <c r="I815" i="3"/>
  <c r="K815" i="3" s="1"/>
  <c r="L815" i="3" s="1"/>
  <c r="E815" i="3"/>
  <c r="I824" i="3"/>
  <c r="K824" i="3" s="1"/>
  <c r="L824" i="3" s="1"/>
  <c r="E824" i="3"/>
  <c r="I849" i="3"/>
  <c r="K849" i="3" s="1"/>
  <c r="E849" i="3"/>
  <c r="I872" i="3"/>
  <c r="K872" i="3" s="1"/>
  <c r="E872" i="3"/>
  <c r="I920" i="3"/>
  <c r="K920" i="3" s="1"/>
  <c r="E920" i="3"/>
  <c r="I928" i="3"/>
  <c r="K928" i="3" s="1"/>
  <c r="L928" i="3" s="1"/>
  <c r="E928" i="3"/>
  <c r="I964" i="3"/>
  <c r="K964" i="3" s="1"/>
  <c r="E964" i="3"/>
  <c r="L1089" i="3"/>
  <c r="E1420" i="3"/>
  <c r="I1420" i="3"/>
  <c r="K1420" i="3" s="1"/>
  <c r="E92" i="9"/>
  <c r="E92" i="4"/>
  <c r="I96" i="9"/>
  <c r="I96" i="4"/>
  <c r="E108" i="9"/>
  <c r="E108" i="4"/>
  <c r="I112" i="9"/>
  <c r="I112" i="4"/>
  <c r="E124" i="9"/>
  <c r="E124" i="4"/>
  <c r="I128" i="9"/>
  <c r="I128" i="4"/>
  <c r="E140" i="9"/>
  <c r="E140" i="4"/>
  <c r="I144" i="9"/>
  <c r="I144" i="4"/>
  <c r="E156" i="9"/>
  <c r="E156" i="4"/>
  <c r="I160" i="9"/>
  <c r="I160" i="4"/>
  <c r="E172" i="9"/>
  <c r="E172" i="4"/>
  <c r="I176" i="9"/>
  <c r="I176" i="4"/>
  <c r="E188" i="9"/>
  <c r="E188" i="4"/>
  <c r="I192" i="9"/>
  <c r="I192" i="4"/>
  <c r="E204" i="9"/>
  <c r="E204" i="4"/>
  <c r="I208" i="9"/>
  <c r="I208" i="4"/>
  <c r="E220" i="9"/>
  <c r="E220" i="4"/>
  <c r="I224" i="9"/>
  <c r="I224" i="4"/>
  <c r="E236" i="9"/>
  <c r="E236" i="4"/>
  <c r="I240" i="9"/>
  <c r="I240" i="4"/>
  <c r="E252" i="9"/>
  <c r="E252" i="4"/>
  <c r="I256" i="9"/>
  <c r="I256" i="4"/>
  <c r="E268" i="9"/>
  <c r="E268" i="4"/>
  <c r="I272" i="9"/>
  <c r="I272" i="4"/>
  <c r="E284" i="9"/>
  <c r="E284" i="4"/>
  <c r="I288" i="9"/>
  <c r="I288" i="4"/>
  <c r="E300" i="9"/>
  <c r="E300" i="4"/>
  <c r="I304" i="9"/>
  <c r="I304" i="4"/>
  <c r="E316" i="9"/>
  <c r="E316" i="4"/>
  <c r="I320" i="9"/>
  <c r="I320" i="4"/>
  <c r="E332" i="9"/>
  <c r="E332" i="4"/>
  <c r="I336" i="9"/>
  <c r="I336" i="4"/>
  <c r="E348" i="9"/>
  <c r="E348" i="4"/>
  <c r="I352" i="9"/>
  <c r="I352" i="4"/>
  <c r="E364" i="9"/>
  <c r="E364" i="4"/>
  <c r="I368" i="9"/>
  <c r="I368" i="4"/>
  <c r="H375" i="9"/>
  <c r="H375" i="4"/>
  <c r="E380" i="9"/>
  <c r="E380" i="4"/>
  <c r="I384" i="9"/>
  <c r="I384" i="4"/>
  <c r="H391" i="9"/>
  <c r="H391" i="4"/>
  <c r="E396" i="9"/>
  <c r="E396" i="4"/>
  <c r="I400" i="9"/>
  <c r="I400" i="4"/>
  <c r="H407" i="9"/>
  <c r="H407" i="4"/>
  <c r="E412" i="9"/>
  <c r="E412" i="4"/>
  <c r="I416" i="9"/>
  <c r="I416" i="4"/>
  <c r="H423" i="9"/>
  <c r="H423" i="4"/>
  <c r="I432" i="9"/>
  <c r="I432" i="4"/>
  <c r="F437" i="9"/>
  <c r="F437" i="4"/>
  <c r="H439" i="9"/>
  <c r="H439" i="4"/>
  <c r="I448" i="9"/>
  <c r="I448" i="4"/>
  <c r="H455" i="9"/>
  <c r="H455" i="4"/>
  <c r="G462" i="9"/>
  <c r="G462" i="4"/>
  <c r="H471" i="9"/>
  <c r="H471" i="4"/>
  <c r="I480" i="9"/>
  <c r="H487" i="9"/>
  <c r="H487" i="4"/>
  <c r="H503" i="9"/>
  <c r="H503" i="4"/>
  <c r="E508" i="9"/>
  <c r="E508" i="4"/>
  <c r="H519" i="9"/>
  <c r="H519" i="4"/>
  <c r="G526" i="9"/>
  <c r="G526" i="4"/>
  <c r="H535" i="9"/>
  <c r="H535" i="4"/>
  <c r="I544" i="9"/>
  <c r="H551" i="9"/>
  <c r="H551" i="4"/>
  <c r="H567" i="9"/>
  <c r="H567" i="4"/>
  <c r="E572" i="9"/>
  <c r="E572" i="4"/>
  <c r="F581" i="9"/>
  <c r="F581" i="4"/>
  <c r="H583" i="9"/>
  <c r="H583" i="4"/>
  <c r="G590" i="9"/>
  <c r="G590" i="4"/>
  <c r="H599" i="9"/>
  <c r="H599" i="4"/>
  <c r="I608" i="9"/>
  <c r="I608" i="4"/>
  <c r="F613" i="9"/>
  <c r="F613" i="4"/>
  <c r="H615" i="9"/>
  <c r="H615" i="4"/>
  <c r="I624" i="9"/>
  <c r="I624" i="4"/>
  <c r="D627" i="9"/>
  <c r="D627" i="4"/>
  <c r="F629" i="9"/>
  <c r="F629" i="4"/>
  <c r="H631" i="9"/>
  <c r="H631" i="4"/>
  <c r="I640" i="4"/>
  <c r="D643" i="9"/>
  <c r="D643" i="4"/>
  <c r="F645" i="9"/>
  <c r="F645" i="4"/>
  <c r="H647" i="9"/>
  <c r="H647" i="4"/>
  <c r="D659" i="9"/>
  <c r="D659" i="4"/>
  <c r="F661" i="9"/>
  <c r="F661" i="4"/>
  <c r="H663" i="9"/>
  <c r="H663" i="4"/>
  <c r="G670" i="9"/>
  <c r="G670" i="4"/>
  <c r="D675" i="9"/>
  <c r="D675" i="4"/>
  <c r="F677" i="9"/>
  <c r="F677" i="4"/>
  <c r="H679" i="9"/>
  <c r="H679" i="4"/>
  <c r="D691" i="9"/>
  <c r="D691" i="4"/>
  <c r="F693" i="9"/>
  <c r="F693" i="4"/>
  <c r="H695" i="9"/>
  <c r="H695" i="4"/>
  <c r="D707" i="9"/>
  <c r="D707" i="4"/>
  <c r="F709" i="9"/>
  <c r="F709" i="4"/>
  <c r="H711" i="9"/>
  <c r="H711" i="4"/>
  <c r="D723" i="9"/>
  <c r="D723" i="4"/>
  <c r="F725" i="9"/>
  <c r="F725" i="4"/>
  <c r="H727" i="9"/>
  <c r="H727" i="4"/>
  <c r="H743" i="9"/>
  <c r="H743" i="4"/>
  <c r="D755" i="9"/>
  <c r="D755" i="4"/>
  <c r="F757" i="9"/>
  <c r="F757" i="4"/>
  <c r="E764" i="9"/>
  <c r="E764" i="4"/>
  <c r="E780" i="9"/>
  <c r="E780" i="4"/>
  <c r="F789" i="9"/>
  <c r="F789" i="4"/>
  <c r="H791" i="9"/>
  <c r="H791" i="4"/>
  <c r="F821" i="9"/>
  <c r="F821" i="4"/>
  <c r="E828" i="9"/>
  <c r="E828" i="4"/>
  <c r="G846" i="9"/>
  <c r="G846" i="4"/>
  <c r="F853" i="9"/>
  <c r="F853" i="4"/>
  <c r="E860" i="9"/>
  <c r="E860" i="4"/>
  <c r="F885" i="9"/>
  <c r="F885" i="4"/>
  <c r="E892" i="9"/>
  <c r="E892" i="4"/>
  <c r="I928" i="9"/>
  <c r="F965" i="9"/>
  <c r="F965" i="4"/>
  <c r="F981" i="9"/>
  <c r="F981" i="4"/>
  <c r="F997" i="9"/>
  <c r="F997" i="4"/>
  <c r="G1006" i="9"/>
  <c r="G1006" i="4"/>
  <c r="F1013" i="9"/>
  <c r="F1013" i="4"/>
  <c r="F1029" i="9"/>
  <c r="F1029" i="4"/>
  <c r="G1038" i="9"/>
  <c r="G1038" i="4"/>
  <c r="F1045" i="9"/>
  <c r="F1045" i="4"/>
  <c r="F1061" i="9"/>
  <c r="F1061" i="4"/>
  <c r="G1070" i="9"/>
  <c r="G1070" i="4"/>
  <c r="F1077" i="9"/>
  <c r="F1077" i="4"/>
  <c r="F1093" i="9"/>
  <c r="F1093" i="4"/>
  <c r="G1102" i="9"/>
  <c r="G1102" i="4"/>
  <c r="F1109" i="9"/>
  <c r="F1109" i="4"/>
  <c r="F1125" i="9"/>
  <c r="F1125" i="4"/>
  <c r="G1134" i="9"/>
  <c r="G1134" i="4"/>
  <c r="F1141" i="9"/>
  <c r="F1141" i="4"/>
  <c r="F1157" i="9"/>
  <c r="F1157" i="4"/>
  <c r="G1166" i="9"/>
  <c r="G1166" i="4"/>
  <c r="F1173" i="9"/>
  <c r="F1173" i="4"/>
  <c r="F1189" i="9"/>
  <c r="F1189" i="4"/>
  <c r="F1205" i="9"/>
  <c r="F1205" i="4"/>
  <c r="F1221" i="9"/>
  <c r="F1221" i="4"/>
  <c r="F1237" i="9"/>
  <c r="F1237" i="4"/>
  <c r="F1253" i="9"/>
  <c r="F1253" i="4"/>
  <c r="H1255" i="9"/>
  <c r="H1255" i="4"/>
  <c r="F1269" i="9"/>
  <c r="F1269" i="4"/>
  <c r="H1271" i="9"/>
  <c r="H1271" i="4"/>
  <c r="I1280" i="9"/>
  <c r="I1280" i="4"/>
  <c r="F1285" i="9"/>
  <c r="F1285" i="4"/>
  <c r="H1287" i="9"/>
  <c r="H1287" i="4"/>
  <c r="F1301" i="9"/>
  <c r="F1301" i="4"/>
  <c r="H1303" i="9"/>
  <c r="H1303" i="4"/>
  <c r="F1317" i="9"/>
  <c r="F1317" i="4"/>
  <c r="H1319" i="9"/>
  <c r="H1319" i="4"/>
  <c r="F1333" i="9"/>
  <c r="F1333" i="4"/>
  <c r="H1335" i="9"/>
  <c r="H1335" i="4"/>
  <c r="F1349" i="9"/>
  <c r="F1349" i="4"/>
  <c r="H1351" i="9"/>
  <c r="H1351" i="4"/>
  <c r="F1365" i="9"/>
  <c r="F1365" i="4"/>
  <c r="H1367" i="9"/>
  <c r="H1367" i="4"/>
  <c r="F1381" i="9"/>
  <c r="F1381" i="4"/>
  <c r="H1383" i="9"/>
  <c r="H1383" i="4"/>
  <c r="F1397" i="9"/>
  <c r="F1397" i="4"/>
  <c r="H1399" i="9"/>
  <c r="H1399" i="4"/>
  <c r="D1411" i="9"/>
  <c r="D1411" i="4"/>
  <c r="H1415" i="9"/>
  <c r="H1415" i="4"/>
  <c r="E1420" i="9"/>
  <c r="E1420" i="4"/>
  <c r="G1438" i="9"/>
  <c r="G1438" i="4"/>
  <c r="F1445" i="9"/>
  <c r="F1445" i="4"/>
  <c r="H1463" i="9"/>
  <c r="H1463" i="4"/>
  <c r="E1468" i="9"/>
  <c r="E1468" i="4"/>
  <c r="F1477" i="9"/>
  <c r="F1477" i="4"/>
  <c r="F1493" i="9"/>
  <c r="F1493" i="4"/>
  <c r="H1495" i="9"/>
  <c r="H1495" i="4"/>
  <c r="E1500" i="9"/>
  <c r="E1500" i="4"/>
  <c r="F1509" i="9"/>
  <c r="F1509" i="4"/>
  <c r="E1516" i="9"/>
  <c r="E1516" i="4"/>
  <c r="H1527" i="9"/>
  <c r="H1527" i="4"/>
  <c r="H1543" i="9"/>
  <c r="H1543" i="4"/>
  <c r="E1548" i="9"/>
  <c r="E1548" i="4"/>
  <c r="H1559" i="9"/>
  <c r="H1559" i="4"/>
  <c r="H1575" i="9"/>
  <c r="H1575" i="4"/>
  <c r="E1580" i="9"/>
  <c r="E1580" i="4"/>
  <c r="H1591" i="9"/>
  <c r="H1591" i="4"/>
  <c r="E1596" i="9"/>
  <c r="E1596" i="4"/>
  <c r="H1607" i="9"/>
  <c r="H1607" i="4"/>
  <c r="E1612" i="9"/>
  <c r="E1612" i="4"/>
  <c r="H1623" i="9"/>
  <c r="H1623" i="4"/>
  <c r="H1639" i="9"/>
  <c r="H1639" i="4"/>
  <c r="E1644" i="9"/>
  <c r="E1644" i="4"/>
  <c r="H1655" i="9"/>
  <c r="H1655" i="4"/>
  <c r="E1660" i="9"/>
  <c r="E1660" i="4"/>
  <c r="H1671" i="9"/>
  <c r="H1671" i="4"/>
  <c r="E1676" i="9"/>
  <c r="E1676" i="4"/>
  <c r="H1687" i="9"/>
  <c r="H1687" i="4"/>
  <c r="H1703" i="9"/>
  <c r="H1703" i="4"/>
  <c r="E1708" i="9"/>
  <c r="E1708" i="4"/>
  <c r="H1719" i="9"/>
  <c r="H1719" i="4"/>
  <c r="E1724" i="9"/>
  <c r="E1724" i="4"/>
  <c r="H1735" i="9"/>
  <c r="H1735" i="4"/>
  <c r="E1740" i="9"/>
  <c r="E1740" i="4"/>
  <c r="H1751" i="9"/>
  <c r="H1751" i="4"/>
  <c r="H1767" i="9"/>
  <c r="H1767" i="4"/>
  <c r="E1772" i="9"/>
  <c r="E1772" i="4"/>
  <c r="H1783" i="9"/>
  <c r="H1783" i="4"/>
  <c r="E1788" i="9"/>
  <c r="E1788" i="4"/>
  <c r="H1799" i="9"/>
  <c r="H1799" i="4"/>
  <c r="E1804" i="9"/>
  <c r="E1804" i="4"/>
  <c r="H1815" i="9"/>
  <c r="H1815" i="4"/>
  <c r="D1827" i="9"/>
  <c r="D1827" i="4"/>
  <c r="D1843" i="9"/>
  <c r="D1843" i="4"/>
  <c r="H1847" i="9"/>
  <c r="H1847" i="4"/>
  <c r="D1859" i="9"/>
  <c r="D1859" i="4"/>
  <c r="H1863" i="9"/>
  <c r="H1863" i="4"/>
  <c r="D1875" i="9"/>
  <c r="D1875" i="4"/>
  <c r="H1879" i="9"/>
  <c r="H1879" i="4"/>
  <c r="D1891" i="9"/>
  <c r="D1891" i="4"/>
  <c r="D1907" i="9"/>
  <c r="D1907" i="4"/>
  <c r="H1911" i="9"/>
  <c r="H1911" i="4"/>
  <c r="D1923" i="9"/>
  <c r="D1923" i="4"/>
  <c r="H1927" i="9"/>
  <c r="H1927" i="4"/>
  <c r="D1939" i="9"/>
  <c r="D1939" i="4"/>
  <c r="H1943" i="9"/>
  <c r="H1943" i="4"/>
  <c r="D1955" i="9"/>
  <c r="D1955" i="4"/>
  <c r="F1957" i="9"/>
  <c r="F1957" i="4"/>
  <c r="D1971" i="9"/>
  <c r="D1971" i="4"/>
  <c r="F1973" i="9"/>
  <c r="F1973" i="4"/>
  <c r="D1987" i="9"/>
  <c r="D1987" i="4"/>
  <c r="F1989" i="9"/>
  <c r="F1989" i="4"/>
  <c r="D2003" i="9"/>
  <c r="D2003" i="4"/>
  <c r="F2005" i="9"/>
  <c r="F2005" i="4"/>
  <c r="D2019" i="9"/>
  <c r="D2019" i="4"/>
  <c r="F2021" i="9"/>
  <c r="F2021" i="4"/>
  <c r="D2035" i="9"/>
  <c r="D2035" i="4"/>
  <c r="F2037" i="9"/>
  <c r="F2037" i="4"/>
  <c r="D2051" i="9"/>
  <c r="D2051" i="4"/>
  <c r="F2053" i="9"/>
  <c r="F2053" i="4"/>
  <c r="D2067" i="9"/>
  <c r="D2067" i="4"/>
  <c r="F2069" i="9"/>
  <c r="F2069" i="4"/>
  <c r="D2083" i="9"/>
  <c r="D2083" i="4"/>
  <c r="F2085" i="9"/>
  <c r="F2085" i="4"/>
  <c r="D2099" i="9"/>
  <c r="D2099" i="4"/>
  <c r="F2101" i="9"/>
  <c r="F2101" i="4"/>
  <c r="D2115" i="9"/>
  <c r="D2115" i="4"/>
  <c r="F2117" i="9"/>
  <c r="F2117" i="4"/>
  <c r="D2131" i="9"/>
  <c r="D2131" i="4"/>
  <c r="F2133" i="9"/>
  <c r="F2133" i="4"/>
  <c r="D2147" i="9"/>
  <c r="D2147" i="4"/>
  <c r="F2149" i="9"/>
  <c r="F2149" i="4"/>
  <c r="D2163" i="9"/>
  <c r="D2163" i="4"/>
  <c r="F2165" i="9"/>
  <c r="F2165" i="4"/>
  <c r="D2179" i="9"/>
  <c r="D2179" i="4"/>
  <c r="F2181" i="9"/>
  <c r="F2181" i="4"/>
  <c r="H2183" i="9"/>
  <c r="H2183" i="4"/>
  <c r="E2188" i="9"/>
  <c r="E2188" i="4"/>
  <c r="D2195" i="9"/>
  <c r="D2195" i="4"/>
  <c r="F2197" i="9"/>
  <c r="F2197" i="4"/>
  <c r="H2199" i="9"/>
  <c r="H2199" i="4"/>
  <c r="E2204" i="9"/>
  <c r="E2204" i="4"/>
  <c r="D2211" i="9"/>
  <c r="D2211" i="4"/>
  <c r="F2213" i="9"/>
  <c r="F2213" i="4"/>
  <c r="H2215" i="9"/>
  <c r="H2215" i="4"/>
  <c r="I58" i="3"/>
  <c r="K58" i="3" s="1"/>
  <c r="G58" i="9" s="1"/>
  <c r="E58" i="3"/>
  <c r="E75" i="3"/>
  <c r="I75" i="3"/>
  <c r="K75" i="3" s="1"/>
  <c r="E75" i="9" s="1"/>
  <c r="L104" i="3"/>
  <c r="I110" i="3"/>
  <c r="K110" i="3" s="1"/>
  <c r="E110" i="3"/>
  <c r="I133" i="3"/>
  <c r="K133" i="3" s="1"/>
  <c r="L133" i="3" s="1"/>
  <c r="I151" i="3"/>
  <c r="K151" i="3" s="1"/>
  <c r="L151" i="3" s="1"/>
  <c r="E151" i="3"/>
  <c r="L168" i="3"/>
  <c r="I174" i="3"/>
  <c r="K174" i="3" s="1"/>
  <c r="F174" i="9" s="1"/>
  <c r="E174" i="3"/>
  <c r="I197" i="3"/>
  <c r="K197" i="3" s="1"/>
  <c r="L197" i="3" s="1"/>
  <c r="I215" i="3"/>
  <c r="K215" i="3" s="1"/>
  <c r="L215" i="3" s="1"/>
  <c r="E215" i="3"/>
  <c r="L232" i="3"/>
  <c r="I238" i="3"/>
  <c r="E238" i="3"/>
  <c r="I261" i="3"/>
  <c r="K261" i="3" s="1"/>
  <c r="L261" i="3" s="1"/>
  <c r="I279" i="3"/>
  <c r="K279" i="3" s="1"/>
  <c r="L279" i="3" s="1"/>
  <c r="E279" i="3"/>
  <c r="L296" i="3"/>
  <c r="I302" i="3"/>
  <c r="K302" i="3" s="1"/>
  <c r="E302" i="3"/>
  <c r="I325" i="3"/>
  <c r="K325" i="3" s="1"/>
  <c r="L325" i="3" s="1"/>
  <c r="I343" i="3"/>
  <c r="I343" i="4" s="1"/>
  <c r="E343" i="3"/>
  <c r="L360" i="3"/>
  <c r="I366" i="3"/>
  <c r="K366" i="3" s="1"/>
  <c r="I366" i="9" s="1"/>
  <c r="E366" i="3"/>
  <c r="L372" i="3"/>
  <c r="I398" i="3"/>
  <c r="K398" i="3" s="1"/>
  <c r="I398" i="9" s="1"/>
  <c r="E398" i="3"/>
  <c r="L404" i="3"/>
  <c r="I418" i="3"/>
  <c r="K418" i="3" s="1"/>
  <c r="E418" i="3"/>
  <c r="I433" i="3"/>
  <c r="K433" i="3" s="1"/>
  <c r="D433" i="9" s="1"/>
  <c r="E433" i="3"/>
  <c r="L440" i="3"/>
  <c r="E448" i="3"/>
  <c r="I472" i="3"/>
  <c r="K472" i="3" s="1"/>
  <c r="E472" i="3"/>
  <c r="I509" i="3"/>
  <c r="K509" i="3" s="1"/>
  <c r="H509" i="9" s="1"/>
  <c r="E509" i="3"/>
  <c r="I518" i="3"/>
  <c r="K518" i="3" s="1"/>
  <c r="I518" i="9" s="1"/>
  <c r="E518" i="3"/>
  <c r="I536" i="3"/>
  <c r="K536" i="3" s="1"/>
  <c r="L536" i="3" s="1"/>
  <c r="E536" i="3"/>
  <c r="I573" i="3"/>
  <c r="E573" i="3"/>
  <c r="I582" i="3"/>
  <c r="K582" i="3" s="1"/>
  <c r="E582" i="3"/>
  <c r="I600" i="3"/>
  <c r="K600" i="3" s="1"/>
  <c r="E600" i="3"/>
  <c r="I609" i="3"/>
  <c r="K609" i="3" s="1"/>
  <c r="E609" i="3"/>
  <c r="I649" i="3"/>
  <c r="K649" i="3" s="1"/>
  <c r="I649" i="9" s="1"/>
  <c r="E649" i="3"/>
  <c r="I656" i="3"/>
  <c r="K656" i="3" s="1"/>
  <c r="I656" i="9" s="1"/>
  <c r="E656" i="3"/>
  <c r="L717" i="3"/>
  <c r="I724" i="3"/>
  <c r="K724" i="3" s="1"/>
  <c r="L724" i="3" s="1"/>
  <c r="E724" i="3"/>
  <c r="I744" i="3"/>
  <c r="K744" i="3" s="1"/>
  <c r="E744" i="3"/>
  <c r="I781" i="3"/>
  <c r="K781" i="3" s="1"/>
  <c r="L781" i="3" s="1"/>
  <c r="E781" i="3"/>
  <c r="I792" i="3"/>
  <c r="K792" i="3" s="1"/>
  <c r="L792" i="3" s="1"/>
  <c r="E792" i="3"/>
  <c r="I805" i="3"/>
  <c r="E805" i="3"/>
  <c r="I900" i="3"/>
  <c r="K900" i="3" s="1"/>
  <c r="L900" i="3" s="1"/>
  <c r="E900" i="3"/>
  <c r="I921" i="3"/>
  <c r="E921" i="3"/>
  <c r="I1348" i="3"/>
  <c r="K1348" i="3" s="1"/>
  <c r="L1348" i="3" s="1"/>
  <c r="E1348" i="3"/>
  <c r="F92" i="9"/>
  <c r="F92" i="4"/>
  <c r="F108" i="9"/>
  <c r="F108" i="4"/>
  <c r="H110" i="9"/>
  <c r="F124" i="9"/>
  <c r="F124" i="4"/>
  <c r="G133" i="9"/>
  <c r="F140" i="9"/>
  <c r="F140" i="4"/>
  <c r="I151" i="4"/>
  <c r="F156" i="9"/>
  <c r="F156" i="4"/>
  <c r="F172" i="9"/>
  <c r="F172" i="4"/>
  <c r="F188" i="9"/>
  <c r="F188" i="4"/>
  <c r="G197" i="9"/>
  <c r="F204" i="9"/>
  <c r="F204" i="4"/>
  <c r="I215" i="4"/>
  <c r="F220" i="9"/>
  <c r="F220" i="4"/>
  <c r="F236" i="9"/>
  <c r="F236" i="4"/>
  <c r="F252" i="9"/>
  <c r="F252" i="4"/>
  <c r="F268" i="9"/>
  <c r="F268" i="4"/>
  <c r="I279" i="4"/>
  <c r="F284" i="9"/>
  <c r="F284" i="4"/>
  <c r="F300" i="9"/>
  <c r="F300" i="4"/>
  <c r="H302" i="9"/>
  <c r="F316" i="9"/>
  <c r="F316" i="4"/>
  <c r="G325" i="9"/>
  <c r="G325" i="4"/>
  <c r="F332" i="9"/>
  <c r="F332" i="4"/>
  <c r="F348" i="9"/>
  <c r="F348" i="4"/>
  <c r="F364" i="9"/>
  <c r="F364" i="4"/>
  <c r="H366" i="9"/>
  <c r="I375" i="9"/>
  <c r="I375" i="4"/>
  <c r="D378" i="9"/>
  <c r="D378" i="4"/>
  <c r="F380" i="9"/>
  <c r="F380" i="4"/>
  <c r="I391" i="9"/>
  <c r="I391" i="4"/>
  <c r="F396" i="9"/>
  <c r="F396" i="4"/>
  <c r="H398" i="9"/>
  <c r="H398" i="4"/>
  <c r="I407" i="9"/>
  <c r="I407" i="4"/>
  <c r="D410" i="9"/>
  <c r="D410" i="4"/>
  <c r="F412" i="9"/>
  <c r="F412" i="4"/>
  <c r="I423" i="9"/>
  <c r="I423" i="4"/>
  <c r="G437" i="9"/>
  <c r="G437" i="4"/>
  <c r="I439" i="9"/>
  <c r="I439" i="4"/>
  <c r="I455" i="9"/>
  <c r="I455" i="4"/>
  <c r="H462" i="9"/>
  <c r="H462" i="4"/>
  <c r="I471" i="9"/>
  <c r="I471" i="4"/>
  <c r="I487" i="9"/>
  <c r="I487" i="4"/>
  <c r="D490" i="9"/>
  <c r="D490" i="4"/>
  <c r="I503" i="9"/>
  <c r="I503" i="4"/>
  <c r="F508" i="9"/>
  <c r="F508" i="4"/>
  <c r="G517" i="9"/>
  <c r="G517" i="4"/>
  <c r="I519" i="9"/>
  <c r="I519" i="4"/>
  <c r="H526" i="9"/>
  <c r="H526" i="4"/>
  <c r="I535" i="9"/>
  <c r="I535" i="4"/>
  <c r="I551" i="9"/>
  <c r="I551" i="4"/>
  <c r="D554" i="9"/>
  <c r="D554" i="4"/>
  <c r="I567" i="9"/>
  <c r="I567" i="4"/>
  <c r="F572" i="9"/>
  <c r="F572" i="4"/>
  <c r="G581" i="9"/>
  <c r="G581" i="4"/>
  <c r="I583" i="9"/>
  <c r="I583" i="4"/>
  <c r="H590" i="9"/>
  <c r="H590" i="4"/>
  <c r="I599" i="9"/>
  <c r="I599" i="4"/>
  <c r="G613" i="9"/>
  <c r="G613" i="4"/>
  <c r="I615" i="9"/>
  <c r="I615" i="4"/>
  <c r="E627" i="9"/>
  <c r="E627" i="4"/>
  <c r="G629" i="9"/>
  <c r="G629" i="4"/>
  <c r="I631" i="9"/>
  <c r="I631" i="4"/>
  <c r="E643" i="9"/>
  <c r="E643" i="4"/>
  <c r="G645" i="9"/>
  <c r="G645" i="4"/>
  <c r="I647" i="9"/>
  <c r="I647" i="4"/>
  <c r="E659" i="9"/>
  <c r="E659" i="4"/>
  <c r="G661" i="9"/>
  <c r="G661" i="4"/>
  <c r="I663" i="9"/>
  <c r="I663" i="4"/>
  <c r="H670" i="9"/>
  <c r="H670" i="4"/>
  <c r="E675" i="9"/>
  <c r="E675" i="4"/>
  <c r="G677" i="9"/>
  <c r="G677" i="4"/>
  <c r="I679" i="9"/>
  <c r="I679" i="4"/>
  <c r="E691" i="9"/>
  <c r="E691" i="4"/>
  <c r="G693" i="9"/>
  <c r="G693" i="4"/>
  <c r="I695" i="9"/>
  <c r="I695" i="4"/>
  <c r="E707" i="9"/>
  <c r="E707" i="4"/>
  <c r="G709" i="9"/>
  <c r="G709" i="4"/>
  <c r="I711" i="9"/>
  <c r="I711" i="4"/>
  <c r="E723" i="9"/>
  <c r="E723" i="4"/>
  <c r="G725" i="9"/>
  <c r="G725" i="4"/>
  <c r="I727" i="9"/>
  <c r="I727" i="4"/>
  <c r="I743" i="9"/>
  <c r="I743" i="4"/>
  <c r="E755" i="9"/>
  <c r="E755" i="4"/>
  <c r="G757" i="9"/>
  <c r="G757" i="4"/>
  <c r="F764" i="9"/>
  <c r="F764" i="4"/>
  <c r="F780" i="9"/>
  <c r="F780" i="4"/>
  <c r="G789" i="9"/>
  <c r="G789" i="4"/>
  <c r="I791" i="9"/>
  <c r="I791" i="4"/>
  <c r="G805" i="4"/>
  <c r="G821" i="9"/>
  <c r="G821" i="4"/>
  <c r="F828" i="9"/>
  <c r="F828" i="4"/>
  <c r="H846" i="9"/>
  <c r="H846" i="4"/>
  <c r="G853" i="9"/>
  <c r="G853" i="4"/>
  <c r="F860" i="9"/>
  <c r="F860" i="4"/>
  <c r="G885" i="9"/>
  <c r="G885" i="4"/>
  <c r="F892" i="9"/>
  <c r="F892" i="4"/>
  <c r="D922" i="9"/>
  <c r="D922" i="4"/>
  <c r="D938" i="9"/>
  <c r="D938" i="4"/>
  <c r="D954" i="9"/>
  <c r="D954" i="4"/>
  <c r="G965" i="9"/>
  <c r="G965" i="4"/>
  <c r="D970" i="9"/>
  <c r="D970" i="4"/>
  <c r="G981" i="9"/>
  <c r="G981" i="4"/>
  <c r="G997" i="9"/>
  <c r="G997" i="4"/>
  <c r="H1006" i="9"/>
  <c r="H1006" i="4"/>
  <c r="G1013" i="9"/>
  <c r="G1013" i="4"/>
  <c r="G1029" i="9"/>
  <c r="G1029" i="4"/>
  <c r="H1038" i="9"/>
  <c r="H1038" i="4"/>
  <c r="G1045" i="9"/>
  <c r="G1045" i="4"/>
  <c r="G1061" i="9"/>
  <c r="G1061" i="4"/>
  <c r="H1070" i="9"/>
  <c r="H1070" i="4"/>
  <c r="G1077" i="9"/>
  <c r="G1077" i="4"/>
  <c r="G1093" i="9"/>
  <c r="G1093" i="4"/>
  <c r="H1102" i="9"/>
  <c r="H1102" i="4"/>
  <c r="G1109" i="9"/>
  <c r="G1109" i="4"/>
  <c r="G1125" i="9"/>
  <c r="G1125" i="4"/>
  <c r="H1134" i="9"/>
  <c r="H1134" i="4"/>
  <c r="G1141" i="9"/>
  <c r="G1141" i="4"/>
  <c r="G1157" i="9"/>
  <c r="G1157" i="4"/>
  <c r="H1166" i="9"/>
  <c r="H1166" i="4"/>
  <c r="G1173" i="9"/>
  <c r="G1173" i="4"/>
  <c r="G1189" i="9"/>
  <c r="G1189" i="4"/>
  <c r="G1205" i="9"/>
  <c r="G1205" i="4"/>
  <c r="D1210" i="9"/>
  <c r="D1210" i="4"/>
  <c r="G1221" i="9"/>
  <c r="G1221" i="4"/>
  <c r="G1237" i="9"/>
  <c r="G1237" i="4"/>
  <c r="G1253" i="9"/>
  <c r="G1253" i="4"/>
  <c r="I1255" i="9"/>
  <c r="I1255" i="4"/>
  <c r="G1269" i="9"/>
  <c r="G1269" i="4"/>
  <c r="I1271" i="9"/>
  <c r="I1271" i="4"/>
  <c r="G1285" i="9"/>
  <c r="G1285" i="4"/>
  <c r="I1287" i="9"/>
  <c r="I1287" i="4"/>
  <c r="G1301" i="9"/>
  <c r="G1301" i="4"/>
  <c r="I1303" i="9"/>
  <c r="I1303" i="4"/>
  <c r="D1306" i="9"/>
  <c r="D1306" i="4"/>
  <c r="G1317" i="9"/>
  <c r="G1317" i="4"/>
  <c r="I1319" i="9"/>
  <c r="I1319" i="4"/>
  <c r="G1333" i="9"/>
  <c r="G1333" i="4"/>
  <c r="I1335" i="9"/>
  <c r="I1335" i="4"/>
  <c r="G1349" i="9"/>
  <c r="G1349" i="4"/>
  <c r="I1351" i="9"/>
  <c r="I1351" i="4"/>
  <c r="G1365" i="9"/>
  <c r="G1365" i="4"/>
  <c r="I1367" i="9"/>
  <c r="I1367" i="4"/>
  <c r="D1370" i="9"/>
  <c r="D1370" i="4"/>
  <c r="G1381" i="9"/>
  <c r="G1381" i="4"/>
  <c r="I1383" i="9"/>
  <c r="I1383" i="4"/>
  <c r="G1397" i="9"/>
  <c r="G1397" i="4"/>
  <c r="I1399" i="9"/>
  <c r="I1399" i="4"/>
  <c r="E1411" i="9"/>
  <c r="E1411" i="4"/>
  <c r="I1415" i="9"/>
  <c r="I1415" i="4"/>
  <c r="D1418" i="9"/>
  <c r="D1418" i="4"/>
  <c r="F1420" i="9"/>
  <c r="F1420" i="4"/>
  <c r="D1434" i="9"/>
  <c r="D1434" i="4"/>
  <c r="H1438" i="9"/>
  <c r="H1438" i="4"/>
  <c r="G1445" i="9"/>
  <c r="G1445" i="4"/>
  <c r="I1463" i="9"/>
  <c r="I1463" i="4"/>
  <c r="F1468" i="9"/>
  <c r="F1468" i="4"/>
  <c r="G1477" i="9"/>
  <c r="G1477" i="4"/>
  <c r="G1493" i="9"/>
  <c r="G1493" i="4"/>
  <c r="I1495" i="9"/>
  <c r="I1495" i="4"/>
  <c r="D1498" i="9"/>
  <c r="D1498" i="4"/>
  <c r="F1500" i="9"/>
  <c r="F1500" i="4"/>
  <c r="G1509" i="9"/>
  <c r="G1509" i="4"/>
  <c r="F1516" i="9"/>
  <c r="F1516" i="4"/>
  <c r="I1527" i="9"/>
  <c r="I1527" i="4"/>
  <c r="I1543" i="9"/>
  <c r="I1543" i="4"/>
  <c r="F1548" i="9"/>
  <c r="F1548" i="4"/>
  <c r="I1559" i="9"/>
  <c r="I1559" i="4"/>
  <c r="I1575" i="9"/>
  <c r="I1575" i="4"/>
  <c r="F1580" i="9"/>
  <c r="F1580" i="4"/>
  <c r="I1591" i="9"/>
  <c r="I1591" i="4"/>
  <c r="F1596" i="9"/>
  <c r="F1596" i="4"/>
  <c r="I1607" i="9"/>
  <c r="I1607" i="4"/>
  <c r="F1612" i="9"/>
  <c r="F1612" i="4"/>
  <c r="I1623" i="9"/>
  <c r="I1623" i="4"/>
  <c r="I1639" i="9"/>
  <c r="I1639" i="4"/>
  <c r="F1644" i="9"/>
  <c r="F1644" i="4"/>
  <c r="I1655" i="9"/>
  <c r="I1655" i="4"/>
  <c r="F1660" i="9"/>
  <c r="F1660" i="4"/>
  <c r="I1671" i="9"/>
  <c r="I1671" i="4"/>
  <c r="F1676" i="9"/>
  <c r="F1676" i="4"/>
  <c r="I1687" i="9"/>
  <c r="I1687" i="4"/>
  <c r="I1703" i="9"/>
  <c r="I1703" i="4"/>
  <c r="F1708" i="9"/>
  <c r="F1708" i="4"/>
  <c r="I1719" i="9"/>
  <c r="I1719" i="4"/>
  <c r="F1724" i="9"/>
  <c r="F1724" i="4"/>
  <c r="I1735" i="9"/>
  <c r="I1735" i="4"/>
  <c r="F1740" i="9"/>
  <c r="F1740" i="4"/>
  <c r="I1751" i="9"/>
  <c r="I1751" i="4"/>
  <c r="I1767" i="9"/>
  <c r="I1767" i="4"/>
  <c r="F1772" i="9"/>
  <c r="F1772" i="4"/>
  <c r="I1783" i="9"/>
  <c r="I1783" i="4"/>
  <c r="F1788" i="9"/>
  <c r="F1788" i="4"/>
  <c r="I1799" i="9"/>
  <c r="I1799" i="4"/>
  <c r="F1804" i="9"/>
  <c r="F1804" i="4"/>
  <c r="I1815" i="9"/>
  <c r="I1815" i="4"/>
  <c r="E1827" i="9"/>
  <c r="E1827" i="4"/>
  <c r="E1843" i="9"/>
  <c r="E1843" i="4"/>
  <c r="I1847" i="9"/>
  <c r="I1847" i="4"/>
  <c r="E1859" i="9"/>
  <c r="E1859" i="4"/>
  <c r="I1863" i="9"/>
  <c r="I1863" i="4"/>
  <c r="E1875" i="9"/>
  <c r="E1875" i="4"/>
  <c r="I1879" i="9"/>
  <c r="I1879" i="4"/>
  <c r="E1891" i="9"/>
  <c r="E1891" i="4"/>
  <c r="E1907" i="9"/>
  <c r="E1907" i="4"/>
  <c r="I1911" i="9"/>
  <c r="I1911" i="4"/>
  <c r="E1923" i="9"/>
  <c r="E1923" i="4"/>
  <c r="I1927" i="9"/>
  <c r="I1927" i="4"/>
  <c r="E1939" i="9"/>
  <c r="E1939" i="4"/>
  <c r="I1943" i="9"/>
  <c r="I1943" i="4"/>
  <c r="E1955" i="9"/>
  <c r="E1955" i="4"/>
  <c r="G1957" i="9"/>
  <c r="G1957" i="4"/>
  <c r="E1971" i="9"/>
  <c r="E1971" i="4"/>
  <c r="G1973" i="9"/>
  <c r="G1973" i="4"/>
  <c r="E1987" i="9"/>
  <c r="E1987" i="4"/>
  <c r="G1989" i="9"/>
  <c r="G1989" i="4"/>
  <c r="E2003" i="9"/>
  <c r="E2003" i="4"/>
  <c r="G2005" i="9"/>
  <c r="G2005" i="4"/>
  <c r="E2019" i="9"/>
  <c r="E2019" i="4"/>
  <c r="G2021" i="9"/>
  <c r="G2021" i="4"/>
  <c r="E2035" i="9"/>
  <c r="E2035" i="4"/>
  <c r="G2037" i="9"/>
  <c r="G2037" i="4"/>
  <c r="E2051" i="9"/>
  <c r="E2051" i="4"/>
  <c r="G2053" i="9"/>
  <c r="G2053" i="4"/>
  <c r="E2067" i="9"/>
  <c r="E2067" i="4"/>
  <c r="G2069" i="9"/>
  <c r="G2069" i="4"/>
  <c r="E2083" i="9"/>
  <c r="E2083" i="4"/>
  <c r="G2085" i="9"/>
  <c r="G2085" i="4"/>
  <c r="E2099" i="9"/>
  <c r="E2099" i="4"/>
  <c r="G2101" i="9"/>
  <c r="G2101" i="4"/>
  <c r="E2115" i="9"/>
  <c r="E2115" i="4"/>
  <c r="G2117" i="9"/>
  <c r="G2117" i="4"/>
  <c r="E2131" i="9"/>
  <c r="E2131" i="4"/>
  <c r="G2133" i="9"/>
  <c r="G2133" i="4"/>
  <c r="E2147" i="9"/>
  <c r="E2147" i="4"/>
  <c r="G2149" i="9"/>
  <c r="G2149" i="4"/>
  <c r="E2163" i="9"/>
  <c r="E2163" i="4"/>
  <c r="G2165" i="9"/>
  <c r="G2165" i="4"/>
  <c r="E2179" i="9"/>
  <c r="E2179" i="4"/>
  <c r="G2181" i="9"/>
  <c r="G2181" i="4"/>
  <c r="I2183" i="9"/>
  <c r="I2183" i="4"/>
  <c r="F2188" i="9"/>
  <c r="F2188" i="4"/>
  <c r="E2195" i="9"/>
  <c r="E2195" i="4"/>
  <c r="G2197" i="9"/>
  <c r="G2197" i="4"/>
  <c r="I2199" i="9"/>
  <c r="I2199" i="4"/>
  <c r="F2204" i="9"/>
  <c r="F2204" i="4"/>
  <c r="E2211" i="9"/>
  <c r="E2211" i="4"/>
  <c r="G2213" i="9"/>
  <c r="G2213" i="4"/>
  <c r="I2215" i="9"/>
  <c r="I2215" i="4"/>
  <c r="E99" i="3"/>
  <c r="I99" i="3"/>
  <c r="E99" i="4" s="1"/>
  <c r="L116" i="3"/>
  <c r="I122" i="3"/>
  <c r="E122" i="3"/>
  <c r="E128" i="3"/>
  <c r="E163" i="3"/>
  <c r="I163" i="3"/>
  <c r="E163" i="4" s="1"/>
  <c r="L180" i="3"/>
  <c r="I186" i="3"/>
  <c r="D186" i="4" s="1"/>
  <c r="E186" i="3"/>
  <c r="E192" i="3"/>
  <c r="E227" i="3"/>
  <c r="I227" i="3"/>
  <c r="L244" i="3"/>
  <c r="I250" i="3"/>
  <c r="E250" i="3"/>
  <c r="E256" i="3"/>
  <c r="E291" i="3"/>
  <c r="I291" i="3"/>
  <c r="L308" i="3"/>
  <c r="I314" i="3"/>
  <c r="D314" i="4" s="1"/>
  <c r="E314" i="3"/>
  <c r="E320" i="3"/>
  <c r="E355" i="3"/>
  <c r="I355" i="3"/>
  <c r="E355" i="4" s="1"/>
  <c r="E392" i="3"/>
  <c r="I426" i="3"/>
  <c r="E426" i="3"/>
  <c r="I441" i="3"/>
  <c r="E441" i="3"/>
  <c r="L448" i="3"/>
  <c r="E456" i="3"/>
  <c r="I473" i="3"/>
  <c r="E473" i="3"/>
  <c r="I482" i="3"/>
  <c r="E482" i="3"/>
  <c r="I500" i="3"/>
  <c r="E500" i="3"/>
  <c r="I537" i="3"/>
  <c r="E537" i="3"/>
  <c r="I546" i="3"/>
  <c r="E546" i="3"/>
  <c r="I564" i="3"/>
  <c r="E564" i="3"/>
  <c r="I601" i="3"/>
  <c r="E601" i="3"/>
  <c r="I618" i="3"/>
  <c r="E618" i="3"/>
  <c r="I626" i="3"/>
  <c r="E626" i="3"/>
  <c r="I634" i="3"/>
  <c r="D634" i="4" s="1"/>
  <c r="E634" i="3"/>
  <c r="I642" i="3"/>
  <c r="E642" i="3"/>
  <c r="I657" i="3"/>
  <c r="E657" i="3"/>
  <c r="L677" i="3"/>
  <c r="I684" i="3"/>
  <c r="F684" i="4" s="1"/>
  <c r="E684" i="3"/>
  <c r="I698" i="3"/>
  <c r="K698" i="3" s="1"/>
  <c r="E698" i="3"/>
  <c r="I704" i="3"/>
  <c r="E704" i="3"/>
  <c r="I718" i="3"/>
  <c r="E718" i="3"/>
  <c r="L757" i="3"/>
  <c r="E782" i="3"/>
  <c r="I782" i="3"/>
  <c r="I817" i="3"/>
  <c r="K817" i="3" s="1"/>
  <c r="E817" i="3"/>
  <c r="I839" i="3"/>
  <c r="I839" i="4" s="1"/>
  <c r="E839" i="3"/>
  <c r="E874" i="3"/>
  <c r="I874" i="3"/>
  <c r="K874" i="3" s="1"/>
  <c r="L874" i="3" s="1"/>
  <c r="I893" i="3"/>
  <c r="K893" i="3" s="1"/>
  <c r="E893" i="3"/>
  <c r="L973" i="3"/>
  <c r="I1031" i="3"/>
  <c r="E1031" i="3"/>
  <c r="I1048" i="3"/>
  <c r="K1048" i="3" s="1"/>
  <c r="E1048" i="3"/>
  <c r="F691" i="9"/>
  <c r="F691" i="4"/>
  <c r="H693" i="9"/>
  <c r="H693" i="4"/>
  <c r="E698" i="4"/>
  <c r="D705" i="4"/>
  <c r="F707" i="9"/>
  <c r="F707" i="4"/>
  <c r="H709" i="9"/>
  <c r="H709" i="4"/>
  <c r="I718" i="4"/>
  <c r="F723" i="9"/>
  <c r="F723" i="4"/>
  <c r="H725" i="9"/>
  <c r="H725" i="4"/>
  <c r="D737" i="9"/>
  <c r="D737" i="4"/>
  <c r="F755" i="9"/>
  <c r="F755" i="4"/>
  <c r="H757" i="9"/>
  <c r="H757" i="4"/>
  <c r="G764" i="9"/>
  <c r="G764" i="4"/>
  <c r="G780" i="9"/>
  <c r="G780" i="4"/>
  <c r="I782" i="4"/>
  <c r="H789" i="9"/>
  <c r="H789" i="4"/>
  <c r="D801" i="9"/>
  <c r="D801" i="4"/>
  <c r="H805" i="4"/>
  <c r="D817" i="9"/>
  <c r="D817" i="4"/>
  <c r="H821" i="9"/>
  <c r="H821" i="4"/>
  <c r="G828" i="9"/>
  <c r="G828" i="4"/>
  <c r="D833" i="9"/>
  <c r="D833" i="4"/>
  <c r="I846" i="9"/>
  <c r="I846" i="4"/>
  <c r="D849" i="9"/>
  <c r="D849" i="4"/>
  <c r="H853" i="9"/>
  <c r="H853" i="4"/>
  <c r="G860" i="9"/>
  <c r="G860" i="4"/>
  <c r="D865" i="9"/>
  <c r="D865" i="4"/>
  <c r="G876" i="4"/>
  <c r="H885" i="9"/>
  <c r="H885" i="4"/>
  <c r="G892" i="9"/>
  <c r="G892" i="4"/>
  <c r="E922" i="9"/>
  <c r="E922" i="4"/>
  <c r="D929" i="9"/>
  <c r="D929" i="4"/>
  <c r="E938" i="9"/>
  <c r="E938" i="4"/>
  <c r="D945" i="9"/>
  <c r="D945" i="4"/>
  <c r="E954" i="9"/>
  <c r="E954" i="4"/>
  <c r="D961" i="9"/>
  <c r="D961" i="4"/>
  <c r="H965" i="9"/>
  <c r="H965" i="4"/>
  <c r="E970" i="9"/>
  <c r="E970" i="4"/>
  <c r="D977" i="9"/>
  <c r="D977" i="4"/>
  <c r="H981" i="9"/>
  <c r="H981" i="4"/>
  <c r="D993" i="9"/>
  <c r="D993" i="4"/>
  <c r="H997" i="9"/>
  <c r="H997" i="4"/>
  <c r="I1006" i="9"/>
  <c r="I1006" i="4"/>
  <c r="D1009" i="9"/>
  <c r="D1009" i="4"/>
  <c r="H1013" i="9"/>
  <c r="H1013" i="4"/>
  <c r="D1025" i="9"/>
  <c r="D1025" i="4"/>
  <c r="H1029" i="9"/>
  <c r="H1029" i="4"/>
  <c r="I1038" i="9"/>
  <c r="I1038" i="4"/>
  <c r="D1041" i="9"/>
  <c r="D1041" i="4"/>
  <c r="H1045" i="9"/>
  <c r="H1045" i="4"/>
  <c r="D1057" i="9"/>
  <c r="D1057" i="4"/>
  <c r="H1061" i="9"/>
  <c r="H1061" i="4"/>
  <c r="I1070" i="9"/>
  <c r="I1070" i="4"/>
  <c r="D1073" i="9"/>
  <c r="D1073" i="4"/>
  <c r="H1077" i="9"/>
  <c r="H1077" i="4"/>
  <c r="D1089" i="9"/>
  <c r="D1089" i="4"/>
  <c r="H1093" i="9"/>
  <c r="H1093" i="4"/>
  <c r="I1102" i="9"/>
  <c r="I1102" i="4"/>
  <c r="D1105" i="9"/>
  <c r="D1105" i="4"/>
  <c r="H1109" i="9"/>
  <c r="H1109" i="4"/>
  <c r="D1121" i="9"/>
  <c r="D1121" i="4"/>
  <c r="H1125" i="9"/>
  <c r="H1125" i="4"/>
  <c r="I1134" i="9"/>
  <c r="I1134" i="4"/>
  <c r="D1137" i="9"/>
  <c r="D1137" i="4"/>
  <c r="H1141" i="9"/>
  <c r="H1141" i="4"/>
  <c r="D1153" i="9"/>
  <c r="D1153" i="4"/>
  <c r="H1157" i="9"/>
  <c r="H1157" i="4"/>
  <c r="I1166" i="9"/>
  <c r="I1166" i="4"/>
  <c r="D1169" i="9"/>
  <c r="D1169" i="4"/>
  <c r="H1173" i="9"/>
  <c r="H1173" i="4"/>
  <c r="H1189" i="9"/>
  <c r="H1189" i="4"/>
  <c r="D1201" i="9"/>
  <c r="D1201" i="4"/>
  <c r="H1205" i="9"/>
  <c r="H1205" i="4"/>
  <c r="E1210" i="9"/>
  <c r="E1210" i="4"/>
  <c r="D1217" i="9"/>
  <c r="D1217" i="4"/>
  <c r="H1221" i="9"/>
  <c r="H1221" i="4"/>
  <c r="D1233" i="9"/>
  <c r="D1233" i="4"/>
  <c r="H1237" i="9"/>
  <c r="H1237" i="4"/>
  <c r="D1249" i="9"/>
  <c r="D1249" i="4"/>
  <c r="H1253" i="9"/>
  <c r="H1253" i="4"/>
  <c r="D1265" i="9"/>
  <c r="D1265" i="4"/>
  <c r="H1269" i="9"/>
  <c r="H1269" i="4"/>
  <c r="D1281" i="9"/>
  <c r="D1281" i="4"/>
  <c r="H1285" i="9"/>
  <c r="H1285" i="4"/>
  <c r="D1297" i="9"/>
  <c r="D1297" i="4"/>
  <c r="H1301" i="9"/>
  <c r="H1301" i="4"/>
  <c r="E1306" i="9"/>
  <c r="E1306" i="4"/>
  <c r="D1313" i="9"/>
  <c r="D1313" i="4"/>
  <c r="H1317" i="9"/>
  <c r="H1317" i="4"/>
  <c r="D1329" i="9"/>
  <c r="D1329" i="4"/>
  <c r="H1333" i="9"/>
  <c r="H1333" i="4"/>
  <c r="D1345" i="9"/>
  <c r="D1345" i="4"/>
  <c r="H1349" i="9"/>
  <c r="H1349" i="4"/>
  <c r="D1361" i="9"/>
  <c r="D1361" i="4"/>
  <c r="H1365" i="9"/>
  <c r="H1365" i="4"/>
  <c r="E1370" i="9"/>
  <c r="E1370" i="4"/>
  <c r="D1377" i="9"/>
  <c r="D1377" i="4"/>
  <c r="H1381" i="9"/>
  <c r="H1381" i="4"/>
  <c r="D1393" i="9"/>
  <c r="D1393" i="4"/>
  <c r="H1397" i="9"/>
  <c r="H1397" i="4"/>
  <c r="D1409" i="9"/>
  <c r="D1409" i="4"/>
  <c r="F1411" i="9"/>
  <c r="F1411" i="4"/>
  <c r="E1418" i="9"/>
  <c r="E1418" i="4"/>
  <c r="G1420" i="9"/>
  <c r="G1420" i="4"/>
  <c r="E1434" i="9"/>
  <c r="E1434" i="4"/>
  <c r="I1438" i="9"/>
  <c r="I1438" i="4"/>
  <c r="H1445" i="9"/>
  <c r="H1445" i="4"/>
  <c r="G1468" i="9"/>
  <c r="G1468" i="4"/>
  <c r="H1477" i="9"/>
  <c r="H1477" i="4"/>
  <c r="H1493" i="9"/>
  <c r="H1493" i="4"/>
  <c r="E1498" i="9"/>
  <c r="E1498" i="4"/>
  <c r="G1500" i="9"/>
  <c r="G1500" i="4"/>
  <c r="H1509" i="9"/>
  <c r="H1509" i="4"/>
  <c r="G1516" i="9"/>
  <c r="G1516" i="4"/>
  <c r="G1548" i="9"/>
  <c r="G1548" i="4"/>
  <c r="G1580" i="9"/>
  <c r="G1580" i="4"/>
  <c r="G1596" i="9"/>
  <c r="G1596" i="4"/>
  <c r="G1612" i="9"/>
  <c r="G1612" i="4"/>
  <c r="G1644" i="9"/>
  <c r="G1644" i="4"/>
  <c r="G1660" i="9"/>
  <c r="G1660" i="4"/>
  <c r="G1676" i="9"/>
  <c r="G1676" i="4"/>
  <c r="G1708" i="9"/>
  <c r="G1708" i="4"/>
  <c r="G1724" i="9"/>
  <c r="G1724" i="4"/>
  <c r="G1740" i="9"/>
  <c r="G1740" i="4"/>
  <c r="G1772" i="9"/>
  <c r="G1772" i="4"/>
  <c r="G1788" i="9"/>
  <c r="G1788" i="4"/>
  <c r="G1804" i="9"/>
  <c r="G1804" i="4"/>
  <c r="F1827" i="9"/>
  <c r="F1827" i="4"/>
  <c r="F1843" i="9"/>
  <c r="F1843" i="4"/>
  <c r="F1859" i="9"/>
  <c r="F1859" i="4"/>
  <c r="F1875" i="9"/>
  <c r="F1875" i="4"/>
  <c r="F1891" i="9"/>
  <c r="F1891" i="4"/>
  <c r="F1907" i="9"/>
  <c r="F1907" i="4"/>
  <c r="F1923" i="9"/>
  <c r="F1923" i="4"/>
  <c r="F1939" i="9"/>
  <c r="F1939" i="4"/>
  <c r="F1955" i="9"/>
  <c r="F1955" i="4"/>
  <c r="H1957" i="9"/>
  <c r="H1957" i="4"/>
  <c r="F1971" i="9"/>
  <c r="F1971" i="4"/>
  <c r="H1973" i="9"/>
  <c r="H1973" i="4"/>
  <c r="F1987" i="9"/>
  <c r="F1987" i="4"/>
  <c r="H1989" i="9"/>
  <c r="H1989" i="4"/>
  <c r="F2003" i="9"/>
  <c r="F2003" i="4"/>
  <c r="H2005" i="9"/>
  <c r="H2005" i="4"/>
  <c r="F2019" i="9"/>
  <c r="F2019" i="4"/>
  <c r="H2021" i="9"/>
  <c r="H2021" i="4"/>
  <c r="F2035" i="9"/>
  <c r="F2035" i="4"/>
  <c r="H2037" i="9"/>
  <c r="H2037" i="4"/>
  <c r="F2051" i="9"/>
  <c r="F2051" i="4"/>
  <c r="H2053" i="9"/>
  <c r="H2053" i="4"/>
  <c r="F2067" i="9"/>
  <c r="F2067" i="4"/>
  <c r="H2069" i="9"/>
  <c r="H2069" i="4"/>
  <c r="F2083" i="9"/>
  <c r="F2083" i="4"/>
  <c r="H2085" i="9"/>
  <c r="H2085" i="4"/>
  <c r="F2099" i="9"/>
  <c r="F2099" i="4"/>
  <c r="H2101" i="9"/>
  <c r="H2101" i="4"/>
  <c r="F2115" i="9"/>
  <c r="F2115" i="4"/>
  <c r="H2117" i="9"/>
  <c r="H2117" i="4"/>
  <c r="F2131" i="9"/>
  <c r="F2131" i="4"/>
  <c r="H2133" i="9"/>
  <c r="H2133" i="4"/>
  <c r="F2147" i="9"/>
  <c r="F2147" i="4"/>
  <c r="H2149" i="9"/>
  <c r="H2149" i="4"/>
  <c r="F2163" i="9"/>
  <c r="F2163" i="4"/>
  <c r="H2165" i="9"/>
  <c r="H2165" i="4"/>
  <c r="D2177" i="9"/>
  <c r="D2177" i="4"/>
  <c r="F2179" i="9"/>
  <c r="F2179" i="4"/>
  <c r="H2181" i="9"/>
  <c r="H2181" i="4"/>
  <c r="G2188" i="9"/>
  <c r="G2188" i="4"/>
  <c r="D2193" i="9"/>
  <c r="D2193" i="4"/>
  <c r="F2195" i="9"/>
  <c r="F2195" i="4"/>
  <c r="H2197" i="9"/>
  <c r="H2197" i="4"/>
  <c r="G2204" i="9"/>
  <c r="G2204" i="4"/>
  <c r="D2209" i="9"/>
  <c r="D2209" i="4"/>
  <c r="F2211" i="9"/>
  <c r="F2211" i="4"/>
  <c r="H2213" i="9"/>
  <c r="H2213" i="4"/>
  <c r="I50" i="3"/>
  <c r="E50" i="3"/>
  <c r="E67" i="3"/>
  <c r="I67" i="3"/>
  <c r="I111" i="3"/>
  <c r="K111" i="3" s="1"/>
  <c r="E111" i="3"/>
  <c r="L128" i="3"/>
  <c r="I134" i="3"/>
  <c r="E134" i="3"/>
  <c r="I175" i="3"/>
  <c r="K175" i="3" s="1"/>
  <c r="E175" i="3"/>
  <c r="L192" i="3"/>
  <c r="I198" i="3"/>
  <c r="E198" i="3"/>
  <c r="I239" i="3"/>
  <c r="K239" i="3" s="1"/>
  <c r="E239" i="3"/>
  <c r="L256" i="3"/>
  <c r="I262" i="3"/>
  <c r="E262" i="3"/>
  <c r="I303" i="3"/>
  <c r="K303" i="3" s="1"/>
  <c r="L303" i="3" s="1"/>
  <c r="E303" i="3"/>
  <c r="L320" i="3"/>
  <c r="I326" i="3"/>
  <c r="E326" i="3"/>
  <c r="I386" i="3"/>
  <c r="E386" i="3"/>
  <c r="L392" i="3"/>
  <c r="I434" i="3"/>
  <c r="E434" i="3"/>
  <c r="I449" i="3"/>
  <c r="E449" i="3"/>
  <c r="L456" i="3"/>
  <c r="I464" i="3"/>
  <c r="E464" i="3"/>
  <c r="I501" i="3"/>
  <c r="E501" i="3"/>
  <c r="I510" i="3"/>
  <c r="E510" i="3"/>
  <c r="I528" i="3"/>
  <c r="E528" i="3"/>
  <c r="I565" i="3"/>
  <c r="G565" i="4" s="1"/>
  <c r="E565" i="3"/>
  <c r="I574" i="3"/>
  <c r="E574" i="3"/>
  <c r="I592" i="3"/>
  <c r="E592" i="3"/>
  <c r="I610" i="3"/>
  <c r="E610" i="3"/>
  <c r="I650" i="3"/>
  <c r="E650" i="3"/>
  <c r="I664" i="3"/>
  <c r="K664" i="3" s="1"/>
  <c r="E664" i="3"/>
  <c r="I678" i="3"/>
  <c r="E678" i="3"/>
  <c r="I705" i="3"/>
  <c r="K705" i="3" s="1"/>
  <c r="D705" i="9" s="1"/>
  <c r="E705" i="3"/>
  <c r="I772" i="3"/>
  <c r="K772" i="3" s="1"/>
  <c r="L772" i="3" s="1"/>
  <c r="E772" i="3"/>
  <c r="E826" i="3"/>
  <c r="I826" i="3"/>
  <c r="K826" i="3" s="1"/>
  <c r="I840" i="3"/>
  <c r="K840" i="3" s="1"/>
  <c r="L840" i="3" s="1"/>
  <c r="E840" i="3"/>
  <c r="I875" i="3"/>
  <c r="K875" i="3" s="1"/>
  <c r="L875" i="3" s="1"/>
  <c r="E875" i="3"/>
  <c r="I901" i="3"/>
  <c r="E901" i="3"/>
  <c r="E910" i="3"/>
  <c r="I910" i="3"/>
  <c r="I948" i="3"/>
  <c r="K948" i="3" s="1"/>
  <c r="L948" i="3" s="1"/>
  <c r="E948" i="3"/>
  <c r="E990" i="3"/>
  <c r="I990" i="3"/>
  <c r="I990" i="4" s="1"/>
  <c r="H92" i="9"/>
  <c r="H92" i="4"/>
  <c r="G99" i="4"/>
  <c r="D104" i="9"/>
  <c r="D104" i="4"/>
  <c r="H108" i="9"/>
  <c r="H108" i="4"/>
  <c r="D120" i="9"/>
  <c r="D120" i="4"/>
  <c r="F122" i="4"/>
  <c r="H124" i="9"/>
  <c r="H124" i="4"/>
  <c r="I133" i="9"/>
  <c r="I133" i="4"/>
  <c r="D136" i="9"/>
  <c r="D136" i="4"/>
  <c r="H140" i="9"/>
  <c r="H140" i="4"/>
  <c r="E145" i="9"/>
  <c r="E145" i="4"/>
  <c r="D152" i="9"/>
  <c r="D152" i="4"/>
  <c r="H156" i="9"/>
  <c r="H156" i="4"/>
  <c r="G163" i="4"/>
  <c r="D168" i="9"/>
  <c r="D168" i="4"/>
  <c r="H172" i="9"/>
  <c r="H172" i="4"/>
  <c r="D184" i="9"/>
  <c r="D184" i="4"/>
  <c r="F186" i="4"/>
  <c r="H188" i="9"/>
  <c r="H188" i="4"/>
  <c r="I197" i="9"/>
  <c r="I197" i="4"/>
  <c r="D200" i="9"/>
  <c r="D200" i="4"/>
  <c r="H204" i="9"/>
  <c r="H204" i="4"/>
  <c r="E209" i="9"/>
  <c r="E209" i="4"/>
  <c r="D216" i="9"/>
  <c r="D216" i="4"/>
  <c r="H220" i="9"/>
  <c r="H220" i="4"/>
  <c r="G227" i="4"/>
  <c r="D232" i="9"/>
  <c r="D232" i="4"/>
  <c r="H236" i="9"/>
  <c r="H236" i="4"/>
  <c r="D248" i="9"/>
  <c r="D248" i="4"/>
  <c r="F250" i="4"/>
  <c r="H252" i="9"/>
  <c r="H252" i="4"/>
  <c r="I261" i="9"/>
  <c r="I261" i="4"/>
  <c r="D264" i="9"/>
  <c r="D264" i="4"/>
  <c r="H268" i="9"/>
  <c r="H268" i="4"/>
  <c r="E273" i="9"/>
  <c r="E273" i="4"/>
  <c r="D280" i="9"/>
  <c r="D280" i="4"/>
  <c r="H284" i="9"/>
  <c r="H284" i="4"/>
  <c r="G291" i="4"/>
  <c r="D296" i="9"/>
  <c r="D296" i="4"/>
  <c r="H300" i="9"/>
  <c r="H300" i="4"/>
  <c r="D312" i="9"/>
  <c r="D312" i="4"/>
  <c r="F314" i="4"/>
  <c r="H316" i="9"/>
  <c r="H316" i="4"/>
  <c r="I325" i="9"/>
  <c r="I325" i="4"/>
  <c r="D328" i="9"/>
  <c r="D328" i="4"/>
  <c r="H332" i="9"/>
  <c r="H332" i="4"/>
  <c r="E337" i="9"/>
  <c r="E337" i="4"/>
  <c r="D344" i="9"/>
  <c r="D344" i="4"/>
  <c r="H348" i="9"/>
  <c r="H348" i="4"/>
  <c r="G355" i="4"/>
  <c r="D360" i="9"/>
  <c r="D360" i="4"/>
  <c r="H364" i="9"/>
  <c r="H364" i="4"/>
  <c r="D376" i="9"/>
  <c r="D376" i="4"/>
  <c r="F378" i="9"/>
  <c r="F378" i="4"/>
  <c r="H380" i="9"/>
  <c r="H380" i="4"/>
  <c r="E385" i="9"/>
  <c r="E385" i="4"/>
  <c r="D392" i="9"/>
  <c r="D392" i="4"/>
  <c r="H396" i="9"/>
  <c r="H396" i="4"/>
  <c r="D408" i="9"/>
  <c r="D408" i="4"/>
  <c r="F410" i="9"/>
  <c r="F410" i="4"/>
  <c r="H412" i="9"/>
  <c r="H412" i="4"/>
  <c r="E417" i="9"/>
  <c r="E417" i="4"/>
  <c r="D424" i="9"/>
  <c r="D424" i="4"/>
  <c r="F426" i="4"/>
  <c r="E433" i="9"/>
  <c r="E433" i="4"/>
  <c r="I437" i="9"/>
  <c r="I437" i="4"/>
  <c r="D440" i="9"/>
  <c r="D440" i="4"/>
  <c r="D456" i="9"/>
  <c r="D456" i="4"/>
  <c r="D472" i="9"/>
  <c r="D472" i="4"/>
  <c r="E481" i="9"/>
  <c r="E481" i="4"/>
  <c r="F490" i="9"/>
  <c r="F490" i="4"/>
  <c r="H508" i="9"/>
  <c r="H508" i="4"/>
  <c r="I517" i="9"/>
  <c r="I517" i="4"/>
  <c r="D536" i="9"/>
  <c r="D536" i="4"/>
  <c r="E545" i="9"/>
  <c r="E545" i="4"/>
  <c r="F554" i="9"/>
  <c r="F554" i="4"/>
  <c r="I565" i="4"/>
  <c r="H572" i="9"/>
  <c r="H572" i="4"/>
  <c r="I581" i="9"/>
  <c r="I581" i="4"/>
  <c r="D600" i="9"/>
  <c r="D600" i="4"/>
  <c r="E609" i="9"/>
  <c r="E609" i="4"/>
  <c r="I613" i="9"/>
  <c r="I613" i="4"/>
  <c r="D616" i="9"/>
  <c r="D616" i="4"/>
  <c r="F618" i="4"/>
  <c r="E625" i="9"/>
  <c r="E625" i="4"/>
  <c r="G627" i="9"/>
  <c r="G627" i="4"/>
  <c r="I629" i="9"/>
  <c r="I629" i="4"/>
  <c r="D632" i="9"/>
  <c r="D632" i="4"/>
  <c r="F634" i="4"/>
  <c r="E641" i="9"/>
  <c r="E641" i="4"/>
  <c r="G643" i="9"/>
  <c r="G643" i="4"/>
  <c r="I645" i="9"/>
  <c r="I645" i="4"/>
  <c r="D648" i="9"/>
  <c r="D648" i="4"/>
  <c r="F650" i="4"/>
  <c r="E657" i="4"/>
  <c r="G659" i="9"/>
  <c r="G659" i="4"/>
  <c r="I661" i="9"/>
  <c r="I661" i="4"/>
  <c r="D664" i="4"/>
  <c r="G675" i="9"/>
  <c r="G675" i="4"/>
  <c r="I677" i="9"/>
  <c r="I677" i="4"/>
  <c r="H684" i="4"/>
  <c r="G691" i="9"/>
  <c r="G691" i="4"/>
  <c r="I693" i="9"/>
  <c r="I693" i="4"/>
  <c r="D696" i="9"/>
  <c r="D696" i="4"/>
  <c r="F698" i="9"/>
  <c r="F698" i="4"/>
  <c r="E705" i="9"/>
  <c r="E705" i="4"/>
  <c r="G707" i="9"/>
  <c r="G707" i="4"/>
  <c r="I709" i="9"/>
  <c r="I709" i="4"/>
  <c r="G723" i="9"/>
  <c r="G723" i="4"/>
  <c r="I725" i="9"/>
  <c r="I725" i="4"/>
  <c r="E737" i="9"/>
  <c r="E737" i="4"/>
  <c r="D744" i="9"/>
  <c r="D744" i="4"/>
  <c r="G755" i="9"/>
  <c r="G755" i="4"/>
  <c r="I757" i="9"/>
  <c r="I757" i="4"/>
  <c r="H764" i="9"/>
  <c r="H764" i="4"/>
  <c r="H780" i="9"/>
  <c r="H780" i="4"/>
  <c r="I789" i="9"/>
  <c r="I789" i="4"/>
  <c r="D792" i="9"/>
  <c r="D792" i="4"/>
  <c r="E801" i="9"/>
  <c r="E801" i="4"/>
  <c r="I805" i="4"/>
  <c r="E817" i="9"/>
  <c r="E817" i="4"/>
  <c r="I821" i="9"/>
  <c r="I821" i="4"/>
  <c r="D824" i="9"/>
  <c r="D824" i="4"/>
  <c r="F826" i="9"/>
  <c r="F826" i="4"/>
  <c r="H828" i="9"/>
  <c r="H828" i="4"/>
  <c r="E833" i="9"/>
  <c r="E833" i="4"/>
  <c r="D840" i="9"/>
  <c r="E849" i="9"/>
  <c r="E849" i="4"/>
  <c r="I853" i="9"/>
  <c r="I853" i="4"/>
  <c r="H860" i="9"/>
  <c r="H860" i="4"/>
  <c r="E865" i="9"/>
  <c r="E865" i="4"/>
  <c r="D872" i="9"/>
  <c r="D872" i="4"/>
  <c r="F874" i="9"/>
  <c r="F874" i="4"/>
  <c r="I885" i="9"/>
  <c r="I885" i="4"/>
  <c r="H892" i="9"/>
  <c r="H892" i="4"/>
  <c r="I901" i="4"/>
  <c r="D920" i="9"/>
  <c r="D920" i="4"/>
  <c r="F922" i="9"/>
  <c r="F922" i="4"/>
  <c r="E929" i="9"/>
  <c r="E929" i="4"/>
  <c r="F938" i="9"/>
  <c r="F938" i="4"/>
  <c r="E945" i="9"/>
  <c r="E945" i="4"/>
  <c r="F954" i="9"/>
  <c r="F954" i="4"/>
  <c r="E961" i="9"/>
  <c r="E961" i="4"/>
  <c r="I965" i="9"/>
  <c r="I965" i="4"/>
  <c r="F970" i="9"/>
  <c r="F970" i="4"/>
  <c r="E977" i="9"/>
  <c r="E977" i="4"/>
  <c r="I981" i="9"/>
  <c r="I981" i="4"/>
  <c r="E993" i="9"/>
  <c r="E993" i="4"/>
  <c r="I997" i="9"/>
  <c r="I997" i="4"/>
  <c r="E1009" i="9"/>
  <c r="E1009" i="4"/>
  <c r="I1013" i="9"/>
  <c r="I1013" i="4"/>
  <c r="E1025" i="9"/>
  <c r="E1025" i="4"/>
  <c r="I1029" i="9"/>
  <c r="I1029" i="4"/>
  <c r="E1041" i="9"/>
  <c r="E1041" i="4"/>
  <c r="I1045" i="9"/>
  <c r="I1045" i="4"/>
  <c r="D1048" i="9"/>
  <c r="D1048" i="4"/>
  <c r="E1057" i="9"/>
  <c r="E1057" i="4"/>
  <c r="I1061" i="9"/>
  <c r="I1061" i="4"/>
  <c r="E1073" i="9"/>
  <c r="E1073" i="4"/>
  <c r="I1077" i="9"/>
  <c r="I1077" i="4"/>
  <c r="E1089" i="9"/>
  <c r="E1089" i="4"/>
  <c r="I1093" i="9"/>
  <c r="I1093" i="4"/>
  <c r="E1105" i="9"/>
  <c r="E1105" i="4"/>
  <c r="I1109" i="9"/>
  <c r="I1109" i="4"/>
  <c r="E1121" i="9"/>
  <c r="E1121" i="4"/>
  <c r="I1125" i="9"/>
  <c r="I1125" i="4"/>
  <c r="E1137" i="9"/>
  <c r="E1137" i="4"/>
  <c r="I1141" i="9"/>
  <c r="I1141" i="4"/>
  <c r="E1153" i="9"/>
  <c r="E1153" i="4"/>
  <c r="I1157" i="9"/>
  <c r="I1157" i="4"/>
  <c r="E1169" i="9"/>
  <c r="E1169" i="4"/>
  <c r="I1173" i="9"/>
  <c r="I1173" i="4"/>
  <c r="I1189" i="9"/>
  <c r="I1189" i="4"/>
  <c r="E1201" i="9"/>
  <c r="E1201" i="4"/>
  <c r="I1205" i="9"/>
  <c r="I1205" i="4"/>
  <c r="F1210" i="9"/>
  <c r="F1210" i="4"/>
  <c r="E1217" i="9"/>
  <c r="E1217" i="4"/>
  <c r="I1221" i="9"/>
  <c r="I1221" i="4"/>
  <c r="E1233" i="9"/>
  <c r="E1233" i="4"/>
  <c r="I1237" i="9"/>
  <c r="I1237" i="4"/>
  <c r="E1249" i="9"/>
  <c r="E1249" i="4"/>
  <c r="I1253" i="9"/>
  <c r="I1253" i="4"/>
  <c r="E1265" i="9"/>
  <c r="E1265" i="4"/>
  <c r="I1269" i="9"/>
  <c r="I1269" i="4"/>
  <c r="E1281" i="9"/>
  <c r="E1281" i="4"/>
  <c r="I1285" i="9"/>
  <c r="I1285" i="4"/>
  <c r="E1297" i="9"/>
  <c r="E1297" i="4"/>
  <c r="I1301" i="9"/>
  <c r="I1301" i="4"/>
  <c r="F1306" i="9"/>
  <c r="F1306" i="4"/>
  <c r="E1313" i="9"/>
  <c r="E1313" i="4"/>
  <c r="I1317" i="9"/>
  <c r="I1317" i="4"/>
  <c r="E1329" i="9"/>
  <c r="E1329" i="4"/>
  <c r="I1333" i="9"/>
  <c r="I1333" i="4"/>
  <c r="E1345" i="9"/>
  <c r="E1345" i="4"/>
  <c r="I1349" i="9"/>
  <c r="I1349" i="4"/>
  <c r="E1361" i="9"/>
  <c r="E1361" i="4"/>
  <c r="I1365" i="9"/>
  <c r="I1365" i="4"/>
  <c r="F1370" i="9"/>
  <c r="F1370" i="4"/>
  <c r="E1377" i="9"/>
  <c r="E1377" i="4"/>
  <c r="I1381" i="9"/>
  <c r="I1381" i="4"/>
  <c r="E1393" i="9"/>
  <c r="E1393" i="4"/>
  <c r="I1397" i="9"/>
  <c r="I1397" i="4"/>
  <c r="E1409" i="9"/>
  <c r="E1409" i="4"/>
  <c r="G1411" i="9"/>
  <c r="G1411" i="4"/>
  <c r="F1418" i="9"/>
  <c r="F1418" i="4"/>
  <c r="H1420" i="9"/>
  <c r="H1420" i="4"/>
  <c r="F1434" i="9"/>
  <c r="F1434" i="4"/>
  <c r="I1445" i="9"/>
  <c r="I1445" i="4"/>
  <c r="H1468" i="9"/>
  <c r="H1468" i="4"/>
  <c r="I1477" i="9"/>
  <c r="I1477" i="4"/>
  <c r="I1493" i="9"/>
  <c r="I1493" i="4"/>
  <c r="F1498" i="9"/>
  <c r="F1498" i="4"/>
  <c r="H1500" i="9"/>
  <c r="H1500" i="4"/>
  <c r="I1509" i="9"/>
  <c r="I1509" i="4"/>
  <c r="H1516" i="9"/>
  <c r="H1516" i="4"/>
  <c r="H1548" i="9"/>
  <c r="H1548" i="4"/>
  <c r="H1580" i="9"/>
  <c r="H1580" i="4"/>
  <c r="H1596" i="9"/>
  <c r="H1596" i="4"/>
  <c r="H1612" i="9"/>
  <c r="H1612" i="4"/>
  <c r="H1644" i="9"/>
  <c r="H1644" i="4"/>
  <c r="H1660" i="9"/>
  <c r="H1660" i="4"/>
  <c r="H1676" i="9"/>
  <c r="H1676" i="4"/>
  <c r="H1708" i="9"/>
  <c r="H1708" i="4"/>
  <c r="H1724" i="9"/>
  <c r="H1724" i="4"/>
  <c r="H1740" i="9"/>
  <c r="H1740" i="4"/>
  <c r="H1772" i="9"/>
  <c r="H1772" i="4"/>
  <c r="H1788" i="9"/>
  <c r="H1788" i="4"/>
  <c r="H1804" i="9"/>
  <c r="H1804" i="4"/>
  <c r="G1827" i="9"/>
  <c r="G1827" i="4"/>
  <c r="G1843" i="9"/>
  <c r="G1843" i="4"/>
  <c r="G1859" i="9"/>
  <c r="G1859" i="4"/>
  <c r="G1875" i="9"/>
  <c r="G1875" i="4"/>
  <c r="G1891" i="9"/>
  <c r="G1891" i="4"/>
  <c r="G1907" i="9"/>
  <c r="G1907" i="4"/>
  <c r="G1923" i="9"/>
  <c r="G1923" i="4"/>
  <c r="G1939" i="9"/>
  <c r="G1939" i="4"/>
  <c r="G1955" i="9"/>
  <c r="G1955" i="4"/>
  <c r="I1957" i="9"/>
  <c r="I1957" i="4"/>
  <c r="G1971" i="9"/>
  <c r="G1971" i="4"/>
  <c r="I1973" i="9"/>
  <c r="I1973" i="4"/>
  <c r="G1987" i="9"/>
  <c r="G1987" i="4"/>
  <c r="I1989" i="9"/>
  <c r="I1989" i="4"/>
  <c r="G2003" i="9"/>
  <c r="G2003" i="4"/>
  <c r="I2005" i="9"/>
  <c r="I2005" i="4"/>
  <c r="G2019" i="9"/>
  <c r="G2019" i="4"/>
  <c r="I2021" i="9"/>
  <c r="I2021" i="4"/>
  <c r="G2035" i="9"/>
  <c r="G2035" i="4"/>
  <c r="I2037" i="9"/>
  <c r="I2037" i="4"/>
  <c r="G2051" i="9"/>
  <c r="G2051" i="4"/>
  <c r="I2053" i="9"/>
  <c r="I2053" i="4"/>
  <c r="G2067" i="9"/>
  <c r="G2067" i="4"/>
  <c r="I2069" i="9"/>
  <c r="I2069" i="4"/>
  <c r="G2083" i="9"/>
  <c r="G2083" i="4"/>
  <c r="I2085" i="9"/>
  <c r="I2085" i="4"/>
  <c r="G2099" i="9"/>
  <c r="G2099" i="4"/>
  <c r="I2101" i="9"/>
  <c r="I2101" i="4"/>
  <c r="G2115" i="9"/>
  <c r="G2115" i="4"/>
  <c r="I2117" i="9"/>
  <c r="I2117" i="4"/>
  <c r="G2131" i="9"/>
  <c r="G2131" i="4"/>
  <c r="I2133" i="9"/>
  <c r="I2133" i="4"/>
  <c r="G2147" i="9"/>
  <c r="G2147" i="4"/>
  <c r="I2149" i="9"/>
  <c r="I2149" i="4"/>
  <c r="G2163" i="9"/>
  <c r="G2163" i="4"/>
  <c r="I2165" i="9"/>
  <c r="I2165" i="4"/>
  <c r="E2177" i="9"/>
  <c r="E2177" i="4"/>
  <c r="G2179" i="9"/>
  <c r="G2179" i="4"/>
  <c r="I2181" i="9"/>
  <c r="I2181" i="4"/>
  <c r="H2188" i="9"/>
  <c r="H2188" i="4"/>
  <c r="E2193" i="9"/>
  <c r="E2193" i="4"/>
  <c r="G2195" i="9"/>
  <c r="G2195" i="4"/>
  <c r="I2197" i="9"/>
  <c r="I2197" i="4"/>
  <c r="H2204" i="9"/>
  <c r="H2204" i="4"/>
  <c r="E2209" i="9"/>
  <c r="E2209" i="4"/>
  <c r="G2211" i="9"/>
  <c r="G2211" i="4"/>
  <c r="I2213" i="9"/>
  <c r="I2213" i="4"/>
  <c r="E2" i="3"/>
  <c r="L2" i="3" s="1"/>
  <c r="E29" i="3"/>
  <c r="L29" i="3" s="1"/>
  <c r="E80" i="3"/>
  <c r="L80" i="3" s="1"/>
  <c r="I105" i="3"/>
  <c r="E123" i="3"/>
  <c r="I123" i="3"/>
  <c r="L140" i="3"/>
  <c r="I146" i="3"/>
  <c r="E146" i="3"/>
  <c r="E152" i="3"/>
  <c r="I169" i="3"/>
  <c r="E187" i="3"/>
  <c r="I187" i="3"/>
  <c r="L204" i="3"/>
  <c r="I210" i="3"/>
  <c r="E210" i="3"/>
  <c r="E216" i="3"/>
  <c r="I233" i="3"/>
  <c r="E251" i="3"/>
  <c r="I251" i="3"/>
  <c r="L268" i="3"/>
  <c r="I274" i="3"/>
  <c r="E274" i="3"/>
  <c r="E280" i="3"/>
  <c r="I297" i="3"/>
  <c r="E315" i="3"/>
  <c r="I315" i="3"/>
  <c r="L332" i="3"/>
  <c r="I338" i="3"/>
  <c r="E338" i="3"/>
  <c r="E344" i="3"/>
  <c r="L344" i="3" s="1"/>
  <c r="I361" i="3"/>
  <c r="I373" i="3"/>
  <c r="E380" i="3"/>
  <c r="I405" i="3"/>
  <c r="I405" i="4" s="1"/>
  <c r="E412" i="3"/>
  <c r="I442" i="3"/>
  <c r="D442" i="4" s="1"/>
  <c r="E442" i="3"/>
  <c r="I457" i="3"/>
  <c r="E457" i="3"/>
  <c r="I465" i="3"/>
  <c r="E465" i="4" s="1"/>
  <c r="E465" i="3"/>
  <c r="I474" i="3"/>
  <c r="E474" i="3"/>
  <c r="I492" i="3"/>
  <c r="E492" i="3"/>
  <c r="I529" i="3"/>
  <c r="E529" i="3"/>
  <c r="I538" i="3"/>
  <c r="E538" i="3"/>
  <c r="I556" i="3"/>
  <c r="H556" i="4" s="1"/>
  <c r="E556" i="3"/>
  <c r="I593" i="3"/>
  <c r="E593" i="4" s="1"/>
  <c r="E593" i="3"/>
  <c r="I602" i="3"/>
  <c r="F602" i="4" s="1"/>
  <c r="E602" i="3"/>
  <c r="I658" i="3"/>
  <c r="E658" i="3"/>
  <c r="I665" i="3"/>
  <c r="E665" i="3"/>
  <c r="L725" i="3"/>
  <c r="I732" i="3"/>
  <c r="E732" i="3"/>
  <c r="E746" i="3"/>
  <c r="I746" i="3"/>
  <c r="K746" i="3" s="1"/>
  <c r="L746" i="3" s="1"/>
  <c r="I765" i="3"/>
  <c r="K765" i="3" s="1"/>
  <c r="E765" i="3"/>
  <c r="I827" i="3"/>
  <c r="K827" i="3" s="1"/>
  <c r="L827" i="3" s="1"/>
  <c r="E827" i="3"/>
  <c r="I841" i="3"/>
  <c r="E841" i="3"/>
  <c r="I876" i="3"/>
  <c r="F876" i="4" s="1"/>
  <c r="E876" i="3"/>
  <c r="E894" i="3"/>
  <c r="I894" i="3"/>
  <c r="H894" i="4" s="1"/>
  <c r="I949" i="3"/>
  <c r="G949" i="4" s="1"/>
  <c r="E949" i="3"/>
  <c r="F81" i="9"/>
  <c r="F81" i="4"/>
  <c r="H83" i="9"/>
  <c r="H83" i="4"/>
  <c r="E88" i="9"/>
  <c r="E88" i="4"/>
  <c r="I92" i="9"/>
  <c r="I92" i="4"/>
  <c r="H99" i="4"/>
  <c r="E104" i="9"/>
  <c r="E104" i="4"/>
  <c r="I108" i="9"/>
  <c r="I108" i="4"/>
  <c r="D111" i="9"/>
  <c r="D111" i="4"/>
  <c r="E120" i="9"/>
  <c r="E120" i="4"/>
  <c r="G122" i="4"/>
  <c r="I124" i="9"/>
  <c r="I124" i="4"/>
  <c r="D127" i="9"/>
  <c r="D127" i="4"/>
  <c r="E136" i="9"/>
  <c r="E136" i="4"/>
  <c r="I140" i="9"/>
  <c r="I140" i="4"/>
  <c r="F145" i="9"/>
  <c r="F145" i="4"/>
  <c r="E152" i="9"/>
  <c r="E152" i="4"/>
  <c r="I156" i="9"/>
  <c r="I156" i="4"/>
  <c r="H163" i="4"/>
  <c r="E168" i="9"/>
  <c r="E168" i="4"/>
  <c r="I172" i="9"/>
  <c r="I172" i="4"/>
  <c r="D175" i="9"/>
  <c r="D175" i="4"/>
  <c r="E184" i="9"/>
  <c r="E184" i="4"/>
  <c r="G186" i="4"/>
  <c r="I188" i="9"/>
  <c r="I188" i="4"/>
  <c r="D191" i="9"/>
  <c r="D191" i="4"/>
  <c r="E200" i="9"/>
  <c r="E200" i="4"/>
  <c r="I204" i="9"/>
  <c r="I204" i="4"/>
  <c r="F209" i="9"/>
  <c r="F209" i="4"/>
  <c r="E216" i="9"/>
  <c r="E216" i="4"/>
  <c r="I220" i="9"/>
  <c r="I220" i="4"/>
  <c r="H227" i="4"/>
  <c r="E232" i="9"/>
  <c r="E232" i="4"/>
  <c r="I236" i="9"/>
  <c r="I236" i="4"/>
  <c r="D239" i="9"/>
  <c r="D239" i="4"/>
  <c r="E248" i="9"/>
  <c r="E248" i="4"/>
  <c r="G250" i="4"/>
  <c r="I252" i="9"/>
  <c r="I252" i="4"/>
  <c r="D255" i="9"/>
  <c r="D255" i="4"/>
  <c r="E264" i="9"/>
  <c r="E264" i="4"/>
  <c r="I268" i="9"/>
  <c r="I268" i="4"/>
  <c r="F273" i="9"/>
  <c r="F273" i="4"/>
  <c r="E280" i="9"/>
  <c r="E280" i="4"/>
  <c r="I284" i="9"/>
  <c r="I284" i="4"/>
  <c r="H291" i="4"/>
  <c r="E296" i="9"/>
  <c r="E296" i="4"/>
  <c r="I300" i="9"/>
  <c r="I300" i="4"/>
  <c r="E312" i="9"/>
  <c r="E312" i="4"/>
  <c r="G314" i="4"/>
  <c r="I316" i="9"/>
  <c r="I316" i="4"/>
  <c r="D319" i="9"/>
  <c r="D319" i="4"/>
  <c r="E328" i="9"/>
  <c r="E328" i="4"/>
  <c r="I332" i="9"/>
  <c r="I332" i="4"/>
  <c r="F337" i="9"/>
  <c r="F337" i="4"/>
  <c r="E344" i="9"/>
  <c r="E344" i="4"/>
  <c r="I348" i="9"/>
  <c r="I348" i="4"/>
  <c r="H355" i="4"/>
  <c r="E360" i="9"/>
  <c r="E360" i="4"/>
  <c r="I364" i="9"/>
  <c r="I364" i="4"/>
  <c r="D367" i="9"/>
  <c r="D367" i="4"/>
  <c r="E376" i="9"/>
  <c r="E376" i="4"/>
  <c r="G378" i="9"/>
  <c r="G378" i="4"/>
  <c r="I380" i="9"/>
  <c r="I380" i="4"/>
  <c r="D383" i="9"/>
  <c r="D383" i="4"/>
  <c r="F385" i="9"/>
  <c r="F385" i="4"/>
  <c r="E392" i="9"/>
  <c r="E392" i="4"/>
  <c r="I396" i="9"/>
  <c r="I396" i="4"/>
  <c r="D399" i="9"/>
  <c r="D399" i="4"/>
  <c r="E408" i="9"/>
  <c r="E408" i="4"/>
  <c r="G410" i="9"/>
  <c r="G410" i="4"/>
  <c r="I412" i="9"/>
  <c r="I412" i="4"/>
  <c r="D415" i="9"/>
  <c r="D415" i="4"/>
  <c r="F417" i="9"/>
  <c r="F417" i="4"/>
  <c r="E424" i="9"/>
  <c r="E424" i="4"/>
  <c r="G426" i="4"/>
  <c r="D431" i="9"/>
  <c r="D431" i="4"/>
  <c r="F433" i="9"/>
  <c r="F433" i="4"/>
  <c r="E440" i="9"/>
  <c r="E440" i="4"/>
  <c r="D447" i="9"/>
  <c r="D447" i="4"/>
  <c r="F449" i="4"/>
  <c r="E456" i="9"/>
  <c r="E456" i="4"/>
  <c r="D463" i="9"/>
  <c r="D463" i="4"/>
  <c r="E472" i="9"/>
  <c r="E472" i="4"/>
  <c r="D479" i="9"/>
  <c r="D479" i="4"/>
  <c r="F481" i="9"/>
  <c r="F481" i="4"/>
  <c r="G490" i="9"/>
  <c r="G490" i="4"/>
  <c r="I492" i="4"/>
  <c r="D495" i="9"/>
  <c r="D495" i="4"/>
  <c r="I508" i="9"/>
  <c r="I508" i="4"/>
  <c r="D511" i="9"/>
  <c r="D511" i="4"/>
  <c r="D527" i="9"/>
  <c r="D527" i="4"/>
  <c r="E536" i="9"/>
  <c r="E536" i="4"/>
  <c r="D543" i="9"/>
  <c r="D543" i="4"/>
  <c r="F545" i="9"/>
  <c r="F545" i="4"/>
  <c r="G554" i="9"/>
  <c r="G554" i="4"/>
  <c r="I556" i="4"/>
  <c r="D559" i="9"/>
  <c r="D559" i="4"/>
  <c r="I572" i="9"/>
  <c r="I572" i="4"/>
  <c r="D575" i="9"/>
  <c r="D575" i="4"/>
  <c r="D591" i="9"/>
  <c r="D591" i="4"/>
  <c r="F593" i="4"/>
  <c r="E600" i="9"/>
  <c r="E600" i="4"/>
  <c r="D607" i="9"/>
  <c r="D607" i="4"/>
  <c r="F609" i="9"/>
  <c r="F609" i="4"/>
  <c r="E616" i="9"/>
  <c r="E616" i="4"/>
  <c r="G618" i="4"/>
  <c r="D623" i="9"/>
  <c r="D623" i="4"/>
  <c r="F625" i="9"/>
  <c r="F625" i="4"/>
  <c r="H627" i="9"/>
  <c r="H627" i="4"/>
  <c r="E632" i="9"/>
  <c r="E632" i="4"/>
  <c r="G634" i="4"/>
  <c r="D639" i="9"/>
  <c r="D639" i="4"/>
  <c r="F641" i="9"/>
  <c r="F641" i="4"/>
  <c r="H643" i="9"/>
  <c r="H643" i="4"/>
  <c r="E648" i="9"/>
  <c r="E648" i="4"/>
  <c r="G650" i="4"/>
  <c r="D655" i="9"/>
  <c r="D655" i="4"/>
  <c r="F657" i="4"/>
  <c r="H659" i="9"/>
  <c r="H659" i="4"/>
  <c r="E664" i="9"/>
  <c r="E664" i="4"/>
  <c r="D671" i="9"/>
  <c r="D671" i="4"/>
  <c r="H675" i="9"/>
  <c r="H675" i="4"/>
  <c r="I684" i="4"/>
  <c r="D687" i="9"/>
  <c r="D687" i="4"/>
  <c r="H691" i="9"/>
  <c r="H691" i="4"/>
  <c r="E696" i="9"/>
  <c r="E696" i="4"/>
  <c r="G698" i="9"/>
  <c r="G698" i="4"/>
  <c r="D703" i="9"/>
  <c r="D703" i="4"/>
  <c r="F705" i="9"/>
  <c r="F705" i="4"/>
  <c r="H707" i="9"/>
  <c r="H707" i="4"/>
  <c r="D719" i="9"/>
  <c r="D719" i="4"/>
  <c r="H723" i="9"/>
  <c r="H723" i="4"/>
  <c r="I732" i="4"/>
  <c r="D735" i="9"/>
  <c r="D735" i="4"/>
  <c r="F737" i="9"/>
  <c r="F737" i="4"/>
  <c r="E744" i="9"/>
  <c r="E744" i="4"/>
  <c r="G746" i="4"/>
  <c r="H755" i="9"/>
  <c r="H755" i="4"/>
  <c r="I764" i="9"/>
  <c r="I764" i="4"/>
  <c r="I780" i="9"/>
  <c r="I780" i="4"/>
  <c r="E792" i="9"/>
  <c r="E792" i="4"/>
  <c r="F801" i="9"/>
  <c r="F801" i="4"/>
  <c r="D815" i="9"/>
  <c r="D815" i="4"/>
  <c r="F817" i="9"/>
  <c r="F817" i="4"/>
  <c r="E824" i="9"/>
  <c r="E824" i="4"/>
  <c r="G826" i="9"/>
  <c r="G826" i="4"/>
  <c r="I828" i="9"/>
  <c r="I828" i="4"/>
  <c r="F833" i="9"/>
  <c r="F833" i="4"/>
  <c r="E840" i="9"/>
  <c r="E840" i="4"/>
  <c r="F849" i="9"/>
  <c r="F849" i="4"/>
  <c r="I860" i="9"/>
  <c r="I860" i="4"/>
  <c r="F865" i="9"/>
  <c r="F865" i="4"/>
  <c r="E872" i="9"/>
  <c r="E872" i="4"/>
  <c r="G874" i="9"/>
  <c r="G874" i="4"/>
  <c r="I876" i="4"/>
  <c r="I892" i="9"/>
  <c r="I892" i="4"/>
  <c r="E920" i="9"/>
  <c r="E920" i="4"/>
  <c r="G922" i="9"/>
  <c r="G922" i="4"/>
  <c r="F929" i="9"/>
  <c r="F929" i="4"/>
  <c r="G938" i="9"/>
  <c r="G938" i="4"/>
  <c r="F945" i="9"/>
  <c r="F945" i="4"/>
  <c r="G954" i="9"/>
  <c r="G954" i="4"/>
  <c r="F961" i="9"/>
  <c r="F961" i="4"/>
  <c r="G970" i="9"/>
  <c r="G970" i="4"/>
  <c r="F977" i="9"/>
  <c r="F977" i="4"/>
  <c r="F993" i="9"/>
  <c r="F993" i="4"/>
  <c r="F1009" i="9"/>
  <c r="F1009" i="4"/>
  <c r="F1025" i="9"/>
  <c r="F1025" i="4"/>
  <c r="F1041" i="9"/>
  <c r="F1041" i="4"/>
  <c r="E1048" i="9"/>
  <c r="E1048" i="4"/>
  <c r="F1057" i="9"/>
  <c r="F1057" i="4"/>
  <c r="F1073" i="9"/>
  <c r="F1073" i="4"/>
  <c r="F1089" i="9"/>
  <c r="F1089" i="4"/>
  <c r="F1105" i="9"/>
  <c r="F1105" i="4"/>
  <c r="F1121" i="9"/>
  <c r="F1121" i="4"/>
  <c r="F1137" i="9"/>
  <c r="F1137" i="4"/>
  <c r="F1153" i="9"/>
  <c r="F1153" i="4"/>
  <c r="F1169" i="9"/>
  <c r="F1169" i="4"/>
  <c r="D1183" i="9"/>
  <c r="D1183" i="4"/>
  <c r="F1201" i="9"/>
  <c r="F1201" i="4"/>
  <c r="G1210" i="9"/>
  <c r="G1210" i="4"/>
  <c r="F1217" i="9"/>
  <c r="F1217" i="4"/>
  <c r="F1233" i="9"/>
  <c r="F1233" i="4"/>
  <c r="F1249" i="9"/>
  <c r="F1249" i="4"/>
  <c r="D1263" i="9"/>
  <c r="D1263" i="4"/>
  <c r="F1265" i="9"/>
  <c r="F1265" i="4"/>
  <c r="D1279" i="9"/>
  <c r="D1279" i="4"/>
  <c r="F1281" i="9"/>
  <c r="F1281" i="4"/>
  <c r="D1295" i="9"/>
  <c r="D1295" i="4"/>
  <c r="F1297" i="9"/>
  <c r="F1297" i="4"/>
  <c r="G1306" i="9"/>
  <c r="G1306" i="4"/>
  <c r="D1311" i="9"/>
  <c r="D1311" i="4"/>
  <c r="F1313" i="9"/>
  <c r="F1313" i="4"/>
  <c r="D1327" i="9"/>
  <c r="D1327" i="4"/>
  <c r="F1329" i="9"/>
  <c r="F1329" i="4"/>
  <c r="D1343" i="9"/>
  <c r="D1343" i="4"/>
  <c r="F1345" i="9"/>
  <c r="F1345" i="4"/>
  <c r="D1359" i="9"/>
  <c r="D1359" i="4"/>
  <c r="F1361" i="9"/>
  <c r="F1361" i="4"/>
  <c r="G1370" i="9"/>
  <c r="G1370" i="4"/>
  <c r="D1375" i="9"/>
  <c r="D1375" i="4"/>
  <c r="F1377" i="9"/>
  <c r="F1377" i="4"/>
  <c r="D1391" i="9"/>
  <c r="D1391" i="4"/>
  <c r="F1393" i="9"/>
  <c r="F1393" i="4"/>
  <c r="D1407" i="9"/>
  <c r="D1407" i="4"/>
  <c r="F1409" i="9"/>
  <c r="F1409" i="4"/>
  <c r="H1411" i="9"/>
  <c r="H1411" i="4"/>
  <c r="G1418" i="9"/>
  <c r="G1418" i="4"/>
  <c r="I1420" i="9"/>
  <c r="I1420" i="4"/>
  <c r="G1434" i="9"/>
  <c r="G1434" i="4"/>
  <c r="D1455" i="9"/>
  <c r="D1455" i="4"/>
  <c r="I1468" i="9"/>
  <c r="I1468" i="4"/>
  <c r="D1471" i="9"/>
  <c r="D1471" i="4"/>
  <c r="D1487" i="9"/>
  <c r="D1487" i="4"/>
  <c r="G1498" i="9"/>
  <c r="G1498" i="4"/>
  <c r="I1500" i="9"/>
  <c r="I1500" i="4"/>
  <c r="I1516" i="9"/>
  <c r="I1516" i="4"/>
  <c r="I1548" i="9"/>
  <c r="I1548" i="4"/>
  <c r="D1551" i="9"/>
  <c r="D1551" i="4"/>
  <c r="D1567" i="9"/>
  <c r="D1567" i="4"/>
  <c r="I1580" i="9"/>
  <c r="I1580" i="4"/>
  <c r="D1583" i="9"/>
  <c r="D1583" i="4"/>
  <c r="I1596" i="9"/>
  <c r="I1596" i="4"/>
  <c r="D1599" i="9"/>
  <c r="D1599" i="4"/>
  <c r="I1612" i="9"/>
  <c r="I1612" i="4"/>
  <c r="D1631" i="9"/>
  <c r="D1631" i="4"/>
  <c r="I1644" i="9"/>
  <c r="I1644" i="4"/>
  <c r="D1647" i="9"/>
  <c r="D1647" i="4"/>
  <c r="I1660" i="9"/>
  <c r="I1660" i="4"/>
  <c r="D1663" i="9"/>
  <c r="D1663" i="4"/>
  <c r="I1676" i="9"/>
  <c r="I1676" i="4"/>
  <c r="D1679" i="9"/>
  <c r="D1679" i="4"/>
  <c r="D1695" i="9"/>
  <c r="D1695" i="4"/>
  <c r="I1708" i="9"/>
  <c r="I1708" i="4"/>
  <c r="D1711" i="9"/>
  <c r="D1711" i="4"/>
  <c r="I1724" i="9"/>
  <c r="I1724" i="4"/>
  <c r="D1727" i="9"/>
  <c r="D1727" i="4"/>
  <c r="I1740" i="9"/>
  <c r="I1740" i="4"/>
  <c r="D1759" i="9"/>
  <c r="D1759" i="4"/>
  <c r="I1772" i="9"/>
  <c r="I1772" i="4"/>
  <c r="D1775" i="9"/>
  <c r="D1775" i="4"/>
  <c r="I1788" i="9"/>
  <c r="I1788" i="4"/>
  <c r="D1791" i="9"/>
  <c r="D1791" i="4"/>
  <c r="I1804" i="9"/>
  <c r="I1804" i="4"/>
  <c r="D1807" i="9"/>
  <c r="D1807" i="4"/>
  <c r="D1823" i="9"/>
  <c r="D1823" i="4"/>
  <c r="H1827" i="9"/>
  <c r="H1827" i="4"/>
  <c r="D1839" i="9"/>
  <c r="D1839" i="4"/>
  <c r="H1843" i="9"/>
  <c r="H1843" i="4"/>
  <c r="D1855" i="9"/>
  <c r="D1855" i="4"/>
  <c r="H1859" i="9"/>
  <c r="H1859" i="4"/>
  <c r="D1871" i="9"/>
  <c r="D1871" i="4"/>
  <c r="H1875" i="9"/>
  <c r="H1875" i="4"/>
  <c r="D1887" i="9"/>
  <c r="D1887" i="4"/>
  <c r="H1891" i="9"/>
  <c r="H1891" i="4"/>
  <c r="D1903" i="9"/>
  <c r="D1903" i="4"/>
  <c r="H1907" i="9"/>
  <c r="H1907" i="4"/>
  <c r="D1919" i="9"/>
  <c r="D1919" i="4"/>
  <c r="H1923" i="9"/>
  <c r="H1923" i="4"/>
  <c r="D1935" i="9"/>
  <c r="D1935" i="4"/>
  <c r="H1939" i="9"/>
  <c r="H1939" i="4"/>
  <c r="D1951" i="9"/>
  <c r="D1951" i="4"/>
  <c r="H1955" i="9"/>
  <c r="H1955" i="4"/>
  <c r="H1971" i="9"/>
  <c r="H1971" i="4"/>
  <c r="H1987" i="9"/>
  <c r="H1987" i="4"/>
  <c r="H2003" i="9"/>
  <c r="H2003" i="4"/>
  <c r="H2019" i="9"/>
  <c r="H2019" i="4"/>
  <c r="H2035" i="9"/>
  <c r="H2035" i="4"/>
  <c r="H2051" i="9"/>
  <c r="H2051" i="4"/>
  <c r="H2067" i="9"/>
  <c r="H2067" i="4"/>
  <c r="H2083" i="9"/>
  <c r="H2083" i="4"/>
  <c r="H2099" i="9"/>
  <c r="H2099" i="4"/>
  <c r="H2115" i="9"/>
  <c r="H2115" i="4"/>
  <c r="H2131" i="9"/>
  <c r="H2131" i="4"/>
  <c r="H2147" i="9"/>
  <c r="H2147" i="4"/>
  <c r="H2163" i="9"/>
  <c r="H2163" i="4"/>
  <c r="F2177" i="9"/>
  <c r="F2177" i="4"/>
  <c r="H2179" i="9"/>
  <c r="H2179" i="4"/>
  <c r="I2188" i="9"/>
  <c r="I2188" i="4"/>
  <c r="D2191" i="9"/>
  <c r="D2191" i="4"/>
  <c r="F2193" i="9"/>
  <c r="F2193" i="4"/>
  <c r="H2195" i="9"/>
  <c r="H2195" i="4"/>
  <c r="I2204" i="9"/>
  <c r="I2204" i="4"/>
  <c r="D2207" i="9"/>
  <c r="D2207" i="4"/>
  <c r="F2209" i="9"/>
  <c r="F2209" i="4"/>
  <c r="H2211" i="9"/>
  <c r="H2211" i="4"/>
  <c r="I25" i="3"/>
  <c r="I33" i="3"/>
  <c r="I42" i="3"/>
  <c r="E42" i="3"/>
  <c r="E59" i="3"/>
  <c r="I59" i="3"/>
  <c r="I94" i="3"/>
  <c r="E94" i="3"/>
  <c r="I117" i="3"/>
  <c r="I117" i="4" s="1"/>
  <c r="I135" i="3"/>
  <c r="E135" i="3"/>
  <c r="L152" i="3"/>
  <c r="I158" i="3"/>
  <c r="E158" i="3"/>
  <c r="I181" i="3"/>
  <c r="I199" i="3"/>
  <c r="I199" i="4" s="1"/>
  <c r="E199" i="3"/>
  <c r="L216" i="3"/>
  <c r="I222" i="3"/>
  <c r="E222" i="3"/>
  <c r="I245" i="3"/>
  <c r="I245" i="4" s="1"/>
  <c r="I263" i="3"/>
  <c r="I263" i="4" s="1"/>
  <c r="E263" i="3"/>
  <c r="L280" i="3"/>
  <c r="I286" i="3"/>
  <c r="E286" i="3"/>
  <c r="I309" i="3"/>
  <c r="I327" i="3"/>
  <c r="E327" i="3"/>
  <c r="I350" i="3"/>
  <c r="E350" i="3"/>
  <c r="I374" i="3"/>
  <c r="D374" i="4" s="1"/>
  <c r="E374" i="3"/>
  <c r="L380" i="3"/>
  <c r="I406" i="3"/>
  <c r="E406" i="3"/>
  <c r="L412" i="3"/>
  <c r="I450" i="3"/>
  <c r="E450" i="3"/>
  <c r="I493" i="3"/>
  <c r="E493" i="3"/>
  <c r="I502" i="3"/>
  <c r="E502" i="3"/>
  <c r="I520" i="3"/>
  <c r="E520" i="3"/>
  <c r="I557" i="3"/>
  <c r="E557" i="3"/>
  <c r="I566" i="3"/>
  <c r="D566" i="4" s="1"/>
  <c r="E566" i="3"/>
  <c r="I584" i="3"/>
  <c r="K584" i="3" s="1"/>
  <c r="D584" i="9" s="1"/>
  <c r="E584" i="3"/>
  <c r="L685" i="3"/>
  <c r="I692" i="3"/>
  <c r="K692" i="3" s="1"/>
  <c r="L692" i="3" s="1"/>
  <c r="E692" i="3"/>
  <c r="I706" i="3"/>
  <c r="E706" i="3"/>
  <c r="I712" i="3"/>
  <c r="K712" i="3" s="1"/>
  <c r="E712" i="3"/>
  <c r="I726" i="3"/>
  <c r="K726" i="3" s="1"/>
  <c r="E726" i="3"/>
  <c r="I747" i="3"/>
  <c r="K747" i="3" s="1"/>
  <c r="L747" i="3" s="1"/>
  <c r="E747" i="3"/>
  <c r="I773" i="3"/>
  <c r="H773" i="4" s="1"/>
  <c r="E773" i="3"/>
  <c r="I784" i="3"/>
  <c r="E784" i="3"/>
  <c r="I807" i="3"/>
  <c r="I807" i="4" s="1"/>
  <c r="E807" i="3"/>
  <c r="I819" i="3"/>
  <c r="G819" i="4" s="1"/>
  <c r="E819" i="3"/>
  <c r="L833" i="3"/>
  <c r="I877" i="3"/>
  <c r="K877" i="3" s="1"/>
  <c r="L877" i="3" s="1"/>
  <c r="E877" i="3"/>
  <c r="I931" i="3"/>
  <c r="E931" i="3"/>
  <c r="E958" i="3"/>
  <c r="I958" i="3"/>
  <c r="I1392" i="3"/>
  <c r="E1392" i="3"/>
  <c r="E79" i="9"/>
  <c r="E79" i="4"/>
  <c r="G81" i="9"/>
  <c r="G81" i="4"/>
  <c r="I83" i="9"/>
  <c r="I83" i="4"/>
  <c r="D86" i="9"/>
  <c r="D86" i="4"/>
  <c r="F88" i="9"/>
  <c r="F88" i="4"/>
  <c r="I99" i="4"/>
  <c r="F104" i="9"/>
  <c r="F104" i="4"/>
  <c r="E111" i="9"/>
  <c r="E111" i="4"/>
  <c r="F120" i="9"/>
  <c r="F120" i="4"/>
  <c r="H122" i="4"/>
  <c r="E127" i="9"/>
  <c r="E127" i="4"/>
  <c r="G129" i="4"/>
  <c r="D134" i="4"/>
  <c r="F136" i="9"/>
  <c r="F136" i="4"/>
  <c r="G145" i="9"/>
  <c r="G145" i="4"/>
  <c r="D150" i="9"/>
  <c r="D150" i="4"/>
  <c r="F152" i="9"/>
  <c r="F152" i="4"/>
  <c r="I163" i="4"/>
  <c r="F168" i="9"/>
  <c r="F168" i="4"/>
  <c r="H170" i="4"/>
  <c r="E175" i="9"/>
  <c r="E175" i="4"/>
  <c r="F184" i="9"/>
  <c r="F184" i="4"/>
  <c r="H186" i="4"/>
  <c r="E191" i="9"/>
  <c r="E191" i="4"/>
  <c r="G193" i="4"/>
  <c r="D198" i="4"/>
  <c r="F200" i="9"/>
  <c r="F200" i="4"/>
  <c r="G209" i="9"/>
  <c r="G209" i="4"/>
  <c r="D214" i="9"/>
  <c r="D214" i="4"/>
  <c r="F216" i="9"/>
  <c r="F216" i="4"/>
  <c r="I227" i="4"/>
  <c r="F232" i="9"/>
  <c r="F232" i="4"/>
  <c r="H234" i="4"/>
  <c r="E239" i="9"/>
  <c r="E239" i="4"/>
  <c r="F248" i="9"/>
  <c r="F248" i="4"/>
  <c r="H250" i="4"/>
  <c r="E255" i="9"/>
  <c r="E255" i="4"/>
  <c r="G257" i="4"/>
  <c r="D262" i="4"/>
  <c r="F264" i="9"/>
  <c r="F264" i="4"/>
  <c r="G273" i="9"/>
  <c r="G273" i="4"/>
  <c r="D278" i="9"/>
  <c r="D278" i="4"/>
  <c r="F280" i="9"/>
  <c r="F280" i="4"/>
  <c r="I291" i="4"/>
  <c r="F296" i="9"/>
  <c r="F296" i="4"/>
  <c r="H298" i="4"/>
  <c r="E303" i="4"/>
  <c r="F312" i="9"/>
  <c r="F312" i="4"/>
  <c r="H314" i="4"/>
  <c r="E319" i="9"/>
  <c r="E319" i="4"/>
  <c r="D326" i="4"/>
  <c r="F328" i="9"/>
  <c r="F328" i="4"/>
  <c r="G337" i="9"/>
  <c r="G337" i="4"/>
  <c r="D342" i="9"/>
  <c r="D342" i="4"/>
  <c r="F344" i="9"/>
  <c r="F344" i="4"/>
  <c r="I355" i="4"/>
  <c r="F360" i="9"/>
  <c r="F360" i="4"/>
  <c r="E367" i="9"/>
  <c r="E367" i="4"/>
  <c r="F376" i="9"/>
  <c r="F376" i="4"/>
  <c r="H378" i="9"/>
  <c r="H378" i="4"/>
  <c r="E383" i="9"/>
  <c r="E383" i="4"/>
  <c r="G385" i="9"/>
  <c r="G385" i="4"/>
  <c r="F392" i="9"/>
  <c r="F392" i="4"/>
  <c r="E399" i="9"/>
  <c r="E399" i="4"/>
  <c r="D406" i="4"/>
  <c r="F408" i="9"/>
  <c r="F408" i="4"/>
  <c r="H410" i="9"/>
  <c r="H410" i="4"/>
  <c r="E415" i="9"/>
  <c r="E415" i="4"/>
  <c r="G417" i="9"/>
  <c r="G417" i="4"/>
  <c r="F424" i="9"/>
  <c r="F424" i="4"/>
  <c r="H426" i="4"/>
  <c r="E431" i="9"/>
  <c r="E431" i="4"/>
  <c r="G433" i="9"/>
  <c r="G433" i="4"/>
  <c r="F440" i="9"/>
  <c r="F440" i="4"/>
  <c r="H442" i="4"/>
  <c r="E447" i="9"/>
  <c r="E447" i="4"/>
  <c r="G449" i="4"/>
  <c r="F456" i="9"/>
  <c r="F456" i="4"/>
  <c r="E463" i="9"/>
  <c r="E463" i="4"/>
  <c r="G465" i="4"/>
  <c r="F472" i="9"/>
  <c r="F472" i="4"/>
  <c r="H474" i="4"/>
  <c r="E479" i="9"/>
  <c r="E479" i="4"/>
  <c r="G481" i="9"/>
  <c r="G481" i="4"/>
  <c r="H490" i="9"/>
  <c r="H490" i="4"/>
  <c r="E495" i="9"/>
  <c r="E495" i="4"/>
  <c r="E511" i="9"/>
  <c r="E511" i="4"/>
  <c r="D518" i="9"/>
  <c r="D518" i="4"/>
  <c r="E527" i="9"/>
  <c r="E527" i="4"/>
  <c r="F536" i="9"/>
  <c r="F536" i="4"/>
  <c r="H538" i="4"/>
  <c r="E543" i="9"/>
  <c r="E543" i="4"/>
  <c r="G545" i="9"/>
  <c r="G545" i="4"/>
  <c r="H554" i="9"/>
  <c r="H554" i="4"/>
  <c r="E559" i="9"/>
  <c r="E559" i="4"/>
  <c r="E575" i="9"/>
  <c r="E575" i="4"/>
  <c r="D582" i="9"/>
  <c r="D582" i="4"/>
  <c r="F584" i="4"/>
  <c r="E591" i="9"/>
  <c r="E591" i="4"/>
  <c r="G593" i="4"/>
  <c r="F600" i="9"/>
  <c r="F600" i="4"/>
  <c r="H602" i="4"/>
  <c r="E607" i="9"/>
  <c r="E607" i="4"/>
  <c r="G609" i="9"/>
  <c r="G609" i="4"/>
  <c r="F616" i="9"/>
  <c r="F616" i="4"/>
  <c r="H618" i="4"/>
  <c r="E623" i="9"/>
  <c r="E623" i="4"/>
  <c r="G625" i="9"/>
  <c r="G625" i="4"/>
  <c r="I627" i="9"/>
  <c r="I627" i="4"/>
  <c r="F632" i="9"/>
  <c r="F632" i="4"/>
  <c r="H634" i="4"/>
  <c r="E639" i="9"/>
  <c r="E639" i="4"/>
  <c r="G641" i="9"/>
  <c r="G641" i="4"/>
  <c r="I643" i="9"/>
  <c r="I643" i="4"/>
  <c r="F648" i="9"/>
  <c r="F648" i="4"/>
  <c r="H650" i="4"/>
  <c r="E655" i="9"/>
  <c r="E655" i="4"/>
  <c r="G657" i="4"/>
  <c r="I659" i="9"/>
  <c r="I659" i="4"/>
  <c r="F664" i="9"/>
  <c r="F664" i="4"/>
  <c r="E671" i="9"/>
  <c r="E671" i="4"/>
  <c r="I675" i="9"/>
  <c r="I675" i="4"/>
  <c r="D678" i="4"/>
  <c r="E687" i="9"/>
  <c r="E687" i="4"/>
  <c r="I691" i="9"/>
  <c r="I691" i="4"/>
  <c r="F696" i="9"/>
  <c r="F696" i="4"/>
  <c r="H698" i="9"/>
  <c r="H698" i="4"/>
  <c r="E703" i="9"/>
  <c r="E703" i="4"/>
  <c r="G705" i="9"/>
  <c r="G705" i="4"/>
  <c r="I707" i="9"/>
  <c r="I707" i="4"/>
  <c r="D710" i="9"/>
  <c r="D710" i="4"/>
  <c r="F712" i="4"/>
  <c r="E719" i="9"/>
  <c r="E719" i="4"/>
  <c r="I723" i="9"/>
  <c r="I723" i="4"/>
  <c r="D726" i="4"/>
  <c r="E735" i="9"/>
  <c r="E735" i="4"/>
  <c r="G737" i="9"/>
  <c r="G737" i="4"/>
  <c r="D742" i="9"/>
  <c r="D742" i="4"/>
  <c r="F744" i="9"/>
  <c r="F744" i="4"/>
  <c r="H746" i="9"/>
  <c r="H746" i="4"/>
  <c r="I755" i="9"/>
  <c r="I755" i="4"/>
  <c r="D774" i="9"/>
  <c r="D774" i="4"/>
  <c r="D790" i="9"/>
  <c r="D790" i="4"/>
  <c r="F792" i="9"/>
  <c r="F792" i="4"/>
  <c r="G801" i="9"/>
  <c r="G801" i="4"/>
  <c r="D806" i="9"/>
  <c r="D806" i="4"/>
  <c r="E815" i="9"/>
  <c r="E815" i="4"/>
  <c r="G817" i="9"/>
  <c r="G817" i="4"/>
  <c r="I819" i="4"/>
  <c r="F824" i="9"/>
  <c r="F824" i="4"/>
  <c r="H826" i="9"/>
  <c r="H826" i="4"/>
  <c r="G833" i="9"/>
  <c r="G833" i="4"/>
  <c r="D838" i="9"/>
  <c r="D838" i="4"/>
  <c r="F840" i="9"/>
  <c r="F840" i="4"/>
  <c r="G849" i="9"/>
  <c r="G849" i="4"/>
  <c r="G865" i="9"/>
  <c r="G865" i="4"/>
  <c r="D870" i="9"/>
  <c r="D870" i="4"/>
  <c r="F872" i="9"/>
  <c r="F872" i="4"/>
  <c r="H874" i="9"/>
  <c r="H874" i="4"/>
  <c r="D902" i="9"/>
  <c r="D902" i="4"/>
  <c r="F920" i="9"/>
  <c r="F920" i="4"/>
  <c r="H922" i="9"/>
  <c r="H922" i="4"/>
  <c r="G929" i="9"/>
  <c r="G929" i="4"/>
  <c r="I931" i="4"/>
  <c r="H938" i="9"/>
  <c r="H938" i="4"/>
  <c r="G945" i="9"/>
  <c r="G945" i="4"/>
  <c r="H954" i="9"/>
  <c r="H954" i="4"/>
  <c r="G961" i="9"/>
  <c r="G961" i="4"/>
  <c r="H970" i="9"/>
  <c r="H970" i="4"/>
  <c r="G977" i="9"/>
  <c r="G977" i="4"/>
  <c r="D982" i="9"/>
  <c r="D982" i="4"/>
  <c r="G993" i="9"/>
  <c r="G993" i="4"/>
  <c r="D998" i="9"/>
  <c r="D998" i="4"/>
  <c r="G1009" i="9"/>
  <c r="G1009" i="4"/>
  <c r="D1014" i="9"/>
  <c r="D1014" i="4"/>
  <c r="G1025" i="9"/>
  <c r="G1025" i="4"/>
  <c r="D1030" i="9"/>
  <c r="D1030" i="4"/>
  <c r="G1041" i="9"/>
  <c r="G1041" i="4"/>
  <c r="D1046" i="9"/>
  <c r="D1046" i="4"/>
  <c r="F1048" i="9"/>
  <c r="F1048" i="4"/>
  <c r="G1057" i="9"/>
  <c r="G1057" i="4"/>
  <c r="D1062" i="9"/>
  <c r="D1062" i="4"/>
  <c r="G1073" i="9"/>
  <c r="G1073" i="4"/>
  <c r="D1078" i="9"/>
  <c r="D1078" i="4"/>
  <c r="G1089" i="9"/>
  <c r="G1089" i="4"/>
  <c r="D1094" i="9"/>
  <c r="D1094" i="4"/>
  <c r="G1105" i="9"/>
  <c r="G1105" i="4"/>
  <c r="D1110" i="9"/>
  <c r="D1110" i="4"/>
  <c r="G1121" i="9"/>
  <c r="G1121" i="4"/>
  <c r="D1126" i="9"/>
  <c r="D1126" i="4"/>
  <c r="G1137" i="9"/>
  <c r="G1137" i="4"/>
  <c r="D1142" i="9"/>
  <c r="D1142" i="4"/>
  <c r="G1153" i="9"/>
  <c r="G1153" i="4"/>
  <c r="D1158" i="9"/>
  <c r="D1158" i="4"/>
  <c r="G1169" i="9"/>
  <c r="G1169" i="4"/>
  <c r="D1174" i="9"/>
  <c r="D1174" i="4"/>
  <c r="F1176" i="4"/>
  <c r="E1183" i="9"/>
  <c r="E1183" i="4"/>
  <c r="G1201" i="9"/>
  <c r="G1201" i="4"/>
  <c r="H1210" i="9"/>
  <c r="H1210" i="4"/>
  <c r="G1217" i="9"/>
  <c r="G1217" i="4"/>
  <c r="G1233" i="9"/>
  <c r="G1233" i="4"/>
  <c r="G1249" i="9"/>
  <c r="G1249" i="4"/>
  <c r="E1263" i="9"/>
  <c r="E1263" i="4"/>
  <c r="G1265" i="9"/>
  <c r="G1265" i="4"/>
  <c r="E1279" i="9"/>
  <c r="E1279" i="4"/>
  <c r="G1281" i="9"/>
  <c r="G1281" i="4"/>
  <c r="E1295" i="9"/>
  <c r="E1295" i="4"/>
  <c r="G1297" i="9"/>
  <c r="G1297" i="4"/>
  <c r="H1306" i="9"/>
  <c r="H1306" i="4"/>
  <c r="E1311" i="9"/>
  <c r="E1311" i="4"/>
  <c r="G1313" i="9"/>
  <c r="G1313" i="4"/>
  <c r="E1327" i="9"/>
  <c r="E1327" i="4"/>
  <c r="G1329" i="9"/>
  <c r="G1329" i="4"/>
  <c r="E1343" i="9"/>
  <c r="E1343" i="4"/>
  <c r="G1345" i="9"/>
  <c r="G1345" i="4"/>
  <c r="E1359" i="9"/>
  <c r="E1359" i="4"/>
  <c r="G1361" i="9"/>
  <c r="G1361" i="4"/>
  <c r="H1370" i="9"/>
  <c r="H1370" i="4"/>
  <c r="E1375" i="9"/>
  <c r="E1375" i="4"/>
  <c r="G1377" i="9"/>
  <c r="G1377" i="4"/>
  <c r="E1391" i="9"/>
  <c r="E1391" i="4"/>
  <c r="G1393" i="9"/>
  <c r="G1393" i="4"/>
  <c r="E1407" i="9"/>
  <c r="E1407" i="4"/>
  <c r="G1409" i="9"/>
  <c r="G1409" i="4"/>
  <c r="I1411" i="9"/>
  <c r="I1411" i="4"/>
  <c r="H1418" i="9"/>
  <c r="H1418" i="4"/>
  <c r="D1430" i="9"/>
  <c r="D1430" i="4"/>
  <c r="H1434" i="9"/>
  <c r="H1434" i="4"/>
  <c r="E1455" i="9"/>
  <c r="E1455" i="4"/>
  <c r="E1471" i="9"/>
  <c r="E1471" i="4"/>
  <c r="E1487" i="9"/>
  <c r="E1487" i="4"/>
  <c r="H1498" i="9"/>
  <c r="H1498" i="4"/>
  <c r="E1551" i="9"/>
  <c r="E1551" i="4"/>
  <c r="E1567" i="9"/>
  <c r="E1567" i="4"/>
  <c r="E1583" i="9"/>
  <c r="E1583" i="4"/>
  <c r="E1599" i="9"/>
  <c r="E1599" i="4"/>
  <c r="E1631" i="9"/>
  <c r="E1631" i="4"/>
  <c r="E1647" i="9"/>
  <c r="E1647" i="4"/>
  <c r="E1663" i="9"/>
  <c r="E1663" i="4"/>
  <c r="E1679" i="9"/>
  <c r="E1679" i="4"/>
  <c r="E1695" i="9"/>
  <c r="E1695" i="4"/>
  <c r="E1711" i="9"/>
  <c r="E1711" i="4"/>
  <c r="E1727" i="9"/>
  <c r="E1727" i="4"/>
  <c r="E1759" i="9"/>
  <c r="E1759" i="4"/>
  <c r="E1775" i="9"/>
  <c r="E1775" i="4"/>
  <c r="E1791" i="9"/>
  <c r="E1791" i="4"/>
  <c r="E1807" i="9"/>
  <c r="E1807" i="4"/>
  <c r="E1823" i="9"/>
  <c r="E1823" i="4"/>
  <c r="I1827" i="9"/>
  <c r="I1827" i="4"/>
  <c r="E1839" i="9"/>
  <c r="E1839" i="4"/>
  <c r="I1843" i="9"/>
  <c r="I1843" i="4"/>
  <c r="E1855" i="9"/>
  <c r="E1855" i="4"/>
  <c r="I1859" i="9"/>
  <c r="I1859" i="4"/>
  <c r="E1871" i="9"/>
  <c r="E1871" i="4"/>
  <c r="I1875" i="9"/>
  <c r="I1875" i="4"/>
  <c r="E1887" i="9"/>
  <c r="E1887" i="4"/>
  <c r="I1891" i="9"/>
  <c r="I1891" i="4"/>
  <c r="E1903" i="9"/>
  <c r="E1903" i="4"/>
  <c r="I1907" i="9"/>
  <c r="I1907" i="4"/>
  <c r="E1919" i="9"/>
  <c r="E1919" i="4"/>
  <c r="I1923" i="9"/>
  <c r="I1923" i="4"/>
  <c r="E1935" i="9"/>
  <c r="E1935" i="4"/>
  <c r="I1939" i="9"/>
  <c r="I1939" i="4"/>
  <c r="E1951" i="9"/>
  <c r="E1951" i="4"/>
  <c r="I1955" i="9"/>
  <c r="I1955" i="4"/>
  <c r="I1971" i="9"/>
  <c r="I1971" i="4"/>
  <c r="I1987" i="9"/>
  <c r="I1987" i="4"/>
  <c r="I2003" i="9"/>
  <c r="I2003" i="4"/>
  <c r="I2019" i="9"/>
  <c r="I2019" i="4"/>
  <c r="I2035" i="9"/>
  <c r="I2035" i="4"/>
  <c r="I2051" i="9"/>
  <c r="I2051" i="4"/>
  <c r="I2067" i="9"/>
  <c r="I2067" i="4"/>
  <c r="I2083" i="9"/>
  <c r="I2083" i="4"/>
  <c r="I2099" i="9"/>
  <c r="I2099" i="4"/>
  <c r="I2115" i="9"/>
  <c r="I2115" i="4"/>
  <c r="I2131" i="9"/>
  <c r="I2131" i="4"/>
  <c r="I2147" i="9"/>
  <c r="I2147" i="4"/>
  <c r="I2163" i="9"/>
  <c r="I2163" i="4"/>
  <c r="G2177" i="9"/>
  <c r="G2177" i="4"/>
  <c r="I2179" i="9"/>
  <c r="I2179" i="4"/>
  <c r="E2191" i="9"/>
  <c r="E2191" i="4"/>
  <c r="G2193" i="9"/>
  <c r="G2193" i="4"/>
  <c r="I2195" i="9"/>
  <c r="I2195" i="4"/>
  <c r="E2207" i="9"/>
  <c r="E2207" i="4"/>
  <c r="G2209" i="9"/>
  <c r="G2209" i="4"/>
  <c r="I2211" i="9"/>
  <c r="I2211" i="4"/>
  <c r="L100" i="3"/>
  <c r="I106" i="3"/>
  <c r="H106" i="4" s="1"/>
  <c r="E106" i="3"/>
  <c r="E112" i="3"/>
  <c r="I129" i="3"/>
  <c r="E147" i="3"/>
  <c r="I147" i="3"/>
  <c r="L164" i="3"/>
  <c r="I170" i="3"/>
  <c r="F170" i="4" s="1"/>
  <c r="E170" i="3"/>
  <c r="E176" i="3"/>
  <c r="I193" i="3"/>
  <c r="F193" i="4" s="1"/>
  <c r="E211" i="3"/>
  <c r="I211" i="3"/>
  <c r="L228" i="3"/>
  <c r="I234" i="3"/>
  <c r="E234" i="3"/>
  <c r="E240" i="3"/>
  <c r="I257" i="3"/>
  <c r="E275" i="3"/>
  <c r="I275" i="3"/>
  <c r="L292" i="3"/>
  <c r="I298" i="3"/>
  <c r="E298" i="3"/>
  <c r="E304" i="3"/>
  <c r="I321" i="3"/>
  <c r="E339" i="3"/>
  <c r="I339" i="3"/>
  <c r="H339" i="4" s="1"/>
  <c r="L356" i="3"/>
  <c r="I362" i="3"/>
  <c r="E362" i="3"/>
  <c r="E368" i="3"/>
  <c r="I393" i="3"/>
  <c r="E400" i="3"/>
  <c r="I420" i="3"/>
  <c r="E420" i="3"/>
  <c r="I458" i="3"/>
  <c r="E458" i="3"/>
  <c r="I466" i="3"/>
  <c r="E466" i="3"/>
  <c r="I484" i="3"/>
  <c r="E484" i="3"/>
  <c r="I521" i="3"/>
  <c r="E521" i="3"/>
  <c r="I530" i="3"/>
  <c r="E530" i="3"/>
  <c r="I548" i="3"/>
  <c r="E548" i="3"/>
  <c r="I585" i="3"/>
  <c r="E585" i="3"/>
  <c r="I594" i="3"/>
  <c r="E594" i="3"/>
  <c r="L619" i="3"/>
  <c r="L627" i="3"/>
  <c r="L635" i="3"/>
  <c r="L643" i="3"/>
  <c r="I666" i="3"/>
  <c r="F666" i="4" s="1"/>
  <c r="E666" i="3"/>
  <c r="I672" i="3"/>
  <c r="E672" i="3"/>
  <c r="I686" i="3"/>
  <c r="I686" i="4" s="1"/>
  <c r="E686" i="3"/>
  <c r="I713" i="3"/>
  <c r="E713" i="3"/>
  <c r="I748" i="3"/>
  <c r="G748" i="4" s="1"/>
  <c r="E748" i="3"/>
  <c r="E766" i="3"/>
  <c r="I766" i="3"/>
  <c r="I785" i="3"/>
  <c r="K785" i="3" s="1"/>
  <c r="E785" i="9" s="1"/>
  <c r="E785" i="3"/>
  <c r="I842" i="3"/>
  <c r="K842" i="3" s="1"/>
  <c r="L842" i="3" s="1"/>
  <c r="E878" i="3"/>
  <c r="I878" i="3"/>
  <c r="I878" i="4" s="1"/>
  <c r="I912" i="3"/>
  <c r="E912" i="3"/>
  <c r="I950" i="3"/>
  <c r="I959" i="3"/>
  <c r="K959" i="3" s="1"/>
  <c r="L959" i="3" s="1"/>
  <c r="E959" i="3"/>
  <c r="I1101" i="3"/>
  <c r="K1101" i="3" s="1"/>
  <c r="E1101" i="3"/>
  <c r="I1159" i="3"/>
  <c r="I1159" i="4" s="1"/>
  <c r="E1159" i="3"/>
  <c r="I1176" i="3"/>
  <c r="K1176" i="3" s="1"/>
  <c r="E1176" i="3"/>
  <c r="F79" i="9"/>
  <c r="F79" i="4"/>
  <c r="H81" i="9"/>
  <c r="H81" i="4"/>
  <c r="E86" i="9"/>
  <c r="E86" i="4"/>
  <c r="G88" i="9"/>
  <c r="G88" i="4"/>
  <c r="D93" i="9"/>
  <c r="D93" i="4"/>
  <c r="G104" i="9"/>
  <c r="G104" i="4"/>
  <c r="I106" i="4"/>
  <c r="D109" i="9"/>
  <c r="D109" i="4"/>
  <c r="F111" i="9"/>
  <c r="F111" i="4"/>
  <c r="G120" i="9"/>
  <c r="G120" i="4"/>
  <c r="I122" i="4"/>
  <c r="D125" i="9"/>
  <c r="D125" i="4"/>
  <c r="F127" i="9"/>
  <c r="F127" i="4"/>
  <c r="H129" i="4"/>
  <c r="E134" i="4"/>
  <c r="G136" i="9"/>
  <c r="G136" i="4"/>
  <c r="D141" i="9"/>
  <c r="D141" i="4"/>
  <c r="H145" i="9"/>
  <c r="H145" i="4"/>
  <c r="E150" i="9"/>
  <c r="E150" i="4"/>
  <c r="G152" i="9"/>
  <c r="G152" i="4"/>
  <c r="D157" i="9"/>
  <c r="D157" i="4"/>
  <c r="G168" i="9"/>
  <c r="G168" i="4"/>
  <c r="I170" i="4"/>
  <c r="D173" i="9"/>
  <c r="D173" i="4"/>
  <c r="F175" i="9"/>
  <c r="F175" i="4"/>
  <c r="G184" i="9"/>
  <c r="G184" i="4"/>
  <c r="I186" i="4"/>
  <c r="D189" i="9"/>
  <c r="D189" i="4"/>
  <c r="F191" i="9"/>
  <c r="F191" i="4"/>
  <c r="H193" i="4"/>
  <c r="E198" i="4"/>
  <c r="G200" i="9"/>
  <c r="G200" i="4"/>
  <c r="D205" i="9"/>
  <c r="D205" i="4"/>
  <c r="H209" i="9"/>
  <c r="H209" i="4"/>
  <c r="E214" i="9"/>
  <c r="E214" i="4"/>
  <c r="G216" i="9"/>
  <c r="G216" i="4"/>
  <c r="D221" i="9"/>
  <c r="D221" i="4"/>
  <c r="G232" i="9"/>
  <c r="G232" i="4"/>
  <c r="I234" i="4"/>
  <c r="D237" i="9"/>
  <c r="D237" i="4"/>
  <c r="F239" i="9"/>
  <c r="F239" i="4"/>
  <c r="G248" i="9"/>
  <c r="G248" i="4"/>
  <c r="I250" i="4"/>
  <c r="D253" i="9"/>
  <c r="D253" i="4"/>
  <c r="F255" i="9"/>
  <c r="F255" i="4"/>
  <c r="H257" i="4"/>
  <c r="E262" i="4"/>
  <c r="G264" i="9"/>
  <c r="G264" i="4"/>
  <c r="D269" i="9"/>
  <c r="D269" i="4"/>
  <c r="H273" i="9"/>
  <c r="H273" i="4"/>
  <c r="E278" i="9"/>
  <c r="E278" i="4"/>
  <c r="G280" i="9"/>
  <c r="G280" i="4"/>
  <c r="D285" i="9"/>
  <c r="D285" i="4"/>
  <c r="G296" i="9"/>
  <c r="G296" i="4"/>
  <c r="I298" i="4"/>
  <c r="D301" i="9"/>
  <c r="D301" i="4"/>
  <c r="F303" i="9"/>
  <c r="F303" i="4"/>
  <c r="G312" i="9"/>
  <c r="G312" i="4"/>
  <c r="I314" i="4"/>
  <c r="D317" i="9"/>
  <c r="D317" i="4"/>
  <c r="F319" i="9"/>
  <c r="F319" i="4"/>
  <c r="H321" i="4"/>
  <c r="E326" i="4"/>
  <c r="G328" i="9"/>
  <c r="G328" i="4"/>
  <c r="D333" i="9"/>
  <c r="D333" i="4"/>
  <c r="H337" i="9"/>
  <c r="H337" i="4"/>
  <c r="E342" i="9"/>
  <c r="E342" i="4"/>
  <c r="G344" i="9"/>
  <c r="G344" i="4"/>
  <c r="D349" i="9"/>
  <c r="D349" i="4"/>
  <c r="G360" i="9"/>
  <c r="G360" i="4"/>
  <c r="I362" i="4"/>
  <c r="D365" i="9"/>
  <c r="D365" i="4"/>
  <c r="F367" i="9"/>
  <c r="F367" i="4"/>
  <c r="E374" i="4"/>
  <c r="G376" i="9"/>
  <c r="G376" i="4"/>
  <c r="I378" i="9"/>
  <c r="I378" i="4"/>
  <c r="D381" i="9"/>
  <c r="D381" i="4"/>
  <c r="F383" i="9"/>
  <c r="F383" i="4"/>
  <c r="H385" i="9"/>
  <c r="H385" i="4"/>
  <c r="G392" i="9"/>
  <c r="G392" i="4"/>
  <c r="D397" i="9"/>
  <c r="D397" i="4"/>
  <c r="F399" i="9"/>
  <c r="F399" i="4"/>
  <c r="E406" i="4"/>
  <c r="G408" i="9"/>
  <c r="G408" i="4"/>
  <c r="I410" i="9"/>
  <c r="I410" i="4"/>
  <c r="D413" i="9"/>
  <c r="D413" i="4"/>
  <c r="F415" i="9"/>
  <c r="F415" i="4"/>
  <c r="H417" i="9"/>
  <c r="H417" i="4"/>
  <c r="G424" i="9"/>
  <c r="G424" i="4"/>
  <c r="I426" i="4"/>
  <c r="F431" i="9"/>
  <c r="F431" i="4"/>
  <c r="H433" i="9"/>
  <c r="H433" i="4"/>
  <c r="G440" i="9"/>
  <c r="G440" i="4"/>
  <c r="I442" i="4"/>
  <c r="F447" i="9"/>
  <c r="F447" i="4"/>
  <c r="H449" i="4"/>
  <c r="G456" i="9"/>
  <c r="G456" i="4"/>
  <c r="I458" i="4"/>
  <c r="F463" i="9"/>
  <c r="F463" i="4"/>
  <c r="H465" i="4"/>
  <c r="G472" i="9"/>
  <c r="G472" i="4"/>
  <c r="I474" i="4"/>
  <c r="F479" i="9"/>
  <c r="F479" i="4"/>
  <c r="H481" i="9"/>
  <c r="H481" i="4"/>
  <c r="I490" i="9"/>
  <c r="I490" i="4"/>
  <c r="D493" i="4"/>
  <c r="F495" i="9"/>
  <c r="F495" i="4"/>
  <c r="E502" i="4"/>
  <c r="D509" i="9"/>
  <c r="D509" i="4"/>
  <c r="F511" i="9"/>
  <c r="F511" i="4"/>
  <c r="E518" i="9"/>
  <c r="E518" i="4"/>
  <c r="G520" i="4"/>
  <c r="F527" i="9"/>
  <c r="F527" i="4"/>
  <c r="G536" i="9"/>
  <c r="G536" i="4"/>
  <c r="I538" i="4"/>
  <c r="F543" i="9"/>
  <c r="F543" i="4"/>
  <c r="H545" i="9"/>
  <c r="H545" i="4"/>
  <c r="I554" i="9"/>
  <c r="I554" i="4"/>
  <c r="D557" i="4"/>
  <c r="F559" i="9"/>
  <c r="F559" i="4"/>
  <c r="E566" i="4"/>
  <c r="D573" i="4"/>
  <c r="F575" i="9"/>
  <c r="F575" i="4"/>
  <c r="E582" i="9"/>
  <c r="E582" i="4"/>
  <c r="G584" i="9"/>
  <c r="G584" i="4"/>
  <c r="F591" i="9"/>
  <c r="F591" i="4"/>
  <c r="H593" i="4"/>
  <c r="G600" i="9"/>
  <c r="G600" i="4"/>
  <c r="I602" i="4"/>
  <c r="D605" i="9"/>
  <c r="D605" i="4"/>
  <c r="F607" i="9"/>
  <c r="F607" i="4"/>
  <c r="H609" i="9"/>
  <c r="H609" i="4"/>
  <c r="G616" i="9"/>
  <c r="G616" i="4"/>
  <c r="I618" i="4"/>
  <c r="D621" i="9"/>
  <c r="D621" i="4"/>
  <c r="F623" i="9"/>
  <c r="F623" i="4"/>
  <c r="H625" i="9"/>
  <c r="H625" i="4"/>
  <c r="G632" i="9"/>
  <c r="G632" i="4"/>
  <c r="I634" i="4"/>
  <c r="D637" i="9"/>
  <c r="D637" i="4"/>
  <c r="F639" i="9"/>
  <c r="F639" i="4"/>
  <c r="H641" i="9"/>
  <c r="H641" i="4"/>
  <c r="G648" i="9"/>
  <c r="G648" i="4"/>
  <c r="I650" i="4"/>
  <c r="D653" i="9"/>
  <c r="D653" i="4"/>
  <c r="F655" i="9"/>
  <c r="F655" i="4"/>
  <c r="H657" i="4"/>
  <c r="G664" i="9"/>
  <c r="G664" i="4"/>
  <c r="I666" i="4"/>
  <c r="D669" i="9"/>
  <c r="D669" i="4"/>
  <c r="F671" i="9"/>
  <c r="F671" i="4"/>
  <c r="E678" i="4"/>
  <c r="D685" i="9"/>
  <c r="D685" i="4"/>
  <c r="F687" i="9"/>
  <c r="F687" i="4"/>
  <c r="G696" i="9"/>
  <c r="G696" i="4"/>
  <c r="I698" i="9"/>
  <c r="I698" i="4"/>
  <c r="D701" i="9"/>
  <c r="D701" i="4"/>
  <c r="F703" i="9"/>
  <c r="F703" i="4"/>
  <c r="H705" i="9"/>
  <c r="H705" i="4"/>
  <c r="E710" i="9"/>
  <c r="E710" i="4"/>
  <c r="G712" i="9"/>
  <c r="G712" i="4"/>
  <c r="D717" i="9"/>
  <c r="D717" i="4"/>
  <c r="F719" i="9"/>
  <c r="F719" i="4"/>
  <c r="E726" i="9"/>
  <c r="E726" i="4"/>
  <c r="D733" i="9"/>
  <c r="D733" i="4"/>
  <c r="F735" i="9"/>
  <c r="F735" i="4"/>
  <c r="H737" i="9"/>
  <c r="H737" i="4"/>
  <c r="E742" i="9"/>
  <c r="E742" i="4"/>
  <c r="G744" i="9"/>
  <c r="G744" i="4"/>
  <c r="I746" i="9"/>
  <c r="I746" i="4"/>
  <c r="D765" i="9"/>
  <c r="D765" i="4"/>
  <c r="E774" i="9"/>
  <c r="E774" i="4"/>
  <c r="D781" i="9"/>
  <c r="D781" i="4"/>
  <c r="H785" i="4"/>
  <c r="E790" i="9"/>
  <c r="E790" i="4"/>
  <c r="G792" i="9"/>
  <c r="G792" i="4"/>
  <c r="D797" i="9"/>
  <c r="D797" i="4"/>
  <c r="H801" i="9"/>
  <c r="H801" i="4"/>
  <c r="E806" i="9"/>
  <c r="E806" i="4"/>
  <c r="F815" i="9"/>
  <c r="F815" i="4"/>
  <c r="H817" i="9"/>
  <c r="H817" i="4"/>
  <c r="G824" i="9"/>
  <c r="G824" i="4"/>
  <c r="I826" i="9"/>
  <c r="I826" i="4"/>
  <c r="D829" i="9"/>
  <c r="D829" i="4"/>
  <c r="H833" i="9"/>
  <c r="H833" i="4"/>
  <c r="E838" i="9"/>
  <c r="E838" i="4"/>
  <c r="G840" i="9"/>
  <c r="G840" i="4"/>
  <c r="I842" i="9"/>
  <c r="I842" i="4"/>
  <c r="H849" i="9"/>
  <c r="H849" i="4"/>
  <c r="D861" i="9"/>
  <c r="D861" i="4"/>
  <c r="H865" i="9"/>
  <c r="H865" i="4"/>
  <c r="E870" i="9"/>
  <c r="E870" i="4"/>
  <c r="G872" i="9"/>
  <c r="G872" i="4"/>
  <c r="I874" i="9"/>
  <c r="I874" i="4"/>
  <c r="D877" i="9"/>
  <c r="D877" i="4"/>
  <c r="D893" i="9"/>
  <c r="D893" i="4"/>
  <c r="E902" i="9"/>
  <c r="E902" i="4"/>
  <c r="D909" i="9"/>
  <c r="D909" i="4"/>
  <c r="G920" i="9"/>
  <c r="G920" i="4"/>
  <c r="I922" i="9"/>
  <c r="I922" i="4"/>
  <c r="H929" i="9"/>
  <c r="H929" i="4"/>
  <c r="I938" i="9"/>
  <c r="I938" i="4"/>
  <c r="D941" i="9"/>
  <c r="D941" i="4"/>
  <c r="H945" i="9"/>
  <c r="H945" i="4"/>
  <c r="E950" i="4"/>
  <c r="I954" i="9"/>
  <c r="I954" i="4"/>
  <c r="D957" i="9"/>
  <c r="D957" i="4"/>
  <c r="F959" i="9"/>
  <c r="F959" i="4"/>
  <c r="H961" i="9"/>
  <c r="H961" i="4"/>
  <c r="I970" i="9"/>
  <c r="I970" i="4"/>
  <c r="D973" i="9"/>
  <c r="D973" i="4"/>
  <c r="H977" i="9"/>
  <c r="H977" i="4"/>
  <c r="E982" i="9"/>
  <c r="E982" i="4"/>
  <c r="D989" i="9"/>
  <c r="D989" i="4"/>
  <c r="H993" i="9"/>
  <c r="H993" i="4"/>
  <c r="E998" i="9"/>
  <c r="E998" i="4"/>
  <c r="D1005" i="9"/>
  <c r="D1005" i="4"/>
  <c r="H1009" i="9"/>
  <c r="H1009" i="4"/>
  <c r="E1014" i="9"/>
  <c r="E1014" i="4"/>
  <c r="D1021" i="9"/>
  <c r="D1021" i="4"/>
  <c r="H1025" i="9"/>
  <c r="H1025" i="4"/>
  <c r="E1030" i="9"/>
  <c r="E1030" i="4"/>
  <c r="H1041" i="9"/>
  <c r="H1041" i="4"/>
  <c r="E1046" i="9"/>
  <c r="E1046" i="4"/>
  <c r="G1048" i="9"/>
  <c r="G1048" i="4"/>
  <c r="D1053" i="9"/>
  <c r="D1053" i="4"/>
  <c r="H1057" i="9"/>
  <c r="H1057" i="4"/>
  <c r="E1062" i="9"/>
  <c r="E1062" i="4"/>
  <c r="D1069" i="9"/>
  <c r="D1069" i="4"/>
  <c r="H1073" i="9"/>
  <c r="H1073" i="4"/>
  <c r="E1078" i="9"/>
  <c r="E1078" i="4"/>
  <c r="D1085" i="9"/>
  <c r="D1085" i="4"/>
  <c r="H1089" i="9"/>
  <c r="H1089" i="4"/>
  <c r="E1094" i="9"/>
  <c r="E1094" i="4"/>
  <c r="D1101" i="9"/>
  <c r="D1101" i="4"/>
  <c r="H1105" i="9"/>
  <c r="H1105" i="4"/>
  <c r="E1110" i="9"/>
  <c r="E1110" i="4"/>
  <c r="D1117" i="9"/>
  <c r="D1117" i="4"/>
  <c r="H1121" i="9"/>
  <c r="H1121" i="4"/>
  <c r="E1126" i="9"/>
  <c r="E1126" i="4"/>
  <c r="D1133" i="9"/>
  <c r="D1133" i="4"/>
  <c r="H1137" i="9"/>
  <c r="H1137" i="4"/>
  <c r="E1142" i="9"/>
  <c r="E1142" i="4"/>
  <c r="D1149" i="9"/>
  <c r="D1149" i="4"/>
  <c r="H1153" i="9"/>
  <c r="H1153" i="4"/>
  <c r="E1158" i="9"/>
  <c r="E1158" i="4"/>
  <c r="D1165" i="9"/>
  <c r="D1165" i="4"/>
  <c r="H1169" i="9"/>
  <c r="H1169" i="4"/>
  <c r="E1174" i="9"/>
  <c r="E1174" i="4"/>
  <c r="G1176" i="9"/>
  <c r="G1176" i="4"/>
  <c r="D1181" i="9"/>
  <c r="D1181" i="4"/>
  <c r="F1183" i="9"/>
  <c r="F1183" i="4"/>
  <c r="H1201" i="9"/>
  <c r="H1201" i="4"/>
  <c r="I1210" i="9"/>
  <c r="I1210" i="4"/>
  <c r="D1213" i="9"/>
  <c r="D1213" i="4"/>
  <c r="H1217" i="9"/>
  <c r="H1217" i="4"/>
  <c r="D1229" i="9"/>
  <c r="D1229" i="4"/>
  <c r="H1233" i="9"/>
  <c r="H1233" i="4"/>
  <c r="D1245" i="9"/>
  <c r="D1245" i="4"/>
  <c r="H1249" i="9"/>
  <c r="H1249" i="4"/>
  <c r="D1261" i="9"/>
  <c r="D1261" i="4"/>
  <c r="F1263" i="9"/>
  <c r="F1263" i="4"/>
  <c r="H1265" i="9"/>
  <c r="H1265" i="4"/>
  <c r="D1277" i="9"/>
  <c r="D1277" i="4"/>
  <c r="F1279" i="9"/>
  <c r="F1279" i="4"/>
  <c r="H1281" i="9"/>
  <c r="H1281" i="4"/>
  <c r="D1293" i="9"/>
  <c r="D1293" i="4"/>
  <c r="F1295" i="9"/>
  <c r="F1295" i="4"/>
  <c r="H1297" i="9"/>
  <c r="H1297" i="4"/>
  <c r="I1306" i="9"/>
  <c r="I1306" i="4"/>
  <c r="D1309" i="9"/>
  <c r="D1309" i="4"/>
  <c r="F1311" i="9"/>
  <c r="F1311" i="4"/>
  <c r="H1313" i="9"/>
  <c r="H1313" i="4"/>
  <c r="D1325" i="9"/>
  <c r="D1325" i="4"/>
  <c r="F1327" i="9"/>
  <c r="F1327" i="4"/>
  <c r="H1329" i="9"/>
  <c r="H1329" i="4"/>
  <c r="D1341" i="9"/>
  <c r="D1341" i="4"/>
  <c r="F1343" i="9"/>
  <c r="F1343" i="4"/>
  <c r="H1345" i="9"/>
  <c r="H1345" i="4"/>
  <c r="D1357" i="9"/>
  <c r="D1357" i="4"/>
  <c r="F1359" i="9"/>
  <c r="F1359" i="4"/>
  <c r="H1361" i="9"/>
  <c r="H1361" i="4"/>
  <c r="I1370" i="9"/>
  <c r="I1370" i="4"/>
  <c r="D1373" i="9"/>
  <c r="D1373" i="4"/>
  <c r="F1375" i="9"/>
  <c r="F1375" i="4"/>
  <c r="H1377" i="9"/>
  <c r="H1377" i="4"/>
  <c r="D1389" i="9"/>
  <c r="D1389" i="4"/>
  <c r="F1391" i="9"/>
  <c r="F1391" i="4"/>
  <c r="H1393" i="9"/>
  <c r="H1393" i="4"/>
  <c r="D1405" i="9"/>
  <c r="D1405" i="4"/>
  <c r="F1407" i="9"/>
  <c r="F1407" i="4"/>
  <c r="H1409" i="9"/>
  <c r="H1409" i="4"/>
  <c r="I1418" i="9"/>
  <c r="I1418" i="4"/>
  <c r="E1430" i="9"/>
  <c r="E1430" i="4"/>
  <c r="I1434" i="9"/>
  <c r="I1434" i="4"/>
  <c r="F1455" i="9"/>
  <c r="F1455" i="4"/>
  <c r="F1471" i="9"/>
  <c r="F1471" i="4"/>
  <c r="F1487" i="9"/>
  <c r="F1487" i="4"/>
  <c r="I1498" i="9"/>
  <c r="I1498" i="4"/>
  <c r="F1551" i="9"/>
  <c r="F1551" i="4"/>
  <c r="F1567" i="9"/>
  <c r="F1567" i="4"/>
  <c r="F1583" i="9"/>
  <c r="F1583" i="4"/>
  <c r="F1599" i="9"/>
  <c r="F1599" i="4"/>
  <c r="F1631" i="9"/>
  <c r="F1631" i="4"/>
  <c r="F1647" i="9"/>
  <c r="F1647" i="4"/>
  <c r="F1663" i="9"/>
  <c r="F1663" i="4"/>
  <c r="F1679" i="9"/>
  <c r="F1679" i="4"/>
  <c r="F1695" i="9"/>
  <c r="F1695" i="4"/>
  <c r="F1711" i="9"/>
  <c r="F1711" i="4"/>
  <c r="F1727" i="9"/>
  <c r="F1727" i="4"/>
  <c r="F1759" i="9"/>
  <c r="F1759" i="4"/>
  <c r="F1775" i="9"/>
  <c r="F1775" i="4"/>
  <c r="F1791" i="9"/>
  <c r="F1791" i="4"/>
  <c r="F1807" i="9"/>
  <c r="F1807" i="4"/>
  <c r="F1823" i="9"/>
  <c r="F1823" i="4"/>
  <c r="F1839" i="9"/>
  <c r="F1839" i="4"/>
  <c r="F1855" i="9"/>
  <c r="F1855" i="4"/>
  <c r="F1871" i="9"/>
  <c r="F1871" i="4"/>
  <c r="F1887" i="9"/>
  <c r="F1887" i="4"/>
  <c r="F1903" i="9"/>
  <c r="F1903" i="4"/>
  <c r="F1919" i="9"/>
  <c r="F1919" i="4"/>
  <c r="F1935" i="9"/>
  <c r="F1935" i="4"/>
  <c r="F1951" i="9"/>
  <c r="F1951" i="4"/>
  <c r="D1965" i="9"/>
  <c r="D1965" i="4"/>
  <c r="D1981" i="9"/>
  <c r="D1981" i="4"/>
  <c r="D1997" i="9"/>
  <c r="D1997" i="4"/>
  <c r="D2013" i="9"/>
  <c r="D2013" i="4"/>
  <c r="D2029" i="9"/>
  <c r="D2029" i="4"/>
  <c r="D2045" i="9"/>
  <c r="D2045" i="4"/>
  <c r="D2061" i="9"/>
  <c r="D2061" i="4"/>
  <c r="D2077" i="9"/>
  <c r="D2077" i="4"/>
  <c r="D2093" i="9"/>
  <c r="D2093" i="4"/>
  <c r="D2109" i="9"/>
  <c r="D2109" i="4"/>
  <c r="D2125" i="9"/>
  <c r="D2125" i="4"/>
  <c r="D2141" i="9"/>
  <c r="D2141" i="4"/>
  <c r="D2157" i="9"/>
  <c r="D2157" i="4"/>
  <c r="D2173" i="9"/>
  <c r="D2173" i="4"/>
  <c r="H2177" i="9"/>
  <c r="H2177" i="4"/>
  <c r="D2189" i="9"/>
  <c r="D2189" i="4"/>
  <c r="F2191" i="9"/>
  <c r="F2191" i="4"/>
  <c r="H2193" i="9"/>
  <c r="H2193" i="4"/>
  <c r="D2205" i="9"/>
  <c r="D2205" i="4"/>
  <c r="F2207" i="9"/>
  <c r="F2207" i="4"/>
  <c r="H2209" i="9"/>
  <c r="H2209" i="4"/>
  <c r="I95" i="3"/>
  <c r="E95" i="3"/>
  <c r="L112" i="3"/>
  <c r="I118" i="3"/>
  <c r="E118" i="4" s="1"/>
  <c r="E118" i="3"/>
  <c r="E124" i="3"/>
  <c r="I159" i="3"/>
  <c r="F159" i="4" s="1"/>
  <c r="E159" i="3"/>
  <c r="L176" i="3"/>
  <c r="I182" i="3"/>
  <c r="E182" i="3"/>
  <c r="E188" i="3"/>
  <c r="I223" i="3"/>
  <c r="F223" i="4" s="1"/>
  <c r="E223" i="3"/>
  <c r="L240" i="3"/>
  <c r="I246" i="3"/>
  <c r="E246" i="3"/>
  <c r="E252" i="3"/>
  <c r="I287" i="3"/>
  <c r="E287" i="3"/>
  <c r="L304" i="3"/>
  <c r="I310" i="3"/>
  <c r="E310" i="4" s="1"/>
  <c r="E310" i="3"/>
  <c r="E316" i="3"/>
  <c r="I351" i="3"/>
  <c r="G351" i="4" s="1"/>
  <c r="E351" i="3"/>
  <c r="L368" i="3"/>
  <c r="I394" i="3"/>
  <c r="I394" i="4" s="1"/>
  <c r="E394" i="3"/>
  <c r="L400" i="3"/>
  <c r="I428" i="3"/>
  <c r="E428" i="3"/>
  <c r="I485" i="3"/>
  <c r="E485" i="3"/>
  <c r="I494" i="3"/>
  <c r="E494" i="3"/>
  <c r="I512" i="3"/>
  <c r="E512" i="3"/>
  <c r="I549" i="3"/>
  <c r="E549" i="3"/>
  <c r="I558" i="3"/>
  <c r="E558" i="3"/>
  <c r="I576" i="3"/>
  <c r="E576" i="3"/>
  <c r="I612" i="3"/>
  <c r="E612" i="3"/>
  <c r="I620" i="3"/>
  <c r="E620" i="3"/>
  <c r="I628" i="3"/>
  <c r="E628" i="3"/>
  <c r="I636" i="3"/>
  <c r="E636" i="3"/>
  <c r="I644" i="3"/>
  <c r="E644" i="3"/>
  <c r="I673" i="3"/>
  <c r="E673" i="3"/>
  <c r="I749" i="3"/>
  <c r="K749" i="3" s="1"/>
  <c r="L749" i="3" s="1"/>
  <c r="E749" i="3"/>
  <c r="E786" i="3"/>
  <c r="I786" i="3"/>
  <c r="I795" i="3"/>
  <c r="K795" i="3" s="1"/>
  <c r="L795" i="3" s="1"/>
  <c r="E795" i="3"/>
  <c r="I808" i="3"/>
  <c r="E808" i="3"/>
  <c r="I843" i="3"/>
  <c r="K843" i="3" s="1"/>
  <c r="E843" i="3"/>
  <c r="I879" i="3"/>
  <c r="E879" i="3"/>
  <c r="I888" i="3"/>
  <c r="F888" i="4" s="1"/>
  <c r="E888" i="3"/>
  <c r="I913" i="3"/>
  <c r="H913" i="4" s="1"/>
  <c r="E913" i="3"/>
  <c r="I951" i="3"/>
  <c r="E951" i="3"/>
  <c r="E1118" i="3"/>
  <c r="I1118" i="3"/>
  <c r="I1197" i="3"/>
  <c r="K1197" i="3" s="1"/>
  <c r="E1197" i="3"/>
  <c r="G79" i="9"/>
  <c r="G79" i="4"/>
  <c r="I81" i="9"/>
  <c r="I81" i="4"/>
  <c r="D84" i="9"/>
  <c r="D84" i="4"/>
  <c r="F86" i="9"/>
  <c r="F86" i="4"/>
  <c r="H88" i="9"/>
  <c r="H88" i="4"/>
  <c r="E93" i="9"/>
  <c r="E93" i="4"/>
  <c r="G95" i="4"/>
  <c r="D100" i="9"/>
  <c r="D100" i="4"/>
  <c r="H104" i="9"/>
  <c r="H104" i="4"/>
  <c r="E109" i="9"/>
  <c r="E109" i="4"/>
  <c r="G111" i="9"/>
  <c r="G111" i="4"/>
  <c r="D116" i="9"/>
  <c r="D116" i="4"/>
  <c r="F118" i="4"/>
  <c r="H120" i="9"/>
  <c r="H120" i="4"/>
  <c r="E125" i="9"/>
  <c r="E125" i="4"/>
  <c r="G127" i="9"/>
  <c r="G127" i="4"/>
  <c r="I129" i="4"/>
  <c r="D132" i="9"/>
  <c r="D132" i="4"/>
  <c r="F134" i="4"/>
  <c r="H136" i="9"/>
  <c r="H136" i="4"/>
  <c r="E141" i="9"/>
  <c r="E141" i="4"/>
  <c r="I145" i="9"/>
  <c r="I145" i="4"/>
  <c r="D148" i="9"/>
  <c r="D148" i="4"/>
  <c r="F150" i="9"/>
  <c r="F150" i="4"/>
  <c r="H152" i="9"/>
  <c r="H152" i="4"/>
  <c r="E157" i="9"/>
  <c r="E157" i="4"/>
  <c r="G159" i="4"/>
  <c r="D164" i="9"/>
  <c r="D164" i="4"/>
  <c r="H168" i="9"/>
  <c r="H168" i="4"/>
  <c r="E173" i="9"/>
  <c r="E173" i="4"/>
  <c r="G175" i="9"/>
  <c r="G175" i="4"/>
  <c r="D180" i="9"/>
  <c r="D180" i="4"/>
  <c r="H184" i="9"/>
  <c r="H184" i="4"/>
  <c r="E189" i="9"/>
  <c r="E189" i="4"/>
  <c r="G191" i="9"/>
  <c r="G191" i="4"/>
  <c r="I193" i="4"/>
  <c r="D196" i="9"/>
  <c r="D196" i="4"/>
  <c r="F198" i="4"/>
  <c r="H200" i="9"/>
  <c r="H200" i="4"/>
  <c r="E205" i="9"/>
  <c r="E205" i="4"/>
  <c r="I209" i="9"/>
  <c r="I209" i="4"/>
  <c r="D212" i="9"/>
  <c r="D212" i="4"/>
  <c r="F214" i="9"/>
  <c r="F214" i="4"/>
  <c r="H216" i="9"/>
  <c r="H216" i="4"/>
  <c r="E221" i="9"/>
  <c r="E221" i="4"/>
  <c r="D228" i="9"/>
  <c r="D228" i="4"/>
  <c r="H232" i="9"/>
  <c r="H232" i="4"/>
  <c r="E237" i="9"/>
  <c r="E237" i="4"/>
  <c r="G239" i="9"/>
  <c r="G239" i="4"/>
  <c r="D244" i="9"/>
  <c r="D244" i="4"/>
  <c r="F246" i="4"/>
  <c r="H248" i="9"/>
  <c r="H248" i="4"/>
  <c r="E253" i="9"/>
  <c r="E253" i="4"/>
  <c r="G255" i="9"/>
  <c r="G255" i="4"/>
  <c r="I257" i="4"/>
  <c r="D260" i="9"/>
  <c r="D260" i="4"/>
  <c r="F262" i="4"/>
  <c r="H264" i="9"/>
  <c r="H264" i="4"/>
  <c r="E269" i="9"/>
  <c r="E269" i="4"/>
  <c r="I273" i="9"/>
  <c r="I273" i="4"/>
  <c r="D276" i="9"/>
  <c r="D276" i="4"/>
  <c r="F278" i="9"/>
  <c r="F278" i="4"/>
  <c r="H280" i="9"/>
  <c r="H280" i="4"/>
  <c r="E285" i="9"/>
  <c r="E285" i="4"/>
  <c r="G287" i="4"/>
  <c r="D292" i="9"/>
  <c r="D292" i="4"/>
  <c r="H296" i="9"/>
  <c r="H296" i="4"/>
  <c r="E301" i="9"/>
  <c r="E301" i="4"/>
  <c r="G303" i="9"/>
  <c r="G303" i="4"/>
  <c r="D308" i="9"/>
  <c r="D308" i="4"/>
  <c r="F310" i="4"/>
  <c r="H312" i="9"/>
  <c r="H312" i="4"/>
  <c r="E317" i="9"/>
  <c r="E317" i="4"/>
  <c r="G319" i="9"/>
  <c r="G319" i="4"/>
  <c r="I321" i="4"/>
  <c r="D324" i="9"/>
  <c r="D324" i="4"/>
  <c r="F326" i="4"/>
  <c r="H328" i="9"/>
  <c r="H328" i="4"/>
  <c r="E333" i="9"/>
  <c r="E333" i="4"/>
  <c r="I337" i="9"/>
  <c r="I337" i="4"/>
  <c r="D340" i="9"/>
  <c r="D340" i="4"/>
  <c r="F342" i="9"/>
  <c r="F342" i="4"/>
  <c r="H344" i="9"/>
  <c r="H344" i="4"/>
  <c r="E349" i="9"/>
  <c r="E349" i="4"/>
  <c r="D356" i="9"/>
  <c r="D356" i="4"/>
  <c r="H360" i="9"/>
  <c r="H360" i="4"/>
  <c r="E365" i="9"/>
  <c r="E365" i="4"/>
  <c r="G367" i="9"/>
  <c r="G367" i="4"/>
  <c r="D372" i="9"/>
  <c r="D372" i="4"/>
  <c r="F374" i="4"/>
  <c r="H376" i="9"/>
  <c r="H376" i="4"/>
  <c r="E381" i="9"/>
  <c r="E381" i="4"/>
  <c r="G383" i="9"/>
  <c r="G383" i="4"/>
  <c r="I385" i="9"/>
  <c r="I385" i="4"/>
  <c r="D388" i="9"/>
  <c r="D388" i="4"/>
  <c r="H392" i="9"/>
  <c r="H392" i="4"/>
  <c r="E397" i="9"/>
  <c r="E397" i="4"/>
  <c r="G399" i="9"/>
  <c r="G399" i="4"/>
  <c r="D404" i="9"/>
  <c r="D404" i="4"/>
  <c r="F406" i="4"/>
  <c r="H408" i="9"/>
  <c r="H408" i="4"/>
  <c r="E413" i="9"/>
  <c r="E413" i="4"/>
  <c r="G415" i="9"/>
  <c r="G415" i="4"/>
  <c r="I417" i="9"/>
  <c r="I417" i="4"/>
  <c r="D420" i="4"/>
  <c r="H424" i="9"/>
  <c r="H424" i="4"/>
  <c r="G431" i="9"/>
  <c r="G431" i="4"/>
  <c r="I433" i="9"/>
  <c r="I433" i="4"/>
  <c r="H440" i="9"/>
  <c r="H440" i="4"/>
  <c r="G447" i="9"/>
  <c r="G447" i="4"/>
  <c r="I449" i="4"/>
  <c r="H456" i="9"/>
  <c r="H456" i="4"/>
  <c r="G463" i="9"/>
  <c r="G463" i="4"/>
  <c r="I465" i="4"/>
  <c r="H472" i="9"/>
  <c r="H472" i="4"/>
  <c r="G479" i="9"/>
  <c r="G479" i="4"/>
  <c r="I481" i="9"/>
  <c r="I481" i="4"/>
  <c r="D484" i="4"/>
  <c r="E493" i="4"/>
  <c r="G495" i="9"/>
  <c r="G495" i="4"/>
  <c r="D500" i="4"/>
  <c r="F502" i="4"/>
  <c r="E509" i="9"/>
  <c r="E509" i="4"/>
  <c r="G511" i="9"/>
  <c r="G511" i="4"/>
  <c r="F518" i="9"/>
  <c r="F518" i="4"/>
  <c r="H520" i="4"/>
  <c r="G527" i="9"/>
  <c r="G527" i="4"/>
  <c r="I529" i="4"/>
  <c r="H536" i="9"/>
  <c r="H536" i="4"/>
  <c r="G543" i="9"/>
  <c r="G543" i="4"/>
  <c r="I545" i="9"/>
  <c r="I545" i="4"/>
  <c r="D548" i="4"/>
  <c r="E557" i="4"/>
  <c r="G559" i="9"/>
  <c r="G559" i="4"/>
  <c r="D564" i="4"/>
  <c r="F566" i="4"/>
  <c r="E573" i="4"/>
  <c r="G575" i="9"/>
  <c r="G575" i="4"/>
  <c r="F582" i="9"/>
  <c r="F582" i="4"/>
  <c r="H584" i="9"/>
  <c r="H584" i="4"/>
  <c r="G591" i="9"/>
  <c r="G591" i="4"/>
  <c r="I593" i="4"/>
  <c r="H600" i="9"/>
  <c r="H600" i="4"/>
  <c r="E605" i="9"/>
  <c r="E605" i="4"/>
  <c r="G607" i="9"/>
  <c r="G607" i="4"/>
  <c r="I609" i="9"/>
  <c r="I609" i="4"/>
  <c r="D612" i="4"/>
  <c r="H616" i="9"/>
  <c r="H616" i="4"/>
  <c r="E621" i="9"/>
  <c r="E621" i="4"/>
  <c r="G623" i="9"/>
  <c r="G623" i="4"/>
  <c r="I625" i="9"/>
  <c r="I625" i="4"/>
  <c r="D628" i="4"/>
  <c r="H632" i="9"/>
  <c r="H632" i="4"/>
  <c r="E637" i="9"/>
  <c r="E637" i="4"/>
  <c r="G639" i="9"/>
  <c r="G639" i="4"/>
  <c r="I641" i="9"/>
  <c r="I641" i="4"/>
  <c r="D644" i="4"/>
  <c r="H648" i="9"/>
  <c r="H648" i="4"/>
  <c r="E653" i="9"/>
  <c r="E653" i="4"/>
  <c r="G655" i="9"/>
  <c r="G655" i="4"/>
  <c r="I657" i="4"/>
  <c r="H664" i="9"/>
  <c r="H664" i="4"/>
  <c r="E669" i="9"/>
  <c r="E669" i="4"/>
  <c r="G671" i="9"/>
  <c r="G671" i="4"/>
  <c r="I673" i="4"/>
  <c r="D676" i="9"/>
  <c r="D676" i="4"/>
  <c r="F678" i="4"/>
  <c r="E685" i="9"/>
  <c r="E685" i="4"/>
  <c r="G687" i="9"/>
  <c r="G687" i="4"/>
  <c r="D692" i="9"/>
  <c r="D692" i="4"/>
  <c r="H696" i="9"/>
  <c r="H696" i="4"/>
  <c r="E701" i="9"/>
  <c r="E701" i="4"/>
  <c r="G703" i="9"/>
  <c r="G703" i="4"/>
  <c r="I705" i="9"/>
  <c r="I705" i="4"/>
  <c r="F710" i="9"/>
  <c r="F710" i="4"/>
  <c r="H712" i="9"/>
  <c r="H712" i="4"/>
  <c r="E717" i="9"/>
  <c r="E717" i="4"/>
  <c r="G719" i="9"/>
  <c r="G719" i="4"/>
  <c r="D724" i="9"/>
  <c r="D724" i="4"/>
  <c r="F726" i="9"/>
  <c r="F726" i="4"/>
  <c r="E733" i="9"/>
  <c r="E733" i="4"/>
  <c r="G735" i="9"/>
  <c r="G735" i="4"/>
  <c r="I737" i="9"/>
  <c r="I737" i="4"/>
  <c r="F742" i="9"/>
  <c r="F742" i="4"/>
  <c r="H744" i="9"/>
  <c r="H744" i="4"/>
  <c r="D756" i="9"/>
  <c r="D756" i="4"/>
  <c r="E765" i="9"/>
  <c r="E765" i="4"/>
  <c r="D772" i="9"/>
  <c r="D772" i="4"/>
  <c r="F774" i="9"/>
  <c r="F774" i="4"/>
  <c r="E781" i="9"/>
  <c r="E781" i="4"/>
  <c r="I785" i="9"/>
  <c r="I785" i="4"/>
  <c r="D788" i="9"/>
  <c r="D788" i="4"/>
  <c r="F790" i="9"/>
  <c r="F790" i="4"/>
  <c r="H792" i="9"/>
  <c r="H792" i="4"/>
  <c r="E797" i="9"/>
  <c r="E797" i="4"/>
  <c r="I801" i="9"/>
  <c r="I801" i="4"/>
  <c r="D804" i="9"/>
  <c r="D804" i="4"/>
  <c r="F806" i="9"/>
  <c r="F806" i="4"/>
  <c r="H808" i="4"/>
  <c r="G815" i="9"/>
  <c r="G815" i="4"/>
  <c r="I817" i="9"/>
  <c r="I817" i="4"/>
  <c r="D820" i="9"/>
  <c r="D820" i="4"/>
  <c r="H824" i="9"/>
  <c r="H824" i="4"/>
  <c r="E829" i="9"/>
  <c r="E829" i="4"/>
  <c r="I833" i="9"/>
  <c r="I833" i="4"/>
  <c r="F838" i="9"/>
  <c r="F838" i="4"/>
  <c r="H840" i="9"/>
  <c r="H840" i="4"/>
  <c r="I849" i="9"/>
  <c r="I849" i="4"/>
  <c r="D852" i="9"/>
  <c r="D852" i="4"/>
  <c r="E861" i="9"/>
  <c r="E861" i="4"/>
  <c r="I865" i="9"/>
  <c r="I865" i="4"/>
  <c r="F870" i="9"/>
  <c r="F870" i="4"/>
  <c r="H872" i="9"/>
  <c r="H872" i="4"/>
  <c r="E877" i="9"/>
  <c r="E877" i="4"/>
  <c r="G879" i="4"/>
  <c r="D884" i="9"/>
  <c r="D884" i="4"/>
  <c r="H888" i="4"/>
  <c r="E893" i="9"/>
  <c r="E893" i="4"/>
  <c r="D900" i="9"/>
  <c r="D900" i="4"/>
  <c r="F902" i="9"/>
  <c r="F902" i="4"/>
  <c r="E909" i="9"/>
  <c r="E909" i="4"/>
  <c r="I913" i="4"/>
  <c r="H920" i="9"/>
  <c r="H920" i="4"/>
  <c r="I929" i="9"/>
  <c r="I929" i="4"/>
  <c r="E941" i="9"/>
  <c r="E941" i="4"/>
  <c r="I945" i="9"/>
  <c r="I945" i="4"/>
  <c r="D948" i="9"/>
  <c r="D948" i="4"/>
  <c r="F950" i="4"/>
  <c r="E957" i="9"/>
  <c r="E957" i="4"/>
  <c r="G959" i="9"/>
  <c r="G959" i="4"/>
  <c r="I961" i="9"/>
  <c r="I961" i="4"/>
  <c r="D964" i="9"/>
  <c r="D964" i="4"/>
  <c r="E973" i="9"/>
  <c r="E973" i="4"/>
  <c r="I977" i="9"/>
  <c r="I977" i="4"/>
  <c r="F982" i="9"/>
  <c r="F982" i="4"/>
  <c r="E989" i="9"/>
  <c r="E989" i="4"/>
  <c r="I993" i="9"/>
  <c r="I993" i="4"/>
  <c r="F998" i="9"/>
  <c r="F998" i="4"/>
  <c r="E1005" i="9"/>
  <c r="E1005" i="4"/>
  <c r="I1009" i="9"/>
  <c r="I1009" i="4"/>
  <c r="F1014" i="9"/>
  <c r="F1014" i="4"/>
  <c r="E1021" i="9"/>
  <c r="E1021" i="4"/>
  <c r="I1025" i="9"/>
  <c r="I1025" i="4"/>
  <c r="F1030" i="9"/>
  <c r="F1030" i="4"/>
  <c r="I1041" i="9"/>
  <c r="I1041" i="4"/>
  <c r="F1046" i="9"/>
  <c r="F1046" i="4"/>
  <c r="H1048" i="9"/>
  <c r="H1048" i="4"/>
  <c r="E1053" i="9"/>
  <c r="E1053" i="4"/>
  <c r="I1057" i="9"/>
  <c r="I1057" i="4"/>
  <c r="F1062" i="9"/>
  <c r="F1062" i="4"/>
  <c r="E1069" i="9"/>
  <c r="E1069" i="4"/>
  <c r="I1073" i="9"/>
  <c r="I1073" i="4"/>
  <c r="F1078" i="9"/>
  <c r="F1078" i="4"/>
  <c r="E1085" i="9"/>
  <c r="E1085" i="4"/>
  <c r="I1089" i="9"/>
  <c r="I1089" i="4"/>
  <c r="F1094" i="9"/>
  <c r="F1094" i="4"/>
  <c r="E1101" i="9"/>
  <c r="E1101" i="4"/>
  <c r="I1105" i="9"/>
  <c r="I1105" i="4"/>
  <c r="F1110" i="9"/>
  <c r="F1110" i="4"/>
  <c r="E1117" i="9"/>
  <c r="E1117" i="4"/>
  <c r="I1121" i="9"/>
  <c r="I1121" i="4"/>
  <c r="F1126" i="9"/>
  <c r="F1126" i="4"/>
  <c r="E1133" i="9"/>
  <c r="E1133" i="4"/>
  <c r="I1137" i="9"/>
  <c r="I1137" i="4"/>
  <c r="F1142" i="9"/>
  <c r="F1142" i="4"/>
  <c r="E1149" i="9"/>
  <c r="E1149" i="4"/>
  <c r="I1153" i="9"/>
  <c r="I1153" i="4"/>
  <c r="F1158" i="9"/>
  <c r="F1158" i="4"/>
  <c r="E1165" i="9"/>
  <c r="E1165" i="4"/>
  <c r="I1169" i="9"/>
  <c r="I1169" i="4"/>
  <c r="F1174" i="9"/>
  <c r="F1174" i="4"/>
  <c r="H1176" i="9"/>
  <c r="H1176" i="4"/>
  <c r="E1181" i="9"/>
  <c r="E1181" i="4"/>
  <c r="G1183" i="9"/>
  <c r="G1183" i="4"/>
  <c r="E1197" i="9"/>
  <c r="E1197" i="4"/>
  <c r="I1201" i="9"/>
  <c r="I1201" i="4"/>
  <c r="E1213" i="9"/>
  <c r="E1213" i="4"/>
  <c r="I1217" i="9"/>
  <c r="I1217" i="4"/>
  <c r="E1229" i="9"/>
  <c r="E1229" i="4"/>
  <c r="I1233" i="9"/>
  <c r="I1233" i="4"/>
  <c r="E1245" i="9"/>
  <c r="E1245" i="4"/>
  <c r="I1249" i="9"/>
  <c r="I1249" i="4"/>
  <c r="E1261" i="9"/>
  <c r="E1261" i="4"/>
  <c r="G1263" i="9"/>
  <c r="G1263" i="4"/>
  <c r="I1265" i="9"/>
  <c r="I1265" i="4"/>
  <c r="E1277" i="9"/>
  <c r="E1277" i="4"/>
  <c r="G1279" i="9"/>
  <c r="G1279" i="4"/>
  <c r="I1281" i="9"/>
  <c r="I1281" i="4"/>
  <c r="E1293" i="9"/>
  <c r="E1293" i="4"/>
  <c r="G1295" i="9"/>
  <c r="G1295" i="4"/>
  <c r="I1297" i="9"/>
  <c r="I1297" i="4"/>
  <c r="E1309" i="9"/>
  <c r="E1309" i="4"/>
  <c r="G1311" i="9"/>
  <c r="G1311" i="4"/>
  <c r="I1313" i="9"/>
  <c r="I1313" i="4"/>
  <c r="E1325" i="9"/>
  <c r="E1325" i="4"/>
  <c r="G1327" i="9"/>
  <c r="G1327" i="4"/>
  <c r="I1329" i="9"/>
  <c r="I1329" i="4"/>
  <c r="E1341" i="9"/>
  <c r="E1341" i="4"/>
  <c r="G1343" i="9"/>
  <c r="G1343" i="4"/>
  <c r="I1345" i="9"/>
  <c r="I1345" i="4"/>
  <c r="D1348" i="9"/>
  <c r="D1348" i="4"/>
  <c r="E1357" i="9"/>
  <c r="E1357" i="4"/>
  <c r="G1359" i="9"/>
  <c r="G1359" i="4"/>
  <c r="I1361" i="9"/>
  <c r="I1361" i="4"/>
  <c r="E1373" i="9"/>
  <c r="E1373" i="4"/>
  <c r="G1375" i="9"/>
  <c r="G1375" i="4"/>
  <c r="I1377" i="9"/>
  <c r="I1377" i="4"/>
  <c r="E1389" i="9"/>
  <c r="E1389" i="4"/>
  <c r="G1391" i="9"/>
  <c r="G1391" i="4"/>
  <c r="I1393" i="9"/>
  <c r="I1393" i="4"/>
  <c r="E1405" i="9"/>
  <c r="E1405" i="4"/>
  <c r="G1407" i="9"/>
  <c r="G1407" i="4"/>
  <c r="I1409" i="9"/>
  <c r="I1409" i="4"/>
  <c r="F1430" i="9"/>
  <c r="F1430" i="4"/>
  <c r="G1455" i="9"/>
  <c r="G1455" i="4"/>
  <c r="G1471" i="9"/>
  <c r="G1471" i="4"/>
  <c r="G1487" i="9"/>
  <c r="G1487" i="4"/>
  <c r="D1540" i="9"/>
  <c r="D1540" i="4"/>
  <c r="G1551" i="9"/>
  <c r="G1551" i="4"/>
  <c r="G1567" i="9"/>
  <c r="G1567" i="4"/>
  <c r="G1583" i="9"/>
  <c r="G1583" i="4"/>
  <c r="G1599" i="9"/>
  <c r="G1599" i="4"/>
  <c r="D1604" i="9"/>
  <c r="D1604" i="4"/>
  <c r="G1631" i="9"/>
  <c r="G1631" i="4"/>
  <c r="G1647" i="9"/>
  <c r="G1647" i="4"/>
  <c r="G1663" i="9"/>
  <c r="G1663" i="4"/>
  <c r="D1668" i="9"/>
  <c r="D1668" i="4"/>
  <c r="G1679" i="9"/>
  <c r="G1679" i="4"/>
  <c r="G1695" i="9"/>
  <c r="G1695" i="4"/>
  <c r="G1711" i="9"/>
  <c r="G1711" i="4"/>
  <c r="G1727" i="9"/>
  <c r="G1727" i="4"/>
  <c r="D1732" i="9"/>
  <c r="D1732" i="4"/>
  <c r="G1759" i="9"/>
  <c r="G1759" i="4"/>
  <c r="G1775" i="9"/>
  <c r="G1775" i="4"/>
  <c r="G1791" i="9"/>
  <c r="G1791" i="4"/>
  <c r="D1796" i="9"/>
  <c r="D1796" i="4"/>
  <c r="G1807" i="9"/>
  <c r="G1807" i="4"/>
  <c r="G1823" i="9"/>
  <c r="G1823" i="4"/>
  <c r="G1839" i="9"/>
  <c r="G1839" i="4"/>
  <c r="D1844" i="9"/>
  <c r="D1844" i="4"/>
  <c r="G1855" i="9"/>
  <c r="G1855" i="4"/>
  <c r="G1871" i="9"/>
  <c r="G1871" i="4"/>
  <c r="D1876" i="9"/>
  <c r="D1876" i="4"/>
  <c r="G1887" i="9"/>
  <c r="G1887" i="4"/>
  <c r="G1903" i="9"/>
  <c r="G1903" i="4"/>
  <c r="D1908" i="9"/>
  <c r="D1908" i="4"/>
  <c r="G1919" i="9"/>
  <c r="G1919" i="4"/>
  <c r="G1935" i="9"/>
  <c r="G1935" i="4"/>
  <c r="D1940" i="9"/>
  <c r="D1940" i="4"/>
  <c r="G1951" i="9"/>
  <c r="G1951" i="4"/>
  <c r="E1965" i="9"/>
  <c r="E1965" i="4"/>
  <c r="E1981" i="9"/>
  <c r="E1981" i="4"/>
  <c r="E1997" i="9"/>
  <c r="E1997" i="4"/>
  <c r="E2013" i="9"/>
  <c r="E2013" i="4"/>
  <c r="E2029" i="9"/>
  <c r="E2029" i="4"/>
  <c r="E2045" i="9"/>
  <c r="E2045" i="4"/>
  <c r="E2061" i="9"/>
  <c r="E2061" i="4"/>
  <c r="E2077" i="9"/>
  <c r="E2077" i="4"/>
  <c r="E2093" i="9"/>
  <c r="E2093" i="4"/>
  <c r="E2109" i="9"/>
  <c r="E2109" i="4"/>
  <c r="E2125" i="9"/>
  <c r="E2125" i="4"/>
  <c r="E2141" i="9"/>
  <c r="E2141" i="4"/>
  <c r="E2157" i="9"/>
  <c r="E2157" i="4"/>
  <c r="E2173" i="9"/>
  <c r="E2173" i="4"/>
  <c r="I2177" i="9"/>
  <c r="I2177" i="4"/>
  <c r="E2189" i="9"/>
  <c r="E2189" i="4"/>
  <c r="G2191" i="9"/>
  <c r="G2191" i="4"/>
  <c r="I2193" i="9"/>
  <c r="I2193" i="4"/>
  <c r="D2196" i="9"/>
  <c r="D2196" i="4"/>
  <c r="E2205" i="9"/>
  <c r="E2205" i="4"/>
  <c r="G2207" i="9"/>
  <c r="G2207" i="4"/>
  <c r="I2209" i="9"/>
  <c r="I2209" i="4"/>
  <c r="E11" i="3"/>
  <c r="I11" i="3"/>
  <c r="I30" i="3"/>
  <c r="E30" i="3"/>
  <c r="I47" i="3"/>
  <c r="E47" i="3"/>
  <c r="E107" i="3"/>
  <c r="I107" i="3"/>
  <c r="L124" i="3"/>
  <c r="I130" i="3"/>
  <c r="E130" i="3"/>
  <c r="E171" i="3"/>
  <c r="I171" i="3"/>
  <c r="D171" i="4" s="1"/>
  <c r="L188" i="3"/>
  <c r="I194" i="3"/>
  <c r="E194" i="3"/>
  <c r="E235" i="3"/>
  <c r="I235" i="3"/>
  <c r="D235" i="4" s="1"/>
  <c r="L252" i="3"/>
  <c r="I258" i="3"/>
  <c r="E258" i="3"/>
  <c r="E299" i="3"/>
  <c r="I299" i="3"/>
  <c r="D299" i="4" s="1"/>
  <c r="L316" i="3"/>
  <c r="I322" i="3"/>
  <c r="E322" i="3"/>
  <c r="E363" i="3"/>
  <c r="I363" i="3"/>
  <c r="D363" i="4" s="1"/>
  <c r="I436" i="3"/>
  <c r="D436" i="4" s="1"/>
  <c r="E436" i="3"/>
  <c r="I476" i="3"/>
  <c r="E476" i="3"/>
  <c r="I513" i="3"/>
  <c r="I513" i="4" s="1"/>
  <c r="E513" i="3"/>
  <c r="I522" i="3"/>
  <c r="I522" i="4" s="1"/>
  <c r="E522" i="3"/>
  <c r="I540" i="3"/>
  <c r="E540" i="3"/>
  <c r="I577" i="3"/>
  <c r="G577" i="4" s="1"/>
  <c r="E577" i="3"/>
  <c r="I586" i="3"/>
  <c r="E586" i="3"/>
  <c r="I604" i="3"/>
  <c r="E604" i="3"/>
  <c r="I652" i="3"/>
  <c r="E652" i="3"/>
  <c r="I700" i="3"/>
  <c r="E700" i="3"/>
  <c r="I714" i="3"/>
  <c r="E714" i="3"/>
  <c r="I720" i="3"/>
  <c r="E720" i="3"/>
  <c r="I734" i="3"/>
  <c r="E734" i="3"/>
  <c r="E750" i="3"/>
  <c r="I750" i="3"/>
  <c r="I796" i="3"/>
  <c r="E796" i="3"/>
  <c r="I809" i="3"/>
  <c r="E809" i="3"/>
  <c r="I844" i="3"/>
  <c r="E844" i="3"/>
  <c r="E854" i="3"/>
  <c r="I854" i="3"/>
  <c r="K854" i="3" s="1"/>
  <c r="E862" i="3"/>
  <c r="I862" i="3"/>
  <c r="I868" i="3"/>
  <c r="K868" i="3" s="1"/>
  <c r="L868" i="3" s="1"/>
  <c r="E868" i="3"/>
  <c r="I903" i="3"/>
  <c r="E903" i="3"/>
  <c r="E914" i="3"/>
  <c r="I914" i="3"/>
  <c r="I933" i="3"/>
  <c r="E933" i="3"/>
  <c r="I952" i="3"/>
  <c r="E952" i="3"/>
  <c r="I960" i="3"/>
  <c r="E960" i="3"/>
  <c r="I968" i="3"/>
  <c r="G968" i="4" s="1"/>
  <c r="E968" i="3"/>
  <c r="I984" i="3"/>
  <c r="E984" i="3"/>
  <c r="E1258" i="3"/>
  <c r="I1258" i="3"/>
  <c r="I1459" i="3"/>
  <c r="E1459" i="3"/>
  <c r="F93" i="9"/>
  <c r="F93" i="4"/>
  <c r="H95" i="4"/>
  <c r="E100" i="9"/>
  <c r="E100" i="4"/>
  <c r="I104" i="9"/>
  <c r="I104" i="4"/>
  <c r="D107" i="4"/>
  <c r="F109" i="9"/>
  <c r="F109" i="4"/>
  <c r="H111" i="9"/>
  <c r="H111" i="4"/>
  <c r="E116" i="9"/>
  <c r="E116" i="4"/>
  <c r="G118" i="4"/>
  <c r="I120" i="9"/>
  <c r="I120" i="4"/>
  <c r="D123" i="4"/>
  <c r="F125" i="9"/>
  <c r="F125" i="4"/>
  <c r="H127" i="9"/>
  <c r="H127" i="4"/>
  <c r="E132" i="9"/>
  <c r="E132" i="4"/>
  <c r="G134" i="4"/>
  <c r="I136" i="9"/>
  <c r="I136" i="4"/>
  <c r="D139" i="9"/>
  <c r="D139" i="4"/>
  <c r="F141" i="9"/>
  <c r="F141" i="4"/>
  <c r="E148" i="9"/>
  <c r="E148" i="4"/>
  <c r="G150" i="9"/>
  <c r="G150" i="4"/>
  <c r="I152" i="9"/>
  <c r="I152" i="4"/>
  <c r="F157" i="9"/>
  <c r="F157" i="4"/>
  <c r="H159" i="4"/>
  <c r="E164" i="9"/>
  <c r="E164" i="4"/>
  <c r="I168" i="9"/>
  <c r="I168" i="4"/>
  <c r="F173" i="9"/>
  <c r="F173" i="4"/>
  <c r="H175" i="9"/>
  <c r="H175" i="4"/>
  <c r="E180" i="9"/>
  <c r="E180" i="4"/>
  <c r="G182" i="4"/>
  <c r="I184" i="9"/>
  <c r="I184" i="4"/>
  <c r="D187" i="4"/>
  <c r="F189" i="9"/>
  <c r="F189" i="4"/>
  <c r="H191" i="9"/>
  <c r="H191" i="4"/>
  <c r="E196" i="9"/>
  <c r="E196" i="4"/>
  <c r="G198" i="4"/>
  <c r="I200" i="9"/>
  <c r="I200" i="4"/>
  <c r="D203" i="9"/>
  <c r="D203" i="4"/>
  <c r="F205" i="9"/>
  <c r="F205" i="4"/>
  <c r="E212" i="9"/>
  <c r="E212" i="4"/>
  <c r="G214" i="9"/>
  <c r="G214" i="4"/>
  <c r="I216" i="9"/>
  <c r="I216" i="4"/>
  <c r="F221" i="9"/>
  <c r="F221" i="4"/>
  <c r="H223" i="4"/>
  <c r="E228" i="9"/>
  <c r="E228" i="4"/>
  <c r="I232" i="9"/>
  <c r="I232" i="4"/>
  <c r="F237" i="9"/>
  <c r="F237" i="4"/>
  <c r="H239" i="9"/>
  <c r="H239" i="4"/>
  <c r="E244" i="9"/>
  <c r="E244" i="4"/>
  <c r="G246" i="4"/>
  <c r="I248" i="9"/>
  <c r="I248" i="4"/>
  <c r="D251" i="4"/>
  <c r="F253" i="9"/>
  <c r="F253" i="4"/>
  <c r="H255" i="9"/>
  <c r="H255" i="4"/>
  <c r="E260" i="9"/>
  <c r="E260" i="4"/>
  <c r="G262" i="4"/>
  <c r="I264" i="9"/>
  <c r="I264" i="4"/>
  <c r="D267" i="9"/>
  <c r="D267" i="4"/>
  <c r="F269" i="9"/>
  <c r="F269" i="4"/>
  <c r="E276" i="9"/>
  <c r="E276" i="4"/>
  <c r="G278" i="9"/>
  <c r="G278" i="4"/>
  <c r="I280" i="9"/>
  <c r="I280" i="4"/>
  <c r="F285" i="9"/>
  <c r="F285" i="4"/>
  <c r="H287" i="4"/>
  <c r="E292" i="9"/>
  <c r="E292" i="4"/>
  <c r="I296" i="9"/>
  <c r="I296" i="4"/>
  <c r="F301" i="9"/>
  <c r="F301" i="4"/>
  <c r="H303" i="9"/>
  <c r="H303" i="4"/>
  <c r="E308" i="9"/>
  <c r="E308" i="4"/>
  <c r="G310" i="4"/>
  <c r="I312" i="9"/>
  <c r="I312" i="4"/>
  <c r="D315" i="4"/>
  <c r="F317" i="9"/>
  <c r="F317" i="4"/>
  <c r="H319" i="9"/>
  <c r="H319" i="4"/>
  <c r="E324" i="9"/>
  <c r="E324" i="4"/>
  <c r="G326" i="4"/>
  <c r="I328" i="9"/>
  <c r="I328" i="4"/>
  <c r="D331" i="9"/>
  <c r="D331" i="4"/>
  <c r="F333" i="9"/>
  <c r="F333" i="4"/>
  <c r="E340" i="9"/>
  <c r="E340" i="4"/>
  <c r="G342" i="9"/>
  <c r="G342" i="4"/>
  <c r="I344" i="9"/>
  <c r="I344" i="4"/>
  <c r="F349" i="9"/>
  <c r="F349" i="4"/>
  <c r="H351" i="4"/>
  <c r="E356" i="9"/>
  <c r="E356" i="4"/>
  <c r="I360" i="9"/>
  <c r="I360" i="4"/>
  <c r="F365" i="9"/>
  <c r="F365" i="4"/>
  <c r="H367" i="9"/>
  <c r="H367" i="4"/>
  <c r="E372" i="9"/>
  <c r="E372" i="4"/>
  <c r="G374" i="4"/>
  <c r="I376" i="9"/>
  <c r="I376" i="4"/>
  <c r="F381" i="9"/>
  <c r="F381" i="4"/>
  <c r="H383" i="9"/>
  <c r="H383" i="4"/>
  <c r="E388" i="9"/>
  <c r="E388" i="4"/>
  <c r="I392" i="9"/>
  <c r="I392" i="4"/>
  <c r="F397" i="9"/>
  <c r="F397" i="4"/>
  <c r="H399" i="9"/>
  <c r="H399" i="4"/>
  <c r="E404" i="9"/>
  <c r="E404" i="4"/>
  <c r="G406" i="4"/>
  <c r="I408" i="9"/>
  <c r="I408" i="4"/>
  <c r="F413" i="9"/>
  <c r="F413" i="4"/>
  <c r="H415" i="9"/>
  <c r="H415" i="4"/>
  <c r="E420" i="4"/>
  <c r="I424" i="9"/>
  <c r="I424" i="4"/>
  <c r="H431" i="9"/>
  <c r="H431" i="4"/>
  <c r="E436" i="4"/>
  <c r="I440" i="9"/>
  <c r="I440" i="4"/>
  <c r="H447" i="9"/>
  <c r="H447" i="4"/>
  <c r="I456" i="9"/>
  <c r="I456" i="4"/>
  <c r="H463" i="9"/>
  <c r="H463" i="4"/>
  <c r="I472" i="9"/>
  <c r="I472" i="4"/>
  <c r="H479" i="9"/>
  <c r="H479" i="4"/>
  <c r="E484" i="4"/>
  <c r="F493" i="4"/>
  <c r="H495" i="9"/>
  <c r="H495" i="4"/>
  <c r="E500" i="4"/>
  <c r="G502" i="4"/>
  <c r="F509" i="9"/>
  <c r="F509" i="4"/>
  <c r="H511" i="9"/>
  <c r="H511" i="4"/>
  <c r="G518" i="9"/>
  <c r="G518" i="4"/>
  <c r="I520" i="4"/>
  <c r="H527" i="9"/>
  <c r="H527" i="4"/>
  <c r="I536" i="9"/>
  <c r="I536" i="4"/>
  <c r="F541" i="4"/>
  <c r="H543" i="9"/>
  <c r="H543" i="4"/>
  <c r="E548" i="4"/>
  <c r="F557" i="4"/>
  <c r="H559" i="9"/>
  <c r="H559" i="4"/>
  <c r="E564" i="4"/>
  <c r="G566" i="4"/>
  <c r="F573" i="4"/>
  <c r="H575" i="9"/>
  <c r="H575" i="4"/>
  <c r="G582" i="9"/>
  <c r="G582" i="4"/>
  <c r="I584" i="9"/>
  <c r="I584" i="4"/>
  <c r="H591" i="9"/>
  <c r="H591" i="4"/>
  <c r="I600" i="9"/>
  <c r="I600" i="4"/>
  <c r="F605" i="9"/>
  <c r="F605" i="4"/>
  <c r="H607" i="9"/>
  <c r="H607" i="4"/>
  <c r="E612" i="4"/>
  <c r="I616" i="9"/>
  <c r="I616" i="4"/>
  <c r="D619" i="9"/>
  <c r="D619" i="4"/>
  <c r="F621" i="9"/>
  <c r="F621" i="4"/>
  <c r="H623" i="9"/>
  <c r="H623" i="4"/>
  <c r="E628" i="4"/>
  <c r="I632" i="9"/>
  <c r="I632" i="4"/>
  <c r="D635" i="9"/>
  <c r="D635" i="4"/>
  <c r="F637" i="9"/>
  <c r="F637" i="4"/>
  <c r="H639" i="9"/>
  <c r="H639" i="4"/>
  <c r="E644" i="4"/>
  <c r="I648" i="9"/>
  <c r="I648" i="4"/>
  <c r="D651" i="9"/>
  <c r="D651" i="4"/>
  <c r="F653" i="9"/>
  <c r="F653" i="4"/>
  <c r="H655" i="9"/>
  <c r="H655" i="4"/>
  <c r="I664" i="9"/>
  <c r="I664" i="4"/>
  <c r="D667" i="9"/>
  <c r="D667" i="4"/>
  <c r="F669" i="9"/>
  <c r="F669" i="4"/>
  <c r="H671" i="9"/>
  <c r="H671" i="4"/>
  <c r="E676" i="9"/>
  <c r="E676" i="4"/>
  <c r="G678" i="4"/>
  <c r="D683" i="9"/>
  <c r="D683" i="4"/>
  <c r="F685" i="9"/>
  <c r="F685" i="4"/>
  <c r="H687" i="9"/>
  <c r="H687" i="4"/>
  <c r="E692" i="9"/>
  <c r="E692" i="4"/>
  <c r="I696" i="9"/>
  <c r="I696" i="4"/>
  <c r="D699" i="9"/>
  <c r="D699" i="4"/>
  <c r="F701" i="9"/>
  <c r="F701" i="4"/>
  <c r="H703" i="9"/>
  <c r="H703" i="4"/>
  <c r="G710" i="9"/>
  <c r="G710" i="4"/>
  <c r="I712" i="9"/>
  <c r="I712" i="4"/>
  <c r="D715" i="9"/>
  <c r="D715" i="4"/>
  <c r="F717" i="9"/>
  <c r="F717" i="4"/>
  <c r="H719" i="9"/>
  <c r="H719" i="4"/>
  <c r="E724" i="9"/>
  <c r="E724" i="4"/>
  <c r="G726" i="9"/>
  <c r="G726" i="4"/>
  <c r="D731" i="9"/>
  <c r="D731" i="4"/>
  <c r="F733" i="9"/>
  <c r="F733" i="4"/>
  <c r="H735" i="9"/>
  <c r="H735" i="4"/>
  <c r="G742" i="9"/>
  <c r="G742" i="4"/>
  <c r="I744" i="9"/>
  <c r="I744" i="4"/>
  <c r="D747" i="9"/>
  <c r="D747" i="4"/>
  <c r="F749" i="9"/>
  <c r="F749" i="4"/>
  <c r="E756" i="9"/>
  <c r="E756" i="4"/>
  <c r="F765" i="9"/>
  <c r="F765" i="4"/>
  <c r="E772" i="9"/>
  <c r="E772" i="4"/>
  <c r="G774" i="9"/>
  <c r="G774" i="4"/>
  <c r="D779" i="9"/>
  <c r="D779" i="4"/>
  <c r="F781" i="9"/>
  <c r="F781" i="4"/>
  <c r="E788" i="9"/>
  <c r="E788" i="4"/>
  <c r="G790" i="9"/>
  <c r="G790" i="4"/>
  <c r="I792" i="9"/>
  <c r="I792" i="4"/>
  <c r="D795" i="9"/>
  <c r="D795" i="4"/>
  <c r="F797" i="9"/>
  <c r="F797" i="4"/>
  <c r="E804" i="9"/>
  <c r="E804" i="4"/>
  <c r="G806" i="9"/>
  <c r="G806" i="4"/>
  <c r="I808" i="4"/>
  <c r="H815" i="9"/>
  <c r="H815" i="4"/>
  <c r="E820" i="9"/>
  <c r="E820" i="4"/>
  <c r="I824" i="9"/>
  <c r="I824" i="4"/>
  <c r="D827" i="9"/>
  <c r="D827" i="4"/>
  <c r="F829" i="9"/>
  <c r="F829" i="4"/>
  <c r="G838" i="9"/>
  <c r="G838" i="4"/>
  <c r="I840" i="9"/>
  <c r="I840" i="4"/>
  <c r="D843" i="9"/>
  <c r="D843" i="4"/>
  <c r="E852" i="9"/>
  <c r="E852" i="4"/>
  <c r="G854" i="9"/>
  <c r="D859" i="9"/>
  <c r="D859" i="4"/>
  <c r="F861" i="9"/>
  <c r="F861" i="4"/>
  <c r="E868" i="9"/>
  <c r="E868" i="4"/>
  <c r="G870" i="9"/>
  <c r="G870" i="4"/>
  <c r="I872" i="9"/>
  <c r="I872" i="4"/>
  <c r="D875" i="9"/>
  <c r="D875" i="4"/>
  <c r="F877" i="9"/>
  <c r="F877" i="4"/>
  <c r="H879" i="4"/>
  <c r="E884" i="9"/>
  <c r="E884" i="4"/>
  <c r="I888" i="4"/>
  <c r="F893" i="9"/>
  <c r="F893" i="4"/>
  <c r="E900" i="9"/>
  <c r="E900" i="4"/>
  <c r="G902" i="9"/>
  <c r="G902" i="4"/>
  <c r="F909" i="9"/>
  <c r="F909" i="4"/>
  <c r="I920" i="9"/>
  <c r="I920" i="4"/>
  <c r="F941" i="9"/>
  <c r="F941" i="4"/>
  <c r="E948" i="9"/>
  <c r="E948" i="4"/>
  <c r="G950" i="4"/>
  <c r="I952" i="4"/>
  <c r="F957" i="9"/>
  <c r="F957" i="4"/>
  <c r="H959" i="9"/>
  <c r="H959" i="4"/>
  <c r="E964" i="9"/>
  <c r="E964" i="4"/>
  <c r="I968" i="4"/>
  <c r="F973" i="9"/>
  <c r="F973" i="4"/>
  <c r="G982" i="9"/>
  <c r="G982" i="4"/>
  <c r="I984" i="4"/>
  <c r="F989" i="9"/>
  <c r="F989" i="4"/>
  <c r="G998" i="9"/>
  <c r="G998" i="4"/>
  <c r="F1005" i="9"/>
  <c r="F1005" i="4"/>
  <c r="G1014" i="9"/>
  <c r="G1014" i="4"/>
  <c r="F1021" i="9"/>
  <c r="F1021" i="4"/>
  <c r="G1030" i="9"/>
  <c r="G1030" i="4"/>
  <c r="G1046" i="9"/>
  <c r="G1046" i="4"/>
  <c r="I1048" i="9"/>
  <c r="I1048" i="4"/>
  <c r="F1053" i="9"/>
  <c r="F1053" i="4"/>
  <c r="G1062" i="9"/>
  <c r="G1062" i="4"/>
  <c r="F1069" i="9"/>
  <c r="F1069" i="4"/>
  <c r="G1078" i="9"/>
  <c r="G1078" i="4"/>
  <c r="F1085" i="9"/>
  <c r="F1085" i="4"/>
  <c r="G1094" i="9"/>
  <c r="G1094" i="4"/>
  <c r="F1101" i="9"/>
  <c r="F1101" i="4"/>
  <c r="G1110" i="9"/>
  <c r="G1110" i="4"/>
  <c r="F1117" i="9"/>
  <c r="F1117" i="4"/>
  <c r="G1126" i="9"/>
  <c r="G1126" i="4"/>
  <c r="F1133" i="9"/>
  <c r="F1133" i="4"/>
  <c r="G1142" i="9"/>
  <c r="G1142" i="4"/>
  <c r="F1149" i="9"/>
  <c r="F1149" i="4"/>
  <c r="G1158" i="9"/>
  <c r="G1158" i="4"/>
  <c r="F1165" i="9"/>
  <c r="F1165" i="4"/>
  <c r="G1174" i="9"/>
  <c r="G1174" i="4"/>
  <c r="I1176" i="9"/>
  <c r="I1176" i="4"/>
  <c r="F1181" i="9"/>
  <c r="F1181" i="4"/>
  <c r="H1183" i="9"/>
  <c r="H1183" i="4"/>
  <c r="F1197" i="9"/>
  <c r="F1197" i="4"/>
  <c r="F1213" i="9"/>
  <c r="F1213" i="4"/>
  <c r="F1229" i="9"/>
  <c r="F1229" i="4"/>
  <c r="F1245" i="9"/>
  <c r="F1245" i="4"/>
  <c r="F1261" i="9"/>
  <c r="F1261" i="4"/>
  <c r="H1263" i="9"/>
  <c r="H1263" i="4"/>
  <c r="F1277" i="9"/>
  <c r="F1277" i="4"/>
  <c r="H1279" i="9"/>
  <c r="H1279" i="4"/>
  <c r="F1293" i="9"/>
  <c r="F1293" i="4"/>
  <c r="H1295" i="9"/>
  <c r="H1295" i="4"/>
  <c r="F1309" i="9"/>
  <c r="F1309" i="4"/>
  <c r="H1311" i="9"/>
  <c r="H1311" i="4"/>
  <c r="F1325" i="9"/>
  <c r="F1325" i="4"/>
  <c r="H1327" i="9"/>
  <c r="H1327" i="4"/>
  <c r="F1341" i="9"/>
  <c r="F1341" i="4"/>
  <c r="H1343" i="9"/>
  <c r="H1343" i="4"/>
  <c r="E1348" i="9"/>
  <c r="E1348" i="4"/>
  <c r="F1357" i="9"/>
  <c r="F1357" i="4"/>
  <c r="H1359" i="9"/>
  <c r="H1359" i="4"/>
  <c r="F1373" i="9"/>
  <c r="F1373" i="4"/>
  <c r="H1375" i="9"/>
  <c r="H1375" i="4"/>
  <c r="F1389" i="9"/>
  <c r="F1389" i="4"/>
  <c r="H1391" i="9"/>
  <c r="H1391" i="4"/>
  <c r="F1405" i="9"/>
  <c r="F1405" i="4"/>
  <c r="H1407" i="9"/>
  <c r="H1407" i="4"/>
  <c r="G1430" i="9"/>
  <c r="G1430" i="4"/>
  <c r="H1455" i="9"/>
  <c r="H1455" i="4"/>
  <c r="H1471" i="9"/>
  <c r="H1471" i="4"/>
  <c r="H1487" i="9"/>
  <c r="H1487" i="4"/>
  <c r="E1540" i="9"/>
  <c r="E1540" i="4"/>
  <c r="H1551" i="9"/>
  <c r="H1551" i="4"/>
  <c r="H1567" i="9"/>
  <c r="H1567" i="4"/>
  <c r="H1583" i="9"/>
  <c r="H1583" i="4"/>
  <c r="H1599" i="9"/>
  <c r="H1599" i="4"/>
  <c r="E1604" i="9"/>
  <c r="E1604" i="4"/>
  <c r="H1631" i="9"/>
  <c r="H1631" i="4"/>
  <c r="H1647" i="9"/>
  <c r="H1647" i="4"/>
  <c r="H1663" i="9"/>
  <c r="H1663" i="4"/>
  <c r="E1668" i="9"/>
  <c r="E1668" i="4"/>
  <c r="H1679" i="9"/>
  <c r="H1679" i="4"/>
  <c r="H1695" i="9"/>
  <c r="H1695" i="4"/>
  <c r="H1711" i="9"/>
  <c r="H1711" i="4"/>
  <c r="H1727" i="9"/>
  <c r="H1727" i="4"/>
  <c r="E1732" i="9"/>
  <c r="E1732" i="4"/>
  <c r="H1759" i="9"/>
  <c r="H1759" i="4"/>
  <c r="H1775" i="9"/>
  <c r="H1775" i="4"/>
  <c r="H1791" i="9"/>
  <c r="H1791" i="4"/>
  <c r="E1796" i="9"/>
  <c r="E1796" i="4"/>
  <c r="H1807" i="9"/>
  <c r="H1807" i="4"/>
  <c r="H1823" i="9"/>
  <c r="H1823" i="4"/>
  <c r="D1835" i="9"/>
  <c r="D1835" i="4"/>
  <c r="H1839" i="9"/>
  <c r="H1839" i="4"/>
  <c r="E1844" i="9"/>
  <c r="E1844" i="4"/>
  <c r="D1851" i="9"/>
  <c r="D1851" i="4"/>
  <c r="H1855" i="9"/>
  <c r="H1855" i="4"/>
  <c r="D1867" i="9"/>
  <c r="D1867" i="4"/>
  <c r="H1871" i="9"/>
  <c r="H1871" i="4"/>
  <c r="E1876" i="9"/>
  <c r="E1876" i="4"/>
  <c r="D1883" i="9"/>
  <c r="D1883" i="4"/>
  <c r="H1887" i="9"/>
  <c r="H1887" i="4"/>
  <c r="D1899" i="9"/>
  <c r="D1899" i="4"/>
  <c r="H1903" i="9"/>
  <c r="H1903" i="4"/>
  <c r="E1908" i="9"/>
  <c r="E1908" i="4"/>
  <c r="D1915" i="9"/>
  <c r="D1915" i="4"/>
  <c r="H1919" i="9"/>
  <c r="H1919" i="4"/>
  <c r="D1931" i="9"/>
  <c r="D1931" i="4"/>
  <c r="H1935" i="9"/>
  <c r="H1935" i="4"/>
  <c r="E1940" i="9"/>
  <c r="E1940" i="4"/>
  <c r="D1947" i="9"/>
  <c r="D1947" i="4"/>
  <c r="H1951" i="9"/>
  <c r="H1951" i="4"/>
  <c r="D1963" i="9"/>
  <c r="D1963" i="4"/>
  <c r="F1965" i="9"/>
  <c r="F1965" i="4"/>
  <c r="D1979" i="9"/>
  <c r="D1979" i="4"/>
  <c r="F1981" i="9"/>
  <c r="F1981" i="4"/>
  <c r="D1995" i="9"/>
  <c r="D1995" i="4"/>
  <c r="F1997" i="9"/>
  <c r="F1997" i="4"/>
  <c r="D2011" i="9"/>
  <c r="D2011" i="4"/>
  <c r="F2013" i="9"/>
  <c r="F2013" i="4"/>
  <c r="D2027" i="9"/>
  <c r="D2027" i="4"/>
  <c r="F2029" i="9"/>
  <c r="F2029" i="4"/>
  <c r="D2043" i="9"/>
  <c r="D2043" i="4"/>
  <c r="F2045" i="9"/>
  <c r="F2045" i="4"/>
  <c r="D2059" i="9"/>
  <c r="D2059" i="4"/>
  <c r="F2061" i="9"/>
  <c r="F2061" i="4"/>
  <c r="D2075" i="9"/>
  <c r="D2075" i="4"/>
  <c r="F2077" i="9"/>
  <c r="F2077" i="4"/>
  <c r="D2091" i="9"/>
  <c r="D2091" i="4"/>
  <c r="F2093" i="9"/>
  <c r="F2093" i="4"/>
  <c r="D2107" i="9"/>
  <c r="D2107" i="4"/>
  <c r="F2109" i="9"/>
  <c r="F2109" i="4"/>
  <c r="D2123" i="9"/>
  <c r="D2123" i="4"/>
  <c r="F2125" i="9"/>
  <c r="F2125" i="4"/>
  <c r="D2139" i="9"/>
  <c r="D2139" i="4"/>
  <c r="F2141" i="9"/>
  <c r="F2141" i="4"/>
  <c r="D2155" i="9"/>
  <c r="D2155" i="4"/>
  <c r="F2157" i="9"/>
  <c r="F2157" i="4"/>
  <c r="D2171" i="9"/>
  <c r="D2171" i="4"/>
  <c r="F2173" i="9"/>
  <c r="F2173" i="4"/>
  <c r="D2187" i="9"/>
  <c r="D2187" i="4"/>
  <c r="F2189" i="9"/>
  <c r="F2189" i="4"/>
  <c r="H2191" i="9"/>
  <c r="H2191" i="4"/>
  <c r="E2196" i="9"/>
  <c r="E2196" i="4"/>
  <c r="D2203" i="9"/>
  <c r="D2203" i="4"/>
  <c r="F2205" i="9"/>
  <c r="F2205" i="4"/>
  <c r="H2207" i="9"/>
  <c r="H2207" i="4"/>
  <c r="E43" i="3"/>
  <c r="I43" i="3"/>
  <c r="E60" i="3"/>
  <c r="I90" i="3"/>
  <c r="E90" i="3"/>
  <c r="I101" i="3"/>
  <c r="I119" i="3"/>
  <c r="E119" i="3"/>
  <c r="L136" i="3"/>
  <c r="I142" i="3"/>
  <c r="E142" i="3"/>
  <c r="E148" i="3"/>
  <c r="I165" i="3"/>
  <c r="I183" i="3"/>
  <c r="E183" i="3"/>
  <c r="L200" i="3"/>
  <c r="I206" i="3"/>
  <c r="E206" i="3"/>
  <c r="E212" i="3"/>
  <c r="I229" i="3"/>
  <c r="I247" i="3"/>
  <c r="E247" i="3"/>
  <c r="L264" i="3"/>
  <c r="I270" i="3"/>
  <c r="E270" i="3"/>
  <c r="E276" i="3"/>
  <c r="I293" i="3"/>
  <c r="I311" i="3"/>
  <c r="E311" i="3"/>
  <c r="L328" i="3"/>
  <c r="I334" i="3"/>
  <c r="E334" i="3"/>
  <c r="E340" i="3"/>
  <c r="I357" i="3"/>
  <c r="I382" i="3"/>
  <c r="E382" i="3"/>
  <c r="L388" i="3"/>
  <c r="I414" i="3"/>
  <c r="E414" i="3"/>
  <c r="I421" i="3"/>
  <c r="I444" i="3"/>
  <c r="E444" i="3"/>
  <c r="I477" i="3"/>
  <c r="E477" i="4" s="1"/>
  <c r="E477" i="3"/>
  <c r="I486" i="3"/>
  <c r="G486" i="4" s="1"/>
  <c r="E486" i="3"/>
  <c r="I504" i="3"/>
  <c r="E504" i="3"/>
  <c r="I541" i="3"/>
  <c r="E541" i="3"/>
  <c r="I550" i="3"/>
  <c r="E550" i="3"/>
  <c r="I568" i="3"/>
  <c r="H568" i="4" s="1"/>
  <c r="E568" i="3"/>
  <c r="I674" i="3"/>
  <c r="E674" i="3"/>
  <c r="I680" i="3"/>
  <c r="I680" i="4" s="1"/>
  <c r="E680" i="3"/>
  <c r="I694" i="3"/>
  <c r="E694" i="4" s="1"/>
  <c r="E694" i="3"/>
  <c r="I721" i="3"/>
  <c r="E721" i="3"/>
  <c r="I751" i="3"/>
  <c r="E751" i="3"/>
  <c r="I760" i="3"/>
  <c r="E760" i="3"/>
  <c r="E810" i="3"/>
  <c r="I810" i="3"/>
  <c r="H810" i="4" s="1"/>
  <c r="I845" i="3"/>
  <c r="K845" i="3" s="1"/>
  <c r="F845" i="9" s="1"/>
  <c r="E845" i="3"/>
  <c r="I855" i="3"/>
  <c r="E855" i="3"/>
  <c r="I869" i="3"/>
  <c r="E869" i="3"/>
  <c r="I897" i="3"/>
  <c r="E897" i="3"/>
  <c r="I904" i="3"/>
  <c r="H904" i="4" s="1"/>
  <c r="E904" i="3"/>
  <c r="E934" i="3"/>
  <c r="I934" i="3"/>
  <c r="E942" i="3"/>
  <c r="I942" i="3"/>
  <c r="I953" i="3"/>
  <c r="E953" i="3"/>
  <c r="I1454" i="3"/>
  <c r="E1454" i="3"/>
  <c r="E1756" i="3"/>
  <c r="I1756" i="3"/>
  <c r="G93" i="9"/>
  <c r="G93" i="4"/>
  <c r="I95" i="4"/>
  <c r="D98" i="9"/>
  <c r="D98" i="4"/>
  <c r="F100" i="9"/>
  <c r="F100" i="4"/>
  <c r="E107" i="4"/>
  <c r="G109" i="9"/>
  <c r="G109" i="4"/>
  <c r="I111" i="9"/>
  <c r="I111" i="4"/>
  <c r="F116" i="9"/>
  <c r="F116" i="4"/>
  <c r="H118" i="4"/>
  <c r="E123" i="4"/>
  <c r="G125" i="9"/>
  <c r="G125" i="4"/>
  <c r="I127" i="9"/>
  <c r="I127" i="4"/>
  <c r="D130" i="4"/>
  <c r="F132" i="9"/>
  <c r="F132" i="4"/>
  <c r="H134" i="4"/>
  <c r="E139" i="9"/>
  <c r="E139" i="4"/>
  <c r="G141" i="9"/>
  <c r="G141" i="4"/>
  <c r="D146" i="4"/>
  <c r="F148" i="9"/>
  <c r="F148" i="4"/>
  <c r="H150" i="9"/>
  <c r="H150" i="4"/>
  <c r="G157" i="9"/>
  <c r="G157" i="4"/>
  <c r="I159" i="4"/>
  <c r="D162" i="9"/>
  <c r="D162" i="4"/>
  <c r="F164" i="9"/>
  <c r="F164" i="4"/>
  <c r="E171" i="4"/>
  <c r="G173" i="9"/>
  <c r="G173" i="4"/>
  <c r="I175" i="9"/>
  <c r="I175" i="4"/>
  <c r="F180" i="9"/>
  <c r="F180" i="4"/>
  <c r="H182" i="4"/>
  <c r="E187" i="4"/>
  <c r="G189" i="9"/>
  <c r="G189" i="4"/>
  <c r="I191" i="9"/>
  <c r="I191" i="4"/>
  <c r="D194" i="4"/>
  <c r="F196" i="9"/>
  <c r="F196" i="4"/>
  <c r="H198" i="4"/>
  <c r="E203" i="9"/>
  <c r="E203" i="4"/>
  <c r="G205" i="9"/>
  <c r="G205" i="4"/>
  <c r="D210" i="4"/>
  <c r="F212" i="9"/>
  <c r="F212" i="4"/>
  <c r="H214" i="9"/>
  <c r="H214" i="4"/>
  <c r="G221" i="9"/>
  <c r="G221" i="4"/>
  <c r="I223" i="4"/>
  <c r="D226" i="9"/>
  <c r="D226" i="4"/>
  <c r="F228" i="9"/>
  <c r="F228" i="4"/>
  <c r="E235" i="4"/>
  <c r="G237" i="9"/>
  <c r="G237" i="4"/>
  <c r="I239" i="9"/>
  <c r="I239" i="4"/>
  <c r="F244" i="9"/>
  <c r="F244" i="4"/>
  <c r="H246" i="4"/>
  <c r="E251" i="4"/>
  <c r="G253" i="9"/>
  <c r="G253" i="4"/>
  <c r="I255" i="9"/>
  <c r="I255" i="4"/>
  <c r="D258" i="4"/>
  <c r="F260" i="9"/>
  <c r="F260" i="4"/>
  <c r="H262" i="4"/>
  <c r="E267" i="9"/>
  <c r="E267" i="4"/>
  <c r="G269" i="9"/>
  <c r="G269" i="4"/>
  <c r="D274" i="4"/>
  <c r="F276" i="9"/>
  <c r="F276" i="4"/>
  <c r="H278" i="9"/>
  <c r="H278" i="4"/>
  <c r="G285" i="9"/>
  <c r="G285" i="4"/>
  <c r="I287" i="4"/>
  <c r="D290" i="9"/>
  <c r="D290" i="4"/>
  <c r="F292" i="9"/>
  <c r="F292" i="4"/>
  <c r="E299" i="4"/>
  <c r="G301" i="9"/>
  <c r="G301" i="4"/>
  <c r="I303" i="9"/>
  <c r="I303" i="4"/>
  <c r="F308" i="9"/>
  <c r="F308" i="4"/>
  <c r="H310" i="4"/>
  <c r="E315" i="4"/>
  <c r="G317" i="9"/>
  <c r="G317" i="4"/>
  <c r="I319" i="9"/>
  <c r="I319" i="4"/>
  <c r="D322" i="4"/>
  <c r="F324" i="9"/>
  <c r="F324" i="4"/>
  <c r="H326" i="4"/>
  <c r="E331" i="9"/>
  <c r="E331" i="4"/>
  <c r="G333" i="9"/>
  <c r="G333" i="4"/>
  <c r="D338" i="4"/>
  <c r="F340" i="9"/>
  <c r="F340" i="4"/>
  <c r="H342" i="9"/>
  <c r="H342" i="4"/>
  <c r="G349" i="9"/>
  <c r="G349" i="4"/>
  <c r="I351" i="4"/>
  <c r="D354" i="9"/>
  <c r="D354" i="4"/>
  <c r="F356" i="9"/>
  <c r="F356" i="4"/>
  <c r="E363" i="4"/>
  <c r="G365" i="9"/>
  <c r="G365" i="4"/>
  <c r="I367" i="9"/>
  <c r="I367" i="4"/>
  <c r="F372" i="9"/>
  <c r="F372" i="4"/>
  <c r="H374" i="4"/>
  <c r="G381" i="9"/>
  <c r="G381" i="4"/>
  <c r="I383" i="9"/>
  <c r="I383" i="4"/>
  <c r="D386" i="4"/>
  <c r="F388" i="9"/>
  <c r="F388" i="4"/>
  <c r="G397" i="9"/>
  <c r="G397" i="4"/>
  <c r="I399" i="9"/>
  <c r="I399" i="4"/>
  <c r="F404" i="9"/>
  <c r="F404" i="4"/>
  <c r="H406" i="4"/>
  <c r="G413" i="9"/>
  <c r="G413" i="4"/>
  <c r="I415" i="9"/>
  <c r="I415" i="4"/>
  <c r="D418" i="9"/>
  <c r="D418" i="4"/>
  <c r="F420" i="4"/>
  <c r="I431" i="9"/>
  <c r="I431" i="4"/>
  <c r="D434" i="4"/>
  <c r="F436" i="4"/>
  <c r="I447" i="9"/>
  <c r="I447" i="4"/>
  <c r="D450" i="4"/>
  <c r="I463" i="9"/>
  <c r="I463" i="4"/>
  <c r="D466" i="4"/>
  <c r="G477" i="4"/>
  <c r="I479" i="9"/>
  <c r="I479" i="4"/>
  <c r="D482" i="4"/>
  <c r="F484" i="4"/>
  <c r="H486" i="4"/>
  <c r="G493" i="4"/>
  <c r="I495" i="9"/>
  <c r="I495" i="4"/>
  <c r="F500" i="4"/>
  <c r="H502" i="4"/>
  <c r="G509" i="9"/>
  <c r="G509" i="4"/>
  <c r="I511" i="9"/>
  <c r="I511" i="4"/>
  <c r="H518" i="9"/>
  <c r="H518" i="4"/>
  <c r="I527" i="9"/>
  <c r="I527" i="4"/>
  <c r="D530" i="4"/>
  <c r="G541" i="4"/>
  <c r="I543" i="9"/>
  <c r="I543" i="4"/>
  <c r="D546" i="4"/>
  <c r="F548" i="4"/>
  <c r="H550" i="4"/>
  <c r="G557" i="4"/>
  <c r="I559" i="9"/>
  <c r="I559" i="4"/>
  <c r="F564" i="4"/>
  <c r="H566" i="4"/>
  <c r="G573" i="4"/>
  <c r="I575" i="9"/>
  <c r="I575" i="4"/>
  <c r="H582" i="9"/>
  <c r="H582" i="4"/>
  <c r="I591" i="9"/>
  <c r="I591" i="4"/>
  <c r="D594" i="4"/>
  <c r="G605" i="9"/>
  <c r="G605" i="4"/>
  <c r="I607" i="9"/>
  <c r="I607" i="4"/>
  <c r="D610" i="4"/>
  <c r="F612" i="4"/>
  <c r="E619" i="9"/>
  <c r="E619" i="4"/>
  <c r="G621" i="9"/>
  <c r="G621" i="4"/>
  <c r="I623" i="9"/>
  <c r="I623" i="4"/>
  <c r="D626" i="4"/>
  <c r="F628" i="4"/>
  <c r="E635" i="9"/>
  <c r="E635" i="4"/>
  <c r="G637" i="9"/>
  <c r="G637" i="4"/>
  <c r="I639" i="9"/>
  <c r="I639" i="4"/>
  <c r="D642" i="4"/>
  <c r="F644" i="4"/>
  <c r="E651" i="9"/>
  <c r="E651" i="4"/>
  <c r="G653" i="9"/>
  <c r="G653" i="4"/>
  <c r="I655" i="9"/>
  <c r="I655" i="4"/>
  <c r="D658" i="4"/>
  <c r="E667" i="9"/>
  <c r="E667" i="4"/>
  <c r="G669" i="9"/>
  <c r="G669" i="4"/>
  <c r="I671" i="9"/>
  <c r="I671" i="4"/>
  <c r="D674" i="4"/>
  <c r="F676" i="9"/>
  <c r="F676" i="4"/>
  <c r="H678" i="4"/>
  <c r="E683" i="9"/>
  <c r="E683" i="4"/>
  <c r="G685" i="9"/>
  <c r="G685" i="4"/>
  <c r="I687" i="9"/>
  <c r="I687" i="4"/>
  <c r="D690" i="9"/>
  <c r="D690" i="4"/>
  <c r="F692" i="9"/>
  <c r="F692" i="4"/>
  <c r="H694" i="4"/>
  <c r="E699" i="9"/>
  <c r="E699" i="4"/>
  <c r="G701" i="9"/>
  <c r="G701" i="4"/>
  <c r="I703" i="9"/>
  <c r="I703" i="4"/>
  <c r="D706" i="4"/>
  <c r="H710" i="9"/>
  <c r="H710" i="4"/>
  <c r="E715" i="9"/>
  <c r="E715" i="4"/>
  <c r="G717" i="9"/>
  <c r="G717" i="4"/>
  <c r="I719" i="9"/>
  <c r="I719" i="4"/>
  <c r="F724" i="9"/>
  <c r="F724" i="4"/>
  <c r="H726" i="9"/>
  <c r="H726" i="4"/>
  <c r="E731" i="9"/>
  <c r="E731" i="4"/>
  <c r="G733" i="9"/>
  <c r="G733" i="4"/>
  <c r="I735" i="9"/>
  <c r="I735" i="4"/>
  <c r="D738" i="9"/>
  <c r="D738" i="4"/>
  <c r="H742" i="9"/>
  <c r="H742" i="4"/>
  <c r="E747" i="9"/>
  <c r="E747" i="4"/>
  <c r="G749" i="9"/>
  <c r="G749" i="4"/>
  <c r="I751" i="4"/>
  <c r="F756" i="9"/>
  <c r="F756" i="4"/>
  <c r="G765" i="9"/>
  <c r="G765" i="4"/>
  <c r="D770" i="9"/>
  <c r="D770" i="4"/>
  <c r="F772" i="9"/>
  <c r="F772" i="4"/>
  <c r="H774" i="9"/>
  <c r="H774" i="4"/>
  <c r="E779" i="9"/>
  <c r="E779" i="4"/>
  <c r="G781" i="9"/>
  <c r="G781" i="4"/>
  <c r="D786" i="4"/>
  <c r="F788" i="9"/>
  <c r="F788" i="4"/>
  <c r="H790" i="9"/>
  <c r="H790" i="4"/>
  <c r="E795" i="9"/>
  <c r="E795" i="4"/>
  <c r="G797" i="9"/>
  <c r="G797" i="4"/>
  <c r="D802" i="9"/>
  <c r="D802" i="4"/>
  <c r="F804" i="9"/>
  <c r="F804" i="4"/>
  <c r="H806" i="9"/>
  <c r="H806" i="4"/>
  <c r="I815" i="9"/>
  <c r="I815" i="4"/>
  <c r="F820" i="9"/>
  <c r="F820" i="4"/>
  <c r="E827" i="9"/>
  <c r="E827" i="4"/>
  <c r="G829" i="9"/>
  <c r="G829" i="4"/>
  <c r="D834" i="9"/>
  <c r="D834" i="4"/>
  <c r="H838" i="9"/>
  <c r="H838" i="4"/>
  <c r="E843" i="9"/>
  <c r="E843" i="4"/>
  <c r="G845" i="9"/>
  <c r="G845" i="4"/>
  <c r="D850" i="9"/>
  <c r="D850" i="4"/>
  <c r="F852" i="9"/>
  <c r="F852" i="4"/>
  <c r="H854" i="9"/>
  <c r="H854" i="4"/>
  <c r="E859" i="9"/>
  <c r="E859" i="4"/>
  <c r="G861" i="9"/>
  <c r="G861" i="4"/>
  <c r="D866" i="9"/>
  <c r="D866" i="4"/>
  <c r="F868" i="9"/>
  <c r="F868" i="4"/>
  <c r="H870" i="9"/>
  <c r="H870" i="4"/>
  <c r="E875" i="9"/>
  <c r="E875" i="4"/>
  <c r="G877" i="9"/>
  <c r="G877" i="4"/>
  <c r="I879" i="4"/>
  <c r="F884" i="9"/>
  <c r="F884" i="4"/>
  <c r="G893" i="9"/>
  <c r="G893" i="4"/>
  <c r="D898" i="9"/>
  <c r="D898" i="4"/>
  <c r="F900" i="9"/>
  <c r="F900" i="4"/>
  <c r="H902" i="9"/>
  <c r="H902" i="4"/>
  <c r="G909" i="9"/>
  <c r="G909" i="4"/>
  <c r="D914" i="4"/>
  <c r="H934" i="4"/>
  <c r="G941" i="9"/>
  <c r="G941" i="4"/>
  <c r="D946" i="9"/>
  <c r="D946" i="4"/>
  <c r="F948" i="9"/>
  <c r="F948" i="4"/>
  <c r="H950" i="4"/>
  <c r="G957" i="9"/>
  <c r="G957" i="4"/>
  <c r="I959" i="9"/>
  <c r="I959" i="4"/>
  <c r="F964" i="9"/>
  <c r="F964" i="4"/>
  <c r="G973" i="9"/>
  <c r="G973" i="4"/>
  <c r="D978" i="9"/>
  <c r="D978" i="4"/>
  <c r="H982" i="9"/>
  <c r="H982" i="4"/>
  <c r="G989" i="9"/>
  <c r="G989" i="4"/>
  <c r="H998" i="9"/>
  <c r="H998" i="4"/>
  <c r="G1005" i="9"/>
  <c r="G1005" i="4"/>
  <c r="D1010" i="9"/>
  <c r="D1010" i="4"/>
  <c r="H1014" i="9"/>
  <c r="H1014" i="4"/>
  <c r="G1021" i="9"/>
  <c r="G1021" i="4"/>
  <c r="H1030" i="9"/>
  <c r="H1030" i="4"/>
  <c r="D1042" i="9"/>
  <c r="D1042" i="4"/>
  <c r="H1046" i="9"/>
  <c r="H1046" i="4"/>
  <c r="G1053" i="9"/>
  <c r="G1053" i="4"/>
  <c r="H1062" i="9"/>
  <c r="H1062" i="4"/>
  <c r="G1069" i="9"/>
  <c r="G1069" i="4"/>
  <c r="D1074" i="9"/>
  <c r="D1074" i="4"/>
  <c r="H1078" i="9"/>
  <c r="H1078" i="4"/>
  <c r="G1085" i="9"/>
  <c r="G1085" i="4"/>
  <c r="H1094" i="9"/>
  <c r="H1094" i="4"/>
  <c r="G1101" i="9"/>
  <c r="G1101" i="4"/>
  <c r="D1106" i="9"/>
  <c r="D1106" i="4"/>
  <c r="H1110" i="9"/>
  <c r="H1110" i="4"/>
  <c r="G1117" i="9"/>
  <c r="G1117" i="4"/>
  <c r="H1126" i="9"/>
  <c r="H1126" i="4"/>
  <c r="G1133" i="9"/>
  <c r="G1133" i="4"/>
  <c r="D1138" i="9"/>
  <c r="D1138" i="4"/>
  <c r="H1142" i="9"/>
  <c r="H1142" i="4"/>
  <c r="G1149" i="9"/>
  <c r="G1149" i="4"/>
  <c r="H1158" i="9"/>
  <c r="H1158" i="4"/>
  <c r="G1165" i="9"/>
  <c r="G1165" i="4"/>
  <c r="D1170" i="9"/>
  <c r="D1170" i="4"/>
  <c r="H1174" i="9"/>
  <c r="H1174" i="4"/>
  <c r="G1181" i="9"/>
  <c r="G1181" i="4"/>
  <c r="I1183" i="9"/>
  <c r="I1183" i="4"/>
  <c r="G1197" i="9"/>
  <c r="G1197" i="4"/>
  <c r="G1213" i="9"/>
  <c r="G1213" i="4"/>
  <c r="D1218" i="9"/>
  <c r="D1218" i="4"/>
  <c r="G1229" i="9"/>
  <c r="G1229" i="4"/>
  <c r="G1245" i="9"/>
  <c r="G1245" i="4"/>
  <c r="D1250" i="9"/>
  <c r="D1250" i="4"/>
  <c r="G1261" i="9"/>
  <c r="G1261" i="4"/>
  <c r="I1263" i="9"/>
  <c r="I1263" i="4"/>
  <c r="D1266" i="9"/>
  <c r="D1266" i="4"/>
  <c r="G1277" i="9"/>
  <c r="G1277" i="4"/>
  <c r="I1279" i="9"/>
  <c r="I1279" i="4"/>
  <c r="D1282" i="9"/>
  <c r="D1282" i="4"/>
  <c r="G1293" i="9"/>
  <c r="G1293" i="4"/>
  <c r="I1295" i="9"/>
  <c r="I1295" i="4"/>
  <c r="D1298" i="9"/>
  <c r="D1298" i="4"/>
  <c r="G1309" i="9"/>
  <c r="G1309" i="4"/>
  <c r="I1311" i="9"/>
  <c r="I1311" i="4"/>
  <c r="G1325" i="9"/>
  <c r="G1325" i="4"/>
  <c r="I1327" i="9"/>
  <c r="I1327" i="4"/>
  <c r="D1330" i="9"/>
  <c r="D1330" i="4"/>
  <c r="G1341" i="9"/>
  <c r="G1341" i="4"/>
  <c r="I1343" i="9"/>
  <c r="I1343" i="4"/>
  <c r="D1346" i="9"/>
  <c r="D1346" i="4"/>
  <c r="F1348" i="9"/>
  <c r="F1348" i="4"/>
  <c r="G1357" i="9"/>
  <c r="G1357" i="4"/>
  <c r="I1359" i="9"/>
  <c r="I1359" i="4"/>
  <c r="D1362" i="9"/>
  <c r="D1362" i="4"/>
  <c r="G1373" i="9"/>
  <c r="G1373" i="4"/>
  <c r="I1375" i="9"/>
  <c r="I1375" i="4"/>
  <c r="G1389" i="9"/>
  <c r="G1389" i="4"/>
  <c r="I1391" i="9"/>
  <c r="I1391" i="4"/>
  <c r="D1394" i="9"/>
  <c r="D1394" i="4"/>
  <c r="G1405" i="9"/>
  <c r="G1405" i="4"/>
  <c r="I1407" i="9"/>
  <c r="I1407" i="4"/>
  <c r="D1426" i="9"/>
  <c r="D1426" i="4"/>
  <c r="H1430" i="9"/>
  <c r="H1430" i="4"/>
  <c r="D1442" i="9"/>
  <c r="D1442" i="4"/>
  <c r="I1455" i="9"/>
  <c r="I1455" i="4"/>
  <c r="D1458" i="9"/>
  <c r="D1458" i="4"/>
  <c r="I1471" i="9"/>
  <c r="I1471" i="4"/>
  <c r="I1487" i="9"/>
  <c r="I1487" i="4"/>
  <c r="F1540" i="9"/>
  <c r="F1540" i="4"/>
  <c r="I1551" i="9"/>
  <c r="I1551" i="4"/>
  <c r="I1567" i="9"/>
  <c r="I1567" i="4"/>
  <c r="I1583" i="9"/>
  <c r="I1583" i="4"/>
  <c r="I1599" i="9"/>
  <c r="I1599" i="4"/>
  <c r="F1604" i="9"/>
  <c r="F1604" i="4"/>
  <c r="I1631" i="9"/>
  <c r="I1631" i="4"/>
  <c r="I1647" i="9"/>
  <c r="I1647" i="4"/>
  <c r="I1663" i="9"/>
  <c r="I1663" i="4"/>
  <c r="F1668" i="9"/>
  <c r="F1668" i="4"/>
  <c r="I1679" i="9"/>
  <c r="I1679" i="4"/>
  <c r="I1695" i="9"/>
  <c r="I1695" i="4"/>
  <c r="I1711" i="9"/>
  <c r="I1711" i="4"/>
  <c r="I1727" i="9"/>
  <c r="I1727" i="4"/>
  <c r="F1732" i="9"/>
  <c r="F1732" i="4"/>
  <c r="I1759" i="9"/>
  <c r="I1759" i="4"/>
  <c r="I1775" i="9"/>
  <c r="I1775" i="4"/>
  <c r="I1791" i="9"/>
  <c r="I1791" i="4"/>
  <c r="F1796" i="9"/>
  <c r="F1796" i="4"/>
  <c r="I1807" i="9"/>
  <c r="I1807" i="4"/>
  <c r="I1823" i="9"/>
  <c r="I1823" i="4"/>
  <c r="E1835" i="9"/>
  <c r="E1835" i="4"/>
  <c r="I1839" i="9"/>
  <c r="I1839" i="4"/>
  <c r="F1844" i="9"/>
  <c r="F1844" i="4"/>
  <c r="E1851" i="9"/>
  <c r="E1851" i="4"/>
  <c r="I1855" i="9"/>
  <c r="I1855" i="4"/>
  <c r="E1867" i="9"/>
  <c r="E1867" i="4"/>
  <c r="I1871" i="9"/>
  <c r="I1871" i="4"/>
  <c r="F1876" i="9"/>
  <c r="F1876" i="4"/>
  <c r="E1883" i="9"/>
  <c r="E1883" i="4"/>
  <c r="I1887" i="9"/>
  <c r="I1887" i="4"/>
  <c r="E1899" i="9"/>
  <c r="E1899" i="4"/>
  <c r="I1903" i="9"/>
  <c r="I1903" i="4"/>
  <c r="F1908" i="9"/>
  <c r="F1908" i="4"/>
  <c r="E1915" i="9"/>
  <c r="E1915" i="4"/>
  <c r="I1919" i="9"/>
  <c r="I1919" i="4"/>
  <c r="E1931" i="9"/>
  <c r="E1931" i="4"/>
  <c r="I1935" i="9"/>
  <c r="I1935" i="4"/>
  <c r="F1940" i="9"/>
  <c r="F1940" i="4"/>
  <c r="E1947" i="9"/>
  <c r="E1947" i="4"/>
  <c r="I1951" i="9"/>
  <c r="I1951" i="4"/>
  <c r="E1963" i="9"/>
  <c r="E1963" i="4"/>
  <c r="G1965" i="9"/>
  <c r="G1965" i="4"/>
  <c r="E1979" i="9"/>
  <c r="E1979" i="4"/>
  <c r="G1981" i="9"/>
  <c r="G1981" i="4"/>
  <c r="E1995" i="9"/>
  <c r="E1995" i="4"/>
  <c r="G1997" i="9"/>
  <c r="G1997" i="4"/>
  <c r="E2011" i="9"/>
  <c r="E2011" i="4"/>
  <c r="G2013" i="9"/>
  <c r="G2013" i="4"/>
  <c r="E2027" i="9"/>
  <c r="E2027" i="4"/>
  <c r="G2029" i="9"/>
  <c r="G2029" i="4"/>
  <c r="E2043" i="9"/>
  <c r="E2043" i="4"/>
  <c r="G2045" i="9"/>
  <c r="G2045" i="4"/>
  <c r="E2059" i="9"/>
  <c r="E2059" i="4"/>
  <c r="G2061" i="9"/>
  <c r="G2061" i="4"/>
  <c r="E2075" i="9"/>
  <c r="E2075" i="4"/>
  <c r="G2077" i="9"/>
  <c r="G2077" i="4"/>
  <c r="E2091" i="9"/>
  <c r="E2091" i="4"/>
  <c r="G2093" i="9"/>
  <c r="G2093" i="4"/>
  <c r="E2107" i="9"/>
  <c r="E2107" i="4"/>
  <c r="G2109" i="9"/>
  <c r="G2109" i="4"/>
  <c r="E2123" i="9"/>
  <c r="E2123" i="4"/>
  <c r="G2125" i="9"/>
  <c r="G2125" i="4"/>
  <c r="E2139" i="9"/>
  <c r="E2139" i="4"/>
  <c r="G2141" i="9"/>
  <c r="G2141" i="4"/>
  <c r="E2155" i="9"/>
  <c r="E2155" i="4"/>
  <c r="G2157" i="9"/>
  <c r="G2157" i="4"/>
  <c r="E2171" i="9"/>
  <c r="E2171" i="4"/>
  <c r="G2173" i="9"/>
  <c r="G2173" i="4"/>
  <c r="E2187" i="9"/>
  <c r="E2187" i="4"/>
  <c r="G2189" i="9"/>
  <c r="G2189" i="4"/>
  <c r="I2191" i="9"/>
  <c r="I2191" i="4"/>
  <c r="F2196" i="9"/>
  <c r="F2196" i="4"/>
  <c r="E2203" i="9"/>
  <c r="E2203" i="4"/>
  <c r="G2205" i="9"/>
  <c r="G2205" i="4"/>
  <c r="I2207" i="9"/>
  <c r="I2207" i="4"/>
  <c r="I77" i="3"/>
  <c r="E96" i="3"/>
  <c r="I113" i="3"/>
  <c r="I113" i="4" s="1"/>
  <c r="E131" i="3"/>
  <c r="I131" i="3"/>
  <c r="L148" i="3"/>
  <c r="I154" i="3"/>
  <c r="E154" i="3"/>
  <c r="E160" i="3"/>
  <c r="I177" i="3"/>
  <c r="H177" i="4" s="1"/>
  <c r="E195" i="3"/>
  <c r="I195" i="3"/>
  <c r="I195" i="4" s="1"/>
  <c r="L212" i="3"/>
  <c r="I218" i="3"/>
  <c r="I218" i="4" s="1"/>
  <c r="E218" i="3"/>
  <c r="E224" i="3"/>
  <c r="I241" i="3"/>
  <c r="H241" i="4" s="1"/>
  <c r="E259" i="3"/>
  <c r="I259" i="3"/>
  <c r="I259" i="4" s="1"/>
  <c r="L276" i="3"/>
  <c r="I282" i="3"/>
  <c r="E282" i="3"/>
  <c r="E288" i="3"/>
  <c r="I305" i="3"/>
  <c r="E323" i="3"/>
  <c r="I323" i="3"/>
  <c r="I323" i="4" s="1"/>
  <c r="L340" i="3"/>
  <c r="I346" i="3"/>
  <c r="I346" i="4" s="1"/>
  <c r="E346" i="3"/>
  <c r="E352" i="3"/>
  <c r="I369" i="3"/>
  <c r="I369" i="4" s="1"/>
  <c r="E376" i="3"/>
  <c r="I401" i="3"/>
  <c r="E408" i="3"/>
  <c r="I422" i="3"/>
  <c r="G422" i="4" s="1"/>
  <c r="E422" i="3"/>
  <c r="I429" i="3"/>
  <c r="I452" i="3"/>
  <c r="E452" i="3"/>
  <c r="I468" i="3"/>
  <c r="E468" i="3"/>
  <c r="I505" i="3"/>
  <c r="E505" i="3"/>
  <c r="I514" i="3"/>
  <c r="D514" i="4" s="1"/>
  <c r="E514" i="3"/>
  <c r="I532" i="3"/>
  <c r="D532" i="4" s="1"/>
  <c r="E532" i="3"/>
  <c r="I569" i="3"/>
  <c r="E569" i="3"/>
  <c r="I578" i="3"/>
  <c r="D578" i="4" s="1"/>
  <c r="E578" i="3"/>
  <c r="I596" i="3"/>
  <c r="E596" i="4" s="1"/>
  <c r="E596" i="3"/>
  <c r="I614" i="3"/>
  <c r="E614" i="3"/>
  <c r="I622" i="3"/>
  <c r="E622" i="3"/>
  <c r="I630" i="3"/>
  <c r="E630" i="4" s="1"/>
  <c r="E630" i="3"/>
  <c r="I638" i="3"/>
  <c r="E638" i="3"/>
  <c r="I646" i="3"/>
  <c r="E646" i="4" s="1"/>
  <c r="E646" i="3"/>
  <c r="I660" i="3"/>
  <c r="F660" i="4" s="1"/>
  <c r="E660" i="3"/>
  <c r="I681" i="3"/>
  <c r="E681" i="3"/>
  <c r="I740" i="3"/>
  <c r="K740" i="3" s="1"/>
  <c r="E740" i="3"/>
  <c r="L761" i="3"/>
  <c r="I775" i="3"/>
  <c r="E775" i="3"/>
  <c r="L788" i="3"/>
  <c r="I811" i="3"/>
  <c r="K811" i="3" s="1"/>
  <c r="E811" i="9" s="1"/>
  <c r="E811" i="3"/>
  <c r="I881" i="3"/>
  <c r="H881" i="4" s="1"/>
  <c r="E881" i="3"/>
  <c r="I925" i="3"/>
  <c r="K925" i="3" s="1"/>
  <c r="E925" i="9" s="1"/>
  <c r="E925" i="3"/>
  <c r="I935" i="3"/>
  <c r="E935" i="3"/>
  <c r="I1224" i="3"/>
  <c r="G1224" i="4" s="1"/>
  <c r="E1224" i="3"/>
  <c r="E1378" i="3"/>
  <c r="I1378" i="3"/>
  <c r="E690" i="9"/>
  <c r="E690" i="4"/>
  <c r="G692" i="9"/>
  <c r="G692" i="4"/>
  <c r="I694" i="4"/>
  <c r="D697" i="9"/>
  <c r="D697" i="4"/>
  <c r="F699" i="9"/>
  <c r="F699" i="4"/>
  <c r="H701" i="9"/>
  <c r="H701" i="4"/>
  <c r="E706" i="4"/>
  <c r="I710" i="9"/>
  <c r="I710" i="4"/>
  <c r="D713" i="4"/>
  <c r="F715" i="9"/>
  <c r="F715" i="4"/>
  <c r="H717" i="9"/>
  <c r="H717" i="4"/>
  <c r="G724" i="9"/>
  <c r="G724" i="4"/>
  <c r="I726" i="9"/>
  <c r="I726" i="4"/>
  <c r="F731" i="9"/>
  <c r="F731" i="4"/>
  <c r="H733" i="9"/>
  <c r="H733" i="4"/>
  <c r="E738" i="9"/>
  <c r="E738" i="4"/>
  <c r="G740" i="9"/>
  <c r="I742" i="9"/>
  <c r="I742" i="4"/>
  <c r="D745" i="9"/>
  <c r="D745" i="4"/>
  <c r="F747" i="9"/>
  <c r="F747" i="4"/>
  <c r="H749" i="9"/>
  <c r="H749" i="4"/>
  <c r="G756" i="9"/>
  <c r="G756" i="4"/>
  <c r="D761" i="9"/>
  <c r="D761" i="4"/>
  <c r="H765" i="9"/>
  <c r="H765" i="4"/>
  <c r="E770" i="9"/>
  <c r="E770" i="4"/>
  <c r="G772" i="9"/>
  <c r="G772" i="4"/>
  <c r="I774" i="9"/>
  <c r="I774" i="4"/>
  <c r="F779" i="9"/>
  <c r="F779" i="4"/>
  <c r="H781" i="9"/>
  <c r="H781" i="4"/>
  <c r="E786" i="4"/>
  <c r="G788" i="9"/>
  <c r="G788" i="4"/>
  <c r="I790" i="9"/>
  <c r="I790" i="4"/>
  <c r="D793" i="9"/>
  <c r="D793" i="4"/>
  <c r="F795" i="9"/>
  <c r="F795" i="4"/>
  <c r="H797" i="9"/>
  <c r="H797" i="4"/>
  <c r="E802" i="9"/>
  <c r="E802" i="4"/>
  <c r="G804" i="9"/>
  <c r="G804" i="4"/>
  <c r="I806" i="9"/>
  <c r="I806" i="4"/>
  <c r="D809" i="4"/>
  <c r="F811" i="9"/>
  <c r="G820" i="9"/>
  <c r="G820" i="4"/>
  <c r="D825" i="9"/>
  <c r="D825" i="4"/>
  <c r="F827" i="9"/>
  <c r="F827" i="4"/>
  <c r="H829" i="9"/>
  <c r="H829" i="4"/>
  <c r="E834" i="9"/>
  <c r="E834" i="4"/>
  <c r="I838" i="9"/>
  <c r="I838" i="4"/>
  <c r="D841" i="4"/>
  <c r="F843" i="9"/>
  <c r="F843" i="4"/>
  <c r="H845" i="9"/>
  <c r="H845" i="4"/>
  <c r="E850" i="9"/>
  <c r="E850" i="4"/>
  <c r="G852" i="9"/>
  <c r="G852" i="4"/>
  <c r="I854" i="9"/>
  <c r="I854" i="4"/>
  <c r="D857" i="9"/>
  <c r="D857" i="4"/>
  <c r="F859" i="9"/>
  <c r="F859" i="4"/>
  <c r="H861" i="9"/>
  <c r="H861" i="4"/>
  <c r="E866" i="9"/>
  <c r="E866" i="4"/>
  <c r="G868" i="9"/>
  <c r="G868" i="4"/>
  <c r="I870" i="9"/>
  <c r="I870" i="4"/>
  <c r="D873" i="9"/>
  <c r="D873" i="4"/>
  <c r="F875" i="9"/>
  <c r="F875" i="4"/>
  <c r="H877" i="9"/>
  <c r="H877" i="4"/>
  <c r="G884" i="9"/>
  <c r="G884" i="4"/>
  <c r="D889" i="9"/>
  <c r="D889" i="4"/>
  <c r="H893" i="9"/>
  <c r="H893" i="4"/>
  <c r="E898" i="9"/>
  <c r="E898" i="4"/>
  <c r="G900" i="9"/>
  <c r="G900" i="4"/>
  <c r="I902" i="9"/>
  <c r="I902" i="4"/>
  <c r="H909" i="9"/>
  <c r="H909" i="4"/>
  <c r="E914" i="4"/>
  <c r="D921" i="4"/>
  <c r="H925" i="9"/>
  <c r="H925" i="4"/>
  <c r="I934" i="4"/>
  <c r="H941" i="9"/>
  <c r="H941" i="4"/>
  <c r="E946" i="9"/>
  <c r="E946" i="4"/>
  <c r="G948" i="9"/>
  <c r="G948" i="4"/>
  <c r="I950" i="4"/>
  <c r="D953" i="4"/>
  <c r="H957" i="9"/>
  <c r="H957" i="4"/>
  <c r="G964" i="9"/>
  <c r="G964" i="4"/>
  <c r="D969" i="9"/>
  <c r="D969" i="4"/>
  <c r="H973" i="9"/>
  <c r="H973" i="4"/>
  <c r="E978" i="9"/>
  <c r="E978" i="4"/>
  <c r="I982" i="9"/>
  <c r="I982" i="4"/>
  <c r="D985" i="9"/>
  <c r="D985" i="4"/>
  <c r="H989" i="9"/>
  <c r="H989" i="4"/>
  <c r="I998" i="9"/>
  <c r="I998" i="4"/>
  <c r="D1001" i="9"/>
  <c r="D1001" i="4"/>
  <c r="H1005" i="9"/>
  <c r="H1005" i="4"/>
  <c r="E1010" i="9"/>
  <c r="E1010" i="4"/>
  <c r="I1014" i="9"/>
  <c r="I1014" i="4"/>
  <c r="D1017" i="9"/>
  <c r="D1017" i="4"/>
  <c r="H1021" i="9"/>
  <c r="H1021" i="4"/>
  <c r="I1030" i="9"/>
  <c r="I1030" i="4"/>
  <c r="D1033" i="9"/>
  <c r="D1033" i="4"/>
  <c r="E1042" i="9"/>
  <c r="E1042" i="4"/>
  <c r="I1046" i="9"/>
  <c r="I1046" i="4"/>
  <c r="D1049" i="9"/>
  <c r="D1049" i="4"/>
  <c r="H1053" i="9"/>
  <c r="H1053" i="4"/>
  <c r="I1062" i="9"/>
  <c r="I1062" i="4"/>
  <c r="D1065" i="9"/>
  <c r="D1065" i="4"/>
  <c r="H1069" i="9"/>
  <c r="H1069" i="4"/>
  <c r="E1074" i="9"/>
  <c r="E1074" i="4"/>
  <c r="I1078" i="9"/>
  <c r="I1078" i="4"/>
  <c r="D1081" i="9"/>
  <c r="D1081" i="4"/>
  <c r="H1085" i="9"/>
  <c r="H1085" i="4"/>
  <c r="I1094" i="9"/>
  <c r="I1094" i="4"/>
  <c r="D1097" i="9"/>
  <c r="D1097" i="4"/>
  <c r="H1101" i="9"/>
  <c r="H1101" i="4"/>
  <c r="E1106" i="9"/>
  <c r="E1106" i="4"/>
  <c r="I1110" i="9"/>
  <c r="I1110" i="4"/>
  <c r="D1113" i="9"/>
  <c r="D1113" i="4"/>
  <c r="H1117" i="9"/>
  <c r="H1117" i="4"/>
  <c r="I1126" i="9"/>
  <c r="I1126" i="4"/>
  <c r="D1129" i="9"/>
  <c r="D1129" i="4"/>
  <c r="H1133" i="9"/>
  <c r="H1133" i="4"/>
  <c r="E1138" i="9"/>
  <c r="E1138" i="4"/>
  <c r="I1142" i="9"/>
  <c r="I1142" i="4"/>
  <c r="D1145" i="9"/>
  <c r="D1145" i="4"/>
  <c r="H1149" i="9"/>
  <c r="H1149" i="4"/>
  <c r="I1158" i="9"/>
  <c r="I1158" i="4"/>
  <c r="D1161" i="9"/>
  <c r="D1161" i="4"/>
  <c r="H1165" i="9"/>
  <c r="H1165" i="4"/>
  <c r="E1170" i="9"/>
  <c r="E1170" i="4"/>
  <c r="I1174" i="9"/>
  <c r="I1174" i="4"/>
  <c r="D1177" i="9"/>
  <c r="D1177" i="4"/>
  <c r="H1181" i="9"/>
  <c r="H1181" i="4"/>
  <c r="H1197" i="9"/>
  <c r="H1197" i="4"/>
  <c r="D1209" i="9"/>
  <c r="D1209" i="4"/>
  <c r="H1213" i="9"/>
  <c r="H1213" i="4"/>
  <c r="E1218" i="9"/>
  <c r="E1218" i="4"/>
  <c r="D1225" i="9"/>
  <c r="D1225" i="4"/>
  <c r="H1229" i="9"/>
  <c r="H1229" i="4"/>
  <c r="D1241" i="9"/>
  <c r="D1241" i="4"/>
  <c r="H1245" i="9"/>
  <c r="H1245" i="4"/>
  <c r="E1250" i="9"/>
  <c r="E1250" i="4"/>
  <c r="D1257" i="9"/>
  <c r="D1257" i="4"/>
  <c r="H1261" i="9"/>
  <c r="H1261" i="4"/>
  <c r="E1266" i="9"/>
  <c r="E1266" i="4"/>
  <c r="D1273" i="9"/>
  <c r="D1273" i="4"/>
  <c r="H1277" i="9"/>
  <c r="H1277" i="4"/>
  <c r="E1282" i="9"/>
  <c r="E1282" i="4"/>
  <c r="D1289" i="9"/>
  <c r="D1289" i="4"/>
  <c r="H1293" i="9"/>
  <c r="H1293" i="4"/>
  <c r="E1298" i="9"/>
  <c r="E1298" i="4"/>
  <c r="D1305" i="9"/>
  <c r="D1305" i="4"/>
  <c r="H1309" i="9"/>
  <c r="H1309" i="4"/>
  <c r="D1321" i="9"/>
  <c r="D1321" i="4"/>
  <c r="H1325" i="9"/>
  <c r="H1325" i="4"/>
  <c r="E1330" i="9"/>
  <c r="E1330" i="4"/>
  <c r="D1337" i="9"/>
  <c r="D1337" i="4"/>
  <c r="H1341" i="9"/>
  <c r="H1341" i="4"/>
  <c r="E1346" i="9"/>
  <c r="E1346" i="4"/>
  <c r="G1348" i="9"/>
  <c r="G1348" i="4"/>
  <c r="D1353" i="9"/>
  <c r="D1353" i="4"/>
  <c r="H1357" i="9"/>
  <c r="H1357" i="4"/>
  <c r="E1362" i="9"/>
  <c r="E1362" i="4"/>
  <c r="D1369" i="9"/>
  <c r="D1369" i="4"/>
  <c r="H1373" i="9"/>
  <c r="H1373" i="4"/>
  <c r="E1378" i="4"/>
  <c r="D1385" i="9"/>
  <c r="D1385" i="4"/>
  <c r="H1389" i="9"/>
  <c r="H1389" i="4"/>
  <c r="E1394" i="9"/>
  <c r="E1394" i="4"/>
  <c r="D1401" i="9"/>
  <c r="D1401" i="4"/>
  <c r="H1405" i="9"/>
  <c r="H1405" i="4"/>
  <c r="D1417" i="9"/>
  <c r="D1417" i="4"/>
  <c r="E1426" i="9"/>
  <c r="E1426" i="4"/>
  <c r="I1430" i="9"/>
  <c r="I1430" i="4"/>
  <c r="D1433" i="9"/>
  <c r="D1433" i="4"/>
  <c r="E1442" i="9"/>
  <c r="E1442" i="4"/>
  <c r="E1458" i="9"/>
  <c r="E1458" i="4"/>
  <c r="G1540" i="9"/>
  <c r="G1540" i="4"/>
  <c r="G1604" i="9"/>
  <c r="G1604" i="4"/>
  <c r="G1668" i="9"/>
  <c r="G1668" i="4"/>
  <c r="G1732" i="9"/>
  <c r="G1732" i="4"/>
  <c r="G1796" i="9"/>
  <c r="G1796" i="4"/>
  <c r="F1835" i="9"/>
  <c r="F1835" i="4"/>
  <c r="G1844" i="9"/>
  <c r="G1844" i="4"/>
  <c r="F1851" i="9"/>
  <c r="F1851" i="4"/>
  <c r="F1867" i="9"/>
  <c r="F1867" i="4"/>
  <c r="G1876" i="9"/>
  <c r="G1876" i="4"/>
  <c r="F1883" i="9"/>
  <c r="F1883" i="4"/>
  <c r="F1899" i="9"/>
  <c r="F1899" i="4"/>
  <c r="G1908" i="9"/>
  <c r="G1908" i="4"/>
  <c r="F1915" i="9"/>
  <c r="F1915" i="4"/>
  <c r="F1931" i="9"/>
  <c r="F1931" i="4"/>
  <c r="G1940" i="9"/>
  <c r="G1940" i="4"/>
  <c r="F1947" i="9"/>
  <c r="F1947" i="4"/>
  <c r="F1963" i="9"/>
  <c r="F1963" i="4"/>
  <c r="H1965" i="9"/>
  <c r="H1965" i="4"/>
  <c r="F1979" i="9"/>
  <c r="F1979" i="4"/>
  <c r="H1981" i="9"/>
  <c r="H1981" i="4"/>
  <c r="F1995" i="9"/>
  <c r="F1995" i="4"/>
  <c r="H1997" i="9"/>
  <c r="H1997" i="4"/>
  <c r="F2011" i="9"/>
  <c r="F2011" i="4"/>
  <c r="H2013" i="9"/>
  <c r="H2013" i="4"/>
  <c r="F2027" i="9"/>
  <c r="F2027" i="4"/>
  <c r="H2029" i="9"/>
  <c r="H2029" i="4"/>
  <c r="F2043" i="9"/>
  <c r="F2043" i="4"/>
  <c r="H2045" i="9"/>
  <c r="H2045" i="4"/>
  <c r="F2059" i="9"/>
  <c r="F2059" i="4"/>
  <c r="H2061" i="9"/>
  <c r="H2061" i="4"/>
  <c r="F2075" i="9"/>
  <c r="F2075" i="4"/>
  <c r="H2077" i="9"/>
  <c r="H2077" i="4"/>
  <c r="F2091" i="9"/>
  <c r="F2091" i="4"/>
  <c r="H2093" i="9"/>
  <c r="H2093" i="4"/>
  <c r="F2107" i="9"/>
  <c r="F2107" i="4"/>
  <c r="H2109" i="9"/>
  <c r="H2109" i="4"/>
  <c r="F2123" i="9"/>
  <c r="F2123" i="4"/>
  <c r="H2125" i="9"/>
  <c r="H2125" i="4"/>
  <c r="F2139" i="9"/>
  <c r="F2139" i="4"/>
  <c r="H2141" i="9"/>
  <c r="H2141" i="4"/>
  <c r="F2155" i="9"/>
  <c r="F2155" i="4"/>
  <c r="H2157" i="9"/>
  <c r="H2157" i="4"/>
  <c r="F2171" i="9"/>
  <c r="F2171" i="4"/>
  <c r="H2173" i="9"/>
  <c r="H2173" i="4"/>
  <c r="D2185" i="9"/>
  <c r="D2185" i="4"/>
  <c r="F2187" i="9"/>
  <c r="F2187" i="4"/>
  <c r="H2189" i="9"/>
  <c r="H2189" i="4"/>
  <c r="G2196" i="9"/>
  <c r="G2196" i="4"/>
  <c r="D2201" i="9"/>
  <c r="D2201" i="4"/>
  <c r="F2203" i="9"/>
  <c r="F2203" i="4"/>
  <c r="H2205" i="9"/>
  <c r="H2205" i="4"/>
  <c r="E19" i="3"/>
  <c r="I19" i="3"/>
  <c r="I23" i="3"/>
  <c r="E23" i="3"/>
  <c r="E35" i="3"/>
  <c r="I35" i="3"/>
  <c r="L60" i="3"/>
  <c r="I82" i="3"/>
  <c r="E82" i="3"/>
  <c r="L96" i="3"/>
  <c r="I102" i="3"/>
  <c r="F102" i="4" s="1"/>
  <c r="E102" i="3"/>
  <c r="I143" i="3"/>
  <c r="E143" i="3"/>
  <c r="L160" i="3"/>
  <c r="I166" i="3"/>
  <c r="E166" i="4" s="1"/>
  <c r="E166" i="3"/>
  <c r="I207" i="3"/>
  <c r="H207" i="4" s="1"/>
  <c r="E207" i="3"/>
  <c r="L224" i="3"/>
  <c r="I230" i="3"/>
  <c r="E230" i="3"/>
  <c r="I271" i="3"/>
  <c r="E271" i="3"/>
  <c r="L288" i="3"/>
  <c r="I294" i="3"/>
  <c r="F294" i="4" s="1"/>
  <c r="E294" i="3"/>
  <c r="I335" i="3"/>
  <c r="F335" i="4" s="1"/>
  <c r="E335" i="3"/>
  <c r="L352" i="3"/>
  <c r="I358" i="3"/>
  <c r="G358" i="4" s="1"/>
  <c r="E358" i="3"/>
  <c r="I370" i="3"/>
  <c r="D370" i="4" s="1"/>
  <c r="E370" i="3"/>
  <c r="L376" i="3"/>
  <c r="I402" i="3"/>
  <c r="E402" i="3"/>
  <c r="L408" i="3"/>
  <c r="I430" i="3"/>
  <c r="E430" i="3"/>
  <c r="I460" i="3"/>
  <c r="E460" i="3"/>
  <c r="I469" i="3"/>
  <c r="E469" i="3"/>
  <c r="I478" i="3"/>
  <c r="E478" i="3"/>
  <c r="I496" i="3"/>
  <c r="E496" i="3"/>
  <c r="I533" i="3"/>
  <c r="E533" i="3"/>
  <c r="I542" i="3"/>
  <c r="E542" i="3"/>
  <c r="I560" i="3"/>
  <c r="E560" i="3"/>
  <c r="I597" i="3"/>
  <c r="E597" i="3"/>
  <c r="I606" i="3"/>
  <c r="E606" i="3"/>
  <c r="I654" i="3"/>
  <c r="E654" i="3"/>
  <c r="I708" i="3"/>
  <c r="K708" i="3" s="1"/>
  <c r="L708" i="3" s="1"/>
  <c r="E708" i="3"/>
  <c r="I722" i="3"/>
  <c r="E722" i="3"/>
  <c r="I728" i="3"/>
  <c r="E728" i="3"/>
  <c r="I741" i="3"/>
  <c r="E741" i="3"/>
  <c r="I769" i="3"/>
  <c r="E769" i="3"/>
  <c r="I776" i="3"/>
  <c r="G776" i="4" s="1"/>
  <c r="E776" i="3"/>
  <c r="E890" i="3"/>
  <c r="I890" i="3"/>
  <c r="I890" i="4" s="1"/>
  <c r="I905" i="3"/>
  <c r="E905" i="3"/>
  <c r="I916" i="3"/>
  <c r="K916" i="3" s="1"/>
  <c r="L916" i="3" s="1"/>
  <c r="E916" i="3"/>
  <c r="I936" i="3"/>
  <c r="G936" i="4" s="1"/>
  <c r="E936" i="3"/>
  <c r="I943" i="3"/>
  <c r="I943" i="4" s="1"/>
  <c r="E943" i="3"/>
  <c r="I1310" i="3"/>
  <c r="E1310" i="3"/>
  <c r="D224" i="9"/>
  <c r="D224" i="4"/>
  <c r="F226" i="9"/>
  <c r="F226" i="4"/>
  <c r="H228" i="9"/>
  <c r="H228" i="4"/>
  <c r="E233" i="4"/>
  <c r="G235" i="4"/>
  <c r="I237" i="9"/>
  <c r="I237" i="4"/>
  <c r="D240" i="9"/>
  <c r="D240" i="4"/>
  <c r="H244" i="9"/>
  <c r="H244" i="4"/>
  <c r="E249" i="9"/>
  <c r="E249" i="4"/>
  <c r="G251" i="4"/>
  <c r="I253" i="9"/>
  <c r="I253" i="4"/>
  <c r="D256" i="9"/>
  <c r="D256" i="4"/>
  <c r="F258" i="4"/>
  <c r="H260" i="9"/>
  <c r="H260" i="4"/>
  <c r="G267" i="9"/>
  <c r="G267" i="4"/>
  <c r="I269" i="9"/>
  <c r="I269" i="4"/>
  <c r="D272" i="9"/>
  <c r="D272" i="4"/>
  <c r="F274" i="4"/>
  <c r="H276" i="9"/>
  <c r="H276" i="4"/>
  <c r="E281" i="9"/>
  <c r="E281" i="4"/>
  <c r="I285" i="9"/>
  <c r="I285" i="4"/>
  <c r="D288" i="9"/>
  <c r="D288" i="4"/>
  <c r="F290" i="9"/>
  <c r="F290" i="4"/>
  <c r="H292" i="9"/>
  <c r="H292" i="4"/>
  <c r="E297" i="4"/>
  <c r="G299" i="4"/>
  <c r="I301" i="9"/>
  <c r="I301" i="4"/>
  <c r="D304" i="9"/>
  <c r="D304" i="4"/>
  <c r="H308" i="9"/>
  <c r="H308" i="4"/>
  <c r="E313" i="9"/>
  <c r="E313" i="4"/>
  <c r="G315" i="4"/>
  <c r="I317" i="9"/>
  <c r="I317" i="4"/>
  <c r="D320" i="9"/>
  <c r="D320" i="4"/>
  <c r="F322" i="4"/>
  <c r="H324" i="9"/>
  <c r="H324" i="4"/>
  <c r="G331" i="9"/>
  <c r="G331" i="4"/>
  <c r="I333" i="9"/>
  <c r="I333" i="4"/>
  <c r="D336" i="9"/>
  <c r="D336" i="4"/>
  <c r="F338" i="4"/>
  <c r="H340" i="9"/>
  <c r="H340" i="4"/>
  <c r="E345" i="9"/>
  <c r="E345" i="4"/>
  <c r="I349" i="9"/>
  <c r="I349" i="4"/>
  <c r="D352" i="9"/>
  <c r="D352" i="4"/>
  <c r="F354" i="9"/>
  <c r="F354" i="4"/>
  <c r="H356" i="9"/>
  <c r="H356" i="4"/>
  <c r="E361" i="4"/>
  <c r="G363" i="4"/>
  <c r="I365" i="9"/>
  <c r="I365" i="4"/>
  <c r="D368" i="9"/>
  <c r="D368" i="4"/>
  <c r="F370" i="4"/>
  <c r="H372" i="9"/>
  <c r="H372" i="4"/>
  <c r="I381" i="9"/>
  <c r="I381" i="4"/>
  <c r="D384" i="9"/>
  <c r="D384" i="4"/>
  <c r="F386" i="4"/>
  <c r="H388" i="9"/>
  <c r="H388" i="4"/>
  <c r="E393" i="4"/>
  <c r="I397" i="9"/>
  <c r="I397" i="4"/>
  <c r="D400" i="9"/>
  <c r="D400" i="4"/>
  <c r="F402" i="4"/>
  <c r="H404" i="9"/>
  <c r="H404" i="4"/>
  <c r="I413" i="9"/>
  <c r="I413" i="4"/>
  <c r="D416" i="9"/>
  <c r="D416" i="4"/>
  <c r="F418" i="9"/>
  <c r="F418" i="4"/>
  <c r="H420" i="4"/>
  <c r="E425" i="9"/>
  <c r="E425" i="4"/>
  <c r="I429" i="4"/>
  <c r="D432" i="9"/>
  <c r="D432" i="4"/>
  <c r="F434" i="4"/>
  <c r="H436" i="4"/>
  <c r="E441" i="4"/>
  <c r="D448" i="9"/>
  <c r="D448" i="4"/>
  <c r="F450" i="4"/>
  <c r="H452" i="4"/>
  <c r="E457" i="4"/>
  <c r="D464" i="4"/>
  <c r="F466" i="4"/>
  <c r="H468" i="4"/>
  <c r="E473" i="4"/>
  <c r="I477" i="4"/>
  <c r="D480" i="9"/>
  <c r="D480" i="4"/>
  <c r="F482" i="4"/>
  <c r="H484" i="4"/>
  <c r="I493" i="4"/>
  <c r="D496" i="4"/>
  <c r="H500" i="4"/>
  <c r="E505" i="4"/>
  <c r="I509" i="9"/>
  <c r="I509" i="4"/>
  <c r="D512" i="4"/>
  <c r="F514" i="4"/>
  <c r="E521" i="4"/>
  <c r="D528" i="4"/>
  <c r="F530" i="4"/>
  <c r="H532" i="4"/>
  <c r="E537" i="4"/>
  <c r="I541" i="4"/>
  <c r="D544" i="9"/>
  <c r="D544" i="4"/>
  <c r="F546" i="4"/>
  <c r="H548" i="4"/>
  <c r="I557" i="4"/>
  <c r="D560" i="4"/>
  <c r="H564" i="4"/>
  <c r="E569" i="4"/>
  <c r="I573" i="4"/>
  <c r="D576" i="4"/>
  <c r="F578" i="4"/>
  <c r="E585" i="4"/>
  <c r="D592" i="4"/>
  <c r="F594" i="4"/>
  <c r="H596" i="4"/>
  <c r="E601" i="4"/>
  <c r="I605" i="9"/>
  <c r="I605" i="4"/>
  <c r="D608" i="9"/>
  <c r="D608" i="4"/>
  <c r="F610" i="4"/>
  <c r="H612" i="4"/>
  <c r="E617" i="9"/>
  <c r="E617" i="4"/>
  <c r="G619" i="9"/>
  <c r="G619" i="4"/>
  <c r="I621" i="9"/>
  <c r="I621" i="4"/>
  <c r="D624" i="9"/>
  <c r="D624" i="4"/>
  <c r="F626" i="4"/>
  <c r="H628" i="4"/>
  <c r="E633" i="9"/>
  <c r="E633" i="4"/>
  <c r="G635" i="9"/>
  <c r="G635" i="4"/>
  <c r="I637" i="9"/>
  <c r="I637" i="4"/>
  <c r="D640" i="9"/>
  <c r="D640" i="4"/>
  <c r="F642" i="4"/>
  <c r="H644" i="4"/>
  <c r="E649" i="9"/>
  <c r="E649" i="4"/>
  <c r="G651" i="9"/>
  <c r="G651" i="4"/>
  <c r="I653" i="9"/>
  <c r="I653" i="4"/>
  <c r="D656" i="9"/>
  <c r="D656" i="4"/>
  <c r="F658" i="4"/>
  <c r="H660" i="4"/>
  <c r="E665" i="4"/>
  <c r="G667" i="9"/>
  <c r="G667" i="4"/>
  <c r="I669" i="9"/>
  <c r="I669" i="4"/>
  <c r="D672" i="4"/>
  <c r="F674" i="4"/>
  <c r="H676" i="9"/>
  <c r="H676" i="4"/>
  <c r="E681" i="4"/>
  <c r="G683" i="9"/>
  <c r="G683" i="4"/>
  <c r="I685" i="9"/>
  <c r="I685" i="4"/>
  <c r="F690" i="9"/>
  <c r="F690" i="4"/>
  <c r="H692" i="9"/>
  <c r="H692" i="4"/>
  <c r="E697" i="9"/>
  <c r="E697" i="4"/>
  <c r="G699" i="9"/>
  <c r="G699" i="4"/>
  <c r="I701" i="9"/>
  <c r="I701" i="4"/>
  <c r="D704" i="4"/>
  <c r="F706" i="4"/>
  <c r="H708" i="9"/>
  <c r="H708" i="4"/>
  <c r="E713" i="4"/>
  <c r="G715" i="9"/>
  <c r="G715" i="4"/>
  <c r="I717" i="9"/>
  <c r="I717" i="4"/>
  <c r="D720" i="4"/>
  <c r="F722" i="4"/>
  <c r="H724" i="9"/>
  <c r="H724" i="4"/>
  <c r="G731" i="9"/>
  <c r="G731" i="4"/>
  <c r="I733" i="9"/>
  <c r="I733" i="4"/>
  <c r="F738" i="9"/>
  <c r="F738" i="4"/>
  <c r="H740" i="9"/>
  <c r="H740" i="4"/>
  <c r="E745" i="9"/>
  <c r="E745" i="4"/>
  <c r="G747" i="9"/>
  <c r="G747" i="4"/>
  <c r="I749" i="9"/>
  <c r="I749" i="4"/>
  <c r="H756" i="9"/>
  <c r="H756" i="4"/>
  <c r="E761" i="9"/>
  <c r="E761" i="4"/>
  <c r="I765" i="9"/>
  <c r="I765" i="4"/>
  <c r="F770" i="9"/>
  <c r="F770" i="4"/>
  <c r="H772" i="9"/>
  <c r="H772" i="4"/>
  <c r="G779" i="9"/>
  <c r="G779" i="4"/>
  <c r="I781" i="9"/>
  <c r="I781" i="4"/>
  <c r="D784" i="4"/>
  <c r="F786" i="4"/>
  <c r="H788" i="9"/>
  <c r="H788" i="4"/>
  <c r="E793" i="9"/>
  <c r="E793" i="4"/>
  <c r="G795" i="9"/>
  <c r="G795" i="4"/>
  <c r="I797" i="9"/>
  <c r="I797" i="4"/>
  <c r="F802" i="9"/>
  <c r="F802" i="4"/>
  <c r="H804" i="9"/>
  <c r="H804" i="4"/>
  <c r="E809" i="4"/>
  <c r="G811" i="9"/>
  <c r="G811" i="4"/>
  <c r="H820" i="9"/>
  <c r="H820" i="4"/>
  <c r="E825" i="9"/>
  <c r="E825" i="4"/>
  <c r="G827" i="9"/>
  <c r="G827" i="4"/>
  <c r="I829" i="9"/>
  <c r="I829" i="4"/>
  <c r="F834" i="9"/>
  <c r="F834" i="4"/>
  <c r="E841" i="4"/>
  <c r="G843" i="9"/>
  <c r="G843" i="4"/>
  <c r="I845" i="9"/>
  <c r="I845" i="4"/>
  <c r="F850" i="9"/>
  <c r="F850" i="4"/>
  <c r="H852" i="9"/>
  <c r="H852" i="4"/>
  <c r="E857" i="9"/>
  <c r="E857" i="4"/>
  <c r="G859" i="9"/>
  <c r="G859" i="4"/>
  <c r="I861" i="9"/>
  <c r="I861" i="4"/>
  <c r="F866" i="9"/>
  <c r="F866" i="4"/>
  <c r="H868" i="9"/>
  <c r="H868" i="4"/>
  <c r="E873" i="9"/>
  <c r="E873" i="4"/>
  <c r="G875" i="9"/>
  <c r="G875" i="4"/>
  <c r="I877" i="9"/>
  <c r="I877" i="4"/>
  <c r="H884" i="9"/>
  <c r="H884" i="4"/>
  <c r="E889" i="9"/>
  <c r="E889" i="4"/>
  <c r="I893" i="9"/>
  <c r="I893" i="4"/>
  <c r="F898" i="9"/>
  <c r="F898" i="4"/>
  <c r="H900" i="9"/>
  <c r="H900" i="4"/>
  <c r="E905" i="4"/>
  <c r="I909" i="9"/>
  <c r="I909" i="4"/>
  <c r="D912" i="4"/>
  <c r="F914" i="4"/>
  <c r="H916" i="9"/>
  <c r="H916" i="4"/>
  <c r="E921" i="4"/>
  <c r="I925" i="9"/>
  <c r="I925" i="4"/>
  <c r="D928" i="9"/>
  <c r="D928" i="4"/>
  <c r="I941" i="9"/>
  <c r="I941" i="4"/>
  <c r="F946" i="9"/>
  <c r="F946" i="4"/>
  <c r="H948" i="9"/>
  <c r="H948" i="4"/>
  <c r="E953" i="4"/>
  <c r="I957" i="9"/>
  <c r="I957" i="4"/>
  <c r="D960" i="4"/>
  <c r="H964" i="9"/>
  <c r="H964" i="4"/>
  <c r="E969" i="9"/>
  <c r="E969" i="4"/>
  <c r="I973" i="9"/>
  <c r="I973" i="4"/>
  <c r="F978" i="9"/>
  <c r="F978" i="4"/>
  <c r="E985" i="9"/>
  <c r="E985" i="4"/>
  <c r="I989" i="9"/>
  <c r="I989" i="4"/>
  <c r="E1001" i="9"/>
  <c r="E1001" i="4"/>
  <c r="I1005" i="9"/>
  <c r="I1005" i="4"/>
  <c r="F1010" i="9"/>
  <c r="F1010" i="4"/>
  <c r="E1017" i="9"/>
  <c r="E1017" i="4"/>
  <c r="I1021" i="9"/>
  <c r="I1021" i="4"/>
  <c r="E1033" i="9"/>
  <c r="E1033" i="4"/>
  <c r="F1042" i="9"/>
  <c r="F1042" i="4"/>
  <c r="E1049" i="9"/>
  <c r="E1049" i="4"/>
  <c r="I1053" i="9"/>
  <c r="I1053" i="4"/>
  <c r="E1065" i="9"/>
  <c r="E1065" i="4"/>
  <c r="I1069" i="9"/>
  <c r="I1069" i="4"/>
  <c r="F1074" i="9"/>
  <c r="F1074" i="4"/>
  <c r="E1081" i="9"/>
  <c r="E1081" i="4"/>
  <c r="I1085" i="9"/>
  <c r="I1085" i="4"/>
  <c r="E1097" i="9"/>
  <c r="E1097" i="4"/>
  <c r="I1101" i="9"/>
  <c r="I1101" i="4"/>
  <c r="F1106" i="9"/>
  <c r="F1106" i="4"/>
  <c r="E1113" i="9"/>
  <c r="E1113" i="4"/>
  <c r="I1117" i="9"/>
  <c r="I1117" i="4"/>
  <c r="E1129" i="9"/>
  <c r="E1129" i="4"/>
  <c r="I1133" i="9"/>
  <c r="I1133" i="4"/>
  <c r="F1138" i="9"/>
  <c r="F1138" i="4"/>
  <c r="E1145" i="9"/>
  <c r="E1145" i="4"/>
  <c r="I1149" i="9"/>
  <c r="I1149" i="4"/>
  <c r="E1161" i="9"/>
  <c r="E1161" i="4"/>
  <c r="I1165" i="9"/>
  <c r="I1165" i="4"/>
  <c r="F1170" i="9"/>
  <c r="F1170" i="4"/>
  <c r="E1177" i="9"/>
  <c r="E1177" i="4"/>
  <c r="I1181" i="9"/>
  <c r="I1181" i="4"/>
  <c r="I1197" i="9"/>
  <c r="I1197" i="4"/>
  <c r="E1209" i="9"/>
  <c r="E1209" i="4"/>
  <c r="I1213" i="9"/>
  <c r="I1213" i="4"/>
  <c r="F1218" i="9"/>
  <c r="F1218" i="4"/>
  <c r="E1225" i="9"/>
  <c r="E1225" i="4"/>
  <c r="I1229" i="9"/>
  <c r="I1229" i="4"/>
  <c r="E1241" i="9"/>
  <c r="E1241" i="4"/>
  <c r="I1245" i="9"/>
  <c r="I1245" i="4"/>
  <c r="F1250" i="9"/>
  <c r="F1250" i="4"/>
  <c r="E1257" i="9"/>
  <c r="E1257" i="4"/>
  <c r="I1261" i="9"/>
  <c r="I1261" i="4"/>
  <c r="F1266" i="9"/>
  <c r="F1266" i="4"/>
  <c r="E1273" i="9"/>
  <c r="E1273" i="4"/>
  <c r="I1277" i="9"/>
  <c r="I1277" i="4"/>
  <c r="D1280" i="9"/>
  <c r="D1280" i="4"/>
  <c r="F1282" i="9"/>
  <c r="F1282" i="4"/>
  <c r="E1289" i="9"/>
  <c r="E1289" i="4"/>
  <c r="I1293" i="9"/>
  <c r="I1293" i="4"/>
  <c r="F1298" i="9"/>
  <c r="F1298" i="4"/>
  <c r="E1305" i="9"/>
  <c r="E1305" i="4"/>
  <c r="I1309" i="9"/>
  <c r="I1309" i="4"/>
  <c r="E1321" i="9"/>
  <c r="E1321" i="4"/>
  <c r="I1325" i="9"/>
  <c r="I1325" i="4"/>
  <c r="F1330" i="9"/>
  <c r="F1330" i="4"/>
  <c r="E1337" i="9"/>
  <c r="E1337" i="4"/>
  <c r="I1341" i="9"/>
  <c r="I1341" i="4"/>
  <c r="F1346" i="9"/>
  <c r="F1346" i="4"/>
  <c r="H1348" i="9"/>
  <c r="H1348" i="4"/>
  <c r="E1353" i="9"/>
  <c r="E1353" i="4"/>
  <c r="I1357" i="9"/>
  <c r="I1357" i="4"/>
  <c r="F1362" i="9"/>
  <c r="F1362" i="4"/>
  <c r="E1369" i="9"/>
  <c r="E1369" i="4"/>
  <c r="I1373" i="9"/>
  <c r="I1373" i="4"/>
  <c r="F1378" i="4"/>
  <c r="E1385" i="9"/>
  <c r="E1385" i="4"/>
  <c r="I1389" i="9"/>
  <c r="I1389" i="4"/>
  <c r="D1392" i="4"/>
  <c r="F1394" i="9"/>
  <c r="F1394" i="4"/>
  <c r="E1401" i="9"/>
  <c r="E1401" i="4"/>
  <c r="I1405" i="9"/>
  <c r="I1405" i="4"/>
  <c r="E1417" i="9"/>
  <c r="E1417" i="4"/>
  <c r="F1426" i="9"/>
  <c r="F1426" i="4"/>
  <c r="E1433" i="9"/>
  <c r="E1433" i="4"/>
  <c r="F1442" i="9"/>
  <c r="F1442" i="4"/>
  <c r="F1458" i="9"/>
  <c r="F1458" i="4"/>
  <c r="H1540" i="9"/>
  <c r="H1540" i="4"/>
  <c r="H1604" i="9"/>
  <c r="H1604" i="4"/>
  <c r="H1668" i="9"/>
  <c r="H1668" i="4"/>
  <c r="H1732" i="9"/>
  <c r="H1732" i="4"/>
  <c r="H1796" i="9"/>
  <c r="H1796" i="4"/>
  <c r="G1835" i="9"/>
  <c r="G1835" i="4"/>
  <c r="H1844" i="9"/>
  <c r="H1844" i="4"/>
  <c r="G1851" i="9"/>
  <c r="G1851" i="4"/>
  <c r="G1867" i="9"/>
  <c r="G1867" i="4"/>
  <c r="H1876" i="9"/>
  <c r="H1876" i="4"/>
  <c r="G1883" i="9"/>
  <c r="G1883" i="4"/>
  <c r="G1899" i="9"/>
  <c r="G1899" i="4"/>
  <c r="H1908" i="9"/>
  <c r="H1908" i="4"/>
  <c r="G1915" i="9"/>
  <c r="G1915" i="4"/>
  <c r="G1931" i="9"/>
  <c r="G1931" i="4"/>
  <c r="H1940" i="9"/>
  <c r="H1940" i="4"/>
  <c r="G1947" i="9"/>
  <c r="G1947" i="4"/>
  <c r="G1963" i="9"/>
  <c r="G1963" i="4"/>
  <c r="I1965" i="9"/>
  <c r="I1965" i="4"/>
  <c r="G1979" i="9"/>
  <c r="G1979" i="4"/>
  <c r="I1981" i="9"/>
  <c r="I1981" i="4"/>
  <c r="G1995" i="9"/>
  <c r="G1995" i="4"/>
  <c r="I1997" i="9"/>
  <c r="I1997" i="4"/>
  <c r="G2011" i="9"/>
  <c r="G2011" i="4"/>
  <c r="I2013" i="9"/>
  <c r="I2013" i="4"/>
  <c r="G2027" i="9"/>
  <c r="G2027" i="4"/>
  <c r="I2029" i="9"/>
  <c r="I2029" i="4"/>
  <c r="G2043" i="9"/>
  <c r="G2043" i="4"/>
  <c r="I2045" i="9"/>
  <c r="I2045" i="4"/>
  <c r="G2059" i="9"/>
  <c r="G2059" i="4"/>
  <c r="I2061" i="9"/>
  <c r="I2061" i="4"/>
  <c r="G2075" i="9"/>
  <c r="G2075" i="4"/>
  <c r="I2077" i="9"/>
  <c r="I2077" i="4"/>
  <c r="G2091" i="9"/>
  <c r="G2091" i="4"/>
  <c r="I2093" i="9"/>
  <c r="I2093" i="4"/>
  <c r="G2107" i="9"/>
  <c r="G2107" i="4"/>
  <c r="I2109" i="9"/>
  <c r="I2109" i="4"/>
  <c r="G2123" i="9"/>
  <c r="G2123" i="4"/>
  <c r="I2125" i="9"/>
  <c r="I2125" i="4"/>
  <c r="G2139" i="9"/>
  <c r="G2139" i="4"/>
  <c r="I2141" i="9"/>
  <c r="I2141" i="4"/>
  <c r="G2155" i="9"/>
  <c r="G2155" i="4"/>
  <c r="I2157" i="9"/>
  <c r="I2157" i="4"/>
  <c r="G2171" i="9"/>
  <c r="G2171" i="4"/>
  <c r="I2173" i="9"/>
  <c r="I2173" i="4"/>
  <c r="E2185" i="9"/>
  <c r="E2185" i="4"/>
  <c r="G2187" i="9"/>
  <c r="G2187" i="4"/>
  <c r="I2189" i="9"/>
  <c r="I2189" i="4"/>
  <c r="H2196" i="9"/>
  <c r="H2196" i="4"/>
  <c r="E2201" i="9"/>
  <c r="E2201" i="4"/>
  <c r="G2203" i="9"/>
  <c r="G2203" i="4"/>
  <c r="I2205" i="9"/>
  <c r="I2205" i="4"/>
  <c r="E27" i="3"/>
  <c r="I27" i="3"/>
  <c r="I31" i="3"/>
  <c r="E31" i="3"/>
  <c r="E48" i="3"/>
  <c r="L48" i="3" s="1"/>
  <c r="I78" i="3"/>
  <c r="E78" i="3"/>
  <c r="E91" i="3"/>
  <c r="I91" i="3"/>
  <c r="L108" i="3"/>
  <c r="I114" i="3"/>
  <c r="E114" i="3"/>
  <c r="E120" i="3"/>
  <c r="I137" i="3"/>
  <c r="E155" i="3"/>
  <c r="I155" i="3"/>
  <c r="H155" i="4" s="1"/>
  <c r="L172" i="3"/>
  <c r="I178" i="3"/>
  <c r="G178" i="4" s="1"/>
  <c r="E178" i="3"/>
  <c r="E184" i="3"/>
  <c r="I201" i="3"/>
  <c r="E219" i="3"/>
  <c r="I219" i="3"/>
  <c r="L236" i="3"/>
  <c r="I242" i="3"/>
  <c r="G242" i="4" s="1"/>
  <c r="E242" i="3"/>
  <c r="E248" i="3"/>
  <c r="I265" i="3"/>
  <c r="E283" i="3"/>
  <c r="I283" i="3"/>
  <c r="H283" i="4" s="1"/>
  <c r="L300" i="3"/>
  <c r="I306" i="3"/>
  <c r="G306" i="4" s="1"/>
  <c r="E306" i="3"/>
  <c r="E312" i="3"/>
  <c r="I329" i="3"/>
  <c r="E347" i="3"/>
  <c r="I347" i="3"/>
  <c r="L364" i="3"/>
  <c r="I389" i="3"/>
  <c r="I438" i="3"/>
  <c r="E438" i="3"/>
  <c r="I445" i="3"/>
  <c r="I497" i="3"/>
  <c r="E497" i="3"/>
  <c r="I506" i="3"/>
  <c r="E506" i="3"/>
  <c r="I524" i="3"/>
  <c r="E524" i="3"/>
  <c r="I561" i="3"/>
  <c r="E561" i="3"/>
  <c r="I570" i="3"/>
  <c r="E570" i="3"/>
  <c r="I588" i="3"/>
  <c r="E588" i="3"/>
  <c r="I668" i="3"/>
  <c r="E668" i="3"/>
  <c r="I682" i="3"/>
  <c r="E682" i="3"/>
  <c r="I688" i="3"/>
  <c r="E688" i="3"/>
  <c r="I702" i="3"/>
  <c r="E702" i="3"/>
  <c r="I729" i="3"/>
  <c r="E729" i="3"/>
  <c r="I753" i="3"/>
  <c r="E753" i="3"/>
  <c r="I812" i="3"/>
  <c r="E812" i="3"/>
  <c r="I836" i="3"/>
  <c r="E836" i="3"/>
  <c r="E906" i="3"/>
  <c r="I906" i="3"/>
  <c r="I917" i="3"/>
  <c r="E917" i="3"/>
  <c r="E926" i="3"/>
  <c r="I926" i="3"/>
  <c r="I937" i="3"/>
  <c r="F937" i="4" s="1"/>
  <c r="E937" i="3"/>
  <c r="I1037" i="3"/>
  <c r="E1037" i="3"/>
  <c r="I1095" i="3"/>
  <c r="E1095" i="3"/>
  <c r="I1112" i="3"/>
  <c r="E1112" i="3"/>
  <c r="I1251" i="3"/>
  <c r="E1251" i="3"/>
  <c r="I1429" i="3"/>
  <c r="E1429" i="3"/>
  <c r="E96" i="9"/>
  <c r="E96" i="4"/>
  <c r="G98" i="9"/>
  <c r="G98" i="4"/>
  <c r="I100" i="9"/>
  <c r="I100" i="4"/>
  <c r="F105" i="4"/>
  <c r="H107" i="4"/>
  <c r="E112" i="9"/>
  <c r="E112" i="4"/>
  <c r="G114" i="4"/>
  <c r="I116" i="9"/>
  <c r="I116" i="4"/>
  <c r="D119" i="4"/>
  <c r="F121" i="9"/>
  <c r="F121" i="4"/>
  <c r="H123" i="4"/>
  <c r="E128" i="9"/>
  <c r="E128" i="4"/>
  <c r="G130" i="4"/>
  <c r="I132" i="9"/>
  <c r="I132" i="4"/>
  <c r="D135" i="4"/>
  <c r="H139" i="9"/>
  <c r="H139" i="4"/>
  <c r="E144" i="9"/>
  <c r="E144" i="4"/>
  <c r="G146" i="4"/>
  <c r="I148" i="9"/>
  <c r="I148" i="4"/>
  <c r="D151" i="9"/>
  <c r="D151" i="4"/>
  <c r="F153" i="9"/>
  <c r="F153" i="4"/>
  <c r="E160" i="9"/>
  <c r="E160" i="4"/>
  <c r="G162" i="9"/>
  <c r="G162" i="4"/>
  <c r="I164" i="9"/>
  <c r="I164" i="4"/>
  <c r="F169" i="4"/>
  <c r="H171" i="4"/>
  <c r="E176" i="9"/>
  <c r="E176" i="4"/>
  <c r="I180" i="9"/>
  <c r="I180" i="4"/>
  <c r="D183" i="4"/>
  <c r="F185" i="9"/>
  <c r="F185" i="4"/>
  <c r="H187" i="4"/>
  <c r="E192" i="9"/>
  <c r="E192" i="4"/>
  <c r="G194" i="4"/>
  <c r="I196" i="9"/>
  <c r="I196" i="4"/>
  <c r="D199" i="4"/>
  <c r="F201" i="4"/>
  <c r="H203" i="9"/>
  <c r="H203" i="4"/>
  <c r="E208" i="9"/>
  <c r="E208" i="4"/>
  <c r="G210" i="4"/>
  <c r="I212" i="9"/>
  <c r="I212" i="4"/>
  <c r="D215" i="9"/>
  <c r="D215" i="4"/>
  <c r="F217" i="9"/>
  <c r="F217" i="4"/>
  <c r="H219" i="4"/>
  <c r="E224" i="9"/>
  <c r="E224" i="4"/>
  <c r="G226" i="9"/>
  <c r="G226" i="4"/>
  <c r="I228" i="9"/>
  <c r="I228" i="4"/>
  <c r="F233" i="4"/>
  <c r="H235" i="4"/>
  <c r="E240" i="9"/>
  <c r="E240" i="4"/>
  <c r="I244" i="9"/>
  <c r="I244" i="4"/>
  <c r="D247" i="4"/>
  <c r="F249" i="9"/>
  <c r="F249" i="4"/>
  <c r="H251" i="4"/>
  <c r="E256" i="9"/>
  <c r="E256" i="4"/>
  <c r="G258" i="4"/>
  <c r="I260" i="9"/>
  <c r="I260" i="4"/>
  <c r="D263" i="4"/>
  <c r="H267" i="9"/>
  <c r="H267" i="4"/>
  <c r="E272" i="9"/>
  <c r="E272" i="4"/>
  <c r="G274" i="4"/>
  <c r="I276" i="9"/>
  <c r="I276" i="4"/>
  <c r="D279" i="9"/>
  <c r="D279" i="4"/>
  <c r="F281" i="9"/>
  <c r="F281" i="4"/>
  <c r="E288" i="9"/>
  <c r="E288" i="4"/>
  <c r="G290" i="9"/>
  <c r="G290" i="4"/>
  <c r="I292" i="9"/>
  <c r="I292" i="4"/>
  <c r="F297" i="4"/>
  <c r="H299" i="4"/>
  <c r="E304" i="9"/>
  <c r="E304" i="4"/>
  <c r="I308" i="9"/>
  <c r="I308" i="4"/>
  <c r="D311" i="4"/>
  <c r="F313" i="9"/>
  <c r="F313" i="4"/>
  <c r="H315" i="4"/>
  <c r="E320" i="9"/>
  <c r="E320" i="4"/>
  <c r="G322" i="4"/>
  <c r="I324" i="9"/>
  <c r="I324" i="4"/>
  <c r="D327" i="4"/>
  <c r="F329" i="4"/>
  <c r="H331" i="9"/>
  <c r="H331" i="4"/>
  <c r="E336" i="9"/>
  <c r="E336" i="4"/>
  <c r="G338" i="4"/>
  <c r="I340" i="9"/>
  <c r="I340" i="4"/>
  <c r="D343" i="4"/>
  <c r="F345" i="9"/>
  <c r="F345" i="4"/>
  <c r="H347" i="4"/>
  <c r="E352" i="9"/>
  <c r="E352" i="4"/>
  <c r="G354" i="9"/>
  <c r="G354" i="4"/>
  <c r="I356" i="9"/>
  <c r="I356" i="4"/>
  <c r="F361" i="4"/>
  <c r="H363" i="4"/>
  <c r="E368" i="9"/>
  <c r="E368" i="4"/>
  <c r="G370" i="4"/>
  <c r="I372" i="9"/>
  <c r="I372" i="4"/>
  <c r="D375" i="9"/>
  <c r="D375" i="4"/>
  <c r="E384" i="9"/>
  <c r="E384" i="4"/>
  <c r="G386" i="4"/>
  <c r="I388" i="9"/>
  <c r="I388" i="4"/>
  <c r="D391" i="9"/>
  <c r="D391" i="4"/>
  <c r="F393" i="4"/>
  <c r="E400" i="9"/>
  <c r="E400" i="4"/>
  <c r="G402" i="4"/>
  <c r="I404" i="9"/>
  <c r="I404" i="4"/>
  <c r="D407" i="9"/>
  <c r="D407" i="4"/>
  <c r="E416" i="9"/>
  <c r="E416" i="4"/>
  <c r="G418" i="9"/>
  <c r="G418" i="4"/>
  <c r="I420" i="4"/>
  <c r="D423" i="9"/>
  <c r="D423" i="4"/>
  <c r="F425" i="9"/>
  <c r="F425" i="4"/>
  <c r="E432" i="9"/>
  <c r="E432" i="4"/>
  <c r="G434" i="4"/>
  <c r="I436" i="4"/>
  <c r="D439" i="9"/>
  <c r="D439" i="4"/>
  <c r="F441" i="4"/>
  <c r="E448" i="9"/>
  <c r="E448" i="4"/>
  <c r="G450" i="4"/>
  <c r="I452" i="4"/>
  <c r="D455" i="9"/>
  <c r="D455" i="4"/>
  <c r="F457" i="4"/>
  <c r="E464" i="4"/>
  <c r="G466" i="4"/>
  <c r="I468" i="4"/>
  <c r="D471" i="9"/>
  <c r="D471" i="4"/>
  <c r="F473" i="4"/>
  <c r="E480" i="9"/>
  <c r="E480" i="4"/>
  <c r="G482" i="4"/>
  <c r="I484" i="4"/>
  <c r="D487" i="9"/>
  <c r="D487" i="4"/>
  <c r="E496" i="4"/>
  <c r="I500" i="4"/>
  <c r="D503" i="9"/>
  <c r="D503" i="4"/>
  <c r="F505" i="4"/>
  <c r="E512" i="4"/>
  <c r="G514" i="4"/>
  <c r="D519" i="9"/>
  <c r="D519" i="4"/>
  <c r="F521" i="4"/>
  <c r="E528" i="4"/>
  <c r="G530" i="4"/>
  <c r="I532" i="4"/>
  <c r="D535" i="9"/>
  <c r="D535" i="4"/>
  <c r="F537" i="4"/>
  <c r="E544" i="9"/>
  <c r="E544" i="4"/>
  <c r="G546" i="4"/>
  <c r="I548" i="4"/>
  <c r="D551" i="9"/>
  <c r="D551" i="4"/>
  <c r="E560" i="4"/>
  <c r="I564" i="4"/>
  <c r="D567" i="9"/>
  <c r="D567" i="4"/>
  <c r="F569" i="4"/>
  <c r="E576" i="4"/>
  <c r="G578" i="4"/>
  <c r="D583" i="9"/>
  <c r="D583" i="4"/>
  <c r="F585" i="4"/>
  <c r="E592" i="4"/>
  <c r="G594" i="4"/>
  <c r="I596" i="4"/>
  <c r="D599" i="9"/>
  <c r="D599" i="4"/>
  <c r="F601" i="4"/>
  <c r="E608" i="9"/>
  <c r="E608" i="4"/>
  <c r="G610" i="4"/>
  <c r="I612" i="4"/>
  <c r="D615" i="9"/>
  <c r="D615" i="4"/>
  <c r="F617" i="9"/>
  <c r="F617" i="4"/>
  <c r="H619" i="9"/>
  <c r="H619" i="4"/>
  <c r="E624" i="9"/>
  <c r="E624" i="4"/>
  <c r="G626" i="4"/>
  <c r="I628" i="4"/>
  <c r="D631" i="9"/>
  <c r="D631" i="4"/>
  <c r="F633" i="9"/>
  <c r="F633" i="4"/>
  <c r="H635" i="9"/>
  <c r="H635" i="4"/>
  <c r="E640" i="9"/>
  <c r="E640" i="4"/>
  <c r="G642" i="4"/>
  <c r="I644" i="4"/>
  <c r="D647" i="9"/>
  <c r="D647" i="4"/>
  <c r="F649" i="9"/>
  <c r="F649" i="4"/>
  <c r="H651" i="9"/>
  <c r="H651" i="4"/>
  <c r="E656" i="9"/>
  <c r="E656" i="4"/>
  <c r="G658" i="4"/>
  <c r="I660" i="4"/>
  <c r="D663" i="9"/>
  <c r="D663" i="4"/>
  <c r="F665" i="4"/>
  <c r="H667" i="9"/>
  <c r="H667" i="4"/>
  <c r="E672" i="4"/>
  <c r="G674" i="4"/>
  <c r="I676" i="9"/>
  <c r="I676" i="4"/>
  <c r="D679" i="9"/>
  <c r="D679" i="4"/>
  <c r="F681" i="4"/>
  <c r="H683" i="9"/>
  <c r="H683" i="4"/>
  <c r="E688" i="4"/>
  <c r="G690" i="9"/>
  <c r="G690" i="4"/>
  <c r="I692" i="9"/>
  <c r="I692" i="4"/>
  <c r="D695" i="9"/>
  <c r="D695" i="4"/>
  <c r="F697" i="9"/>
  <c r="F697" i="4"/>
  <c r="H699" i="9"/>
  <c r="H699" i="4"/>
  <c r="E704" i="4"/>
  <c r="G706" i="4"/>
  <c r="I708" i="9"/>
  <c r="I708" i="4"/>
  <c r="D711" i="9"/>
  <c r="D711" i="4"/>
  <c r="F713" i="4"/>
  <c r="H715" i="9"/>
  <c r="H715" i="4"/>
  <c r="E720" i="4"/>
  <c r="G722" i="4"/>
  <c r="I724" i="9"/>
  <c r="I724" i="4"/>
  <c r="D727" i="9"/>
  <c r="D727" i="4"/>
  <c r="F729" i="4"/>
  <c r="H731" i="9"/>
  <c r="H731" i="4"/>
  <c r="G738" i="9"/>
  <c r="G738" i="4"/>
  <c r="I740" i="9"/>
  <c r="I740" i="4"/>
  <c r="D743" i="9"/>
  <c r="D743" i="4"/>
  <c r="F745" i="9"/>
  <c r="F745" i="4"/>
  <c r="H747" i="9"/>
  <c r="H747" i="4"/>
  <c r="I756" i="9"/>
  <c r="I756" i="4"/>
  <c r="F761" i="9"/>
  <c r="F761" i="4"/>
  <c r="G770" i="9"/>
  <c r="G770" i="4"/>
  <c r="I772" i="9"/>
  <c r="I772" i="4"/>
  <c r="D775" i="4"/>
  <c r="H779" i="9"/>
  <c r="H779" i="4"/>
  <c r="E784" i="4"/>
  <c r="G786" i="4"/>
  <c r="I788" i="9"/>
  <c r="I788" i="4"/>
  <c r="D791" i="9"/>
  <c r="D791" i="4"/>
  <c r="F793" i="9"/>
  <c r="F793" i="4"/>
  <c r="H795" i="9"/>
  <c r="H795" i="4"/>
  <c r="G802" i="9"/>
  <c r="G802" i="4"/>
  <c r="I804" i="9"/>
  <c r="I804" i="4"/>
  <c r="D807" i="4"/>
  <c r="F809" i="4"/>
  <c r="H811" i="9"/>
  <c r="H811" i="4"/>
  <c r="I820" i="9"/>
  <c r="I820" i="4"/>
  <c r="F825" i="9"/>
  <c r="F825" i="4"/>
  <c r="H827" i="9"/>
  <c r="H827" i="4"/>
  <c r="G834" i="9"/>
  <c r="G834" i="4"/>
  <c r="I836" i="4"/>
  <c r="D839" i="4"/>
  <c r="F841" i="4"/>
  <c r="H843" i="9"/>
  <c r="H843" i="4"/>
  <c r="G850" i="9"/>
  <c r="G850" i="4"/>
  <c r="I852" i="9"/>
  <c r="I852" i="4"/>
  <c r="D855" i="4"/>
  <c r="F857" i="9"/>
  <c r="F857" i="4"/>
  <c r="H859" i="9"/>
  <c r="H859" i="4"/>
  <c r="G866" i="9"/>
  <c r="G866" i="4"/>
  <c r="I868" i="9"/>
  <c r="I868" i="4"/>
  <c r="F873" i="9"/>
  <c r="F873" i="4"/>
  <c r="H875" i="9"/>
  <c r="H875" i="4"/>
  <c r="I884" i="9"/>
  <c r="I884" i="4"/>
  <c r="F889" i="9"/>
  <c r="F889" i="4"/>
  <c r="G898" i="9"/>
  <c r="G898" i="4"/>
  <c r="I900" i="9"/>
  <c r="I900" i="4"/>
  <c r="D903" i="4"/>
  <c r="F905" i="4"/>
  <c r="E912" i="4"/>
  <c r="G914" i="4"/>
  <c r="I916" i="9"/>
  <c r="I916" i="4"/>
  <c r="F921" i="4"/>
  <c r="E928" i="9"/>
  <c r="E928" i="4"/>
  <c r="D935" i="4"/>
  <c r="G946" i="9"/>
  <c r="G946" i="4"/>
  <c r="I948" i="9"/>
  <c r="I948" i="4"/>
  <c r="D951" i="4"/>
  <c r="F953" i="4"/>
  <c r="E960" i="4"/>
  <c r="I964" i="9"/>
  <c r="I964" i="4"/>
  <c r="F969" i="9"/>
  <c r="F969" i="4"/>
  <c r="G978" i="9"/>
  <c r="G978" i="4"/>
  <c r="F985" i="9"/>
  <c r="F985" i="4"/>
  <c r="F1001" i="9"/>
  <c r="F1001" i="4"/>
  <c r="G1010" i="9"/>
  <c r="G1010" i="4"/>
  <c r="F1017" i="9"/>
  <c r="F1017" i="4"/>
  <c r="D1031" i="4"/>
  <c r="F1033" i="9"/>
  <c r="F1033" i="4"/>
  <c r="G1042" i="9"/>
  <c r="G1042" i="4"/>
  <c r="F1049" i="9"/>
  <c r="F1049" i="4"/>
  <c r="F1065" i="9"/>
  <c r="F1065" i="4"/>
  <c r="G1074" i="9"/>
  <c r="G1074" i="4"/>
  <c r="F1081" i="9"/>
  <c r="F1081" i="4"/>
  <c r="D1095" i="4"/>
  <c r="F1097" i="9"/>
  <c r="F1097" i="4"/>
  <c r="G1106" i="9"/>
  <c r="G1106" i="4"/>
  <c r="F1113" i="9"/>
  <c r="F1113" i="4"/>
  <c r="F1129" i="9"/>
  <c r="F1129" i="4"/>
  <c r="G1138" i="9"/>
  <c r="G1138" i="4"/>
  <c r="F1145" i="9"/>
  <c r="F1145" i="4"/>
  <c r="D1159" i="4"/>
  <c r="F1161" i="9"/>
  <c r="F1161" i="4"/>
  <c r="G1170" i="9"/>
  <c r="G1170" i="4"/>
  <c r="F1177" i="9"/>
  <c r="F1177" i="4"/>
  <c r="F1209" i="9"/>
  <c r="F1209" i="4"/>
  <c r="G1218" i="9"/>
  <c r="G1218" i="4"/>
  <c r="F1225" i="9"/>
  <c r="F1225" i="4"/>
  <c r="F1241" i="9"/>
  <c r="F1241" i="4"/>
  <c r="G1250" i="9"/>
  <c r="G1250" i="4"/>
  <c r="D1255" i="9"/>
  <c r="D1255" i="4"/>
  <c r="F1257" i="9"/>
  <c r="F1257" i="4"/>
  <c r="G1266" i="9"/>
  <c r="G1266" i="4"/>
  <c r="D1271" i="9"/>
  <c r="D1271" i="4"/>
  <c r="F1273" i="9"/>
  <c r="F1273" i="4"/>
  <c r="E1280" i="9"/>
  <c r="E1280" i="4"/>
  <c r="G1282" i="9"/>
  <c r="G1282" i="4"/>
  <c r="D1287" i="9"/>
  <c r="D1287" i="4"/>
  <c r="F1289" i="9"/>
  <c r="F1289" i="4"/>
  <c r="G1298" i="9"/>
  <c r="G1298" i="4"/>
  <c r="D1303" i="9"/>
  <c r="D1303" i="4"/>
  <c r="F1305" i="9"/>
  <c r="F1305" i="4"/>
  <c r="D1319" i="9"/>
  <c r="D1319" i="4"/>
  <c r="F1321" i="9"/>
  <c r="F1321" i="4"/>
  <c r="G1330" i="9"/>
  <c r="G1330" i="4"/>
  <c r="D1335" i="9"/>
  <c r="D1335" i="4"/>
  <c r="F1337" i="9"/>
  <c r="F1337" i="4"/>
  <c r="G1346" i="9"/>
  <c r="G1346" i="4"/>
  <c r="I1348" i="9"/>
  <c r="I1348" i="4"/>
  <c r="D1351" i="9"/>
  <c r="D1351" i="4"/>
  <c r="F1353" i="9"/>
  <c r="F1353" i="4"/>
  <c r="G1362" i="9"/>
  <c r="G1362" i="4"/>
  <c r="D1367" i="9"/>
  <c r="D1367" i="4"/>
  <c r="F1369" i="9"/>
  <c r="F1369" i="4"/>
  <c r="G1378" i="4"/>
  <c r="D1383" i="9"/>
  <c r="D1383" i="4"/>
  <c r="F1385" i="9"/>
  <c r="F1385" i="4"/>
  <c r="E1392" i="4"/>
  <c r="G1394" i="9"/>
  <c r="G1394" i="4"/>
  <c r="D1399" i="9"/>
  <c r="D1399" i="4"/>
  <c r="F1401" i="9"/>
  <c r="F1401" i="4"/>
  <c r="D1415" i="9"/>
  <c r="D1415" i="4"/>
  <c r="F1417" i="9"/>
  <c r="F1417" i="4"/>
  <c r="G1426" i="9"/>
  <c r="G1426" i="4"/>
  <c r="F1433" i="9"/>
  <c r="F1433" i="4"/>
  <c r="G1442" i="9"/>
  <c r="G1442" i="4"/>
  <c r="G1458" i="9"/>
  <c r="G1458" i="4"/>
  <c r="D1463" i="9"/>
  <c r="D1463" i="4"/>
  <c r="D1495" i="9"/>
  <c r="D1495" i="4"/>
  <c r="D1527" i="9"/>
  <c r="D1527" i="4"/>
  <c r="I1540" i="9"/>
  <c r="I1540" i="4"/>
  <c r="D1543" i="9"/>
  <c r="D1543" i="4"/>
  <c r="D1559" i="9"/>
  <c r="D1559" i="4"/>
  <c r="D1575" i="9"/>
  <c r="D1575" i="4"/>
  <c r="D1591" i="9"/>
  <c r="D1591" i="4"/>
  <c r="I1604" i="9"/>
  <c r="I1604" i="4"/>
  <c r="D1607" i="9"/>
  <c r="D1607" i="4"/>
  <c r="D1623" i="9"/>
  <c r="D1623" i="4"/>
  <c r="D1639" i="9"/>
  <c r="D1639" i="4"/>
  <c r="D1655" i="9"/>
  <c r="D1655" i="4"/>
  <c r="I1668" i="9"/>
  <c r="I1668" i="4"/>
  <c r="D1671" i="9"/>
  <c r="D1671" i="4"/>
  <c r="D1687" i="9"/>
  <c r="D1687" i="4"/>
  <c r="D1703" i="9"/>
  <c r="D1703" i="4"/>
  <c r="D1719" i="9"/>
  <c r="D1719" i="4"/>
  <c r="I1732" i="9"/>
  <c r="I1732" i="4"/>
  <c r="D1735" i="9"/>
  <c r="D1735" i="4"/>
  <c r="D1751" i="9"/>
  <c r="D1751" i="4"/>
  <c r="D1767" i="9"/>
  <c r="D1767" i="4"/>
  <c r="D1783" i="9"/>
  <c r="D1783" i="4"/>
  <c r="I1796" i="9"/>
  <c r="I1796" i="4"/>
  <c r="D1799" i="9"/>
  <c r="D1799" i="4"/>
  <c r="D1815" i="9"/>
  <c r="D1815" i="4"/>
  <c r="H1835" i="9"/>
  <c r="H1835" i="4"/>
  <c r="I1844" i="9"/>
  <c r="I1844" i="4"/>
  <c r="D1847" i="9"/>
  <c r="D1847" i="4"/>
  <c r="H1851" i="9"/>
  <c r="H1851" i="4"/>
  <c r="D1863" i="9"/>
  <c r="D1863" i="4"/>
  <c r="H1867" i="9"/>
  <c r="H1867" i="4"/>
  <c r="I1876" i="9"/>
  <c r="I1876" i="4"/>
  <c r="D1879" i="9"/>
  <c r="D1879" i="4"/>
  <c r="H1883" i="9"/>
  <c r="H1883" i="4"/>
  <c r="H1899" i="9"/>
  <c r="H1899" i="4"/>
  <c r="I1908" i="9"/>
  <c r="I1908" i="4"/>
  <c r="D1911" i="9"/>
  <c r="D1911" i="4"/>
  <c r="H1915" i="9"/>
  <c r="H1915" i="4"/>
  <c r="D1927" i="9"/>
  <c r="D1927" i="4"/>
  <c r="H1931" i="9"/>
  <c r="H1931" i="4"/>
  <c r="I1940" i="9"/>
  <c r="I1940" i="4"/>
  <c r="D1943" i="9"/>
  <c r="D1943" i="4"/>
  <c r="H1947" i="9"/>
  <c r="H1947" i="4"/>
  <c r="H1963" i="9"/>
  <c r="H1963" i="4"/>
  <c r="H1979" i="9"/>
  <c r="H1979" i="4"/>
  <c r="H1995" i="9"/>
  <c r="H1995" i="4"/>
  <c r="H2011" i="9"/>
  <c r="H2011" i="4"/>
  <c r="H2027" i="9"/>
  <c r="H2027" i="4"/>
  <c r="H2043" i="9"/>
  <c r="H2043" i="4"/>
  <c r="H2059" i="9"/>
  <c r="H2059" i="4"/>
  <c r="H2075" i="9"/>
  <c r="H2075" i="4"/>
  <c r="H2091" i="9"/>
  <c r="H2091" i="4"/>
  <c r="H2107" i="9"/>
  <c r="H2107" i="4"/>
  <c r="H2123" i="9"/>
  <c r="H2123" i="4"/>
  <c r="H2139" i="9"/>
  <c r="H2139" i="4"/>
  <c r="H2155" i="9"/>
  <c r="H2155" i="4"/>
  <c r="H2171" i="9"/>
  <c r="H2171" i="4"/>
  <c r="D2183" i="9"/>
  <c r="D2183" i="4"/>
  <c r="F2185" i="9"/>
  <c r="F2185" i="4"/>
  <c r="H2187" i="9"/>
  <c r="H2187" i="4"/>
  <c r="I2196" i="9"/>
  <c r="I2196" i="4"/>
  <c r="D2199" i="9"/>
  <c r="D2199" i="4"/>
  <c r="F2201" i="9"/>
  <c r="F2201" i="4"/>
  <c r="H2203" i="9"/>
  <c r="H2203" i="4"/>
  <c r="D2215" i="9"/>
  <c r="D2215" i="4"/>
  <c r="E44" i="3"/>
  <c r="L44" i="3" s="1"/>
  <c r="I65" i="3"/>
  <c r="I74" i="3"/>
  <c r="E74" i="3"/>
  <c r="I103" i="3"/>
  <c r="E103" i="4" s="1"/>
  <c r="E103" i="3"/>
  <c r="L120" i="3"/>
  <c r="I126" i="3"/>
  <c r="E126" i="3"/>
  <c r="I149" i="3"/>
  <c r="I167" i="3"/>
  <c r="D167" i="4" s="1"/>
  <c r="E167" i="3"/>
  <c r="L184" i="3"/>
  <c r="I190" i="3"/>
  <c r="E190" i="3"/>
  <c r="I213" i="3"/>
  <c r="I231" i="3"/>
  <c r="E231" i="4" s="1"/>
  <c r="E231" i="3"/>
  <c r="L248" i="3"/>
  <c r="I254" i="3"/>
  <c r="E254" i="3"/>
  <c r="I277" i="3"/>
  <c r="I295" i="3"/>
  <c r="E295" i="4" s="1"/>
  <c r="E295" i="3"/>
  <c r="L312" i="3"/>
  <c r="I318" i="3"/>
  <c r="E318" i="3"/>
  <c r="I341" i="3"/>
  <c r="I359" i="3"/>
  <c r="D359" i="4" s="1"/>
  <c r="E359" i="3"/>
  <c r="I390" i="3"/>
  <c r="E390" i="3"/>
  <c r="I446" i="3"/>
  <c r="E446" i="3"/>
  <c r="I453" i="3"/>
  <c r="I470" i="3"/>
  <c r="E470" i="3"/>
  <c r="I488" i="3"/>
  <c r="E488" i="3"/>
  <c r="I525" i="3"/>
  <c r="E525" i="3"/>
  <c r="I534" i="3"/>
  <c r="E534" i="3"/>
  <c r="I552" i="3"/>
  <c r="E552" i="3"/>
  <c r="I589" i="3"/>
  <c r="E589" i="3"/>
  <c r="I598" i="3"/>
  <c r="E598" i="3"/>
  <c r="I662" i="3"/>
  <c r="E662" i="3"/>
  <c r="I689" i="3"/>
  <c r="E689" i="3"/>
  <c r="E762" i="3"/>
  <c r="I762" i="3"/>
  <c r="I777" i="3"/>
  <c r="E777" i="3"/>
  <c r="I813" i="3"/>
  <c r="E813" i="3"/>
  <c r="I823" i="3"/>
  <c r="E823" i="3"/>
  <c r="E830" i="3"/>
  <c r="I830" i="3"/>
  <c r="I837" i="3"/>
  <c r="E837" i="3"/>
  <c r="I883" i="3"/>
  <c r="E883" i="3"/>
  <c r="I907" i="3"/>
  <c r="E907" i="3"/>
  <c r="E918" i="3"/>
  <c r="I918" i="3"/>
  <c r="I963" i="3"/>
  <c r="E963" i="3"/>
  <c r="E1054" i="3"/>
  <c r="I1054" i="3"/>
  <c r="I1363" i="3"/>
  <c r="E1363" i="3"/>
  <c r="I1615" i="3"/>
  <c r="E1615" i="3"/>
  <c r="I1635" i="3"/>
  <c r="E1635" i="3"/>
  <c r="F80" i="9"/>
  <c r="F80" i="4"/>
  <c r="H82" i="4"/>
  <c r="E87" i="9"/>
  <c r="E87" i="4"/>
  <c r="G89" i="9"/>
  <c r="G89" i="4"/>
  <c r="I91" i="4"/>
  <c r="D94" i="4"/>
  <c r="F96" i="9"/>
  <c r="F96" i="4"/>
  <c r="H98" i="9"/>
  <c r="H98" i="4"/>
  <c r="G105" i="4"/>
  <c r="I107" i="4"/>
  <c r="D110" i="9"/>
  <c r="D110" i="4"/>
  <c r="F112" i="9"/>
  <c r="F112" i="4"/>
  <c r="H114" i="4"/>
  <c r="E119" i="4"/>
  <c r="G121" i="9"/>
  <c r="G121" i="4"/>
  <c r="I123" i="4"/>
  <c r="D126" i="4"/>
  <c r="F128" i="9"/>
  <c r="F128" i="4"/>
  <c r="H130" i="4"/>
  <c r="E135" i="4"/>
  <c r="G137" i="4"/>
  <c r="I139" i="9"/>
  <c r="I139" i="4"/>
  <c r="D142" i="4"/>
  <c r="F144" i="9"/>
  <c r="F144" i="4"/>
  <c r="H146" i="4"/>
  <c r="E151" i="9"/>
  <c r="E151" i="4"/>
  <c r="G153" i="9"/>
  <c r="G153" i="4"/>
  <c r="I155" i="4"/>
  <c r="D158" i="4"/>
  <c r="F160" i="9"/>
  <c r="F160" i="4"/>
  <c r="H162" i="9"/>
  <c r="H162" i="4"/>
  <c r="G169" i="4"/>
  <c r="I171" i="4"/>
  <c r="D174" i="9"/>
  <c r="D174" i="4"/>
  <c r="F176" i="9"/>
  <c r="F176" i="4"/>
  <c r="H178" i="4"/>
  <c r="E183" i="4"/>
  <c r="G185" i="9"/>
  <c r="G185" i="4"/>
  <c r="I187" i="4"/>
  <c r="F192" i="9"/>
  <c r="F192" i="4"/>
  <c r="H194" i="4"/>
  <c r="E199" i="4"/>
  <c r="G201" i="4"/>
  <c r="I203" i="9"/>
  <c r="I203" i="4"/>
  <c r="D206" i="4"/>
  <c r="F208" i="9"/>
  <c r="F208" i="4"/>
  <c r="H210" i="4"/>
  <c r="E215" i="9"/>
  <c r="E215" i="4"/>
  <c r="G217" i="9"/>
  <c r="G217" i="4"/>
  <c r="I219" i="4"/>
  <c r="D222" i="4"/>
  <c r="F224" i="9"/>
  <c r="F224" i="4"/>
  <c r="H226" i="9"/>
  <c r="H226" i="4"/>
  <c r="G233" i="4"/>
  <c r="I235" i="4"/>
  <c r="D238" i="4"/>
  <c r="F240" i="9"/>
  <c r="F240" i="4"/>
  <c r="H242" i="4"/>
  <c r="E247" i="4"/>
  <c r="G249" i="9"/>
  <c r="G249" i="4"/>
  <c r="I251" i="4"/>
  <c r="D254" i="4"/>
  <c r="F256" i="9"/>
  <c r="F256" i="4"/>
  <c r="H258" i="4"/>
  <c r="E263" i="4"/>
  <c r="G265" i="4"/>
  <c r="I267" i="9"/>
  <c r="I267" i="4"/>
  <c r="D270" i="4"/>
  <c r="F272" i="9"/>
  <c r="F272" i="4"/>
  <c r="H274" i="4"/>
  <c r="E279" i="9"/>
  <c r="E279" i="4"/>
  <c r="G281" i="9"/>
  <c r="G281" i="4"/>
  <c r="I283" i="4"/>
  <c r="D286" i="4"/>
  <c r="F288" i="9"/>
  <c r="F288" i="4"/>
  <c r="H290" i="9"/>
  <c r="H290" i="4"/>
  <c r="G297" i="4"/>
  <c r="I299" i="4"/>
  <c r="D302" i="9"/>
  <c r="D302" i="4"/>
  <c r="F304" i="9"/>
  <c r="F304" i="4"/>
  <c r="H306" i="4"/>
  <c r="E311" i="4"/>
  <c r="G313" i="9"/>
  <c r="G313" i="4"/>
  <c r="I315" i="4"/>
  <c r="D318" i="4"/>
  <c r="F320" i="9"/>
  <c r="F320" i="4"/>
  <c r="H322" i="4"/>
  <c r="E327" i="4"/>
  <c r="G329" i="4"/>
  <c r="I331" i="9"/>
  <c r="I331" i="4"/>
  <c r="D334" i="4"/>
  <c r="F336" i="9"/>
  <c r="F336" i="4"/>
  <c r="H338" i="4"/>
  <c r="E343" i="4"/>
  <c r="G345" i="9"/>
  <c r="G345" i="4"/>
  <c r="I347" i="4"/>
  <c r="D350" i="4"/>
  <c r="F352" i="9"/>
  <c r="F352" i="4"/>
  <c r="H354" i="9"/>
  <c r="H354" i="4"/>
  <c r="G361" i="4"/>
  <c r="I363" i="4"/>
  <c r="D366" i="9"/>
  <c r="D366" i="4"/>
  <c r="F368" i="9"/>
  <c r="F368" i="4"/>
  <c r="H370" i="4"/>
  <c r="E375" i="9"/>
  <c r="E375" i="4"/>
  <c r="D382" i="4"/>
  <c r="F384" i="9"/>
  <c r="F384" i="4"/>
  <c r="H386" i="4"/>
  <c r="E391" i="9"/>
  <c r="E391" i="4"/>
  <c r="G393" i="4"/>
  <c r="D398" i="9"/>
  <c r="D398" i="4"/>
  <c r="F400" i="9"/>
  <c r="F400" i="4"/>
  <c r="H402" i="4"/>
  <c r="E407" i="9"/>
  <c r="E407" i="4"/>
  <c r="D414" i="4"/>
  <c r="F416" i="9"/>
  <c r="F416" i="4"/>
  <c r="H418" i="9"/>
  <c r="H418" i="4"/>
  <c r="E423" i="9"/>
  <c r="E423" i="4"/>
  <c r="G425" i="9"/>
  <c r="G425" i="4"/>
  <c r="D430" i="4"/>
  <c r="F432" i="9"/>
  <c r="F432" i="4"/>
  <c r="H434" i="4"/>
  <c r="E439" i="9"/>
  <c r="E439" i="4"/>
  <c r="G441" i="4"/>
  <c r="F448" i="9"/>
  <c r="F448" i="4"/>
  <c r="H450" i="4"/>
  <c r="E455" i="9"/>
  <c r="E455" i="4"/>
  <c r="G457" i="4"/>
  <c r="D462" i="9"/>
  <c r="D462" i="4"/>
  <c r="F464" i="4"/>
  <c r="H466" i="4"/>
  <c r="E471" i="9"/>
  <c r="E471" i="4"/>
  <c r="G473" i="4"/>
  <c r="D478" i="4"/>
  <c r="F480" i="9"/>
  <c r="F480" i="4"/>
  <c r="H482" i="4"/>
  <c r="E487" i="9"/>
  <c r="E487" i="4"/>
  <c r="D494" i="4"/>
  <c r="F496" i="4"/>
  <c r="E503" i="9"/>
  <c r="E503" i="4"/>
  <c r="G505" i="4"/>
  <c r="D510" i="4"/>
  <c r="F512" i="4"/>
  <c r="H514" i="4"/>
  <c r="E519" i="9"/>
  <c r="E519" i="4"/>
  <c r="G521" i="4"/>
  <c r="D526" i="9"/>
  <c r="D526" i="4"/>
  <c r="F528" i="4"/>
  <c r="H530" i="4"/>
  <c r="E535" i="9"/>
  <c r="E535" i="4"/>
  <c r="G537" i="4"/>
  <c r="D542" i="4"/>
  <c r="F544" i="9"/>
  <c r="F544" i="4"/>
  <c r="H546" i="4"/>
  <c r="E551" i="9"/>
  <c r="E551" i="4"/>
  <c r="D558" i="4"/>
  <c r="F560" i="4"/>
  <c r="E567" i="9"/>
  <c r="E567" i="4"/>
  <c r="G569" i="4"/>
  <c r="D574" i="4"/>
  <c r="F576" i="4"/>
  <c r="H578" i="4"/>
  <c r="E583" i="9"/>
  <c r="E583" i="4"/>
  <c r="G585" i="4"/>
  <c r="D590" i="9"/>
  <c r="D590" i="4"/>
  <c r="F592" i="4"/>
  <c r="H594" i="4"/>
  <c r="E599" i="9"/>
  <c r="E599" i="4"/>
  <c r="G601" i="4"/>
  <c r="D606" i="4"/>
  <c r="F608" i="9"/>
  <c r="F608" i="4"/>
  <c r="H610" i="4"/>
  <c r="E615" i="9"/>
  <c r="E615" i="4"/>
  <c r="G617" i="9"/>
  <c r="G617" i="4"/>
  <c r="I619" i="9"/>
  <c r="I619" i="4"/>
  <c r="D622" i="4"/>
  <c r="F624" i="9"/>
  <c r="F624" i="4"/>
  <c r="H626" i="4"/>
  <c r="E631" i="9"/>
  <c r="E631" i="4"/>
  <c r="G633" i="9"/>
  <c r="G633" i="4"/>
  <c r="I635" i="9"/>
  <c r="I635" i="4"/>
  <c r="D638" i="4"/>
  <c r="F640" i="9"/>
  <c r="F640" i="4"/>
  <c r="H642" i="4"/>
  <c r="E647" i="9"/>
  <c r="E647" i="4"/>
  <c r="G649" i="9"/>
  <c r="G649" i="4"/>
  <c r="I651" i="9"/>
  <c r="I651" i="4"/>
  <c r="D654" i="4"/>
  <c r="F656" i="9"/>
  <c r="F656" i="4"/>
  <c r="H658" i="4"/>
  <c r="E663" i="9"/>
  <c r="E663" i="4"/>
  <c r="G665" i="4"/>
  <c r="I667" i="9"/>
  <c r="I667" i="4"/>
  <c r="D670" i="9"/>
  <c r="D670" i="4"/>
  <c r="F672" i="4"/>
  <c r="H674" i="4"/>
  <c r="E679" i="9"/>
  <c r="E679" i="4"/>
  <c r="G681" i="4"/>
  <c r="I683" i="9"/>
  <c r="I683" i="4"/>
  <c r="D686" i="4"/>
  <c r="F688" i="4"/>
  <c r="H690" i="9"/>
  <c r="H690" i="4"/>
  <c r="E695" i="9"/>
  <c r="E695" i="4"/>
  <c r="G697" i="9"/>
  <c r="G697" i="4"/>
  <c r="I699" i="9"/>
  <c r="I699" i="4"/>
  <c r="D702" i="4"/>
  <c r="F704" i="4"/>
  <c r="H706" i="4"/>
  <c r="E711" i="9"/>
  <c r="E711" i="4"/>
  <c r="G713" i="4"/>
  <c r="I715" i="9"/>
  <c r="I715" i="4"/>
  <c r="D718" i="4"/>
  <c r="F720" i="4"/>
  <c r="H722" i="4"/>
  <c r="E727" i="9"/>
  <c r="E727" i="4"/>
  <c r="G729" i="4"/>
  <c r="I731" i="9"/>
  <c r="I731" i="4"/>
  <c r="D734" i="4"/>
  <c r="H738" i="9"/>
  <c r="H738" i="4"/>
  <c r="E743" i="9"/>
  <c r="E743" i="4"/>
  <c r="G745" i="9"/>
  <c r="G745" i="4"/>
  <c r="I747" i="9"/>
  <c r="I747" i="4"/>
  <c r="D750" i="4"/>
  <c r="G761" i="9"/>
  <c r="G761" i="4"/>
  <c r="D766" i="4"/>
  <c r="H770" i="9"/>
  <c r="H770" i="4"/>
  <c r="E775" i="4"/>
  <c r="G777" i="4"/>
  <c r="I779" i="9"/>
  <c r="I779" i="4"/>
  <c r="D782" i="4"/>
  <c r="F784" i="4"/>
  <c r="H786" i="4"/>
  <c r="E791" i="9"/>
  <c r="E791" i="4"/>
  <c r="G793" i="9"/>
  <c r="G793" i="4"/>
  <c r="I795" i="9"/>
  <c r="I795" i="4"/>
  <c r="H802" i="9"/>
  <c r="H802" i="4"/>
  <c r="E807" i="4"/>
  <c r="G809" i="4"/>
  <c r="I811" i="9"/>
  <c r="I811" i="4"/>
  <c r="E823" i="4"/>
  <c r="G825" i="9"/>
  <c r="G825" i="4"/>
  <c r="I827" i="9"/>
  <c r="I827" i="4"/>
  <c r="D830" i="4"/>
  <c r="H834" i="9"/>
  <c r="H834" i="4"/>
  <c r="E839" i="4"/>
  <c r="G841" i="4"/>
  <c r="I843" i="9"/>
  <c r="I843" i="4"/>
  <c r="D846" i="9"/>
  <c r="D846" i="4"/>
  <c r="H850" i="9"/>
  <c r="H850" i="4"/>
  <c r="E855" i="4"/>
  <c r="G857" i="9"/>
  <c r="G857" i="4"/>
  <c r="I859" i="9"/>
  <c r="I859" i="4"/>
  <c r="D862" i="4"/>
  <c r="H866" i="9"/>
  <c r="H866" i="4"/>
  <c r="G873" i="9"/>
  <c r="G873" i="4"/>
  <c r="I875" i="9"/>
  <c r="I875" i="4"/>
  <c r="D878" i="4"/>
  <c r="G889" i="9"/>
  <c r="G889" i="4"/>
  <c r="D894" i="4"/>
  <c r="H898" i="9"/>
  <c r="H898" i="4"/>
  <c r="E903" i="4"/>
  <c r="G905" i="4"/>
  <c r="I907" i="4"/>
  <c r="D910" i="4"/>
  <c r="F912" i="4"/>
  <c r="H914" i="4"/>
  <c r="G921" i="4"/>
  <c r="D926" i="4"/>
  <c r="F928" i="9"/>
  <c r="F928" i="4"/>
  <c r="E935" i="4"/>
  <c r="G937" i="4"/>
  <c r="D942" i="4"/>
  <c r="H946" i="9"/>
  <c r="H946" i="4"/>
  <c r="E951" i="4"/>
  <c r="G953" i="4"/>
  <c r="D958" i="4"/>
  <c r="F960" i="4"/>
  <c r="G969" i="9"/>
  <c r="G969" i="4"/>
  <c r="H978" i="9"/>
  <c r="H978" i="4"/>
  <c r="G985" i="9"/>
  <c r="G985" i="4"/>
  <c r="D990" i="4"/>
  <c r="G1001" i="9"/>
  <c r="G1001" i="4"/>
  <c r="D1006" i="9"/>
  <c r="D1006" i="4"/>
  <c r="H1010" i="9"/>
  <c r="H1010" i="4"/>
  <c r="G1017" i="9"/>
  <c r="G1017" i="4"/>
  <c r="E1031" i="4"/>
  <c r="G1033" i="9"/>
  <c r="G1033" i="4"/>
  <c r="D1038" i="9"/>
  <c r="D1038" i="4"/>
  <c r="H1042" i="9"/>
  <c r="H1042" i="4"/>
  <c r="G1049" i="9"/>
  <c r="G1049" i="4"/>
  <c r="D1054" i="4"/>
  <c r="G1065" i="9"/>
  <c r="G1065" i="4"/>
  <c r="D1070" i="9"/>
  <c r="D1070" i="4"/>
  <c r="H1074" i="9"/>
  <c r="H1074" i="4"/>
  <c r="G1081" i="9"/>
  <c r="G1081" i="4"/>
  <c r="E1095" i="4"/>
  <c r="G1097" i="9"/>
  <c r="G1097" i="4"/>
  <c r="D1102" i="9"/>
  <c r="D1102" i="4"/>
  <c r="H1106" i="9"/>
  <c r="H1106" i="4"/>
  <c r="G1113" i="9"/>
  <c r="G1113" i="4"/>
  <c r="D1118" i="4"/>
  <c r="G1129" i="9"/>
  <c r="G1129" i="4"/>
  <c r="D1134" i="9"/>
  <c r="D1134" i="4"/>
  <c r="H1138" i="9"/>
  <c r="H1138" i="4"/>
  <c r="G1145" i="9"/>
  <c r="G1145" i="4"/>
  <c r="E1159" i="4"/>
  <c r="G1161" i="9"/>
  <c r="G1161" i="4"/>
  <c r="D1166" i="9"/>
  <c r="D1166" i="4"/>
  <c r="H1170" i="9"/>
  <c r="H1170" i="4"/>
  <c r="G1177" i="9"/>
  <c r="G1177" i="4"/>
  <c r="G1209" i="9"/>
  <c r="G1209" i="4"/>
  <c r="H1218" i="9"/>
  <c r="H1218" i="4"/>
  <c r="G1225" i="9"/>
  <c r="G1225" i="4"/>
  <c r="G1241" i="9"/>
  <c r="G1241" i="4"/>
  <c r="H1250" i="9"/>
  <c r="H1250" i="4"/>
  <c r="E1255" i="9"/>
  <c r="E1255" i="4"/>
  <c r="G1257" i="9"/>
  <c r="G1257" i="4"/>
  <c r="H1266" i="9"/>
  <c r="H1266" i="4"/>
  <c r="E1271" i="9"/>
  <c r="E1271" i="4"/>
  <c r="G1273" i="9"/>
  <c r="G1273" i="4"/>
  <c r="F1280" i="9"/>
  <c r="F1280" i="4"/>
  <c r="H1282" i="9"/>
  <c r="H1282" i="4"/>
  <c r="E1287" i="9"/>
  <c r="E1287" i="4"/>
  <c r="G1289" i="9"/>
  <c r="G1289" i="4"/>
  <c r="H1298" i="9"/>
  <c r="H1298" i="4"/>
  <c r="E1303" i="9"/>
  <c r="E1303" i="4"/>
  <c r="G1305" i="9"/>
  <c r="G1305" i="4"/>
  <c r="D1310" i="4"/>
  <c r="E1319" i="9"/>
  <c r="E1319" i="4"/>
  <c r="G1321" i="9"/>
  <c r="G1321" i="4"/>
  <c r="H1330" i="9"/>
  <c r="H1330" i="4"/>
  <c r="E1335" i="9"/>
  <c r="E1335" i="4"/>
  <c r="G1337" i="9"/>
  <c r="G1337" i="4"/>
  <c r="H1346" i="9"/>
  <c r="H1346" i="4"/>
  <c r="E1351" i="9"/>
  <c r="E1351" i="4"/>
  <c r="G1353" i="9"/>
  <c r="G1353" i="4"/>
  <c r="H1362" i="9"/>
  <c r="H1362" i="4"/>
  <c r="E1367" i="9"/>
  <c r="E1367" i="4"/>
  <c r="G1369" i="9"/>
  <c r="G1369" i="4"/>
  <c r="H1378" i="4"/>
  <c r="E1383" i="9"/>
  <c r="E1383" i="4"/>
  <c r="G1385" i="9"/>
  <c r="G1385" i="4"/>
  <c r="F1392" i="4"/>
  <c r="H1394" i="9"/>
  <c r="H1394" i="4"/>
  <c r="E1399" i="9"/>
  <c r="E1399" i="4"/>
  <c r="G1401" i="9"/>
  <c r="G1401" i="4"/>
  <c r="E1415" i="9"/>
  <c r="E1415" i="4"/>
  <c r="G1417" i="9"/>
  <c r="G1417" i="4"/>
  <c r="H1426" i="9"/>
  <c r="H1426" i="4"/>
  <c r="G1433" i="9"/>
  <c r="G1433" i="4"/>
  <c r="D1438" i="9"/>
  <c r="D1438" i="4"/>
  <c r="H1442" i="9"/>
  <c r="H1442" i="4"/>
  <c r="D1454" i="4"/>
  <c r="H1458" i="9"/>
  <c r="H1458" i="4"/>
  <c r="E1463" i="9"/>
  <c r="E1463" i="4"/>
  <c r="E1495" i="9"/>
  <c r="E1495" i="4"/>
  <c r="E1527" i="9"/>
  <c r="E1527" i="4"/>
  <c r="E1543" i="9"/>
  <c r="E1543" i="4"/>
  <c r="E1559" i="9"/>
  <c r="E1559" i="4"/>
  <c r="E1575" i="9"/>
  <c r="E1575" i="4"/>
  <c r="E1591" i="9"/>
  <c r="E1591" i="4"/>
  <c r="E1607" i="9"/>
  <c r="E1607" i="4"/>
  <c r="E1623" i="9"/>
  <c r="E1623" i="4"/>
  <c r="E1639" i="9"/>
  <c r="E1639" i="4"/>
  <c r="E1655" i="9"/>
  <c r="E1655" i="4"/>
  <c r="E1671" i="9"/>
  <c r="E1671" i="4"/>
  <c r="E1687" i="9"/>
  <c r="E1687" i="4"/>
  <c r="E1703" i="9"/>
  <c r="E1703" i="4"/>
  <c r="E1719" i="9"/>
  <c r="E1719" i="4"/>
  <c r="E1735" i="9"/>
  <c r="E1735" i="4"/>
  <c r="E1751" i="9"/>
  <c r="E1751" i="4"/>
  <c r="E1767" i="9"/>
  <c r="E1767" i="4"/>
  <c r="E1783" i="9"/>
  <c r="E1783" i="4"/>
  <c r="E1799" i="9"/>
  <c r="E1799" i="4"/>
  <c r="E1815" i="9"/>
  <c r="E1815" i="4"/>
  <c r="I1835" i="9"/>
  <c r="I1835" i="4"/>
  <c r="E1847" i="9"/>
  <c r="E1847" i="4"/>
  <c r="I1851" i="9"/>
  <c r="I1851" i="4"/>
  <c r="E1863" i="9"/>
  <c r="E1863" i="4"/>
  <c r="I1867" i="9"/>
  <c r="I1867" i="4"/>
  <c r="E1879" i="9"/>
  <c r="E1879" i="4"/>
  <c r="I1883" i="9"/>
  <c r="I1883" i="4"/>
  <c r="I1899" i="9"/>
  <c r="I1899" i="4"/>
  <c r="E1911" i="9"/>
  <c r="E1911" i="4"/>
  <c r="I1915" i="9"/>
  <c r="I1915" i="4"/>
  <c r="E1927" i="9"/>
  <c r="E1927" i="4"/>
  <c r="I1931" i="9"/>
  <c r="I1931" i="4"/>
  <c r="E1943" i="9"/>
  <c r="E1943" i="4"/>
  <c r="I1947" i="9"/>
  <c r="I1947" i="4"/>
  <c r="I1963" i="9"/>
  <c r="I1963" i="4"/>
  <c r="I1979" i="9"/>
  <c r="I1979" i="4"/>
  <c r="I1995" i="9"/>
  <c r="I1995" i="4"/>
  <c r="I2011" i="9"/>
  <c r="I2011" i="4"/>
  <c r="I2027" i="9"/>
  <c r="I2027" i="4"/>
  <c r="I2043" i="9"/>
  <c r="I2043" i="4"/>
  <c r="I2059" i="9"/>
  <c r="I2059" i="4"/>
  <c r="I2075" i="9"/>
  <c r="I2075" i="4"/>
  <c r="I2091" i="9"/>
  <c r="I2091" i="4"/>
  <c r="I2107" i="9"/>
  <c r="I2107" i="4"/>
  <c r="I2123" i="9"/>
  <c r="I2123" i="4"/>
  <c r="I2139" i="9"/>
  <c r="I2139" i="4"/>
  <c r="I2155" i="9"/>
  <c r="I2155" i="4"/>
  <c r="I2171" i="9"/>
  <c r="I2171" i="4"/>
  <c r="E2183" i="9"/>
  <c r="E2183" i="4"/>
  <c r="G2185" i="9"/>
  <c r="G2185" i="4"/>
  <c r="I2187" i="9"/>
  <c r="I2187" i="4"/>
  <c r="E2199" i="9"/>
  <c r="E2199" i="4"/>
  <c r="G2201" i="9"/>
  <c r="G2201" i="4"/>
  <c r="I2203" i="9"/>
  <c r="I2203" i="4"/>
  <c r="E2215" i="9"/>
  <c r="E2215" i="4"/>
  <c r="I61" i="3"/>
  <c r="I97" i="3"/>
  <c r="E115" i="3"/>
  <c r="I115" i="3"/>
  <c r="L132" i="3"/>
  <c r="I138" i="3"/>
  <c r="E138" i="3"/>
  <c r="E144" i="3"/>
  <c r="L144" i="3" s="1"/>
  <c r="I161" i="3"/>
  <c r="E179" i="3"/>
  <c r="I179" i="3"/>
  <c r="L196" i="3"/>
  <c r="I202" i="3"/>
  <c r="E202" i="3"/>
  <c r="E208" i="3"/>
  <c r="L208" i="3" s="1"/>
  <c r="I225" i="3"/>
  <c r="E243" i="3"/>
  <c r="I243" i="3"/>
  <c r="L260" i="3"/>
  <c r="I266" i="3"/>
  <c r="E266" i="3"/>
  <c r="E272" i="3"/>
  <c r="L272" i="3" s="1"/>
  <c r="I289" i="3"/>
  <c r="E307" i="3"/>
  <c r="I307" i="3"/>
  <c r="L324" i="3"/>
  <c r="I330" i="3"/>
  <c r="E330" i="3"/>
  <c r="E336" i="3"/>
  <c r="L336" i="3" s="1"/>
  <c r="I353" i="3"/>
  <c r="I377" i="3"/>
  <c r="E384" i="3"/>
  <c r="L384" i="3" s="1"/>
  <c r="I409" i="3"/>
  <c r="L416" i="3"/>
  <c r="E424" i="3"/>
  <c r="L424" i="3" s="1"/>
  <c r="I454" i="3"/>
  <c r="E454" i="3"/>
  <c r="I461" i="3"/>
  <c r="I489" i="3"/>
  <c r="F489" i="4" s="1"/>
  <c r="E489" i="3"/>
  <c r="I498" i="3"/>
  <c r="H498" i="4" s="1"/>
  <c r="E498" i="3"/>
  <c r="I516" i="3"/>
  <c r="I516" i="4" s="1"/>
  <c r="E516" i="3"/>
  <c r="I553" i="3"/>
  <c r="E553" i="3"/>
  <c r="I562" i="3"/>
  <c r="G562" i="4" s="1"/>
  <c r="E562" i="3"/>
  <c r="I580" i="3"/>
  <c r="E580" i="3"/>
  <c r="L615" i="3"/>
  <c r="L623" i="3"/>
  <c r="L631" i="3"/>
  <c r="L639" i="3"/>
  <c r="L709" i="3"/>
  <c r="I716" i="3"/>
  <c r="E716" i="3"/>
  <c r="I730" i="3"/>
  <c r="E730" i="3"/>
  <c r="E778" i="3"/>
  <c r="I778" i="3"/>
  <c r="E814" i="3"/>
  <c r="I814" i="3"/>
  <c r="I848" i="3"/>
  <c r="E848" i="3"/>
  <c r="E858" i="3"/>
  <c r="I858" i="3"/>
  <c r="I871" i="3"/>
  <c r="D871" i="4" s="1"/>
  <c r="E871" i="3"/>
  <c r="I908" i="3"/>
  <c r="E908" i="3"/>
  <c r="I919" i="3"/>
  <c r="D919" i="4" s="1"/>
  <c r="E919" i="3"/>
  <c r="E1529" i="3"/>
  <c r="I1529" i="3"/>
  <c r="I371" i="3"/>
  <c r="I379" i="3"/>
  <c r="I387" i="3"/>
  <c r="I395" i="3"/>
  <c r="H395" i="4" s="1"/>
  <c r="I403" i="3"/>
  <c r="I411" i="3"/>
  <c r="I411" i="4" s="1"/>
  <c r="I419" i="3"/>
  <c r="I427" i="3"/>
  <c r="H427" i="4" s="1"/>
  <c r="I435" i="3"/>
  <c r="I443" i="3"/>
  <c r="I443" i="4" s="1"/>
  <c r="I451" i="3"/>
  <c r="I459" i="3"/>
  <c r="I459" i="4" s="1"/>
  <c r="I467" i="3"/>
  <c r="I475" i="3"/>
  <c r="H475" i="4" s="1"/>
  <c r="I483" i="3"/>
  <c r="I491" i="3"/>
  <c r="I499" i="3"/>
  <c r="I507" i="3"/>
  <c r="I515" i="3"/>
  <c r="I523" i="3"/>
  <c r="H523" i="4" s="1"/>
  <c r="I531" i="3"/>
  <c r="I539" i="3"/>
  <c r="I539" i="4" s="1"/>
  <c r="I547" i="3"/>
  <c r="I555" i="3"/>
  <c r="H555" i="4" s="1"/>
  <c r="I563" i="3"/>
  <c r="I571" i="3"/>
  <c r="I571" i="4" s="1"/>
  <c r="I579" i="3"/>
  <c r="I587" i="3"/>
  <c r="I587" i="4" s="1"/>
  <c r="I595" i="3"/>
  <c r="I603" i="3"/>
  <c r="H603" i="4" s="1"/>
  <c r="I611" i="3"/>
  <c r="I1019" i="3"/>
  <c r="I1019" i="4" s="1"/>
  <c r="E1019" i="3"/>
  <c r="I1036" i="3"/>
  <c r="E1036" i="3"/>
  <c r="I1083" i="3"/>
  <c r="H1083" i="4" s="1"/>
  <c r="E1083" i="3"/>
  <c r="I1100" i="3"/>
  <c r="E1100" i="3"/>
  <c r="I1147" i="3"/>
  <c r="H1147" i="4" s="1"/>
  <c r="E1147" i="3"/>
  <c r="I1164" i="3"/>
  <c r="E1164" i="3"/>
  <c r="I1182" i="3"/>
  <c r="E1182" i="3"/>
  <c r="I1196" i="3"/>
  <c r="E1196" i="3"/>
  <c r="I1203" i="3"/>
  <c r="E1203" i="3"/>
  <c r="I1231" i="3"/>
  <c r="E1231" i="3"/>
  <c r="I1244" i="3"/>
  <c r="E1244" i="3"/>
  <c r="I1272" i="3"/>
  <c r="E1272" i="3"/>
  <c r="I1302" i="3"/>
  <c r="E1302" i="3"/>
  <c r="I1340" i="3"/>
  <c r="E1340" i="3"/>
  <c r="I1355" i="3"/>
  <c r="I1355" i="4" s="1"/>
  <c r="E1355" i="3"/>
  <c r="I1398" i="3"/>
  <c r="E1398" i="3"/>
  <c r="I1419" i="3"/>
  <c r="E1419" i="3"/>
  <c r="E1428" i="3"/>
  <c r="I1428" i="3"/>
  <c r="L1445" i="3"/>
  <c r="I1485" i="3"/>
  <c r="E1485" i="3"/>
  <c r="E1492" i="3"/>
  <c r="I1492" i="3"/>
  <c r="H1492" i="4" s="1"/>
  <c r="I1519" i="3"/>
  <c r="E1519" i="3"/>
  <c r="I1528" i="3"/>
  <c r="E1528" i="3"/>
  <c r="I1709" i="3"/>
  <c r="E1709" i="3"/>
  <c r="I800" i="3"/>
  <c r="E800" i="3"/>
  <c r="I831" i="3"/>
  <c r="E831" i="3"/>
  <c r="I835" i="3"/>
  <c r="E835" i="3"/>
  <c r="I955" i="3"/>
  <c r="H955" i="4" s="1"/>
  <c r="E955" i="3"/>
  <c r="I979" i="3"/>
  <c r="E979" i="3"/>
  <c r="I996" i="3"/>
  <c r="E996" i="3"/>
  <c r="L1013" i="3"/>
  <c r="I1043" i="3"/>
  <c r="E1043" i="3"/>
  <c r="I1060" i="3"/>
  <c r="E1060" i="3"/>
  <c r="L1077" i="3"/>
  <c r="I1107" i="3"/>
  <c r="E1107" i="3"/>
  <c r="I1124" i="3"/>
  <c r="I1124" i="4" s="1"/>
  <c r="E1124" i="3"/>
  <c r="L1141" i="3"/>
  <c r="I1171" i="3"/>
  <c r="E1171" i="3"/>
  <c r="L1189" i="3"/>
  <c r="I1204" i="3"/>
  <c r="H1204" i="4" s="1"/>
  <c r="E1204" i="3"/>
  <c r="I1211" i="3"/>
  <c r="I1211" i="4" s="1"/>
  <c r="E1211" i="3"/>
  <c r="I1238" i="3"/>
  <c r="E1238" i="3"/>
  <c r="I1288" i="3"/>
  <c r="E1288" i="3"/>
  <c r="I1318" i="3"/>
  <c r="E1318" i="3"/>
  <c r="L1325" i="3"/>
  <c r="I1356" i="3"/>
  <c r="E1356" i="3"/>
  <c r="I1371" i="3"/>
  <c r="I1371" i="4" s="1"/>
  <c r="E1371" i="3"/>
  <c r="I1437" i="3"/>
  <c r="I1437" i="4" s="1"/>
  <c r="E1437" i="3"/>
  <c r="E1460" i="3"/>
  <c r="I1460" i="3"/>
  <c r="I1503" i="3"/>
  <c r="E1503" i="3"/>
  <c r="I1831" i="3"/>
  <c r="E1831" i="4" s="1"/>
  <c r="E1831" i="3"/>
  <c r="I1967" i="3"/>
  <c r="E1967" i="3"/>
  <c r="I1999" i="3"/>
  <c r="E1999" i="3"/>
  <c r="I2031" i="3"/>
  <c r="E2031" i="3"/>
  <c r="I2063" i="3"/>
  <c r="E2063" i="3"/>
  <c r="I2095" i="3"/>
  <c r="E2095" i="3"/>
  <c r="I2127" i="3"/>
  <c r="E2127" i="3"/>
  <c r="I2159" i="3"/>
  <c r="E2159" i="3"/>
  <c r="E985" i="3"/>
  <c r="L985" i="3" s="1"/>
  <c r="I991" i="3"/>
  <c r="E991" i="3"/>
  <c r="I1002" i="3"/>
  <c r="I1008" i="3"/>
  <c r="F1008" i="4" s="1"/>
  <c r="E1008" i="3"/>
  <c r="E1049" i="3"/>
  <c r="L1049" i="3" s="1"/>
  <c r="I1055" i="3"/>
  <c r="E1055" i="3"/>
  <c r="I1066" i="3"/>
  <c r="I1072" i="3"/>
  <c r="E1072" i="4" s="1"/>
  <c r="E1072" i="3"/>
  <c r="E1113" i="3"/>
  <c r="L1113" i="3" s="1"/>
  <c r="I1119" i="3"/>
  <c r="E1119" i="3"/>
  <c r="I1130" i="3"/>
  <c r="I1136" i="3"/>
  <c r="E1136" i="3"/>
  <c r="E1177" i="3"/>
  <c r="L1177" i="3" s="1"/>
  <c r="I1190" i="3"/>
  <c r="E1190" i="3"/>
  <c r="I1239" i="3"/>
  <c r="D1239" i="4" s="1"/>
  <c r="E1239" i="3"/>
  <c r="I1252" i="3"/>
  <c r="E1252" i="3"/>
  <c r="I1259" i="3"/>
  <c r="H1259" i="4" s="1"/>
  <c r="E1259" i="3"/>
  <c r="I1296" i="3"/>
  <c r="F1296" i="4" s="1"/>
  <c r="E1296" i="3"/>
  <c r="I1326" i="3"/>
  <c r="E1326" i="3"/>
  <c r="I1364" i="3"/>
  <c r="H1364" i="4" s="1"/>
  <c r="E1364" i="3"/>
  <c r="I1379" i="3"/>
  <c r="E1379" i="3"/>
  <c r="I1406" i="3"/>
  <c r="E1406" i="3"/>
  <c r="I1413" i="3"/>
  <c r="I1446" i="3"/>
  <c r="E1446" i="3"/>
  <c r="L1477" i="3"/>
  <c r="I1494" i="3"/>
  <c r="E1494" i="3"/>
  <c r="E1561" i="3"/>
  <c r="I1561" i="3"/>
  <c r="F1561" i="4" s="1"/>
  <c r="L1655" i="3"/>
  <c r="I816" i="3"/>
  <c r="E816" i="3"/>
  <c r="I847" i="3"/>
  <c r="E847" i="3"/>
  <c r="I851" i="3"/>
  <c r="E851" i="3"/>
  <c r="I947" i="3"/>
  <c r="E947" i="3"/>
  <c r="I1003" i="3"/>
  <c r="G1003" i="4" s="1"/>
  <c r="E1003" i="3"/>
  <c r="I1020" i="3"/>
  <c r="E1020" i="3"/>
  <c r="I1067" i="3"/>
  <c r="H1067" i="4" s="1"/>
  <c r="E1067" i="3"/>
  <c r="I1084" i="3"/>
  <c r="E1084" i="3"/>
  <c r="I1131" i="3"/>
  <c r="E1131" i="3"/>
  <c r="I1148" i="3"/>
  <c r="E1148" i="3"/>
  <c r="I1191" i="3"/>
  <c r="D1191" i="4" s="1"/>
  <c r="E1191" i="3"/>
  <c r="I1212" i="3"/>
  <c r="E1212" i="3"/>
  <c r="I1232" i="3"/>
  <c r="F1232" i="4" s="1"/>
  <c r="E1232" i="3"/>
  <c r="I1304" i="3"/>
  <c r="E1304" i="3"/>
  <c r="I1334" i="3"/>
  <c r="E1334" i="3"/>
  <c r="I1372" i="3"/>
  <c r="E1372" i="3"/>
  <c r="I1400" i="3"/>
  <c r="E1400" i="3"/>
  <c r="I1414" i="3"/>
  <c r="E1414" i="3"/>
  <c r="I1421" i="3"/>
  <c r="E1421" i="3"/>
  <c r="I1461" i="3"/>
  <c r="E1461" i="3"/>
  <c r="I1469" i="3"/>
  <c r="I1469" i="4" s="1"/>
  <c r="E1469" i="3"/>
  <c r="I1511" i="3"/>
  <c r="E1511" i="4" s="1"/>
  <c r="E1511" i="3"/>
  <c r="E1521" i="3"/>
  <c r="I1521" i="3"/>
  <c r="I1531" i="3"/>
  <c r="I1531" i="4" s="1"/>
  <c r="E1531" i="3"/>
  <c r="I1581" i="3"/>
  <c r="E1581" i="3"/>
  <c r="E789" i="3"/>
  <c r="L789" i="3" s="1"/>
  <c r="E793" i="3"/>
  <c r="L793" i="3" s="1"/>
  <c r="E820" i="3"/>
  <c r="L820" i="3" s="1"/>
  <c r="E969" i="3"/>
  <c r="L969" i="3" s="1"/>
  <c r="I974" i="3"/>
  <c r="D974" i="4" s="1"/>
  <c r="E1009" i="3"/>
  <c r="L1009" i="3" s="1"/>
  <c r="I1015" i="3"/>
  <c r="E1015" i="4" s="1"/>
  <c r="E1015" i="3"/>
  <c r="I1026" i="3"/>
  <c r="G1026" i="4" s="1"/>
  <c r="I1032" i="3"/>
  <c r="E1032" i="3"/>
  <c r="E1073" i="3"/>
  <c r="L1073" i="3" s="1"/>
  <c r="I1079" i="3"/>
  <c r="E1079" i="3"/>
  <c r="I1090" i="3"/>
  <c r="I1096" i="3"/>
  <c r="E1096" i="3"/>
  <c r="E1137" i="3"/>
  <c r="L1137" i="3" s="1"/>
  <c r="I1143" i="3"/>
  <c r="E1143" i="4" s="1"/>
  <c r="E1143" i="3"/>
  <c r="I1154" i="3"/>
  <c r="G1154" i="4" s="1"/>
  <c r="I1160" i="3"/>
  <c r="E1160" i="3"/>
  <c r="I1184" i="3"/>
  <c r="F1184" i="4" s="1"/>
  <c r="E1184" i="3"/>
  <c r="I1198" i="3"/>
  <c r="E1198" i="3"/>
  <c r="I1219" i="3"/>
  <c r="E1219" i="3"/>
  <c r="I1246" i="3"/>
  <c r="E1246" i="3"/>
  <c r="E1253" i="3"/>
  <c r="L1253" i="3" s="1"/>
  <c r="I1260" i="3"/>
  <c r="E1260" i="3"/>
  <c r="I1267" i="3"/>
  <c r="E1267" i="3"/>
  <c r="I1274" i="3"/>
  <c r="I1312" i="3"/>
  <c r="F1312" i="4" s="1"/>
  <c r="E1312" i="3"/>
  <c r="I1342" i="3"/>
  <c r="E1342" i="3"/>
  <c r="I1380" i="3"/>
  <c r="E1380" i="3"/>
  <c r="I1386" i="3"/>
  <c r="E1422" i="3"/>
  <c r="I1422" i="3"/>
  <c r="I1447" i="3"/>
  <c r="E1447" i="3"/>
  <c r="L1495" i="3"/>
  <c r="E1532" i="3"/>
  <c r="I1532" i="3"/>
  <c r="E1628" i="3"/>
  <c r="I1628" i="3"/>
  <c r="I1702" i="3"/>
  <c r="E1702" i="3"/>
  <c r="I1776" i="3"/>
  <c r="D1776" i="4" s="1"/>
  <c r="E1776" i="3"/>
  <c r="I1895" i="3"/>
  <c r="E1895" i="4" s="1"/>
  <c r="E1895" i="3"/>
  <c r="E367" i="3"/>
  <c r="L367" i="3" s="1"/>
  <c r="E375" i="3"/>
  <c r="L375" i="3" s="1"/>
  <c r="E383" i="3"/>
  <c r="L383" i="3" s="1"/>
  <c r="E391" i="3"/>
  <c r="L391" i="3" s="1"/>
  <c r="E399" i="3"/>
  <c r="L399" i="3" s="1"/>
  <c r="E407" i="3"/>
  <c r="L407" i="3" s="1"/>
  <c r="E415" i="3"/>
  <c r="L415" i="3" s="1"/>
  <c r="E423" i="3"/>
  <c r="L423" i="3" s="1"/>
  <c r="E431" i="3"/>
  <c r="L431" i="3" s="1"/>
  <c r="E439" i="3"/>
  <c r="L439" i="3" s="1"/>
  <c r="E447" i="3"/>
  <c r="L447" i="3" s="1"/>
  <c r="E455" i="3"/>
  <c r="L455" i="3" s="1"/>
  <c r="E463" i="3"/>
  <c r="L463" i="3" s="1"/>
  <c r="E471" i="3"/>
  <c r="L471" i="3" s="1"/>
  <c r="E479" i="3"/>
  <c r="L479" i="3" s="1"/>
  <c r="E487" i="3"/>
  <c r="L487" i="3" s="1"/>
  <c r="E495" i="3"/>
  <c r="L495" i="3" s="1"/>
  <c r="E503" i="3"/>
  <c r="L503" i="3" s="1"/>
  <c r="E511" i="3"/>
  <c r="L511" i="3" s="1"/>
  <c r="E519" i="3"/>
  <c r="L519" i="3" s="1"/>
  <c r="E527" i="3"/>
  <c r="L527" i="3" s="1"/>
  <c r="E535" i="3"/>
  <c r="L535" i="3" s="1"/>
  <c r="E543" i="3"/>
  <c r="L543" i="3" s="1"/>
  <c r="E551" i="3"/>
  <c r="L551" i="3" s="1"/>
  <c r="E559" i="3"/>
  <c r="L559" i="3" s="1"/>
  <c r="E567" i="3"/>
  <c r="L567" i="3" s="1"/>
  <c r="E575" i="3"/>
  <c r="L575" i="3" s="1"/>
  <c r="E583" i="3"/>
  <c r="L583" i="3" s="1"/>
  <c r="E591" i="3"/>
  <c r="L591" i="3" s="1"/>
  <c r="E599" i="3"/>
  <c r="L599" i="3" s="1"/>
  <c r="I739" i="3"/>
  <c r="E739" i="3"/>
  <c r="I754" i="3"/>
  <c r="G754" i="4" s="1"/>
  <c r="I758" i="3"/>
  <c r="I832" i="3"/>
  <c r="E832" i="3"/>
  <c r="I863" i="3"/>
  <c r="E863" i="3"/>
  <c r="I867" i="3"/>
  <c r="E867" i="3"/>
  <c r="I882" i="3"/>
  <c r="H882" i="4" s="1"/>
  <c r="I886" i="3"/>
  <c r="L909" i="3"/>
  <c r="I930" i="3"/>
  <c r="H930" i="4" s="1"/>
  <c r="I939" i="3"/>
  <c r="H939" i="4" s="1"/>
  <c r="E939" i="3"/>
  <c r="I956" i="3"/>
  <c r="E956" i="3"/>
  <c r="I980" i="3"/>
  <c r="E980" i="3"/>
  <c r="L997" i="3"/>
  <c r="I1027" i="3"/>
  <c r="E1027" i="3"/>
  <c r="I1044" i="3"/>
  <c r="I1044" i="4" s="1"/>
  <c r="E1044" i="3"/>
  <c r="L1061" i="3"/>
  <c r="I1091" i="3"/>
  <c r="E1091" i="3"/>
  <c r="I1108" i="3"/>
  <c r="I1108" i="4" s="1"/>
  <c r="E1108" i="3"/>
  <c r="L1125" i="3"/>
  <c r="I1155" i="3"/>
  <c r="E1155" i="3"/>
  <c r="I1172" i="3"/>
  <c r="E1172" i="3"/>
  <c r="I1185" i="3"/>
  <c r="E1185" i="3"/>
  <c r="I1199" i="3"/>
  <c r="E1199" i="3"/>
  <c r="L1205" i="3"/>
  <c r="I1247" i="3"/>
  <c r="E1247" i="3"/>
  <c r="I1275" i="3"/>
  <c r="H1275" i="4" s="1"/>
  <c r="E1275" i="3"/>
  <c r="I1320" i="3"/>
  <c r="E1320" i="3"/>
  <c r="I1350" i="3"/>
  <c r="E1350" i="3"/>
  <c r="L1357" i="3"/>
  <c r="I1387" i="3"/>
  <c r="E1387" i="3"/>
  <c r="I1431" i="3"/>
  <c r="E1431" i="3"/>
  <c r="I1448" i="3"/>
  <c r="E1448" i="3"/>
  <c r="I1478" i="3"/>
  <c r="E1478" i="3"/>
  <c r="I1496" i="3"/>
  <c r="E1496" i="3"/>
  <c r="I1959" i="3"/>
  <c r="E1959" i="4" s="1"/>
  <c r="E1959" i="3"/>
  <c r="I1991" i="3"/>
  <c r="D1991" i="4" s="1"/>
  <c r="E1991" i="3"/>
  <c r="I2023" i="3"/>
  <c r="E2023" i="4" s="1"/>
  <c r="E2023" i="3"/>
  <c r="I2055" i="3"/>
  <c r="E2055" i="3"/>
  <c r="I2087" i="3"/>
  <c r="D2087" i="4" s="1"/>
  <c r="E2087" i="3"/>
  <c r="I2119" i="3"/>
  <c r="E2119" i="4" s="1"/>
  <c r="E2119" i="3"/>
  <c r="I2151" i="3"/>
  <c r="D2151" i="4" s="1"/>
  <c r="E2151" i="3"/>
  <c r="I975" i="3"/>
  <c r="E975" i="3"/>
  <c r="I986" i="3"/>
  <c r="I992" i="3"/>
  <c r="E992" i="3"/>
  <c r="E1033" i="3"/>
  <c r="L1033" i="3" s="1"/>
  <c r="I1039" i="3"/>
  <c r="E1039" i="3"/>
  <c r="I1050" i="3"/>
  <c r="I1056" i="3"/>
  <c r="D1056" i="4" s="1"/>
  <c r="E1056" i="3"/>
  <c r="E1097" i="3"/>
  <c r="I1103" i="3"/>
  <c r="E1103" i="3"/>
  <c r="I1114" i="3"/>
  <c r="I1120" i="3"/>
  <c r="F1120" i="4" s="1"/>
  <c r="E1120" i="3"/>
  <c r="E1161" i="3"/>
  <c r="I1167" i="3"/>
  <c r="E1167" i="3"/>
  <c r="I1178" i="3"/>
  <c r="I1206" i="3"/>
  <c r="E1206" i="3"/>
  <c r="I1220" i="3"/>
  <c r="E1220" i="3"/>
  <c r="I1226" i="3"/>
  <c r="I1240" i="3"/>
  <c r="E1240" i="3"/>
  <c r="E1261" i="3"/>
  <c r="I1268" i="3"/>
  <c r="E1268" i="3"/>
  <c r="I1283" i="3"/>
  <c r="E1283" i="3"/>
  <c r="I1290" i="3"/>
  <c r="I1328" i="3"/>
  <c r="E1328" i="4" s="1"/>
  <c r="E1328" i="3"/>
  <c r="I1358" i="3"/>
  <c r="D1358" i="4" s="1"/>
  <c r="E1358" i="3"/>
  <c r="I1408" i="3"/>
  <c r="E1408" i="3"/>
  <c r="I1423" i="3"/>
  <c r="I1432" i="3"/>
  <c r="E1432" i="3"/>
  <c r="I1439" i="3"/>
  <c r="E1439" i="3"/>
  <c r="E1449" i="3"/>
  <c r="I1449" i="3"/>
  <c r="F1449" i="4" s="1"/>
  <c r="E1497" i="3"/>
  <c r="I1497" i="3"/>
  <c r="F1497" i="4" s="1"/>
  <c r="E1513" i="3"/>
  <c r="I1513" i="3"/>
  <c r="E1513" i="4" s="1"/>
  <c r="I2182" i="3"/>
  <c r="E2182" i="3"/>
  <c r="I987" i="3"/>
  <c r="E987" i="3"/>
  <c r="I1004" i="3"/>
  <c r="E1004" i="3"/>
  <c r="I1051" i="3"/>
  <c r="I1051" i="4" s="1"/>
  <c r="E1051" i="3"/>
  <c r="I1068" i="3"/>
  <c r="E1068" i="3"/>
  <c r="I1115" i="3"/>
  <c r="H1115" i="4" s="1"/>
  <c r="E1115" i="3"/>
  <c r="I1132" i="3"/>
  <c r="E1132" i="3"/>
  <c r="I1179" i="3"/>
  <c r="H1179" i="4" s="1"/>
  <c r="E1179" i="3"/>
  <c r="I1192" i="3"/>
  <c r="E1192" i="3"/>
  <c r="I1207" i="3"/>
  <c r="E1207" i="3"/>
  <c r="I1227" i="3"/>
  <c r="H1227" i="4" s="1"/>
  <c r="E1227" i="3"/>
  <c r="I1254" i="3"/>
  <c r="E1254" i="3"/>
  <c r="I1276" i="3"/>
  <c r="E1276" i="3"/>
  <c r="I1291" i="3"/>
  <c r="I1291" i="4" s="1"/>
  <c r="E1291" i="3"/>
  <c r="I1336" i="3"/>
  <c r="E1336" i="3"/>
  <c r="I1366" i="3"/>
  <c r="E1366" i="3"/>
  <c r="I1388" i="3"/>
  <c r="E1388" i="3"/>
  <c r="I1416" i="3"/>
  <c r="E1416" i="3"/>
  <c r="I1424" i="3"/>
  <c r="E1424" i="4" s="1"/>
  <c r="E1424" i="3"/>
  <c r="I1450" i="3"/>
  <c r="E1450" i="3"/>
  <c r="I1479" i="3"/>
  <c r="E1479" i="4" s="1"/>
  <c r="E1479" i="3"/>
  <c r="E1514" i="3"/>
  <c r="I1514" i="3"/>
  <c r="I1534" i="3"/>
  <c r="E1534" i="3"/>
  <c r="I1722" i="3"/>
  <c r="E1722" i="3"/>
  <c r="I759" i="3"/>
  <c r="D759" i="4" s="1"/>
  <c r="E759" i="3"/>
  <c r="I763" i="3"/>
  <c r="H763" i="4" s="1"/>
  <c r="E763" i="3"/>
  <c r="I856" i="3"/>
  <c r="E856" i="3"/>
  <c r="I887" i="3"/>
  <c r="E887" i="4" s="1"/>
  <c r="E887" i="3"/>
  <c r="I891" i="3"/>
  <c r="I891" i="4" s="1"/>
  <c r="E891" i="3"/>
  <c r="I927" i="3"/>
  <c r="E927" i="3"/>
  <c r="I944" i="3"/>
  <c r="E944" i="3"/>
  <c r="I999" i="3"/>
  <c r="E999" i="3"/>
  <c r="I1016" i="3"/>
  <c r="E1016" i="3"/>
  <c r="I1063" i="3"/>
  <c r="D1063" i="4" s="1"/>
  <c r="E1063" i="3"/>
  <c r="I1080" i="3"/>
  <c r="E1080" i="3"/>
  <c r="L1097" i="3"/>
  <c r="I1127" i="3"/>
  <c r="E1127" i="4" s="1"/>
  <c r="E1127" i="3"/>
  <c r="I1144" i="3"/>
  <c r="E1144" i="3"/>
  <c r="L1161" i="3"/>
  <c r="I1193" i="3"/>
  <c r="E1193" i="3"/>
  <c r="I1214" i="3"/>
  <c r="E1214" i="3"/>
  <c r="L1261" i="3"/>
  <c r="I1284" i="3"/>
  <c r="I1284" i="4" s="1"/>
  <c r="E1284" i="3"/>
  <c r="I1299" i="3"/>
  <c r="E1299" i="3"/>
  <c r="I1344" i="3"/>
  <c r="E1344" i="4" s="1"/>
  <c r="E1344" i="3"/>
  <c r="I1374" i="3"/>
  <c r="E1374" i="3"/>
  <c r="I1395" i="3"/>
  <c r="E1395" i="3"/>
  <c r="E1457" i="3"/>
  <c r="I1457" i="3"/>
  <c r="I1464" i="3"/>
  <c r="E1464" i="3"/>
  <c r="E1506" i="3"/>
  <c r="I1506" i="3"/>
  <c r="G1506" i="4" s="1"/>
  <c r="I1515" i="3"/>
  <c r="H1515" i="4" s="1"/>
  <c r="E1515" i="3"/>
  <c r="I1535" i="3"/>
  <c r="E1535" i="3"/>
  <c r="I1574" i="3"/>
  <c r="E1574" i="3"/>
  <c r="I1648" i="3"/>
  <c r="E1648" i="4" s="1"/>
  <c r="E1648" i="3"/>
  <c r="E605" i="3"/>
  <c r="L605" i="3" s="1"/>
  <c r="E613" i="3"/>
  <c r="L613" i="3" s="1"/>
  <c r="E621" i="3"/>
  <c r="L621" i="3" s="1"/>
  <c r="E629" i="3"/>
  <c r="L629" i="3" s="1"/>
  <c r="E637" i="3"/>
  <c r="L637" i="3" s="1"/>
  <c r="E645" i="3"/>
  <c r="L645" i="3" s="1"/>
  <c r="E653" i="3"/>
  <c r="L653" i="3" s="1"/>
  <c r="E661" i="3"/>
  <c r="L661" i="3" s="1"/>
  <c r="I736" i="3"/>
  <c r="F736" i="4" s="1"/>
  <c r="E736" i="3"/>
  <c r="I767" i="3"/>
  <c r="E767" i="3"/>
  <c r="I771" i="3"/>
  <c r="E771" i="3"/>
  <c r="E829" i="3"/>
  <c r="E860" i="3"/>
  <c r="I864" i="3"/>
  <c r="E864" i="3"/>
  <c r="I895" i="3"/>
  <c r="E895" i="3"/>
  <c r="I899" i="3"/>
  <c r="E899" i="3"/>
  <c r="I923" i="3"/>
  <c r="I923" i="4" s="1"/>
  <c r="E923" i="3"/>
  <c r="I940" i="3"/>
  <c r="E940" i="3"/>
  <c r="E957" i="3"/>
  <c r="I971" i="3"/>
  <c r="I971" i="4" s="1"/>
  <c r="E971" i="3"/>
  <c r="L981" i="3"/>
  <c r="E1005" i="3"/>
  <c r="L1005" i="3" s="1"/>
  <c r="I1011" i="3"/>
  <c r="E1011" i="3"/>
  <c r="I1022" i="3"/>
  <c r="I1028" i="3"/>
  <c r="E1028" i="3"/>
  <c r="L1045" i="3"/>
  <c r="E1069" i="3"/>
  <c r="L1069" i="3" s="1"/>
  <c r="I1075" i="3"/>
  <c r="E1075" i="3"/>
  <c r="I1086" i="3"/>
  <c r="I1092" i="3"/>
  <c r="I1092" i="4" s="1"/>
  <c r="E1092" i="3"/>
  <c r="L1109" i="3"/>
  <c r="E1133" i="3"/>
  <c r="L1133" i="3" s="1"/>
  <c r="I1139" i="3"/>
  <c r="E1139" i="3"/>
  <c r="I1150" i="3"/>
  <c r="I1156" i="3"/>
  <c r="E1156" i="3"/>
  <c r="L1173" i="3"/>
  <c r="I1186" i="3"/>
  <c r="I1200" i="3"/>
  <c r="F1200" i="4" s="1"/>
  <c r="E1200" i="3"/>
  <c r="I1215" i="3"/>
  <c r="E1215" i="3"/>
  <c r="I1228" i="3"/>
  <c r="E1228" i="3"/>
  <c r="I1234" i="3"/>
  <c r="F1234" i="4" s="1"/>
  <c r="I1248" i="3"/>
  <c r="F1248" i="4" s="1"/>
  <c r="E1248" i="3"/>
  <c r="I1262" i="3"/>
  <c r="E1262" i="3"/>
  <c r="I1292" i="3"/>
  <c r="E1292" i="3"/>
  <c r="I1307" i="3"/>
  <c r="H1307" i="4" s="1"/>
  <c r="E1307" i="3"/>
  <c r="I1314" i="3"/>
  <c r="I1352" i="3"/>
  <c r="E1352" i="3"/>
  <c r="I1382" i="3"/>
  <c r="E1382" i="3"/>
  <c r="L1417" i="3"/>
  <c r="I1425" i="3"/>
  <c r="E1425" i="3"/>
  <c r="E1441" i="3"/>
  <c r="I1441" i="3"/>
  <c r="I1488" i="3"/>
  <c r="F1488" i="4" s="1"/>
  <c r="E1488" i="3"/>
  <c r="I1499" i="3"/>
  <c r="H1499" i="4" s="1"/>
  <c r="E1499" i="3"/>
  <c r="I1507" i="3"/>
  <c r="E1507" i="3"/>
  <c r="I1524" i="3"/>
  <c r="I1983" i="3"/>
  <c r="E1983" i="3"/>
  <c r="I2015" i="3"/>
  <c r="E2015" i="3"/>
  <c r="I2047" i="3"/>
  <c r="E2047" i="3"/>
  <c r="I2079" i="3"/>
  <c r="E2079" i="3"/>
  <c r="I2111" i="3"/>
  <c r="E2111" i="3"/>
  <c r="I2143" i="3"/>
  <c r="E2143" i="3"/>
  <c r="I2175" i="3"/>
  <c r="E2175" i="3"/>
  <c r="I794" i="3"/>
  <c r="I798" i="3"/>
  <c r="D798" i="4" s="1"/>
  <c r="I966" i="3"/>
  <c r="I976" i="3"/>
  <c r="E976" i="4" s="1"/>
  <c r="E976" i="3"/>
  <c r="E1017" i="3"/>
  <c r="L1017" i="3" s="1"/>
  <c r="I1023" i="3"/>
  <c r="E1023" i="3"/>
  <c r="I1034" i="3"/>
  <c r="I1040" i="3"/>
  <c r="F1040" i="4" s="1"/>
  <c r="E1040" i="3"/>
  <c r="E1081" i="3"/>
  <c r="L1081" i="3" s="1"/>
  <c r="I1087" i="3"/>
  <c r="E1087" i="3"/>
  <c r="I1098" i="3"/>
  <c r="I1104" i="3"/>
  <c r="E1104" i="3"/>
  <c r="E1145" i="3"/>
  <c r="L1145" i="3" s="1"/>
  <c r="I1151" i="3"/>
  <c r="E1151" i="3"/>
  <c r="I1162" i="3"/>
  <c r="I1168" i="3"/>
  <c r="F1168" i="4" s="1"/>
  <c r="E1168" i="3"/>
  <c r="I1180" i="3"/>
  <c r="E1180" i="3"/>
  <c r="I1187" i="3"/>
  <c r="E1187" i="3"/>
  <c r="I1235" i="3"/>
  <c r="E1235" i="3"/>
  <c r="I1300" i="3"/>
  <c r="E1300" i="3"/>
  <c r="I1315" i="3"/>
  <c r="E1315" i="3"/>
  <c r="I1322" i="3"/>
  <c r="I1360" i="3"/>
  <c r="E1360" i="4" s="1"/>
  <c r="E1360" i="3"/>
  <c r="I1396" i="3"/>
  <c r="E1396" i="3"/>
  <c r="I1402" i="3"/>
  <c r="E1473" i="3"/>
  <c r="I1473" i="3"/>
  <c r="E1481" i="3"/>
  <c r="I1481" i="3"/>
  <c r="E1489" i="3"/>
  <c r="I1489" i="3"/>
  <c r="I1525" i="3"/>
  <c r="E1525" i="3"/>
  <c r="E1817" i="3"/>
  <c r="I1817" i="3"/>
  <c r="G1817" i="4" s="1"/>
  <c r="I752" i="3"/>
  <c r="F752" i="4" s="1"/>
  <c r="E752" i="3"/>
  <c r="I783" i="3"/>
  <c r="E783" i="3"/>
  <c r="I787" i="3"/>
  <c r="E787" i="3"/>
  <c r="L829" i="3"/>
  <c r="L860" i="3"/>
  <c r="I880" i="3"/>
  <c r="E880" i="3"/>
  <c r="I911" i="3"/>
  <c r="E911" i="3"/>
  <c r="I915" i="3"/>
  <c r="E915" i="3"/>
  <c r="I932" i="3"/>
  <c r="I932" i="4" s="1"/>
  <c r="E932" i="3"/>
  <c r="L957" i="3"/>
  <c r="I988" i="3"/>
  <c r="E988" i="3"/>
  <c r="I1035" i="3"/>
  <c r="I1035" i="4" s="1"/>
  <c r="E1035" i="3"/>
  <c r="I1052" i="3"/>
  <c r="E1052" i="3"/>
  <c r="I1099" i="3"/>
  <c r="G1099" i="4" s="1"/>
  <c r="E1099" i="3"/>
  <c r="I1116" i="3"/>
  <c r="E1116" i="3"/>
  <c r="I1163" i="3"/>
  <c r="E1163" i="3"/>
  <c r="I1208" i="3"/>
  <c r="E1208" i="3"/>
  <c r="I1222" i="3"/>
  <c r="E1222" i="3"/>
  <c r="I1270" i="3"/>
  <c r="E1270" i="3"/>
  <c r="I1308" i="3"/>
  <c r="E1308" i="3"/>
  <c r="I1323" i="3"/>
  <c r="H1323" i="4" s="1"/>
  <c r="E1323" i="3"/>
  <c r="I1368" i="3"/>
  <c r="E1368" i="3"/>
  <c r="I1403" i="3"/>
  <c r="I1403" i="4" s="1"/>
  <c r="E1403" i="3"/>
  <c r="E1410" i="3"/>
  <c r="I1410" i="3"/>
  <c r="H1410" i="4" s="1"/>
  <c r="E1490" i="3"/>
  <c r="I1490" i="3"/>
  <c r="F1490" i="4" s="1"/>
  <c r="E1508" i="3"/>
  <c r="I1508" i="3"/>
  <c r="I1880" i="3"/>
  <c r="E1880" i="3"/>
  <c r="E756" i="3"/>
  <c r="L756" i="3" s="1"/>
  <c r="E853" i="3"/>
  <c r="L853" i="3" s="1"/>
  <c r="E857" i="3"/>
  <c r="L857" i="3" s="1"/>
  <c r="E884" i="3"/>
  <c r="L884" i="3" s="1"/>
  <c r="E945" i="3"/>
  <c r="L945" i="3" s="1"/>
  <c r="I962" i="3"/>
  <c r="I967" i="3"/>
  <c r="E967" i="4" s="1"/>
  <c r="E967" i="3"/>
  <c r="E977" i="3"/>
  <c r="L977" i="3" s="1"/>
  <c r="I983" i="3"/>
  <c r="D983" i="4" s="1"/>
  <c r="E983" i="3"/>
  <c r="I994" i="3"/>
  <c r="H994" i="4" s="1"/>
  <c r="I1000" i="3"/>
  <c r="E1000" i="3"/>
  <c r="E1041" i="3"/>
  <c r="L1041" i="3" s="1"/>
  <c r="I1047" i="3"/>
  <c r="D1047" i="4" s="1"/>
  <c r="E1047" i="3"/>
  <c r="I1058" i="3"/>
  <c r="H1058" i="4" s="1"/>
  <c r="I1064" i="3"/>
  <c r="E1064" i="3"/>
  <c r="E1105" i="3"/>
  <c r="L1105" i="3" s="1"/>
  <c r="I1111" i="3"/>
  <c r="E1111" i="3"/>
  <c r="I1122" i="3"/>
  <c r="G1122" i="4" s="1"/>
  <c r="I1128" i="3"/>
  <c r="E1128" i="3"/>
  <c r="E1169" i="3"/>
  <c r="L1169" i="3" s="1"/>
  <c r="I1175" i="3"/>
  <c r="D1175" i="4" s="1"/>
  <c r="E1175" i="3"/>
  <c r="E1181" i="3"/>
  <c r="L1181" i="3" s="1"/>
  <c r="I1194" i="3"/>
  <c r="I1223" i="3"/>
  <c r="D1223" i="4" s="1"/>
  <c r="E1223" i="3"/>
  <c r="I1236" i="3"/>
  <c r="H1236" i="4" s="1"/>
  <c r="E1236" i="3"/>
  <c r="I1242" i="3"/>
  <c r="I1256" i="3"/>
  <c r="E1256" i="3"/>
  <c r="I1278" i="3"/>
  <c r="E1278" i="3"/>
  <c r="I1316" i="3"/>
  <c r="I1316" i="4" s="1"/>
  <c r="E1316" i="3"/>
  <c r="I1331" i="3"/>
  <c r="E1331" i="3"/>
  <c r="I1338" i="3"/>
  <c r="I1376" i="3"/>
  <c r="F1376" i="4" s="1"/>
  <c r="E1376" i="3"/>
  <c r="I1390" i="3"/>
  <c r="E1390" i="3"/>
  <c r="I1427" i="3"/>
  <c r="E1427" i="3"/>
  <c r="L1442" i="3"/>
  <c r="E1482" i="3"/>
  <c r="I1482" i="3"/>
  <c r="I1594" i="3"/>
  <c r="E1594" i="3"/>
  <c r="I1743" i="3"/>
  <c r="E1743" i="3"/>
  <c r="I1763" i="3"/>
  <c r="E1763" i="3"/>
  <c r="I1944" i="3"/>
  <c r="E1944" i="3"/>
  <c r="I768" i="3"/>
  <c r="E768" i="3"/>
  <c r="I799" i="3"/>
  <c r="E799" i="3"/>
  <c r="I803" i="3"/>
  <c r="E803" i="3"/>
  <c r="I818" i="3"/>
  <c r="H818" i="4" s="1"/>
  <c r="I822" i="3"/>
  <c r="I896" i="3"/>
  <c r="E896" i="4" s="1"/>
  <c r="E896" i="3"/>
  <c r="I924" i="3"/>
  <c r="E924" i="3"/>
  <c r="I972" i="3"/>
  <c r="E972" i="3"/>
  <c r="I995" i="3"/>
  <c r="E995" i="3"/>
  <c r="I1012" i="3"/>
  <c r="H1012" i="4" s="1"/>
  <c r="E1012" i="3"/>
  <c r="L1029" i="3"/>
  <c r="I1059" i="3"/>
  <c r="E1059" i="3"/>
  <c r="I1076" i="3"/>
  <c r="E1076" i="3"/>
  <c r="L1093" i="3"/>
  <c r="I1123" i="3"/>
  <c r="E1123" i="3"/>
  <c r="I1140" i="3"/>
  <c r="H1140" i="4" s="1"/>
  <c r="E1140" i="3"/>
  <c r="L1157" i="3"/>
  <c r="I1188" i="3"/>
  <c r="E1188" i="3"/>
  <c r="I1195" i="3"/>
  <c r="H1195" i="4" s="1"/>
  <c r="E1195" i="3"/>
  <c r="I1216" i="3"/>
  <c r="E1216" i="3"/>
  <c r="L1229" i="3"/>
  <c r="I1243" i="3"/>
  <c r="E1243" i="3"/>
  <c r="I1286" i="3"/>
  <c r="E1286" i="3"/>
  <c r="L1293" i="3"/>
  <c r="I1324" i="3"/>
  <c r="E1324" i="3"/>
  <c r="I1339" i="3"/>
  <c r="H1339" i="4" s="1"/>
  <c r="E1339" i="3"/>
  <c r="I1384" i="3"/>
  <c r="E1384" i="3"/>
  <c r="I1404" i="3"/>
  <c r="E1404" i="3"/>
  <c r="L1434" i="3"/>
  <c r="I1443" i="3"/>
  <c r="E1443" i="3"/>
  <c r="I1453" i="3"/>
  <c r="E1453" i="3"/>
  <c r="I1466" i="3"/>
  <c r="E1466" i="3"/>
  <c r="E1474" i="3"/>
  <c r="I1474" i="3"/>
  <c r="H1474" i="4" s="1"/>
  <c r="I1483" i="3"/>
  <c r="I1483" i="4" s="1"/>
  <c r="E1483" i="3"/>
  <c r="I1517" i="3"/>
  <c r="E1517" i="3"/>
  <c r="I1975" i="3"/>
  <c r="E1975" i="4" s="1"/>
  <c r="E1975" i="3"/>
  <c r="I2007" i="3"/>
  <c r="E2007" i="3"/>
  <c r="I2039" i="3"/>
  <c r="E2039" i="3"/>
  <c r="I2071" i="3"/>
  <c r="E2071" i="3"/>
  <c r="I2103" i="3"/>
  <c r="D2103" i="4" s="1"/>
  <c r="E2103" i="3"/>
  <c r="I2135" i="3"/>
  <c r="D2135" i="4" s="1"/>
  <c r="E2135" i="3"/>
  <c r="I2167" i="3"/>
  <c r="E2167" i="4" s="1"/>
  <c r="E2167" i="3"/>
  <c r="E1001" i="3"/>
  <c r="L1001" i="3" s="1"/>
  <c r="I1007" i="3"/>
  <c r="E1007" i="3"/>
  <c r="I1018" i="3"/>
  <c r="I1024" i="3"/>
  <c r="E1024" i="3"/>
  <c r="E1065" i="3"/>
  <c r="L1065" i="3" s="1"/>
  <c r="I1071" i="3"/>
  <c r="E1071" i="3"/>
  <c r="I1082" i="3"/>
  <c r="I1088" i="3"/>
  <c r="F1088" i="4" s="1"/>
  <c r="E1088" i="3"/>
  <c r="E1129" i="3"/>
  <c r="L1129" i="3" s="1"/>
  <c r="I1135" i="3"/>
  <c r="E1135" i="3"/>
  <c r="I1146" i="3"/>
  <c r="I1152" i="3"/>
  <c r="E1152" i="4" s="1"/>
  <c r="E1152" i="3"/>
  <c r="I1202" i="3"/>
  <c r="G1202" i="4" s="1"/>
  <c r="I1230" i="3"/>
  <c r="D1230" i="4" s="1"/>
  <c r="E1230" i="3"/>
  <c r="E1237" i="3"/>
  <c r="L1237" i="3" s="1"/>
  <c r="I1264" i="3"/>
  <c r="E1264" i="3"/>
  <c r="I1294" i="3"/>
  <c r="E1294" i="3"/>
  <c r="I1332" i="3"/>
  <c r="H1332" i="4" s="1"/>
  <c r="E1332" i="3"/>
  <c r="I1347" i="3"/>
  <c r="E1347" i="3"/>
  <c r="I1354" i="3"/>
  <c r="L1411" i="3"/>
  <c r="I1435" i="3"/>
  <c r="H1435" i="4" s="1"/>
  <c r="E1435" i="3"/>
  <c r="E1444" i="3"/>
  <c r="I1444" i="3"/>
  <c r="I1467" i="3"/>
  <c r="I1467" i="4" s="1"/>
  <c r="E1467" i="3"/>
  <c r="E1484" i="3"/>
  <c r="I1484" i="3"/>
  <c r="I1491" i="3"/>
  <c r="E1491" i="3"/>
  <c r="I1501" i="3"/>
  <c r="I1501" i="4" s="1"/>
  <c r="E1501" i="3"/>
  <c r="I1518" i="3"/>
  <c r="D1518" i="4" s="1"/>
  <c r="E1518" i="3"/>
  <c r="L1679" i="3"/>
  <c r="E1689" i="3"/>
  <c r="I1689" i="3"/>
  <c r="F1689" i="4" s="1"/>
  <c r="L1783" i="3"/>
  <c r="I1547" i="3"/>
  <c r="E1547" i="3"/>
  <c r="I1560" i="3"/>
  <c r="E1560" i="3"/>
  <c r="E1601" i="3"/>
  <c r="I1601" i="3"/>
  <c r="I1614" i="3"/>
  <c r="D1614" i="4" s="1"/>
  <c r="E1614" i="3"/>
  <c r="I1621" i="3"/>
  <c r="E1621" i="3"/>
  <c r="I1634" i="3"/>
  <c r="H1634" i="4" s="1"/>
  <c r="E1634" i="3"/>
  <c r="I1675" i="3"/>
  <c r="I1675" i="4" s="1"/>
  <c r="E1675" i="3"/>
  <c r="I1688" i="3"/>
  <c r="E1688" i="3"/>
  <c r="E1729" i="3"/>
  <c r="I1729" i="3"/>
  <c r="I1742" i="3"/>
  <c r="E1742" i="3"/>
  <c r="I1749" i="3"/>
  <c r="E1749" i="3"/>
  <c r="I1762" i="3"/>
  <c r="G1762" i="4" s="1"/>
  <c r="E1762" i="3"/>
  <c r="I1803" i="3"/>
  <c r="I1803" i="4" s="1"/>
  <c r="E1803" i="3"/>
  <c r="I1816" i="3"/>
  <c r="E1816" i="3"/>
  <c r="I1830" i="3"/>
  <c r="E1830" i="3"/>
  <c r="I1837" i="3"/>
  <c r="E1837" i="3"/>
  <c r="I1858" i="3"/>
  <c r="E1858" i="3"/>
  <c r="E1873" i="3"/>
  <c r="I1873" i="3"/>
  <c r="I1894" i="3"/>
  <c r="E1894" i="3"/>
  <c r="I1901" i="3"/>
  <c r="E1901" i="3"/>
  <c r="I1922" i="3"/>
  <c r="H1922" i="4" s="1"/>
  <c r="E1922" i="3"/>
  <c r="E1937" i="3"/>
  <c r="I1937" i="3"/>
  <c r="I1958" i="3"/>
  <c r="E1958" i="3"/>
  <c r="I1966" i="3"/>
  <c r="E1966" i="3"/>
  <c r="I1974" i="3"/>
  <c r="E1974" i="3"/>
  <c r="I1982" i="3"/>
  <c r="E1982" i="3"/>
  <c r="I1990" i="3"/>
  <c r="E1990" i="3"/>
  <c r="I1998" i="3"/>
  <c r="D1998" i="4" s="1"/>
  <c r="E1998" i="3"/>
  <c r="I2006" i="3"/>
  <c r="E2006" i="3"/>
  <c r="I2014" i="3"/>
  <c r="D2014" i="4" s="1"/>
  <c r="E2014" i="3"/>
  <c r="I2022" i="3"/>
  <c r="E2022" i="3"/>
  <c r="I2030" i="3"/>
  <c r="E2030" i="3"/>
  <c r="I2038" i="3"/>
  <c r="E2038" i="3"/>
  <c r="I2046" i="3"/>
  <c r="E2046" i="3"/>
  <c r="I2054" i="3"/>
  <c r="E2054" i="3"/>
  <c r="I2062" i="3"/>
  <c r="D2062" i="4" s="1"/>
  <c r="E2062" i="3"/>
  <c r="I2070" i="3"/>
  <c r="E2070" i="3"/>
  <c r="I2078" i="3"/>
  <c r="D2078" i="4" s="1"/>
  <c r="E2078" i="3"/>
  <c r="I2086" i="3"/>
  <c r="E2086" i="3"/>
  <c r="I2094" i="3"/>
  <c r="E2094" i="3"/>
  <c r="I2102" i="3"/>
  <c r="E2102" i="3"/>
  <c r="I2110" i="3"/>
  <c r="E2110" i="3"/>
  <c r="I2118" i="3"/>
  <c r="E2118" i="3"/>
  <c r="I2126" i="3"/>
  <c r="D2126" i="4" s="1"/>
  <c r="E2126" i="3"/>
  <c r="I2134" i="3"/>
  <c r="E2134" i="3"/>
  <c r="I2142" i="3"/>
  <c r="D2142" i="4" s="1"/>
  <c r="E2142" i="3"/>
  <c r="I2150" i="3"/>
  <c r="E2150" i="3"/>
  <c r="I2158" i="3"/>
  <c r="E2158" i="3"/>
  <c r="I2166" i="3"/>
  <c r="E2166" i="3"/>
  <c r="I2174" i="3"/>
  <c r="E2174" i="3"/>
  <c r="E1465" i="3"/>
  <c r="I1465" i="3"/>
  <c r="F1465" i="4" s="1"/>
  <c r="I1486" i="3"/>
  <c r="D1486" i="4" s="1"/>
  <c r="E1486" i="3"/>
  <c r="I1520" i="3"/>
  <c r="F1520" i="4" s="1"/>
  <c r="E1520" i="3"/>
  <c r="I1541" i="3"/>
  <c r="E1541" i="3"/>
  <c r="I1554" i="3"/>
  <c r="E1554" i="3"/>
  <c r="L1567" i="3"/>
  <c r="I1595" i="3"/>
  <c r="I1595" i="4" s="1"/>
  <c r="E1595" i="3"/>
  <c r="I1608" i="3"/>
  <c r="E1608" i="3"/>
  <c r="E1649" i="3"/>
  <c r="I1649" i="3"/>
  <c r="I1662" i="3"/>
  <c r="E1662" i="3"/>
  <c r="I1669" i="3"/>
  <c r="E1669" i="3"/>
  <c r="I1682" i="3"/>
  <c r="G1682" i="4" s="1"/>
  <c r="E1682" i="3"/>
  <c r="L1695" i="3"/>
  <c r="I1723" i="3"/>
  <c r="G1723" i="4" s="1"/>
  <c r="E1723" i="3"/>
  <c r="I1736" i="3"/>
  <c r="E1736" i="3"/>
  <c r="E1777" i="3"/>
  <c r="I1777" i="3"/>
  <c r="I1790" i="3"/>
  <c r="E1790" i="3"/>
  <c r="I1797" i="3"/>
  <c r="E1797" i="3"/>
  <c r="I1810" i="3"/>
  <c r="G1810" i="4" s="1"/>
  <c r="E1810" i="3"/>
  <c r="L1823" i="3"/>
  <c r="I1838" i="3"/>
  <c r="E1838" i="3"/>
  <c r="I1845" i="3"/>
  <c r="E1845" i="3"/>
  <c r="I1866" i="3"/>
  <c r="E1866" i="3"/>
  <c r="E1881" i="3"/>
  <c r="I1881" i="3"/>
  <c r="F1881" i="4" s="1"/>
  <c r="L1887" i="3"/>
  <c r="I1902" i="3"/>
  <c r="E1902" i="3"/>
  <c r="I1909" i="3"/>
  <c r="E1909" i="3"/>
  <c r="I1930" i="3"/>
  <c r="E1930" i="3"/>
  <c r="E1945" i="3"/>
  <c r="I1945" i="3"/>
  <c r="F1945" i="4" s="1"/>
  <c r="L1951" i="3"/>
  <c r="L2183" i="3"/>
  <c r="I2190" i="3"/>
  <c r="D2190" i="4" s="1"/>
  <c r="E2190" i="3"/>
  <c r="I1555" i="3"/>
  <c r="E1555" i="3"/>
  <c r="I1568" i="3"/>
  <c r="E1568" i="3"/>
  <c r="E1575" i="3"/>
  <c r="L1575" i="3" s="1"/>
  <c r="I1588" i="3"/>
  <c r="E1609" i="3"/>
  <c r="I1609" i="3"/>
  <c r="G1609" i="4" s="1"/>
  <c r="I1622" i="3"/>
  <c r="E1622" i="3"/>
  <c r="I1629" i="3"/>
  <c r="I1629" i="4" s="1"/>
  <c r="E1629" i="3"/>
  <c r="I1642" i="3"/>
  <c r="E1642" i="3"/>
  <c r="I1683" i="3"/>
  <c r="E1683" i="3"/>
  <c r="I1696" i="3"/>
  <c r="D1696" i="4" s="1"/>
  <c r="E1696" i="3"/>
  <c r="E1703" i="3"/>
  <c r="L1703" i="3" s="1"/>
  <c r="I1716" i="3"/>
  <c r="E1737" i="3"/>
  <c r="I1737" i="3"/>
  <c r="I1750" i="3"/>
  <c r="E1750" i="3"/>
  <c r="I1757" i="3"/>
  <c r="E1757" i="3"/>
  <c r="I1770" i="3"/>
  <c r="E1770" i="3"/>
  <c r="I1811" i="3"/>
  <c r="E1811" i="3"/>
  <c r="I1824" i="3"/>
  <c r="F1824" i="4" s="1"/>
  <c r="E1824" i="3"/>
  <c r="I1852" i="3"/>
  <c r="I1888" i="3"/>
  <c r="E1888" i="3"/>
  <c r="I1916" i="3"/>
  <c r="I1952" i="3"/>
  <c r="E1952" i="3"/>
  <c r="E2183" i="3"/>
  <c r="L2191" i="3"/>
  <c r="I2198" i="3"/>
  <c r="E2198" i="3"/>
  <c r="I2212" i="3"/>
  <c r="I1512" i="3"/>
  <c r="E1512" i="3"/>
  <c r="I1530" i="3"/>
  <c r="E1530" i="3"/>
  <c r="E1569" i="3"/>
  <c r="I1569" i="3"/>
  <c r="I1582" i="3"/>
  <c r="E1582" i="3"/>
  <c r="I1589" i="3"/>
  <c r="E1589" i="3"/>
  <c r="I1602" i="3"/>
  <c r="E1602" i="3"/>
  <c r="I1643" i="3"/>
  <c r="I1643" i="4" s="1"/>
  <c r="E1643" i="3"/>
  <c r="I1656" i="3"/>
  <c r="E1656" i="3"/>
  <c r="E1697" i="3"/>
  <c r="I1697" i="3"/>
  <c r="I1710" i="3"/>
  <c r="E1710" i="3"/>
  <c r="I1717" i="3"/>
  <c r="E1717" i="3"/>
  <c r="I1730" i="3"/>
  <c r="E1730" i="3"/>
  <c r="I1771" i="3"/>
  <c r="E1771" i="3"/>
  <c r="I1784" i="3"/>
  <c r="E1784" i="3"/>
  <c r="E1825" i="3"/>
  <c r="I1825" i="3"/>
  <c r="I1846" i="3"/>
  <c r="E1846" i="3"/>
  <c r="I1853" i="3"/>
  <c r="I1853" i="4" s="1"/>
  <c r="E1853" i="3"/>
  <c r="I1874" i="3"/>
  <c r="E1874" i="3"/>
  <c r="E1889" i="3"/>
  <c r="I1889" i="3"/>
  <c r="I1910" i="3"/>
  <c r="E1910" i="3"/>
  <c r="I1917" i="3"/>
  <c r="E1917" i="3"/>
  <c r="I1938" i="3"/>
  <c r="E1938" i="3"/>
  <c r="E1953" i="3"/>
  <c r="I1953" i="3"/>
  <c r="I1960" i="3"/>
  <c r="E1960" i="3"/>
  <c r="I1968" i="3"/>
  <c r="F1968" i="4" s="1"/>
  <c r="E1968" i="3"/>
  <c r="I1976" i="3"/>
  <c r="E1976" i="3"/>
  <c r="I1984" i="3"/>
  <c r="E1984" i="3"/>
  <c r="I1992" i="3"/>
  <c r="E1992" i="3"/>
  <c r="I2000" i="3"/>
  <c r="F2000" i="4" s="1"/>
  <c r="E2000" i="3"/>
  <c r="I2008" i="3"/>
  <c r="E2008" i="3"/>
  <c r="I2016" i="3"/>
  <c r="F2016" i="4" s="1"/>
  <c r="E2016" i="3"/>
  <c r="I2024" i="3"/>
  <c r="E2024" i="3"/>
  <c r="I2032" i="3"/>
  <c r="F2032" i="4" s="1"/>
  <c r="E2032" i="3"/>
  <c r="I2040" i="3"/>
  <c r="E2040" i="3"/>
  <c r="I2048" i="3"/>
  <c r="E2048" i="3"/>
  <c r="I2056" i="3"/>
  <c r="E2056" i="3"/>
  <c r="I2064" i="3"/>
  <c r="F2064" i="4" s="1"/>
  <c r="E2064" i="3"/>
  <c r="I2072" i="3"/>
  <c r="E2072" i="3"/>
  <c r="I2080" i="3"/>
  <c r="F2080" i="4" s="1"/>
  <c r="E2080" i="3"/>
  <c r="I2088" i="3"/>
  <c r="E2088" i="3"/>
  <c r="I2096" i="3"/>
  <c r="F2096" i="4" s="1"/>
  <c r="E2096" i="3"/>
  <c r="I2104" i="3"/>
  <c r="E2104" i="3"/>
  <c r="I2112" i="3"/>
  <c r="E2112" i="3"/>
  <c r="I2120" i="3"/>
  <c r="E2120" i="3"/>
  <c r="I2128" i="3"/>
  <c r="F2128" i="4" s="1"/>
  <c r="E2128" i="3"/>
  <c r="I2136" i="3"/>
  <c r="E2136" i="3"/>
  <c r="I2144" i="3"/>
  <c r="F2144" i="4" s="1"/>
  <c r="E2144" i="3"/>
  <c r="I2152" i="3"/>
  <c r="E2152" i="3"/>
  <c r="I2160" i="3"/>
  <c r="F2160" i="4" s="1"/>
  <c r="E2160" i="3"/>
  <c r="I2168" i="3"/>
  <c r="E2168" i="3"/>
  <c r="I2176" i="3"/>
  <c r="E2176" i="3"/>
  <c r="I2206" i="3"/>
  <c r="E2206" i="3"/>
  <c r="I1542" i="3"/>
  <c r="E1542" i="3"/>
  <c r="I1549" i="3"/>
  <c r="E1549" i="3"/>
  <c r="I1562" i="3"/>
  <c r="E1562" i="3"/>
  <c r="I1603" i="3"/>
  <c r="E1603" i="3"/>
  <c r="I1616" i="3"/>
  <c r="F1616" i="4" s="1"/>
  <c r="E1616" i="3"/>
  <c r="E1623" i="3"/>
  <c r="L1623" i="3" s="1"/>
  <c r="I1636" i="3"/>
  <c r="H1636" i="4" s="1"/>
  <c r="E1657" i="3"/>
  <c r="I1657" i="3"/>
  <c r="I1670" i="3"/>
  <c r="E1670" i="3"/>
  <c r="I1677" i="3"/>
  <c r="E1677" i="3"/>
  <c r="I1690" i="3"/>
  <c r="E1690" i="3"/>
  <c r="I1731" i="3"/>
  <c r="E1731" i="3"/>
  <c r="I1744" i="3"/>
  <c r="D1744" i="4" s="1"/>
  <c r="E1744" i="3"/>
  <c r="E1751" i="3"/>
  <c r="L1751" i="3" s="1"/>
  <c r="I1764" i="3"/>
  <c r="E1785" i="3"/>
  <c r="I1785" i="3"/>
  <c r="G1785" i="4" s="1"/>
  <c r="I1798" i="3"/>
  <c r="E1798" i="3"/>
  <c r="I1805" i="3"/>
  <c r="E1805" i="3"/>
  <c r="I1818" i="3"/>
  <c r="E1818" i="3"/>
  <c r="I1832" i="3"/>
  <c r="E1832" i="3"/>
  <c r="I1860" i="3"/>
  <c r="H1860" i="4" s="1"/>
  <c r="I1896" i="3"/>
  <c r="E1896" i="3"/>
  <c r="I1924" i="3"/>
  <c r="I1924" i="4" s="1"/>
  <c r="I2184" i="3"/>
  <c r="E2184" i="3"/>
  <c r="E2199" i="3"/>
  <c r="L2199" i="3" s="1"/>
  <c r="I1462" i="3"/>
  <c r="E1462" i="3"/>
  <c r="I1470" i="3"/>
  <c r="E1470" i="3"/>
  <c r="I1504" i="3"/>
  <c r="F1504" i="4" s="1"/>
  <c r="E1504" i="3"/>
  <c r="I1526" i="3"/>
  <c r="E1526" i="3"/>
  <c r="I1563" i="3"/>
  <c r="I1563" i="4" s="1"/>
  <c r="E1563" i="3"/>
  <c r="I1576" i="3"/>
  <c r="E1576" i="3"/>
  <c r="E1617" i="3"/>
  <c r="I1617" i="3"/>
  <c r="I1630" i="3"/>
  <c r="E1630" i="3"/>
  <c r="I1637" i="3"/>
  <c r="E1637" i="3"/>
  <c r="I1650" i="3"/>
  <c r="E1650" i="3"/>
  <c r="L1663" i="3"/>
  <c r="I1691" i="3"/>
  <c r="I1691" i="4" s="1"/>
  <c r="E1691" i="3"/>
  <c r="I1704" i="3"/>
  <c r="E1704" i="3"/>
  <c r="E1745" i="3"/>
  <c r="I1745" i="3"/>
  <c r="I1758" i="3"/>
  <c r="E1758" i="3"/>
  <c r="I1765" i="3"/>
  <c r="E1765" i="3"/>
  <c r="I1778" i="3"/>
  <c r="F1778" i="4" s="1"/>
  <c r="E1778" i="3"/>
  <c r="L1791" i="3"/>
  <c r="I1819" i="3"/>
  <c r="E1819" i="3"/>
  <c r="E1833" i="3"/>
  <c r="I1833" i="3"/>
  <c r="F1833" i="4" s="1"/>
  <c r="L1839" i="3"/>
  <c r="I1854" i="3"/>
  <c r="E1854" i="3"/>
  <c r="I1861" i="3"/>
  <c r="E1861" i="3"/>
  <c r="I1882" i="3"/>
  <c r="E1882" i="3"/>
  <c r="E1897" i="3"/>
  <c r="I1897" i="3"/>
  <c r="E1897" i="4" s="1"/>
  <c r="E1911" i="3"/>
  <c r="I1918" i="3"/>
  <c r="E1918" i="3"/>
  <c r="I1925" i="3"/>
  <c r="E1925" i="3"/>
  <c r="I1946" i="3"/>
  <c r="E1946" i="3"/>
  <c r="I2192" i="3"/>
  <c r="E2192" i="4" s="1"/>
  <c r="E2192" i="3"/>
  <c r="E2207" i="3"/>
  <c r="L2207" i="3" s="1"/>
  <c r="I2214" i="3"/>
  <c r="E2214" i="3"/>
  <c r="I1536" i="3"/>
  <c r="D1536" i="4" s="1"/>
  <c r="E1536" i="3"/>
  <c r="E1543" i="3"/>
  <c r="I1556" i="3"/>
  <c r="E1577" i="3"/>
  <c r="I1577" i="3"/>
  <c r="E1577" i="4" s="1"/>
  <c r="I1590" i="3"/>
  <c r="E1590" i="3"/>
  <c r="I1597" i="3"/>
  <c r="I1597" i="4" s="1"/>
  <c r="E1597" i="3"/>
  <c r="I1610" i="3"/>
  <c r="E1610" i="3"/>
  <c r="I1651" i="3"/>
  <c r="E1651" i="3"/>
  <c r="I1664" i="3"/>
  <c r="E1664" i="4" s="1"/>
  <c r="E1664" i="3"/>
  <c r="E1671" i="3"/>
  <c r="L1671" i="3" s="1"/>
  <c r="I1684" i="3"/>
  <c r="E1705" i="3"/>
  <c r="I1705" i="3"/>
  <c r="I1718" i="3"/>
  <c r="E1718" i="3"/>
  <c r="I1725" i="3"/>
  <c r="I1725" i="4" s="1"/>
  <c r="E1725" i="3"/>
  <c r="I1738" i="3"/>
  <c r="E1738" i="3"/>
  <c r="I1779" i="3"/>
  <c r="E1779" i="3"/>
  <c r="I1792" i="3"/>
  <c r="D1792" i="4" s="1"/>
  <c r="E1792" i="3"/>
  <c r="E1799" i="3"/>
  <c r="I1812" i="3"/>
  <c r="I1812" i="4" s="1"/>
  <c r="I1840" i="3"/>
  <c r="E1840" i="4" s="1"/>
  <c r="E1840" i="3"/>
  <c r="I1868" i="3"/>
  <c r="I1904" i="3"/>
  <c r="E1904" i="4" s="1"/>
  <c r="E1904" i="3"/>
  <c r="I1932" i="3"/>
  <c r="I2200" i="3"/>
  <c r="E2200" i="3"/>
  <c r="L2215" i="3"/>
  <c r="E1537" i="3"/>
  <c r="I1537" i="3"/>
  <c r="I1550" i="3"/>
  <c r="D1550" i="4" s="1"/>
  <c r="E1550" i="3"/>
  <c r="I1557" i="3"/>
  <c r="E1557" i="3"/>
  <c r="I1570" i="3"/>
  <c r="H1570" i="4" s="1"/>
  <c r="E1570" i="3"/>
  <c r="I1611" i="3"/>
  <c r="I1611" i="4" s="1"/>
  <c r="E1611" i="3"/>
  <c r="I1624" i="3"/>
  <c r="E1624" i="3"/>
  <c r="E1665" i="3"/>
  <c r="I1665" i="3"/>
  <c r="I1678" i="3"/>
  <c r="E1678" i="3"/>
  <c r="I1685" i="3"/>
  <c r="E1685" i="3"/>
  <c r="I1698" i="3"/>
  <c r="H1698" i="4" s="1"/>
  <c r="E1698" i="3"/>
  <c r="I1739" i="3"/>
  <c r="G1739" i="4" s="1"/>
  <c r="E1739" i="3"/>
  <c r="I1752" i="3"/>
  <c r="E1752" i="3"/>
  <c r="E1793" i="3"/>
  <c r="I1793" i="3"/>
  <c r="I1806" i="3"/>
  <c r="D1806" i="4" s="1"/>
  <c r="E1806" i="3"/>
  <c r="I1813" i="3"/>
  <c r="E1813" i="3"/>
  <c r="I1826" i="3"/>
  <c r="E1826" i="3"/>
  <c r="E1841" i="3"/>
  <c r="I1841" i="3"/>
  <c r="I1862" i="3"/>
  <c r="E1862" i="3"/>
  <c r="I1869" i="3"/>
  <c r="E1869" i="3"/>
  <c r="I1890" i="3"/>
  <c r="H1890" i="4" s="1"/>
  <c r="E1890" i="3"/>
  <c r="E1905" i="3"/>
  <c r="I1905" i="3"/>
  <c r="L1911" i="3"/>
  <c r="I1926" i="3"/>
  <c r="E1926" i="3"/>
  <c r="I1933" i="3"/>
  <c r="E1933" i="3"/>
  <c r="I1954" i="3"/>
  <c r="G1954" i="4" s="1"/>
  <c r="E1954" i="3"/>
  <c r="I2208" i="3"/>
  <c r="F2208" i="4" s="1"/>
  <c r="E2208" i="3"/>
  <c r="E2215" i="3"/>
  <c r="E1201" i="3"/>
  <c r="L1201" i="3" s="1"/>
  <c r="E1209" i="3"/>
  <c r="L1209" i="3" s="1"/>
  <c r="I1451" i="3"/>
  <c r="H1451" i="4" s="1"/>
  <c r="E1451" i="3"/>
  <c r="I1475" i="3"/>
  <c r="E1475" i="3"/>
  <c r="E1505" i="3"/>
  <c r="I1505" i="3"/>
  <c r="I1522" i="3"/>
  <c r="G1522" i="4" s="1"/>
  <c r="E1522" i="3"/>
  <c r="L1543" i="3"/>
  <c r="I1571" i="3"/>
  <c r="E1571" i="3"/>
  <c r="I1584" i="3"/>
  <c r="F1584" i="4" s="1"/>
  <c r="E1584" i="3"/>
  <c r="E1625" i="3"/>
  <c r="I1625" i="3"/>
  <c r="F1625" i="4" s="1"/>
  <c r="I1638" i="3"/>
  <c r="E1638" i="3"/>
  <c r="I1645" i="3"/>
  <c r="E1645" i="3"/>
  <c r="I1658" i="3"/>
  <c r="E1658" i="3"/>
  <c r="I1699" i="3"/>
  <c r="E1699" i="3"/>
  <c r="I1712" i="3"/>
  <c r="E1712" i="3"/>
  <c r="E1753" i="3"/>
  <c r="I1753" i="3"/>
  <c r="G1753" i="4" s="1"/>
  <c r="I1766" i="3"/>
  <c r="E1766" i="3"/>
  <c r="I1773" i="3"/>
  <c r="E1773" i="3"/>
  <c r="I1786" i="3"/>
  <c r="E1786" i="3"/>
  <c r="L1799" i="3"/>
  <c r="I1848" i="3"/>
  <c r="E1848" i="3"/>
  <c r="I1912" i="3"/>
  <c r="E1912" i="3"/>
  <c r="I1962" i="3"/>
  <c r="E1962" i="3"/>
  <c r="I1970" i="3"/>
  <c r="H1970" i="4" s="1"/>
  <c r="E1970" i="3"/>
  <c r="I1978" i="3"/>
  <c r="E1978" i="3"/>
  <c r="I1986" i="3"/>
  <c r="F1986" i="4" s="1"/>
  <c r="E1986" i="3"/>
  <c r="I1994" i="3"/>
  <c r="E1994" i="3"/>
  <c r="I2002" i="3"/>
  <c r="E2002" i="3"/>
  <c r="I2010" i="3"/>
  <c r="E2010" i="3"/>
  <c r="I2018" i="3"/>
  <c r="E2018" i="3"/>
  <c r="I2026" i="3"/>
  <c r="E2026" i="3"/>
  <c r="I2034" i="3"/>
  <c r="H2034" i="4" s="1"/>
  <c r="E2034" i="3"/>
  <c r="I2042" i="3"/>
  <c r="E2042" i="3"/>
  <c r="I2050" i="3"/>
  <c r="F2050" i="4" s="1"/>
  <c r="E2050" i="3"/>
  <c r="I2058" i="3"/>
  <c r="E2058" i="3"/>
  <c r="I2066" i="3"/>
  <c r="E2066" i="3"/>
  <c r="I2074" i="3"/>
  <c r="E2074" i="3"/>
  <c r="I2082" i="3"/>
  <c r="E2082" i="3"/>
  <c r="I2090" i="3"/>
  <c r="E2090" i="3"/>
  <c r="I2098" i="3"/>
  <c r="H2098" i="4" s="1"/>
  <c r="E2098" i="3"/>
  <c r="I2106" i="3"/>
  <c r="E2106" i="3"/>
  <c r="I2114" i="3"/>
  <c r="F2114" i="4" s="1"/>
  <c r="E2114" i="3"/>
  <c r="I2122" i="3"/>
  <c r="E2122" i="3"/>
  <c r="I2130" i="3"/>
  <c r="E2130" i="3"/>
  <c r="I2138" i="3"/>
  <c r="E2138" i="3"/>
  <c r="I2146" i="3"/>
  <c r="E2146" i="3"/>
  <c r="I2154" i="3"/>
  <c r="E2154" i="3"/>
  <c r="I2162" i="3"/>
  <c r="H2162" i="4" s="1"/>
  <c r="E2162" i="3"/>
  <c r="I2170" i="3"/>
  <c r="E2170" i="3"/>
  <c r="E1415" i="3"/>
  <c r="L1415" i="3" s="1"/>
  <c r="E1463" i="3"/>
  <c r="L1463" i="3" s="1"/>
  <c r="E1471" i="3"/>
  <c r="L1471" i="3" s="1"/>
  <c r="E1527" i="3"/>
  <c r="L1527" i="3" s="1"/>
  <c r="I1544" i="3"/>
  <c r="E1544" i="3"/>
  <c r="E1551" i="3"/>
  <c r="L1551" i="3" s="1"/>
  <c r="I1564" i="3"/>
  <c r="E1585" i="3"/>
  <c r="I1585" i="3"/>
  <c r="I1598" i="3"/>
  <c r="E1598" i="3"/>
  <c r="I1605" i="3"/>
  <c r="E1605" i="3"/>
  <c r="I1618" i="3"/>
  <c r="G1618" i="4" s="1"/>
  <c r="E1618" i="3"/>
  <c r="I1659" i="3"/>
  <c r="G1659" i="4" s="1"/>
  <c r="E1659" i="3"/>
  <c r="I1672" i="3"/>
  <c r="E1672" i="3"/>
  <c r="E1679" i="3"/>
  <c r="I1692" i="3"/>
  <c r="E1713" i="3"/>
  <c r="I1713" i="3"/>
  <c r="I1726" i="3"/>
  <c r="E1726" i="3"/>
  <c r="I1733" i="3"/>
  <c r="E1733" i="3"/>
  <c r="I1746" i="3"/>
  <c r="G1746" i="4" s="1"/>
  <c r="E1746" i="3"/>
  <c r="I1787" i="3"/>
  <c r="H1787" i="4" s="1"/>
  <c r="E1787" i="3"/>
  <c r="I1800" i="3"/>
  <c r="E1800" i="3"/>
  <c r="E1807" i="3"/>
  <c r="L1807" i="3" s="1"/>
  <c r="I1820" i="3"/>
  <c r="I1834" i="3"/>
  <c r="E1834" i="3"/>
  <c r="E1849" i="3"/>
  <c r="I1849" i="3"/>
  <c r="E1863" i="3"/>
  <c r="L1863" i="3" s="1"/>
  <c r="I1870" i="3"/>
  <c r="E1870" i="3"/>
  <c r="I1877" i="3"/>
  <c r="E1877" i="3"/>
  <c r="I1898" i="3"/>
  <c r="E1898" i="3"/>
  <c r="E1913" i="3"/>
  <c r="I1913" i="3"/>
  <c r="G1913" i="4" s="1"/>
  <c r="E1927" i="3"/>
  <c r="L1927" i="3" s="1"/>
  <c r="I1934" i="3"/>
  <c r="D1934" i="4" s="1"/>
  <c r="E1934" i="3"/>
  <c r="I1941" i="3"/>
  <c r="E1941" i="3"/>
  <c r="L1971" i="3"/>
  <c r="L1987" i="3"/>
  <c r="L2003" i="3"/>
  <c r="L2035" i="3"/>
  <c r="L2051" i="3"/>
  <c r="L2067" i="3"/>
  <c r="L2099" i="3"/>
  <c r="L2115" i="3"/>
  <c r="L2131" i="3"/>
  <c r="L2163" i="3"/>
  <c r="I2178" i="3"/>
  <c r="F2178" i="4" s="1"/>
  <c r="E2178" i="3"/>
  <c r="I1412" i="3"/>
  <c r="I1412" i="4" s="1"/>
  <c r="I1436" i="3"/>
  <c r="L1509" i="3"/>
  <c r="E1545" i="3"/>
  <c r="I1545" i="3"/>
  <c r="E1545" i="4" s="1"/>
  <c r="I1558" i="3"/>
  <c r="E1558" i="3"/>
  <c r="I1565" i="3"/>
  <c r="I1565" i="4" s="1"/>
  <c r="E1565" i="3"/>
  <c r="I1578" i="3"/>
  <c r="E1578" i="3"/>
  <c r="L1591" i="3"/>
  <c r="I1619" i="3"/>
  <c r="E1619" i="3"/>
  <c r="I1632" i="3"/>
  <c r="F1632" i="4" s="1"/>
  <c r="E1632" i="3"/>
  <c r="E1639" i="3"/>
  <c r="L1639" i="3" s="1"/>
  <c r="I1652" i="3"/>
  <c r="E1673" i="3"/>
  <c r="I1673" i="3"/>
  <c r="I1686" i="3"/>
  <c r="E1686" i="3"/>
  <c r="I1693" i="3"/>
  <c r="E1693" i="3"/>
  <c r="I1706" i="3"/>
  <c r="E1706" i="3"/>
  <c r="I1747" i="3"/>
  <c r="E1747" i="3"/>
  <c r="I1760" i="3"/>
  <c r="F1760" i="4" s="1"/>
  <c r="E1760" i="3"/>
  <c r="E1767" i="3"/>
  <c r="L1767" i="3" s="1"/>
  <c r="I1780" i="3"/>
  <c r="H1780" i="4" s="1"/>
  <c r="E1801" i="3"/>
  <c r="I1801" i="3"/>
  <c r="I1814" i="3"/>
  <c r="E1814" i="3"/>
  <c r="I1821" i="3"/>
  <c r="E1821" i="3"/>
  <c r="I1856" i="3"/>
  <c r="E1856" i="3"/>
  <c r="I1884" i="3"/>
  <c r="I1920" i="3"/>
  <c r="E1920" i="4" s="1"/>
  <c r="E1920" i="3"/>
  <c r="I1948" i="3"/>
  <c r="L2179" i="3"/>
  <c r="I2186" i="3"/>
  <c r="E2186" i="3"/>
  <c r="L1418" i="3"/>
  <c r="I1440" i="3"/>
  <c r="F1440" i="4" s="1"/>
  <c r="E1440" i="3"/>
  <c r="I1480" i="3"/>
  <c r="E1480" i="3"/>
  <c r="I1510" i="3"/>
  <c r="E1510" i="3"/>
  <c r="I1523" i="3"/>
  <c r="E1523" i="3"/>
  <c r="I1538" i="3"/>
  <c r="H1538" i="4" s="1"/>
  <c r="E1538" i="3"/>
  <c r="I1579" i="3"/>
  <c r="H1579" i="4" s="1"/>
  <c r="E1579" i="3"/>
  <c r="I1592" i="3"/>
  <c r="E1592" i="3"/>
  <c r="E1633" i="3"/>
  <c r="I1633" i="3"/>
  <c r="I1646" i="3"/>
  <c r="E1646" i="3"/>
  <c r="I1653" i="3"/>
  <c r="E1653" i="3"/>
  <c r="I1666" i="3"/>
  <c r="E1666" i="3"/>
  <c r="I1707" i="3"/>
  <c r="E1707" i="3"/>
  <c r="I1720" i="3"/>
  <c r="E1720" i="3"/>
  <c r="E1761" i="3"/>
  <c r="I1761" i="3"/>
  <c r="I1774" i="3"/>
  <c r="E1774" i="3"/>
  <c r="I1781" i="3"/>
  <c r="E1781" i="3"/>
  <c r="I1794" i="3"/>
  <c r="G1794" i="4" s="1"/>
  <c r="E1794" i="3"/>
  <c r="I1842" i="3"/>
  <c r="G1842" i="4" s="1"/>
  <c r="E1842" i="3"/>
  <c r="E1857" i="3"/>
  <c r="I1857" i="3"/>
  <c r="I1878" i="3"/>
  <c r="E1878" i="3"/>
  <c r="I1885" i="3"/>
  <c r="I1885" i="4" s="1"/>
  <c r="E1885" i="3"/>
  <c r="I1906" i="3"/>
  <c r="F1906" i="4" s="1"/>
  <c r="E1906" i="3"/>
  <c r="E1921" i="3"/>
  <c r="I1921" i="3"/>
  <c r="I1942" i="3"/>
  <c r="E1942" i="3"/>
  <c r="I1949" i="3"/>
  <c r="I1949" i="4" s="1"/>
  <c r="E1949" i="3"/>
  <c r="I2194" i="3"/>
  <c r="E2194" i="3"/>
  <c r="E1255" i="3"/>
  <c r="L1255" i="3" s="1"/>
  <c r="E1263" i="3"/>
  <c r="L1263" i="3" s="1"/>
  <c r="E1271" i="3"/>
  <c r="L1271" i="3" s="1"/>
  <c r="E1279" i="3"/>
  <c r="L1279" i="3" s="1"/>
  <c r="E1287" i="3"/>
  <c r="L1287" i="3" s="1"/>
  <c r="E1295" i="3"/>
  <c r="L1295" i="3" s="1"/>
  <c r="E1303" i="3"/>
  <c r="L1303" i="3" s="1"/>
  <c r="E1311" i="3"/>
  <c r="L1311" i="3" s="1"/>
  <c r="E1319" i="3"/>
  <c r="L1319" i="3" s="1"/>
  <c r="E1327" i="3"/>
  <c r="L1327" i="3" s="1"/>
  <c r="E1335" i="3"/>
  <c r="L1335" i="3" s="1"/>
  <c r="E1343" i="3"/>
  <c r="L1343" i="3" s="1"/>
  <c r="E1351" i="3"/>
  <c r="L1351" i="3" s="1"/>
  <c r="E1359" i="3"/>
  <c r="L1359" i="3" s="1"/>
  <c r="E1367" i="3"/>
  <c r="L1367" i="3" s="1"/>
  <c r="E1375" i="3"/>
  <c r="L1375" i="3" s="1"/>
  <c r="E1383" i="3"/>
  <c r="L1383" i="3" s="1"/>
  <c r="E1391" i="3"/>
  <c r="L1391" i="3" s="1"/>
  <c r="E1399" i="3"/>
  <c r="L1399" i="3" s="1"/>
  <c r="E1407" i="3"/>
  <c r="L1407" i="3" s="1"/>
  <c r="E1426" i="3"/>
  <c r="L1426" i="3" s="1"/>
  <c r="E1493" i="3"/>
  <c r="L1493" i="3" s="1"/>
  <c r="I1539" i="3"/>
  <c r="E1539" i="3"/>
  <c r="I1552" i="3"/>
  <c r="F1552" i="4" s="1"/>
  <c r="E1552" i="3"/>
  <c r="E1559" i="3"/>
  <c r="L1559" i="3" s="1"/>
  <c r="I1572" i="3"/>
  <c r="E1593" i="3"/>
  <c r="I1593" i="3"/>
  <c r="G1593" i="4" s="1"/>
  <c r="I1606" i="3"/>
  <c r="E1606" i="3"/>
  <c r="I1613" i="3"/>
  <c r="E1613" i="3"/>
  <c r="I1626" i="3"/>
  <c r="E1626" i="3"/>
  <c r="I1667" i="3"/>
  <c r="E1667" i="3"/>
  <c r="I1680" i="3"/>
  <c r="D1680" i="4" s="1"/>
  <c r="E1680" i="3"/>
  <c r="E1687" i="3"/>
  <c r="L1687" i="3" s="1"/>
  <c r="I1700" i="3"/>
  <c r="E1721" i="3"/>
  <c r="I1721" i="3"/>
  <c r="G1721" i="4" s="1"/>
  <c r="I1734" i="3"/>
  <c r="E1734" i="3"/>
  <c r="I1741" i="3"/>
  <c r="E1741" i="3"/>
  <c r="I1754" i="3"/>
  <c r="E1754" i="3"/>
  <c r="I1795" i="3"/>
  <c r="E1795" i="3"/>
  <c r="I1808" i="3"/>
  <c r="E1808" i="4" s="1"/>
  <c r="E1808" i="3"/>
  <c r="E1815" i="3"/>
  <c r="L1815" i="3" s="1"/>
  <c r="I1828" i="3"/>
  <c r="I1864" i="3"/>
  <c r="E1864" i="3"/>
  <c r="I1892" i="3"/>
  <c r="H1892" i="4" s="1"/>
  <c r="I1928" i="3"/>
  <c r="E1928" i="3"/>
  <c r="I1956" i="3"/>
  <c r="I1964" i="3"/>
  <c r="I1972" i="3"/>
  <c r="H1972" i="4" s="1"/>
  <c r="I1980" i="3"/>
  <c r="I1988" i="3"/>
  <c r="I1996" i="3"/>
  <c r="I2004" i="3"/>
  <c r="H2004" i="4" s="1"/>
  <c r="I2012" i="3"/>
  <c r="I2020" i="3"/>
  <c r="H2020" i="4" s="1"/>
  <c r="I2028" i="3"/>
  <c r="I2036" i="3"/>
  <c r="H2036" i="4" s="1"/>
  <c r="I2044" i="3"/>
  <c r="I2052" i="3"/>
  <c r="H2052" i="4" s="1"/>
  <c r="I2060" i="3"/>
  <c r="I2068" i="3"/>
  <c r="I2068" i="4" s="1"/>
  <c r="I2076" i="3"/>
  <c r="I2084" i="3"/>
  <c r="I2092" i="3"/>
  <c r="I2100" i="3"/>
  <c r="H2100" i="4" s="1"/>
  <c r="I2108" i="3"/>
  <c r="I2116" i="3"/>
  <c r="I2124" i="3"/>
  <c r="I2132" i="3"/>
  <c r="I2140" i="3"/>
  <c r="I2148" i="3"/>
  <c r="H2148" i="4" s="1"/>
  <c r="I2156" i="3"/>
  <c r="I2164" i="3"/>
  <c r="H2164" i="4" s="1"/>
  <c r="I2172" i="3"/>
  <c r="L2195" i="3"/>
  <c r="I2202" i="3"/>
  <c r="E2202" i="3"/>
  <c r="I1452" i="3"/>
  <c r="I1456" i="3"/>
  <c r="E1456" i="4" s="1"/>
  <c r="E1456" i="3"/>
  <c r="I1472" i="3"/>
  <c r="D1472" i="4" s="1"/>
  <c r="E1472" i="3"/>
  <c r="I1476" i="3"/>
  <c r="I1502" i="3"/>
  <c r="D1502" i="4" s="1"/>
  <c r="E1502" i="3"/>
  <c r="I1533" i="3"/>
  <c r="I1533" i="4" s="1"/>
  <c r="E1533" i="3"/>
  <c r="E1553" i="3"/>
  <c r="I1553" i="3"/>
  <c r="I1566" i="3"/>
  <c r="D1566" i="4" s="1"/>
  <c r="E1566" i="3"/>
  <c r="I1573" i="3"/>
  <c r="E1573" i="3"/>
  <c r="I1586" i="3"/>
  <c r="G1586" i="4" s="1"/>
  <c r="E1586" i="3"/>
  <c r="I1627" i="3"/>
  <c r="H1627" i="4" s="1"/>
  <c r="E1627" i="3"/>
  <c r="I1640" i="3"/>
  <c r="E1640" i="3"/>
  <c r="E1681" i="3"/>
  <c r="I1681" i="3"/>
  <c r="I1694" i="3"/>
  <c r="D1694" i="4" s="1"/>
  <c r="E1694" i="3"/>
  <c r="I1701" i="3"/>
  <c r="E1701" i="3"/>
  <c r="I1714" i="3"/>
  <c r="H1714" i="4" s="1"/>
  <c r="E1714" i="3"/>
  <c r="L1727" i="3"/>
  <c r="I1755" i="3"/>
  <c r="H1755" i="4" s="1"/>
  <c r="E1755" i="3"/>
  <c r="I1768" i="3"/>
  <c r="E1768" i="3"/>
  <c r="E1809" i="3"/>
  <c r="I1809" i="3"/>
  <c r="I1822" i="3"/>
  <c r="E1822" i="3"/>
  <c r="I1829" i="3"/>
  <c r="E1829" i="3"/>
  <c r="I1850" i="3"/>
  <c r="E1850" i="3"/>
  <c r="E1865" i="3"/>
  <c r="I1865" i="3"/>
  <c r="G1865" i="4" s="1"/>
  <c r="L1871" i="3"/>
  <c r="I1886" i="3"/>
  <c r="E1886" i="3"/>
  <c r="I1893" i="3"/>
  <c r="E1893" i="3"/>
  <c r="I1914" i="3"/>
  <c r="E1914" i="3"/>
  <c r="E1929" i="3"/>
  <c r="I1929" i="3"/>
  <c r="L1935" i="3"/>
  <c r="I1950" i="3"/>
  <c r="D1950" i="4" s="1"/>
  <c r="E1950" i="3"/>
  <c r="L1973" i="3"/>
  <c r="L1981" i="3"/>
  <c r="L1997" i="3"/>
  <c r="L2037" i="3"/>
  <c r="L2045" i="3"/>
  <c r="L2061" i="3"/>
  <c r="L2069" i="3"/>
  <c r="L2101" i="3"/>
  <c r="L2109" i="3"/>
  <c r="L2125" i="3"/>
  <c r="L2165" i="3"/>
  <c r="L2173" i="3"/>
  <c r="I2180" i="3"/>
  <c r="I2210" i="3"/>
  <c r="G2210" i="4" s="1"/>
  <c r="E2210" i="3"/>
  <c r="I1546" i="3"/>
  <c r="E1546" i="3"/>
  <c r="I1587" i="3"/>
  <c r="E1587" i="3"/>
  <c r="I1600" i="3"/>
  <c r="E1600" i="4" s="1"/>
  <c r="E1600" i="3"/>
  <c r="E1607" i="3"/>
  <c r="L1607" i="3" s="1"/>
  <c r="I1620" i="3"/>
  <c r="E1641" i="3"/>
  <c r="I1641" i="3"/>
  <c r="E1641" i="4" s="1"/>
  <c r="I1654" i="3"/>
  <c r="E1654" i="3"/>
  <c r="I1661" i="3"/>
  <c r="E1661" i="3"/>
  <c r="I1674" i="3"/>
  <c r="E1674" i="3"/>
  <c r="I1715" i="3"/>
  <c r="E1715" i="3"/>
  <c r="I1728" i="3"/>
  <c r="E1728" i="3"/>
  <c r="E1735" i="3"/>
  <c r="L1735" i="3" s="1"/>
  <c r="I1748" i="3"/>
  <c r="H1748" i="4" s="1"/>
  <c r="E1769" i="3"/>
  <c r="I1769" i="3"/>
  <c r="I1782" i="3"/>
  <c r="E1782" i="3"/>
  <c r="I1789" i="3"/>
  <c r="E1789" i="3"/>
  <c r="I1802" i="3"/>
  <c r="E1802" i="3"/>
  <c r="I1836" i="3"/>
  <c r="I1872" i="3"/>
  <c r="E1872" i="4" s="1"/>
  <c r="E1872" i="3"/>
  <c r="I1900" i="3"/>
  <c r="L1907" i="3"/>
  <c r="I1936" i="3"/>
  <c r="F1936" i="4" s="1"/>
  <c r="E1936" i="3"/>
  <c r="I1961" i="3"/>
  <c r="I1969" i="3"/>
  <c r="I1977" i="3"/>
  <c r="I1985" i="3"/>
  <c r="I1993" i="3"/>
  <c r="I2001" i="3"/>
  <c r="I2009" i="3"/>
  <c r="G2009" i="4" s="1"/>
  <c r="I2017" i="3"/>
  <c r="I2025" i="3"/>
  <c r="E2025" i="4" s="1"/>
  <c r="I2033" i="3"/>
  <c r="I2041" i="3"/>
  <c r="G2041" i="4" s="1"/>
  <c r="I2049" i="3"/>
  <c r="I2057" i="3"/>
  <c r="G2057" i="4" s="1"/>
  <c r="I2065" i="3"/>
  <c r="I2073" i="3"/>
  <c r="E2073" i="4" s="1"/>
  <c r="I2081" i="3"/>
  <c r="I2089" i="3"/>
  <c r="I2097" i="3"/>
  <c r="I2105" i="3"/>
  <c r="I2113" i="3"/>
  <c r="I2121" i="3"/>
  <c r="I2129" i="3"/>
  <c r="I2137" i="3"/>
  <c r="G2137" i="4" s="1"/>
  <c r="I2145" i="3"/>
  <c r="I2153" i="3"/>
  <c r="E2153" i="4" s="1"/>
  <c r="I2161" i="3"/>
  <c r="I2169" i="3"/>
  <c r="G2169" i="4" s="1"/>
  <c r="E1957" i="3"/>
  <c r="L1957" i="3" s="1"/>
  <c r="E1965" i="3"/>
  <c r="L1965" i="3" s="1"/>
  <c r="E1973" i="3"/>
  <c r="E1981" i="3"/>
  <c r="E1989" i="3"/>
  <c r="L1989" i="3" s="1"/>
  <c r="E1997" i="3"/>
  <c r="E2005" i="3"/>
  <c r="L2005" i="3" s="1"/>
  <c r="E2013" i="3"/>
  <c r="L2013" i="3" s="1"/>
  <c r="E2021" i="3"/>
  <c r="L2021" i="3" s="1"/>
  <c r="E2029" i="3"/>
  <c r="L2029" i="3" s="1"/>
  <c r="E2037" i="3"/>
  <c r="E2045" i="3"/>
  <c r="E2053" i="3"/>
  <c r="L2053" i="3" s="1"/>
  <c r="E2061" i="3"/>
  <c r="E2069" i="3"/>
  <c r="E2077" i="3"/>
  <c r="L2077" i="3" s="1"/>
  <c r="E2085" i="3"/>
  <c r="L2085" i="3" s="1"/>
  <c r="E2093" i="3"/>
  <c r="L2093" i="3" s="1"/>
  <c r="E2101" i="3"/>
  <c r="E2109" i="3"/>
  <c r="E2117" i="3"/>
  <c r="L2117" i="3" s="1"/>
  <c r="E2125" i="3"/>
  <c r="E2133" i="3"/>
  <c r="L2133" i="3" s="1"/>
  <c r="E2141" i="3"/>
  <c r="L2141" i="3" s="1"/>
  <c r="E2149" i="3"/>
  <c r="L2149" i="3" s="1"/>
  <c r="E2157" i="3"/>
  <c r="L2157" i="3" s="1"/>
  <c r="E2165" i="3"/>
  <c r="E2173" i="3"/>
  <c r="E2181" i="3"/>
  <c r="L2181" i="3" s="1"/>
  <c r="E2189" i="3"/>
  <c r="L2189" i="3" s="1"/>
  <c r="E2197" i="3"/>
  <c r="L2197" i="3" s="1"/>
  <c r="E2205" i="3"/>
  <c r="L2205" i="3" s="1"/>
  <c r="E2213" i="3"/>
  <c r="L2213" i="3" s="1"/>
  <c r="E1827" i="3"/>
  <c r="L1827" i="3" s="1"/>
  <c r="E1835" i="3"/>
  <c r="L1835" i="3" s="1"/>
  <c r="E1843" i="3"/>
  <c r="L1843" i="3" s="1"/>
  <c r="E1851" i="3"/>
  <c r="L1851" i="3" s="1"/>
  <c r="E1859" i="3"/>
  <c r="L1859" i="3" s="1"/>
  <c r="E1867" i="3"/>
  <c r="L1867" i="3" s="1"/>
  <c r="E1875" i="3"/>
  <c r="L1875" i="3" s="1"/>
  <c r="E1883" i="3"/>
  <c r="L1883" i="3" s="1"/>
  <c r="E1891" i="3"/>
  <c r="L1891" i="3" s="1"/>
  <c r="E1899" i="3"/>
  <c r="L1899" i="3" s="1"/>
  <c r="E1907" i="3"/>
  <c r="E1915" i="3"/>
  <c r="L1915" i="3" s="1"/>
  <c r="E1923" i="3"/>
  <c r="L1923" i="3" s="1"/>
  <c r="E1931" i="3"/>
  <c r="L1931" i="3" s="1"/>
  <c r="E1939" i="3"/>
  <c r="L1939" i="3" s="1"/>
  <c r="E1947" i="3"/>
  <c r="L1947" i="3" s="1"/>
  <c r="E1955" i="3"/>
  <c r="L1955" i="3" s="1"/>
  <c r="E1963" i="3"/>
  <c r="L1963" i="3" s="1"/>
  <c r="E1971" i="3"/>
  <c r="E1979" i="3"/>
  <c r="L1979" i="3" s="1"/>
  <c r="E1987" i="3"/>
  <c r="E1995" i="3"/>
  <c r="L1995" i="3" s="1"/>
  <c r="E2003" i="3"/>
  <c r="E2011" i="3"/>
  <c r="L2011" i="3" s="1"/>
  <c r="E2019" i="3"/>
  <c r="L2019" i="3" s="1"/>
  <c r="E2027" i="3"/>
  <c r="L2027" i="3" s="1"/>
  <c r="E2035" i="3"/>
  <c r="E2043" i="3"/>
  <c r="L2043" i="3" s="1"/>
  <c r="E2051" i="3"/>
  <c r="E2059" i="3"/>
  <c r="L2059" i="3" s="1"/>
  <c r="E2067" i="3"/>
  <c r="E2075" i="3"/>
  <c r="L2075" i="3" s="1"/>
  <c r="E2083" i="3"/>
  <c r="L2083" i="3" s="1"/>
  <c r="E2091" i="3"/>
  <c r="L2091" i="3" s="1"/>
  <c r="E2099" i="3"/>
  <c r="E2107" i="3"/>
  <c r="L2107" i="3" s="1"/>
  <c r="E2115" i="3"/>
  <c r="E2123" i="3"/>
  <c r="L2123" i="3" s="1"/>
  <c r="E2131" i="3"/>
  <c r="E2139" i="3"/>
  <c r="L2139" i="3" s="1"/>
  <c r="E2147" i="3"/>
  <c r="L2147" i="3" s="1"/>
  <c r="E2155" i="3"/>
  <c r="L2155" i="3" s="1"/>
  <c r="E2163" i="3"/>
  <c r="E2171" i="3"/>
  <c r="L2171" i="3" s="1"/>
  <c r="E2179" i="3"/>
  <c r="E2187" i="3"/>
  <c r="L2187" i="3" s="1"/>
  <c r="E2195" i="3"/>
  <c r="E2203" i="3"/>
  <c r="L2203" i="3" s="1"/>
  <c r="K1728" i="3" l="1"/>
  <c r="G1728" i="4"/>
  <c r="I1728" i="4"/>
  <c r="H1728" i="4"/>
  <c r="K2145" i="3"/>
  <c r="G2145" i="4"/>
  <c r="D2145" i="4"/>
  <c r="E2145" i="4"/>
  <c r="F2145" i="4"/>
  <c r="I2145" i="4"/>
  <c r="H2145" i="4"/>
  <c r="K1674" i="3"/>
  <c r="E1674" i="4"/>
  <c r="H1674" i="4"/>
  <c r="D1674" i="4"/>
  <c r="F1674" i="4"/>
  <c r="G1674" i="4"/>
  <c r="I1674" i="4"/>
  <c r="K2132" i="3"/>
  <c r="D2132" i="4"/>
  <c r="F2132" i="4"/>
  <c r="G2132" i="4"/>
  <c r="E2132" i="4"/>
  <c r="K2129" i="3"/>
  <c r="F2129" i="4"/>
  <c r="G2129" i="4"/>
  <c r="D2129" i="4"/>
  <c r="E2129" i="4"/>
  <c r="I2129" i="4"/>
  <c r="H2129" i="4"/>
  <c r="K2001" i="3"/>
  <c r="F2001" i="4"/>
  <c r="G2001" i="4"/>
  <c r="D2001" i="4"/>
  <c r="E2001" i="4"/>
  <c r="I2001" i="4"/>
  <c r="H2001" i="4"/>
  <c r="K1802" i="3"/>
  <c r="E1802" i="4"/>
  <c r="H1802" i="4"/>
  <c r="D1802" i="4"/>
  <c r="F1802" i="4"/>
  <c r="G1802" i="4"/>
  <c r="I1802" i="4"/>
  <c r="K1661" i="3"/>
  <c r="E1661" i="4"/>
  <c r="G1661" i="4"/>
  <c r="H1661" i="4"/>
  <c r="F1661" i="4"/>
  <c r="D1661" i="4"/>
  <c r="K2180" i="3"/>
  <c r="E2180" i="4"/>
  <c r="D2180" i="4"/>
  <c r="F2180" i="4"/>
  <c r="G2180" i="4"/>
  <c r="K1929" i="3"/>
  <c r="I1929" i="4"/>
  <c r="H1929" i="4"/>
  <c r="D1929" i="4"/>
  <c r="K1822" i="3"/>
  <c r="F1822" i="4"/>
  <c r="G1822" i="4"/>
  <c r="E1822" i="4"/>
  <c r="I1822" i="4"/>
  <c r="H1822" i="4"/>
  <c r="K1476" i="3"/>
  <c r="E1476" i="4"/>
  <c r="D1476" i="4"/>
  <c r="F1476" i="4"/>
  <c r="G1476" i="4"/>
  <c r="H1476" i="4"/>
  <c r="K2116" i="3"/>
  <c r="E2116" i="4"/>
  <c r="D2116" i="4"/>
  <c r="F2116" i="4"/>
  <c r="G2116" i="4"/>
  <c r="K1988" i="3"/>
  <c r="E1988" i="4"/>
  <c r="D1988" i="4"/>
  <c r="F1988" i="4"/>
  <c r="G1988" i="4"/>
  <c r="K1878" i="3"/>
  <c r="E1878" i="4"/>
  <c r="F1878" i="4"/>
  <c r="D1878" i="4"/>
  <c r="H1878" i="4"/>
  <c r="I1878" i="4"/>
  <c r="G1878" i="4"/>
  <c r="K1707" i="3"/>
  <c r="E1707" i="4"/>
  <c r="F1707" i="4"/>
  <c r="D1707" i="4"/>
  <c r="K1523" i="3"/>
  <c r="D1523" i="4"/>
  <c r="I1523" i="4"/>
  <c r="F1523" i="4"/>
  <c r="E1523" i="4"/>
  <c r="G1523" i="4"/>
  <c r="H1523" i="4"/>
  <c r="K1856" i="3"/>
  <c r="G1856" i="4"/>
  <c r="I1856" i="4"/>
  <c r="H1856" i="4"/>
  <c r="K1693" i="3"/>
  <c r="H1693" i="4"/>
  <c r="F1693" i="4"/>
  <c r="D1693" i="4"/>
  <c r="E1693" i="4"/>
  <c r="G1693" i="4"/>
  <c r="K1870" i="3"/>
  <c r="F1870" i="4"/>
  <c r="E1870" i="4"/>
  <c r="G1870" i="4"/>
  <c r="I1870" i="4"/>
  <c r="H1870" i="4"/>
  <c r="K1585" i="3"/>
  <c r="D1585" i="4"/>
  <c r="E1585" i="4"/>
  <c r="F1585" i="4"/>
  <c r="G1585" i="4"/>
  <c r="H1585" i="4"/>
  <c r="I1585" i="4"/>
  <c r="K1712" i="3"/>
  <c r="H1712" i="4"/>
  <c r="G1712" i="4"/>
  <c r="I1712" i="4"/>
  <c r="K1826" i="3"/>
  <c r="I1826" i="4"/>
  <c r="D1826" i="4"/>
  <c r="E1826" i="4"/>
  <c r="F1826" i="4"/>
  <c r="K1678" i="3"/>
  <c r="E1678" i="4"/>
  <c r="G1678" i="4"/>
  <c r="F1678" i="4"/>
  <c r="I1678" i="4"/>
  <c r="H1678" i="4"/>
  <c r="K1925" i="3"/>
  <c r="E1925" i="4"/>
  <c r="D1925" i="4"/>
  <c r="F1925" i="4"/>
  <c r="G1925" i="4"/>
  <c r="H1925" i="4"/>
  <c r="I1925" i="4"/>
  <c r="K1819" i="3"/>
  <c r="F1819" i="4"/>
  <c r="D1819" i="4"/>
  <c r="E1819" i="4"/>
  <c r="K1650" i="3"/>
  <c r="I1650" i="4"/>
  <c r="E1650" i="4"/>
  <c r="D1650" i="4"/>
  <c r="K1470" i="3"/>
  <c r="E1470" i="4"/>
  <c r="G1470" i="4"/>
  <c r="F1470" i="4"/>
  <c r="H1470" i="4"/>
  <c r="I1470" i="4"/>
  <c r="K1818" i="3"/>
  <c r="D1818" i="4"/>
  <c r="F1818" i="4"/>
  <c r="G1818" i="4"/>
  <c r="E1818" i="4"/>
  <c r="H1818" i="4"/>
  <c r="I1818" i="4"/>
  <c r="K1677" i="3"/>
  <c r="E1677" i="4"/>
  <c r="G1677" i="4"/>
  <c r="I1677" i="4"/>
  <c r="H1677" i="4"/>
  <c r="F1677" i="4"/>
  <c r="D1677" i="4"/>
  <c r="K1542" i="3"/>
  <c r="D1542" i="4"/>
  <c r="I1542" i="4"/>
  <c r="G1542" i="4"/>
  <c r="E1542" i="4"/>
  <c r="F1542" i="4"/>
  <c r="H1542" i="4"/>
  <c r="K2136" i="3"/>
  <c r="D2136" i="4"/>
  <c r="E2136" i="4"/>
  <c r="I2136" i="4"/>
  <c r="G2136" i="4"/>
  <c r="F2136" i="4"/>
  <c r="H2136" i="4"/>
  <c r="K2072" i="3"/>
  <c r="D2072" i="4"/>
  <c r="E2072" i="4"/>
  <c r="I2072" i="4"/>
  <c r="G2072" i="4"/>
  <c r="F2072" i="4"/>
  <c r="H2072" i="4"/>
  <c r="K2008" i="3"/>
  <c r="D2008" i="4"/>
  <c r="E2008" i="4"/>
  <c r="F2008" i="4"/>
  <c r="I2008" i="4"/>
  <c r="G2008" i="4"/>
  <c r="H2008" i="4"/>
  <c r="K1938" i="3"/>
  <c r="I1938" i="4"/>
  <c r="D1938" i="4"/>
  <c r="E1938" i="4"/>
  <c r="K1784" i="3"/>
  <c r="D1784" i="4"/>
  <c r="E1784" i="4"/>
  <c r="H1784" i="4"/>
  <c r="I1784" i="4"/>
  <c r="G1784" i="4"/>
  <c r="F1784" i="4"/>
  <c r="K1602" i="3"/>
  <c r="I1602" i="4"/>
  <c r="D1602" i="4"/>
  <c r="E1602" i="4"/>
  <c r="F1602" i="4"/>
  <c r="K1737" i="3"/>
  <c r="I1737" i="4"/>
  <c r="H1737" i="4"/>
  <c r="D1737" i="4"/>
  <c r="K1588" i="3"/>
  <c r="F1588" i="4"/>
  <c r="G1588" i="4"/>
  <c r="E1588" i="4"/>
  <c r="D1588" i="4"/>
  <c r="K1909" i="3"/>
  <c r="F1909" i="4"/>
  <c r="E1909" i="4"/>
  <c r="D1909" i="4"/>
  <c r="G1909" i="4"/>
  <c r="H1909" i="4"/>
  <c r="I1909" i="4"/>
  <c r="K1797" i="3"/>
  <c r="E1797" i="4"/>
  <c r="D1797" i="4"/>
  <c r="F1797" i="4"/>
  <c r="G1797" i="4"/>
  <c r="H1797" i="4"/>
  <c r="I1797" i="4"/>
  <c r="K1649" i="3"/>
  <c r="D1649" i="4"/>
  <c r="E1649" i="4"/>
  <c r="F1649" i="4"/>
  <c r="G1649" i="4"/>
  <c r="H1649" i="4"/>
  <c r="I1649" i="4"/>
  <c r="K1601" i="3"/>
  <c r="E1601" i="4"/>
  <c r="F1601" i="4"/>
  <c r="D1601" i="4"/>
  <c r="H1601" i="4"/>
  <c r="G1601" i="4"/>
  <c r="I1601" i="4"/>
  <c r="K1491" i="3"/>
  <c r="D1491" i="4"/>
  <c r="E1491" i="4"/>
  <c r="G1491" i="4"/>
  <c r="H1491" i="4"/>
  <c r="I1491" i="4"/>
  <c r="F1491" i="4"/>
  <c r="K1294" i="3"/>
  <c r="E1294" i="4"/>
  <c r="G1294" i="4"/>
  <c r="F1294" i="4"/>
  <c r="I1294" i="4"/>
  <c r="H1294" i="4"/>
  <c r="K2071" i="3"/>
  <c r="G2071" i="4"/>
  <c r="F2071" i="4"/>
  <c r="H2071" i="4"/>
  <c r="I2071" i="4"/>
  <c r="K1076" i="3"/>
  <c r="F1076" i="4"/>
  <c r="G1076" i="4"/>
  <c r="E1076" i="4"/>
  <c r="D1076" i="4"/>
  <c r="K1256" i="3"/>
  <c r="D1256" i="4"/>
  <c r="E1256" i="4"/>
  <c r="F1256" i="4"/>
  <c r="G1256" i="4"/>
  <c r="H1256" i="4"/>
  <c r="I1256" i="4"/>
  <c r="K1111" i="3"/>
  <c r="F1111" i="4"/>
  <c r="H1111" i="4"/>
  <c r="G1111" i="4"/>
  <c r="I1111" i="4"/>
  <c r="K962" i="3"/>
  <c r="I962" i="4"/>
  <c r="D962" i="4"/>
  <c r="E962" i="4"/>
  <c r="F962" i="4"/>
  <c r="K1163" i="3"/>
  <c r="E1163" i="4"/>
  <c r="F1163" i="4"/>
  <c r="D1163" i="4"/>
  <c r="K794" i="3"/>
  <c r="D794" i="4"/>
  <c r="F794" i="4"/>
  <c r="G794" i="4"/>
  <c r="E794" i="4"/>
  <c r="H794" i="4"/>
  <c r="I794" i="4"/>
  <c r="K1524" i="3"/>
  <c r="F1524" i="4"/>
  <c r="G1524" i="4"/>
  <c r="E1524" i="4"/>
  <c r="D1524" i="4"/>
  <c r="K1314" i="3"/>
  <c r="I1314" i="4"/>
  <c r="D1314" i="4"/>
  <c r="E1314" i="4"/>
  <c r="F1314" i="4"/>
  <c r="K1186" i="3"/>
  <c r="I1186" i="4"/>
  <c r="D1186" i="4"/>
  <c r="E1186" i="4"/>
  <c r="F1186" i="4"/>
  <c r="K1214" i="3"/>
  <c r="F1214" i="4"/>
  <c r="E1214" i="4"/>
  <c r="G1214" i="4"/>
  <c r="H1214" i="4"/>
  <c r="I1214" i="4"/>
  <c r="K1416" i="3"/>
  <c r="F1416" i="4"/>
  <c r="D1416" i="4"/>
  <c r="E1416" i="4"/>
  <c r="G1416" i="4"/>
  <c r="I1416" i="4"/>
  <c r="H1416" i="4"/>
  <c r="K1207" i="3"/>
  <c r="F1207" i="4"/>
  <c r="H1207" i="4"/>
  <c r="G1207" i="4"/>
  <c r="I1207" i="4"/>
  <c r="K987" i="3"/>
  <c r="F987" i="4"/>
  <c r="D987" i="4"/>
  <c r="E987" i="4"/>
  <c r="G987" i="4"/>
  <c r="K1423" i="3"/>
  <c r="D1423" i="4"/>
  <c r="G1423" i="4"/>
  <c r="I1423" i="4"/>
  <c r="F1423" i="4"/>
  <c r="H1423" i="4"/>
  <c r="E1423" i="4"/>
  <c r="K1050" i="3"/>
  <c r="D1050" i="4"/>
  <c r="F1050" i="4"/>
  <c r="G1050" i="4"/>
  <c r="E1050" i="4"/>
  <c r="H1050" i="4"/>
  <c r="I1050" i="4"/>
  <c r="K2055" i="3"/>
  <c r="G2055" i="4"/>
  <c r="H2055" i="4"/>
  <c r="I2055" i="4"/>
  <c r="F2055" i="4"/>
  <c r="K1431" i="3"/>
  <c r="G1431" i="4"/>
  <c r="F1431" i="4"/>
  <c r="H1431" i="4"/>
  <c r="I1431" i="4"/>
  <c r="K832" i="3"/>
  <c r="G832" i="4"/>
  <c r="I832" i="4"/>
  <c r="H832" i="4"/>
  <c r="D832" i="4"/>
  <c r="K1096" i="3"/>
  <c r="F1096" i="4"/>
  <c r="D1096" i="4"/>
  <c r="E1096" i="4"/>
  <c r="I1096" i="4"/>
  <c r="G1096" i="4"/>
  <c r="H1096" i="4"/>
  <c r="K1414" i="3"/>
  <c r="D1414" i="4"/>
  <c r="E1414" i="4"/>
  <c r="I1414" i="4"/>
  <c r="G1414" i="4"/>
  <c r="F1414" i="4"/>
  <c r="H1414" i="4"/>
  <c r="K1148" i="3"/>
  <c r="D1148" i="4"/>
  <c r="E1148" i="4"/>
  <c r="H1148" i="4"/>
  <c r="I1148" i="4"/>
  <c r="F1148" i="4"/>
  <c r="G1148" i="4"/>
  <c r="K847" i="3"/>
  <c r="D847" i="4"/>
  <c r="F847" i="4"/>
  <c r="G847" i="4"/>
  <c r="E847" i="4"/>
  <c r="I847" i="4"/>
  <c r="H847" i="4"/>
  <c r="K1967" i="3"/>
  <c r="D1967" i="4"/>
  <c r="H1967" i="4"/>
  <c r="F1967" i="4"/>
  <c r="E1967" i="4"/>
  <c r="G1967" i="4"/>
  <c r="I1967" i="4"/>
  <c r="K1318" i="3"/>
  <c r="D1318" i="4"/>
  <c r="F1318" i="4"/>
  <c r="H1318" i="4"/>
  <c r="I1318" i="4"/>
  <c r="G1318" i="4"/>
  <c r="E1318" i="4"/>
  <c r="K1107" i="3"/>
  <c r="D1107" i="4"/>
  <c r="G1107" i="4"/>
  <c r="H1107" i="4"/>
  <c r="E1107" i="4"/>
  <c r="I1107" i="4"/>
  <c r="F1107" i="4"/>
  <c r="K831" i="3"/>
  <c r="D831" i="4"/>
  <c r="E831" i="4"/>
  <c r="F831" i="4"/>
  <c r="G831" i="4"/>
  <c r="I831" i="4"/>
  <c r="H831" i="4"/>
  <c r="K1428" i="3"/>
  <c r="D1428" i="4"/>
  <c r="F1428" i="4"/>
  <c r="G1428" i="4"/>
  <c r="E1428" i="4"/>
  <c r="K515" i="3"/>
  <c r="F515" i="4"/>
  <c r="D515" i="4"/>
  <c r="E515" i="4"/>
  <c r="G515" i="4"/>
  <c r="H515" i="4"/>
  <c r="I515" i="4"/>
  <c r="K387" i="3"/>
  <c r="D387" i="4"/>
  <c r="F387" i="4"/>
  <c r="G387" i="4"/>
  <c r="H387" i="4"/>
  <c r="E387" i="4"/>
  <c r="I387" i="4"/>
  <c r="K580" i="3"/>
  <c r="G580" i="4"/>
  <c r="E580" i="4"/>
  <c r="D580" i="4"/>
  <c r="F580" i="4"/>
  <c r="H580" i="4"/>
  <c r="K409" i="3"/>
  <c r="I409" i="4"/>
  <c r="H409" i="4"/>
  <c r="D409" i="4"/>
  <c r="E409" i="4"/>
  <c r="K61" i="3"/>
  <c r="I61" i="4"/>
  <c r="H61" i="4"/>
  <c r="G61" i="4"/>
  <c r="F61" i="4"/>
  <c r="E61" i="4"/>
  <c r="D61" i="4"/>
  <c r="K963" i="3"/>
  <c r="D963" i="4"/>
  <c r="E963" i="4"/>
  <c r="G963" i="4"/>
  <c r="H963" i="4"/>
  <c r="F963" i="4"/>
  <c r="I963" i="4"/>
  <c r="K265" i="3"/>
  <c r="D265" i="4"/>
  <c r="I265" i="4"/>
  <c r="H265" i="4"/>
  <c r="E265" i="4"/>
  <c r="D2208" i="4"/>
  <c r="D2144" i="4"/>
  <c r="D2080" i="4"/>
  <c r="D2016" i="4"/>
  <c r="F1810" i="4"/>
  <c r="D1152" i="4"/>
  <c r="K1828" i="3"/>
  <c r="D1828" i="4"/>
  <c r="F1828" i="4"/>
  <c r="G1828" i="4"/>
  <c r="E1828" i="4"/>
  <c r="K2121" i="3"/>
  <c r="I2121" i="4"/>
  <c r="H2121" i="4"/>
  <c r="D2121" i="4"/>
  <c r="K1993" i="3"/>
  <c r="I1993" i="4"/>
  <c r="H1993" i="4"/>
  <c r="D1993" i="4"/>
  <c r="K1809" i="3"/>
  <c r="F1809" i="4"/>
  <c r="G1809" i="4"/>
  <c r="D1809" i="4"/>
  <c r="E1809" i="4"/>
  <c r="I1809" i="4"/>
  <c r="H1809" i="4"/>
  <c r="K1640" i="3"/>
  <c r="D1640" i="4"/>
  <c r="E1640" i="4"/>
  <c r="F1640" i="4"/>
  <c r="H1640" i="4"/>
  <c r="I1640" i="4"/>
  <c r="G1640" i="4"/>
  <c r="K2108" i="3"/>
  <c r="E2108" i="4"/>
  <c r="D2108" i="4"/>
  <c r="H2108" i="4"/>
  <c r="I2108" i="4"/>
  <c r="G2108" i="4"/>
  <c r="F2108" i="4"/>
  <c r="K1980" i="3"/>
  <c r="E1980" i="4"/>
  <c r="D1980" i="4"/>
  <c r="H1980" i="4"/>
  <c r="I1980" i="4"/>
  <c r="G1980" i="4"/>
  <c r="F1980" i="4"/>
  <c r="K1754" i="3"/>
  <c r="D1754" i="4"/>
  <c r="F1754" i="4"/>
  <c r="G1754" i="4"/>
  <c r="E1754" i="4"/>
  <c r="H1754" i="4"/>
  <c r="I1754" i="4"/>
  <c r="K1613" i="3"/>
  <c r="E1613" i="4"/>
  <c r="G1613" i="4"/>
  <c r="I1613" i="4"/>
  <c r="H1613" i="4"/>
  <c r="F1613" i="4"/>
  <c r="D1613" i="4"/>
  <c r="K1857" i="3"/>
  <c r="E1857" i="4"/>
  <c r="F1857" i="4"/>
  <c r="D1857" i="4"/>
  <c r="G1857" i="4"/>
  <c r="H1857" i="4"/>
  <c r="I1857" i="4"/>
  <c r="K1558" i="3"/>
  <c r="E1558" i="4"/>
  <c r="F1558" i="4"/>
  <c r="D1558" i="4"/>
  <c r="H1558" i="4"/>
  <c r="I1558" i="4"/>
  <c r="G1558" i="4"/>
  <c r="K1726" i="3"/>
  <c r="F1726" i="4"/>
  <c r="E1726" i="4"/>
  <c r="G1726" i="4"/>
  <c r="I1726" i="4"/>
  <c r="H1726" i="4"/>
  <c r="K2146" i="3"/>
  <c r="I2146" i="4"/>
  <c r="D2146" i="4"/>
  <c r="E2146" i="4"/>
  <c r="K2082" i="3"/>
  <c r="I2082" i="4"/>
  <c r="D2082" i="4"/>
  <c r="E2082" i="4"/>
  <c r="K2018" i="3"/>
  <c r="I2018" i="4"/>
  <c r="D2018" i="4"/>
  <c r="E2018" i="4"/>
  <c r="K1933" i="3"/>
  <c r="E1933" i="4"/>
  <c r="G1933" i="4"/>
  <c r="I1933" i="4"/>
  <c r="H1933" i="4"/>
  <c r="F1933" i="4"/>
  <c r="D1933" i="4"/>
  <c r="K1665" i="3"/>
  <c r="E1665" i="4"/>
  <c r="F1665" i="4"/>
  <c r="D1665" i="4"/>
  <c r="H1665" i="4"/>
  <c r="G1665" i="4"/>
  <c r="I1665" i="4"/>
  <c r="K2200" i="3"/>
  <c r="D2200" i="4"/>
  <c r="E2200" i="4"/>
  <c r="I2200" i="4"/>
  <c r="G2200" i="4"/>
  <c r="H2200" i="4"/>
  <c r="F2200" i="4"/>
  <c r="K1725" i="3"/>
  <c r="E1725" i="4"/>
  <c r="G1725" i="4"/>
  <c r="H1725" i="4"/>
  <c r="F1725" i="4"/>
  <c r="D1725" i="4"/>
  <c r="K1590" i="3"/>
  <c r="D1590" i="4"/>
  <c r="F1590" i="4"/>
  <c r="H1590" i="4"/>
  <c r="I1590" i="4"/>
  <c r="G1590" i="4"/>
  <c r="E1590" i="4"/>
  <c r="K1952" i="3"/>
  <c r="I1952" i="4"/>
  <c r="H1952" i="4"/>
  <c r="G1952" i="4"/>
  <c r="K2118" i="3"/>
  <c r="D2118" i="4"/>
  <c r="I2118" i="4"/>
  <c r="G2118" i="4"/>
  <c r="E2118" i="4"/>
  <c r="F2118" i="4"/>
  <c r="H2118" i="4"/>
  <c r="K2054" i="3"/>
  <c r="D2054" i="4"/>
  <c r="I2054" i="4"/>
  <c r="G2054" i="4"/>
  <c r="E2054" i="4"/>
  <c r="F2054" i="4"/>
  <c r="H2054" i="4"/>
  <c r="K1990" i="3"/>
  <c r="D1990" i="4"/>
  <c r="I1990" i="4"/>
  <c r="G1990" i="4"/>
  <c r="E1990" i="4"/>
  <c r="F1990" i="4"/>
  <c r="H1990" i="4"/>
  <c r="K1894" i="3"/>
  <c r="D1894" i="4"/>
  <c r="F1894" i="4"/>
  <c r="H1894" i="4"/>
  <c r="I1894" i="4"/>
  <c r="G1894" i="4"/>
  <c r="E1894" i="4"/>
  <c r="K1749" i="3"/>
  <c r="E1749" i="4"/>
  <c r="D1749" i="4"/>
  <c r="F1749" i="4"/>
  <c r="I1749" i="4"/>
  <c r="G1749" i="4"/>
  <c r="H1749" i="4"/>
  <c r="K1484" i="3"/>
  <c r="E1484" i="4"/>
  <c r="D1484" i="4"/>
  <c r="G1484" i="4"/>
  <c r="H1484" i="4"/>
  <c r="F1484" i="4"/>
  <c r="I1484" i="4"/>
  <c r="K1071" i="3"/>
  <c r="D1071" i="4"/>
  <c r="E1071" i="4"/>
  <c r="H1071" i="4"/>
  <c r="F1071" i="4"/>
  <c r="G1071" i="4"/>
  <c r="I1071" i="4"/>
  <c r="K1453" i="3"/>
  <c r="F1453" i="4"/>
  <c r="E1453" i="4"/>
  <c r="G1453" i="4"/>
  <c r="D1453" i="4"/>
  <c r="I1453" i="4"/>
  <c r="H1453" i="4"/>
  <c r="K1243" i="3"/>
  <c r="F1243" i="4"/>
  <c r="D1243" i="4"/>
  <c r="E1243" i="4"/>
  <c r="G1243" i="4"/>
  <c r="K803" i="3"/>
  <c r="D803" i="4"/>
  <c r="H803" i="4"/>
  <c r="E803" i="4"/>
  <c r="F803" i="4"/>
  <c r="G803" i="4"/>
  <c r="I803" i="4"/>
  <c r="K1242" i="3"/>
  <c r="D1242" i="4"/>
  <c r="F1242" i="4"/>
  <c r="G1242" i="4"/>
  <c r="E1242" i="4"/>
  <c r="H1242" i="4"/>
  <c r="I1242" i="4"/>
  <c r="K911" i="3"/>
  <c r="D911" i="4"/>
  <c r="G911" i="4"/>
  <c r="I911" i="4"/>
  <c r="E911" i="4"/>
  <c r="F911" i="4"/>
  <c r="H911" i="4"/>
  <c r="K1315" i="3"/>
  <c r="D1315" i="4"/>
  <c r="H1315" i="4"/>
  <c r="E1315" i="4"/>
  <c r="F1315" i="4"/>
  <c r="G1315" i="4"/>
  <c r="I1315" i="4"/>
  <c r="K1104" i="3"/>
  <c r="G1104" i="4"/>
  <c r="I1104" i="4"/>
  <c r="H1104" i="4"/>
  <c r="D1104" i="4"/>
  <c r="K1028" i="3"/>
  <c r="E1028" i="4"/>
  <c r="D1028" i="4"/>
  <c r="F1028" i="4"/>
  <c r="G1028" i="4"/>
  <c r="H1028" i="4"/>
  <c r="K895" i="3"/>
  <c r="D895" i="4"/>
  <c r="E895" i="4"/>
  <c r="F895" i="4"/>
  <c r="G895" i="4"/>
  <c r="I895" i="4"/>
  <c r="H895" i="4"/>
  <c r="K1464" i="3"/>
  <c r="D1464" i="4"/>
  <c r="E1464" i="4"/>
  <c r="H1464" i="4"/>
  <c r="G1464" i="4"/>
  <c r="F1464" i="4"/>
  <c r="I1464" i="4"/>
  <c r="K999" i="3"/>
  <c r="F999" i="4"/>
  <c r="H999" i="4"/>
  <c r="G999" i="4"/>
  <c r="I999" i="4"/>
  <c r="K1220" i="3"/>
  <c r="E1220" i="4"/>
  <c r="D1220" i="4"/>
  <c r="F1220" i="4"/>
  <c r="G1220" i="4"/>
  <c r="H1220" i="4"/>
  <c r="K1185" i="3"/>
  <c r="G1185" i="4"/>
  <c r="D1185" i="4"/>
  <c r="E1185" i="4"/>
  <c r="F1185" i="4"/>
  <c r="I1185" i="4"/>
  <c r="H1185" i="4"/>
  <c r="K758" i="3"/>
  <c r="D758" i="4"/>
  <c r="F758" i="4"/>
  <c r="H758" i="4"/>
  <c r="I758" i="4"/>
  <c r="E758" i="4"/>
  <c r="G758" i="4"/>
  <c r="K1447" i="3"/>
  <c r="F1447" i="4"/>
  <c r="G1447" i="4"/>
  <c r="H1447" i="4"/>
  <c r="I1447" i="4"/>
  <c r="K1090" i="3"/>
  <c r="I1090" i="4"/>
  <c r="D1090" i="4"/>
  <c r="E1090" i="4"/>
  <c r="F1090" i="4"/>
  <c r="K1379" i="3"/>
  <c r="D1379" i="4"/>
  <c r="H1379" i="4"/>
  <c r="E1379" i="4"/>
  <c r="F1379" i="4"/>
  <c r="G1379" i="4"/>
  <c r="I1379" i="4"/>
  <c r="K991" i="3"/>
  <c r="E991" i="4"/>
  <c r="D991" i="4"/>
  <c r="I991" i="4"/>
  <c r="H991" i="4"/>
  <c r="F991" i="4"/>
  <c r="G991" i="4"/>
  <c r="K1231" i="3"/>
  <c r="D1231" i="4"/>
  <c r="F1231" i="4"/>
  <c r="G1231" i="4"/>
  <c r="I1231" i="4"/>
  <c r="E1231" i="4"/>
  <c r="H1231" i="4"/>
  <c r="K1036" i="3"/>
  <c r="E1036" i="4"/>
  <c r="D1036" i="4"/>
  <c r="G1036" i="4"/>
  <c r="F1036" i="4"/>
  <c r="H1036" i="4"/>
  <c r="I1036" i="4"/>
  <c r="K507" i="3"/>
  <c r="F507" i="4"/>
  <c r="E507" i="4"/>
  <c r="G507" i="4"/>
  <c r="D507" i="4"/>
  <c r="K379" i="3"/>
  <c r="F379" i="4"/>
  <c r="E379" i="4"/>
  <c r="G379" i="4"/>
  <c r="D379" i="4"/>
  <c r="K848" i="3"/>
  <c r="G848" i="4"/>
  <c r="I848" i="4"/>
  <c r="H848" i="4"/>
  <c r="D848" i="4"/>
  <c r="K225" i="3"/>
  <c r="D225" i="4"/>
  <c r="G225" i="4"/>
  <c r="E225" i="4"/>
  <c r="F225" i="4"/>
  <c r="H225" i="4"/>
  <c r="I225" i="4"/>
  <c r="F2192" i="4"/>
  <c r="E2151" i="4"/>
  <c r="E2087" i="4"/>
  <c r="F1872" i="4"/>
  <c r="F1808" i="4"/>
  <c r="I1787" i="4"/>
  <c r="F1744" i="4"/>
  <c r="I1723" i="4"/>
  <c r="F1680" i="4"/>
  <c r="I1659" i="4"/>
  <c r="E1447" i="4"/>
  <c r="F1424" i="4"/>
  <c r="F1360" i="4"/>
  <c r="I1339" i="4"/>
  <c r="I1275" i="4"/>
  <c r="E1191" i="4"/>
  <c r="I1147" i="4"/>
  <c r="F1104" i="4"/>
  <c r="I1083" i="4"/>
  <c r="E1063" i="4"/>
  <c r="E999" i="4"/>
  <c r="F976" i="4"/>
  <c r="I955" i="4"/>
  <c r="E871" i="4"/>
  <c r="F848" i="4"/>
  <c r="I763" i="4"/>
  <c r="I507" i="4"/>
  <c r="I379" i="4"/>
  <c r="E359" i="4"/>
  <c r="E167" i="4"/>
  <c r="K918" i="3"/>
  <c r="F918" i="4"/>
  <c r="D918" i="4"/>
  <c r="H918" i="4"/>
  <c r="I918" i="4"/>
  <c r="E918" i="4"/>
  <c r="G918" i="4"/>
  <c r="K777" i="3"/>
  <c r="I777" i="4"/>
  <c r="H777" i="4"/>
  <c r="E777" i="4"/>
  <c r="D777" i="4"/>
  <c r="K525" i="3"/>
  <c r="H525" i="4"/>
  <c r="E525" i="4"/>
  <c r="D525" i="4"/>
  <c r="G525" i="4"/>
  <c r="I525" i="4"/>
  <c r="F525" i="4"/>
  <c r="K126" i="3"/>
  <c r="I126" i="4"/>
  <c r="H126" i="4"/>
  <c r="E126" i="4"/>
  <c r="G126" i="4"/>
  <c r="F126" i="4"/>
  <c r="G2162" i="4"/>
  <c r="D2119" i="4"/>
  <c r="G2098" i="4"/>
  <c r="D2055" i="4"/>
  <c r="G2034" i="4"/>
  <c r="G1970" i="4"/>
  <c r="G1906" i="4"/>
  <c r="H1819" i="4"/>
  <c r="G1778" i="4"/>
  <c r="G1714" i="4"/>
  <c r="H1691" i="4"/>
  <c r="G1650" i="4"/>
  <c r="H1563" i="4"/>
  <c r="D1479" i="4"/>
  <c r="H1371" i="4"/>
  <c r="H1243" i="4"/>
  <c r="H1051" i="4"/>
  <c r="H987" i="4"/>
  <c r="D967" i="4"/>
  <c r="H923" i="4"/>
  <c r="G882" i="4"/>
  <c r="G818" i="4"/>
  <c r="H539" i="4"/>
  <c r="G498" i="4"/>
  <c r="H411" i="4"/>
  <c r="K688" i="3"/>
  <c r="H688" i="4"/>
  <c r="G688" i="4"/>
  <c r="I688" i="4"/>
  <c r="D688" i="4"/>
  <c r="K497" i="3"/>
  <c r="D497" i="4"/>
  <c r="E497" i="4"/>
  <c r="F497" i="4"/>
  <c r="G497" i="4"/>
  <c r="I497" i="4"/>
  <c r="H497" i="4"/>
  <c r="K114" i="3"/>
  <c r="F114" i="4"/>
  <c r="E114" i="4"/>
  <c r="I114" i="4"/>
  <c r="D114" i="4"/>
  <c r="D1808" i="4"/>
  <c r="E1609" i="4"/>
  <c r="D1344" i="4"/>
  <c r="G1291" i="4"/>
  <c r="K1666" i="3"/>
  <c r="I1666" i="4"/>
  <c r="D1666" i="4"/>
  <c r="E1666" i="4"/>
  <c r="F1666" i="4"/>
  <c r="K1713" i="3"/>
  <c r="D1713" i="4"/>
  <c r="E1713" i="4"/>
  <c r="F1713" i="4"/>
  <c r="G1713" i="4"/>
  <c r="H1713" i="4"/>
  <c r="I1713" i="4"/>
  <c r="K1912" i="3"/>
  <c r="D1912" i="4"/>
  <c r="E1912" i="4"/>
  <c r="H1912" i="4"/>
  <c r="F1912" i="4"/>
  <c r="I1912" i="4"/>
  <c r="G1912" i="4"/>
  <c r="K1699" i="3"/>
  <c r="D1699" i="4"/>
  <c r="H1699" i="4"/>
  <c r="E1699" i="4"/>
  <c r="F1699" i="4"/>
  <c r="G1699" i="4"/>
  <c r="I1699" i="4"/>
  <c r="K1813" i="3"/>
  <c r="D1813" i="4"/>
  <c r="F1813" i="4"/>
  <c r="E1813" i="4"/>
  <c r="I1813" i="4"/>
  <c r="G1813" i="4"/>
  <c r="H1813" i="4"/>
  <c r="K1932" i="3"/>
  <c r="E1932" i="4"/>
  <c r="D1932" i="4"/>
  <c r="G1932" i="4"/>
  <c r="F1932" i="4"/>
  <c r="H1932" i="4"/>
  <c r="I1932" i="4"/>
  <c r="K1577" i="3"/>
  <c r="H1577" i="4"/>
  <c r="I1577" i="4"/>
  <c r="D1577" i="4"/>
  <c r="K1918" i="3"/>
  <c r="F1918" i="4"/>
  <c r="E1918" i="4"/>
  <c r="G1918" i="4"/>
  <c r="I1918" i="4"/>
  <c r="H1918" i="4"/>
  <c r="K1637" i="3"/>
  <c r="D1637" i="4"/>
  <c r="E1637" i="4"/>
  <c r="F1637" i="4"/>
  <c r="G1637" i="4"/>
  <c r="H1637" i="4"/>
  <c r="I1637" i="4"/>
  <c r="K1462" i="3"/>
  <c r="D1462" i="4"/>
  <c r="F1462" i="4"/>
  <c r="E1462" i="4"/>
  <c r="H1462" i="4"/>
  <c r="I1462" i="4"/>
  <c r="G1462" i="4"/>
  <c r="K1805" i="3"/>
  <c r="E1805" i="4"/>
  <c r="G1805" i="4"/>
  <c r="I1805" i="4"/>
  <c r="H1805" i="4"/>
  <c r="F1805" i="4"/>
  <c r="D1805" i="4"/>
  <c r="K1670" i="3"/>
  <c r="D1670" i="4"/>
  <c r="I1670" i="4"/>
  <c r="G1670" i="4"/>
  <c r="E1670" i="4"/>
  <c r="F1670" i="4"/>
  <c r="H1670" i="4"/>
  <c r="K2128" i="3"/>
  <c r="G2128" i="4"/>
  <c r="I2128" i="4"/>
  <c r="H2128" i="4"/>
  <c r="K2064" i="3"/>
  <c r="G2064" i="4"/>
  <c r="I2064" i="4"/>
  <c r="H2064" i="4"/>
  <c r="K2000" i="3"/>
  <c r="G2000" i="4"/>
  <c r="I2000" i="4"/>
  <c r="H2000" i="4"/>
  <c r="K1917" i="3"/>
  <c r="E1917" i="4"/>
  <c r="G1917" i="4"/>
  <c r="H1917" i="4"/>
  <c r="F1917" i="4"/>
  <c r="D1917" i="4"/>
  <c r="K1771" i="3"/>
  <c r="E1771" i="4"/>
  <c r="F1771" i="4"/>
  <c r="D1771" i="4"/>
  <c r="K1916" i="3"/>
  <c r="D1916" i="4"/>
  <c r="E1916" i="4"/>
  <c r="H1916" i="4"/>
  <c r="I1916" i="4"/>
  <c r="G1916" i="4"/>
  <c r="F1916" i="4"/>
  <c r="K1716" i="3"/>
  <c r="F1716" i="4"/>
  <c r="G1716" i="4"/>
  <c r="E1716" i="4"/>
  <c r="D1716" i="4"/>
  <c r="K1902" i="3"/>
  <c r="F1902" i="4"/>
  <c r="E1902" i="4"/>
  <c r="G1902" i="4"/>
  <c r="H1902" i="4"/>
  <c r="I1902" i="4"/>
  <c r="K1790" i="3"/>
  <c r="E1790" i="4"/>
  <c r="G1790" i="4"/>
  <c r="F1790" i="4"/>
  <c r="I1790" i="4"/>
  <c r="H1790" i="4"/>
  <c r="K1873" i="3"/>
  <c r="F1873" i="4"/>
  <c r="G1873" i="4"/>
  <c r="D1873" i="4"/>
  <c r="E1873" i="4"/>
  <c r="I1873" i="4"/>
  <c r="H1873" i="4"/>
  <c r="K1264" i="3"/>
  <c r="G1264" i="4"/>
  <c r="H1264" i="4"/>
  <c r="I1264" i="4"/>
  <c r="D1264" i="4"/>
  <c r="K2039" i="3"/>
  <c r="F2039" i="4"/>
  <c r="H2039" i="4"/>
  <c r="G2039" i="4"/>
  <c r="I2039" i="4"/>
  <c r="K1059" i="3"/>
  <c r="D1059" i="4"/>
  <c r="H1059" i="4"/>
  <c r="E1059" i="4"/>
  <c r="F1059" i="4"/>
  <c r="G1059" i="4"/>
  <c r="I1059" i="4"/>
  <c r="K1403" i="3"/>
  <c r="E1403" i="4"/>
  <c r="G1403" i="4"/>
  <c r="F1403" i="4"/>
  <c r="D1403" i="4"/>
  <c r="K1116" i="3"/>
  <c r="D1116" i="4"/>
  <c r="E1116" i="4"/>
  <c r="G1116" i="4"/>
  <c r="H1116" i="4"/>
  <c r="I1116" i="4"/>
  <c r="F1116" i="4"/>
  <c r="K1525" i="3"/>
  <c r="F1525" i="4"/>
  <c r="E1525" i="4"/>
  <c r="D1525" i="4"/>
  <c r="H1525" i="4"/>
  <c r="G1525" i="4"/>
  <c r="I1525" i="4"/>
  <c r="K1098" i="3"/>
  <c r="D1098" i="4"/>
  <c r="E1098" i="4"/>
  <c r="H1098" i="4"/>
  <c r="F1098" i="4"/>
  <c r="G1098" i="4"/>
  <c r="I1098" i="4"/>
  <c r="K2175" i="3"/>
  <c r="D2175" i="4"/>
  <c r="F2175" i="4"/>
  <c r="E2175" i="4"/>
  <c r="G2175" i="4"/>
  <c r="I2175" i="4"/>
  <c r="H2175" i="4"/>
  <c r="K1507" i="3"/>
  <c r="D1507" i="4"/>
  <c r="H1507" i="4"/>
  <c r="F1507" i="4"/>
  <c r="E1507" i="4"/>
  <c r="G1507" i="4"/>
  <c r="I1507" i="4"/>
  <c r="K1307" i="3"/>
  <c r="F1307" i="4"/>
  <c r="D1307" i="4"/>
  <c r="E1307" i="4"/>
  <c r="G1307" i="4"/>
  <c r="K1022" i="3"/>
  <c r="E1022" i="4"/>
  <c r="G1022" i="4"/>
  <c r="F1022" i="4"/>
  <c r="I1022" i="4"/>
  <c r="H1022" i="4"/>
  <c r="K1457" i="3"/>
  <c r="D1457" i="4"/>
  <c r="E1457" i="4"/>
  <c r="F1457" i="4"/>
  <c r="G1457" i="4"/>
  <c r="H1457" i="4"/>
  <c r="I1457" i="4"/>
  <c r="K1193" i="3"/>
  <c r="I1193" i="4"/>
  <c r="H1193" i="4"/>
  <c r="D1193" i="4"/>
  <c r="K1388" i="3"/>
  <c r="D1388" i="4"/>
  <c r="E1388" i="4"/>
  <c r="H1388" i="4"/>
  <c r="I1388" i="4"/>
  <c r="F1388" i="4"/>
  <c r="G1388" i="4"/>
  <c r="K1192" i="3"/>
  <c r="D1192" i="4"/>
  <c r="E1192" i="4"/>
  <c r="F1192" i="4"/>
  <c r="H1192" i="4"/>
  <c r="G1192" i="4"/>
  <c r="I1192" i="4"/>
  <c r="K2182" i="3"/>
  <c r="D2182" i="4"/>
  <c r="I2182" i="4"/>
  <c r="G2182" i="4"/>
  <c r="E2182" i="4"/>
  <c r="F2182" i="4"/>
  <c r="H2182" i="4"/>
  <c r="K1408" i="3"/>
  <c r="G1408" i="4"/>
  <c r="I1408" i="4"/>
  <c r="H1408" i="4"/>
  <c r="K1039" i="3"/>
  <c r="D1039" i="4"/>
  <c r="G1039" i="4"/>
  <c r="I1039" i="4"/>
  <c r="E1039" i="4"/>
  <c r="H1039" i="4"/>
  <c r="F1039" i="4"/>
  <c r="K2023" i="3"/>
  <c r="F2023" i="4"/>
  <c r="H2023" i="4"/>
  <c r="G2023" i="4"/>
  <c r="I2023" i="4"/>
  <c r="K980" i="3"/>
  <c r="D980" i="4"/>
  <c r="F980" i="4"/>
  <c r="G980" i="4"/>
  <c r="E980" i="4"/>
  <c r="K754" i="3"/>
  <c r="I754" i="4"/>
  <c r="E754" i="4"/>
  <c r="F754" i="4"/>
  <c r="D754" i="4"/>
  <c r="K1422" i="3"/>
  <c r="E1422" i="4"/>
  <c r="G1422" i="4"/>
  <c r="F1422" i="4"/>
  <c r="H1422" i="4"/>
  <c r="I1422" i="4"/>
  <c r="K1246" i="3"/>
  <c r="F1246" i="4"/>
  <c r="E1246" i="4"/>
  <c r="G1246" i="4"/>
  <c r="I1246" i="4"/>
  <c r="H1246" i="4"/>
  <c r="K1581" i="3"/>
  <c r="F1581" i="4"/>
  <c r="D1581" i="4"/>
  <c r="E1581" i="4"/>
  <c r="G1581" i="4"/>
  <c r="I1581" i="4"/>
  <c r="H1581" i="4"/>
  <c r="K1400" i="3"/>
  <c r="D1400" i="4"/>
  <c r="E1400" i="4"/>
  <c r="H1400" i="4"/>
  <c r="F1400" i="4"/>
  <c r="G1400" i="4"/>
  <c r="I1400" i="4"/>
  <c r="K1131" i="3"/>
  <c r="E1131" i="4"/>
  <c r="F1131" i="4"/>
  <c r="D1131" i="4"/>
  <c r="K816" i="3"/>
  <c r="H816" i="4"/>
  <c r="G816" i="4"/>
  <c r="I816" i="4"/>
  <c r="D816" i="4"/>
  <c r="K1136" i="3"/>
  <c r="G1136" i="4"/>
  <c r="I1136" i="4"/>
  <c r="H1136" i="4"/>
  <c r="D1136" i="4"/>
  <c r="K1288" i="3"/>
  <c r="F1288" i="4"/>
  <c r="D1288" i="4"/>
  <c r="E1288" i="4"/>
  <c r="I1288" i="4"/>
  <c r="G1288" i="4"/>
  <c r="H1288" i="4"/>
  <c r="K800" i="3"/>
  <c r="I800" i="4"/>
  <c r="H800" i="4"/>
  <c r="G800" i="4"/>
  <c r="D800" i="4"/>
  <c r="K499" i="3"/>
  <c r="F499" i="4"/>
  <c r="D499" i="4"/>
  <c r="I499" i="4"/>
  <c r="G499" i="4"/>
  <c r="E499" i="4"/>
  <c r="H499" i="4"/>
  <c r="K371" i="3"/>
  <c r="F371" i="4"/>
  <c r="D371" i="4"/>
  <c r="I371" i="4"/>
  <c r="E371" i="4"/>
  <c r="G371" i="4"/>
  <c r="H371" i="4"/>
  <c r="K814" i="3"/>
  <c r="F814" i="4"/>
  <c r="H814" i="4"/>
  <c r="E814" i="4"/>
  <c r="G814" i="4"/>
  <c r="I814" i="4"/>
  <c r="K562" i="3"/>
  <c r="E562" i="4"/>
  <c r="I562" i="4"/>
  <c r="F562" i="4"/>
  <c r="D562" i="4"/>
  <c r="K377" i="3"/>
  <c r="I377" i="4"/>
  <c r="H377" i="4"/>
  <c r="D377" i="4"/>
  <c r="E377" i="4"/>
  <c r="K762" i="3"/>
  <c r="G762" i="4"/>
  <c r="E762" i="4"/>
  <c r="H762" i="4"/>
  <c r="D762" i="4"/>
  <c r="F762" i="4"/>
  <c r="I762" i="4"/>
  <c r="K295" i="3"/>
  <c r="F295" i="4"/>
  <c r="H295" i="4"/>
  <c r="G295" i="4"/>
  <c r="I295" i="4"/>
  <c r="K1429" i="3"/>
  <c r="E1429" i="4"/>
  <c r="D1429" i="4"/>
  <c r="F1429" i="4"/>
  <c r="I1429" i="4"/>
  <c r="G1429" i="4"/>
  <c r="H1429" i="4"/>
  <c r="K917" i="3"/>
  <c r="E917" i="4"/>
  <c r="D917" i="4"/>
  <c r="F917" i="4"/>
  <c r="I917" i="4"/>
  <c r="G917" i="4"/>
  <c r="H917" i="4"/>
  <c r="K445" i="3"/>
  <c r="H445" i="4"/>
  <c r="D445" i="4"/>
  <c r="E445" i="4"/>
  <c r="G445" i="4"/>
  <c r="I445" i="4"/>
  <c r="F445" i="4"/>
  <c r="F2162" i="4"/>
  <c r="E2121" i="4"/>
  <c r="F2098" i="4"/>
  <c r="E2057" i="4"/>
  <c r="F2034" i="4"/>
  <c r="E1993" i="4"/>
  <c r="F1970" i="4"/>
  <c r="D1920" i="4"/>
  <c r="E1865" i="4"/>
  <c r="I1693" i="4"/>
  <c r="D1664" i="4"/>
  <c r="G1067" i="4"/>
  <c r="H980" i="4"/>
  <c r="K1654" i="3"/>
  <c r="D1654" i="4"/>
  <c r="F1654" i="4"/>
  <c r="H1654" i="4"/>
  <c r="I1654" i="4"/>
  <c r="G1654" i="4"/>
  <c r="E1654" i="4"/>
  <c r="K1472" i="3"/>
  <c r="H1472" i="4"/>
  <c r="G1472" i="4"/>
  <c r="I1472" i="4"/>
  <c r="K1821" i="3"/>
  <c r="H1821" i="4"/>
  <c r="F1821" i="4"/>
  <c r="D1821" i="4"/>
  <c r="E1821" i="4"/>
  <c r="G1821" i="4"/>
  <c r="K1686" i="3"/>
  <c r="E1686" i="4"/>
  <c r="D1686" i="4"/>
  <c r="F1686" i="4"/>
  <c r="H1686" i="4"/>
  <c r="I1686" i="4"/>
  <c r="G1686" i="4"/>
  <c r="K1545" i="3"/>
  <c r="I1545" i="4"/>
  <c r="H1545" i="4"/>
  <c r="D1545" i="4"/>
  <c r="K1849" i="3"/>
  <c r="H1849" i="4"/>
  <c r="I1849" i="4"/>
  <c r="E1849" i="4"/>
  <c r="D1849" i="4"/>
  <c r="K1564" i="3"/>
  <c r="D1564" i="4"/>
  <c r="E1564" i="4"/>
  <c r="G1564" i="4"/>
  <c r="F1564" i="4"/>
  <c r="H1564" i="4"/>
  <c r="I1564" i="4"/>
  <c r="K1522" i="3"/>
  <c r="I1522" i="4"/>
  <c r="E1522" i="4"/>
  <c r="D1522" i="4"/>
  <c r="K1589" i="3"/>
  <c r="F1589" i="4"/>
  <c r="E1589" i="4"/>
  <c r="D1589" i="4"/>
  <c r="G1589" i="4"/>
  <c r="H1589" i="4"/>
  <c r="I1589" i="4"/>
  <c r="K2105" i="3"/>
  <c r="H2105" i="4"/>
  <c r="I2105" i="4"/>
  <c r="D2105" i="4"/>
  <c r="K1977" i="3"/>
  <c r="H1977" i="4"/>
  <c r="I1977" i="4"/>
  <c r="D1977" i="4"/>
  <c r="K1641" i="3"/>
  <c r="I1641" i="4"/>
  <c r="H1641" i="4"/>
  <c r="D1641" i="4"/>
  <c r="K1914" i="3"/>
  <c r="G1914" i="4"/>
  <c r="E1914" i="4"/>
  <c r="H1914" i="4"/>
  <c r="D1914" i="4"/>
  <c r="F1914" i="4"/>
  <c r="I1914" i="4"/>
  <c r="K1627" i="3"/>
  <c r="F1627" i="4"/>
  <c r="D1627" i="4"/>
  <c r="E1627" i="4"/>
  <c r="K2092" i="3"/>
  <c r="D2092" i="4"/>
  <c r="H2092" i="4"/>
  <c r="I2092" i="4"/>
  <c r="E2092" i="4"/>
  <c r="G2092" i="4"/>
  <c r="F2092" i="4"/>
  <c r="K1964" i="3"/>
  <c r="D1964" i="4"/>
  <c r="E1964" i="4"/>
  <c r="H1964" i="4"/>
  <c r="I1964" i="4"/>
  <c r="G1964" i="4"/>
  <c r="F1964" i="4"/>
  <c r="K1741" i="3"/>
  <c r="E1741" i="4"/>
  <c r="G1741" i="4"/>
  <c r="I1741" i="4"/>
  <c r="H1741" i="4"/>
  <c r="F1741" i="4"/>
  <c r="D1741" i="4"/>
  <c r="K1606" i="3"/>
  <c r="D1606" i="4"/>
  <c r="I1606" i="4"/>
  <c r="G1606" i="4"/>
  <c r="E1606" i="4"/>
  <c r="F1606" i="4"/>
  <c r="H1606" i="4"/>
  <c r="K2194" i="3"/>
  <c r="I2194" i="4"/>
  <c r="D2194" i="4"/>
  <c r="E2194" i="4"/>
  <c r="K1673" i="3"/>
  <c r="I1673" i="4"/>
  <c r="H1673" i="4"/>
  <c r="D1673" i="4"/>
  <c r="K2138" i="3"/>
  <c r="D2138" i="4"/>
  <c r="F2138" i="4"/>
  <c r="G2138" i="4"/>
  <c r="E2138" i="4"/>
  <c r="H2138" i="4"/>
  <c r="I2138" i="4"/>
  <c r="K2074" i="3"/>
  <c r="D2074" i="4"/>
  <c r="F2074" i="4"/>
  <c r="G2074" i="4"/>
  <c r="E2074" i="4"/>
  <c r="H2074" i="4"/>
  <c r="I2074" i="4"/>
  <c r="K2010" i="3"/>
  <c r="D2010" i="4"/>
  <c r="F2010" i="4"/>
  <c r="G2010" i="4"/>
  <c r="E2010" i="4"/>
  <c r="H2010" i="4"/>
  <c r="I2010" i="4"/>
  <c r="K1505" i="3"/>
  <c r="G1505" i="4"/>
  <c r="D1505" i="4"/>
  <c r="E1505" i="4"/>
  <c r="F1505" i="4"/>
  <c r="I1505" i="4"/>
  <c r="H1505" i="4"/>
  <c r="K1926" i="3"/>
  <c r="D1926" i="4"/>
  <c r="I1926" i="4"/>
  <c r="G1926" i="4"/>
  <c r="E1926" i="4"/>
  <c r="F1926" i="4"/>
  <c r="H1926" i="4"/>
  <c r="K1718" i="3"/>
  <c r="D1718" i="4"/>
  <c r="F1718" i="4"/>
  <c r="H1718" i="4"/>
  <c r="I1718" i="4"/>
  <c r="G1718" i="4"/>
  <c r="E1718" i="4"/>
  <c r="K1778" i="3"/>
  <c r="I1778" i="4"/>
  <c r="E1778" i="4"/>
  <c r="D1778" i="4"/>
  <c r="K1657" i="3"/>
  <c r="H1657" i="4"/>
  <c r="I1657" i="4"/>
  <c r="E1657" i="4"/>
  <c r="D1657" i="4"/>
  <c r="K2206" i="3"/>
  <c r="F2206" i="4"/>
  <c r="G2206" i="4"/>
  <c r="I2206" i="4"/>
  <c r="H2206" i="4"/>
  <c r="E2206" i="4"/>
  <c r="K1568" i="3"/>
  <c r="I1568" i="4"/>
  <c r="H1568" i="4"/>
  <c r="G1568" i="4"/>
  <c r="K1777" i="3"/>
  <c r="D1777" i="4"/>
  <c r="E1777" i="4"/>
  <c r="F1777" i="4"/>
  <c r="G1777" i="4"/>
  <c r="H1777" i="4"/>
  <c r="I1777" i="4"/>
  <c r="K1608" i="3"/>
  <c r="F1608" i="4"/>
  <c r="D1608" i="4"/>
  <c r="E1608" i="4"/>
  <c r="I1608" i="4"/>
  <c r="G1608" i="4"/>
  <c r="H1608" i="4"/>
  <c r="K2174" i="3"/>
  <c r="F2174" i="4"/>
  <c r="E2174" i="4"/>
  <c r="G2174" i="4"/>
  <c r="I2174" i="4"/>
  <c r="H2174" i="4"/>
  <c r="K2110" i="3"/>
  <c r="F2110" i="4"/>
  <c r="E2110" i="4"/>
  <c r="G2110" i="4"/>
  <c r="I2110" i="4"/>
  <c r="H2110" i="4"/>
  <c r="K2046" i="3"/>
  <c r="F2046" i="4"/>
  <c r="E2046" i="4"/>
  <c r="G2046" i="4"/>
  <c r="I2046" i="4"/>
  <c r="H2046" i="4"/>
  <c r="K1982" i="3"/>
  <c r="F1982" i="4"/>
  <c r="E1982" i="4"/>
  <c r="G1982" i="4"/>
  <c r="I1982" i="4"/>
  <c r="H1982" i="4"/>
  <c r="K1742" i="3"/>
  <c r="E1742" i="4"/>
  <c r="G1742" i="4"/>
  <c r="F1742" i="4"/>
  <c r="I1742" i="4"/>
  <c r="H1742" i="4"/>
  <c r="K1560" i="3"/>
  <c r="D1560" i="4"/>
  <c r="E1560" i="4"/>
  <c r="I1560" i="4"/>
  <c r="G1560" i="4"/>
  <c r="H1560" i="4"/>
  <c r="F1560" i="4"/>
  <c r="K1443" i="3"/>
  <c r="D1443" i="4"/>
  <c r="H1443" i="4"/>
  <c r="F1443" i="4"/>
  <c r="G1443" i="4"/>
  <c r="E1443" i="4"/>
  <c r="I1443" i="4"/>
  <c r="K799" i="3"/>
  <c r="E799" i="4"/>
  <c r="D799" i="4"/>
  <c r="F799" i="4"/>
  <c r="I799" i="4"/>
  <c r="H799" i="4"/>
  <c r="G799" i="4"/>
  <c r="K1427" i="3"/>
  <c r="D1427" i="4"/>
  <c r="G1427" i="4"/>
  <c r="E1427" i="4"/>
  <c r="H1427" i="4"/>
  <c r="I1427" i="4"/>
  <c r="F1427" i="4"/>
  <c r="K1236" i="3"/>
  <c r="D1236" i="4"/>
  <c r="F1236" i="4"/>
  <c r="G1236" i="4"/>
  <c r="E1236" i="4"/>
  <c r="K1064" i="3"/>
  <c r="D1064" i="4"/>
  <c r="E1064" i="4"/>
  <c r="F1064" i="4"/>
  <c r="G1064" i="4"/>
  <c r="H1064" i="4"/>
  <c r="I1064" i="4"/>
  <c r="K880" i="3"/>
  <c r="H880" i="4"/>
  <c r="G880" i="4"/>
  <c r="I880" i="4"/>
  <c r="D880" i="4"/>
  <c r="K1489" i="3"/>
  <c r="F1489" i="4"/>
  <c r="G1489" i="4"/>
  <c r="D1489" i="4"/>
  <c r="E1489" i="4"/>
  <c r="I1489" i="4"/>
  <c r="H1489" i="4"/>
  <c r="K1300" i="3"/>
  <c r="D1300" i="4"/>
  <c r="F1300" i="4"/>
  <c r="G1300" i="4"/>
  <c r="E1300" i="4"/>
  <c r="K1156" i="3"/>
  <c r="E1156" i="4"/>
  <c r="D1156" i="4"/>
  <c r="F1156" i="4"/>
  <c r="G1156" i="4"/>
  <c r="H1156" i="4"/>
  <c r="K864" i="3"/>
  <c r="I864" i="4"/>
  <c r="H864" i="4"/>
  <c r="G864" i="4"/>
  <c r="D864" i="4"/>
  <c r="K944" i="3"/>
  <c r="H944" i="4"/>
  <c r="G944" i="4"/>
  <c r="I944" i="4"/>
  <c r="D944" i="4"/>
  <c r="K1206" i="3"/>
  <c r="D1206" i="4"/>
  <c r="E1206" i="4"/>
  <c r="F1206" i="4"/>
  <c r="H1206" i="4"/>
  <c r="I1206" i="4"/>
  <c r="G1206" i="4"/>
  <c r="K1387" i="3"/>
  <c r="E1387" i="4"/>
  <c r="F1387" i="4"/>
  <c r="D1387" i="4"/>
  <c r="K1172" i="3"/>
  <c r="D1172" i="4"/>
  <c r="F1172" i="4"/>
  <c r="G1172" i="4"/>
  <c r="E1172" i="4"/>
  <c r="K1079" i="3"/>
  <c r="F1079" i="4"/>
  <c r="H1079" i="4"/>
  <c r="G1079" i="4"/>
  <c r="I1079" i="4"/>
  <c r="K1364" i="3"/>
  <c r="D1364" i="4"/>
  <c r="F1364" i="4"/>
  <c r="G1364" i="4"/>
  <c r="E1364" i="4"/>
  <c r="K1130" i="3"/>
  <c r="F1130" i="4"/>
  <c r="G1130" i="4"/>
  <c r="D1130" i="4"/>
  <c r="E1130" i="4"/>
  <c r="H1130" i="4"/>
  <c r="I1130" i="4"/>
  <c r="K1831" i="3"/>
  <c r="G1831" i="4"/>
  <c r="F1831" i="4"/>
  <c r="H1831" i="4"/>
  <c r="I1831" i="4"/>
  <c r="K1060" i="3"/>
  <c r="D1060" i="4"/>
  <c r="F1060" i="4"/>
  <c r="G1060" i="4"/>
  <c r="H1060" i="4"/>
  <c r="E1060" i="4"/>
  <c r="K1419" i="3"/>
  <c r="E1419" i="4"/>
  <c r="F1419" i="4"/>
  <c r="D1419" i="4"/>
  <c r="K1203" i="3"/>
  <c r="D1203" i="4"/>
  <c r="I1203" i="4"/>
  <c r="F1203" i="4"/>
  <c r="E1203" i="4"/>
  <c r="G1203" i="4"/>
  <c r="H1203" i="4"/>
  <c r="K1019" i="3"/>
  <c r="E1019" i="4"/>
  <c r="G1019" i="4"/>
  <c r="F1019" i="4"/>
  <c r="D1019" i="4"/>
  <c r="K491" i="3"/>
  <c r="F491" i="4"/>
  <c r="E491" i="4"/>
  <c r="G491" i="4"/>
  <c r="D491" i="4"/>
  <c r="K1529" i="3"/>
  <c r="H1529" i="4"/>
  <c r="I1529" i="4"/>
  <c r="E1529" i="4"/>
  <c r="D1529" i="4"/>
  <c r="K353" i="3"/>
  <c r="D353" i="4"/>
  <c r="G353" i="4"/>
  <c r="E353" i="4"/>
  <c r="F353" i="4"/>
  <c r="I353" i="4"/>
  <c r="H353" i="4"/>
  <c r="H2210" i="4"/>
  <c r="H2146" i="4"/>
  <c r="G2105" i="4"/>
  <c r="H2082" i="4"/>
  <c r="H2018" i="4"/>
  <c r="G1977" i="4"/>
  <c r="H1954" i="4"/>
  <c r="D1870" i="4"/>
  <c r="G1849" i="4"/>
  <c r="H1826" i="4"/>
  <c r="H1762" i="4"/>
  <c r="D1742" i="4"/>
  <c r="D1678" i="4"/>
  <c r="G1657" i="4"/>
  <c r="G1529" i="4"/>
  <c r="H1506" i="4"/>
  <c r="G1465" i="4"/>
  <c r="D1422" i="4"/>
  <c r="H1314" i="4"/>
  <c r="D1294" i="4"/>
  <c r="H1186" i="4"/>
  <c r="H1122" i="4"/>
  <c r="G377" i="4"/>
  <c r="K488" i="3"/>
  <c r="D488" i="4"/>
  <c r="E488" i="4"/>
  <c r="G488" i="4"/>
  <c r="F488" i="4"/>
  <c r="H488" i="4"/>
  <c r="I488" i="4"/>
  <c r="K277" i="3"/>
  <c r="H277" i="4"/>
  <c r="G277" i="4"/>
  <c r="E277" i="4"/>
  <c r="D277" i="4"/>
  <c r="F277" i="4"/>
  <c r="I277" i="4"/>
  <c r="I2180" i="4"/>
  <c r="E2160" i="4"/>
  <c r="F2137" i="4"/>
  <c r="I2116" i="4"/>
  <c r="E2096" i="4"/>
  <c r="F2073" i="4"/>
  <c r="I2052" i="4"/>
  <c r="E2032" i="4"/>
  <c r="F2009" i="4"/>
  <c r="I1988" i="4"/>
  <c r="E1968" i="4"/>
  <c r="I1860" i="4"/>
  <c r="F1817" i="4"/>
  <c r="E1776" i="4"/>
  <c r="F1753" i="4"/>
  <c r="E1712" i="4"/>
  <c r="E1584" i="4"/>
  <c r="E1520" i="4"/>
  <c r="I1476" i="4"/>
  <c r="E1264" i="4"/>
  <c r="I1220" i="4"/>
  <c r="E1200" i="4"/>
  <c r="I1156" i="4"/>
  <c r="E1136" i="4"/>
  <c r="I1028" i="4"/>
  <c r="E1008" i="4"/>
  <c r="E944" i="4"/>
  <c r="E880" i="4"/>
  <c r="E816" i="4"/>
  <c r="E752" i="4"/>
  <c r="I580" i="4"/>
  <c r="F409" i="4"/>
  <c r="K906" i="3"/>
  <c r="D906" i="4"/>
  <c r="E906" i="4"/>
  <c r="H906" i="4"/>
  <c r="F906" i="4"/>
  <c r="G906" i="4"/>
  <c r="I906" i="4"/>
  <c r="K682" i="3"/>
  <c r="E682" i="4"/>
  <c r="F682" i="4"/>
  <c r="G682" i="4"/>
  <c r="D682" i="4"/>
  <c r="H682" i="4"/>
  <c r="I682" i="4"/>
  <c r="K242" i="3"/>
  <c r="E242" i="4"/>
  <c r="I242" i="4"/>
  <c r="F242" i="4"/>
  <c r="D242" i="4"/>
  <c r="K91" i="3"/>
  <c r="G91" i="4"/>
  <c r="F91" i="4"/>
  <c r="H91" i="4"/>
  <c r="D91" i="4"/>
  <c r="E91" i="4"/>
  <c r="G1691" i="4"/>
  <c r="D1504" i="4"/>
  <c r="D1440" i="4"/>
  <c r="D1120" i="4"/>
  <c r="K2113" i="3"/>
  <c r="E2113" i="4"/>
  <c r="F2113" i="4"/>
  <c r="D2113" i="4"/>
  <c r="H2113" i="4"/>
  <c r="I2113" i="4"/>
  <c r="G2113" i="4"/>
  <c r="K2097" i="3"/>
  <c r="D2097" i="4"/>
  <c r="E2097" i="4"/>
  <c r="F2097" i="4"/>
  <c r="G2097" i="4"/>
  <c r="H2097" i="4"/>
  <c r="I2097" i="4"/>
  <c r="K1456" i="3"/>
  <c r="G1456" i="4"/>
  <c r="I1456" i="4"/>
  <c r="H1456" i="4"/>
  <c r="D1456" i="4"/>
  <c r="K1480" i="3"/>
  <c r="F1480" i="4"/>
  <c r="D1480" i="4"/>
  <c r="E1480" i="4"/>
  <c r="I1480" i="4"/>
  <c r="G1480" i="4"/>
  <c r="H1480" i="4"/>
  <c r="K1692" i="3"/>
  <c r="E1692" i="4"/>
  <c r="D1692" i="4"/>
  <c r="G1692" i="4"/>
  <c r="F1692" i="4"/>
  <c r="H1692" i="4"/>
  <c r="I1692" i="4"/>
  <c r="K1806" i="3"/>
  <c r="E1806" i="4"/>
  <c r="G1806" i="4"/>
  <c r="F1806" i="4"/>
  <c r="I1806" i="4"/>
  <c r="H1806" i="4"/>
  <c r="K1624" i="3"/>
  <c r="D1624" i="4"/>
  <c r="E1624" i="4"/>
  <c r="I1624" i="4"/>
  <c r="G1624" i="4"/>
  <c r="F1624" i="4"/>
  <c r="H1624" i="4"/>
  <c r="K1904" i="3"/>
  <c r="H1904" i="4"/>
  <c r="G1904" i="4"/>
  <c r="I1904" i="4"/>
  <c r="K1705" i="3"/>
  <c r="I1705" i="4"/>
  <c r="H1705" i="4"/>
  <c r="D1705" i="4"/>
  <c r="K1556" i="3"/>
  <c r="D1556" i="4"/>
  <c r="F1556" i="4"/>
  <c r="G1556" i="4"/>
  <c r="E1556" i="4"/>
  <c r="K1897" i="3"/>
  <c r="I1897" i="4"/>
  <c r="H1897" i="4"/>
  <c r="D1897" i="4"/>
  <c r="K1630" i="3"/>
  <c r="G1630" i="4"/>
  <c r="F1630" i="4"/>
  <c r="I1630" i="4"/>
  <c r="H1630" i="4"/>
  <c r="E1630" i="4"/>
  <c r="K1798" i="3"/>
  <c r="D1798" i="4"/>
  <c r="I1798" i="4"/>
  <c r="G1798" i="4"/>
  <c r="E1798" i="4"/>
  <c r="F1798" i="4"/>
  <c r="H1798" i="4"/>
  <c r="K2120" i="3"/>
  <c r="D2120" i="4"/>
  <c r="E2120" i="4"/>
  <c r="F2120" i="4"/>
  <c r="I2120" i="4"/>
  <c r="G2120" i="4"/>
  <c r="H2120" i="4"/>
  <c r="K2056" i="3"/>
  <c r="D2056" i="4"/>
  <c r="E2056" i="4"/>
  <c r="I2056" i="4"/>
  <c r="G2056" i="4"/>
  <c r="H2056" i="4"/>
  <c r="F2056" i="4"/>
  <c r="K1992" i="3"/>
  <c r="D1992" i="4"/>
  <c r="E1992" i="4"/>
  <c r="I1992" i="4"/>
  <c r="G1992" i="4"/>
  <c r="F1992" i="4"/>
  <c r="H1992" i="4"/>
  <c r="K1910" i="3"/>
  <c r="D1910" i="4"/>
  <c r="F1910" i="4"/>
  <c r="H1910" i="4"/>
  <c r="I1910" i="4"/>
  <c r="G1910" i="4"/>
  <c r="E1910" i="4"/>
  <c r="K1730" i="3"/>
  <c r="I1730" i="4"/>
  <c r="D1730" i="4"/>
  <c r="E1730" i="4"/>
  <c r="F1730" i="4"/>
  <c r="K1582" i="3"/>
  <c r="F1582" i="4"/>
  <c r="E1582" i="4"/>
  <c r="G1582" i="4"/>
  <c r="H1582" i="4"/>
  <c r="I1582" i="4"/>
  <c r="K1888" i="3"/>
  <c r="I1888" i="4"/>
  <c r="H1888" i="4"/>
  <c r="G1888" i="4"/>
  <c r="K1881" i="3"/>
  <c r="I1881" i="4"/>
  <c r="H1881" i="4"/>
  <c r="E1881" i="4"/>
  <c r="D1881" i="4"/>
  <c r="K1729" i="3"/>
  <c r="E1729" i="4"/>
  <c r="F1729" i="4"/>
  <c r="D1729" i="4"/>
  <c r="G1729" i="4"/>
  <c r="H1729" i="4"/>
  <c r="I1729" i="4"/>
  <c r="K1467" i="3"/>
  <c r="E1467" i="4"/>
  <c r="G1467" i="4"/>
  <c r="F1467" i="4"/>
  <c r="D1467" i="4"/>
  <c r="K1024" i="3"/>
  <c r="G1024" i="4"/>
  <c r="I1024" i="4"/>
  <c r="H1024" i="4"/>
  <c r="K2007" i="3"/>
  <c r="G2007" i="4"/>
  <c r="F2007" i="4"/>
  <c r="H2007" i="4"/>
  <c r="I2007" i="4"/>
  <c r="K1216" i="3"/>
  <c r="H1216" i="4"/>
  <c r="G1216" i="4"/>
  <c r="I1216" i="4"/>
  <c r="K1058" i="3"/>
  <c r="I1058" i="4"/>
  <c r="D1058" i="4"/>
  <c r="E1058" i="4"/>
  <c r="F1058" i="4"/>
  <c r="K1368" i="3"/>
  <c r="D1368" i="4"/>
  <c r="E1368" i="4"/>
  <c r="G1368" i="4"/>
  <c r="I1368" i="4"/>
  <c r="F1368" i="4"/>
  <c r="H1368" i="4"/>
  <c r="K1099" i="3"/>
  <c r="E1099" i="4"/>
  <c r="F1099" i="4"/>
  <c r="D1099" i="4"/>
  <c r="K1087" i="3"/>
  <c r="D1087" i="4"/>
  <c r="E1087" i="4"/>
  <c r="F1087" i="4"/>
  <c r="G1087" i="4"/>
  <c r="I1087" i="4"/>
  <c r="H1087" i="4"/>
  <c r="K2143" i="3"/>
  <c r="D2143" i="4"/>
  <c r="I2143" i="4"/>
  <c r="H2143" i="4"/>
  <c r="E2143" i="4"/>
  <c r="F2143" i="4"/>
  <c r="G2143" i="4"/>
  <c r="K1499" i="3"/>
  <c r="F1499" i="4"/>
  <c r="D1499" i="4"/>
  <c r="E1499" i="4"/>
  <c r="G1499" i="4"/>
  <c r="K1292" i="3"/>
  <c r="E1292" i="4"/>
  <c r="D1292" i="4"/>
  <c r="G1292" i="4"/>
  <c r="F1292" i="4"/>
  <c r="H1292" i="4"/>
  <c r="I1292" i="4"/>
  <c r="K1150" i="3"/>
  <c r="E1150" i="4"/>
  <c r="G1150" i="4"/>
  <c r="F1150" i="4"/>
  <c r="H1150" i="4"/>
  <c r="I1150" i="4"/>
  <c r="K1011" i="3"/>
  <c r="D1011" i="4"/>
  <c r="I1011" i="4"/>
  <c r="F1011" i="4"/>
  <c r="E1011" i="4"/>
  <c r="G1011" i="4"/>
  <c r="H1011" i="4"/>
  <c r="K1722" i="3"/>
  <c r="G1722" i="4"/>
  <c r="E1722" i="4"/>
  <c r="H1722" i="4"/>
  <c r="D1722" i="4"/>
  <c r="F1722" i="4"/>
  <c r="I1722" i="4"/>
  <c r="K1366" i="3"/>
  <c r="D1366" i="4"/>
  <c r="F1366" i="4"/>
  <c r="H1366" i="4"/>
  <c r="I1366" i="4"/>
  <c r="E1366" i="4"/>
  <c r="G1366" i="4"/>
  <c r="K1179" i="3"/>
  <c r="F1179" i="4"/>
  <c r="D1179" i="4"/>
  <c r="E1179" i="4"/>
  <c r="G1179" i="4"/>
  <c r="K1513" i="3"/>
  <c r="H1513" i="4"/>
  <c r="I1513" i="4"/>
  <c r="D1513" i="4"/>
  <c r="K1358" i="3"/>
  <c r="E1358" i="4"/>
  <c r="G1358" i="4"/>
  <c r="F1358" i="4"/>
  <c r="H1358" i="4"/>
  <c r="I1358" i="4"/>
  <c r="K1178" i="3"/>
  <c r="D1178" i="4"/>
  <c r="F1178" i="4"/>
  <c r="G1178" i="4"/>
  <c r="E1178" i="4"/>
  <c r="H1178" i="4"/>
  <c r="I1178" i="4"/>
  <c r="K1991" i="3"/>
  <c r="G1991" i="4"/>
  <c r="H1991" i="4"/>
  <c r="I1991" i="4"/>
  <c r="F1991" i="4"/>
  <c r="K956" i="3"/>
  <c r="E956" i="4"/>
  <c r="D956" i="4"/>
  <c r="F956" i="4"/>
  <c r="H956" i="4"/>
  <c r="I956" i="4"/>
  <c r="G956" i="4"/>
  <c r="K739" i="3"/>
  <c r="D739" i="4"/>
  <c r="H739" i="4"/>
  <c r="I739" i="4"/>
  <c r="F739" i="4"/>
  <c r="G739" i="4"/>
  <c r="E739" i="4"/>
  <c r="K1895" i="3"/>
  <c r="G1895" i="4"/>
  <c r="F1895" i="4"/>
  <c r="H1895" i="4"/>
  <c r="I1895" i="4"/>
  <c r="K1386" i="3"/>
  <c r="F1386" i="4"/>
  <c r="G1386" i="4"/>
  <c r="D1386" i="4"/>
  <c r="E1386" i="4"/>
  <c r="I1386" i="4"/>
  <c r="H1386" i="4"/>
  <c r="K1219" i="3"/>
  <c r="D1219" i="4"/>
  <c r="E1219" i="4"/>
  <c r="G1219" i="4"/>
  <c r="H1219" i="4"/>
  <c r="F1219" i="4"/>
  <c r="I1219" i="4"/>
  <c r="K1531" i="3"/>
  <c r="E1531" i="4"/>
  <c r="G1531" i="4"/>
  <c r="F1531" i="4"/>
  <c r="D1531" i="4"/>
  <c r="K1372" i="3"/>
  <c r="D1372" i="4"/>
  <c r="E1372" i="4"/>
  <c r="G1372" i="4"/>
  <c r="H1372" i="4"/>
  <c r="I1372" i="4"/>
  <c r="F1372" i="4"/>
  <c r="K1084" i="3"/>
  <c r="E1084" i="4"/>
  <c r="D1084" i="4"/>
  <c r="H1084" i="4"/>
  <c r="I1084" i="4"/>
  <c r="F1084" i="4"/>
  <c r="G1084" i="4"/>
  <c r="K2159" i="3"/>
  <c r="D2159" i="4"/>
  <c r="H2159" i="4"/>
  <c r="F2159" i="4"/>
  <c r="G2159" i="4"/>
  <c r="I2159" i="4"/>
  <c r="E2159" i="4"/>
  <c r="K1238" i="3"/>
  <c r="E1238" i="4"/>
  <c r="F1238" i="4"/>
  <c r="D1238" i="4"/>
  <c r="H1238" i="4"/>
  <c r="I1238" i="4"/>
  <c r="G1238" i="4"/>
  <c r="K611" i="3"/>
  <c r="F611" i="4"/>
  <c r="D611" i="4"/>
  <c r="H611" i="4"/>
  <c r="E611" i="4"/>
  <c r="I611" i="4"/>
  <c r="G611" i="4"/>
  <c r="K483" i="3"/>
  <c r="D483" i="4"/>
  <c r="F483" i="4"/>
  <c r="H483" i="4"/>
  <c r="E483" i="4"/>
  <c r="I483" i="4"/>
  <c r="G483" i="4"/>
  <c r="K778" i="3"/>
  <c r="E778" i="4"/>
  <c r="H778" i="4"/>
  <c r="D778" i="4"/>
  <c r="F778" i="4"/>
  <c r="G778" i="4"/>
  <c r="I778" i="4"/>
  <c r="K553" i="3"/>
  <c r="D553" i="4"/>
  <c r="I553" i="4"/>
  <c r="H553" i="4"/>
  <c r="E553" i="4"/>
  <c r="K202" i="3"/>
  <c r="D202" i="4"/>
  <c r="E202" i="4"/>
  <c r="H202" i="4"/>
  <c r="F202" i="4"/>
  <c r="G202" i="4"/>
  <c r="I202" i="4"/>
  <c r="K1635" i="3"/>
  <c r="D1635" i="4"/>
  <c r="H1635" i="4"/>
  <c r="E1635" i="4"/>
  <c r="F1635" i="4"/>
  <c r="G1635" i="4"/>
  <c r="I1635" i="4"/>
  <c r="K907" i="3"/>
  <c r="E907" i="4"/>
  <c r="G907" i="4"/>
  <c r="F907" i="4"/>
  <c r="D907" i="4"/>
  <c r="K103" i="3"/>
  <c r="G103" i="4"/>
  <c r="F103" i="4"/>
  <c r="H103" i="4"/>
  <c r="I103" i="4"/>
  <c r="K438" i="3"/>
  <c r="I438" i="4"/>
  <c r="D438" i="4"/>
  <c r="F438" i="4"/>
  <c r="H438" i="4"/>
  <c r="G438" i="4"/>
  <c r="E438" i="4"/>
  <c r="H2180" i="4"/>
  <c r="D2160" i="4"/>
  <c r="H2116" i="4"/>
  <c r="D2096" i="4"/>
  <c r="D2032" i="4"/>
  <c r="H1988" i="4"/>
  <c r="D1968" i="4"/>
  <c r="I1917" i="4"/>
  <c r="D1888" i="4"/>
  <c r="E1833" i="4"/>
  <c r="G1803" i="4"/>
  <c r="F1746" i="4"/>
  <c r="H1716" i="4"/>
  <c r="I1661" i="4"/>
  <c r="D1632" i="4"/>
  <c r="D1568" i="4"/>
  <c r="G1387" i="4"/>
  <c r="D1312" i="4"/>
  <c r="G1259" i="4"/>
  <c r="H1172" i="4"/>
  <c r="G1035" i="4"/>
  <c r="K1510" i="3"/>
  <c r="D1510" i="4"/>
  <c r="E1510" i="4"/>
  <c r="F1510" i="4"/>
  <c r="H1510" i="4"/>
  <c r="I1510" i="4"/>
  <c r="G1510" i="4"/>
  <c r="K1969" i="3"/>
  <c r="D1969" i="4"/>
  <c r="E1969" i="4"/>
  <c r="F1969" i="4"/>
  <c r="G1969" i="4"/>
  <c r="H1969" i="4"/>
  <c r="I1969" i="4"/>
  <c r="K1782" i="3"/>
  <c r="D1782" i="4"/>
  <c r="F1782" i="4"/>
  <c r="H1782" i="4"/>
  <c r="I1782" i="4"/>
  <c r="G1782" i="4"/>
  <c r="E1782" i="4"/>
  <c r="K1768" i="3"/>
  <c r="D1768" i="4"/>
  <c r="E1768" i="4"/>
  <c r="F1768" i="4"/>
  <c r="H1768" i="4"/>
  <c r="I1768" i="4"/>
  <c r="G1768" i="4"/>
  <c r="K2084" i="3"/>
  <c r="D2084" i="4"/>
  <c r="F2084" i="4"/>
  <c r="G2084" i="4"/>
  <c r="E2084" i="4"/>
  <c r="K1956" i="3"/>
  <c r="D1956" i="4"/>
  <c r="F1956" i="4"/>
  <c r="G1956" i="4"/>
  <c r="E1956" i="4"/>
  <c r="K1593" i="3"/>
  <c r="I1593" i="4"/>
  <c r="H1593" i="4"/>
  <c r="E1593" i="4"/>
  <c r="D1593" i="4"/>
  <c r="K1842" i="3"/>
  <c r="I1842" i="4"/>
  <c r="E1842" i="4"/>
  <c r="D1842" i="4"/>
  <c r="K1653" i="3"/>
  <c r="F1653" i="4"/>
  <c r="E1653" i="4"/>
  <c r="D1653" i="4"/>
  <c r="G1653" i="4"/>
  <c r="H1653" i="4"/>
  <c r="I1653" i="4"/>
  <c r="K1814" i="3"/>
  <c r="E1814" i="4"/>
  <c r="D1814" i="4"/>
  <c r="F1814" i="4"/>
  <c r="H1814" i="4"/>
  <c r="I1814" i="4"/>
  <c r="G1814" i="4"/>
  <c r="K2089" i="3"/>
  <c r="I2089" i="4"/>
  <c r="H2089" i="4"/>
  <c r="D2089" i="4"/>
  <c r="K1961" i="3"/>
  <c r="H1961" i="4"/>
  <c r="I1961" i="4"/>
  <c r="D1961" i="4"/>
  <c r="K1769" i="3"/>
  <c r="I1769" i="4"/>
  <c r="H1769" i="4"/>
  <c r="D1769" i="4"/>
  <c r="K1620" i="3"/>
  <c r="D1620" i="4"/>
  <c r="F1620" i="4"/>
  <c r="G1620" i="4"/>
  <c r="E1620" i="4"/>
  <c r="K1893" i="3"/>
  <c r="E1893" i="4"/>
  <c r="D1893" i="4"/>
  <c r="F1893" i="4"/>
  <c r="G1893" i="4"/>
  <c r="H1893" i="4"/>
  <c r="I1893" i="4"/>
  <c r="K1586" i="3"/>
  <c r="I1586" i="4"/>
  <c r="E1586" i="4"/>
  <c r="D1586" i="4"/>
  <c r="K1452" i="3"/>
  <c r="E1452" i="4"/>
  <c r="D1452" i="4"/>
  <c r="H1452" i="4"/>
  <c r="F1452" i="4"/>
  <c r="I1452" i="4"/>
  <c r="G1452" i="4"/>
  <c r="K2076" i="3"/>
  <c r="D2076" i="4"/>
  <c r="E2076" i="4"/>
  <c r="G2076" i="4"/>
  <c r="F2076" i="4"/>
  <c r="H2076" i="4"/>
  <c r="I2076" i="4"/>
  <c r="K1734" i="3"/>
  <c r="D1734" i="4"/>
  <c r="I1734" i="4"/>
  <c r="G1734" i="4"/>
  <c r="E1734" i="4"/>
  <c r="F1734" i="4"/>
  <c r="H1734" i="4"/>
  <c r="K1801" i="3"/>
  <c r="I1801" i="4"/>
  <c r="H1801" i="4"/>
  <c r="D1801" i="4"/>
  <c r="K1652" i="3"/>
  <c r="F1652" i="4"/>
  <c r="G1652" i="4"/>
  <c r="E1652" i="4"/>
  <c r="D1652" i="4"/>
  <c r="K1436" i="3"/>
  <c r="D1436" i="4"/>
  <c r="E1436" i="4"/>
  <c r="G1436" i="4"/>
  <c r="H1436" i="4"/>
  <c r="I1436" i="4"/>
  <c r="F1436" i="4"/>
  <c r="K1941" i="3"/>
  <c r="E1941" i="4"/>
  <c r="D1941" i="4"/>
  <c r="F1941" i="4"/>
  <c r="I1941" i="4"/>
  <c r="G1941" i="4"/>
  <c r="H1941" i="4"/>
  <c r="K1834" i="3"/>
  <c r="F1834" i="4"/>
  <c r="G1834" i="4"/>
  <c r="E1834" i="4"/>
  <c r="D1834" i="4"/>
  <c r="I1834" i="4"/>
  <c r="H1834" i="4"/>
  <c r="K1544" i="3"/>
  <c r="F1544" i="4"/>
  <c r="D1544" i="4"/>
  <c r="E1544" i="4"/>
  <c r="I1544" i="4"/>
  <c r="G1544" i="4"/>
  <c r="H1544" i="4"/>
  <c r="K2130" i="3"/>
  <c r="I2130" i="4"/>
  <c r="D2130" i="4"/>
  <c r="E2130" i="4"/>
  <c r="K2066" i="3"/>
  <c r="I2066" i="4"/>
  <c r="D2066" i="4"/>
  <c r="E2066" i="4"/>
  <c r="K2002" i="3"/>
  <c r="I2002" i="4"/>
  <c r="D2002" i="4"/>
  <c r="E2002" i="4"/>
  <c r="K1848" i="3"/>
  <c r="D1848" i="4"/>
  <c r="E1848" i="4"/>
  <c r="H1848" i="4"/>
  <c r="I1848" i="4"/>
  <c r="G1848" i="4"/>
  <c r="F1848" i="4"/>
  <c r="K1658" i="3"/>
  <c r="G1658" i="4"/>
  <c r="E1658" i="4"/>
  <c r="H1658" i="4"/>
  <c r="D1658" i="4"/>
  <c r="F1658" i="4"/>
  <c r="I1658" i="4"/>
  <c r="K1905" i="3"/>
  <c r="D1905" i="4"/>
  <c r="E1905" i="4"/>
  <c r="F1905" i="4"/>
  <c r="G1905" i="4"/>
  <c r="H1905" i="4"/>
  <c r="I1905" i="4"/>
  <c r="K1793" i="3"/>
  <c r="E1793" i="4"/>
  <c r="F1793" i="4"/>
  <c r="D1793" i="4"/>
  <c r="G1793" i="4"/>
  <c r="H1793" i="4"/>
  <c r="I1793" i="4"/>
  <c r="K1868" i="3"/>
  <c r="E1868" i="4"/>
  <c r="D1868" i="4"/>
  <c r="G1868" i="4"/>
  <c r="F1868" i="4"/>
  <c r="H1868" i="4"/>
  <c r="I1868" i="4"/>
  <c r="K1765" i="3"/>
  <c r="D1765" i="4"/>
  <c r="F1765" i="4"/>
  <c r="E1765" i="4"/>
  <c r="G1765" i="4"/>
  <c r="H1765" i="4"/>
  <c r="I1765" i="4"/>
  <c r="K1617" i="3"/>
  <c r="F1617" i="4"/>
  <c r="G1617" i="4"/>
  <c r="D1617" i="4"/>
  <c r="E1617" i="4"/>
  <c r="I1617" i="4"/>
  <c r="H1617" i="4"/>
  <c r="K1785" i="3"/>
  <c r="H1785" i="4"/>
  <c r="I1785" i="4"/>
  <c r="E1785" i="4"/>
  <c r="D1785" i="4"/>
  <c r="K1636" i="3"/>
  <c r="D1636" i="4"/>
  <c r="F1636" i="4"/>
  <c r="G1636" i="4"/>
  <c r="E1636" i="4"/>
  <c r="K1889" i="3"/>
  <c r="G1889" i="4"/>
  <c r="D1889" i="4"/>
  <c r="E1889" i="4"/>
  <c r="F1889" i="4"/>
  <c r="I1889" i="4"/>
  <c r="H1889" i="4"/>
  <c r="K1569" i="3"/>
  <c r="G1569" i="4"/>
  <c r="D1569" i="4"/>
  <c r="E1569" i="4"/>
  <c r="F1569" i="4"/>
  <c r="I1569" i="4"/>
  <c r="H1569" i="4"/>
  <c r="K1852" i="3"/>
  <c r="E1852" i="4"/>
  <c r="D1852" i="4"/>
  <c r="H1852" i="4"/>
  <c r="I1852" i="4"/>
  <c r="G1852" i="4"/>
  <c r="F1852" i="4"/>
  <c r="K1696" i="3"/>
  <c r="I1696" i="4"/>
  <c r="H1696" i="4"/>
  <c r="G1696" i="4"/>
  <c r="K1555" i="3"/>
  <c r="D1555" i="4"/>
  <c r="G1555" i="4"/>
  <c r="H1555" i="4"/>
  <c r="I1555" i="4"/>
  <c r="E1555" i="4"/>
  <c r="F1555" i="4"/>
  <c r="K1595" i="3"/>
  <c r="E1595" i="4"/>
  <c r="G1595" i="4"/>
  <c r="F1595" i="4"/>
  <c r="D1595" i="4"/>
  <c r="K2166" i="3"/>
  <c r="D2166" i="4"/>
  <c r="F2166" i="4"/>
  <c r="H2166" i="4"/>
  <c r="I2166" i="4"/>
  <c r="G2166" i="4"/>
  <c r="E2166" i="4"/>
  <c r="K2102" i="3"/>
  <c r="D2102" i="4"/>
  <c r="F2102" i="4"/>
  <c r="H2102" i="4"/>
  <c r="I2102" i="4"/>
  <c r="G2102" i="4"/>
  <c r="E2102" i="4"/>
  <c r="K2038" i="3"/>
  <c r="D2038" i="4"/>
  <c r="F2038" i="4"/>
  <c r="H2038" i="4"/>
  <c r="I2038" i="4"/>
  <c r="G2038" i="4"/>
  <c r="E2038" i="4"/>
  <c r="K1974" i="3"/>
  <c r="D1974" i="4"/>
  <c r="F1974" i="4"/>
  <c r="H1974" i="4"/>
  <c r="I1974" i="4"/>
  <c r="G1974" i="4"/>
  <c r="E1974" i="4"/>
  <c r="K1858" i="3"/>
  <c r="I1858" i="4"/>
  <c r="D1858" i="4"/>
  <c r="E1858" i="4"/>
  <c r="F1858" i="4"/>
  <c r="K1547" i="3"/>
  <c r="E1547" i="4"/>
  <c r="F1547" i="4"/>
  <c r="D1547" i="4"/>
  <c r="K1444" i="3"/>
  <c r="D1444" i="4"/>
  <c r="F1444" i="4"/>
  <c r="G1444" i="4"/>
  <c r="H1444" i="4"/>
  <c r="E1444" i="4"/>
  <c r="K1230" i="3"/>
  <c r="E1230" i="4"/>
  <c r="G1230" i="4"/>
  <c r="F1230" i="4"/>
  <c r="I1230" i="4"/>
  <c r="H1230" i="4"/>
  <c r="K1018" i="3"/>
  <c r="G1018" i="4"/>
  <c r="E1018" i="4"/>
  <c r="H1018" i="4"/>
  <c r="D1018" i="4"/>
  <c r="F1018" i="4"/>
  <c r="I1018" i="4"/>
  <c r="K1012" i="3"/>
  <c r="F1012" i="4"/>
  <c r="G1012" i="4"/>
  <c r="E1012" i="4"/>
  <c r="D1012" i="4"/>
  <c r="K768" i="3"/>
  <c r="H768" i="4"/>
  <c r="G768" i="4"/>
  <c r="I768" i="4"/>
  <c r="D768" i="4"/>
  <c r="K1390" i="3"/>
  <c r="H1390" i="4"/>
  <c r="E1390" i="4"/>
  <c r="G1390" i="4"/>
  <c r="F1390" i="4"/>
  <c r="I1390" i="4"/>
  <c r="K1223" i="3"/>
  <c r="G1223" i="4"/>
  <c r="F1223" i="4"/>
  <c r="H1223" i="4"/>
  <c r="I1223" i="4"/>
  <c r="K1481" i="3"/>
  <c r="I1481" i="4"/>
  <c r="H1481" i="4"/>
  <c r="D1481" i="4"/>
  <c r="K1235" i="3"/>
  <c r="D1235" i="4"/>
  <c r="G1235" i="4"/>
  <c r="H1235" i="4"/>
  <c r="I1235" i="4"/>
  <c r="F1235" i="4"/>
  <c r="E1235" i="4"/>
  <c r="K1395" i="3"/>
  <c r="D1395" i="4"/>
  <c r="I1395" i="4"/>
  <c r="F1395" i="4"/>
  <c r="G1395" i="4"/>
  <c r="H1395" i="4"/>
  <c r="E1395" i="4"/>
  <c r="K1144" i="3"/>
  <c r="D1144" i="4"/>
  <c r="E1144" i="4"/>
  <c r="H1144" i="4"/>
  <c r="G1144" i="4"/>
  <c r="I1144" i="4"/>
  <c r="F1144" i="4"/>
  <c r="K927" i="3"/>
  <c r="E927" i="4"/>
  <c r="D927" i="4"/>
  <c r="I927" i="4"/>
  <c r="F927" i="4"/>
  <c r="H927" i="4"/>
  <c r="G927" i="4"/>
  <c r="K992" i="3"/>
  <c r="I992" i="4"/>
  <c r="H992" i="4"/>
  <c r="G992" i="4"/>
  <c r="K1155" i="3"/>
  <c r="D1155" i="4"/>
  <c r="G1155" i="4"/>
  <c r="E1155" i="4"/>
  <c r="H1155" i="4"/>
  <c r="F1155" i="4"/>
  <c r="I1155" i="4"/>
  <c r="K1521" i="3"/>
  <c r="D1521" i="4"/>
  <c r="E1521" i="4"/>
  <c r="F1521" i="4"/>
  <c r="G1521" i="4"/>
  <c r="H1521" i="4"/>
  <c r="I1521" i="4"/>
  <c r="K1561" i="3"/>
  <c r="H1561" i="4"/>
  <c r="I1561" i="4"/>
  <c r="E1561" i="4"/>
  <c r="D1561" i="4"/>
  <c r="K1326" i="3"/>
  <c r="F1326" i="4"/>
  <c r="H1326" i="4"/>
  <c r="E1326" i="4"/>
  <c r="G1326" i="4"/>
  <c r="I1326" i="4"/>
  <c r="K1119" i="3"/>
  <c r="E1119" i="4"/>
  <c r="D1119" i="4"/>
  <c r="I1119" i="4"/>
  <c r="F1119" i="4"/>
  <c r="H1119" i="4"/>
  <c r="G1119" i="4"/>
  <c r="K1503" i="3"/>
  <c r="E1503" i="4"/>
  <c r="D1503" i="4"/>
  <c r="F1503" i="4"/>
  <c r="I1503" i="4"/>
  <c r="H1503" i="4"/>
  <c r="G1503" i="4"/>
  <c r="K1043" i="3"/>
  <c r="D1043" i="4"/>
  <c r="G1043" i="4"/>
  <c r="H1043" i="4"/>
  <c r="I1043" i="4"/>
  <c r="E1043" i="4"/>
  <c r="F1043" i="4"/>
  <c r="K1709" i="3"/>
  <c r="F1709" i="4"/>
  <c r="D1709" i="4"/>
  <c r="E1709" i="4"/>
  <c r="G1709" i="4"/>
  <c r="I1709" i="4"/>
  <c r="H1709" i="4"/>
  <c r="K1398" i="3"/>
  <c r="D1398" i="4"/>
  <c r="F1398" i="4"/>
  <c r="H1398" i="4"/>
  <c r="I1398" i="4"/>
  <c r="E1398" i="4"/>
  <c r="G1398" i="4"/>
  <c r="K1196" i="3"/>
  <c r="D1196" i="4"/>
  <c r="E1196" i="4"/>
  <c r="H1196" i="4"/>
  <c r="F1196" i="4"/>
  <c r="I1196" i="4"/>
  <c r="G1196" i="4"/>
  <c r="K603" i="3"/>
  <c r="F603" i="4"/>
  <c r="D603" i="4"/>
  <c r="E603" i="4"/>
  <c r="G603" i="4"/>
  <c r="K475" i="3"/>
  <c r="F475" i="4"/>
  <c r="D475" i="4"/>
  <c r="E475" i="4"/>
  <c r="G475" i="4"/>
  <c r="E2103" i="4"/>
  <c r="E2039" i="4"/>
  <c r="F1952" i="4"/>
  <c r="F1888" i="4"/>
  <c r="I1739" i="4"/>
  <c r="F1696" i="4"/>
  <c r="F1568" i="4"/>
  <c r="I1547" i="4"/>
  <c r="I1419" i="4"/>
  <c r="I1227" i="4"/>
  <c r="E1207" i="4"/>
  <c r="I1163" i="4"/>
  <c r="I1099" i="4"/>
  <c r="E1079" i="4"/>
  <c r="F1056" i="4"/>
  <c r="F992" i="4"/>
  <c r="F864" i="4"/>
  <c r="F800" i="4"/>
  <c r="E759" i="4"/>
  <c r="I523" i="4"/>
  <c r="I395" i="4"/>
  <c r="K689" i="3"/>
  <c r="D689" i="4"/>
  <c r="E689" i="4"/>
  <c r="F689" i="4"/>
  <c r="G689" i="4"/>
  <c r="H689" i="4"/>
  <c r="I689" i="4"/>
  <c r="K470" i="3"/>
  <c r="I470" i="4"/>
  <c r="F470" i="4"/>
  <c r="H470" i="4"/>
  <c r="D470" i="4"/>
  <c r="E470" i="4"/>
  <c r="G470" i="4"/>
  <c r="K254" i="3"/>
  <c r="H254" i="4"/>
  <c r="I254" i="4"/>
  <c r="E254" i="4"/>
  <c r="G254" i="4"/>
  <c r="F254" i="4"/>
  <c r="G2178" i="4"/>
  <c r="G2114" i="4"/>
  <c r="D2071" i="4"/>
  <c r="G2050" i="4"/>
  <c r="D2007" i="4"/>
  <c r="G1986" i="4"/>
  <c r="G1922" i="4"/>
  <c r="G1858" i="4"/>
  <c r="H1771" i="4"/>
  <c r="G1730" i="4"/>
  <c r="H1707" i="4"/>
  <c r="G1666" i="4"/>
  <c r="H1643" i="4"/>
  <c r="G1602" i="4"/>
  <c r="G1538" i="4"/>
  <c r="G1474" i="4"/>
  <c r="D1431" i="4"/>
  <c r="G1410" i="4"/>
  <c r="H1387" i="4"/>
  <c r="H1131" i="4"/>
  <c r="D1111" i="4"/>
  <c r="G1090" i="4"/>
  <c r="H1003" i="4"/>
  <c r="G962" i="4"/>
  <c r="H491" i="4"/>
  <c r="K1251" i="3"/>
  <c r="D1251" i="4"/>
  <c r="H1251" i="4"/>
  <c r="F1251" i="4"/>
  <c r="E1251" i="4"/>
  <c r="G1251" i="4"/>
  <c r="I1251" i="4"/>
  <c r="K668" i="3"/>
  <c r="G668" i="4"/>
  <c r="E668" i="4"/>
  <c r="D668" i="4"/>
  <c r="F668" i="4"/>
  <c r="H668" i="4"/>
  <c r="I668" i="4"/>
  <c r="K389" i="3"/>
  <c r="H389" i="4"/>
  <c r="G389" i="4"/>
  <c r="D389" i="4"/>
  <c r="F389" i="4"/>
  <c r="E389" i="4"/>
  <c r="I389" i="4"/>
  <c r="K219" i="3"/>
  <c r="G219" i="4"/>
  <c r="F219" i="4"/>
  <c r="D219" i="4"/>
  <c r="E219" i="4"/>
  <c r="H1828" i="4"/>
  <c r="D1600" i="4"/>
  <c r="D1408" i="4"/>
  <c r="D1088" i="4"/>
  <c r="K1972" i="3"/>
  <c r="F1972" i="4"/>
  <c r="G1972" i="4"/>
  <c r="E1972" i="4"/>
  <c r="D1972" i="4"/>
  <c r="K1755" i="3"/>
  <c r="F1755" i="4"/>
  <c r="D1755" i="4"/>
  <c r="E1755" i="4"/>
  <c r="K1928" i="3"/>
  <c r="F1928" i="4"/>
  <c r="D1928" i="4"/>
  <c r="E1928" i="4"/>
  <c r="I1928" i="4"/>
  <c r="G1928" i="4"/>
  <c r="H1928" i="4"/>
  <c r="K1721" i="3"/>
  <c r="H1721" i="4"/>
  <c r="I1721" i="4"/>
  <c r="E1721" i="4"/>
  <c r="D1721" i="4"/>
  <c r="K1949" i="3"/>
  <c r="H1949" i="4"/>
  <c r="F1949" i="4"/>
  <c r="D1949" i="4"/>
  <c r="E1949" i="4"/>
  <c r="G1949" i="4"/>
  <c r="K1794" i="3"/>
  <c r="I1794" i="4"/>
  <c r="D1794" i="4"/>
  <c r="E1794" i="4"/>
  <c r="F1794" i="4"/>
  <c r="K1646" i="3"/>
  <c r="E1646" i="4"/>
  <c r="G1646" i="4"/>
  <c r="F1646" i="4"/>
  <c r="H1646" i="4"/>
  <c r="I1646" i="4"/>
  <c r="K1440" i="3"/>
  <c r="I1440" i="4"/>
  <c r="H1440" i="4"/>
  <c r="G1440" i="4"/>
  <c r="K1412" i="3"/>
  <c r="E1412" i="4"/>
  <c r="D1412" i="4"/>
  <c r="F1412" i="4"/>
  <c r="G1412" i="4"/>
  <c r="H1412" i="4"/>
  <c r="K1820" i="3"/>
  <c r="E1820" i="4"/>
  <c r="D1820" i="4"/>
  <c r="G1820" i="4"/>
  <c r="F1820" i="4"/>
  <c r="H1820" i="4"/>
  <c r="I1820" i="4"/>
  <c r="K1475" i="3"/>
  <c r="D1475" i="4"/>
  <c r="G1475" i="4"/>
  <c r="E1475" i="4"/>
  <c r="H1475" i="4"/>
  <c r="F1475" i="4"/>
  <c r="I1475" i="4"/>
  <c r="K1611" i="3"/>
  <c r="E1611" i="4"/>
  <c r="F1611" i="4"/>
  <c r="D1611" i="4"/>
  <c r="K1684" i="3"/>
  <c r="D1684" i="4"/>
  <c r="F1684" i="4"/>
  <c r="G1684" i="4"/>
  <c r="E1684" i="4"/>
  <c r="K2184" i="3"/>
  <c r="D2184" i="4"/>
  <c r="E2184" i="4"/>
  <c r="I2184" i="4"/>
  <c r="F2184" i="4"/>
  <c r="G2184" i="4"/>
  <c r="H2184" i="4"/>
  <c r="K2176" i="3"/>
  <c r="H2176" i="4"/>
  <c r="G2176" i="4"/>
  <c r="I2176" i="4"/>
  <c r="K2112" i="3"/>
  <c r="H2112" i="4"/>
  <c r="G2112" i="4"/>
  <c r="I2112" i="4"/>
  <c r="K2048" i="3"/>
  <c r="H2048" i="4"/>
  <c r="G2048" i="4"/>
  <c r="I2048" i="4"/>
  <c r="K1984" i="3"/>
  <c r="H1984" i="4"/>
  <c r="G1984" i="4"/>
  <c r="I1984" i="4"/>
  <c r="K1717" i="3"/>
  <c r="F1717" i="4"/>
  <c r="E1717" i="4"/>
  <c r="D1717" i="4"/>
  <c r="G1717" i="4"/>
  <c r="H1717" i="4"/>
  <c r="I1717" i="4"/>
  <c r="K1736" i="3"/>
  <c r="F1736" i="4"/>
  <c r="D1736" i="4"/>
  <c r="E1736" i="4"/>
  <c r="I1736" i="4"/>
  <c r="G1736" i="4"/>
  <c r="H1736" i="4"/>
  <c r="K1202" i="3"/>
  <c r="I1202" i="4"/>
  <c r="E1202" i="4"/>
  <c r="D1202" i="4"/>
  <c r="K1975" i="3"/>
  <c r="F1975" i="4"/>
  <c r="H1975" i="4"/>
  <c r="G1975" i="4"/>
  <c r="I1975" i="4"/>
  <c r="K1404" i="3"/>
  <c r="E1404" i="4"/>
  <c r="D1404" i="4"/>
  <c r="H1404" i="4"/>
  <c r="I1404" i="4"/>
  <c r="F1404" i="4"/>
  <c r="G1404" i="4"/>
  <c r="K1195" i="3"/>
  <c r="E1195" i="4"/>
  <c r="F1195" i="4"/>
  <c r="D1195" i="4"/>
  <c r="K1047" i="3"/>
  <c r="G1047" i="4"/>
  <c r="F1047" i="4"/>
  <c r="H1047" i="4"/>
  <c r="I1047" i="4"/>
  <c r="K1323" i="3"/>
  <c r="E1323" i="4"/>
  <c r="F1323" i="4"/>
  <c r="D1323" i="4"/>
  <c r="K1052" i="3"/>
  <c r="D1052" i="4"/>
  <c r="E1052" i="4"/>
  <c r="G1052" i="4"/>
  <c r="F1052" i="4"/>
  <c r="H1052" i="4"/>
  <c r="I1052" i="4"/>
  <c r="K2111" i="3"/>
  <c r="D2111" i="4"/>
  <c r="F2111" i="4"/>
  <c r="G2111" i="4"/>
  <c r="I2111" i="4"/>
  <c r="E2111" i="4"/>
  <c r="H2111" i="4"/>
  <c r="K1488" i="3"/>
  <c r="H1488" i="4"/>
  <c r="G1488" i="4"/>
  <c r="I1488" i="4"/>
  <c r="D1488" i="4"/>
  <c r="K1262" i="3"/>
  <c r="H1262" i="4"/>
  <c r="E1262" i="4"/>
  <c r="G1262" i="4"/>
  <c r="F1262" i="4"/>
  <c r="I1262" i="4"/>
  <c r="K1139" i="3"/>
  <c r="D1139" i="4"/>
  <c r="I1139" i="4"/>
  <c r="F1139" i="4"/>
  <c r="G1139" i="4"/>
  <c r="H1139" i="4"/>
  <c r="E1139" i="4"/>
  <c r="K1534" i="3"/>
  <c r="E1534" i="4"/>
  <c r="G1534" i="4"/>
  <c r="F1534" i="4"/>
  <c r="I1534" i="4"/>
  <c r="H1534" i="4"/>
  <c r="K1336" i="3"/>
  <c r="D1336" i="4"/>
  <c r="E1336" i="4"/>
  <c r="H1336" i="4"/>
  <c r="I1336" i="4"/>
  <c r="G1336" i="4"/>
  <c r="F1336" i="4"/>
  <c r="K1132" i="3"/>
  <c r="D1132" i="4"/>
  <c r="E1132" i="4"/>
  <c r="H1132" i="4"/>
  <c r="I1132" i="4"/>
  <c r="F1132" i="4"/>
  <c r="G1132" i="4"/>
  <c r="K1497" i="3"/>
  <c r="I1497" i="4"/>
  <c r="H1497" i="4"/>
  <c r="E1497" i="4"/>
  <c r="D1497" i="4"/>
  <c r="K1328" i="3"/>
  <c r="G1328" i="4"/>
  <c r="I1328" i="4"/>
  <c r="H1328" i="4"/>
  <c r="D1328" i="4"/>
  <c r="K1167" i="3"/>
  <c r="D1167" i="4"/>
  <c r="G1167" i="4"/>
  <c r="E1167" i="4"/>
  <c r="I1167" i="4"/>
  <c r="F1167" i="4"/>
  <c r="H1167" i="4"/>
  <c r="K986" i="3"/>
  <c r="D986" i="4"/>
  <c r="F986" i="4"/>
  <c r="G986" i="4"/>
  <c r="E986" i="4"/>
  <c r="H986" i="4"/>
  <c r="I986" i="4"/>
  <c r="K1959" i="3"/>
  <c r="G1959" i="4"/>
  <c r="F1959" i="4"/>
  <c r="H1959" i="4"/>
  <c r="I1959" i="4"/>
  <c r="K1350" i="3"/>
  <c r="D1350" i="4"/>
  <c r="I1350" i="4"/>
  <c r="E1350" i="4"/>
  <c r="G1350" i="4"/>
  <c r="F1350" i="4"/>
  <c r="H1350" i="4"/>
  <c r="K939" i="3"/>
  <c r="E939" i="4"/>
  <c r="G939" i="4"/>
  <c r="F939" i="4"/>
  <c r="D939" i="4"/>
  <c r="K1380" i="3"/>
  <c r="D1380" i="4"/>
  <c r="F1380" i="4"/>
  <c r="G1380" i="4"/>
  <c r="H1380" i="4"/>
  <c r="E1380" i="4"/>
  <c r="K1198" i="3"/>
  <c r="F1198" i="4"/>
  <c r="H1198" i="4"/>
  <c r="E1198" i="4"/>
  <c r="G1198" i="4"/>
  <c r="I1198" i="4"/>
  <c r="K1032" i="3"/>
  <c r="F1032" i="4"/>
  <c r="D1032" i="4"/>
  <c r="E1032" i="4"/>
  <c r="I1032" i="4"/>
  <c r="G1032" i="4"/>
  <c r="H1032" i="4"/>
  <c r="K1334" i="3"/>
  <c r="D1334" i="4"/>
  <c r="F1334" i="4"/>
  <c r="H1334" i="4"/>
  <c r="I1334" i="4"/>
  <c r="G1334" i="4"/>
  <c r="E1334" i="4"/>
  <c r="K1067" i="3"/>
  <c r="E1067" i="4"/>
  <c r="F1067" i="4"/>
  <c r="D1067" i="4"/>
  <c r="K2127" i="3"/>
  <c r="D2127" i="4"/>
  <c r="G2127" i="4"/>
  <c r="E2127" i="4"/>
  <c r="I2127" i="4"/>
  <c r="H2127" i="4"/>
  <c r="F2127" i="4"/>
  <c r="K1460" i="3"/>
  <c r="F1460" i="4"/>
  <c r="G1460" i="4"/>
  <c r="E1460" i="4"/>
  <c r="D1460" i="4"/>
  <c r="K1211" i="3"/>
  <c r="E1211" i="4"/>
  <c r="G1211" i="4"/>
  <c r="F1211" i="4"/>
  <c r="D1211" i="4"/>
  <c r="K595" i="3"/>
  <c r="F595" i="4"/>
  <c r="D595" i="4"/>
  <c r="G595" i="4"/>
  <c r="H595" i="4"/>
  <c r="I595" i="4"/>
  <c r="E595" i="4"/>
  <c r="K467" i="3"/>
  <c r="D467" i="4"/>
  <c r="F467" i="4"/>
  <c r="G467" i="4"/>
  <c r="H467" i="4"/>
  <c r="I467" i="4"/>
  <c r="E467" i="4"/>
  <c r="K516" i="3"/>
  <c r="G516" i="4"/>
  <c r="E516" i="4"/>
  <c r="D516" i="4"/>
  <c r="F516" i="4"/>
  <c r="H516" i="4"/>
  <c r="K330" i="3"/>
  <c r="E330" i="4"/>
  <c r="D330" i="4"/>
  <c r="H330" i="4"/>
  <c r="F330" i="4"/>
  <c r="G330" i="4"/>
  <c r="I330" i="4"/>
  <c r="K179" i="3"/>
  <c r="F179" i="4"/>
  <c r="D179" i="4"/>
  <c r="I179" i="4"/>
  <c r="E179" i="4"/>
  <c r="G179" i="4"/>
  <c r="H179" i="4"/>
  <c r="K1615" i="3"/>
  <c r="D1615" i="4"/>
  <c r="G1615" i="4"/>
  <c r="I1615" i="4"/>
  <c r="E1615" i="4"/>
  <c r="H1615" i="4"/>
  <c r="F1615" i="4"/>
  <c r="K883" i="3"/>
  <c r="D883" i="4"/>
  <c r="E883" i="4"/>
  <c r="I883" i="4"/>
  <c r="F883" i="4"/>
  <c r="G883" i="4"/>
  <c r="H883" i="4"/>
  <c r="K453" i="3"/>
  <c r="H453" i="4"/>
  <c r="G453" i="4"/>
  <c r="E453" i="4"/>
  <c r="D453" i="4"/>
  <c r="F453" i="4"/>
  <c r="I453" i="4"/>
  <c r="K74" i="3"/>
  <c r="H74" i="4"/>
  <c r="G74" i="4"/>
  <c r="I74" i="4"/>
  <c r="D74" i="4"/>
  <c r="E74" i="4"/>
  <c r="F74" i="4"/>
  <c r="K78" i="3"/>
  <c r="E78" i="4"/>
  <c r="D78" i="4"/>
  <c r="F78" i="4"/>
  <c r="G78" i="4"/>
  <c r="I78" i="4"/>
  <c r="H78" i="4"/>
  <c r="E2137" i="4"/>
  <c r="E2009" i="4"/>
  <c r="D1856" i="4"/>
  <c r="E1801" i="4"/>
  <c r="G1771" i="4"/>
  <c r="F1714" i="4"/>
  <c r="H1684" i="4"/>
  <c r="F1202" i="4"/>
  <c r="K1985" i="3"/>
  <c r="E1985" i="4"/>
  <c r="F1985" i="4"/>
  <c r="D1985" i="4"/>
  <c r="H1985" i="4"/>
  <c r="I1985" i="4"/>
  <c r="G1985" i="4"/>
  <c r="K1572" i="3"/>
  <c r="D1572" i="4"/>
  <c r="F1572" i="4"/>
  <c r="G1572" i="4"/>
  <c r="H1572" i="4"/>
  <c r="E1572" i="4"/>
  <c r="K2073" i="3"/>
  <c r="I2073" i="4"/>
  <c r="H2073" i="4"/>
  <c r="D2073" i="4"/>
  <c r="K1748" i="3"/>
  <c r="D1748" i="4"/>
  <c r="F1748" i="4"/>
  <c r="G1748" i="4"/>
  <c r="E1748" i="4"/>
  <c r="K1886" i="3"/>
  <c r="F1886" i="4"/>
  <c r="G1886" i="4"/>
  <c r="I1886" i="4"/>
  <c r="H1886" i="4"/>
  <c r="E1886" i="4"/>
  <c r="K1573" i="3"/>
  <c r="D1573" i="4"/>
  <c r="F1573" i="4"/>
  <c r="E1573" i="4"/>
  <c r="G1573" i="4"/>
  <c r="H1573" i="4"/>
  <c r="I1573" i="4"/>
  <c r="K2202" i="3"/>
  <c r="D2202" i="4"/>
  <c r="F2202" i="4"/>
  <c r="G2202" i="4"/>
  <c r="E2202" i="4"/>
  <c r="H2202" i="4"/>
  <c r="I2202" i="4"/>
  <c r="K2060" i="3"/>
  <c r="E2060" i="4"/>
  <c r="D2060" i="4"/>
  <c r="G2060" i="4"/>
  <c r="F2060" i="4"/>
  <c r="H2060" i="4"/>
  <c r="I2060" i="4"/>
  <c r="K1892" i="3"/>
  <c r="D1892" i="4"/>
  <c r="F1892" i="4"/>
  <c r="G1892" i="4"/>
  <c r="E1892" i="4"/>
  <c r="K1633" i="3"/>
  <c r="G1633" i="4"/>
  <c r="D1633" i="4"/>
  <c r="E1633" i="4"/>
  <c r="F1633" i="4"/>
  <c r="I1633" i="4"/>
  <c r="H1633" i="4"/>
  <c r="K1780" i="3"/>
  <c r="F1780" i="4"/>
  <c r="G1780" i="4"/>
  <c r="E1780" i="4"/>
  <c r="D1780" i="4"/>
  <c r="K1934" i="3"/>
  <c r="F1934" i="4"/>
  <c r="E1934" i="4"/>
  <c r="G1934" i="4"/>
  <c r="I1934" i="4"/>
  <c r="H1934" i="4"/>
  <c r="K1672" i="3"/>
  <c r="F1672" i="4"/>
  <c r="D1672" i="4"/>
  <c r="E1672" i="4"/>
  <c r="I1672" i="4"/>
  <c r="G1672" i="4"/>
  <c r="H1672" i="4"/>
  <c r="K2122" i="3"/>
  <c r="E2122" i="4"/>
  <c r="H2122" i="4"/>
  <c r="D2122" i="4"/>
  <c r="F2122" i="4"/>
  <c r="G2122" i="4"/>
  <c r="I2122" i="4"/>
  <c r="K2058" i="3"/>
  <c r="E2058" i="4"/>
  <c r="H2058" i="4"/>
  <c r="D2058" i="4"/>
  <c r="F2058" i="4"/>
  <c r="G2058" i="4"/>
  <c r="I2058" i="4"/>
  <c r="K1994" i="3"/>
  <c r="E1994" i="4"/>
  <c r="H1994" i="4"/>
  <c r="D1994" i="4"/>
  <c r="F1994" i="4"/>
  <c r="G1994" i="4"/>
  <c r="I1994" i="4"/>
  <c r="K1645" i="3"/>
  <c r="F1645" i="4"/>
  <c r="D1645" i="4"/>
  <c r="E1645" i="4"/>
  <c r="G1645" i="4"/>
  <c r="I1645" i="4"/>
  <c r="H1645" i="4"/>
  <c r="K1840" i="3"/>
  <c r="G1840" i="4"/>
  <c r="I1840" i="4"/>
  <c r="H1840" i="4"/>
  <c r="K1536" i="3"/>
  <c r="H1536" i="4"/>
  <c r="G1536" i="4"/>
  <c r="I1536" i="4"/>
  <c r="K1882" i="3"/>
  <c r="D1882" i="4"/>
  <c r="F1882" i="4"/>
  <c r="G1882" i="4"/>
  <c r="E1882" i="4"/>
  <c r="H1882" i="4"/>
  <c r="I1882" i="4"/>
  <c r="K1758" i="3"/>
  <c r="F1758" i="4"/>
  <c r="G1758" i="4"/>
  <c r="I1758" i="4"/>
  <c r="H1758" i="4"/>
  <c r="E1758" i="4"/>
  <c r="K1764" i="3"/>
  <c r="D1764" i="4"/>
  <c r="F1764" i="4"/>
  <c r="G1764" i="4"/>
  <c r="E1764" i="4"/>
  <c r="K1824" i="3"/>
  <c r="H1824" i="4"/>
  <c r="I1824" i="4"/>
  <c r="G1824" i="4"/>
  <c r="K1683" i="3"/>
  <c r="D1683" i="4"/>
  <c r="G1683" i="4"/>
  <c r="H1683" i="4"/>
  <c r="I1683" i="4"/>
  <c r="E1683" i="4"/>
  <c r="F1683" i="4"/>
  <c r="K1866" i="3"/>
  <c r="E1866" i="4"/>
  <c r="H1866" i="4"/>
  <c r="D1866" i="4"/>
  <c r="F1866" i="4"/>
  <c r="G1866" i="4"/>
  <c r="I1866" i="4"/>
  <c r="K2158" i="3"/>
  <c r="F2158" i="4"/>
  <c r="E2158" i="4"/>
  <c r="G2158" i="4"/>
  <c r="H2158" i="4"/>
  <c r="I2158" i="4"/>
  <c r="K2094" i="3"/>
  <c r="F2094" i="4"/>
  <c r="E2094" i="4"/>
  <c r="G2094" i="4"/>
  <c r="H2094" i="4"/>
  <c r="I2094" i="4"/>
  <c r="K2030" i="3"/>
  <c r="F2030" i="4"/>
  <c r="E2030" i="4"/>
  <c r="G2030" i="4"/>
  <c r="H2030" i="4"/>
  <c r="I2030" i="4"/>
  <c r="K1966" i="3"/>
  <c r="F1966" i="4"/>
  <c r="E1966" i="4"/>
  <c r="G1966" i="4"/>
  <c r="H1966" i="4"/>
  <c r="I1966" i="4"/>
  <c r="K1837" i="3"/>
  <c r="F1837" i="4"/>
  <c r="D1837" i="4"/>
  <c r="E1837" i="4"/>
  <c r="G1837" i="4"/>
  <c r="I1837" i="4"/>
  <c r="H1837" i="4"/>
  <c r="K1688" i="3"/>
  <c r="D1688" i="4"/>
  <c r="E1688" i="4"/>
  <c r="I1688" i="4"/>
  <c r="G1688" i="4"/>
  <c r="F1688" i="4"/>
  <c r="H1688" i="4"/>
  <c r="K1007" i="3"/>
  <c r="D1007" i="4"/>
  <c r="H1007" i="4"/>
  <c r="F1007" i="4"/>
  <c r="E1007" i="4"/>
  <c r="G1007" i="4"/>
  <c r="I1007" i="4"/>
  <c r="K995" i="3"/>
  <c r="D995" i="4"/>
  <c r="H995" i="4"/>
  <c r="F995" i="4"/>
  <c r="E995" i="4"/>
  <c r="G995" i="4"/>
  <c r="I995" i="4"/>
  <c r="K1944" i="3"/>
  <c r="D1944" i="4"/>
  <c r="E1944" i="4"/>
  <c r="I1944" i="4"/>
  <c r="G1944" i="4"/>
  <c r="H1944" i="4"/>
  <c r="F1944" i="4"/>
  <c r="K1376" i="3"/>
  <c r="I1376" i="4"/>
  <c r="H1376" i="4"/>
  <c r="G1376" i="4"/>
  <c r="K1194" i="3"/>
  <c r="F1194" i="4"/>
  <c r="D1194" i="4"/>
  <c r="G1194" i="4"/>
  <c r="E1194" i="4"/>
  <c r="I1194" i="4"/>
  <c r="H1194" i="4"/>
  <c r="K787" i="3"/>
  <c r="D787" i="4"/>
  <c r="G787" i="4"/>
  <c r="H787" i="4"/>
  <c r="E787" i="4"/>
  <c r="I787" i="4"/>
  <c r="F787" i="4"/>
  <c r="K1473" i="3"/>
  <c r="E1473" i="4"/>
  <c r="F1473" i="4"/>
  <c r="D1473" i="4"/>
  <c r="I1473" i="4"/>
  <c r="G1473" i="4"/>
  <c r="H1473" i="4"/>
  <c r="K1187" i="3"/>
  <c r="D1187" i="4"/>
  <c r="H1187" i="4"/>
  <c r="F1187" i="4"/>
  <c r="G1187" i="4"/>
  <c r="E1187" i="4"/>
  <c r="I1187" i="4"/>
  <c r="K1040" i="3"/>
  <c r="H1040" i="4"/>
  <c r="G1040" i="4"/>
  <c r="I1040" i="4"/>
  <c r="D1040" i="4"/>
  <c r="K1441" i="3"/>
  <c r="G1441" i="4"/>
  <c r="D1441" i="4"/>
  <c r="E1441" i="4"/>
  <c r="F1441" i="4"/>
  <c r="I1441" i="4"/>
  <c r="H1441" i="4"/>
  <c r="K771" i="3"/>
  <c r="D771" i="4"/>
  <c r="E771" i="4"/>
  <c r="G771" i="4"/>
  <c r="H771" i="4"/>
  <c r="F771" i="4"/>
  <c r="I771" i="4"/>
  <c r="K1648" i="3"/>
  <c r="G1648" i="4"/>
  <c r="I1648" i="4"/>
  <c r="H1648" i="4"/>
  <c r="K1374" i="3"/>
  <c r="F1374" i="4"/>
  <c r="E1374" i="4"/>
  <c r="G1374" i="4"/>
  <c r="H1374" i="4"/>
  <c r="I1374" i="4"/>
  <c r="K1127" i="3"/>
  <c r="G1127" i="4"/>
  <c r="F1127" i="4"/>
  <c r="H1127" i="4"/>
  <c r="I1127" i="4"/>
  <c r="K891" i="3"/>
  <c r="E891" i="4"/>
  <c r="G891" i="4"/>
  <c r="F891" i="4"/>
  <c r="D891" i="4"/>
  <c r="K1514" i="3"/>
  <c r="D1514" i="4"/>
  <c r="F1514" i="4"/>
  <c r="G1514" i="4"/>
  <c r="E1514" i="4"/>
  <c r="H1514" i="4"/>
  <c r="I1514" i="4"/>
  <c r="K1290" i="3"/>
  <c r="E1290" i="4"/>
  <c r="H1290" i="4"/>
  <c r="D1290" i="4"/>
  <c r="F1290" i="4"/>
  <c r="G1290" i="4"/>
  <c r="I1290" i="4"/>
  <c r="K930" i="3"/>
  <c r="I930" i="4"/>
  <c r="D930" i="4"/>
  <c r="E930" i="4"/>
  <c r="F930" i="4"/>
  <c r="K1776" i="3"/>
  <c r="G1776" i="4"/>
  <c r="I1776" i="4"/>
  <c r="H1776" i="4"/>
  <c r="K1026" i="3"/>
  <c r="I1026" i="4"/>
  <c r="D1026" i="4"/>
  <c r="E1026" i="4"/>
  <c r="F1026" i="4"/>
  <c r="K1296" i="3"/>
  <c r="H1296" i="4"/>
  <c r="G1296" i="4"/>
  <c r="I1296" i="4"/>
  <c r="D1296" i="4"/>
  <c r="K1355" i="3"/>
  <c r="E1355" i="4"/>
  <c r="F1355" i="4"/>
  <c r="D1355" i="4"/>
  <c r="K1182" i="3"/>
  <c r="F1182" i="4"/>
  <c r="E1182" i="4"/>
  <c r="G1182" i="4"/>
  <c r="I1182" i="4"/>
  <c r="H1182" i="4"/>
  <c r="K587" i="3"/>
  <c r="F587" i="4"/>
  <c r="E587" i="4"/>
  <c r="G587" i="4"/>
  <c r="D587" i="4"/>
  <c r="K459" i="3"/>
  <c r="F459" i="4"/>
  <c r="E459" i="4"/>
  <c r="G459" i="4"/>
  <c r="D459" i="4"/>
  <c r="K730" i="3"/>
  <c r="D730" i="4"/>
  <c r="F730" i="4"/>
  <c r="G730" i="4"/>
  <c r="E730" i="4"/>
  <c r="H730" i="4"/>
  <c r="I730" i="4"/>
  <c r="D2206" i="4"/>
  <c r="G2121" i="4"/>
  <c r="G1993" i="4"/>
  <c r="G1929" i="4"/>
  <c r="H1906" i="4"/>
  <c r="D1886" i="4"/>
  <c r="H1842" i="4"/>
  <c r="D1822" i="4"/>
  <c r="G1801" i="4"/>
  <c r="H1778" i="4"/>
  <c r="D1758" i="4"/>
  <c r="G1737" i="4"/>
  <c r="G1673" i="4"/>
  <c r="H1650" i="4"/>
  <c r="D1630" i="4"/>
  <c r="H1586" i="4"/>
  <c r="G1545" i="4"/>
  <c r="H1522" i="4"/>
  <c r="G1481" i="4"/>
  <c r="D1374" i="4"/>
  <c r="D1246" i="4"/>
  <c r="H1202" i="4"/>
  <c r="D1182" i="4"/>
  <c r="H754" i="4"/>
  <c r="H562" i="4"/>
  <c r="K662" i="3"/>
  <c r="I662" i="4"/>
  <c r="E662" i="4"/>
  <c r="F662" i="4"/>
  <c r="D662" i="4"/>
  <c r="H662" i="4"/>
  <c r="G662" i="4"/>
  <c r="K65" i="3"/>
  <c r="D65" i="4"/>
  <c r="F65" i="4"/>
  <c r="H65" i="4"/>
  <c r="E65" i="4"/>
  <c r="G65" i="4"/>
  <c r="I65" i="4"/>
  <c r="E2176" i="4"/>
  <c r="F2153" i="4"/>
  <c r="I2132" i="4"/>
  <c r="E2112" i="4"/>
  <c r="F2089" i="4"/>
  <c r="E2048" i="4"/>
  <c r="F2025" i="4"/>
  <c r="I2004" i="4"/>
  <c r="E1984" i="4"/>
  <c r="F1961" i="4"/>
  <c r="F1897" i="4"/>
  <c r="E1856" i="4"/>
  <c r="E1792" i="4"/>
  <c r="F1769" i="4"/>
  <c r="I1748" i="4"/>
  <c r="E1728" i="4"/>
  <c r="F1705" i="4"/>
  <c r="I1684" i="4"/>
  <c r="F1641" i="4"/>
  <c r="I1620" i="4"/>
  <c r="F1577" i="4"/>
  <c r="I1556" i="4"/>
  <c r="E1536" i="4"/>
  <c r="F1513" i="4"/>
  <c r="I1492" i="4"/>
  <c r="E1472" i="4"/>
  <c r="I1428" i="4"/>
  <c r="E1408" i="4"/>
  <c r="I1364" i="4"/>
  <c r="I1300" i="4"/>
  <c r="I1236" i="4"/>
  <c r="E1216" i="4"/>
  <c r="F1193" i="4"/>
  <c r="I1172" i="4"/>
  <c r="E1088" i="4"/>
  <c r="E1024" i="4"/>
  <c r="I980" i="4"/>
  <c r="E832" i="4"/>
  <c r="E768" i="4"/>
  <c r="F553" i="4"/>
  <c r="K836" i="3"/>
  <c r="E836" i="4"/>
  <c r="D836" i="4"/>
  <c r="F836" i="4"/>
  <c r="G836" i="4"/>
  <c r="H836" i="4"/>
  <c r="K588" i="3"/>
  <c r="E588" i="4"/>
  <c r="D588" i="4"/>
  <c r="G588" i="4"/>
  <c r="F588" i="4"/>
  <c r="H588" i="4"/>
  <c r="I588" i="4"/>
  <c r="K347" i="3"/>
  <c r="F347" i="4"/>
  <c r="D347" i="4"/>
  <c r="E347" i="4"/>
  <c r="G347" i="4"/>
  <c r="K201" i="3"/>
  <c r="I201" i="4"/>
  <c r="E201" i="4"/>
  <c r="D201" i="4"/>
  <c r="H201" i="4"/>
  <c r="D1712" i="4"/>
  <c r="G1627" i="4"/>
  <c r="H1460" i="4"/>
  <c r="G1227" i="4"/>
  <c r="K1789" i="3"/>
  <c r="E1789" i="4"/>
  <c r="G1789" i="4"/>
  <c r="H1789" i="4"/>
  <c r="F1789" i="4"/>
  <c r="D1789" i="4"/>
  <c r="K2081" i="3"/>
  <c r="G2081" i="4"/>
  <c r="D2081" i="4"/>
  <c r="E2081" i="4"/>
  <c r="F2081" i="4"/>
  <c r="I2081" i="4"/>
  <c r="H2081" i="4"/>
  <c r="K2068" i="3"/>
  <c r="D2068" i="4"/>
  <c r="F2068" i="4"/>
  <c r="G2068" i="4"/>
  <c r="E2068" i="4"/>
  <c r="K2065" i="3"/>
  <c r="F2065" i="4"/>
  <c r="G2065" i="4"/>
  <c r="D2065" i="4"/>
  <c r="E2065" i="4"/>
  <c r="I2065" i="4"/>
  <c r="H2065" i="4"/>
  <c r="K1936" i="3"/>
  <c r="H1936" i="4"/>
  <c r="G1936" i="4"/>
  <c r="I1936" i="4"/>
  <c r="K1600" i="3"/>
  <c r="H1600" i="4"/>
  <c r="G1600" i="4"/>
  <c r="I1600" i="4"/>
  <c r="K2052" i="3"/>
  <c r="E2052" i="4"/>
  <c r="D2052" i="4"/>
  <c r="F2052" i="4"/>
  <c r="G2052" i="4"/>
  <c r="K1700" i="3"/>
  <c r="D1700" i="4"/>
  <c r="F1700" i="4"/>
  <c r="G1700" i="4"/>
  <c r="E1700" i="4"/>
  <c r="K1942" i="3"/>
  <c r="E1942" i="4"/>
  <c r="F1942" i="4"/>
  <c r="H1942" i="4"/>
  <c r="I1942" i="4"/>
  <c r="D1942" i="4"/>
  <c r="G1942" i="4"/>
  <c r="K1781" i="3"/>
  <c r="F1781" i="4"/>
  <c r="E1781" i="4"/>
  <c r="D1781" i="4"/>
  <c r="G1781" i="4"/>
  <c r="H1781" i="4"/>
  <c r="I1781" i="4"/>
  <c r="K1632" i="3"/>
  <c r="I1632" i="4"/>
  <c r="H1632" i="4"/>
  <c r="G1632" i="4"/>
  <c r="K2178" i="3"/>
  <c r="I2178" i="4"/>
  <c r="D2178" i="4"/>
  <c r="E2178" i="4"/>
  <c r="K1786" i="3"/>
  <c r="G1786" i="4"/>
  <c r="E1786" i="4"/>
  <c r="H1786" i="4"/>
  <c r="D1786" i="4"/>
  <c r="F1786" i="4"/>
  <c r="I1786" i="4"/>
  <c r="K1451" i="3"/>
  <c r="E1451" i="4"/>
  <c r="F1451" i="4"/>
  <c r="D1451" i="4"/>
  <c r="K1890" i="3"/>
  <c r="I1890" i="4"/>
  <c r="D1890" i="4"/>
  <c r="E1890" i="4"/>
  <c r="F1890" i="4"/>
  <c r="K1752" i="3"/>
  <c r="D1752" i="4"/>
  <c r="E1752" i="4"/>
  <c r="I1752" i="4"/>
  <c r="G1752" i="4"/>
  <c r="F1752" i="4"/>
  <c r="H1752" i="4"/>
  <c r="K1570" i="3"/>
  <c r="I1570" i="4"/>
  <c r="D1570" i="4"/>
  <c r="E1570" i="4"/>
  <c r="F1570" i="4"/>
  <c r="K1812" i="3"/>
  <c r="D1812" i="4"/>
  <c r="F1812" i="4"/>
  <c r="G1812" i="4"/>
  <c r="E1812" i="4"/>
  <c r="K1745" i="3"/>
  <c r="F1745" i="4"/>
  <c r="G1745" i="4"/>
  <c r="D1745" i="4"/>
  <c r="E1745" i="4"/>
  <c r="I1745" i="4"/>
  <c r="H1745" i="4"/>
  <c r="K1576" i="3"/>
  <c r="D1576" i="4"/>
  <c r="E1576" i="4"/>
  <c r="F1576" i="4"/>
  <c r="G1576" i="4"/>
  <c r="H1576" i="4"/>
  <c r="I1576" i="4"/>
  <c r="K1924" i="3"/>
  <c r="E1924" i="4"/>
  <c r="D1924" i="4"/>
  <c r="F1924" i="4"/>
  <c r="G1924" i="4"/>
  <c r="K1616" i="3"/>
  <c r="G1616" i="4"/>
  <c r="I1616" i="4"/>
  <c r="H1616" i="4"/>
  <c r="D1616" i="4"/>
  <c r="K2168" i="3"/>
  <c r="D2168" i="4"/>
  <c r="E2168" i="4"/>
  <c r="F2168" i="4"/>
  <c r="H2168" i="4"/>
  <c r="I2168" i="4"/>
  <c r="G2168" i="4"/>
  <c r="K2104" i="3"/>
  <c r="D2104" i="4"/>
  <c r="E2104" i="4"/>
  <c r="H2104" i="4"/>
  <c r="I2104" i="4"/>
  <c r="G2104" i="4"/>
  <c r="F2104" i="4"/>
  <c r="K2040" i="3"/>
  <c r="D2040" i="4"/>
  <c r="E2040" i="4"/>
  <c r="H2040" i="4"/>
  <c r="I2040" i="4"/>
  <c r="F2040" i="4"/>
  <c r="G2040" i="4"/>
  <c r="K1976" i="3"/>
  <c r="D1976" i="4"/>
  <c r="E1976" i="4"/>
  <c r="H1976" i="4"/>
  <c r="F1976" i="4"/>
  <c r="I1976" i="4"/>
  <c r="G1976" i="4"/>
  <c r="K1874" i="3"/>
  <c r="I1874" i="4"/>
  <c r="D1874" i="4"/>
  <c r="E1874" i="4"/>
  <c r="K1710" i="3"/>
  <c r="F1710" i="4"/>
  <c r="E1710" i="4"/>
  <c r="G1710" i="4"/>
  <c r="H1710" i="4"/>
  <c r="I1710" i="4"/>
  <c r="K1530" i="3"/>
  <c r="G1530" i="4"/>
  <c r="E1530" i="4"/>
  <c r="H1530" i="4"/>
  <c r="D1530" i="4"/>
  <c r="F1530" i="4"/>
  <c r="I1530" i="4"/>
  <c r="K2190" i="3"/>
  <c r="E2190" i="4"/>
  <c r="G2190" i="4"/>
  <c r="F2190" i="4"/>
  <c r="I2190" i="4"/>
  <c r="H2190" i="4"/>
  <c r="K1723" i="3"/>
  <c r="E1723" i="4"/>
  <c r="F1723" i="4"/>
  <c r="D1723" i="4"/>
  <c r="K1554" i="3"/>
  <c r="I1554" i="4"/>
  <c r="D1554" i="4"/>
  <c r="E1554" i="4"/>
  <c r="K1689" i="3"/>
  <c r="I1689" i="4"/>
  <c r="H1689" i="4"/>
  <c r="E1689" i="4"/>
  <c r="D1689" i="4"/>
  <c r="K1435" i="3"/>
  <c r="F1435" i="4"/>
  <c r="D1435" i="4"/>
  <c r="E1435" i="4"/>
  <c r="G1435" i="4"/>
  <c r="K1152" i="3"/>
  <c r="H1152" i="4"/>
  <c r="G1152" i="4"/>
  <c r="I1152" i="4"/>
  <c r="K1384" i="3"/>
  <c r="D1384" i="4"/>
  <c r="E1384" i="4"/>
  <c r="F1384" i="4"/>
  <c r="H1384" i="4"/>
  <c r="G1384" i="4"/>
  <c r="I1384" i="4"/>
  <c r="K1188" i="3"/>
  <c r="D1188" i="4"/>
  <c r="F1188" i="4"/>
  <c r="G1188" i="4"/>
  <c r="H1188" i="4"/>
  <c r="E1188" i="4"/>
  <c r="K1338" i="3"/>
  <c r="G1338" i="4"/>
  <c r="D1338" i="4"/>
  <c r="E1338" i="4"/>
  <c r="H1338" i="4"/>
  <c r="F1338" i="4"/>
  <c r="I1338" i="4"/>
  <c r="K1880" i="3"/>
  <c r="D1880" i="4"/>
  <c r="E1880" i="4"/>
  <c r="I1880" i="4"/>
  <c r="G1880" i="4"/>
  <c r="F1880" i="4"/>
  <c r="H1880" i="4"/>
  <c r="K1308" i="3"/>
  <c r="E1308" i="4"/>
  <c r="D1308" i="4"/>
  <c r="G1308" i="4"/>
  <c r="F1308" i="4"/>
  <c r="H1308" i="4"/>
  <c r="I1308" i="4"/>
  <c r="K1035" i="3"/>
  <c r="E1035" i="4"/>
  <c r="F1035" i="4"/>
  <c r="D1035" i="4"/>
  <c r="K1034" i="3"/>
  <c r="E1034" i="4"/>
  <c r="H1034" i="4"/>
  <c r="D1034" i="4"/>
  <c r="F1034" i="4"/>
  <c r="G1034" i="4"/>
  <c r="I1034" i="4"/>
  <c r="K2079" i="3"/>
  <c r="D2079" i="4"/>
  <c r="I2079" i="4"/>
  <c r="E2079" i="4"/>
  <c r="H2079" i="4"/>
  <c r="F2079" i="4"/>
  <c r="G2079" i="4"/>
  <c r="K1248" i="3"/>
  <c r="I1248" i="4"/>
  <c r="H1248" i="4"/>
  <c r="G1248" i="4"/>
  <c r="K971" i="3"/>
  <c r="E971" i="4"/>
  <c r="F971" i="4"/>
  <c r="D971" i="4"/>
  <c r="K1291" i="3"/>
  <c r="E1291" i="4"/>
  <c r="F1291" i="4"/>
  <c r="D1291" i="4"/>
  <c r="K1115" i="3"/>
  <c r="F1115" i="4"/>
  <c r="D1115" i="4"/>
  <c r="E1115" i="4"/>
  <c r="G1115" i="4"/>
  <c r="K975" i="3"/>
  <c r="D975" i="4"/>
  <c r="G975" i="4"/>
  <c r="F975" i="4"/>
  <c r="I975" i="4"/>
  <c r="H975" i="4"/>
  <c r="E975" i="4"/>
  <c r="K1320" i="3"/>
  <c r="D1320" i="4"/>
  <c r="E1320" i="4"/>
  <c r="F1320" i="4"/>
  <c r="H1320" i="4"/>
  <c r="I1320" i="4"/>
  <c r="G1320" i="4"/>
  <c r="K1108" i="3"/>
  <c r="D1108" i="4"/>
  <c r="F1108" i="4"/>
  <c r="G1108" i="4"/>
  <c r="E1108" i="4"/>
  <c r="K1342" i="3"/>
  <c r="F1342" i="4"/>
  <c r="E1342" i="4"/>
  <c r="G1342" i="4"/>
  <c r="H1342" i="4"/>
  <c r="I1342" i="4"/>
  <c r="K1184" i="3"/>
  <c r="H1184" i="4"/>
  <c r="I1184" i="4"/>
  <c r="G1184" i="4"/>
  <c r="K1511" i="3"/>
  <c r="F1511" i="4"/>
  <c r="H1511" i="4"/>
  <c r="G1511" i="4"/>
  <c r="I1511" i="4"/>
  <c r="K1304" i="3"/>
  <c r="D1304" i="4"/>
  <c r="E1304" i="4"/>
  <c r="I1304" i="4"/>
  <c r="G1304" i="4"/>
  <c r="H1304" i="4"/>
  <c r="F1304" i="4"/>
  <c r="K1020" i="3"/>
  <c r="E1020" i="4"/>
  <c r="D1020" i="4"/>
  <c r="H1020" i="4"/>
  <c r="I1020" i="4"/>
  <c r="G1020" i="4"/>
  <c r="F1020" i="4"/>
  <c r="K1072" i="3"/>
  <c r="H1072" i="4"/>
  <c r="G1072" i="4"/>
  <c r="I1072" i="4"/>
  <c r="D1072" i="4"/>
  <c r="K2095" i="3"/>
  <c r="D2095" i="4"/>
  <c r="H2095" i="4"/>
  <c r="F2095" i="4"/>
  <c r="E2095" i="4"/>
  <c r="G2095" i="4"/>
  <c r="I2095" i="4"/>
  <c r="K1204" i="3"/>
  <c r="F1204" i="4"/>
  <c r="G1204" i="4"/>
  <c r="E1204" i="4"/>
  <c r="D1204" i="4"/>
  <c r="K996" i="3"/>
  <c r="D996" i="4"/>
  <c r="F996" i="4"/>
  <c r="G996" i="4"/>
  <c r="H996" i="4"/>
  <c r="E996" i="4"/>
  <c r="K1528" i="3"/>
  <c r="D1528" i="4"/>
  <c r="E1528" i="4"/>
  <c r="G1528" i="4"/>
  <c r="H1528" i="4"/>
  <c r="F1528" i="4"/>
  <c r="I1528" i="4"/>
  <c r="K579" i="3"/>
  <c r="F579" i="4"/>
  <c r="D579" i="4"/>
  <c r="E579" i="4"/>
  <c r="G579" i="4"/>
  <c r="H579" i="4"/>
  <c r="I579" i="4"/>
  <c r="K451" i="3"/>
  <c r="F451" i="4"/>
  <c r="D451" i="4"/>
  <c r="G451" i="4"/>
  <c r="E451" i="4"/>
  <c r="H451" i="4"/>
  <c r="I451" i="4"/>
  <c r="K919" i="3"/>
  <c r="G919" i="4"/>
  <c r="F919" i="4"/>
  <c r="H919" i="4"/>
  <c r="I919" i="4"/>
  <c r="K498" i="3"/>
  <c r="I498" i="4"/>
  <c r="E498" i="4"/>
  <c r="F498" i="4"/>
  <c r="D498" i="4"/>
  <c r="K307" i="3"/>
  <c r="F307" i="4"/>
  <c r="D307" i="4"/>
  <c r="I307" i="4"/>
  <c r="G307" i="4"/>
  <c r="H307" i="4"/>
  <c r="E307" i="4"/>
  <c r="K161" i="3"/>
  <c r="D161" i="4"/>
  <c r="G161" i="4"/>
  <c r="E161" i="4"/>
  <c r="F161" i="4"/>
  <c r="H161" i="4"/>
  <c r="I161" i="4"/>
  <c r="K1363" i="3"/>
  <c r="D1363" i="4"/>
  <c r="G1363" i="4"/>
  <c r="H1363" i="4"/>
  <c r="E1363" i="4"/>
  <c r="I1363" i="4"/>
  <c r="F1363" i="4"/>
  <c r="K837" i="3"/>
  <c r="E837" i="4"/>
  <c r="G837" i="4"/>
  <c r="D837" i="4"/>
  <c r="F837" i="4"/>
  <c r="H837" i="4"/>
  <c r="I837" i="4"/>
  <c r="K446" i="3"/>
  <c r="I446" i="4"/>
  <c r="F446" i="4"/>
  <c r="H446" i="4"/>
  <c r="E446" i="4"/>
  <c r="G446" i="4"/>
  <c r="K231" i="3"/>
  <c r="G231" i="4"/>
  <c r="F231" i="4"/>
  <c r="H231" i="4"/>
  <c r="I231" i="4"/>
  <c r="K1112" i="3"/>
  <c r="D1112" i="4"/>
  <c r="E1112" i="4"/>
  <c r="G1112" i="4"/>
  <c r="I1112" i="4"/>
  <c r="F1112" i="4"/>
  <c r="H1112" i="4"/>
  <c r="D2176" i="4"/>
  <c r="H2132" i="4"/>
  <c r="D2112" i="4"/>
  <c r="H2068" i="4"/>
  <c r="D2048" i="4"/>
  <c r="D1984" i="4"/>
  <c r="F1938" i="4"/>
  <c r="D1824" i="4"/>
  <c r="E1769" i="4"/>
  <c r="F1682" i="4"/>
  <c r="H1652" i="4"/>
  <c r="K2100" i="3"/>
  <c r="F2100" i="4"/>
  <c r="G2100" i="4"/>
  <c r="E2100" i="4"/>
  <c r="D2100" i="4"/>
  <c r="K2057" i="3"/>
  <c r="I2057" i="4"/>
  <c r="H2057" i="4"/>
  <c r="D2057" i="4"/>
  <c r="K1865" i="3"/>
  <c r="I1865" i="4"/>
  <c r="H1865" i="4"/>
  <c r="D1865" i="4"/>
  <c r="K1714" i="3"/>
  <c r="I1714" i="4"/>
  <c r="E1714" i="4"/>
  <c r="D1714" i="4"/>
  <c r="K1566" i="3"/>
  <c r="F1566" i="4"/>
  <c r="G1566" i="4"/>
  <c r="I1566" i="4"/>
  <c r="H1566" i="4"/>
  <c r="E1566" i="4"/>
  <c r="K2172" i="3"/>
  <c r="E2172" i="4"/>
  <c r="D2172" i="4"/>
  <c r="H2172" i="4"/>
  <c r="I2172" i="4"/>
  <c r="G2172" i="4"/>
  <c r="F2172" i="4"/>
  <c r="K2044" i="3"/>
  <c r="E2044" i="4"/>
  <c r="D2044" i="4"/>
  <c r="H2044" i="4"/>
  <c r="I2044" i="4"/>
  <c r="G2044" i="4"/>
  <c r="F2044" i="4"/>
  <c r="K1864" i="3"/>
  <c r="F1864" i="4"/>
  <c r="D1864" i="4"/>
  <c r="E1864" i="4"/>
  <c r="I1864" i="4"/>
  <c r="G1864" i="4"/>
  <c r="H1864" i="4"/>
  <c r="K1552" i="3"/>
  <c r="H1552" i="4"/>
  <c r="G1552" i="4"/>
  <c r="I1552" i="4"/>
  <c r="D1552" i="4"/>
  <c r="K1921" i="3"/>
  <c r="E1921" i="4"/>
  <c r="F1921" i="4"/>
  <c r="D1921" i="4"/>
  <c r="H1921" i="4"/>
  <c r="G1921" i="4"/>
  <c r="I1921" i="4"/>
  <c r="K2186" i="3"/>
  <c r="E2186" i="4"/>
  <c r="H2186" i="4"/>
  <c r="D2186" i="4"/>
  <c r="F2186" i="4"/>
  <c r="G2186" i="4"/>
  <c r="I2186" i="4"/>
  <c r="K1913" i="3"/>
  <c r="I1913" i="4"/>
  <c r="H1913" i="4"/>
  <c r="E1913" i="4"/>
  <c r="D1913" i="4"/>
  <c r="K1800" i="3"/>
  <c r="F1800" i="4"/>
  <c r="D1800" i="4"/>
  <c r="E1800" i="4"/>
  <c r="I1800" i="4"/>
  <c r="G1800" i="4"/>
  <c r="H1800" i="4"/>
  <c r="K1659" i="3"/>
  <c r="E1659" i="4"/>
  <c r="F1659" i="4"/>
  <c r="D1659" i="4"/>
  <c r="K2114" i="3"/>
  <c r="I2114" i="4"/>
  <c r="D2114" i="4"/>
  <c r="E2114" i="4"/>
  <c r="K2050" i="3"/>
  <c r="I2050" i="4"/>
  <c r="D2050" i="4"/>
  <c r="E2050" i="4"/>
  <c r="K1986" i="3"/>
  <c r="I1986" i="4"/>
  <c r="D1986" i="4"/>
  <c r="E1986" i="4"/>
  <c r="K1638" i="3"/>
  <c r="D1638" i="4"/>
  <c r="F1638" i="4"/>
  <c r="H1638" i="4"/>
  <c r="I1638" i="4"/>
  <c r="G1638" i="4"/>
  <c r="E1638" i="4"/>
  <c r="K1664" i="3"/>
  <c r="H1664" i="4"/>
  <c r="G1664" i="4"/>
  <c r="I1664" i="4"/>
  <c r="K2214" i="3"/>
  <c r="D2214" i="4"/>
  <c r="F2214" i="4"/>
  <c r="H2214" i="4"/>
  <c r="I2214" i="4"/>
  <c r="G2214" i="4"/>
  <c r="E2214" i="4"/>
  <c r="K1861" i="3"/>
  <c r="E1861" i="4"/>
  <c r="D1861" i="4"/>
  <c r="F1861" i="4"/>
  <c r="G1861" i="4"/>
  <c r="H1861" i="4"/>
  <c r="I1861" i="4"/>
  <c r="K1697" i="3"/>
  <c r="G1697" i="4"/>
  <c r="D1697" i="4"/>
  <c r="E1697" i="4"/>
  <c r="F1697" i="4"/>
  <c r="I1697" i="4"/>
  <c r="H1697" i="4"/>
  <c r="K1811" i="3"/>
  <c r="D1811" i="4"/>
  <c r="G1811" i="4"/>
  <c r="H1811" i="4"/>
  <c r="I1811" i="4"/>
  <c r="E1811" i="4"/>
  <c r="F1811" i="4"/>
  <c r="K1642" i="3"/>
  <c r="F1642" i="4"/>
  <c r="G1642" i="4"/>
  <c r="E1642" i="4"/>
  <c r="D1642" i="4"/>
  <c r="I1642" i="4"/>
  <c r="H1642" i="4"/>
  <c r="K1845" i="3"/>
  <c r="F1845" i="4"/>
  <c r="E1845" i="4"/>
  <c r="D1845" i="4"/>
  <c r="G1845" i="4"/>
  <c r="H1845" i="4"/>
  <c r="I1845" i="4"/>
  <c r="K2150" i="3"/>
  <c r="D2150" i="4"/>
  <c r="F2150" i="4"/>
  <c r="H2150" i="4"/>
  <c r="I2150" i="4"/>
  <c r="G2150" i="4"/>
  <c r="E2150" i="4"/>
  <c r="K2086" i="3"/>
  <c r="D2086" i="4"/>
  <c r="F2086" i="4"/>
  <c r="H2086" i="4"/>
  <c r="I2086" i="4"/>
  <c r="G2086" i="4"/>
  <c r="E2086" i="4"/>
  <c r="K2022" i="3"/>
  <c r="D2022" i="4"/>
  <c r="F2022" i="4"/>
  <c r="H2022" i="4"/>
  <c r="I2022" i="4"/>
  <c r="G2022" i="4"/>
  <c r="E2022" i="4"/>
  <c r="K1958" i="3"/>
  <c r="D1958" i="4"/>
  <c r="F1958" i="4"/>
  <c r="H1958" i="4"/>
  <c r="I1958" i="4"/>
  <c r="G1958" i="4"/>
  <c r="E1958" i="4"/>
  <c r="K1830" i="3"/>
  <c r="D1830" i="4"/>
  <c r="F1830" i="4"/>
  <c r="H1830" i="4"/>
  <c r="I1830" i="4"/>
  <c r="G1830" i="4"/>
  <c r="E1830" i="4"/>
  <c r="K1675" i="3"/>
  <c r="E1675" i="4"/>
  <c r="F1675" i="4"/>
  <c r="D1675" i="4"/>
  <c r="K1146" i="3"/>
  <c r="G1146" i="4"/>
  <c r="D1146" i="4"/>
  <c r="E1146" i="4"/>
  <c r="H1146" i="4"/>
  <c r="F1146" i="4"/>
  <c r="I1146" i="4"/>
  <c r="K1517" i="3"/>
  <c r="F1517" i="4"/>
  <c r="E1517" i="4"/>
  <c r="D1517" i="4"/>
  <c r="G1517" i="4"/>
  <c r="I1517" i="4"/>
  <c r="H1517" i="4"/>
  <c r="K972" i="3"/>
  <c r="E972" i="4"/>
  <c r="D972" i="4"/>
  <c r="G972" i="4"/>
  <c r="F972" i="4"/>
  <c r="H972" i="4"/>
  <c r="I972" i="4"/>
  <c r="K1763" i="3"/>
  <c r="D1763" i="4"/>
  <c r="H1763" i="4"/>
  <c r="E1763" i="4"/>
  <c r="F1763" i="4"/>
  <c r="G1763" i="4"/>
  <c r="I1763" i="4"/>
  <c r="K1000" i="3"/>
  <c r="D1000" i="4"/>
  <c r="E1000" i="4"/>
  <c r="F1000" i="4"/>
  <c r="G1000" i="4"/>
  <c r="H1000" i="4"/>
  <c r="I1000" i="4"/>
  <c r="K783" i="3"/>
  <c r="D783" i="4"/>
  <c r="E783" i="4"/>
  <c r="G783" i="4"/>
  <c r="I783" i="4"/>
  <c r="F783" i="4"/>
  <c r="H783" i="4"/>
  <c r="K1180" i="3"/>
  <c r="D1180" i="4"/>
  <c r="E1180" i="4"/>
  <c r="G1180" i="4"/>
  <c r="H1180" i="4"/>
  <c r="F1180" i="4"/>
  <c r="I1180" i="4"/>
  <c r="K1234" i="3"/>
  <c r="I1234" i="4"/>
  <c r="D1234" i="4"/>
  <c r="E1234" i="4"/>
  <c r="K767" i="3"/>
  <c r="D767" i="4"/>
  <c r="E767" i="4"/>
  <c r="G767" i="4"/>
  <c r="I767" i="4"/>
  <c r="F767" i="4"/>
  <c r="H767" i="4"/>
  <c r="K1574" i="3"/>
  <c r="D1574" i="4"/>
  <c r="F1574" i="4"/>
  <c r="H1574" i="4"/>
  <c r="I1574" i="4"/>
  <c r="G1574" i="4"/>
  <c r="E1574" i="4"/>
  <c r="K1344" i="3"/>
  <c r="H1344" i="4"/>
  <c r="G1344" i="4"/>
  <c r="I1344" i="4"/>
  <c r="K887" i="3"/>
  <c r="F887" i="4"/>
  <c r="H887" i="4"/>
  <c r="G887" i="4"/>
  <c r="I887" i="4"/>
  <c r="K1283" i="3"/>
  <c r="D1283" i="4"/>
  <c r="G1283" i="4"/>
  <c r="H1283" i="4"/>
  <c r="E1283" i="4"/>
  <c r="F1283" i="4"/>
  <c r="I1283" i="4"/>
  <c r="K1120" i="3"/>
  <c r="I1120" i="4"/>
  <c r="H1120" i="4"/>
  <c r="G1120" i="4"/>
  <c r="K886" i="3"/>
  <c r="D886" i="4"/>
  <c r="F886" i="4"/>
  <c r="H886" i="4"/>
  <c r="I886" i="4"/>
  <c r="G886" i="4"/>
  <c r="E886" i="4"/>
  <c r="K1702" i="3"/>
  <c r="D1702" i="4"/>
  <c r="F1702" i="4"/>
  <c r="H1702" i="4"/>
  <c r="I1702" i="4"/>
  <c r="G1702" i="4"/>
  <c r="E1702" i="4"/>
  <c r="K1015" i="3"/>
  <c r="F1015" i="4"/>
  <c r="H1015" i="4"/>
  <c r="G1015" i="4"/>
  <c r="I1015" i="4"/>
  <c r="K1494" i="3"/>
  <c r="E1494" i="4"/>
  <c r="F1494" i="4"/>
  <c r="H1494" i="4"/>
  <c r="I1494" i="4"/>
  <c r="D1494" i="4"/>
  <c r="G1494" i="4"/>
  <c r="K1259" i="3"/>
  <c r="E1259" i="4"/>
  <c r="F1259" i="4"/>
  <c r="D1259" i="4"/>
  <c r="K1066" i="3"/>
  <c r="F1066" i="4"/>
  <c r="G1066" i="4"/>
  <c r="D1066" i="4"/>
  <c r="E1066" i="4"/>
  <c r="H1066" i="4"/>
  <c r="I1066" i="4"/>
  <c r="K1437" i="3"/>
  <c r="D1437" i="4"/>
  <c r="H1437" i="4"/>
  <c r="F1437" i="4"/>
  <c r="E1437" i="4"/>
  <c r="G1437" i="4"/>
  <c r="K1340" i="3"/>
  <c r="E1340" i="4"/>
  <c r="D1340" i="4"/>
  <c r="H1340" i="4"/>
  <c r="I1340" i="4"/>
  <c r="F1340" i="4"/>
  <c r="G1340" i="4"/>
  <c r="K1164" i="3"/>
  <c r="E1164" i="4"/>
  <c r="D1164" i="4"/>
  <c r="F1164" i="4"/>
  <c r="G1164" i="4"/>
  <c r="H1164" i="4"/>
  <c r="I1164" i="4"/>
  <c r="K571" i="3"/>
  <c r="F571" i="4"/>
  <c r="E571" i="4"/>
  <c r="G571" i="4"/>
  <c r="D571" i="4"/>
  <c r="K443" i="3"/>
  <c r="F443" i="4"/>
  <c r="E443" i="4"/>
  <c r="G443" i="4"/>
  <c r="D443" i="4"/>
  <c r="K716" i="3"/>
  <c r="E716" i="4"/>
  <c r="D716" i="4"/>
  <c r="F716" i="4"/>
  <c r="G716" i="4"/>
  <c r="H716" i="4"/>
  <c r="I716" i="4"/>
  <c r="E2055" i="4"/>
  <c r="E1991" i="4"/>
  <c r="F1904" i="4"/>
  <c r="F1840" i="4"/>
  <c r="I1819" i="4"/>
  <c r="F1776" i="4"/>
  <c r="I1755" i="4"/>
  <c r="F1712" i="4"/>
  <c r="F1648" i="4"/>
  <c r="I1627" i="4"/>
  <c r="I1499" i="4"/>
  <c r="F1456" i="4"/>
  <c r="I1435" i="4"/>
  <c r="F1328" i="4"/>
  <c r="I1307" i="4"/>
  <c r="F1264" i="4"/>
  <c r="I1243" i="4"/>
  <c r="E1223" i="4"/>
  <c r="I1179" i="4"/>
  <c r="F1136" i="4"/>
  <c r="I1115" i="4"/>
  <c r="F1072" i="4"/>
  <c r="I987" i="4"/>
  <c r="F944" i="4"/>
  <c r="F880" i="4"/>
  <c r="F816" i="4"/>
  <c r="I603" i="4"/>
  <c r="I475" i="4"/>
  <c r="K830" i="3"/>
  <c r="E830" i="4"/>
  <c r="G830" i="4"/>
  <c r="F830" i="4"/>
  <c r="H830" i="4"/>
  <c r="I830" i="4"/>
  <c r="K598" i="3"/>
  <c r="I598" i="4"/>
  <c r="D598" i="4"/>
  <c r="F598" i="4"/>
  <c r="H598" i="4"/>
  <c r="E598" i="4"/>
  <c r="G598" i="4"/>
  <c r="K213" i="3"/>
  <c r="G213" i="4"/>
  <c r="D213" i="4"/>
  <c r="F213" i="4"/>
  <c r="H213" i="4"/>
  <c r="E213" i="4"/>
  <c r="I213" i="4"/>
  <c r="G2194" i="4"/>
  <c r="G2130" i="4"/>
  <c r="G2066" i="4"/>
  <c r="D2023" i="4"/>
  <c r="G2002" i="4"/>
  <c r="D1959" i="4"/>
  <c r="G1938" i="4"/>
  <c r="D1895" i="4"/>
  <c r="G1874" i="4"/>
  <c r="D1831" i="4"/>
  <c r="H1723" i="4"/>
  <c r="H1659" i="4"/>
  <c r="H1595" i="4"/>
  <c r="G1554" i="4"/>
  <c r="H1531" i="4"/>
  <c r="D1511" i="4"/>
  <c r="G1490" i="4"/>
  <c r="H1467" i="4"/>
  <c r="D1447" i="4"/>
  <c r="H1403" i="4"/>
  <c r="G1234" i="4"/>
  <c r="H1211" i="4"/>
  <c r="D1127" i="4"/>
  <c r="H1019" i="4"/>
  <c r="D999" i="4"/>
  <c r="H891" i="4"/>
  <c r="H571" i="4"/>
  <c r="H507" i="4"/>
  <c r="H443" i="4"/>
  <c r="H379" i="4"/>
  <c r="D295" i="4"/>
  <c r="D231" i="4"/>
  <c r="D103" i="4"/>
  <c r="K812" i="3"/>
  <c r="E812" i="4"/>
  <c r="D812" i="4"/>
  <c r="H812" i="4"/>
  <c r="I812" i="4"/>
  <c r="F812" i="4"/>
  <c r="G812" i="4"/>
  <c r="K570" i="3"/>
  <c r="E570" i="4"/>
  <c r="G570" i="4"/>
  <c r="H570" i="4"/>
  <c r="D570" i="4"/>
  <c r="F570" i="4"/>
  <c r="I570" i="4"/>
  <c r="K329" i="3"/>
  <c r="D329" i="4"/>
  <c r="I329" i="4"/>
  <c r="H329" i="4"/>
  <c r="E329" i="4"/>
  <c r="K31" i="3"/>
  <c r="I31" i="4"/>
  <c r="E31" i="4"/>
  <c r="H31" i="4"/>
  <c r="G31" i="4"/>
  <c r="D31" i="4"/>
  <c r="F31" i="4"/>
  <c r="D1936" i="4"/>
  <c r="H1764" i="4"/>
  <c r="H1556" i="4"/>
  <c r="H1524" i="4"/>
  <c r="H1428" i="4"/>
  <c r="G1355" i="4"/>
  <c r="G1195" i="4"/>
  <c r="H1108" i="4"/>
  <c r="D1024" i="4"/>
  <c r="G971" i="4"/>
  <c r="K1619" i="3"/>
  <c r="D1619" i="4"/>
  <c r="G1619" i="4"/>
  <c r="H1619" i="4"/>
  <c r="I1619" i="4"/>
  <c r="E1619" i="4"/>
  <c r="F1619" i="4"/>
  <c r="K1773" i="3"/>
  <c r="F1773" i="4"/>
  <c r="D1773" i="4"/>
  <c r="E1773" i="4"/>
  <c r="G1773" i="4"/>
  <c r="I1773" i="4"/>
  <c r="H1773" i="4"/>
  <c r="K1625" i="3"/>
  <c r="I1625" i="4"/>
  <c r="H1625" i="4"/>
  <c r="E1625" i="4"/>
  <c r="D1625" i="4"/>
  <c r="K1869" i="3"/>
  <c r="E1869" i="4"/>
  <c r="G1869" i="4"/>
  <c r="I1869" i="4"/>
  <c r="H1869" i="4"/>
  <c r="F1869" i="4"/>
  <c r="D1869" i="4"/>
  <c r="K1739" i="3"/>
  <c r="E1739" i="4"/>
  <c r="F1739" i="4"/>
  <c r="D1739" i="4"/>
  <c r="K1557" i="3"/>
  <c r="D1557" i="4"/>
  <c r="F1557" i="4"/>
  <c r="E1557" i="4"/>
  <c r="I1557" i="4"/>
  <c r="G1557" i="4"/>
  <c r="H1557" i="4"/>
  <c r="K1563" i="3"/>
  <c r="F1563" i="4"/>
  <c r="D1563" i="4"/>
  <c r="E1563" i="4"/>
  <c r="G1563" i="4"/>
  <c r="K1896" i="3"/>
  <c r="D1896" i="4"/>
  <c r="E1896" i="4"/>
  <c r="F1896" i="4"/>
  <c r="H1896" i="4"/>
  <c r="I1896" i="4"/>
  <c r="G1896" i="4"/>
  <c r="K1744" i="3"/>
  <c r="G1744" i="4"/>
  <c r="I1744" i="4"/>
  <c r="H1744" i="4"/>
  <c r="K1603" i="3"/>
  <c r="D1603" i="4"/>
  <c r="G1603" i="4"/>
  <c r="H1603" i="4"/>
  <c r="E1603" i="4"/>
  <c r="F1603" i="4"/>
  <c r="I1603" i="4"/>
  <c r="K2160" i="3"/>
  <c r="H2160" i="4"/>
  <c r="G2160" i="4"/>
  <c r="I2160" i="4"/>
  <c r="K2096" i="3"/>
  <c r="H2096" i="4"/>
  <c r="G2096" i="4"/>
  <c r="I2096" i="4"/>
  <c r="K2032" i="3"/>
  <c r="H2032" i="4"/>
  <c r="G2032" i="4"/>
  <c r="I2032" i="4"/>
  <c r="K1968" i="3"/>
  <c r="H1968" i="4"/>
  <c r="G1968" i="4"/>
  <c r="I1968" i="4"/>
  <c r="K1853" i="3"/>
  <c r="E1853" i="4"/>
  <c r="G1853" i="4"/>
  <c r="H1853" i="4"/>
  <c r="F1853" i="4"/>
  <c r="D1853" i="4"/>
  <c r="K1541" i="3"/>
  <c r="G1541" i="4"/>
  <c r="D1541" i="4"/>
  <c r="F1541" i="4"/>
  <c r="E1541" i="4"/>
  <c r="H1541" i="4"/>
  <c r="I1541" i="4"/>
  <c r="K1937" i="3"/>
  <c r="F1937" i="4"/>
  <c r="G1937" i="4"/>
  <c r="D1937" i="4"/>
  <c r="E1937" i="4"/>
  <c r="I1937" i="4"/>
  <c r="H1937" i="4"/>
  <c r="K1354" i="3"/>
  <c r="D1354" i="4"/>
  <c r="E1354" i="4"/>
  <c r="H1354" i="4"/>
  <c r="F1354" i="4"/>
  <c r="G1354" i="4"/>
  <c r="I1354" i="4"/>
  <c r="K2167" i="3"/>
  <c r="F2167" i="4"/>
  <c r="H2167" i="4"/>
  <c r="G2167" i="4"/>
  <c r="I2167" i="4"/>
  <c r="K1339" i="3"/>
  <c r="E1339" i="4"/>
  <c r="G1339" i="4"/>
  <c r="F1339" i="4"/>
  <c r="D1339" i="4"/>
  <c r="K1331" i="3"/>
  <c r="D1331" i="4"/>
  <c r="E1331" i="4"/>
  <c r="I1331" i="4"/>
  <c r="F1331" i="4"/>
  <c r="G1331" i="4"/>
  <c r="H1331" i="4"/>
  <c r="K1175" i="3"/>
  <c r="G1175" i="4"/>
  <c r="F1175" i="4"/>
  <c r="H1175" i="4"/>
  <c r="I1175" i="4"/>
  <c r="K994" i="3"/>
  <c r="I994" i="4"/>
  <c r="D994" i="4"/>
  <c r="E994" i="4"/>
  <c r="F994" i="4"/>
  <c r="K1270" i="3"/>
  <c r="D1270" i="4"/>
  <c r="F1270" i="4"/>
  <c r="H1270" i="4"/>
  <c r="I1270" i="4"/>
  <c r="G1270" i="4"/>
  <c r="E1270" i="4"/>
  <c r="K988" i="3"/>
  <c r="D988" i="4"/>
  <c r="E988" i="4"/>
  <c r="G988" i="4"/>
  <c r="F988" i="4"/>
  <c r="H988" i="4"/>
  <c r="I988" i="4"/>
  <c r="K1402" i="3"/>
  <c r="G1402" i="4"/>
  <c r="D1402" i="4"/>
  <c r="E1402" i="4"/>
  <c r="H1402" i="4"/>
  <c r="F1402" i="4"/>
  <c r="I1402" i="4"/>
  <c r="K1023" i="3"/>
  <c r="D1023" i="4"/>
  <c r="E1023" i="4"/>
  <c r="F1023" i="4"/>
  <c r="G1023" i="4"/>
  <c r="I1023" i="4"/>
  <c r="H1023" i="4"/>
  <c r="K2047" i="3"/>
  <c r="D2047" i="4"/>
  <c r="F2047" i="4"/>
  <c r="G2047" i="4"/>
  <c r="I2047" i="4"/>
  <c r="E2047" i="4"/>
  <c r="H2047" i="4"/>
  <c r="K1425" i="3"/>
  <c r="F1425" i="4"/>
  <c r="G1425" i="4"/>
  <c r="D1425" i="4"/>
  <c r="E1425" i="4"/>
  <c r="I1425" i="4"/>
  <c r="H1425" i="4"/>
  <c r="K1092" i="3"/>
  <c r="E1092" i="4"/>
  <c r="D1092" i="4"/>
  <c r="F1092" i="4"/>
  <c r="G1092" i="4"/>
  <c r="H1092" i="4"/>
  <c r="K1080" i="3"/>
  <c r="D1080" i="4"/>
  <c r="E1080" i="4"/>
  <c r="H1080" i="4"/>
  <c r="F1080" i="4"/>
  <c r="I1080" i="4"/>
  <c r="G1080" i="4"/>
  <c r="K1479" i="3"/>
  <c r="G1479" i="4"/>
  <c r="F1479" i="4"/>
  <c r="H1479" i="4"/>
  <c r="I1479" i="4"/>
  <c r="K1276" i="3"/>
  <c r="E1276" i="4"/>
  <c r="D1276" i="4"/>
  <c r="H1276" i="4"/>
  <c r="I1276" i="4"/>
  <c r="G1276" i="4"/>
  <c r="F1276" i="4"/>
  <c r="K1068" i="3"/>
  <c r="E1068" i="4"/>
  <c r="D1068" i="4"/>
  <c r="H1068" i="4"/>
  <c r="I1068" i="4"/>
  <c r="F1068" i="4"/>
  <c r="G1068" i="4"/>
  <c r="K1449" i="3"/>
  <c r="I1449" i="4"/>
  <c r="H1449" i="4"/>
  <c r="D1449" i="4"/>
  <c r="K1114" i="3"/>
  <c r="D1114" i="4"/>
  <c r="F1114" i="4"/>
  <c r="G1114" i="4"/>
  <c r="E1114" i="4"/>
  <c r="H1114" i="4"/>
  <c r="I1114" i="4"/>
  <c r="K2151" i="3"/>
  <c r="F2151" i="4"/>
  <c r="H2151" i="4"/>
  <c r="G2151" i="4"/>
  <c r="I2151" i="4"/>
  <c r="K1496" i="3"/>
  <c r="D1496" i="4"/>
  <c r="E1496" i="4"/>
  <c r="I1496" i="4"/>
  <c r="G1496" i="4"/>
  <c r="H1496" i="4"/>
  <c r="F1496" i="4"/>
  <c r="K1275" i="3"/>
  <c r="E1275" i="4"/>
  <c r="G1275" i="4"/>
  <c r="F1275" i="4"/>
  <c r="D1275" i="4"/>
  <c r="K1091" i="3"/>
  <c r="D1091" i="4"/>
  <c r="G1091" i="4"/>
  <c r="H1091" i="4"/>
  <c r="E1091" i="4"/>
  <c r="F1091" i="4"/>
  <c r="I1091" i="4"/>
  <c r="K882" i="3"/>
  <c r="I882" i="4"/>
  <c r="E882" i="4"/>
  <c r="F882" i="4"/>
  <c r="D882" i="4"/>
  <c r="K1628" i="3"/>
  <c r="D1628" i="4"/>
  <c r="E1628" i="4"/>
  <c r="G1628" i="4"/>
  <c r="F1628" i="4"/>
  <c r="H1628" i="4"/>
  <c r="I1628" i="4"/>
  <c r="K1312" i="3"/>
  <c r="I1312" i="4"/>
  <c r="H1312" i="4"/>
  <c r="G1312" i="4"/>
  <c r="K1160" i="3"/>
  <c r="F1160" i="4"/>
  <c r="D1160" i="4"/>
  <c r="E1160" i="4"/>
  <c r="G1160" i="4"/>
  <c r="I1160" i="4"/>
  <c r="H1160" i="4"/>
  <c r="K1469" i="3"/>
  <c r="E1469" i="4"/>
  <c r="G1469" i="4"/>
  <c r="D1469" i="4"/>
  <c r="H1469" i="4"/>
  <c r="F1469" i="4"/>
  <c r="K1232" i="3"/>
  <c r="G1232" i="4"/>
  <c r="H1232" i="4"/>
  <c r="I1232" i="4"/>
  <c r="D1232" i="4"/>
  <c r="K1003" i="3"/>
  <c r="E1003" i="4"/>
  <c r="F1003" i="4"/>
  <c r="D1003" i="4"/>
  <c r="K2063" i="3"/>
  <c r="D2063" i="4"/>
  <c r="E2063" i="4"/>
  <c r="G2063" i="4"/>
  <c r="I2063" i="4"/>
  <c r="H2063" i="4"/>
  <c r="F2063" i="4"/>
  <c r="K979" i="3"/>
  <c r="D979" i="4"/>
  <c r="G979" i="4"/>
  <c r="H979" i="4"/>
  <c r="I979" i="4"/>
  <c r="F979" i="4"/>
  <c r="E979" i="4"/>
  <c r="K1519" i="3"/>
  <c r="D1519" i="4"/>
  <c r="H1519" i="4"/>
  <c r="E1519" i="4"/>
  <c r="F1519" i="4"/>
  <c r="G1519" i="4"/>
  <c r="I1519" i="4"/>
  <c r="K563" i="3"/>
  <c r="F563" i="4"/>
  <c r="D563" i="4"/>
  <c r="I563" i="4"/>
  <c r="G563" i="4"/>
  <c r="E563" i="4"/>
  <c r="H563" i="4"/>
  <c r="K435" i="3"/>
  <c r="F435" i="4"/>
  <c r="D435" i="4"/>
  <c r="E435" i="4"/>
  <c r="I435" i="4"/>
  <c r="G435" i="4"/>
  <c r="H435" i="4"/>
  <c r="K908" i="3"/>
  <c r="E908" i="4"/>
  <c r="D908" i="4"/>
  <c r="F908" i="4"/>
  <c r="G908" i="4"/>
  <c r="H908" i="4"/>
  <c r="I908" i="4"/>
  <c r="K489" i="3"/>
  <c r="H489" i="4"/>
  <c r="D489" i="4"/>
  <c r="I489" i="4"/>
  <c r="E489" i="4"/>
  <c r="K289" i="3"/>
  <c r="D289" i="4"/>
  <c r="G289" i="4"/>
  <c r="E289" i="4"/>
  <c r="F289" i="4"/>
  <c r="I289" i="4"/>
  <c r="H289" i="4"/>
  <c r="K390" i="3"/>
  <c r="I390" i="4"/>
  <c r="D390" i="4"/>
  <c r="G390" i="4"/>
  <c r="E390" i="4"/>
  <c r="F390" i="4"/>
  <c r="H390" i="4"/>
  <c r="K1095" i="3"/>
  <c r="G1095" i="4"/>
  <c r="F1095" i="4"/>
  <c r="H1095" i="4"/>
  <c r="I1095" i="4"/>
  <c r="K178" i="3"/>
  <c r="E178" i="4"/>
  <c r="F178" i="4"/>
  <c r="I178" i="4"/>
  <c r="D178" i="4"/>
  <c r="K27" i="3"/>
  <c r="G27" i="4"/>
  <c r="E27" i="4"/>
  <c r="H27" i="4"/>
  <c r="D27" i="4"/>
  <c r="F27" i="4"/>
  <c r="I27" i="4"/>
  <c r="F2194" i="4"/>
  <c r="F2130" i="4"/>
  <c r="E2089" i="4"/>
  <c r="F2066" i="4"/>
  <c r="F2002" i="4"/>
  <c r="E1961" i="4"/>
  <c r="I1821" i="4"/>
  <c r="E1737" i="4"/>
  <c r="G1707" i="4"/>
  <c r="F1650" i="4"/>
  <c r="H1620" i="4"/>
  <c r="H1588" i="4"/>
  <c r="H1300" i="4"/>
  <c r="K2036" i="3"/>
  <c r="F2036" i="4"/>
  <c r="G2036" i="4"/>
  <c r="E2036" i="4"/>
  <c r="D2036" i="4"/>
  <c r="K1774" i="3"/>
  <c r="F1774" i="4"/>
  <c r="E1774" i="4"/>
  <c r="G1774" i="4"/>
  <c r="H1774" i="4"/>
  <c r="I1774" i="4"/>
  <c r="K1760" i="3"/>
  <c r="I1760" i="4"/>
  <c r="H1760" i="4"/>
  <c r="G1760" i="4"/>
  <c r="K1512" i="3"/>
  <c r="D1512" i="4"/>
  <c r="E1512" i="4"/>
  <c r="F1512" i="4"/>
  <c r="G1512" i="4"/>
  <c r="H1512" i="4"/>
  <c r="I1512" i="4"/>
  <c r="K2169" i="3"/>
  <c r="H2169" i="4"/>
  <c r="I2169" i="4"/>
  <c r="D2169" i="4"/>
  <c r="K2041" i="3"/>
  <c r="H2041" i="4"/>
  <c r="I2041" i="4"/>
  <c r="D2041" i="4"/>
  <c r="K1701" i="3"/>
  <c r="E1701" i="4"/>
  <c r="D1701" i="4"/>
  <c r="F1701" i="4"/>
  <c r="G1701" i="4"/>
  <c r="H1701" i="4"/>
  <c r="I1701" i="4"/>
  <c r="K2156" i="3"/>
  <c r="D2156" i="4"/>
  <c r="H2156" i="4"/>
  <c r="I2156" i="4"/>
  <c r="G2156" i="4"/>
  <c r="E2156" i="4"/>
  <c r="F2156" i="4"/>
  <c r="K2028" i="3"/>
  <c r="D2028" i="4"/>
  <c r="E2028" i="4"/>
  <c r="H2028" i="4"/>
  <c r="I2028" i="4"/>
  <c r="G2028" i="4"/>
  <c r="F2028" i="4"/>
  <c r="K1680" i="3"/>
  <c r="G1680" i="4"/>
  <c r="I1680" i="4"/>
  <c r="H1680" i="4"/>
  <c r="K1539" i="3"/>
  <c r="D1539" i="4"/>
  <c r="E1539" i="4"/>
  <c r="G1539" i="4"/>
  <c r="H1539" i="4"/>
  <c r="F1539" i="4"/>
  <c r="I1539" i="4"/>
  <c r="K1761" i="3"/>
  <c r="G1761" i="4"/>
  <c r="D1761" i="4"/>
  <c r="E1761" i="4"/>
  <c r="F1761" i="4"/>
  <c r="I1761" i="4"/>
  <c r="H1761" i="4"/>
  <c r="K1948" i="3"/>
  <c r="D1948" i="4"/>
  <c r="E1948" i="4"/>
  <c r="G1948" i="4"/>
  <c r="F1948" i="4"/>
  <c r="H1948" i="4"/>
  <c r="I1948" i="4"/>
  <c r="K1787" i="3"/>
  <c r="E1787" i="4"/>
  <c r="F1787" i="4"/>
  <c r="D1787" i="4"/>
  <c r="K1618" i="3"/>
  <c r="I1618" i="4"/>
  <c r="D1618" i="4"/>
  <c r="E1618" i="4"/>
  <c r="K2170" i="3"/>
  <c r="G2170" i="4"/>
  <c r="E2170" i="4"/>
  <c r="H2170" i="4"/>
  <c r="D2170" i="4"/>
  <c r="F2170" i="4"/>
  <c r="I2170" i="4"/>
  <c r="K2106" i="3"/>
  <c r="G2106" i="4"/>
  <c r="E2106" i="4"/>
  <c r="H2106" i="4"/>
  <c r="D2106" i="4"/>
  <c r="F2106" i="4"/>
  <c r="I2106" i="4"/>
  <c r="K2042" i="3"/>
  <c r="G2042" i="4"/>
  <c r="E2042" i="4"/>
  <c r="H2042" i="4"/>
  <c r="D2042" i="4"/>
  <c r="F2042" i="4"/>
  <c r="I2042" i="4"/>
  <c r="K1978" i="3"/>
  <c r="G1978" i="4"/>
  <c r="E1978" i="4"/>
  <c r="H1978" i="4"/>
  <c r="D1978" i="4"/>
  <c r="F1978" i="4"/>
  <c r="I1978" i="4"/>
  <c r="K1792" i="3"/>
  <c r="H1792" i="4"/>
  <c r="G1792" i="4"/>
  <c r="I1792" i="4"/>
  <c r="K1651" i="3"/>
  <c r="D1651" i="4"/>
  <c r="I1651" i="4"/>
  <c r="E1651" i="4"/>
  <c r="F1651" i="4"/>
  <c r="G1651" i="4"/>
  <c r="H1651" i="4"/>
  <c r="K1854" i="3"/>
  <c r="E1854" i="4"/>
  <c r="G1854" i="4"/>
  <c r="F1854" i="4"/>
  <c r="I1854" i="4"/>
  <c r="H1854" i="4"/>
  <c r="K1704" i="3"/>
  <c r="D1704" i="4"/>
  <c r="E1704" i="4"/>
  <c r="F1704" i="4"/>
  <c r="H1704" i="4"/>
  <c r="I1704" i="4"/>
  <c r="G1704" i="4"/>
  <c r="K2212" i="3"/>
  <c r="D2212" i="4"/>
  <c r="F2212" i="4"/>
  <c r="G2212" i="4"/>
  <c r="E2212" i="4"/>
  <c r="K1770" i="3"/>
  <c r="F1770" i="4"/>
  <c r="G1770" i="4"/>
  <c r="E1770" i="4"/>
  <c r="D1770" i="4"/>
  <c r="I1770" i="4"/>
  <c r="H1770" i="4"/>
  <c r="K1629" i="3"/>
  <c r="H1629" i="4"/>
  <c r="F1629" i="4"/>
  <c r="D1629" i="4"/>
  <c r="E1629" i="4"/>
  <c r="G1629" i="4"/>
  <c r="K1945" i="3"/>
  <c r="I1945" i="4"/>
  <c r="H1945" i="4"/>
  <c r="E1945" i="4"/>
  <c r="D1945" i="4"/>
  <c r="K1838" i="3"/>
  <c r="F1838" i="4"/>
  <c r="E1838" i="4"/>
  <c r="G1838" i="4"/>
  <c r="H1838" i="4"/>
  <c r="I1838" i="4"/>
  <c r="K1682" i="3"/>
  <c r="I1682" i="4"/>
  <c r="D1682" i="4"/>
  <c r="E1682" i="4"/>
  <c r="K2142" i="3"/>
  <c r="F2142" i="4"/>
  <c r="G2142" i="4"/>
  <c r="I2142" i="4"/>
  <c r="E2142" i="4"/>
  <c r="H2142" i="4"/>
  <c r="K2078" i="3"/>
  <c r="F2078" i="4"/>
  <c r="G2078" i="4"/>
  <c r="I2078" i="4"/>
  <c r="H2078" i="4"/>
  <c r="E2078" i="4"/>
  <c r="K2014" i="3"/>
  <c r="F2014" i="4"/>
  <c r="G2014" i="4"/>
  <c r="I2014" i="4"/>
  <c r="H2014" i="4"/>
  <c r="E2014" i="4"/>
  <c r="K1816" i="3"/>
  <c r="D1816" i="4"/>
  <c r="E1816" i="4"/>
  <c r="I1816" i="4"/>
  <c r="G1816" i="4"/>
  <c r="F1816" i="4"/>
  <c r="H1816" i="4"/>
  <c r="K1634" i="3"/>
  <c r="I1634" i="4"/>
  <c r="D1634" i="4"/>
  <c r="E1634" i="4"/>
  <c r="F1634" i="4"/>
  <c r="K1135" i="3"/>
  <c r="D1135" i="4"/>
  <c r="F1135" i="4"/>
  <c r="H1135" i="4"/>
  <c r="E1135" i="4"/>
  <c r="G1135" i="4"/>
  <c r="I1135" i="4"/>
  <c r="K1483" i="3"/>
  <c r="E1483" i="4"/>
  <c r="F1483" i="4"/>
  <c r="D1483" i="4"/>
  <c r="K1140" i="3"/>
  <c r="F1140" i="4"/>
  <c r="G1140" i="4"/>
  <c r="E1140" i="4"/>
  <c r="D1140" i="4"/>
  <c r="K924" i="3"/>
  <c r="D924" i="4"/>
  <c r="E924" i="4"/>
  <c r="G924" i="4"/>
  <c r="H924" i="4"/>
  <c r="I924" i="4"/>
  <c r="F924" i="4"/>
  <c r="K1743" i="3"/>
  <c r="D1743" i="4"/>
  <c r="G1743" i="4"/>
  <c r="E1743" i="4"/>
  <c r="I1743" i="4"/>
  <c r="H1743" i="4"/>
  <c r="F1743" i="4"/>
  <c r="K1508" i="3"/>
  <c r="D1508" i="4"/>
  <c r="F1508" i="4"/>
  <c r="G1508" i="4"/>
  <c r="H1508" i="4"/>
  <c r="E1508" i="4"/>
  <c r="K752" i="3"/>
  <c r="G752" i="4"/>
  <c r="I752" i="4"/>
  <c r="H752" i="4"/>
  <c r="D752" i="4"/>
  <c r="K1168" i="3"/>
  <c r="H1168" i="4"/>
  <c r="G1168" i="4"/>
  <c r="I1168" i="4"/>
  <c r="D1168" i="4"/>
  <c r="K1228" i="3"/>
  <c r="E1228" i="4"/>
  <c r="D1228" i="4"/>
  <c r="G1228" i="4"/>
  <c r="F1228" i="4"/>
  <c r="H1228" i="4"/>
  <c r="I1228" i="4"/>
  <c r="K1086" i="3"/>
  <c r="F1086" i="4"/>
  <c r="E1086" i="4"/>
  <c r="G1086" i="4"/>
  <c r="H1086" i="4"/>
  <c r="I1086" i="4"/>
  <c r="K940" i="3"/>
  <c r="D940" i="4"/>
  <c r="E940" i="4"/>
  <c r="H940" i="4"/>
  <c r="F940" i="4"/>
  <c r="I940" i="4"/>
  <c r="G940" i="4"/>
  <c r="K736" i="3"/>
  <c r="I736" i="4"/>
  <c r="H736" i="4"/>
  <c r="G736" i="4"/>
  <c r="D736" i="4"/>
  <c r="K1535" i="3"/>
  <c r="D1535" i="4"/>
  <c r="E1535" i="4"/>
  <c r="F1535" i="4"/>
  <c r="G1535" i="4"/>
  <c r="I1535" i="4"/>
  <c r="H1535" i="4"/>
  <c r="K1299" i="3"/>
  <c r="D1299" i="4"/>
  <c r="G1299" i="4"/>
  <c r="H1299" i="4"/>
  <c r="I1299" i="4"/>
  <c r="E1299" i="4"/>
  <c r="F1299" i="4"/>
  <c r="K856" i="3"/>
  <c r="D856" i="4"/>
  <c r="E856" i="4"/>
  <c r="I856" i="4"/>
  <c r="G856" i="4"/>
  <c r="F856" i="4"/>
  <c r="H856" i="4"/>
  <c r="K1268" i="3"/>
  <c r="F1268" i="4"/>
  <c r="G1268" i="4"/>
  <c r="E1268" i="4"/>
  <c r="D1268" i="4"/>
  <c r="K1274" i="3"/>
  <c r="G1274" i="4"/>
  <c r="E1274" i="4"/>
  <c r="H1274" i="4"/>
  <c r="D1274" i="4"/>
  <c r="F1274" i="4"/>
  <c r="I1274" i="4"/>
  <c r="K1154" i="3"/>
  <c r="I1154" i="4"/>
  <c r="D1154" i="4"/>
  <c r="E1154" i="4"/>
  <c r="F1154" i="4"/>
  <c r="K974" i="3"/>
  <c r="E974" i="4"/>
  <c r="G974" i="4"/>
  <c r="F974" i="4"/>
  <c r="I974" i="4"/>
  <c r="H974" i="4"/>
  <c r="K1252" i="3"/>
  <c r="D1252" i="4"/>
  <c r="F1252" i="4"/>
  <c r="G1252" i="4"/>
  <c r="H1252" i="4"/>
  <c r="E1252" i="4"/>
  <c r="K1055" i="3"/>
  <c r="E1055" i="4"/>
  <c r="D1055" i="4"/>
  <c r="I1055" i="4"/>
  <c r="H1055" i="4"/>
  <c r="F1055" i="4"/>
  <c r="G1055" i="4"/>
  <c r="K1371" i="3"/>
  <c r="F1371" i="4"/>
  <c r="D1371" i="4"/>
  <c r="E1371" i="4"/>
  <c r="G1371" i="4"/>
  <c r="K1171" i="3"/>
  <c r="D1171" i="4"/>
  <c r="G1171" i="4"/>
  <c r="E1171" i="4"/>
  <c r="H1171" i="4"/>
  <c r="I1171" i="4"/>
  <c r="F1171" i="4"/>
  <c r="K1492" i="3"/>
  <c r="D1492" i="4"/>
  <c r="F1492" i="4"/>
  <c r="G1492" i="4"/>
  <c r="E1492" i="4"/>
  <c r="K1302" i="3"/>
  <c r="E1302" i="4"/>
  <c r="F1302" i="4"/>
  <c r="H1302" i="4"/>
  <c r="I1302" i="4"/>
  <c r="D1302" i="4"/>
  <c r="G1302" i="4"/>
  <c r="K1147" i="3"/>
  <c r="E1147" i="4"/>
  <c r="G1147" i="4"/>
  <c r="F1147" i="4"/>
  <c r="D1147" i="4"/>
  <c r="K555" i="3"/>
  <c r="F555" i="4"/>
  <c r="E555" i="4"/>
  <c r="G555" i="4"/>
  <c r="D555" i="4"/>
  <c r="K427" i="3"/>
  <c r="F427" i="4"/>
  <c r="E427" i="4"/>
  <c r="G427" i="4"/>
  <c r="D427" i="4"/>
  <c r="K461" i="3"/>
  <c r="H461" i="4"/>
  <c r="E461" i="4"/>
  <c r="G461" i="4"/>
  <c r="I461" i="4"/>
  <c r="F461" i="4"/>
  <c r="D461" i="4"/>
  <c r="K138" i="3"/>
  <c r="E138" i="4"/>
  <c r="D138" i="4"/>
  <c r="H138" i="4"/>
  <c r="F138" i="4"/>
  <c r="G138" i="4"/>
  <c r="I138" i="4"/>
  <c r="H2178" i="4"/>
  <c r="D2158" i="4"/>
  <c r="H2114" i="4"/>
  <c r="D2094" i="4"/>
  <c r="G2073" i="4"/>
  <c r="H2050" i="4"/>
  <c r="D2030" i="4"/>
  <c r="H1986" i="4"/>
  <c r="D1966" i="4"/>
  <c r="G1945" i="4"/>
  <c r="D1902" i="4"/>
  <c r="G1881" i="4"/>
  <c r="H1858" i="4"/>
  <c r="D1838" i="4"/>
  <c r="H1794" i="4"/>
  <c r="D1774" i="4"/>
  <c r="H1730" i="4"/>
  <c r="D1710" i="4"/>
  <c r="G1689" i="4"/>
  <c r="H1666" i="4"/>
  <c r="D1646" i="4"/>
  <c r="G1625" i="4"/>
  <c r="H1602" i="4"/>
  <c r="D1582" i="4"/>
  <c r="G1561" i="4"/>
  <c r="G1497" i="4"/>
  <c r="D1390" i="4"/>
  <c r="D1326" i="4"/>
  <c r="D1262" i="4"/>
  <c r="D1198" i="4"/>
  <c r="H1154" i="4"/>
  <c r="H1090" i="4"/>
  <c r="H1026" i="4"/>
  <c r="H962" i="4"/>
  <c r="D814" i="4"/>
  <c r="G409" i="4"/>
  <c r="K589" i="3"/>
  <c r="H589" i="4"/>
  <c r="E589" i="4"/>
  <c r="G589" i="4"/>
  <c r="I589" i="4"/>
  <c r="D589" i="4"/>
  <c r="F589" i="4"/>
  <c r="K190" i="3"/>
  <c r="H190" i="4"/>
  <c r="E190" i="4"/>
  <c r="F190" i="4"/>
  <c r="G190" i="4"/>
  <c r="I190" i="4"/>
  <c r="I2212" i="4"/>
  <c r="F2169" i="4"/>
  <c r="I2148" i="4"/>
  <c r="E2128" i="4"/>
  <c r="F2105" i="4"/>
  <c r="I2084" i="4"/>
  <c r="E2064" i="4"/>
  <c r="F2041" i="4"/>
  <c r="I2020" i="4"/>
  <c r="E2000" i="4"/>
  <c r="F1977" i="4"/>
  <c r="I1956" i="4"/>
  <c r="E1936" i="4"/>
  <c r="F1913" i="4"/>
  <c r="I1892" i="4"/>
  <c r="F1849" i="4"/>
  <c r="I1828" i="4"/>
  <c r="F1785" i="4"/>
  <c r="I1764" i="4"/>
  <c r="E1744" i="4"/>
  <c r="F1721" i="4"/>
  <c r="I1700" i="4"/>
  <c r="E1680" i="4"/>
  <c r="F1657" i="4"/>
  <c r="I1636" i="4"/>
  <c r="E1616" i="4"/>
  <c r="F1593" i="4"/>
  <c r="I1572" i="4"/>
  <c r="E1552" i="4"/>
  <c r="F1529" i="4"/>
  <c r="I1508" i="4"/>
  <c r="E1488" i="4"/>
  <c r="I1444" i="4"/>
  <c r="I1380" i="4"/>
  <c r="E1296" i="4"/>
  <c r="I1252" i="4"/>
  <c r="E1232" i="4"/>
  <c r="I1188" i="4"/>
  <c r="E1168" i="4"/>
  <c r="E1104" i="4"/>
  <c r="I1060" i="4"/>
  <c r="E1040" i="4"/>
  <c r="I996" i="4"/>
  <c r="E848" i="4"/>
  <c r="F377" i="4"/>
  <c r="K753" i="3"/>
  <c r="D753" i="4"/>
  <c r="E753" i="4"/>
  <c r="F753" i="4"/>
  <c r="G753" i="4"/>
  <c r="H753" i="4"/>
  <c r="I753" i="4"/>
  <c r="K561" i="3"/>
  <c r="D561" i="4"/>
  <c r="E561" i="4"/>
  <c r="F561" i="4"/>
  <c r="G561" i="4"/>
  <c r="H561" i="4"/>
  <c r="I561" i="4"/>
  <c r="D1904" i="4"/>
  <c r="G1819" i="4"/>
  <c r="D1648" i="4"/>
  <c r="F1554" i="4"/>
  <c r="F1522" i="4"/>
  <c r="D1376" i="4"/>
  <c r="D1248" i="4"/>
  <c r="E1193" i="4"/>
  <c r="G1163" i="4"/>
  <c r="K2161" i="3"/>
  <c r="D2161" i="4"/>
  <c r="E2161" i="4"/>
  <c r="F2161" i="4"/>
  <c r="G2161" i="4"/>
  <c r="H2161" i="4"/>
  <c r="I2161" i="4"/>
  <c r="K1906" i="3"/>
  <c r="I1906" i="4"/>
  <c r="E1906" i="4"/>
  <c r="D1906" i="4"/>
  <c r="K1747" i="3"/>
  <c r="D1747" i="4"/>
  <c r="G1747" i="4"/>
  <c r="H1747" i="4"/>
  <c r="I1747" i="4"/>
  <c r="E1747" i="4"/>
  <c r="F1747" i="4"/>
  <c r="K1898" i="3"/>
  <c r="F1898" i="4"/>
  <c r="G1898" i="4"/>
  <c r="E1898" i="4"/>
  <c r="D1898" i="4"/>
  <c r="I1898" i="4"/>
  <c r="H1898" i="4"/>
  <c r="K1766" i="3"/>
  <c r="D1766" i="4"/>
  <c r="F1766" i="4"/>
  <c r="H1766" i="4"/>
  <c r="I1766" i="4"/>
  <c r="G1766" i="4"/>
  <c r="E1766" i="4"/>
  <c r="K1862" i="3"/>
  <c r="D1862" i="4"/>
  <c r="I1862" i="4"/>
  <c r="G1862" i="4"/>
  <c r="E1862" i="4"/>
  <c r="F1862" i="4"/>
  <c r="H1862" i="4"/>
  <c r="K1698" i="3"/>
  <c r="I1698" i="4"/>
  <c r="D1698" i="4"/>
  <c r="E1698" i="4"/>
  <c r="F1698" i="4"/>
  <c r="K1550" i="3"/>
  <c r="E1550" i="4"/>
  <c r="G1550" i="4"/>
  <c r="F1550" i="4"/>
  <c r="I1550" i="4"/>
  <c r="H1550" i="4"/>
  <c r="K2192" i="3"/>
  <c r="G2192" i="4"/>
  <c r="I2192" i="4"/>
  <c r="H2192" i="4"/>
  <c r="K1526" i="3"/>
  <c r="D1526" i="4"/>
  <c r="F1526" i="4"/>
  <c r="H1526" i="4"/>
  <c r="I1526" i="4"/>
  <c r="G1526" i="4"/>
  <c r="E1526" i="4"/>
  <c r="K1860" i="3"/>
  <c r="E1860" i="4"/>
  <c r="D1860" i="4"/>
  <c r="F1860" i="4"/>
  <c r="G1860" i="4"/>
  <c r="K1562" i="3"/>
  <c r="D1562" i="4"/>
  <c r="F1562" i="4"/>
  <c r="G1562" i="4"/>
  <c r="E1562" i="4"/>
  <c r="H1562" i="4"/>
  <c r="I1562" i="4"/>
  <c r="K2152" i="3"/>
  <c r="D2152" i="4"/>
  <c r="E2152" i="4"/>
  <c r="H2152" i="4"/>
  <c r="F2152" i="4"/>
  <c r="I2152" i="4"/>
  <c r="G2152" i="4"/>
  <c r="K2088" i="3"/>
  <c r="D2088" i="4"/>
  <c r="E2088" i="4"/>
  <c r="H2088" i="4"/>
  <c r="F2088" i="4"/>
  <c r="I2088" i="4"/>
  <c r="G2088" i="4"/>
  <c r="K2024" i="3"/>
  <c r="D2024" i="4"/>
  <c r="E2024" i="4"/>
  <c r="F2024" i="4"/>
  <c r="H2024" i="4"/>
  <c r="I2024" i="4"/>
  <c r="G2024" i="4"/>
  <c r="K1960" i="3"/>
  <c r="D1960" i="4"/>
  <c r="E1960" i="4"/>
  <c r="F1960" i="4"/>
  <c r="H1960" i="4"/>
  <c r="I1960" i="4"/>
  <c r="G1960" i="4"/>
  <c r="K1846" i="3"/>
  <c r="D1846" i="4"/>
  <c r="F1846" i="4"/>
  <c r="H1846" i="4"/>
  <c r="I1846" i="4"/>
  <c r="G1846" i="4"/>
  <c r="E1846" i="4"/>
  <c r="K1656" i="3"/>
  <c r="D1656" i="4"/>
  <c r="E1656" i="4"/>
  <c r="F1656" i="4"/>
  <c r="H1656" i="4"/>
  <c r="I1656" i="4"/>
  <c r="G1656" i="4"/>
  <c r="K1520" i="3"/>
  <c r="H1520" i="4"/>
  <c r="G1520" i="4"/>
  <c r="I1520" i="4"/>
  <c r="D1520" i="4"/>
  <c r="K1518" i="3"/>
  <c r="H1518" i="4"/>
  <c r="E1518" i="4"/>
  <c r="G1518" i="4"/>
  <c r="F1518" i="4"/>
  <c r="I1518" i="4"/>
  <c r="K1347" i="3"/>
  <c r="D1347" i="4"/>
  <c r="G1347" i="4"/>
  <c r="H1347" i="4"/>
  <c r="E1347" i="4"/>
  <c r="F1347" i="4"/>
  <c r="I1347" i="4"/>
  <c r="K2135" i="3"/>
  <c r="G2135" i="4"/>
  <c r="F2135" i="4"/>
  <c r="H2135" i="4"/>
  <c r="I2135" i="4"/>
  <c r="K1474" i="3"/>
  <c r="I1474" i="4"/>
  <c r="D1474" i="4"/>
  <c r="E1474" i="4"/>
  <c r="F1474" i="4"/>
  <c r="K1324" i="3"/>
  <c r="D1324" i="4"/>
  <c r="E1324" i="4"/>
  <c r="H1324" i="4"/>
  <c r="I1324" i="4"/>
  <c r="G1324" i="4"/>
  <c r="F1324" i="4"/>
  <c r="K1316" i="3"/>
  <c r="D1316" i="4"/>
  <c r="F1316" i="4"/>
  <c r="G1316" i="4"/>
  <c r="H1316" i="4"/>
  <c r="E1316" i="4"/>
  <c r="K983" i="3"/>
  <c r="G983" i="4"/>
  <c r="F983" i="4"/>
  <c r="H983" i="4"/>
  <c r="I983" i="4"/>
  <c r="K1222" i="3"/>
  <c r="D1222" i="4"/>
  <c r="I1222" i="4"/>
  <c r="G1222" i="4"/>
  <c r="E1222" i="4"/>
  <c r="F1222" i="4"/>
  <c r="H1222" i="4"/>
  <c r="K1396" i="3"/>
  <c r="F1396" i="4"/>
  <c r="G1396" i="4"/>
  <c r="E1396" i="4"/>
  <c r="D1396" i="4"/>
  <c r="K1162" i="3"/>
  <c r="E1162" i="4"/>
  <c r="H1162" i="4"/>
  <c r="F1162" i="4"/>
  <c r="G1162" i="4"/>
  <c r="D1162" i="4"/>
  <c r="I1162" i="4"/>
  <c r="K2015" i="3"/>
  <c r="D2015" i="4"/>
  <c r="I2015" i="4"/>
  <c r="E2015" i="4"/>
  <c r="H2015" i="4"/>
  <c r="F2015" i="4"/>
  <c r="G2015" i="4"/>
  <c r="K1063" i="3"/>
  <c r="F1063" i="4"/>
  <c r="H1063" i="4"/>
  <c r="G1063" i="4"/>
  <c r="I1063" i="4"/>
  <c r="K1450" i="3"/>
  <c r="F1450" i="4"/>
  <c r="D1450" i="4"/>
  <c r="G1450" i="4"/>
  <c r="E1450" i="4"/>
  <c r="H1450" i="4"/>
  <c r="I1450" i="4"/>
  <c r="K1254" i="3"/>
  <c r="D1254" i="4"/>
  <c r="E1254" i="4"/>
  <c r="F1254" i="4"/>
  <c r="H1254" i="4"/>
  <c r="I1254" i="4"/>
  <c r="G1254" i="4"/>
  <c r="K1051" i="3"/>
  <c r="F1051" i="4"/>
  <c r="D1051" i="4"/>
  <c r="E1051" i="4"/>
  <c r="G1051" i="4"/>
  <c r="K1103" i="3"/>
  <c r="D1103" i="4"/>
  <c r="G1103" i="4"/>
  <c r="I1103" i="4"/>
  <c r="F1103" i="4"/>
  <c r="H1103" i="4"/>
  <c r="E1103" i="4"/>
  <c r="K2119" i="3"/>
  <c r="G2119" i="4"/>
  <c r="H2119" i="4"/>
  <c r="F2119" i="4"/>
  <c r="I2119" i="4"/>
  <c r="K1478" i="3"/>
  <c r="D1478" i="4"/>
  <c r="I1478" i="4"/>
  <c r="G1478" i="4"/>
  <c r="E1478" i="4"/>
  <c r="F1478" i="4"/>
  <c r="H1478" i="4"/>
  <c r="K1247" i="3"/>
  <c r="E1247" i="4"/>
  <c r="D1247" i="4"/>
  <c r="I1247" i="4"/>
  <c r="H1247" i="4"/>
  <c r="F1247" i="4"/>
  <c r="G1247" i="4"/>
  <c r="K867" i="3"/>
  <c r="D867" i="4"/>
  <c r="H867" i="4"/>
  <c r="F867" i="4"/>
  <c r="E867" i="4"/>
  <c r="G867" i="4"/>
  <c r="I867" i="4"/>
  <c r="K1461" i="3"/>
  <c r="F1461" i="4"/>
  <c r="E1461" i="4"/>
  <c r="D1461" i="4"/>
  <c r="H1461" i="4"/>
  <c r="I1461" i="4"/>
  <c r="G1461" i="4"/>
  <c r="K1212" i="3"/>
  <c r="E1212" i="4"/>
  <c r="D1212" i="4"/>
  <c r="H1212" i="4"/>
  <c r="I1212" i="4"/>
  <c r="G1212" i="4"/>
  <c r="F1212" i="4"/>
  <c r="K947" i="3"/>
  <c r="D947" i="4"/>
  <c r="I947" i="4"/>
  <c r="F947" i="4"/>
  <c r="G947" i="4"/>
  <c r="E947" i="4"/>
  <c r="H947" i="4"/>
  <c r="K1446" i="3"/>
  <c r="D1446" i="4"/>
  <c r="F1446" i="4"/>
  <c r="E1446" i="4"/>
  <c r="H1446" i="4"/>
  <c r="I1446" i="4"/>
  <c r="G1446" i="4"/>
  <c r="K2031" i="3"/>
  <c r="D2031" i="4"/>
  <c r="H2031" i="4"/>
  <c r="F2031" i="4"/>
  <c r="E2031" i="4"/>
  <c r="G2031" i="4"/>
  <c r="I2031" i="4"/>
  <c r="K955" i="3"/>
  <c r="E955" i="4"/>
  <c r="G955" i="4"/>
  <c r="F955" i="4"/>
  <c r="D955" i="4"/>
  <c r="K547" i="3"/>
  <c r="F547" i="4"/>
  <c r="D547" i="4"/>
  <c r="H547" i="4"/>
  <c r="E547" i="4"/>
  <c r="I547" i="4"/>
  <c r="G547" i="4"/>
  <c r="K419" i="3"/>
  <c r="D419" i="4"/>
  <c r="F419" i="4"/>
  <c r="H419" i="4"/>
  <c r="I419" i="4"/>
  <c r="E419" i="4"/>
  <c r="G419" i="4"/>
  <c r="K823" i="3"/>
  <c r="G823" i="4"/>
  <c r="F823" i="4"/>
  <c r="H823" i="4"/>
  <c r="I823" i="4"/>
  <c r="K359" i="3"/>
  <c r="G359" i="4"/>
  <c r="F359" i="4"/>
  <c r="H359" i="4"/>
  <c r="I359" i="4"/>
  <c r="K1037" i="3"/>
  <c r="E1037" i="4"/>
  <c r="G1037" i="4"/>
  <c r="I1037" i="4"/>
  <c r="H1037" i="4"/>
  <c r="F1037" i="4"/>
  <c r="D1037" i="4"/>
  <c r="K306" i="3"/>
  <c r="E306" i="4"/>
  <c r="I306" i="4"/>
  <c r="F306" i="4"/>
  <c r="D306" i="4"/>
  <c r="K155" i="3"/>
  <c r="F155" i="4"/>
  <c r="G155" i="4"/>
  <c r="D155" i="4"/>
  <c r="E155" i="4"/>
  <c r="H2212" i="4"/>
  <c r="D2192" i="4"/>
  <c r="D2128" i="4"/>
  <c r="H2084" i="4"/>
  <c r="D2064" i="4"/>
  <c r="D2000" i="4"/>
  <c r="H1956" i="4"/>
  <c r="F1874" i="4"/>
  <c r="I1789" i="4"/>
  <c r="D1760" i="4"/>
  <c r="E1705" i="4"/>
  <c r="G1675" i="4"/>
  <c r="F1618" i="4"/>
  <c r="F1586" i="4"/>
  <c r="H1396" i="4"/>
  <c r="H1076" i="4"/>
  <c r="D992" i="4"/>
  <c r="K1592" i="3"/>
  <c r="D1592" i="4"/>
  <c r="E1592" i="4"/>
  <c r="F1592" i="4"/>
  <c r="H1592" i="4"/>
  <c r="I1592" i="4"/>
  <c r="G1592" i="4"/>
  <c r="K2033" i="3"/>
  <c r="D2033" i="4"/>
  <c r="E2033" i="4"/>
  <c r="F2033" i="4"/>
  <c r="G2033" i="4"/>
  <c r="H2033" i="4"/>
  <c r="I2033" i="4"/>
  <c r="K1872" i="3"/>
  <c r="H1872" i="4"/>
  <c r="G1872" i="4"/>
  <c r="I1872" i="4"/>
  <c r="K1715" i="3"/>
  <c r="D1715" i="4"/>
  <c r="I1715" i="4"/>
  <c r="E1715" i="4"/>
  <c r="F1715" i="4"/>
  <c r="G1715" i="4"/>
  <c r="H1715" i="4"/>
  <c r="K1546" i="3"/>
  <c r="E1546" i="4"/>
  <c r="H1546" i="4"/>
  <c r="D1546" i="4"/>
  <c r="F1546" i="4"/>
  <c r="G1546" i="4"/>
  <c r="I1546" i="4"/>
  <c r="K1850" i="3"/>
  <c r="G1850" i="4"/>
  <c r="E1850" i="4"/>
  <c r="H1850" i="4"/>
  <c r="D1850" i="4"/>
  <c r="F1850" i="4"/>
  <c r="I1850" i="4"/>
  <c r="K2148" i="3"/>
  <c r="D2148" i="4"/>
  <c r="F2148" i="4"/>
  <c r="G2148" i="4"/>
  <c r="E2148" i="4"/>
  <c r="K2020" i="3"/>
  <c r="D2020" i="4"/>
  <c r="F2020" i="4"/>
  <c r="G2020" i="4"/>
  <c r="E2020" i="4"/>
  <c r="K1579" i="3"/>
  <c r="E1579" i="4"/>
  <c r="F1579" i="4"/>
  <c r="D1579" i="4"/>
  <c r="K1731" i="3"/>
  <c r="D1731" i="4"/>
  <c r="G1731" i="4"/>
  <c r="H1731" i="4"/>
  <c r="E1731" i="4"/>
  <c r="F1731" i="4"/>
  <c r="I1731" i="4"/>
  <c r="K2153" i="3"/>
  <c r="I2153" i="4"/>
  <c r="H2153" i="4"/>
  <c r="D2153" i="4"/>
  <c r="K2025" i="3"/>
  <c r="I2025" i="4"/>
  <c r="H2025" i="4"/>
  <c r="D2025" i="4"/>
  <c r="K1694" i="3"/>
  <c r="G1694" i="4"/>
  <c r="F1694" i="4"/>
  <c r="I1694" i="4"/>
  <c r="H1694" i="4"/>
  <c r="E1694" i="4"/>
  <c r="K1533" i="3"/>
  <c r="D1533" i="4"/>
  <c r="E1533" i="4"/>
  <c r="G1533" i="4"/>
  <c r="H1533" i="4"/>
  <c r="F1533" i="4"/>
  <c r="K2140" i="3"/>
  <c r="D2140" i="4"/>
  <c r="E2140" i="4"/>
  <c r="G2140" i="4"/>
  <c r="F2140" i="4"/>
  <c r="H2140" i="4"/>
  <c r="I2140" i="4"/>
  <c r="K2012" i="3"/>
  <c r="D2012" i="4"/>
  <c r="E2012" i="4"/>
  <c r="G2012" i="4"/>
  <c r="F2012" i="4"/>
  <c r="H2012" i="4"/>
  <c r="I2012" i="4"/>
  <c r="K1808" i="3"/>
  <c r="G1808" i="4"/>
  <c r="I1808" i="4"/>
  <c r="H1808" i="4"/>
  <c r="K1667" i="3"/>
  <c r="D1667" i="4"/>
  <c r="G1667" i="4"/>
  <c r="H1667" i="4"/>
  <c r="E1667" i="4"/>
  <c r="F1667" i="4"/>
  <c r="I1667" i="4"/>
  <c r="K1920" i="3"/>
  <c r="H1920" i="4"/>
  <c r="G1920" i="4"/>
  <c r="I1920" i="4"/>
  <c r="K1578" i="3"/>
  <c r="F1578" i="4"/>
  <c r="G1578" i="4"/>
  <c r="E1578" i="4"/>
  <c r="D1578" i="4"/>
  <c r="I1578" i="4"/>
  <c r="H1578" i="4"/>
  <c r="K1746" i="3"/>
  <c r="I1746" i="4"/>
  <c r="D1746" i="4"/>
  <c r="E1746" i="4"/>
  <c r="K1605" i="3"/>
  <c r="D1605" i="4"/>
  <c r="F1605" i="4"/>
  <c r="E1605" i="4"/>
  <c r="G1605" i="4"/>
  <c r="H1605" i="4"/>
  <c r="I1605" i="4"/>
  <c r="K2162" i="3"/>
  <c r="I2162" i="4"/>
  <c r="E2162" i="4"/>
  <c r="D2162" i="4"/>
  <c r="K2098" i="3"/>
  <c r="I2098" i="4"/>
  <c r="E2098" i="4"/>
  <c r="D2098" i="4"/>
  <c r="K2034" i="3"/>
  <c r="I2034" i="4"/>
  <c r="E2034" i="4"/>
  <c r="D2034" i="4"/>
  <c r="K1970" i="3"/>
  <c r="I1970" i="4"/>
  <c r="E1970" i="4"/>
  <c r="D1970" i="4"/>
  <c r="K1753" i="3"/>
  <c r="I1753" i="4"/>
  <c r="H1753" i="4"/>
  <c r="E1753" i="4"/>
  <c r="D1753" i="4"/>
  <c r="K1584" i="3"/>
  <c r="H1584" i="4"/>
  <c r="G1584" i="4"/>
  <c r="I1584" i="4"/>
  <c r="D1584" i="4"/>
  <c r="K2208" i="3"/>
  <c r="I2208" i="4"/>
  <c r="H2208" i="4"/>
  <c r="G2208" i="4"/>
  <c r="K1841" i="3"/>
  <c r="D1841" i="4"/>
  <c r="E1841" i="4"/>
  <c r="F1841" i="4"/>
  <c r="G1841" i="4"/>
  <c r="H1841" i="4"/>
  <c r="I1841" i="4"/>
  <c r="K1537" i="3"/>
  <c r="E1537" i="4"/>
  <c r="F1537" i="4"/>
  <c r="D1537" i="4"/>
  <c r="G1537" i="4"/>
  <c r="H1537" i="4"/>
  <c r="I1537" i="4"/>
  <c r="K1779" i="3"/>
  <c r="D1779" i="4"/>
  <c r="I1779" i="4"/>
  <c r="E1779" i="4"/>
  <c r="F1779" i="4"/>
  <c r="G1779" i="4"/>
  <c r="H1779" i="4"/>
  <c r="K1610" i="3"/>
  <c r="E1610" i="4"/>
  <c r="H1610" i="4"/>
  <c r="D1610" i="4"/>
  <c r="F1610" i="4"/>
  <c r="G1610" i="4"/>
  <c r="I1610" i="4"/>
  <c r="K1833" i="3"/>
  <c r="H1833" i="4"/>
  <c r="I1833" i="4"/>
  <c r="D1833" i="4"/>
  <c r="K1691" i="3"/>
  <c r="F1691" i="4"/>
  <c r="D1691" i="4"/>
  <c r="E1691" i="4"/>
  <c r="K1953" i="3"/>
  <c r="G1953" i="4"/>
  <c r="D1953" i="4"/>
  <c r="E1953" i="4"/>
  <c r="F1953" i="4"/>
  <c r="I1953" i="4"/>
  <c r="H1953" i="4"/>
  <c r="K1825" i="3"/>
  <c r="G1825" i="4"/>
  <c r="D1825" i="4"/>
  <c r="E1825" i="4"/>
  <c r="F1825" i="4"/>
  <c r="I1825" i="4"/>
  <c r="H1825" i="4"/>
  <c r="K2198" i="3"/>
  <c r="E2198" i="4"/>
  <c r="F2198" i="4"/>
  <c r="H2198" i="4"/>
  <c r="I2198" i="4"/>
  <c r="D2198" i="4"/>
  <c r="G2198" i="4"/>
  <c r="K1757" i="3"/>
  <c r="H1757" i="4"/>
  <c r="F1757" i="4"/>
  <c r="D1757" i="4"/>
  <c r="E1757" i="4"/>
  <c r="G1757" i="4"/>
  <c r="K1622" i="3"/>
  <c r="E1622" i="4"/>
  <c r="D1622" i="4"/>
  <c r="F1622" i="4"/>
  <c r="H1622" i="4"/>
  <c r="I1622" i="4"/>
  <c r="G1622" i="4"/>
  <c r="K1669" i="3"/>
  <c r="E1669" i="4"/>
  <c r="D1669" i="4"/>
  <c r="F1669" i="4"/>
  <c r="G1669" i="4"/>
  <c r="H1669" i="4"/>
  <c r="I1669" i="4"/>
  <c r="K2134" i="3"/>
  <c r="E2134" i="4"/>
  <c r="D2134" i="4"/>
  <c r="F2134" i="4"/>
  <c r="H2134" i="4"/>
  <c r="I2134" i="4"/>
  <c r="G2134" i="4"/>
  <c r="K2070" i="3"/>
  <c r="E2070" i="4"/>
  <c r="D2070" i="4"/>
  <c r="F2070" i="4"/>
  <c r="H2070" i="4"/>
  <c r="I2070" i="4"/>
  <c r="G2070" i="4"/>
  <c r="K2006" i="3"/>
  <c r="D2006" i="4"/>
  <c r="E2006" i="4"/>
  <c r="F2006" i="4"/>
  <c r="H2006" i="4"/>
  <c r="I2006" i="4"/>
  <c r="G2006" i="4"/>
  <c r="K1922" i="3"/>
  <c r="I1922" i="4"/>
  <c r="D1922" i="4"/>
  <c r="E1922" i="4"/>
  <c r="F1922" i="4"/>
  <c r="K1803" i="3"/>
  <c r="E1803" i="4"/>
  <c r="F1803" i="4"/>
  <c r="D1803" i="4"/>
  <c r="K1621" i="3"/>
  <c r="E1621" i="4"/>
  <c r="D1621" i="4"/>
  <c r="F1621" i="4"/>
  <c r="I1621" i="4"/>
  <c r="G1621" i="4"/>
  <c r="H1621" i="4"/>
  <c r="K1123" i="3"/>
  <c r="D1123" i="4"/>
  <c r="H1123" i="4"/>
  <c r="E1123" i="4"/>
  <c r="F1123" i="4"/>
  <c r="G1123" i="4"/>
  <c r="I1123" i="4"/>
  <c r="K896" i="3"/>
  <c r="H896" i="4"/>
  <c r="G896" i="4"/>
  <c r="I896" i="4"/>
  <c r="D896" i="4"/>
  <c r="K1128" i="3"/>
  <c r="D1128" i="4"/>
  <c r="E1128" i="4"/>
  <c r="F1128" i="4"/>
  <c r="H1128" i="4"/>
  <c r="G1128" i="4"/>
  <c r="I1128" i="4"/>
  <c r="K1490" i="3"/>
  <c r="I1490" i="4"/>
  <c r="D1490" i="4"/>
  <c r="E1490" i="4"/>
  <c r="K932" i="3"/>
  <c r="D932" i="4"/>
  <c r="F932" i="4"/>
  <c r="G932" i="4"/>
  <c r="H932" i="4"/>
  <c r="E932" i="4"/>
  <c r="K976" i="3"/>
  <c r="H976" i="4"/>
  <c r="G976" i="4"/>
  <c r="I976" i="4"/>
  <c r="D976" i="4"/>
  <c r="K1382" i="3"/>
  <c r="D1382" i="4"/>
  <c r="F1382" i="4"/>
  <c r="H1382" i="4"/>
  <c r="I1382" i="4"/>
  <c r="E1382" i="4"/>
  <c r="G1382" i="4"/>
  <c r="K1215" i="3"/>
  <c r="D1215" i="4"/>
  <c r="E1215" i="4"/>
  <c r="G1215" i="4"/>
  <c r="F1215" i="4"/>
  <c r="I1215" i="4"/>
  <c r="H1215" i="4"/>
  <c r="K1075" i="3"/>
  <c r="D1075" i="4"/>
  <c r="E1075" i="4"/>
  <c r="I1075" i="4"/>
  <c r="F1075" i="4"/>
  <c r="G1075" i="4"/>
  <c r="H1075" i="4"/>
  <c r="K923" i="3"/>
  <c r="F923" i="4"/>
  <c r="D923" i="4"/>
  <c r="E923" i="4"/>
  <c r="G923" i="4"/>
  <c r="K1515" i="3"/>
  <c r="E1515" i="4"/>
  <c r="F1515" i="4"/>
  <c r="D1515" i="4"/>
  <c r="K1284" i="3"/>
  <c r="E1284" i="4"/>
  <c r="D1284" i="4"/>
  <c r="F1284" i="4"/>
  <c r="G1284" i="4"/>
  <c r="H1284" i="4"/>
  <c r="K763" i="3"/>
  <c r="E763" i="4"/>
  <c r="G763" i="4"/>
  <c r="F763" i="4"/>
  <c r="D763" i="4"/>
  <c r="K1439" i="3"/>
  <c r="E1439" i="4"/>
  <c r="D1439" i="4"/>
  <c r="I1439" i="4"/>
  <c r="F1439" i="4"/>
  <c r="H1439" i="4"/>
  <c r="G1439" i="4"/>
  <c r="K1044" i="3"/>
  <c r="D1044" i="4"/>
  <c r="F1044" i="4"/>
  <c r="G1044" i="4"/>
  <c r="E1044" i="4"/>
  <c r="K1532" i="3"/>
  <c r="E1532" i="4"/>
  <c r="D1532" i="4"/>
  <c r="H1532" i="4"/>
  <c r="I1532" i="4"/>
  <c r="G1532" i="4"/>
  <c r="F1532" i="4"/>
  <c r="K1267" i="3"/>
  <c r="D1267" i="4"/>
  <c r="I1267" i="4"/>
  <c r="F1267" i="4"/>
  <c r="E1267" i="4"/>
  <c r="G1267" i="4"/>
  <c r="H1267" i="4"/>
  <c r="K1143" i="3"/>
  <c r="F1143" i="4"/>
  <c r="H1143" i="4"/>
  <c r="G1143" i="4"/>
  <c r="I1143" i="4"/>
  <c r="K1413" i="3"/>
  <c r="G1413" i="4"/>
  <c r="E1413" i="4"/>
  <c r="D1413" i="4"/>
  <c r="F1413" i="4"/>
  <c r="H1413" i="4"/>
  <c r="I1413" i="4"/>
  <c r="K1239" i="3"/>
  <c r="G1239" i="4"/>
  <c r="F1239" i="4"/>
  <c r="H1239" i="4"/>
  <c r="I1239" i="4"/>
  <c r="K1356" i="3"/>
  <c r="E1356" i="4"/>
  <c r="D1356" i="4"/>
  <c r="F1356" i="4"/>
  <c r="G1356" i="4"/>
  <c r="H1356" i="4"/>
  <c r="I1356" i="4"/>
  <c r="K1272" i="3"/>
  <c r="D1272" i="4"/>
  <c r="E1272" i="4"/>
  <c r="H1272" i="4"/>
  <c r="F1272" i="4"/>
  <c r="I1272" i="4"/>
  <c r="G1272" i="4"/>
  <c r="K1100" i="3"/>
  <c r="D1100" i="4"/>
  <c r="E1100" i="4"/>
  <c r="F1100" i="4"/>
  <c r="G1100" i="4"/>
  <c r="H1100" i="4"/>
  <c r="I1100" i="4"/>
  <c r="K539" i="3"/>
  <c r="F539" i="4"/>
  <c r="D539" i="4"/>
  <c r="E539" i="4"/>
  <c r="G539" i="4"/>
  <c r="K411" i="3"/>
  <c r="F411" i="4"/>
  <c r="D411" i="4"/>
  <c r="E411" i="4"/>
  <c r="G411" i="4"/>
  <c r="K871" i="3"/>
  <c r="F871" i="4"/>
  <c r="H871" i="4"/>
  <c r="G871" i="4"/>
  <c r="I871" i="4"/>
  <c r="K454" i="3"/>
  <c r="I454" i="4"/>
  <c r="D454" i="4"/>
  <c r="G454" i="4"/>
  <c r="E454" i="4"/>
  <c r="F454" i="4"/>
  <c r="H454" i="4"/>
  <c r="K266" i="3"/>
  <c r="E266" i="4"/>
  <c r="D266" i="4"/>
  <c r="H266" i="4"/>
  <c r="F266" i="4"/>
  <c r="G266" i="4"/>
  <c r="I266" i="4"/>
  <c r="K115" i="3"/>
  <c r="F115" i="4"/>
  <c r="E115" i="4"/>
  <c r="D115" i="4"/>
  <c r="I115" i="4"/>
  <c r="G115" i="4"/>
  <c r="H115" i="4"/>
  <c r="F2176" i="4"/>
  <c r="E2135" i="4"/>
  <c r="F2112" i="4"/>
  <c r="E2071" i="4"/>
  <c r="F2048" i="4"/>
  <c r="E2007" i="4"/>
  <c r="F1984" i="4"/>
  <c r="F1920" i="4"/>
  <c r="F1856" i="4"/>
  <c r="F1792" i="4"/>
  <c r="I1771" i="4"/>
  <c r="F1728" i="4"/>
  <c r="I1707" i="4"/>
  <c r="F1664" i="4"/>
  <c r="F1600" i="4"/>
  <c r="I1579" i="4"/>
  <c r="F1536" i="4"/>
  <c r="I1515" i="4"/>
  <c r="F1472" i="4"/>
  <c r="I1451" i="4"/>
  <c r="E1431" i="4"/>
  <c r="F1408" i="4"/>
  <c r="I1387" i="4"/>
  <c r="F1344" i="4"/>
  <c r="I1323" i="4"/>
  <c r="I1259" i="4"/>
  <c r="E1239" i="4"/>
  <c r="F1216" i="4"/>
  <c r="I1195" i="4"/>
  <c r="E1175" i="4"/>
  <c r="F1152" i="4"/>
  <c r="I1131" i="4"/>
  <c r="E1111" i="4"/>
  <c r="I1067" i="4"/>
  <c r="E1047" i="4"/>
  <c r="F1024" i="4"/>
  <c r="I1003" i="4"/>
  <c r="E983" i="4"/>
  <c r="I939" i="4"/>
  <c r="E919" i="4"/>
  <c r="F896" i="4"/>
  <c r="F832" i="4"/>
  <c r="F768" i="4"/>
  <c r="I555" i="4"/>
  <c r="I491" i="4"/>
  <c r="I427" i="4"/>
  <c r="K1054" i="3"/>
  <c r="F1054" i="4"/>
  <c r="E1054" i="4"/>
  <c r="G1054" i="4"/>
  <c r="I1054" i="4"/>
  <c r="H1054" i="4"/>
  <c r="K552" i="3"/>
  <c r="D552" i="4"/>
  <c r="E552" i="4"/>
  <c r="G552" i="4"/>
  <c r="F552" i="4"/>
  <c r="H552" i="4"/>
  <c r="I552" i="4"/>
  <c r="K341" i="3"/>
  <c r="G341" i="4"/>
  <c r="E341" i="4"/>
  <c r="D341" i="4"/>
  <c r="H341" i="4"/>
  <c r="F341" i="4"/>
  <c r="I341" i="4"/>
  <c r="D2167" i="4"/>
  <c r="G2146" i="4"/>
  <c r="G2082" i="4"/>
  <c r="D2039" i="4"/>
  <c r="G2018" i="4"/>
  <c r="D1975" i="4"/>
  <c r="G1890" i="4"/>
  <c r="G1826" i="4"/>
  <c r="H1803" i="4"/>
  <c r="H1739" i="4"/>
  <c r="G1698" i="4"/>
  <c r="H1675" i="4"/>
  <c r="G1634" i="4"/>
  <c r="H1611" i="4"/>
  <c r="G1570" i="4"/>
  <c r="H1547" i="4"/>
  <c r="H1483" i="4"/>
  <c r="H1419" i="4"/>
  <c r="H1355" i="4"/>
  <c r="G1314" i="4"/>
  <c r="H1291" i="4"/>
  <c r="D1207" i="4"/>
  <c r="G1186" i="4"/>
  <c r="H1163" i="4"/>
  <c r="D1143" i="4"/>
  <c r="H1099" i="4"/>
  <c r="D1079" i="4"/>
  <c r="G1058" i="4"/>
  <c r="H1035" i="4"/>
  <c r="D1015" i="4"/>
  <c r="G994" i="4"/>
  <c r="H971" i="4"/>
  <c r="G930" i="4"/>
  <c r="H907" i="4"/>
  <c r="D887" i="4"/>
  <c r="D823" i="4"/>
  <c r="H587" i="4"/>
  <c r="H459" i="4"/>
  <c r="K729" i="3"/>
  <c r="I729" i="4"/>
  <c r="H729" i="4"/>
  <c r="E729" i="4"/>
  <c r="D729" i="4"/>
  <c r="K524" i="3"/>
  <c r="D524" i="4"/>
  <c r="E524" i="4"/>
  <c r="G524" i="4"/>
  <c r="F524" i="4"/>
  <c r="H524" i="4"/>
  <c r="I524" i="4"/>
  <c r="D1872" i="4"/>
  <c r="G1787" i="4"/>
  <c r="H1700" i="4"/>
  <c r="G1483" i="4"/>
  <c r="G1451" i="4"/>
  <c r="D1216" i="4"/>
  <c r="G1131" i="4"/>
  <c r="K1900" i="3"/>
  <c r="D1900" i="4"/>
  <c r="E1900" i="4"/>
  <c r="H1900" i="4"/>
  <c r="I1900" i="4"/>
  <c r="G1900" i="4"/>
  <c r="F1900" i="4"/>
  <c r="K1587" i="3"/>
  <c r="D1587" i="4"/>
  <c r="I1587" i="4"/>
  <c r="E1587" i="4"/>
  <c r="F1587" i="4"/>
  <c r="G1587" i="4"/>
  <c r="H1587" i="4"/>
  <c r="K2164" i="3"/>
  <c r="F2164" i="4"/>
  <c r="G2164" i="4"/>
  <c r="E2164" i="4"/>
  <c r="D2164" i="4"/>
  <c r="K1836" i="3"/>
  <c r="D1836" i="4"/>
  <c r="E1836" i="4"/>
  <c r="H1836" i="4"/>
  <c r="I1836" i="4"/>
  <c r="G1836" i="4"/>
  <c r="F1836" i="4"/>
  <c r="K2210" i="3"/>
  <c r="I2210" i="4"/>
  <c r="D2210" i="4"/>
  <c r="E2210" i="4"/>
  <c r="K1950" i="3"/>
  <c r="F1950" i="4"/>
  <c r="G1950" i="4"/>
  <c r="E1950" i="4"/>
  <c r="I1950" i="4"/>
  <c r="H1950" i="4"/>
  <c r="K1829" i="3"/>
  <c r="E1829" i="4"/>
  <c r="D1829" i="4"/>
  <c r="F1829" i="4"/>
  <c r="G1829" i="4"/>
  <c r="H1829" i="4"/>
  <c r="I1829" i="4"/>
  <c r="K1681" i="3"/>
  <c r="F1681" i="4"/>
  <c r="G1681" i="4"/>
  <c r="D1681" i="4"/>
  <c r="E1681" i="4"/>
  <c r="I1681" i="4"/>
  <c r="H1681" i="4"/>
  <c r="K2004" i="3"/>
  <c r="D2004" i="4"/>
  <c r="F2004" i="4"/>
  <c r="G2004" i="4"/>
  <c r="E2004" i="4"/>
  <c r="K1885" i="3"/>
  <c r="H1885" i="4"/>
  <c r="F1885" i="4"/>
  <c r="D1885" i="4"/>
  <c r="E1885" i="4"/>
  <c r="G1885" i="4"/>
  <c r="K1720" i="3"/>
  <c r="D1720" i="4"/>
  <c r="E1720" i="4"/>
  <c r="H1720" i="4"/>
  <c r="I1720" i="4"/>
  <c r="G1720" i="4"/>
  <c r="F1720" i="4"/>
  <c r="K1538" i="3"/>
  <c r="I1538" i="4"/>
  <c r="D1538" i="4"/>
  <c r="E1538" i="4"/>
  <c r="F1538" i="4"/>
  <c r="K1884" i="3"/>
  <c r="D1884" i="4"/>
  <c r="E1884" i="4"/>
  <c r="G1884" i="4"/>
  <c r="F1884" i="4"/>
  <c r="H1884" i="4"/>
  <c r="I1884" i="4"/>
  <c r="K1706" i="3"/>
  <c r="F1706" i="4"/>
  <c r="G1706" i="4"/>
  <c r="E1706" i="4"/>
  <c r="D1706" i="4"/>
  <c r="I1706" i="4"/>
  <c r="H1706" i="4"/>
  <c r="K1877" i="3"/>
  <c r="E1877" i="4"/>
  <c r="D1877" i="4"/>
  <c r="F1877" i="4"/>
  <c r="I1877" i="4"/>
  <c r="G1877" i="4"/>
  <c r="H1877" i="4"/>
  <c r="K1685" i="3"/>
  <c r="D1685" i="4"/>
  <c r="F1685" i="4"/>
  <c r="E1685" i="4"/>
  <c r="I1685" i="4"/>
  <c r="G1685" i="4"/>
  <c r="H1685" i="4"/>
  <c r="K1946" i="3"/>
  <c r="D1946" i="4"/>
  <c r="F1946" i="4"/>
  <c r="G1946" i="4"/>
  <c r="E1946" i="4"/>
  <c r="H1946" i="4"/>
  <c r="I1946" i="4"/>
  <c r="K1504" i="3"/>
  <c r="I1504" i="4"/>
  <c r="H1504" i="4"/>
  <c r="G1504" i="4"/>
  <c r="K1832" i="3"/>
  <c r="D1832" i="4"/>
  <c r="E1832" i="4"/>
  <c r="F1832" i="4"/>
  <c r="H1832" i="4"/>
  <c r="I1832" i="4"/>
  <c r="G1832" i="4"/>
  <c r="K1690" i="3"/>
  <c r="D1690" i="4"/>
  <c r="F1690" i="4"/>
  <c r="G1690" i="4"/>
  <c r="E1690" i="4"/>
  <c r="H1690" i="4"/>
  <c r="I1690" i="4"/>
  <c r="K1549" i="3"/>
  <c r="E1549" i="4"/>
  <c r="G1549" i="4"/>
  <c r="I1549" i="4"/>
  <c r="H1549" i="4"/>
  <c r="F1549" i="4"/>
  <c r="D1549" i="4"/>
  <c r="K2144" i="3"/>
  <c r="I2144" i="4"/>
  <c r="H2144" i="4"/>
  <c r="G2144" i="4"/>
  <c r="K2080" i="3"/>
  <c r="I2080" i="4"/>
  <c r="H2080" i="4"/>
  <c r="G2080" i="4"/>
  <c r="K2016" i="3"/>
  <c r="I2016" i="4"/>
  <c r="H2016" i="4"/>
  <c r="G2016" i="4"/>
  <c r="K1643" i="3"/>
  <c r="E1643" i="4"/>
  <c r="F1643" i="4"/>
  <c r="D1643" i="4"/>
  <c r="K1609" i="3"/>
  <c r="I1609" i="4"/>
  <c r="H1609" i="4"/>
  <c r="D1609" i="4"/>
  <c r="K1930" i="3"/>
  <c r="E1930" i="4"/>
  <c r="H1930" i="4"/>
  <c r="D1930" i="4"/>
  <c r="F1930" i="4"/>
  <c r="G1930" i="4"/>
  <c r="I1930" i="4"/>
  <c r="K1810" i="3"/>
  <c r="I1810" i="4"/>
  <c r="D1810" i="4"/>
  <c r="E1810" i="4"/>
  <c r="K1486" i="3"/>
  <c r="E1486" i="4"/>
  <c r="G1486" i="4"/>
  <c r="F1486" i="4"/>
  <c r="I1486" i="4"/>
  <c r="H1486" i="4"/>
  <c r="K1501" i="3"/>
  <c r="H1501" i="4"/>
  <c r="F1501" i="4"/>
  <c r="E1501" i="4"/>
  <c r="D1501" i="4"/>
  <c r="G1501" i="4"/>
  <c r="K1332" i="3"/>
  <c r="F1332" i="4"/>
  <c r="G1332" i="4"/>
  <c r="E1332" i="4"/>
  <c r="D1332" i="4"/>
  <c r="K1088" i="3"/>
  <c r="G1088" i="4"/>
  <c r="I1088" i="4"/>
  <c r="H1088" i="4"/>
  <c r="K2103" i="3"/>
  <c r="F2103" i="4"/>
  <c r="H2103" i="4"/>
  <c r="G2103" i="4"/>
  <c r="I2103" i="4"/>
  <c r="K822" i="3"/>
  <c r="D822" i="4"/>
  <c r="F822" i="4"/>
  <c r="H822" i="4"/>
  <c r="I822" i="4"/>
  <c r="G822" i="4"/>
  <c r="E822" i="4"/>
  <c r="K1594" i="3"/>
  <c r="G1594" i="4"/>
  <c r="E1594" i="4"/>
  <c r="H1594" i="4"/>
  <c r="D1594" i="4"/>
  <c r="F1594" i="4"/>
  <c r="I1594" i="4"/>
  <c r="K1278" i="3"/>
  <c r="E1278" i="4"/>
  <c r="G1278" i="4"/>
  <c r="F1278" i="4"/>
  <c r="I1278" i="4"/>
  <c r="H1278" i="4"/>
  <c r="K1122" i="3"/>
  <c r="I1122" i="4"/>
  <c r="D1122" i="4"/>
  <c r="E1122" i="4"/>
  <c r="F1122" i="4"/>
  <c r="K1208" i="3"/>
  <c r="D1208" i="4"/>
  <c r="E1208" i="4"/>
  <c r="F1208" i="4"/>
  <c r="G1208" i="4"/>
  <c r="H1208" i="4"/>
  <c r="I1208" i="4"/>
  <c r="K1817" i="3"/>
  <c r="I1817" i="4"/>
  <c r="H1817" i="4"/>
  <c r="E1817" i="4"/>
  <c r="D1817" i="4"/>
  <c r="K1360" i="3"/>
  <c r="G1360" i="4"/>
  <c r="I1360" i="4"/>
  <c r="H1360" i="4"/>
  <c r="D1360" i="4"/>
  <c r="K1151" i="3"/>
  <c r="D1151" i="4"/>
  <c r="E1151" i="4"/>
  <c r="G1151" i="4"/>
  <c r="I1151" i="4"/>
  <c r="F1151" i="4"/>
  <c r="H1151" i="4"/>
  <c r="K966" i="3"/>
  <c r="D966" i="4"/>
  <c r="I966" i="4"/>
  <c r="G966" i="4"/>
  <c r="F966" i="4"/>
  <c r="E966" i="4"/>
  <c r="H966" i="4"/>
  <c r="K1983" i="3"/>
  <c r="D1983" i="4"/>
  <c r="E1983" i="4"/>
  <c r="F1983" i="4"/>
  <c r="G1983" i="4"/>
  <c r="I1983" i="4"/>
  <c r="H1983" i="4"/>
  <c r="K1506" i="3"/>
  <c r="I1506" i="4"/>
  <c r="D1506" i="4"/>
  <c r="E1506" i="4"/>
  <c r="F1506" i="4"/>
  <c r="K1424" i="3"/>
  <c r="G1424" i="4"/>
  <c r="I1424" i="4"/>
  <c r="H1424" i="4"/>
  <c r="D1424" i="4"/>
  <c r="K1227" i="3"/>
  <c r="E1227" i="4"/>
  <c r="F1227" i="4"/>
  <c r="D1227" i="4"/>
  <c r="K1004" i="3"/>
  <c r="D1004" i="4"/>
  <c r="E1004" i="4"/>
  <c r="F1004" i="4"/>
  <c r="H1004" i="4"/>
  <c r="I1004" i="4"/>
  <c r="G1004" i="4"/>
  <c r="K1240" i="3"/>
  <c r="D1240" i="4"/>
  <c r="E1240" i="4"/>
  <c r="I1240" i="4"/>
  <c r="G1240" i="4"/>
  <c r="H1240" i="4"/>
  <c r="F1240" i="4"/>
  <c r="K2087" i="3"/>
  <c r="F2087" i="4"/>
  <c r="H2087" i="4"/>
  <c r="G2087" i="4"/>
  <c r="I2087" i="4"/>
  <c r="K1448" i="3"/>
  <c r="D1448" i="4"/>
  <c r="E1448" i="4"/>
  <c r="F1448" i="4"/>
  <c r="H1448" i="4"/>
  <c r="G1448" i="4"/>
  <c r="I1448" i="4"/>
  <c r="K863" i="3"/>
  <c r="E863" i="4"/>
  <c r="D863" i="4"/>
  <c r="I863" i="4"/>
  <c r="H863" i="4"/>
  <c r="F863" i="4"/>
  <c r="G863" i="4"/>
  <c r="K1421" i="3"/>
  <c r="E1421" i="4"/>
  <c r="G1421" i="4"/>
  <c r="I1421" i="4"/>
  <c r="D1421" i="4"/>
  <c r="H1421" i="4"/>
  <c r="F1421" i="4"/>
  <c r="K1191" i="3"/>
  <c r="F1191" i="4"/>
  <c r="H1191" i="4"/>
  <c r="G1191" i="4"/>
  <c r="I1191" i="4"/>
  <c r="K851" i="3"/>
  <c r="D851" i="4"/>
  <c r="G851" i="4"/>
  <c r="H851" i="4"/>
  <c r="I851" i="4"/>
  <c r="F851" i="4"/>
  <c r="E851" i="4"/>
  <c r="K1008" i="3"/>
  <c r="H1008" i="4"/>
  <c r="G1008" i="4"/>
  <c r="I1008" i="4"/>
  <c r="D1008" i="4"/>
  <c r="K1999" i="3"/>
  <c r="D1999" i="4"/>
  <c r="G1999" i="4"/>
  <c r="I1999" i="4"/>
  <c r="H1999" i="4"/>
  <c r="F1999" i="4"/>
  <c r="E1999" i="4"/>
  <c r="K1124" i="3"/>
  <c r="D1124" i="4"/>
  <c r="F1124" i="4"/>
  <c r="G1124" i="4"/>
  <c r="H1124" i="4"/>
  <c r="E1124" i="4"/>
  <c r="K835" i="3"/>
  <c r="D835" i="4"/>
  <c r="G835" i="4"/>
  <c r="E835" i="4"/>
  <c r="H835" i="4"/>
  <c r="F835" i="4"/>
  <c r="I835" i="4"/>
  <c r="K1485" i="3"/>
  <c r="E1485" i="4"/>
  <c r="D1485" i="4"/>
  <c r="G1485" i="4"/>
  <c r="I1485" i="4"/>
  <c r="H1485" i="4"/>
  <c r="F1485" i="4"/>
  <c r="K531" i="3"/>
  <c r="D531" i="4"/>
  <c r="F531" i="4"/>
  <c r="G531" i="4"/>
  <c r="H531" i="4"/>
  <c r="I531" i="4"/>
  <c r="E531" i="4"/>
  <c r="K403" i="3"/>
  <c r="D403" i="4"/>
  <c r="F403" i="4"/>
  <c r="G403" i="4"/>
  <c r="E403" i="4"/>
  <c r="H403" i="4"/>
  <c r="I403" i="4"/>
  <c r="K858" i="3"/>
  <c r="D858" i="4"/>
  <c r="F858" i="4"/>
  <c r="G858" i="4"/>
  <c r="E858" i="4"/>
  <c r="H858" i="4"/>
  <c r="I858" i="4"/>
  <c r="K813" i="3"/>
  <c r="F813" i="4"/>
  <c r="D813" i="4"/>
  <c r="E813" i="4"/>
  <c r="G813" i="4"/>
  <c r="I813" i="4"/>
  <c r="H813" i="4"/>
  <c r="K167" i="3"/>
  <c r="F167" i="4"/>
  <c r="H167" i="4"/>
  <c r="G167" i="4"/>
  <c r="I167" i="4"/>
  <c r="K937" i="3"/>
  <c r="H937" i="4"/>
  <c r="I937" i="4"/>
  <c r="E937" i="4"/>
  <c r="D937" i="4"/>
  <c r="K283" i="3"/>
  <c r="F283" i="4"/>
  <c r="D283" i="4"/>
  <c r="E283" i="4"/>
  <c r="G283" i="4"/>
  <c r="K137" i="3"/>
  <c r="I137" i="4"/>
  <c r="D137" i="4"/>
  <c r="E137" i="4"/>
  <c r="H137" i="4"/>
  <c r="F2210" i="4"/>
  <c r="E2169" i="4"/>
  <c r="F2146" i="4"/>
  <c r="E2105" i="4"/>
  <c r="F2082" i="4"/>
  <c r="E2041" i="4"/>
  <c r="F2018" i="4"/>
  <c r="E1977" i="4"/>
  <c r="E1929" i="4"/>
  <c r="F1842" i="4"/>
  <c r="H1812" i="4"/>
  <c r="I1757" i="4"/>
  <c r="D1728" i="4"/>
  <c r="E1673" i="4"/>
  <c r="G1643" i="4"/>
  <c r="G1547" i="4"/>
  <c r="G1515" i="4"/>
  <c r="G1323" i="4"/>
  <c r="H1268" i="4"/>
  <c r="D1184" i="4"/>
  <c r="H1044" i="4"/>
  <c r="K2049" i="3"/>
  <c r="E2049" i="4"/>
  <c r="F2049" i="4"/>
  <c r="D2049" i="4"/>
  <c r="H2049" i="4"/>
  <c r="I2049" i="4"/>
  <c r="G2049" i="4"/>
  <c r="K1553" i="3"/>
  <c r="F1553" i="4"/>
  <c r="G1553" i="4"/>
  <c r="D1553" i="4"/>
  <c r="E1553" i="4"/>
  <c r="H1553" i="4"/>
  <c r="I1553" i="4"/>
  <c r="K2017" i="3"/>
  <c r="G2017" i="4"/>
  <c r="D2017" i="4"/>
  <c r="E2017" i="4"/>
  <c r="F2017" i="4"/>
  <c r="I2017" i="4"/>
  <c r="H2017" i="4"/>
  <c r="K2137" i="3"/>
  <c r="I2137" i="4"/>
  <c r="H2137" i="4"/>
  <c r="D2137" i="4"/>
  <c r="K2009" i="3"/>
  <c r="I2009" i="4"/>
  <c r="H2009" i="4"/>
  <c r="D2009" i="4"/>
  <c r="K1502" i="3"/>
  <c r="F1502" i="4"/>
  <c r="G1502" i="4"/>
  <c r="E1502" i="4"/>
  <c r="I1502" i="4"/>
  <c r="H1502" i="4"/>
  <c r="K2124" i="3"/>
  <c r="E2124" i="4"/>
  <c r="D2124" i="4"/>
  <c r="G2124" i="4"/>
  <c r="F2124" i="4"/>
  <c r="H2124" i="4"/>
  <c r="I2124" i="4"/>
  <c r="K1996" i="3"/>
  <c r="E1996" i="4"/>
  <c r="D1996" i="4"/>
  <c r="G1996" i="4"/>
  <c r="F1996" i="4"/>
  <c r="H1996" i="4"/>
  <c r="I1996" i="4"/>
  <c r="K1795" i="3"/>
  <c r="D1795" i="4"/>
  <c r="G1795" i="4"/>
  <c r="H1795" i="4"/>
  <c r="E1795" i="4"/>
  <c r="F1795" i="4"/>
  <c r="I1795" i="4"/>
  <c r="K1626" i="3"/>
  <c r="D1626" i="4"/>
  <c r="F1626" i="4"/>
  <c r="G1626" i="4"/>
  <c r="E1626" i="4"/>
  <c r="H1626" i="4"/>
  <c r="I1626" i="4"/>
  <c r="K1565" i="3"/>
  <c r="H1565" i="4"/>
  <c r="F1565" i="4"/>
  <c r="D1565" i="4"/>
  <c r="E1565" i="4"/>
  <c r="G1565" i="4"/>
  <c r="K1733" i="3"/>
  <c r="E1733" i="4"/>
  <c r="D1733" i="4"/>
  <c r="F1733" i="4"/>
  <c r="G1733" i="4"/>
  <c r="H1733" i="4"/>
  <c r="I1733" i="4"/>
  <c r="K1598" i="3"/>
  <c r="F1598" i="4"/>
  <c r="E1598" i="4"/>
  <c r="G1598" i="4"/>
  <c r="I1598" i="4"/>
  <c r="H1598" i="4"/>
  <c r="K2154" i="3"/>
  <c r="F2154" i="4"/>
  <c r="G2154" i="4"/>
  <c r="E2154" i="4"/>
  <c r="D2154" i="4"/>
  <c r="I2154" i="4"/>
  <c r="H2154" i="4"/>
  <c r="K2090" i="3"/>
  <c r="F2090" i="4"/>
  <c r="G2090" i="4"/>
  <c r="E2090" i="4"/>
  <c r="D2090" i="4"/>
  <c r="I2090" i="4"/>
  <c r="H2090" i="4"/>
  <c r="K2026" i="3"/>
  <c r="F2026" i="4"/>
  <c r="G2026" i="4"/>
  <c r="E2026" i="4"/>
  <c r="D2026" i="4"/>
  <c r="I2026" i="4"/>
  <c r="H2026" i="4"/>
  <c r="K1962" i="3"/>
  <c r="F1962" i="4"/>
  <c r="G1962" i="4"/>
  <c r="E1962" i="4"/>
  <c r="D1962" i="4"/>
  <c r="I1962" i="4"/>
  <c r="H1962" i="4"/>
  <c r="K1571" i="3"/>
  <c r="D1571" i="4"/>
  <c r="H1571" i="4"/>
  <c r="E1571" i="4"/>
  <c r="F1571" i="4"/>
  <c r="G1571" i="4"/>
  <c r="I1571" i="4"/>
  <c r="K1954" i="3"/>
  <c r="I1954" i="4"/>
  <c r="D1954" i="4"/>
  <c r="E1954" i="4"/>
  <c r="F1954" i="4"/>
  <c r="K1738" i="3"/>
  <c r="E1738" i="4"/>
  <c r="H1738" i="4"/>
  <c r="D1738" i="4"/>
  <c r="F1738" i="4"/>
  <c r="G1738" i="4"/>
  <c r="I1738" i="4"/>
  <c r="K1597" i="3"/>
  <c r="E1597" i="4"/>
  <c r="G1597" i="4"/>
  <c r="H1597" i="4"/>
  <c r="F1597" i="4"/>
  <c r="D1597" i="4"/>
  <c r="K1750" i="3"/>
  <c r="E1750" i="4"/>
  <c r="D1750" i="4"/>
  <c r="F1750" i="4"/>
  <c r="H1750" i="4"/>
  <c r="I1750" i="4"/>
  <c r="G1750" i="4"/>
  <c r="K1662" i="3"/>
  <c r="E1662" i="4"/>
  <c r="G1662" i="4"/>
  <c r="F1662" i="4"/>
  <c r="I1662" i="4"/>
  <c r="H1662" i="4"/>
  <c r="K1465" i="3"/>
  <c r="H1465" i="4"/>
  <c r="I1465" i="4"/>
  <c r="E1465" i="4"/>
  <c r="D1465" i="4"/>
  <c r="K2126" i="3"/>
  <c r="E2126" i="4"/>
  <c r="G2126" i="4"/>
  <c r="F2126" i="4"/>
  <c r="I2126" i="4"/>
  <c r="H2126" i="4"/>
  <c r="K2062" i="3"/>
  <c r="E2062" i="4"/>
  <c r="G2062" i="4"/>
  <c r="F2062" i="4"/>
  <c r="I2062" i="4"/>
  <c r="H2062" i="4"/>
  <c r="K1998" i="3"/>
  <c r="E1998" i="4"/>
  <c r="G1998" i="4"/>
  <c r="F1998" i="4"/>
  <c r="I1998" i="4"/>
  <c r="H1998" i="4"/>
  <c r="K1901" i="3"/>
  <c r="F1901" i="4"/>
  <c r="D1901" i="4"/>
  <c r="E1901" i="4"/>
  <c r="G1901" i="4"/>
  <c r="I1901" i="4"/>
  <c r="H1901" i="4"/>
  <c r="K1762" i="3"/>
  <c r="I1762" i="4"/>
  <c r="D1762" i="4"/>
  <c r="E1762" i="4"/>
  <c r="F1762" i="4"/>
  <c r="K1614" i="3"/>
  <c r="F1614" i="4"/>
  <c r="E1614" i="4"/>
  <c r="G1614" i="4"/>
  <c r="I1614" i="4"/>
  <c r="H1614" i="4"/>
  <c r="K1082" i="3"/>
  <c r="G1082" i="4"/>
  <c r="D1082" i="4"/>
  <c r="E1082" i="4"/>
  <c r="H1082" i="4"/>
  <c r="F1082" i="4"/>
  <c r="I1082" i="4"/>
  <c r="K1466" i="3"/>
  <c r="G1466" i="4"/>
  <c r="E1466" i="4"/>
  <c r="H1466" i="4"/>
  <c r="F1466" i="4"/>
  <c r="D1466" i="4"/>
  <c r="I1466" i="4"/>
  <c r="K1286" i="3"/>
  <c r="D1286" i="4"/>
  <c r="I1286" i="4"/>
  <c r="G1286" i="4"/>
  <c r="E1286" i="4"/>
  <c r="F1286" i="4"/>
  <c r="H1286" i="4"/>
  <c r="K818" i="3"/>
  <c r="I818" i="4"/>
  <c r="E818" i="4"/>
  <c r="F818" i="4"/>
  <c r="D818" i="4"/>
  <c r="K1482" i="3"/>
  <c r="E1482" i="4"/>
  <c r="H1482" i="4"/>
  <c r="F1482" i="4"/>
  <c r="D1482" i="4"/>
  <c r="G1482" i="4"/>
  <c r="I1482" i="4"/>
  <c r="K967" i="3"/>
  <c r="G967" i="4"/>
  <c r="F967" i="4"/>
  <c r="H967" i="4"/>
  <c r="I967" i="4"/>
  <c r="K1410" i="3"/>
  <c r="I1410" i="4"/>
  <c r="D1410" i="4"/>
  <c r="E1410" i="4"/>
  <c r="F1410" i="4"/>
  <c r="K915" i="3"/>
  <c r="D915" i="4"/>
  <c r="G915" i="4"/>
  <c r="E915" i="4"/>
  <c r="H915" i="4"/>
  <c r="I915" i="4"/>
  <c r="F915" i="4"/>
  <c r="K1322" i="3"/>
  <c r="F1322" i="4"/>
  <c r="G1322" i="4"/>
  <c r="E1322" i="4"/>
  <c r="D1322" i="4"/>
  <c r="I1322" i="4"/>
  <c r="H1322" i="4"/>
  <c r="K798" i="3"/>
  <c r="F798" i="4"/>
  <c r="E798" i="4"/>
  <c r="G798" i="4"/>
  <c r="H798" i="4"/>
  <c r="I798" i="4"/>
  <c r="K1352" i="3"/>
  <c r="F1352" i="4"/>
  <c r="D1352" i="4"/>
  <c r="E1352" i="4"/>
  <c r="G1352" i="4"/>
  <c r="I1352" i="4"/>
  <c r="H1352" i="4"/>
  <c r="K1200" i="3"/>
  <c r="H1200" i="4"/>
  <c r="G1200" i="4"/>
  <c r="I1200" i="4"/>
  <c r="D1200" i="4"/>
  <c r="K899" i="3"/>
  <c r="D899" i="4"/>
  <c r="G899" i="4"/>
  <c r="H899" i="4"/>
  <c r="E899" i="4"/>
  <c r="F899" i="4"/>
  <c r="I899" i="4"/>
  <c r="K1016" i="3"/>
  <c r="D1016" i="4"/>
  <c r="E1016" i="4"/>
  <c r="H1016" i="4"/>
  <c r="I1016" i="4"/>
  <c r="F1016" i="4"/>
  <c r="G1016" i="4"/>
  <c r="K759" i="3"/>
  <c r="F759" i="4"/>
  <c r="H759" i="4"/>
  <c r="G759" i="4"/>
  <c r="I759" i="4"/>
  <c r="K1432" i="3"/>
  <c r="D1432" i="4"/>
  <c r="E1432" i="4"/>
  <c r="F1432" i="4"/>
  <c r="I1432" i="4"/>
  <c r="H1432" i="4"/>
  <c r="G1432" i="4"/>
  <c r="K1226" i="3"/>
  <c r="E1226" i="4"/>
  <c r="H1226" i="4"/>
  <c r="D1226" i="4"/>
  <c r="F1226" i="4"/>
  <c r="G1226" i="4"/>
  <c r="I1226" i="4"/>
  <c r="K1056" i="3"/>
  <c r="I1056" i="4"/>
  <c r="H1056" i="4"/>
  <c r="G1056" i="4"/>
  <c r="K1199" i="3"/>
  <c r="D1199" i="4"/>
  <c r="H1199" i="4"/>
  <c r="G1199" i="4"/>
  <c r="F1199" i="4"/>
  <c r="I1199" i="4"/>
  <c r="E1199" i="4"/>
  <c r="K1027" i="3"/>
  <c r="D1027" i="4"/>
  <c r="E1027" i="4"/>
  <c r="G1027" i="4"/>
  <c r="H1027" i="4"/>
  <c r="F1027" i="4"/>
  <c r="I1027" i="4"/>
  <c r="K1260" i="3"/>
  <c r="D1260" i="4"/>
  <c r="E1260" i="4"/>
  <c r="F1260" i="4"/>
  <c r="H1260" i="4"/>
  <c r="I1260" i="4"/>
  <c r="G1260" i="4"/>
  <c r="K1406" i="3"/>
  <c r="E1406" i="4"/>
  <c r="G1406" i="4"/>
  <c r="F1406" i="4"/>
  <c r="H1406" i="4"/>
  <c r="I1406" i="4"/>
  <c r="K1190" i="3"/>
  <c r="D1190" i="4"/>
  <c r="F1190" i="4"/>
  <c r="E1190" i="4"/>
  <c r="H1190" i="4"/>
  <c r="I1190" i="4"/>
  <c r="G1190" i="4"/>
  <c r="K1002" i="3"/>
  <c r="F1002" i="4"/>
  <c r="G1002" i="4"/>
  <c r="E1002" i="4"/>
  <c r="D1002" i="4"/>
  <c r="I1002" i="4"/>
  <c r="H1002" i="4"/>
  <c r="K1244" i="3"/>
  <c r="D1244" i="4"/>
  <c r="E1244" i="4"/>
  <c r="G1244" i="4"/>
  <c r="F1244" i="4"/>
  <c r="H1244" i="4"/>
  <c r="I1244" i="4"/>
  <c r="K1083" i="3"/>
  <c r="E1083" i="4"/>
  <c r="G1083" i="4"/>
  <c r="F1083" i="4"/>
  <c r="D1083" i="4"/>
  <c r="K523" i="3"/>
  <c r="F523" i="4"/>
  <c r="E523" i="4"/>
  <c r="G523" i="4"/>
  <c r="D523" i="4"/>
  <c r="K395" i="3"/>
  <c r="F395" i="4"/>
  <c r="E395" i="4"/>
  <c r="G395" i="4"/>
  <c r="D395" i="4"/>
  <c r="K243" i="3"/>
  <c r="D243" i="4"/>
  <c r="F243" i="4"/>
  <c r="I243" i="4"/>
  <c r="E243" i="4"/>
  <c r="G243" i="4"/>
  <c r="H243" i="4"/>
  <c r="K97" i="3"/>
  <c r="D97" i="4"/>
  <c r="G97" i="4"/>
  <c r="E97" i="4"/>
  <c r="F97" i="4"/>
  <c r="H97" i="4"/>
  <c r="I97" i="4"/>
  <c r="H2194" i="4"/>
  <c r="D2174" i="4"/>
  <c r="G2153" i="4"/>
  <c r="H2130" i="4"/>
  <c r="D2110" i="4"/>
  <c r="G2089" i="4"/>
  <c r="H2066" i="4"/>
  <c r="D2046" i="4"/>
  <c r="G2025" i="4"/>
  <c r="H2002" i="4"/>
  <c r="D1982" i="4"/>
  <c r="G1961" i="4"/>
  <c r="H1938" i="4"/>
  <c r="D1918" i="4"/>
  <c r="G1897" i="4"/>
  <c r="H1874" i="4"/>
  <c r="D1854" i="4"/>
  <c r="G1833" i="4"/>
  <c r="H1810" i="4"/>
  <c r="D1790" i="4"/>
  <c r="G1769" i="4"/>
  <c r="H1746" i="4"/>
  <c r="D1726" i="4"/>
  <c r="G1705" i="4"/>
  <c r="H1682" i="4"/>
  <c r="D1662" i="4"/>
  <c r="G1641" i="4"/>
  <c r="H1618" i="4"/>
  <c r="D1598" i="4"/>
  <c r="G1577" i="4"/>
  <c r="H1554" i="4"/>
  <c r="D1534" i="4"/>
  <c r="G1513" i="4"/>
  <c r="H1490" i="4"/>
  <c r="D1470" i="4"/>
  <c r="G1449" i="4"/>
  <c r="D1406" i="4"/>
  <c r="D1342" i="4"/>
  <c r="D1278" i="4"/>
  <c r="H1234" i="4"/>
  <c r="D1214" i="4"/>
  <c r="G1193" i="4"/>
  <c r="D1150" i="4"/>
  <c r="D1086" i="4"/>
  <c r="D1022" i="4"/>
  <c r="G553" i="4"/>
  <c r="G489" i="4"/>
  <c r="D446" i="4"/>
  <c r="D190" i="4"/>
  <c r="K534" i="3"/>
  <c r="I534" i="4"/>
  <c r="D534" i="4"/>
  <c r="E534" i="4"/>
  <c r="F534" i="4"/>
  <c r="H534" i="4"/>
  <c r="G534" i="4"/>
  <c r="K318" i="3"/>
  <c r="H318" i="4"/>
  <c r="E318" i="4"/>
  <c r="G318" i="4"/>
  <c r="I318" i="4"/>
  <c r="F318" i="4"/>
  <c r="K149" i="3"/>
  <c r="E149" i="4"/>
  <c r="G149" i="4"/>
  <c r="D149" i="4"/>
  <c r="F149" i="4"/>
  <c r="H149" i="4"/>
  <c r="I149" i="4"/>
  <c r="E2208" i="4"/>
  <c r="I2164" i="4"/>
  <c r="E2144" i="4"/>
  <c r="F2121" i="4"/>
  <c r="I2100" i="4"/>
  <c r="E2080" i="4"/>
  <c r="F2057" i="4"/>
  <c r="I2036" i="4"/>
  <c r="E2016" i="4"/>
  <c r="F1993" i="4"/>
  <c r="I1972" i="4"/>
  <c r="E1952" i="4"/>
  <c r="F1929" i="4"/>
  <c r="E1888" i="4"/>
  <c r="F1865" i="4"/>
  <c r="E1824" i="4"/>
  <c r="F1801" i="4"/>
  <c r="I1780" i="4"/>
  <c r="E1760" i="4"/>
  <c r="F1737" i="4"/>
  <c r="I1716" i="4"/>
  <c r="E1696" i="4"/>
  <c r="F1673" i="4"/>
  <c r="I1652" i="4"/>
  <c r="E1632" i="4"/>
  <c r="F1609" i="4"/>
  <c r="I1588" i="4"/>
  <c r="E1568" i="4"/>
  <c r="F1545" i="4"/>
  <c r="I1524" i="4"/>
  <c r="E1504" i="4"/>
  <c r="F1481" i="4"/>
  <c r="I1460" i="4"/>
  <c r="E1440" i="4"/>
  <c r="I1396" i="4"/>
  <c r="E1376" i="4"/>
  <c r="I1332" i="4"/>
  <c r="E1312" i="4"/>
  <c r="I1268" i="4"/>
  <c r="E1248" i="4"/>
  <c r="I1204" i="4"/>
  <c r="E1184" i="4"/>
  <c r="I1140" i="4"/>
  <c r="E1120" i="4"/>
  <c r="I1076" i="4"/>
  <c r="E1056" i="4"/>
  <c r="I1012" i="4"/>
  <c r="E992" i="4"/>
  <c r="E864" i="4"/>
  <c r="E800" i="4"/>
  <c r="F777" i="4"/>
  <c r="E736" i="4"/>
  <c r="F265" i="4"/>
  <c r="F137" i="4"/>
  <c r="K926" i="3"/>
  <c r="F926" i="4"/>
  <c r="E926" i="4"/>
  <c r="G926" i="4"/>
  <c r="I926" i="4"/>
  <c r="H926" i="4"/>
  <c r="K702" i="3"/>
  <c r="E702" i="4"/>
  <c r="G702" i="4"/>
  <c r="F702" i="4"/>
  <c r="H702" i="4"/>
  <c r="I702" i="4"/>
  <c r="K506" i="3"/>
  <c r="E506" i="4"/>
  <c r="G506" i="4"/>
  <c r="H506" i="4"/>
  <c r="D506" i="4"/>
  <c r="F506" i="4"/>
  <c r="I506" i="4"/>
  <c r="D1952" i="4"/>
  <c r="H1924" i="4"/>
  <c r="D1840" i="4"/>
  <c r="G1755" i="4"/>
  <c r="G1611" i="4"/>
  <c r="G1579" i="4"/>
  <c r="E1481" i="4"/>
  <c r="E1449" i="4"/>
  <c r="G1419" i="4"/>
  <c r="K478" i="3"/>
  <c r="F478" i="4"/>
  <c r="I478" i="4"/>
  <c r="H478" i="4"/>
  <c r="E478" i="4"/>
  <c r="G478" i="4"/>
  <c r="K143" i="3"/>
  <c r="D143" i="4"/>
  <c r="E143" i="4"/>
  <c r="G143" i="4"/>
  <c r="I143" i="4"/>
  <c r="H143" i="4"/>
  <c r="F143" i="4"/>
  <c r="K597" i="3"/>
  <c r="H597" i="4"/>
  <c r="D597" i="4"/>
  <c r="F597" i="4"/>
  <c r="E597" i="4"/>
  <c r="I597" i="4"/>
  <c r="G597" i="4"/>
  <c r="K430" i="3"/>
  <c r="I430" i="4"/>
  <c r="H430" i="4"/>
  <c r="E430" i="4"/>
  <c r="G430" i="4"/>
  <c r="F430" i="4"/>
  <c r="K271" i="3"/>
  <c r="D271" i="4"/>
  <c r="E271" i="4"/>
  <c r="K942" i="3"/>
  <c r="F942" i="4"/>
  <c r="H942" i="4"/>
  <c r="E942" i="4"/>
  <c r="G942" i="4"/>
  <c r="I942" i="4"/>
  <c r="K229" i="3"/>
  <c r="D229" i="4"/>
  <c r="F229" i="4"/>
  <c r="E229" i="4"/>
  <c r="H229" i="4"/>
  <c r="G229" i="4"/>
  <c r="I229" i="4"/>
  <c r="K90" i="3"/>
  <c r="E90" i="4"/>
  <c r="D90" i="4"/>
  <c r="F90" i="4"/>
  <c r="G90" i="4"/>
  <c r="H90" i="4"/>
  <c r="G854" i="4"/>
  <c r="D811" i="4"/>
  <c r="K1258" i="3"/>
  <c r="F1258" i="4"/>
  <c r="G1258" i="4"/>
  <c r="E1258" i="4"/>
  <c r="D1258" i="4"/>
  <c r="K586" i="3"/>
  <c r="E586" i="4"/>
  <c r="H586" i="4"/>
  <c r="D586" i="4"/>
  <c r="F586" i="4"/>
  <c r="G586" i="4"/>
  <c r="E845" i="9"/>
  <c r="K879" i="3"/>
  <c r="D879" i="4"/>
  <c r="K636" i="3"/>
  <c r="G636" i="4"/>
  <c r="E636" i="4"/>
  <c r="D636" i="4"/>
  <c r="F636" i="4"/>
  <c r="H636" i="4"/>
  <c r="I636" i="4"/>
  <c r="K494" i="3"/>
  <c r="I494" i="4"/>
  <c r="H494" i="4"/>
  <c r="E494" i="4"/>
  <c r="G494" i="4"/>
  <c r="F494" i="4"/>
  <c r="K287" i="3"/>
  <c r="E287" i="4"/>
  <c r="D287" i="4"/>
  <c r="D845" i="9"/>
  <c r="H577" i="4"/>
  <c r="H1258" i="4"/>
  <c r="K1310" i="3"/>
  <c r="F1310" i="4"/>
  <c r="E1310" i="4"/>
  <c r="G1310" i="4"/>
  <c r="I1310" i="4"/>
  <c r="H1310" i="4"/>
  <c r="K769" i="3"/>
  <c r="E769" i="4"/>
  <c r="F769" i="4"/>
  <c r="D769" i="4"/>
  <c r="K35" i="3"/>
  <c r="I35" i="4"/>
  <c r="D35" i="4"/>
  <c r="F35" i="4"/>
  <c r="H35" i="4"/>
  <c r="E35" i="4"/>
  <c r="G35" i="4"/>
  <c r="G708" i="4"/>
  <c r="K1378" i="3"/>
  <c r="I1378" i="4"/>
  <c r="K622" i="3"/>
  <c r="H622" i="4"/>
  <c r="F622" i="4"/>
  <c r="I622" i="4"/>
  <c r="E622" i="4"/>
  <c r="G622" i="4"/>
  <c r="K468" i="3"/>
  <c r="G468" i="4"/>
  <c r="K305" i="3"/>
  <c r="D305" i="4"/>
  <c r="E305" i="4"/>
  <c r="F305" i="4"/>
  <c r="G305" i="4"/>
  <c r="G925" i="4"/>
  <c r="H646" i="4"/>
  <c r="K760" i="3"/>
  <c r="F760" i="4"/>
  <c r="D760" i="4"/>
  <c r="E760" i="4"/>
  <c r="K550" i="3"/>
  <c r="I550" i="4"/>
  <c r="D550" i="4"/>
  <c r="K382" i="3"/>
  <c r="F382" i="4"/>
  <c r="H382" i="4"/>
  <c r="E382" i="4"/>
  <c r="G382" i="4"/>
  <c r="I382" i="4"/>
  <c r="D811" i="9"/>
  <c r="K720" i="3"/>
  <c r="G720" i="4"/>
  <c r="I720" i="4"/>
  <c r="H720" i="4"/>
  <c r="K130" i="3"/>
  <c r="E130" i="4"/>
  <c r="F130" i="4"/>
  <c r="I130" i="4"/>
  <c r="H1224" i="4"/>
  <c r="H968" i="4"/>
  <c r="H776" i="4"/>
  <c r="G223" i="4"/>
  <c r="F943" i="4"/>
  <c r="H769" i="4"/>
  <c r="E550" i="4"/>
  <c r="H369" i="4"/>
  <c r="K321" i="3"/>
  <c r="D321" i="4"/>
  <c r="E321" i="4"/>
  <c r="F321" i="4"/>
  <c r="K560" i="3"/>
  <c r="H560" i="4"/>
  <c r="G560" i="4"/>
  <c r="I560" i="4"/>
  <c r="K230" i="3"/>
  <c r="I230" i="4"/>
  <c r="D230" i="4"/>
  <c r="G708" i="9"/>
  <c r="K775" i="3"/>
  <c r="G775" i="4"/>
  <c r="F775" i="4"/>
  <c r="H775" i="4"/>
  <c r="I775" i="4"/>
  <c r="K154" i="3"/>
  <c r="D154" i="4"/>
  <c r="E154" i="4"/>
  <c r="F154" i="4"/>
  <c r="G154" i="4"/>
  <c r="H154" i="4"/>
  <c r="G925" i="9"/>
  <c r="K934" i="3"/>
  <c r="D934" i="4"/>
  <c r="K357" i="3"/>
  <c r="D357" i="4"/>
  <c r="H357" i="4"/>
  <c r="F357" i="4"/>
  <c r="E357" i="4"/>
  <c r="I357" i="4"/>
  <c r="G357" i="4"/>
  <c r="K43" i="3"/>
  <c r="G43" i="4"/>
  <c r="F43" i="4"/>
  <c r="E43" i="4"/>
  <c r="H43" i="4"/>
  <c r="D43" i="4"/>
  <c r="I43" i="4"/>
  <c r="I936" i="4"/>
  <c r="E916" i="4"/>
  <c r="E660" i="4"/>
  <c r="E532" i="4"/>
  <c r="E468" i="4"/>
  <c r="K862" i="3"/>
  <c r="F862" i="4"/>
  <c r="E862" i="4"/>
  <c r="G862" i="4"/>
  <c r="I862" i="4"/>
  <c r="H862" i="4"/>
  <c r="K577" i="3"/>
  <c r="D577" i="4"/>
  <c r="E577" i="4"/>
  <c r="F577" i="4"/>
  <c r="K322" i="3"/>
  <c r="E322" i="4"/>
  <c r="I322" i="4"/>
  <c r="L1197" i="3"/>
  <c r="L843" i="3"/>
  <c r="K628" i="3"/>
  <c r="G628" i="4"/>
  <c r="K485" i="3"/>
  <c r="D485" i="4"/>
  <c r="F485" i="4"/>
  <c r="H485" i="4"/>
  <c r="E485" i="4"/>
  <c r="G485" i="4"/>
  <c r="I485" i="4"/>
  <c r="K95" i="3"/>
  <c r="E95" i="4"/>
  <c r="D95" i="4"/>
  <c r="F271" i="4"/>
  <c r="H113" i="4"/>
  <c r="K741" i="3"/>
  <c r="D741" i="4"/>
  <c r="F741" i="4"/>
  <c r="E741" i="4"/>
  <c r="H741" i="4"/>
  <c r="G741" i="4"/>
  <c r="I741" i="4"/>
  <c r="K402" i="3"/>
  <c r="I402" i="4"/>
  <c r="E402" i="4"/>
  <c r="F811" i="4"/>
  <c r="K614" i="3"/>
  <c r="I614" i="4"/>
  <c r="D614" i="4"/>
  <c r="K452" i="3"/>
  <c r="G452" i="4"/>
  <c r="F708" i="4"/>
  <c r="F452" i="4"/>
  <c r="K751" i="3"/>
  <c r="D751" i="4"/>
  <c r="K541" i="3"/>
  <c r="H541" i="4"/>
  <c r="K206" i="3"/>
  <c r="E206" i="4"/>
  <c r="G206" i="4"/>
  <c r="I206" i="4"/>
  <c r="F206" i="4"/>
  <c r="H206" i="4"/>
  <c r="E916" i="9"/>
  <c r="K984" i="3"/>
  <c r="D984" i="4"/>
  <c r="E984" i="4"/>
  <c r="K714" i="3"/>
  <c r="E714" i="4"/>
  <c r="H714" i="4"/>
  <c r="F714" i="4"/>
  <c r="G714" i="4"/>
  <c r="D714" i="4"/>
  <c r="K107" i="3"/>
  <c r="G107" i="4"/>
  <c r="F107" i="4"/>
  <c r="E925" i="4"/>
  <c r="I881" i="4"/>
  <c r="F646" i="4"/>
  <c r="E541" i="4"/>
  <c r="I305" i="4"/>
  <c r="I241" i="4"/>
  <c r="I177" i="4"/>
  <c r="K246" i="3"/>
  <c r="I246" i="4"/>
  <c r="D246" i="4"/>
  <c r="G888" i="4"/>
  <c r="E246" i="4"/>
  <c r="K542" i="3"/>
  <c r="F542" i="4"/>
  <c r="I542" i="4"/>
  <c r="E542" i="4"/>
  <c r="G542" i="4"/>
  <c r="H542" i="4"/>
  <c r="K23" i="3"/>
  <c r="I23" i="4"/>
  <c r="D23" i="4"/>
  <c r="F23" i="4"/>
  <c r="G23" i="4"/>
  <c r="E23" i="4"/>
  <c r="H23" i="4"/>
  <c r="K429" i="3"/>
  <c r="H429" i="4"/>
  <c r="K282" i="3"/>
  <c r="E282" i="4"/>
  <c r="D282" i="4"/>
  <c r="F282" i="4"/>
  <c r="G282" i="4"/>
  <c r="H282" i="4"/>
  <c r="K131" i="3"/>
  <c r="E131" i="4"/>
  <c r="F131" i="4"/>
  <c r="D131" i="4"/>
  <c r="G131" i="4"/>
  <c r="H131" i="4"/>
  <c r="F708" i="9"/>
  <c r="G934" i="4"/>
  <c r="G614" i="4"/>
  <c r="G550" i="4"/>
  <c r="H335" i="4"/>
  <c r="G294" i="4"/>
  <c r="H271" i="4"/>
  <c r="G230" i="4"/>
  <c r="G166" i="4"/>
  <c r="G102" i="4"/>
  <c r="L854" i="3"/>
  <c r="D854" i="9"/>
  <c r="K299" i="3"/>
  <c r="F299" i="4"/>
  <c r="K808" i="3"/>
  <c r="D808" i="4"/>
  <c r="E808" i="4"/>
  <c r="G808" i="4"/>
  <c r="F808" i="4"/>
  <c r="K620" i="3"/>
  <c r="D620" i="4"/>
  <c r="G620" i="4"/>
  <c r="E620" i="4"/>
  <c r="H620" i="4"/>
  <c r="I620" i="4"/>
  <c r="F620" i="4"/>
  <c r="K428" i="3"/>
  <c r="D428" i="4"/>
  <c r="G428" i="4"/>
  <c r="E428" i="4"/>
  <c r="H428" i="4"/>
  <c r="I428" i="4"/>
  <c r="F428" i="4"/>
  <c r="D1197" i="4"/>
  <c r="E294" i="4"/>
  <c r="G513" i="4"/>
  <c r="K943" i="3"/>
  <c r="D943" i="4"/>
  <c r="K728" i="3"/>
  <c r="D728" i="4"/>
  <c r="E728" i="4"/>
  <c r="K207" i="3"/>
  <c r="D207" i="4"/>
  <c r="E207" i="4"/>
  <c r="K19" i="3"/>
  <c r="E19" i="4"/>
  <c r="F19" i="4"/>
  <c r="G19" i="4"/>
  <c r="I19" i="4"/>
  <c r="D19" i="4"/>
  <c r="H19" i="4"/>
  <c r="G916" i="4"/>
  <c r="K1224" i="3"/>
  <c r="F1224" i="4"/>
  <c r="D1224" i="4"/>
  <c r="E1224" i="4"/>
  <c r="L740" i="3"/>
  <c r="K596" i="3"/>
  <c r="G596" i="4"/>
  <c r="G429" i="4"/>
  <c r="K1756" i="3"/>
  <c r="D1756" i="4"/>
  <c r="E1756" i="4"/>
  <c r="G1756" i="4"/>
  <c r="F1756" i="4"/>
  <c r="H1756" i="4"/>
  <c r="I1756" i="4"/>
  <c r="K904" i="3"/>
  <c r="F904" i="4"/>
  <c r="D904" i="4"/>
  <c r="E904" i="4"/>
  <c r="K721" i="3"/>
  <c r="F721" i="4"/>
  <c r="H721" i="4"/>
  <c r="G721" i="4"/>
  <c r="D721" i="4"/>
  <c r="E721" i="4"/>
  <c r="K504" i="3"/>
  <c r="F504" i="4"/>
  <c r="D504" i="4"/>
  <c r="E504" i="4"/>
  <c r="K334" i="3"/>
  <c r="E334" i="4"/>
  <c r="G334" i="4"/>
  <c r="I334" i="4"/>
  <c r="F334" i="4"/>
  <c r="H334" i="4"/>
  <c r="K968" i="3"/>
  <c r="F968" i="4"/>
  <c r="D968" i="4"/>
  <c r="E968" i="4"/>
  <c r="K700" i="3"/>
  <c r="E700" i="4"/>
  <c r="D700" i="4"/>
  <c r="H700" i="4"/>
  <c r="I700" i="4"/>
  <c r="F700" i="4"/>
  <c r="G700" i="4"/>
  <c r="K540" i="3"/>
  <c r="D540" i="4"/>
  <c r="G540" i="4"/>
  <c r="E540" i="4"/>
  <c r="F540" i="4"/>
  <c r="H540" i="4"/>
  <c r="I540" i="4"/>
  <c r="H984" i="4"/>
  <c r="G943" i="4"/>
  <c r="G751" i="4"/>
  <c r="H728" i="4"/>
  <c r="D708" i="4"/>
  <c r="D452" i="4"/>
  <c r="K1118" i="3"/>
  <c r="F1118" i="4"/>
  <c r="E1118" i="4"/>
  <c r="G1118" i="4"/>
  <c r="H1118" i="4"/>
  <c r="I1118" i="4"/>
  <c r="D1197" i="9"/>
  <c r="I714" i="4"/>
  <c r="H513" i="4"/>
  <c r="K158" i="3"/>
  <c r="I158" i="4"/>
  <c r="H158" i="4"/>
  <c r="F158" i="4"/>
  <c r="E158" i="4"/>
  <c r="G158" i="4"/>
  <c r="K533" i="3"/>
  <c r="E533" i="4"/>
  <c r="D533" i="4"/>
  <c r="F533" i="4"/>
  <c r="H533" i="4"/>
  <c r="I533" i="4"/>
  <c r="G533" i="4"/>
  <c r="K370" i="3"/>
  <c r="E370" i="4"/>
  <c r="I370" i="4"/>
  <c r="G916" i="9"/>
  <c r="K422" i="3"/>
  <c r="I422" i="4"/>
  <c r="D422" i="4"/>
  <c r="K259" i="3"/>
  <c r="F259" i="4"/>
  <c r="E259" i="4"/>
  <c r="D259" i="4"/>
  <c r="G259" i="4"/>
  <c r="H259" i="4"/>
  <c r="K113" i="3"/>
  <c r="D113" i="4"/>
  <c r="E113" i="4"/>
  <c r="F113" i="4"/>
  <c r="G113" i="4"/>
  <c r="K183" i="3"/>
  <c r="F183" i="4"/>
  <c r="G183" i="4"/>
  <c r="H183" i="4"/>
  <c r="I183" i="4"/>
  <c r="F845" i="4"/>
  <c r="I760" i="4"/>
  <c r="E740" i="4"/>
  <c r="I568" i="4"/>
  <c r="I504" i="4"/>
  <c r="K47" i="3"/>
  <c r="D47" i="4"/>
  <c r="F47" i="4"/>
  <c r="I47" i="4"/>
  <c r="E47" i="4"/>
  <c r="H47" i="4"/>
  <c r="G47" i="4"/>
  <c r="D708" i="9"/>
  <c r="K612" i="3"/>
  <c r="G612" i="4"/>
  <c r="K223" i="3"/>
  <c r="E223" i="4"/>
  <c r="D223" i="4"/>
  <c r="G984" i="4"/>
  <c r="G568" i="4"/>
  <c r="D541" i="4"/>
  <c r="K520" i="3"/>
  <c r="F520" i="4"/>
  <c r="D520" i="4"/>
  <c r="E520" i="4"/>
  <c r="K936" i="3"/>
  <c r="D936" i="4"/>
  <c r="E936" i="4"/>
  <c r="F936" i="4"/>
  <c r="K722" i="3"/>
  <c r="I722" i="4"/>
  <c r="K166" i="3"/>
  <c r="I166" i="4"/>
  <c r="D166" i="4"/>
  <c r="E722" i="4"/>
  <c r="K681" i="3"/>
  <c r="D681" i="4"/>
  <c r="H681" i="4"/>
  <c r="I681" i="4"/>
  <c r="K578" i="3"/>
  <c r="E578" i="4"/>
  <c r="I578" i="4"/>
  <c r="F916" i="4"/>
  <c r="E811" i="4"/>
  <c r="F596" i="4"/>
  <c r="F532" i="4"/>
  <c r="F468" i="4"/>
  <c r="K897" i="3"/>
  <c r="E897" i="4"/>
  <c r="F897" i="4"/>
  <c r="D897" i="4"/>
  <c r="K694" i="3"/>
  <c r="D694" i="4"/>
  <c r="K486" i="3"/>
  <c r="I486" i="4"/>
  <c r="D486" i="4"/>
  <c r="K165" i="3"/>
  <c r="H165" i="4"/>
  <c r="D165" i="4"/>
  <c r="F165" i="4"/>
  <c r="E165" i="4"/>
  <c r="G165" i="4"/>
  <c r="I165" i="4"/>
  <c r="E740" i="9"/>
  <c r="K960" i="3"/>
  <c r="G960" i="4"/>
  <c r="I960" i="4"/>
  <c r="H960" i="4"/>
  <c r="K844" i="3"/>
  <c r="E844" i="4"/>
  <c r="D844" i="4"/>
  <c r="G844" i="4"/>
  <c r="F844" i="4"/>
  <c r="H844" i="4"/>
  <c r="I844" i="4"/>
  <c r="K652" i="3"/>
  <c r="E652" i="4"/>
  <c r="D652" i="4"/>
  <c r="G652" i="4"/>
  <c r="F652" i="4"/>
  <c r="H652" i="4"/>
  <c r="I652" i="4"/>
  <c r="K522" i="3"/>
  <c r="E522" i="4"/>
  <c r="H522" i="4"/>
  <c r="D522" i="4"/>
  <c r="F522" i="4"/>
  <c r="G522" i="4"/>
  <c r="K258" i="3"/>
  <c r="E258" i="4"/>
  <c r="I258" i="4"/>
  <c r="I897" i="4"/>
  <c r="F854" i="4"/>
  <c r="I769" i="4"/>
  <c r="E749" i="4"/>
  <c r="I577" i="4"/>
  <c r="E429" i="4"/>
  <c r="K786" i="3"/>
  <c r="I786" i="4"/>
  <c r="K394" i="3"/>
  <c r="E394" i="4"/>
  <c r="D394" i="4"/>
  <c r="H394" i="4"/>
  <c r="F394" i="4"/>
  <c r="G394" i="4"/>
  <c r="E934" i="4"/>
  <c r="E486" i="4"/>
  <c r="F287" i="4"/>
  <c r="K766" i="3"/>
  <c r="E766" i="4"/>
  <c r="G766" i="4"/>
  <c r="F766" i="4"/>
  <c r="I766" i="4"/>
  <c r="H766" i="4"/>
  <c r="F728" i="4"/>
  <c r="K309" i="3"/>
  <c r="F309" i="4"/>
  <c r="H309" i="4"/>
  <c r="E309" i="4"/>
  <c r="G309" i="4"/>
  <c r="D309" i="4"/>
  <c r="I309" i="4"/>
  <c r="K496" i="3"/>
  <c r="H496" i="4"/>
  <c r="G496" i="4"/>
  <c r="I496" i="4"/>
  <c r="K358" i="3"/>
  <c r="I358" i="4"/>
  <c r="D358" i="4"/>
  <c r="K401" i="3"/>
  <c r="D401" i="4"/>
  <c r="F401" i="4"/>
  <c r="H401" i="4"/>
  <c r="G401" i="4"/>
  <c r="E401" i="4"/>
  <c r="K241" i="3"/>
  <c r="D241" i="4"/>
  <c r="E241" i="4"/>
  <c r="F241" i="4"/>
  <c r="G241" i="4"/>
  <c r="K77" i="3"/>
  <c r="G77" i="4"/>
  <c r="F77" i="4"/>
  <c r="H77" i="4"/>
  <c r="I77" i="4"/>
  <c r="D77" i="4"/>
  <c r="F916" i="9"/>
  <c r="K311" i="3"/>
  <c r="F311" i="4"/>
  <c r="H311" i="4"/>
  <c r="G311" i="4"/>
  <c r="I311" i="4"/>
  <c r="G694" i="4"/>
  <c r="G630" i="4"/>
  <c r="K30" i="3"/>
  <c r="F30" i="4"/>
  <c r="D30" i="4"/>
  <c r="G30" i="4"/>
  <c r="H30" i="4"/>
  <c r="I30" i="4"/>
  <c r="E30" i="4"/>
  <c r="F854" i="9"/>
  <c r="E749" i="9"/>
  <c r="K576" i="3"/>
  <c r="H576" i="4"/>
  <c r="G576" i="4"/>
  <c r="I576" i="4"/>
  <c r="F879" i="4"/>
  <c r="G760" i="4"/>
  <c r="D854" i="4"/>
  <c r="K931" i="3"/>
  <c r="D931" i="4"/>
  <c r="E931" i="4"/>
  <c r="H931" i="4"/>
  <c r="F931" i="4"/>
  <c r="G931" i="4"/>
  <c r="K502" i="3"/>
  <c r="I502" i="4"/>
  <c r="D502" i="4"/>
  <c r="G740" i="4"/>
  <c r="K935" i="3"/>
  <c r="F935" i="4"/>
  <c r="H935" i="4"/>
  <c r="G935" i="4"/>
  <c r="I935" i="4"/>
  <c r="K660" i="3"/>
  <c r="G660" i="4"/>
  <c r="K569" i="3"/>
  <c r="I569" i="4"/>
  <c r="H569" i="4"/>
  <c r="D569" i="4"/>
  <c r="D722" i="4"/>
  <c r="H614" i="4"/>
  <c r="H422" i="4"/>
  <c r="D402" i="4"/>
  <c r="H358" i="4"/>
  <c r="H294" i="4"/>
  <c r="H230" i="4"/>
  <c r="H166" i="4"/>
  <c r="H102" i="4"/>
  <c r="K1454" i="3"/>
  <c r="H1454" i="4"/>
  <c r="E1454" i="4"/>
  <c r="G1454" i="4"/>
  <c r="F1454" i="4"/>
  <c r="I1454" i="4"/>
  <c r="K869" i="3"/>
  <c r="D869" i="4"/>
  <c r="F869" i="4"/>
  <c r="E869" i="4"/>
  <c r="H869" i="4"/>
  <c r="G869" i="4"/>
  <c r="I869" i="4"/>
  <c r="K680" i="3"/>
  <c r="D680" i="4"/>
  <c r="E680" i="4"/>
  <c r="G680" i="4"/>
  <c r="F680" i="4"/>
  <c r="K477" i="3"/>
  <c r="H477" i="4"/>
  <c r="K293" i="3"/>
  <c r="D293" i="4"/>
  <c r="F293" i="4"/>
  <c r="H293" i="4"/>
  <c r="E293" i="4"/>
  <c r="G293" i="4"/>
  <c r="I293" i="4"/>
  <c r="K952" i="3"/>
  <c r="D952" i="4"/>
  <c r="E952" i="4"/>
  <c r="K809" i="3"/>
  <c r="I809" i="4"/>
  <c r="H809" i="4"/>
  <c r="K513" i="3"/>
  <c r="D513" i="4"/>
  <c r="E513" i="4"/>
  <c r="F513" i="4"/>
  <c r="K235" i="3"/>
  <c r="F235" i="4"/>
  <c r="K11" i="3"/>
  <c r="E11" i="4"/>
  <c r="H11" i="4"/>
  <c r="I11" i="4"/>
  <c r="F11" i="4"/>
  <c r="D11" i="4"/>
  <c r="G11" i="4"/>
  <c r="H936" i="4"/>
  <c r="D916" i="4"/>
  <c r="H680" i="4"/>
  <c r="D660" i="4"/>
  <c r="D596" i="4"/>
  <c r="D468" i="4"/>
  <c r="K182" i="3"/>
  <c r="I182" i="4"/>
  <c r="D182" i="4"/>
  <c r="G904" i="4"/>
  <c r="I810" i="4"/>
  <c r="E614" i="4"/>
  <c r="D429" i="4"/>
  <c r="K106" i="3"/>
  <c r="D106" i="4"/>
  <c r="E106" i="4"/>
  <c r="F106" i="4"/>
  <c r="G106" i="4"/>
  <c r="F952" i="4"/>
  <c r="G769" i="4"/>
  <c r="K369" i="3"/>
  <c r="D369" i="4"/>
  <c r="E369" i="4"/>
  <c r="F369" i="4"/>
  <c r="G369" i="4"/>
  <c r="K142" i="3"/>
  <c r="E142" i="4"/>
  <c r="G142" i="4"/>
  <c r="I142" i="4"/>
  <c r="F142" i="4"/>
  <c r="H142" i="4"/>
  <c r="I1224" i="4"/>
  <c r="F925" i="4"/>
  <c r="I904" i="4"/>
  <c r="I776" i="4"/>
  <c r="F477" i="4"/>
  <c r="D916" i="9"/>
  <c r="K951" i="3"/>
  <c r="F951" i="4"/>
  <c r="H951" i="4"/>
  <c r="G951" i="4"/>
  <c r="I951" i="4"/>
  <c r="K558" i="3"/>
  <c r="F558" i="4"/>
  <c r="H558" i="4"/>
  <c r="I558" i="4"/>
  <c r="E558" i="4"/>
  <c r="G558" i="4"/>
  <c r="K351" i="3"/>
  <c r="E351" i="4"/>
  <c r="D351" i="4"/>
  <c r="E854" i="4"/>
  <c r="I586" i="4"/>
  <c r="E358" i="4"/>
  <c r="E102" i="4"/>
  <c r="K905" i="3"/>
  <c r="I905" i="4"/>
  <c r="H905" i="4"/>
  <c r="K335" i="3"/>
  <c r="D335" i="4"/>
  <c r="E335" i="4"/>
  <c r="L925" i="3"/>
  <c r="D925" i="9"/>
  <c r="K646" i="3"/>
  <c r="I646" i="4"/>
  <c r="D646" i="4"/>
  <c r="K532" i="3"/>
  <c r="G532" i="4"/>
  <c r="K218" i="3"/>
  <c r="D218" i="4"/>
  <c r="E218" i="4"/>
  <c r="F218" i="4"/>
  <c r="G218" i="4"/>
  <c r="H218" i="4"/>
  <c r="F740" i="4"/>
  <c r="I335" i="4"/>
  <c r="I271" i="4"/>
  <c r="I207" i="4"/>
  <c r="K855" i="3"/>
  <c r="G855" i="4"/>
  <c r="F855" i="4"/>
  <c r="H855" i="4"/>
  <c r="I855" i="4"/>
  <c r="K674" i="3"/>
  <c r="I674" i="4"/>
  <c r="E674" i="4"/>
  <c r="K444" i="3"/>
  <c r="G444" i="4"/>
  <c r="E444" i="4"/>
  <c r="D444" i="4"/>
  <c r="H444" i="4"/>
  <c r="I444" i="4"/>
  <c r="F444" i="4"/>
  <c r="F925" i="9"/>
  <c r="K933" i="3"/>
  <c r="D933" i="4"/>
  <c r="F933" i="4"/>
  <c r="E933" i="4"/>
  <c r="G933" i="4"/>
  <c r="H933" i="4"/>
  <c r="I933" i="4"/>
  <c r="K796" i="3"/>
  <c r="D796" i="4"/>
  <c r="E796" i="4"/>
  <c r="G796" i="4"/>
  <c r="H796" i="4"/>
  <c r="I796" i="4"/>
  <c r="F796" i="4"/>
  <c r="F934" i="4"/>
  <c r="I721" i="4"/>
  <c r="F614" i="4"/>
  <c r="F550" i="4"/>
  <c r="F486" i="4"/>
  <c r="F422" i="4"/>
  <c r="I401" i="4"/>
  <c r="F358" i="4"/>
  <c r="F230" i="4"/>
  <c r="F166" i="4"/>
  <c r="I1258" i="4"/>
  <c r="G952" i="4"/>
  <c r="E854" i="9"/>
  <c r="H305" i="4"/>
  <c r="I282" i="4"/>
  <c r="I154" i="4"/>
  <c r="F95" i="4"/>
  <c r="G897" i="4"/>
  <c r="K890" i="3"/>
  <c r="G890" i="4"/>
  <c r="D890" i="4"/>
  <c r="E890" i="4"/>
  <c r="H890" i="4"/>
  <c r="F890" i="4"/>
  <c r="K654" i="3"/>
  <c r="I654" i="4"/>
  <c r="E654" i="4"/>
  <c r="G654" i="4"/>
  <c r="F654" i="4"/>
  <c r="H654" i="4"/>
  <c r="K469" i="3"/>
  <c r="E469" i="4"/>
  <c r="G469" i="4"/>
  <c r="H469" i="4"/>
  <c r="D469" i="4"/>
  <c r="F469" i="4"/>
  <c r="I469" i="4"/>
  <c r="K102" i="3"/>
  <c r="I102" i="4"/>
  <c r="D102" i="4"/>
  <c r="F740" i="9"/>
  <c r="K421" i="3"/>
  <c r="E421" i="4"/>
  <c r="D421" i="4"/>
  <c r="F421" i="4"/>
  <c r="H421" i="4"/>
  <c r="G421" i="4"/>
  <c r="I421" i="4"/>
  <c r="K270" i="3"/>
  <c r="E270" i="4"/>
  <c r="G270" i="4"/>
  <c r="F270" i="4"/>
  <c r="I270" i="4"/>
  <c r="H270" i="4"/>
  <c r="H943" i="4"/>
  <c r="H751" i="4"/>
  <c r="G646" i="4"/>
  <c r="K914" i="3"/>
  <c r="I914" i="4"/>
  <c r="K750" i="3"/>
  <c r="H750" i="4"/>
  <c r="E750" i="4"/>
  <c r="G750" i="4"/>
  <c r="F750" i="4"/>
  <c r="I750" i="4"/>
  <c r="K476" i="3"/>
  <c r="D476" i="4"/>
  <c r="G476" i="4"/>
  <c r="E476" i="4"/>
  <c r="F476" i="4"/>
  <c r="H476" i="4"/>
  <c r="I476" i="4"/>
  <c r="K194" i="3"/>
  <c r="F194" i="4"/>
  <c r="E194" i="4"/>
  <c r="I194" i="4"/>
  <c r="K913" i="3"/>
  <c r="F913" i="4"/>
  <c r="G913" i="4"/>
  <c r="D913" i="4"/>
  <c r="E913" i="4"/>
  <c r="K673" i="3"/>
  <c r="D673" i="4"/>
  <c r="G673" i="4"/>
  <c r="E673" i="4"/>
  <c r="F673" i="4"/>
  <c r="K549" i="3"/>
  <c r="H549" i="4"/>
  <c r="D549" i="4"/>
  <c r="F549" i="4"/>
  <c r="E549" i="4"/>
  <c r="G549" i="4"/>
  <c r="I549" i="4"/>
  <c r="K159" i="3"/>
  <c r="E159" i="4"/>
  <c r="D159" i="4"/>
  <c r="D925" i="4"/>
  <c r="H897" i="4"/>
  <c r="G504" i="4"/>
  <c r="D477" i="4"/>
  <c r="F207" i="4"/>
  <c r="F984" i="4"/>
  <c r="E943" i="4"/>
  <c r="E751" i="4"/>
  <c r="G321" i="4"/>
  <c r="I131" i="4"/>
  <c r="K294" i="3"/>
  <c r="I294" i="4"/>
  <c r="D294" i="4"/>
  <c r="D905" i="4"/>
  <c r="K881" i="3"/>
  <c r="D881" i="4"/>
  <c r="E881" i="4"/>
  <c r="F881" i="4"/>
  <c r="G881" i="4"/>
  <c r="K638" i="3"/>
  <c r="I638" i="4"/>
  <c r="E638" i="4"/>
  <c r="F638" i="4"/>
  <c r="G638" i="4"/>
  <c r="H638" i="4"/>
  <c r="K514" i="3"/>
  <c r="E514" i="4"/>
  <c r="I514" i="4"/>
  <c r="K346" i="3"/>
  <c r="E346" i="4"/>
  <c r="D346" i="4"/>
  <c r="F346" i="4"/>
  <c r="G346" i="4"/>
  <c r="H346" i="4"/>
  <c r="K195" i="3"/>
  <c r="E195" i="4"/>
  <c r="D195" i="4"/>
  <c r="F195" i="4"/>
  <c r="G195" i="4"/>
  <c r="H195" i="4"/>
  <c r="D1378" i="4"/>
  <c r="H630" i="4"/>
  <c r="L845" i="3"/>
  <c r="K119" i="3"/>
  <c r="G119" i="4"/>
  <c r="F119" i="4"/>
  <c r="H119" i="4"/>
  <c r="I119" i="4"/>
  <c r="H952" i="4"/>
  <c r="D868" i="4"/>
  <c r="H760" i="4"/>
  <c r="D740" i="4"/>
  <c r="H504" i="4"/>
  <c r="G335" i="4"/>
  <c r="G271" i="4"/>
  <c r="G207" i="4"/>
  <c r="K310" i="3"/>
  <c r="I310" i="4"/>
  <c r="D310" i="4"/>
  <c r="F751" i="4"/>
  <c r="G728" i="4"/>
  <c r="F351" i="4"/>
  <c r="E182" i="4"/>
  <c r="K362" i="3"/>
  <c r="D362" i="4"/>
  <c r="E362" i="4"/>
  <c r="F362" i="4"/>
  <c r="G362" i="4"/>
  <c r="K211" i="3"/>
  <c r="F211" i="4"/>
  <c r="D211" i="4"/>
  <c r="G211" i="4"/>
  <c r="H211" i="4"/>
  <c r="I211" i="4"/>
  <c r="E211" i="4"/>
  <c r="E879" i="4"/>
  <c r="K606" i="3"/>
  <c r="F606" i="4"/>
  <c r="I606" i="4"/>
  <c r="E606" i="4"/>
  <c r="G606" i="4"/>
  <c r="H606" i="4"/>
  <c r="K460" i="3"/>
  <c r="E460" i="4"/>
  <c r="D460" i="4"/>
  <c r="G460" i="4"/>
  <c r="F460" i="4"/>
  <c r="H460" i="4"/>
  <c r="I460" i="4"/>
  <c r="K810" i="3"/>
  <c r="F810" i="4"/>
  <c r="G810" i="4"/>
  <c r="D810" i="4"/>
  <c r="E810" i="4"/>
  <c r="K414" i="3"/>
  <c r="I414" i="4"/>
  <c r="H414" i="4"/>
  <c r="F414" i="4"/>
  <c r="E414" i="4"/>
  <c r="G414" i="4"/>
  <c r="K101" i="3"/>
  <c r="E101" i="4"/>
  <c r="D101" i="4"/>
  <c r="F101" i="4"/>
  <c r="H101" i="4"/>
  <c r="G101" i="4"/>
  <c r="I101" i="4"/>
  <c r="I728" i="4"/>
  <c r="E708" i="4"/>
  <c r="E452" i="4"/>
  <c r="F429" i="4"/>
  <c r="K604" i="3"/>
  <c r="D604" i="4"/>
  <c r="G604" i="4"/>
  <c r="E604" i="4"/>
  <c r="F604" i="4"/>
  <c r="H604" i="4"/>
  <c r="I604" i="4"/>
  <c r="K436" i="3"/>
  <c r="G436" i="4"/>
  <c r="K171" i="3"/>
  <c r="G171" i="4"/>
  <c r="F171" i="4"/>
  <c r="D868" i="9"/>
  <c r="D740" i="9"/>
  <c r="K888" i="3"/>
  <c r="D888" i="4"/>
  <c r="E888" i="4"/>
  <c r="K644" i="3"/>
  <c r="G644" i="4"/>
  <c r="K512" i="3"/>
  <c r="H512" i="4"/>
  <c r="G512" i="4"/>
  <c r="I512" i="4"/>
  <c r="D749" i="4"/>
  <c r="E230" i="4"/>
  <c r="I90" i="4"/>
  <c r="H362" i="4"/>
  <c r="K529" i="3"/>
  <c r="D529" i="4"/>
  <c r="F529" i="4"/>
  <c r="H529" i="4"/>
  <c r="G529" i="4"/>
  <c r="E529" i="4"/>
  <c r="K210" i="3"/>
  <c r="I210" i="4"/>
  <c r="E210" i="4"/>
  <c r="F210" i="4"/>
  <c r="K776" i="3"/>
  <c r="F776" i="4"/>
  <c r="D776" i="4"/>
  <c r="E776" i="4"/>
  <c r="K82" i="3"/>
  <c r="G82" i="4"/>
  <c r="I82" i="4"/>
  <c r="D82" i="4"/>
  <c r="E82" i="4"/>
  <c r="F82" i="4"/>
  <c r="L811" i="3"/>
  <c r="K630" i="3"/>
  <c r="I630" i="4"/>
  <c r="D630" i="4"/>
  <c r="K505" i="3"/>
  <c r="H505" i="4"/>
  <c r="D505" i="4"/>
  <c r="I505" i="4"/>
  <c r="K323" i="3"/>
  <c r="F323" i="4"/>
  <c r="D323" i="4"/>
  <c r="E323" i="4"/>
  <c r="G323" i="4"/>
  <c r="H323" i="4"/>
  <c r="K177" i="3"/>
  <c r="D177" i="4"/>
  <c r="E177" i="4"/>
  <c r="F177" i="4"/>
  <c r="G177" i="4"/>
  <c r="K953" i="3"/>
  <c r="H953" i="4"/>
  <c r="I953" i="4"/>
  <c r="K568" i="3"/>
  <c r="F568" i="4"/>
  <c r="D568" i="4"/>
  <c r="E568" i="4"/>
  <c r="K247" i="3"/>
  <c r="G247" i="4"/>
  <c r="F247" i="4"/>
  <c r="H247" i="4"/>
  <c r="I247" i="4"/>
  <c r="E708" i="9"/>
  <c r="K1459" i="3"/>
  <c r="D1459" i="4"/>
  <c r="I1459" i="4"/>
  <c r="F1459" i="4"/>
  <c r="G1459" i="4"/>
  <c r="E1459" i="4"/>
  <c r="H1459" i="4"/>
  <c r="K903" i="3"/>
  <c r="G903" i="4"/>
  <c r="F903" i="4"/>
  <c r="H903" i="4"/>
  <c r="I903" i="4"/>
  <c r="K734" i="3"/>
  <c r="F734" i="4"/>
  <c r="E734" i="4"/>
  <c r="G734" i="4"/>
  <c r="I734" i="4"/>
  <c r="H734" i="4"/>
  <c r="K363" i="3"/>
  <c r="F363" i="4"/>
  <c r="E845" i="4"/>
  <c r="F694" i="4"/>
  <c r="F630" i="4"/>
  <c r="F182" i="4"/>
  <c r="E77" i="4"/>
  <c r="K118" i="3"/>
  <c r="I118" i="4"/>
  <c r="D118" i="4"/>
  <c r="D845" i="4"/>
  <c r="D749" i="9"/>
  <c r="H673" i="4"/>
  <c r="E422" i="4"/>
  <c r="K950" i="3"/>
  <c r="D950" i="4"/>
  <c r="H666" i="4"/>
  <c r="K557" i="3"/>
  <c r="H557" i="4"/>
  <c r="K350" i="3"/>
  <c r="I350" i="4"/>
  <c r="H350" i="4"/>
  <c r="F350" i="4"/>
  <c r="E350" i="4"/>
  <c r="G350" i="4"/>
  <c r="K181" i="3"/>
  <c r="F181" i="4"/>
  <c r="E181" i="4"/>
  <c r="H181" i="4"/>
  <c r="G181" i="4"/>
  <c r="D181" i="4"/>
  <c r="K538" i="3"/>
  <c r="D538" i="4"/>
  <c r="E538" i="4"/>
  <c r="K373" i="3"/>
  <c r="F373" i="4"/>
  <c r="H373" i="4"/>
  <c r="E373" i="4"/>
  <c r="G373" i="4"/>
  <c r="D373" i="4"/>
  <c r="K782" i="3"/>
  <c r="E782" i="4"/>
  <c r="G782" i="4"/>
  <c r="F782" i="4"/>
  <c r="K466" i="3"/>
  <c r="I466" i="4"/>
  <c r="E466" i="4"/>
  <c r="K298" i="3"/>
  <c r="D298" i="4"/>
  <c r="E298" i="4"/>
  <c r="K147" i="3"/>
  <c r="D147" i="4"/>
  <c r="F147" i="4"/>
  <c r="K958" i="3"/>
  <c r="F958" i="4"/>
  <c r="E958" i="4"/>
  <c r="G958" i="4"/>
  <c r="K361" i="3"/>
  <c r="D361" i="4"/>
  <c r="I361" i="4"/>
  <c r="H361" i="4"/>
  <c r="E785" i="4"/>
  <c r="F442" i="4"/>
  <c r="K910" i="3"/>
  <c r="E910" i="4"/>
  <c r="G910" i="4"/>
  <c r="F910" i="4"/>
  <c r="K678" i="3"/>
  <c r="I678" i="4"/>
  <c r="K510" i="3"/>
  <c r="I510" i="4"/>
  <c r="E510" i="4"/>
  <c r="G510" i="4"/>
  <c r="F510" i="4"/>
  <c r="L111" i="3"/>
  <c r="K634" i="3"/>
  <c r="E634" i="4"/>
  <c r="K482" i="3"/>
  <c r="I482" i="4"/>
  <c r="E482" i="4"/>
  <c r="K291" i="3"/>
  <c r="D291" i="4"/>
  <c r="F291" i="4"/>
  <c r="K122" i="3"/>
  <c r="E122" i="4"/>
  <c r="D122" i="4"/>
  <c r="K573" i="3"/>
  <c r="H573" i="4"/>
  <c r="K238" i="3"/>
  <c r="I238" i="4"/>
  <c r="H238" i="4"/>
  <c r="E238" i="4"/>
  <c r="G238" i="4"/>
  <c r="F238" i="4"/>
  <c r="K67" i="3"/>
  <c r="F67" i="4"/>
  <c r="H67" i="4"/>
  <c r="E67" i="4"/>
  <c r="G67" i="4"/>
  <c r="I67" i="4"/>
  <c r="D67" i="4"/>
  <c r="D874" i="4"/>
  <c r="L1176" i="3"/>
  <c r="L785" i="3"/>
  <c r="K458" i="3"/>
  <c r="E458" i="4"/>
  <c r="D458" i="4"/>
  <c r="K275" i="3"/>
  <c r="F275" i="4"/>
  <c r="D275" i="4"/>
  <c r="K129" i="3"/>
  <c r="D129" i="4"/>
  <c r="F1176" i="9"/>
  <c r="E303" i="9"/>
  <c r="L726" i="3"/>
  <c r="K327" i="3"/>
  <c r="G327" i="4"/>
  <c r="F327" i="4"/>
  <c r="H327" i="4"/>
  <c r="G842" i="4"/>
  <c r="H819" i="4"/>
  <c r="G458" i="4"/>
  <c r="K732" i="3"/>
  <c r="D732" i="4"/>
  <c r="E732" i="4"/>
  <c r="L664" i="3"/>
  <c r="K501" i="3"/>
  <c r="F501" i="4"/>
  <c r="H501" i="4"/>
  <c r="E501" i="4"/>
  <c r="D501" i="4"/>
  <c r="K626" i="3"/>
  <c r="E626" i="4"/>
  <c r="I626" i="4"/>
  <c r="K473" i="3"/>
  <c r="D473" i="4"/>
  <c r="I473" i="4"/>
  <c r="H473" i="4"/>
  <c r="K99" i="3"/>
  <c r="D99" i="4"/>
  <c r="F99" i="4"/>
  <c r="D874" i="9"/>
  <c r="G842" i="9"/>
  <c r="K492" i="3"/>
  <c r="D492" i="4"/>
  <c r="E492" i="4"/>
  <c r="G492" i="4"/>
  <c r="K338" i="3"/>
  <c r="I338" i="4"/>
  <c r="E338" i="4"/>
  <c r="K187" i="3"/>
  <c r="G187" i="4"/>
  <c r="F187" i="4"/>
  <c r="K901" i="3"/>
  <c r="G901" i="4"/>
  <c r="E901" i="4"/>
  <c r="D901" i="4"/>
  <c r="F901" i="4"/>
  <c r="K262" i="3"/>
  <c r="I262" i="4"/>
  <c r="I958" i="4"/>
  <c r="I894" i="4"/>
  <c r="E874" i="4"/>
  <c r="E746" i="4"/>
  <c r="L1048" i="3"/>
  <c r="K718" i="3"/>
  <c r="E718" i="4"/>
  <c r="G718" i="4"/>
  <c r="F718" i="4"/>
  <c r="E819" i="4"/>
  <c r="G501" i="4"/>
  <c r="K1159" i="3"/>
  <c r="G1159" i="4"/>
  <c r="F1159" i="4"/>
  <c r="H1159" i="4"/>
  <c r="K594" i="3"/>
  <c r="E594" i="4"/>
  <c r="I594" i="4"/>
  <c r="K420" i="3"/>
  <c r="G420" i="4"/>
  <c r="K257" i="3"/>
  <c r="D257" i="4"/>
  <c r="D726" i="9"/>
  <c r="L712" i="3"/>
  <c r="K135" i="3"/>
  <c r="G135" i="4"/>
  <c r="I135" i="4"/>
  <c r="F135" i="4"/>
  <c r="H135" i="4"/>
  <c r="E712" i="4"/>
  <c r="E584" i="4"/>
  <c r="K949" i="3"/>
  <c r="F949" i="4"/>
  <c r="E949" i="4"/>
  <c r="D949" i="4"/>
  <c r="I949" i="4"/>
  <c r="F842" i="4"/>
  <c r="I501" i="4"/>
  <c r="F458" i="4"/>
  <c r="I373" i="4"/>
  <c r="I181" i="4"/>
  <c r="K650" i="3"/>
  <c r="E650" i="4"/>
  <c r="K464" i="3"/>
  <c r="G464" i="4"/>
  <c r="I464" i="4"/>
  <c r="H464" i="4"/>
  <c r="K50" i="3"/>
  <c r="H50" i="4"/>
  <c r="E50" i="4"/>
  <c r="F50" i="4"/>
  <c r="G50" i="4"/>
  <c r="I50" i="4"/>
  <c r="D50" i="4"/>
  <c r="E874" i="9"/>
  <c r="E746" i="9"/>
  <c r="K618" i="3"/>
  <c r="E618" i="4"/>
  <c r="K250" i="3"/>
  <c r="E250" i="4"/>
  <c r="D842" i="4"/>
  <c r="E339" i="4"/>
  <c r="D250" i="4"/>
  <c r="E147" i="4"/>
  <c r="E959" i="4"/>
  <c r="I339" i="4"/>
  <c r="I275" i="4"/>
  <c r="I147" i="4"/>
  <c r="K493" i="3"/>
  <c r="H493" i="4"/>
  <c r="K286" i="3"/>
  <c r="F286" i="4"/>
  <c r="I286" i="4"/>
  <c r="H286" i="4"/>
  <c r="E286" i="4"/>
  <c r="G286" i="4"/>
  <c r="K117" i="3"/>
  <c r="F117" i="4"/>
  <c r="H117" i="4"/>
  <c r="G117" i="4"/>
  <c r="E117" i="4"/>
  <c r="D117" i="4"/>
  <c r="E712" i="9"/>
  <c r="E584" i="9"/>
  <c r="K894" i="3"/>
  <c r="F894" i="4"/>
  <c r="E894" i="4"/>
  <c r="G894" i="4"/>
  <c r="K665" i="3"/>
  <c r="I665" i="4"/>
  <c r="D665" i="4"/>
  <c r="H665" i="4"/>
  <c r="K474" i="3"/>
  <c r="E474" i="4"/>
  <c r="D474" i="4"/>
  <c r="K315" i="3"/>
  <c r="F315" i="4"/>
  <c r="K169" i="3"/>
  <c r="D169" i="4"/>
  <c r="H169" i="4"/>
  <c r="I169" i="4"/>
  <c r="E169" i="4"/>
  <c r="F842" i="9"/>
  <c r="D785" i="4"/>
  <c r="K1031" i="3"/>
  <c r="G1031" i="4"/>
  <c r="F1031" i="4"/>
  <c r="H1031" i="4"/>
  <c r="K704" i="3"/>
  <c r="H704" i="4"/>
  <c r="G704" i="4"/>
  <c r="I704" i="4"/>
  <c r="D842" i="9"/>
  <c r="F732" i="4"/>
  <c r="L1101" i="3"/>
  <c r="K748" i="3"/>
  <c r="E748" i="4"/>
  <c r="D748" i="4"/>
  <c r="K585" i="3"/>
  <c r="I585" i="4"/>
  <c r="D585" i="4"/>
  <c r="H585" i="4"/>
  <c r="K393" i="3"/>
  <c r="I393" i="4"/>
  <c r="D393" i="4"/>
  <c r="H393" i="4"/>
  <c r="E959" i="9"/>
  <c r="K706" i="3"/>
  <c r="I706" i="4"/>
  <c r="G666" i="4"/>
  <c r="G602" i="4"/>
  <c r="G538" i="4"/>
  <c r="G474" i="4"/>
  <c r="D303" i="4"/>
  <c r="D840" i="4"/>
  <c r="H732" i="4"/>
  <c r="D712" i="4"/>
  <c r="D584" i="4"/>
  <c r="K610" i="3"/>
  <c r="I610" i="4"/>
  <c r="E610" i="4"/>
  <c r="L239" i="3"/>
  <c r="D785" i="9"/>
  <c r="K601" i="3"/>
  <c r="D601" i="4"/>
  <c r="I601" i="4"/>
  <c r="H601" i="4"/>
  <c r="K441" i="3"/>
  <c r="I441" i="4"/>
  <c r="D441" i="4"/>
  <c r="H441" i="4"/>
  <c r="K227" i="3"/>
  <c r="D227" i="4"/>
  <c r="F227" i="4"/>
  <c r="H990" i="4"/>
  <c r="H782" i="4"/>
  <c r="D650" i="4"/>
  <c r="F556" i="4"/>
  <c r="F492" i="4"/>
  <c r="K234" i="3"/>
  <c r="E234" i="4"/>
  <c r="D234" i="4"/>
  <c r="G785" i="4"/>
  <c r="K450" i="3"/>
  <c r="E450" i="4"/>
  <c r="I450" i="4"/>
  <c r="K94" i="3"/>
  <c r="F94" i="4"/>
  <c r="H94" i="4"/>
  <c r="I94" i="4"/>
  <c r="E94" i="4"/>
  <c r="G94" i="4"/>
  <c r="D303" i="9"/>
  <c r="K658" i="3"/>
  <c r="E658" i="4"/>
  <c r="I658" i="4"/>
  <c r="K465" i="3"/>
  <c r="D465" i="4"/>
  <c r="K297" i="3"/>
  <c r="H297" i="4"/>
  <c r="I297" i="4"/>
  <c r="D297" i="4"/>
  <c r="D712" i="9"/>
  <c r="K449" i="3"/>
  <c r="D449" i="4"/>
  <c r="I910" i="4"/>
  <c r="E826" i="4"/>
  <c r="L698" i="3"/>
  <c r="D698" i="9"/>
  <c r="D618" i="4"/>
  <c r="K921" i="3"/>
  <c r="I921" i="4"/>
  <c r="H921" i="4"/>
  <c r="K343" i="3"/>
  <c r="F343" i="4"/>
  <c r="H343" i="4"/>
  <c r="G343" i="4"/>
  <c r="K713" i="3"/>
  <c r="I713" i="4"/>
  <c r="H713" i="4"/>
  <c r="K548" i="3"/>
  <c r="G548" i="4"/>
  <c r="G785" i="9"/>
  <c r="K819" i="3"/>
  <c r="D819" i="4"/>
  <c r="K263" i="3"/>
  <c r="G263" i="4"/>
  <c r="F263" i="4"/>
  <c r="H263" i="4"/>
  <c r="K59" i="3"/>
  <c r="E59" i="4"/>
  <c r="H59" i="4"/>
  <c r="D59" i="4"/>
  <c r="I59" i="4"/>
  <c r="F59" i="4"/>
  <c r="G59" i="4"/>
  <c r="E1176" i="4"/>
  <c r="I748" i="4"/>
  <c r="F257" i="4"/>
  <c r="F129" i="4"/>
  <c r="K876" i="3"/>
  <c r="D876" i="4"/>
  <c r="E876" i="4"/>
  <c r="K146" i="3"/>
  <c r="E146" i="4"/>
  <c r="I146" i="4"/>
  <c r="F146" i="4"/>
  <c r="I773" i="4"/>
  <c r="F538" i="4"/>
  <c r="F474" i="4"/>
  <c r="L826" i="3"/>
  <c r="D826" i="9"/>
  <c r="K592" i="3"/>
  <c r="G592" i="4"/>
  <c r="I592" i="4"/>
  <c r="H592" i="4"/>
  <c r="K198" i="3"/>
  <c r="I198" i="4"/>
  <c r="E826" i="9"/>
  <c r="E698" i="9"/>
  <c r="L893" i="3"/>
  <c r="K564" i="3"/>
  <c r="G564" i="4"/>
  <c r="K426" i="3"/>
  <c r="D426" i="4"/>
  <c r="E426" i="4"/>
  <c r="I327" i="4"/>
  <c r="E291" i="4"/>
  <c r="K245" i="3"/>
  <c r="F245" i="4"/>
  <c r="H245" i="4"/>
  <c r="G245" i="4"/>
  <c r="E245" i="4"/>
  <c r="D245" i="4"/>
  <c r="E1176" i="9"/>
  <c r="K602" i="3"/>
  <c r="D602" i="4"/>
  <c r="E602" i="4"/>
  <c r="K457" i="3"/>
  <c r="D457" i="4"/>
  <c r="I457" i="4"/>
  <c r="H457" i="4"/>
  <c r="K434" i="3"/>
  <c r="E434" i="4"/>
  <c r="I434" i="4"/>
  <c r="H949" i="4"/>
  <c r="K684" i="3"/>
  <c r="G684" i="4"/>
  <c r="D684" i="4"/>
  <c r="E684" i="4"/>
  <c r="K686" i="3"/>
  <c r="H686" i="4"/>
  <c r="E686" i="4"/>
  <c r="F686" i="4"/>
  <c r="G686" i="4"/>
  <c r="K530" i="3"/>
  <c r="E530" i="4"/>
  <c r="I530" i="4"/>
  <c r="K807" i="3"/>
  <c r="G807" i="4"/>
  <c r="F807" i="4"/>
  <c r="H807" i="4"/>
  <c r="K406" i="3"/>
  <c r="I406" i="4"/>
  <c r="D959" i="4"/>
  <c r="G298" i="4"/>
  <c r="H275" i="4"/>
  <c r="G234" i="4"/>
  <c r="G170" i="4"/>
  <c r="H147" i="4"/>
  <c r="K841" i="3"/>
  <c r="I841" i="4"/>
  <c r="H841" i="4"/>
  <c r="K274" i="3"/>
  <c r="I274" i="4"/>
  <c r="E274" i="4"/>
  <c r="K123" i="3"/>
  <c r="F123" i="4"/>
  <c r="G123" i="4"/>
  <c r="D1176" i="4"/>
  <c r="H876" i="4"/>
  <c r="H748" i="4"/>
  <c r="H492" i="4"/>
  <c r="K574" i="3"/>
  <c r="F574" i="4"/>
  <c r="I574" i="4"/>
  <c r="E574" i="4"/>
  <c r="G574" i="4"/>
  <c r="K546" i="3"/>
  <c r="I546" i="4"/>
  <c r="E546" i="4"/>
  <c r="K355" i="3"/>
  <c r="D355" i="4"/>
  <c r="F355" i="4"/>
  <c r="K186" i="3"/>
  <c r="E186" i="4"/>
  <c r="I1031" i="4"/>
  <c r="F748" i="4"/>
  <c r="K912" i="3"/>
  <c r="G912" i="4"/>
  <c r="I912" i="4"/>
  <c r="H912" i="4"/>
  <c r="K339" i="3"/>
  <c r="D339" i="4"/>
  <c r="F339" i="4"/>
  <c r="K193" i="3"/>
  <c r="D193" i="4"/>
  <c r="H842" i="4"/>
  <c r="H458" i="4"/>
  <c r="L584" i="3"/>
  <c r="K222" i="3"/>
  <c r="F222" i="4"/>
  <c r="H222" i="4"/>
  <c r="E222" i="4"/>
  <c r="I222" i="4"/>
  <c r="G222" i="4"/>
  <c r="K42" i="3"/>
  <c r="I42" i="4"/>
  <c r="D42" i="4"/>
  <c r="E42" i="4"/>
  <c r="F42" i="4"/>
  <c r="H42" i="4"/>
  <c r="G42" i="4"/>
  <c r="D959" i="9"/>
  <c r="G746" i="9"/>
  <c r="K593" i="3"/>
  <c r="D593" i="4"/>
  <c r="K442" i="3"/>
  <c r="E442" i="4"/>
  <c r="D1176" i="9"/>
  <c r="D664" i="9"/>
  <c r="L175" i="3"/>
  <c r="E842" i="4"/>
  <c r="F819" i="4"/>
  <c r="H910" i="4"/>
  <c r="D698" i="4"/>
  <c r="K805" i="3"/>
  <c r="D805" i="4"/>
  <c r="F805" i="4"/>
  <c r="E805" i="4"/>
  <c r="H785" i="9"/>
  <c r="K878" i="3"/>
  <c r="F878" i="4"/>
  <c r="H878" i="4"/>
  <c r="E878" i="4"/>
  <c r="G878" i="4"/>
  <c r="K672" i="3"/>
  <c r="I672" i="4"/>
  <c r="H672" i="4"/>
  <c r="G672" i="4"/>
  <c r="K521" i="3"/>
  <c r="I521" i="4"/>
  <c r="D521" i="4"/>
  <c r="H521" i="4"/>
  <c r="H842" i="9"/>
  <c r="K784" i="3"/>
  <c r="G784" i="4"/>
  <c r="I784" i="4"/>
  <c r="H784" i="4"/>
  <c r="K33" i="3"/>
  <c r="G33" i="4"/>
  <c r="I33" i="4"/>
  <c r="D33" i="4"/>
  <c r="F33" i="4"/>
  <c r="H33" i="4"/>
  <c r="E33" i="4"/>
  <c r="F785" i="4"/>
  <c r="F465" i="4"/>
  <c r="K251" i="3"/>
  <c r="F251" i="4"/>
  <c r="K105" i="3"/>
  <c r="H105" i="4"/>
  <c r="E105" i="4"/>
  <c r="I105" i="4"/>
  <c r="D105" i="4"/>
  <c r="F746" i="4"/>
  <c r="E449" i="4"/>
  <c r="F298" i="4"/>
  <c r="E257" i="4"/>
  <c r="F234" i="4"/>
  <c r="E193" i="4"/>
  <c r="E129" i="4"/>
  <c r="K990" i="3"/>
  <c r="F990" i="4"/>
  <c r="E990" i="4"/>
  <c r="G990" i="4"/>
  <c r="K565" i="3"/>
  <c r="F565" i="4"/>
  <c r="E565" i="4"/>
  <c r="H565" i="4"/>
  <c r="D565" i="4"/>
  <c r="K386" i="3"/>
  <c r="E386" i="4"/>
  <c r="I386" i="4"/>
  <c r="E842" i="9"/>
  <c r="K839" i="3"/>
  <c r="F839" i="4"/>
  <c r="H839" i="4"/>
  <c r="G839" i="4"/>
  <c r="K657" i="3"/>
  <c r="D657" i="4"/>
  <c r="K537" i="3"/>
  <c r="D537" i="4"/>
  <c r="H537" i="4"/>
  <c r="I537" i="4"/>
  <c r="K163" i="3"/>
  <c r="D163" i="4"/>
  <c r="F163" i="4"/>
  <c r="H958" i="4"/>
  <c r="D746" i="4"/>
  <c r="E275" i="4"/>
  <c r="E227" i="4"/>
  <c r="K566" i="3"/>
  <c r="I566" i="4"/>
  <c r="K374" i="3"/>
  <c r="I374" i="4"/>
  <c r="K25" i="3"/>
  <c r="E25" i="4"/>
  <c r="D25" i="4"/>
  <c r="I25" i="4"/>
  <c r="F25" i="4"/>
  <c r="H25" i="4"/>
  <c r="G25" i="4"/>
  <c r="F785" i="9"/>
  <c r="K556" i="3"/>
  <c r="G556" i="4"/>
  <c r="E556" i="4"/>
  <c r="D556" i="4"/>
  <c r="K405" i="3"/>
  <c r="H405" i="4"/>
  <c r="G405" i="4"/>
  <c r="D405" i="4"/>
  <c r="F405" i="4"/>
  <c r="E405" i="4"/>
  <c r="F746" i="9"/>
  <c r="K134" i="3"/>
  <c r="I134" i="4"/>
  <c r="H901" i="4"/>
  <c r="G732" i="4"/>
  <c r="D746" i="9"/>
  <c r="H718" i="4"/>
  <c r="H574" i="4"/>
  <c r="H510" i="4"/>
  <c r="K666" i="3"/>
  <c r="D666" i="4"/>
  <c r="E666" i="4"/>
  <c r="K484" i="3"/>
  <c r="G484" i="4"/>
  <c r="K170" i="3"/>
  <c r="D170" i="4"/>
  <c r="E170" i="4"/>
  <c r="F712" i="9"/>
  <c r="F584" i="9"/>
  <c r="K1392" i="3"/>
  <c r="H1392" i="4"/>
  <c r="G1392" i="4"/>
  <c r="I1392" i="4"/>
  <c r="K773" i="3"/>
  <c r="G773" i="4"/>
  <c r="E773" i="4"/>
  <c r="D773" i="4"/>
  <c r="F773" i="4"/>
  <c r="K199" i="3"/>
  <c r="G199" i="4"/>
  <c r="F199" i="4"/>
  <c r="H199" i="4"/>
  <c r="G442" i="4"/>
  <c r="L765" i="3"/>
  <c r="K233" i="3"/>
  <c r="D233" i="4"/>
  <c r="I233" i="4"/>
  <c r="H233" i="4"/>
  <c r="G339" i="4"/>
  <c r="G275" i="4"/>
  <c r="G147" i="4"/>
  <c r="L705" i="3"/>
  <c r="K528" i="3"/>
  <c r="H528" i="4"/>
  <c r="G528" i="4"/>
  <c r="I528" i="4"/>
  <c r="K326" i="3"/>
  <c r="I326" i="4"/>
  <c r="L817" i="3"/>
  <c r="K642" i="3"/>
  <c r="E642" i="4"/>
  <c r="I642" i="4"/>
  <c r="K500" i="3"/>
  <c r="G500" i="4"/>
  <c r="K314" i="3"/>
  <c r="E314" i="4"/>
  <c r="D826" i="4"/>
  <c r="G928" i="4"/>
  <c r="H649" i="4"/>
  <c r="G544" i="4"/>
  <c r="G480" i="4"/>
  <c r="D609" i="4"/>
  <c r="H87" i="4"/>
  <c r="F302" i="4"/>
  <c r="D53" i="4"/>
  <c r="E71" i="4"/>
  <c r="E581" i="4"/>
  <c r="F14" i="4"/>
  <c r="G676" i="4"/>
  <c r="D633" i="4"/>
  <c r="H261" i="9"/>
  <c r="H325" i="9"/>
  <c r="D68" i="4"/>
  <c r="G8" i="4"/>
  <c r="F63" i="9"/>
  <c r="E22" i="9"/>
  <c r="D70" i="4"/>
  <c r="G49" i="4"/>
  <c r="H26" i="4"/>
  <c r="D780" i="4"/>
  <c r="D63" i="4"/>
  <c r="H85" i="4"/>
  <c r="L609" i="3"/>
  <c r="L302" i="3"/>
  <c r="L872" i="3"/>
  <c r="L696" i="3"/>
  <c r="L581" i="3"/>
  <c r="L410" i="3"/>
  <c r="G928" i="9"/>
  <c r="H649" i="9"/>
  <c r="G544" i="9"/>
  <c r="G480" i="9"/>
  <c r="D609" i="9"/>
  <c r="D17" i="9"/>
  <c r="D58" i="4"/>
  <c r="F366" i="4"/>
  <c r="H87" i="9"/>
  <c r="F302" i="9"/>
  <c r="L545" i="3"/>
  <c r="D53" i="9"/>
  <c r="L337" i="3"/>
  <c r="E7" i="9"/>
  <c r="E581" i="9"/>
  <c r="L6" i="3"/>
  <c r="F14" i="9"/>
  <c r="F267" i="4"/>
  <c r="F139" i="4"/>
  <c r="G87" i="4"/>
  <c r="D633" i="9"/>
  <c r="H70" i="4"/>
  <c r="H6" i="4"/>
  <c r="H197" i="4"/>
  <c r="D49" i="4"/>
  <c r="H544" i="4"/>
  <c r="G70" i="4"/>
  <c r="I526" i="4"/>
  <c r="H133" i="4"/>
  <c r="D68" i="9"/>
  <c r="G8" i="9"/>
  <c r="G40" i="4"/>
  <c r="H17" i="4"/>
  <c r="E378" i="4"/>
  <c r="I46" i="4"/>
  <c r="D70" i="9"/>
  <c r="G49" i="9"/>
  <c r="H26" i="9"/>
  <c r="D63" i="9"/>
  <c r="H85" i="9"/>
  <c r="I53" i="4"/>
  <c r="E410" i="4"/>
  <c r="D58" i="9"/>
  <c r="F366" i="9"/>
  <c r="F85" i="4"/>
  <c r="F71" i="4"/>
  <c r="H509" i="4"/>
  <c r="F203" i="4"/>
  <c r="G279" i="4"/>
  <c r="D71" i="4"/>
  <c r="F18" i="4"/>
  <c r="I214" i="4"/>
  <c r="H13" i="4"/>
  <c r="H928" i="4"/>
  <c r="F670" i="4"/>
  <c r="F139" i="9"/>
  <c r="G87" i="9"/>
  <c r="H70" i="9"/>
  <c r="H6" i="9"/>
  <c r="H197" i="9"/>
  <c r="D49" i="9"/>
  <c r="G70" i="9"/>
  <c r="H133" i="9"/>
  <c r="F22" i="4"/>
  <c r="E53" i="4"/>
  <c r="L46" i="3"/>
  <c r="G40" i="9"/>
  <c r="H17" i="9"/>
  <c r="E378" i="9"/>
  <c r="I46" i="9"/>
  <c r="G348" i="4"/>
  <c r="E40" i="4"/>
  <c r="F17" i="4"/>
  <c r="L600" i="3"/>
  <c r="L433" i="3"/>
  <c r="L110" i="3"/>
  <c r="F517" i="4"/>
  <c r="F325" i="4"/>
  <c r="F261" i="4"/>
  <c r="F197" i="4"/>
  <c r="F133" i="4"/>
  <c r="L849" i="3"/>
  <c r="L690" i="3"/>
  <c r="L544" i="3"/>
  <c r="L191" i="3"/>
  <c r="I690" i="9"/>
  <c r="L71" i="3"/>
  <c r="I53" i="9"/>
  <c r="E410" i="9"/>
  <c r="F85" i="9"/>
  <c r="F71" i="9"/>
  <c r="G279" i="9"/>
  <c r="D71" i="9"/>
  <c r="F18" i="9"/>
  <c r="I214" i="9"/>
  <c r="H13" i="9"/>
  <c r="H928" i="9"/>
  <c r="F670" i="9"/>
  <c r="L804" i="3"/>
  <c r="E18" i="4"/>
  <c r="F68" i="4"/>
  <c r="I398" i="4"/>
  <c r="E26" i="4"/>
  <c r="E517" i="4"/>
  <c r="E68" i="4"/>
  <c r="E490" i="4"/>
  <c r="L850" i="3"/>
  <c r="F22" i="9"/>
  <c r="E53" i="9"/>
  <c r="I58" i="4"/>
  <c r="E38" i="4"/>
  <c r="F15" i="4"/>
  <c r="G348" i="9"/>
  <c r="L36" i="3"/>
  <c r="E40" i="9"/>
  <c r="F17" i="9"/>
  <c r="F517" i="9"/>
  <c r="F325" i="9"/>
  <c r="F261" i="9"/>
  <c r="F197" i="9"/>
  <c r="F133" i="9"/>
  <c r="G624" i="4"/>
  <c r="D581" i="4"/>
  <c r="D517" i="4"/>
  <c r="D325" i="4"/>
  <c r="D261" i="4"/>
  <c r="D197" i="4"/>
  <c r="D133" i="4"/>
  <c r="E58" i="4"/>
  <c r="H581" i="4"/>
  <c r="D69" i="4"/>
  <c r="I70" i="4"/>
  <c r="I68" i="4"/>
  <c r="D649" i="4"/>
  <c r="F462" i="4"/>
  <c r="F68" i="9"/>
  <c r="E517" i="9"/>
  <c r="E68" i="9"/>
  <c r="E490" i="9"/>
  <c r="H40" i="4"/>
  <c r="D15" i="4"/>
  <c r="D209" i="4"/>
  <c r="I58" i="9"/>
  <c r="E38" i="9"/>
  <c r="F15" i="9"/>
  <c r="D22" i="4"/>
  <c r="E37" i="4"/>
  <c r="D79" i="4"/>
  <c r="G58" i="4"/>
  <c r="E8" i="4"/>
  <c r="D385" i="4"/>
  <c r="I62" i="4"/>
  <c r="L582" i="3"/>
  <c r="L418" i="3"/>
  <c r="L75" i="3"/>
  <c r="G366" i="4"/>
  <c r="G302" i="4"/>
  <c r="H279" i="4"/>
  <c r="H215" i="4"/>
  <c r="G174" i="4"/>
  <c r="H151" i="4"/>
  <c r="G110" i="4"/>
  <c r="L1420" i="3"/>
  <c r="L676" i="3"/>
  <c r="L526" i="3"/>
  <c r="L150" i="3"/>
  <c r="D581" i="9"/>
  <c r="D517" i="9"/>
  <c r="D325" i="9"/>
  <c r="D261" i="9"/>
  <c r="D197" i="9"/>
  <c r="D133" i="9"/>
  <c r="E58" i="9"/>
  <c r="L18" i="3"/>
  <c r="H581" i="9"/>
  <c r="L26" i="3"/>
  <c r="G53" i="4"/>
  <c r="D69" i="9"/>
  <c r="I70" i="9"/>
  <c r="I68" i="9"/>
  <c r="L209" i="3"/>
  <c r="I6" i="4"/>
  <c r="L354" i="3"/>
  <c r="D649" i="9"/>
  <c r="H86" i="4"/>
  <c r="D66" i="4"/>
  <c r="H22" i="4"/>
  <c r="G86" i="4"/>
  <c r="G22" i="4"/>
  <c r="F83" i="4"/>
  <c r="H40" i="9"/>
  <c r="D15" i="9"/>
  <c r="D209" i="9"/>
  <c r="G56" i="4"/>
  <c r="D13" i="4"/>
  <c r="I14" i="4"/>
  <c r="D22" i="9"/>
  <c r="E37" i="9"/>
  <c r="D79" i="9"/>
  <c r="E8" i="9"/>
  <c r="D385" i="9"/>
  <c r="G366" i="9"/>
  <c r="G302" i="9"/>
  <c r="H279" i="9"/>
  <c r="H215" i="9"/>
  <c r="G174" i="9"/>
  <c r="H151" i="9"/>
  <c r="G110" i="9"/>
  <c r="E366" i="4"/>
  <c r="E302" i="4"/>
  <c r="F279" i="4"/>
  <c r="F215" i="4"/>
  <c r="E174" i="4"/>
  <c r="F151" i="4"/>
  <c r="E110" i="4"/>
  <c r="G53" i="9"/>
  <c r="H656" i="4"/>
  <c r="H18" i="4"/>
  <c r="I13" i="4"/>
  <c r="G215" i="4"/>
  <c r="D87" i="4"/>
  <c r="E261" i="4"/>
  <c r="I6" i="9"/>
  <c r="L145" i="3"/>
  <c r="I582" i="4"/>
  <c r="I518" i="4"/>
  <c r="H86" i="9"/>
  <c r="H22" i="9"/>
  <c r="G86" i="9"/>
  <c r="G22" i="9"/>
  <c r="F83" i="9"/>
  <c r="I17" i="4"/>
  <c r="F51" i="4"/>
  <c r="H1280" i="4"/>
  <c r="L873" i="3"/>
  <c r="G56" i="9"/>
  <c r="D13" i="9"/>
  <c r="I14" i="9"/>
  <c r="E63" i="4"/>
  <c r="F40" i="4"/>
  <c r="E56" i="4"/>
  <c r="I366" i="4"/>
  <c r="E366" i="9"/>
  <c r="E302" i="9"/>
  <c r="F279" i="9"/>
  <c r="F215" i="9"/>
  <c r="E174" i="9"/>
  <c r="F151" i="9"/>
  <c r="E110" i="9"/>
  <c r="I71" i="4"/>
  <c r="H656" i="9"/>
  <c r="H18" i="9"/>
  <c r="I13" i="9"/>
  <c r="G215" i="9"/>
  <c r="D87" i="9"/>
  <c r="E261" i="9"/>
  <c r="G203" i="4"/>
  <c r="G139" i="4"/>
  <c r="G75" i="4"/>
  <c r="I86" i="4"/>
  <c r="D284" i="4"/>
  <c r="I582" i="9"/>
  <c r="G6" i="4"/>
  <c r="E197" i="4"/>
  <c r="I17" i="9"/>
  <c r="F51" i="9"/>
  <c r="E63" i="9"/>
  <c r="F40" i="9"/>
  <c r="E56" i="9"/>
  <c r="H366" i="4"/>
  <c r="H302" i="4"/>
  <c r="G261" i="4"/>
  <c r="G197" i="4"/>
  <c r="H174" i="4"/>
  <c r="G133" i="4"/>
  <c r="H110" i="4"/>
  <c r="L744" i="3"/>
  <c r="L398" i="3"/>
  <c r="L58" i="3"/>
  <c r="I640" i="9"/>
  <c r="L790" i="3"/>
  <c r="L127" i="3"/>
  <c r="G640" i="4"/>
  <c r="H425" i="4"/>
  <c r="I697" i="4"/>
  <c r="H517" i="4"/>
  <c r="I71" i="9"/>
  <c r="L648" i="3"/>
  <c r="L267" i="3"/>
  <c r="L203" i="3"/>
  <c r="H480" i="4"/>
  <c r="F16" i="4"/>
  <c r="H432" i="4"/>
  <c r="L273" i="3"/>
  <c r="I278" i="4"/>
  <c r="G203" i="9"/>
  <c r="G139" i="9"/>
  <c r="G75" i="9"/>
  <c r="I86" i="9"/>
  <c r="D284" i="9"/>
  <c r="L1280" i="3"/>
  <c r="G68" i="4"/>
  <c r="G6" i="9"/>
  <c r="I40" i="9"/>
  <c r="E197" i="9"/>
  <c r="H56" i="4"/>
  <c r="G15" i="4"/>
  <c r="H58" i="4"/>
  <c r="D38" i="4"/>
  <c r="G17" i="4"/>
  <c r="D273" i="4"/>
  <c r="I649" i="4"/>
  <c r="H51" i="4"/>
  <c r="I174" i="4"/>
  <c r="G261" i="9"/>
  <c r="H174" i="9"/>
  <c r="G640" i="9"/>
  <c r="H425" i="9"/>
  <c r="H517" i="9"/>
  <c r="D26" i="4"/>
  <c r="F174" i="4"/>
  <c r="H480" i="9"/>
  <c r="F16" i="9"/>
  <c r="H432" i="9"/>
  <c r="F75" i="4"/>
  <c r="D18" i="4"/>
  <c r="H15" i="4"/>
  <c r="G151" i="4"/>
  <c r="G15" i="9"/>
  <c r="H49" i="4"/>
  <c r="E6" i="4"/>
  <c r="I617" i="4"/>
  <c r="H58" i="9"/>
  <c r="D38" i="9"/>
  <c r="G17" i="9"/>
  <c r="D273" i="9"/>
  <c r="H51" i="9"/>
  <c r="I174" i="9"/>
  <c r="D1420" i="4"/>
  <c r="D26" i="9"/>
  <c r="F53" i="4"/>
  <c r="E85" i="4"/>
  <c r="I18" i="4"/>
  <c r="F590" i="4"/>
  <c r="H34" i="4"/>
  <c r="D14" i="4"/>
  <c r="H68" i="4"/>
  <c r="I150" i="4"/>
  <c r="G18" i="4"/>
  <c r="F75" i="9"/>
  <c r="H624" i="4"/>
  <c r="D18" i="9"/>
  <c r="H15" i="9"/>
  <c r="G151" i="9"/>
  <c r="L39" i="3"/>
  <c r="E13" i="4"/>
  <c r="D481" i="4"/>
  <c r="F526" i="4"/>
  <c r="L508" i="3"/>
  <c r="H49" i="9"/>
  <c r="E6" i="9"/>
  <c r="I617" i="9"/>
  <c r="L20" i="3"/>
  <c r="F56" i="4"/>
  <c r="E15" i="4"/>
  <c r="D417" i="4"/>
  <c r="H53" i="4"/>
  <c r="F49" i="4"/>
  <c r="G156" i="4"/>
  <c r="I279" i="9"/>
  <c r="I215" i="9"/>
  <c r="I151" i="9"/>
  <c r="L518" i="3"/>
  <c r="L366" i="3"/>
  <c r="I656" i="4"/>
  <c r="L964" i="3"/>
  <c r="L779" i="3"/>
  <c r="L624" i="3"/>
  <c r="L462" i="3"/>
  <c r="L278" i="3"/>
  <c r="D1420" i="9"/>
  <c r="L608" i="3"/>
  <c r="I87" i="4"/>
  <c r="F53" i="9"/>
  <c r="L68" i="3"/>
  <c r="E85" i="9"/>
  <c r="I18" i="9"/>
  <c r="H34" i="9"/>
  <c r="H68" i="9"/>
  <c r="I150" i="9"/>
  <c r="L92" i="3"/>
  <c r="G18" i="9"/>
  <c r="D220" i="4"/>
  <c r="L1245" i="3"/>
  <c r="H624" i="9"/>
  <c r="I15" i="4"/>
  <c r="I302" i="4"/>
  <c r="F13" i="4"/>
  <c r="F398" i="4"/>
  <c r="E13" i="9"/>
  <c r="D481" i="9"/>
  <c r="F526" i="9"/>
  <c r="E70" i="4"/>
  <c r="I26" i="4"/>
  <c r="D6" i="4"/>
  <c r="F56" i="9"/>
  <c r="E15" i="9"/>
  <c r="H53" i="9"/>
  <c r="L72" i="3"/>
  <c r="E72" i="9"/>
  <c r="F49" i="9"/>
  <c r="G156" i="9"/>
  <c r="G656" i="4"/>
  <c r="I425" i="4"/>
  <c r="I87" i="9"/>
  <c r="H71" i="4"/>
  <c r="F110" i="4"/>
  <c r="G16" i="4"/>
  <c r="I75" i="4"/>
  <c r="E16" i="4"/>
  <c r="E133" i="4"/>
  <c r="D220" i="9"/>
  <c r="D617" i="4"/>
  <c r="E325" i="4"/>
  <c r="I15" i="9"/>
  <c r="I302" i="9"/>
  <c r="F13" i="9"/>
  <c r="F398" i="9"/>
  <c r="H8" i="4"/>
  <c r="E70" i="9"/>
  <c r="I26" i="9"/>
  <c r="D6" i="9"/>
  <c r="G26" i="4"/>
  <c r="I462" i="4"/>
  <c r="L656" i="3"/>
  <c r="L509" i="3"/>
  <c r="L174" i="3"/>
  <c r="G398" i="4"/>
  <c r="L755" i="3"/>
  <c r="L616" i="3"/>
  <c r="G656" i="9"/>
  <c r="I425" i="9"/>
  <c r="L331" i="3"/>
  <c r="H71" i="9"/>
  <c r="F110" i="9"/>
  <c r="L14" i="3"/>
  <c r="G16" i="9"/>
  <c r="L791" i="3"/>
  <c r="I75" i="9"/>
  <c r="E133" i="9"/>
  <c r="F34" i="4"/>
  <c r="E418" i="4"/>
  <c r="L1183" i="3"/>
  <c r="D617" i="9"/>
  <c r="E325" i="9"/>
  <c r="D34" i="4"/>
  <c r="G13" i="4"/>
  <c r="G284" i="4"/>
  <c r="D81" i="4"/>
  <c r="L572" i="3"/>
  <c r="D75" i="4"/>
  <c r="I8" i="4"/>
  <c r="E69" i="4"/>
  <c r="H8" i="9"/>
  <c r="L62" i="3"/>
  <c r="G26" i="9"/>
  <c r="I462" i="9"/>
  <c r="G398" i="9"/>
  <c r="E590" i="4"/>
  <c r="E526" i="4"/>
  <c r="E462" i="4"/>
  <c r="I418" i="4"/>
  <c r="E398" i="4"/>
  <c r="F58" i="4"/>
  <c r="I110" i="4"/>
  <c r="I590" i="4"/>
  <c r="H640" i="4"/>
  <c r="G71" i="4"/>
  <c r="I34" i="4"/>
  <c r="D16" i="4"/>
  <c r="I342" i="4"/>
  <c r="D425" i="4"/>
  <c r="H608" i="4"/>
  <c r="D348" i="4"/>
  <c r="H75" i="4"/>
  <c r="G34" i="4"/>
  <c r="F331" i="4"/>
  <c r="E34" i="4"/>
  <c r="G743" i="4"/>
  <c r="F34" i="9"/>
  <c r="E418" i="9"/>
  <c r="D34" i="9"/>
  <c r="G13" i="9"/>
  <c r="G284" i="9"/>
  <c r="D81" i="9"/>
  <c r="D75" i="9"/>
  <c r="E69" i="9"/>
  <c r="F70" i="4"/>
  <c r="I49" i="4"/>
  <c r="F6" i="4"/>
  <c r="I51" i="4"/>
  <c r="F8" i="4"/>
  <c r="G39" i="4"/>
  <c r="L649" i="3"/>
  <c r="L472" i="3"/>
  <c r="I928" i="4"/>
  <c r="I544" i="4"/>
  <c r="I480" i="4"/>
  <c r="L920" i="3"/>
  <c r="L710" i="3"/>
  <c r="L590" i="3"/>
  <c r="L417" i="3"/>
  <c r="E590" i="9"/>
  <c r="E526" i="9"/>
  <c r="E462" i="9"/>
  <c r="I418" i="9"/>
  <c r="E398" i="9"/>
  <c r="F58" i="9"/>
  <c r="E17" i="9"/>
  <c r="I110" i="9"/>
  <c r="I590" i="9"/>
  <c r="H640" i="9"/>
  <c r="L16" i="3"/>
  <c r="F69" i="9"/>
  <c r="G71" i="9"/>
  <c r="L8" i="3"/>
  <c r="I34" i="9"/>
  <c r="E14" i="9"/>
  <c r="D16" i="9"/>
  <c r="I342" i="9"/>
  <c r="L780" i="3"/>
  <c r="D425" i="9"/>
  <c r="H608" i="9"/>
  <c r="D348" i="9"/>
  <c r="L66" i="3"/>
  <c r="H75" i="9"/>
  <c r="G34" i="9"/>
  <c r="F331" i="9"/>
  <c r="E34" i="9"/>
  <c r="G743" i="9"/>
  <c r="L1165" i="3"/>
  <c r="L290" i="3"/>
  <c r="E75" i="4"/>
  <c r="D433" i="4"/>
  <c r="H261" i="4"/>
  <c r="D4" i="4"/>
  <c r="H325" i="4"/>
  <c r="F70" i="9"/>
  <c r="I49" i="9"/>
  <c r="F6" i="9"/>
  <c r="F63" i="4"/>
  <c r="E22" i="4"/>
  <c r="F72" i="9"/>
  <c r="I51" i="9"/>
  <c r="F8" i="9"/>
  <c r="L54" i="3"/>
  <c r="G39" i="9"/>
  <c r="L393" i="3" l="1"/>
  <c r="I393" i="9"/>
  <c r="D393" i="9"/>
  <c r="H393" i="9"/>
  <c r="E393" i="9"/>
  <c r="G393" i="9"/>
  <c r="F393" i="9"/>
  <c r="L658" i="3"/>
  <c r="E658" i="9"/>
  <c r="I658" i="9"/>
  <c r="D658" i="9"/>
  <c r="F658" i="9"/>
  <c r="G658" i="9"/>
  <c r="H658" i="9"/>
  <c r="L888" i="3"/>
  <c r="F888" i="9"/>
  <c r="D888" i="9"/>
  <c r="H888" i="9"/>
  <c r="I888" i="9"/>
  <c r="G888" i="9"/>
  <c r="E888" i="9"/>
  <c r="L142" i="3"/>
  <c r="E142" i="9"/>
  <c r="G142" i="9"/>
  <c r="I142" i="9"/>
  <c r="F142" i="9"/>
  <c r="H142" i="9"/>
  <c r="D142" i="9"/>
  <c r="L897" i="3"/>
  <c r="E897" i="9"/>
  <c r="F897" i="9"/>
  <c r="G897" i="9"/>
  <c r="D897" i="9"/>
  <c r="H897" i="9"/>
  <c r="I897" i="9"/>
  <c r="L223" i="3"/>
  <c r="E223" i="9"/>
  <c r="D223" i="9"/>
  <c r="H223" i="9"/>
  <c r="F223" i="9"/>
  <c r="G223" i="9"/>
  <c r="I223" i="9"/>
  <c r="L23" i="3"/>
  <c r="I23" i="9"/>
  <c r="D23" i="9"/>
  <c r="F23" i="9"/>
  <c r="G23" i="9"/>
  <c r="E23" i="9"/>
  <c r="H23" i="9"/>
  <c r="L614" i="3"/>
  <c r="I614" i="9"/>
  <c r="E614" i="9"/>
  <c r="D614" i="9"/>
  <c r="F614" i="9"/>
  <c r="H614" i="9"/>
  <c r="G614" i="9"/>
  <c r="L314" i="3"/>
  <c r="E314" i="9"/>
  <c r="D314" i="9"/>
  <c r="I314" i="9"/>
  <c r="H314" i="9"/>
  <c r="F314" i="9"/>
  <c r="G314" i="9"/>
  <c r="L556" i="3"/>
  <c r="F556" i="9"/>
  <c r="G556" i="9"/>
  <c r="E556" i="9"/>
  <c r="D556" i="9"/>
  <c r="H556" i="9"/>
  <c r="I556" i="9"/>
  <c r="L198" i="3"/>
  <c r="I198" i="9"/>
  <c r="E198" i="9"/>
  <c r="D198" i="9"/>
  <c r="G198" i="9"/>
  <c r="F198" i="9"/>
  <c r="H198" i="9"/>
  <c r="L876" i="3"/>
  <c r="D876" i="9"/>
  <c r="E876" i="9"/>
  <c r="H876" i="9"/>
  <c r="I876" i="9"/>
  <c r="G876" i="9"/>
  <c r="F876" i="9"/>
  <c r="L704" i="3"/>
  <c r="H704" i="9"/>
  <c r="G704" i="9"/>
  <c r="I704" i="9"/>
  <c r="D704" i="9"/>
  <c r="F704" i="9"/>
  <c r="E704" i="9"/>
  <c r="L474" i="3"/>
  <c r="E474" i="9"/>
  <c r="D474" i="9"/>
  <c r="F474" i="9"/>
  <c r="G474" i="9"/>
  <c r="I474" i="9"/>
  <c r="H474" i="9"/>
  <c r="L117" i="3"/>
  <c r="H117" i="9"/>
  <c r="G117" i="9"/>
  <c r="E117" i="9"/>
  <c r="D117" i="9"/>
  <c r="F117" i="9"/>
  <c r="I117" i="9"/>
  <c r="L466" i="3"/>
  <c r="I466" i="9"/>
  <c r="E466" i="9"/>
  <c r="D466" i="9"/>
  <c r="F466" i="9"/>
  <c r="G466" i="9"/>
  <c r="H466" i="9"/>
  <c r="L177" i="3"/>
  <c r="D177" i="9"/>
  <c r="E177" i="9"/>
  <c r="F177" i="9"/>
  <c r="H177" i="9"/>
  <c r="G177" i="9"/>
  <c r="I177" i="9"/>
  <c r="L606" i="3"/>
  <c r="F606" i="9"/>
  <c r="H606" i="9"/>
  <c r="I606" i="9"/>
  <c r="E606" i="9"/>
  <c r="G606" i="9"/>
  <c r="D606" i="9"/>
  <c r="L346" i="3"/>
  <c r="E346" i="9"/>
  <c r="D346" i="9"/>
  <c r="F346" i="9"/>
  <c r="G346" i="9"/>
  <c r="I346" i="9"/>
  <c r="H346" i="9"/>
  <c r="L913" i="3"/>
  <c r="F913" i="9"/>
  <c r="H913" i="9"/>
  <c r="G913" i="9"/>
  <c r="D913" i="9"/>
  <c r="E913" i="9"/>
  <c r="I913" i="9"/>
  <c r="L869" i="3"/>
  <c r="D869" i="9"/>
  <c r="F869" i="9"/>
  <c r="E869" i="9"/>
  <c r="G869" i="9"/>
  <c r="H869" i="9"/>
  <c r="I869" i="9"/>
  <c r="L358" i="3"/>
  <c r="I358" i="9"/>
  <c r="E358" i="9"/>
  <c r="D358" i="9"/>
  <c r="F358" i="9"/>
  <c r="H358" i="9"/>
  <c r="G358" i="9"/>
  <c r="L428" i="3"/>
  <c r="D428" i="9"/>
  <c r="G428" i="9"/>
  <c r="F428" i="9"/>
  <c r="E428" i="9"/>
  <c r="H428" i="9"/>
  <c r="I428" i="9"/>
  <c r="L131" i="3"/>
  <c r="E131" i="9"/>
  <c r="F131" i="9"/>
  <c r="D131" i="9"/>
  <c r="G131" i="9"/>
  <c r="H131" i="9"/>
  <c r="I131" i="9"/>
  <c r="L560" i="3"/>
  <c r="H560" i="9"/>
  <c r="G560" i="9"/>
  <c r="I560" i="9"/>
  <c r="D560" i="9"/>
  <c r="F560" i="9"/>
  <c r="E560" i="9"/>
  <c r="L130" i="3"/>
  <c r="E130" i="9"/>
  <c r="F130" i="9"/>
  <c r="I130" i="9"/>
  <c r="D130" i="9"/>
  <c r="H130" i="9"/>
  <c r="G130" i="9"/>
  <c r="L1056" i="3"/>
  <c r="H1056" i="9"/>
  <c r="G1056" i="9"/>
  <c r="I1056" i="9"/>
  <c r="D1056" i="9"/>
  <c r="F1056" i="9"/>
  <c r="E1056" i="9"/>
  <c r="L2126" i="3"/>
  <c r="E2126" i="9"/>
  <c r="F2126" i="9"/>
  <c r="G2126" i="9"/>
  <c r="I2126" i="9"/>
  <c r="H2126" i="9"/>
  <c r="D2126" i="9"/>
  <c r="L2090" i="3"/>
  <c r="F2090" i="9"/>
  <c r="G2090" i="9"/>
  <c r="E2090" i="9"/>
  <c r="H2090" i="9"/>
  <c r="D2090" i="9"/>
  <c r="I2090" i="9"/>
  <c r="L2009" i="3"/>
  <c r="I2009" i="9"/>
  <c r="H2009" i="9"/>
  <c r="D2009" i="9"/>
  <c r="G2009" i="9"/>
  <c r="E2009" i="9"/>
  <c r="F2009" i="9"/>
  <c r="L858" i="3"/>
  <c r="D858" i="9"/>
  <c r="F858" i="9"/>
  <c r="G858" i="9"/>
  <c r="I858" i="9"/>
  <c r="E858" i="9"/>
  <c r="H858" i="9"/>
  <c r="L1506" i="3"/>
  <c r="I1506" i="9"/>
  <c r="D1506" i="9"/>
  <c r="E1506" i="9"/>
  <c r="G1506" i="9"/>
  <c r="H1506" i="9"/>
  <c r="F1506" i="9"/>
  <c r="L2016" i="3"/>
  <c r="H2016" i="9"/>
  <c r="G2016" i="9"/>
  <c r="I2016" i="9"/>
  <c r="F2016" i="9"/>
  <c r="D2016" i="9"/>
  <c r="E2016" i="9"/>
  <c r="L1720" i="3"/>
  <c r="F1720" i="9"/>
  <c r="D1720" i="9"/>
  <c r="H1720" i="9"/>
  <c r="I1720" i="9"/>
  <c r="G1720" i="9"/>
  <c r="E1720" i="9"/>
  <c r="L729" i="3"/>
  <c r="I729" i="9"/>
  <c r="H729" i="9"/>
  <c r="E729" i="9"/>
  <c r="D729" i="9"/>
  <c r="G729" i="9"/>
  <c r="F729" i="9"/>
  <c r="L1532" i="3"/>
  <c r="F1532" i="9"/>
  <c r="E1532" i="9"/>
  <c r="D1532" i="9"/>
  <c r="I1532" i="9"/>
  <c r="G1532" i="9"/>
  <c r="H1532" i="9"/>
  <c r="L923" i="3"/>
  <c r="D923" i="9"/>
  <c r="E923" i="9"/>
  <c r="G923" i="9"/>
  <c r="F923" i="9"/>
  <c r="I923" i="9"/>
  <c r="H923" i="9"/>
  <c r="L932" i="3"/>
  <c r="D932" i="9"/>
  <c r="F932" i="9"/>
  <c r="G932" i="9"/>
  <c r="E932" i="9"/>
  <c r="H932" i="9"/>
  <c r="I932" i="9"/>
  <c r="L896" i="3"/>
  <c r="G896" i="9"/>
  <c r="I896" i="9"/>
  <c r="H896" i="9"/>
  <c r="D896" i="9"/>
  <c r="F896" i="9"/>
  <c r="E896" i="9"/>
  <c r="L1757" i="3"/>
  <c r="H1757" i="9"/>
  <c r="F1757" i="9"/>
  <c r="D1757" i="9"/>
  <c r="E1757" i="9"/>
  <c r="G1757" i="9"/>
  <c r="I1757" i="9"/>
  <c r="L547" i="3"/>
  <c r="F547" i="9"/>
  <c r="D547" i="9"/>
  <c r="E547" i="9"/>
  <c r="I547" i="9"/>
  <c r="G547" i="9"/>
  <c r="H547" i="9"/>
  <c r="L983" i="3"/>
  <c r="G983" i="9"/>
  <c r="F983" i="9"/>
  <c r="H983" i="9"/>
  <c r="I983" i="9"/>
  <c r="E983" i="9"/>
  <c r="D983" i="9"/>
  <c r="L1656" i="3"/>
  <c r="F1656" i="9"/>
  <c r="D1656" i="9"/>
  <c r="H1656" i="9"/>
  <c r="I1656" i="9"/>
  <c r="G1656" i="9"/>
  <c r="E1656" i="9"/>
  <c r="L1550" i="3"/>
  <c r="E1550" i="9"/>
  <c r="G1550" i="9"/>
  <c r="F1550" i="9"/>
  <c r="I1550" i="9"/>
  <c r="H1550" i="9"/>
  <c r="D1550" i="9"/>
  <c r="L1770" i="3"/>
  <c r="F1770" i="9"/>
  <c r="G1770" i="9"/>
  <c r="E1770" i="9"/>
  <c r="H1770" i="9"/>
  <c r="D1770" i="9"/>
  <c r="I1770" i="9"/>
  <c r="L994" i="3"/>
  <c r="I994" i="9"/>
  <c r="D994" i="9"/>
  <c r="E994" i="9"/>
  <c r="G994" i="9"/>
  <c r="F994" i="9"/>
  <c r="H994" i="9"/>
  <c r="L598" i="3"/>
  <c r="I598" i="9"/>
  <c r="D598" i="9"/>
  <c r="F598" i="9"/>
  <c r="H598" i="9"/>
  <c r="E598" i="9"/>
  <c r="G598" i="9"/>
  <c r="L1120" i="3"/>
  <c r="H1120" i="9"/>
  <c r="G1120" i="9"/>
  <c r="I1120" i="9"/>
  <c r="F1120" i="9"/>
  <c r="D1120" i="9"/>
  <c r="E1120" i="9"/>
  <c r="L1344" i="3"/>
  <c r="H1344" i="9"/>
  <c r="G1344" i="9"/>
  <c r="I1344" i="9"/>
  <c r="F1344" i="9"/>
  <c r="E1344" i="9"/>
  <c r="D1344" i="9"/>
  <c r="L783" i="3"/>
  <c r="F783" i="9"/>
  <c r="E783" i="9"/>
  <c r="D783" i="9"/>
  <c r="G783" i="9"/>
  <c r="I783" i="9"/>
  <c r="H783" i="9"/>
  <c r="L1020" i="3"/>
  <c r="F1020" i="9"/>
  <c r="E1020" i="9"/>
  <c r="D1020" i="9"/>
  <c r="I1020" i="9"/>
  <c r="G1020" i="9"/>
  <c r="H1020" i="9"/>
  <c r="L1184" i="3"/>
  <c r="G1184" i="9"/>
  <c r="H1184" i="9"/>
  <c r="I1184" i="9"/>
  <c r="D1184" i="9"/>
  <c r="F1184" i="9"/>
  <c r="E1184" i="9"/>
  <c r="L1554" i="3"/>
  <c r="I1554" i="9"/>
  <c r="D1554" i="9"/>
  <c r="E1554" i="9"/>
  <c r="F1554" i="9"/>
  <c r="G1554" i="9"/>
  <c r="H1554" i="9"/>
  <c r="L2104" i="3"/>
  <c r="F2104" i="9"/>
  <c r="D2104" i="9"/>
  <c r="H2104" i="9"/>
  <c r="I2104" i="9"/>
  <c r="G2104" i="9"/>
  <c r="E2104" i="9"/>
  <c r="L1752" i="3"/>
  <c r="D1752" i="9"/>
  <c r="E1752" i="9"/>
  <c r="F1752" i="9"/>
  <c r="I1752" i="9"/>
  <c r="G1752" i="9"/>
  <c r="H1752" i="9"/>
  <c r="L1786" i="3"/>
  <c r="E1786" i="9"/>
  <c r="H1786" i="9"/>
  <c r="D1786" i="9"/>
  <c r="F1786" i="9"/>
  <c r="G1786" i="9"/>
  <c r="I1786" i="9"/>
  <c r="L2052" i="3"/>
  <c r="E2052" i="9"/>
  <c r="D2052" i="9"/>
  <c r="F2052" i="9"/>
  <c r="G2052" i="9"/>
  <c r="H2052" i="9"/>
  <c r="I2052" i="9"/>
  <c r="L1026" i="3"/>
  <c r="I1026" i="9"/>
  <c r="D1026" i="9"/>
  <c r="E1026" i="9"/>
  <c r="H1026" i="9"/>
  <c r="F1026" i="9"/>
  <c r="G1026" i="9"/>
  <c r="L1290" i="3"/>
  <c r="E1290" i="9"/>
  <c r="H1290" i="9"/>
  <c r="D1290" i="9"/>
  <c r="F1290" i="9"/>
  <c r="G1290" i="9"/>
  <c r="I1290" i="9"/>
  <c r="L1866" i="3"/>
  <c r="E1866" i="9"/>
  <c r="H1866" i="9"/>
  <c r="D1866" i="9"/>
  <c r="F1866" i="9"/>
  <c r="G1866" i="9"/>
  <c r="I1866" i="9"/>
  <c r="L1764" i="3"/>
  <c r="D1764" i="9"/>
  <c r="F1764" i="9"/>
  <c r="G1764" i="9"/>
  <c r="E1764" i="9"/>
  <c r="I1764" i="9"/>
  <c r="H1764" i="9"/>
  <c r="L1985" i="3"/>
  <c r="E1985" i="9"/>
  <c r="F1985" i="9"/>
  <c r="G1985" i="9"/>
  <c r="D1985" i="9"/>
  <c r="H1985" i="9"/>
  <c r="I1985" i="9"/>
  <c r="L1032" i="3"/>
  <c r="F1032" i="9"/>
  <c r="D1032" i="9"/>
  <c r="E1032" i="9"/>
  <c r="I1032" i="9"/>
  <c r="G1032" i="9"/>
  <c r="H1032" i="9"/>
  <c r="L1328" i="3"/>
  <c r="G1328" i="9"/>
  <c r="I1328" i="9"/>
  <c r="H1328" i="9"/>
  <c r="D1328" i="9"/>
  <c r="F1328" i="9"/>
  <c r="E1328" i="9"/>
  <c r="L1139" i="3"/>
  <c r="I1139" i="9"/>
  <c r="F1139" i="9"/>
  <c r="D1139" i="9"/>
  <c r="G1139" i="9"/>
  <c r="H1139" i="9"/>
  <c r="E1139" i="9"/>
  <c r="L2112" i="3"/>
  <c r="H2112" i="9"/>
  <c r="G2112" i="9"/>
  <c r="I2112" i="9"/>
  <c r="F2112" i="9"/>
  <c r="D2112" i="9"/>
  <c r="E2112" i="9"/>
  <c r="L1684" i="3"/>
  <c r="D1684" i="9"/>
  <c r="F1684" i="9"/>
  <c r="G1684" i="9"/>
  <c r="E1684" i="9"/>
  <c r="I1684" i="9"/>
  <c r="H1684" i="9"/>
  <c r="L1251" i="3"/>
  <c r="D1251" i="9"/>
  <c r="I1251" i="9"/>
  <c r="F1251" i="9"/>
  <c r="E1251" i="9"/>
  <c r="G1251" i="9"/>
  <c r="H1251" i="9"/>
  <c r="L2166" i="3"/>
  <c r="D2166" i="9"/>
  <c r="H2166" i="9"/>
  <c r="I2166" i="9"/>
  <c r="G2166" i="9"/>
  <c r="E2166" i="9"/>
  <c r="F2166" i="9"/>
  <c r="L1696" i="3"/>
  <c r="H1696" i="9"/>
  <c r="G1696" i="9"/>
  <c r="I1696" i="9"/>
  <c r="F1696" i="9"/>
  <c r="D1696" i="9"/>
  <c r="E1696" i="9"/>
  <c r="L1848" i="3"/>
  <c r="F1848" i="9"/>
  <c r="D1848" i="9"/>
  <c r="H1848" i="9"/>
  <c r="I1848" i="9"/>
  <c r="G1848" i="9"/>
  <c r="E1848" i="9"/>
  <c r="L1653" i="3"/>
  <c r="E1653" i="9"/>
  <c r="D1653" i="9"/>
  <c r="F1653" i="9"/>
  <c r="G1653" i="9"/>
  <c r="H1653" i="9"/>
  <c r="I1653" i="9"/>
  <c r="L103" i="3"/>
  <c r="I103" i="9"/>
  <c r="F103" i="9"/>
  <c r="H103" i="9"/>
  <c r="G103" i="9"/>
  <c r="D103" i="9"/>
  <c r="E103" i="9"/>
  <c r="L1236" i="3"/>
  <c r="D1236" i="9"/>
  <c r="F1236" i="9"/>
  <c r="G1236" i="9"/>
  <c r="E1236" i="9"/>
  <c r="I1236" i="9"/>
  <c r="H1236" i="9"/>
  <c r="L1505" i="3"/>
  <c r="G1505" i="9"/>
  <c r="D1505" i="9"/>
  <c r="E1505" i="9"/>
  <c r="H1505" i="9"/>
  <c r="F1505" i="9"/>
  <c r="I1505" i="9"/>
  <c r="L2105" i="3"/>
  <c r="H2105" i="9"/>
  <c r="I2105" i="9"/>
  <c r="E2105" i="9"/>
  <c r="F2105" i="9"/>
  <c r="G2105" i="9"/>
  <c r="D2105" i="9"/>
  <c r="L1136" i="3"/>
  <c r="G1136" i="9"/>
  <c r="I1136" i="9"/>
  <c r="H1136" i="9"/>
  <c r="D1136" i="9"/>
  <c r="F1136" i="9"/>
  <c r="E1136" i="9"/>
  <c r="L1400" i="3"/>
  <c r="F1400" i="9"/>
  <c r="D1400" i="9"/>
  <c r="E1400" i="9"/>
  <c r="H1400" i="9"/>
  <c r="G1400" i="9"/>
  <c r="I1400" i="9"/>
  <c r="L1403" i="3"/>
  <c r="E1403" i="9"/>
  <c r="F1403" i="9"/>
  <c r="D1403" i="9"/>
  <c r="H1403" i="9"/>
  <c r="G1403" i="9"/>
  <c r="I1403" i="9"/>
  <c r="L1916" i="3"/>
  <c r="D1916" i="9"/>
  <c r="E1916" i="9"/>
  <c r="I1916" i="9"/>
  <c r="G1916" i="9"/>
  <c r="F1916" i="9"/>
  <c r="H1916" i="9"/>
  <c r="L225" i="3"/>
  <c r="D225" i="9"/>
  <c r="G225" i="9"/>
  <c r="E225" i="9"/>
  <c r="F225" i="9"/>
  <c r="H225" i="9"/>
  <c r="I225" i="9"/>
  <c r="L1090" i="3"/>
  <c r="I1090" i="9"/>
  <c r="D1090" i="9"/>
  <c r="E1090" i="9"/>
  <c r="H1090" i="9"/>
  <c r="G1090" i="9"/>
  <c r="F1090" i="9"/>
  <c r="L2118" i="3"/>
  <c r="D2118" i="9"/>
  <c r="G2118" i="9"/>
  <c r="E2118" i="9"/>
  <c r="F2118" i="9"/>
  <c r="H2118" i="9"/>
  <c r="I2118" i="9"/>
  <c r="L1809" i="3"/>
  <c r="F1809" i="9"/>
  <c r="G1809" i="9"/>
  <c r="D1809" i="9"/>
  <c r="E1809" i="9"/>
  <c r="I1809" i="9"/>
  <c r="H1809" i="9"/>
  <c r="L1967" i="3"/>
  <c r="D1967" i="9"/>
  <c r="E1967" i="9"/>
  <c r="H1967" i="9"/>
  <c r="F1967" i="9"/>
  <c r="G1967" i="9"/>
  <c r="I1967" i="9"/>
  <c r="L1214" i="3"/>
  <c r="F1214" i="9"/>
  <c r="E1214" i="9"/>
  <c r="G1214" i="9"/>
  <c r="H1214" i="9"/>
  <c r="I1214" i="9"/>
  <c r="D1214" i="9"/>
  <c r="L1076" i="3"/>
  <c r="G1076" i="9"/>
  <c r="E1076" i="9"/>
  <c r="D1076" i="9"/>
  <c r="F1076" i="9"/>
  <c r="H1076" i="9"/>
  <c r="I1076" i="9"/>
  <c r="L1649" i="3"/>
  <c r="D1649" i="9"/>
  <c r="E1649" i="9"/>
  <c r="F1649" i="9"/>
  <c r="G1649" i="9"/>
  <c r="H1649" i="9"/>
  <c r="I1649" i="9"/>
  <c r="L119" i="3"/>
  <c r="G119" i="9"/>
  <c r="F119" i="9"/>
  <c r="H119" i="9"/>
  <c r="I119" i="9"/>
  <c r="D119" i="9"/>
  <c r="E119" i="9"/>
  <c r="L722" i="3"/>
  <c r="I722" i="9"/>
  <c r="D722" i="9"/>
  <c r="E722" i="9"/>
  <c r="F722" i="9"/>
  <c r="G722" i="9"/>
  <c r="H722" i="9"/>
  <c r="L612" i="3"/>
  <c r="G612" i="9"/>
  <c r="D612" i="9"/>
  <c r="F612" i="9"/>
  <c r="E612" i="9"/>
  <c r="I612" i="9"/>
  <c r="H612" i="9"/>
  <c r="L422" i="3"/>
  <c r="I422" i="9"/>
  <c r="E422" i="9"/>
  <c r="D422" i="9"/>
  <c r="F422" i="9"/>
  <c r="H422" i="9"/>
  <c r="G422" i="9"/>
  <c r="L596" i="3"/>
  <c r="G596" i="9"/>
  <c r="D596" i="9"/>
  <c r="F596" i="9"/>
  <c r="H596" i="9"/>
  <c r="E596" i="9"/>
  <c r="I596" i="9"/>
  <c r="L207" i="3"/>
  <c r="F207" i="9"/>
  <c r="E207" i="9"/>
  <c r="D207" i="9"/>
  <c r="G207" i="9"/>
  <c r="I207" i="9"/>
  <c r="H207" i="9"/>
  <c r="L577" i="3"/>
  <c r="D577" i="9"/>
  <c r="E577" i="9"/>
  <c r="F577" i="9"/>
  <c r="G577" i="9"/>
  <c r="I577" i="9"/>
  <c r="H577" i="9"/>
  <c r="L622" i="3"/>
  <c r="H622" i="9"/>
  <c r="F622" i="9"/>
  <c r="I622" i="9"/>
  <c r="E622" i="9"/>
  <c r="G622" i="9"/>
  <c r="D622" i="9"/>
  <c r="L494" i="3"/>
  <c r="I494" i="9"/>
  <c r="H494" i="9"/>
  <c r="E494" i="9"/>
  <c r="G494" i="9"/>
  <c r="F494" i="9"/>
  <c r="D494" i="9"/>
  <c r="L586" i="3"/>
  <c r="D586" i="9"/>
  <c r="E586" i="9"/>
  <c r="H586" i="9"/>
  <c r="F586" i="9"/>
  <c r="G586" i="9"/>
  <c r="I586" i="9"/>
  <c r="L149" i="3"/>
  <c r="G149" i="9"/>
  <c r="D149" i="9"/>
  <c r="F149" i="9"/>
  <c r="H149" i="9"/>
  <c r="E149" i="9"/>
  <c r="I149" i="9"/>
  <c r="L1190" i="3"/>
  <c r="E1190" i="9"/>
  <c r="D1190" i="9"/>
  <c r="F1190" i="9"/>
  <c r="H1190" i="9"/>
  <c r="I1190" i="9"/>
  <c r="G1190" i="9"/>
  <c r="L899" i="3"/>
  <c r="D899" i="9"/>
  <c r="G899" i="9"/>
  <c r="H899" i="9"/>
  <c r="E899" i="9"/>
  <c r="I899" i="9"/>
  <c r="F899" i="9"/>
  <c r="L915" i="3"/>
  <c r="E915" i="9"/>
  <c r="D915" i="9"/>
  <c r="H915" i="9"/>
  <c r="I915" i="9"/>
  <c r="F915" i="9"/>
  <c r="G915" i="9"/>
  <c r="L1626" i="3"/>
  <c r="F1626" i="9"/>
  <c r="G1626" i="9"/>
  <c r="E1626" i="9"/>
  <c r="H1626" i="9"/>
  <c r="D1626" i="9"/>
  <c r="I1626" i="9"/>
  <c r="L1421" i="3"/>
  <c r="G1421" i="9"/>
  <c r="D1421" i="9"/>
  <c r="H1421" i="9"/>
  <c r="F1421" i="9"/>
  <c r="E1421" i="9"/>
  <c r="I1421" i="9"/>
  <c r="L1278" i="3"/>
  <c r="E1278" i="9"/>
  <c r="G1278" i="9"/>
  <c r="F1278" i="9"/>
  <c r="I1278" i="9"/>
  <c r="H1278" i="9"/>
  <c r="D1278" i="9"/>
  <c r="L1504" i="3"/>
  <c r="H1504" i="9"/>
  <c r="G1504" i="9"/>
  <c r="I1504" i="9"/>
  <c r="F1504" i="9"/>
  <c r="D1504" i="9"/>
  <c r="E1504" i="9"/>
  <c r="L1356" i="3"/>
  <c r="D1356" i="9"/>
  <c r="E1356" i="9"/>
  <c r="F1356" i="9"/>
  <c r="G1356" i="9"/>
  <c r="H1356" i="9"/>
  <c r="I1356" i="9"/>
  <c r="L763" i="3"/>
  <c r="E763" i="9"/>
  <c r="F763" i="9"/>
  <c r="D763" i="9"/>
  <c r="G763" i="9"/>
  <c r="H763" i="9"/>
  <c r="I763" i="9"/>
  <c r="L1731" i="3"/>
  <c r="D1731" i="9"/>
  <c r="G1731" i="9"/>
  <c r="H1731" i="9"/>
  <c r="I1731" i="9"/>
  <c r="E1731" i="9"/>
  <c r="F1731" i="9"/>
  <c r="L306" i="3"/>
  <c r="E306" i="9"/>
  <c r="I306" i="9"/>
  <c r="D306" i="9"/>
  <c r="F306" i="9"/>
  <c r="H306" i="9"/>
  <c r="G306" i="9"/>
  <c r="L1212" i="3"/>
  <c r="F1212" i="9"/>
  <c r="E1212" i="9"/>
  <c r="D1212" i="9"/>
  <c r="I1212" i="9"/>
  <c r="G1212" i="9"/>
  <c r="H1212" i="9"/>
  <c r="L1063" i="3"/>
  <c r="I1063" i="9"/>
  <c r="F1063" i="9"/>
  <c r="H1063" i="9"/>
  <c r="G1063" i="9"/>
  <c r="D1063" i="9"/>
  <c r="E1063" i="9"/>
  <c r="L1747" i="3"/>
  <c r="D1747" i="9"/>
  <c r="H1747" i="9"/>
  <c r="I1747" i="9"/>
  <c r="E1747" i="9"/>
  <c r="F1747" i="9"/>
  <c r="G1747" i="9"/>
  <c r="L1171" i="3"/>
  <c r="E1171" i="9"/>
  <c r="D1171" i="9"/>
  <c r="H1171" i="9"/>
  <c r="I1171" i="9"/>
  <c r="F1171" i="9"/>
  <c r="G1171" i="9"/>
  <c r="L856" i="3"/>
  <c r="D856" i="9"/>
  <c r="E856" i="9"/>
  <c r="F856" i="9"/>
  <c r="I856" i="9"/>
  <c r="G856" i="9"/>
  <c r="H856" i="9"/>
  <c r="L1086" i="3"/>
  <c r="F1086" i="9"/>
  <c r="E1086" i="9"/>
  <c r="G1086" i="9"/>
  <c r="H1086" i="9"/>
  <c r="I1086" i="9"/>
  <c r="D1086" i="9"/>
  <c r="L1787" i="3"/>
  <c r="E1787" i="9"/>
  <c r="F1787" i="9"/>
  <c r="D1787" i="9"/>
  <c r="G1787" i="9"/>
  <c r="H1787" i="9"/>
  <c r="I1787" i="9"/>
  <c r="L2028" i="3"/>
  <c r="D2028" i="9"/>
  <c r="E2028" i="9"/>
  <c r="H2028" i="9"/>
  <c r="I2028" i="9"/>
  <c r="G2028" i="9"/>
  <c r="F2028" i="9"/>
  <c r="L27" i="3"/>
  <c r="G27" i="9"/>
  <c r="E27" i="9"/>
  <c r="H27" i="9"/>
  <c r="D27" i="9"/>
  <c r="F27" i="9"/>
  <c r="I27" i="9"/>
  <c r="L979" i="3"/>
  <c r="E979" i="9"/>
  <c r="D979" i="9"/>
  <c r="H979" i="9"/>
  <c r="I979" i="9"/>
  <c r="F979" i="9"/>
  <c r="G979" i="9"/>
  <c r="L1232" i="3"/>
  <c r="G1232" i="9"/>
  <c r="H1232" i="9"/>
  <c r="I1232" i="9"/>
  <c r="E1232" i="9"/>
  <c r="D1232" i="9"/>
  <c r="F1232" i="9"/>
  <c r="L1496" i="3"/>
  <c r="D1496" i="9"/>
  <c r="E1496" i="9"/>
  <c r="F1496" i="9"/>
  <c r="I1496" i="9"/>
  <c r="G1496" i="9"/>
  <c r="H1496" i="9"/>
  <c r="L1449" i="3"/>
  <c r="I1449" i="9"/>
  <c r="H1449" i="9"/>
  <c r="E1449" i="9"/>
  <c r="D1449" i="9"/>
  <c r="F1449" i="9"/>
  <c r="G1449" i="9"/>
  <c r="L1092" i="3"/>
  <c r="E1092" i="9"/>
  <c r="D1092" i="9"/>
  <c r="F1092" i="9"/>
  <c r="G1092" i="9"/>
  <c r="H1092" i="9"/>
  <c r="I1092" i="9"/>
  <c r="L1339" i="3"/>
  <c r="E1339" i="9"/>
  <c r="F1339" i="9"/>
  <c r="D1339" i="9"/>
  <c r="H1339" i="9"/>
  <c r="G1339" i="9"/>
  <c r="I1339" i="9"/>
  <c r="L1853" i="3"/>
  <c r="E1853" i="9"/>
  <c r="G1853" i="9"/>
  <c r="I1853" i="9"/>
  <c r="H1853" i="9"/>
  <c r="F1853" i="9"/>
  <c r="D1853" i="9"/>
  <c r="L2160" i="3"/>
  <c r="H2160" i="9"/>
  <c r="G2160" i="9"/>
  <c r="I2160" i="9"/>
  <c r="F2160" i="9"/>
  <c r="D2160" i="9"/>
  <c r="E2160" i="9"/>
  <c r="L812" i="3"/>
  <c r="E812" i="9"/>
  <c r="D812" i="9"/>
  <c r="H812" i="9"/>
  <c r="I812" i="9"/>
  <c r="F812" i="9"/>
  <c r="G812" i="9"/>
  <c r="L1340" i="3"/>
  <c r="F1340" i="9"/>
  <c r="E1340" i="9"/>
  <c r="D1340" i="9"/>
  <c r="I1340" i="9"/>
  <c r="G1340" i="9"/>
  <c r="H1340" i="9"/>
  <c r="L1845" i="3"/>
  <c r="E1845" i="9"/>
  <c r="D1845" i="9"/>
  <c r="F1845" i="9"/>
  <c r="G1845" i="9"/>
  <c r="H1845" i="9"/>
  <c r="I1845" i="9"/>
  <c r="L1865" i="3"/>
  <c r="I1865" i="9"/>
  <c r="H1865" i="9"/>
  <c r="D1865" i="9"/>
  <c r="E1865" i="9"/>
  <c r="G1865" i="9"/>
  <c r="F1865" i="9"/>
  <c r="L231" i="3"/>
  <c r="I231" i="9"/>
  <c r="G231" i="9"/>
  <c r="F231" i="9"/>
  <c r="H231" i="9"/>
  <c r="D231" i="9"/>
  <c r="E231" i="9"/>
  <c r="L2079" i="3"/>
  <c r="E2079" i="9"/>
  <c r="D2079" i="9"/>
  <c r="H2079" i="9"/>
  <c r="F2079" i="9"/>
  <c r="G2079" i="9"/>
  <c r="I2079" i="9"/>
  <c r="L1338" i="3"/>
  <c r="I1338" i="9"/>
  <c r="D1338" i="9"/>
  <c r="E1338" i="9"/>
  <c r="H1338" i="9"/>
  <c r="F1338" i="9"/>
  <c r="G1338" i="9"/>
  <c r="L1530" i="3"/>
  <c r="I1530" i="9"/>
  <c r="E1530" i="9"/>
  <c r="H1530" i="9"/>
  <c r="D1530" i="9"/>
  <c r="F1530" i="9"/>
  <c r="G1530" i="9"/>
  <c r="L1924" i="3"/>
  <c r="E1924" i="9"/>
  <c r="D1924" i="9"/>
  <c r="F1924" i="9"/>
  <c r="G1924" i="9"/>
  <c r="I1924" i="9"/>
  <c r="H1924" i="9"/>
  <c r="L1789" i="3"/>
  <c r="E1789" i="9"/>
  <c r="G1789" i="9"/>
  <c r="I1789" i="9"/>
  <c r="H1789" i="9"/>
  <c r="F1789" i="9"/>
  <c r="D1789" i="9"/>
  <c r="L1127" i="3"/>
  <c r="I1127" i="9"/>
  <c r="G1127" i="9"/>
  <c r="F1127" i="9"/>
  <c r="H1127" i="9"/>
  <c r="D1127" i="9"/>
  <c r="E1127" i="9"/>
  <c r="L1837" i="3"/>
  <c r="F1837" i="9"/>
  <c r="D1837" i="9"/>
  <c r="E1837" i="9"/>
  <c r="G1837" i="9"/>
  <c r="H1837" i="9"/>
  <c r="I1837" i="9"/>
  <c r="L1536" i="3"/>
  <c r="H1536" i="9"/>
  <c r="G1536" i="9"/>
  <c r="I1536" i="9"/>
  <c r="F1536" i="9"/>
  <c r="E1536" i="9"/>
  <c r="D1536" i="9"/>
  <c r="L2122" i="3"/>
  <c r="E2122" i="9"/>
  <c r="H2122" i="9"/>
  <c r="D2122" i="9"/>
  <c r="F2122" i="9"/>
  <c r="I2122" i="9"/>
  <c r="G2122" i="9"/>
  <c r="L939" i="3"/>
  <c r="E939" i="9"/>
  <c r="F939" i="9"/>
  <c r="D939" i="9"/>
  <c r="I939" i="9"/>
  <c r="G939" i="9"/>
  <c r="H939" i="9"/>
  <c r="L1709" i="3"/>
  <c r="F1709" i="9"/>
  <c r="D1709" i="9"/>
  <c r="E1709" i="9"/>
  <c r="G1709" i="9"/>
  <c r="H1709" i="9"/>
  <c r="I1709" i="9"/>
  <c r="L1561" i="3"/>
  <c r="H1561" i="9"/>
  <c r="I1561" i="9"/>
  <c r="D1561" i="9"/>
  <c r="G1561" i="9"/>
  <c r="E1561" i="9"/>
  <c r="F1561" i="9"/>
  <c r="L1144" i="3"/>
  <c r="F1144" i="9"/>
  <c r="D1144" i="9"/>
  <c r="E1144" i="9"/>
  <c r="H1144" i="9"/>
  <c r="G1144" i="9"/>
  <c r="I1144" i="9"/>
  <c r="L1941" i="3"/>
  <c r="E1941" i="9"/>
  <c r="D1941" i="9"/>
  <c r="F1941" i="9"/>
  <c r="I1941" i="9"/>
  <c r="G1941" i="9"/>
  <c r="H1941" i="9"/>
  <c r="L1801" i="3"/>
  <c r="I1801" i="9"/>
  <c r="H1801" i="9"/>
  <c r="D1801" i="9"/>
  <c r="E1801" i="9"/>
  <c r="G1801" i="9"/>
  <c r="F1801" i="9"/>
  <c r="L1893" i="3"/>
  <c r="E1893" i="9"/>
  <c r="D1893" i="9"/>
  <c r="F1893" i="9"/>
  <c r="G1893" i="9"/>
  <c r="H1893" i="9"/>
  <c r="I1893" i="9"/>
  <c r="L1782" i="3"/>
  <c r="D1782" i="9"/>
  <c r="H1782" i="9"/>
  <c r="I1782" i="9"/>
  <c r="G1782" i="9"/>
  <c r="E1782" i="9"/>
  <c r="F1782" i="9"/>
  <c r="L1895" i="3"/>
  <c r="G1895" i="9"/>
  <c r="F1895" i="9"/>
  <c r="H1895" i="9"/>
  <c r="I1895" i="9"/>
  <c r="D1895" i="9"/>
  <c r="E1895" i="9"/>
  <c r="L1358" i="3"/>
  <c r="E1358" i="9"/>
  <c r="G1358" i="9"/>
  <c r="F1358" i="9"/>
  <c r="H1358" i="9"/>
  <c r="I1358" i="9"/>
  <c r="D1358" i="9"/>
  <c r="L1366" i="3"/>
  <c r="D1366" i="9"/>
  <c r="F1366" i="9"/>
  <c r="H1366" i="9"/>
  <c r="I1366" i="9"/>
  <c r="E1366" i="9"/>
  <c r="G1366" i="9"/>
  <c r="L1499" i="3"/>
  <c r="D1499" i="9"/>
  <c r="E1499" i="9"/>
  <c r="F1499" i="9"/>
  <c r="I1499" i="9"/>
  <c r="G1499" i="9"/>
  <c r="H1499" i="9"/>
  <c r="L1467" i="3"/>
  <c r="E1467" i="9"/>
  <c r="F1467" i="9"/>
  <c r="D1467" i="9"/>
  <c r="H1467" i="9"/>
  <c r="G1467" i="9"/>
  <c r="I1467" i="9"/>
  <c r="L1888" i="3"/>
  <c r="H1888" i="9"/>
  <c r="G1888" i="9"/>
  <c r="I1888" i="9"/>
  <c r="F1888" i="9"/>
  <c r="D1888" i="9"/>
  <c r="E1888" i="9"/>
  <c r="L2056" i="3"/>
  <c r="F2056" i="9"/>
  <c r="D2056" i="9"/>
  <c r="E2056" i="9"/>
  <c r="I2056" i="9"/>
  <c r="G2056" i="9"/>
  <c r="H2056" i="9"/>
  <c r="L1480" i="3"/>
  <c r="F1480" i="9"/>
  <c r="D1480" i="9"/>
  <c r="E1480" i="9"/>
  <c r="I1480" i="9"/>
  <c r="G1480" i="9"/>
  <c r="H1480" i="9"/>
  <c r="L906" i="3"/>
  <c r="E906" i="9"/>
  <c r="H906" i="9"/>
  <c r="F906" i="9"/>
  <c r="G906" i="9"/>
  <c r="D906" i="9"/>
  <c r="I906" i="9"/>
  <c r="L1608" i="3"/>
  <c r="F1608" i="9"/>
  <c r="D1608" i="9"/>
  <c r="E1608" i="9"/>
  <c r="I1608" i="9"/>
  <c r="G1608" i="9"/>
  <c r="H1608" i="9"/>
  <c r="L762" i="3"/>
  <c r="D762" i="9"/>
  <c r="I762" i="9"/>
  <c r="E762" i="9"/>
  <c r="H762" i="9"/>
  <c r="F762" i="9"/>
  <c r="G762" i="9"/>
  <c r="L814" i="3"/>
  <c r="F814" i="9"/>
  <c r="H814" i="9"/>
  <c r="E814" i="9"/>
  <c r="G814" i="9"/>
  <c r="I814" i="9"/>
  <c r="D814" i="9"/>
  <c r="L1264" i="3"/>
  <c r="G1264" i="9"/>
  <c r="H1264" i="9"/>
  <c r="I1264" i="9"/>
  <c r="D1264" i="9"/>
  <c r="F1264" i="9"/>
  <c r="E1264" i="9"/>
  <c r="L1699" i="3"/>
  <c r="D1699" i="9"/>
  <c r="I1699" i="9"/>
  <c r="E1699" i="9"/>
  <c r="F1699" i="9"/>
  <c r="G1699" i="9"/>
  <c r="H1699" i="9"/>
  <c r="L1725" i="3"/>
  <c r="E1725" i="9"/>
  <c r="G1725" i="9"/>
  <c r="I1725" i="9"/>
  <c r="H1725" i="9"/>
  <c r="F1725" i="9"/>
  <c r="D1725" i="9"/>
  <c r="L580" i="3"/>
  <c r="G580" i="9"/>
  <c r="E580" i="9"/>
  <c r="D580" i="9"/>
  <c r="F580" i="9"/>
  <c r="H580" i="9"/>
  <c r="I580" i="9"/>
  <c r="L832" i="3"/>
  <c r="G832" i="9"/>
  <c r="I832" i="9"/>
  <c r="H832" i="9"/>
  <c r="D832" i="9"/>
  <c r="F832" i="9"/>
  <c r="E832" i="9"/>
  <c r="L1818" i="3"/>
  <c r="F1818" i="9"/>
  <c r="G1818" i="9"/>
  <c r="E1818" i="9"/>
  <c r="H1818" i="9"/>
  <c r="D1818" i="9"/>
  <c r="I1818" i="9"/>
  <c r="L1826" i="3"/>
  <c r="I1826" i="9"/>
  <c r="D1826" i="9"/>
  <c r="E1826" i="9"/>
  <c r="G1826" i="9"/>
  <c r="F1826" i="9"/>
  <c r="H1826" i="9"/>
  <c r="L2001" i="3"/>
  <c r="F2001" i="9"/>
  <c r="G2001" i="9"/>
  <c r="D2001" i="9"/>
  <c r="I2001" i="9"/>
  <c r="E2001" i="9"/>
  <c r="H2001" i="9"/>
  <c r="L500" i="3"/>
  <c r="G500" i="9"/>
  <c r="H500" i="9"/>
  <c r="E500" i="9"/>
  <c r="D500" i="9"/>
  <c r="F500" i="9"/>
  <c r="I500" i="9"/>
  <c r="L684" i="3"/>
  <c r="F684" i="9"/>
  <c r="G684" i="9"/>
  <c r="D684" i="9"/>
  <c r="E684" i="9"/>
  <c r="H684" i="9"/>
  <c r="I684" i="9"/>
  <c r="L732" i="3"/>
  <c r="D732" i="9"/>
  <c r="E732" i="9"/>
  <c r="G732" i="9"/>
  <c r="H732" i="9"/>
  <c r="F732" i="9"/>
  <c r="I732" i="9"/>
  <c r="L734" i="3"/>
  <c r="F734" i="9"/>
  <c r="E734" i="9"/>
  <c r="I734" i="9"/>
  <c r="G734" i="9"/>
  <c r="H734" i="9"/>
  <c r="D734" i="9"/>
  <c r="L444" i="3"/>
  <c r="G444" i="9"/>
  <c r="F444" i="9"/>
  <c r="E444" i="9"/>
  <c r="D444" i="9"/>
  <c r="I444" i="9"/>
  <c r="H444" i="9"/>
  <c r="L182" i="3"/>
  <c r="I182" i="9"/>
  <c r="D182" i="9"/>
  <c r="E182" i="9"/>
  <c r="H182" i="9"/>
  <c r="G182" i="9"/>
  <c r="F182" i="9"/>
  <c r="L158" i="3"/>
  <c r="I158" i="9"/>
  <c r="H158" i="9"/>
  <c r="F158" i="9"/>
  <c r="E158" i="9"/>
  <c r="G158" i="9"/>
  <c r="D158" i="9"/>
  <c r="L760" i="3"/>
  <c r="F760" i="9"/>
  <c r="D760" i="9"/>
  <c r="H760" i="9"/>
  <c r="G760" i="9"/>
  <c r="I760" i="9"/>
  <c r="E760" i="9"/>
  <c r="L143" i="3"/>
  <c r="F143" i="9"/>
  <c r="E143" i="9"/>
  <c r="D143" i="9"/>
  <c r="G143" i="9"/>
  <c r="I143" i="9"/>
  <c r="H143" i="9"/>
  <c r="L395" i="3"/>
  <c r="F395" i="9"/>
  <c r="G395" i="9"/>
  <c r="D395" i="9"/>
  <c r="E395" i="9"/>
  <c r="H395" i="9"/>
  <c r="I395" i="9"/>
  <c r="L1482" i="3"/>
  <c r="E1482" i="9"/>
  <c r="H1482" i="9"/>
  <c r="F1482" i="9"/>
  <c r="D1482" i="9"/>
  <c r="G1482" i="9"/>
  <c r="I1482" i="9"/>
  <c r="L1614" i="3"/>
  <c r="E1614" i="9"/>
  <c r="G1614" i="9"/>
  <c r="F1614" i="9"/>
  <c r="I1614" i="9"/>
  <c r="H1614" i="9"/>
  <c r="D1614" i="9"/>
  <c r="L1750" i="3"/>
  <c r="D1750" i="9"/>
  <c r="F1750" i="9"/>
  <c r="H1750" i="9"/>
  <c r="I1750" i="9"/>
  <c r="G1750" i="9"/>
  <c r="E1750" i="9"/>
  <c r="L1962" i="3"/>
  <c r="F1962" i="9"/>
  <c r="G1962" i="9"/>
  <c r="E1962" i="9"/>
  <c r="H1962" i="9"/>
  <c r="D1962" i="9"/>
  <c r="I1962" i="9"/>
  <c r="L1553" i="3"/>
  <c r="F1553" i="9"/>
  <c r="G1553" i="9"/>
  <c r="D1553" i="9"/>
  <c r="E1553" i="9"/>
  <c r="H1553" i="9"/>
  <c r="I1553" i="9"/>
  <c r="L167" i="3"/>
  <c r="I167" i="9"/>
  <c r="F167" i="9"/>
  <c r="H167" i="9"/>
  <c r="G167" i="9"/>
  <c r="D167" i="9"/>
  <c r="E167" i="9"/>
  <c r="L1124" i="3"/>
  <c r="D1124" i="9"/>
  <c r="F1124" i="9"/>
  <c r="G1124" i="9"/>
  <c r="E1124" i="9"/>
  <c r="I1124" i="9"/>
  <c r="H1124" i="9"/>
  <c r="L1004" i="3"/>
  <c r="D1004" i="9"/>
  <c r="E1004" i="9"/>
  <c r="F1004" i="9"/>
  <c r="H1004" i="9"/>
  <c r="I1004" i="9"/>
  <c r="G1004" i="9"/>
  <c r="L1681" i="3"/>
  <c r="F1681" i="9"/>
  <c r="G1681" i="9"/>
  <c r="D1681" i="9"/>
  <c r="E1681" i="9"/>
  <c r="I1681" i="9"/>
  <c r="H1681" i="9"/>
  <c r="L871" i="3"/>
  <c r="I871" i="9"/>
  <c r="F871" i="9"/>
  <c r="H871" i="9"/>
  <c r="G871" i="9"/>
  <c r="D871" i="9"/>
  <c r="E871" i="9"/>
  <c r="L1143" i="3"/>
  <c r="F1143" i="9"/>
  <c r="H1143" i="9"/>
  <c r="G1143" i="9"/>
  <c r="I1143" i="9"/>
  <c r="D1143" i="9"/>
  <c r="E1143" i="9"/>
  <c r="L1803" i="3"/>
  <c r="F1803" i="9"/>
  <c r="D1803" i="9"/>
  <c r="E1803" i="9"/>
  <c r="H1803" i="9"/>
  <c r="I1803" i="9"/>
  <c r="G1803" i="9"/>
  <c r="L1537" i="3"/>
  <c r="E1537" i="9"/>
  <c r="F1537" i="9"/>
  <c r="G1537" i="9"/>
  <c r="D1537" i="9"/>
  <c r="H1537" i="9"/>
  <c r="I1537" i="9"/>
  <c r="L1584" i="3"/>
  <c r="H1584" i="9"/>
  <c r="G1584" i="9"/>
  <c r="I1584" i="9"/>
  <c r="D1584" i="9"/>
  <c r="F1584" i="9"/>
  <c r="E1584" i="9"/>
  <c r="L1746" i="3"/>
  <c r="I1746" i="9"/>
  <c r="D1746" i="9"/>
  <c r="E1746" i="9"/>
  <c r="F1746" i="9"/>
  <c r="G1746" i="9"/>
  <c r="H1746" i="9"/>
  <c r="L1694" i="3"/>
  <c r="E1694" i="9"/>
  <c r="F1694" i="9"/>
  <c r="G1694" i="9"/>
  <c r="I1694" i="9"/>
  <c r="H1694" i="9"/>
  <c r="D1694" i="9"/>
  <c r="L823" i="3"/>
  <c r="G823" i="9"/>
  <c r="F823" i="9"/>
  <c r="H823" i="9"/>
  <c r="I823" i="9"/>
  <c r="D823" i="9"/>
  <c r="E823" i="9"/>
  <c r="L2119" i="3"/>
  <c r="G2119" i="9"/>
  <c r="F2119" i="9"/>
  <c r="I2119" i="9"/>
  <c r="H2119" i="9"/>
  <c r="E2119" i="9"/>
  <c r="D2119" i="9"/>
  <c r="L1474" i="3"/>
  <c r="I1474" i="9"/>
  <c r="D1474" i="9"/>
  <c r="E1474" i="9"/>
  <c r="H1474" i="9"/>
  <c r="G1474" i="9"/>
  <c r="F1474" i="9"/>
  <c r="L752" i="3"/>
  <c r="G752" i="9"/>
  <c r="I752" i="9"/>
  <c r="H752" i="9"/>
  <c r="D752" i="9"/>
  <c r="F752" i="9"/>
  <c r="E752" i="9"/>
  <c r="L1816" i="3"/>
  <c r="D1816" i="9"/>
  <c r="E1816" i="9"/>
  <c r="F1816" i="9"/>
  <c r="I1816" i="9"/>
  <c r="G1816" i="9"/>
  <c r="H1816" i="9"/>
  <c r="L1854" i="3"/>
  <c r="E1854" i="9"/>
  <c r="G1854" i="9"/>
  <c r="F1854" i="9"/>
  <c r="I1854" i="9"/>
  <c r="H1854" i="9"/>
  <c r="D1854" i="9"/>
  <c r="L2106" i="3"/>
  <c r="E2106" i="9"/>
  <c r="H2106" i="9"/>
  <c r="D2106" i="9"/>
  <c r="G2106" i="9"/>
  <c r="F2106" i="9"/>
  <c r="I2106" i="9"/>
  <c r="L1760" i="3"/>
  <c r="H1760" i="9"/>
  <c r="G1760" i="9"/>
  <c r="I1760" i="9"/>
  <c r="D1760" i="9"/>
  <c r="F1760" i="9"/>
  <c r="E1760" i="9"/>
  <c r="L390" i="3"/>
  <c r="I390" i="9"/>
  <c r="E390" i="9"/>
  <c r="D390" i="9"/>
  <c r="G390" i="9"/>
  <c r="F390" i="9"/>
  <c r="H390" i="9"/>
  <c r="L1312" i="3"/>
  <c r="H1312" i="9"/>
  <c r="G1312" i="9"/>
  <c r="I1312" i="9"/>
  <c r="F1312" i="9"/>
  <c r="D1312" i="9"/>
  <c r="E1312" i="9"/>
  <c r="L1259" i="3"/>
  <c r="E1259" i="9"/>
  <c r="F1259" i="9"/>
  <c r="D1259" i="9"/>
  <c r="I1259" i="9"/>
  <c r="H1259" i="9"/>
  <c r="G1259" i="9"/>
  <c r="L1234" i="3"/>
  <c r="I1234" i="9"/>
  <c r="D1234" i="9"/>
  <c r="E1234" i="9"/>
  <c r="F1234" i="9"/>
  <c r="G1234" i="9"/>
  <c r="H1234" i="9"/>
  <c r="L2186" i="3"/>
  <c r="E2186" i="9"/>
  <c r="H2186" i="9"/>
  <c r="D2186" i="9"/>
  <c r="F2186" i="9"/>
  <c r="I2186" i="9"/>
  <c r="G2186" i="9"/>
  <c r="L1528" i="3"/>
  <c r="F1528" i="9"/>
  <c r="D1528" i="9"/>
  <c r="E1528" i="9"/>
  <c r="H1528" i="9"/>
  <c r="I1528" i="9"/>
  <c r="G1528" i="9"/>
  <c r="L1320" i="3"/>
  <c r="E1320" i="9"/>
  <c r="F1320" i="9"/>
  <c r="D1320" i="9"/>
  <c r="H1320" i="9"/>
  <c r="I1320" i="9"/>
  <c r="G1320" i="9"/>
  <c r="L1291" i="3"/>
  <c r="F1291" i="9"/>
  <c r="D1291" i="9"/>
  <c r="E1291" i="9"/>
  <c r="H1291" i="9"/>
  <c r="I1291" i="9"/>
  <c r="G1291" i="9"/>
  <c r="L1152" i="3"/>
  <c r="H1152" i="9"/>
  <c r="G1152" i="9"/>
  <c r="I1152" i="9"/>
  <c r="F1152" i="9"/>
  <c r="E1152" i="9"/>
  <c r="D1152" i="9"/>
  <c r="L1976" i="3"/>
  <c r="F1976" i="9"/>
  <c r="D1976" i="9"/>
  <c r="E1976" i="9"/>
  <c r="H1976" i="9"/>
  <c r="I1976" i="9"/>
  <c r="G1976" i="9"/>
  <c r="L662" i="3"/>
  <c r="I662" i="9"/>
  <c r="D662" i="9"/>
  <c r="E662" i="9"/>
  <c r="F662" i="9"/>
  <c r="H662" i="9"/>
  <c r="G662" i="9"/>
  <c r="L730" i="3"/>
  <c r="D730" i="9"/>
  <c r="F730" i="9"/>
  <c r="G730" i="9"/>
  <c r="I730" i="9"/>
  <c r="E730" i="9"/>
  <c r="H730" i="9"/>
  <c r="L1182" i="3"/>
  <c r="F1182" i="9"/>
  <c r="E1182" i="9"/>
  <c r="G1182" i="9"/>
  <c r="I1182" i="9"/>
  <c r="H1182" i="9"/>
  <c r="D1182" i="9"/>
  <c r="L771" i="3"/>
  <c r="D771" i="9"/>
  <c r="E771" i="9"/>
  <c r="G771" i="9"/>
  <c r="H771" i="9"/>
  <c r="I771" i="9"/>
  <c r="F771" i="9"/>
  <c r="L179" i="3"/>
  <c r="F179" i="9"/>
  <c r="I179" i="9"/>
  <c r="E179" i="9"/>
  <c r="D179" i="9"/>
  <c r="G179" i="9"/>
  <c r="H179" i="9"/>
  <c r="L1211" i="3"/>
  <c r="E1211" i="9"/>
  <c r="F1211" i="9"/>
  <c r="D1211" i="9"/>
  <c r="H1211" i="9"/>
  <c r="I1211" i="9"/>
  <c r="G1211" i="9"/>
  <c r="L1067" i="3"/>
  <c r="E1067" i="9"/>
  <c r="F1067" i="9"/>
  <c r="D1067" i="9"/>
  <c r="I1067" i="9"/>
  <c r="H1067" i="9"/>
  <c r="G1067" i="9"/>
  <c r="L2111" i="3"/>
  <c r="D2111" i="9"/>
  <c r="E2111" i="9"/>
  <c r="G2111" i="9"/>
  <c r="I2111" i="9"/>
  <c r="H2111" i="9"/>
  <c r="F2111" i="9"/>
  <c r="L1047" i="3"/>
  <c r="G1047" i="9"/>
  <c r="F1047" i="9"/>
  <c r="H1047" i="9"/>
  <c r="I1047" i="9"/>
  <c r="E1047" i="9"/>
  <c r="D1047" i="9"/>
  <c r="L1975" i="3"/>
  <c r="F1975" i="9"/>
  <c r="H1975" i="9"/>
  <c r="G1975" i="9"/>
  <c r="I1975" i="9"/>
  <c r="D1975" i="9"/>
  <c r="E1975" i="9"/>
  <c r="L1820" i="3"/>
  <c r="E1820" i="9"/>
  <c r="D1820" i="9"/>
  <c r="G1820" i="9"/>
  <c r="F1820" i="9"/>
  <c r="H1820" i="9"/>
  <c r="I1820" i="9"/>
  <c r="L1646" i="3"/>
  <c r="E1646" i="9"/>
  <c r="G1646" i="9"/>
  <c r="F1646" i="9"/>
  <c r="I1646" i="9"/>
  <c r="H1646" i="9"/>
  <c r="D1646" i="9"/>
  <c r="L1721" i="3"/>
  <c r="H1721" i="9"/>
  <c r="I1721" i="9"/>
  <c r="D1721" i="9"/>
  <c r="F1721" i="9"/>
  <c r="G1721" i="9"/>
  <c r="E1721" i="9"/>
  <c r="L1972" i="3"/>
  <c r="G1972" i="9"/>
  <c r="E1972" i="9"/>
  <c r="D1972" i="9"/>
  <c r="F1972" i="9"/>
  <c r="H1972" i="9"/>
  <c r="I1972" i="9"/>
  <c r="L389" i="3"/>
  <c r="H389" i="9"/>
  <c r="G389" i="9"/>
  <c r="D389" i="9"/>
  <c r="F389" i="9"/>
  <c r="E389" i="9"/>
  <c r="I389" i="9"/>
  <c r="L2038" i="3"/>
  <c r="D2038" i="9"/>
  <c r="H2038" i="9"/>
  <c r="I2038" i="9"/>
  <c r="G2038" i="9"/>
  <c r="E2038" i="9"/>
  <c r="F2038" i="9"/>
  <c r="L1905" i="3"/>
  <c r="D1905" i="9"/>
  <c r="E1905" i="9"/>
  <c r="F1905" i="9"/>
  <c r="G1905" i="9"/>
  <c r="H1905" i="9"/>
  <c r="I1905" i="9"/>
  <c r="L2089" i="3"/>
  <c r="I2089" i="9"/>
  <c r="H2089" i="9"/>
  <c r="D2089" i="9"/>
  <c r="E2089" i="9"/>
  <c r="F2089" i="9"/>
  <c r="G2089" i="9"/>
  <c r="L1084" i="3"/>
  <c r="F1084" i="9"/>
  <c r="E1084" i="9"/>
  <c r="D1084" i="9"/>
  <c r="I1084" i="9"/>
  <c r="G1084" i="9"/>
  <c r="H1084" i="9"/>
  <c r="L1705" i="3"/>
  <c r="I1705" i="9"/>
  <c r="H1705" i="9"/>
  <c r="E1705" i="9"/>
  <c r="D1705" i="9"/>
  <c r="F1705" i="9"/>
  <c r="G1705" i="9"/>
  <c r="L1529" i="3"/>
  <c r="H1529" i="9"/>
  <c r="I1529" i="9"/>
  <c r="D1529" i="9"/>
  <c r="F1529" i="9"/>
  <c r="E1529" i="9"/>
  <c r="G1529" i="9"/>
  <c r="L1831" i="3"/>
  <c r="G1831" i="9"/>
  <c r="F1831" i="9"/>
  <c r="H1831" i="9"/>
  <c r="I1831" i="9"/>
  <c r="D1831" i="9"/>
  <c r="E1831" i="9"/>
  <c r="L1742" i="3"/>
  <c r="E1742" i="9"/>
  <c r="G1742" i="9"/>
  <c r="F1742" i="9"/>
  <c r="I1742" i="9"/>
  <c r="H1742" i="9"/>
  <c r="D1742" i="9"/>
  <c r="L2206" i="3"/>
  <c r="F2206" i="9"/>
  <c r="E2206" i="9"/>
  <c r="I2206" i="9"/>
  <c r="H2206" i="9"/>
  <c r="G2206" i="9"/>
  <c r="D2206" i="9"/>
  <c r="L1718" i="3"/>
  <c r="D1718" i="9"/>
  <c r="H1718" i="9"/>
  <c r="I1718" i="9"/>
  <c r="G1718" i="9"/>
  <c r="E1718" i="9"/>
  <c r="F1718" i="9"/>
  <c r="L1964" i="3"/>
  <c r="D1964" i="9"/>
  <c r="E1964" i="9"/>
  <c r="H1964" i="9"/>
  <c r="I1964" i="9"/>
  <c r="G1964" i="9"/>
  <c r="F1964" i="9"/>
  <c r="L1564" i="3"/>
  <c r="D1564" i="9"/>
  <c r="E1564" i="9"/>
  <c r="G1564" i="9"/>
  <c r="F1564" i="9"/>
  <c r="H1564" i="9"/>
  <c r="I1564" i="9"/>
  <c r="L1686" i="3"/>
  <c r="D1686" i="9"/>
  <c r="F1686" i="9"/>
  <c r="H1686" i="9"/>
  <c r="I1686" i="9"/>
  <c r="G1686" i="9"/>
  <c r="E1686" i="9"/>
  <c r="L2023" i="3"/>
  <c r="F2023" i="9"/>
  <c r="H2023" i="9"/>
  <c r="G2023" i="9"/>
  <c r="I2023" i="9"/>
  <c r="D2023" i="9"/>
  <c r="E2023" i="9"/>
  <c r="L1388" i="3"/>
  <c r="D1388" i="9"/>
  <c r="E1388" i="9"/>
  <c r="H1388" i="9"/>
  <c r="I1388" i="9"/>
  <c r="F1388" i="9"/>
  <c r="G1388" i="9"/>
  <c r="L2064" i="3"/>
  <c r="G2064" i="9"/>
  <c r="I2064" i="9"/>
  <c r="H2064" i="9"/>
  <c r="D2064" i="9"/>
  <c r="E2064" i="9"/>
  <c r="F2064" i="9"/>
  <c r="L1637" i="3"/>
  <c r="D1637" i="9"/>
  <c r="E1637" i="9"/>
  <c r="F1637" i="9"/>
  <c r="G1637" i="9"/>
  <c r="H1637" i="9"/>
  <c r="I1637" i="9"/>
  <c r="L1028" i="3"/>
  <c r="E1028" i="9"/>
  <c r="D1028" i="9"/>
  <c r="F1028" i="9"/>
  <c r="G1028" i="9"/>
  <c r="H1028" i="9"/>
  <c r="I1028" i="9"/>
  <c r="L1990" i="3"/>
  <c r="D1990" i="9"/>
  <c r="G1990" i="9"/>
  <c r="E1990" i="9"/>
  <c r="F1990" i="9"/>
  <c r="H1990" i="9"/>
  <c r="I1990" i="9"/>
  <c r="L2146" i="3"/>
  <c r="I2146" i="9"/>
  <c r="D2146" i="9"/>
  <c r="E2146" i="9"/>
  <c r="F2146" i="9"/>
  <c r="G2146" i="9"/>
  <c r="H2146" i="9"/>
  <c r="L2108" i="3"/>
  <c r="E2108" i="9"/>
  <c r="D2108" i="9"/>
  <c r="I2108" i="9"/>
  <c r="G2108" i="9"/>
  <c r="F2108" i="9"/>
  <c r="H2108" i="9"/>
  <c r="L1107" i="3"/>
  <c r="E1107" i="9"/>
  <c r="D1107" i="9"/>
  <c r="H1107" i="9"/>
  <c r="I1107" i="9"/>
  <c r="F1107" i="9"/>
  <c r="G1107" i="9"/>
  <c r="L1050" i="3"/>
  <c r="D1050" i="9"/>
  <c r="F1050" i="9"/>
  <c r="G1050" i="9"/>
  <c r="I1050" i="9"/>
  <c r="E1050" i="9"/>
  <c r="H1050" i="9"/>
  <c r="L1491" i="3"/>
  <c r="E1491" i="9"/>
  <c r="D1491" i="9"/>
  <c r="H1491" i="9"/>
  <c r="I1491" i="9"/>
  <c r="F1491" i="9"/>
  <c r="G1491" i="9"/>
  <c r="L1870" i="3"/>
  <c r="F1870" i="9"/>
  <c r="E1870" i="9"/>
  <c r="G1870" i="9"/>
  <c r="I1870" i="9"/>
  <c r="H1870" i="9"/>
  <c r="D1870" i="9"/>
  <c r="L634" i="3"/>
  <c r="E634" i="9"/>
  <c r="D634" i="9"/>
  <c r="I634" i="9"/>
  <c r="H634" i="9"/>
  <c r="F634" i="9"/>
  <c r="G634" i="9"/>
  <c r="L186" i="3"/>
  <c r="E186" i="9"/>
  <c r="D186" i="9"/>
  <c r="I186" i="9"/>
  <c r="H186" i="9"/>
  <c r="F186" i="9"/>
  <c r="G186" i="9"/>
  <c r="L610" i="3"/>
  <c r="I610" i="9"/>
  <c r="E610" i="9"/>
  <c r="D610" i="9"/>
  <c r="F610" i="9"/>
  <c r="G610" i="9"/>
  <c r="H610" i="9"/>
  <c r="L250" i="3"/>
  <c r="E250" i="9"/>
  <c r="D250" i="9"/>
  <c r="I250" i="9"/>
  <c r="H250" i="9"/>
  <c r="F250" i="9"/>
  <c r="G250" i="9"/>
  <c r="L99" i="3"/>
  <c r="D99" i="9"/>
  <c r="F99" i="9"/>
  <c r="E99" i="9"/>
  <c r="I99" i="9"/>
  <c r="G99" i="9"/>
  <c r="H99" i="9"/>
  <c r="L529" i="3"/>
  <c r="D529" i="9"/>
  <c r="F529" i="9"/>
  <c r="H529" i="9"/>
  <c r="G529" i="9"/>
  <c r="E529" i="9"/>
  <c r="I529" i="9"/>
  <c r="L294" i="3"/>
  <c r="I294" i="9"/>
  <c r="E294" i="9"/>
  <c r="D294" i="9"/>
  <c r="F294" i="9"/>
  <c r="H294" i="9"/>
  <c r="G294" i="9"/>
  <c r="L293" i="3"/>
  <c r="D293" i="9"/>
  <c r="F293" i="9"/>
  <c r="H293" i="9"/>
  <c r="E293" i="9"/>
  <c r="G293" i="9"/>
  <c r="I293" i="9"/>
  <c r="L77" i="3"/>
  <c r="G77" i="9"/>
  <c r="F77" i="9"/>
  <c r="H77" i="9"/>
  <c r="I77" i="9"/>
  <c r="D77" i="9"/>
  <c r="E77" i="9"/>
  <c r="L766" i="3"/>
  <c r="E766" i="9"/>
  <c r="G766" i="9"/>
  <c r="F766" i="9"/>
  <c r="I766" i="9"/>
  <c r="H766" i="9"/>
  <c r="D766" i="9"/>
  <c r="L1392" i="3"/>
  <c r="H1392" i="9"/>
  <c r="G1392" i="9"/>
  <c r="I1392" i="9"/>
  <c r="F1392" i="9"/>
  <c r="E1392" i="9"/>
  <c r="D1392" i="9"/>
  <c r="L163" i="3"/>
  <c r="D163" i="9"/>
  <c r="F163" i="9"/>
  <c r="E163" i="9"/>
  <c r="I163" i="9"/>
  <c r="G163" i="9"/>
  <c r="H163" i="9"/>
  <c r="L878" i="3"/>
  <c r="F878" i="9"/>
  <c r="H878" i="9"/>
  <c r="E878" i="9"/>
  <c r="G878" i="9"/>
  <c r="I878" i="9"/>
  <c r="D878" i="9"/>
  <c r="L593" i="3"/>
  <c r="D593" i="9"/>
  <c r="F593" i="9"/>
  <c r="H593" i="9"/>
  <c r="G593" i="9"/>
  <c r="E593" i="9"/>
  <c r="I593" i="9"/>
  <c r="L650" i="3"/>
  <c r="D650" i="9"/>
  <c r="E650" i="9"/>
  <c r="H650" i="9"/>
  <c r="F650" i="9"/>
  <c r="G650" i="9"/>
  <c r="I650" i="9"/>
  <c r="L901" i="3"/>
  <c r="G901" i="9"/>
  <c r="E901" i="9"/>
  <c r="D901" i="9"/>
  <c r="F901" i="9"/>
  <c r="H901" i="9"/>
  <c r="I901" i="9"/>
  <c r="L361" i="3"/>
  <c r="D361" i="9"/>
  <c r="I361" i="9"/>
  <c r="H361" i="9"/>
  <c r="E361" i="9"/>
  <c r="F361" i="9"/>
  <c r="G361" i="9"/>
  <c r="L181" i="3"/>
  <c r="E181" i="9"/>
  <c r="H181" i="9"/>
  <c r="G181" i="9"/>
  <c r="D181" i="9"/>
  <c r="F181" i="9"/>
  <c r="I181" i="9"/>
  <c r="L810" i="3"/>
  <c r="F810" i="9"/>
  <c r="G810" i="9"/>
  <c r="D810" i="9"/>
  <c r="E810" i="9"/>
  <c r="H810" i="9"/>
  <c r="I810" i="9"/>
  <c r="L514" i="3"/>
  <c r="E514" i="9"/>
  <c r="I514" i="9"/>
  <c r="D514" i="9"/>
  <c r="F514" i="9"/>
  <c r="H514" i="9"/>
  <c r="G514" i="9"/>
  <c r="L914" i="3"/>
  <c r="I914" i="9"/>
  <c r="D914" i="9"/>
  <c r="E914" i="9"/>
  <c r="F914" i="9"/>
  <c r="G914" i="9"/>
  <c r="H914" i="9"/>
  <c r="L421" i="3"/>
  <c r="E421" i="9"/>
  <c r="D421" i="9"/>
  <c r="F421" i="9"/>
  <c r="H421" i="9"/>
  <c r="G421" i="9"/>
  <c r="I421" i="9"/>
  <c r="L796" i="3"/>
  <c r="E796" i="9"/>
  <c r="D796" i="9"/>
  <c r="G796" i="9"/>
  <c r="H796" i="9"/>
  <c r="I796" i="9"/>
  <c r="F796" i="9"/>
  <c r="L951" i="3"/>
  <c r="F951" i="9"/>
  <c r="H951" i="9"/>
  <c r="G951" i="9"/>
  <c r="I951" i="9"/>
  <c r="D951" i="9"/>
  <c r="E951" i="9"/>
  <c r="L569" i="3"/>
  <c r="I569" i="9"/>
  <c r="H569" i="9"/>
  <c r="D569" i="9"/>
  <c r="E569" i="9"/>
  <c r="F569" i="9"/>
  <c r="G569" i="9"/>
  <c r="L652" i="3"/>
  <c r="D652" i="9"/>
  <c r="F652" i="9"/>
  <c r="G652" i="9"/>
  <c r="E652" i="9"/>
  <c r="H652" i="9"/>
  <c r="I652" i="9"/>
  <c r="L183" i="3"/>
  <c r="F183" i="9"/>
  <c r="G183" i="9"/>
  <c r="H183" i="9"/>
  <c r="I183" i="9"/>
  <c r="D183" i="9"/>
  <c r="E183" i="9"/>
  <c r="L968" i="3"/>
  <c r="F968" i="9"/>
  <c r="D968" i="9"/>
  <c r="E968" i="9"/>
  <c r="G968" i="9"/>
  <c r="I968" i="9"/>
  <c r="H968" i="9"/>
  <c r="L721" i="3"/>
  <c r="F721" i="9"/>
  <c r="H721" i="9"/>
  <c r="G721" i="9"/>
  <c r="D721" i="9"/>
  <c r="E721" i="9"/>
  <c r="I721" i="9"/>
  <c r="L402" i="3"/>
  <c r="I402" i="9"/>
  <c r="E402" i="9"/>
  <c r="D402" i="9"/>
  <c r="F402" i="9"/>
  <c r="G402" i="9"/>
  <c r="H402" i="9"/>
  <c r="L43" i="3"/>
  <c r="G43" i="9"/>
  <c r="F43" i="9"/>
  <c r="E43" i="9"/>
  <c r="H43" i="9"/>
  <c r="D43" i="9"/>
  <c r="I43" i="9"/>
  <c r="L154" i="3"/>
  <c r="D154" i="9"/>
  <c r="E154" i="9"/>
  <c r="F154" i="9"/>
  <c r="G154" i="9"/>
  <c r="I154" i="9"/>
  <c r="H154" i="9"/>
  <c r="L1378" i="3"/>
  <c r="I1378" i="9"/>
  <c r="D1378" i="9"/>
  <c r="E1378" i="9"/>
  <c r="G1378" i="9"/>
  <c r="F1378" i="9"/>
  <c r="H1378" i="9"/>
  <c r="L1244" i="3"/>
  <c r="D1244" i="9"/>
  <c r="E1244" i="9"/>
  <c r="G1244" i="9"/>
  <c r="F1244" i="9"/>
  <c r="H1244" i="9"/>
  <c r="I1244" i="9"/>
  <c r="L759" i="3"/>
  <c r="F759" i="9"/>
  <c r="H759" i="9"/>
  <c r="G759" i="9"/>
  <c r="I759" i="9"/>
  <c r="D759" i="9"/>
  <c r="E759" i="9"/>
  <c r="L798" i="3"/>
  <c r="F798" i="9"/>
  <c r="E798" i="9"/>
  <c r="H798" i="9"/>
  <c r="I798" i="9"/>
  <c r="G798" i="9"/>
  <c r="D798" i="9"/>
  <c r="L137" i="3"/>
  <c r="I137" i="9"/>
  <c r="D137" i="9"/>
  <c r="E137" i="9"/>
  <c r="H137" i="9"/>
  <c r="G137" i="9"/>
  <c r="F137" i="9"/>
  <c r="L1501" i="3"/>
  <c r="H1501" i="9"/>
  <c r="F1501" i="9"/>
  <c r="E1501" i="9"/>
  <c r="D1501" i="9"/>
  <c r="G1501" i="9"/>
  <c r="I1501" i="9"/>
  <c r="L2210" i="3"/>
  <c r="I2210" i="9"/>
  <c r="D2210" i="9"/>
  <c r="E2210" i="9"/>
  <c r="F2210" i="9"/>
  <c r="G2210" i="9"/>
  <c r="H2210" i="9"/>
  <c r="L1100" i="3"/>
  <c r="D1100" i="9"/>
  <c r="E1100" i="9"/>
  <c r="F1100" i="9"/>
  <c r="G1100" i="9"/>
  <c r="H1100" i="9"/>
  <c r="I1100" i="9"/>
  <c r="L1669" i="3"/>
  <c r="E1669" i="9"/>
  <c r="D1669" i="9"/>
  <c r="F1669" i="9"/>
  <c r="H1669" i="9"/>
  <c r="I1669" i="9"/>
  <c r="G1669" i="9"/>
  <c r="L2098" i="3"/>
  <c r="I2098" i="9"/>
  <c r="D2098" i="9"/>
  <c r="E2098" i="9"/>
  <c r="H2098" i="9"/>
  <c r="F2098" i="9"/>
  <c r="G2098" i="9"/>
  <c r="L1446" i="3"/>
  <c r="E1446" i="9"/>
  <c r="D1446" i="9"/>
  <c r="F1446" i="9"/>
  <c r="H1446" i="9"/>
  <c r="I1446" i="9"/>
  <c r="G1446" i="9"/>
  <c r="L2152" i="3"/>
  <c r="E2152" i="9"/>
  <c r="F2152" i="9"/>
  <c r="D2152" i="9"/>
  <c r="H2152" i="9"/>
  <c r="I2152" i="9"/>
  <c r="G2152" i="9"/>
  <c r="L1766" i="3"/>
  <c r="D1766" i="9"/>
  <c r="F1766" i="9"/>
  <c r="H1766" i="9"/>
  <c r="I1766" i="9"/>
  <c r="G1766" i="9"/>
  <c r="E1766" i="9"/>
  <c r="L753" i="3"/>
  <c r="D753" i="9"/>
  <c r="E753" i="9"/>
  <c r="F753" i="9"/>
  <c r="H753" i="9"/>
  <c r="G753" i="9"/>
  <c r="I753" i="9"/>
  <c r="L1252" i="3"/>
  <c r="D1252" i="9"/>
  <c r="F1252" i="9"/>
  <c r="G1252" i="9"/>
  <c r="E1252" i="9"/>
  <c r="I1252" i="9"/>
  <c r="H1252" i="9"/>
  <c r="L1945" i="3"/>
  <c r="I1945" i="9"/>
  <c r="H1945" i="9"/>
  <c r="D1945" i="9"/>
  <c r="G1945" i="9"/>
  <c r="E1945" i="9"/>
  <c r="F1945" i="9"/>
  <c r="L2041" i="3"/>
  <c r="H2041" i="9"/>
  <c r="I2041" i="9"/>
  <c r="E2041" i="9"/>
  <c r="F2041" i="9"/>
  <c r="G2041" i="9"/>
  <c r="D2041" i="9"/>
  <c r="L563" i="3"/>
  <c r="F563" i="9"/>
  <c r="I563" i="9"/>
  <c r="D563" i="9"/>
  <c r="G563" i="9"/>
  <c r="E563" i="9"/>
  <c r="H563" i="9"/>
  <c r="L1896" i="3"/>
  <c r="E1896" i="9"/>
  <c r="F1896" i="9"/>
  <c r="D1896" i="9"/>
  <c r="H1896" i="9"/>
  <c r="I1896" i="9"/>
  <c r="G1896" i="9"/>
  <c r="L1739" i="3"/>
  <c r="F1739" i="9"/>
  <c r="D1739" i="9"/>
  <c r="E1739" i="9"/>
  <c r="H1739" i="9"/>
  <c r="G1739" i="9"/>
  <c r="I1739" i="9"/>
  <c r="L329" i="3"/>
  <c r="D329" i="9"/>
  <c r="I329" i="9"/>
  <c r="H329" i="9"/>
  <c r="E329" i="9"/>
  <c r="G329" i="9"/>
  <c r="F329" i="9"/>
  <c r="L571" i="3"/>
  <c r="F571" i="9"/>
  <c r="E571" i="9"/>
  <c r="D571" i="9"/>
  <c r="H571" i="9"/>
  <c r="I571" i="9"/>
  <c r="G571" i="9"/>
  <c r="L1146" i="3"/>
  <c r="I1146" i="9"/>
  <c r="D1146" i="9"/>
  <c r="E1146" i="9"/>
  <c r="H1146" i="9"/>
  <c r="F1146" i="9"/>
  <c r="G1146" i="9"/>
  <c r="L2086" i="3"/>
  <c r="D2086" i="9"/>
  <c r="F2086" i="9"/>
  <c r="H2086" i="9"/>
  <c r="I2086" i="9"/>
  <c r="G2086" i="9"/>
  <c r="E2086" i="9"/>
  <c r="L1986" i="3"/>
  <c r="I1986" i="9"/>
  <c r="D1986" i="9"/>
  <c r="E1986" i="9"/>
  <c r="H1986" i="9"/>
  <c r="F1986" i="9"/>
  <c r="G1986" i="9"/>
  <c r="L2172" i="3"/>
  <c r="E2172" i="9"/>
  <c r="D2172" i="9"/>
  <c r="I2172" i="9"/>
  <c r="G2172" i="9"/>
  <c r="F2172" i="9"/>
  <c r="H2172" i="9"/>
  <c r="L307" i="3"/>
  <c r="F307" i="9"/>
  <c r="I307" i="9"/>
  <c r="G307" i="9"/>
  <c r="D307" i="9"/>
  <c r="H307" i="9"/>
  <c r="E307" i="9"/>
  <c r="L1308" i="3"/>
  <c r="E1308" i="9"/>
  <c r="D1308" i="9"/>
  <c r="G1308" i="9"/>
  <c r="F1308" i="9"/>
  <c r="H1308" i="9"/>
  <c r="I1308" i="9"/>
  <c r="L787" i="3"/>
  <c r="E787" i="9"/>
  <c r="D787" i="9"/>
  <c r="H787" i="9"/>
  <c r="I787" i="9"/>
  <c r="F787" i="9"/>
  <c r="G787" i="9"/>
  <c r="L1007" i="3"/>
  <c r="D1007" i="9"/>
  <c r="F1007" i="9"/>
  <c r="E1007" i="9"/>
  <c r="H1007" i="9"/>
  <c r="G1007" i="9"/>
  <c r="I1007" i="9"/>
  <c r="L2094" i="3"/>
  <c r="F2094" i="9"/>
  <c r="E2094" i="9"/>
  <c r="G2094" i="9"/>
  <c r="I2094" i="9"/>
  <c r="H2094" i="9"/>
  <c r="D2094" i="9"/>
  <c r="L1994" i="3"/>
  <c r="E1994" i="9"/>
  <c r="H1994" i="9"/>
  <c r="D1994" i="9"/>
  <c r="F1994" i="9"/>
  <c r="G1994" i="9"/>
  <c r="I1994" i="9"/>
  <c r="L1780" i="3"/>
  <c r="G1780" i="9"/>
  <c r="E1780" i="9"/>
  <c r="D1780" i="9"/>
  <c r="F1780" i="9"/>
  <c r="H1780" i="9"/>
  <c r="I1780" i="9"/>
  <c r="L2073" i="3"/>
  <c r="I2073" i="9"/>
  <c r="H2073" i="9"/>
  <c r="D2073" i="9"/>
  <c r="G2073" i="9"/>
  <c r="E2073" i="9"/>
  <c r="F2073" i="9"/>
  <c r="L1336" i="3"/>
  <c r="F1336" i="9"/>
  <c r="D1336" i="9"/>
  <c r="H1336" i="9"/>
  <c r="I1336" i="9"/>
  <c r="G1336" i="9"/>
  <c r="E1336" i="9"/>
  <c r="L1196" i="3"/>
  <c r="D1196" i="9"/>
  <c r="E1196" i="9"/>
  <c r="H1196" i="9"/>
  <c r="F1196" i="9"/>
  <c r="I1196" i="9"/>
  <c r="G1196" i="9"/>
  <c r="L992" i="3"/>
  <c r="H992" i="9"/>
  <c r="G992" i="9"/>
  <c r="I992" i="9"/>
  <c r="D992" i="9"/>
  <c r="F992" i="9"/>
  <c r="E992" i="9"/>
  <c r="L1481" i="3"/>
  <c r="I1481" i="9"/>
  <c r="H1481" i="9"/>
  <c r="D1481" i="9"/>
  <c r="E1481" i="9"/>
  <c r="G1481" i="9"/>
  <c r="F1481" i="9"/>
  <c r="L768" i="3"/>
  <c r="H768" i="9"/>
  <c r="G768" i="9"/>
  <c r="I768" i="9"/>
  <c r="D768" i="9"/>
  <c r="F768" i="9"/>
  <c r="E768" i="9"/>
  <c r="L1544" i="3"/>
  <c r="F1544" i="9"/>
  <c r="D1544" i="9"/>
  <c r="E1544" i="9"/>
  <c r="I1544" i="9"/>
  <c r="G1544" i="9"/>
  <c r="H1544" i="9"/>
  <c r="L2084" i="3"/>
  <c r="D2084" i="9"/>
  <c r="F2084" i="9"/>
  <c r="E2084" i="9"/>
  <c r="H2084" i="9"/>
  <c r="I2084" i="9"/>
  <c r="G2084" i="9"/>
  <c r="L202" i="3"/>
  <c r="D202" i="9"/>
  <c r="E202" i="9"/>
  <c r="H202" i="9"/>
  <c r="F202" i="9"/>
  <c r="G202" i="9"/>
  <c r="I202" i="9"/>
  <c r="L1099" i="3"/>
  <c r="F1099" i="9"/>
  <c r="D1099" i="9"/>
  <c r="E1099" i="9"/>
  <c r="H1099" i="9"/>
  <c r="I1099" i="9"/>
  <c r="G1099" i="9"/>
  <c r="L1216" i="3"/>
  <c r="H1216" i="9"/>
  <c r="G1216" i="9"/>
  <c r="I1216" i="9"/>
  <c r="D1216" i="9"/>
  <c r="F1216" i="9"/>
  <c r="E1216" i="9"/>
  <c r="L1910" i="3"/>
  <c r="D1910" i="9"/>
  <c r="H1910" i="9"/>
  <c r="I1910" i="9"/>
  <c r="G1910" i="9"/>
  <c r="E1910" i="9"/>
  <c r="F1910" i="9"/>
  <c r="L1806" i="3"/>
  <c r="E1806" i="9"/>
  <c r="G1806" i="9"/>
  <c r="F1806" i="9"/>
  <c r="I1806" i="9"/>
  <c r="H1806" i="9"/>
  <c r="D1806" i="9"/>
  <c r="L242" i="3"/>
  <c r="E242" i="9"/>
  <c r="I242" i="9"/>
  <c r="D242" i="9"/>
  <c r="F242" i="9"/>
  <c r="H242" i="9"/>
  <c r="G242" i="9"/>
  <c r="L1203" i="3"/>
  <c r="I1203" i="9"/>
  <c r="F1203" i="9"/>
  <c r="D1203" i="9"/>
  <c r="E1203" i="9"/>
  <c r="G1203" i="9"/>
  <c r="H1203" i="9"/>
  <c r="L1079" i="3"/>
  <c r="F1079" i="9"/>
  <c r="H1079" i="9"/>
  <c r="G1079" i="9"/>
  <c r="I1079" i="9"/>
  <c r="D1079" i="9"/>
  <c r="E1079" i="9"/>
  <c r="L1206" i="3"/>
  <c r="D1206" i="9"/>
  <c r="H1206" i="9"/>
  <c r="I1206" i="9"/>
  <c r="G1206" i="9"/>
  <c r="E1206" i="9"/>
  <c r="F1206" i="9"/>
  <c r="L1156" i="3"/>
  <c r="E1156" i="9"/>
  <c r="D1156" i="9"/>
  <c r="F1156" i="9"/>
  <c r="G1156" i="9"/>
  <c r="H1156" i="9"/>
  <c r="I1156" i="9"/>
  <c r="L1654" i="3"/>
  <c r="D1654" i="9"/>
  <c r="H1654" i="9"/>
  <c r="I1654" i="9"/>
  <c r="G1654" i="9"/>
  <c r="E1654" i="9"/>
  <c r="F1654" i="9"/>
  <c r="L1422" i="3"/>
  <c r="E1422" i="9"/>
  <c r="G1422" i="9"/>
  <c r="F1422" i="9"/>
  <c r="H1422" i="9"/>
  <c r="I1422" i="9"/>
  <c r="D1422" i="9"/>
  <c r="L1022" i="3"/>
  <c r="E1022" i="9"/>
  <c r="G1022" i="9"/>
  <c r="F1022" i="9"/>
  <c r="I1022" i="9"/>
  <c r="H1022" i="9"/>
  <c r="D1022" i="9"/>
  <c r="L1932" i="3"/>
  <c r="D1932" i="9"/>
  <c r="E1932" i="9"/>
  <c r="G1932" i="9"/>
  <c r="F1932" i="9"/>
  <c r="H1932" i="9"/>
  <c r="I1932" i="9"/>
  <c r="L1185" i="3"/>
  <c r="G1185" i="9"/>
  <c r="D1185" i="9"/>
  <c r="E1185" i="9"/>
  <c r="H1185" i="9"/>
  <c r="F1185" i="9"/>
  <c r="I1185" i="9"/>
  <c r="L803" i="3"/>
  <c r="D803" i="9"/>
  <c r="E803" i="9"/>
  <c r="I803" i="9"/>
  <c r="F803" i="9"/>
  <c r="G803" i="9"/>
  <c r="H803" i="9"/>
  <c r="L1207" i="3"/>
  <c r="F1207" i="9"/>
  <c r="H1207" i="9"/>
  <c r="G1207" i="9"/>
  <c r="I1207" i="9"/>
  <c r="D1207" i="9"/>
  <c r="E1207" i="9"/>
  <c r="L1588" i="3"/>
  <c r="G1588" i="9"/>
  <c r="E1588" i="9"/>
  <c r="D1588" i="9"/>
  <c r="F1588" i="9"/>
  <c r="H1588" i="9"/>
  <c r="I1588" i="9"/>
  <c r="L1784" i="3"/>
  <c r="F1784" i="9"/>
  <c r="D1784" i="9"/>
  <c r="H1784" i="9"/>
  <c r="E1784" i="9"/>
  <c r="I1784" i="9"/>
  <c r="G1784" i="9"/>
  <c r="L1542" i="3"/>
  <c r="E1542" i="9"/>
  <c r="D1542" i="9"/>
  <c r="G1542" i="9"/>
  <c r="F1542" i="9"/>
  <c r="H1542" i="9"/>
  <c r="I1542" i="9"/>
  <c r="L1523" i="3"/>
  <c r="I1523" i="9"/>
  <c r="F1523" i="9"/>
  <c r="E1523" i="9"/>
  <c r="G1523" i="9"/>
  <c r="D1523" i="9"/>
  <c r="H1523" i="9"/>
  <c r="L1988" i="3"/>
  <c r="E1988" i="9"/>
  <c r="D1988" i="9"/>
  <c r="F1988" i="9"/>
  <c r="G1988" i="9"/>
  <c r="H1988" i="9"/>
  <c r="I1988" i="9"/>
  <c r="L1661" i="3"/>
  <c r="E1661" i="9"/>
  <c r="G1661" i="9"/>
  <c r="I1661" i="9"/>
  <c r="H1661" i="9"/>
  <c r="F1661" i="9"/>
  <c r="D1661" i="9"/>
  <c r="L905" i="3"/>
  <c r="I905" i="9"/>
  <c r="H905" i="9"/>
  <c r="D905" i="9"/>
  <c r="E905" i="9"/>
  <c r="G905" i="9"/>
  <c r="F905" i="9"/>
  <c r="L233" i="3"/>
  <c r="D233" i="9"/>
  <c r="I233" i="9"/>
  <c r="H233" i="9"/>
  <c r="E233" i="9"/>
  <c r="F233" i="9"/>
  <c r="G233" i="9"/>
  <c r="L458" i="3"/>
  <c r="E458" i="9"/>
  <c r="D458" i="9"/>
  <c r="H458" i="9"/>
  <c r="F458" i="9"/>
  <c r="G458" i="9"/>
  <c r="I458" i="9"/>
  <c r="L238" i="3"/>
  <c r="H238" i="9"/>
  <c r="E238" i="9"/>
  <c r="G238" i="9"/>
  <c r="F238" i="9"/>
  <c r="I238" i="9"/>
  <c r="D238" i="9"/>
  <c r="L782" i="3"/>
  <c r="E782" i="9"/>
  <c r="G782" i="9"/>
  <c r="F782" i="9"/>
  <c r="H782" i="9"/>
  <c r="I782" i="9"/>
  <c r="D782" i="9"/>
  <c r="L82" i="3"/>
  <c r="G82" i="9"/>
  <c r="I82" i="9"/>
  <c r="D82" i="9"/>
  <c r="E82" i="9"/>
  <c r="F82" i="9"/>
  <c r="H82" i="9"/>
  <c r="L171" i="3"/>
  <c r="F171" i="9"/>
  <c r="G171" i="9"/>
  <c r="E171" i="9"/>
  <c r="D171" i="9"/>
  <c r="I171" i="9"/>
  <c r="H171" i="9"/>
  <c r="L310" i="3"/>
  <c r="I310" i="9"/>
  <c r="D310" i="9"/>
  <c r="H310" i="9"/>
  <c r="E310" i="9"/>
  <c r="G310" i="9"/>
  <c r="F310" i="9"/>
  <c r="L194" i="3"/>
  <c r="F194" i="9"/>
  <c r="E194" i="9"/>
  <c r="I194" i="9"/>
  <c r="D194" i="9"/>
  <c r="H194" i="9"/>
  <c r="G194" i="9"/>
  <c r="L654" i="3"/>
  <c r="I654" i="9"/>
  <c r="E654" i="9"/>
  <c r="G654" i="9"/>
  <c r="F654" i="9"/>
  <c r="H654" i="9"/>
  <c r="D654" i="9"/>
  <c r="L218" i="3"/>
  <c r="D218" i="9"/>
  <c r="E218" i="9"/>
  <c r="F218" i="9"/>
  <c r="G218" i="9"/>
  <c r="I218" i="9"/>
  <c r="H218" i="9"/>
  <c r="L369" i="3"/>
  <c r="D369" i="9"/>
  <c r="E369" i="9"/>
  <c r="F369" i="9"/>
  <c r="H369" i="9"/>
  <c r="G369" i="9"/>
  <c r="I369" i="9"/>
  <c r="L477" i="3"/>
  <c r="H477" i="9"/>
  <c r="D477" i="9"/>
  <c r="F477" i="9"/>
  <c r="E477" i="9"/>
  <c r="G477" i="9"/>
  <c r="I477" i="9"/>
  <c r="L931" i="3"/>
  <c r="D931" i="9"/>
  <c r="I931" i="9"/>
  <c r="F931" i="9"/>
  <c r="G931" i="9"/>
  <c r="E931" i="9"/>
  <c r="H931" i="9"/>
  <c r="L30" i="3"/>
  <c r="D30" i="9"/>
  <c r="G30" i="9"/>
  <c r="H30" i="9"/>
  <c r="I30" i="9"/>
  <c r="E30" i="9"/>
  <c r="F30" i="9"/>
  <c r="L496" i="3"/>
  <c r="H496" i="9"/>
  <c r="G496" i="9"/>
  <c r="I496" i="9"/>
  <c r="D496" i="9"/>
  <c r="F496" i="9"/>
  <c r="E496" i="9"/>
  <c r="L728" i="3"/>
  <c r="D728" i="9"/>
  <c r="E728" i="9"/>
  <c r="F728" i="9"/>
  <c r="I728" i="9"/>
  <c r="G728" i="9"/>
  <c r="H728" i="9"/>
  <c r="L107" i="3"/>
  <c r="F107" i="9"/>
  <c r="G107" i="9"/>
  <c r="E107" i="9"/>
  <c r="D107" i="9"/>
  <c r="I107" i="9"/>
  <c r="H107" i="9"/>
  <c r="L206" i="3"/>
  <c r="E206" i="9"/>
  <c r="G206" i="9"/>
  <c r="I206" i="9"/>
  <c r="F206" i="9"/>
  <c r="H206" i="9"/>
  <c r="D206" i="9"/>
  <c r="L321" i="3"/>
  <c r="D321" i="9"/>
  <c r="E321" i="9"/>
  <c r="F321" i="9"/>
  <c r="G321" i="9"/>
  <c r="I321" i="9"/>
  <c r="H321" i="9"/>
  <c r="L720" i="3"/>
  <c r="G720" i="9"/>
  <c r="I720" i="9"/>
  <c r="H720" i="9"/>
  <c r="E720" i="9"/>
  <c r="F720" i="9"/>
  <c r="D720" i="9"/>
  <c r="L430" i="3"/>
  <c r="I430" i="9"/>
  <c r="H430" i="9"/>
  <c r="E430" i="9"/>
  <c r="G430" i="9"/>
  <c r="F430" i="9"/>
  <c r="D430" i="9"/>
  <c r="L926" i="3"/>
  <c r="F926" i="9"/>
  <c r="E926" i="9"/>
  <c r="I926" i="9"/>
  <c r="G926" i="9"/>
  <c r="H926" i="9"/>
  <c r="D926" i="9"/>
  <c r="L1998" i="3"/>
  <c r="E1998" i="9"/>
  <c r="G1998" i="9"/>
  <c r="F1998" i="9"/>
  <c r="I1998" i="9"/>
  <c r="H1998" i="9"/>
  <c r="D1998" i="9"/>
  <c r="L1954" i="3"/>
  <c r="I1954" i="9"/>
  <c r="D1954" i="9"/>
  <c r="E1954" i="9"/>
  <c r="F1954" i="9"/>
  <c r="G1954" i="9"/>
  <c r="H1954" i="9"/>
  <c r="L1733" i="3"/>
  <c r="E1733" i="9"/>
  <c r="D1733" i="9"/>
  <c r="F1733" i="9"/>
  <c r="H1733" i="9"/>
  <c r="I1733" i="9"/>
  <c r="G1733" i="9"/>
  <c r="L2137" i="3"/>
  <c r="I2137" i="9"/>
  <c r="H2137" i="9"/>
  <c r="D2137" i="9"/>
  <c r="G2137" i="9"/>
  <c r="E2137" i="9"/>
  <c r="F2137" i="9"/>
  <c r="L2087" i="3"/>
  <c r="F2087" i="9"/>
  <c r="H2087" i="9"/>
  <c r="G2087" i="9"/>
  <c r="I2087" i="9"/>
  <c r="D2087" i="9"/>
  <c r="E2087" i="9"/>
  <c r="L2103" i="3"/>
  <c r="F2103" i="9"/>
  <c r="G2103" i="9"/>
  <c r="I2103" i="9"/>
  <c r="H2103" i="9"/>
  <c r="D2103" i="9"/>
  <c r="E2103" i="9"/>
  <c r="L1930" i="3"/>
  <c r="E1930" i="9"/>
  <c r="H1930" i="9"/>
  <c r="D1930" i="9"/>
  <c r="F1930" i="9"/>
  <c r="G1930" i="9"/>
  <c r="I1930" i="9"/>
  <c r="L2080" i="3"/>
  <c r="H2080" i="9"/>
  <c r="G2080" i="9"/>
  <c r="I2080" i="9"/>
  <c r="F2080" i="9"/>
  <c r="D2080" i="9"/>
  <c r="E2080" i="9"/>
  <c r="L1884" i="3"/>
  <c r="D1884" i="9"/>
  <c r="E1884" i="9"/>
  <c r="G1884" i="9"/>
  <c r="F1884" i="9"/>
  <c r="H1884" i="9"/>
  <c r="I1884" i="9"/>
  <c r="L552" i="3"/>
  <c r="E552" i="9"/>
  <c r="G552" i="9"/>
  <c r="F552" i="9"/>
  <c r="D552" i="9"/>
  <c r="H552" i="9"/>
  <c r="I552" i="9"/>
  <c r="L1490" i="3"/>
  <c r="I1490" i="9"/>
  <c r="D1490" i="9"/>
  <c r="E1490" i="9"/>
  <c r="F1490" i="9"/>
  <c r="G1490" i="9"/>
  <c r="H1490" i="9"/>
  <c r="L1610" i="3"/>
  <c r="E1610" i="9"/>
  <c r="H1610" i="9"/>
  <c r="D1610" i="9"/>
  <c r="F1610" i="9"/>
  <c r="G1610" i="9"/>
  <c r="I1610" i="9"/>
  <c r="L1667" i="3"/>
  <c r="D1667" i="9"/>
  <c r="G1667" i="9"/>
  <c r="H1667" i="9"/>
  <c r="I1667" i="9"/>
  <c r="E1667" i="9"/>
  <c r="F1667" i="9"/>
  <c r="L1715" i="3"/>
  <c r="I1715" i="9"/>
  <c r="E1715" i="9"/>
  <c r="F1715" i="9"/>
  <c r="D1715" i="9"/>
  <c r="G1715" i="9"/>
  <c r="H1715" i="9"/>
  <c r="L1396" i="3"/>
  <c r="G1396" i="9"/>
  <c r="E1396" i="9"/>
  <c r="D1396" i="9"/>
  <c r="F1396" i="9"/>
  <c r="H1396" i="9"/>
  <c r="I1396" i="9"/>
  <c r="L1518" i="3"/>
  <c r="E1518" i="9"/>
  <c r="G1518" i="9"/>
  <c r="F1518" i="9"/>
  <c r="H1518" i="9"/>
  <c r="I1518" i="9"/>
  <c r="D1518" i="9"/>
  <c r="L427" i="3"/>
  <c r="F427" i="9"/>
  <c r="E427" i="9"/>
  <c r="G427" i="9"/>
  <c r="D427" i="9"/>
  <c r="I427" i="9"/>
  <c r="H427" i="9"/>
  <c r="L736" i="3"/>
  <c r="H736" i="9"/>
  <c r="G736" i="9"/>
  <c r="I736" i="9"/>
  <c r="D736" i="9"/>
  <c r="F736" i="9"/>
  <c r="E736" i="9"/>
  <c r="L2142" i="3"/>
  <c r="F2142" i="9"/>
  <c r="E2142" i="9"/>
  <c r="I2142" i="9"/>
  <c r="H2142" i="9"/>
  <c r="G2142" i="9"/>
  <c r="D2142" i="9"/>
  <c r="L1978" i="3"/>
  <c r="E1978" i="9"/>
  <c r="H1978" i="9"/>
  <c r="D1978" i="9"/>
  <c r="G1978" i="9"/>
  <c r="F1978" i="9"/>
  <c r="I1978" i="9"/>
  <c r="L1479" i="3"/>
  <c r="G1479" i="9"/>
  <c r="F1479" i="9"/>
  <c r="I1479" i="9"/>
  <c r="H1479" i="9"/>
  <c r="E1479" i="9"/>
  <c r="D1479" i="9"/>
  <c r="L988" i="3"/>
  <c r="D988" i="9"/>
  <c r="E988" i="9"/>
  <c r="G988" i="9"/>
  <c r="F988" i="9"/>
  <c r="H988" i="9"/>
  <c r="I988" i="9"/>
  <c r="L1937" i="3"/>
  <c r="F1937" i="9"/>
  <c r="G1937" i="9"/>
  <c r="D1937" i="9"/>
  <c r="I1937" i="9"/>
  <c r="E1937" i="9"/>
  <c r="H1937" i="9"/>
  <c r="L2214" i="3"/>
  <c r="D2214" i="9"/>
  <c r="F2214" i="9"/>
  <c r="H2214" i="9"/>
  <c r="I2214" i="9"/>
  <c r="G2214" i="9"/>
  <c r="E2214" i="9"/>
  <c r="L451" i="3"/>
  <c r="F451" i="9"/>
  <c r="E451" i="9"/>
  <c r="D451" i="9"/>
  <c r="G451" i="9"/>
  <c r="H451" i="9"/>
  <c r="I451" i="9"/>
  <c r="L2095" i="3"/>
  <c r="D2095" i="9"/>
  <c r="E2095" i="9"/>
  <c r="H2095" i="9"/>
  <c r="F2095" i="9"/>
  <c r="G2095" i="9"/>
  <c r="I2095" i="9"/>
  <c r="L1723" i="3"/>
  <c r="E1723" i="9"/>
  <c r="F1723" i="9"/>
  <c r="D1723" i="9"/>
  <c r="H1723" i="9"/>
  <c r="G1723" i="9"/>
  <c r="I1723" i="9"/>
  <c r="L1812" i="3"/>
  <c r="D1812" i="9"/>
  <c r="F1812" i="9"/>
  <c r="G1812" i="9"/>
  <c r="E1812" i="9"/>
  <c r="H1812" i="9"/>
  <c r="I1812" i="9"/>
  <c r="L2178" i="3"/>
  <c r="I2178" i="9"/>
  <c r="D2178" i="9"/>
  <c r="E2178" i="9"/>
  <c r="H2178" i="9"/>
  <c r="F2178" i="9"/>
  <c r="G2178" i="9"/>
  <c r="L1600" i="3"/>
  <c r="H1600" i="9"/>
  <c r="G1600" i="9"/>
  <c r="I1600" i="9"/>
  <c r="F1600" i="9"/>
  <c r="E1600" i="9"/>
  <c r="D1600" i="9"/>
  <c r="L2068" i="3"/>
  <c r="D2068" i="9"/>
  <c r="F2068" i="9"/>
  <c r="G2068" i="9"/>
  <c r="E2068" i="9"/>
  <c r="H2068" i="9"/>
  <c r="I2068" i="9"/>
  <c r="L1776" i="3"/>
  <c r="G1776" i="9"/>
  <c r="I1776" i="9"/>
  <c r="H1776" i="9"/>
  <c r="F1776" i="9"/>
  <c r="D1776" i="9"/>
  <c r="E1776" i="9"/>
  <c r="L1573" i="3"/>
  <c r="D1573" i="9"/>
  <c r="F1573" i="9"/>
  <c r="E1573" i="9"/>
  <c r="G1573" i="9"/>
  <c r="H1573" i="9"/>
  <c r="I1573" i="9"/>
  <c r="L883" i="3"/>
  <c r="E883" i="9"/>
  <c r="I883" i="9"/>
  <c r="F883" i="9"/>
  <c r="D883" i="9"/>
  <c r="G883" i="9"/>
  <c r="H883" i="9"/>
  <c r="L986" i="3"/>
  <c r="D986" i="9"/>
  <c r="F986" i="9"/>
  <c r="G986" i="9"/>
  <c r="I986" i="9"/>
  <c r="E986" i="9"/>
  <c r="H986" i="9"/>
  <c r="L1717" i="3"/>
  <c r="E1717" i="9"/>
  <c r="D1717" i="9"/>
  <c r="F1717" i="9"/>
  <c r="G1717" i="9"/>
  <c r="H1717" i="9"/>
  <c r="I1717" i="9"/>
  <c r="L2176" i="3"/>
  <c r="H2176" i="9"/>
  <c r="G2176" i="9"/>
  <c r="I2176" i="9"/>
  <c r="F2176" i="9"/>
  <c r="D2176" i="9"/>
  <c r="E2176" i="9"/>
  <c r="L1611" i="3"/>
  <c r="F1611" i="9"/>
  <c r="D1611" i="9"/>
  <c r="E1611" i="9"/>
  <c r="H1611" i="9"/>
  <c r="I1611" i="9"/>
  <c r="G1611" i="9"/>
  <c r="L1858" i="3"/>
  <c r="I1858" i="9"/>
  <c r="D1858" i="9"/>
  <c r="E1858" i="9"/>
  <c r="H1858" i="9"/>
  <c r="G1858" i="9"/>
  <c r="F1858" i="9"/>
  <c r="L1868" i="3"/>
  <c r="D1868" i="9"/>
  <c r="E1868" i="9"/>
  <c r="G1868" i="9"/>
  <c r="F1868" i="9"/>
  <c r="H1868" i="9"/>
  <c r="I1868" i="9"/>
  <c r="L2002" i="3"/>
  <c r="I2002" i="9"/>
  <c r="D2002" i="9"/>
  <c r="E2002" i="9"/>
  <c r="F2002" i="9"/>
  <c r="G2002" i="9"/>
  <c r="H2002" i="9"/>
  <c r="L1842" i="3"/>
  <c r="I1842" i="9"/>
  <c r="D1842" i="9"/>
  <c r="E1842" i="9"/>
  <c r="F1842" i="9"/>
  <c r="H1842" i="9"/>
  <c r="G1842" i="9"/>
  <c r="L1238" i="3"/>
  <c r="D1238" i="9"/>
  <c r="E1238" i="9"/>
  <c r="F1238" i="9"/>
  <c r="H1238" i="9"/>
  <c r="I1238" i="9"/>
  <c r="G1238" i="9"/>
  <c r="L1991" i="3"/>
  <c r="G1991" i="9"/>
  <c r="F1991" i="9"/>
  <c r="I1991" i="9"/>
  <c r="H1991" i="9"/>
  <c r="E1991" i="9"/>
  <c r="D1991" i="9"/>
  <c r="L2113" i="3"/>
  <c r="E2113" i="9"/>
  <c r="F2113" i="9"/>
  <c r="G2113" i="9"/>
  <c r="D2113" i="9"/>
  <c r="H2113" i="9"/>
  <c r="I2113" i="9"/>
  <c r="L880" i="3"/>
  <c r="H880" i="9"/>
  <c r="G880" i="9"/>
  <c r="I880" i="9"/>
  <c r="D880" i="9"/>
  <c r="F880" i="9"/>
  <c r="E880" i="9"/>
  <c r="L2110" i="3"/>
  <c r="F2110" i="9"/>
  <c r="E2110" i="9"/>
  <c r="G2110" i="9"/>
  <c r="I2110" i="9"/>
  <c r="H2110" i="9"/>
  <c r="D2110" i="9"/>
  <c r="L1606" i="3"/>
  <c r="E1606" i="9"/>
  <c r="D1606" i="9"/>
  <c r="G1606" i="9"/>
  <c r="F1606" i="9"/>
  <c r="H1606" i="9"/>
  <c r="I1606" i="9"/>
  <c r="L1914" i="3"/>
  <c r="E1914" i="9"/>
  <c r="H1914" i="9"/>
  <c r="D1914" i="9"/>
  <c r="F1914" i="9"/>
  <c r="G1914" i="9"/>
  <c r="I1914" i="9"/>
  <c r="L800" i="3"/>
  <c r="H800" i="9"/>
  <c r="G800" i="9"/>
  <c r="I800" i="9"/>
  <c r="D800" i="9"/>
  <c r="F800" i="9"/>
  <c r="E800" i="9"/>
  <c r="L2182" i="3"/>
  <c r="D2182" i="9"/>
  <c r="G2182" i="9"/>
  <c r="E2182" i="9"/>
  <c r="F2182" i="9"/>
  <c r="H2182" i="9"/>
  <c r="I2182" i="9"/>
  <c r="L1525" i="3"/>
  <c r="E1525" i="9"/>
  <c r="D1525" i="9"/>
  <c r="F1525" i="9"/>
  <c r="H1525" i="9"/>
  <c r="G1525" i="9"/>
  <c r="I1525" i="9"/>
  <c r="L1902" i="3"/>
  <c r="F1902" i="9"/>
  <c r="E1902" i="9"/>
  <c r="G1902" i="9"/>
  <c r="I1902" i="9"/>
  <c r="H1902" i="9"/>
  <c r="D1902" i="9"/>
  <c r="L1771" i="3"/>
  <c r="E1771" i="9"/>
  <c r="F1771" i="9"/>
  <c r="D1771" i="9"/>
  <c r="I1771" i="9"/>
  <c r="G1771" i="9"/>
  <c r="H1771" i="9"/>
  <c r="L1805" i="3"/>
  <c r="G1805" i="9"/>
  <c r="H1805" i="9"/>
  <c r="F1805" i="9"/>
  <c r="D1805" i="9"/>
  <c r="E1805" i="9"/>
  <c r="I1805" i="9"/>
  <c r="L1666" i="3"/>
  <c r="I1666" i="9"/>
  <c r="D1666" i="9"/>
  <c r="E1666" i="9"/>
  <c r="H1666" i="9"/>
  <c r="G1666" i="9"/>
  <c r="F1666" i="9"/>
  <c r="L497" i="3"/>
  <c r="D497" i="9"/>
  <c r="E497" i="9"/>
  <c r="F497" i="9"/>
  <c r="H497" i="9"/>
  <c r="G497" i="9"/>
  <c r="I497" i="9"/>
  <c r="L777" i="3"/>
  <c r="I777" i="9"/>
  <c r="H777" i="9"/>
  <c r="D777" i="9"/>
  <c r="E777" i="9"/>
  <c r="G777" i="9"/>
  <c r="F777" i="9"/>
  <c r="L991" i="3"/>
  <c r="E991" i="9"/>
  <c r="D991" i="9"/>
  <c r="H991" i="9"/>
  <c r="F991" i="9"/>
  <c r="G991" i="9"/>
  <c r="I991" i="9"/>
  <c r="L1749" i="3"/>
  <c r="D1749" i="9"/>
  <c r="F1749" i="9"/>
  <c r="E1749" i="9"/>
  <c r="I1749" i="9"/>
  <c r="G1749" i="9"/>
  <c r="H1749" i="9"/>
  <c r="L1952" i="3"/>
  <c r="H1952" i="9"/>
  <c r="G1952" i="9"/>
  <c r="I1952" i="9"/>
  <c r="F1952" i="9"/>
  <c r="D1952" i="9"/>
  <c r="E1952" i="9"/>
  <c r="L1754" i="3"/>
  <c r="F1754" i="9"/>
  <c r="G1754" i="9"/>
  <c r="E1754" i="9"/>
  <c r="H1754" i="9"/>
  <c r="D1754" i="9"/>
  <c r="I1754" i="9"/>
  <c r="L1993" i="3"/>
  <c r="I1993" i="9"/>
  <c r="H1993" i="9"/>
  <c r="D1993" i="9"/>
  <c r="G1993" i="9"/>
  <c r="E1993" i="9"/>
  <c r="F1993" i="9"/>
  <c r="L1428" i="3"/>
  <c r="D1428" i="9"/>
  <c r="F1428" i="9"/>
  <c r="G1428" i="9"/>
  <c r="E1428" i="9"/>
  <c r="H1428" i="9"/>
  <c r="I1428" i="9"/>
  <c r="L1111" i="3"/>
  <c r="F1111" i="9"/>
  <c r="H1111" i="9"/>
  <c r="G1111" i="9"/>
  <c r="I1111" i="9"/>
  <c r="E1111" i="9"/>
  <c r="D1111" i="9"/>
  <c r="L1822" i="3"/>
  <c r="F1822" i="9"/>
  <c r="E1822" i="9"/>
  <c r="G1822" i="9"/>
  <c r="I1822" i="9"/>
  <c r="H1822" i="9"/>
  <c r="D1822" i="9"/>
  <c r="L1674" i="3"/>
  <c r="E1674" i="9"/>
  <c r="H1674" i="9"/>
  <c r="D1674" i="9"/>
  <c r="F1674" i="9"/>
  <c r="G1674" i="9"/>
  <c r="I1674" i="9"/>
  <c r="L406" i="3"/>
  <c r="I406" i="9"/>
  <c r="D406" i="9"/>
  <c r="E406" i="9"/>
  <c r="F406" i="9"/>
  <c r="H406" i="9"/>
  <c r="G406" i="9"/>
  <c r="L618" i="3"/>
  <c r="D618" i="9"/>
  <c r="E618" i="9"/>
  <c r="F618" i="9"/>
  <c r="G618" i="9"/>
  <c r="H618" i="9"/>
  <c r="I618" i="9"/>
  <c r="L642" i="3"/>
  <c r="E642" i="9"/>
  <c r="I642" i="9"/>
  <c r="D642" i="9"/>
  <c r="F642" i="9"/>
  <c r="H642" i="9"/>
  <c r="G642" i="9"/>
  <c r="L784" i="3"/>
  <c r="G784" i="9"/>
  <c r="I784" i="9"/>
  <c r="H784" i="9"/>
  <c r="D784" i="9"/>
  <c r="E784" i="9"/>
  <c r="F784" i="9"/>
  <c r="L227" i="3"/>
  <c r="D227" i="9"/>
  <c r="F227" i="9"/>
  <c r="E227" i="9"/>
  <c r="I227" i="9"/>
  <c r="G227" i="9"/>
  <c r="H227" i="9"/>
  <c r="L118" i="3"/>
  <c r="I118" i="9"/>
  <c r="D118" i="9"/>
  <c r="E118" i="9"/>
  <c r="H118" i="9"/>
  <c r="G118" i="9"/>
  <c r="F118" i="9"/>
  <c r="L674" i="3"/>
  <c r="I674" i="9"/>
  <c r="E674" i="9"/>
  <c r="D674" i="9"/>
  <c r="F674" i="9"/>
  <c r="G674" i="9"/>
  <c r="H674" i="9"/>
  <c r="L513" i="3"/>
  <c r="D513" i="9"/>
  <c r="E513" i="9"/>
  <c r="F513" i="9"/>
  <c r="G513" i="9"/>
  <c r="I513" i="9"/>
  <c r="H513" i="9"/>
  <c r="L660" i="3"/>
  <c r="G660" i="9"/>
  <c r="D660" i="9"/>
  <c r="F660" i="9"/>
  <c r="H660" i="9"/>
  <c r="E660" i="9"/>
  <c r="I660" i="9"/>
  <c r="L936" i="3"/>
  <c r="E936" i="9"/>
  <c r="G936" i="9"/>
  <c r="F936" i="9"/>
  <c r="D936" i="9"/>
  <c r="H936" i="9"/>
  <c r="I936" i="9"/>
  <c r="L370" i="3"/>
  <c r="E370" i="9"/>
  <c r="I370" i="9"/>
  <c r="D370" i="9"/>
  <c r="F370" i="9"/>
  <c r="H370" i="9"/>
  <c r="G370" i="9"/>
  <c r="L542" i="3"/>
  <c r="H542" i="9"/>
  <c r="F542" i="9"/>
  <c r="I542" i="9"/>
  <c r="E542" i="9"/>
  <c r="G542" i="9"/>
  <c r="D542" i="9"/>
  <c r="L1310" i="3"/>
  <c r="F1310" i="9"/>
  <c r="E1310" i="9"/>
  <c r="I1310" i="9"/>
  <c r="H1310" i="9"/>
  <c r="G1310" i="9"/>
  <c r="D1310" i="9"/>
  <c r="L229" i="3"/>
  <c r="D229" i="9"/>
  <c r="F229" i="9"/>
  <c r="E229" i="9"/>
  <c r="H229" i="9"/>
  <c r="G229" i="9"/>
  <c r="I229" i="9"/>
  <c r="L1027" i="3"/>
  <c r="D1027" i="9"/>
  <c r="G1027" i="9"/>
  <c r="H1027" i="9"/>
  <c r="I1027" i="9"/>
  <c r="F1027" i="9"/>
  <c r="E1027" i="9"/>
  <c r="L1466" i="3"/>
  <c r="I1466" i="9"/>
  <c r="E1466" i="9"/>
  <c r="H1466" i="9"/>
  <c r="F1466" i="9"/>
  <c r="D1466" i="9"/>
  <c r="G1466" i="9"/>
  <c r="L1465" i="3"/>
  <c r="H1465" i="9"/>
  <c r="I1465" i="9"/>
  <c r="D1465" i="9"/>
  <c r="F1465" i="9"/>
  <c r="E1465" i="9"/>
  <c r="G1465" i="9"/>
  <c r="L1485" i="3"/>
  <c r="D1485" i="9"/>
  <c r="G1485" i="9"/>
  <c r="H1485" i="9"/>
  <c r="F1485" i="9"/>
  <c r="E1485" i="9"/>
  <c r="I1485" i="9"/>
  <c r="L851" i="3"/>
  <c r="E851" i="9"/>
  <c r="D851" i="9"/>
  <c r="H851" i="9"/>
  <c r="I851" i="9"/>
  <c r="F851" i="9"/>
  <c r="G851" i="9"/>
  <c r="L1151" i="3"/>
  <c r="D1151" i="9"/>
  <c r="E1151" i="9"/>
  <c r="G1151" i="9"/>
  <c r="I1151" i="9"/>
  <c r="F1151" i="9"/>
  <c r="H1151" i="9"/>
  <c r="L1044" i="3"/>
  <c r="D1044" i="9"/>
  <c r="F1044" i="9"/>
  <c r="G1044" i="9"/>
  <c r="E1044" i="9"/>
  <c r="H1044" i="9"/>
  <c r="I1044" i="9"/>
  <c r="L1382" i="3"/>
  <c r="E1382" i="9"/>
  <c r="D1382" i="9"/>
  <c r="F1382" i="9"/>
  <c r="H1382" i="9"/>
  <c r="I1382" i="9"/>
  <c r="G1382" i="9"/>
  <c r="L2070" i="3"/>
  <c r="D2070" i="9"/>
  <c r="F2070" i="9"/>
  <c r="H2070" i="9"/>
  <c r="I2070" i="9"/>
  <c r="G2070" i="9"/>
  <c r="E2070" i="9"/>
  <c r="L1953" i="3"/>
  <c r="G1953" i="9"/>
  <c r="D1953" i="9"/>
  <c r="E1953" i="9"/>
  <c r="H1953" i="9"/>
  <c r="F1953" i="9"/>
  <c r="I1953" i="9"/>
  <c r="L1579" i="3"/>
  <c r="E1579" i="9"/>
  <c r="F1579" i="9"/>
  <c r="D1579" i="9"/>
  <c r="I1579" i="9"/>
  <c r="H1579" i="9"/>
  <c r="G1579" i="9"/>
  <c r="L955" i="3"/>
  <c r="E955" i="9"/>
  <c r="F955" i="9"/>
  <c r="D955" i="9"/>
  <c r="H955" i="9"/>
  <c r="G955" i="9"/>
  <c r="I955" i="9"/>
  <c r="L1254" i="3"/>
  <c r="E1254" i="9"/>
  <c r="D1254" i="9"/>
  <c r="F1254" i="9"/>
  <c r="H1254" i="9"/>
  <c r="I1254" i="9"/>
  <c r="G1254" i="9"/>
  <c r="L2024" i="3"/>
  <c r="E2024" i="9"/>
  <c r="F2024" i="9"/>
  <c r="D2024" i="9"/>
  <c r="H2024" i="9"/>
  <c r="I2024" i="9"/>
  <c r="G2024" i="9"/>
  <c r="L1698" i="3"/>
  <c r="I1698" i="9"/>
  <c r="D1698" i="9"/>
  <c r="E1698" i="9"/>
  <c r="F1698" i="9"/>
  <c r="G1698" i="9"/>
  <c r="H1698" i="9"/>
  <c r="L1906" i="3"/>
  <c r="I1906" i="9"/>
  <c r="D1906" i="9"/>
  <c r="E1906" i="9"/>
  <c r="F1906" i="9"/>
  <c r="H1906" i="9"/>
  <c r="G1906" i="9"/>
  <c r="L1302" i="3"/>
  <c r="D1302" i="9"/>
  <c r="E1302" i="9"/>
  <c r="F1302" i="9"/>
  <c r="H1302" i="9"/>
  <c r="I1302" i="9"/>
  <c r="G1302" i="9"/>
  <c r="L1274" i="3"/>
  <c r="I1274" i="9"/>
  <c r="E1274" i="9"/>
  <c r="H1274" i="9"/>
  <c r="D1274" i="9"/>
  <c r="F1274" i="9"/>
  <c r="G1274" i="9"/>
  <c r="L2212" i="3"/>
  <c r="D2212" i="9"/>
  <c r="F2212" i="9"/>
  <c r="E2212" i="9"/>
  <c r="H2212" i="9"/>
  <c r="G2212" i="9"/>
  <c r="I2212" i="9"/>
  <c r="L908" i="3"/>
  <c r="D908" i="9"/>
  <c r="E908" i="9"/>
  <c r="F908" i="9"/>
  <c r="G908" i="9"/>
  <c r="H908" i="9"/>
  <c r="I908" i="9"/>
  <c r="L1091" i="3"/>
  <c r="D1091" i="9"/>
  <c r="G1091" i="9"/>
  <c r="H1091" i="9"/>
  <c r="E1091" i="9"/>
  <c r="I1091" i="9"/>
  <c r="F1091" i="9"/>
  <c r="L1175" i="3"/>
  <c r="G1175" i="9"/>
  <c r="F1175" i="9"/>
  <c r="H1175" i="9"/>
  <c r="I1175" i="9"/>
  <c r="E1175" i="9"/>
  <c r="D1175" i="9"/>
  <c r="L1968" i="3"/>
  <c r="H1968" i="9"/>
  <c r="G1968" i="9"/>
  <c r="I1968" i="9"/>
  <c r="F1968" i="9"/>
  <c r="D1968" i="9"/>
  <c r="E1968" i="9"/>
  <c r="L1702" i="3"/>
  <c r="D1702" i="9"/>
  <c r="F1702" i="9"/>
  <c r="H1702" i="9"/>
  <c r="I1702" i="9"/>
  <c r="G1702" i="9"/>
  <c r="E1702" i="9"/>
  <c r="L972" i="3"/>
  <c r="D972" i="9"/>
  <c r="E972" i="9"/>
  <c r="G972" i="9"/>
  <c r="F972" i="9"/>
  <c r="H972" i="9"/>
  <c r="I972" i="9"/>
  <c r="L1958" i="3"/>
  <c r="D1958" i="9"/>
  <c r="F1958" i="9"/>
  <c r="H1958" i="9"/>
  <c r="I1958" i="9"/>
  <c r="G1958" i="9"/>
  <c r="E1958" i="9"/>
  <c r="L1864" i="3"/>
  <c r="F1864" i="9"/>
  <c r="D1864" i="9"/>
  <c r="E1864" i="9"/>
  <c r="I1864" i="9"/>
  <c r="G1864" i="9"/>
  <c r="H1864" i="9"/>
  <c r="L2057" i="3"/>
  <c r="I2057" i="9"/>
  <c r="H2057" i="9"/>
  <c r="D2057" i="9"/>
  <c r="G2057" i="9"/>
  <c r="E2057" i="9"/>
  <c r="F2057" i="9"/>
  <c r="L1363" i="3"/>
  <c r="E1363" i="9"/>
  <c r="D1363" i="9"/>
  <c r="H1363" i="9"/>
  <c r="I1363" i="9"/>
  <c r="F1363" i="9"/>
  <c r="G1363" i="9"/>
  <c r="L1890" i="3"/>
  <c r="I1890" i="9"/>
  <c r="D1890" i="9"/>
  <c r="E1890" i="9"/>
  <c r="G1890" i="9"/>
  <c r="H1890" i="9"/>
  <c r="F1890" i="9"/>
  <c r="L1187" i="3"/>
  <c r="D1187" i="9"/>
  <c r="I1187" i="9"/>
  <c r="F1187" i="9"/>
  <c r="G1187" i="9"/>
  <c r="E1187" i="9"/>
  <c r="H1187" i="9"/>
  <c r="L1944" i="3"/>
  <c r="D1944" i="9"/>
  <c r="E1944" i="9"/>
  <c r="F1944" i="9"/>
  <c r="I1944" i="9"/>
  <c r="G1944" i="9"/>
  <c r="H1944" i="9"/>
  <c r="L1840" i="3"/>
  <c r="G1840" i="9"/>
  <c r="I1840" i="9"/>
  <c r="H1840" i="9"/>
  <c r="F1840" i="9"/>
  <c r="E1840" i="9"/>
  <c r="D1840" i="9"/>
  <c r="L1497" i="3"/>
  <c r="I1497" i="9"/>
  <c r="H1497" i="9"/>
  <c r="D1497" i="9"/>
  <c r="G1497" i="9"/>
  <c r="E1497" i="9"/>
  <c r="F1497" i="9"/>
  <c r="L1230" i="3"/>
  <c r="E1230" i="9"/>
  <c r="G1230" i="9"/>
  <c r="F1230" i="9"/>
  <c r="I1230" i="9"/>
  <c r="H1230" i="9"/>
  <c r="D1230" i="9"/>
  <c r="L1595" i="3"/>
  <c r="E1595" i="9"/>
  <c r="F1595" i="9"/>
  <c r="D1595" i="9"/>
  <c r="H1595" i="9"/>
  <c r="G1595" i="9"/>
  <c r="I1595" i="9"/>
  <c r="L1889" i="3"/>
  <c r="G1889" i="9"/>
  <c r="D1889" i="9"/>
  <c r="E1889" i="9"/>
  <c r="F1889" i="9"/>
  <c r="H1889" i="9"/>
  <c r="I1889" i="9"/>
  <c r="L907" i="3"/>
  <c r="G907" i="9"/>
  <c r="F907" i="9"/>
  <c r="D907" i="9"/>
  <c r="E907" i="9"/>
  <c r="H907" i="9"/>
  <c r="I907" i="9"/>
  <c r="L1219" i="3"/>
  <c r="D1219" i="9"/>
  <c r="E1219" i="9"/>
  <c r="G1219" i="9"/>
  <c r="H1219" i="9"/>
  <c r="I1219" i="9"/>
  <c r="F1219" i="9"/>
  <c r="L1513" i="3"/>
  <c r="H1513" i="9"/>
  <c r="I1513" i="9"/>
  <c r="E1513" i="9"/>
  <c r="D1513" i="9"/>
  <c r="F1513" i="9"/>
  <c r="G1513" i="9"/>
  <c r="L1150" i="3"/>
  <c r="E1150" i="9"/>
  <c r="G1150" i="9"/>
  <c r="F1150" i="9"/>
  <c r="H1150" i="9"/>
  <c r="I1150" i="9"/>
  <c r="D1150" i="9"/>
  <c r="L1630" i="3"/>
  <c r="E1630" i="9"/>
  <c r="F1630" i="9"/>
  <c r="G1630" i="9"/>
  <c r="I1630" i="9"/>
  <c r="H1630" i="9"/>
  <c r="D1630" i="9"/>
  <c r="L1443" i="3"/>
  <c r="D1443" i="9"/>
  <c r="I1443" i="9"/>
  <c r="F1443" i="9"/>
  <c r="G1443" i="9"/>
  <c r="E1443" i="9"/>
  <c r="H1443" i="9"/>
  <c r="L2138" i="3"/>
  <c r="F2138" i="9"/>
  <c r="G2138" i="9"/>
  <c r="E2138" i="9"/>
  <c r="H2138" i="9"/>
  <c r="D2138" i="9"/>
  <c r="I2138" i="9"/>
  <c r="L1429" i="3"/>
  <c r="E1429" i="9"/>
  <c r="D1429" i="9"/>
  <c r="F1429" i="9"/>
  <c r="I1429" i="9"/>
  <c r="G1429" i="9"/>
  <c r="H1429" i="9"/>
  <c r="L816" i="3"/>
  <c r="H816" i="9"/>
  <c r="G816" i="9"/>
  <c r="I816" i="9"/>
  <c r="D816" i="9"/>
  <c r="F816" i="9"/>
  <c r="E816" i="9"/>
  <c r="L848" i="3"/>
  <c r="G848" i="9"/>
  <c r="I848" i="9"/>
  <c r="H848" i="9"/>
  <c r="D848" i="9"/>
  <c r="E848" i="9"/>
  <c r="F848" i="9"/>
  <c r="L1447" i="3"/>
  <c r="I1447" i="9"/>
  <c r="F1447" i="9"/>
  <c r="G1447" i="9"/>
  <c r="H1447" i="9"/>
  <c r="D1447" i="9"/>
  <c r="E1447" i="9"/>
  <c r="L1464" i="3"/>
  <c r="F1464" i="9"/>
  <c r="D1464" i="9"/>
  <c r="E1464" i="9"/>
  <c r="H1464" i="9"/>
  <c r="G1464" i="9"/>
  <c r="I1464" i="9"/>
  <c r="L911" i="3"/>
  <c r="F911" i="9"/>
  <c r="E911" i="9"/>
  <c r="D911" i="9"/>
  <c r="G911" i="9"/>
  <c r="I911" i="9"/>
  <c r="H911" i="9"/>
  <c r="L1414" i="3"/>
  <c r="E1414" i="9"/>
  <c r="D1414" i="9"/>
  <c r="G1414" i="9"/>
  <c r="F1414" i="9"/>
  <c r="H1414" i="9"/>
  <c r="I1414" i="9"/>
  <c r="L1186" i="3"/>
  <c r="I1186" i="9"/>
  <c r="D1186" i="9"/>
  <c r="E1186" i="9"/>
  <c r="G1186" i="9"/>
  <c r="F1186" i="9"/>
  <c r="H1186" i="9"/>
  <c r="L2071" i="3"/>
  <c r="G2071" i="9"/>
  <c r="F2071" i="9"/>
  <c r="H2071" i="9"/>
  <c r="I2071" i="9"/>
  <c r="E2071" i="9"/>
  <c r="D2071" i="9"/>
  <c r="L2072" i="3"/>
  <c r="D2072" i="9"/>
  <c r="E2072" i="9"/>
  <c r="F2072" i="9"/>
  <c r="I2072" i="9"/>
  <c r="G2072" i="9"/>
  <c r="H2072" i="9"/>
  <c r="L1712" i="3"/>
  <c r="H1712" i="9"/>
  <c r="G1712" i="9"/>
  <c r="I1712" i="9"/>
  <c r="F1712" i="9"/>
  <c r="D1712" i="9"/>
  <c r="E1712" i="9"/>
  <c r="L245" i="3"/>
  <c r="H245" i="9"/>
  <c r="G245" i="9"/>
  <c r="E245" i="9"/>
  <c r="D245" i="9"/>
  <c r="F245" i="9"/>
  <c r="I245" i="9"/>
  <c r="L548" i="3"/>
  <c r="G548" i="9"/>
  <c r="D548" i="9"/>
  <c r="F548" i="9"/>
  <c r="E548" i="9"/>
  <c r="I548" i="9"/>
  <c r="H548" i="9"/>
  <c r="L1031" i="3"/>
  <c r="G1031" i="9"/>
  <c r="F1031" i="9"/>
  <c r="I1031" i="9"/>
  <c r="H1031" i="9"/>
  <c r="E1031" i="9"/>
  <c r="D1031" i="9"/>
  <c r="L665" i="3"/>
  <c r="I665" i="9"/>
  <c r="D665" i="9"/>
  <c r="H665" i="9"/>
  <c r="E665" i="9"/>
  <c r="G665" i="9"/>
  <c r="F665" i="9"/>
  <c r="L135" i="3"/>
  <c r="G135" i="9"/>
  <c r="F135" i="9"/>
  <c r="H135" i="9"/>
  <c r="I135" i="9"/>
  <c r="E135" i="9"/>
  <c r="D135" i="9"/>
  <c r="L247" i="3"/>
  <c r="F247" i="9"/>
  <c r="H247" i="9"/>
  <c r="I247" i="9"/>
  <c r="G247" i="9"/>
  <c r="D247" i="9"/>
  <c r="E247" i="9"/>
  <c r="L134" i="3"/>
  <c r="I134" i="9"/>
  <c r="E134" i="9"/>
  <c r="D134" i="9"/>
  <c r="G134" i="9"/>
  <c r="F134" i="9"/>
  <c r="H134" i="9"/>
  <c r="L355" i="3"/>
  <c r="D355" i="9"/>
  <c r="F355" i="9"/>
  <c r="E355" i="9"/>
  <c r="I355" i="9"/>
  <c r="G355" i="9"/>
  <c r="H355" i="9"/>
  <c r="L449" i="3"/>
  <c r="D449" i="9"/>
  <c r="E449" i="9"/>
  <c r="F449" i="9"/>
  <c r="G449" i="9"/>
  <c r="H449" i="9"/>
  <c r="I449" i="9"/>
  <c r="L565" i="3"/>
  <c r="E565" i="9"/>
  <c r="G565" i="9"/>
  <c r="H565" i="9"/>
  <c r="D565" i="9"/>
  <c r="F565" i="9"/>
  <c r="I565" i="9"/>
  <c r="L105" i="3"/>
  <c r="H105" i="9"/>
  <c r="E105" i="9"/>
  <c r="I105" i="9"/>
  <c r="D105" i="9"/>
  <c r="F105" i="9"/>
  <c r="G105" i="9"/>
  <c r="L807" i="3"/>
  <c r="I807" i="9"/>
  <c r="G807" i="9"/>
  <c r="F807" i="9"/>
  <c r="H807" i="9"/>
  <c r="D807" i="9"/>
  <c r="E807" i="9"/>
  <c r="L434" i="3"/>
  <c r="E434" i="9"/>
  <c r="I434" i="9"/>
  <c r="D434" i="9"/>
  <c r="F434" i="9"/>
  <c r="H434" i="9"/>
  <c r="G434" i="9"/>
  <c r="L94" i="3"/>
  <c r="F94" i="9"/>
  <c r="H94" i="9"/>
  <c r="I94" i="9"/>
  <c r="E94" i="9"/>
  <c r="G94" i="9"/>
  <c r="D94" i="9"/>
  <c r="L585" i="3"/>
  <c r="D585" i="9"/>
  <c r="H585" i="9"/>
  <c r="I585" i="9"/>
  <c r="E585" i="9"/>
  <c r="G585" i="9"/>
  <c r="F585" i="9"/>
  <c r="L286" i="3"/>
  <c r="F286" i="9"/>
  <c r="I286" i="9"/>
  <c r="H286" i="9"/>
  <c r="E286" i="9"/>
  <c r="G286" i="9"/>
  <c r="D286" i="9"/>
  <c r="L187" i="3"/>
  <c r="G187" i="9"/>
  <c r="F187" i="9"/>
  <c r="E187" i="9"/>
  <c r="D187" i="9"/>
  <c r="H187" i="9"/>
  <c r="I187" i="9"/>
  <c r="L473" i="3"/>
  <c r="D473" i="9"/>
  <c r="I473" i="9"/>
  <c r="H473" i="9"/>
  <c r="E473" i="9"/>
  <c r="G473" i="9"/>
  <c r="F473" i="9"/>
  <c r="L573" i="3"/>
  <c r="H573" i="9"/>
  <c r="D573" i="9"/>
  <c r="E573" i="9"/>
  <c r="G573" i="9"/>
  <c r="I573" i="9"/>
  <c r="F573" i="9"/>
  <c r="L323" i="3"/>
  <c r="E323" i="9"/>
  <c r="F323" i="9"/>
  <c r="D323" i="9"/>
  <c r="G323" i="9"/>
  <c r="H323" i="9"/>
  <c r="I323" i="9"/>
  <c r="L436" i="3"/>
  <c r="G436" i="9"/>
  <c r="H436" i="9"/>
  <c r="E436" i="9"/>
  <c r="D436" i="9"/>
  <c r="F436" i="9"/>
  <c r="I436" i="9"/>
  <c r="L549" i="3"/>
  <c r="H549" i="9"/>
  <c r="D549" i="9"/>
  <c r="F549" i="9"/>
  <c r="E549" i="9"/>
  <c r="G549" i="9"/>
  <c r="I549" i="9"/>
  <c r="L532" i="3"/>
  <c r="G532" i="9"/>
  <c r="D532" i="9"/>
  <c r="F532" i="9"/>
  <c r="H532" i="9"/>
  <c r="E532" i="9"/>
  <c r="I532" i="9"/>
  <c r="L1454" i="3"/>
  <c r="E1454" i="9"/>
  <c r="G1454" i="9"/>
  <c r="F1454" i="9"/>
  <c r="H1454" i="9"/>
  <c r="I1454" i="9"/>
  <c r="D1454" i="9"/>
  <c r="L258" i="3"/>
  <c r="E258" i="9"/>
  <c r="I258" i="9"/>
  <c r="D258" i="9"/>
  <c r="F258" i="9"/>
  <c r="H258" i="9"/>
  <c r="G258" i="9"/>
  <c r="L165" i="3"/>
  <c r="D165" i="9"/>
  <c r="F165" i="9"/>
  <c r="E165" i="9"/>
  <c r="G165" i="9"/>
  <c r="H165" i="9"/>
  <c r="I165" i="9"/>
  <c r="L1224" i="3"/>
  <c r="F1224" i="9"/>
  <c r="D1224" i="9"/>
  <c r="E1224" i="9"/>
  <c r="I1224" i="9"/>
  <c r="G1224" i="9"/>
  <c r="H1224" i="9"/>
  <c r="L943" i="3"/>
  <c r="D943" i="9"/>
  <c r="F943" i="9"/>
  <c r="E943" i="9"/>
  <c r="H943" i="9"/>
  <c r="G943" i="9"/>
  <c r="I943" i="9"/>
  <c r="L282" i="3"/>
  <c r="E282" i="9"/>
  <c r="D282" i="9"/>
  <c r="F282" i="9"/>
  <c r="G282" i="9"/>
  <c r="I282" i="9"/>
  <c r="H282" i="9"/>
  <c r="L541" i="3"/>
  <c r="H541" i="9"/>
  <c r="D541" i="9"/>
  <c r="F541" i="9"/>
  <c r="E541" i="9"/>
  <c r="G541" i="9"/>
  <c r="I541" i="9"/>
  <c r="L485" i="3"/>
  <c r="D485" i="9"/>
  <c r="F485" i="9"/>
  <c r="H485" i="9"/>
  <c r="E485" i="9"/>
  <c r="G485" i="9"/>
  <c r="I485" i="9"/>
  <c r="L1258" i="3"/>
  <c r="F1258" i="9"/>
  <c r="G1258" i="9"/>
  <c r="E1258" i="9"/>
  <c r="H1258" i="9"/>
  <c r="D1258" i="9"/>
  <c r="I1258" i="9"/>
  <c r="L97" i="3"/>
  <c r="D97" i="9"/>
  <c r="G97" i="9"/>
  <c r="E97" i="9"/>
  <c r="H97" i="9"/>
  <c r="F97" i="9"/>
  <c r="I97" i="9"/>
  <c r="L1200" i="3"/>
  <c r="H1200" i="9"/>
  <c r="G1200" i="9"/>
  <c r="I1200" i="9"/>
  <c r="D1200" i="9"/>
  <c r="F1200" i="9"/>
  <c r="E1200" i="9"/>
  <c r="L1410" i="3"/>
  <c r="I1410" i="9"/>
  <c r="D1410" i="9"/>
  <c r="E1410" i="9"/>
  <c r="H1410" i="9"/>
  <c r="G1410" i="9"/>
  <c r="F1410" i="9"/>
  <c r="L2124" i="3"/>
  <c r="D2124" i="9"/>
  <c r="E2124" i="9"/>
  <c r="G2124" i="9"/>
  <c r="F2124" i="9"/>
  <c r="H2124" i="9"/>
  <c r="I2124" i="9"/>
  <c r="L1227" i="3"/>
  <c r="F1227" i="9"/>
  <c r="D1227" i="9"/>
  <c r="E1227" i="9"/>
  <c r="H1227" i="9"/>
  <c r="G1227" i="9"/>
  <c r="I1227" i="9"/>
  <c r="L1208" i="3"/>
  <c r="F1208" i="9"/>
  <c r="D1208" i="9"/>
  <c r="G1208" i="9"/>
  <c r="H1208" i="9"/>
  <c r="I1208" i="9"/>
  <c r="E1208" i="9"/>
  <c r="L1690" i="3"/>
  <c r="F1690" i="9"/>
  <c r="G1690" i="9"/>
  <c r="E1690" i="9"/>
  <c r="H1690" i="9"/>
  <c r="D1690" i="9"/>
  <c r="I1690" i="9"/>
  <c r="L1877" i="3"/>
  <c r="E1877" i="9"/>
  <c r="D1877" i="9"/>
  <c r="F1877" i="9"/>
  <c r="I1877" i="9"/>
  <c r="G1877" i="9"/>
  <c r="H1877" i="9"/>
  <c r="L1885" i="3"/>
  <c r="H1885" i="9"/>
  <c r="F1885" i="9"/>
  <c r="D1885" i="9"/>
  <c r="E1885" i="9"/>
  <c r="G1885" i="9"/>
  <c r="I1885" i="9"/>
  <c r="L1587" i="3"/>
  <c r="I1587" i="9"/>
  <c r="E1587" i="9"/>
  <c r="F1587" i="9"/>
  <c r="D1587" i="9"/>
  <c r="G1587" i="9"/>
  <c r="H1587" i="9"/>
  <c r="L266" i="3"/>
  <c r="E266" i="9"/>
  <c r="D266" i="9"/>
  <c r="H266" i="9"/>
  <c r="F266" i="9"/>
  <c r="G266" i="9"/>
  <c r="I266" i="9"/>
  <c r="L1239" i="3"/>
  <c r="G1239" i="9"/>
  <c r="F1239" i="9"/>
  <c r="H1239" i="9"/>
  <c r="I1239" i="9"/>
  <c r="E1239" i="9"/>
  <c r="D1239" i="9"/>
  <c r="L2140" i="3"/>
  <c r="D2140" i="9"/>
  <c r="E2140" i="9"/>
  <c r="G2140" i="9"/>
  <c r="F2140" i="9"/>
  <c r="H2140" i="9"/>
  <c r="I2140" i="9"/>
  <c r="L2025" i="3"/>
  <c r="I2025" i="9"/>
  <c r="H2025" i="9"/>
  <c r="D2025" i="9"/>
  <c r="E2025" i="9"/>
  <c r="F2025" i="9"/>
  <c r="G2025" i="9"/>
  <c r="L1850" i="3"/>
  <c r="E1850" i="9"/>
  <c r="H1850" i="9"/>
  <c r="D1850" i="9"/>
  <c r="F1850" i="9"/>
  <c r="G1850" i="9"/>
  <c r="I1850" i="9"/>
  <c r="L1592" i="3"/>
  <c r="F1592" i="9"/>
  <c r="D1592" i="9"/>
  <c r="H1592" i="9"/>
  <c r="I1592" i="9"/>
  <c r="G1592" i="9"/>
  <c r="E1592" i="9"/>
  <c r="L1247" i="3"/>
  <c r="E1247" i="9"/>
  <c r="D1247" i="9"/>
  <c r="H1247" i="9"/>
  <c r="F1247" i="9"/>
  <c r="G1247" i="9"/>
  <c r="I1247" i="9"/>
  <c r="L1316" i="3"/>
  <c r="D1316" i="9"/>
  <c r="F1316" i="9"/>
  <c r="G1316" i="9"/>
  <c r="E1316" i="9"/>
  <c r="I1316" i="9"/>
  <c r="H1316" i="9"/>
  <c r="L1526" i="3"/>
  <c r="D1526" i="9"/>
  <c r="H1526" i="9"/>
  <c r="I1526" i="9"/>
  <c r="G1526" i="9"/>
  <c r="E1526" i="9"/>
  <c r="F1526" i="9"/>
  <c r="L190" i="3"/>
  <c r="H190" i="9"/>
  <c r="E190" i="9"/>
  <c r="F190" i="9"/>
  <c r="G190" i="9"/>
  <c r="I190" i="9"/>
  <c r="D190" i="9"/>
  <c r="L1371" i="3"/>
  <c r="D1371" i="9"/>
  <c r="E1371" i="9"/>
  <c r="F1371" i="9"/>
  <c r="G1371" i="9"/>
  <c r="I1371" i="9"/>
  <c r="H1371" i="9"/>
  <c r="L924" i="3"/>
  <c r="D924" i="9"/>
  <c r="E924" i="9"/>
  <c r="G924" i="9"/>
  <c r="H924" i="9"/>
  <c r="I924" i="9"/>
  <c r="F924" i="9"/>
  <c r="L1135" i="3"/>
  <c r="D1135" i="9"/>
  <c r="F1135" i="9"/>
  <c r="E1135" i="9"/>
  <c r="H1135" i="9"/>
  <c r="G1135" i="9"/>
  <c r="I1135" i="9"/>
  <c r="L1539" i="3"/>
  <c r="D1539" i="9"/>
  <c r="E1539" i="9"/>
  <c r="G1539" i="9"/>
  <c r="H1539" i="9"/>
  <c r="I1539" i="9"/>
  <c r="F1539" i="9"/>
  <c r="L178" i="3"/>
  <c r="E178" i="9"/>
  <c r="F178" i="9"/>
  <c r="I178" i="9"/>
  <c r="D178" i="9"/>
  <c r="H178" i="9"/>
  <c r="G178" i="9"/>
  <c r="L2151" i="3"/>
  <c r="F2151" i="9"/>
  <c r="H2151" i="9"/>
  <c r="G2151" i="9"/>
  <c r="I2151" i="9"/>
  <c r="D2151" i="9"/>
  <c r="E2151" i="9"/>
  <c r="L1023" i="3"/>
  <c r="D1023" i="9"/>
  <c r="E1023" i="9"/>
  <c r="F1023" i="9"/>
  <c r="G1023" i="9"/>
  <c r="I1023" i="9"/>
  <c r="H1023" i="9"/>
  <c r="L2167" i="3"/>
  <c r="F2167" i="9"/>
  <c r="G2167" i="9"/>
  <c r="H2167" i="9"/>
  <c r="I2167" i="9"/>
  <c r="D2167" i="9"/>
  <c r="E2167" i="9"/>
  <c r="L1773" i="3"/>
  <c r="F1773" i="9"/>
  <c r="D1773" i="9"/>
  <c r="E1773" i="9"/>
  <c r="G1773" i="9"/>
  <c r="H1773" i="9"/>
  <c r="I1773" i="9"/>
  <c r="L830" i="3"/>
  <c r="E830" i="9"/>
  <c r="G830" i="9"/>
  <c r="F830" i="9"/>
  <c r="H830" i="9"/>
  <c r="I830" i="9"/>
  <c r="D830" i="9"/>
  <c r="L1697" i="3"/>
  <c r="G1697" i="9"/>
  <c r="D1697" i="9"/>
  <c r="E1697" i="9"/>
  <c r="F1697" i="9"/>
  <c r="H1697" i="9"/>
  <c r="I1697" i="9"/>
  <c r="L1800" i="3"/>
  <c r="F1800" i="9"/>
  <c r="D1800" i="9"/>
  <c r="E1800" i="9"/>
  <c r="I1800" i="9"/>
  <c r="G1800" i="9"/>
  <c r="H1800" i="9"/>
  <c r="L1342" i="3"/>
  <c r="F1342" i="9"/>
  <c r="E1342" i="9"/>
  <c r="G1342" i="9"/>
  <c r="H1342" i="9"/>
  <c r="I1342" i="9"/>
  <c r="D1342" i="9"/>
  <c r="L971" i="3"/>
  <c r="F971" i="9"/>
  <c r="D971" i="9"/>
  <c r="E971" i="9"/>
  <c r="H971" i="9"/>
  <c r="G971" i="9"/>
  <c r="I971" i="9"/>
  <c r="L1942" i="3"/>
  <c r="D1942" i="9"/>
  <c r="F1942" i="9"/>
  <c r="H1942" i="9"/>
  <c r="I1942" i="9"/>
  <c r="G1942" i="9"/>
  <c r="E1942" i="9"/>
  <c r="L588" i="3"/>
  <c r="D588" i="9"/>
  <c r="F588" i="9"/>
  <c r="G588" i="9"/>
  <c r="E588" i="9"/>
  <c r="H588" i="9"/>
  <c r="I588" i="9"/>
  <c r="L1355" i="3"/>
  <c r="F1355" i="9"/>
  <c r="D1355" i="9"/>
  <c r="E1355" i="9"/>
  <c r="H1355" i="9"/>
  <c r="G1355" i="9"/>
  <c r="I1355" i="9"/>
  <c r="L1758" i="3"/>
  <c r="F1758" i="9"/>
  <c r="E1758" i="9"/>
  <c r="G1758" i="9"/>
  <c r="I1758" i="9"/>
  <c r="H1758" i="9"/>
  <c r="D1758" i="9"/>
  <c r="L2060" i="3"/>
  <c r="D2060" i="9"/>
  <c r="E2060" i="9"/>
  <c r="G2060" i="9"/>
  <c r="F2060" i="9"/>
  <c r="H2060" i="9"/>
  <c r="I2060" i="9"/>
  <c r="L74" i="3"/>
  <c r="H74" i="9"/>
  <c r="G74" i="9"/>
  <c r="I74" i="9"/>
  <c r="D74" i="9"/>
  <c r="E74" i="9"/>
  <c r="F74" i="9"/>
  <c r="L467" i="3"/>
  <c r="E467" i="9"/>
  <c r="D467" i="9"/>
  <c r="F467" i="9"/>
  <c r="H467" i="9"/>
  <c r="I467" i="9"/>
  <c r="G467" i="9"/>
  <c r="L1198" i="3"/>
  <c r="F1198" i="9"/>
  <c r="E1198" i="9"/>
  <c r="G1198" i="9"/>
  <c r="H1198" i="9"/>
  <c r="I1198" i="9"/>
  <c r="D1198" i="9"/>
  <c r="L1262" i="3"/>
  <c r="E1262" i="9"/>
  <c r="G1262" i="9"/>
  <c r="F1262" i="9"/>
  <c r="H1262" i="9"/>
  <c r="I1262" i="9"/>
  <c r="D1262" i="9"/>
  <c r="L1195" i="3"/>
  <c r="E1195" i="9"/>
  <c r="F1195" i="9"/>
  <c r="D1195" i="9"/>
  <c r="I1195" i="9"/>
  <c r="G1195" i="9"/>
  <c r="H1195" i="9"/>
  <c r="L1202" i="3"/>
  <c r="I1202" i="9"/>
  <c r="D1202" i="9"/>
  <c r="E1202" i="9"/>
  <c r="F1202" i="9"/>
  <c r="H1202" i="9"/>
  <c r="G1202" i="9"/>
  <c r="L470" i="3"/>
  <c r="I470" i="9"/>
  <c r="D470" i="9"/>
  <c r="F470" i="9"/>
  <c r="H470" i="9"/>
  <c r="E470" i="9"/>
  <c r="G470" i="9"/>
  <c r="L1119" i="3"/>
  <c r="E1119" i="9"/>
  <c r="D1119" i="9"/>
  <c r="F1119" i="9"/>
  <c r="H1119" i="9"/>
  <c r="G1119" i="9"/>
  <c r="I1119" i="9"/>
  <c r="L1617" i="3"/>
  <c r="F1617" i="9"/>
  <c r="G1617" i="9"/>
  <c r="D1617" i="9"/>
  <c r="E1617" i="9"/>
  <c r="I1617" i="9"/>
  <c r="H1617" i="9"/>
  <c r="L1452" i="3"/>
  <c r="E1452" i="9"/>
  <c r="D1452" i="9"/>
  <c r="H1452" i="9"/>
  <c r="F1452" i="9"/>
  <c r="I1452" i="9"/>
  <c r="G1452" i="9"/>
  <c r="L1620" i="3"/>
  <c r="D1620" i="9"/>
  <c r="F1620" i="9"/>
  <c r="G1620" i="9"/>
  <c r="E1620" i="9"/>
  <c r="H1620" i="9"/>
  <c r="I1620" i="9"/>
  <c r="L483" i="3"/>
  <c r="D483" i="9"/>
  <c r="F483" i="9"/>
  <c r="E483" i="9"/>
  <c r="I483" i="9"/>
  <c r="G483" i="9"/>
  <c r="H483" i="9"/>
  <c r="L1904" i="3"/>
  <c r="H1904" i="9"/>
  <c r="G1904" i="9"/>
  <c r="I1904" i="9"/>
  <c r="D1904" i="9"/>
  <c r="F1904" i="9"/>
  <c r="E1904" i="9"/>
  <c r="L1456" i="3"/>
  <c r="G1456" i="9"/>
  <c r="I1456" i="9"/>
  <c r="H1456" i="9"/>
  <c r="D1456" i="9"/>
  <c r="F1456" i="9"/>
  <c r="E1456" i="9"/>
  <c r="L377" i="3"/>
  <c r="I377" i="9"/>
  <c r="H377" i="9"/>
  <c r="D377" i="9"/>
  <c r="E377" i="9"/>
  <c r="F377" i="9"/>
  <c r="G377" i="9"/>
  <c r="L1193" i="3"/>
  <c r="I1193" i="9"/>
  <c r="H1193" i="9"/>
  <c r="E1193" i="9"/>
  <c r="D1193" i="9"/>
  <c r="F1193" i="9"/>
  <c r="G1193" i="9"/>
  <c r="L2175" i="3"/>
  <c r="D2175" i="9"/>
  <c r="E2175" i="9"/>
  <c r="G2175" i="9"/>
  <c r="I2175" i="9"/>
  <c r="H2175" i="9"/>
  <c r="F2175" i="9"/>
  <c r="L2128" i="3"/>
  <c r="G2128" i="9"/>
  <c r="I2128" i="9"/>
  <c r="H2128" i="9"/>
  <c r="D2128" i="9"/>
  <c r="E2128" i="9"/>
  <c r="F2128" i="9"/>
  <c r="L1036" i="3"/>
  <c r="D1036" i="9"/>
  <c r="E1036" i="9"/>
  <c r="G1036" i="9"/>
  <c r="F1036" i="9"/>
  <c r="H1036" i="9"/>
  <c r="I1036" i="9"/>
  <c r="L1071" i="3"/>
  <c r="D1071" i="9"/>
  <c r="F1071" i="9"/>
  <c r="E1071" i="9"/>
  <c r="H1071" i="9"/>
  <c r="G1071" i="9"/>
  <c r="I1071" i="9"/>
  <c r="L1933" i="3"/>
  <c r="G1933" i="9"/>
  <c r="F1933" i="9"/>
  <c r="D1933" i="9"/>
  <c r="E1933" i="9"/>
  <c r="H1933" i="9"/>
  <c r="I1933" i="9"/>
  <c r="L1857" i="3"/>
  <c r="E1857" i="9"/>
  <c r="F1857" i="9"/>
  <c r="G1857" i="9"/>
  <c r="D1857" i="9"/>
  <c r="H1857" i="9"/>
  <c r="I1857" i="9"/>
  <c r="L61" i="3"/>
  <c r="I61" i="9"/>
  <c r="H61" i="9"/>
  <c r="G61" i="9"/>
  <c r="F61" i="9"/>
  <c r="E61" i="9"/>
  <c r="D61" i="9"/>
  <c r="L1431" i="3"/>
  <c r="G1431" i="9"/>
  <c r="F1431" i="9"/>
  <c r="H1431" i="9"/>
  <c r="I1431" i="9"/>
  <c r="E1431" i="9"/>
  <c r="D1431" i="9"/>
  <c r="L794" i="3"/>
  <c r="D794" i="9"/>
  <c r="F794" i="9"/>
  <c r="G794" i="9"/>
  <c r="I794" i="9"/>
  <c r="E794" i="9"/>
  <c r="H794" i="9"/>
  <c r="L1925" i="3"/>
  <c r="E1925" i="9"/>
  <c r="D1925" i="9"/>
  <c r="F1925" i="9"/>
  <c r="H1925" i="9"/>
  <c r="I1925" i="9"/>
  <c r="G1925" i="9"/>
  <c r="L123" i="3"/>
  <c r="F123" i="9"/>
  <c r="G123" i="9"/>
  <c r="E123" i="9"/>
  <c r="D123" i="9"/>
  <c r="H123" i="9"/>
  <c r="I123" i="9"/>
  <c r="L193" i="3"/>
  <c r="D193" i="9"/>
  <c r="E193" i="9"/>
  <c r="F193" i="9"/>
  <c r="G193" i="9"/>
  <c r="I193" i="9"/>
  <c r="H193" i="9"/>
  <c r="L713" i="3"/>
  <c r="I713" i="9"/>
  <c r="H713" i="9"/>
  <c r="D713" i="9"/>
  <c r="E713" i="9"/>
  <c r="G713" i="9"/>
  <c r="F713" i="9"/>
  <c r="L510" i="3"/>
  <c r="I510" i="9"/>
  <c r="H510" i="9"/>
  <c r="E510" i="9"/>
  <c r="G510" i="9"/>
  <c r="F510" i="9"/>
  <c r="D510" i="9"/>
  <c r="L903" i="3"/>
  <c r="G903" i="9"/>
  <c r="F903" i="9"/>
  <c r="H903" i="9"/>
  <c r="I903" i="9"/>
  <c r="E903" i="9"/>
  <c r="D903" i="9"/>
  <c r="L102" i="3"/>
  <c r="I102" i="9"/>
  <c r="E102" i="9"/>
  <c r="D102" i="9"/>
  <c r="F102" i="9"/>
  <c r="H102" i="9"/>
  <c r="G102" i="9"/>
  <c r="L241" i="3"/>
  <c r="D241" i="9"/>
  <c r="E241" i="9"/>
  <c r="F241" i="9"/>
  <c r="H241" i="9"/>
  <c r="G241" i="9"/>
  <c r="I241" i="9"/>
  <c r="L578" i="3"/>
  <c r="E578" i="9"/>
  <c r="I578" i="9"/>
  <c r="D578" i="9"/>
  <c r="F578" i="9"/>
  <c r="H578" i="9"/>
  <c r="G578" i="9"/>
  <c r="L904" i="3"/>
  <c r="F904" i="9"/>
  <c r="D904" i="9"/>
  <c r="E904" i="9"/>
  <c r="G904" i="9"/>
  <c r="I904" i="9"/>
  <c r="H904" i="9"/>
  <c r="L620" i="3"/>
  <c r="D620" i="9"/>
  <c r="F620" i="9"/>
  <c r="G620" i="9"/>
  <c r="E620" i="9"/>
  <c r="H620" i="9"/>
  <c r="I620" i="9"/>
  <c r="L862" i="3"/>
  <c r="F862" i="9"/>
  <c r="E862" i="9"/>
  <c r="I862" i="9"/>
  <c r="G862" i="9"/>
  <c r="H862" i="9"/>
  <c r="D862" i="9"/>
  <c r="L318" i="3"/>
  <c r="H318" i="9"/>
  <c r="E318" i="9"/>
  <c r="G318" i="9"/>
  <c r="I318" i="9"/>
  <c r="F318" i="9"/>
  <c r="D318" i="9"/>
  <c r="L523" i="3"/>
  <c r="F523" i="9"/>
  <c r="G523" i="9"/>
  <c r="D523" i="9"/>
  <c r="E523" i="9"/>
  <c r="H523" i="9"/>
  <c r="I523" i="9"/>
  <c r="L1406" i="3"/>
  <c r="E1406" i="9"/>
  <c r="G1406" i="9"/>
  <c r="F1406" i="9"/>
  <c r="H1406" i="9"/>
  <c r="I1406" i="9"/>
  <c r="D1406" i="9"/>
  <c r="L1226" i="3"/>
  <c r="E1226" i="9"/>
  <c r="H1226" i="9"/>
  <c r="D1226" i="9"/>
  <c r="F1226" i="9"/>
  <c r="G1226" i="9"/>
  <c r="I1226" i="9"/>
  <c r="L818" i="3"/>
  <c r="I818" i="9"/>
  <c r="D818" i="9"/>
  <c r="E818" i="9"/>
  <c r="F818" i="9"/>
  <c r="H818" i="9"/>
  <c r="G818" i="9"/>
  <c r="L1762" i="3"/>
  <c r="I1762" i="9"/>
  <c r="D1762" i="9"/>
  <c r="E1762" i="9"/>
  <c r="G1762" i="9"/>
  <c r="F1762" i="9"/>
  <c r="H1762" i="9"/>
  <c r="L2154" i="3"/>
  <c r="F2154" i="9"/>
  <c r="G2154" i="9"/>
  <c r="E2154" i="9"/>
  <c r="H2154" i="9"/>
  <c r="D2154" i="9"/>
  <c r="I2154" i="9"/>
  <c r="L403" i="3"/>
  <c r="E403" i="9"/>
  <c r="D403" i="9"/>
  <c r="F403" i="9"/>
  <c r="H403" i="9"/>
  <c r="I403" i="9"/>
  <c r="G403" i="9"/>
  <c r="L1983" i="3"/>
  <c r="D1983" i="9"/>
  <c r="E1983" i="9"/>
  <c r="G1983" i="9"/>
  <c r="I1983" i="9"/>
  <c r="H1983" i="9"/>
  <c r="F1983" i="9"/>
  <c r="L411" i="3"/>
  <c r="F411" i="9"/>
  <c r="D411" i="9"/>
  <c r="E411" i="9"/>
  <c r="G411" i="9"/>
  <c r="I411" i="9"/>
  <c r="H411" i="9"/>
  <c r="L1284" i="3"/>
  <c r="E1284" i="9"/>
  <c r="D1284" i="9"/>
  <c r="F1284" i="9"/>
  <c r="G1284" i="9"/>
  <c r="H1284" i="9"/>
  <c r="I1284" i="9"/>
  <c r="L1075" i="3"/>
  <c r="E1075" i="9"/>
  <c r="I1075" i="9"/>
  <c r="F1075" i="9"/>
  <c r="D1075" i="9"/>
  <c r="G1075" i="9"/>
  <c r="H1075" i="9"/>
  <c r="L1123" i="3"/>
  <c r="D1123" i="9"/>
  <c r="E1123" i="9"/>
  <c r="I1123" i="9"/>
  <c r="F1123" i="9"/>
  <c r="G1123" i="9"/>
  <c r="H1123" i="9"/>
  <c r="L1922" i="3"/>
  <c r="I1922" i="9"/>
  <c r="D1922" i="9"/>
  <c r="E1922" i="9"/>
  <c r="H1922" i="9"/>
  <c r="G1922" i="9"/>
  <c r="F1922" i="9"/>
  <c r="L2198" i="3"/>
  <c r="D2198" i="9"/>
  <c r="F2198" i="9"/>
  <c r="H2198" i="9"/>
  <c r="I2198" i="9"/>
  <c r="G2198" i="9"/>
  <c r="E2198" i="9"/>
  <c r="L1753" i="3"/>
  <c r="I1753" i="9"/>
  <c r="H1753" i="9"/>
  <c r="D1753" i="9"/>
  <c r="G1753" i="9"/>
  <c r="F1753" i="9"/>
  <c r="E1753" i="9"/>
  <c r="L2162" i="3"/>
  <c r="I2162" i="9"/>
  <c r="D2162" i="9"/>
  <c r="E2162" i="9"/>
  <c r="H2162" i="9"/>
  <c r="F2162" i="9"/>
  <c r="G2162" i="9"/>
  <c r="L2135" i="3"/>
  <c r="G2135" i="9"/>
  <c r="F2135" i="9"/>
  <c r="H2135" i="9"/>
  <c r="I2135" i="9"/>
  <c r="E2135" i="9"/>
  <c r="D2135" i="9"/>
  <c r="L1846" i="3"/>
  <c r="D1846" i="9"/>
  <c r="H1846" i="9"/>
  <c r="I1846" i="9"/>
  <c r="G1846" i="9"/>
  <c r="E1846" i="9"/>
  <c r="F1846" i="9"/>
  <c r="L2169" i="3"/>
  <c r="H2169" i="9"/>
  <c r="I2169" i="9"/>
  <c r="D2169" i="9"/>
  <c r="E2169" i="9"/>
  <c r="F2169" i="9"/>
  <c r="G2169" i="9"/>
  <c r="L1469" i="3"/>
  <c r="E1469" i="9"/>
  <c r="G1469" i="9"/>
  <c r="D1469" i="9"/>
  <c r="I1469" i="9"/>
  <c r="H1469" i="9"/>
  <c r="F1469" i="9"/>
  <c r="L1437" i="3"/>
  <c r="D1437" i="9"/>
  <c r="H1437" i="9"/>
  <c r="F1437" i="9"/>
  <c r="E1437" i="9"/>
  <c r="G1437" i="9"/>
  <c r="I1437" i="9"/>
  <c r="L1283" i="3"/>
  <c r="D1283" i="9"/>
  <c r="G1283" i="9"/>
  <c r="H1283" i="9"/>
  <c r="I1283" i="9"/>
  <c r="E1283" i="9"/>
  <c r="F1283" i="9"/>
  <c r="L1574" i="3"/>
  <c r="E1574" i="9"/>
  <c r="D1574" i="9"/>
  <c r="F1574" i="9"/>
  <c r="H1574" i="9"/>
  <c r="I1574" i="9"/>
  <c r="G1574" i="9"/>
  <c r="L1000" i="3"/>
  <c r="E1000" i="9"/>
  <c r="F1000" i="9"/>
  <c r="D1000" i="9"/>
  <c r="G1000" i="9"/>
  <c r="H1000" i="9"/>
  <c r="I1000" i="9"/>
  <c r="L1675" i="3"/>
  <c r="F1675" i="9"/>
  <c r="D1675" i="9"/>
  <c r="E1675" i="9"/>
  <c r="H1675" i="9"/>
  <c r="G1675" i="9"/>
  <c r="I1675" i="9"/>
  <c r="L2050" i="3"/>
  <c r="I2050" i="9"/>
  <c r="D2050" i="9"/>
  <c r="E2050" i="9"/>
  <c r="H2050" i="9"/>
  <c r="F2050" i="9"/>
  <c r="G2050" i="9"/>
  <c r="L446" i="3"/>
  <c r="I446" i="9"/>
  <c r="F446" i="9"/>
  <c r="H446" i="9"/>
  <c r="E446" i="9"/>
  <c r="G446" i="9"/>
  <c r="D446" i="9"/>
  <c r="L1304" i="3"/>
  <c r="D1304" i="9"/>
  <c r="E1304" i="9"/>
  <c r="F1304" i="9"/>
  <c r="I1304" i="9"/>
  <c r="G1304" i="9"/>
  <c r="H1304" i="9"/>
  <c r="L1188" i="3"/>
  <c r="D1188" i="9"/>
  <c r="F1188" i="9"/>
  <c r="G1188" i="9"/>
  <c r="E1188" i="9"/>
  <c r="H1188" i="9"/>
  <c r="I1188" i="9"/>
  <c r="L1435" i="3"/>
  <c r="D1435" i="9"/>
  <c r="E1435" i="9"/>
  <c r="F1435" i="9"/>
  <c r="I1435" i="9"/>
  <c r="G1435" i="9"/>
  <c r="H1435" i="9"/>
  <c r="L1710" i="3"/>
  <c r="F1710" i="9"/>
  <c r="E1710" i="9"/>
  <c r="G1710" i="9"/>
  <c r="I1710" i="9"/>
  <c r="H1710" i="9"/>
  <c r="D1710" i="9"/>
  <c r="L2168" i="3"/>
  <c r="F2168" i="9"/>
  <c r="D2168" i="9"/>
  <c r="H2168" i="9"/>
  <c r="E2168" i="9"/>
  <c r="I2168" i="9"/>
  <c r="G2168" i="9"/>
  <c r="L459" i="3"/>
  <c r="F459" i="9"/>
  <c r="G459" i="9"/>
  <c r="D459" i="9"/>
  <c r="E459" i="9"/>
  <c r="H459" i="9"/>
  <c r="I459" i="9"/>
  <c r="L1514" i="3"/>
  <c r="D1514" i="9"/>
  <c r="F1514" i="9"/>
  <c r="G1514" i="9"/>
  <c r="E1514" i="9"/>
  <c r="H1514" i="9"/>
  <c r="I1514" i="9"/>
  <c r="L1374" i="3"/>
  <c r="F1374" i="9"/>
  <c r="E1374" i="9"/>
  <c r="H1374" i="9"/>
  <c r="G1374" i="9"/>
  <c r="I1374" i="9"/>
  <c r="D1374" i="9"/>
  <c r="L1966" i="3"/>
  <c r="F1966" i="9"/>
  <c r="E1966" i="9"/>
  <c r="G1966" i="9"/>
  <c r="I1966" i="9"/>
  <c r="H1966" i="9"/>
  <c r="D1966" i="9"/>
  <c r="L1683" i="3"/>
  <c r="D1683" i="9"/>
  <c r="H1683" i="9"/>
  <c r="I1683" i="9"/>
  <c r="E1683" i="9"/>
  <c r="F1683" i="9"/>
  <c r="G1683" i="9"/>
  <c r="L1460" i="3"/>
  <c r="G1460" i="9"/>
  <c r="E1460" i="9"/>
  <c r="D1460" i="9"/>
  <c r="F1460" i="9"/>
  <c r="H1460" i="9"/>
  <c r="I1460" i="9"/>
  <c r="L1794" i="3"/>
  <c r="I1794" i="9"/>
  <c r="D1794" i="9"/>
  <c r="E1794" i="9"/>
  <c r="H1794" i="9"/>
  <c r="F1794" i="9"/>
  <c r="G1794" i="9"/>
  <c r="L475" i="3"/>
  <c r="F475" i="9"/>
  <c r="D475" i="9"/>
  <c r="E475" i="9"/>
  <c r="G475" i="9"/>
  <c r="I475" i="9"/>
  <c r="H475" i="9"/>
  <c r="L1852" i="3"/>
  <c r="E1852" i="9"/>
  <c r="D1852" i="9"/>
  <c r="I1852" i="9"/>
  <c r="G1852" i="9"/>
  <c r="F1852" i="9"/>
  <c r="H1852" i="9"/>
  <c r="L1582" i="3"/>
  <c r="F1582" i="9"/>
  <c r="E1582" i="9"/>
  <c r="G1582" i="9"/>
  <c r="I1582" i="9"/>
  <c r="H1582" i="9"/>
  <c r="D1582" i="9"/>
  <c r="L491" i="3"/>
  <c r="F491" i="9"/>
  <c r="E491" i="9"/>
  <c r="G491" i="9"/>
  <c r="D491" i="9"/>
  <c r="I491" i="9"/>
  <c r="H491" i="9"/>
  <c r="L1419" i="3"/>
  <c r="F1419" i="9"/>
  <c r="D1419" i="9"/>
  <c r="E1419" i="9"/>
  <c r="H1419" i="9"/>
  <c r="I1419" i="9"/>
  <c r="G1419" i="9"/>
  <c r="L1427" i="3"/>
  <c r="E1427" i="9"/>
  <c r="D1427" i="9"/>
  <c r="H1427" i="9"/>
  <c r="I1427" i="9"/>
  <c r="F1427" i="9"/>
  <c r="G1427" i="9"/>
  <c r="L1657" i="3"/>
  <c r="H1657" i="9"/>
  <c r="I1657" i="9"/>
  <c r="D1657" i="9"/>
  <c r="F1657" i="9"/>
  <c r="E1657" i="9"/>
  <c r="G1657" i="9"/>
  <c r="L2010" i="3"/>
  <c r="F2010" i="9"/>
  <c r="G2010" i="9"/>
  <c r="E2010" i="9"/>
  <c r="H2010" i="9"/>
  <c r="D2010" i="9"/>
  <c r="I2010" i="9"/>
  <c r="L1589" i="3"/>
  <c r="E1589" i="9"/>
  <c r="D1589" i="9"/>
  <c r="F1589" i="9"/>
  <c r="G1589" i="9"/>
  <c r="H1589" i="9"/>
  <c r="I1589" i="9"/>
  <c r="L1849" i="3"/>
  <c r="H1849" i="9"/>
  <c r="I1849" i="9"/>
  <c r="D1849" i="9"/>
  <c r="F1849" i="9"/>
  <c r="E1849" i="9"/>
  <c r="G1849" i="9"/>
  <c r="L445" i="3"/>
  <c r="H445" i="9"/>
  <c r="D445" i="9"/>
  <c r="E445" i="9"/>
  <c r="G445" i="9"/>
  <c r="I445" i="9"/>
  <c r="F445" i="9"/>
  <c r="L1581" i="3"/>
  <c r="F1581" i="9"/>
  <c r="D1581" i="9"/>
  <c r="E1581" i="9"/>
  <c r="G1581" i="9"/>
  <c r="H1581" i="9"/>
  <c r="I1581" i="9"/>
  <c r="L1059" i="3"/>
  <c r="D1059" i="9"/>
  <c r="I1059" i="9"/>
  <c r="E1059" i="9"/>
  <c r="F1059" i="9"/>
  <c r="G1059" i="9"/>
  <c r="H1059" i="9"/>
  <c r="L1104" i="3"/>
  <c r="G1104" i="9"/>
  <c r="I1104" i="9"/>
  <c r="H1104" i="9"/>
  <c r="D1104" i="9"/>
  <c r="E1104" i="9"/>
  <c r="F1104" i="9"/>
  <c r="L847" i="3"/>
  <c r="F847" i="9"/>
  <c r="E847" i="9"/>
  <c r="D847" i="9"/>
  <c r="G847" i="9"/>
  <c r="I847" i="9"/>
  <c r="H847" i="9"/>
  <c r="L1797" i="3"/>
  <c r="E1797" i="9"/>
  <c r="D1797" i="9"/>
  <c r="F1797" i="9"/>
  <c r="H1797" i="9"/>
  <c r="I1797" i="9"/>
  <c r="G1797" i="9"/>
  <c r="L1737" i="3"/>
  <c r="I1737" i="9"/>
  <c r="H1737" i="9"/>
  <c r="D1737" i="9"/>
  <c r="E1737" i="9"/>
  <c r="G1737" i="9"/>
  <c r="F1737" i="9"/>
  <c r="L1938" i="3"/>
  <c r="I1938" i="9"/>
  <c r="D1938" i="9"/>
  <c r="E1938" i="9"/>
  <c r="F1938" i="9"/>
  <c r="G1938" i="9"/>
  <c r="H1938" i="9"/>
  <c r="L1470" i="3"/>
  <c r="E1470" i="9"/>
  <c r="G1470" i="9"/>
  <c r="F1470" i="9"/>
  <c r="H1470" i="9"/>
  <c r="I1470" i="9"/>
  <c r="D1470" i="9"/>
  <c r="L1707" i="3"/>
  <c r="E1707" i="9"/>
  <c r="F1707" i="9"/>
  <c r="D1707" i="9"/>
  <c r="I1707" i="9"/>
  <c r="G1707" i="9"/>
  <c r="H1707" i="9"/>
  <c r="L464" i="3"/>
  <c r="G464" i="9"/>
  <c r="I464" i="9"/>
  <c r="H464" i="9"/>
  <c r="E464" i="9"/>
  <c r="D464" i="9"/>
  <c r="F464" i="9"/>
  <c r="L592" i="3"/>
  <c r="G592" i="9"/>
  <c r="I592" i="9"/>
  <c r="H592" i="9"/>
  <c r="D592" i="9"/>
  <c r="E592" i="9"/>
  <c r="F592" i="9"/>
  <c r="L537" i="3"/>
  <c r="D537" i="9"/>
  <c r="H537" i="9"/>
  <c r="I537" i="9"/>
  <c r="E537" i="9"/>
  <c r="G537" i="9"/>
  <c r="F537" i="9"/>
  <c r="L274" i="3"/>
  <c r="I274" i="9"/>
  <c r="E274" i="9"/>
  <c r="D274" i="9"/>
  <c r="F274" i="9"/>
  <c r="G274" i="9"/>
  <c r="H274" i="9"/>
  <c r="L718" i="3"/>
  <c r="E718" i="9"/>
  <c r="G718" i="9"/>
  <c r="F718" i="9"/>
  <c r="H718" i="9"/>
  <c r="I718" i="9"/>
  <c r="D718" i="9"/>
  <c r="L958" i="3"/>
  <c r="F958" i="9"/>
  <c r="E958" i="9"/>
  <c r="G958" i="9"/>
  <c r="H958" i="9"/>
  <c r="I958" i="9"/>
  <c r="D958" i="9"/>
  <c r="L326" i="3"/>
  <c r="I326" i="9"/>
  <c r="E326" i="9"/>
  <c r="D326" i="9"/>
  <c r="G326" i="9"/>
  <c r="F326" i="9"/>
  <c r="H326" i="9"/>
  <c r="L170" i="3"/>
  <c r="D170" i="9"/>
  <c r="E170" i="9"/>
  <c r="F170" i="9"/>
  <c r="G170" i="9"/>
  <c r="I170" i="9"/>
  <c r="H170" i="9"/>
  <c r="L25" i="3"/>
  <c r="D25" i="9"/>
  <c r="I25" i="9"/>
  <c r="F25" i="9"/>
  <c r="H25" i="9"/>
  <c r="G25" i="9"/>
  <c r="E25" i="9"/>
  <c r="L251" i="3"/>
  <c r="F251" i="9"/>
  <c r="E251" i="9"/>
  <c r="D251" i="9"/>
  <c r="H251" i="9"/>
  <c r="G251" i="9"/>
  <c r="I251" i="9"/>
  <c r="L805" i="3"/>
  <c r="D805" i="9"/>
  <c r="F805" i="9"/>
  <c r="E805" i="9"/>
  <c r="G805" i="9"/>
  <c r="H805" i="9"/>
  <c r="I805" i="9"/>
  <c r="L546" i="3"/>
  <c r="I546" i="9"/>
  <c r="E546" i="9"/>
  <c r="D546" i="9"/>
  <c r="F546" i="9"/>
  <c r="G546" i="9"/>
  <c r="H546" i="9"/>
  <c r="L894" i="3"/>
  <c r="E894" i="9"/>
  <c r="G894" i="9"/>
  <c r="F894" i="9"/>
  <c r="H894" i="9"/>
  <c r="I894" i="9"/>
  <c r="D894" i="9"/>
  <c r="L493" i="3"/>
  <c r="H493" i="9"/>
  <c r="F493" i="9"/>
  <c r="E493" i="9"/>
  <c r="G493" i="9"/>
  <c r="D493" i="9"/>
  <c r="I493" i="9"/>
  <c r="L257" i="3"/>
  <c r="D257" i="9"/>
  <c r="E257" i="9"/>
  <c r="F257" i="9"/>
  <c r="G257" i="9"/>
  <c r="H257" i="9"/>
  <c r="I257" i="9"/>
  <c r="L568" i="3"/>
  <c r="F568" i="9"/>
  <c r="D568" i="9"/>
  <c r="H568" i="9"/>
  <c r="G568" i="9"/>
  <c r="I568" i="9"/>
  <c r="E568" i="9"/>
  <c r="L776" i="3"/>
  <c r="F776" i="9"/>
  <c r="D776" i="9"/>
  <c r="E776" i="9"/>
  <c r="G776" i="9"/>
  <c r="I776" i="9"/>
  <c r="H776" i="9"/>
  <c r="L101" i="3"/>
  <c r="E101" i="9"/>
  <c r="D101" i="9"/>
  <c r="F101" i="9"/>
  <c r="H101" i="9"/>
  <c r="G101" i="9"/>
  <c r="I101" i="9"/>
  <c r="L211" i="3"/>
  <c r="F211" i="9"/>
  <c r="E211" i="9"/>
  <c r="D211" i="9"/>
  <c r="H211" i="9"/>
  <c r="I211" i="9"/>
  <c r="G211" i="9"/>
  <c r="L351" i="3"/>
  <c r="E351" i="9"/>
  <c r="D351" i="9"/>
  <c r="F351" i="9"/>
  <c r="H351" i="9"/>
  <c r="G351" i="9"/>
  <c r="I351" i="9"/>
  <c r="L809" i="3"/>
  <c r="I809" i="9"/>
  <c r="H809" i="9"/>
  <c r="E809" i="9"/>
  <c r="D809" i="9"/>
  <c r="F809" i="9"/>
  <c r="G809" i="9"/>
  <c r="L113" i="3"/>
  <c r="D113" i="9"/>
  <c r="E113" i="9"/>
  <c r="F113" i="9"/>
  <c r="H113" i="9"/>
  <c r="G113" i="9"/>
  <c r="I113" i="9"/>
  <c r="L540" i="3"/>
  <c r="D540" i="9"/>
  <c r="G540" i="9"/>
  <c r="E540" i="9"/>
  <c r="H540" i="9"/>
  <c r="I540" i="9"/>
  <c r="F540" i="9"/>
  <c r="L429" i="3"/>
  <c r="H429" i="9"/>
  <c r="F429" i="9"/>
  <c r="D429" i="9"/>
  <c r="E429" i="9"/>
  <c r="G429" i="9"/>
  <c r="I429" i="9"/>
  <c r="L751" i="3"/>
  <c r="D751" i="9"/>
  <c r="F751" i="9"/>
  <c r="E751" i="9"/>
  <c r="H751" i="9"/>
  <c r="G751" i="9"/>
  <c r="I751" i="9"/>
  <c r="L628" i="3"/>
  <c r="G628" i="9"/>
  <c r="H628" i="9"/>
  <c r="E628" i="9"/>
  <c r="D628" i="9"/>
  <c r="F628" i="9"/>
  <c r="I628" i="9"/>
  <c r="L775" i="3"/>
  <c r="G775" i="9"/>
  <c r="F775" i="9"/>
  <c r="H775" i="9"/>
  <c r="I775" i="9"/>
  <c r="E775" i="9"/>
  <c r="D775" i="9"/>
  <c r="L636" i="3"/>
  <c r="F636" i="9"/>
  <c r="G636" i="9"/>
  <c r="E636" i="9"/>
  <c r="D636" i="9"/>
  <c r="I636" i="9"/>
  <c r="H636" i="9"/>
  <c r="L478" i="3"/>
  <c r="F478" i="9"/>
  <c r="I478" i="9"/>
  <c r="H478" i="9"/>
  <c r="E478" i="9"/>
  <c r="G478" i="9"/>
  <c r="D478" i="9"/>
  <c r="L506" i="3"/>
  <c r="E506" i="9"/>
  <c r="D506" i="9"/>
  <c r="I506" i="9"/>
  <c r="H506" i="9"/>
  <c r="F506" i="9"/>
  <c r="G506" i="9"/>
  <c r="L1597" i="3"/>
  <c r="E1597" i="9"/>
  <c r="G1597" i="9"/>
  <c r="I1597" i="9"/>
  <c r="H1597" i="9"/>
  <c r="F1597" i="9"/>
  <c r="D1597" i="9"/>
  <c r="L1795" i="3"/>
  <c r="D1795" i="9"/>
  <c r="G1795" i="9"/>
  <c r="H1795" i="9"/>
  <c r="I1795" i="9"/>
  <c r="E1795" i="9"/>
  <c r="F1795" i="9"/>
  <c r="L283" i="3"/>
  <c r="F283" i="9"/>
  <c r="D283" i="9"/>
  <c r="E283" i="9"/>
  <c r="G283" i="9"/>
  <c r="I283" i="9"/>
  <c r="H283" i="9"/>
  <c r="L863" i="3"/>
  <c r="E863" i="9"/>
  <c r="D863" i="9"/>
  <c r="H863" i="9"/>
  <c r="F863" i="9"/>
  <c r="G863" i="9"/>
  <c r="I863" i="9"/>
  <c r="L1594" i="3"/>
  <c r="I1594" i="9"/>
  <c r="E1594" i="9"/>
  <c r="H1594" i="9"/>
  <c r="D1594" i="9"/>
  <c r="F1594" i="9"/>
  <c r="G1594" i="9"/>
  <c r="L1088" i="3"/>
  <c r="G1088" i="9"/>
  <c r="I1088" i="9"/>
  <c r="H1088" i="9"/>
  <c r="F1088" i="9"/>
  <c r="E1088" i="9"/>
  <c r="D1088" i="9"/>
  <c r="L1609" i="3"/>
  <c r="I1609" i="9"/>
  <c r="H1609" i="9"/>
  <c r="D1609" i="9"/>
  <c r="E1609" i="9"/>
  <c r="G1609" i="9"/>
  <c r="F1609" i="9"/>
  <c r="L2144" i="3"/>
  <c r="H2144" i="9"/>
  <c r="G2144" i="9"/>
  <c r="I2144" i="9"/>
  <c r="F2144" i="9"/>
  <c r="D2144" i="9"/>
  <c r="E2144" i="9"/>
  <c r="L1946" i="3"/>
  <c r="F1946" i="9"/>
  <c r="G1946" i="9"/>
  <c r="E1946" i="9"/>
  <c r="H1946" i="9"/>
  <c r="D1946" i="9"/>
  <c r="I1946" i="9"/>
  <c r="L1808" i="3"/>
  <c r="G1808" i="9"/>
  <c r="I1808" i="9"/>
  <c r="H1808" i="9"/>
  <c r="E1808" i="9"/>
  <c r="D1808" i="9"/>
  <c r="F1808" i="9"/>
  <c r="L1872" i="3"/>
  <c r="H1872" i="9"/>
  <c r="G1872" i="9"/>
  <c r="I1872" i="9"/>
  <c r="D1872" i="9"/>
  <c r="E1872" i="9"/>
  <c r="F1872" i="9"/>
  <c r="L1037" i="3"/>
  <c r="G1037" i="9"/>
  <c r="H1037" i="9"/>
  <c r="F1037" i="9"/>
  <c r="D1037" i="9"/>
  <c r="E1037" i="9"/>
  <c r="I1037" i="9"/>
  <c r="L1461" i="3"/>
  <c r="E1461" i="9"/>
  <c r="D1461" i="9"/>
  <c r="F1461" i="9"/>
  <c r="H1461" i="9"/>
  <c r="I1461" i="9"/>
  <c r="G1461" i="9"/>
  <c r="L2015" i="3"/>
  <c r="E2015" i="9"/>
  <c r="H2015" i="9"/>
  <c r="F2015" i="9"/>
  <c r="D2015" i="9"/>
  <c r="G2015" i="9"/>
  <c r="I2015" i="9"/>
  <c r="L138" i="3"/>
  <c r="E138" i="9"/>
  <c r="D138" i="9"/>
  <c r="H138" i="9"/>
  <c r="F138" i="9"/>
  <c r="G138" i="9"/>
  <c r="I138" i="9"/>
  <c r="L1299" i="3"/>
  <c r="E1299" i="9"/>
  <c r="D1299" i="9"/>
  <c r="H1299" i="9"/>
  <c r="I1299" i="9"/>
  <c r="F1299" i="9"/>
  <c r="G1299" i="9"/>
  <c r="L1228" i="3"/>
  <c r="D1228" i="9"/>
  <c r="E1228" i="9"/>
  <c r="G1228" i="9"/>
  <c r="F1228" i="9"/>
  <c r="H1228" i="9"/>
  <c r="I1228" i="9"/>
  <c r="L1508" i="3"/>
  <c r="D1508" i="9"/>
  <c r="F1508" i="9"/>
  <c r="G1508" i="9"/>
  <c r="E1508" i="9"/>
  <c r="I1508" i="9"/>
  <c r="H1508" i="9"/>
  <c r="L2014" i="3"/>
  <c r="F2014" i="9"/>
  <c r="E2014" i="9"/>
  <c r="G2014" i="9"/>
  <c r="I2014" i="9"/>
  <c r="H2014" i="9"/>
  <c r="D2014" i="9"/>
  <c r="L1682" i="3"/>
  <c r="I1682" i="9"/>
  <c r="D1682" i="9"/>
  <c r="E1682" i="9"/>
  <c r="F1682" i="9"/>
  <c r="G1682" i="9"/>
  <c r="H1682" i="9"/>
  <c r="L1948" i="3"/>
  <c r="D1948" i="9"/>
  <c r="E1948" i="9"/>
  <c r="G1948" i="9"/>
  <c r="F1948" i="9"/>
  <c r="H1948" i="9"/>
  <c r="I1948" i="9"/>
  <c r="L2156" i="3"/>
  <c r="D2156" i="9"/>
  <c r="E2156" i="9"/>
  <c r="H2156" i="9"/>
  <c r="I2156" i="9"/>
  <c r="G2156" i="9"/>
  <c r="F2156" i="9"/>
  <c r="L1774" i="3"/>
  <c r="F1774" i="9"/>
  <c r="E1774" i="9"/>
  <c r="G1774" i="9"/>
  <c r="I1774" i="9"/>
  <c r="H1774" i="9"/>
  <c r="D1774" i="9"/>
  <c r="L2063" i="3"/>
  <c r="E2063" i="9"/>
  <c r="D2063" i="9"/>
  <c r="G2063" i="9"/>
  <c r="I2063" i="9"/>
  <c r="H2063" i="9"/>
  <c r="F2063" i="9"/>
  <c r="L1068" i="3"/>
  <c r="E1068" i="9"/>
  <c r="D1068" i="9"/>
  <c r="H1068" i="9"/>
  <c r="I1068" i="9"/>
  <c r="F1068" i="9"/>
  <c r="G1068" i="9"/>
  <c r="L1425" i="3"/>
  <c r="F1425" i="9"/>
  <c r="G1425" i="9"/>
  <c r="D1425" i="9"/>
  <c r="E1425" i="9"/>
  <c r="I1425" i="9"/>
  <c r="H1425" i="9"/>
  <c r="L1603" i="3"/>
  <c r="D1603" i="9"/>
  <c r="G1603" i="9"/>
  <c r="H1603" i="9"/>
  <c r="I1603" i="9"/>
  <c r="E1603" i="9"/>
  <c r="F1603" i="9"/>
  <c r="L1563" i="3"/>
  <c r="D1563" i="9"/>
  <c r="E1563" i="9"/>
  <c r="F1563" i="9"/>
  <c r="I1563" i="9"/>
  <c r="G1563" i="9"/>
  <c r="H1563" i="9"/>
  <c r="L1642" i="3"/>
  <c r="F1642" i="9"/>
  <c r="G1642" i="9"/>
  <c r="E1642" i="9"/>
  <c r="H1642" i="9"/>
  <c r="D1642" i="9"/>
  <c r="I1642" i="9"/>
  <c r="L1664" i="3"/>
  <c r="H1664" i="9"/>
  <c r="G1664" i="9"/>
  <c r="I1664" i="9"/>
  <c r="F1664" i="9"/>
  <c r="E1664" i="9"/>
  <c r="D1664" i="9"/>
  <c r="L498" i="3"/>
  <c r="I498" i="9"/>
  <c r="E498" i="9"/>
  <c r="D498" i="9"/>
  <c r="F498" i="9"/>
  <c r="H498" i="9"/>
  <c r="G498" i="9"/>
  <c r="L996" i="3"/>
  <c r="D996" i="9"/>
  <c r="F996" i="9"/>
  <c r="G996" i="9"/>
  <c r="E996" i="9"/>
  <c r="I996" i="9"/>
  <c r="H996" i="9"/>
  <c r="L1034" i="3"/>
  <c r="E1034" i="9"/>
  <c r="H1034" i="9"/>
  <c r="D1034" i="9"/>
  <c r="F1034" i="9"/>
  <c r="G1034" i="9"/>
  <c r="I1034" i="9"/>
  <c r="L1576" i="3"/>
  <c r="E1576" i="9"/>
  <c r="F1576" i="9"/>
  <c r="D1576" i="9"/>
  <c r="H1576" i="9"/>
  <c r="I1576" i="9"/>
  <c r="G1576" i="9"/>
  <c r="L1632" i="3"/>
  <c r="H1632" i="9"/>
  <c r="G1632" i="9"/>
  <c r="I1632" i="9"/>
  <c r="F1632" i="9"/>
  <c r="D1632" i="9"/>
  <c r="E1632" i="9"/>
  <c r="L1936" i="3"/>
  <c r="H1936" i="9"/>
  <c r="G1936" i="9"/>
  <c r="I1936" i="9"/>
  <c r="E1936" i="9"/>
  <c r="D1936" i="9"/>
  <c r="F1936" i="9"/>
  <c r="L1672" i="3"/>
  <c r="F1672" i="9"/>
  <c r="D1672" i="9"/>
  <c r="E1672" i="9"/>
  <c r="I1672" i="9"/>
  <c r="G1672" i="9"/>
  <c r="H1672" i="9"/>
  <c r="L1350" i="3"/>
  <c r="E1350" i="9"/>
  <c r="D1350" i="9"/>
  <c r="G1350" i="9"/>
  <c r="F1350" i="9"/>
  <c r="H1350" i="9"/>
  <c r="I1350" i="9"/>
  <c r="L1984" i="3"/>
  <c r="H1984" i="9"/>
  <c r="G1984" i="9"/>
  <c r="I1984" i="9"/>
  <c r="F1984" i="9"/>
  <c r="D1984" i="9"/>
  <c r="E1984" i="9"/>
  <c r="L1412" i="3"/>
  <c r="E1412" i="9"/>
  <c r="D1412" i="9"/>
  <c r="F1412" i="9"/>
  <c r="G1412" i="9"/>
  <c r="I1412" i="9"/>
  <c r="H1412" i="9"/>
  <c r="L1043" i="3"/>
  <c r="E1043" i="9"/>
  <c r="D1043" i="9"/>
  <c r="H1043" i="9"/>
  <c r="I1043" i="9"/>
  <c r="F1043" i="9"/>
  <c r="G1043" i="9"/>
  <c r="L1521" i="3"/>
  <c r="D1521" i="9"/>
  <c r="E1521" i="9"/>
  <c r="F1521" i="9"/>
  <c r="G1521" i="9"/>
  <c r="H1521" i="9"/>
  <c r="I1521" i="9"/>
  <c r="L1395" i="3"/>
  <c r="I1395" i="9"/>
  <c r="F1395" i="9"/>
  <c r="D1395" i="9"/>
  <c r="G1395" i="9"/>
  <c r="H1395" i="9"/>
  <c r="E1395" i="9"/>
  <c r="L1223" i="3"/>
  <c r="G1223" i="9"/>
  <c r="F1223" i="9"/>
  <c r="I1223" i="9"/>
  <c r="H1223" i="9"/>
  <c r="E1223" i="9"/>
  <c r="D1223" i="9"/>
  <c r="L1012" i="3"/>
  <c r="G1012" i="9"/>
  <c r="E1012" i="9"/>
  <c r="D1012" i="9"/>
  <c r="F1012" i="9"/>
  <c r="H1012" i="9"/>
  <c r="I1012" i="9"/>
  <c r="L2066" i="3"/>
  <c r="I2066" i="9"/>
  <c r="D2066" i="9"/>
  <c r="E2066" i="9"/>
  <c r="F2066" i="9"/>
  <c r="G2066" i="9"/>
  <c r="H2066" i="9"/>
  <c r="L1436" i="3"/>
  <c r="D1436" i="9"/>
  <c r="E1436" i="9"/>
  <c r="G1436" i="9"/>
  <c r="H1436" i="9"/>
  <c r="I1436" i="9"/>
  <c r="F1436" i="9"/>
  <c r="L1734" i="3"/>
  <c r="D1734" i="9"/>
  <c r="G1734" i="9"/>
  <c r="E1734" i="9"/>
  <c r="F1734" i="9"/>
  <c r="H1734" i="9"/>
  <c r="I1734" i="9"/>
  <c r="L1969" i="3"/>
  <c r="D1969" i="9"/>
  <c r="E1969" i="9"/>
  <c r="F1969" i="9"/>
  <c r="G1969" i="9"/>
  <c r="H1969" i="9"/>
  <c r="I1969" i="9"/>
  <c r="L553" i="3"/>
  <c r="D553" i="9"/>
  <c r="I553" i="9"/>
  <c r="H553" i="9"/>
  <c r="E553" i="9"/>
  <c r="F553" i="9"/>
  <c r="G553" i="9"/>
  <c r="L739" i="3"/>
  <c r="D739" i="9"/>
  <c r="I739" i="9"/>
  <c r="F739" i="9"/>
  <c r="G739" i="9"/>
  <c r="E739" i="9"/>
  <c r="H739" i="9"/>
  <c r="L1722" i="3"/>
  <c r="E1722" i="9"/>
  <c r="H1722" i="9"/>
  <c r="D1722" i="9"/>
  <c r="F1722" i="9"/>
  <c r="G1722" i="9"/>
  <c r="I1722" i="9"/>
  <c r="L2143" i="3"/>
  <c r="E2143" i="9"/>
  <c r="D2143" i="9"/>
  <c r="H2143" i="9"/>
  <c r="F2143" i="9"/>
  <c r="G2143" i="9"/>
  <c r="I2143" i="9"/>
  <c r="L2007" i="3"/>
  <c r="G2007" i="9"/>
  <c r="F2007" i="9"/>
  <c r="H2007" i="9"/>
  <c r="I2007" i="9"/>
  <c r="E2007" i="9"/>
  <c r="D2007" i="9"/>
  <c r="L1729" i="3"/>
  <c r="E1729" i="9"/>
  <c r="F1729" i="9"/>
  <c r="G1729" i="9"/>
  <c r="D1729" i="9"/>
  <c r="H1729" i="9"/>
  <c r="I1729" i="9"/>
  <c r="L2120" i="3"/>
  <c r="F2120" i="9"/>
  <c r="D2120" i="9"/>
  <c r="E2120" i="9"/>
  <c r="I2120" i="9"/>
  <c r="G2120" i="9"/>
  <c r="H2120" i="9"/>
  <c r="L277" i="3"/>
  <c r="H277" i="9"/>
  <c r="G277" i="9"/>
  <c r="E277" i="9"/>
  <c r="D277" i="9"/>
  <c r="F277" i="9"/>
  <c r="I277" i="9"/>
  <c r="L1172" i="3"/>
  <c r="D1172" i="9"/>
  <c r="F1172" i="9"/>
  <c r="G1172" i="9"/>
  <c r="E1172" i="9"/>
  <c r="I1172" i="9"/>
  <c r="H1172" i="9"/>
  <c r="L944" i="3"/>
  <c r="H944" i="9"/>
  <c r="G944" i="9"/>
  <c r="I944" i="9"/>
  <c r="D944" i="9"/>
  <c r="F944" i="9"/>
  <c r="E944" i="9"/>
  <c r="L1300" i="3"/>
  <c r="D1300" i="9"/>
  <c r="F1300" i="9"/>
  <c r="G1300" i="9"/>
  <c r="E1300" i="9"/>
  <c r="H1300" i="9"/>
  <c r="I1300" i="9"/>
  <c r="L1982" i="3"/>
  <c r="F1982" i="9"/>
  <c r="E1982" i="9"/>
  <c r="G1982" i="9"/>
  <c r="I1982" i="9"/>
  <c r="H1982" i="9"/>
  <c r="D1982" i="9"/>
  <c r="L1777" i="3"/>
  <c r="D1777" i="9"/>
  <c r="E1777" i="9"/>
  <c r="F1777" i="9"/>
  <c r="G1777" i="9"/>
  <c r="H1777" i="9"/>
  <c r="I1777" i="9"/>
  <c r="L1641" i="3"/>
  <c r="I1641" i="9"/>
  <c r="H1641" i="9"/>
  <c r="E1641" i="9"/>
  <c r="D1641" i="9"/>
  <c r="F1641" i="9"/>
  <c r="G1641" i="9"/>
  <c r="L1821" i="3"/>
  <c r="H1821" i="9"/>
  <c r="F1821" i="9"/>
  <c r="D1821" i="9"/>
  <c r="E1821" i="9"/>
  <c r="G1821" i="9"/>
  <c r="I1821" i="9"/>
  <c r="L371" i="3"/>
  <c r="F371" i="9"/>
  <c r="I371" i="9"/>
  <c r="E371" i="9"/>
  <c r="G371" i="9"/>
  <c r="H371" i="9"/>
  <c r="D371" i="9"/>
  <c r="L754" i="3"/>
  <c r="I754" i="9"/>
  <c r="D754" i="9"/>
  <c r="E754" i="9"/>
  <c r="F754" i="9"/>
  <c r="H754" i="9"/>
  <c r="G754" i="9"/>
  <c r="L1307" i="3"/>
  <c r="D1307" i="9"/>
  <c r="E1307" i="9"/>
  <c r="G1307" i="9"/>
  <c r="F1307" i="9"/>
  <c r="I1307" i="9"/>
  <c r="H1307" i="9"/>
  <c r="L1873" i="3"/>
  <c r="F1873" i="9"/>
  <c r="G1873" i="9"/>
  <c r="D1873" i="9"/>
  <c r="E1873" i="9"/>
  <c r="I1873" i="9"/>
  <c r="H1873" i="9"/>
  <c r="L1918" i="3"/>
  <c r="F1918" i="9"/>
  <c r="E1918" i="9"/>
  <c r="G1918" i="9"/>
  <c r="I1918" i="9"/>
  <c r="H1918" i="9"/>
  <c r="D1918" i="9"/>
  <c r="L1912" i="3"/>
  <c r="F1912" i="9"/>
  <c r="D1912" i="9"/>
  <c r="H1912" i="9"/>
  <c r="I1912" i="9"/>
  <c r="G1912" i="9"/>
  <c r="E1912" i="9"/>
  <c r="L126" i="3"/>
  <c r="I126" i="9"/>
  <c r="H126" i="9"/>
  <c r="E126" i="9"/>
  <c r="G126" i="9"/>
  <c r="F126" i="9"/>
  <c r="D126" i="9"/>
  <c r="L1243" i="3"/>
  <c r="D1243" i="9"/>
  <c r="E1243" i="9"/>
  <c r="G1243" i="9"/>
  <c r="F1243" i="9"/>
  <c r="I1243" i="9"/>
  <c r="H1243" i="9"/>
  <c r="L2200" i="3"/>
  <c r="D2200" i="9"/>
  <c r="E2200" i="9"/>
  <c r="F2200" i="9"/>
  <c r="I2200" i="9"/>
  <c r="G2200" i="9"/>
  <c r="H2200" i="9"/>
  <c r="L1726" i="3"/>
  <c r="F1726" i="9"/>
  <c r="E1726" i="9"/>
  <c r="G1726" i="9"/>
  <c r="I1726" i="9"/>
  <c r="H1726" i="9"/>
  <c r="D1726" i="9"/>
  <c r="L2121" i="3"/>
  <c r="I2121" i="9"/>
  <c r="H2121" i="9"/>
  <c r="D2121" i="9"/>
  <c r="G2121" i="9"/>
  <c r="E2121" i="9"/>
  <c r="F2121" i="9"/>
  <c r="L265" i="3"/>
  <c r="D265" i="9"/>
  <c r="I265" i="9"/>
  <c r="H265" i="9"/>
  <c r="E265" i="9"/>
  <c r="G265" i="9"/>
  <c r="F265" i="9"/>
  <c r="L387" i="3"/>
  <c r="E387" i="9"/>
  <c r="D387" i="9"/>
  <c r="F387" i="9"/>
  <c r="G387" i="9"/>
  <c r="H387" i="9"/>
  <c r="I387" i="9"/>
  <c r="L1693" i="3"/>
  <c r="H1693" i="9"/>
  <c r="F1693" i="9"/>
  <c r="D1693" i="9"/>
  <c r="E1693" i="9"/>
  <c r="G1693" i="9"/>
  <c r="I1693" i="9"/>
  <c r="L2116" i="3"/>
  <c r="E2116" i="9"/>
  <c r="D2116" i="9"/>
  <c r="F2116" i="9"/>
  <c r="G2116" i="9"/>
  <c r="H2116" i="9"/>
  <c r="I2116" i="9"/>
  <c r="L1929" i="3"/>
  <c r="I1929" i="9"/>
  <c r="H1929" i="9"/>
  <c r="D1929" i="9"/>
  <c r="E1929" i="9"/>
  <c r="G1929" i="9"/>
  <c r="F1929" i="9"/>
  <c r="L2129" i="3"/>
  <c r="F2129" i="9"/>
  <c r="G2129" i="9"/>
  <c r="D2129" i="9"/>
  <c r="I2129" i="9"/>
  <c r="H2129" i="9"/>
  <c r="E2129" i="9"/>
  <c r="L338" i="3"/>
  <c r="I338" i="9"/>
  <c r="E338" i="9"/>
  <c r="D338" i="9"/>
  <c r="F338" i="9"/>
  <c r="G338" i="9"/>
  <c r="H338" i="9"/>
  <c r="L327" i="3"/>
  <c r="G327" i="9"/>
  <c r="F327" i="9"/>
  <c r="I327" i="9"/>
  <c r="H327" i="9"/>
  <c r="E327" i="9"/>
  <c r="D327" i="9"/>
  <c r="L678" i="3"/>
  <c r="I678" i="9"/>
  <c r="E678" i="9"/>
  <c r="D678" i="9"/>
  <c r="F678" i="9"/>
  <c r="H678" i="9"/>
  <c r="G678" i="9"/>
  <c r="L638" i="3"/>
  <c r="H638" i="9"/>
  <c r="I638" i="9"/>
  <c r="E638" i="9"/>
  <c r="F638" i="9"/>
  <c r="G638" i="9"/>
  <c r="D638" i="9"/>
  <c r="L646" i="3"/>
  <c r="I646" i="9"/>
  <c r="E646" i="9"/>
  <c r="D646" i="9"/>
  <c r="G646" i="9"/>
  <c r="F646" i="9"/>
  <c r="H646" i="9"/>
  <c r="L680" i="3"/>
  <c r="E680" i="9"/>
  <c r="G680" i="9"/>
  <c r="F680" i="9"/>
  <c r="D680" i="9"/>
  <c r="H680" i="9"/>
  <c r="I680" i="9"/>
  <c r="L486" i="3"/>
  <c r="I486" i="9"/>
  <c r="E486" i="9"/>
  <c r="D486" i="9"/>
  <c r="F486" i="9"/>
  <c r="H486" i="9"/>
  <c r="G486" i="9"/>
  <c r="L520" i="3"/>
  <c r="F520" i="9"/>
  <c r="D520" i="9"/>
  <c r="E520" i="9"/>
  <c r="G520" i="9"/>
  <c r="I520" i="9"/>
  <c r="H520" i="9"/>
  <c r="L47" i="3"/>
  <c r="D47" i="9"/>
  <c r="F47" i="9"/>
  <c r="I47" i="9"/>
  <c r="E47" i="9"/>
  <c r="H47" i="9"/>
  <c r="G47" i="9"/>
  <c r="L334" i="3"/>
  <c r="E334" i="9"/>
  <c r="G334" i="9"/>
  <c r="I334" i="9"/>
  <c r="F334" i="9"/>
  <c r="H334" i="9"/>
  <c r="D334" i="9"/>
  <c r="L305" i="3"/>
  <c r="D305" i="9"/>
  <c r="E305" i="9"/>
  <c r="F305" i="9"/>
  <c r="H305" i="9"/>
  <c r="G305" i="9"/>
  <c r="I305" i="9"/>
  <c r="L2026" i="3"/>
  <c r="F2026" i="9"/>
  <c r="G2026" i="9"/>
  <c r="E2026" i="9"/>
  <c r="H2026" i="9"/>
  <c r="D2026" i="9"/>
  <c r="I2026" i="9"/>
  <c r="L2049" i="3"/>
  <c r="E2049" i="9"/>
  <c r="F2049" i="9"/>
  <c r="G2049" i="9"/>
  <c r="D2049" i="9"/>
  <c r="H2049" i="9"/>
  <c r="I2049" i="9"/>
  <c r="L813" i="3"/>
  <c r="F813" i="9"/>
  <c r="D813" i="9"/>
  <c r="E813" i="9"/>
  <c r="G813" i="9"/>
  <c r="H813" i="9"/>
  <c r="I813" i="9"/>
  <c r="L1999" i="3"/>
  <c r="E1999" i="9"/>
  <c r="D1999" i="9"/>
  <c r="G1999" i="9"/>
  <c r="I1999" i="9"/>
  <c r="H1999" i="9"/>
  <c r="F1999" i="9"/>
  <c r="L1486" i="3"/>
  <c r="E1486" i="9"/>
  <c r="G1486" i="9"/>
  <c r="F1486" i="9"/>
  <c r="I1486" i="9"/>
  <c r="H1486" i="9"/>
  <c r="D1486" i="9"/>
  <c r="L1538" i="3"/>
  <c r="I1538" i="9"/>
  <c r="D1538" i="9"/>
  <c r="E1538" i="9"/>
  <c r="H1538" i="9"/>
  <c r="G1538" i="9"/>
  <c r="F1538" i="9"/>
  <c r="L1829" i="3"/>
  <c r="E1829" i="9"/>
  <c r="D1829" i="9"/>
  <c r="F1829" i="9"/>
  <c r="G1829" i="9"/>
  <c r="H1829" i="9"/>
  <c r="I1829" i="9"/>
  <c r="L1267" i="3"/>
  <c r="D1267" i="9"/>
  <c r="I1267" i="9"/>
  <c r="F1267" i="9"/>
  <c r="E1267" i="9"/>
  <c r="G1267" i="9"/>
  <c r="H1267" i="9"/>
  <c r="L1691" i="3"/>
  <c r="D1691" i="9"/>
  <c r="E1691" i="9"/>
  <c r="F1691" i="9"/>
  <c r="I1691" i="9"/>
  <c r="G1691" i="9"/>
  <c r="H1691" i="9"/>
  <c r="L1841" i="3"/>
  <c r="D1841" i="9"/>
  <c r="E1841" i="9"/>
  <c r="F1841" i="9"/>
  <c r="G1841" i="9"/>
  <c r="H1841" i="9"/>
  <c r="I1841" i="9"/>
  <c r="L1578" i="3"/>
  <c r="F1578" i="9"/>
  <c r="G1578" i="9"/>
  <c r="E1578" i="9"/>
  <c r="H1578" i="9"/>
  <c r="D1578" i="9"/>
  <c r="I1578" i="9"/>
  <c r="L419" i="3"/>
  <c r="D419" i="9"/>
  <c r="E419" i="9"/>
  <c r="F419" i="9"/>
  <c r="I419" i="9"/>
  <c r="G419" i="9"/>
  <c r="H419" i="9"/>
  <c r="L1103" i="3"/>
  <c r="F1103" i="9"/>
  <c r="E1103" i="9"/>
  <c r="D1103" i="9"/>
  <c r="G1103" i="9"/>
  <c r="I1103" i="9"/>
  <c r="H1103" i="9"/>
  <c r="L1520" i="3"/>
  <c r="H1520" i="9"/>
  <c r="G1520" i="9"/>
  <c r="I1520" i="9"/>
  <c r="D1520" i="9"/>
  <c r="F1520" i="9"/>
  <c r="E1520" i="9"/>
  <c r="L555" i="3"/>
  <c r="F555" i="9"/>
  <c r="E555" i="9"/>
  <c r="G555" i="9"/>
  <c r="D555" i="9"/>
  <c r="I555" i="9"/>
  <c r="H555" i="9"/>
  <c r="L974" i="3"/>
  <c r="E974" i="9"/>
  <c r="G974" i="9"/>
  <c r="F974" i="9"/>
  <c r="I974" i="9"/>
  <c r="H974" i="9"/>
  <c r="D974" i="9"/>
  <c r="L1629" i="3"/>
  <c r="H1629" i="9"/>
  <c r="F1629" i="9"/>
  <c r="D1629" i="9"/>
  <c r="E1629" i="9"/>
  <c r="G1629" i="9"/>
  <c r="I1629" i="9"/>
  <c r="L1651" i="3"/>
  <c r="I1651" i="9"/>
  <c r="E1651" i="9"/>
  <c r="F1651" i="9"/>
  <c r="D1651" i="9"/>
  <c r="G1651" i="9"/>
  <c r="H1651" i="9"/>
  <c r="L2170" i="3"/>
  <c r="E2170" i="9"/>
  <c r="H2170" i="9"/>
  <c r="D2170" i="9"/>
  <c r="G2170" i="9"/>
  <c r="I2170" i="9"/>
  <c r="F2170" i="9"/>
  <c r="L289" i="3"/>
  <c r="D289" i="9"/>
  <c r="G289" i="9"/>
  <c r="E289" i="9"/>
  <c r="F289" i="9"/>
  <c r="H289" i="9"/>
  <c r="I289" i="9"/>
  <c r="L1628" i="3"/>
  <c r="D1628" i="9"/>
  <c r="E1628" i="9"/>
  <c r="G1628" i="9"/>
  <c r="F1628" i="9"/>
  <c r="H1628" i="9"/>
  <c r="I1628" i="9"/>
  <c r="L2032" i="3"/>
  <c r="H2032" i="9"/>
  <c r="G2032" i="9"/>
  <c r="I2032" i="9"/>
  <c r="F2032" i="9"/>
  <c r="D2032" i="9"/>
  <c r="E2032" i="9"/>
  <c r="L213" i="3"/>
  <c r="G213" i="9"/>
  <c r="D213" i="9"/>
  <c r="F213" i="9"/>
  <c r="H213" i="9"/>
  <c r="E213" i="9"/>
  <c r="I213" i="9"/>
  <c r="L716" i="3"/>
  <c r="D716" i="9"/>
  <c r="E716" i="9"/>
  <c r="G716" i="9"/>
  <c r="H716" i="9"/>
  <c r="F716" i="9"/>
  <c r="I716" i="9"/>
  <c r="L1494" i="3"/>
  <c r="D1494" i="9"/>
  <c r="E1494" i="9"/>
  <c r="F1494" i="9"/>
  <c r="H1494" i="9"/>
  <c r="I1494" i="9"/>
  <c r="G1494" i="9"/>
  <c r="L1180" i="3"/>
  <c r="D1180" i="9"/>
  <c r="E1180" i="9"/>
  <c r="G1180" i="9"/>
  <c r="H1180" i="9"/>
  <c r="F1180" i="9"/>
  <c r="I1180" i="9"/>
  <c r="L1921" i="3"/>
  <c r="E1921" i="9"/>
  <c r="F1921" i="9"/>
  <c r="G1921" i="9"/>
  <c r="D1921" i="9"/>
  <c r="H1921" i="9"/>
  <c r="I1921" i="9"/>
  <c r="L1566" i="3"/>
  <c r="F1566" i="9"/>
  <c r="E1566" i="9"/>
  <c r="G1566" i="9"/>
  <c r="I1566" i="9"/>
  <c r="H1566" i="9"/>
  <c r="D1566" i="9"/>
  <c r="L1072" i="3"/>
  <c r="H1072" i="9"/>
  <c r="G1072" i="9"/>
  <c r="I1072" i="9"/>
  <c r="D1072" i="9"/>
  <c r="F1072" i="9"/>
  <c r="E1072" i="9"/>
  <c r="L975" i="3"/>
  <c r="F975" i="9"/>
  <c r="E975" i="9"/>
  <c r="D975" i="9"/>
  <c r="G975" i="9"/>
  <c r="I975" i="9"/>
  <c r="H975" i="9"/>
  <c r="L2040" i="3"/>
  <c r="F2040" i="9"/>
  <c r="D2040" i="9"/>
  <c r="H2040" i="9"/>
  <c r="I2040" i="9"/>
  <c r="G2040" i="9"/>
  <c r="E2040" i="9"/>
  <c r="L1570" i="3"/>
  <c r="I1570" i="9"/>
  <c r="D1570" i="9"/>
  <c r="E1570" i="9"/>
  <c r="G1570" i="9"/>
  <c r="H1570" i="9"/>
  <c r="F1570" i="9"/>
  <c r="L1451" i="3"/>
  <c r="E1451" i="9"/>
  <c r="F1451" i="9"/>
  <c r="D1451" i="9"/>
  <c r="G1451" i="9"/>
  <c r="I1451" i="9"/>
  <c r="H1451" i="9"/>
  <c r="L930" i="3"/>
  <c r="I930" i="9"/>
  <c r="D930" i="9"/>
  <c r="E930" i="9"/>
  <c r="F930" i="9"/>
  <c r="G930" i="9"/>
  <c r="H930" i="9"/>
  <c r="L1441" i="3"/>
  <c r="G1441" i="9"/>
  <c r="D1441" i="9"/>
  <c r="E1441" i="9"/>
  <c r="H1441" i="9"/>
  <c r="F1441" i="9"/>
  <c r="I1441" i="9"/>
  <c r="L2158" i="3"/>
  <c r="F2158" i="9"/>
  <c r="E2158" i="9"/>
  <c r="G2158" i="9"/>
  <c r="I2158" i="9"/>
  <c r="H2158" i="9"/>
  <c r="D2158" i="9"/>
  <c r="L1572" i="3"/>
  <c r="D1572" i="9"/>
  <c r="F1572" i="9"/>
  <c r="G1572" i="9"/>
  <c r="E1572" i="9"/>
  <c r="I1572" i="9"/>
  <c r="H1572" i="9"/>
  <c r="L330" i="3"/>
  <c r="E330" i="9"/>
  <c r="D330" i="9"/>
  <c r="H330" i="9"/>
  <c r="F330" i="9"/>
  <c r="G330" i="9"/>
  <c r="I330" i="9"/>
  <c r="L1334" i="3"/>
  <c r="D1334" i="9"/>
  <c r="H1334" i="9"/>
  <c r="I1334" i="9"/>
  <c r="G1334" i="9"/>
  <c r="E1334" i="9"/>
  <c r="F1334" i="9"/>
  <c r="L1534" i="3"/>
  <c r="E1534" i="9"/>
  <c r="G1534" i="9"/>
  <c r="F1534" i="9"/>
  <c r="I1534" i="9"/>
  <c r="H1534" i="9"/>
  <c r="D1534" i="9"/>
  <c r="L1052" i="3"/>
  <c r="D1052" i="9"/>
  <c r="E1052" i="9"/>
  <c r="G1052" i="9"/>
  <c r="F1052" i="9"/>
  <c r="H1052" i="9"/>
  <c r="I1052" i="9"/>
  <c r="L1928" i="3"/>
  <c r="F1928" i="9"/>
  <c r="D1928" i="9"/>
  <c r="E1928" i="9"/>
  <c r="I1928" i="9"/>
  <c r="G1928" i="9"/>
  <c r="H1928" i="9"/>
  <c r="L668" i="3"/>
  <c r="G668" i="9"/>
  <c r="E668" i="9"/>
  <c r="D668" i="9"/>
  <c r="F668" i="9"/>
  <c r="H668" i="9"/>
  <c r="I668" i="9"/>
  <c r="L2102" i="3"/>
  <c r="D2102" i="9"/>
  <c r="H2102" i="9"/>
  <c r="I2102" i="9"/>
  <c r="G2102" i="9"/>
  <c r="E2102" i="9"/>
  <c r="F2102" i="9"/>
  <c r="L1658" i="3"/>
  <c r="E1658" i="9"/>
  <c r="H1658" i="9"/>
  <c r="D1658" i="9"/>
  <c r="F1658" i="9"/>
  <c r="G1658" i="9"/>
  <c r="I1658" i="9"/>
  <c r="L1814" i="3"/>
  <c r="D1814" i="9"/>
  <c r="F1814" i="9"/>
  <c r="H1814" i="9"/>
  <c r="I1814" i="9"/>
  <c r="G1814" i="9"/>
  <c r="E1814" i="9"/>
  <c r="L1593" i="3"/>
  <c r="I1593" i="9"/>
  <c r="H1593" i="9"/>
  <c r="D1593" i="9"/>
  <c r="F1593" i="9"/>
  <c r="E1593" i="9"/>
  <c r="G1593" i="9"/>
  <c r="L1372" i="3"/>
  <c r="D1372" i="9"/>
  <c r="E1372" i="9"/>
  <c r="G1372" i="9"/>
  <c r="H1372" i="9"/>
  <c r="I1372" i="9"/>
  <c r="F1372" i="9"/>
  <c r="L1897" i="3"/>
  <c r="I1897" i="9"/>
  <c r="H1897" i="9"/>
  <c r="E1897" i="9"/>
  <c r="D1897" i="9"/>
  <c r="F1897" i="9"/>
  <c r="G1897" i="9"/>
  <c r="L1130" i="3"/>
  <c r="F1130" i="9"/>
  <c r="G1130" i="9"/>
  <c r="D1130" i="9"/>
  <c r="E1130" i="9"/>
  <c r="H1130" i="9"/>
  <c r="I1130" i="9"/>
  <c r="L1926" i="3"/>
  <c r="D1926" i="9"/>
  <c r="G1926" i="9"/>
  <c r="E1926" i="9"/>
  <c r="F1926" i="9"/>
  <c r="H1926" i="9"/>
  <c r="I1926" i="9"/>
  <c r="L1673" i="3"/>
  <c r="I1673" i="9"/>
  <c r="H1673" i="9"/>
  <c r="D1673" i="9"/>
  <c r="E1673" i="9"/>
  <c r="G1673" i="9"/>
  <c r="F1673" i="9"/>
  <c r="L2092" i="3"/>
  <c r="D2092" i="9"/>
  <c r="E2092" i="9"/>
  <c r="H2092" i="9"/>
  <c r="I2092" i="9"/>
  <c r="G2092" i="9"/>
  <c r="F2092" i="9"/>
  <c r="L1131" i="3"/>
  <c r="E1131" i="9"/>
  <c r="F1131" i="9"/>
  <c r="D1131" i="9"/>
  <c r="G1131" i="9"/>
  <c r="I1131" i="9"/>
  <c r="H1131" i="9"/>
  <c r="L1039" i="3"/>
  <c r="F1039" i="9"/>
  <c r="E1039" i="9"/>
  <c r="D1039" i="9"/>
  <c r="G1039" i="9"/>
  <c r="I1039" i="9"/>
  <c r="H1039" i="9"/>
  <c r="L1716" i="3"/>
  <c r="G1716" i="9"/>
  <c r="E1716" i="9"/>
  <c r="D1716" i="9"/>
  <c r="F1716" i="9"/>
  <c r="H1716" i="9"/>
  <c r="I1716" i="9"/>
  <c r="L688" i="3"/>
  <c r="H688" i="9"/>
  <c r="G688" i="9"/>
  <c r="I688" i="9"/>
  <c r="D688" i="9"/>
  <c r="F688" i="9"/>
  <c r="E688" i="9"/>
  <c r="L1220" i="3"/>
  <c r="E1220" i="9"/>
  <c r="D1220" i="9"/>
  <c r="F1220" i="9"/>
  <c r="G1220" i="9"/>
  <c r="H1220" i="9"/>
  <c r="I1220" i="9"/>
  <c r="L2054" i="3"/>
  <c r="D2054" i="9"/>
  <c r="G2054" i="9"/>
  <c r="E2054" i="9"/>
  <c r="F2054" i="9"/>
  <c r="H2054" i="9"/>
  <c r="I2054" i="9"/>
  <c r="L1640" i="3"/>
  <c r="E1640" i="9"/>
  <c r="F1640" i="9"/>
  <c r="D1640" i="9"/>
  <c r="H1640" i="9"/>
  <c r="I1640" i="9"/>
  <c r="G1640" i="9"/>
  <c r="L1318" i="3"/>
  <c r="E1318" i="9"/>
  <c r="D1318" i="9"/>
  <c r="F1318" i="9"/>
  <c r="H1318" i="9"/>
  <c r="I1318" i="9"/>
  <c r="G1318" i="9"/>
  <c r="L1423" i="3"/>
  <c r="F1423" i="9"/>
  <c r="E1423" i="9"/>
  <c r="D1423" i="9"/>
  <c r="G1423" i="9"/>
  <c r="I1423" i="9"/>
  <c r="H1423" i="9"/>
  <c r="L1601" i="3"/>
  <c r="E1601" i="9"/>
  <c r="F1601" i="9"/>
  <c r="G1601" i="9"/>
  <c r="D1601" i="9"/>
  <c r="H1601" i="9"/>
  <c r="I1601" i="9"/>
  <c r="L442" i="3"/>
  <c r="E442" i="9"/>
  <c r="D442" i="9"/>
  <c r="I442" i="9"/>
  <c r="H442" i="9"/>
  <c r="F442" i="9"/>
  <c r="G442" i="9"/>
  <c r="L222" i="3"/>
  <c r="F222" i="9"/>
  <c r="H222" i="9"/>
  <c r="E222" i="9"/>
  <c r="I222" i="9"/>
  <c r="G222" i="9"/>
  <c r="D222" i="9"/>
  <c r="L426" i="3"/>
  <c r="D426" i="9"/>
  <c r="E426" i="9"/>
  <c r="F426" i="9"/>
  <c r="G426" i="9"/>
  <c r="H426" i="9"/>
  <c r="I426" i="9"/>
  <c r="L450" i="3"/>
  <c r="E450" i="9"/>
  <c r="I450" i="9"/>
  <c r="D450" i="9"/>
  <c r="F450" i="9"/>
  <c r="H450" i="9"/>
  <c r="G450" i="9"/>
  <c r="L374" i="3"/>
  <c r="I374" i="9"/>
  <c r="D374" i="9"/>
  <c r="H374" i="9"/>
  <c r="G374" i="9"/>
  <c r="E374" i="9"/>
  <c r="F374" i="9"/>
  <c r="L521" i="3"/>
  <c r="I521" i="9"/>
  <c r="D521" i="9"/>
  <c r="H521" i="9"/>
  <c r="E521" i="9"/>
  <c r="G521" i="9"/>
  <c r="F521" i="9"/>
  <c r="L297" i="3"/>
  <c r="H297" i="9"/>
  <c r="I297" i="9"/>
  <c r="D297" i="9"/>
  <c r="E297" i="9"/>
  <c r="F297" i="9"/>
  <c r="G297" i="9"/>
  <c r="L420" i="3"/>
  <c r="G420" i="9"/>
  <c r="D420" i="9"/>
  <c r="F420" i="9"/>
  <c r="E420" i="9"/>
  <c r="I420" i="9"/>
  <c r="H420" i="9"/>
  <c r="L505" i="3"/>
  <c r="H505" i="9"/>
  <c r="D505" i="9"/>
  <c r="I505" i="9"/>
  <c r="E505" i="9"/>
  <c r="F505" i="9"/>
  <c r="G505" i="9"/>
  <c r="L512" i="3"/>
  <c r="H512" i="9"/>
  <c r="G512" i="9"/>
  <c r="I512" i="9"/>
  <c r="D512" i="9"/>
  <c r="F512" i="9"/>
  <c r="E512" i="9"/>
  <c r="L460" i="3"/>
  <c r="D460" i="9"/>
  <c r="G460" i="9"/>
  <c r="F460" i="9"/>
  <c r="E460" i="9"/>
  <c r="H460" i="9"/>
  <c r="I460" i="9"/>
  <c r="L195" i="3"/>
  <c r="E195" i="9"/>
  <c r="D195" i="9"/>
  <c r="F195" i="9"/>
  <c r="G195" i="9"/>
  <c r="H195" i="9"/>
  <c r="I195" i="9"/>
  <c r="L890" i="3"/>
  <c r="D890" i="9"/>
  <c r="I890" i="9"/>
  <c r="E890" i="9"/>
  <c r="H890" i="9"/>
  <c r="F890" i="9"/>
  <c r="G890" i="9"/>
  <c r="L933" i="3"/>
  <c r="D933" i="9"/>
  <c r="F933" i="9"/>
  <c r="E933" i="9"/>
  <c r="G933" i="9"/>
  <c r="H933" i="9"/>
  <c r="I933" i="9"/>
  <c r="L855" i="3"/>
  <c r="G855" i="9"/>
  <c r="F855" i="9"/>
  <c r="H855" i="9"/>
  <c r="I855" i="9"/>
  <c r="E855" i="9"/>
  <c r="D855" i="9"/>
  <c r="L935" i="3"/>
  <c r="I935" i="9"/>
  <c r="F935" i="9"/>
  <c r="H935" i="9"/>
  <c r="G935" i="9"/>
  <c r="D935" i="9"/>
  <c r="E935" i="9"/>
  <c r="L844" i="3"/>
  <c r="D844" i="9"/>
  <c r="E844" i="9"/>
  <c r="G844" i="9"/>
  <c r="F844" i="9"/>
  <c r="H844" i="9"/>
  <c r="I844" i="9"/>
  <c r="L246" i="3"/>
  <c r="I246" i="9"/>
  <c r="D246" i="9"/>
  <c r="H246" i="9"/>
  <c r="G246" i="9"/>
  <c r="E246" i="9"/>
  <c r="F246" i="9"/>
  <c r="L714" i="3"/>
  <c r="E714" i="9"/>
  <c r="H714" i="9"/>
  <c r="F714" i="9"/>
  <c r="G714" i="9"/>
  <c r="D714" i="9"/>
  <c r="I714" i="9"/>
  <c r="L741" i="3"/>
  <c r="D741" i="9"/>
  <c r="F741" i="9"/>
  <c r="E741" i="9"/>
  <c r="G741" i="9"/>
  <c r="H741" i="9"/>
  <c r="I741" i="9"/>
  <c r="L357" i="3"/>
  <c r="D357" i="9"/>
  <c r="H357" i="9"/>
  <c r="F357" i="9"/>
  <c r="E357" i="9"/>
  <c r="G357" i="9"/>
  <c r="I357" i="9"/>
  <c r="L879" i="3"/>
  <c r="D879" i="9"/>
  <c r="F879" i="9"/>
  <c r="E879" i="9"/>
  <c r="H879" i="9"/>
  <c r="G879" i="9"/>
  <c r="I879" i="9"/>
  <c r="L1002" i="3"/>
  <c r="F1002" i="9"/>
  <c r="G1002" i="9"/>
  <c r="E1002" i="9"/>
  <c r="H1002" i="9"/>
  <c r="D1002" i="9"/>
  <c r="I1002" i="9"/>
  <c r="L1016" i="3"/>
  <c r="F1016" i="9"/>
  <c r="D1016" i="9"/>
  <c r="H1016" i="9"/>
  <c r="I1016" i="9"/>
  <c r="E1016" i="9"/>
  <c r="G1016" i="9"/>
  <c r="L1322" i="3"/>
  <c r="F1322" i="9"/>
  <c r="G1322" i="9"/>
  <c r="E1322" i="9"/>
  <c r="H1322" i="9"/>
  <c r="D1322" i="9"/>
  <c r="I1322" i="9"/>
  <c r="L2062" i="3"/>
  <c r="E2062" i="9"/>
  <c r="G2062" i="9"/>
  <c r="F2062" i="9"/>
  <c r="I2062" i="9"/>
  <c r="H2062" i="9"/>
  <c r="D2062" i="9"/>
  <c r="L1565" i="3"/>
  <c r="H1565" i="9"/>
  <c r="F1565" i="9"/>
  <c r="D1565" i="9"/>
  <c r="E1565" i="9"/>
  <c r="G1565" i="9"/>
  <c r="I1565" i="9"/>
  <c r="L1191" i="3"/>
  <c r="I1191" i="9"/>
  <c r="F1191" i="9"/>
  <c r="H1191" i="9"/>
  <c r="G1191" i="9"/>
  <c r="D1191" i="9"/>
  <c r="E1191" i="9"/>
  <c r="L1360" i="3"/>
  <c r="G1360" i="9"/>
  <c r="I1360" i="9"/>
  <c r="H1360" i="9"/>
  <c r="E1360" i="9"/>
  <c r="D1360" i="9"/>
  <c r="F1360" i="9"/>
  <c r="L1836" i="3"/>
  <c r="D1836" i="9"/>
  <c r="E1836" i="9"/>
  <c r="H1836" i="9"/>
  <c r="I1836" i="9"/>
  <c r="G1836" i="9"/>
  <c r="F1836" i="9"/>
  <c r="L1054" i="3"/>
  <c r="F1054" i="9"/>
  <c r="E1054" i="9"/>
  <c r="G1054" i="9"/>
  <c r="I1054" i="9"/>
  <c r="H1054" i="9"/>
  <c r="D1054" i="9"/>
  <c r="L1272" i="3"/>
  <c r="F1272" i="9"/>
  <c r="D1272" i="9"/>
  <c r="H1272" i="9"/>
  <c r="I1272" i="9"/>
  <c r="E1272" i="9"/>
  <c r="G1272" i="9"/>
  <c r="L976" i="3"/>
  <c r="H976" i="9"/>
  <c r="G976" i="9"/>
  <c r="I976" i="9"/>
  <c r="E976" i="9"/>
  <c r="D976" i="9"/>
  <c r="F976" i="9"/>
  <c r="L1622" i="3"/>
  <c r="D1622" i="9"/>
  <c r="F1622" i="9"/>
  <c r="H1622" i="9"/>
  <c r="I1622" i="9"/>
  <c r="G1622" i="9"/>
  <c r="E1622" i="9"/>
  <c r="L2153" i="3"/>
  <c r="I2153" i="9"/>
  <c r="H2153" i="9"/>
  <c r="D2153" i="9"/>
  <c r="E2153" i="9"/>
  <c r="F2153" i="9"/>
  <c r="G2153" i="9"/>
  <c r="L2020" i="3"/>
  <c r="D2020" i="9"/>
  <c r="F2020" i="9"/>
  <c r="E2020" i="9"/>
  <c r="H2020" i="9"/>
  <c r="I2020" i="9"/>
  <c r="G2020" i="9"/>
  <c r="L947" i="3"/>
  <c r="I947" i="9"/>
  <c r="F947" i="9"/>
  <c r="G947" i="9"/>
  <c r="E947" i="9"/>
  <c r="H947" i="9"/>
  <c r="D947" i="9"/>
  <c r="L1562" i="3"/>
  <c r="D1562" i="9"/>
  <c r="F1562" i="9"/>
  <c r="G1562" i="9"/>
  <c r="I1562" i="9"/>
  <c r="E1562" i="9"/>
  <c r="H1562" i="9"/>
  <c r="L2192" i="3"/>
  <c r="G2192" i="9"/>
  <c r="I2192" i="9"/>
  <c r="H2192" i="9"/>
  <c r="D2192" i="9"/>
  <c r="E2192" i="9"/>
  <c r="F2192" i="9"/>
  <c r="L1898" i="3"/>
  <c r="F1898" i="9"/>
  <c r="G1898" i="9"/>
  <c r="E1898" i="9"/>
  <c r="H1898" i="9"/>
  <c r="D1898" i="9"/>
  <c r="I1898" i="9"/>
  <c r="L1492" i="3"/>
  <c r="D1492" i="9"/>
  <c r="F1492" i="9"/>
  <c r="G1492" i="9"/>
  <c r="E1492" i="9"/>
  <c r="H1492" i="9"/>
  <c r="I1492" i="9"/>
  <c r="L1268" i="3"/>
  <c r="G1268" i="9"/>
  <c r="E1268" i="9"/>
  <c r="D1268" i="9"/>
  <c r="F1268" i="9"/>
  <c r="H1268" i="9"/>
  <c r="I1268" i="9"/>
  <c r="L1680" i="3"/>
  <c r="G1680" i="9"/>
  <c r="I1680" i="9"/>
  <c r="H1680" i="9"/>
  <c r="E1680" i="9"/>
  <c r="D1680" i="9"/>
  <c r="F1680" i="9"/>
  <c r="L1519" i="3"/>
  <c r="D1519" i="9"/>
  <c r="F1519" i="9"/>
  <c r="E1519" i="9"/>
  <c r="H1519" i="9"/>
  <c r="G1519" i="9"/>
  <c r="I1519" i="9"/>
  <c r="L1275" i="3"/>
  <c r="E1275" i="9"/>
  <c r="F1275" i="9"/>
  <c r="D1275" i="9"/>
  <c r="G1275" i="9"/>
  <c r="H1275" i="9"/>
  <c r="I1275" i="9"/>
  <c r="L1869" i="3"/>
  <c r="G1869" i="9"/>
  <c r="F1869" i="9"/>
  <c r="D1869" i="9"/>
  <c r="E1869" i="9"/>
  <c r="I1869" i="9"/>
  <c r="H1869" i="9"/>
  <c r="L570" i="3"/>
  <c r="E570" i="9"/>
  <c r="D570" i="9"/>
  <c r="I570" i="9"/>
  <c r="H570" i="9"/>
  <c r="F570" i="9"/>
  <c r="G570" i="9"/>
  <c r="L1164" i="3"/>
  <c r="D1164" i="9"/>
  <c r="E1164" i="9"/>
  <c r="G1164" i="9"/>
  <c r="H1164" i="9"/>
  <c r="F1164" i="9"/>
  <c r="I1164" i="9"/>
  <c r="L2150" i="3"/>
  <c r="D2150" i="9"/>
  <c r="F2150" i="9"/>
  <c r="H2150" i="9"/>
  <c r="I2150" i="9"/>
  <c r="G2150" i="9"/>
  <c r="E2150" i="9"/>
  <c r="L2100" i="3"/>
  <c r="G2100" i="9"/>
  <c r="E2100" i="9"/>
  <c r="D2100" i="9"/>
  <c r="F2100" i="9"/>
  <c r="H2100" i="9"/>
  <c r="I2100" i="9"/>
  <c r="L1248" i="3"/>
  <c r="H1248" i="9"/>
  <c r="G1248" i="9"/>
  <c r="I1248" i="9"/>
  <c r="D1248" i="9"/>
  <c r="F1248" i="9"/>
  <c r="E1248" i="9"/>
  <c r="L1880" i="3"/>
  <c r="D1880" i="9"/>
  <c r="E1880" i="9"/>
  <c r="F1880" i="9"/>
  <c r="I1880" i="9"/>
  <c r="G1880" i="9"/>
  <c r="H1880" i="9"/>
  <c r="L2190" i="3"/>
  <c r="E2190" i="9"/>
  <c r="F2190" i="9"/>
  <c r="I2190" i="9"/>
  <c r="H2190" i="9"/>
  <c r="G2190" i="9"/>
  <c r="D2190" i="9"/>
  <c r="L201" i="3"/>
  <c r="I201" i="9"/>
  <c r="E201" i="9"/>
  <c r="D201" i="9"/>
  <c r="H201" i="9"/>
  <c r="G201" i="9"/>
  <c r="F201" i="9"/>
  <c r="L1194" i="3"/>
  <c r="F1194" i="9"/>
  <c r="D1194" i="9"/>
  <c r="G1194" i="9"/>
  <c r="E1194" i="9"/>
  <c r="H1194" i="9"/>
  <c r="I1194" i="9"/>
  <c r="L1688" i="3"/>
  <c r="D1688" i="9"/>
  <c r="E1688" i="9"/>
  <c r="F1688" i="9"/>
  <c r="I1688" i="9"/>
  <c r="G1688" i="9"/>
  <c r="H1688" i="9"/>
  <c r="L2058" i="3"/>
  <c r="E2058" i="9"/>
  <c r="H2058" i="9"/>
  <c r="D2058" i="9"/>
  <c r="F2058" i="9"/>
  <c r="G2058" i="9"/>
  <c r="I2058" i="9"/>
  <c r="L1633" i="3"/>
  <c r="G1633" i="9"/>
  <c r="D1633" i="9"/>
  <c r="E1633" i="9"/>
  <c r="F1633" i="9"/>
  <c r="H1633" i="9"/>
  <c r="I1633" i="9"/>
  <c r="L1886" i="3"/>
  <c r="F1886" i="9"/>
  <c r="E1886" i="9"/>
  <c r="G1886" i="9"/>
  <c r="I1886" i="9"/>
  <c r="H1886" i="9"/>
  <c r="D1886" i="9"/>
  <c r="L1398" i="3"/>
  <c r="D1398" i="9"/>
  <c r="H1398" i="9"/>
  <c r="I1398" i="9"/>
  <c r="E1398" i="9"/>
  <c r="G1398" i="9"/>
  <c r="F1398" i="9"/>
  <c r="L927" i="3"/>
  <c r="E927" i="9"/>
  <c r="D927" i="9"/>
  <c r="F927" i="9"/>
  <c r="H927" i="9"/>
  <c r="G927" i="9"/>
  <c r="I927" i="9"/>
  <c r="L1636" i="3"/>
  <c r="D1636" i="9"/>
  <c r="F1636" i="9"/>
  <c r="G1636" i="9"/>
  <c r="E1636" i="9"/>
  <c r="I1636" i="9"/>
  <c r="H1636" i="9"/>
  <c r="L1834" i="3"/>
  <c r="F1834" i="9"/>
  <c r="G1834" i="9"/>
  <c r="E1834" i="9"/>
  <c r="H1834" i="9"/>
  <c r="D1834" i="9"/>
  <c r="I1834" i="9"/>
  <c r="L1586" i="3"/>
  <c r="I1586" i="9"/>
  <c r="D1586" i="9"/>
  <c r="E1586" i="9"/>
  <c r="F1586" i="9"/>
  <c r="H1586" i="9"/>
  <c r="G1586" i="9"/>
  <c r="L1769" i="3"/>
  <c r="I1769" i="9"/>
  <c r="H1769" i="9"/>
  <c r="E1769" i="9"/>
  <c r="D1769" i="9"/>
  <c r="F1769" i="9"/>
  <c r="G1769" i="9"/>
  <c r="L1768" i="3"/>
  <c r="E1768" i="9"/>
  <c r="F1768" i="9"/>
  <c r="D1768" i="9"/>
  <c r="H1768" i="9"/>
  <c r="I1768" i="9"/>
  <c r="G1768" i="9"/>
  <c r="L1179" i="3"/>
  <c r="D1179" i="9"/>
  <c r="E1179" i="9"/>
  <c r="G1179" i="9"/>
  <c r="F1179" i="9"/>
  <c r="I1179" i="9"/>
  <c r="H1179" i="9"/>
  <c r="L1368" i="3"/>
  <c r="D1368" i="9"/>
  <c r="E1368" i="9"/>
  <c r="F1368" i="9"/>
  <c r="G1368" i="9"/>
  <c r="I1368" i="9"/>
  <c r="H1368" i="9"/>
  <c r="L1992" i="3"/>
  <c r="F1992" i="9"/>
  <c r="D1992" i="9"/>
  <c r="E1992" i="9"/>
  <c r="I1992" i="9"/>
  <c r="G1992" i="9"/>
  <c r="H1992" i="9"/>
  <c r="L1692" i="3"/>
  <c r="E1692" i="9"/>
  <c r="D1692" i="9"/>
  <c r="G1692" i="9"/>
  <c r="F1692" i="9"/>
  <c r="H1692" i="9"/>
  <c r="I1692" i="9"/>
  <c r="L682" i="3"/>
  <c r="D682" i="9"/>
  <c r="E682" i="9"/>
  <c r="F682" i="9"/>
  <c r="G682" i="9"/>
  <c r="H682" i="9"/>
  <c r="I682" i="9"/>
  <c r="L2174" i="3"/>
  <c r="F2174" i="9"/>
  <c r="E2174" i="9"/>
  <c r="G2174" i="9"/>
  <c r="I2174" i="9"/>
  <c r="H2174" i="9"/>
  <c r="D2174" i="9"/>
  <c r="L295" i="3"/>
  <c r="I295" i="9"/>
  <c r="F295" i="9"/>
  <c r="H295" i="9"/>
  <c r="G295" i="9"/>
  <c r="D295" i="9"/>
  <c r="E295" i="9"/>
  <c r="L1917" i="3"/>
  <c r="E1917" i="9"/>
  <c r="G1917" i="9"/>
  <c r="I1917" i="9"/>
  <c r="H1917" i="9"/>
  <c r="F1917" i="9"/>
  <c r="D1917" i="9"/>
  <c r="L1813" i="3"/>
  <c r="D1813" i="9"/>
  <c r="F1813" i="9"/>
  <c r="E1813" i="9"/>
  <c r="I1813" i="9"/>
  <c r="G1813" i="9"/>
  <c r="H1813" i="9"/>
  <c r="L379" i="3"/>
  <c r="F379" i="9"/>
  <c r="E379" i="9"/>
  <c r="D379" i="9"/>
  <c r="G379" i="9"/>
  <c r="H379" i="9"/>
  <c r="I379" i="9"/>
  <c r="L2018" i="3"/>
  <c r="I2018" i="9"/>
  <c r="D2018" i="9"/>
  <c r="E2018" i="9"/>
  <c r="F2018" i="9"/>
  <c r="G2018" i="9"/>
  <c r="H2018" i="9"/>
  <c r="L1416" i="3"/>
  <c r="F1416" i="9"/>
  <c r="D1416" i="9"/>
  <c r="E1416" i="9"/>
  <c r="G1416" i="9"/>
  <c r="I1416" i="9"/>
  <c r="H1416" i="9"/>
  <c r="L1314" i="3"/>
  <c r="I1314" i="9"/>
  <c r="D1314" i="9"/>
  <c r="E1314" i="9"/>
  <c r="G1314" i="9"/>
  <c r="H1314" i="9"/>
  <c r="F1314" i="9"/>
  <c r="L1163" i="3"/>
  <c r="F1163" i="9"/>
  <c r="D1163" i="9"/>
  <c r="E1163" i="9"/>
  <c r="H1163" i="9"/>
  <c r="G1163" i="9"/>
  <c r="I1163" i="9"/>
  <c r="L1677" i="3"/>
  <c r="G1677" i="9"/>
  <c r="H1677" i="9"/>
  <c r="F1677" i="9"/>
  <c r="D1677" i="9"/>
  <c r="E1677" i="9"/>
  <c r="I1677" i="9"/>
  <c r="L1802" i="3"/>
  <c r="E1802" i="9"/>
  <c r="H1802" i="9"/>
  <c r="D1802" i="9"/>
  <c r="F1802" i="9"/>
  <c r="I1802" i="9"/>
  <c r="G1802" i="9"/>
  <c r="L386" i="3"/>
  <c r="E386" i="9"/>
  <c r="I386" i="9"/>
  <c r="D386" i="9"/>
  <c r="F386" i="9"/>
  <c r="H386" i="9"/>
  <c r="G386" i="9"/>
  <c r="L657" i="3"/>
  <c r="D657" i="9"/>
  <c r="F657" i="9"/>
  <c r="H657" i="9"/>
  <c r="G657" i="9"/>
  <c r="E657" i="9"/>
  <c r="I657" i="9"/>
  <c r="L530" i="3"/>
  <c r="E530" i="9"/>
  <c r="I530" i="9"/>
  <c r="D530" i="9"/>
  <c r="F530" i="9"/>
  <c r="G530" i="9"/>
  <c r="H530" i="9"/>
  <c r="L441" i="3"/>
  <c r="I441" i="9"/>
  <c r="D441" i="9"/>
  <c r="H441" i="9"/>
  <c r="E441" i="9"/>
  <c r="F441" i="9"/>
  <c r="G441" i="9"/>
  <c r="L748" i="3"/>
  <c r="E748" i="9"/>
  <c r="D748" i="9"/>
  <c r="F748" i="9"/>
  <c r="H748" i="9"/>
  <c r="I748" i="9"/>
  <c r="G748" i="9"/>
  <c r="L626" i="3"/>
  <c r="E626" i="9"/>
  <c r="I626" i="9"/>
  <c r="D626" i="9"/>
  <c r="F626" i="9"/>
  <c r="H626" i="9"/>
  <c r="G626" i="9"/>
  <c r="L122" i="3"/>
  <c r="E122" i="9"/>
  <c r="D122" i="9"/>
  <c r="I122" i="9"/>
  <c r="H122" i="9"/>
  <c r="F122" i="9"/>
  <c r="G122" i="9"/>
  <c r="L350" i="3"/>
  <c r="I350" i="9"/>
  <c r="H350" i="9"/>
  <c r="F350" i="9"/>
  <c r="E350" i="9"/>
  <c r="G350" i="9"/>
  <c r="D350" i="9"/>
  <c r="L199" i="3"/>
  <c r="G199" i="9"/>
  <c r="F199" i="9"/>
  <c r="H199" i="9"/>
  <c r="I199" i="9"/>
  <c r="E199" i="9"/>
  <c r="D199" i="9"/>
  <c r="L484" i="3"/>
  <c r="G484" i="9"/>
  <c r="D484" i="9"/>
  <c r="F484" i="9"/>
  <c r="E484" i="9"/>
  <c r="H484" i="9"/>
  <c r="I484" i="9"/>
  <c r="L990" i="3"/>
  <c r="F990" i="9"/>
  <c r="E990" i="9"/>
  <c r="I990" i="9"/>
  <c r="G990" i="9"/>
  <c r="H990" i="9"/>
  <c r="D990" i="9"/>
  <c r="L339" i="3"/>
  <c r="E339" i="9"/>
  <c r="D339" i="9"/>
  <c r="F339" i="9"/>
  <c r="H339" i="9"/>
  <c r="I339" i="9"/>
  <c r="G339" i="9"/>
  <c r="L841" i="3"/>
  <c r="I841" i="9"/>
  <c r="H841" i="9"/>
  <c r="D841" i="9"/>
  <c r="E841" i="9"/>
  <c r="G841" i="9"/>
  <c r="F841" i="9"/>
  <c r="L457" i="3"/>
  <c r="D457" i="9"/>
  <c r="I457" i="9"/>
  <c r="H457" i="9"/>
  <c r="E457" i="9"/>
  <c r="G457" i="9"/>
  <c r="F457" i="9"/>
  <c r="L147" i="3"/>
  <c r="E147" i="9"/>
  <c r="D147" i="9"/>
  <c r="F147" i="9"/>
  <c r="H147" i="9"/>
  <c r="I147" i="9"/>
  <c r="G147" i="9"/>
  <c r="L373" i="3"/>
  <c r="H373" i="9"/>
  <c r="E373" i="9"/>
  <c r="G373" i="9"/>
  <c r="D373" i="9"/>
  <c r="F373" i="9"/>
  <c r="I373" i="9"/>
  <c r="L564" i="3"/>
  <c r="G564" i="9"/>
  <c r="H564" i="9"/>
  <c r="E564" i="9"/>
  <c r="D564" i="9"/>
  <c r="F564" i="9"/>
  <c r="I564" i="9"/>
  <c r="L59" i="3"/>
  <c r="E59" i="9"/>
  <c r="H59" i="9"/>
  <c r="D59" i="9"/>
  <c r="I59" i="9"/>
  <c r="F59" i="9"/>
  <c r="G59" i="9"/>
  <c r="L343" i="3"/>
  <c r="I343" i="9"/>
  <c r="F343" i="9"/>
  <c r="H343" i="9"/>
  <c r="G343" i="9"/>
  <c r="E343" i="9"/>
  <c r="D343" i="9"/>
  <c r="L169" i="3"/>
  <c r="D169" i="9"/>
  <c r="H169" i="9"/>
  <c r="I169" i="9"/>
  <c r="E169" i="9"/>
  <c r="F169" i="9"/>
  <c r="G169" i="9"/>
  <c r="L557" i="3"/>
  <c r="H557" i="9"/>
  <c r="F557" i="9"/>
  <c r="D557" i="9"/>
  <c r="E557" i="9"/>
  <c r="G557" i="9"/>
  <c r="I557" i="9"/>
  <c r="L953" i="3"/>
  <c r="H953" i="9"/>
  <c r="I953" i="9"/>
  <c r="D953" i="9"/>
  <c r="F953" i="9"/>
  <c r="E953" i="9"/>
  <c r="G953" i="9"/>
  <c r="L673" i="3"/>
  <c r="D673" i="9"/>
  <c r="G673" i="9"/>
  <c r="E673" i="9"/>
  <c r="F673" i="9"/>
  <c r="H673" i="9"/>
  <c r="I673" i="9"/>
  <c r="L476" i="3"/>
  <c r="D476" i="9"/>
  <c r="G476" i="9"/>
  <c r="E476" i="9"/>
  <c r="F476" i="9"/>
  <c r="H476" i="9"/>
  <c r="I476" i="9"/>
  <c r="L106" i="3"/>
  <c r="D106" i="9"/>
  <c r="E106" i="9"/>
  <c r="F106" i="9"/>
  <c r="G106" i="9"/>
  <c r="I106" i="9"/>
  <c r="H106" i="9"/>
  <c r="L952" i="3"/>
  <c r="F952" i="9"/>
  <c r="D952" i="9"/>
  <c r="H952" i="9"/>
  <c r="G952" i="9"/>
  <c r="I952" i="9"/>
  <c r="E952" i="9"/>
  <c r="L576" i="3"/>
  <c r="H576" i="9"/>
  <c r="G576" i="9"/>
  <c r="I576" i="9"/>
  <c r="D576" i="9"/>
  <c r="F576" i="9"/>
  <c r="E576" i="9"/>
  <c r="L311" i="3"/>
  <c r="F311" i="9"/>
  <c r="H311" i="9"/>
  <c r="G311" i="9"/>
  <c r="I311" i="9"/>
  <c r="D311" i="9"/>
  <c r="E311" i="9"/>
  <c r="L309" i="3"/>
  <c r="H309" i="9"/>
  <c r="E309" i="9"/>
  <c r="G309" i="9"/>
  <c r="D309" i="9"/>
  <c r="F309" i="9"/>
  <c r="I309" i="9"/>
  <c r="L394" i="3"/>
  <c r="D394" i="9"/>
  <c r="E394" i="9"/>
  <c r="H394" i="9"/>
  <c r="F394" i="9"/>
  <c r="G394" i="9"/>
  <c r="I394" i="9"/>
  <c r="L694" i="3"/>
  <c r="D694" i="9"/>
  <c r="H694" i="9"/>
  <c r="I694" i="9"/>
  <c r="G694" i="9"/>
  <c r="E694" i="9"/>
  <c r="F694" i="9"/>
  <c r="L681" i="3"/>
  <c r="D681" i="9"/>
  <c r="H681" i="9"/>
  <c r="I681" i="9"/>
  <c r="E681" i="9"/>
  <c r="F681" i="9"/>
  <c r="G681" i="9"/>
  <c r="L1118" i="3"/>
  <c r="F1118" i="9"/>
  <c r="E1118" i="9"/>
  <c r="G1118" i="9"/>
  <c r="I1118" i="9"/>
  <c r="H1118" i="9"/>
  <c r="D1118" i="9"/>
  <c r="L382" i="3"/>
  <c r="F382" i="9"/>
  <c r="H382" i="9"/>
  <c r="E382" i="9"/>
  <c r="G382" i="9"/>
  <c r="I382" i="9"/>
  <c r="D382" i="9"/>
  <c r="L468" i="3"/>
  <c r="G468" i="9"/>
  <c r="D468" i="9"/>
  <c r="F468" i="9"/>
  <c r="H468" i="9"/>
  <c r="E468" i="9"/>
  <c r="I468" i="9"/>
  <c r="L35" i="3"/>
  <c r="I35" i="9"/>
  <c r="D35" i="9"/>
  <c r="F35" i="9"/>
  <c r="H35" i="9"/>
  <c r="E35" i="9"/>
  <c r="G35" i="9"/>
  <c r="L287" i="3"/>
  <c r="E287" i="9"/>
  <c r="D287" i="9"/>
  <c r="H287" i="9"/>
  <c r="F287" i="9"/>
  <c r="G287" i="9"/>
  <c r="I287" i="9"/>
  <c r="L942" i="3"/>
  <c r="F942" i="9"/>
  <c r="E942" i="9"/>
  <c r="G942" i="9"/>
  <c r="H942" i="9"/>
  <c r="I942" i="9"/>
  <c r="D942" i="9"/>
  <c r="L597" i="3"/>
  <c r="G597" i="9"/>
  <c r="H597" i="9"/>
  <c r="D597" i="9"/>
  <c r="F597" i="9"/>
  <c r="E597" i="9"/>
  <c r="I597" i="9"/>
  <c r="L967" i="3"/>
  <c r="G967" i="9"/>
  <c r="F967" i="9"/>
  <c r="H967" i="9"/>
  <c r="I967" i="9"/>
  <c r="E967" i="9"/>
  <c r="D967" i="9"/>
  <c r="L1662" i="3"/>
  <c r="E1662" i="9"/>
  <c r="G1662" i="9"/>
  <c r="F1662" i="9"/>
  <c r="I1662" i="9"/>
  <c r="H1662" i="9"/>
  <c r="D1662" i="9"/>
  <c r="L1571" i="3"/>
  <c r="D1571" i="9"/>
  <c r="I1571" i="9"/>
  <c r="E1571" i="9"/>
  <c r="F1571" i="9"/>
  <c r="G1571" i="9"/>
  <c r="H1571" i="9"/>
  <c r="L2017" i="3"/>
  <c r="G2017" i="9"/>
  <c r="D2017" i="9"/>
  <c r="E2017" i="9"/>
  <c r="F2017" i="9"/>
  <c r="H2017" i="9"/>
  <c r="I2017" i="9"/>
  <c r="L1240" i="3"/>
  <c r="D1240" i="9"/>
  <c r="E1240" i="9"/>
  <c r="F1240" i="9"/>
  <c r="I1240" i="9"/>
  <c r="G1240" i="9"/>
  <c r="H1240" i="9"/>
  <c r="L1424" i="3"/>
  <c r="G1424" i="9"/>
  <c r="I1424" i="9"/>
  <c r="H1424" i="9"/>
  <c r="D1424" i="9"/>
  <c r="E1424" i="9"/>
  <c r="F1424" i="9"/>
  <c r="L1122" i="3"/>
  <c r="I1122" i="9"/>
  <c r="D1122" i="9"/>
  <c r="E1122" i="9"/>
  <c r="G1122" i="9"/>
  <c r="H1122" i="9"/>
  <c r="F1122" i="9"/>
  <c r="L2004" i="3"/>
  <c r="D2004" i="9"/>
  <c r="F2004" i="9"/>
  <c r="G2004" i="9"/>
  <c r="E2004" i="9"/>
  <c r="H2004" i="9"/>
  <c r="I2004" i="9"/>
  <c r="L524" i="3"/>
  <c r="G524" i="9"/>
  <c r="F524" i="9"/>
  <c r="D524" i="9"/>
  <c r="E524" i="9"/>
  <c r="H524" i="9"/>
  <c r="I524" i="9"/>
  <c r="L1515" i="3"/>
  <c r="E1515" i="9"/>
  <c r="F1515" i="9"/>
  <c r="D1515" i="9"/>
  <c r="G1515" i="9"/>
  <c r="I1515" i="9"/>
  <c r="H1515" i="9"/>
  <c r="L1128" i="3"/>
  <c r="E1128" i="9"/>
  <c r="F1128" i="9"/>
  <c r="D1128" i="9"/>
  <c r="H1128" i="9"/>
  <c r="G1128" i="9"/>
  <c r="I1128" i="9"/>
  <c r="L1779" i="3"/>
  <c r="I1779" i="9"/>
  <c r="E1779" i="9"/>
  <c r="F1779" i="9"/>
  <c r="D1779" i="9"/>
  <c r="G1779" i="9"/>
  <c r="H1779" i="9"/>
  <c r="L1970" i="3"/>
  <c r="I1970" i="9"/>
  <c r="D1970" i="9"/>
  <c r="E1970" i="9"/>
  <c r="H1970" i="9"/>
  <c r="F1970" i="9"/>
  <c r="G1970" i="9"/>
  <c r="L1222" i="3"/>
  <c r="E1222" i="9"/>
  <c r="D1222" i="9"/>
  <c r="G1222" i="9"/>
  <c r="F1222" i="9"/>
  <c r="H1222" i="9"/>
  <c r="I1222" i="9"/>
  <c r="L940" i="3"/>
  <c r="D940" i="9"/>
  <c r="E940" i="9"/>
  <c r="H940" i="9"/>
  <c r="F940" i="9"/>
  <c r="I940" i="9"/>
  <c r="G940" i="9"/>
  <c r="L1140" i="3"/>
  <c r="G1140" i="9"/>
  <c r="E1140" i="9"/>
  <c r="D1140" i="9"/>
  <c r="F1140" i="9"/>
  <c r="H1140" i="9"/>
  <c r="I1140" i="9"/>
  <c r="L1634" i="3"/>
  <c r="I1634" i="9"/>
  <c r="D1634" i="9"/>
  <c r="E1634" i="9"/>
  <c r="G1634" i="9"/>
  <c r="H1634" i="9"/>
  <c r="F1634" i="9"/>
  <c r="L2042" i="3"/>
  <c r="E2042" i="9"/>
  <c r="H2042" i="9"/>
  <c r="D2042" i="9"/>
  <c r="G2042" i="9"/>
  <c r="F2042" i="9"/>
  <c r="I2042" i="9"/>
  <c r="L1095" i="3"/>
  <c r="G1095" i="9"/>
  <c r="F1095" i="9"/>
  <c r="H1095" i="9"/>
  <c r="I1095" i="9"/>
  <c r="E1095" i="9"/>
  <c r="D1095" i="9"/>
  <c r="L1080" i="3"/>
  <c r="F1080" i="9"/>
  <c r="D1080" i="9"/>
  <c r="H1080" i="9"/>
  <c r="E1080" i="9"/>
  <c r="I1080" i="9"/>
  <c r="G1080" i="9"/>
  <c r="L1270" i="3"/>
  <c r="D1270" i="9"/>
  <c r="H1270" i="9"/>
  <c r="I1270" i="9"/>
  <c r="G1270" i="9"/>
  <c r="E1270" i="9"/>
  <c r="F1270" i="9"/>
  <c r="L1541" i="3"/>
  <c r="D1541" i="9"/>
  <c r="F1541" i="9"/>
  <c r="E1541" i="9"/>
  <c r="H1541" i="9"/>
  <c r="G1541" i="9"/>
  <c r="I1541" i="9"/>
  <c r="L2114" i="3"/>
  <c r="I2114" i="9"/>
  <c r="D2114" i="9"/>
  <c r="E2114" i="9"/>
  <c r="H2114" i="9"/>
  <c r="F2114" i="9"/>
  <c r="G2114" i="9"/>
  <c r="L1913" i="3"/>
  <c r="I1913" i="9"/>
  <c r="H1913" i="9"/>
  <c r="F1913" i="9"/>
  <c r="E1913" i="9"/>
  <c r="D1913" i="9"/>
  <c r="G1913" i="9"/>
  <c r="L579" i="3"/>
  <c r="E579" i="9"/>
  <c r="F579" i="9"/>
  <c r="D579" i="9"/>
  <c r="G579" i="9"/>
  <c r="H579" i="9"/>
  <c r="I579" i="9"/>
  <c r="L1108" i="3"/>
  <c r="D1108" i="9"/>
  <c r="F1108" i="9"/>
  <c r="G1108" i="9"/>
  <c r="E1108" i="9"/>
  <c r="H1108" i="9"/>
  <c r="I1108" i="9"/>
  <c r="L1874" i="3"/>
  <c r="I1874" i="9"/>
  <c r="D1874" i="9"/>
  <c r="E1874" i="9"/>
  <c r="F1874" i="9"/>
  <c r="G1874" i="9"/>
  <c r="H1874" i="9"/>
  <c r="L1700" i="3"/>
  <c r="D1700" i="9"/>
  <c r="F1700" i="9"/>
  <c r="G1700" i="9"/>
  <c r="E1700" i="9"/>
  <c r="H1700" i="9"/>
  <c r="I1700" i="9"/>
  <c r="L2081" i="3"/>
  <c r="G2081" i="9"/>
  <c r="D2081" i="9"/>
  <c r="E2081" i="9"/>
  <c r="F2081" i="9"/>
  <c r="H2081" i="9"/>
  <c r="I2081" i="9"/>
  <c r="L65" i="3"/>
  <c r="F65" i="9"/>
  <c r="H65" i="9"/>
  <c r="E65" i="9"/>
  <c r="G65" i="9"/>
  <c r="I65" i="9"/>
  <c r="D65" i="9"/>
  <c r="L1296" i="3"/>
  <c r="G1296" i="9"/>
  <c r="I1296" i="9"/>
  <c r="H1296" i="9"/>
  <c r="D1296" i="9"/>
  <c r="E1296" i="9"/>
  <c r="F1296" i="9"/>
  <c r="L1648" i="3"/>
  <c r="G1648" i="9"/>
  <c r="I1648" i="9"/>
  <c r="H1648" i="9"/>
  <c r="D1648" i="9"/>
  <c r="F1648" i="9"/>
  <c r="E1648" i="9"/>
  <c r="L1824" i="3"/>
  <c r="G1824" i="9"/>
  <c r="H1824" i="9"/>
  <c r="I1824" i="9"/>
  <c r="D1824" i="9"/>
  <c r="F1824" i="9"/>
  <c r="E1824" i="9"/>
  <c r="L1615" i="3"/>
  <c r="E1615" i="9"/>
  <c r="D1615" i="9"/>
  <c r="G1615" i="9"/>
  <c r="I1615" i="9"/>
  <c r="H1615" i="9"/>
  <c r="F1615" i="9"/>
  <c r="L1167" i="3"/>
  <c r="F1167" i="9"/>
  <c r="E1167" i="9"/>
  <c r="D1167" i="9"/>
  <c r="G1167" i="9"/>
  <c r="I1167" i="9"/>
  <c r="H1167" i="9"/>
  <c r="L1488" i="3"/>
  <c r="H1488" i="9"/>
  <c r="G1488" i="9"/>
  <c r="I1488" i="9"/>
  <c r="E1488" i="9"/>
  <c r="D1488" i="9"/>
  <c r="F1488" i="9"/>
  <c r="L2184" i="3"/>
  <c r="F2184" i="9"/>
  <c r="D2184" i="9"/>
  <c r="E2184" i="9"/>
  <c r="I2184" i="9"/>
  <c r="G2184" i="9"/>
  <c r="H2184" i="9"/>
  <c r="L1475" i="3"/>
  <c r="D1475" i="9"/>
  <c r="G1475" i="9"/>
  <c r="E1475" i="9"/>
  <c r="H1475" i="9"/>
  <c r="I1475" i="9"/>
  <c r="F1475" i="9"/>
  <c r="L219" i="3"/>
  <c r="G219" i="9"/>
  <c r="F219" i="9"/>
  <c r="D219" i="9"/>
  <c r="E219" i="9"/>
  <c r="I219" i="9"/>
  <c r="H219" i="9"/>
  <c r="L1444" i="3"/>
  <c r="D1444" i="9"/>
  <c r="F1444" i="9"/>
  <c r="G1444" i="9"/>
  <c r="E1444" i="9"/>
  <c r="I1444" i="9"/>
  <c r="H1444" i="9"/>
  <c r="L1974" i="3"/>
  <c r="D1974" i="9"/>
  <c r="H1974" i="9"/>
  <c r="I1974" i="9"/>
  <c r="G1974" i="9"/>
  <c r="E1974" i="9"/>
  <c r="F1974" i="9"/>
  <c r="L1793" i="3"/>
  <c r="E1793" i="9"/>
  <c r="F1793" i="9"/>
  <c r="G1793" i="9"/>
  <c r="D1793" i="9"/>
  <c r="H1793" i="9"/>
  <c r="I1793" i="9"/>
  <c r="L438" i="3"/>
  <c r="I438" i="9"/>
  <c r="D438" i="9"/>
  <c r="H438" i="9"/>
  <c r="G438" i="9"/>
  <c r="E438" i="9"/>
  <c r="F438" i="9"/>
  <c r="L2159" i="3"/>
  <c r="D2159" i="9"/>
  <c r="E2159" i="9"/>
  <c r="H2159" i="9"/>
  <c r="F2159" i="9"/>
  <c r="G2159" i="9"/>
  <c r="I2159" i="9"/>
  <c r="L1178" i="3"/>
  <c r="F1178" i="9"/>
  <c r="G1178" i="9"/>
  <c r="D1178" i="9"/>
  <c r="I1178" i="9"/>
  <c r="E1178" i="9"/>
  <c r="H1178" i="9"/>
  <c r="L1064" i="3"/>
  <c r="E1064" i="9"/>
  <c r="F1064" i="9"/>
  <c r="D1064" i="9"/>
  <c r="H1064" i="9"/>
  <c r="I1064" i="9"/>
  <c r="G1064" i="9"/>
  <c r="L1778" i="3"/>
  <c r="I1778" i="9"/>
  <c r="D1778" i="9"/>
  <c r="E1778" i="9"/>
  <c r="F1778" i="9"/>
  <c r="H1778" i="9"/>
  <c r="G1778" i="9"/>
  <c r="L1741" i="3"/>
  <c r="G1741" i="9"/>
  <c r="H1741" i="9"/>
  <c r="F1741" i="9"/>
  <c r="D1741" i="9"/>
  <c r="E1741" i="9"/>
  <c r="I1741" i="9"/>
  <c r="L1522" i="3"/>
  <c r="I1522" i="9"/>
  <c r="D1522" i="9"/>
  <c r="E1522" i="9"/>
  <c r="F1522" i="9"/>
  <c r="H1522" i="9"/>
  <c r="G1522" i="9"/>
  <c r="L1545" i="3"/>
  <c r="H1545" i="9"/>
  <c r="I1545" i="9"/>
  <c r="D1545" i="9"/>
  <c r="E1545" i="9"/>
  <c r="G1545" i="9"/>
  <c r="F1545" i="9"/>
  <c r="L562" i="3"/>
  <c r="E562" i="9"/>
  <c r="I562" i="9"/>
  <c r="D562" i="9"/>
  <c r="F562" i="9"/>
  <c r="H562" i="9"/>
  <c r="G562" i="9"/>
  <c r="L1288" i="3"/>
  <c r="F1288" i="9"/>
  <c r="D1288" i="9"/>
  <c r="E1288" i="9"/>
  <c r="I1288" i="9"/>
  <c r="G1288" i="9"/>
  <c r="H1288" i="9"/>
  <c r="L1192" i="3"/>
  <c r="E1192" i="9"/>
  <c r="F1192" i="9"/>
  <c r="D1192" i="9"/>
  <c r="H1192" i="9"/>
  <c r="G1192" i="9"/>
  <c r="I1192" i="9"/>
  <c r="L1116" i="3"/>
  <c r="D1116" i="9"/>
  <c r="E1116" i="9"/>
  <c r="G1116" i="9"/>
  <c r="H1116" i="9"/>
  <c r="I1116" i="9"/>
  <c r="F1116" i="9"/>
  <c r="L1462" i="3"/>
  <c r="D1462" i="9"/>
  <c r="E1462" i="9"/>
  <c r="H1462" i="9"/>
  <c r="I1462" i="9"/>
  <c r="G1462" i="9"/>
  <c r="F1462" i="9"/>
  <c r="L918" i="3"/>
  <c r="D918" i="9"/>
  <c r="F918" i="9"/>
  <c r="H918" i="9"/>
  <c r="I918" i="9"/>
  <c r="E918" i="9"/>
  <c r="G918" i="9"/>
  <c r="L1379" i="3"/>
  <c r="D1379" i="9"/>
  <c r="E1379" i="9"/>
  <c r="I1379" i="9"/>
  <c r="F1379" i="9"/>
  <c r="G1379" i="9"/>
  <c r="H1379" i="9"/>
  <c r="L1894" i="3"/>
  <c r="D1894" i="9"/>
  <c r="F1894" i="9"/>
  <c r="H1894" i="9"/>
  <c r="I1894" i="9"/>
  <c r="G1894" i="9"/>
  <c r="E1894" i="9"/>
  <c r="L1590" i="3"/>
  <c r="D1590" i="9"/>
  <c r="H1590" i="9"/>
  <c r="I1590" i="9"/>
  <c r="G1590" i="9"/>
  <c r="E1590" i="9"/>
  <c r="F1590" i="9"/>
  <c r="L1980" i="3"/>
  <c r="E1980" i="9"/>
  <c r="D1980" i="9"/>
  <c r="I1980" i="9"/>
  <c r="G1980" i="9"/>
  <c r="F1980" i="9"/>
  <c r="H1980" i="9"/>
  <c r="L409" i="3"/>
  <c r="I409" i="9"/>
  <c r="H409" i="9"/>
  <c r="D409" i="9"/>
  <c r="E409" i="9"/>
  <c r="G409" i="9"/>
  <c r="F409" i="9"/>
  <c r="L831" i="3"/>
  <c r="D831" i="9"/>
  <c r="E831" i="9"/>
  <c r="F831" i="9"/>
  <c r="G831" i="9"/>
  <c r="I831" i="9"/>
  <c r="H831" i="9"/>
  <c r="L2055" i="3"/>
  <c r="G2055" i="9"/>
  <c r="F2055" i="9"/>
  <c r="I2055" i="9"/>
  <c r="H2055" i="9"/>
  <c r="E2055" i="9"/>
  <c r="D2055" i="9"/>
  <c r="L1256" i="3"/>
  <c r="E1256" i="9"/>
  <c r="F1256" i="9"/>
  <c r="D1256" i="9"/>
  <c r="G1256" i="9"/>
  <c r="H1256" i="9"/>
  <c r="I1256" i="9"/>
  <c r="L1294" i="3"/>
  <c r="E1294" i="9"/>
  <c r="G1294" i="9"/>
  <c r="F1294" i="9"/>
  <c r="I1294" i="9"/>
  <c r="H1294" i="9"/>
  <c r="D1294" i="9"/>
  <c r="L1650" i="3"/>
  <c r="I1650" i="9"/>
  <c r="D1650" i="9"/>
  <c r="E1650" i="9"/>
  <c r="F1650" i="9"/>
  <c r="H1650" i="9"/>
  <c r="G1650" i="9"/>
  <c r="L2145" i="3"/>
  <c r="G2145" i="9"/>
  <c r="D2145" i="9"/>
  <c r="E2145" i="9"/>
  <c r="F2145" i="9"/>
  <c r="H2145" i="9"/>
  <c r="I2145" i="9"/>
  <c r="L819" i="3"/>
  <c r="I819" i="9"/>
  <c r="F819" i="9"/>
  <c r="G819" i="9"/>
  <c r="D819" i="9"/>
  <c r="E819" i="9"/>
  <c r="H819" i="9"/>
  <c r="L235" i="3"/>
  <c r="F235" i="9"/>
  <c r="E235" i="9"/>
  <c r="G235" i="9"/>
  <c r="D235" i="9"/>
  <c r="I235" i="9"/>
  <c r="H235" i="9"/>
  <c r="L405" i="3"/>
  <c r="H405" i="9"/>
  <c r="G405" i="9"/>
  <c r="D405" i="9"/>
  <c r="F405" i="9"/>
  <c r="E405" i="9"/>
  <c r="I405" i="9"/>
  <c r="L42" i="3"/>
  <c r="D42" i="9"/>
  <c r="E42" i="9"/>
  <c r="F42" i="9"/>
  <c r="H42" i="9"/>
  <c r="G42" i="9"/>
  <c r="I42" i="9"/>
  <c r="L465" i="3"/>
  <c r="D465" i="9"/>
  <c r="F465" i="9"/>
  <c r="H465" i="9"/>
  <c r="G465" i="9"/>
  <c r="E465" i="9"/>
  <c r="I465" i="9"/>
  <c r="L644" i="3"/>
  <c r="G644" i="9"/>
  <c r="E644" i="9"/>
  <c r="D644" i="9"/>
  <c r="F644" i="9"/>
  <c r="H644" i="9"/>
  <c r="I644" i="9"/>
  <c r="L270" i="3"/>
  <c r="E270" i="9"/>
  <c r="G270" i="9"/>
  <c r="F270" i="9"/>
  <c r="I270" i="9"/>
  <c r="H270" i="9"/>
  <c r="D270" i="9"/>
  <c r="L522" i="3"/>
  <c r="E522" i="9"/>
  <c r="D522" i="9"/>
  <c r="H522" i="9"/>
  <c r="F522" i="9"/>
  <c r="G522" i="9"/>
  <c r="I522" i="9"/>
  <c r="L533" i="3"/>
  <c r="G533" i="9"/>
  <c r="E533" i="9"/>
  <c r="D533" i="9"/>
  <c r="F533" i="9"/>
  <c r="H533" i="9"/>
  <c r="I533" i="9"/>
  <c r="L808" i="3"/>
  <c r="E808" i="9"/>
  <c r="G808" i="9"/>
  <c r="F808" i="9"/>
  <c r="D808" i="9"/>
  <c r="H808" i="9"/>
  <c r="I808" i="9"/>
  <c r="L452" i="3"/>
  <c r="G452" i="9"/>
  <c r="E452" i="9"/>
  <c r="D452" i="9"/>
  <c r="F452" i="9"/>
  <c r="H452" i="9"/>
  <c r="I452" i="9"/>
  <c r="L934" i="3"/>
  <c r="E934" i="9"/>
  <c r="D934" i="9"/>
  <c r="F934" i="9"/>
  <c r="H934" i="9"/>
  <c r="I934" i="9"/>
  <c r="G934" i="9"/>
  <c r="L230" i="3"/>
  <c r="I230" i="9"/>
  <c r="E230" i="9"/>
  <c r="D230" i="9"/>
  <c r="F230" i="9"/>
  <c r="H230" i="9"/>
  <c r="G230" i="9"/>
  <c r="L1083" i="3"/>
  <c r="E1083" i="9"/>
  <c r="F1083" i="9"/>
  <c r="D1083" i="9"/>
  <c r="H1083" i="9"/>
  <c r="G1083" i="9"/>
  <c r="I1083" i="9"/>
  <c r="L1199" i="3"/>
  <c r="D1199" i="9"/>
  <c r="F1199" i="9"/>
  <c r="E1199" i="9"/>
  <c r="H1199" i="9"/>
  <c r="G1199" i="9"/>
  <c r="I1199" i="9"/>
  <c r="L1082" i="3"/>
  <c r="I1082" i="9"/>
  <c r="D1082" i="9"/>
  <c r="E1082" i="9"/>
  <c r="H1082" i="9"/>
  <c r="F1082" i="9"/>
  <c r="G1082" i="9"/>
  <c r="L1502" i="3"/>
  <c r="F1502" i="9"/>
  <c r="E1502" i="9"/>
  <c r="I1502" i="9"/>
  <c r="G1502" i="9"/>
  <c r="H1502" i="9"/>
  <c r="D1502" i="9"/>
  <c r="L835" i="3"/>
  <c r="D835" i="9"/>
  <c r="G835" i="9"/>
  <c r="E835" i="9"/>
  <c r="H835" i="9"/>
  <c r="I835" i="9"/>
  <c r="F835" i="9"/>
  <c r="L1643" i="3"/>
  <c r="E1643" i="9"/>
  <c r="F1643" i="9"/>
  <c r="D1643" i="9"/>
  <c r="G1643" i="9"/>
  <c r="I1643" i="9"/>
  <c r="H1643" i="9"/>
  <c r="L539" i="3"/>
  <c r="F539" i="9"/>
  <c r="D539" i="9"/>
  <c r="E539" i="9"/>
  <c r="G539" i="9"/>
  <c r="I539" i="9"/>
  <c r="H539" i="9"/>
  <c r="L1439" i="3"/>
  <c r="E1439" i="9"/>
  <c r="D1439" i="9"/>
  <c r="F1439" i="9"/>
  <c r="H1439" i="9"/>
  <c r="G1439" i="9"/>
  <c r="I1439" i="9"/>
  <c r="L2134" i="3"/>
  <c r="D2134" i="9"/>
  <c r="F2134" i="9"/>
  <c r="H2134" i="9"/>
  <c r="I2134" i="9"/>
  <c r="G2134" i="9"/>
  <c r="E2134" i="9"/>
  <c r="L1533" i="3"/>
  <c r="D1533" i="9"/>
  <c r="E1533" i="9"/>
  <c r="G1533" i="9"/>
  <c r="I1533" i="9"/>
  <c r="H1533" i="9"/>
  <c r="F1533" i="9"/>
  <c r="L155" i="3"/>
  <c r="G155" i="9"/>
  <c r="F155" i="9"/>
  <c r="D155" i="9"/>
  <c r="E155" i="9"/>
  <c r="I155" i="9"/>
  <c r="H155" i="9"/>
  <c r="L2031" i="3"/>
  <c r="D2031" i="9"/>
  <c r="E2031" i="9"/>
  <c r="H2031" i="9"/>
  <c r="F2031" i="9"/>
  <c r="G2031" i="9"/>
  <c r="I2031" i="9"/>
  <c r="L1450" i="3"/>
  <c r="F1450" i="9"/>
  <c r="D1450" i="9"/>
  <c r="G1450" i="9"/>
  <c r="E1450" i="9"/>
  <c r="H1450" i="9"/>
  <c r="I1450" i="9"/>
  <c r="L2088" i="3"/>
  <c r="E2088" i="9"/>
  <c r="F2088" i="9"/>
  <c r="D2088" i="9"/>
  <c r="H2088" i="9"/>
  <c r="I2088" i="9"/>
  <c r="G2088" i="9"/>
  <c r="L1862" i="3"/>
  <c r="D1862" i="9"/>
  <c r="G1862" i="9"/>
  <c r="E1862" i="9"/>
  <c r="F1862" i="9"/>
  <c r="H1862" i="9"/>
  <c r="I1862" i="9"/>
  <c r="L2161" i="3"/>
  <c r="D2161" i="9"/>
  <c r="E2161" i="9"/>
  <c r="F2161" i="9"/>
  <c r="G2161" i="9"/>
  <c r="H2161" i="9"/>
  <c r="I2161" i="9"/>
  <c r="L561" i="3"/>
  <c r="D561" i="9"/>
  <c r="E561" i="9"/>
  <c r="F561" i="9"/>
  <c r="H561" i="9"/>
  <c r="G561" i="9"/>
  <c r="I561" i="9"/>
  <c r="L1704" i="3"/>
  <c r="E1704" i="9"/>
  <c r="F1704" i="9"/>
  <c r="D1704" i="9"/>
  <c r="H1704" i="9"/>
  <c r="I1704" i="9"/>
  <c r="G1704" i="9"/>
  <c r="L435" i="3"/>
  <c r="F435" i="9"/>
  <c r="I435" i="9"/>
  <c r="D435" i="9"/>
  <c r="G435" i="9"/>
  <c r="H435" i="9"/>
  <c r="E435" i="9"/>
  <c r="L1003" i="3"/>
  <c r="E1003" i="9"/>
  <c r="F1003" i="9"/>
  <c r="D1003" i="9"/>
  <c r="I1003" i="9"/>
  <c r="G1003" i="9"/>
  <c r="H1003" i="9"/>
  <c r="L1331" i="3"/>
  <c r="E1331" i="9"/>
  <c r="I1331" i="9"/>
  <c r="F1331" i="9"/>
  <c r="D1331" i="9"/>
  <c r="G1331" i="9"/>
  <c r="H1331" i="9"/>
  <c r="L1744" i="3"/>
  <c r="G1744" i="9"/>
  <c r="I1744" i="9"/>
  <c r="H1744" i="9"/>
  <c r="E1744" i="9"/>
  <c r="D1744" i="9"/>
  <c r="F1744" i="9"/>
  <c r="L886" i="3"/>
  <c r="D886" i="9"/>
  <c r="H886" i="9"/>
  <c r="I886" i="9"/>
  <c r="G886" i="9"/>
  <c r="E886" i="9"/>
  <c r="F886" i="9"/>
  <c r="L887" i="3"/>
  <c r="F887" i="9"/>
  <c r="H887" i="9"/>
  <c r="G887" i="9"/>
  <c r="I887" i="9"/>
  <c r="D887" i="9"/>
  <c r="E887" i="9"/>
  <c r="L1517" i="3"/>
  <c r="F1517" i="9"/>
  <c r="E1517" i="9"/>
  <c r="D1517" i="9"/>
  <c r="G1517" i="9"/>
  <c r="H1517" i="9"/>
  <c r="I1517" i="9"/>
  <c r="L2022" i="3"/>
  <c r="D2022" i="9"/>
  <c r="F2022" i="9"/>
  <c r="H2022" i="9"/>
  <c r="I2022" i="9"/>
  <c r="G2022" i="9"/>
  <c r="E2022" i="9"/>
  <c r="L2044" i="3"/>
  <c r="E2044" i="9"/>
  <c r="D2044" i="9"/>
  <c r="I2044" i="9"/>
  <c r="G2044" i="9"/>
  <c r="F2044" i="9"/>
  <c r="H2044" i="9"/>
  <c r="L1112" i="3"/>
  <c r="D1112" i="9"/>
  <c r="E1112" i="9"/>
  <c r="F1112" i="9"/>
  <c r="G1112" i="9"/>
  <c r="I1112" i="9"/>
  <c r="H1112" i="9"/>
  <c r="L161" i="3"/>
  <c r="D161" i="9"/>
  <c r="G161" i="9"/>
  <c r="E161" i="9"/>
  <c r="F161" i="9"/>
  <c r="H161" i="9"/>
  <c r="I161" i="9"/>
  <c r="L1511" i="3"/>
  <c r="I1511" i="9"/>
  <c r="F1511" i="9"/>
  <c r="H1511" i="9"/>
  <c r="G1511" i="9"/>
  <c r="D1511" i="9"/>
  <c r="E1511" i="9"/>
  <c r="L1035" i="3"/>
  <c r="F1035" i="9"/>
  <c r="D1035" i="9"/>
  <c r="E1035" i="9"/>
  <c r="H1035" i="9"/>
  <c r="I1035" i="9"/>
  <c r="G1035" i="9"/>
  <c r="L1689" i="3"/>
  <c r="I1689" i="9"/>
  <c r="H1689" i="9"/>
  <c r="D1689" i="9"/>
  <c r="G1689" i="9"/>
  <c r="E1689" i="9"/>
  <c r="F1689" i="9"/>
  <c r="L1616" i="3"/>
  <c r="G1616" i="9"/>
  <c r="I1616" i="9"/>
  <c r="H1616" i="9"/>
  <c r="D1616" i="9"/>
  <c r="E1616" i="9"/>
  <c r="F1616" i="9"/>
  <c r="L836" i="3"/>
  <c r="E836" i="9"/>
  <c r="D836" i="9"/>
  <c r="F836" i="9"/>
  <c r="G836" i="9"/>
  <c r="H836" i="9"/>
  <c r="I836" i="9"/>
  <c r="L587" i="3"/>
  <c r="F587" i="9"/>
  <c r="G587" i="9"/>
  <c r="D587" i="9"/>
  <c r="E587" i="9"/>
  <c r="H587" i="9"/>
  <c r="I587" i="9"/>
  <c r="L891" i="3"/>
  <c r="E891" i="9"/>
  <c r="F891" i="9"/>
  <c r="D891" i="9"/>
  <c r="H891" i="9"/>
  <c r="G891" i="9"/>
  <c r="I891" i="9"/>
  <c r="L1473" i="3"/>
  <c r="E1473" i="9"/>
  <c r="F1473" i="9"/>
  <c r="G1473" i="9"/>
  <c r="D1473" i="9"/>
  <c r="I1473" i="9"/>
  <c r="H1473" i="9"/>
  <c r="L995" i="3"/>
  <c r="D995" i="9"/>
  <c r="I995" i="9"/>
  <c r="F995" i="9"/>
  <c r="E995" i="9"/>
  <c r="G995" i="9"/>
  <c r="H995" i="9"/>
  <c r="L1645" i="3"/>
  <c r="F1645" i="9"/>
  <c r="D1645" i="9"/>
  <c r="E1645" i="9"/>
  <c r="G1645" i="9"/>
  <c r="H1645" i="9"/>
  <c r="I1645" i="9"/>
  <c r="L1380" i="3"/>
  <c r="D1380" i="9"/>
  <c r="F1380" i="9"/>
  <c r="G1380" i="9"/>
  <c r="E1380" i="9"/>
  <c r="I1380" i="9"/>
  <c r="H1380" i="9"/>
  <c r="L1132" i="3"/>
  <c r="D1132" i="9"/>
  <c r="E1132" i="9"/>
  <c r="H1132" i="9"/>
  <c r="I1132" i="9"/>
  <c r="F1132" i="9"/>
  <c r="G1132" i="9"/>
  <c r="L2048" i="3"/>
  <c r="H2048" i="9"/>
  <c r="G2048" i="9"/>
  <c r="I2048" i="9"/>
  <c r="F2048" i="9"/>
  <c r="D2048" i="9"/>
  <c r="E2048" i="9"/>
  <c r="L1440" i="3"/>
  <c r="H1440" i="9"/>
  <c r="G1440" i="9"/>
  <c r="I1440" i="9"/>
  <c r="F1440" i="9"/>
  <c r="D1440" i="9"/>
  <c r="E1440" i="9"/>
  <c r="L603" i="3"/>
  <c r="F603" i="9"/>
  <c r="D603" i="9"/>
  <c r="E603" i="9"/>
  <c r="G603" i="9"/>
  <c r="I603" i="9"/>
  <c r="H603" i="9"/>
  <c r="L1326" i="3"/>
  <c r="F1326" i="9"/>
  <c r="E1326" i="9"/>
  <c r="G1326" i="9"/>
  <c r="I1326" i="9"/>
  <c r="H1326" i="9"/>
  <c r="D1326" i="9"/>
  <c r="L1555" i="3"/>
  <c r="E1555" i="9"/>
  <c r="D1555" i="9"/>
  <c r="H1555" i="9"/>
  <c r="I1555" i="9"/>
  <c r="F1555" i="9"/>
  <c r="G1555" i="9"/>
  <c r="L2130" i="3"/>
  <c r="I2130" i="9"/>
  <c r="D2130" i="9"/>
  <c r="E2130" i="9"/>
  <c r="F2130" i="9"/>
  <c r="G2130" i="9"/>
  <c r="H2130" i="9"/>
  <c r="L1635" i="3"/>
  <c r="D1635" i="9"/>
  <c r="I1635" i="9"/>
  <c r="E1635" i="9"/>
  <c r="F1635" i="9"/>
  <c r="G1635" i="9"/>
  <c r="H1635" i="9"/>
  <c r="L1386" i="3"/>
  <c r="F1386" i="9"/>
  <c r="G1386" i="9"/>
  <c r="D1386" i="9"/>
  <c r="E1386" i="9"/>
  <c r="H1386" i="9"/>
  <c r="I1386" i="9"/>
  <c r="L1292" i="3"/>
  <c r="D1292" i="9"/>
  <c r="E1292" i="9"/>
  <c r="G1292" i="9"/>
  <c r="F1292" i="9"/>
  <c r="H1292" i="9"/>
  <c r="I1292" i="9"/>
  <c r="L1024" i="3"/>
  <c r="G1024" i="9"/>
  <c r="I1024" i="9"/>
  <c r="H1024" i="9"/>
  <c r="F1024" i="9"/>
  <c r="D1024" i="9"/>
  <c r="E1024" i="9"/>
  <c r="L1730" i="3"/>
  <c r="I1730" i="9"/>
  <c r="D1730" i="9"/>
  <c r="E1730" i="9"/>
  <c r="F1730" i="9"/>
  <c r="H1730" i="9"/>
  <c r="G1730" i="9"/>
  <c r="L1019" i="3"/>
  <c r="E1019" i="9"/>
  <c r="F1019" i="9"/>
  <c r="D1019" i="9"/>
  <c r="G1019" i="9"/>
  <c r="H1019" i="9"/>
  <c r="I1019" i="9"/>
  <c r="L1387" i="3"/>
  <c r="E1387" i="9"/>
  <c r="F1387" i="9"/>
  <c r="D1387" i="9"/>
  <c r="I1387" i="9"/>
  <c r="H1387" i="9"/>
  <c r="G1387" i="9"/>
  <c r="L1560" i="3"/>
  <c r="D1560" i="9"/>
  <c r="E1560" i="9"/>
  <c r="F1560" i="9"/>
  <c r="I1560" i="9"/>
  <c r="G1560" i="9"/>
  <c r="H1560" i="9"/>
  <c r="L1568" i="3"/>
  <c r="H1568" i="9"/>
  <c r="G1568" i="9"/>
  <c r="I1568" i="9"/>
  <c r="F1568" i="9"/>
  <c r="D1568" i="9"/>
  <c r="E1568" i="9"/>
  <c r="L1977" i="3"/>
  <c r="H1977" i="9"/>
  <c r="I1977" i="9"/>
  <c r="E1977" i="9"/>
  <c r="F1977" i="9"/>
  <c r="D1977" i="9"/>
  <c r="G1977" i="9"/>
  <c r="L1472" i="3"/>
  <c r="G1472" i="9"/>
  <c r="I1472" i="9"/>
  <c r="H1472" i="9"/>
  <c r="F1472" i="9"/>
  <c r="E1472" i="9"/>
  <c r="D1472" i="9"/>
  <c r="L2039" i="3"/>
  <c r="F2039" i="9"/>
  <c r="H2039" i="9"/>
  <c r="G2039" i="9"/>
  <c r="I2039" i="9"/>
  <c r="D2039" i="9"/>
  <c r="E2039" i="9"/>
  <c r="L1577" i="3"/>
  <c r="H1577" i="9"/>
  <c r="I1577" i="9"/>
  <c r="E1577" i="9"/>
  <c r="D1577" i="9"/>
  <c r="F1577" i="9"/>
  <c r="G1577" i="9"/>
  <c r="L758" i="3"/>
  <c r="D758" i="9"/>
  <c r="H758" i="9"/>
  <c r="I758" i="9"/>
  <c r="E758" i="9"/>
  <c r="G758" i="9"/>
  <c r="F758" i="9"/>
  <c r="L895" i="3"/>
  <c r="D895" i="9"/>
  <c r="E895" i="9"/>
  <c r="F895" i="9"/>
  <c r="G895" i="9"/>
  <c r="I895" i="9"/>
  <c r="H895" i="9"/>
  <c r="L1242" i="3"/>
  <c r="D1242" i="9"/>
  <c r="F1242" i="9"/>
  <c r="G1242" i="9"/>
  <c r="I1242" i="9"/>
  <c r="E1242" i="9"/>
  <c r="H1242" i="9"/>
  <c r="L1096" i="3"/>
  <c r="F1096" i="9"/>
  <c r="D1096" i="9"/>
  <c r="E1096" i="9"/>
  <c r="I1096" i="9"/>
  <c r="G1096" i="9"/>
  <c r="H1096" i="9"/>
  <c r="L1602" i="3"/>
  <c r="I1602" i="9"/>
  <c r="D1602" i="9"/>
  <c r="E1602" i="9"/>
  <c r="H1602" i="9"/>
  <c r="G1602" i="9"/>
  <c r="F1602" i="9"/>
  <c r="L2136" i="3"/>
  <c r="D2136" i="9"/>
  <c r="E2136" i="9"/>
  <c r="F2136" i="9"/>
  <c r="I2136" i="9"/>
  <c r="G2136" i="9"/>
  <c r="H2136" i="9"/>
  <c r="L1678" i="3"/>
  <c r="E1678" i="9"/>
  <c r="G1678" i="9"/>
  <c r="F1678" i="9"/>
  <c r="I1678" i="9"/>
  <c r="H1678" i="9"/>
  <c r="D1678" i="9"/>
  <c r="L1585" i="3"/>
  <c r="D1585" i="9"/>
  <c r="E1585" i="9"/>
  <c r="F1585" i="9"/>
  <c r="G1585" i="9"/>
  <c r="H1585" i="9"/>
  <c r="I1585" i="9"/>
  <c r="L1856" i="3"/>
  <c r="G1856" i="9"/>
  <c r="I1856" i="9"/>
  <c r="H1856" i="9"/>
  <c r="F1856" i="9"/>
  <c r="E1856" i="9"/>
  <c r="D1856" i="9"/>
  <c r="L33" i="3"/>
  <c r="G33" i="9"/>
  <c r="I33" i="9"/>
  <c r="D33" i="9"/>
  <c r="F33" i="9"/>
  <c r="H33" i="9"/>
  <c r="E33" i="9"/>
  <c r="L275" i="3"/>
  <c r="E275" i="9"/>
  <c r="F275" i="9"/>
  <c r="D275" i="9"/>
  <c r="H275" i="9"/>
  <c r="I275" i="9"/>
  <c r="G275" i="9"/>
  <c r="L528" i="3"/>
  <c r="H528" i="9"/>
  <c r="G528" i="9"/>
  <c r="I528" i="9"/>
  <c r="E528" i="9"/>
  <c r="F528" i="9"/>
  <c r="D528" i="9"/>
  <c r="L566" i="3"/>
  <c r="I566" i="9"/>
  <c r="D566" i="9"/>
  <c r="H566" i="9"/>
  <c r="E566" i="9"/>
  <c r="G566" i="9"/>
  <c r="F566" i="9"/>
  <c r="L291" i="3"/>
  <c r="D291" i="9"/>
  <c r="F291" i="9"/>
  <c r="E291" i="9"/>
  <c r="I291" i="9"/>
  <c r="G291" i="9"/>
  <c r="H291" i="9"/>
  <c r="L363" i="3"/>
  <c r="F363" i="9"/>
  <c r="E363" i="9"/>
  <c r="G363" i="9"/>
  <c r="D363" i="9"/>
  <c r="I363" i="9"/>
  <c r="H363" i="9"/>
  <c r="L210" i="3"/>
  <c r="I210" i="9"/>
  <c r="E210" i="9"/>
  <c r="F210" i="9"/>
  <c r="D210" i="9"/>
  <c r="G210" i="9"/>
  <c r="H210" i="9"/>
  <c r="L666" i="3"/>
  <c r="D666" i="9"/>
  <c r="E666" i="9"/>
  <c r="F666" i="9"/>
  <c r="G666" i="9"/>
  <c r="I666" i="9"/>
  <c r="H666" i="9"/>
  <c r="L839" i="3"/>
  <c r="F839" i="9"/>
  <c r="G839" i="9"/>
  <c r="I839" i="9"/>
  <c r="H839" i="9"/>
  <c r="E839" i="9"/>
  <c r="D839" i="9"/>
  <c r="L574" i="3"/>
  <c r="F574" i="9"/>
  <c r="H574" i="9"/>
  <c r="I574" i="9"/>
  <c r="E574" i="9"/>
  <c r="G574" i="9"/>
  <c r="D574" i="9"/>
  <c r="L602" i="3"/>
  <c r="D602" i="9"/>
  <c r="E602" i="9"/>
  <c r="F602" i="9"/>
  <c r="G602" i="9"/>
  <c r="I602" i="9"/>
  <c r="H602" i="9"/>
  <c r="L146" i="3"/>
  <c r="E146" i="9"/>
  <c r="I146" i="9"/>
  <c r="F146" i="9"/>
  <c r="D146" i="9"/>
  <c r="G146" i="9"/>
  <c r="H146" i="9"/>
  <c r="L234" i="3"/>
  <c r="E234" i="9"/>
  <c r="D234" i="9"/>
  <c r="F234" i="9"/>
  <c r="G234" i="9"/>
  <c r="H234" i="9"/>
  <c r="I234" i="9"/>
  <c r="L601" i="3"/>
  <c r="D601" i="9"/>
  <c r="I601" i="9"/>
  <c r="H601" i="9"/>
  <c r="E601" i="9"/>
  <c r="G601" i="9"/>
  <c r="F601" i="9"/>
  <c r="L706" i="3"/>
  <c r="I706" i="9"/>
  <c r="D706" i="9"/>
  <c r="E706" i="9"/>
  <c r="F706" i="9"/>
  <c r="H706" i="9"/>
  <c r="G706" i="9"/>
  <c r="L315" i="3"/>
  <c r="F315" i="9"/>
  <c r="E315" i="9"/>
  <c r="D315" i="9"/>
  <c r="H315" i="9"/>
  <c r="I315" i="9"/>
  <c r="G315" i="9"/>
  <c r="L50" i="3"/>
  <c r="H50" i="9"/>
  <c r="E50" i="9"/>
  <c r="F50" i="9"/>
  <c r="G50" i="9"/>
  <c r="I50" i="9"/>
  <c r="D50" i="9"/>
  <c r="L949" i="3"/>
  <c r="E949" i="9"/>
  <c r="D949" i="9"/>
  <c r="F949" i="9"/>
  <c r="H949" i="9"/>
  <c r="I949" i="9"/>
  <c r="G949" i="9"/>
  <c r="L594" i="3"/>
  <c r="E594" i="9"/>
  <c r="I594" i="9"/>
  <c r="D594" i="9"/>
  <c r="F594" i="9"/>
  <c r="G594" i="9"/>
  <c r="H594" i="9"/>
  <c r="L492" i="3"/>
  <c r="D492" i="9"/>
  <c r="F492" i="9"/>
  <c r="E492" i="9"/>
  <c r="G492" i="9"/>
  <c r="H492" i="9"/>
  <c r="I492" i="9"/>
  <c r="L910" i="3"/>
  <c r="E910" i="9"/>
  <c r="G910" i="9"/>
  <c r="F910" i="9"/>
  <c r="H910" i="9"/>
  <c r="I910" i="9"/>
  <c r="D910" i="9"/>
  <c r="L298" i="3"/>
  <c r="D298" i="9"/>
  <c r="E298" i="9"/>
  <c r="F298" i="9"/>
  <c r="G298" i="9"/>
  <c r="H298" i="9"/>
  <c r="I298" i="9"/>
  <c r="L538" i="3"/>
  <c r="D538" i="9"/>
  <c r="E538" i="9"/>
  <c r="F538" i="9"/>
  <c r="G538" i="9"/>
  <c r="I538" i="9"/>
  <c r="H538" i="9"/>
  <c r="L630" i="3"/>
  <c r="I630" i="9"/>
  <c r="D630" i="9"/>
  <c r="E630" i="9"/>
  <c r="H630" i="9"/>
  <c r="G630" i="9"/>
  <c r="F630" i="9"/>
  <c r="L604" i="3"/>
  <c r="D604" i="9"/>
  <c r="G604" i="9"/>
  <c r="E604" i="9"/>
  <c r="H604" i="9"/>
  <c r="I604" i="9"/>
  <c r="F604" i="9"/>
  <c r="L362" i="3"/>
  <c r="D362" i="9"/>
  <c r="E362" i="9"/>
  <c r="F362" i="9"/>
  <c r="G362" i="9"/>
  <c r="H362" i="9"/>
  <c r="I362" i="9"/>
  <c r="L401" i="3"/>
  <c r="D401" i="9"/>
  <c r="F401" i="9"/>
  <c r="H401" i="9"/>
  <c r="G401" i="9"/>
  <c r="E401" i="9"/>
  <c r="I401" i="9"/>
  <c r="L786" i="3"/>
  <c r="I786" i="9"/>
  <c r="D786" i="9"/>
  <c r="E786" i="9"/>
  <c r="F786" i="9"/>
  <c r="G786" i="9"/>
  <c r="H786" i="9"/>
  <c r="L504" i="3"/>
  <c r="F504" i="9"/>
  <c r="D504" i="9"/>
  <c r="H504" i="9"/>
  <c r="G504" i="9"/>
  <c r="I504" i="9"/>
  <c r="E504" i="9"/>
  <c r="L984" i="3"/>
  <c r="D984" i="9"/>
  <c r="E984" i="9"/>
  <c r="F984" i="9"/>
  <c r="I984" i="9"/>
  <c r="G984" i="9"/>
  <c r="H984" i="9"/>
  <c r="L322" i="3"/>
  <c r="E322" i="9"/>
  <c r="I322" i="9"/>
  <c r="D322" i="9"/>
  <c r="F322" i="9"/>
  <c r="H322" i="9"/>
  <c r="G322" i="9"/>
  <c r="L243" i="3"/>
  <c r="F243" i="9"/>
  <c r="I243" i="9"/>
  <c r="D243" i="9"/>
  <c r="E243" i="9"/>
  <c r="G243" i="9"/>
  <c r="H243" i="9"/>
  <c r="L1352" i="3"/>
  <c r="F1352" i="9"/>
  <c r="D1352" i="9"/>
  <c r="E1352" i="9"/>
  <c r="G1352" i="9"/>
  <c r="I1352" i="9"/>
  <c r="H1352" i="9"/>
  <c r="L1598" i="3"/>
  <c r="F1598" i="9"/>
  <c r="E1598" i="9"/>
  <c r="G1598" i="9"/>
  <c r="I1598" i="9"/>
  <c r="H1598" i="9"/>
  <c r="D1598" i="9"/>
  <c r="L937" i="3"/>
  <c r="H937" i="9"/>
  <c r="I937" i="9"/>
  <c r="E937" i="9"/>
  <c r="D937" i="9"/>
  <c r="F937" i="9"/>
  <c r="G937" i="9"/>
  <c r="L1332" i="3"/>
  <c r="G1332" i="9"/>
  <c r="E1332" i="9"/>
  <c r="D1332" i="9"/>
  <c r="F1332" i="9"/>
  <c r="H1332" i="9"/>
  <c r="I1332" i="9"/>
  <c r="L1810" i="3"/>
  <c r="I1810" i="9"/>
  <c r="D1810" i="9"/>
  <c r="E1810" i="9"/>
  <c r="F1810" i="9"/>
  <c r="G1810" i="9"/>
  <c r="H1810" i="9"/>
  <c r="L1832" i="3"/>
  <c r="E1832" i="9"/>
  <c r="F1832" i="9"/>
  <c r="D1832" i="9"/>
  <c r="H1832" i="9"/>
  <c r="I1832" i="9"/>
  <c r="G1832" i="9"/>
  <c r="L1706" i="3"/>
  <c r="F1706" i="9"/>
  <c r="G1706" i="9"/>
  <c r="E1706" i="9"/>
  <c r="H1706" i="9"/>
  <c r="D1706" i="9"/>
  <c r="I1706" i="9"/>
  <c r="L1900" i="3"/>
  <c r="D1900" i="9"/>
  <c r="E1900" i="9"/>
  <c r="H1900" i="9"/>
  <c r="I1900" i="9"/>
  <c r="G1900" i="9"/>
  <c r="F1900" i="9"/>
  <c r="L341" i="3"/>
  <c r="G341" i="9"/>
  <c r="E341" i="9"/>
  <c r="D341" i="9"/>
  <c r="H341" i="9"/>
  <c r="F341" i="9"/>
  <c r="I341" i="9"/>
  <c r="L454" i="3"/>
  <c r="I454" i="9"/>
  <c r="E454" i="9"/>
  <c r="D454" i="9"/>
  <c r="G454" i="9"/>
  <c r="F454" i="9"/>
  <c r="H454" i="9"/>
  <c r="L1413" i="3"/>
  <c r="E1413" i="9"/>
  <c r="D1413" i="9"/>
  <c r="F1413" i="9"/>
  <c r="H1413" i="9"/>
  <c r="I1413" i="9"/>
  <c r="G1413" i="9"/>
  <c r="L1833" i="3"/>
  <c r="H1833" i="9"/>
  <c r="I1833" i="9"/>
  <c r="E1833" i="9"/>
  <c r="D1833" i="9"/>
  <c r="F1833" i="9"/>
  <c r="G1833" i="9"/>
  <c r="L2208" i="3"/>
  <c r="H2208" i="9"/>
  <c r="G2208" i="9"/>
  <c r="I2208" i="9"/>
  <c r="F2208" i="9"/>
  <c r="D2208" i="9"/>
  <c r="E2208" i="9"/>
  <c r="L1920" i="3"/>
  <c r="H1920" i="9"/>
  <c r="G1920" i="9"/>
  <c r="I1920" i="9"/>
  <c r="F1920" i="9"/>
  <c r="E1920" i="9"/>
  <c r="D1920" i="9"/>
  <c r="L1546" i="3"/>
  <c r="E1546" i="9"/>
  <c r="H1546" i="9"/>
  <c r="D1546" i="9"/>
  <c r="F1546" i="9"/>
  <c r="G1546" i="9"/>
  <c r="I1546" i="9"/>
  <c r="L359" i="3"/>
  <c r="I359" i="9"/>
  <c r="G359" i="9"/>
  <c r="F359" i="9"/>
  <c r="H359" i="9"/>
  <c r="D359" i="9"/>
  <c r="E359" i="9"/>
  <c r="L1478" i="3"/>
  <c r="E1478" i="9"/>
  <c r="D1478" i="9"/>
  <c r="G1478" i="9"/>
  <c r="F1478" i="9"/>
  <c r="H1478" i="9"/>
  <c r="I1478" i="9"/>
  <c r="L1324" i="3"/>
  <c r="D1324" i="9"/>
  <c r="E1324" i="9"/>
  <c r="H1324" i="9"/>
  <c r="I1324" i="9"/>
  <c r="G1324" i="9"/>
  <c r="F1324" i="9"/>
  <c r="L589" i="3"/>
  <c r="H589" i="9"/>
  <c r="G589" i="9"/>
  <c r="I589" i="9"/>
  <c r="D589" i="9"/>
  <c r="F589" i="9"/>
  <c r="E589" i="9"/>
  <c r="L1055" i="3"/>
  <c r="E1055" i="9"/>
  <c r="D1055" i="9"/>
  <c r="H1055" i="9"/>
  <c r="F1055" i="9"/>
  <c r="G1055" i="9"/>
  <c r="I1055" i="9"/>
  <c r="L1168" i="3"/>
  <c r="H1168" i="9"/>
  <c r="G1168" i="9"/>
  <c r="I1168" i="9"/>
  <c r="E1168" i="9"/>
  <c r="D1168" i="9"/>
  <c r="F1168" i="9"/>
  <c r="L1792" i="3"/>
  <c r="H1792" i="9"/>
  <c r="G1792" i="9"/>
  <c r="I1792" i="9"/>
  <c r="F1792" i="9"/>
  <c r="D1792" i="9"/>
  <c r="E1792" i="9"/>
  <c r="L1618" i="3"/>
  <c r="I1618" i="9"/>
  <c r="D1618" i="9"/>
  <c r="E1618" i="9"/>
  <c r="F1618" i="9"/>
  <c r="G1618" i="9"/>
  <c r="H1618" i="9"/>
  <c r="L2036" i="3"/>
  <c r="G2036" i="9"/>
  <c r="E2036" i="9"/>
  <c r="D2036" i="9"/>
  <c r="F2036" i="9"/>
  <c r="H2036" i="9"/>
  <c r="I2036" i="9"/>
  <c r="L1114" i="3"/>
  <c r="F1114" i="9"/>
  <c r="G1114" i="9"/>
  <c r="I1114" i="9"/>
  <c r="D1114" i="9"/>
  <c r="E1114" i="9"/>
  <c r="H1114" i="9"/>
  <c r="L1402" i="3"/>
  <c r="I1402" i="9"/>
  <c r="D1402" i="9"/>
  <c r="E1402" i="9"/>
  <c r="H1402" i="9"/>
  <c r="F1402" i="9"/>
  <c r="G1402" i="9"/>
  <c r="L1354" i="3"/>
  <c r="D1354" i="9"/>
  <c r="E1354" i="9"/>
  <c r="H1354" i="9"/>
  <c r="F1354" i="9"/>
  <c r="G1354" i="9"/>
  <c r="I1354" i="9"/>
  <c r="L2096" i="3"/>
  <c r="H2096" i="9"/>
  <c r="G2096" i="9"/>
  <c r="I2096" i="9"/>
  <c r="F2096" i="9"/>
  <c r="D2096" i="9"/>
  <c r="E2096" i="9"/>
  <c r="L1619" i="3"/>
  <c r="D1619" i="9"/>
  <c r="H1619" i="9"/>
  <c r="I1619" i="9"/>
  <c r="E1619" i="9"/>
  <c r="F1619" i="9"/>
  <c r="G1619" i="9"/>
  <c r="L1861" i="3"/>
  <c r="E1861" i="9"/>
  <c r="D1861" i="9"/>
  <c r="F1861" i="9"/>
  <c r="H1861" i="9"/>
  <c r="I1861" i="9"/>
  <c r="G1861" i="9"/>
  <c r="L1714" i="3"/>
  <c r="I1714" i="9"/>
  <c r="D1714" i="9"/>
  <c r="E1714" i="9"/>
  <c r="F1714" i="9"/>
  <c r="H1714" i="9"/>
  <c r="G1714" i="9"/>
  <c r="L919" i="3"/>
  <c r="G919" i="9"/>
  <c r="F919" i="9"/>
  <c r="H919" i="9"/>
  <c r="I919" i="9"/>
  <c r="E919" i="9"/>
  <c r="D919" i="9"/>
  <c r="L1204" i="3"/>
  <c r="G1204" i="9"/>
  <c r="E1204" i="9"/>
  <c r="D1204" i="9"/>
  <c r="F1204" i="9"/>
  <c r="H1204" i="9"/>
  <c r="I1204" i="9"/>
  <c r="L2030" i="3"/>
  <c r="F2030" i="9"/>
  <c r="E2030" i="9"/>
  <c r="G2030" i="9"/>
  <c r="I2030" i="9"/>
  <c r="H2030" i="9"/>
  <c r="D2030" i="9"/>
  <c r="L1882" i="3"/>
  <c r="F1882" i="9"/>
  <c r="G1882" i="9"/>
  <c r="E1882" i="9"/>
  <c r="H1882" i="9"/>
  <c r="D1882" i="9"/>
  <c r="I1882" i="9"/>
  <c r="L2202" i="3"/>
  <c r="F2202" i="9"/>
  <c r="G2202" i="9"/>
  <c r="E2202" i="9"/>
  <c r="H2202" i="9"/>
  <c r="D2202" i="9"/>
  <c r="I2202" i="9"/>
  <c r="L453" i="3"/>
  <c r="H453" i="9"/>
  <c r="G453" i="9"/>
  <c r="E453" i="9"/>
  <c r="D453" i="9"/>
  <c r="F453" i="9"/>
  <c r="I453" i="9"/>
  <c r="L595" i="3"/>
  <c r="E595" i="9"/>
  <c r="F595" i="9"/>
  <c r="D595" i="9"/>
  <c r="H595" i="9"/>
  <c r="I595" i="9"/>
  <c r="G595" i="9"/>
  <c r="L1959" i="3"/>
  <c r="G1959" i="9"/>
  <c r="F1959" i="9"/>
  <c r="H1959" i="9"/>
  <c r="I1959" i="9"/>
  <c r="D1959" i="9"/>
  <c r="E1959" i="9"/>
  <c r="L1323" i="3"/>
  <c r="E1323" i="9"/>
  <c r="F1323" i="9"/>
  <c r="D1323" i="9"/>
  <c r="G1323" i="9"/>
  <c r="I1323" i="9"/>
  <c r="H1323" i="9"/>
  <c r="L1404" i="3"/>
  <c r="F1404" i="9"/>
  <c r="E1404" i="9"/>
  <c r="D1404" i="9"/>
  <c r="I1404" i="9"/>
  <c r="G1404" i="9"/>
  <c r="H1404" i="9"/>
  <c r="L1736" i="3"/>
  <c r="F1736" i="9"/>
  <c r="D1736" i="9"/>
  <c r="E1736" i="9"/>
  <c r="I1736" i="9"/>
  <c r="G1736" i="9"/>
  <c r="H1736" i="9"/>
  <c r="L1949" i="3"/>
  <c r="H1949" i="9"/>
  <c r="F1949" i="9"/>
  <c r="D1949" i="9"/>
  <c r="E1949" i="9"/>
  <c r="G1949" i="9"/>
  <c r="I1949" i="9"/>
  <c r="L1755" i="3"/>
  <c r="D1755" i="9"/>
  <c r="E1755" i="9"/>
  <c r="F1755" i="9"/>
  <c r="I1755" i="9"/>
  <c r="H1755" i="9"/>
  <c r="G1755" i="9"/>
  <c r="L689" i="3"/>
  <c r="D689" i="9"/>
  <c r="E689" i="9"/>
  <c r="F689" i="9"/>
  <c r="H689" i="9"/>
  <c r="G689" i="9"/>
  <c r="I689" i="9"/>
  <c r="L1765" i="3"/>
  <c r="D1765" i="9"/>
  <c r="F1765" i="9"/>
  <c r="E1765" i="9"/>
  <c r="G1765" i="9"/>
  <c r="H1765" i="9"/>
  <c r="I1765" i="9"/>
  <c r="L1652" i="3"/>
  <c r="G1652" i="9"/>
  <c r="E1652" i="9"/>
  <c r="D1652" i="9"/>
  <c r="F1652" i="9"/>
  <c r="H1652" i="9"/>
  <c r="I1652" i="9"/>
  <c r="L611" i="3"/>
  <c r="F611" i="9"/>
  <c r="D611" i="9"/>
  <c r="E611" i="9"/>
  <c r="I611" i="9"/>
  <c r="G611" i="9"/>
  <c r="H611" i="9"/>
  <c r="L1881" i="3"/>
  <c r="I1881" i="9"/>
  <c r="H1881" i="9"/>
  <c r="D1881" i="9"/>
  <c r="G1881" i="9"/>
  <c r="E1881" i="9"/>
  <c r="F1881" i="9"/>
  <c r="L1624" i="3"/>
  <c r="D1624" i="9"/>
  <c r="E1624" i="9"/>
  <c r="F1624" i="9"/>
  <c r="I1624" i="9"/>
  <c r="G1624" i="9"/>
  <c r="H1624" i="9"/>
  <c r="L2097" i="3"/>
  <c r="D2097" i="9"/>
  <c r="E2097" i="9"/>
  <c r="F2097" i="9"/>
  <c r="G2097" i="9"/>
  <c r="H2097" i="9"/>
  <c r="I2097" i="9"/>
  <c r="L353" i="3"/>
  <c r="D353" i="9"/>
  <c r="G353" i="9"/>
  <c r="E353" i="9"/>
  <c r="H353" i="9"/>
  <c r="F353" i="9"/>
  <c r="I353" i="9"/>
  <c r="L1060" i="3"/>
  <c r="D1060" i="9"/>
  <c r="F1060" i="9"/>
  <c r="G1060" i="9"/>
  <c r="E1060" i="9"/>
  <c r="I1060" i="9"/>
  <c r="H1060" i="9"/>
  <c r="L864" i="3"/>
  <c r="H864" i="9"/>
  <c r="G864" i="9"/>
  <c r="I864" i="9"/>
  <c r="D864" i="9"/>
  <c r="F864" i="9"/>
  <c r="E864" i="9"/>
  <c r="L2194" i="3"/>
  <c r="I2194" i="9"/>
  <c r="D2194" i="9"/>
  <c r="E2194" i="9"/>
  <c r="F2194" i="9"/>
  <c r="G2194" i="9"/>
  <c r="H2194" i="9"/>
  <c r="L1627" i="3"/>
  <c r="D1627" i="9"/>
  <c r="E1627" i="9"/>
  <c r="F1627" i="9"/>
  <c r="I1627" i="9"/>
  <c r="G1627" i="9"/>
  <c r="H1627" i="9"/>
  <c r="L1246" i="3"/>
  <c r="F1246" i="9"/>
  <c r="E1246" i="9"/>
  <c r="I1246" i="9"/>
  <c r="H1246" i="9"/>
  <c r="G1246" i="9"/>
  <c r="D1246" i="9"/>
  <c r="L980" i="3"/>
  <c r="D980" i="9"/>
  <c r="F980" i="9"/>
  <c r="G980" i="9"/>
  <c r="E980" i="9"/>
  <c r="I980" i="9"/>
  <c r="H980" i="9"/>
  <c r="L1408" i="3"/>
  <c r="G1408" i="9"/>
  <c r="I1408" i="9"/>
  <c r="H1408" i="9"/>
  <c r="F1408" i="9"/>
  <c r="E1408" i="9"/>
  <c r="D1408" i="9"/>
  <c r="L1457" i="3"/>
  <c r="D1457" i="9"/>
  <c r="E1457" i="9"/>
  <c r="F1457" i="9"/>
  <c r="G1457" i="9"/>
  <c r="I1457" i="9"/>
  <c r="H1457" i="9"/>
  <c r="L1098" i="3"/>
  <c r="D1098" i="9"/>
  <c r="E1098" i="9"/>
  <c r="H1098" i="9"/>
  <c r="F1098" i="9"/>
  <c r="G1098" i="9"/>
  <c r="I1098" i="9"/>
  <c r="L1670" i="3"/>
  <c r="D1670" i="9"/>
  <c r="G1670" i="9"/>
  <c r="E1670" i="9"/>
  <c r="F1670" i="9"/>
  <c r="H1670" i="9"/>
  <c r="I1670" i="9"/>
  <c r="L114" i="3"/>
  <c r="F114" i="9"/>
  <c r="E114" i="9"/>
  <c r="I114" i="9"/>
  <c r="D114" i="9"/>
  <c r="H114" i="9"/>
  <c r="G114" i="9"/>
  <c r="L1231" i="3"/>
  <c r="F1231" i="9"/>
  <c r="E1231" i="9"/>
  <c r="D1231" i="9"/>
  <c r="G1231" i="9"/>
  <c r="I1231" i="9"/>
  <c r="H1231" i="9"/>
  <c r="L1484" i="3"/>
  <c r="D1484" i="9"/>
  <c r="E1484" i="9"/>
  <c r="G1484" i="9"/>
  <c r="H1484" i="9"/>
  <c r="F1484" i="9"/>
  <c r="I1484" i="9"/>
  <c r="L1613" i="3"/>
  <c r="G1613" i="9"/>
  <c r="H1613" i="9"/>
  <c r="F1613" i="9"/>
  <c r="D1613" i="9"/>
  <c r="E1613" i="9"/>
  <c r="I1613" i="9"/>
  <c r="L1828" i="3"/>
  <c r="D1828" i="9"/>
  <c r="F1828" i="9"/>
  <c r="G1828" i="9"/>
  <c r="E1828" i="9"/>
  <c r="I1828" i="9"/>
  <c r="H1828" i="9"/>
  <c r="L2180" i="3"/>
  <c r="E2180" i="9"/>
  <c r="D2180" i="9"/>
  <c r="F2180" i="9"/>
  <c r="G2180" i="9"/>
  <c r="H2180" i="9"/>
  <c r="I2180" i="9"/>
  <c r="L2132" i="3"/>
  <c r="D2132" i="9"/>
  <c r="F2132" i="9"/>
  <c r="G2132" i="9"/>
  <c r="E2132" i="9"/>
  <c r="H2132" i="9"/>
  <c r="I2132" i="9"/>
  <c r="L750" i="3"/>
  <c r="H750" i="9"/>
  <c r="E750" i="9"/>
  <c r="G750" i="9"/>
  <c r="F750" i="9"/>
  <c r="I750" i="9"/>
  <c r="D750" i="9"/>
  <c r="L672" i="3"/>
  <c r="H672" i="9"/>
  <c r="G672" i="9"/>
  <c r="I672" i="9"/>
  <c r="D672" i="9"/>
  <c r="F672" i="9"/>
  <c r="E672" i="9"/>
  <c r="L912" i="3"/>
  <c r="G912" i="9"/>
  <c r="I912" i="9"/>
  <c r="H912" i="9"/>
  <c r="E912" i="9"/>
  <c r="D912" i="9"/>
  <c r="F912" i="9"/>
  <c r="L686" i="3"/>
  <c r="H686" i="9"/>
  <c r="E686" i="9"/>
  <c r="F686" i="9"/>
  <c r="G686" i="9"/>
  <c r="I686" i="9"/>
  <c r="D686" i="9"/>
  <c r="L921" i="3"/>
  <c r="I921" i="9"/>
  <c r="H921" i="9"/>
  <c r="D921" i="9"/>
  <c r="G921" i="9"/>
  <c r="E921" i="9"/>
  <c r="F921" i="9"/>
  <c r="L262" i="3"/>
  <c r="I262" i="9"/>
  <c r="E262" i="9"/>
  <c r="D262" i="9"/>
  <c r="G262" i="9"/>
  <c r="F262" i="9"/>
  <c r="H262" i="9"/>
  <c r="L501" i="3"/>
  <c r="H501" i="9"/>
  <c r="G501" i="9"/>
  <c r="E501" i="9"/>
  <c r="D501" i="9"/>
  <c r="F501" i="9"/>
  <c r="I501" i="9"/>
  <c r="L129" i="3"/>
  <c r="D129" i="9"/>
  <c r="E129" i="9"/>
  <c r="F129" i="9"/>
  <c r="H129" i="9"/>
  <c r="G129" i="9"/>
  <c r="I129" i="9"/>
  <c r="L67" i="3"/>
  <c r="H67" i="9"/>
  <c r="E67" i="9"/>
  <c r="G67" i="9"/>
  <c r="I67" i="9"/>
  <c r="D67" i="9"/>
  <c r="F67" i="9"/>
  <c r="L950" i="3"/>
  <c r="D950" i="9"/>
  <c r="E950" i="9"/>
  <c r="H950" i="9"/>
  <c r="I950" i="9"/>
  <c r="G950" i="9"/>
  <c r="F950" i="9"/>
  <c r="L1459" i="3"/>
  <c r="I1459" i="9"/>
  <c r="F1459" i="9"/>
  <c r="D1459" i="9"/>
  <c r="G1459" i="9"/>
  <c r="E1459" i="9"/>
  <c r="H1459" i="9"/>
  <c r="L414" i="3"/>
  <c r="I414" i="9"/>
  <c r="H414" i="9"/>
  <c r="F414" i="9"/>
  <c r="E414" i="9"/>
  <c r="G414" i="9"/>
  <c r="D414" i="9"/>
  <c r="L881" i="3"/>
  <c r="D881" i="9"/>
  <c r="E881" i="9"/>
  <c r="F881" i="9"/>
  <c r="H881" i="9"/>
  <c r="G881" i="9"/>
  <c r="I881" i="9"/>
  <c r="L469" i="3"/>
  <c r="E469" i="9"/>
  <c r="G469" i="9"/>
  <c r="H469" i="9"/>
  <c r="D469" i="9"/>
  <c r="F469" i="9"/>
  <c r="I469" i="9"/>
  <c r="L335" i="3"/>
  <c r="F335" i="9"/>
  <c r="E335" i="9"/>
  <c r="D335" i="9"/>
  <c r="G335" i="9"/>
  <c r="I335" i="9"/>
  <c r="H335" i="9"/>
  <c r="L558" i="3"/>
  <c r="F558" i="9"/>
  <c r="H558" i="9"/>
  <c r="I558" i="9"/>
  <c r="E558" i="9"/>
  <c r="G558" i="9"/>
  <c r="D558" i="9"/>
  <c r="L502" i="3"/>
  <c r="I502" i="9"/>
  <c r="D502" i="9"/>
  <c r="E502" i="9"/>
  <c r="H502" i="9"/>
  <c r="G502" i="9"/>
  <c r="F502" i="9"/>
  <c r="L960" i="3"/>
  <c r="G960" i="9"/>
  <c r="I960" i="9"/>
  <c r="H960" i="9"/>
  <c r="F960" i="9"/>
  <c r="E960" i="9"/>
  <c r="D960" i="9"/>
  <c r="L259" i="3"/>
  <c r="F259" i="9"/>
  <c r="E259" i="9"/>
  <c r="D259" i="9"/>
  <c r="G259" i="9"/>
  <c r="H259" i="9"/>
  <c r="I259" i="9"/>
  <c r="L1756" i="3"/>
  <c r="D1756" i="9"/>
  <c r="E1756" i="9"/>
  <c r="G1756" i="9"/>
  <c r="F1756" i="9"/>
  <c r="H1756" i="9"/>
  <c r="I1756" i="9"/>
  <c r="L19" i="3"/>
  <c r="F19" i="9"/>
  <c r="G19" i="9"/>
  <c r="I19" i="9"/>
  <c r="D19" i="9"/>
  <c r="H19" i="9"/>
  <c r="E19" i="9"/>
  <c r="L299" i="3"/>
  <c r="F299" i="9"/>
  <c r="E299" i="9"/>
  <c r="G299" i="9"/>
  <c r="D299" i="9"/>
  <c r="I299" i="9"/>
  <c r="H299" i="9"/>
  <c r="L550" i="3"/>
  <c r="I550" i="9"/>
  <c r="E550" i="9"/>
  <c r="D550" i="9"/>
  <c r="F550" i="9"/>
  <c r="H550" i="9"/>
  <c r="G550" i="9"/>
  <c r="L90" i="3"/>
  <c r="E90" i="9"/>
  <c r="D90" i="9"/>
  <c r="F90" i="9"/>
  <c r="G90" i="9"/>
  <c r="I90" i="9"/>
  <c r="H90" i="9"/>
  <c r="L271" i="3"/>
  <c r="F271" i="9"/>
  <c r="E271" i="9"/>
  <c r="D271" i="9"/>
  <c r="G271" i="9"/>
  <c r="I271" i="9"/>
  <c r="H271" i="9"/>
  <c r="L702" i="3"/>
  <c r="E702" i="9"/>
  <c r="G702" i="9"/>
  <c r="F702" i="9"/>
  <c r="H702" i="9"/>
  <c r="I702" i="9"/>
  <c r="D702" i="9"/>
  <c r="L534" i="3"/>
  <c r="I534" i="9"/>
  <c r="D534" i="9"/>
  <c r="E534" i="9"/>
  <c r="F534" i="9"/>
  <c r="H534" i="9"/>
  <c r="G534" i="9"/>
  <c r="L1260" i="3"/>
  <c r="D1260" i="9"/>
  <c r="E1260" i="9"/>
  <c r="F1260" i="9"/>
  <c r="H1260" i="9"/>
  <c r="I1260" i="9"/>
  <c r="G1260" i="9"/>
  <c r="L1432" i="3"/>
  <c r="D1432" i="9"/>
  <c r="E1432" i="9"/>
  <c r="F1432" i="9"/>
  <c r="I1432" i="9"/>
  <c r="H1432" i="9"/>
  <c r="G1432" i="9"/>
  <c r="L1286" i="3"/>
  <c r="E1286" i="9"/>
  <c r="D1286" i="9"/>
  <c r="G1286" i="9"/>
  <c r="F1286" i="9"/>
  <c r="H1286" i="9"/>
  <c r="I1286" i="9"/>
  <c r="L1901" i="3"/>
  <c r="F1901" i="9"/>
  <c r="D1901" i="9"/>
  <c r="E1901" i="9"/>
  <c r="G1901" i="9"/>
  <c r="H1901" i="9"/>
  <c r="I1901" i="9"/>
  <c r="L531" i="3"/>
  <c r="E531" i="9"/>
  <c r="D531" i="9"/>
  <c r="F531" i="9"/>
  <c r="H531" i="9"/>
  <c r="I531" i="9"/>
  <c r="G531" i="9"/>
  <c r="L1008" i="3"/>
  <c r="H1008" i="9"/>
  <c r="G1008" i="9"/>
  <c r="I1008" i="9"/>
  <c r="D1008" i="9"/>
  <c r="F1008" i="9"/>
  <c r="E1008" i="9"/>
  <c r="L966" i="3"/>
  <c r="E966" i="9"/>
  <c r="D966" i="9"/>
  <c r="G966" i="9"/>
  <c r="F966" i="9"/>
  <c r="H966" i="9"/>
  <c r="I966" i="9"/>
  <c r="L1215" i="3"/>
  <c r="D1215" i="9"/>
  <c r="E1215" i="9"/>
  <c r="G1215" i="9"/>
  <c r="F1215" i="9"/>
  <c r="I1215" i="9"/>
  <c r="H1215" i="9"/>
  <c r="L1621" i="3"/>
  <c r="E1621" i="9"/>
  <c r="D1621" i="9"/>
  <c r="F1621" i="9"/>
  <c r="I1621" i="9"/>
  <c r="G1621" i="9"/>
  <c r="H1621" i="9"/>
  <c r="L2006" i="3"/>
  <c r="D2006" i="9"/>
  <c r="F2006" i="9"/>
  <c r="H2006" i="9"/>
  <c r="I2006" i="9"/>
  <c r="G2006" i="9"/>
  <c r="E2006" i="9"/>
  <c r="L1825" i="3"/>
  <c r="G1825" i="9"/>
  <c r="D1825" i="9"/>
  <c r="E1825" i="9"/>
  <c r="F1825" i="9"/>
  <c r="H1825" i="9"/>
  <c r="I1825" i="9"/>
  <c r="L1605" i="3"/>
  <c r="D1605" i="9"/>
  <c r="F1605" i="9"/>
  <c r="E1605" i="9"/>
  <c r="H1605" i="9"/>
  <c r="I1605" i="9"/>
  <c r="G1605" i="9"/>
  <c r="L1051" i="3"/>
  <c r="D1051" i="9"/>
  <c r="E1051" i="9"/>
  <c r="G1051" i="9"/>
  <c r="F1051" i="9"/>
  <c r="I1051" i="9"/>
  <c r="H1051" i="9"/>
  <c r="L1347" i="3"/>
  <c r="D1347" i="9"/>
  <c r="G1347" i="9"/>
  <c r="H1347" i="9"/>
  <c r="E1347" i="9"/>
  <c r="I1347" i="9"/>
  <c r="F1347" i="9"/>
  <c r="L1960" i="3"/>
  <c r="E1960" i="9"/>
  <c r="F1960" i="9"/>
  <c r="D1960" i="9"/>
  <c r="H1960" i="9"/>
  <c r="I1960" i="9"/>
  <c r="G1960" i="9"/>
  <c r="L1147" i="3"/>
  <c r="E1147" i="9"/>
  <c r="F1147" i="9"/>
  <c r="D1147" i="9"/>
  <c r="H1147" i="9"/>
  <c r="G1147" i="9"/>
  <c r="I1147" i="9"/>
  <c r="L1154" i="3"/>
  <c r="I1154" i="9"/>
  <c r="D1154" i="9"/>
  <c r="E1154" i="9"/>
  <c r="F1154" i="9"/>
  <c r="H1154" i="9"/>
  <c r="G1154" i="9"/>
  <c r="L2078" i="3"/>
  <c r="F2078" i="9"/>
  <c r="E2078" i="9"/>
  <c r="I2078" i="9"/>
  <c r="G2078" i="9"/>
  <c r="H2078" i="9"/>
  <c r="D2078" i="9"/>
  <c r="L1838" i="3"/>
  <c r="F1838" i="9"/>
  <c r="E1838" i="9"/>
  <c r="G1838" i="9"/>
  <c r="I1838" i="9"/>
  <c r="H1838" i="9"/>
  <c r="D1838" i="9"/>
  <c r="L1512" i="3"/>
  <c r="E1512" i="9"/>
  <c r="F1512" i="9"/>
  <c r="D1512" i="9"/>
  <c r="G1512" i="9"/>
  <c r="H1512" i="9"/>
  <c r="I1512" i="9"/>
  <c r="L489" i="3"/>
  <c r="H489" i="9"/>
  <c r="D489" i="9"/>
  <c r="I489" i="9"/>
  <c r="E489" i="9"/>
  <c r="F489" i="9"/>
  <c r="G489" i="9"/>
  <c r="L1160" i="3"/>
  <c r="F1160" i="9"/>
  <c r="D1160" i="9"/>
  <c r="E1160" i="9"/>
  <c r="G1160" i="9"/>
  <c r="I1160" i="9"/>
  <c r="H1160" i="9"/>
  <c r="L882" i="3"/>
  <c r="I882" i="9"/>
  <c r="D882" i="9"/>
  <c r="E882" i="9"/>
  <c r="F882" i="9"/>
  <c r="H882" i="9"/>
  <c r="G882" i="9"/>
  <c r="L31" i="3"/>
  <c r="E31" i="9"/>
  <c r="H31" i="9"/>
  <c r="G31" i="9"/>
  <c r="D31" i="9"/>
  <c r="F31" i="9"/>
  <c r="I31" i="9"/>
  <c r="L443" i="3"/>
  <c r="F443" i="9"/>
  <c r="E443" i="9"/>
  <c r="D443" i="9"/>
  <c r="G443" i="9"/>
  <c r="H443" i="9"/>
  <c r="I443" i="9"/>
  <c r="L1066" i="3"/>
  <c r="F1066" i="9"/>
  <c r="G1066" i="9"/>
  <c r="D1066" i="9"/>
  <c r="E1066" i="9"/>
  <c r="H1066" i="9"/>
  <c r="I1066" i="9"/>
  <c r="L1015" i="3"/>
  <c r="F1015" i="9"/>
  <c r="H1015" i="9"/>
  <c r="G1015" i="9"/>
  <c r="I1015" i="9"/>
  <c r="D1015" i="9"/>
  <c r="E1015" i="9"/>
  <c r="L767" i="3"/>
  <c r="D767" i="9"/>
  <c r="E767" i="9"/>
  <c r="G767" i="9"/>
  <c r="I767" i="9"/>
  <c r="F767" i="9"/>
  <c r="H767" i="9"/>
  <c r="L1763" i="3"/>
  <c r="D1763" i="9"/>
  <c r="I1763" i="9"/>
  <c r="E1763" i="9"/>
  <c r="F1763" i="9"/>
  <c r="G1763" i="9"/>
  <c r="H1763" i="9"/>
  <c r="L1830" i="3"/>
  <c r="D1830" i="9"/>
  <c r="F1830" i="9"/>
  <c r="H1830" i="9"/>
  <c r="I1830" i="9"/>
  <c r="G1830" i="9"/>
  <c r="E1830" i="9"/>
  <c r="L1552" i="3"/>
  <c r="H1552" i="9"/>
  <c r="G1552" i="9"/>
  <c r="I1552" i="9"/>
  <c r="D1552" i="9"/>
  <c r="E1552" i="9"/>
  <c r="F1552" i="9"/>
  <c r="L837" i="3"/>
  <c r="E837" i="9"/>
  <c r="G837" i="9"/>
  <c r="D837" i="9"/>
  <c r="F837" i="9"/>
  <c r="H837" i="9"/>
  <c r="I837" i="9"/>
  <c r="L1115" i="3"/>
  <c r="D1115" i="9"/>
  <c r="E1115" i="9"/>
  <c r="G1115" i="9"/>
  <c r="F1115" i="9"/>
  <c r="I1115" i="9"/>
  <c r="H1115" i="9"/>
  <c r="L1384" i="3"/>
  <c r="E1384" i="9"/>
  <c r="F1384" i="9"/>
  <c r="D1384" i="9"/>
  <c r="H1384" i="9"/>
  <c r="G1384" i="9"/>
  <c r="I1384" i="9"/>
  <c r="L1040" i="3"/>
  <c r="H1040" i="9"/>
  <c r="G1040" i="9"/>
  <c r="I1040" i="9"/>
  <c r="E1040" i="9"/>
  <c r="D1040" i="9"/>
  <c r="F1040" i="9"/>
  <c r="L1376" i="3"/>
  <c r="H1376" i="9"/>
  <c r="G1376" i="9"/>
  <c r="I1376" i="9"/>
  <c r="D1376" i="9"/>
  <c r="F1376" i="9"/>
  <c r="E1376" i="9"/>
  <c r="L1934" i="3"/>
  <c r="F1934" i="9"/>
  <c r="E1934" i="9"/>
  <c r="G1934" i="9"/>
  <c r="I1934" i="9"/>
  <c r="H1934" i="9"/>
  <c r="D1934" i="9"/>
  <c r="L2127" i="3"/>
  <c r="E2127" i="9"/>
  <c r="D2127" i="9"/>
  <c r="G2127" i="9"/>
  <c r="I2127" i="9"/>
  <c r="H2127" i="9"/>
  <c r="F2127" i="9"/>
  <c r="L1390" i="3"/>
  <c r="E1390" i="9"/>
  <c r="G1390" i="9"/>
  <c r="F1390" i="9"/>
  <c r="H1390" i="9"/>
  <c r="I1390" i="9"/>
  <c r="D1390" i="9"/>
  <c r="L1569" i="3"/>
  <c r="G1569" i="9"/>
  <c r="D1569" i="9"/>
  <c r="E1569" i="9"/>
  <c r="F1569" i="9"/>
  <c r="H1569" i="9"/>
  <c r="I1569" i="9"/>
  <c r="L1961" i="3"/>
  <c r="H1961" i="9"/>
  <c r="I1961" i="9"/>
  <c r="D1961" i="9"/>
  <c r="E1961" i="9"/>
  <c r="F1961" i="9"/>
  <c r="G1961" i="9"/>
  <c r="L1956" i="3"/>
  <c r="D1956" i="9"/>
  <c r="F1956" i="9"/>
  <c r="E1956" i="9"/>
  <c r="H1956" i="9"/>
  <c r="I1956" i="9"/>
  <c r="G1956" i="9"/>
  <c r="L1531" i="3"/>
  <c r="E1531" i="9"/>
  <c r="F1531" i="9"/>
  <c r="D1531" i="9"/>
  <c r="H1531" i="9"/>
  <c r="G1531" i="9"/>
  <c r="I1531" i="9"/>
  <c r="L1556" i="3"/>
  <c r="D1556" i="9"/>
  <c r="F1556" i="9"/>
  <c r="G1556" i="9"/>
  <c r="E1556" i="9"/>
  <c r="H1556" i="9"/>
  <c r="I1556" i="9"/>
  <c r="L91" i="3"/>
  <c r="G91" i="9"/>
  <c r="F91" i="9"/>
  <c r="H91" i="9"/>
  <c r="D91" i="9"/>
  <c r="E91" i="9"/>
  <c r="I91" i="9"/>
  <c r="L1364" i="3"/>
  <c r="D1364" i="9"/>
  <c r="F1364" i="9"/>
  <c r="G1364" i="9"/>
  <c r="E1364" i="9"/>
  <c r="I1364" i="9"/>
  <c r="H1364" i="9"/>
  <c r="L799" i="3"/>
  <c r="E799" i="9"/>
  <c r="D799" i="9"/>
  <c r="H799" i="9"/>
  <c r="G799" i="9"/>
  <c r="F799" i="9"/>
  <c r="I799" i="9"/>
  <c r="L2046" i="3"/>
  <c r="F2046" i="9"/>
  <c r="E2046" i="9"/>
  <c r="G2046" i="9"/>
  <c r="I2046" i="9"/>
  <c r="H2046" i="9"/>
  <c r="D2046" i="9"/>
  <c r="L2074" i="3"/>
  <c r="F2074" i="9"/>
  <c r="G2074" i="9"/>
  <c r="E2074" i="9"/>
  <c r="H2074" i="9"/>
  <c r="D2074" i="9"/>
  <c r="I2074" i="9"/>
  <c r="L917" i="3"/>
  <c r="E917" i="9"/>
  <c r="D917" i="9"/>
  <c r="F917" i="9"/>
  <c r="I917" i="9"/>
  <c r="G917" i="9"/>
  <c r="H917" i="9"/>
  <c r="L1790" i="3"/>
  <c r="E1790" i="9"/>
  <c r="G1790" i="9"/>
  <c r="F1790" i="9"/>
  <c r="I1790" i="9"/>
  <c r="H1790" i="9"/>
  <c r="D1790" i="9"/>
  <c r="L2000" i="3"/>
  <c r="G2000" i="9"/>
  <c r="I2000" i="9"/>
  <c r="H2000" i="9"/>
  <c r="D2000" i="9"/>
  <c r="E2000" i="9"/>
  <c r="F2000" i="9"/>
  <c r="L999" i="3"/>
  <c r="I999" i="9"/>
  <c r="F999" i="9"/>
  <c r="H999" i="9"/>
  <c r="G999" i="9"/>
  <c r="D999" i="9"/>
  <c r="E999" i="9"/>
  <c r="L1315" i="3"/>
  <c r="D1315" i="9"/>
  <c r="I1315" i="9"/>
  <c r="E1315" i="9"/>
  <c r="F1315" i="9"/>
  <c r="G1315" i="9"/>
  <c r="H1315" i="9"/>
  <c r="L2082" i="3"/>
  <c r="I2082" i="9"/>
  <c r="D2082" i="9"/>
  <c r="E2082" i="9"/>
  <c r="F2082" i="9"/>
  <c r="G2082" i="9"/>
  <c r="H2082" i="9"/>
  <c r="L1148" i="3"/>
  <c r="F1148" i="9"/>
  <c r="E1148" i="9"/>
  <c r="D1148" i="9"/>
  <c r="I1148" i="9"/>
  <c r="G1148" i="9"/>
  <c r="H1148" i="9"/>
  <c r="L987" i="3"/>
  <c r="D987" i="9"/>
  <c r="E987" i="9"/>
  <c r="G987" i="9"/>
  <c r="F987" i="9"/>
  <c r="I987" i="9"/>
  <c r="H987" i="9"/>
  <c r="L1909" i="3"/>
  <c r="E1909" i="9"/>
  <c r="D1909" i="9"/>
  <c r="F1909" i="9"/>
  <c r="G1909" i="9"/>
  <c r="H1909" i="9"/>
  <c r="I1909" i="9"/>
  <c r="L2008" i="3"/>
  <c r="D2008" i="9"/>
  <c r="E2008" i="9"/>
  <c r="F2008" i="9"/>
  <c r="I2008" i="9"/>
  <c r="G2008" i="9"/>
  <c r="H2008" i="9"/>
  <c r="L1878" i="3"/>
  <c r="D1878" i="9"/>
  <c r="F1878" i="9"/>
  <c r="H1878" i="9"/>
  <c r="I1878" i="9"/>
  <c r="G1878" i="9"/>
  <c r="E1878" i="9"/>
  <c r="L1476" i="3"/>
  <c r="E1476" i="9"/>
  <c r="D1476" i="9"/>
  <c r="F1476" i="9"/>
  <c r="G1476" i="9"/>
  <c r="I1476" i="9"/>
  <c r="H1476" i="9"/>
  <c r="L1159" i="3"/>
  <c r="G1159" i="9"/>
  <c r="F1159" i="9"/>
  <c r="H1159" i="9"/>
  <c r="I1159" i="9"/>
  <c r="E1159" i="9"/>
  <c r="D1159" i="9"/>
  <c r="L773" i="3"/>
  <c r="G773" i="9"/>
  <c r="E773" i="9"/>
  <c r="D773" i="9"/>
  <c r="F773" i="9"/>
  <c r="H773" i="9"/>
  <c r="I773" i="9"/>
  <c r="L263" i="3"/>
  <c r="G263" i="9"/>
  <c r="F263" i="9"/>
  <c r="H263" i="9"/>
  <c r="I263" i="9"/>
  <c r="E263" i="9"/>
  <c r="D263" i="9"/>
  <c r="L482" i="3"/>
  <c r="I482" i="9"/>
  <c r="E482" i="9"/>
  <c r="D482" i="9"/>
  <c r="F482" i="9"/>
  <c r="G482" i="9"/>
  <c r="H482" i="9"/>
  <c r="L159" i="3"/>
  <c r="E159" i="9"/>
  <c r="D159" i="9"/>
  <c r="F159" i="9"/>
  <c r="H159" i="9"/>
  <c r="G159" i="9"/>
  <c r="I159" i="9"/>
  <c r="L11" i="3"/>
  <c r="H11" i="9"/>
  <c r="I11" i="9"/>
  <c r="F11" i="9"/>
  <c r="D11" i="9"/>
  <c r="G11" i="9"/>
  <c r="E11" i="9"/>
  <c r="L166" i="3"/>
  <c r="I166" i="9"/>
  <c r="E166" i="9"/>
  <c r="D166" i="9"/>
  <c r="F166" i="9"/>
  <c r="H166" i="9"/>
  <c r="G166" i="9"/>
  <c r="L700" i="3"/>
  <c r="F700" i="9"/>
  <c r="E700" i="9"/>
  <c r="D700" i="9"/>
  <c r="I700" i="9"/>
  <c r="G700" i="9"/>
  <c r="H700" i="9"/>
  <c r="L95" i="3"/>
  <c r="E95" i="9"/>
  <c r="D95" i="9"/>
  <c r="F95" i="9"/>
  <c r="H95" i="9"/>
  <c r="G95" i="9"/>
  <c r="I95" i="9"/>
  <c r="L769" i="3"/>
  <c r="E769" i="9"/>
  <c r="F769" i="9"/>
  <c r="G769" i="9"/>
  <c r="D769" i="9"/>
  <c r="I769" i="9"/>
  <c r="H769" i="9"/>
  <c r="L1738" i="3"/>
  <c r="E1738" i="9"/>
  <c r="H1738" i="9"/>
  <c r="D1738" i="9"/>
  <c r="F1738" i="9"/>
  <c r="G1738" i="9"/>
  <c r="I1738" i="9"/>
  <c r="L1996" i="3"/>
  <c r="D1996" i="9"/>
  <c r="E1996" i="9"/>
  <c r="G1996" i="9"/>
  <c r="F1996" i="9"/>
  <c r="H1996" i="9"/>
  <c r="I1996" i="9"/>
  <c r="L1448" i="3"/>
  <c r="E1448" i="9"/>
  <c r="F1448" i="9"/>
  <c r="D1448" i="9"/>
  <c r="H1448" i="9"/>
  <c r="G1448" i="9"/>
  <c r="I1448" i="9"/>
  <c r="L1817" i="3"/>
  <c r="I1817" i="9"/>
  <c r="H1817" i="9"/>
  <c r="D1817" i="9"/>
  <c r="E1817" i="9"/>
  <c r="G1817" i="9"/>
  <c r="F1817" i="9"/>
  <c r="L822" i="3"/>
  <c r="D822" i="9"/>
  <c r="H822" i="9"/>
  <c r="I822" i="9"/>
  <c r="G822" i="9"/>
  <c r="E822" i="9"/>
  <c r="F822" i="9"/>
  <c r="L1549" i="3"/>
  <c r="G1549" i="9"/>
  <c r="H1549" i="9"/>
  <c r="F1549" i="9"/>
  <c r="D1549" i="9"/>
  <c r="E1549" i="9"/>
  <c r="I1549" i="9"/>
  <c r="L1685" i="3"/>
  <c r="D1685" i="9"/>
  <c r="F1685" i="9"/>
  <c r="E1685" i="9"/>
  <c r="I1685" i="9"/>
  <c r="G1685" i="9"/>
  <c r="H1685" i="9"/>
  <c r="L1950" i="3"/>
  <c r="F1950" i="9"/>
  <c r="E1950" i="9"/>
  <c r="I1950" i="9"/>
  <c r="H1950" i="9"/>
  <c r="G1950" i="9"/>
  <c r="D1950" i="9"/>
  <c r="L2164" i="3"/>
  <c r="G2164" i="9"/>
  <c r="E2164" i="9"/>
  <c r="D2164" i="9"/>
  <c r="F2164" i="9"/>
  <c r="H2164" i="9"/>
  <c r="I2164" i="9"/>
  <c r="L115" i="3"/>
  <c r="F115" i="9"/>
  <c r="D115" i="9"/>
  <c r="I115" i="9"/>
  <c r="E115" i="9"/>
  <c r="G115" i="9"/>
  <c r="H115" i="9"/>
  <c r="L2034" i="3"/>
  <c r="I2034" i="9"/>
  <c r="D2034" i="9"/>
  <c r="E2034" i="9"/>
  <c r="H2034" i="9"/>
  <c r="F2034" i="9"/>
  <c r="G2034" i="9"/>
  <c r="L2012" i="3"/>
  <c r="D2012" i="9"/>
  <c r="E2012" i="9"/>
  <c r="G2012" i="9"/>
  <c r="F2012" i="9"/>
  <c r="H2012" i="9"/>
  <c r="I2012" i="9"/>
  <c r="L2148" i="3"/>
  <c r="D2148" i="9"/>
  <c r="F2148" i="9"/>
  <c r="E2148" i="9"/>
  <c r="H2148" i="9"/>
  <c r="I2148" i="9"/>
  <c r="G2148" i="9"/>
  <c r="L2033" i="3"/>
  <c r="D2033" i="9"/>
  <c r="E2033" i="9"/>
  <c r="F2033" i="9"/>
  <c r="G2033" i="9"/>
  <c r="H2033" i="9"/>
  <c r="I2033" i="9"/>
  <c r="L867" i="3"/>
  <c r="D867" i="9"/>
  <c r="I867" i="9"/>
  <c r="F867" i="9"/>
  <c r="E867" i="9"/>
  <c r="G867" i="9"/>
  <c r="H867" i="9"/>
  <c r="L1162" i="3"/>
  <c r="E1162" i="9"/>
  <c r="H1162" i="9"/>
  <c r="F1162" i="9"/>
  <c r="G1162" i="9"/>
  <c r="D1162" i="9"/>
  <c r="I1162" i="9"/>
  <c r="L1860" i="3"/>
  <c r="E1860" i="9"/>
  <c r="D1860" i="9"/>
  <c r="F1860" i="9"/>
  <c r="G1860" i="9"/>
  <c r="H1860" i="9"/>
  <c r="I1860" i="9"/>
  <c r="L461" i="3"/>
  <c r="H461" i="9"/>
  <c r="G461" i="9"/>
  <c r="I461" i="9"/>
  <c r="F461" i="9"/>
  <c r="D461" i="9"/>
  <c r="E461" i="9"/>
  <c r="L1535" i="3"/>
  <c r="D1535" i="9"/>
  <c r="E1535" i="9"/>
  <c r="F1535" i="9"/>
  <c r="G1535" i="9"/>
  <c r="I1535" i="9"/>
  <c r="H1535" i="9"/>
  <c r="L1743" i="3"/>
  <c r="E1743" i="9"/>
  <c r="D1743" i="9"/>
  <c r="G1743" i="9"/>
  <c r="I1743" i="9"/>
  <c r="H1743" i="9"/>
  <c r="F1743" i="9"/>
  <c r="L1483" i="3"/>
  <c r="F1483" i="9"/>
  <c r="D1483" i="9"/>
  <c r="E1483" i="9"/>
  <c r="G1483" i="9"/>
  <c r="H1483" i="9"/>
  <c r="I1483" i="9"/>
  <c r="L1761" i="3"/>
  <c r="G1761" i="9"/>
  <c r="D1761" i="9"/>
  <c r="E1761" i="9"/>
  <c r="F1761" i="9"/>
  <c r="H1761" i="9"/>
  <c r="I1761" i="9"/>
  <c r="L1701" i="3"/>
  <c r="D1701" i="9"/>
  <c r="F1701" i="9"/>
  <c r="E1701" i="9"/>
  <c r="G1701" i="9"/>
  <c r="H1701" i="9"/>
  <c r="I1701" i="9"/>
  <c r="L1276" i="3"/>
  <c r="F1276" i="9"/>
  <c r="E1276" i="9"/>
  <c r="D1276" i="9"/>
  <c r="I1276" i="9"/>
  <c r="G1276" i="9"/>
  <c r="H1276" i="9"/>
  <c r="L2047" i="3"/>
  <c r="D2047" i="9"/>
  <c r="E2047" i="9"/>
  <c r="G2047" i="9"/>
  <c r="I2047" i="9"/>
  <c r="H2047" i="9"/>
  <c r="F2047" i="9"/>
  <c r="L1557" i="3"/>
  <c r="D1557" i="9"/>
  <c r="F1557" i="9"/>
  <c r="E1557" i="9"/>
  <c r="I1557" i="9"/>
  <c r="G1557" i="9"/>
  <c r="H1557" i="9"/>
  <c r="L1625" i="3"/>
  <c r="I1625" i="9"/>
  <c r="H1625" i="9"/>
  <c r="D1625" i="9"/>
  <c r="G1625" i="9"/>
  <c r="E1625" i="9"/>
  <c r="F1625" i="9"/>
  <c r="L1811" i="3"/>
  <c r="D1811" i="9"/>
  <c r="H1811" i="9"/>
  <c r="I1811" i="9"/>
  <c r="E1811" i="9"/>
  <c r="F1811" i="9"/>
  <c r="G1811" i="9"/>
  <c r="L1638" i="3"/>
  <c r="D1638" i="9"/>
  <c r="F1638" i="9"/>
  <c r="H1638" i="9"/>
  <c r="I1638" i="9"/>
  <c r="G1638" i="9"/>
  <c r="E1638" i="9"/>
  <c r="L1659" i="3"/>
  <c r="E1659" i="9"/>
  <c r="F1659" i="9"/>
  <c r="D1659" i="9"/>
  <c r="H1659" i="9"/>
  <c r="G1659" i="9"/>
  <c r="I1659" i="9"/>
  <c r="L1745" i="3"/>
  <c r="F1745" i="9"/>
  <c r="G1745" i="9"/>
  <c r="D1745" i="9"/>
  <c r="E1745" i="9"/>
  <c r="I1745" i="9"/>
  <c r="H1745" i="9"/>
  <c r="L1781" i="3"/>
  <c r="E1781" i="9"/>
  <c r="D1781" i="9"/>
  <c r="F1781" i="9"/>
  <c r="G1781" i="9"/>
  <c r="H1781" i="9"/>
  <c r="I1781" i="9"/>
  <c r="L2065" i="3"/>
  <c r="F2065" i="9"/>
  <c r="G2065" i="9"/>
  <c r="D2065" i="9"/>
  <c r="I2065" i="9"/>
  <c r="E2065" i="9"/>
  <c r="H2065" i="9"/>
  <c r="L347" i="3"/>
  <c r="F347" i="9"/>
  <c r="D347" i="9"/>
  <c r="E347" i="9"/>
  <c r="G347" i="9"/>
  <c r="I347" i="9"/>
  <c r="H347" i="9"/>
  <c r="L1892" i="3"/>
  <c r="D1892" i="9"/>
  <c r="F1892" i="9"/>
  <c r="E1892" i="9"/>
  <c r="I1892" i="9"/>
  <c r="G1892" i="9"/>
  <c r="H1892" i="9"/>
  <c r="L1748" i="3"/>
  <c r="D1748" i="9"/>
  <c r="F1748" i="9"/>
  <c r="G1748" i="9"/>
  <c r="E1748" i="9"/>
  <c r="I1748" i="9"/>
  <c r="H1748" i="9"/>
  <c r="L78" i="3"/>
  <c r="E78" i="9"/>
  <c r="D78" i="9"/>
  <c r="F78" i="9"/>
  <c r="G78" i="9"/>
  <c r="I78" i="9"/>
  <c r="H78" i="9"/>
  <c r="L516" i="3"/>
  <c r="G516" i="9"/>
  <c r="E516" i="9"/>
  <c r="D516" i="9"/>
  <c r="F516" i="9"/>
  <c r="H516" i="9"/>
  <c r="I516" i="9"/>
  <c r="L254" i="3"/>
  <c r="H254" i="9"/>
  <c r="I254" i="9"/>
  <c r="E254" i="9"/>
  <c r="G254" i="9"/>
  <c r="F254" i="9"/>
  <c r="D254" i="9"/>
  <c r="L1503" i="3"/>
  <c r="E1503" i="9"/>
  <c r="D1503" i="9"/>
  <c r="H1503" i="9"/>
  <c r="G1503" i="9"/>
  <c r="F1503" i="9"/>
  <c r="I1503" i="9"/>
  <c r="L1155" i="3"/>
  <c r="D1155" i="9"/>
  <c r="G1155" i="9"/>
  <c r="E1155" i="9"/>
  <c r="H1155" i="9"/>
  <c r="I1155" i="9"/>
  <c r="F1155" i="9"/>
  <c r="L1235" i="3"/>
  <c r="E1235" i="9"/>
  <c r="D1235" i="9"/>
  <c r="H1235" i="9"/>
  <c r="I1235" i="9"/>
  <c r="F1235" i="9"/>
  <c r="G1235" i="9"/>
  <c r="L1018" i="3"/>
  <c r="I1018" i="9"/>
  <c r="E1018" i="9"/>
  <c r="H1018" i="9"/>
  <c r="D1018" i="9"/>
  <c r="F1018" i="9"/>
  <c r="G1018" i="9"/>
  <c r="L1547" i="3"/>
  <c r="F1547" i="9"/>
  <c r="D1547" i="9"/>
  <c r="E1547" i="9"/>
  <c r="G1547" i="9"/>
  <c r="H1547" i="9"/>
  <c r="I1547" i="9"/>
  <c r="L1785" i="3"/>
  <c r="H1785" i="9"/>
  <c r="I1785" i="9"/>
  <c r="D1785" i="9"/>
  <c r="E1785" i="9"/>
  <c r="F1785" i="9"/>
  <c r="G1785" i="9"/>
  <c r="L2076" i="3"/>
  <c r="D2076" i="9"/>
  <c r="E2076" i="9"/>
  <c r="G2076" i="9"/>
  <c r="F2076" i="9"/>
  <c r="H2076" i="9"/>
  <c r="I2076" i="9"/>
  <c r="L1510" i="3"/>
  <c r="E1510" i="9"/>
  <c r="D1510" i="9"/>
  <c r="F1510" i="9"/>
  <c r="H1510" i="9"/>
  <c r="I1510" i="9"/>
  <c r="G1510" i="9"/>
  <c r="L778" i="3"/>
  <c r="E778" i="9"/>
  <c r="H778" i="9"/>
  <c r="D778" i="9"/>
  <c r="F778" i="9"/>
  <c r="G778" i="9"/>
  <c r="I778" i="9"/>
  <c r="L956" i="3"/>
  <c r="F956" i="9"/>
  <c r="E956" i="9"/>
  <c r="D956" i="9"/>
  <c r="I956" i="9"/>
  <c r="G956" i="9"/>
  <c r="H956" i="9"/>
  <c r="L1011" i="3"/>
  <c r="I1011" i="9"/>
  <c r="F1011" i="9"/>
  <c r="E1011" i="9"/>
  <c r="G1011" i="9"/>
  <c r="D1011" i="9"/>
  <c r="H1011" i="9"/>
  <c r="L1087" i="3"/>
  <c r="D1087" i="9"/>
  <c r="E1087" i="9"/>
  <c r="G1087" i="9"/>
  <c r="I1087" i="9"/>
  <c r="H1087" i="9"/>
  <c r="F1087" i="9"/>
  <c r="L1058" i="3"/>
  <c r="I1058" i="9"/>
  <c r="D1058" i="9"/>
  <c r="E1058" i="9"/>
  <c r="G1058" i="9"/>
  <c r="F1058" i="9"/>
  <c r="H1058" i="9"/>
  <c r="L1798" i="3"/>
  <c r="D1798" i="9"/>
  <c r="G1798" i="9"/>
  <c r="E1798" i="9"/>
  <c r="F1798" i="9"/>
  <c r="H1798" i="9"/>
  <c r="I1798" i="9"/>
  <c r="L488" i="3"/>
  <c r="E488" i="9"/>
  <c r="G488" i="9"/>
  <c r="F488" i="9"/>
  <c r="D488" i="9"/>
  <c r="H488" i="9"/>
  <c r="I488" i="9"/>
  <c r="L1489" i="3"/>
  <c r="F1489" i="9"/>
  <c r="G1489" i="9"/>
  <c r="D1489" i="9"/>
  <c r="E1489" i="9"/>
  <c r="I1489" i="9"/>
  <c r="H1489" i="9"/>
  <c r="L499" i="3"/>
  <c r="F499" i="9"/>
  <c r="I499" i="9"/>
  <c r="D499" i="9"/>
  <c r="G499" i="9"/>
  <c r="E499" i="9"/>
  <c r="H499" i="9"/>
  <c r="L1507" i="3"/>
  <c r="D1507" i="9"/>
  <c r="I1507" i="9"/>
  <c r="F1507" i="9"/>
  <c r="E1507" i="9"/>
  <c r="G1507" i="9"/>
  <c r="H1507" i="9"/>
  <c r="L1713" i="3"/>
  <c r="D1713" i="9"/>
  <c r="E1713" i="9"/>
  <c r="F1713" i="9"/>
  <c r="G1713" i="9"/>
  <c r="H1713" i="9"/>
  <c r="I1713" i="9"/>
  <c r="L525" i="3"/>
  <c r="H525" i="9"/>
  <c r="D525" i="9"/>
  <c r="G525" i="9"/>
  <c r="I525" i="9"/>
  <c r="F525" i="9"/>
  <c r="E525" i="9"/>
  <c r="L507" i="3"/>
  <c r="F507" i="9"/>
  <c r="E507" i="9"/>
  <c r="D507" i="9"/>
  <c r="H507" i="9"/>
  <c r="G507" i="9"/>
  <c r="I507" i="9"/>
  <c r="L1453" i="3"/>
  <c r="F1453" i="9"/>
  <c r="E1453" i="9"/>
  <c r="G1453" i="9"/>
  <c r="D1453" i="9"/>
  <c r="H1453" i="9"/>
  <c r="I1453" i="9"/>
  <c r="L1665" i="3"/>
  <c r="E1665" i="9"/>
  <c r="F1665" i="9"/>
  <c r="G1665" i="9"/>
  <c r="D1665" i="9"/>
  <c r="H1665" i="9"/>
  <c r="I1665" i="9"/>
  <c r="L1558" i="3"/>
  <c r="D1558" i="9"/>
  <c r="E1558" i="9"/>
  <c r="F1558" i="9"/>
  <c r="H1558" i="9"/>
  <c r="I1558" i="9"/>
  <c r="G1558" i="9"/>
  <c r="L963" i="3"/>
  <c r="D963" i="9"/>
  <c r="E963" i="9"/>
  <c r="G963" i="9"/>
  <c r="H963" i="9"/>
  <c r="I963" i="9"/>
  <c r="F963" i="9"/>
  <c r="L515" i="3"/>
  <c r="F515" i="9"/>
  <c r="E515" i="9"/>
  <c r="D515" i="9"/>
  <c r="G515" i="9"/>
  <c r="H515" i="9"/>
  <c r="I515" i="9"/>
  <c r="L1524" i="3"/>
  <c r="G1524" i="9"/>
  <c r="E1524" i="9"/>
  <c r="D1524" i="9"/>
  <c r="F1524" i="9"/>
  <c r="H1524" i="9"/>
  <c r="I1524" i="9"/>
  <c r="L962" i="3"/>
  <c r="I962" i="9"/>
  <c r="D962" i="9"/>
  <c r="E962" i="9"/>
  <c r="F962" i="9"/>
  <c r="H962" i="9"/>
  <c r="G962" i="9"/>
  <c r="L1819" i="3"/>
  <c r="D1819" i="9"/>
  <c r="E1819" i="9"/>
  <c r="F1819" i="9"/>
  <c r="G1819" i="9"/>
  <c r="I1819" i="9"/>
  <c r="H1819" i="9"/>
  <c r="L1728" i="3"/>
  <c r="G1728" i="9"/>
  <c r="I1728" i="9"/>
  <c r="H1728" i="9"/>
  <c r="D1728" i="9"/>
  <c r="F1728" i="9"/>
  <c r="E1728" i="9"/>
</calcChain>
</file>

<file path=xl/sharedStrings.xml><?xml version="1.0" encoding="utf-8"?>
<sst xmlns="http://schemas.openxmlformats.org/spreadsheetml/2006/main" count="9693" uniqueCount="858">
  <si>
    <t>Отель</t>
  </si>
  <si>
    <t>Дата</t>
  </si>
  <si>
    <t>Centrum</t>
  </si>
  <si>
    <t>Kompas</t>
  </si>
  <si>
    <t>FunSun</t>
  </si>
  <si>
    <t>Kazunion</t>
  </si>
  <si>
    <t>Prestige</t>
  </si>
  <si>
    <t>Asia Luxe</t>
  </si>
  <si>
    <t>EasyBooking</t>
  </si>
  <si>
    <t>Тип номера</t>
  </si>
  <si>
    <t>citymax hotel al barsha at the mall ***</t>
  </si>
  <si>
    <t>riviera hotel ****</t>
  </si>
  <si>
    <t>28.05</t>
  </si>
  <si>
    <t>29.05</t>
  </si>
  <si>
    <t>30.05</t>
  </si>
  <si>
    <t>31.05</t>
  </si>
  <si>
    <t>01.06</t>
  </si>
  <si>
    <t>Standard / 2adult</t>
  </si>
  <si>
    <t>02.06</t>
  </si>
  <si>
    <t>03.06</t>
  </si>
  <si>
    <t>04.06</t>
  </si>
  <si>
    <t>Standard / 2Adult</t>
  </si>
  <si>
    <t>05.06</t>
  </si>
  <si>
    <t>06.06</t>
  </si>
  <si>
    <t>07.06</t>
  </si>
  <si>
    <t>08.06</t>
  </si>
  <si>
    <t>09.06</t>
  </si>
  <si>
    <t>10.06</t>
  </si>
  <si>
    <t>11.06</t>
  </si>
  <si>
    <t>12.06</t>
  </si>
  <si>
    <t>13.06</t>
  </si>
  <si>
    <t>14.06</t>
  </si>
  <si>
    <t>hyatt place dubai/wasl district ****</t>
  </si>
  <si>
    <t>copthorne hotel dubai. ****</t>
  </si>
  <si>
    <t>citymax bur dubai ***</t>
  </si>
  <si>
    <t>flora al barsha ****</t>
  </si>
  <si>
    <t>rove dubai marina hotel ***</t>
  </si>
  <si>
    <t>citymax business bay ****</t>
  </si>
  <si>
    <t>fortune grand hotel. ****</t>
  </si>
  <si>
    <t>lemon tree hotel dubai ****</t>
  </si>
  <si>
    <t>novotel dubai al barsha. ****</t>
  </si>
  <si>
    <t>comfort inn hotel. ***</t>
  </si>
  <si>
    <t>best western plus pearl creek hotel. ****</t>
  </si>
  <si>
    <t>ibis al barsha dubai ***</t>
  </si>
  <si>
    <t>aloft al mina ****</t>
  </si>
  <si>
    <t>city avenue hotel ***</t>
  </si>
  <si>
    <t>arabian park edge by rotana ***</t>
  </si>
  <si>
    <t>studio m arabian plaza hotel apartment ***</t>
  </si>
  <si>
    <t>md hotel dubai ****</t>
  </si>
  <si>
    <t>grand excelsior bur dubai. ****</t>
  </si>
  <si>
    <t>rose park al barsha ****</t>
  </si>
  <si>
    <t>millennium central downtown ****</t>
  </si>
  <si>
    <t>al khoory executive. ***</t>
  </si>
  <si>
    <t>damac hills 2 hotel edge by rotana ***</t>
  </si>
  <si>
    <t>movenpick hotel jumeirah beach *****</t>
  </si>
  <si>
    <t>rose rayhaan by rotana. ****</t>
  </si>
  <si>
    <t>hyatt place dubai baniyas square ****</t>
  </si>
  <si>
    <t>hyatt place dubai/ al rigga ****</t>
  </si>
  <si>
    <t>delta hotels by marriott, jumeirah beach dubai ****</t>
  </si>
  <si>
    <t>riu dubai ****</t>
  </si>
  <si>
    <t>centara mirage beach dubai ****</t>
  </si>
  <si>
    <t>swissotel al ghurair dubai *****</t>
  </si>
  <si>
    <t>millennium place marina ****</t>
  </si>
  <si>
    <t>wyndham dubai deira ****</t>
  </si>
  <si>
    <t>gulf court hotel business bay ****</t>
  </si>
  <si>
    <t>millennium al barsha ****</t>
  </si>
  <si>
    <t>swissotel al murooj *****</t>
  </si>
  <si>
    <t>donatello hotel dubai. ****</t>
  </si>
  <si>
    <t>aloft palm jumeirah ****</t>
  </si>
  <si>
    <t>tryp by wyndham dubai ****</t>
  </si>
  <si>
    <t>amwaj rotana jumeirah beach. *****</t>
  </si>
  <si>
    <t>signature hotel tecom ****</t>
  </si>
  <si>
    <t>wyndham dubai marina. ****</t>
  </si>
  <si>
    <t>stella di mare dubai marina hotel *****</t>
  </si>
  <si>
    <t>ramada downtown dubai. apart dlx</t>
  </si>
  <si>
    <t>ramada hotel &amp; suites by wyndham jbr ****</t>
  </si>
  <si>
    <t>the retreat palm dubai. *****</t>
  </si>
  <si>
    <t>hilton dubai the walk ****</t>
  </si>
  <si>
    <t>hilton dubai the palm *****</t>
  </si>
  <si>
    <t>towers rotana dubai ****</t>
  </si>
  <si>
    <t>gevora hotel ****</t>
  </si>
  <si>
    <t>media rotana dubai *****</t>
  </si>
  <si>
    <t>dukes dubai, a royal hideaway hotel *****</t>
  </si>
  <si>
    <t>nh dubai the palm ****</t>
  </si>
  <si>
    <t>marina byblos. ****</t>
  </si>
  <si>
    <t>holiday inn dubai-al barsha ****</t>
  </si>
  <si>
    <t>atana hotel tecom ****</t>
  </si>
  <si>
    <t>canal central business bay *****</t>
  </si>
  <si>
    <t>rove downtown dubai. ***</t>
  </si>
  <si>
    <t>holiday inn &amp; suites dubai science park al barsha ****</t>
  </si>
  <si>
    <t>voco monaco dubai*****</t>
  </si>
  <si>
    <t>blue beach tower *****</t>
  </si>
  <si>
    <t>mercure hotel apartmentsaprt</t>
  </si>
  <si>
    <t>the s hotel al barsha ****</t>
  </si>
  <si>
    <t>four points by sheraton bur dubai ****</t>
  </si>
  <si>
    <t>millennium place mirdif ****</t>
  </si>
  <si>
    <t>movenpick hotel apartments al mamzar dubai aprt</t>
  </si>
  <si>
    <t>the first collection business bay ****</t>
  </si>
  <si>
    <t>manzil downtown dubai. ****</t>
  </si>
  <si>
    <t>palazzo versace dubai *****</t>
  </si>
  <si>
    <t>ja beach hotel *****</t>
  </si>
  <si>
    <t>waldorf astoria palm jumeirah. *****</t>
  </si>
  <si>
    <t>sheraton jumeirah beach resort *****</t>
  </si>
  <si>
    <t>royal central the palm *****</t>
  </si>
  <si>
    <t>Habtoor Grand Resort, Autograph Collection *****</t>
  </si>
  <si>
    <t>armani hotel dubai. *****</t>
  </si>
  <si>
    <t>le meridien mina seyahi beach resort &amp; marina *****</t>
  </si>
  <si>
    <t>address beach resort *****</t>
  </si>
  <si>
    <t>jumeirah zabeel saray *****</t>
  </si>
  <si>
    <t>rixos premium dubai *****</t>
  </si>
  <si>
    <t>ja ocean view dubai *****</t>
  </si>
  <si>
    <t>hilton dubai jumeirah beach *****</t>
  </si>
  <si>
    <t>rixos the palm dubai hotel and suites *****</t>
  </si>
  <si>
    <t>atlantis the palm dubai *****</t>
  </si>
  <si>
    <t>one &amp; only the palm. *****</t>
  </si>
  <si>
    <t>raffles the palm *****</t>
  </si>
  <si>
    <t>address boulevard *****</t>
  </si>
  <si>
    <t>kempinski central avenue dubai*****</t>
  </si>
  <si>
    <t>jumeirah beach hotel *****</t>
  </si>
  <si>
    <t>sofitel the palm. *****</t>
  </si>
  <si>
    <t>anantara dubai the palm resort &amp; spa *****</t>
  </si>
  <si>
    <t>one &amp; only royal mirage - arabian court *****</t>
  </si>
  <si>
    <t>w dubai mina seyahi *****</t>
  </si>
  <si>
    <t>the ritz-carlton, dubai *****</t>
  </si>
  <si>
    <t>sofitel dubai jumeirah beach *****</t>
  </si>
  <si>
    <t>atlantis the royal *****</t>
  </si>
  <si>
    <t>address sky view *****</t>
  </si>
  <si>
    <t>hyatt andaz dubai the palm *****</t>
  </si>
  <si>
    <t>grand hyatt dubai *****</t>
  </si>
  <si>
    <t>le royal meridien beach resort &amp; spa *****</t>
  </si>
  <si>
    <t>taj exotica resort &amp; spa, the palm *****</t>
  </si>
  <si>
    <t>the oberoi dubai. *****</t>
  </si>
  <si>
    <t>bvlgari resort dubai *****</t>
  </si>
  <si>
    <t>the st. regis dubai, the palm *****</t>
  </si>
  <si>
    <t>mandarin oriental jumeirah dubai *****</t>
  </si>
  <si>
    <t>grosvenor house *****</t>
  </si>
  <si>
    <t>banyan tree dubai*****</t>
  </si>
  <si>
    <t>the westin dubai mina seyahi beach resort &amp; marina *****</t>
  </si>
  <si>
    <t>th8 palm dubai beach resort vignette collection *****</t>
  </si>
  <si>
    <t>jw marriott hotel marina*****</t>
  </si>
  <si>
    <t>w dubai - the palm *****</t>
  </si>
  <si>
    <t xml:space="preserve"> </t>
  </si>
  <si>
    <t>Citymax Hotel Al Barsha at the Mall 3* (Аль Барша)</t>
  </si>
  <si>
    <t>BB Standard / DBL</t>
  </si>
  <si>
    <t>Riviera Hotel Dubai 4*  (Дейра)</t>
  </si>
  <si>
    <t>BB Standard Souk view with Balcony / DBL</t>
  </si>
  <si>
    <t>Millennium Place Barsha Heights 4*(Аль Барша)</t>
  </si>
  <si>
    <t>BB Superior Studio / 2ADL</t>
  </si>
  <si>
    <t xml:space="preserve"> Hyatt Place Dubai/Wasl District 4*(Дейра)</t>
  </si>
  <si>
    <t>BB  Standard Room / 2Adl</t>
  </si>
  <si>
    <t>Copthorne Hotel Dubai 4* (Дейра)</t>
  </si>
  <si>
    <t>BB Superior City View / DBL</t>
  </si>
  <si>
    <t>Citymax Bur Dubai 3* (Бур Дубаи)</t>
  </si>
  <si>
    <t>BB STANDARD ROOM / 2ADL</t>
  </si>
  <si>
    <t>Flora Al Barsha 4*  (Аль Барша)</t>
  </si>
  <si>
    <t>BB Classic / DBL</t>
  </si>
  <si>
    <t>Rove Dubai Marina Hotel 3* (Марина)</t>
  </si>
  <si>
    <t>BB Rover / DBL</t>
  </si>
  <si>
    <t>Citymax Business Bay (Бизнес Бэй)</t>
  </si>
  <si>
    <t>Fortune Grand Hotel</t>
  </si>
  <si>
    <t>Lemon Tree Hotel Dubai 3* (Джумейра)</t>
  </si>
  <si>
    <t xml:space="preserve">	RO	SUPERIOR ROOM / 2ADL</t>
  </si>
  <si>
    <t>Novotel Dubai Al Barsha</t>
  </si>
  <si>
    <t xml:space="preserve">	BB	Superior / DBL</t>
  </si>
  <si>
    <t>Comfort Inn Hotel</t>
  </si>
  <si>
    <t xml:space="preserve">	RO	Standard / DBL</t>
  </si>
  <si>
    <t>Best Western Plus Pearl Creek Hotel</t>
  </si>
  <si>
    <t>RO	STANDARD ROOM / 2ADL</t>
  </si>
  <si>
    <t xml:space="preserve"> Ibis Al Barsha Dubai</t>
  </si>
  <si>
    <t>Aloft Al Mina</t>
  </si>
  <si>
    <t xml:space="preserve">	RO	Aloft Twin / DBL</t>
  </si>
  <si>
    <t>City Avenue Hotel</t>
  </si>
  <si>
    <t>пока нет в системе</t>
  </si>
  <si>
    <t>Arabian Park Edge by Rotana</t>
  </si>
  <si>
    <t xml:space="preserve">	BB	City View Room – King Bed / DBL</t>
  </si>
  <si>
    <t>Studio M Arabian Plaza Hotel Apartment</t>
  </si>
  <si>
    <t xml:space="preserve">	BB	URBAN / DBL</t>
  </si>
  <si>
    <t xml:space="preserve"> MD Hotel Dubai (ex.Cassells Al Barsha)</t>
  </si>
  <si>
    <t>BB	Superior Twin / DBL</t>
  </si>
  <si>
    <t>Grand Excelsior Bur Dubai</t>
  </si>
  <si>
    <t>BB	DELUXE / DBL</t>
  </si>
  <si>
    <t>Grandeur Hotel</t>
  </si>
  <si>
    <t>Rose Park Al Barsha</t>
  </si>
  <si>
    <t>BB	Deluxe Twin / DBL</t>
  </si>
  <si>
    <t xml:space="preserve">
Millennium Central Downtown Hotel </t>
  </si>
  <si>
    <t xml:space="preserve">	BB	Standard / DBL</t>
  </si>
  <si>
    <t>Al Khoory Executive</t>
  </si>
  <si>
    <t xml:space="preserve"> Damac Hills 2 Hotel Edge by Rotana</t>
  </si>
  <si>
    <t xml:space="preserve">BB	Guest Room King / DBL	 </t>
  </si>
  <si>
    <t>Movenpick Hotel Jumeirah Beach</t>
  </si>
  <si>
    <t xml:space="preserve">	BB	Superior With Balcony / DBL</t>
  </si>
  <si>
    <t>Rose Rayhaan by Rotana 4*</t>
  </si>
  <si>
    <t>BB Guest Room / DBL</t>
  </si>
  <si>
    <t>Hyatt Place Dubai Baniyas Square 4* (Дейра)</t>
  </si>
  <si>
    <t>BB	Standard Room / 2Adl</t>
  </si>
  <si>
    <t>Hyatt Place Dubai/ Al Rigga
4* (Дейра)</t>
  </si>
  <si>
    <t>Delta Hotels by Marriott, Jumeirah Beach Dubai  4* (JBR)</t>
  </si>
  <si>
    <t xml:space="preserve"> Riu Dubai 4* (Дейра Айландс)</t>
  </si>
  <si>
    <t>AI	Double Room / DBL</t>
  </si>
  <si>
    <t>Centara Mirage Beach Resort Dubai (Дейра Айландс) - новый отель</t>
  </si>
  <si>
    <t xml:space="preserve">	BB	Superior King / DBL</t>
  </si>
  <si>
    <t>Swissotel Al Ghurair Dubai 5* (Дейра)</t>
  </si>
  <si>
    <t xml:space="preserve">	BB	Classic / DBL</t>
  </si>
  <si>
    <t>Millennium Place Marina 4* (Марина)</t>
  </si>
  <si>
    <t xml:space="preserve">	RO	Superior / DBL</t>
  </si>
  <si>
    <t>Wyndham Dubai Deira 4*</t>
  </si>
  <si>
    <t xml:space="preserve">	RO	Superior City View / DBL</t>
  </si>
  <si>
    <t>Gulf Court Hotel Business Bay 4*</t>
  </si>
  <si>
    <t>RO	Standard / DBL</t>
  </si>
  <si>
    <t>Millennium Al Barsha 4* (Аль Барша)</t>
  </si>
  <si>
    <t xml:space="preserve">	BB	Deluxe King/Twin / DBL</t>
  </si>
  <si>
    <t xml:space="preserve"> Swissotel Al Murooj 5* (Downtown)</t>
  </si>
  <si>
    <t>Donatello Hotel Dubai</t>
  </si>
  <si>
    <t xml:space="preserve">	BB	DELUXE / DBL</t>
  </si>
  <si>
    <t>Aloft Palm Jumeirah 4* (Пальма)</t>
  </si>
  <si>
    <t xml:space="preserve">	BB	Aloft King/Twin / DBL</t>
  </si>
  <si>
    <t>TRYP by Wyndham Dubai 4* (Аль-Барша)</t>
  </si>
  <si>
    <t xml:space="preserve">	BB	TRYP / DBL</t>
  </si>
  <si>
    <t>Amwaj Rotana Jumeirah Beach 5* (JBR)</t>
  </si>
  <si>
    <t xml:space="preserve">	BB	Sea View Room with Balcony / DBL</t>
  </si>
  <si>
    <t>Signature Hotel Tecom</t>
  </si>
  <si>
    <t>Wyndham Dubai Marina</t>
  </si>
  <si>
    <t>Stella Di Mare Dubai Marina Hotel</t>
  </si>
  <si>
    <t>BB	DELUXE CITY VIEW ROOM / 2ADL</t>
  </si>
  <si>
    <t xml:space="preserve"> Ramada Downtown Dubai Apart Dlx</t>
  </si>
  <si>
    <t xml:space="preserve">	RO	1 Bedroom Downtown View / DBL</t>
  </si>
  <si>
    <t xml:space="preserve"> Ramada Hotel &amp; Suites by Wyndham JBR</t>
  </si>
  <si>
    <t>The Retreat Palm Dubai</t>
  </si>
  <si>
    <t xml:space="preserve">	BB	Deluxe Partial Sea View / DBL</t>
  </si>
  <si>
    <t>Hilton Dubai The Walk</t>
  </si>
  <si>
    <t xml:space="preserve">	BB	Studio Courtyard View / 2Adl</t>
  </si>
  <si>
    <t>Hilton Dubai The Palm</t>
  </si>
  <si>
    <t>BB	Deluxe King Sea View / DBL</t>
  </si>
  <si>
    <t>Towers Rotana Dubai</t>
  </si>
  <si>
    <t xml:space="preserve">	BB	Guest Room / DBL</t>
  </si>
  <si>
    <t>Gevora Hotel</t>
  </si>
  <si>
    <t xml:space="preserve">	RO	DELUXE / DBL</t>
  </si>
  <si>
    <t xml:space="preserve"> Media Rotana Dubai</t>
  </si>
  <si>
    <t>Dukes Dubai, a Royal Hideaway Hotel</t>
  </si>
  <si>
    <t>NH Dubai The Palm</t>
  </si>
  <si>
    <t>Marina Byblos</t>
  </si>
  <si>
    <t xml:space="preserve">	BB	Standard City View / DBL</t>
  </si>
  <si>
    <t>Holiday Inn Dubai-Al Barsha</t>
  </si>
  <si>
    <t>Atana Hotel Tecom</t>
  </si>
  <si>
    <t xml:space="preserve">	RO	Standard Twin / DBL</t>
  </si>
  <si>
    <t>Park Regis</t>
  </si>
  <si>
    <t>Canal Central Business Bay</t>
  </si>
  <si>
    <t>Rove Downtown Dubai</t>
  </si>
  <si>
    <t xml:space="preserve">	RO	Rover / DBL</t>
  </si>
  <si>
    <t>Arjaan by Rotana</t>
  </si>
  <si>
    <t>Holiday Inn &amp; Suites Dubai Science Park Al Barsha</t>
  </si>
  <si>
    <t>Voco Monaco Dubai (ex.Cote d' Azur Monaco)</t>
  </si>
  <si>
    <t xml:space="preserve">	BB	Deluxe Room / DBL</t>
  </si>
  <si>
    <t>Blue Beach Tower</t>
  </si>
  <si>
    <t xml:space="preserve">	BB	2 Bedroom Deluxe Suite / DBL</t>
  </si>
  <si>
    <t>Mercure Hotel Apartments</t>
  </si>
  <si>
    <t xml:space="preserve">	BB	1 Bedroom Suite City View / DBL	</t>
  </si>
  <si>
    <t>The S Hotel Al Barsha</t>
  </si>
  <si>
    <t>Mena Plaza Al Barsha 4*</t>
  </si>
  <si>
    <t>Four Points By Sheraton Bur Dubai</t>
  </si>
  <si>
    <t>Millennium Place Mirdif</t>
  </si>
  <si>
    <t xml:space="preserve">BB	Studio Suite / DBL	</t>
  </si>
  <si>
    <t>HE Hotel Apartments 5*</t>
  </si>
  <si>
    <t>Movenpick Hotel Apartments Al Mamzar 5*</t>
  </si>
  <si>
    <t>The First Collection Business Bay</t>
  </si>
  <si>
    <t>Manzil Downtown Dubai (Heritage Hotel, Autograph Collection)</t>
  </si>
  <si>
    <t xml:space="preserve">	RO	Deluxe Pool View / DBL</t>
  </si>
  <si>
    <t xml:space="preserve">Palazzo Versace Dubai 5*
</t>
  </si>
  <si>
    <t>RO	OVERWATER POOL VILLA LAGOON / DBL</t>
  </si>
  <si>
    <t>JA Beach Hotel</t>
  </si>
  <si>
    <t xml:space="preserve">	BB	Resort View / DBL</t>
  </si>
  <si>
    <t>Waldorf Astoria Palm Jumeirah</t>
  </si>
  <si>
    <t>BB	SUPERIOR ROOM / DBL</t>
  </si>
  <si>
    <t>Sheraton Jumeirah Beach 5* (Джумейра)</t>
  </si>
  <si>
    <t>BB	Deluxe Walk View Room / 2ADL</t>
  </si>
  <si>
    <t>Royal Central The Palm</t>
  </si>
  <si>
    <t>Habtoor Grand Resort, Autograph Collection 5*
(Джумейра)</t>
  </si>
  <si>
    <t>BB	Tower Room Partial Sea View / DBL</t>
  </si>
  <si>
    <t>Armani Hotel Dubai 5* (Даунтаун)  - отель в Бурж Халифа</t>
  </si>
  <si>
    <t>RO	Armani Deluxe Room / 2ADL</t>
  </si>
  <si>
    <t>Le Meridien Mina Seyahi Beach Resort &amp; Marina</t>
  </si>
  <si>
    <t xml:space="preserve">	BB	Deluxe Skyline View / 2ADL</t>
  </si>
  <si>
    <t>Address Beach Resort 5* (Джумейра)</t>
  </si>
  <si>
    <t xml:space="preserve">	RO	Deluxe Marina View / 2ADL</t>
  </si>
  <si>
    <t>Jumeirah Zabeel Saray 5* (Пальма Джумейра)</t>
  </si>
  <si>
    <t xml:space="preserve">	BB	SUPERIOR KING / 2ADL</t>
  </si>
  <si>
    <t>Rixos Premium Dubai 5* (JBR)</t>
  </si>
  <si>
    <t xml:space="preserve">	BB	DELUXE ROOM / 2ADL</t>
  </si>
  <si>
    <t>JA Ocean View Dubai 5* (JBR)</t>
  </si>
  <si>
    <t xml:space="preserve">	BB	SEA VIEW ROOM / 2ADL</t>
  </si>
  <si>
    <t>Hilton Dubai Jumeirah Beac</t>
  </si>
  <si>
    <t>BB Deluxe Walk View Room / 2ADL</t>
  </si>
  <si>
    <t>Rixos The Palm Dubai Hotel and Suites</t>
  </si>
  <si>
    <t xml:space="preserve">	All Inclusive Ultra	DELUXE / DBL</t>
  </si>
  <si>
    <t>Atlantis The Palm 5*  (Пальма)</t>
  </si>
  <si>
    <t>Half Board Dinner	Ocean King / DBL</t>
  </si>
  <si>
    <t>One &amp; Only The Palm</t>
  </si>
  <si>
    <t>BB	Palm Manor House Premier / 2Adult</t>
  </si>
  <si>
    <t>Raffles The Palm</t>
  </si>
  <si>
    <t>Address Boulevard</t>
  </si>
  <si>
    <t>RO	DELUXE / DBL</t>
  </si>
  <si>
    <t>Kempinski Central Avenue Dubai (ex.Address Dubai Mall)</t>
  </si>
  <si>
    <t>Jumeirah Beach Hotel</t>
  </si>
  <si>
    <t xml:space="preserve">	BB	Ocean Deluxe / DBL</t>
  </si>
  <si>
    <t>Sofitel The Palm</t>
  </si>
  <si>
    <t xml:space="preserve">	BB	CLASSIC ROOM / DBL</t>
  </si>
  <si>
    <t>Anantara Dubai The Palm Resort</t>
  </si>
  <si>
    <t>BB	Standard / 2Adult</t>
  </si>
  <si>
    <t xml:space="preserve"> One &amp; Only Royal Mirage - Arabian Court</t>
  </si>
  <si>
    <t xml:space="preserve">	BB	Arabian Court Deluxe / DBL</t>
  </si>
  <si>
    <t>W Dubai Mina Seyahi</t>
  </si>
  <si>
    <t xml:space="preserve">	BB	Fantastic Room / DBL</t>
  </si>
  <si>
    <t>The Ritz-Carlton, Dubai</t>
  </si>
  <si>
    <t>Sofitel Dubai Jumeirah Beach</t>
  </si>
  <si>
    <t>Atlantis The Royal</t>
  </si>
  <si>
    <t xml:space="preserve">	BB	Seascape King / DBL</t>
  </si>
  <si>
    <t>Address Sky View</t>
  </si>
  <si>
    <t>RO	Premier / DBL</t>
  </si>
  <si>
    <t xml:space="preserve">Hyatt Andaz Dubai The Palm 5*
</t>
  </si>
  <si>
    <t>BB	Andaz King/Twin / DBL</t>
  </si>
  <si>
    <t>Grand Hyatt Dubai</t>
  </si>
  <si>
    <t xml:space="preserve">	BB	Grand / DBL</t>
  </si>
  <si>
    <t>Le Royal Meridien Beach</t>
  </si>
  <si>
    <t>BB	Super Deluxe Land View / DBL</t>
  </si>
  <si>
    <t>Taj Exotica Resort &amp; Spa, The Palm</t>
  </si>
  <si>
    <t xml:space="preserve">	RO	LUXURY ROOM / DBL</t>
  </si>
  <si>
    <t>The Oberoi</t>
  </si>
  <si>
    <t>Burj Al Arab</t>
  </si>
  <si>
    <t>Jumeirah Al Qasr</t>
  </si>
  <si>
    <t>Jumeirah Mina A'Salam</t>
  </si>
  <si>
    <t xml:space="preserve">BVLGARI Resort Dubai </t>
  </si>
  <si>
    <t>BB	Premium / DBL</t>
  </si>
  <si>
    <t>The St. Regis Dubai, The Palm</t>
  </si>
  <si>
    <t xml:space="preserve">	BB	Deluxe Twin / DBL</t>
  </si>
  <si>
    <t xml:space="preserve">Madinat Jumeirah </t>
  </si>
  <si>
    <t>Mandarin Oriental Jumeirah Dubai</t>
  </si>
  <si>
    <t>Grosvenor House</t>
  </si>
  <si>
    <t xml:space="preserve"> Banyan Tree Dubai (ex. Caesars Palace Dubai)</t>
  </si>
  <si>
    <t xml:space="preserve">	BB	Bliss Guestroom / DBL</t>
  </si>
  <si>
    <t>Bluewaters Hotel</t>
  </si>
  <si>
    <t xml:space="preserve"> The Westin Dubai Mina Seyahi Beach Resort &amp; Marina</t>
  </si>
  <si>
    <t xml:space="preserve">	BB	Deluxe Skyline / DBL</t>
  </si>
  <si>
    <t xml:space="preserve">Th8 Palm Dubai Beach Resort Vignette 5*
</t>
  </si>
  <si>
    <t>BB	Deluxe Arabian Sea View / DBL</t>
  </si>
  <si>
    <t xml:space="preserve">JW Marriott Hotel Marina 5*
</t>
  </si>
  <si>
    <t xml:space="preserve">	RO	Deluxe Guest Room Marina View / DBL</t>
  </si>
  <si>
    <t>W Dubai - The Palm</t>
  </si>
  <si>
    <t xml:space="preserve">	BB	Wonderful Twin / DBL</t>
  </si>
  <si>
    <t>отель</t>
  </si>
  <si>
    <t>перелет + 11% (1 чел)</t>
  </si>
  <si>
    <t>Нетто</t>
  </si>
  <si>
    <t>% отеля в САМО</t>
  </si>
  <si>
    <t>процент+100</t>
  </si>
  <si>
    <t>% отеля для расчета</t>
  </si>
  <si>
    <t>Брутто</t>
  </si>
  <si>
    <t>% агента</t>
  </si>
  <si>
    <t>Брутто-% агента</t>
  </si>
  <si>
    <t>Прибыль</t>
  </si>
  <si>
    <t>%</t>
  </si>
  <si>
    <t>Citymax Hotel Al Barsha at the Mall *** (Аль Барша)</t>
  </si>
  <si>
    <t>Riviera Hotel **** (Дейра)</t>
  </si>
  <si>
    <t>Millennium Place Barsha Heights **** (Аль Барша)</t>
  </si>
  <si>
    <t>Hyatt Place Dubai/Wasl District **** (Дейра)</t>
  </si>
  <si>
    <t>Citymax Bur Dubai *** (Бур Дубай)</t>
  </si>
  <si>
    <t>Rove Dubai Marina Hotel *** (Дубай Марина)</t>
  </si>
  <si>
    <t>Lemon Tree Hotel Dubai **** (Джумейра)</t>
  </si>
  <si>
    <t>Gulf Court Hotel Business Bay **** (Бизнес Бей)</t>
  </si>
  <si>
    <t>Aloft Palm Jumeirah **** (Пальма Джумейра)</t>
  </si>
  <si>
    <t>Amwaj Rotana Jumeirah Beach. ***** (Джумейра)</t>
  </si>
  <si>
    <t>Atlantis The Palm Dubai ***** (Пальма Джумейра)</t>
  </si>
  <si>
    <t xml:space="preserve">	HB	Palm Manor House Premier / DBL</t>
  </si>
  <si>
    <t xml:space="preserve">	BB	Deluxe Lagoon View / DBL</t>
  </si>
  <si>
    <t xml:space="preserve">The Oberoi Beach Resort Al Zorah. ***** </t>
  </si>
  <si>
    <t>Комиссии</t>
  </si>
  <si>
    <t>Туроператор</t>
  </si>
  <si>
    <t>Перелёт + Отель</t>
  </si>
  <si>
    <t>Перелёт</t>
  </si>
  <si>
    <t>Виза</t>
  </si>
  <si>
    <t>Трансфер</t>
  </si>
  <si>
    <t>Страховка</t>
  </si>
  <si>
    <t>Комиссия</t>
  </si>
  <si>
    <t>Перелет + Отель</t>
  </si>
  <si>
    <t>обязательный</t>
  </si>
  <si>
    <t>Изи можно убрать страховку</t>
  </si>
  <si>
    <t>у престижа нельзя</t>
  </si>
  <si>
    <t>Название отеля</t>
  </si>
  <si>
    <t>Район</t>
  </si>
  <si>
    <t>Кол-во звёзд</t>
  </si>
  <si>
    <t>Бюджет</t>
  </si>
  <si>
    <t>Тип отеля</t>
  </si>
  <si>
    <t>Инфраструктура</t>
  </si>
  <si>
    <t>Номер</t>
  </si>
  <si>
    <t>Сайт</t>
  </si>
  <si>
    <t>Дейра</t>
  </si>
  <si>
    <t>Эконом</t>
  </si>
  <si>
    <t>Городской</t>
  </si>
  <si>
    <t xml:space="preserve"> +971 4 234 3333</t>
  </si>
  <si>
    <t>https://www.cityavenue-hotels.com/</t>
  </si>
  <si>
    <t>.</t>
  </si>
  <si>
    <t>Бур Дубай</t>
  </si>
  <si>
    <t>Имеется бассейн</t>
  </si>
  <si>
    <r>
      <rPr>
        <u/>
        <sz val="10"/>
        <color rgb="FF1155CC"/>
        <rFont val="Arial"/>
      </rPr>
      <t>https://www.rotana.com/edge/unitedarabemirates/dubai/arabianparkdubai?utm_source=google&amp;utm_medium=local&amp;utm_campaign=glocal+arabian+park+dubai</t>
    </r>
    <r>
      <rPr>
        <sz val="10"/>
        <color rgb="FF000000"/>
        <rFont val="Arial"/>
        <scheme val="minor"/>
      </rPr>
      <t>i</t>
    </r>
  </si>
  <si>
    <t>Citymax Hotel Al Barsha at the Mall</t>
  </si>
  <si>
    <t>Аль Барша</t>
  </si>
  <si>
    <t>Городской, трансфер до пляжа</t>
  </si>
  <si>
    <t>Торговый центр рядом</t>
  </si>
  <si>
    <t xml:space="preserve"> +971 42089400</t>
  </si>
  <si>
    <t>https://www.citymaxhotels.com/uae/dubai/citymax-hotels-al-barsha-at-the-mall/</t>
  </si>
  <si>
    <t>Riviera Hotel Dubai</t>
  </si>
  <si>
    <t>Метро рядом</t>
  </si>
  <si>
    <t xml:space="preserve"> +971 4 222 2131</t>
  </si>
  <si>
    <t>https://rivierahotel-dubai.com/</t>
  </si>
  <si>
    <t>Имеется бассейн, метро рядом</t>
  </si>
  <si>
    <t xml:space="preserve"> + 971 4 8750077</t>
  </si>
  <si>
    <t>https://www.millenniumhotels.com/en/destinations/mea/uae/dubai/studio-m-arabian-plaza/?cid=gplaces-studio-m-arabian-plaza</t>
  </si>
  <si>
    <t>Millennium Place Barsha Heights</t>
  </si>
  <si>
    <t>https://www.millenniumhotels.com/en/dubai/millennium-place-barsha-heights-hotel/</t>
  </si>
  <si>
    <t xml:space="preserve"> +971 4 605 8888</t>
  </si>
  <si>
    <t>https://www.marriott.com/en-us/hotels/dxbra-aloft-al-mina-dubai/overview/</t>
  </si>
  <si>
    <t>Hyatt Place Wasl District</t>
  </si>
  <si>
    <t xml:space="preserve"> +971 4 401 1234</t>
  </si>
  <si>
    <t>https://www.hyatt.com/en-US/hotel/united-arab-emirates/hyatt-place-dubai-wasl-district/dxbzm?src=corp_lclb_gmb_seo_dxbzm</t>
  </si>
  <si>
    <t>Copthorne</t>
  </si>
  <si>
    <t xml:space="preserve"> +971 4 295 0500</t>
  </si>
  <si>
    <t>https://www.millenniumhotels.com/en/dubai/copthorne-hotel-dubai/?cid=gplaces-copthorne-hotel-dubai</t>
  </si>
  <si>
    <t>Citymax Bur Dubai</t>
  </si>
  <si>
    <t xml:space="preserve"> +971 4 407 8000</t>
  </si>
  <si>
    <t>MD Hotel (ex.Cassells Al Barsha)</t>
  </si>
  <si>
    <t>Имеется бассейн, торговый центр рядом, метро рядом</t>
  </si>
  <si>
    <t xml:space="preserve"> +971 4 204 9999</t>
  </si>
  <si>
    <t>https://mdgewan.com/</t>
  </si>
  <si>
    <t xml:space="preserve"> +971 4 359 9992</t>
  </si>
  <si>
    <t>https://www.gehotels.com/grand-excelsior-hotel-burdubai/</t>
  </si>
  <si>
    <t xml:space="preserve"> +971 4 371 6666</t>
  </si>
  <si>
    <t>https://grandeurhotel.com/</t>
  </si>
  <si>
    <t>Flora Al Barsha</t>
  </si>
  <si>
    <t xml:space="preserve"> +971 4 274 6666</t>
  </si>
  <si>
    <t>https://www.florahospitality.com/dubai/flora-al-barsha-hotel-at-the-mall/</t>
  </si>
  <si>
    <t>Rose Park (нет цен)</t>
  </si>
  <si>
    <t xml:space="preserve"> +971 4 521 6999</t>
  </si>
  <si>
    <t>https://www.rosehotelsgroup.com/hotels-apartments/rose-park-hotel/</t>
  </si>
  <si>
    <t>Rove Dubai Marina</t>
  </si>
  <si>
    <t>Марина</t>
  </si>
  <si>
    <t xml:space="preserve"> +971 4 241 9400</t>
  </si>
  <si>
    <t>https://www.rovehotels.com/en/hotels/rove-dubai-marina/?utm_source=google&amp;utm_medium=local-search&amp;utm_campaign=googlemybusiness</t>
  </si>
  <si>
    <t>Citymax Business Bay</t>
  </si>
  <si>
    <t>Бизнес Бэй</t>
  </si>
  <si>
    <t xml:space="preserve"> +971 4 571 3300</t>
  </si>
  <si>
    <t>https://www.citymaxhotels.com/uae/dubai/citymax-hotels-business-bay/?partner=8222utm_source=google&amp;utm_medium=organic&amp;utm_campaign=MyBusiness&amp;utm</t>
  </si>
  <si>
    <t>Millennium Central Dubai Downtown</t>
  </si>
  <si>
    <t>Даунтаун</t>
  </si>
  <si>
    <t>Имеется бассейн, торговый центр рядом</t>
  </si>
  <si>
    <t xml:space="preserve"> +971 4 450 2000</t>
  </si>
  <si>
    <t>https://www.millenniumhotels.com/en/dubai/millennium-central-downtown/</t>
  </si>
  <si>
    <t>Lemon Tree Hotel Dubai</t>
  </si>
  <si>
    <t>Джумейра</t>
  </si>
  <si>
    <t xml:space="preserve"> +971 4 525 4000</t>
  </si>
  <si>
    <t>https://www.lemontreehotels.com/lemon-tree-hotel/dubai/hotel-dubai</t>
  </si>
  <si>
    <t xml:space="preserve">Al Khoory Executive </t>
  </si>
  <si>
    <t>Пешком до пляжа</t>
  </si>
  <si>
    <t xml:space="preserve"> +971 4 376 5999</t>
  </si>
  <si>
    <t>https://alkhooryhotels.com/executivehotel/?partner=9590utm_source%3Dgoogle&amp;utm_medium=organic&amp;utm_campaign=MyBusiness&amp;utm</t>
  </si>
  <si>
    <t xml:space="preserve"> +971 4 304 9000</t>
  </si>
  <si>
    <t>https://all.accor.com/hotel/6535/index.ru.shtml?utm_campaign=seo+maps&amp;utm_medium=seo+maps&amp;utm_source=google+Maps</t>
  </si>
  <si>
    <t>Comfort Inn</t>
  </si>
  <si>
    <t xml:space="preserve"> +971 4 222 7393</t>
  </si>
  <si>
    <t>http://www.hotelcomfortinn.com/</t>
  </si>
  <si>
    <t>Best Western Plus Pearl Creek</t>
  </si>
  <si>
    <t xml:space="preserve"> +971 4 222 4555</t>
  </si>
  <si>
    <t>https://www.bestwestern.com/en_US/book/hotels-in-dubai/best-western-plus-pearl-creek/propertyCode.76707.html</t>
  </si>
  <si>
    <t>Ibis Al Barsha 3*</t>
  </si>
  <si>
    <t xml:space="preserve"> +971 4 399 6699</t>
  </si>
  <si>
    <t>https://all.accor.com/hotel/6540/index.ru.shtml?utm_campaign=seo+maps&amp;utm_medium=seo+maps&amp;utm_source=google+Maps</t>
  </si>
  <si>
    <t>Damac Hills by Rotana</t>
  </si>
  <si>
    <t>Аль Мина</t>
  </si>
  <si>
    <t xml:space="preserve"> +971 4 418 0000</t>
  </si>
  <si>
    <t>https://www.rotana.com/edge/unitedarabemirates/dubai/damachills2hotel</t>
  </si>
  <si>
    <t>Rose Rayhaan by Rotana</t>
  </si>
  <si>
    <t>Стандарт</t>
  </si>
  <si>
    <t xml:space="preserve"> +971 4 323 0111</t>
  </si>
  <si>
    <t>https://www.rotana.com/rayhaanhotelandresorts/unitedarabemirates/dubai/roserayhaanbyrotana?utm_source=google&amp;utm_medium=local&amp;utm_campaign=hotel-roserayhaanbyrotana</t>
  </si>
  <si>
    <t>TRYP by Wyndham Barsha Heights</t>
  </si>
  <si>
    <t>Теком</t>
  </si>
  <si>
    <t xml:space="preserve"> +971 4 247 6666</t>
  </si>
  <si>
    <t>https://www.wyndhamhotels.com/tryp/dubai-united-arab-emirates/tryp-by-wyndham-dubai/overview</t>
  </si>
  <si>
    <t>Hyatt Place Dubai Baniyas Square</t>
  </si>
  <si>
    <t>Имеется бассейн, метро рядом, торговый центр рядом</t>
  </si>
  <si>
    <t xml:space="preserve"> +971 4 404 1234</t>
  </si>
  <si>
    <t>https://www.hyatt.com/en-US/hotel/united-arab-emirates/hyatt-place-dubai-baniyas-square/dxbzb?src=corp_lclb_gmb_seo_dxbzb</t>
  </si>
  <si>
    <t>Hyatt Place Al Rigga</t>
  </si>
  <si>
    <t xml:space="preserve"> +971 4 608 1234</t>
  </si>
  <si>
    <t>https://www.hyatt.com/ru-RU/hotel/united-arab-emirates/hyatt-place-dubai-al-rigga/dxbzd</t>
  </si>
  <si>
    <t>Дубай Марина</t>
  </si>
  <si>
    <t>Городской, трансфер до пляжа, пешком до пляжа</t>
  </si>
  <si>
    <t xml:space="preserve"> +971 4 407 8888</t>
  </si>
  <si>
    <t>https://www.wyndhamhotels.com/wyndham/dubai-united-arab-emirates/wyndham-dubai-marina/overview?CID=LC:HR::GGL:RIO:National:47097&amp;iata=00093796</t>
  </si>
  <si>
    <t>Delta Hotels by Marriott Jumeirah Beach</t>
  </si>
  <si>
    <t>Дужмейра</t>
  </si>
  <si>
    <t>Имеется бассейн, торговый центр рядом, подходит для семей</t>
  </si>
  <si>
    <t xml:space="preserve"> +971 4 439 8888</t>
  </si>
  <si>
    <t>https://www.marriott.com/en-us/hotels/dxbdj-delta-hotels-jumeirah-beach-dubai/overview/?scid=f2ae0541-1279-4f24-b197-a979c79310b0</t>
  </si>
  <si>
    <t>Wyndham Dubai Deira</t>
  </si>
  <si>
    <t>Riu Dubai Hotel</t>
  </si>
  <si>
    <t>Дейра Айландс</t>
  </si>
  <si>
    <t>Первая линия</t>
  </si>
  <si>
    <t>Аквапарк, подходит для семей, есть *Все включено*</t>
  </si>
  <si>
    <t xml:space="preserve"> +971 4 231 0999</t>
  </si>
  <si>
    <t>https://www.riu.com/en/hotel/united-arab-emirates/dubai/hotel-riu-dubai/?utm_source=google&amp;utm_medium=organic&amp;utm_campaign=my_business&amp;utm_content=DUB</t>
  </si>
  <si>
    <t>Centara Mirage Beach Resort Dubai</t>
  </si>
  <si>
    <t xml:space="preserve"> +971 4 522 9999</t>
  </si>
  <si>
    <t>https://www.centarahotelsresorts.com/centara/cdd</t>
  </si>
  <si>
    <t xml:space="preserve"> +971 4 356 6666</t>
  </si>
  <si>
    <t>https://www.atanahotel.com/</t>
  </si>
  <si>
    <t>Swissotel Al Ghurair Dubai</t>
  </si>
  <si>
    <t xml:space="preserve"> +971 4 293 3000</t>
  </si>
  <si>
    <t>https://www.swissotel-dubai-alghurair.com/?y_source=1_MTIzNjEzNjYtNzE1LWxvY2F0aW9uLndlYnNpdGU%3D</t>
  </si>
  <si>
    <t>Millennium Place Marina</t>
  </si>
  <si>
    <t>Городской, пешком до пляжа</t>
  </si>
  <si>
    <t xml:space="preserve"> +971 4 550 8100</t>
  </si>
  <si>
    <t>https://www.millenniumhotels.com/en/destinations/mea/uae/dubai/millennium-place-marina/?cid=gplaces-millennium-place-marina</t>
  </si>
  <si>
    <t xml:space="preserve"> +971 4 563 5555</t>
  </si>
  <si>
    <t>https://stelladimare.com/dubai-marina-hotel/</t>
  </si>
  <si>
    <t>Gulf Court</t>
  </si>
  <si>
    <t xml:space="preserve"> +971 4 247 3333</t>
  </si>
  <si>
    <t>https://www.gulfcourthotelbusinessbay.com/</t>
  </si>
  <si>
    <t xml:space="preserve"> +971 4 574 2100</t>
  </si>
  <si>
    <t>https://www.parkregisbusinessbay.com/</t>
  </si>
  <si>
    <t xml:space="preserve"> +971 4 873 2100</t>
  </si>
  <si>
    <t>https://www.central-hotels.com/hotels/canal-central/</t>
  </si>
  <si>
    <t>Millennium Al Barsha Mall Of The Emirates</t>
  </si>
  <si>
    <t xml:space="preserve"> +971 4 211 8111</t>
  </si>
  <si>
    <t>https://www.millenniumhotels.com/en/dubai/millennium-al-barsha/?cid=gplaces-millennium-al-barsha</t>
  </si>
  <si>
    <t>Rove Downtown</t>
  </si>
  <si>
    <t xml:space="preserve"> +971 4 561 9000</t>
  </si>
  <si>
    <t>https://www.rovehotels.com/en/hotels/rove-downtown/?utm_source=google&amp;utm_medium=local-search&amp;utm_campaign=googlemybusiness</t>
  </si>
  <si>
    <t>Ramada Downtown</t>
  </si>
  <si>
    <t xml:space="preserve"> +971 4 330 7330</t>
  </si>
  <si>
    <t>https://www.wyndhamhotels.com/ramada/dubai-united-arab-emirates/ramada-downtown-dubai/overview?CID=LC:wmcic5n98gs1g0r:33637</t>
  </si>
  <si>
    <t>Медиа Сити</t>
  </si>
  <si>
    <t xml:space="preserve"> +971 4 436 0000</t>
  </si>
  <si>
    <t>https://www.rotana.com/arjaanhotelapartments/unitedarabemirates/dubai/arjaanbyrotanadubaimediacity</t>
  </si>
  <si>
    <t>Swissotel Al Murooj</t>
  </si>
  <si>
    <t xml:space="preserve"> +971 4 321 1111</t>
  </si>
  <si>
    <t>https://all.accor.com/hotel/B758/index.ru.shtml?utm_campaign=seo+maps&amp;utm_medium=seo+maps&amp;utm_source=google+Maps</t>
  </si>
  <si>
    <t>Ramada Hotel &amp; Suites by Wyndham</t>
  </si>
  <si>
    <t>Городской, пешком до пляжа, трансфер до пляжа</t>
  </si>
  <si>
    <t xml:space="preserve"> +971 4 399 9979</t>
  </si>
  <si>
    <t>https://www.wyndhamhotels.com/ramada/dubai-united-arab-emirates/ramada-hotel-and-suites-dubai-jbr/overview?CID=LC:wmcic5n98gs1g0r:47828</t>
  </si>
  <si>
    <t>Имеется бассейн, подходит для семей</t>
  </si>
  <si>
    <t xml:space="preserve"> +971 4 449 8888</t>
  </si>
  <si>
    <t>https://movenpick.accor.com/en/middle-east/uae/dubai/hotel-dubai-jumeirah-beach.html?merchantid=seo-maps-AE-B4I9&amp;sourceid=aw-cen&amp;utm_medium=seo+maps&amp;utm_source=google+Maps&amp;utm_campaign=seo+maps&amp;utm_content=Jumeriah-Beach&amp;y_source=1_MTUzNjI3MDAtNzE1LWxvY2F0aW9uLndlYnNpdGU%3D</t>
  </si>
  <si>
    <t>Aloft Palm Jumeirah</t>
  </si>
  <si>
    <t>Пальма</t>
  </si>
  <si>
    <t>Первая линия, пешком до пляжа, трансфер до пляжа</t>
  </si>
  <si>
    <t>Имеется *Все включено*, имеется бассейн</t>
  </si>
  <si>
    <t xml:space="preserve"> +971 4 247 5555</t>
  </si>
  <si>
    <t>https://www.marriott.com/en-us/hotels/dxbap-aloft-palm-jumeirah/overview/?scid=f2ae0541-1279-4f24-b197-a979c79310b0</t>
  </si>
  <si>
    <t>The Retreat Palm</t>
  </si>
  <si>
    <t xml:space="preserve"> +971 4 524 7777</t>
  </si>
  <si>
    <t>https://all.accor.com/hotel/A9Q6/index.ru.shtml?utm_campaign=seo+maps&amp;utm_medium=seo+maps&amp;utm_source=google+Maps</t>
  </si>
  <si>
    <t>Manzil Downtown Dubai (нет цен)</t>
  </si>
  <si>
    <t xml:space="preserve"> +971 4 428 5888</t>
  </si>
  <si>
    <t>https://www.marriott.com/en-us/hotels/dxbdz-the-heritage-hotel-autograph-collection/overview/</t>
  </si>
  <si>
    <t>Amwaj Rotana Jumeirah Beach</t>
  </si>
  <si>
    <t>Первая линия, пешком до пляжа</t>
  </si>
  <si>
    <t xml:space="preserve"> +971 4 428 2000</t>
  </si>
  <si>
    <t>https://www.rotana.com/rotanahotelandresorts/unitedarabemirates/dubai/amwajrotana?utm_source=google&amp;utm_medium=local&amp;utm_campaign=google_local_amwaj_rotana</t>
  </si>
  <si>
    <t xml:space="preserve"> +971 4 455 1111</t>
  </si>
  <si>
    <t>https://www.barcelo.com/en-gb/dukes-the-palm-royal-hideaway/?utm_source=google&amp;utm_medium=organic&amp;utm_campaign=my_business&amp;utm_content=10415</t>
  </si>
  <si>
    <t xml:space="preserve"> +971 4 374 7999</t>
  </si>
  <si>
    <t>https://www.hilton.com/en/hotels/dxbbrhi-hilton-dubai-the-walk/?SEO_id=GMB-EMEA-HI-DXBBRHI</t>
  </si>
  <si>
    <t>Cote d' Azur Monaco</t>
  </si>
  <si>
    <t>Бассейн есть</t>
  </si>
  <si>
    <t xml:space="preserve"> +971 4 549 0800</t>
  </si>
  <si>
    <t>https://www.ihg.com/spnd/hotels/us/en/dubai/dxbca/hoteldetail</t>
  </si>
  <si>
    <t xml:space="preserve"> +971 4 540 3999</t>
  </si>
  <si>
    <t>https://www.bluebeachtower.com/</t>
  </si>
  <si>
    <t xml:space="preserve"> +971 4 448 8222</t>
  </si>
  <si>
    <t>https://marinabybloshotel.com/</t>
  </si>
  <si>
    <t xml:space="preserve"> +971 4 381 8888</t>
  </si>
  <si>
    <t>https://all.accor.com/hotel/B0Z5/index.ru.shtml?utm_campaign=seo+maps&amp;utm_medium=seo+maps&amp;utm_source=google+Maps</t>
  </si>
  <si>
    <t xml:space="preserve"> +971 4 871 2222</t>
  </si>
  <si>
    <t>https://www.s-hotelgroup.com/</t>
  </si>
  <si>
    <t>Towers Rotana</t>
  </si>
  <si>
    <t>Sheikh Zayed</t>
  </si>
  <si>
    <t xml:space="preserve"> +971 4 343 8000</t>
  </si>
  <si>
    <t>https://www.rotana.com/rotanahotelandresorts/unitedarabemirates/dubai/towersrotana?utm_source=google&amp;utm_medium=local&amp;utm_campaign=glocal-tower</t>
  </si>
  <si>
    <t xml:space="preserve"> +971 4 524 0000</t>
  </si>
  <si>
    <t>https://www.gevorahotels.com/en/</t>
  </si>
  <si>
    <t xml:space="preserve"> +971 4 347 7744</t>
  </si>
  <si>
    <t>https://www.menaplazabarsha.com/</t>
  </si>
  <si>
    <t>Four points by Sheraton Production City Dubai 4*</t>
  </si>
  <si>
    <t>Production city</t>
  </si>
  <si>
    <t xml:space="preserve"> +971 4 246 4500</t>
  </si>
  <si>
    <t>https://www.marriott.com/en-us/hotels/dxbpc-four-points-production-city-dubai/overview/?scid=f2ae0541-1279-4f24-b197-a979c79310b0</t>
  </si>
  <si>
    <t>Мирдиф</t>
  </si>
  <si>
    <t xml:space="preserve"> +971 4 605 7777</t>
  </si>
  <si>
    <t>https://www.millenniumhotels.com/en/destinations/mea/uae/dubai/millennium-place-mirdif-hotel/#home/?utm_source=local-directories&amp;utm_medium=organic&amp;utm_campaign=travelclick-localconnect</t>
  </si>
  <si>
    <t xml:space="preserve"> +971 4 374 9444</t>
  </si>
  <si>
    <t>https://he-hotels.com/booking/</t>
  </si>
  <si>
    <t>Al Mamzar</t>
  </si>
  <si>
    <t xml:space="preserve"> +971 4 607 2777</t>
  </si>
  <si>
    <t>https://movenpick.accor.com/en/middle-east/uae/dubai/hotel-al-mamzar.html?merchantid=seo-maps-AE-B4J2&amp;sourceid=aw-cen&amp;utm_medium=seo+maps&amp;utm_source=google+Maps&amp;utm_campaign=seo+maps&amp;utm_content=Al-Mamzar&amp;y_source=1_MTUzNjI1OTktNzE1LWxvY2F0aW9uLndlYnNpdGU%3D</t>
  </si>
  <si>
    <t>Media Rotana 5*</t>
  </si>
  <si>
    <t xml:space="preserve"> +971 4 435 0000</t>
  </si>
  <si>
    <t>https://www.rotana.com/rotanahotelandresorts/unitedarabemirates/dubai/mediarotana?utm_source=google&amp;utm_medium=local&amp;utm_campaign=hotel</t>
  </si>
  <si>
    <t>Пляж, ,Бассейн, подходит для семей</t>
  </si>
  <si>
    <t xml:space="preserve"> +971 4 549 7777</t>
  </si>
  <si>
    <t>https://world.nh-hotels.com/en/nh-collection-dubai-the-palm?utm_source=GoogleMyBusiness&amp;utm_medium=GMB&amp;utm_term=NHCDubaiThePalm&amp;utm_content=Home&amp;utm_campaign=Google_GMB</t>
  </si>
  <si>
    <t>Marina Byblos Hotel</t>
  </si>
  <si>
    <t>3-я береговая линия</t>
  </si>
  <si>
    <t>Имееется бассейн</t>
  </si>
  <si>
    <t xml:space="preserve"> +971 4 323 4333</t>
  </si>
  <si>
    <t>https://www.hialbarshadubai.com/</t>
  </si>
  <si>
    <t>First Collection Business Bay</t>
  </si>
  <si>
    <t xml:space="preserve"> +971 4 873 4444</t>
  </si>
  <si>
    <t>https://www.thefirstcollection.ae/business-bay/?utm_source=gmb_bb&amp;utm_medium=organic&amp;utm_content=ws</t>
  </si>
  <si>
    <t>Sheraton Jumeirah Beach</t>
  </si>
  <si>
    <t>Премиум</t>
  </si>
  <si>
    <t xml:space="preserve"> +971 4 315 3999</t>
  </si>
  <si>
    <t>https://www.marriott.com/en-us/hotels/dxbjs-sheraton-jumeirah-beach-resort/overview/?scid=f2ae0541-1279-4f24-b197-a979c79310b0</t>
  </si>
  <si>
    <t>Пальма Джумейра</t>
  </si>
  <si>
    <t xml:space="preserve"> +971 4 248 8888</t>
  </si>
  <si>
    <t>https://www.rafflesthepalmdubai.com/?goto=fiche_hotel&amp;code_hotel=B8Y0&amp;merchantid=seo-maps-AE-B8Y0&amp;sourceid=aw-cen&amp;utm_medium=seo+maps&amp;utm_source=google+Maps&amp;utm_campaign=seo+maps&amp;y_source=1_MjY3NjUwMjUtNzE1LWxvY2F0aW9uLndlYnNpdGU%3D</t>
  </si>
  <si>
    <t xml:space="preserve"> +971 4 561 8888</t>
  </si>
  <si>
    <t>https://www.kempinski.com/en/the-boulevard-dubai?utm_medium=organic&amp;utm_source=google&amp;utm_campaign=KIDXB10&amp;utm_content=gmb&amp;source=S308962248</t>
  </si>
  <si>
    <t xml:space="preserve"> +971 4 873 8888</t>
  </si>
  <si>
    <t>https://www.addresshotels.com/en/hotels/address-sky-view/</t>
  </si>
  <si>
    <t>Hilton Dubai Jumeirah Beach</t>
  </si>
  <si>
    <t xml:space="preserve"> +971 4 318 2999</t>
  </si>
  <si>
    <t>https://www.hilton.com/en/hotels/dxbjbhi-hilton-dubai-jumeirah/?SEO_id=GMB-EMEA-HI-DXBJBHI</t>
  </si>
  <si>
    <t>Andaz Dubai The Palm – concept by Hyatt</t>
  </si>
  <si>
    <t xml:space="preserve"> +971 4 581 1234</t>
  </si>
  <si>
    <t>https://www.hyatt.com/andaz/en-US/dxbct-andaz-dubai-the-palm?src=corp_lclb_gmb_seo_dxbct</t>
  </si>
  <si>
    <t>Address Fountain View</t>
  </si>
  <si>
    <t xml:space="preserve"> +971 4 245 8888</t>
  </si>
  <si>
    <t>https://www.addresshotels.com/en/hotels/address-dubai-mall/</t>
  </si>
  <si>
    <t>Address Dubai Marina  (нет цен)</t>
  </si>
  <si>
    <t xml:space="preserve"> +971 4 436 7777</t>
  </si>
  <si>
    <t>https://www.marriott.com/en-us/hotels/dxbjm-jw-marriott-hotel-marina/overview/</t>
  </si>
  <si>
    <t>Habtoor Grand</t>
  </si>
  <si>
    <t xml:space="preserve"> +971 4 399 5000</t>
  </si>
  <si>
    <t>https://www.marriott.com/en-us/hotels/dxbhg-habtoor-grand-resort-autograph-collection/overview/?scid=f2ae0541-1279-4f24-b197-a979c79310b0</t>
  </si>
  <si>
    <t xml:space="preserve"> +971 4 399 5555</t>
  </si>
  <si>
    <t>https://www.google.com/search?q=Le+Royal+Meridien+Beach&amp;rlz=1C1GCEU_ruUZ1085UZ1085&amp;oq=Le+Royal+Meridien+Beach&amp;gs_lcrp=EgZjaHJvbWUyBggAEEUYOdIBBzIzNWowajSoAgCwAgA&amp;sourceid=chrome&amp;ie=UTF-8</t>
  </si>
  <si>
    <t xml:space="preserve"> +971 4 438 3100</t>
  </si>
  <si>
    <t>https://www.tajhotels.com/en-in/taj/taj-dubai/?utm_source=Google&amp;utm_medium=Local&amp;utm_campaign=Taj-Dubai</t>
  </si>
  <si>
    <t xml:space="preserve"> +971 65044888</t>
  </si>
  <si>
    <t>https://www.oberoihotels.com/hotels-in-al-zorah-ajman/</t>
  </si>
  <si>
    <t>Armani Hotel Dubai</t>
  </si>
  <si>
    <t xml:space="preserve"> +971 4 888 3888</t>
  </si>
  <si>
    <t>https://www.armanihotels.com/en/hotels/armani-hotel-dubai/</t>
  </si>
  <si>
    <t xml:space="preserve">Le Meridien Mina Seyahi </t>
  </si>
  <si>
    <t xml:space="preserve"> +971 4 399 3333</t>
  </si>
  <si>
    <t>https://www.marriott.com/en-us/hotels/dxbms-le-meridien-mina-seyahi-beach-resort-and-waterpark/overview/?scid=f2ae0541-1279-4f24-b197-a979c79310b0</t>
  </si>
  <si>
    <t>Address Beach Resort</t>
  </si>
  <si>
    <t xml:space="preserve"> +971 4 879 8888</t>
  </si>
  <si>
    <t>https://www.addresshotels.com/en/resorts/address-beach-resort/</t>
  </si>
  <si>
    <t>Jumeirah Zabeel Saray</t>
  </si>
  <si>
    <t xml:space="preserve"> +971 4 453 0000</t>
  </si>
  <si>
    <t>https://www.jumeirah.com/en/stay/dubai/jumeirah-zabeel-saray?utm_source=google&amp;utm_medium=google%20places&amp;utm_campaign=hotel</t>
  </si>
  <si>
    <t>Rixos Premium Dubai</t>
  </si>
  <si>
    <t xml:space="preserve"> +971 4 520 0000</t>
  </si>
  <si>
    <t>https://allinclusive-collection.com/en/hotel/rixos-premium-dubai-jbr/?utm_source=GMB&amp;utm_medium=metasearch&amp;y_source=1_MTUzNTk5NzktNzE1LWxvY2F0aW9uLndlYnNpdGU=</t>
  </si>
  <si>
    <t>JA Ocean View Dubai</t>
  </si>
  <si>
    <t xml:space="preserve"> +971 4 814 5599</t>
  </si>
  <si>
    <t>https://www.jaresortshotels.com/dubai/ja-ocean-view-hotel?utm_source=google-local&amp;utm_medium=organic&amp;utm_campaign=gmb</t>
  </si>
  <si>
    <t>Имеется бассейн, подходит для семей, аквапарк</t>
  </si>
  <si>
    <t xml:space="preserve"> +971 4 348 0000</t>
  </si>
  <si>
    <t>https://www.jumeirah.com/en/stay/dubai/jumeirah-beach-hotel?utm_source=google&amp;utm_medium=google%20places&amp;utm_campaign=hotel</t>
  </si>
  <si>
    <t xml:space="preserve"> +971 4 301 7777</t>
  </si>
  <si>
    <t>https://www.jumeirah.com/en/stay/dubai/burj-al-arab-jumeirah?utm_source=google&amp;utm_medium=google%20places&amp;utm_campaign=hotel</t>
  </si>
  <si>
    <t>джумейра</t>
  </si>
  <si>
    <t>Имеется бассейн, аквапарк</t>
  </si>
  <si>
    <t xml:space="preserve"> +971 800 6234628</t>
  </si>
  <si>
    <t>https://www.jumeirah.com/en/stay/dubai/jumeirah-al-qasr?utm_source=google&amp;utm_medium=google%20places&amp;utm_campaign=hotel</t>
  </si>
  <si>
    <t>https://www.jumeirah.com/en/stay/dubai/jumeirah-mina-a-salam?utm_source=google&amp;utm_medium=google%20places&amp;utm_campaign=hotel</t>
  </si>
  <si>
    <t>Rixos The Palm</t>
  </si>
  <si>
    <t>Имеется *Все включено*, подходит для семей</t>
  </si>
  <si>
    <t xml:space="preserve"> +971 4 457 5555</t>
  </si>
  <si>
    <t>https://allinclusive-collection.com/en/hotel/rixos-the-palm-hotel-suites/?utm_source=GMB&amp;utm_medium=metasearch&amp;y_source=1_MTUzNTk0MTYtNzE1LWxvY2F0aW9uLndlYnNpdGU=</t>
  </si>
  <si>
    <t>Имеется *Все включено*, аквапарк</t>
  </si>
  <si>
    <t xml:space="preserve"> +971 4 426 2000</t>
  </si>
  <si>
    <t>https://www.atlantis.com/dubai?utm_source=googleplaces&amp;utm_medium=location&amp;utm_campaign=atp&amp;utm_content=listing</t>
  </si>
  <si>
    <t xml:space="preserve"> +971 4 440 1010</t>
  </si>
  <si>
    <t>https://www.oneandonlyresorts.com/the-palm?utm_source=GMBlisting&amp;utm_medium=organic&amp;utm_campaign=ootp-the-palm-gmb</t>
  </si>
  <si>
    <t xml:space="preserve">Atlantis The Palm Dubai
</t>
  </si>
  <si>
    <t>Bulgari Resort</t>
  </si>
  <si>
    <t>Daria Island</t>
  </si>
  <si>
    <t>Бизнес центр, тренажерный зал</t>
  </si>
  <si>
    <t xml:space="preserve"> +971 4 777 5555</t>
  </si>
  <si>
    <t>https://www.marriott.com/en-us/hotels/dxbbg-bulgari-hotel-and-resorts-dubai/overview/?scid=f2ae0541-1279-4f24-b197-a979c79310b0</t>
  </si>
  <si>
    <t>Royal Atlantis</t>
  </si>
  <si>
    <t>Аквапарк</t>
  </si>
  <si>
    <t xml:space="preserve"> +971 4 426 3000</t>
  </si>
  <si>
    <t>https://www.atlantis.com/atlantis-the-royal?utm_source=googleplaces&amp;utm_medium=location&amp;utm_campaign=atr&amp;utm_content=listing</t>
  </si>
  <si>
    <t>Подходит для семей</t>
  </si>
  <si>
    <t xml:space="preserve"> +971 4 455 6677</t>
  </si>
  <si>
    <t>https://all.accor.com/hotel/6541/index.ru.shtml?utm_campaign=seo+maps&amp;utm_medium=seo+maps&amp;utm_source=google+Maps</t>
  </si>
  <si>
    <t xml:space="preserve"> +971 4 567 8888</t>
  </si>
  <si>
    <t>https://www.anantara.com/en/palm-dubai?utm_source=GoogleMyBusiness&amp;utm_medium=GMB&amp;utm_term=DubaiThePalm&amp;utm_content=Home&amp;utm_campaign=Google_GMB</t>
  </si>
  <si>
    <t>W Dubai The Palm</t>
  </si>
  <si>
    <t xml:space="preserve"> +971 4 245 5555</t>
  </si>
  <si>
    <t>https://www.marriott.com/en-us/hotels/dxbtp-w-dubai-the-palm/overview/?scid=f2ae0541-1279-4f24-b197-a979c79310b0</t>
  </si>
  <si>
    <t xml:space="preserve"> +971 4 366 8888</t>
  </si>
  <si>
    <t>https://www.jumeirah.com/en/collection/madinat-jumeirah</t>
  </si>
  <si>
    <t xml:space="preserve">Mandarin Oriental </t>
  </si>
  <si>
    <t xml:space="preserve"> +971 4 777 2222</t>
  </si>
  <si>
    <t>https://www.mandarinoriental.com/en/dubai/jumeira-beach?src=loc.yext.modub.ggl</t>
  </si>
  <si>
    <t>One &amp; Only Royal Mirage - The Palace</t>
  </si>
  <si>
    <t xml:space="preserve"> +971 4 399 9999</t>
  </si>
  <si>
    <t>https://www.oneandonlyresorts.com/royal-mirage</t>
  </si>
  <si>
    <t xml:space="preserve"> +971 4 350 9999</t>
  </si>
  <si>
    <t>https://www.marriott.com/en-us/hotels/dxbmw-w-dubai-mina-seyahi/overview/?scid=f2ae0541-1279-4f24-b197-a979c79310b0</t>
  </si>
  <si>
    <t xml:space="preserve"> +971 4 399 8888</t>
  </si>
  <si>
    <t>https://www.marriott.com/en-us/hotels/dxbgl-grosvenor-house-a-luxury-collection-hotel-dubai/overview/?scid=f2ae0541-1279-4f24-b197-a979c79310b0</t>
  </si>
  <si>
    <t>Banyan Tree</t>
  </si>
  <si>
    <t xml:space="preserve"> +971 4 245 2100</t>
  </si>
  <si>
    <t>https://banyantreeresidences.ae/</t>
  </si>
  <si>
    <t xml:space="preserve"> +971 4556 6255</t>
  </si>
  <si>
    <t>https://bluewatersbeachhotel.com/</t>
  </si>
  <si>
    <t xml:space="preserve">The Ritz Carlton Dubai </t>
  </si>
  <si>
    <t xml:space="preserve"> +971 4-399 4000</t>
  </si>
  <si>
    <t>https://www.ritzcarlton.com/en/hotels/dxbrz-the-ritz-carlton-dubai/overview/</t>
  </si>
  <si>
    <t xml:space="preserve"> +971 4 448 4848</t>
  </si>
  <si>
    <t>https://all.accor.com/hotel/6146/index.ru.shtml?utm_campaign=seo+maps&amp;utm_medium=seo+maps&amp;utm_source=google+Maps</t>
  </si>
  <si>
    <t>The Westin Dubai Mina Seyahi</t>
  </si>
  <si>
    <t xml:space="preserve"> +971 4 399 4141</t>
  </si>
  <si>
    <t>https://www.marriott.com/en-us/hotels/dxbmb-the-westin-dubai-mina-seyahi-beach-resort-and-marina/overview/?scid=f2ae0541-1279-4f24-b197-a979c79310b0</t>
  </si>
  <si>
    <t>Th8 Palm, Managed by Accor</t>
  </si>
  <si>
    <t xml:space="preserve"> +971 4 525 8888</t>
  </si>
  <si>
    <t>https://www.ihg.com/vignettecollection/hotels/us/en/dubai/dxbpm/hoteldetail</t>
  </si>
  <si>
    <t>JA Beach / Lake / Palm Tree</t>
  </si>
  <si>
    <t>Palazzo Versace Hotel 5*</t>
  </si>
  <si>
    <t>Marriott Resort Palm Jumeirah Dubai</t>
  </si>
  <si>
    <t>Adagio Premium The Palm</t>
  </si>
  <si>
    <t>Jumeirah Rotana</t>
  </si>
  <si>
    <t>Trianon Hotel ThreeStar</t>
  </si>
  <si>
    <t xml:space="preserve"> +971 2 657 5000</t>
  </si>
  <si>
    <t>https://trianon-hotels.com/</t>
  </si>
  <si>
    <t>Ibis Abu Dhabi Gate ThreeStar</t>
  </si>
  <si>
    <t xml:space="preserve"> +971 2 509 0999</t>
  </si>
  <si>
    <t>https://all.accor.com/hotel/6949/index.ru.shtml?utm_campaign=seo+maps&amp;utm_medium=seo+maps&amp;utm_source=google+Maps</t>
  </si>
  <si>
    <t>Kingsgate Abu Dhabi by Millennium</t>
  </si>
  <si>
    <t xml:space="preserve"> +971 2 499 5000</t>
  </si>
  <si>
    <t>https://www.millenniumhotels.com/en/abu-dhabi/kingsgate-hotel-abu-dhabi-by-millennium/?utm_source=google&amp;utm_medium=cpc&amp;utm_campaign=MENA&amp;utm_content=kingsgate%20hotel%20abu%20dhabi&amp;utm_term=external</t>
  </si>
  <si>
    <t>Uptown Hotel Apartments Abu Dhabi ThreeStar</t>
  </si>
  <si>
    <t xml:space="preserve"> +971 2 404 6666</t>
  </si>
  <si>
    <t>https://royalmhotels.com/uptown_abudhabi/</t>
  </si>
  <si>
    <t>Gold Centro Capital by Rotana 3*</t>
  </si>
  <si>
    <t xml:space="preserve"> +971 2 409 6666</t>
  </si>
  <si>
    <t>https://www.rotana.com/centrohotels/unitedarabemirates/abudhabi/centrocapitalcentre</t>
  </si>
  <si>
    <t>Copthorne Downtown Abu Dhabi</t>
  </si>
  <si>
    <t xml:space="preserve"> +971 2 615 6666</t>
  </si>
  <si>
    <t>https://www.millenniumhotels.com/en/abu-dhabi/copthorne-downtown-abu-dhabi/</t>
  </si>
  <si>
    <t>Pearl Rotana 4* Abu Dhabi</t>
  </si>
  <si>
    <t xml:space="preserve"> +971 2 307 5555</t>
  </si>
  <si>
    <t>https://www.rotana.com/rotanahotelandresorts/unitedarabemirates/abudhabi/pearlrotana?utm_source=google&amp;utm_medium=local&amp;utm_campaign=hotel</t>
  </si>
  <si>
    <t>Aloft Abu Dhabi FourStar</t>
  </si>
  <si>
    <t xml:space="preserve"> +971 2 654 5000</t>
  </si>
  <si>
    <t>https://www.marriott.com/en-us/hotels/auhnl-aloft-abu-dhabi/overview/?scid=f2ae0541-1279-4f24-b197-a979c79310b0</t>
  </si>
  <si>
    <t>Blumont Capital Hotel</t>
  </si>
  <si>
    <t>Аэропорт рядом</t>
  </si>
  <si>
    <t xml:space="preserve"> +971 50 778 6012</t>
  </si>
  <si>
    <t>https://blumont-capital-tower.business.site/?utm_source=gmb&amp;utm_medium=referral</t>
  </si>
  <si>
    <t>Crowne Plaza Abu Dhabi Yas Island</t>
  </si>
  <si>
    <t xml:space="preserve"> +971 2 656 3000</t>
  </si>
  <si>
    <t>https://www.ihg.com/crowneplaza/hotels/gb/en/abu-dhabi/auhyi/hoteldetail?cm_mmc=GoogleMaps-_-CP-_-AE-_-AUHYI</t>
  </si>
  <si>
    <t>Golden Tulip Downtown Abu Dhabi</t>
  </si>
  <si>
    <t xml:space="preserve"> +971 2 205 5555</t>
  </si>
  <si>
    <t>https://downtown-abu-dhabi.goldentulip.com/en-us/?gclsrc=aw.ds&amp;kClkId=220524120219494526&amp;kVsId=220524120219498206&amp;gclid=Cj0KCQjwhLKUBhDiARIsAMaTLnFL1CYANKOLTVZp3My-ErbhLI-Ng2YrfcImVnOS8fzJF1R4NpfTWFMaAkvKEALw_wcB</t>
  </si>
  <si>
    <t>Holiday Inn Abu Dhabi</t>
  </si>
  <si>
    <t xml:space="preserve"> +971 2 657 4888</t>
  </si>
  <si>
    <t>https://www.ihg.com/holidayinn/hotels/gb/en/abu-dhabi/auhar/hoteldetail?cm_mmc=GoogleMaps-_-HI-_-AE-_-AUHAR</t>
  </si>
  <si>
    <t>Khalidiya Palace Rayhaan Abu Dhabi</t>
  </si>
  <si>
    <t xml:space="preserve"> +971 2 657 0000</t>
  </si>
  <si>
    <t>https://www.rotana.com/rayhaanhotelandresorts/unitedarabemirates/abudhabi/khalidiyapalacerayhaanbyrotana?utm_source=google&amp;utm_medium=local&amp;utm_campaign=hotel-khalidiyapalace</t>
  </si>
  <si>
    <t>Beach Rotana</t>
  </si>
  <si>
    <t xml:space="preserve"> +971 2 697 9000</t>
  </si>
  <si>
    <t>https://www.rotana.com/rotanahotelandresorts/unitedarabemirates/abudhabi/beachrotana?utm_source=google&amp;utm_medium=local&amp;utm_campaign=hotel</t>
  </si>
  <si>
    <t>Royal M Abu Dhabi</t>
  </si>
  <si>
    <t xml:space="preserve"> +971 2 777 1000</t>
  </si>
  <si>
    <t>https://www.royalmhotels.com/abudhabi/</t>
  </si>
  <si>
    <t>Millennium Downtown Abu Dhabi</t>
  </si>
  <si>
    <t xml:space="preserve"> +971 2 616 6166</t>
  </si>
  <si>
    <t>https://www.millenniumhotels.com/en/abu-dhabi/millennium-downtown-abu-dhabi/</t>
  </si>
  <si>
    <t>Traders Hotel Qaryat Al Beri Abu Dhabi</t>
  </si>
  <si>
    <t xml:space="preserve"> +971 2 510 8888</t>
  </si>
  <si>
    <t>https://www.shangri-la.com/en/abudhabi/traders/</t>
  </si>
  <si>
    <t>Park Rotana Hotel Abu Dhabi</t>
  </si>
  <si>
    <t>Рядом с мечетью</t>
  </si>
  <si>
    <t xml:space="preserve"> +971 2 657 3333</t>
  </si>
  <si>
    <t>https://www.rotana.com/rotanahotelandresorts/unitedarabemirates/abudhabi/parkrotana?utm_source=google&amp;utm_medium=local&amp;utm_campaign=google_local_park_rotana</t>
  </si>
  <si>
    <t>Anantara Eastern Mangroves Abu Dhabi</t>
  </si>
  <si>
    <t xml:space="preserve"> +971 2 656 1000</t>
  </si>
  <si>
    <t>https://www.anantara.com/en/eastern-mangroves-abu-dhabi?utm_source=GoogleMyBusiness&amp;utm_medium=GMB&amp;utm_term=EasternMangroves&amp;utm_content=Home&amp;utm_campaign=Google_GMB</t>
  </si>
  <si>
    <t>Doubletree By Hilton Abu Dhabi Yas Island Residences FiveStar</t>
  </si>
  <si>
    <t>Пешком до пляжа, остров Яс</t>
  </si>
  <si>
    <t xml:space="preserve"> +971 2 692 7777</t>
  </si>
  <si>
    <t>https://www.hilton.com/en/hotels/auhyrdi-doubletree-abu-dhabi-yas-island-residences/?SEO_id=GMB-EMEA-DI-AUHYRDI</t>
  </si>
  <si>
    <t>Bab Al Qasr Hotel FiveStar</t>
  </si>
  <si>
    <t xml:space="preserve"> +971 2 205 3000</t>
  </si>
  <si>
    <t>https://www.millenniumhotels.com/en/abu-dhabi/bab-al-qasr-hotel/?cid=gplaces-bab-al-qasr-hotel</t>
  </si>
  <si>
    <t>Emirates Palace Mandarin Oriental FiveStar</t>
  </si>
  <si>
    <t xml:space="preserve"> +971 2 690 9000</t>
  </si>
  <si>
    <t>https://www.mandarinoriental.com/ar-ae/abu-dhabi/emirates-palace</t>
  </si>
  <si>
    <t>Hilton Abu Dhabi Yas Island</t>
  </si>
  <si>
    <t>Набережная Яс-Бей</t>
  </si>
  <si>
    <t xml:space="preserve"> +971 2 208 6888</t>
  </si>
  <si>
    <t>https://www.hilton.com/en/hotels/auhyihi-hilton-abu-dhabi-yas-island/?SEO_id=GMB-EMEA-HI-AUHYIHI</t>
  </si>
  <si>
    <t>Saadiyat Rotana</t>
  </si>
  <si>
    <t xml:space="preserve"> +971 2 697 0000</t>
  </si>
  <si>
    <t>https://www.rotana.com/rotanahotelandresorts/unitedarabemirates/abudhabi/saadiyatrotanaresortandvillas?utm_source=google&amp;utm_medium=local&amp;utm_campaign=hotel</t>
  </si>
  <si>
    <t>Jumeirah at Saadiyat Island Resort</t>
  </si>
  <si>
    <t xml:space="preserve"> +971 2 811 4444</t>
  </si>
  <si>
    <t>https://www.jumeirah.com/en/stay/abu-dhabi/jumeirah-at-saadiyat-island-resort?utm_source=google&amp;utm_medium=google%20places&amp;utm_campaign=hotel</t>
  </si>
  <si>
    <t>Rixos Premium Saadiyat Island</t>
  </si>
  <si>
    <t>Аквапарк, подходит для семей</t>
  </si>
  <si>
    <t xml:space="preserve"> +971 2 492 2222</t>
  </si>
  <si>
    <r>
      <rPr>
        <u/>
        <sz val="10"/>
        <color rgb="FF1155CC"/>
        <rFont val="Arial"/>
      </rPr>
      <t>https://allinclusive-collection.com/en/hotel/rixos-premium-saadiyat-island/?utm_source=GMB&amp;utm_medium=metasearch&amp;y_source=1_MTUzNjE3MTUtNzE1LWxvY2F0aW9uLndlYnNpdGU%3D</t>
    </r>
    <r>
      <rPr>
        <sz val="10"/>
        <color rgb="FF000000"/>
        <rFont val="Arial"/>
        <scheme val="minor"/>
      </rPr>
      <t>D</t>
    </r>
  </si>
  <si>
    <t>Fairmont Bab Al Bahr, Abu Dhabi</t>
  </si>
  <si>
    <t xml:space="preserve"> +971 2 654 3333</t>
  </si>
  <si>
    <t>Rixos Marina Abu Dhabi</t>
  </si>
  <si>
    <t>Подходит для семей, активный</t>
  </si>
  <si>
    <t>Grand Millennium Al Wahda Hotel Abu Dhabi</t>
  </si>
  <si>
    <t>Royal M Hotel &amp; Resort Abu Dhabi</t>
  </si>
  <si>
    <t>The WB Abu Dhabi, Curio Collection by Hilton</t>
  </si>
  <si>
    <t>The. St.Regis Abu Dhabi</t>
  </si>
  <si>
    <t>Sofitel Abu Dhabi Corniche</t>
  </si>
  <si>
    <t>Ritz Carlton Abu Dhabi Grand Canal</t>
  </si>
  <si>
    <t>Al Raha Beach</t>
  </si>
  <si>
    <t>Conrad Abu Dhabi Etihad Towers</t>
  </si>
  <si>
    <t>Beach Rotana 5*</t>
  </si>
  <si>
    <t>🏨 Al Hamra Residence &amp; Village 5*</t>
  </si>
  <si>
    <t>🏨 Al Hamra Village Hotel 5*</t>
  </si>
  <si>
    <t>🏨 BM BEACH HOTEL (EX BIN MAJID BEACH HOTEL) 4*</t>
  </si>
  <si>
    <t>🏨 BM Beach Resort 4*</t>
  </si>
  <si>
    <t>🏨 Citymax Hotels Ras Al Khaimah 3*</t>
  </si>
  <si>
    <t>🏨 DoubleTree by Hilton Ras Al Khaimah 4*</t>
  </si>
  <si>
    <t>🏨 DOUBLETREE BY HILTON RESORT AND SPA MARJAN ISLAND 5*</t>
  </si>
  <si>
    <t>🏨 Hampton by Hilton Marjan Island 4*</t>
  </si>
  <si>
    <t>🏨 Hilton Ras Al Khaimah Resort &amp; Spa 5*</t>
  </si>
  <si>
    <t>🏨 INTERCONTINENTAL RAS AL KHAIMAH MINA AL ARAB RESORT 5*</t>
  </si>
  <si>
    <t>🏨 MARJAN ISLAND RESORT AND SPA 5*</t>
  </si>
  <si>
    <t>🏨 Movenpick Resort Al Marjan Island 5*</t>
  </si>
  <si>
    <t>🏨 Radisson Resort Ras Al Khaimah Marjan Island 4*</t>
  </si>
  <si>
    <t>🏨 Rixos Bab Al Bahr 5*</t>
  </si>
  <si>
    <t>🏨 THE COVE ROTANA RESORT 5*</t>
  </si>
  <si>
    <t>🏨 THE RITZ CARLTON RAS AL KHAIMAH AL HAMRA BEACH 5*</t>
  </si>
  <si>
    <t>🏨 THE RITZ CARLTON RAS AL KHAIMAH AL WADI DESERT 5*</t>
  </si>
  <si>
    <t>🏨 WALDORF ASTORIA RAS AL KHAIMAH 5*</t>
  </si>
  <si>
    <t>Anantara Mina Al Arab VIP</t>
  </si>
  <si>
    <t>Fujairah</t>
  </si>
  <si>
    <t>Royal M Al Aqah</t>
  </si>
  <si>
    <t>Fujairah Rotana</t>
  </si>
  <si>
    <t>Le Meridien Al Aqah</t>
  </si>
  <si>
    <t>Intercontinental Fujairah</t>
  </si>
  <si>
    <t>Address Beach Resort Fujairah 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</si>
</sst>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"/>
    <numFmt numFmtId="165" formatCode="0.0"/>
    <numFmt numFmtId="166" formatCode="0.0%"/>
    <numFmt numFmtId="167" formatCode="#,##0;\(#,##0\)"/>
  </numFmts>
  <fonts count="17">
    <font>
      <sz val="11"/>
      <color theme="1"/>
      <name val="Arial"/>
      <family val="2"/>
      <scheme val="minor"/>
    </font>
    <font>
      <b/>
      <sz val="13"/>
      <color rgb="FFFFFFFF"/>
      <name val="Arial"/>
    </font>
    <font>
      <sz val="10"/>
      <color theme="1"/>
      <name val="Arial"/>
      <family val="2"/>
      <charset val="204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rgb="FFFFFFFF"/>
      <name val="Arial"/>
    </font>
    <font>
      <sz val="10"/>
      <color rgb="FF000000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scheme val="minor"/>
    </font>
    <font>
      <u/>
      <sz val="10"/>
      <color rgb="FF000000"/>
      <name val="Arial"/>
    </font>
    <font>
      <sz val="11"/>
      <color rgb="FF000000"/>
      <name val="Calibri"/>
    </font>
    <font>
      <sz val="12"/>
      <color rgb="FF000000"/>
      <name val="&quot;Times New Roman&quot;"/>
    </font>
    <font>
      <u/>
      <sz val="10"/>
      <color rgb="FF1155CC"/>
      <name val="Arial"/>
    </font>
  </fonts>
  <fills count="12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C4125"/>
        <bgColor rgb="FFCC4125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3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3" fillId="0" borderId="4" xfId="0" applyNumberFormat="1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0" borderId="9" xfId="0" applyFont="1" applyBorder="1"/>
    <xf numFmtId="0" fontId="5" fillId="6" borderId="0" xfId="0" applyFont="1" applyFill="1"/>
    <xf numFmtId="0" fontId="3" fillId="6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0" borderId="14" xfId="0" applyFont="1" applyBorder="1"/>
    <xf numFmtId="0" fontId="3" fillId="5" borderId="15" xfId="0" applyFont="1" applyFill="1" applyBorder="1" applyAlignment="1">
      <alignment horizontal="center"/>
    </xf>
    <xf numFmtId="0" fontId="3" fillId="5" borderId="16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 wrapText="1"/>
    </xf>
    <xf numFmtId="0" fontId="3" fillId="6" borderId="12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/>
    <xf numFmtId="0" fontId="3" fillId="5" borderId="21" xfId="0" applyFont="1" applyFill="1" applyBorder="1"/>
    <xf numFmtId="0" fontId="3" fillId="9" borderId="4" xfId="0" applyFont="1" applyFill="1" applyBorder="1" applyAlignment="1">
      <alignment horizontal="center"/>
    </xf>
    <xf numFmtId="0" fontId="3" fillId="6" borderId="21" xfId="0" applyFont="1" applyFill="1" applyBorder="1"/>
    <xf numFmtId="0" fontId="3" fillId="5" borderId="22" xfId="0" applyFont="1" applyFill="1" applyBorder="1"/>
    <xf numFmtId="0" fontId="3" fillId="5" borderId="23" xfId="0" applyFont="1" applyFill="1" applyBorder="1"/>
    <xf numFmtId="165" fontId="1" fillId="2" borderId="2" xfId="0" applyNumberFormat="1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0" fontId="5" fillId="0" borderId="0" xfId="0" applyFont="1"/>
    <xf numFmtId="165" fontId="3" fillId="6" borderId="24" xfId="0" applyNumberFormat="1" applyFont="1" applyFill="1" applyBorder="1" applyAlignment="1">
      <alignment horizontal="center"/>
    </xf>
    <xf numFmtId="165" fontId="3" fillId="3" borderId="24" xfId="0" applyNumberFormat="1" applyFont="1" applyFill="1" applyBorder="1" applyAlignment="1">
      <alignment horizontal="center"/>
    </xf>
    <xf numFmtId="165" fontId="3" fillId="6" borderId="4" xfId="0" applyNumberFormat="1" applyFont="1" applyFill="1" applyBorder="1" applyAlignment="1">
      <alignment horizontal="center"/>
    </xf>
    <xf numFmtId="165" fontId="3" fillId="3" borderId="4" xfId="0" applyNumberFormat="1" applyFont="1" applyFill="1" applyBorder="1" applyAlignment="1">
      <alignment horizontal="center"/>
    </xf>
    <xf numFmtId="165" fontId="3" fillId="6" borderId="12" xfId="0" applyNumberFormat="1" applyFont="1" applyFill="1" applyBorder="1" applyAlignment="1">
      <alignment horizontal="center"/>
    </xf>
    <xf numFmtId="165" fontId="3" fillId="3" borderId="12" xfId="0" applyNumberFormat="1" applyFont="1" applyFill="1" applyBorder="1" applyAlignment="1">
      <alignment horizontal="center"/>
    </xf>
    <xf numFmtId="0" fontId="3" fillId="0" borderId="25" xfId="0" applyFont="1" applyBorder="1"/>
    <xf numFmtId="0" fontId="3" fillId="6" borderId="0" xfId="0" applyFont="1" applyFill="1" applyAlignment="1">
      <alignment horizontal="center" wrapText="1"/>
    </xf>
    <xf numFmtId="164" fontId="3" fillId="5" borderId="0" xfId="0" applyNumberFormat="1" applyFont="1" applyFill="1"/>
    <xf numFmtId="165" fontId="3" fillId="5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0" fontId="3" fillId="5" borderId="0" xfId="0" applyFont="1" applyFill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6" borderId="0" xfId="0" applyFont="1" applyFill="1" applyAlignment="1">
      <alignment vertical="center"/>
    </xf>
    <xf numFmtId="166" fontId="5" fillId="6" borderId="0" xfId="0" applyNumberFormat="1" applyFont="1" applyFill="1" applyAlignment="1">
      <alignment vertical="center"/>
    </xf>
    <xf numFmtId="0" fontId="5" fillId="0" borderId="0" xfId="0" applyFont="1" applyAlignment="1">
      <alignment vertical="center"/>
    </xf>
    <xf numFmtId="167" fontId="3" fillId="6" borderId="24" xfId="0" applyNumberFormat="1" applyFont="1" applyFill="1" applyBorder="1" applyAlignment="1">
      <alignment horizontal="center"/>
    </xf>
    <xf numFmtId="3" fontId="7" fillId="6" borderId="24" xfId="0" applyNumberFormat="1" applyFont="1" applyFill="1" applyBorder="1" applyAlignment="1">
      <alignment horizontal="center"/>
    </xf>
    <xf numFmtId="166" fontId="7" fillId="10" borderId="24" xfId="0" applyNumberFormat="1" applyFont="1" applyFill="1" applyBorder="1" applyAlignment="1">
      <alignment horizontal="center"/>
    </xf>
    <xf numFmtId="0" fontId="5" fillId="6" borderId="27" xfId="0" applyFont="1" applyFill="1" applyBorder="1"/>
    <xf numFmtId="166" fontId="5" fillId="0" borderId="24" xfId="0" applyNumberFormat="1" applyFont="1" applyBorder="1"/>
    <xf numFmtId="0" fontId="5" fillId="6" borderId="28" xfId="0" applyFont="1" applyFill="1" applyBorder="1"/>
    <xf numFmtId="0" fontId="5" fillId="6" borderId="24" xfId="0" applyFont="1" applyFill="1" applyBorder="1"/>
    <xf numFmtId="167" fontId="3" fillId="6" borderId="4" xfId="0" applyNumberFormat="1" applyFont="1" applyFill="1" applyBorder="1" applyAlignment="1">
      <alignment horizontal="center"/>
    </xf>
    <xf numFmtId="3" fontId="7" fillId="6" borderId="4" xfId="0" applyNumberFormat="1" applyFont="1" applyFill="1" applyBorder="1" applyAlignment="1">
      <alignment horizontal="center"/>
    </xf>
    <xf numFmtId="166" fontId="7" fillId="10" borderId="4" xfId="0" applyNumberFormat="1" applyFont="1" applyFill="1" applyBorder="1" applyAlignment="1">
      <alignment horizontal="center"/>
    </xf>
    <xf numFmtId="0" fontId="5" fillId="6" borderId="15" xfId="0" applyFont="1" applyFill="1" applyBorder="1"/>
    <xf numFmtId="166" fontId="5" fillId="6" borderId="4" xfId="0" applyNumberFormat="1" applyFont="1" applyFill="1" applyBorder="1"/>
    <xf numFmtId="0" fontId="5" fillId="6" borderId="19" xfId="0" applyFont="1" applyFill="1" applyBorder="1"/>
    <xf numFmtId="0" fontId="5" fillId="6" borderId="4" xfId="0" applyFont="1" applyFill="1" applyBorder="1"/>
    <xf numFmtId="167" fontId="5" fillId="6" borderId="15" xfId="0" applyNumberFormat="1" applyFont="1" applyFill="1" applyBorder="1"/>
    <xf numFmtId="167" fontId="5" fillId="6" borderId="19" xfId="0" applyNumberFormat="1" applyFont="1" applyFill="1" applyBorder="1"/>
    <xf numFmtId="167" fontId="5" fillId="6" borderId="4" xfId="0" applyNumberFormat="1" applyFont="1" applyFill="1" applyBorder="1"/>
    <xf numFmtId="167" fontId="3" fillId="6" borderId="12" xfId="0" applyNumberFormat="1" applyFont="1" applyFill="1" applyBorder="1" applyAlignment="1">
      <alignment horizontal="center"/>
    </xf>
    <xf numFmtId="3" fontId="7" fillId="6" borderId="12" xfId="0" applyNumberFormat="1" applyFont="1" applyFill="1" applyBorder="1" applyAlignment="1">
      <alignment horizontal="center"/>
    </xf>
    <xf numFmtId="166" fontId="7" fillId="10" borderId="12" xfId="0" applyNumberFormat="1" applyFont="1" applyFill="1" applyBorder="1" applyAlignment="1">
      <alignment horizontal="center"/>
    </xf>
    <xf numFmtId="0" fontId="5" fillId="6" borderId="29" xfId="0" applyFont="1" applyFill="1" applyBorder="1"/>
    <xf numFmtId="166" fontId="5" fillId="6" borderId="12" xfId="0" applyNumberFormat="1" applyFont="1" applyFill="1" applyBorder="1"/>
    <xf numFmtId="0" fontId="5" fillId="6" borderId="30" xfId="0" applyFont="1" applyFill="1" applyBorder="1"/>
    <xf numFmtId="0" fontId="5" fillId="6" borderId="12" xfId="0" applyFont="1" applyFill="1" applyBorder="1"/>
    <xf numFmtId="167" fontId="5" fillId="6" borderId="27" xfId="0" applyNumberFormat="1" applyFont="1" applyFill="1" applyBorder="1"/>
    <xf numFmtId="167" fontId="5" fillId="6" borderId="28" xfId="0" applyNumberFormat="1" applyFont="1" applyFill="1" applyBorder="1"/>
    <xf numFmtId="167" fontId="5" fillId="6" borderId="24" xfId="0" applyNumberFormat="1" applyFont="1" applyFill="1" applyBorder="1"/>
    <xf numFmtId="167" fontId="5" fillId="6" borderId="29" xfId="0" applyNumberFormat="1" applyFont="1" applyFill="1" applyBorder="1"/>
    <xf numFmtId="167" fontId="5" fillId="6" borderId="30" xfId="0" applyNumberFormat="1" applyFont="1" applyFill="1" applyBorder="1"/>
    <xf numFmtId="167" fontId="5" fillId="6" borderId="12" xfId="0" applyNumberFormat="1" applyFont="1" applyFill="1" applyBorder="1"/>
    <xf numFmtId="167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66" fontId="7" fillId="6" borderId="0" xfId="0" applyNumberFormat="1" applyFont="1" applyFill="1" applyAlignment="1">
      <alignment horizontal="center"/>
    </xf>
    <xf numFmtId="3" fontId="7" fillId="6" borderId="0" xfId="0" applyNumberFormat="1" applyFont="1" applyFill="1" applyAlignment="1">
      <alignment horizontal="center"/>
    </xf>
    <xf numFmtId="166" fontId="5" fillId="6" borderId="0" xfId="0" applyNumberFormat="1" applyFont="1" applyFill="1"/>
    <xf numFmtId="0" fontId="3" fillId="6" borderId="0" xfId="0" applyFont="1" applyFill="1"/>
    <xf numFmtId="1" fontId="1" fillId="2" borderId="2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/>
    </xf>
    <xf numFmtId="167" fontId="3" fillId="6" borderId="10" xfId="0" applyNumberFormat="1" applyFont="1" applyFill="1" applyBorder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3" fillId="0" borderId="0" xfId="0" applyFont="1"/>
    <xf numFmtId="0" fontId="8" fillId="0" borderId="4" xfId="0" applyFont="1" applyBorder="1" applyAlignment="1">
      <alignment horizontal="center"/>
    </xf>
    <xf numFmtId="0" fontId="5" fillId="11" borderId="0" xfId="0" applyFont="1" applyFill="1"/>
    <xf numFmtId="0" fontId="9" fillId="0" borderId="4" xfId="0" applyFont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9" fontId="5" fillId="7" borderId="4" xfId="0" applyNumberFormat="1" applyFont="1" applyFill="1" applyBorder="1" applyAlignment="1">
      <alignment horizontal="center"/>
    </xf>
    <xf numFmtId="9" fontId="5" fillId="0" borderId="4" xfId="0" applyNumberFormat="1" applyFont="1" applyBorder="1" applyAlignment="1">
      <alignment horizontal="center"/>
    </xf>
    <xf numFmtId="0" fontId="5" fillId="7" borderId="4" xfId="0" applyFont="1" applyFill="1" applyBorder="1"/>
    <xf numFmtId="0" fontId="5" fillId="3" borderId="4" xfId="0" applyFont="1" applyFill="1" applyBorder="1"/>
    <xf numFmtId="9" fontId="5" fillId="3" borderId="4" xfId="0" applyNumberFormat="1" applyFont="1" applyFill="1" applyBorder="1" applyAlignment="1">
      <alignment horizontal="center"/>
    </xf>
    <xf numFmtId="0" fontId="10" fillId="0" borderId="4" xfId="0" applyFont="1" applyBorder="1"/>
    <xf numFmtId="0" fontId="5" fillId="0" borderId="4" xfId="0" applyFont="1" applyBorder="1"/>
    <xf numFmtId="0" fontId="3" fillId="3" borderId="4" xfId="0" applyFont="1" applyFill="1" applyBorder="1"/>
    <xf numFmtId="0" fontId="11" fillId="0" borderId="4" xfId="0" applyFont="1" applyBorder="1"/>
    <xf numFmtId="0" fontId="3" fillId="6" borderId="4" xfId="0" applyFont="1" applyFill="1" applyBorder="1"/>
    <xf numFmtId="0" fontId="3" fillId="0" borderId="4" xfId="0" applyFont="1" applyBorder="1"/>
    <xf numFmtId="0" fontId="7" fillId="6" borderId="4" xfId="0" applyFont="1" applyFill="1" applyBorder="1"/>
    <xf numFmtId="0" fontId="12" fillId="0" borderId="4" xfId="0" applyFont="1" applyBorder="1"/>
    <xf numFmtId="0" fontId="13" fillId="0" borderId="4" xfId="0" applyFont="1" applyBorder="1"/>
    <xf numFmtId="0" fontId="12" fillId="0" borderId="0" xfId="0" applyFont="1"/>
    <xf numFmtId="0" fontId="7" fillId="0" borderId="4" xfId="0" applyFont="1" applyBorder="1"/>
    <xf numFmtId="0" fontId="3" fillId="5" borderId="4" xfId="0" applyFont="1" applyFill="1" applyBorder="1"/>
    <xf numFmtId="0" fontId="5" fillId="5" borderId="4" xfId="0" applyFont="1" applyFill="1" applyBorder="1"/>
    <xf numFmtId="0" fontId="11" fillId="0" borderId="0" xfId="0" applyFont="1"/>
    <xf numFmtId="0" fontId="14" fillId="0" borderId="0" xfId="0" applyFont="1"/>
    <xf numFmtId="0" fontId="10" fillId="0" borderId="31" xfId="0" applyFont="1" applyBorder="1"/>
    <xf numFmtId="0" fontId="10" fillId="0" borderId="32" xfId="0" applyFont="1" applyBorder="1"/>
    <xf numFmtId="0" fontId="5" fillId="0" borderId="33" xfId="0" applyFont="1" applyBorder="1"/>
    <xf numFmtId="0" fontId="5" fillId="0" borderId="34" xfId="0" applyFont="1" applyBorder="1"/>
    <xf numFmtId="0" fontId="5" fillId="3" borderId="5" xfId="0" applyFont="1" applyFill="1" applyBorder="1"/>
    <xf numFmtId="0" fontId="5" fillId="0" borderId="5" xfId="0" applyFont="1" applyBorder="1"/>
    <xf numFmtId="0" fontId="5" fillId="0" borderId="35" xfId="0" applyFont="1" applyBorder="1"/>
    <xf numFmtId="0" fontId="11" fillId="0" borderId="5" xfId="0" applyFont="1" applyBorder="1"/>
    <xf numFmtId="0" fontId="5" fillId="0" borderId="15" xfId="0" applyFont="1" applyBorder="1"/>
    <xf numFmtId="0" fontId="7" fillId="3" borderId="0" xfId="0" applyFont="1" applyFill="1" applyAlignment="1">
      <alignment horizontal="left"/>
    </xf>
    <xf numFmtId="0" fontId="5" fillId="3" borderId="0" xfId="0" applyFont="1" applyFill="1"/>
    <xf numFmtId="0" fontId="15" fillId="3" borderId="5" xfId="0" applyFont="1" applyFill="1" applyBorder="1"/>
    <xf numFmtId="0" fontId="2" fillId="4" borderId="3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4" fillId="0" borderId="11" xfId="0" applyFont="1" applyBorder="1"/>
    <xf numFmtId="0" fontId="3" fillId="4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J2017" headerRowCount="0">
  <tableColumns count="9">
    <tableColumn id="1" xr3:uid="{00000000-0010-0000-0000-000001000000}" name="Дата"/>
    <tableColumn id="2" xr3:uid="{00000000-0010-0000-0000-000002000000}" name="Centrum"/>
    <tableColumn id="3" xr3:uid="{00000000-0010-0000-0000-000003000000}" name="Kompas"/>
    <tableColumn id="4" xr3:uid="{00000000-0010-0000-0000-000004000000}" name="FunSun"/>
    <tableColumn id="5" xr3:uid="{00000000-0010-0000-0000-000005000000}" name="Kazunion"/>
    <tableColumn id="6" xr3:uid="{00000000-0010-0000-0000-000006000000}" name="Prestige"/>
    <tableColumn id="7" xr3:uid="{00000000-0010-0000-0000-000007000000}" name="Asia Luxe"/>
    <tableColumn id="8" xr3:uid="{00000000-0010-0000-0000-000008000000}" name="EasyBooking"/>
    <tableColumn id="9" xr3:uid="{00000000-0010-0000-0000-000009000000}" name="Тип номера"/>
  </tableColumns>
  <tableStyleInfo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1:J2517" headerRowCount="0">
  <tableColumns count="9">
    <tableColumn id="1" xr3:uid="{00000000-0010-0000-0100-000001000000}" name="Дата"/>
    <tableColumn id="2" xr3:uid="{00000000-0010-0000-0100-000002000000}" name="Centrum"/>
    <tableColumn id="3" xr3:uid="{00000000-0010-0000-0100-000003000000}" name="Kompas"/>
    <tableColumn id="4" xr3:uid="{00000000-0010-0000-0100-000004000000}" name="FunSun"/>
    <tableColumn id="5" xr3:uid="{00000000-0010-0000-0100-000005000000}" name="Kazunion"/>
    <tableColumn id="6" xr3:uid="{00000000-0010-0000-0100-000006000000}" name="Prestige"/>
    <tableColumn id="7" xr3:uid="{00000000-0010-0000-0100-000007000000}" name="Asia Luxe"/>
    <tableColumn id="8" xr3:uid="{00000000-0010-0000-0100-000008000000}" name="EasyBooking"/>
    <tableColumn id="9" xr3:uid="{00000000-0010-0000-0100-000009000000}" name="Тип номера"/>
  </tableColumns>
  <tableStyleInfo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1:K2517" headerRowCount="0">
  <tableColumns count="10">
    <tableColumn id="1" xr3:uid="{00000000-0010-0000-0200-000001000000}" name="Дата"/>
    <tableColumn id="2" xr3:uid="{00000000-0010-0000-0200-000002000000}" name="отель"/>
    <tableColumn id="3" xr3:uid="{00000000-0010-0000-0200-000003000000}" name="перелет + 11% (1 чел)"/>
    <tableColumn id="4" xr3:uid="{00000000-0010-0000-0200-000004000000}" name="Нетто"/>
    <tableColumn id="5" xr3:uid="{00000000-0010-0000-0200-000005000000}" name="% отеля в САМО"/>
    <tableColumn id="6" xr3:uid="{00000000-0010-0000-0200-000006000000}" name="процент+100"/>
    <tableColumn id="7" xr3:uid="{00000000-0010-0000-0200-000007000000}" name="% отеля для расчета"/>
    <tableColumn id="8" xr3:uid="{00000000-0010-0000-0200-000008000000}" name="Брутто"/>
    <tableColumn id="9" xr3:uid="{00000000-0010-0000-0200-000009000000}" name="% агента"/>
    <tableColumn id="10" xr3:uid="{00000000-0010-0000-0200-00000A000000}" name="Брутто-% агента"/>
  </tableColumns>
  <tableStyleInfo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M1:M2" headerRowCount="0">
  <tableColumns count="1">
    <tableColumn id="1" xr3:uid="{00000000-0010-0000-0300-000001000000}" name="Тип номера"/>
  </tableColumns>
  <tableStyleInfo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M20" headerRowCount="0">
  <tableColumns count="1">
    <tableColumn id="1" xr3:uid="{00000000-0010-0000-0400-000001000000}" name="Column1"/>
  </tableColumns>
  <tableStyleInfo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M38" headerRowCount="0">
  <tableColumns count="1">
    <tableColumn id="1" xr3:uid="{00000000-0010-0000-0500-000001000000}" name="Column1"/>
  </tableColumns>
  <tableStyleInfo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M56" headerRowCount="0">
  <tableColumns count="1">
    <tableColumn id="1" xr3:uid="{00000000-0010-0000-0600-000001000000}" name="Column1"/>
  </tableColumns>
  <tableStyleInfo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1:J2517" headerRowCount="0">
  <tableColumns count="9">
    <tableColumn id="1" xr3:uid="{00000000-0010-0000-0700-000001000000}" name="Дата"/>
    <tableColumn id="2" xr3:uid="{00000000-0010-0000-0700-000002000000}" name="Centrum"/>
    <tableColumn id="3" xr3:uid="{00000000-0010-0000-0700-000003000000}" name="Kompas"/>
    <tableColumn id="4" xr3:uid="{00000000-0010-0000-0700-000004000000}" name="FunSun"/>
    <tableColumn id="5" xr3:uid="{00000000-0010-0000-0700-000005000000}" name="Kazunion"/>
    <tableColumn id="6" xr3:uid="{00000000-0010-0000-0700-000006000000}" name="Prestige"/>
    <tableColumn id="7" xr3:uid="{00000000-0010-0000-0700-000007000000}" name="Asia Luxe"/>
    <tableColumn id="8" xr3:uid="{00000000-0010-0000-0700-000008000000}" name="EasyBooking"/>
    <tableColumn id="9" xr3:uid="{00000000-0010-0000-0700-000009000000}" name="Тип номера"/>
  </tableColumns>
  <tableStyleInfo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B1:J2517" headerRowCount="0">
  <tableColumns count="9">
    <tableColumn id="1" xr3:uid="{00000000-0010-0000-0800-000001000000}" name="Дата"/>
    <tableColumn id="2" xr3:uid="{00000000-0010-0000-0800-000002000000}" name="Centrum"/>
    <tableColumn id="3" xr3:uid="{00000000-0010-0000-0800-000003000000}" name="Kompas"/>
    <tableColumn id="4" xr3:uid="{00000000-0010-0000-0800-000004000000}" name="FunSun"/>
    <tableColumn id="5" xr3:uid="{00000000-0010-0000-0800-000005000000}" name="Kazunion"/>
    <tableColumn id="6" xr3:uid="{00000000-0010-0000-0800-000006000000}" name="Prestige"/>
    <tableColumn id="7" xr3:uid="{00000000-0010-0000-0800-000007000000}" name="Asia Luxe"/>
    <tableColumn id="8" xr3:uid="{00000000-0010-0000-0800-000008000000}" name="EasyBooking"/>
    <tableColumn id="9" xr3:uid="{00000000-0010-0000-0800-000009000000}" name="Тип номера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otana.com/rayhaanhotelandresorts/unitedarabemirates/dubai/roserayhaanbyrotana?utm_source=google&amp;utm_medium=local&amp;utm_campaign=hotel-roserayhaanbyrotana" TargetMode="External"/><Relationship Id="rId21" Type="http://schemas.openxmlformats.org/officeDocument/2006/relationships/hyperlink" Target="https://all.accor.com/hotel/6535/index.ru.shtml?utm_campaign=seo+maps&amp;utm_medium=seo+maps&amp;utm_source=google+Maps" TargetMode="External"/><Relationship Id="rId42" Type="http://schemas.openxmlformats.org/officeDocument/2006/relationships/hyperlink" Target="https://www.rovehotels.com/en/hotels/rove-downtown/?utm_source=google&amp;utm_medium=local-search&amp;utm_campaign=googlemybusiness" TargetMode="External"/><Relationship Id="rId47" Type="http://schemas.openxmlformats.org/officeDocument/2006/relationships/hyperlink" Target="https://www.marriott.com/en-us/hotels/dxbdj-delta-hotels-jumeirah-beach-dubai/overview/?scid=f2ae0541-1279-4f24-b197-a979c79310b0" TargetMode="External"/><Relationship Id="rId63" Type="http://schemas.openxmlformats.org/officeDocument/2006/relationships/hyperlink" Target="https://www.marriott.com/en-us/hotels/dxbpc-four-points-production-city-dubai/overview/?scid=f2ae0541-1279-4f24-b197-a979c79310b0" TargetMode="External"/><Relationship Id="rId68" Type="http://schemas.openxmlformats.org/officeDocument/2006/relationships/hyperlink" Target="https://world.nh-hotels.com/en/nh-collection-dubai-the-palm?utm_source=GoogleMyBusiness&amp;utm_medium=GMB&amp;utm_term=NHCDubaiThePalm&amp;utm_content=Home&amp;utm_campaign=Google_GMB" TargetMode="External"/><Relationship Id="rId84" Type="http://schemas.openxmlformats.org/officeDocument/2006/relationships/hyperlink" Target="https://www.armanihotels.com/en/hotels/armani-hotel-dubai/" TargetMode="External"/><Relationship Id="rId89" Type="http://schemas.openxmlformats.org/officeDocument/2006/relationships/hyperlink" Target="https://www.jaresortshotels.com/dubai/ja-ocean-view-hotel?utm_source=google-local&amp;utm_medium=organic&amp;utm_campaign=gmb" TargetMode="External"/><Relationship Id="rId112" Type="http://schemas.openxmlformats.org/officeDocument/2006/relationships/hyperlink" Target="https://www.marriott.com/en-us/hotels/dxbmb-the-westin-dubai-mina-seyahi-beach-resort-and-marina/overview/?scid=f2ae0541-1279-4f24-b197-a979c79310b0" TargetMode="External"/><Relationship Id="rId16" Type="http://schemas.openxmlformats.org/officeDocument/2006/relationships/hyperlink" Target="https://www.rovehotels.com/en/hotels/rove-dubai-marina/?utm_source=google&amp;utm_medium=local-search&amp;utm_campaign=googlemybusiness" TargetMode="External"/><Relationship Id="rId107" Type="http://schemas.openxmlformats.org/officeDocument/2006/relationships/hyperlink" Target="https://www.marriott.com/en-us/hotels/dxbgl-grosvenor-house-a-luxury-collection-hotel-dubai/overview/?scid=f2ae0541-1279-4f24-b197-a979c79310b0" TargetMode="External"/><Relationship Id="rId11" Type="http://schemas.openxmlformats.org/officeDocument/2006/relationships/hyperlink" Target="https://mdgewan.com/" TargetMode="External"/><Relationship Id="rId32" Type="http://schemas.openxmlformats.org/officeDocument/2006/relationships/hyperlink" Target="https://www.riu.com/en/hotel/united-arab-emirates/dubai/hotel-riu-dubai/?utm_source=google&amp;utm_medium=organic&amp;utm_campaign=my_business&amp;utm_content=DUB" TargetMode="External"/><Relationship Id="rId37" Type="http://schemas.openxmlformats.org/officeDocument/2006/relationships/hyperlink" Target="https://stelladimare.com/dubai-marina-hotel/" TargetMode="External"/><Relationship Id="rId53" Type="http://schemas.openxmlformats.org/officeDocument/2006/relationships/hyperlink" Target="https://www.barcelo.com/en-gb/dukes-the-palm-royal-hideaway/?utm_source=google&amp;utm_medium=organic&amp;utm_campaign=my_business&amp;utm_content=10415" TargetMode="External"/><Relationship Id="rId58" Type="http://schemas.openxmlformats.org/officeDocument/2006/relationships/hyperlink" Target="https://all.accor.com/hotel/B0Z5/index.ru.shtml?utm_campaign=seo+maps&amp;utm_medium=seo+maps&amp;utm_source=google+Maps" TargetMode="External"/><Relationship Id="rId74" Type="http://schemas.openxmlformats.org/officeDocument/2006/relationships/hyperlink" Target="https://www.kempinski.com/en/the-boulevard-dubai?utm_medium=organic&amp;utm_source=google&amp;utm_campaign=KIDXB10&amp;utm_content=gmb&amp;source=S308962248" TargetMode="External"/><Relationship Id="rId79" Type="http://schemas.openxmlformats.org/officeDocument/2006/relationships/hyperlink" Target="https://www.marriott.com/en-us/hotels/dxbjm-jw-marriott-hotel-marina/overview/" TargetMode="External"/><Relationship Id="rId102" Type="http://schemas.openxmlformats.org/officeDocument/2006/relationships/hyperlink" Target="https://www.marriott.com/en-us/hotels/dxbtp-w-dubai-the-palm/overview/?scid=f2ae0541-1279-4f24-b197-a979c79310b0" TargetMode="External"/><Relationship Id="rId5" Type="http://schemas.openxmlformats.org/officeDocument/2006/relationships/hyperlink" Target="https://www.millenniumhotels.com/en/destinations/mea/uae/dubai/studio-m-arabian-plaza/?cid=gplaces-studio-m-arabian-plaza" TargetMode="External"/><Relationship Id="rId90" Type="http://schemas.openxmlformats.org/officeDocument/2006/relationships/hyperlink" Target="https://www.jumeirah.com/en/stay/dubai/jumeirah-beach-hotel?utm_source=google&amp;utm_medium=google%20places&amp;utm_campaign=hotel" TargetMode="External"/><Relationship Id="rId95" Type="http://schemas.openxmlformats.org/officeDocument/2006/relationships/hyperlink" Target="https://www.atlantis.com/dubai?utm_source=googleplaces&amp;utm_medium=location&amp;utm_campaign=atp&amp;utm_content=listing" TargetMode="External"/><Relationship Id="rId22" Type="http://schemas.openxmlformats.org/officeDocument/2006/relationships/hyperlink" Target="http://www.hotelcomfortinn.com/" TargetMode="External"/><Relationship Id="rId27" Type="http://schemas.openxmlformats.org/officeDocument/2006/relationships/hyperlink" Target="https://www.wyndhamhotels.com/tryp/dubai-united-arab-emirates/tryp-by-wyndham-dubai/overview" TargetMode="External"/><Relationship Id="rId43" Type="http://schemas.openxmlformats.org/officeDocument/2006/relationships/hyperlink" Target="https://www.wyndhamhotels.com/ramada/dubai-united-arab-emirates/ramada-downtown-dubai/overview?CID=LC:wmcic5n98gs1g0r:33637" TargetMode="External"/><Relationship Id="rId48" Type="http://schemas.openxmlformats.org/officeDocument/2006/relationships/hyperlink" Target="https://movenpick.accor.com/en/middle-east/uae/dubai/hotel-dubai-jumeirah-beach.html?merchantid=seo-maps-AE-B4I9&amp;sourceid=aw-cen&amp;utm_medium=seo+maps&amp;utm_source=google+Maps&amp;utm_campaign=seo+maps&amp;utm_content=Jumeriah-Beach&amp;y_source=1_MTUzNjI3MDAtNzE1LWxvY2F0aW9uLndlYnNpdGU%3D" TargetMode="External"/><Relationship Id="rId64" Type="http://schemas.openxmlformats.org/officeDocument/2006/relationships/hyperlink" Target="https://www.millenniumhotels.com/en/destinations/mea/uae/dubai/millennium-place-mirdif-hotel/" TargetMode="External"/><Relationship Id="rId69" Type="http://schemas.openxmlformats.org/officeDocument/2006/relationships/hyperlink" Target="https://marinabybloshotel.com/" TargetMode="External"/><Relationship Id="rId113" Type="http://schemas.openxmlformats.org/officeDocument/2006/relationships/hyperlink" Target="https://www.ihg.com/vignettecollection/hotels/us/en/dubai/dxbpm/hoteldetail" TargetMode="External"/><Relationship Id="rId80" Type="http://schemas.openxmlformats.org/officeDocument/2006/relationships/hyperlink" Target="https://www.marriott.com/en-us/hotels/dxbhg-habtoor-grand-resort-autograph-collection/overview/?scid=f2ae0541-1279-4f24-b197-a979c79310b0" TargetMode="External"/><Relationship Id="rId85" Type="http://schemas.openxmlformats.org/officeDocument/2006/relationships/hyperlink" Target="https://www.marriott.com/en-us/hotels/dxbms-le-meridien-mina-seyahi-beach-resort-and-waterpark/overview/?scid=f2ae0541-1279-4f24-b197-a979c79310b0" TargetMode="External"/><Relationship Id="rId12" Type="http://schemas.openxmlformats.org/officeDocument/2006/relationships/hyperlink" Target="https://www.gehotels.com/grand-excelsior-hotel-burdubai/" TargetMode="External"/><Relationship Id="rId17" Type="http://schemas.openxmlformats.org/officeDocument/2006/relationships/hyperlink" Target="https://www.citymaxhotels.com/uae/dubai/citymax-hotels-business-bay/?partner=8222utm_source=google&amp;utm_medium=organic&amp;utm_campaign=MyBusiness&amp;utm" TargetMode="External"/><Relationship Id="rId33" Type="http://schemas.openxmlformats.org/officeDocument/2006/relationships/hyperlink" Target="https://www.centarahotelsresorts.com/centara/cdd" TargetMode="External"/><Relationship Id="rId38" Type="http://schemas.openxmlformats.org/officeDocument/2006/relationships/hyperlink" Target="https://www.gulfcourthotelbusinessbay.com/" TargetMode="External"/><Relationship Id="rId59" Type="http://schemas.openxmlformats.org/officeDocument/2006/relationships/hyperlink" Target="https://www.s-hotelgroup.com/" TargetMode="External"/><Relationship Id="rId103" Type="http://schemas.openxmlformats.org/officeDocument/2006/relationships/hyperlink" Target="https://www.jumeirah.com/en/collection/madinat-jumeirah" TargetMode="External"/><Relationship Id="rId108" Type="http://schemas.openxmlformats.org/officeDocument/2006/relationships/hyperlink" Target="https://banyantreeresidences.ae/" TargetMode="External"/><Relationship Id="rId54" Type="http://schemas.openxmlformats.org/officeDocument/2006/relationships/hyperlink" Target="https://www.hilton.com/en/hotels/dxbbrhi-hilton-dubai-the-walk/?SEO_id=GMB-EMEA-HI-DXBBRHI" TargetMode="External"/><Relationship Id="rId70" Type="http://schemas.openxmlformats.org/officeDocument/2006/relationships/hyperlink" Target="https://www.hialbarshadubai.com/" TargetMode="External"/><Relationship Id="rId75" Type="http://schemas.openxmlformats.org/officeDocument/2006/relationships/hyperlink" Target="https://www.addresshotels.com/en/hotels/address-sky-view/" TargetMode="External"/><Relationship Id="rId91" Type="http://schemas.openxmlformats.org/officeDocument/2006/relationships/hyperlink" Target="https://www.jumeirah.com/en/stay/dubai/burj-al-arab-jumeirah?utm_source=google&amp;utm_medium=google%20places&amp;utm_campaign=hotel" TargetMode="External"/><Relationship Id="rId96" Type="http://schemas.openxmlformats.org/officeDocument/2006/relationships/hyperlink" Target="https://www.oneandonlyresorts.com/the-palm?utm_source=GMBlisting&amp;utm_medium=organic&amp;utm_campaign=ootp-the-palm-gmb" TargetMode="External"/><Relationship Id="rId1" Type="http://schemas.openxmlformats.org/officeDocument/2006/relationships/hyperlink" Target="https://www.cityavenue-hotels.com/" TargetMode="External"/><Relationship Id="rId6" Type="http://schemas.openxmlformats.org/officeDocument/2006/relationships/hyperlink" Target="https://www.millenniumhotels.com/en/dubai/millennium-place-barsha-heights-hotel/" TargetMode="External"/><Relationship Id="rId15" Type="http://schemas.openxmlformats.org/officeDocument/2006/relationships/hyperlink" Target="https://www.rosehotelsgroup.com/hotels-apartments/rose-park-hotel/" TargetMode="External"/><Relationship Id="rId23" Type="http://schemas.openxmlformats.org/officeDocument/2006/relationships/hyperlink" Target="https://www.bestwestern.com/en_US/book/hotels-in-dubai/best-western-plus-pearl-creek/propertyCode.76707.html" TargetMode="External"/><Relationship Id="rId28" Type="http://schemas.openxmlformats.org/officeDocument/2006/relationships/hyperlink" Target="https://www.hyatt.com/en-US/hotel/united-arab-emirates/hyatt-place-dubai-baniyas-square/dxbzb?src=corp_lclb_gmb_seo_dxbzb" TargetMode="External"/><Relationship Id="rId36" Type="http://schemas.openxmlformats.org/officeDocument/2006/relationships/hyperlink" Target="https://www.millenniumhotels.com/en/destinations/mea/uae/dubai/millennium-place-marina/?cid=gplaces-millennium-place-marina" TargetMode="External"/><Relationship Id="rId49" Type="http://schemas.openxmlformats.org/officeDocument/2006/relationships/hyperlink" Target="https://www.marriott.com/en-us/hotels/dxbap-aloft-palm-jumeirah/overview/?scid=f2ae0541-1279-4f24-b197-a979c79310b0" TargetMode="External"/><Relationship Id="rId57" Type="http://schemas.openxmlformats.org/officeDocument/2006/relationships/hyperlink" Target="https://marinabybloshotel.com/" TargetMode="External"/><Relationship Id="rId106" Type="http://schemas.openxmlformats.org/officeDocument/2006/relationships/hyperlink" Target="https://www.marriott.com/en-us/hotels/dxbmw-w-dubai-mina-seyahi/overview/?scid=f2ae0541-1279-4f24-b197-a979c79310b0" TargetMode="External"/><Relationship Id="rId10" Type="http://schemas.openxmlformats.org/officeDocument/2006/relationships/hyperlink" Target="https://www.citymaxhotels.com/uae/dubai/citymax-hotels-al-barsha-at-the-mall/" TargetMode="External"/><Relationship Id="rId31" Type="http://schemas.openxmlformats.org/officeDocument/2006/relationships/hyperlink" Target="https://www.marriott.com/en-us/hotels/dxbdj-delta-hotels-jumeirah-beach-dubai/overview/?scid=f2ae0541-1279-4f24-b197-a979c79310b0" TargetMode="External"/><Relationship Id="rId44" Type="http://schemas.openxmlformats.org/officeDocument/2006/relationships/hyperlink" Target="https://www.rotana.com/arjaanhotelapartments/unitedarabemirates/dubai/arjaanbyrotanadubaimediacity" TargetMode="External"/><Relationship Id="rId52" Type="http://schemas.openxmlformats.org/officeDocument/2006/relationships/hyperlink" Target="https://www.rotana.com/rotanahotelandresorts/unitedarabemirates/dubai/amwajrotana?utm_source=google&amp;utm_medium=local&amp;utm_campaign=google_local_amwaj_rotana" TargetMode="External"/><Relationship Id="rId60" Type="http://schemas.openxmlformats.org/officeDocument/2006/relationships/hyperlink" Target="https://www.rotana.com/rotanahotelandresorts/unitedarabemirates/dubai/towersrotana?utm_source=google&amp;utm_medium=local&amp;utm_campaign=glocal-tower" TargetMode="External"/><Relationship Id="rId65" Type="http://schemas.openxmlformats.org/officeDocument/2006/relationships/hyperlink" Target="https://he-hotels.com/booking/" TargetMode="External"/><Relationship Id="rId73" Type="http://schemas.openxmlformats.org/officeDocument/2006/relationships/hyperlink" Target="https://www.rafflesthepalmdubai.com/?goto=fiche_hotel&amp;code_hotel=B8Y0&amp;merchantid=seo-maps-AE-B8Y0&amp;sourceid=aw-cen&amp;utm_medium=seo+maps&amp;utm_source=google+Maps&amp;utm_campaign=seo+maps&amp;y_source=1_MjY3NjUwMjUtNzE1LWxvY2F0aW9uLndlYnNpdGU%3D" TargetMode="External"/><Relationship Id="rId78" Type="http://schemas.openxmlformats.org/officeDocument/2006/relationships/hyperlink" Target="https://www.addresshotels.com/en/hotels/address-dubai-mall/" TargetMode="External"/><Relationship Id="rId81" Type="http://schemas.openxmlformats.org/officeDocument/2006/relationships/hyperlink" Target="https://www.google.com/search?q=Le+Royal+Meridien+Beach&amp;rlz=1C1GCEU_ruUZ1085UZ1085&amp;oq=Le+Royal+Meridien+Beach&amp;gs_lcrp=EgZjaHJvbWUyBggAEEUYOdIBBzIzNWowajSoAgCwAgA&amp;sourceid=chrome&amp;ie=UTF-8" TargetMode="External"/><Relationship Id="rId86" Type="http://schemas.openxmlformats.org/officeDocument/2006/relationships/hyperlink" Target="https://www.addresshotels.com/en/resorts/address-beach-resort/" TargetMode="External"/><Relationship Id="rId94" Type="http://schemas.openxmlformats.org/officeDocument/2006/relationships/hyperlink" Target="https://allinclusive-collection.com/en/hotel/rixos-the-palm-hotel-suites/?utm_source=GMB&amp;utm_medium=metasearch&amp;y_source=1_MTUzNTk0MTYtNzE1LWxvY2F0aW9uLndlYnNpdGU=" TargetMode="External"/><Relationship Id="rId99" Type="http://schemas.openxmlformats.org/officeDocument/2006/relationships/hyperlink" Target="https://www.atlantis.com/atlantis-the-royal?utm_source=googleplaces&amp;utm_medium=location&amp;utm_campaign=atr&amp;utm_content=listing" TargetMode="External"/><Relationship Id="rId101" Type="http://schemas.openxmlformats.org/officeDocument/2006/relationships/hyperlink" Target="https://www.anantara.com/en/palm-dubai?utm_source=GoogleMyBusiness&amp;utm_medium=GMB&amp;utm_term=DubaiThePalm&amp;utm_content=Home&amp;utm_campaign=Google_GMB" TargetMode="External"/><Relationship Id="rId4" Type="http://schemas.openxmlformats.org/officeDocument/2006/relationships/hyperlink" Target="https://rivierahotel-dubai.com/" TargetMode="External"/><Relationship Id="rId9" Type="http://schemas.openxmlformats.org/officeDocument/2006/relationships/hyperlink" Target="https://www.millenniumhotels.com/en/dubai/copthorne-hotel-dubai/?cid=gplaces-copthorne-hotel-dubai" TargetMode="External"/><Relationship Id="rId13" Type="http://schemas.openxmlformats.org/officeDocument/2006/relationships/hyperlink" Target="https://grandeurhotel.com/" TargetMode="External"/><Relationship Id="rId18" Type="http://schemas.openxmlformats.org/officeDocument/2006/relationships/hyperlink" Target="https://www.millenniumhotels.com/en/dubai/millennium-central-downtown/" TargetMode="External"/><Relationship Id="rId39" Type="http://schemas.openxmlformats.org/officeDocument/2006/relationships/hyperlink" Target="https://www.parkregisbusinessbay.com/" TargetMode="External"/><Relationship Id="rId109" Type="http://schemas.openxmlformats.org/officeDocument/2006/relationships/hyperlink" Target="https://bluewatersbeachhotel.com/" TargetMode="External"/><Relationship Id="rId34" Type="http://schemas.openxmlformats.org/officeDocument/2006/relationships/hyperlink" Target="https://www.atanahotel.com/" TargetMode="External"/><Relationship Id="rId50" Type="http://schemas.openxmlformats.org/officeDocument/2006/relationships/hyperlink" Target="https://all.accor.com/hotel/A9Q6/index.ru.shtml?utm_campaign=seo+maps&amp;utm_medium=seo+maps&amp;utm_source=google+Maps" TargetMode="External"/><Relationship Id="rId55" Type="http://schemas.openxmlformats.org/officeDocument/2006/relationships/hyperlink" Target="https://www.ihg.com/spnd/hotels/us/en/dubai/dxbca/hoteldetail" TargetMode="External"/><Relationship Id="rId76" Type="http://schemas.openxmlformats.org/officeDocument/2006/relationships/hyperlink" Target="https://www.hilton.com/en/hotels/dxbjbhi-hilton-dubai-jumeirah/?SEO_id=GMB-EMEA-HI-DXBJBHI" TargetMode="External"/><Relationship Id="rId97" Type="http://schemas.openxmlformats.org/officeDocument/2006/relationships/hyperlink" Target="https://www.atlantis.com/dubai?utm_source=googleplaces&amp;utm_medium=location&amp;utm_campaign=atp&amp;utm_content=listing" TargetMode="External"/><Relationship Id="rId104" Type="http://schemas.openxmlformats.org/officeDocument/2006/relationships/hyperlink" Target="https://www.mandarinoriental.com/en/dubai/jumeira-beach?src=loc.yext.modub.ggl" TargetMode="External"/><Relationship Id="rId7" Type="http://schemas.openxmlformats.org/officeDocument/2006/relationships/hyperlink" Target="https://www.marriott.com/en-us/hotels/dxbra-aloft-al-mina-dubai/overview/" TargetMode="External"/><Relationship Id="rId71" Type="http://schemas.openxmlformats.org/officeDocument/2006/relationships/hyperlink" Target="https://www.thefirstcollection.ae/business-bay/?utm_source=gmb_bb&amp;utm_medium=organic&amp;utm_content=ws" TargetMode="External"/><Relationship Id="rId92" Type="http://schemas.openxmlformats.org/officeDocument/2006/relationships/hyperlink" Target="https://www.jumeirah.com/en/stay/dubai/jumeirah-al-qasr?utm_source=google&amp;utm_medium=google%20places&amp;utm_campaign=hotel" TargetMode="External"/><Relationship Id="rId2" Type="http://schemas.openxmlformats.org/officeDocument/2006/relationships/hyperlink" Target="https://www.rotana.com/edge/unitedarabemirates/dubai/arabianparkdubai?utm_source=google&amp;utm_medium=local&amp;utm_campaign=glocal+arabian+park+dubai" TargetMode="External"/><Relationship Id="rId29" Type="http://schemas.openxmlformats.org/officeDocument/2006/relationships/hyperlink" Target="https://www.hyatt.com/ru-RU/hotel/united-arab-emirates/hyatt-place-dubai-al-rigga/dxbzd" TargetMode="External"/><Relationship Id="rId24" Type="http://schemas.openxmlformats.org/officeDocument/2006/relationships/hyperlink" Target="https://all.accor.com/hotel/6540/index.ru.shtml?utm_campaign=seo+maps&amp;utm_medium=seo+maps&amp;utm_source=google+Maps" TargetMode="External"/><Relationship Id="rId40" Type="http://schemas.openxmlformats.org/officeDocument/2006/relationships/hyperlink" Target="https://www.central-hotels.com/hotels/canal-central/" TargetMode="External"/><Relationship Id="rId45" Type="http://schemas.openxmlformats.org/officeDocument/2006/relationships/hyperlink" Target="https://all.accor.com/hotel/B758/index.ru.shtml?utm_campaign=seo+maps&amp;utm_medium=seo+maps&amp;utm_source=google+Maps" TargetMode="External"/><Relationship Id="rId66" Type="http://schemas.openxmlformats.org/officeDocument/2006/relationships/hyperlink" Target="https://movenpick.accor.com/en/middle-east/uae/dubai/hotel-al-mamzar.html?merchantid=seo-maps-AE-B4J2&amp;sourceid=aw-cen&amp;utm_medium=seo+maps&amp;utm_source=google+Maps&amp;utm_campaign=seo+maps&amp;utm_content=Al-Mamzar&amp;y_source=1_MTUzNjI1OTktNzE1LWxvY2F0aW9uLndlYnNpdGU%3D" TargetMode="External"/><Relationship Id="rId87" Type="http://schemas.openxmlformats.org/officeDocument/2006/relationships/hyperlink" Target="https://www.jumeirah.com/en/stay/dubai/jumeirah-zabeel-saray?utm_source=google&amp;utm_medium=google%20places&amp;utm_campaign=hotel" TargetMode="External"/><Relationship Id="rId110" Type="http://schemas.openxmlformats.org/officeDocument/2006/relationships/hyperlink" Target="https://www.ritzcarlton.com/en/hotels/dxbrz-the-ritz-carlton-dubai/overview/" TargetMode="External"/><Relationship Id="rId61" Type="http://schemas.openxmlformats.org/officeDocument/2006/relationships/hyperlink" Target="https://www.gevorahotels.com/en/" TargetMode="External"/><Relationship Id="rId82" Type="http://schemas.openxmlformats.org/officeDocument/2006/relationships/hyperlink" Target="https://www.tajhotels.com/en-in/taj/taj-dubai/?utm_source=Google&amp;utm_medium=Local&amp;utm_campaign=Taj-Dubai" TargetMode="External"/><Relationship Id="rId19" Type="http://schemas.openxmlformats.org/officeDocument/2006/relationships/hyperlink" Target="https://www.lemontreehotels.com/lemon-tree-hotel/dubai/hotel-dubai" TargetMode="External"/><Relationship Id="rId14" Type="http://schemas.openxmlformats.org/officeDocument/2006/relationships/hyperlink" Target="https://www.florahospitality.com/dubai/flora-al-barsha-hotel-at-the-mall/" TargetMode="External"/><Relationship Id="rId30" Type="http://schemas.openxmlformats.org/officeDocument/2006/relationships/hyperlink" Target="https://www.wyndhamhotels.com/wyndham/dubai-united-arab-emirates/wyndham-dubai-marina/overview?CID=LC:HR::GGL:RIO:National:47097&amp;iata=00093796" TargetMode="External"/><Relationship Id="rId35" Type="http://schemas.openxmlformats.org/officeDocument/2006/relationships/hyperlink" Target="https://www.swissotel-dubai-alghurair.com/?y_source=1_MTIzNjEzNjYtNzE1LWxvY2F0aW9uLndlYnNpdGU%3D" TargetMode="External"/><Relationship Id="rId56" Type="http://schemas.openxmlformats.org/officeDocument/2006/relationships/hyperlink" Target="https://www.bluebeachtower.com/" TargetMode="External"/><Relationship Id="rId77" Type="http://schemas.openxmlformats.org/officeDocument/2006/relationships/hyperlink" Target="https://www.hyatt.com/andaz/en-US/dxbct-andaz-dubai-the-palm?src=corp_lclb_gmb_seo_dxbct" TargetMode="External"/><Relationship Id="rId100" Type="http://schemas.openxmlformats.org/officeDocument/2006/relationships/hyperlink" Target="https://all.accor.com/hotel/6541/index.ru.shtml?utm_campaign=seo+maps&amp;utm_medium=seo+maps&amp;utm_source=google+Maps" TargetMode="External"/><Relationship Id="rId105" Type="http://schemas.openxmlformats.org/officeDocument/2006/relationships/hyperlink" Target="https://www.oneandonlyresorts.com/royal-mirage" TargetMode="External"/><Relationship Id="rId8" Type="http://schemas.openxmlformats.org/officeDocument/2006/relationships/hyperlink" Target="https://www.hyatt.com/en-US/hotel/united-arab-emirates/hyatt-place-dubai-wasl-district/dxbzm?src=corp_lclb_gmb_seo_dxbzm" TargetMode="External"/><Relationship Id="rId51" Type="http://schemas.openxmlformats.org/officeDocument/2006/relationships/hyperlink" Target="https://www.marriott.com/en-us/hotels/dxbdz-the-heritage-hotel-autograph-collection/overview/" TargetMode="External"/><Relationship Id="rId72" Type="http://schemas.openxmlformats.org/officeDocument/2006/relationships/hyperlink" Target="https://www.marriott.com/en-us/hotels/dxbjs-sheraton-jumeirah-beach-resort/overview/?scid=f2ae0541-1279-4f24-b197-a979c79310b0" TargetMode="External"/><Relationship Id="rId93" Type="http://schemas.openxmlformats.org/officeDocument/2006/relationships/hyperlink" Target="https://www.jumeirah.com/en/stay/dubai/jumeirah-mina-a-salam?utm_source=google&amp;utm_medium=google%20places&amp;utm_campaign=hotel" TargetMode="External"/><Relationship Id="rId98" Type="http://schemas.openxmlformats.org/officeDocument/2006/relationships/hyperlink" Target="https://www.marriott.com/en-us/hotels/dxbbg-bulgari-hotel-and-resorts-dubai/overview/?scid=f2ae0541-1279-4f24-b197-a979c79310b0" TargetMode="External"/><Relationship Id="rId3" Type="http://schemas.openxmlformats.org/officeDocument/2006/relationships/hyperlink" Target="https://www.citymaxhotels.com/uae/dubai/citymax-hotels-al-barsha-at-the-mall/" TargetMode="External"/><Relationship Id="rId25" Type="http://schemas.openxmlformats.org/officeDocument/2006/relationships/hyperlink" Target="https://www.rotana.com/edge/unitedarabemirates/dubai/damachills2hotel" TargetMode="External"/><Relationship Id="rId46" Type="http://schemas.openxmlformats.org/officeDocument/2006/relationships/hyperlink" Target="https://www.wyndhamhotels.com/ramada/dubai-united-arab-emirates/ramada-hotel-and-suites-dubai-jbr/overview?CID=LC:wmcic5n98gs1g0r:47828" TargetMode="External"/><Relationship Id="rId67" Type="http://schemas.openxmlformats.org/officeDocument/2006/relationships/hyperlink" Target="https://www.rotana.com/rotanahotelandresorts/unitedarabemirates/dubai/mediarotana?utm_source=google&amp;utm_medium=local&amp;utm_campaign=hotel" TargetMode="External"/><Relationship Id="rId20" Type="http://schemas.openxmlformats.org/officeDocument/2006/relationships/hyperlink" Target="https://alkhooryhotels.com/executivehotel/?partner=9590utm_source%3Dgoogle&amp;utm_medium=organic&amp;utm_campaign=MyBusiness&amp;utm" TargetMode="External"/><Relationship Id="rId41" Type="http://schemas.openxmlformats.org/officeDocument/2006/relationships/hyperlink" Target="https://www.millenniumhotels.com/en/dubai/millennium-al-barsha/?cid=gplaces-millennium-al-barsha" TargetMode="External"/><Relationship Id="rId62" Type="http://schemas.openxmlformats.org/officeDocument/2006/relationships/hyperlink" Target="https://www.menaplazabarsha.com/" TargetMode="External"/><Relationship Id="rId83" Type="http://schemas.openxmlformats.org/officeDocument/2006/relationships/hyperlink" Target="https://www.oberoihotels.com/hotels-in-al-zorah-ajman/" TargetMode="External"/><Relationship Id="rId88" Type="http://schemas.openxmlformats.org/officeDocument/2006/relationships/hyperlink" Target="https://allinclusive-collection.com/en/hotel/rixos-premium-dubai-jbr/?utm_source=GMB&amp;utm_medium=metasearch&amp;y_source=1_MTUzNTk5NzktNzE1LWxvY2F0aW9uLndlYnNpdGU=" TargetMode="External"/><Relationship Id="rId111" Type="http://schemas.openxmlformats.org/officeDocument/2006/relationships/hyperlink" Target="https://all.accor.com/hotel/6146/index.ru.shtml?utm_campaign=seo+maps&amp;utm_medium=seo+maps&amp;utm_source=google+Maps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rriott.com/en-us/hotels/auhnl-aloft-abu-dhabi/overview/?scid=f2ae0541-1279-4f24-b197-a979c79310b0" TargetMode="External"/><Relationship Id="rId13" Type="http://schemas.openxmlformats.org/officeDocument/2006/relationships/hyperlink" Target="https://www.rotana.com/rayhaanhotelandresorts/unitedarabemirates/abudhabi/khalidiyapalacerayhaanbyrotana?utm_source=google&amp;utm_medium=local&amp;utm_campaign=hotel-khalidiyapalace" TargetMode="External"/><Relationship Id="rId18" Type="http://schemas.openxmlformats.org/officeDocument/2006/relationships/hyperlink" Target="https://www.rotana.com/rotanahotelandresorts/unitedarabemirates/abudhabi/parkrotana?utm_source=google&amp;utm_medium=local&amp;utm_campaign=google_local_park_rotana" TargetMode="External"/><Relationship Id="rId26" Type="http://schemas.openxmlformats.org/officeDocument/2006/relationships/hyperlink" Target="https://allinclusive-collection.com/en/hotel/rixos-premium-saadiyat-island/?utm_source=GMB&amp;utm_medium=metasearch&amp;y_source=1_MTUzNjE3MTUtNzE1LWxvY2F0aW9uLndlYnNpdGU%3D" TargetMode="External"/><Relationship Id="rId3" Type="http://schemas.openxmlformats.org/officeDocument/2006/relationships/hyperlink" Target="https://www.millenniumhotels.com/en/abu-dhabi/kingsgate-hotel-abu-dhabi-by-millennium/?utm_source=google&amp;utm_medium=cpc&amp;utm_campaign=MENA&amp;utm_content=kingsgate%20hotel%20abu%20dhabi&amp;utm_term=external" TargetMode="External"/><Relationship Id="rId21" Type="http://schemas.openxmlformats.org/officeDocument/2006/relationships/hyperlink" Target="https://www.millenniumhotels.com/en/abu-dhabi/bab-al-qasr-hotel/?cid=gplaces-bab-al-qasr-hotel" TargetMode="External"/><Relationship Id="rId7" Type="http://schemas.openxmlformats.org/officeDocument/2006/relationships/hyperlink" Target="https://www.rotana.com/rotanahotelandresorts/unitedarabemirates/abudhabi/pearlrotana?utm_source=google&amp;utm_medium=local&amp;utm_campaign=hotel" TargetMode="External"/><Relationship Id="rId12" Type="http://schemas.openxmlformats.org/officeDocument/2006/relationships/hyperlink" Target="https://www.ihg.com/holidayinn/hotels/gb/en/abu-dhabi/auhar/hoteldetail?cm_mmc=GoogleMaps-_-HI-_-AE-_-AUHAR" TargetMode="External"/><Relationship Id="rId17" Type="http://schemas.openxmlformats.org/officeDocument/2006/relationships/hyperlink" Target="https://www.shangri-la.com/en/abudhabi/traders/" TargetMode="External"/><Relationship Id="rId25" Type="http://schemas.openxmlformats.org/officeDocument/2006/relationships/hyperlink" Target="https://www.jumeirah.com/en/stay/abu-dhabi/jumeirah-at-saadiyat-island-resort?utm_source=google&amp;utm_medium=google%20places&amp;utm_campaign=hotel" TargetMode="External"/><Relationship Id="rId2" Type="http://schemas.openxmlformats.org/officeDocument/2006/relationships/hyperlink" Target="https://all.accor.com/hotel/6949/index.ru.shtml?utm_campaign=seo+maps&amp;utm_medium=seo+maps&amp;utm_source=google+Maps" TargetMode="External"/><Relationship Id="rId16" Type="http://schemas.openxmlformats.org/officeDocument/2006/relationships/hyperlink" Target="https://www.millenniumhotels.com/en/abu-dhabi/millennium-downtown-abu-dhabi/" TargetMode="External"/><Relationship Id="rId20" Type="http://schemas.openxmlformats.org/officeDocument/2006/relationships/hyperlink" Target="https://www.hilton.com/en/hotels/auhyrdi-doubletree-abu-dhabi-yas-island-residences/?SEO_id=GMB-EMEA-DI-AUHYRDI" TargetMode="External"/><Relationship Id="rId1" Type="http://schemas.openxmlformats.org/officeDocument/2006/relationships/hyperlink" Target="https://trianon-hotels.com/" TargetMode="External"/><Relationship Id="rId6" Type="http://schemas.openxmlformats.org/officeDocument/2006/relationships/hyperlink" Target="https://www.millenniumhotels.com/en/abu-dhabi/copthorne-downtown-abu-dhabi/" TargetMode="External"/><Relationship Id="rId11" Type="http://schemas.openxmlformats.org/officeDocument/2006/relationships/hyperlink" Target="https://downtown-abu-dhabi.goldentulip.com/en-us/?gclsrc=aw.ds&amp;kClkId=220524120219494526&amp;kVsId=220524120219498206&amp;gclid=Cj0KCQjwhLKUBhDiARIsAMaTLnFL1CYANKOLTVZp3My-ErbhLI-Ng2YrfcImVnOS8fzJF1R4NpfTWFMaAkvKEALw_wcB" TargetMode="External"/><Relationship Id="rId24" Type="http://schemas.openxmlformats.org/officeDocument/2006/relationships/hyperlink" Target="https://www.rotana.com/rotanahotelandresorts/unitedarabemirates/abudhabi/saadiyatrotanaresortandvillas?utm_source=google&amp;utm_medium=local&amp;utm_campaign=hotel" TargetMode="External"/><Relationship Id="rId5" Type="http://schemas.openxmlformats.org/officeDocument/2006/relationships/hyperlink" Target="https://www.rotana.com/centrohotels/unitedarabemirates/abudhabi/centrocapitalcentre" TargetMode="External"/><Relationship Id="rId15" Type="http://schemas.openxmlformats.org/officeDocument/2006/relationships/hyperlink" Target="https://www.royalmhotels.com/abudhabi/" TargetMode="External"/><Relationship Id="rId23" Type="http://schemas.openxmlformats.org/officeDocument/2006/relationships/hyperlink" Target="https://www.hilton.com/en/hotels/auhyihi-hilton-abu-dhabi-yas-island/?SEO_id=GMB-EMEA-HI-AUHYIHI" TargetMode="External"/><Relationship Id="rId10" Type="http://schemas.openxmlformats.org/officeDocument/2006/relationships/hyperlink" Target="https://www.ihg.com/crowneplaza/hotels/gb/en/abu-dhabi/auhyi/hoteldetail?cm_mmc=GoogleMaps-_-CP-_-AE-_-AUHYI" TargetMode="External"/><Relationship Id="rId19" Type="http://schemas.openxmlformats.org/officeDocument/2006/relationships/hyperlink" Target="https://www.anantara.com/en/eastern-mangroves-abu-dhabi?utm_source=GoogleMyBusiness&amp;utm_medium=GMB&amp;utm_term=EasternMangroves&amp;utm_content=Home&amp;utm_campaign=Google_GMB" TargetMode="External"/><Relationship Id="rId4" Type="http://schemas.openxmlformats.org/officeDocument/2006/relationships/hyperlink" Target="https://royalmhotels.com/uptown_abudhabi/" TargetMode="External"/><Relationship Id="rId9" Type="http://schemas.openxmlformats.org/officeDocument/2006/relationships/hyperlink" Target="https://blumont-capital-tower.business.site/?utm_source=gmb&amp;utm_medium=referral" TargetMode="External"/><Relationship Id="rId14" Type="http://schemas.openxmlformats.org/officeDocument/2006/relationships/hyperlink" Target="https://www.rotana.com/rotanahotelandresorts/unitedarabemirates/abudhabi/beachrotana?utm_source=google&amp;utm_medium=local&amp;utm_campaign=hotel" TargetMode="External"/><Relationship Id="rId22" Type="http://schemas.openxmlformats.org/officeDocument/2006/relationships/hyperlink" Target="https://www.mandarinoriental.com/ar-ae/abu-dhabi/emirates-palac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017"/>
  <sheetViews>
    <sheetView tabSelected="1" zoomScale="70" zoomScaleNormal="70" workbookViewId="0">
      <pane ySplit="1" topLeftCell="A2" activePane="bottomLeft" state="frozen"/>
      <selection pane="bottomLeft" activeCell="G48" sqref="G48"/>
    </sheetView>
  </sheetViews>
  <sheetFormatPr defaultColWidth="12.59765625" defaultRowHeight="15.75" customHeight="1"/>
  <cols>
    <col min="1" max="1" width="40" customWidth="1"/>
    <col min="2" max="2" width="11.5" customWidth="1"/>
    <col min="3" max="3" width="15.59765625" customWidth="1"/>
    <col min="4" max="5" width="15.5" customWidth="1"/>
    <col min="6" max="6" width="15" customWidth="1"/>
    <col min="7" max="7" width="14.69921875" customWidth="1"/>
    <col min="8" max="8" width="15.5" customWidth="1"/>
    <col min="9" max="9" width="17.19921875" customWidth="1"/>
    <col min="10" max="10" width="36.3984375" customWidth="1"/>
  </cols>
  <sheetData>
    <row r="1" spans="1:24" ht="39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4" t="s">
        <v>9</v>
      </c>
    </row>
    <row r="2" spans="1:24" ht="13.2" customHeight="1">
      <c r="A2" s="139" t="s">
        <v>10</v>
      </c>
      <c r="B2" s="5"/>
      <c r="C2" s="6"/>
      <c r="D2" s="6"/>
      <c r="E2" s="7"/>
      <c r="F2" s="8"/>
      <c r="G2" s="8"/>
      <c r="H2" s="9"/>
      <c r="I2" s="8"/>
      <c r="J2" s="10"/>
    </row>
    <row r="3" spans="1:24" ht="13.2" customHeight="1">
      <c r="A3" s="140"/>
      <c r="B3" s="5"/>
      <c r="C3" s="6"/>
      <c r="D3" s="6"/>
      <c r="E3" s="11"/>
      <c r="F3" s="12"/>
      <c r="G3" s="12"/>
      <c r="H3" s="9"/>
      <c r="I3" s="12"/>
      <c r="J3" s="13"/>
    </row>
    <row r="4" spans="1:24" ht="13.2" customHeight="1">
      <c r="A4" s="140"/>
      <c r="B4" s="5"/>
      <c r="C4" s="6"/>
      <c r="D4" s="6"/>
      <c r="E4" s="7"/>
      <c r="F4" s="8"/>
      <c r="G4" s="8"/>
      <c r="H4" s="9"/>
      <c r="I4" s="8"/>
      <c r="J4" s="13"/>
    </row>
    <row r="5" spans="1:24" ht="13.2" customHeight="1">
      <c r="A5" s="140"/>
      <c r="B5" s="5"/>
      <c r="C5" s="6"/>
      <c r="D5" s="6"/>
      <c r="E5" s="11"/>
      <c r="F5" s="12"/>
      <c r="G5" s="12"/>
      <c r="H5" s="9"/>
      <c r="I5" s="12"/>
      <c r="J5" s="13"/>
    </row>
    <row r="6" spans="1:24" ht="13.2" customHeight="1">
      <c r="A6" s="140"/>
      <c r="B6" s="5"/>
      <c r="C6" s="6"/>
      <c r="D6" s="6"/>
      <c r="E6" s="7"/>
      <c r="F6" s="8"/>
      <c r="G6" s="8"/>
      <c r="H6" s="9"/>
      <c r="I6" s="8"/>
      <c r="J6" s="13"/>
    </row>
    <row r="7" spans="1:24" ht="13.2" customHeight="1">
      <c r="A7" s="140"/>
      <c r="B7" s="5"/>
      <c r="C7" s="6"/>
      <c r="D7" s="6"/>
      <c r="E7" s="11"/>
      <c r="F7" s="12"/>
      <c r="G7" s="12"/>
      <c r="H7" s="9"/>
      <c r="I7" s="12"/>
      <c r="J7" s="13"/>
    </row>
    <row r="8" spans="1:24" ht="13.2" customHeight="1">
      <c r="A8" s="140"/>
      <c r="B8" s="5"/>
      <c r="C8" s="6"/>
      <c r="D8" s="6"/>
      <c r="E8" s="7"/>
      <c r="F8" s="8"/>
      <c r="G8" s="8"/>
      <c r="H8" s="9"/>
      <c r="I8" s="8"/>
      <c r="J8" s="13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 spans="1:24" ht="13.2" customHeight="1">
      <c r="A9" s="140"/>
      <c r="B9" s="5"/>
      <c r="C9" s="6"/>
      <c r="D9" s="6"/>
      <c r="E9" s="11"/>
      <c r="F9" s="12"/>
      <c r="G9" s="12"/>
      <c r="H9" s="9"/>
      <c r="I9" s="12"/>
      <c r="J9" s="13"/>
    </row>
    <row r="10" spans="1:24" ht="13.2" customHeight="1">
      <c r="A10" s="140"/>
      <c r="B10" s="5"/>
      <c r="C10" s="6"/>
      <c r="D10" s="6"/>
      <c r="E10" s="7"/>
      <c r="F10" s="8"/>
      <c r="G10" s="8"/>
      <c r="H10" s="9"/>
      <c r="I10" s="8"/>
      <c r="J10" s="13"/>
    </row>
    <row r="11" spans="1:24" ht="13.2" customHeight="1">
      <c r="A11" s="140"/>
      <c r="B11" s="5"/>
      <c r="C11" s="6"/>
      <c r="D11" s="6"/>
      <c r="E11" s="11"/>
      <c r="F11" s="12"/>
      <c r="G11" s="12"/>
      <c r="H11" s="9"/>
      <c r="I11" s="12"/>
      <c r="J11" s="13"/>
    </row>
    <row r="12" spans="1:24" ht="13.2" customHeight="1">
      <c r="A12" s="140"/>
      <c r="B12" s="5"/>
      <c r="C12" s="15"/>
      <c r="D12" s="15"/>
      <c r="E12" s="15"/>
      <c r="F12" s="15"/>
      <c r="G12" s="15"/>
      <c r="H12" s="16"/>
      <c r="I12" s="15"/>
      <c r="J12" s="13"/>
    </row>
    <row r="13" spans="1:24" ht="13.2" customHeight="1">
      <c r="A13" s="140"/>
      <c r="B13" s="5"/>
      <c r="C13" s="15"/>
      <c r="D13" s="15"/>
      <c r="E13" s="15"/>
      <c r="F13" s="15"/>
      <c r="G13" s="15"/>
      <c r="H13" s="16"/>
      <c r="I13" s="15"/>
      <c r="J13" s="13"/>
    </row>
    <row r="14" spans="1:24" ht="13.2" customHeight="1">
      <c r="A14" s="140"/>
      <c r="B14" s="5"/>
      <c r="C14" s="12"/>
      <c r="D14" s="12"/>
      <c r="E14" s="12"/>
      <c r="F14" s="12"/>
      <c r="G14" s="12"/>
      <c r="H14" s="9"/>
      <c r="I14" s="12"/>
      <c r="J14" s="13"/>
    </row>
    <row r="15" spans="1:24" ht="13.2" customHeight="1">
      <c r="A15" s="140"/>
      <c r="B15" s="5"/>
      <c r="C15" s="12"/>
      <c r="D15" s="12"/>
      <c r="E15" s="12"/>
      <c r="F15" s="12"/>
      <c r="G15" s="12"/>
      <c r="H15" s="9"/>
      <c r="I15" s="12"/>
      <c r="J15" s="13"/>
    </row>
    <row r="16" spans="1:24" ht="13.2" customHeight="1">
      <c r="A16" s="140"/>
      <c r="B16" s="5"/>
      <c r="C16" s="12"/>
      <c r="D16" s="12"/>
      <c r="E16" s="12"/>
      <c r="F16" s="12"/>
      <c r="G16" s="12"/>
      <c r="H16" s="9"/>
      <c r="I16" s="8"/>
      <c r="J16" s="13"/>
    </row>
    <row r="17" spans="1:10" ht="13.2" customHeight="1">
      <c r="A17" s="140"/>
      <c r="B17" s="5"/>
      <c r="C17" s="12"/>
      <c r="D17" s="12"/>
      <c r="E17" s="12"/>
      <c r="F17" s="12"/>
      <c r="G17" s="12"/>
      <c r="H17" s="9"/>
      <c r="I17" s="12"/>
      <c r="J17" s="13"/>
    </row>
    <row r="18" spans="1:10" ht="13.2" customHeight="1">
      <c r="A18" s="140"/>
      <c r="B18" s="5"/>
      <c r="C18" s="12"/>
      <c r="D18" s="17"/>
      <c r="E18" s="12"/>
      <c r="F18" s="12"/>
      <c r="G18" s="12"/>
      <c r="H18" s="9"/>
      <c r="I18" s="8"/>
      <c r="J18" s="13"/>
    </row>
    <row r="19" spans="1:10" ht="13.2" customHeight="1">
      <c r="A19" s="141"/>
      <c r="B19" s="18"/>
      <c r="C19" s="19"/>
      <c r="D19" s="19"/>
      <c r="E19" s="19"/>
      <c r="F19" s="19"/>
      <c r="G19" s="19"/>
      <c r="H19" s="20"/>
      <c r="I19" s="21"/>
      <c r="J19" s="22"/>
    </row>
    <row r="20" spans="1:10" ht="13.2" customHeight="1">
      <c r="A20" s="142" t="s">
        <v>11</v>
      </c>
      <c r="B20" s="5"/>
      <c r="C20" s="23"/>
      <c r="D20" s="24"/>
      <c r="E20" s="8"/>
      <c r="F20" s="8"/>
      <c r="G20" s="8"/>
      <c r="H20" s="9"/>
      <c r="I20" s="8"/>
      <c r="J20" s="10"/>
    </row>
    <row r="21" spans="1:10" ht="13.2" customHeight="1">
      <c r="A21" s="140"/>
      <c r="B21" s="5"/>
      <c r="C21" s="23"/>
      <c r="D21" s="25"/>
      <c r="E21" s="12"/>
      <c r="F21" s="12"/>
      <c r="G21" s="12"/>
      <c r="H21" s="9"/>
      <c r="I21" s="12"/>
      <c r="J21" s="13"/>
    </row>
    <row r="22" spans="1:10" ht="13.2" customHeight="1">
      <c r="A22" s="140"/>
      <c r="B22" s="5"/>
      <c r="C22" s="23"/>
      <c r="D22" s="25"/>
      <c r="E22" s="8"/>
      <c r="F22" s="8"/>
      <c r="G22" s="8"/>
      <c r="H22" s="9"/>
      <c r="I22" s="8"/>
      <c r="J22" s="13"/>
    </row>
    <row r="23" spans="1:10" ht="13.2" customHeight="1">
      <c r="A23" s="140"/>
      <c r="B23" s="5"/>
      <c r="C23" s="23"/>
      <c r="D23" s="25"/>
      <c r="E23" s="12"/>
      <c r="F23" s="12"/>
      <c r="G23" s="12"/>
      <c r="H23" s="9"/>
      <c r="I23" s="12"/>
      <c r="J23" s="13"/>
    </row>
    <row r="24" spans="1:10" ht="13.2" customHeight="1">
      <c r="A24" s="140"/>
      <c r="B24" s="5"/>
      <c r="C24" s="23"/>
      <c r="D24" s="25"/>
      <c r="E24" s="8"/>
      <c r="F24" s="8"/>
      <c r="G24" s="8"/>
      <c r="H24" s="9"/>
      <c r="I24" s="8"/>
      <c r="J24" s="13"/>
    </row>
    <row r="25" spans="1:10" ht="13.2" customHeight="1">
      <c r="A25" s="140"/>
      <c r="B25" s="5"/>
      <c r="C25" s="23"/>
      <c r="D25" s="25"/>
      <c r="E25" s="12"/>
      <c r="F25" s="12"/>
      <c r="G25" s="12"/>
      <c r="H25" s="9"/>
      <c r="I25" s="12"/>
      <c r="J25" s="13"/>
    </row>
    <row r="26" spans="1:10" ht="13.2" customHeight="1">
      <c r="A26" s="140"/>
      <c r="B26" s="5"/>
      <c r="C26" s="23"/>
      <c r="D26" s="25"/>
      <c r="E26" s="8"/>
      <c r="F26" s="12"/>
      <c r="G26" s="8"/>
      <c r="H26" s="9"/>
      <c r="I26" s="8"/>
      <c r="J26" s="13"/>
    </row>
    <row r="27" spans="1:10" ht="13.2" customHeight="1">
      <c r="A27" s="140"/>
      <c r="B27" s="5"/>
      <c r="C27" s="23"/>
      <c r="D27" s="25"/>
      <c r="E27" s="12"/>
      <c r="F27" s="12"/>
      <c r="G27" s="12"/>
      <c r="H27" s="9"/>
      <c r="I27" s="12"/>
      <c r="J27" s="13"/>
    </row>
    <row r="28" spans="1:10" ht="13.2" customHeight="1">
      <c r="A28" s="140"/>
      <c r="B28" s="5"/>
      <c r="C28" s="6"/>
      <c r="D28" s="7"/>
      <c r="E28" s="7"/>
      <c r="F28" s="12"/>
      <c r="G28" s="8"/>
      <c r="H28" s="9"/>
      <c r="I28" s="8"/>
      <c r="J28" s="13"/>
    </row>
    <row r="29" spans="1:10" ht="13.2" customHeight="1">
      <c r="A29" s="140"/>
      <c r="B29" s="5"/>
      <c r="C29" s="6"/>
      <c r="D29" s="15"/>
      <c r="E29" s="11"/>
      <c r="F29" s="12"/>
      <c r="G29" s="12"/>
      <c r="H29" s="9"/>
      <c r="I29" s="12"/>
      <c r="J29" s="13"/>
    </row>
    <row r="30" spans="1:10" ht="13.2" customHeight="1">
      <c r="A30" s="140"/>
      <c r="B30" s="5"/>
      <c r="C30" s="15"/>
      <c r="D30" s="15"/>
      <c r="E30" s="15"/>
      <c r="F30" s="15"/>
      <c r="G30" s="15"/>
      <c r="H30" s="16"/>
      <c r="I30" s="15"/>
      <c r="J30" s="13"/>
    </row>
    <row r="31" spans="1:10" ht="13.2" customHeight="1">
      <c r="A31" s="140"/>
      <c r="B31" s="5"/>
      <c r="C31" s="15"/>
      <c r="D31" s="15"/>
      <c r="E31" s="15"/>
      <c r="F31" s="15"/>
      <c r="G31" s="15"/>
      <c r="H31" s="16"/>
      <c r="I31" s="15"/>
      <c r="J31" s="13"/>
    </row>
    <row r="32" spans="1:10" ht="13.2" customHeight="1">
      <c r="A32" s="140"/>
      <c r="B32" s="5"/>
      <c r="C32" s="12"/>
      <c r="D32" s="12"/>
      <c r="E32" s="12"/>
      <c r="F32" s="12"/>
      <c r="G32" s="12"/>
      <c r="H32" s="9"/>
      <c r="I32" s="8"/>
      <c r="J32" s="13"/>
    </row>
    <row r="33" spans="1:10" ht="13.2" customHeight="1">
      <c r="A33" s="140"/>
      <c r="B33" s="5"/>
      <c r="C33" s="12"/>
      <c r="D33" s="12"/>
      <c r="E33" s="12"/>
      <c r="F33" s="12"/>
      <c r="G33" s="12"/>
      <c r="H33" s="9"/>
      <c r="I33" s="12"/>
      <c r="J33" s="13"/>
    </row>
    <row r="34" spans="1:10" ht="13.2" customHeight="1">
      <c r="A34" s="140"/>
      <c r="B34" s="5"/>
      <c r="C34" s="12"/>
      <c r="D34" s="12"/>
      <c r="E34" s="12"/>
      <c r="F34" s="12"/>
      <c r="G34" s="12"/>
      <c r="H34" s="9"/>
      <c r="I34" s="8"/>
      <c r="J34" s="13"/>
    </row>
    <row r="35" spans="1:10" ht="13.2" customHeight="1">
      <c r="A35" s="140"/>
      <c r="B35" s="5"/>
      <c r="C35" s="12"/>
      <c r="D35" s="12"/>
      <c r="E35" s="12"/>
      <c r="F35" s="12"/>
      <c r="G35" s="12"/>
      <c r="H35" s="9"/>
      <c r="I35" s="12"/>
      <c r="J35" s="13"/>
    </row>
    <row r="36" spans="1:10" ht="13.2" customHeight="1">
      <c r="A36" s="140"/>
      <c r="B36" s="5"/>
      <c r="C36" s="12"/>
      <c r="D36" s="12"/>
      <c r="E36" s="12"/>
      <c r="F36" s="12"/>
      <c r="G36" s="12"/>
      <c r="H36" s="9"/>
      <c r="I36" s="8"/>
      <c r="J36" s="13"/>
    </row>
    <row r="37" spans="1:10" ht="13.2" customHeight="1">
      <c r="A37" s="141"/>
      <c r="B37" s="18"/>
      <c r="C37" s="19"/>
      <c r="D37" s="19"/>
      <c r="E37" s="19"/>
      <c r="F37" s="19"/>
      <c r="G37" s="19"/>
      <c r="H37" s="20"/>
      <c r="I37" s="21"/>
      <c r="J37" s="13"/>
    </row>
    <row r="38" spans="1:10" ht="13.2" customHeight="1">
      <c r="A38" s="142" t="s">
        <v>10</v>
      </c>
      <c r="B38" s="5" t="s">
        <v>12</v>
      </c>
      <c r="C38" s="6"/>
      <c r="D38" s="6"/>
      <c r="E38" s="7"/>
      <c r="F38" s="8"/>
      <c r="G38" s="12"/>
      <c r="H38" s="9"/>
      <c r="I38" s="12"/>
      <c r="J38" s="10"/>
    </row>
    <row r="39" spans="1:10" ht="13.2" customHeight="1">
      <c r="A39" s="140"/>
      <c r="B39" s="5" t="s">
        <v>13</v>
      </c>
      <c r="C39" s="6"/>
      <c r="D39" s="6"/>
      <c r="E39" s="11"/>
      <c r="F39" s="12"/>
      <c r="G39" s="12"/>
      <c r="H39" s="9"/>
      <c r="I39" s="12"/>
      <c r="J39" s="13"/>
    </row>
    <row r="40" spans="1:10" ht="13.2" customHeight="1">
      <c r="A40" s="140"/>
      <c r="B40" s="5" t="s">
        <v>14</v>
      </c>
      <c r="C40" s="6"/>
      <c r="D40" s="6"/>
      <c r="E40" s="7"/>
      <c r="F40" s="8"/>
      <c r="G40" s="8"/>
      <c r="H40" s="9"/>
      <c r="I40" s="8"/>
      <c r="J40" s="13"/>
    </row>
    <row r="41" spans="1:10" ht="13.2" customHeight="1">
      <c r="A41" s="140"/>
      <c r="B41" s="5" t="s">
        <v>15</v>
      </c>
      <c r="C41" s="6"/>
      <c r="D41" s="6"/>
      <c r="E41" s="11"/>
      <c r="F41" s="12"/>
      <c r="G41" s="12"/>
      <c r="H41" s="9"/>
      <c r="I41" s="12"/>
      <c r="J41" s="13"/>
    </row>
    <row r="42" spans="1:10" ht="13.2" customHeight="1">
      <c r="A42" s="140"/>
      <c r="B42" s="5" t="s">
        <v>16</v>
      </c>
      <c r="C42" s="6"/>
      <c r="D42" s="6"/>
      <c r="E42" s="7">
        <v>99138</v>
      </c>
      <c r="F42" s="8"/>
      <c r="G42" s="8"/>
      <c r="H42" s="9"/>
      <c r="I42" s="8"/>
      <c r="J42" s="13" t="s">
        <v>17</v>
      </c>
    </row>
    <row r="43" spans="1:10" ht="13.2" customHeight="1">
      <c r="A43" s="140"/>
      <c r="B43" s="5" t="s">
        <v>18</v>
      </c>
      <c r="C43" s="6"/>
      <c r="D43" s="6"/>
      <c r="E43" s="11">
        <v>97278</v>
      </c>
      <c r="F43" s="12"/>
      <c r="G43" s="12"/>
      <c r="H43" s="9"/>
      <c r="I43" s="12"/>
      <c r="J43" s="13" t="s">
        <v>17</v>
      </c>
    </row>
    <row r="44" spans="1:10" ht="13.2" customHeight="1">
      <c r="A44" s="140"/>
      <c r="B44" s="5" t="s">
        <v>19</v>
      </c>
      <c r="C44" s="6"/>
      <c r="D44" s="6"/>
      <c r="E44" s="7">
        <v>99138</v>
      </c>
      <c r="F44" s="8"/>
      <c r="G44" s="8"/>
      <c r="H44" s="9"/>
      <c r="I44" s="8"/>
      <c r="J44" s="13" t="s">
        <v>17</v>
      </c>
    </row>
    <row r="45" spans="1:10" ht="13.2" customHeight="1">
      <c r="A45" s="140"/>
      <c r="B45" s="5" t="s">
        <v>20</v>
      </c>
      <c r="C45" s="6">
        <v>363</v>
      </c>
      <c r="D45" s="6">
        <v>869</v>
      </c>
      <c r="E45" s="11">
        <v>99138</v>
      </c>
      <c r="F45" s="12"/>
      <c r="G45" s="12"/>
      <c r="H45" s="9"/>
      <c r="I45" s="12"/>
      <c r="J45" s="13" t="s">
        <v>21</v>
      </c>
    </row>
    <row r="46" spans="1:10" ht="13.2" customHeight="1">
      <c r="A46" s="140"/>
      <c r="B46" s="5" t="s">
        <v>22</v>
      </c>
      <c r="C46" s="6">
        <v>363</v>
      </c>
      <c r="D46" s="15">
        <v>869</v>
      </c>
      <c r="E46" s="7">
        <v>100998</v>
      </c>
      <c r="F46" s="8"/>
      <c r="G46" s="8"/>
      <c r="H46" s="9"/>
      <c r="I46" s="8"/>
      <c r="J46" s="13" t="s">
        <v>21</v>
      </c>
    </row>
    <row r="47" spans="1:10" ht="13.2" customHeight="1">
      <c r="A47" s="140"/>
      <c r="B47" s="5" t="s">
        <v>23</v>
      </c>
      <c r="C47" s="6">
        <v>363</v>
      </c>
      <c r="D47" s="15">
        <v>869</v>
      </c>
      <c r="E47" s="11">
        <v>99138</v>
      </c>
      <c r="F47" s="12"/>
      <c r="G47" s="12"/>
      <c r="H47" s="9"/>
      <c r="I47" s="12"/>
      <c r="J47" s="13" t="s">
        <v>21</v>
      </c>
    </row>
    <row r="48" spans="1:10" ht="13.2" customHeight="1">
      <c r="A48" s="140"/>
      <c r="B48" s="5" t="s">
        <v>24</v>
      </c>
      <c r="C48" s="15">
        <v>363</v>
      </c>
      <c r="D48" s="15">
        <v>869</v>
      </c>
      <c r="E48" s="15"/>
      <c r="F48" s="15"/>
      <c r="G48" s="15"/>
      <c r="H48" s="16"/>
      <c r="I48" s="15"/>
      <c r="J48" s="13" t="s">
        <v>21</v>
      </c>
    </row>
    <row r="49" spans="1:10" ht="13.2" customHeight="1">
      <c r="A49" s="140"/>
      <c r="B49" s="5" t="s">
        <v>25</v>
      </c>
      <c r="C49" s="15">
        <v>363</v>
      </c>
      <c r="D49" s="15">
        <v>869</v>
      </c>
      <c r="E49" s="15"/>
      <c r="F49" s="15"/>
      <c r="G49" s="15"/>
      <c r="H49" s="16"/>
      <c r="I49" s="15"/>
      <c r="J49" s="13" t="s">
        <v>21</v>
      </c>
    </row>
    <row r="50" spans="1:10" ht="13.2" customHeight="1">
      <c r="A50" s="140"/>
      <c r="B50" s="5" t="s">
        <v>26</v>
      </c>
      <c r="C50" s="12">
        <v>363</v>
      </c>
      <c r="D50" s="12">
        <v>869</v>
      </c>
      <c r="E50" s="12"/>
      <c r="F50" s="12"/>
      <c r="G50" s="12"/>
      <c r="H50" s="9"/>
      <c r="I50" s="8"/>
      <c r="J50" s="13" t="s">
        <v>21</v>
      </c>
    </row>
    <row r="51" spans="1:10" ht="13.2" customHeight="1">
      <c r="A51" s="140"/>
      <c r="B51" s="5" t="s">
        <v>27</v>
      </c>
      <c r="C51" s="12">
        <v>363</v>
      </c>
      <c r="D51" s="12">
        <v>869</v>
      </c>
      <c r="E51" s="12"/>
      <c r="F51" s="12"/>
      <c r="G51" s="12"/>
      <c r="H51" s="9"/>
      <c r="I51" s="12"/>
      <c r="J51" s="13" t="s">
        <v>21</v>
      </c>
    </row>
    <row r="52" spans="1:10" ht="13.2" customHeight="1">
      <c r="A52" s="140"/>
      <c r="B52" s="5" t="s">
        <v>28</v>
      </c>
      <c r="C52" s="12"/>
      <c r="D52" s="12">
        <v>869</v>
      </c>
      <c r="E52" s="12"/>
      <c r="F52" s="12"/>
      <c r="G52" s="12"/>
      <c r="H52" s="9"/>
      <c r="I52" s="8"/>
      <c r="J52" s="13" t="s">
        <v>21</v>
      </c>
    </row>
    <row r="53" spans="1:10" ht="13.2" customHeight="1">
      <c r="A53" s="140"/>
      <c r="B53" s="5" t="s">
        <v>29</v>
      </c>
      <c r="C53" s="12"/>
      <c r="D53" s="12"/>
      <c r="E53" s="12"/>
      <c r="F53" s="12"/>
      <c r="G53" s="12"/>
      <c r="H53" s="9"/>
      <c r="I53" s="12"/>
      <c r="J53" s="13"/>
    </row>
    <row r="54" spans="1:10" ht="13.2" customHeight="1">
      <c r="A54" s="140"/>
      <c r="B54" s="5" t="s">
        <v>30</v>
      </c>
      <c r="C54" s="12"/>
      <c r="D54" s="12"/>
      <c r="E54" s="12"/>
      <c r="F54" s="12"/>
      <c r="G54" s="12"/>
      <c r="H54" s="9"/>
      <c r="I54" s="8"/>
      <c r="J54" s="13"/>
    </row>
    <row r="55" spans="1:10" ht="13.2" customHeight="1">
      <c r="A55" s="141"/>
      <c r="B55" s="18" t="s">
        <v>31</v>
      </c>
      <c r="C55" s="19"/>
      <c r="D55" s="19"/>
      <c r="E55" s="19"/>
      <c r="F55" s="19"/>
      <c r="G55" s="19"/>
      <c r="H55" s="20"/>
      <c r="I55" s="21"/>
      <c r="J55" s="13"/>
    </row>
    <row r="56" spans="1:10" ht="13.2" customHeight="1">
      <c r="A56" s="142" t="s">
        <v>32</v>
      </c>
      <c r="B56" s="5"/>
      <c r="C56" s="6"/>
      <c r="D56" s="26"/>
      <c r="E56" s="7"/>
      <c r="F56" s="8"/>
      <c r="G56" s="8"/>
      <c r="H56" s="9"/>
      <c r="I56" s="8"/>
      <c r="J56" s="10"/>
    </row>
    <row r="57" spans="1:10" ht="13.2" customHeight="1">
      <c r="A57" s="140"/>
      <c r="B57" s="5"/>
      <c r="C57" s="6"/>
      <c r="D57" s="6"/>
      <c r="E57" s="11"/>
      <c r="F57" s="12"/>
      <c r="G57" s="12"/>
      <c r="H57" s="9"/>
      <c r="I57" s="12"/>
      <c r="J57" s="13"/>
    </row>
    <row r="58" spans="1:10" ht="13.2" customHeight="1">
      <c r="A58" s="140"/>
      <c r="B58" s="5"/>
      <c r="C58" s="6"/>
      <c r="D58" s="6"/>
      <c r="E58" s="7"/>
      <c r="F58" s="8"/>
      <c r="G58" s="8"/>
      <c r="H58" s="9"/>
      <c r="I58" s="8"/>
      <c r="J58" s="13"/>
    </row>
    <row r="59" spans="1:10" ht="13.2" customHeight="1">
      <c r="A59" s="140"/>
      <c r="B59" s="5"/>
      <c r="C59" s="6"/>
      <c r="D59" s="6"/>
      <c r="E59" s="11"/>
      <c r="F59" s="12"/>
      <c r="G59" s="12"/>
      <c r="H59" s="9"/>
      <c r="I59" s="12"/>
      <c r="J59" s="13"/>
    </row>
    <row r="60" spans="1:10" ht="13.2" customHeight="1">
      <c r="A60" s="140"/>
      <c r="B60" s="5"/>
      <c r="C60" s="6"/>
      <c r="D60" s="6"/>
      <c r="E60" s="7"/>
      <c r="F60" s="8"/>
      <c r="G60" s="8"/>
      <c r="H60" s="9"/>
      <c r="I60" s="8"/>
      <c r="J60" s="13"/>
    </row>
    <row r="61" spans="1:10" ht="13.2" customHeight="1">
      <c r="A61" s="140"/>
      <c r="B61" s="5"/>
      <c r="C61" s="6"/>
      <c r="D61" s="6"/>
      <c r="E61" s="11"/>
      <c r="F61" s="12"/>
      <c r="G61" s="12"/>
      <c r="H61" s="9"/>
      <c r="I61" s="12"/>
      <c r="J61" s="13"/>
    </row>
    <row r="62" spans="1:10" ht="13.2" customHeight="1">
      <c r="A62" s="140"/>
      <c r="B62" s="5"/>
      <c r="C62" s="6"/>
      <c r="D62" s="6"/>
      <c r="E62" s="7"/>
      <c r="F62" s="8"/>
      <c r="G62" s="8"/>
      <c r="H62" s="9"/>
      <c r="I62" s="8"/>
      <c r="J62" s="13"/>
    </row>
    <row r="63" spans="1:10" ht="13.2" customHeight="1">
      <c r="A63" s="140"/>
      <c r="B63" s="5"/>
      <c r="C63" s="6"/>
      <c r="D63" s="6"/>
      <c r="E63" s="11"/>
      <c r="F63" s="12"/>
      <c r="G63" s="12"/>
      <c r="H63" s="9"/>
      <c r="I63" s="12"/>
      <c r="J63" s="13"/>
    </row>
    <row r="64" spans="1:10" ht="13.2" customHeight="1">
      <c r="A64" s="140"/>
      <c r="B64" s="5"/>
      <c r="C64" s="6"/>
      <c r="D64" s="15"/>
      <c r="E64" s="7"/>
      <c r="F64" s="8"/>
      <c r="G64" s="8"/>
      <c r="H64" s="9"/>
      <c r="I64" s="8"/>
      <c r="J64" s="13"/>
    </row>
    <row r="65" spans="1:10" ht="13.2" customHeight="1">
      <c r="A65" s="140"/>
      <c r="B65" s="5"/>
      <c r="C65" s="6"/>
      <c r="D65" s="15"/>
      <c r="E65" s="11"/>
      <c r="F65" s="12"/>
      <c r="G65" s="12"/>
      <c r="H65" s="9"/>
      <c r="I65" s="12"/>
      <c r="J65" s="13"/>
    </row>
    <row r="66" spans="1:10" ht="13.2" customHeight="1">
      <c r="A66" s="140"/>
      <c r="B66" s="5"/>
      <c r="C66" s="15"/>
      <c r="D66" s="15"/>
      <c r="E66" s="15"/>
      <c r="F66" s="15"/>
      <c r="G66" s="15"/>
      <c r="H66" s="16"/>
      <c r="I66" s="15"/>
      <c r="J66" s="13"/>
    </row>
    <row r="67" spans="1:10" ht="13.2" customHeight="1">
      <c r="A67" s="140"/>
      <c r="B67" s="5"/>
      <c r="C67" s="15"/>
      <c r="D67" s="15"/>
      <c r="E67" s="15"/>
      <c r="F67" s="15"/>
      <c r="G67" s="15"/>
      <c r="H67" s="16"/>
      <c r="I67" s="15"/>
      <c r="J67" s="13"/>
    </row>
    <row r="68" spans="1:10" ht="13.2" customHeight="1">
      <c r="A68" s="140"/>
      <c r="B68" s="5"/>
      <c r="C68" s="12"/>
      <c r="D68" s="12"/>
      <c r="E68" s="12"/>
      <c r="F68" s="12"/>
      <c r="G68" s="12"/>
      <c r="H68" s="9"/>
      <c r="I68" s="8"/>
      <c r="J68" s="13"/>
    </row>
    <row r="69" spans="1:10" ht="13.2" customHeight="1">
      <c r="A69" s="140"/>
      <c r="B69" s="5"/>
      <c r="C69" s="12"/>
      <c r="D69" s="12"/>
      <c r="E69" s="12"/>
      <c r="F69" s="12"/>
      <c r="G69" s="12"/>
      <c r="H69" s="9"/>
      <c r="I69" s="12"/>
      <c r="J69" s="13"/>
    </row>
    <row r="70" spans="1:10" ht="13.2" customHeight="1">
      <c r="A70" s="140"/>
      <c r="B70" s="5"/>
      <c r="C70" s="12"/>
      <c r="D70" s="12"/>
      <c r="E70" s="12"/>
      <c r="F70" s="12"/>
      <c r="G70" s="12"/>
      <c r="H70" s="9"/>
      <c r="I70" s="8"/>
      <c r="J70" s="13"/>
    </row>
    <row r="71" spans="1:10" ht="13.2" customHeight="1">
      <c r="A71" s="140"/>
      <c r="B71" s="5"/>
      <c r="C71" s="12"/>
      <c r="D71" s="12"/>
      <c r="E71" s="12"/>
      <c r="F71" s="12"/>
      <c r="G71" s="12"/>
      <c r="H71" s="9"/>
      <c r="I71" s="12"/>
      <c r="J71" s="13"/>
    </row>
    <row r="72" spans="1:10" ht="13.2" customHeight="1">
      <c r="A72" s="140"/>
      <c r="B72" s="5"/>
      <c r="C72" s="12"/>
      <c r="D72" s="12"/>
      <c r="E72" s="12"/>
      <c r="F72" s="12"/>
      <c r="G72" s="12"/>
      <c r="H72" s="9"/>
      <c r="I72" s="8"/>
      <c r="J72" s="13"/>
    </row>
    <row r="73" spans="1:10" ht="13.2" customHeight="1">
      <c r="A73" s="141"/>
      <c r="B73" s="18"/>
      <c r="C73" s="19"/>
      <c r="D73" s="19"/>
      <c r="E73" s="19"/>
      <c r="F73" s="19"/>
      <c r="G73" s="19"/>
      <c r="H73" s="20"/>
      <c r="I73" s="21"/>
      <c r="J73" s="13"/>
    </row>
    <row r="74" spans="1:10" ht="13.2" customHeight="1">
      <c r="A74" s="142" t="s">
        <v>33</v>
      </c>
      <c r="B74" s="5"/>
      <c r="C74" s="6"/>
      <c r="D74" s="6"/>
      <c r="E74" s="7"/>
      <c r="F74" s="8"/>
      <c r="G74" s="8"/>
      <c r="H74" s="9"/>
      <c r="I74" s="8"/>
      <c r="J74" s="10"/>
    </row>
    <row r="75" spans="1:10" ht="13.2" customHeight="1">
      <c r="A75" s="140"/>
      <c r="B75" s="5"/>
      <c r="C75" s="6"/>
      <c r="D75" s="6"/>
      <c r="E75" s="11"/>
      <c r="F75" s="12"/>
      <c r="G75" s="12"/>
      <c r="H75" s="9"/>
      <c r="I75" s="12"/>
      <c r="J75" s="13"/>
    </row>
    <row r="76" spans="1:10" ht="13.2" customHeight="1">
      <c r="A76" s="140"/>
      <c r="B76" s="5"/>
      <c r="C76" s="6"/>
      <c r="D76" s="6"/>
      <c r="E76" s="7"/>
      <c r="F76" s="8"/>
      <c r="G76" s="8"/>
      <c r="H76" s="9"/>
      <c r="I76" s="8"/>
      <c r="J76" s="13"/>
    </row>
    <row r="77" spans="1:10" ht="13.2" customHeight="1">
      <c r="A77" s="140"/>
      <c r="B77" s="5"/>
      <c r="C77" s="6"/>
      <c r="D77" s="6"/>
      <c r="E77" s="11"/>
      <c r="F77" s="12"/>
      <c r="G77" s="12"/>
      <c r="H77" s="9"/>
      <c r="I77" s="12"/>
      <c r="J77" s="13"/>
    </row>
    <row r="78" spans="1:10" ht="13.2" customHeight="1">
      <c r="A78" s="140"/>
      <c r="B78" s="5"/>
      <c r="C78" s="6"/>
      <c r="D78" s="6"/>
      <c r="E78" s="7"/>
      <c r="F78" s="8"/>
      <c r="G78" s="8"/>
      <c r="H78" s="9"/>
      <c r="I78" s="8"/>
      <c r="J78" s="13"/>
    </row>
    <row r="79" spans="1:10" ht="13.2" customHeight="1">
      <c r="A79" s="140"/>
      <c r="B79" s="5"/>
      <c r="C79" s="6"/>
      <c r="D79" s="6"/>
      <c r="E79" s="11"/>
      <c r="F79" s="12"/>
      <c r="G79" s="12"/>
      <c r="H79" s="9"/>
      <c r="I79" s="12"/>
      <c r="J79" s="13"/>
    </row>
    <row r="80" spans="1:10" ht="13.2" customHeight="1">
      <c r="A80" s="140"/>
      <c r="B80" s="5"/>
      <c r="C80" s="6"/>
      <c r="D80" s="6"/>
      <c r="E80" s="7"/>
      <c r="F80" s="8"/>
      <c r="G80" s="8"/>
      <c r="H80" s="9"/>
      <c r="I80" s="8"/>
      <c r="J80" s="13"/>
    </row>
    <row r="81" spans="1:10" ht="13.2" customHeight="1">
      <c r="A81" s="140"/>
      <c r="B81" s="5"/>
      <c r="C81" s="6"/>
      <c r="D81" s="6"/>
      <c r="E81" s="11"/>
      <c r="F81" s="12"/>
      <c r="G81" s="12"/>
      <c r="H81" s="9"/>
      <c r="I81" s="12"/>
      <c r="J81" s="13"/>
    </row>
    <row r="82" spans="1:10" ht="13.2" customHeight="1">
      <c r="A82" s="140"/>
      <c r="B82" s="5"/>
      <c r="C82" s="6"/>
      <c r="D82" s="15"/>
      <c r="E82" s="7"/>
      <c r="F82" s="8"/>
      <c r="G82" s="8"/>
      <c r="H82" s="9"/>
      <c r="I82" s="8"/>
      <c r="J82" s="13"/>
    </row>
    <row r="83" spans="1:10" ht="13.2" customHeight="1">
      <c r="A83" s="140"/>
      <c r="B83" s="5"/>
      <c r="C83" s="6"/>
      <c r="D83" s="15"/>
      <c r="E83" s="11"/>
      <c r="F83" s="12"/>
      <c r="G83" s="12"/>
      <c r="H83" s="9"/>
      <c r="I83" s="12"/>
      <c r="J83" s="13"/>
    </row>
    <row r="84" spans="1:10" ht="13.2" customHeight="1">
      <c r="A84" s="140"/>
      <c r="B84" s="5"/>
      <c r="C84" s="15"/>
      <c r="D84" s="15"/>
      <c r="E84" s="15"/>
      <c r="F84" s="15"/>
      <c r="G84" s="15"/>
      <c r="H84" s="16"/>
      <c r="I84" s="15"/>
      <c r="J84" s="13"/>
    </row>
    <row r="85" spans="1:10" ht="13.2" customHeight="1">
      <c r="A85" s="140"/>
      <c r="B85" s="5"/>
      <c r="C85" s="15"/>
      <c r="D85" s="15"/>
      <c r="E85" s="15"/>
      <c r="F85" s="15"/>
      <c r="G85" s="15"/>
      <c r="H85" s="16"/>
      <c r="I85" s="15"/>
      <c r="J85" s="13"/>
    </row>
    <row r="86" spans="1:10" ht="13.2" customHeight="1">
      <c r="A86" s="140"/>
      <c r="B86" s="5"/>
      <c r="C86" s="12"/>
      <c r="D86" s="12"/>
      <c r="E86" s="12"/>
      <c r="F86" s="12"/>
      <c r="G86" s="12"/>
      <c r="H86" s="9"/>
      <c r="I86" s="8"/>
      <c r="J86" s="13"/>
    </row>
    <row r="87" spans="1:10" ht="13.2" customHeight="1">
      <c r="A87" s="140"/>
      <c r="B87" s="5"/>
      <c r="C87" s="12"/>
      <c r="D87" s="12"/>
      <c r="E87" s="12"/>
      <c r="F87" s="12"/>
      <c r="G87" s="12"/>
      <c r="H87" s="9"/>
      <c r="I87" s="12"/>
      <c r="J87" s="13"/>
    </row>
    <row r="88" spans="1:10" ht="13.2" customHeight="1">
      <c r="A88" s="140"/>
      <c r="B88" s="5"/>
      <c r="C88" s="12"/>
      <c r="D88" s="12"/>
      <c r="E88" s="12"/>
      <c r="F88" s="12"/>
      <c r="G88" s="12"/>
      <c r="H88" s="9"/>
      <c r="I88" s="8"/>
      <c r="J88" s="13"/>
    </row>
    <row r="89" spans="1:10" ht="13.2" customHeight="1">
      <c r="A89" s="140"/>
      <c r="B89" s="5"/>
      <c r="C89" s="12"/>
      <c r="D89" s="12"/>
      <c r="E89" s="12"/>
      <c r="F89" s="12"/>
      <c r="G89" s="12"/>
      <c r="H89" s="9"/>
      <c r="I89" s="12"/>
      <c r="J89" s="13"/>
    </row>
    <row r="90" spans="1:10" ht="13.2" customHeight="1">
      <c r="A90" s="140"/>
      <c r="B90" s="5"/>
      <c r="C90" s="12"/>
      <c r="D90" s="12"/>
      <c r="E90" s="12"/>
      <c r="F90" s="12"/>
      <c r="G90" s="12"/>
      <c r="H90" s="9"/>
      <c r="I90" s="8"/>
      <c r="J90" s="13"/>
    </row>
    <row r="91" spans="1:10" ht="13.2" customHeight="1">
      <c r="A91" s="141"/>
      <c r="B91" s="18"/>
      <c r="C91" s="19"/>
      <c r="D91" s="19"/>
      <c r="E91" s="19"/>
      <c r="F91" s="19"/>
      <c r="G91" s="19"/>
      <c r="H91" s="20"/>
      <c r="I91" s="21"/>
      <c r="J91" s="13"/>
    </row>
    <row r="92" spans="1:10" ht="13.2" customHeight="1">
      <c r="A92" s="142" t="s">
        <v>34</v>
      </c>
      <c r="B92" s="5"/>
      <c r="C92" s="6"/>
      <c r="D92" s="6"/>
      <c r="E92" s="7"/>
      <c r="F92" s="8"/>
      <c r="G92" s="8"/>
      <c r="H92" s="9"/>
      <c r="I92" s="8"/>
      <c r="J92" s="10"/>
    </row>
    <row r="93" spans="1:10" ht="13.2" customHeight="1">
      <c r="A93" s="140"/>
      <c r="B93" s="5"/>
      <c r="C93" s="6"/>
      <c r="D93" s="6"/>
      <c r="E93" s="11"/>
      <c r="F93" s="12"/>
      <c r="G93" s="12"/>
      <c r="H93" s="9"/>
      <c r="I93" s="12"/>
      <c r="J93" s="13"/>
    </row>
    <row r="94" spans="1:10" ht="13.2" customHeight="1">
      <c r="A94" s="140"/>
      <c r="B94" s="5"/>
      <c r="C94" s="6"/>
      <c r="D94" s="6"/>
      <c r="E94" s="7"/>
      <c r="F94" s="8"/>
      <c r="G94" s="8"/>
      <c r="H94" s="9"/>
      <c r="I94" s="8"/>
      <c r="J94" s="13"/>
    </row>
    <row r="95" spans="1:10" ht="13.2" customHeight="1">
      <c r="A95" s="140"/>
      <c r="B95" s="5"/>
      <c r="C95" s="6"/>
      <c r="D95" s="6"/>
      <c r="E95" s="11"/>
      <c r="F95" s="12"/>
      <c r="G95" s="12"/>
      <c r="H95" s="9"/>
      <c r="I95" s="12"/>
      <c r="J95" s="13"/>
    </row>
    <row r="96" spans="1:10" ht="13.2" customHeight="1">
      <c r="A96" s="140"/>
      <c r="B96" s="5"/>
      <c r="C96" s="6"/>
      <c r="D96" s="6"/>
      <c r="E96" s="7"/>
      <c r="F96" s="8"/>
      <c r="G96" s="8"/>
      <c r="H96" s="9"/>
      <c r="I96" s="8"/>
      <c r="J96" s="13"/>
    </row>
    <row r="97" spans="1:10" ht="13.2" customHeight="1">
      <c r="A97" s="140"/>
      <c r="B97" s="5"/>
      <c r="C97" s="6"/>
      <c r="D97" s="6"/>
      <c r="E97" s="11"/>
      <c r="F97" s="12"/>
      <c r="G97" s="12"/>
      <c r="H97" s="9"/>
      <c r="I97" s="12"/>
      <c r="J97" s="13"/>
    </row>
    <row r="98" spans="1:10" ht="13.2" customHeight="1">
      <c r="A98" s="140"/>
      <c r="B98" s="5"/>
      <c r="C98" s="6"/>
      <c r="D98" s="6"/>
      <c r="E98" s="7"/>
      <c r="F98" s="8"/>
      <c r="G98" s="8"/>
      <c r="H98" s="9"/>
      <c r="I98" s="8"/>
      <c r="J98" s="13"/>
    </row>
    <row r="99" spans="1:10" ht="13.2" customHeight="1">
      <c r="A99" s="140"/>
      <c r="B99" s="5"/>
      <c r="C99" s="6"/>
      <c r="D99" s="6"/>
      <c r="E99" s="11"/>
      <c r="F99" s="12"/>
      <c r="G99" s="12"/>
      <c r="H99" s="9"/>
      <c r="I99" s="12"/>
      <c r="J99" s="13"/>
    </row>
    <row r="100" spans="1:10" ht="13.2" customHeight="1">
      <c r="A100" s="140"/>
      <c r="B100" s="5"/>
      <c r="C100" s="6"/>
      <c r="D100" s="15"/>
      <c r="E100" s="7"/>
      <c r="F100" s="8"/>
      <c r="G100" s="8"/>
      <c r="H100" s="9"/>
      <c r="I100" s="8"/>
      <c r="J100" s="13"/>
    </row>
    <row r="101" spans="1:10" ht="13.2" customHeight="1">
      <c r="A101" s="140"/>
      <c r="B101" s="5"/>
      <c r="C101" s="6"/>
      <c r="D101" s="15"/>
      <c r="E101" s="11"/>
      <c r="F101" s="12"/>
      <c r="G101" s="12"/>
      <c r="H101" s="9"/>
      <c r="I101" s="12"/>
      <c r="J101" s="13"/>
    </row>
    <row r="102" spans="1:10" ht="13.2" customHeight="1">
      <c r="A102" s="140"/>
      <c r="B102" s="5"/>
      <c r="C102" s="15"/>
      <c r="D102" s="15"/>
      <c r="E102" s="15"/>
      <c r="F102" s="15"/>
      <c r="G102" s="15"/>
      <c r="H102" s="16"/>
      <c r="I102" s="15"/>
      <c r="J102" s="13"/>
    </row>
    <row r="103" spans="1:10" ht="13.2" customHeight="1">
      <c r="A103" s="140"/>
      <c r="B103" s="5"/>
      <c r="C103" s="15"/>
      <c r="D103" s="15"/>
      <c r="E103" s="15"/>
      <c r="F103" s="15"/>
      <c r="G103" s="15"/>
      <c r="H103" s="16"/>
      <c r="I103" s="15"/>
      <c r="J103" s="13"/>
    </row>
    <row r="104" spans="1:10" ht="13.2" customHeight="1">
      <c r="A104" s="140"/>
      <c r="B104" s="5"/>
      <c r="C104" s="12"/>
      <c r="D104" s="12"/>
      <c r="E104" s="12"/>
      <c r="F104" s="12"/>
      <c r="G104" s="12"/>
      <c r="H104" s="9"/>
      <c r="I104" s="8"/>
      <c r="J104" s="13"/>
    </row>
    <row r="105" spans="1:10" ht="13.2" customHeight="1">
      <c r="A105" s="140"/>
      <c r="B105" s="5"/>
      <c r="C105" s="12"/>
      <c r="D105" s="12"/>
      <c r="E105" s="12"/>
      <c r="F105" s="12"/>
      <c r="G105" s="12"/>
      <c r="H105" s="9"/>
      <c r="I105" s="12"/>
      <c r="J105" s="13"/>
    </row>
    <row r="106" spans="1:10" ht="13.2" customHeight="1">
      <c r="A106" s="140"/>
      <c r="B106" s="5"/>
      <c r="C106" s="12"/>
      <c r="D106" s="12"/>
      <c r="E106" s="12"/>
      <c r="F106" s="12"/>
      <c r="G106" s="12"/>
      <c r="H106" s="9"/>
      <c r="I106" s="8"/>
      <c r="J106" s="13"/>
    </row>
    <row r="107" spans="1:10" ht="13.2" customHeight="1">
      <c r="A107" s="140"/>
      <c r="B107" s="5"/>
      <c r="C107" s="12"/>
      <c r="D107" s="12"/>
      <c r="E107" s="12"/>
      <c r="F107" s="12"/>
      <c r="G107" s="12"/>
      <c r="H107" s="9"/>
      <c r="I107" s="12"/>
      <c r="J107" s="13"/>
    </row>
    <row r="108" spans="1:10" ht="13.2" customHeight="1">
      <c r="A108" s="140"/>
      <c r="B108" s="5"/>
      <c r="C108" s="12"/>
      <c r="D108" s="12"/>
      <c r="E108" s="12"/>
      <c r="F108" s="12"/>
      <c r="G108" s="12"/>
      <c r="H108" s="9"/>
      <c r="I108" s="8"/>
      <c r="J108" s="13"/>
    </row>
    <row r="109" spans="1:10" ht="13.2" customHeight="1">
      <c r="A109" s="141"/>
      <c r="B109" s="18"/>
      <c r="C109" s="19"/>
      <c r="D109" s="19"/>
      <c r="E109" s="19"/>
      <c r="F109" s="19"/>
      <c r="G109" s="19"/>
      <c r="H109" s="20"/>
      <c r="I109" s="21"/>
      <c r="J109" s="13"/>
    </row>
    <row r="110" spans="1:10" ht="13.2" customHeight="1">
      <c r="A110" s="142" t="s">
        <v>35</v>
      </c>
      <c r="B110" s="5"/>
      <c r="C110" s="6"/>
      <c r="D110" s="6"/>
      <c r="E110" s="7"/>
      <c r="F110" s="8"/>
      <c r="G110" s="8"/>
      <c r="H110" s="9"/>
      <c r="I110" s="8"/>
      <c r="J110" s="10"/>
    </row>
    <row r="111" spans="1:10" ht="13.2" customHeight="1">
      <c r="A111" s="140"/>
      <c r="B111" s="5"/>
      <c r="C111" s="6"/>
      <c r="D111" s="6"/>
      <c r="E111" s="11"/>
      <c r="F111" s="12"/>
      <c r="G111" s="12"/>
      <c r="H111" s="9"/>
      <c r="I111" s="12"/>
      <c r="J111" s="13"/>
    </row>
    <row r="112" spans="1:10" ht="13.2" customHeight="1">
      <c r="A112" s="140"/>
      <c r="B112" s="5"/>
      <c r="C112" s="6"/>
      <c r="D112" s="6"/>
      <c r="E112" s="7"/>
      <c r="F112" s="8"/>
      <c r="G112" s="8"/>
      <c r="H112" s="9"/>
      <c r="I112" s="8"/>
      <c r="J112" s="13"/>
    </row>
    <row r="113" spans="1:10" ht="13.2" customHeight="1">
      <c r="A113" s="140"/>
      <c r="B113" s="5"/>
      <c r="C113" s="6"/>
      <c r="D113" s="6"/>
      <c r="E113" s="11"/>
      <c r="F113" s="12"/>
      <c r="G113" s="12"/>
      <c r="H113" s="9"/>
      <c r="I113" s="12"/>
      <c r="J113" s="13"/>
    </row>
    <row r="114" spans="1:10" ht="13.2" customHeight="1">
      <c r="A114" s="140"/>
      <c r="B114" s="5"/>
      <c r="C114" s="6"/>
      <c r="D114" s="6"/>
      <c r="E114" s="7"/>
      <c r="F114" s="8"/>
      <c r="G114" s="8"/>
      <c r="H114" s="9"/>
      <c r="I114" s="8"/>
      <c r="J114" s="13"/>
    </row>
    <row r="115" spans="1:10" ht="13.2" customHeight="1">
      <c r="A115" s="140"/>
      <c r="B115" s="5"/>
      <c r="C115" s="6"/>
      <c r="D115" s="6"/>
      <c r="E115" s="11"/>
      <c r="F115" s="12"/>
      <c r="G115" s="12"/>
      <c r="H115" s="9"/>
      <c r="I115" s="12"/>
      <c r="J115" s="13"/>
    </row>
    <row r="116" spans="1:10" ht="13.2" customHeight="1">
      <c r="A116" s="140"/>
      <c r="B116" s="5"/>
      <c r="C116" s="6"/>
      <c r="D116" s="6"/>
      <c r="E116" s="7"/>
      <c r="F116" s="8"/>
      <c r="G116" s="8"/>
      <c r="H116" s="9"/>
      <c r="I116" s="8"/>
      <c r="J116" s="13"/>
    </row>
    <row r="117" spans="1:10" ht="13.2" customHeight="1">
      <c r="A117" s="140"/>
      <c r="B117" s="5"/>
      <c r="C117" s="6"/>
      <c r="D117" s="6"/>
      <c r="E117" s="11"/>
      <c r="F117" s="12"/>
      <c r="G117" s="12"/>
      <c r="H117" s="9"/>
      <c r="I117" s="12"/>
      <c r="J117" s="13"/>
    </row>
    <row r="118" spans="1:10" ht="13.2" customHeight="1">
      <c r="A118" s="140"/>
      <c r="B118" s="5"/>
      <c r="C118" s="6"/>
      <c r="D118" s="15"/>
      <c r="E118" s="7"/>
      <c r="F118" s="8"/>
      <c r="G118" s="8"/>
      <c r="H118" s="9"/>
      <c r="I118" s="8"/>
      <c r="J118" s="13"/>
    </row>
    <row r="119" spans="1:10" ht="13.2" customHeight="1">
      <c r="A119" s="140"/>
      <c r="B119" s="5"/>
      <c r="C119" s="6"/>
      <c r="D119" s="15"/>
      <c r="E119" s="11"/>
      <c r="F119" s="12"/>
      <c r="G119" s="12"/>
      <c r="H119" s="9"/>
      <c r="I119" s="12"/>
      <c r="J119" s="13"/>
    </row>
    <row r="120" spans="1:10" ht="13.2" customHeight="1">
      <c r="A120" s="140"/>
      <c r="B120" s="5"/>
      <c r="C120" s="15"/>
      <c r="D120" s="15"/>
      <c r="E120" s="15"/>
      <c r="F120" s="15"/>
      <c r="G120" s="15"/>
      <c r="H120" s="16"/>
      <c r="I120" s="15"/>
      <c r="J120" s="13"/>
    </row>
    <row r="121" spans="1:10" ht="13.2" customHeight="1">
      <c r="A121" s="140"/>
      <c r="B121" s="5"/>
      <c r="C121" s="15"/>
      <c r="D121" s="15"/>
      <c r="E121" s="15"/>
      <c r="F121" s="15"/>
      <c r="G121" s="15"/>
      <c r="H121" s="16"/>
      <c r="I121" s="15"/>
      <c r="J121" s="13"/>
    </row>
    <row r="122" spans="1:10" ht="13.2" customHeight="1">
      <c r="A122" s="140"/>
      <c r="B122" s="5"/>
      <c r="C122" s="12"/>
      <c r="D122" s="12"/>
      <c r="E122" s="12"/>
      <c r="F122" s="12"/>
      <c r="G122" s="8"/>
      <c r="H122" s="9"/>
      <c r="I122" s="8"/>
      <c r="J122" s="13"/>
    </row>
    <row r="123" spans="1:10" ht="13.2" customHeight="1">
      <c r="A123" s="140"/>
      <c r="B123" s="5"/>
      <c r="C123" s="12"/>
      <c r="D123" s="12"/>
      <c r="E123" s="12"/>
      <c r="F123" s="12"/>
      <c r="G123" s="12"/>
      <c r="H123" s="9"/>
      <c r="I123" s="12"/>
      <c r="J123" s="13"/>
    </row>
    <row r="124" spans="1:10" ht="13.2" customHeight="1">
      <c r="A124" s="140"/>
      <c r="B124" s="5"/>
      <c r="C124" s="12"/>
      <c r="D124" s="12"/>
      <c r="E124" s="12"/>
      <c r="F124" s="12"/>
      <c r="G124" s="8"/>
      <c r="H124" s="9"/>
      <c r="I124" s="8"/>
      <c r="J124" s="13"/>
    </row>
    <row r="125" spans="1:10" ht="13.2" customHeight="1">
      <c r="A125" s="140"/>
      <c r="B125" s="5"/>
      <c r="C125" s="12"/>
      <c r="D125" s="12"/>
      <c r="E125" s="12"/>
      <c r="F125" s="12"/>
      <c r="G125" s="12"/>
      <c r="H125" s="9"/>
      <c r="I125" s="12"/>
      <c r="J125" s="13"/>
    </row>
    <row r="126" spans="1:10" ht="13.2" customHeight="1">
      <c r="A126" s="140"/>
      <c r="B126" s="5"/>
      <c r="C126" s="12"/>
      <c r="D126" s="12"/>
      <c r="E126" s="12"/>
      <c r="F126" s="12"/>
      <c r="G126" s="8"/>
      <c r="H126" s="9"/>
      <c r="I126" s="8"/>
      <c r="J126" s="13"/>
    </row>
    <row r="127" spans="1:10" ht="13.2" customHeight="1">
      <c r="A127" s="141"/>
      <c r="B127" s="18"/>
      <c r="C127" s="19"/>
      <c r="D127" s="19"/>
      <c r="E127" s="19"/>
      <c r="F127" s="19"/>
      <c r="G127" s="21"/>
      <c r="H127" s="20"/>
      <c r="I127" s="21"/>
      <c r="J127" s="13"/>
    </row>
    <row r="128" spans="1:10" ht="13.2" customHeight="1">
      <c r="A128" s="142" t="s">
        <v>36</v>
      </c>
      <c r="B128" s="5"/>
      <c r="C128" s="6"/>
      <c r="D128" s="6"/>
      <c r="E128" s="7"/>
      <c r="F128" s="8"/>
      <c r="G128" s="8"/>
      <c r="H128" s="9"/>
      <c r="I128" s="8"/>
      <c r="J128" s="10"/>
    </row>
    <row r="129" spans="1:10" ht="13.2" customHeight="1">
      <c r="A129" s="140"/>
      <c r="B129" s="5"/>
      <c r="C129" s="6"/>
      <c r="D129" s="6"/>
      <c r="E129" s="11"/>
      <c r="F129" s="12"/>
      <c r="G129" s="12"/>
      <c r="H129" s="9"/>
      <c r="I129" s="12"/>
      <c r="J129" s="13"/>
    </row>
    <row r="130" spans="1:10" ht="13.2" customHeight="1">
      <c r="A130" s="140"/>
      <c r="B130" s="5"/>
      <c r="C130" s="6"/>
      <c r="D130" s="6"/>
      <c r="E130" s="7"/>
      <c r="F130" s="8"/>
      <c r="G130" s="8"/>
      <c r="H130" s="9"/>
      <c r="I130" s="8"/>
      <c r="J130" s="13"/>
    </row>
    <row r="131" spans="1:10" ht="13.2" customHeight="1">
      <c r="A131" s="140"/>
      <c r="B131" s="5"/>
      <c r="C131" s="6"/>
      <c r="D131" s="6"/>
      <c r="E131" s="11"/>
      <c r="F131" s="12"/>
      <c r="G131" s="12"/>
      <c r="H131" s="9"/>
      <c r="I131" s="12"/>
      <c r="J131" s="13"/>
    </row>
    <row r="132" spans="1:10" ht="13.2" customHeight="1">
      <c r="A132" s="140"/>
      <c r="B132" s="5"/>
      <c r="C132" s="6"/>
      <c r="D132" s="6"/>
      <c r="E132" s="7"/>
      <c r="F132" s="8"/>
      <c r="G132" s="8"/>
      <c r="H132" s="9"/>
      <c r="I132" s="8"/>
      <c r="J132" s="13"/>
    </row>
    <row r="133" spans="1:10" ht="13.2" customHeight="1">
      <c r="A133" s="140"/>
      <c r="B133" s="5"/>
      <c r="C133" s="6"/>
      <c r="D133" s="6"/>
      <c r="E133" s="11"/>
      <c r="F133" s="12"/>
      <c r="G133" s="12"/>
      <c r="H133" s="9"/>
      <c r="I133" s="12"/>
      <c r="J133" s="13"/>
    </row>
    <row r="134" spans="1:10" ht="13.2" customHeight="1">
      <c r="A134" s="140"/>
      <c r="B134" s="5"/>
      <c r="C134" s="6"/>
      <c r="D134" s="6"/>
      <c r="E134" s="7"/>
      <c r="F134" s="8"/>
      <c r="G134" s="8"/>
      <c r="H134" s="9"/>
      <c r="I134" s="8"/>
      <c r="J134" s="13"/>
    </row>
    <row r="135" spans="1:10" ht="13.2" customHeight="1">
      <c r="A135" s="140"/>
      <c r="B135" s="5"/>
      <c r="C135" s="6"/>
      <c r="D135" s="6"/>
      <c r="E135" s="11"/>
      <c r="F135" s="12"/>
      <c r="G135" s="12"/>
      <c r="H135" s="9"/>
      <c r="I135" s="12"/>
      <c r="J135" s="13"/>
    </row>
    <row r="136" spans="1:10" ht="13.2" customHeight="1">
      <c r="A136" s="140"/>
      <c r="B136" s="5"/>
      <c r="C136" s="6"/>
      <c r="D136" s="15"/>
      <c r="E136" s="7"/>
      <c r="F136" s="8"/>
      <c r="G136" s="8"/>
      <c r="H136" s="9"/>
      <c r="I136" s="8"/>
      <c r="J136" s="13"/>
    </row>
    <row r="137" spans="1:10" ht="13.2" customHeight="1">
      <c r="A137" s="140"/>
      <c r="B137" s="5"/>
      <c r="C137" s="6"/>
      <c r="D137" s="15"/>
      <c r="E137" s="11"/>
      <c r="F137" s="12"/>
      <c r="G137" s="12"/>
      <c r="H137" s="9"/>
      <c r="I137" s="12"/>
      <c r="J137" s="13"/>
    </row>
    <row r="138" spans="1:10" ht="13.2" customHeight="1">
      <c r="A138" s="140"/>
      <c r="B138" s="5"/>
      <c r="C138" s="15"/>
      <c r="D138" s="15"/>
      <c r="E138" s="15"/>
      <c r="F138" s="15"/>
      <c r="G138" s="15"/>
      <c r="H138" s="16"/>
      <c r="I138" s="15"/>
      <c r="J138" s="13"/>
    </row>
    <row r="139" spans="1:10" ht="13.2" customHeight="1">
      <c r="A139" s="140"/>
      <c r="B139" s="5"/>
      <c r="C139" s="15"/>
      <c r="D139" s="15"/>
      <c r="E139" s="15"/>
      <c r="F139" s="15"/>
      <c r="G139" s="15"/>
      <c r="H139" s="16"/>
      <c r="I139" s="15"/>
      <c r="J139" s="13"/>
    </row>
    <row r="140" spans="1:10" ht="13.2" customHeight="1">
      <c r="A140" s="140"/>
      <c r="B140" s="5"/>
      <c r="C140" s="12"/>
      <c r="D140" s="12"/>
      <c r="E140" s="12"/>
      <c r="F140" s="12"/>
      <c r="G140" s="12"/>
      <c r="H140" s="9"/>
      <c r="I140" s="8"/>
      <c r="J140" s="13"/>
    </row>
    <row r="141" spans="1:10" ht="13.2" customHeight="1">
      <c r="A141" s="140"/>
      <c r="B141" s="5"/>
      <c r="C141" s="12"/>
      <c r="D141" s="12"/>
      <c r="E141" s="12"/>
      <c r="F141" s="12"/>
      <c r="G141" s="12"/>
      <c r="H141" s="9"/>
      <c r="I141" s="12"/>
      <c r="J141" s="13"/>
    </row>
    <row r="142" spans="1:10" ht="13.2" customHeight="1">
      <c r="A142" s="140"/>
      <c r="B142" s="5"/>
      <c r="C142" s="12"/>
      <c r="D142" s="12"/>
      <c r="E142" s="12"/>
      <c r="F142" s="12"/>
      <c r="G142" s="12"/>
      <c r="H142" s="9"/>
      <c r="I142" s="8"/>
      <c r="J142" s="13"/>
    </row>
    <row r="143" spans="1:10" ht="13.2" customHeight="1">
      <c r="A143" s="140"/>
      <c r="B143" s="5"/>
      <c r="C143" s="12"/>
      <c r="D143" s="12"/>
      <c r="E143" s="12"/>
      <c r="F143" s="12"/>
      <c r="G143" s="12"/>
      <c r="H143" s="9"/>
      <c r="I143" s="12"/>
      <c r="J143" s="13"/>
    </row>
    <row r="144" spans="1:10" ht="13.2" customHeight="1">
      <c r="A144" s="140"/>
      <c r="B144" s="5"/>
      <c r="C144" s="12"/>
      <c r="D144" s="12"/>
      <c r="E144" s="12"/>
      <c r="F144" s="12"/>
      <c r="G144" s="12"/>
      <c r="H144" s="9"/>
      <c r="I144" s="8"/>
      <c r="J144" s="13"/>
    </row>
    <row r="145" spans="1:10" ht="13.2" customHeight="1">
      <c r="A145" s="141"/>
      <c r="B145" s="18"/>
      <c r="C145" s="19"/>
      <c r="D145" s="19"/>
      <c r="E145" s="19"/>
      <c r="F145" s="19"/>
      <c r="G145" s="19"/>
      <c r="H145" s="20"/>
      <c r="I145" s="21"/>
      <c r="J145" s="13"/>
    </row>
    <row r="146" spans="1:10" ht="13.2" customHeight="1">
      <c r="A146" s="142" t="s">
        <v>37</v>
      </c>
      <c r="B146" s="5"/>
      <c r="C146" s="6"/>
      <c r="D146" s="6"/>
      <c r="E146" s="7"/>
      <c r="F146" s="8"/>
      <c r="G146" s="8"/>
      <c r="H146" s="9"/>
      <c r="I146" s="8"/>
      <c r="J146" s="10"/>
    </row>
    <row r="147" spans="1:10" ht="13.2" customHeight="1">
      <c r="A147" s="140"/>
      <c r="B147" s="5"/>
      <c r="C147" s="6"/>
      <c r="D147" s="6"/>
      <c r="E147" s="11"/>
      <c r="F147" s="12"/>
      <c r="G147" s="12"/>
      <c r="H147" s="9"/>
      <c r="I147" s="12"/>
      <c r="J147" s="13"/>
    </row>
    <row r="148" spans="1:10" ht="13.2" customHeight="1">
      <c r="A148" s="140"/>
      <c r="B148" s="5"/>
      <c r="C148" s="6"/>
      <c r="D148" s="6"/>
      <c r="E148" s="7"/>
      <c r="F148" s="8"/>
      <c r="G148" s="8"/>
      <c r="H148" s="9"/>
      <c r="I148" s="8"/>
      <c r="J148" s="13"/>
    </row>
    <row r="149" spans="1:10" ht="13.2" customHeight="1">
      <c r="A149" s="140"/>
      <c r="B149" s="5"/>
      <c r="C149" s="6"/>
      <c r="D149" s="6"/>
      <c r="E149" s="11"/>
      <c r="F149" s="12"/>
      <c r="G149" s="12"/>
      <c r="H149" s="9"/>
      <c r="I149" s="12"/>
      <c r="J149" s="13"/>
    </row>
    <row r="150" spans="1:10" ht="13.2" customHeight="1">
      <c r="A150" s="140"/>
      <c r="B150" s="5"/>
      <c r="C150" s="6"/>
      <c r="D150" s="6"/>
      <c r="E150" s="7"/>
      <c r="F150" s="8"/>
      <c r="G150" s="8"/>
      <c r="H150" s="9"/>
      <c r="I150" s="8"/>
      <c r="J150" s="13"/>
    </row>
    <row r="151" spans="1:10" ht="13.2" customHeight="1">
      <c r="A151" s="140"/>
      <c r="B151" s="5"/>
      <c r="C151" s="6"/>
      <c r="D151" s="6"/>
      <c r="E151" s="11"/>
      <c r="F151" s="12"/>
      <c r="G151" s="12"/>
      <c r="H151" s="9"/>
      <c r="I151" s="12"/>
      <c r="J151" s="13"/>
    </row>
    <row r="152" spans="1:10" ht="13.2" customHeight="1">
      <c r="A152" s="140"/>
      <c r="B152" s="5"/>
      <c r="C152" s="6"/>
      <c r="D152" s="6"/>
      <c r="E152" s="7"/>
      <c r="F152" s="8"/>
      <c r="G152" s="8"/>
      <c r="H152" s="9"/>
      <c r="I152" s="8"/>
      <c r="J152" s="13"/>
    </row>
    <row r="153" spans="1:10" ht="13.2" customHeight="1">
      <c r="A153" s="140"/>
      <c r="B153" s="5"/>
      <c r="C153" s="6"/>
      <c r="D153" s="6"/>
      <c r="E153" s="11"/>
      <c r="F153" s="12"/>
      <c r="G153" s="12"/>
      <c r="H153" s="9"/>
      <c r="I153" s="12"/>
      <c r="J153" s="13"/>
    </row>
    <row r="154" spans="1:10" ht="13.2" customHeight="1">
      <c r="A154" s="140"/>
      <c r="B154" s="5"/>
      <c r="C154" s="6"/>
      <c r="D154" s="6"/>
      <c r="E154" s="7"/>
      <c r="F154" s="8"/>
      <c r="G154" s="8"/>
      <c r="H154" s="9"/>
      <c r="I154" s="8"/>
      <c r="J154" s="13"/>
    </row>
    <row r="155" spans="1:10" ht="13.2" customHeight="1">
      <c r="A155" s="140"/>
      <c r="B155" s="5"/>
      <c r="C155" s="6"/>
      <c r="D155" s="6"/>
      <c r="E155" s="11"/>
      <c r="F155" s="12"/>
      <c r="G155" s="12"/>
      <c r="H155" s="9"/>
      <c r="I155" s="12"/>
      <c r="J155" s="13"/>
    </row>
    <row r="156" spans="1:10" ht="13.2" customHeight="1">
      <c r="A156" s="140"/>
      <c r="B156" s="5"/>
      <c r="C156" s="15"/>
      <c r="D156" s="15"/>
      <c r="E156" s="15"/>
      <c r="F156" s="15"/>
      <c r="G156" s="15"/>
      <c r="H156" s="16"/>
      <c r="I156" s="15"/>
      <c r="J156" s="13"/>
    </row>
    <row r="157" spans="1:10" ht="13.2" customHeight="1">
      <c r="A157" s="140"/>
      <c r="B157" s="5"/>
      <c r="C157" s="15"/>
      <c r="D157" s="15"/>
      <c r="E157" s="15"/>
      <c r="F157" s="15"/>
      <c r="G157" s="15"/>
      <c r="H157" s="16"/>
      <c r="I157" s="15"/>
      <c r="J157" s="13"/>
    </row>
    <row r="158" spans="1:10" ht="13.2" customHeight="1">
      <c r="A158" s="140"/>
      <c r="B158" s="5"/>
      <c r="C158" s="12"/>
      <c r="D158" s="12"/>
      <c r="E158" s="12"/>
      <c r="F158" s="12"/>
      <c r="G158" s="12"/>
      <c r="H158" s="9"/>
      <c r="I158" s="8"/>
      <c r="J158" s="13"/>
    </row>
    <row r="159" spans="1:10" ht="13.2" customHeight="1">
      <c r="A159" s="140"/>
      <c r="B159" s="5"/>
      <c r="C159" s="12"/>
      <c r="D159" s="12"/>
      <c r="E159" s="12"/>
      <c r="F159" s="12"/>
      <c r="G159" s="12"/>
      <c r="H159" s="9"/>
      <c r="I159" s="12"/>
      <c r="J159" s="13"/>
    </row>
    <row r="160" spans="1:10" ht="13.2" customHeight="1">
      <c r="A160" s="140"/>
      <c r="B160" s="5"/>
      <c r="C160" s="12"/>
      <c r="D160" s="12"/>
      <c r="E160" s="12"/>
      <c r="F160" s="12"/>
      <c r="G160" s="12"/>
      <c r="H160" s="9"/>
      <c r="I160" s="8"/>
      <c r="J160" s="13"/>
    </row>
    <row r="161" spans="1:10" ht="13.2" customHeight="1">
      <c r="A161" s="140"/>
      <c r="B161" s="5"/>
      <c r="C161" s="12"/>
      <c r="D161" s="12"/>
      <c r="E161" s="12"/>
      <c r="F161" s="12"/>
      <c r="G161" s="12"/>
      <c r="H161" s="9"/>
      <c r="I161" s="12"/>
      <c r="J161" s="13"/>
    </row>
    <row r="162" spans="1:10" ht="13.2" customHeight="1">
      <c r="A162" s="140"/>
      <c r="B162" s="5"/>
      <c r="C162" s="12"/>
      <c r="D162" s="12"/>
      <c r="E162" s="12"/>
      <c r="F162" s="12"/>
      <c r="G162" s="12"/>
      <c r="H162" s="9"/>
      <c r="I162" s="8"/>
      <c r="J162" s="13"/>
    </row>
    <row r="163" spans="1:10" ht="13.2" customHeight="1">
      <c r="A163" s="141"/>
      <c r="B163" s="18"/>
      <c r="C163" s="19"/>
      <c r="D163" s="19"/>
      <c r="E163" s="19"/>
      <c r="F163" s="19"/>
      <c r="G163" s="19"/>
      <c r="H163" s="20"/>
      <c r="I163" s="21"/>
      <c r="J163" s="13"/>
    </row>
    <row r="164" spans="1:10" ht="13.2" customHeight="1">
      <c r="A164" s="142" t="s">
        <v>38</v>
      </c>
      <c r="B164" s="5"/>
      <c r="C164" s="12"/>
      <c r="D164" s="12"/>
      <c r="E164" s="12"/>
      <c r="F164" s="12"/>
      <c r="G164" s="12"/>
      <c r="H164" s="9"/>
      <c r="I164" s="12"/>
      <c r="J164" s="10"/>
    </row>
    <row r="165" spans="1:10" ht="13.2" customHeight="1">
      <c r="A165" s="140"/>
      <c r="B165" s="5"/>
      <c r="C165" s="12"/>
      <c r="D165" s="12"/>
      <c r="E165" s="12"/>
      <c r="F165" s="12"/>
      <c r="G165" s="12"/>
      <c r="H165" s="9"/>
      <c r="I165" s="12"/>
      <c r="J165" s="13"/>
    </row>
    <row r="166" spans="1:10" ht="13.2" customHeight="1">
      <c r="A166" s="140"/>
      <c r="B166" s="5"/>
      <c r="C166" s="12"/>
      <c r="D166" s="12"/>
      <c r="E166" s="12"/>
      <c r="F166" s="12"/>
      <c r="G166" s="12"/>
      <c r="H166" s="9"/>
      <c r="I166" s="12"/>
      <c r="J166" s="13"/>
    </row>
    <row r="167" spans="1:10" ht="13.2" customHeight="1">
      <c r="A167" s="140"/>
      <c r="B167" s="5"/>
      <c r="C167" s="12"/>
      <c r="D167" s="12"/>
      <c r="E167" s="12"/>
      <c r="F167" s="12"/>
      <c r="G167" s="12"/>
      <c r="H167" s="9"/>
      <c r="I167" s="12"/>
      <c r="J167" s="13"/>
    </row>
    <row r="168" spans="1:10" ht="13.2" customHeight="1">
      <c r="A168" s="140"/>
      <c r="B168" s="5"/>
      <c r="C168" s="12"/>
      <c r="D168" s="12"/>
      <c r="E168" s="12"/>
      <c r="F168" s="12"/>
      <c r="G168" s="12"/>
      <c r="H168" s="9"/>
      <c r="I168" s="12"/>
      <c r="J168" s="13"/>
    </row>
    <row r="169" spans="1:10" ht="13.2" customHeight="1">
      <c r="A169" s="140"/>
      <c r="B169" s="5"/>
      <c r="C169" s="12"/>
      <c r="D169" s="12"/>
      <c r="E169" s="12"/>
      <c r="F169" s="12"/>
      <c r="G169" s="12"/>
      <c r="H169" s="9"/>
      <c r="I169" s="12"/>
      <c r="J169" s="13"/>
    </row>
    <row r="170" spans="1:10" ht="13.2" customHeight="1">
      <c r="A170" s="140"/>
      <c r="B170" s="5"/>
      <c r="C170" s="12"/>
      <c r="D170" s="12"/>
      <c r="E170" s="12"/>
      <c r="F170" s="12"/>
      <c r="G170" s="12"/>
      <c r="H170" s="9"/>
      <c r="I170" s="12"/>
      <c r="J170" s="13"/>
    </row>
    <row r="171" spans="1:10" ht="13.2" customHeight="1">
      <c r="A171" s="140"/>
      <c r="B171" s="5"/>
      <c r="C171" s="12"/>
      <c r="D171" s="12"/>
      <c r="E171" s="12"/>
      <c r="F171" s="12"/>
      <c r="G171" s="12"/>
      <c r="H171" s="9"/>
      <c r="I171" s="12"/>
      <c r="J171" s="13"/>
    </row>
    <row r="172" spans="1:10" ht="13.2" customHeight="1">
      <c r="A172" s="140"/>
      <c r="B172" s="5"/>
      <c r="C172" s="12"/>
      <c r="D172" s="12"/>
      <c r="E172" s="12"/>
      <c r="F172" s="12"/>
      <c r="G172" s="12"/>
      <c r="H172" s="9"/>
      <c r="I172" s="12"/>
      <c r="J172" s="13"/>
    </row>
    <row r="173" spans="1:10" ht="13.2" customHeight="1">
      <c r="A173" s="140"/>
      <c r="B173" s="5"/>
      <c r="C173" s="12"/>
      <c r="D173" s="12"/>
      <c r="E173" s="12"/>
      <c r="F173" s="12"/>
      <c r="G173" s="12"/>
      <c r="H173" s="9"/>
      <c r="I173" s="12"/>
      <c r="J173" s="13"/>
    </row>
    <row r="174" spans="1:10" ht="13.2" customHeight="1">
      <c r="A174" s="140"/>
      <c r="B174" s="5"/>
      <c r="C174" s="12"/>
      <c r="D174" s="12"/>
      <c r="E174" s="12"/>
      <c r="F174" s="12"/>
      <c r="G174" s="12"/>
      <c r="H174" s="9"/>
      <c r="I174" s="12"/>
      <c r="J174" s="13"/>
    </row>
    <row r="175" spans="1:10" ht="13.2" customHeight="1">
      <c r="A175" s="140"/>
      <c r="B175" s="5"/>
      <c r="C175" s="12"/>
      <c r="D175" s="12"/>
      <c r="E175" s="12"/>
      <c r="F175" s="12"/>
      <c r="G175" s="12"/>
      <c r="H175" s="9"/>
      <c r="I175" s="12"/>
      <c r="J175" s="13"/>
    </row>
    <row r="176" spans="1:10" ht="13.2" customHeight="1">
      <c r="A176" s="140"/>
      <c r="B176" s="5"/>
      <c r="C176" s="8"/>
      <c r="D176" s="8"/>
      <c r="E176" s="8"/>
      <c r="F176" s="8"/>
      <c r="G176" s="8"/>
      <c r="H176" s="9"/>
      <c r="I176" s="8"/>
      <c r="J176" s="13"/>
    </row>
    <row r="177" spans="1:10" ht="13.2" customHeight="1">
      <c r="A177" s="140"/>
      <c r="B177" s="5"/>
      <c r="C177" s="12"/>
      <c r="D177" s="12"/>
      <c r="E177" s="12"/>
      <c r="F177" s="12"/>
      <c r="G177" s="12"/>
      <c r="H177" s="9"/>
      <c r="I177" s="12"/>
      <c r="J177" s="13"/>
    </row>
    <row r="178" spans="1:10" ht="13.2" customHeight="1">
      <c r="A178" s="140"/>
      <c r="B178" s="5"/>
      <c r="C178" s="8"/>
      <c r="D178" s="8"/>
      <c r="E178" s="8"/>
      <c r="F178" s="8"/>
      <c r="G178" s="8"/>
      <c r="H178" s="9"/>
      <c r="I178" s="8"/>
      <c r="J178" s="13"/>
    </row>
    <row r="179" spans="1:10" ht="13.2" customHeight="1">
      <c r="A179" s="140"/>
      <c r="B179" s="5"/>
      <c r="C179" s="12"/>
      <c r="D179" s="12"/>
      <c r="E179" s="12"/>
      <c r="F179" s="12"/>
      <c r="G179" s="12"/>
      <c r="H179" s="9"/>
      <c r="I179" s="12"/>
      <c r="J179" s="13"/>
    </row>
    <row r="180" spans="1:10" ht="13.2" customHeight="1">
      <c r="A180" s="140"/>
      <c r="B180" s="5"/>
      <c r="C180" s="8"/>
      <c r="D180" s="8"/>
      <c r="E180" s="8"/>
      <c r="F180" s="8"/>
      <c r="G180" s="8"/>
      <c r="H180" s="9"/>
      <c r="I180" s="8"/>
      <c r="J180" s="13"/>
    </row>
    <row r="181" spans="1:10" ht="13.2" customHeight="1">
      <c r="A181" s="141"/>
      <c r="B181" s="18"/>
      <c r="C181" s="21"/>
      <c r="D181" s="21"/>
      <c r="E181" s="21"/>
      <c r="F181" s="21"/>
      <c r="G181" s="21"/>
      <c r="H181" s="20"/>
      <c r="I181" s="21"/>
      <c r="J181" s="22"/>
    </row>
    <row r="182" spans="1:10" ht="13.2" customHeight="1">
      <c r="A182" s="142" t="s">
        <v>39</v>
      </c>
      <c r="B182" s="5"/>
      <c r="C182" s="6"/>
      <c r="D182" s="6"/>
      <c r="E182" s="7"/>
      <c r="F182" s="8"/>
      <c r="G182" s="8"/>
      <c r="H182" s="9"/>
      <c r="I182" s="8"/>
      <c r="J182" s="10"/>
    </row>
    <row r="183" spans="1:10" ht="13.2" customHeight="1">
      <c r="A183" s="140"/>
      <c r="B183" s="5"/>
      <c r="C183" s="6"/>
      <c r="D183" s="6"/>
      <c r="E183" s="11"/>
      <c r="F183" s="12"/>
      <c r="G183" s="12"/>
      <c r="H183" s="9"/>
      <c r="I183" s="12"/>
      <c r="J183" s="13"/>
    </row>
    <row r="184" spans="1:10" ht="13.2" customHeight="1">
      <c r="A184" s="140"/>
      <c r="B184" s="5"/>
      <c r="C184" s="6"/>
      <c r="D184" s="6"/>
      <c r="E184" s="7"/>
      <c r="F184" s="8"/>
      <c r="G184" s="8"/>
      <c r="H184" s="9"/>
      <c r="I184" s="8"/>
      <c r="J184" s="13"/>
    </row>
    <row r="185" spans="1:10" ht="13.2" customHeight="1">
      <c r="A185" s="140"/>
      <c r="B185" s="5"/>
      <c r="C185" s="6"/>
      <c r="D185" s="6"/>
      <c r="E185" s="11"/>
      <c r="F185" s="12"/>
      <c r="G185" s="12"/>
      <c r="H185" s="9"/>
      <c r="I185" s="12"/>
      <c r="J185" s="13"/>
    </row>
    <row r="186" spans="1:10" ht="13.2" customHeight="1">
      <c r="A186" s="140"/>
      <c r="B186" s="5"/>
      <c r="C186" s="6"/>
      <c r="D186" s="6"/>
      <c r="E186" s="7"/>
      <c r="F186" s="8"/>
      <c r="G186" s="8"/>
      <c r="H186" s="9"/>
      <c r="I186" s="8"/>
      <c r="J186" s="13"/>
    </row>
    <row r="187" spans="1:10" ht="13.2" customHeight="1">
      <c r="A187" s="140"/>
      <c r="B187" s="5"/>
      <c r="C187" s="6"/>
      <c r="D187" s="6"/>
      <c r="E187" s="11"/>
      <c r="F187" s="12"/>
      <c r="G187" s="12"/>
      <c r="H187" s="9"/>
      <c r="I187" s="12"/>
      <c r="J187" s="13"/>
    </row>
    <row r="188" spans="1:10" ht="13.2" customHeight="1">
      <c r="A188" s="140"/>
      <c r="B188" s="5"/>
      <c r="C188" s="6"/>
      <c r="D188" s="6"/>
      <c r="E188" s="7"/>
      <c r="F188" s="8"/>
      <c r="G188" s="8"/>
      <c r="H188" s="9"/>
      <c r="I188" s="8"/>
      <c r="J188" s="13"/>
    </row>
    <row r="189" spans="1:10" ht="13.2" customHeight="1">
      <c r="A189" s="140"/>
      <c r="B189" s="5"/>
      <c r="C189" s="6"/>
      <c r="D189" s="6"/>
      <c r="E189" s="11"/>
      <c r="F189" s="12"/>
      <c r="G189" s="12"/>
      <c r="H189" s="9"/>
      <c r="I189" s="12"/>
      <c r="J189" s="13"/>
    </row>
    <row r="190" spans="1:10" ht="13.2" customHeight="1">
      <c r="A190" s="140"/>
      <c r="B190" s="5"/>
      <c r="C190" s="6"/>
      <c r="D190" s="6"/>
      <c r="E190" s="7"/>
      <c r="F190" s="8"/>
      <c r="G190" s="8"/>
      <c r="H190" s="9"/>
      <c r="I190" s="8"/>
      <c r="J190" s="13"/>
    </row>
    <row r="191" spans="1:10" ht="13.2" customHeight="1">
      <c r="A191" s="140"/>
      <c r="B191" s="5"/>
      <c r="C191" s="6"/>
      <c r="D191" s="6"/>
      <c r="E191" s="11"/>
      <c r="F191" s="12"/>
      <c r="G191" s="12"/>
      <c r="H191" s="9"/>
      <c r="I191" s="12"/>
      <c r="J191" s="13"/>
    </row>
    <row r="192" spans="1:10" ht="13.2" customHeight="1">
      <c r="A192" s="140"/>
      <c r="B192" s="5"/>
      <c r="C192" s="15"/>
      <c r="D192" s="15"/>
      <c r="E192" s="15"/>
      <c r="F192" s="15"/>
      <c r="G192" s="15"/>
      <c r="H192" s="16"/>
      <c r="I192" s="15"/>
      <c r="J192" s="13"/>
    </row>
    <row r="193" spans="1:10" ht="13.2" customHeight="1">
      <c r="A193" s="140"/>
      <c r="B193" s="5"/>
      <c r="C193" s="15"/>
      <c r="D193" s="15"/>
      <c r="E193" s="15"/>
      <c r="F193" s="15"/>
      <c r="G193" s="15"/>
      <c r="H193" s="16"/>
      <c r="I193" s="15"/>
      <c r="J193" s="13"/>
    </row>
    <row r="194" spans="1:10" ht="13.2" customHeight="1">
      <c r="A194" s="140"/>
      <c r="B194" s="5"/>
      <c r="C194" s="12"/>
      <c r="D194" s="12"/>
      <c r="E194" s="12"/>
      <c r="F194" s="12"/>
      <c r="G194" s="12"/>
      <c r="H194" s="9"/>
      <c r="I194" s="8"/>
      <c r="J194" s="13"/>
    </row>
    <row r="195" spans="1:10" ht="13.2" customHeight="1">
      <c r="A195" s="140"/>
      <c r="B195" s="5"/>
      <c r="C195" s="12"/>
      <c r="D195" s="12"/>
      <c r="E195" s="12"/>
      <c r="F195" s="12"/>
      <c r="G195" s="12"/>
      <c r="H195" s="9"/>
      <c r="I195" s="12"/>
      <c r="J195" s="13"/>
    </row>
    <row r="196" spans="1:10" ht="13.2" customHeight="1">
      <c r="A196" s="140"/>
      <c r="B196" s="5"/>
      <c r="C196" s="12"/>
      <c r="D196" s="12"/>
      <c r="E196" s="12"/>
      <c r="F196" s="12"/>
      <c r="G196" s="12"/>
      <c r="H196" s="9"/>
      <c r="I196" s="8"/>
      <c r="J196" s="13"/>
    </row>
    <row r="197" spans="1:10" ht="13.2" customHeight="1">
      <c r="A197" s="140"/>
      <c r="B197" s="5"/>
      <c r="C197" s="12"/>
      <c r="D197" s="12"/>
      <c r="E197" s="12"/>
      <c r="F197" s="12"/>
      <c r="G197" s="12"/>
      <c r="H197" s="9"/>
      <c r="I197" s="12"/>
      <c r="J197" s="13"/>
    </row>
    <row r="198" spans="1:10" ht="13.2" customHeight="1">
      <c r="A198" s="140"/>
      <c r="B198" s="5"/>
      <c r="C198" s="12"/>
      <c r="D198" s="12"/>
      <c r="E198" s="12"/>
      <c r="F198" s="12"/>
      <c r="G198" s="12"/>
      <c r="H198" s="9"/>
      <c r="I198" s="8"/>
      <c r="J198" s="13"/>
    </row>
    <row r="199" spans="1:10" ht="13.2" customHeight="1">
      <c r="A199" s="141"/>
      <c r="B199" s="18"/>
      <c r="C199" s="19"/>
      <c r="D199" s="19"/>
      <c r="E199" s="19"/>
      <c r="F199" s="19"/>
      <c r="G199" s="19"/>
      <c r="H199" s="20"/>
      <c r="I199" s="21"/>
      <c r="J199" s="13"/>
    </row>
    <row r="200" spans="1:10" ht="13.2" customHeight="1">
      <c r="A200" s="142" t="s">
        <v>40</v>
      </c>
      <c r="B200" s="5"/>
      <c r="C200" s="6"/>
      <c r="D200" s="6"/>
      <c r="E200" s="7"/>
      <c r="F200" s="8"/>
      <c r="G200" s="8"/>
      <c r="H200" s="9"/>
      <c r="I200" s="8"/>
      <c r="J200" s="10"/>
    </row>
    <row r="201" spans="1:10" ht="13.2" customHeight="1">
      <c r="A201" s="140"/>
      <c r="B201" s="5"/>
      <c r="C201" s="6"/>
      <c r="D201" s="6"/>
      <c r="E201" s="11"/>
      <c r="F201" s="12"/>
      <c r="G201" s="12"/>
      <c r="H201" s="9"/>
      <c r="I201" s="12"/>
      <c r="J201" s="13"/>
    </row>
    <row r="202" spans="1:10" ht="13.2" customHeight="1">
      <c r="A202" s="140"/>
      <c r="B202" s="5"/>
      <c r="C202" s="6"/>
      <c r="D202" s="6"/>
      <c r="E202" s="7"/>
      <c r="F202" s="8"/>
      <c r="G202" s="8"/>
      <c r="H202" s="9"/>
      <c r="I202" s="8"/>
      <c r="J202" s="13"/>
    </row>
    <row r="203" spans="1:10" ht="13.2" customHeight="1">
      <c r="A203" s="140"/>
      <c r="B203" s="5"/>
      <c r="C203" s="6"/>
      <c r="D203" s="6"/>
      <c r="E203" s="11"/>
      <c r="F203" s="12"/>
      <c r="G203" s="12"/>
      <c r="H203" s="9"/>
      <c r="I203" s="12"/>
      <c r="J203" s="13"/>
    </row>
    <row r="204" spans="1:10" ht="13.2" customHeight="1">
      <c r="A204" s="140"/>
      <c r="B204" s="5"/>
      <c r="C204" s="6"/>
      <c r="D204" s="6"/>
      <c r="E204" s="7"/>
      <c r="F204" s="8"/>
      <c r="G204" s="8"/>
      <c r="H204" s="9"/>
      <c r="I204" s="8"/>
      <c r="J204" s="13"/>
    </row>
    <row r="205" spans="1:10" ht="13.2" customHeight="1">
      <c r="A205" s="140"/>
      <c r="B205" s="5"/>
      <c r="C205" s="6"/>
      <c r="D205" s="6"/>
      <c r="E205" s="11"/>
      <c r="F205" s="12"/>
      <c r="G205" s="12"/>
      <c r="H205" s="9"/>
      <c r="I205" s="12"/>
      <c r="J205" s="13"/>
    </row>
    <row r="206" spans="1:10" ht="13.2" customHeight="1">
      <c r="A206" s="140"/>
      <c r="B206" s="5"/>
      <c r="C206" s="6"/>
      <c r="D206" s="6"/>
      <c r="E206" s="7"/>
      <c r="F206" s="8"/>
      <c r="G206" s="8"/>
      <c r="H206" s="9"/>
      <c r="I206" s="8"/>
      <c r="J206" s="13"/>
    </row>
    <row r="207" spans="1:10" ht="13.2" customHeight="1">
      <c r="A207" s="140"/>
      <c r="B207" s="5"/>
      <c r="C207" s="6"/>
      <c r="D207" s="6"/>
      <c r="E207" s="11"/>
      <c r="F207" s="12"/>
      <c r="G207" s="12"/>
      <c r="H207" s="9"/>
      <c r="I207" s="12"/>
      <c r="J207" s="13"/>
    </row>
    <row r="208" spans="1:10" ht="13.2" customHeight="1">
      <c r="A208" s="140"/>
      <c r="B208" s="5"/>
      <c r="C208" s="6"/>
      <c r="D208" s="6"/>
      <c r="E208" s="7"/>
      <c r="F208" s="8"/>
      <c r="G208" s="8"/>
      <c r="H208" s="9"/>
      <c r="I208" s="8"/>
      <c r="J208" s="13"/>
    </row>
    <row r="209" spans="1:10" ht="13.2" customHeight="1">
      <c r="A209" s="140"/>
      <c r="B209" s="5"/>
      <c r="C209" s="6"/>
      <c r="D209" s="6"/>
      <c r="E209" s="11"/>
      <c r="F209" s="12"/>
      <c r="G209" s="12"/>
      <c r="H209" s="9"/>
      <c r="I209" s="12"/>
      <c r="J209" s="13"/>
    </row>
    <row r="210" spans="1:10" ht="13.2" customHeight="1">
      <c r="A210" s="140"/>
      <c r="B210" s="5"/>
      <c r="C210" s="15"/>
      <c r="D210" s="15"/>
      <c r="E210" s="15"/>
      <c r="F210" s="15"/>
      <c r="G210" s="15"/>
      <c r="H210" s="16"/>
      <c r="I210" s="15"/>
      <c r="J210" s="13"/>
    </row>
    <row r="211" spans="1:10" ht="13.2" customHeight="1">
      <c r="A211" s="140"/>
      <c r="B211" s="5"/>
      <c r="C211" s="15"/>
      <c r="D211" s="15"/>
      <c r="E211" s="15"/>
      <c r="F211" s="15"/>
      <c r="G211" s="15"/>
      <c r="H211" s="16"/>
      <c r="I211" s="15"/>
      <c r="J211" s="13"/>
    </row>
    <row r="212" spans="1:10" ht="13.2" customHeight="1">
      <c r="A212" s="140"/>
      <c r="B212" s="5"/>
      <c r="C212" s="12"/>
      <c r="D212" s="12"/>
      <c r="E212" s="12"/>
      <c r="F212" s="12"/>
      <c r="G212" s="8"/>
      <c r="H212" s="9"/>
      <c r="I212" s="8"/>
      <c r="J212" s="13"/>
    </row>
    <row r="213" spans="1:10" ht="13.2" customHeight="1">
      <c r="A213" s="140"/>
      <c r="B213" s="5"/>
      <c r="C213" s="12"/>
      <c r="D213" s="12"/>
      <c r="E213" s="12"/>
      <c r="F213" s="12"/>
      <c r="G213" s="12"/>
      <c r="H213" s="9"/>
      <c r="I213" s="12"/>
      <c r="J213" s="13"/>
    </row>
    <row r="214" spans="1:10" ht="13.2" customHeight="1">
      <c r="A214" s="140"/>
      <c r="B214" s="5"/>
      <c r="C214" s="12"/>
      <c r="D214" s="12"/>
      <c r="E214" s="12"/>
      <c r="F214" s="12"/>
      <c r="G214" s="8"/>
      <c r="H214" s="9"/>
      <c r="I214" s="8"/>
      <c r="J214" s="13"/>
    </row>
    <row r="215" spans="1:10" ht="13.2" customHeight="1">
      <c r="A215" s="140"/>
      <c r="B215" s="5"/>
      <c r="C215" s="12"/>
      <c r="D215" s="12"/>
      <c r="E215" s="12"/>
      <c r="F215" s="12"/>
      <c r="G215" s="12"/>
      <c r="H215" s="9"/>
      <c r="I215" s="12"/>
      <c r="J215" s="13"/>
    </row>
    <row r="216" spans="1:10" ht="13.2" customHeight="1">
      <c r="A216" s="140"/>
      <c r="B216" s="5"/>
      <c r="C216" s="12"/>
      <c r="D216" s="12"/>
      <c r="E216" s="12"/>
      <c r="F216" s="12"/>
      <c r="G216" s="8"/>
      <c r="H216" s="9"/>
      <c r="I216" s="8"/>
      <c r="J216" s="13"/>
    </row>
    <row r="217" spans="1:10" ht="13.2" customHeight="1">
      <c r="A217" s="141"/>
      <c r="B217" s="18"/>
      <c r="C217" s="19"/>
      <c r="D217" s="19"/>
      <c r="E217" s="19"/>
      <c r="F217" s="19"/>
      <c r="G217" s="21"/>
      <c r="H217" s="20"/>
      <c r="I217" s="21"/>
      <c r="J217" s="13"/>
    </row>
    <row r="218" spans="1:10" ht="13.2" customHeight="1">
      <c r="A218" s="142" t="s">
        <v>41</v>
      </c>
      <c r="B218" s="5"/>
      <c r="C218" s="6"/>
      <c r="D218" s="6"/>
      <c r="E218" s="7"/>
      <c r="F218" s="8"/>
      <c r="G218" s="8"/>
      <c r="H218" s="9"/>
      <c r="I218" s="8"/>
      <c r="J218" s="10"/>
    </row>
    <row r="219" spans="1:10" ht="13.2" customHeight="1">
      <c r="A219" s="140"/>
      <c r="B219" s="5"/>
      <c r="C219" s="6"/>
      <c r="D219" s="6"/>
      <c r="E219" s="11"/>
      <c r="F219" s="12"/>
      <c r="G219" s="12"/>
      <c r="H219" s="9"/>
      <c r="I219" s="12"/>
      <c r="J219" s="13"/>
    </row>
    <row r="220" spans="1:10" ht="13.2" customHeight="1">
      <c r="A220" s="140"/>
      <c r="B220" s="5"/>
      <c r="C220" s="6"/>
      <c r="D220" s="6"/>
      <c r="E220" s="7"/>
      <c r="F220" s="8"/>
      <c r="G220" s="8"/>
      <c r="H220" s="9"/>
      <c r="I220" s="8"/>
      <c r="J220" s="13"/>
    </row>
    <row r="221" spans="1:10" ht="13.2" customHeight="1">
      <c r="A221" s="140"/>
      <c r="B221" s="5"/>
      <c r="C221" s="6"/>
      <c r="D221" s="6"/>
      <c r="E221" s="11"/>
      <c r="F221" s="12"/>
      <c r="G221" s="12"/>
      <c r="H221" s="9"/>
      <c r="I221" s="12"/>
      <c r="J221" s="13"/>
    </row>
    <row r="222" spans="1:10" ht="13.2" customHeight="1">
      <c r="A222" s="140"/>
      <c r="B222" s="5"/>
      <c r="C222" s="6"/>
      <c r="D222" s="6"/>
      <c r="E222" s="7"/>
      <c r="F222" s="8"/>
      <c r="G222" s="8"/>
      <c r="H222" s="9"/>
      <c r="I222" s="8"/>
      <c r="J222" s="13"/>
    </row>
    <row r="223" spans="1:10" ht="13.2" customHeight="1">
      <c r="A223" s="140"/>
      <c r="B223" s="5"/>
      <c r="C223" s="6"/>
      <c r="D223" s="6"/>
      <c r="E223" s="11"/>
      <c r="F223" s="12"/>
      <c r="G223" s="12"/>
      <c r="H223" s="9"/>
      <c r="I223" s="12"/>
      <c r="J223" s="13"/>
    </row>
    <row r="224" spans="1:10" ht="13.2" customHeight="1">
      <c r="A224" s="140"/>
      <c r="B224" s="5"/>
      <c r="C224" s="6"/>
      <c r="D224" s="6"/>
      <c r="E224" s="7"/>
      <c r="F224" s="8"/>
      <c r="G224" s="8"/>
      <c r="H224" s="9"/>
      <c r="I224" s="8"/>
      <c r="J224" s="13"/>
    </row>
    <row r="225" spans="1:10" ht="13.2" customHeight="1">
      <c r="A225" s="140"/>
      <c r="B225" s="5"/>
      <c r="C225" s="6"/>
      <c r="D225" s="6"/>
      <c r="E225" s="11"/>
      <c r="F225" s="12"/>
      <c r="G225" s="12"/>
      <c r="H225" s="9"/>
      <c r="I225" s="12"/>
      <c r="J225" s="13"/>
    </row>
    <row r="226" spans="1:10" ht="13.2" customHeight="1">
      <c r="A226" s="140"/>
      <c r="B226" s="5"/>
      <c r="C226" s="6"/>
      <c r="D226" s="6"/>
      <c r="E226" s="7"/>
      <c r="F226" s="8"/>
      <c r="G226" s="8"/>
      <c r="H226" s="9"/>
      <c r="I226" s="8"/>
      <c r="J226" s="13"/>
    </row>
    <row r="227" spans="1:10" ht="13.2" customHeight="1">
      <c r="A227" s="140"/>
      <c r="B227" s="5"/>
      <c r="C227" s="6"/>
      <c r="D227" s="6"/>
      <c r="E227" s="11"/>
      <c r="F227" s="12"/>
      <c r="G227" s="12"/>
      <c r="H227" s="9"/>
      <c r="I227" s="12"/>
      <c r="J227" s="13"/>
    </row>
    <row r="228" spans="1:10" ht="13.2" customHeight="1">
      <c r="A228" s="140"/>
      <c r="B228" s="5"/>
      <c r="C228" s="15"/>
      <c r="D228" s="15"/>
      <c r="E228" s="15"/>
      <c r="F228" s="15"/>
      <c r="G228" s="15"/>
      <c r="H228" s="16"/>
      <c r="I228" s="15"/>
      <c r="J228" s="13"/>
    </row>
    <row r="229" spans="1:10" ht="13.2" customHeight="1">
      <c r="A229" s="140"/>
      <c r="B229" s="5"/>
      <c r="C229" s="15"/>
      <c r="D229" s="15"/>
      <c r="E229" s="15"/>
      <c r="F229" s="15"/>
      <c r="G229" s="15"/>
      <c r="H229" s="16"/>
      <c r="I229" s="15"/>
      <c r="J229" s="13"/>
    </row>
    <row r="230" spans="1:10" ht="13.2" customHeight="1">
      <c r="A230" s="140"/>
      <c r="B230" s="5"/>
      <c r="C230" s="12"/>
      <c r="D230" s="6"/>
      <c r="E230" s="12"/>
      <c r="F230" s="12"/>
      <c r="G230" s="12"/>
      <c r="H230" s="9"/>
      <c r="I230" s="8"/>
      <c r="J230" s="13"/>
    </row>
    <row r="231" spans="1:10" ht="13.2" customHeight="1">
      <c r="A231" s="140"/>
      <c r="B231" s="5"/>
      <c r="C231" s="12"/>
      <c r="D231" s="6"/>
      <c r="E231" s="12"/>
      <c r="F231" s="12"/>
      <c r="G231" s="12"/>
      <c r="H231" s="9"/>
      <c r="I231" s="12"/>
      <c r="J231" s="13"/>
    </row>
    <row r="232" spans="1:10" ht="13.2" customHeight="1">
      <c r="A232" s="140"/>
      <c r="B232" s="5"/>
      <c r="C232" s="12"/>
      <c r="D232" s="15"/>
      <c r="E232" s="12"/>
      <c r="F232" s="12"/>
      <c r="G232" s="12"/>
      <c r="H232" s="9"/>
      <c r="I232" s="8"/>
      <c r="J232" s="13"/>
    </row>
    <row r="233" spans="1:10" ht="13.2" customHeight="1">
      <c r="A233" s="140"/>
      <c r="B233" s="5"/>
      <c r="C233" s="12"/>
      <c r="D233" s="15"/>
      <c r="E233" s="12"/>
      <c r="F233" s="12"/>
      <c r="G233" s="12"/>
      <c r="H233" s="9"/>
      <c r="I233" s="12"/>
      <c r="J233" s="13"/>
    </row>
    <row r="234" spans="1:10" ht="13.2" customHeight="1">
      <c r="A234" s="140"/>
      <c r="B234" s="5"/>
      <c r="C234" s="12"/>
      <c r="D234" s="15"/>
      <c r="E234" s="12"/>
      <c r="F234" s="12"/>
      <c r="G234" s="12"/>
      <c r="H234" s="9"/>
      <c r="I234" s="8"/>
      <c r="J234" s="13"/>
    </row>
    <row r="235" spans="1:10" ht="13.2" customHeight="1">
      <c r="A235" s="141"/>
      <c r="B235" s="18"/>
      <c r="C235" s="19"/>
      <c r="D235" s="27"/>
      <c r="E235" s="19"/>
      <c r="F235" s="19"/>
      <c r="G235" s="19"/>
      <c r="H235" s="20"/>
      <c r="I235" s="21"/>
      <c r="J235" s="13"/>
    </row>
    <row r="236" spans="1:10" ht="13.2" customHeight="1">
      <c r="A236" s="142" t="s">
        <v>42</v>
      </c>
      <c r="B236" s="5"/>
      <c r="C236" s="6"/>
      <c r="D236" s="6"/>
      <c r="E236" s="7"/>
      <c r="F236" s="8"/>
      <c r="G236" s="8"/>
      <c r="H236" s="9"/>
      <c r="I236" s="8"/>
      <c r="J236" s="10"/>
    </row>
    <row r="237" spans="1:10" ht="13.2" customHeight="1">
      <c r="A237" s="140"/>
      <c r="B237" s="5"/>
      <c r="C237" s="6"/>
      <c r="D237" s="6"/>
      <c r="E237" s="11"/>
      <c r="F237" s="12"/>
      <c r="G237" s="12"/>
      <c r="H237" s="9"/>
      <c r="I237" s="12"/>
      <c r="J237" s="13"/>
    </row>
    <row r="238" spans="1:10" ht="13.2" customHeight="1">
      <c r="A238" s="140"/>
      <c r="B238" s="5"/>
      <c r="C238" s="6"/>
      <c r="D238" s="6"/>
      <c r="E238" s="7"/>
      <c r="F238" s="8"/>
      <c r="G238" s="8"/>
      <c r="H238" s="9"/>
      <c r="I238" s="8"/>
      <c r="J238" s="13"/>
    </row>
    <row r="239" spans="1:10" ht="13.2" customHeight="1">
      <c r="A239" s="140"/>
      <c r="B239" s="5"/>
      <c r="C239" s="6"/>
      <c r="D239" s="6"/>
      <c r="E239" s="11"/>
      <c r="F239" s="12"/>
      <c r="G239" s="12"/>
      <c r="H239" s="9"/>
      <c r="I239" s="12"/>
      <c r="J239" s="13"/>
    </row>
    <row r="240" spans="1:10" ht="13.2" customHeight="1">
      <c r="A240" s="140"/>
      <c r="B240" s="5"/>
      <c r="C240" s="6"/>
      <c r="D240" s="6"/>
      <c r="E240" s="7"/>
      <c r="F240" s="8"/>
      <c r="G240" s="8"/>
      <c r="H240" s="9"/>
      <c r="I240" s="8"/>
      <c r="J240" s="13"/>
    </row>
    <row r="241" spans="1:10" ht="13.2" customHeight="1">
      <c r="A241" s="140"/>
      <c r="B241" s="5"/>
      <c r="C241" s="6"/>
      <c r="D241" s="6"/>
      <c r="E241" s="6"/>
      <c r="F241" s="12"/>
      <c r="G241" s="12"/>
      <c r="H241" s="9"/>
      <c r="I241" s="12"/>
      <c r="J241" s="13"/>
    </row>
    <row r="242" spans="1:10" ht="13.2" customHeight="1">
      <c r="A242" s="140"/>
      <c r="B242" s="5"/>
      <c r="C242" s="6"/>
      <c r="D242" s="6"/>
      <c r="E242" s="6"/>
      <c r="F242" s="8"/>
      <c r="G242" s="8"/>
      <c r="H242" s="9"/>
      <c r="I242" s="8"/>
      <c r="J242" s="13"/>
    </row>
    <row r="243" spans="1:10" ht="13.2" customHeight="1">
      <c r="A243" s="140"/>
      <c r="B243" s="5"/>
      <c r="C243" s="6"/>
      <c r="D243" s="6"/>
      <c r="E243" s="6"/>
      <c r="F243" s="12"/>
      <c r="G243" s="12"/>
      <c r="H243" s="9"/>
      <c r="I243" s="12"/>
      <c r="J243" s="13"/>
    </row>
    <row r="244" spans="1:10" ht="13.2" customHeight="1">
      <c r="A244" s="140"/>
      <c r="B244" s="5"/>
      <c r="C244" s="6"/>
      <c r="D244" s="6"/>
      <c r="E244" s="6"/>
      <c r="F244" s="8"/>
      <c r="G244" s="8"/>
      <c r="H244" s="9"/>
      <c r="I244" s="8"/>
      <c r="J244" s="13"/>
    </row>
    <row r="245" spans="1:10" ht="13.2" customHeight="1">
      <c r="A245" s="140"/>
      <c r="B245" s="5"/>
      <c r="C245" s="6"/>
      <c r="D245" s="6"/>
      <c r="E245" s="6"/>
      <c r="F245" s="12"/>
      <c r="G245" s="12"/>
      <c r="H245" s="9"/>
      <c r="I245" s="12"/>
      <c r="J245" s="13"/>
    </row>
    <row r="246" spans="1:10" ht="13.2" customHeight="1">
      <c r="A246" s="140"/>
      <c r="B246" s="5"/>
      <c r="C246" s="6"/>
      <c r="D246" s="6"/>
      <c r="E246" s="6"/>
      <c r="F246" s="8"/>
      <c r="G246" s="8"/>
      <c r="H246" s="9"/>
      <c r="I246" s="8"/>
      <c r="J246" s="13"/>
    </row>
    <row r="247" spans="1:10" ht="13.2" customHeight="1">
      <c r="A247" s="140"/>
      <c r="B247" s="5"/>
      <c r="C247" s="6"/>
      <c r="D247" s="6"/>
      <c r="E247" s="6"/>
      <c r="F247" s="12"/>
      <c r="G247" s="12"/>
      <c r="H247" s="9"/>
      <c r="I247" s="12"/>
      <c r="J247" s="13"/>
    </row>
    <row r="248" spans="1:10" ht="13.2" customHeight="1">
      <c r="A248" s="140"/>
      <c r="B248" s="5"/>
      <c r="C248" s="12"/>
      <c r="D248" s="12"/>
      <c r="E248" s="12"/>
      <c r="F248" s="12"/>
      <c r="G248" s="8"/>
      <c r="H248" s="9"/>
      <c r="I248" s="8"/>
      <c r="J248" s="13"/>
    </row>
    <row r="249" spans="1:10" ht="13.2" customHeight="1">
      <c r="A249" s="140"/>
      <c r="B249" s="5"/>
      <c r="C249" s="12"/>
      <c r="D249" s="12"/>
      <c r="E249" s="12"/>
      <c r="F249" s="12"/>
      <c r="G249" s="12"/>
      <c r="H249" s="9"/>
      <c r="I249" s="12"/>
      <c r="J249" s="13"/>
    </row>
    <row r="250" spans="1:10" ht="13.2" customHeight="1">
      <c r="A250" s="140"/>
      <c r="B250" s="5"/>
      <c r="C250" s="12"/>
      <c r="D250" s="12"/>
      <c r="E250" s="12"/>
      <c r="F250" s="12"/>
      <c r="G250" s="8"/>
      <c r="H250" s="9"/>
      <c r="I250" s="8"/>
      <c r="J250" s="13"/>
    </row>
    <row r="251" spans="1:10" ht="13.2" customHeight="1">
      <c r="A251" s="140"/>
      <c r="B251" s="5"/>
      <c r="C251" s="12"/>
      <c r="D251" s="12"/>
      <c r="E251" s="12"/>
      <c r="F251" s="12"/>
      <c r="G251" s="12"/>
      <c r="H251" s="9"/>
      <c r="I251" s="12"/>
      <c r="J251" s="13"/>
    </row>
    <row r="252" spans="1:10" ht="13.2" customHeight="1">
      <c r="A252" s="140"/>
      <c r="B252" s="5"/>
      <c r="C252" s="12"/>
      <c r="D252" s="12"/>
      <c r="E252" s="12"/>
      <c r="F252" s="12"/>
      <c r="G252" s="8"/>
      <c r="H252" s="9"/>
      <c r="I252" s="8"/>
      <c r="J252" s="13"/>
    </row>
    <row r="253" spans="1:10" ht="13.2" customHeight="1">
      <c r="A253" s="141"/>
      <c r="B253" s="18"/>
      <c r="C253" s="19"/>
      <c r="D253" s="19"/>
      <c r="E253" s="19"/>
      <c r="F253" s="19"/>
      <c r="G253" s="21"/>
      <c r="H253" s="20"/>
      <c r="I253" s="21"/>
      <c r="J253" s="13"/>
    </row>
    <row r="254" spans="1:10" ht="13.2" customHeight="1">
      <c r="A254" s="142" t="s">
        <v>43</v>
      </c>
      <c r="B254" s="5"/>
      <c r="C254" s="6"/>
      <c r="D254" s="6"/>
      <c r="E254" s="7"/>
      <c r="F254" s="8"/>
      <c r="G254" s="8"/>
      <c r="H254" s="9"/>
      <c r="I254" s="8"/>
      <c r="J254" s="10"/>
    </row>
    <row r="255" spans="1:10" ht="13.2" customHeight="1">
      <c r="A255" s="140"/>
      <c r="B255" s="5"/>
      <c r="C255" s="6"/>
      <c r="D255" s="6"/>
      <c r="E255" s="11"/>
      <c r="F255" s="12"/>
      <c r="G255" s="12"/>
      <c r="H255" s="9"/>
      <c r="I255" s="12"/>
      <c r="J255" s="13"/>
    </row>
    <row r="256" spans="1:10" ht="13.2" customHeight="1">
      <c r="A256" s="140"/>
      <c r="B256" s="5"/>
      <c r="C256" s="6"/>
      <c r="D256" s="6"/>
      <c r="E256" s="7"/>
      <c r="F256" s="8"/>
      <c r="G256" s="8"/>
      <c r="H256" s="9"/>
      <c r="I256" s="8"/>
      <c r="J256" s="13"/>
    </row>
    <row r="257" spans="1:10" ht="13.2" customHeight="1">
      <c r="A257" s="140"/>
      <c r="B257" s="5"/>
      <c r="C257" s="6"/>
      <c r="D257" s="6"/>
      <c r="E257" s="11"/>
      <c r="F257" s="12"/>
      <c r="G257" s="12"/>
      <c r="H257" s="9"/>
      <c r="I257" s="12"/>
      <c r="J257" s="13"/>
    </row>
    <row r="258" spans="1:10" ht="13.2" customHeight="1">
      <c r="A258" s="140"/>
      <c r="B258" s="5"/>
      <c r="C258" s="6"/>
      <c r="D258" s="6"/>
      <c r="E258" s="7"/>
      <c r="F258" s="8"/>
      <c r="G258" s="8"/>
      <c r="H258" s="9"/>
      <c r="I258" s="8"/>
      <c r="J258" s="13"/>
    </row>
    <row r="259" spans="1:10" ht="13.2" customHeight="1">
      <c r="A259" s="140"/>
      <c r="B259" s="5"/>
      <c r="C259" s="6"/>
      <c r="D259" s="6"/>
      <c r="E259" s="11"/>
      <c r="F259" s="12"/>
      <c r="G259" s="12"/>
      <c r="H259" s="9"/>
      <c r="I259" s="12"/>
      <c r="J259" s="13"/>
    </row>
    <row r="260" spans="1:10" ht="13.2" customHeight="1">
      <c r="A260" s="140"/>
      <c r="B260" s="5"/>
      <c r="C260" s="6"/>
      <c r="D260" s="6"/>
      <c r="E260" s="7"/>
      <c r="F260" s="8"/>
      <c r="G260" s="8"/>
      <c r="H260" s="9"/>
      <c r="I260" s="8"/>
      <c r="J260" s="13"/>
    </row>
    <row r="261" spans="1:10" ht="13.2" customHeight="1">
      <c r="A261" s="140"/>
      <c r="B261" s="5"/>
      <c r="C261" s="6"/>
      <c r="D261" s="6"/>
      <c r="E261" s="11"/>
      <c r="F261" s="12"/>
      <c r="G261" s="12"/>
      <c r="H261" s="9"/>
      <c r="I261" s="12"/>
      <c r="J261" s="13"/>
    </row>
    <row r="262" spans="1:10" ht="13.2" customHeight="1">
      <c r="A262" s="140"/>
      <c r="B262" s="5"/>
      <c r="C262" s="6"/>
      <c r="D262" s="6"/>
      <c r="E262" s="7"/>
      <c r="F262" s="8"/>
      <c r="G262" s="8"/>
      <c r="H262" s="9"/>
      <c r="I262" s="8"/>
      <c r="J262" s="13"/>
    </row>
    <row r="263" spans="1:10" ht="13.2" customHeight="1">
      <c r="A263" s="140"/>
      <c r="B263" s="5"/>
      <c r="C263" s="6"/>
      <c r="D263" s="6"/>
      <c r="E263" s="11"/>
      <c r="F263" s="12"/>
      <c r="G263" s="12"/>
      <c r="H263" s="9"/>
      <c r="I263" s="12"/>
      <c r="J263" s="13"/>
    </row>
    <row r="264" spans="1:10" ht="13.2" customHeight="1">
      <c r="A264" s="140"/>
      <c r="B264" s="5"/>
      <c r="C264" s="15"/>
      <c r="D264" s="15"/>
      <c r="E264" s="15"/>
      <c r="F264" s="15"/>
      <c r="G264" s="15"/>
      <c r="H264" s="16"/>
      <c r="I264" s="15"/>
      <c r="J264" s="13"/>
    </row>
    <row r="265" spans="1:10" ht="13.2" customHeight="1">
      <c r="A265" s="140"/>
      <c r="B265" s="5"/>
      <c r="C265" s="15"/>
      <c r="D265" s="15"/>
      <c r="E265" s="15"/>
      <c r="F265" s="15"/>
      <c r="G265" s="15"/>
      <c r="H265" s="16"/>
      <c r="I265" s="15"/>
      <c r="J265" s="13"/>
    </row>
    <row r="266" spans="1:10" ht="13.2" customHeight="1">
      <c r="A266" s="140"/>
      <c r="B266" s="5"/>
      <c r="C266" s="12"/>
      <c r="D266" s="12"/>
      <c r="E266" s="12"/>
      <c r="F266" s="8"/>
      <c r="G266" s="8"/>
      <c r="H266" s="9"/>
      <c r="I266" s="8"/>
      <c r="J266" s="13"/>
    </row>
    <row r="267" spans="1:10" ht="13.2" customHeight="1">
      <c r="A267" s="140"/>
      <c r="B267" s="5"/>
      <c r="C267" s="12"/>
      <c r="D267" s="12"/>
      <c r="E267" s="12"/>
      <c r="F267" s="12"/>
      <c r="G267" s="12"/>
      <c r="H267" s="9"/>
      <c r="I267" s="12"/>
      <c r="J267" s="13"/>
    </row>
    <row r="268" spans="1:10" ht="13.2" customHeight="1">
      <c r="A268" s="140"/>
      <c r="B268" s="5"/>
      <c r="C268" s="12"/>
      <c r="D268" s="12"/>
      <c r="E268" s="12"/>
      <c r="F268" s="8"/>
      <c r="G268" s="8"/>
      <c r="H268" s="9"/>
      <c r="I268" s="8"/>
      <c r="J268" s="13"/>
    </row>
    <row r="269" spans="1:10" ht="13.2" customHeight="1">
      <c r="A269" s="140"/>
      <c r="B269" s="5"/>
      <c r="C269" s="12"/>
      <c r="D269" s="12"/>
      <c r="E269" s="12"/>
      <c r="F269" s="12"/>
      <c r="G269" s="12"/>
      <c r="H269" s="9"/>
      <c r="I269" s="12"/>
      <c r="J269" s="13"/>
    </row>
    <row r="270" spans="1:10" ht="13.2" customHeight="1">
      <c r="A270" s="140"/>
      <c r="B270" s="5"/>
      <c r="C270" s="12"/>
      <c r="D270" s="12"/>
      <c r="E270" s="12"/>
      <c r="F270" s="8"/>
      <c r="G270" s="8"/>
      <c r="H270" s="9"/>
      <c r="I270" s="8"/>
      <c r="J270" s="13"/>
    </row>
    <row r="271" spans="1:10" ht="13.2" customHeight="1">
      <c r="A271" s="141"/>
      <c r="B271" s="18"/>
      <c r="C271" s="19"/>
      <c r="D271" s="19"/>
      <c r="E271" s="19"/>
      <c r="F271" s="21"/>
      <c r="G271" s="21"/>
      <c r="H271" s="20"/>
      <c r="I271" s="21"/>
      <c r="J271" s="22"/>
    </row>
    <row r="272" spans="1:10" ht="13.2" customHeight="1">
      <c r="A272" s="142" t="s">
        <v>44</v>
      </c>
      <c r="B272" s="5"/>
      <c r="C272" s="6"/>
      <c r="D272" s="6"/>
      <c r="E272" s="7"/>
      <c r="F272" s="8"/>
      <c r="G272" s="8"/>
      <c r="H272" s="9"/>
      <c r="I272" s="8"/>
      <c r="J272" s="10"/>
    </row>
    <row r="273" spans="1:10" ht="13.2" customHeight="1">
      <c r="A273" s="140"/>
      <c r="B273" s="5"/>
      <c r="C273" s="6"/>
      <c r="D273" s="6"/>
      <c r="E273" s="11"/>
      <c r="F273" s="12"/>
      <c r="G273" s="12"/>
      <c r="H273" s="9"/>
      <c r="I273" s="12"/>
      <c r="J273" s="13"/>
    </row>
    <row r="274" spans="1:10" ht="13.2" customHeight="1">
      <c r="A274" s="140"/>
      <c r="B274" s="5"/>
      <c r="C274" s="6"/>
      <c r="D274" s="6"/>
      <c r="E274" s="7"/>
      <c r="F274" s="8"/>
      <c r="G274" s="8"/>
      <c r="H274" s="9"/>
      <c r="I274" s="8"/>
      <c r="J274" s="13"/>
    </row>
    <row r="275" spans="1:10" ht="13.2" customHeight="1">
      <c r="A275" s="140"/>
      <c r="B275" s="5"/>
      <c r="C275" s="6"/>
      <c r="D275" s="6"/>
      <c r="E275" s="11"/>
      <c r="F275" s="12"/>
      <c r="G275" s="8"/>
      <c r="H275" s="9"/>
      <c r="I275" s="12"/>
      <c r="J275" s="13"/>
    </row>
    <row r="276" spans="1:10" ht="13.2" customHeight="1">
      <c r="A276" s="140"/>
      <c r="B276" s="5"/>
      <c r="C276" s="6"/>
      <c r="D276" s="6"/>
      <c r="E276" s="7"/>
      <c r="F276" s="8"/>
      <c r="G276" s="8"/>
      <c r="H276" s="9"/>
      <c r="I276" s="8"/>
      <c r="J276" s="13"/>
    </row>
    <row r="277" spans="1:10" ht="13.2" customHeight="1">
      <c r="A277" s="140"/>
      <c r="B277" s="5"/>
      <c r="C277" s="6"/>
      <c r="D277" s="6"/>
      <c r="E277" s="11"/>
      <c r="F277" s="12"/>
      <c r="G277" s="8"/>
      <c r="H277" s="9"/>
      <c r="I277" s="12"/>
      <c r="J277" s="13"/>
    </row>
    <row r="278" spans="1:10" ht="13.2" customHeight="1">
      <c r="A278" s="140"/>
      <c r="B278" s="5"/>
      <c r="C278" s="6"/>
      <c r="D278" s="6"/>
      <c r="E278" s="7"/>
      <c r="F278" s="8"/>
      <c r="G278" s="8"/>
      <c r="H278" s="9"/>
      <c r="I278" s="8"/>
      <c r="J278" s="13"/>
    </row>
    <row r="279" spans="1:10" ht="13.2" customHeight="1">
      <c r="A279" s="140"/>
      <c r="B279" s="5"/>
      <c r="C279" s="6"/>
      <c r="D279" s="6"/>
      <c r="E279" s="11"/>
      <c r="F279" s="12"/>
      <c r="G279" s="8"/>
      <c r="H279" s="9"/>
      <c r="I279" s="12"/>
      <c r="J279" s="13"/>
    </row>
    <row r="280" spans="1:10" ht="13.2" customHeight="1">
      <c r="A280" s="140"/>
      <c r="B280" s="5"/>
      <c r="C280" s="6"/>
      <c r="D280" s="6"/>
      <c r="E280" s="7"/>
      <c r="F280" s="8"/>
      <c r="G280" s="8"/>
      <c r="H280" s="9"/>
      <c r="I280" s="8"/>
      <c r="J280" s="13"/>
    </row>
    <row r="281" spans="1:10" ht="13.2" customHeight="1">
      <c r="A281" s="140"/>
      <c r="B281" s="5"/>
      <c r="C281" s="6"/>
      <c r="D281" s="6"/>
      <c r="E281" s="11"/>
      <c r="F281" s="12"/>
      <c r="G281" s="8"/>
      <c r="H281" s="9"/>
      <c r="I281" s="12"/>
      <c r="J281" s="13"/>
    </row>
    <row r="282" spans="1:10" ht="13.2" customHeight="1">
      <c r="A282" s="140"/>
      <c r="B282" s="5"/>
      <c r="C282" s="15"/>
      <c r="D282" s="15"/>
      <c r="E282" s="15"/>
      <c r="F282" s="15"/>
      <c r="G282" s="15"/>
      <c r="H282" s="16"/>
      <c r="I282" s="15"/>
      <c r="J282" s="13"/>
    </row>
    <row r="283" spans="1:10" ht="13.2" customHeight="1">
      <c r="A283" s="140"/>
      <c r="B283" s="5"/>
      <c r="C283" s="15"/>
      <c r="D283" s="15"/>
      <c r="E283" s="15"/>
      <c r="F283" s="15"/>
      <c r="G283" s="15"/>
      <c r="H283" s="16"/>
      <c r="I283" s="15"/>
      <c r="J283" s="13"/>
    </row>
    <row r="284" spans="1:10" ht="13.2" customHeight="1">
      <c r="A284" s="140"/>
      <c r="B284" s="5"/>
      <c r="C284" s="12"/>
      <c r="D284" s="12"/>
      <c r="E284" s="12"/>
      <c r="F284" s="12"/>
      <c r="G284" s="12"/>
      <c r="H284" s="9"/>
      <c r="I284" s="8"/>
      <c r="J284" s="13"/>
    </row>
    <row r="285" spans="1:10" ht="13.2" customHeight="1">
      <c r="A285" s="140"/>
      <c r="B285" s="5"/>
      <c r="C285" s="12"/>
      <c r="D285" s="12"/>
      <c r="E285" s="12"/>
      <c r="F285" s="12"/>
      <c r="G285" s="12"/>
      <c r="H285" s="9"/>
      <c r="I285" s="12"/>
      <c r="J285" s="13"/>
    </row>
    <row r="286" spans="1:10" ht="13.2" customHeight="1">
      <c r="A286" s="140"/>
      <c r="B286" s="5"/>
      <c r="C286" s="12"/>
      <c r="D286" s="12"/>
      <c r="E286" s="12"/>
      <c r="F286" s="12"/>
      <c r="G286" s="12"/>
      <c r="H286" s="9"/>
      <c r="I286" s="8"/>
      <c r="J286" s="13"/>
    </row>
    <row r="287" spans="1:10" ht="13.2" customHeight="1">
      <c r="A287" s="140"/>
      <c r="B287" s="5"/>
      <c r="C287" s="12"/>
      <c r="D287" s="12"/>
      <c r="E287" s="12"/>
      <c r="F287" s="12"/>
      <c r="G287" s="12"/>
      <c r="H287" s="9"/>
      <c r="I287" s="12"/>
      <c r="J287" s="13"/>
    </row>
    <row r="288" spans="1:10" ht="13.2" customHeight="1">
      <c r="A288" s="140"/>
      <c r="B288" s="5"/>
      <c r="C288" s="12"/>
      <c r="D288" s="12"/>
      <c r="E288" s="12"/>
      <c r="F288" s="12"/>
      <c r="G288" s="12"/>
      <c r="H288" s="9"/>
      <c r="I288" s="8"/>
      <c r="J288" s="13"/>
    </row>
    <row r="289" spans="1:10" ht="13.2" customHeight="1">
      <c r="A289" s="141"/>
      <c r="B289" s="18"/>
      <c r="C289" s="19"/>
      <c r="D289" s="19"/>
      <c r="E289" s="19"/>
      <c r="F289" s="19"/>
      <c r="G289" s="19"/>
      <c r="H289" s="20"/>
      <c r="I289" s="21"/>
      <c r="J289" s="13"/>
    </row>
    <row r="290" spans="1:10" ht="13.2" customHeight="1">
      <c r="A290" s="142" t="s">
        <v>45</v>
      </c>
      <c r="B290" s="5"/>
      <c r="C290" s="6"/>
      <c r="D290" s="6"/>
      <c r="E290" s="7"/>
      <c r="F290" s="8"/>
      <c r="G290" s="8"/>
      <c r="H290" s="9"/>
      <c r="I290" s="8"/>
      <c r="J290" s="10"/>
    </row>
    <row r="291" spans="1:10" ht="13.2" customHeight="1">
      <c r="A291" s="140"/>
      <c r="B291" s="5"/>
      <c r="C291" s="6"/>
      <c r="D291" s="6"/>
      <c r="E291" s="11"/>
      <c r="F291" s="12"/>
      <c r="G291" s="12"/>
      <c r="H291" s="9"/>
      <c r="I291" s="12"/>
      <c r="J291" s="13"/>
    </row>
    <row r="292" spans="1:10" ht="13.2" customHeight="1">
      <c r="A292" s="140"/>
      <c r="B292" s="5"/>
      <c r="C292" s="6"/>
      <c r="D292" s="6"/>
      <c r="E292" s="7"/>
      <c r="F292" s="8"/>
      <c r="G292" s="8"/>
      <c r="H292" s="9"/>
      <c r="I292" s="8"/>
      <c r="J292" s="13"/>
    </row>
    <row r="293" spans="1:10" ht="13.2" customHeight="1">
      <c r="A293" s="140"/>
      <c r="B293" s="5"/>
      <c r="C293" s="6"/>
      <c r="D293" s="6"/>
      <c r="E293" s="11"/>
      <c r="F293" s="12"/>
      <c r="G293" s="12"/>
      <c r="H293" s="9"/>
      <c r="I293" s="12"/>
      <c r="J293" s="13"/>
    </row>
    <row r="294" spans="1:10" ht="13.2" customHeight="1">
      <c r="A294" s="140"/>
      <c r="B294" s="5"/>
      <c r="C294" s="6"/>
      <c r="D294" s="6"/>
      <c r="E294" s="7"/>
      <c r="F294" s="8"/>
      <c r="G294" s="8"/>
      <c r="H294" s="9"/>
      <c r="I294" s="8"/>
      <c r="J294" s="13"/>
    </row>
    <row r="295" spans="1:10" ht="13.2" customHeight="1">
      <c r="A295" s="140"/>
      <c r="B295" s="5"/>
      <c r="C295" s="6"/>
      <c r="D295" s="6"/>
      <c r="E295" s="11"/>
      <c r="F295" s="12"/>
      <c r="G295" s="12"/>
      <c r="H295" s="9"/>
      <c r="I295" s="12"/>
      <c r="J295" s="13"/>
    </row>
    <row r="296" spans="1:10" ht="13.2" customHeight="1">
      <c r="A296" s="140"/>
      <c r="B296" s="5"/>
      <c r="C296" s="6"/>
      <c r="D296" s="6"/>
      <c r="E296" s="7"/>
      <c r="F296" s="8"/>
      <c r="G296" s="8"/>
      <c r="H296" s="9"/>
      <c r="I296" s="8"/>
      <c r="J296" s="13"/>
    </row>
    <row r="297" spans="1:10" ht="13.2" customHeight="1">
      <c r="A297" s="140"/>
      <c r="B297" s="5"/>
      <c r="C297" s="6"/>
      <c r="D297" s="6"/>
      <c r="E297" s="11"/>
      <c r="F297" s="12"/>
      <c r="G297" s="12"/>
      <c r="H297" s="9"/>
      <c r="I297" s="12"/>
      <c r="J297" s="13"/>
    </row>
    <row r="298" spans="1:10" ht="13.2" customHeight="1">
      <c r="A298" s="140"/>
      <c r="B298" s="5"/>
      <c r="C298" s="6"/>
      <c r="D298" s="6"/>
      <c r="E298" s="7"/>
      <c r="F298" s="8"/>
      <c r="G298" s="8"/>
      <c r="H298" s="9"/>
      <c r="I298" s="8"/>
      <c r="J298" s="13"/>
    </row>
    <row r="299" spans="1:10" ht="13.2" customHeight="1">
      <c r="A299" s="140"/>
      <c r="B299" s="5"/>
      <c r="C299" s="6"/>
      <c r="D299" s="6"/>
      <c r="E299" s="11"/>
      <c r="F299" s="12"/>
      <c r="G299" s="12"/>
      <c r="H299" s="9"/>
      <c r="I299" s="12"/>
      <c r="J299" s="13"/>
    </row>
    <row r="300" spans="1:10" ht="13.2" customHeight="1">
      <c r="A300" s="140"/>
      <c r="B300" s="5"/>
      <c r="C300" s="6"/>
      <c r="D300" s="6"/>
      <c r="E300" s="7"/>
      <c r="F300" s="8"/>
      <c r="G300" s="8"/>
      <c r="H300" s="9"/>
      <c r="I300" s="8"/>
      <c r="J300" s="13"/>
    </row>
    <row r="301" spans="1:10" ht="13.2" customHeight="1">
      <c r="A301" s="140"/>
      <c r="B301" s="5"/>
      <c r="C301" s="6"/>
      <c r="D301" s="6"/>
      <c r="E301" s="11"/>
      <c r="F301" s="12"/>
      <c r="G301" s="12"/>
      <c r="H301" s="9"/>
      <c r="I301" s="12"/>
      <c r="J301" s="13"/>
    </row>
    <row r="302" spans="1:10" ht="13.2" customHeight="1">
      <c r="A302" s="140"/>
      <c r="B302" s="5"/>
      <c r="C302" s="15"/>
      <c r="D302" s="15"/>
      <c r="E302" s="7"/>
      <c r="F302" s="8"/>
      <c r="G302" s="8"/>
      <c r="H302" s="9"/>
      <c r="I302" s="8"/>
      <c r="J302" s="13"/>
    </row>
    <row r="303" spans="1:10" ht="13.2" customHeight="1">
      <c r="A303" s="140"/>
      <c r="B303" s="5"/>
      <c r="C303" s="15"/>
      <c r="D303" s="15"/>
      <c r="E303" s="11"/>
      <c r="F303" s="12"/>
      <c r="G303" s="12"/>
      <c r="H303" s="9"/>
      <c r="I303" s="12"/>
      <c r="J303" s="13"/>
    </row>
    <row r="304" spans="1:10" ht="13.2" customHeight="1">
      <c r="A304" s="140"/>
      <c r="B304" s="5"/>
      <c r="C304" s="15"/>
      <c r="D304" s="15"/>
      <c r="E304" s="7"/>
      <c r="F304" s="8"/>
      <c r="G304" s="8"/>
      <c r="H304" s="9"/>
      <c r="I304" s="8"/>
      <c r="J304" s="13"/>
    </row>
    <row r="305" spans="1:10" ht="13.2" customHeight="1">
      <c r="A305" s="140"/>
      <c r="B305" s="5"/>
      <c r="C305" s="15"/>
      <c r="D305" s="15"/>
      <c r="E305" s="11"/>
      <c r="F305" s="12"/>
      <c r="G305" s="12"/>
      <c r="H305" s="9"/>
      <c r="I305" s="12"/>
      <c r="J305" s="13"/>
    </row>
    <row r="306" spans="1:10" ht="13.2" customHeight="1">
      <c r="A306" s="140"/>
      <c r="B306" s="5"/>
      <c r="C306" s="15"/>
      <c r="D306" s="15"/>
      <c r="E306" s="7"/>
      <c r="F306" s="8"/>
      <c r="G306" s="8"/>
      <c r="H306" s="9"/>
      <c r="I306" s="8"/>
      <c r="J306" s="13"/>
    </row>
    <row r="307" spans="1:10" ht="13.2" customHeight="1">
      <c r="A307" s="141"/>
      <c r="B307" s="18"/>
      <c r="C307" s="27"/>
      <c r="D307" s="27"/>
      <c r="E307" s="28"/>
      <c r="F307" s="21"/>
      <c r="G307" s="21"/>
      <c r="H307" s="20"/>
      <c r="I307" s="21"/>
      <c r="J307" s="22"/>
    </row>
    <row r="308" spans="1:10" ht="13.2" customHeight="1">
      <c r="A308" s="142" t="s">
        <v>46</v>
      </c>
      <c r="B308" s="5"/>
      <c r="C308" s="6"/>
      <c r="D308" s="6"/>
      <c r="E308" s="7"/>
      <c r="F308" s="8"/>
      <c r="G308" s="8"/>
      <c r="H308" s="9"/>
      <c r="I308" s="8"/>
      <c r="J308" s="10"/>
    </row>
    <row r="309" spans="1:10" ht="13.2" customHeight="1">
      <c r="A309" s="140"/>
      <c r="B309" s="5"/>
      <c r="C309" s="6"/>
      <c r="D309" s="6"/>
      <c r="E309" s="11"/>
      <c r="F309" s="12"/>
      <c r="G309" s="12"/>
      <c r="H309" s="9"/>
      <c r="I309" s="12"/>
      <c r="J309" s="13"/>
    </row>
    <row r="310" spans="1:10" ht="13.2" customHeight="1">
      <c r="A310" s="140"/>
      <c r="B310" s="5"/>
      <c r="C310" s="6"/>
      <c r="D310" s="6"/>
      <c r="E310" s="7"/>
      <c r="F310" s="8"/>
      <c r="G310" s="8"/>
      <c r="H310" s="9"/>
      <c r="I310" s="8"/>
      <c r="J310" s="13"/>
    </row>
    <row r="311" spans="1:10" ht="13.2" customHeight="1">
      <c r="A311" s="140"/>
      <c r="B311" s="5"/>
      <c r="C311" s="6"/>
      <c r="D311" s="6"/>
      <c r="E311" s="11"/>
      <c r="F311" s="12"/>
      <c r="G311" s="12"/>
      <c r="H311" s="9"/>
      <c r="I311" s="12"/>
      <c r="J311" s="13"/>
    </row>
    <row r="312" spans="1:10" ht="13.2" customHeight="1">
      <c r="A312" s="140"/>
      <c r="B312" s="5"/>
      <c r="C312" s="6"/>
      <c r="D312" s="6"/>
      <c r="E312" s="7"/>
      <c r="F312" s="8"/>
      <c r="G312" s="8"/>
      <c r="H312" s="9"/>
      <c r="I312" s="8"/>
      <c r="J312" s="13"/>
    </row>
    <row r="313" spans="1:10" ht="13.2" customHeight="1">
      <c r="A313" s="140"/>
      <c r="B313" s="5"/>
      <c r="C313" s="6"/>
      <c r="D313" s="6"/>
      <c r="E313" s="11"/>
      <c r="F313" s="12"/>
      <c r="G313" s="12"/>
      <c r="H313" s="9"/>
      <c r="I313" s="12"/>
      <c r="J313" s="13"/>
    </row>
    <row r="314" spans="1:10" ht="13.2" customHeight="1">
      <c r="A314" s="140"/>
      <c r="B314" s="5"/>
      <c r="C314" s="6"/>
      <c r="D314" s="6"/>
      <c r="E314" s="7"/>
      <c r="F314" s="8"/>
      <c r="G314" s="8"/>
      <c r="H314" s="9"/>
      <c r="I314" s="8"/>
      <c r="J314" s="13"/>
    </row>
    <row r="315" spans="1:10" ht="13.2" customHeight="1">
      <c r="A315" s="140"/>
      <c r="B315" s="5"/>
      <c r="C315" s="6"/>
      <c r="D315" s="6"/>
      <c r="E315" s="11"/>
      <c r="F315" s="12"/>
      <c r="G315" s="12"/>
      <c r="H315" s="9"/>
      <c r="I315" s="12"/>
      <c r="J315" s="13"/>
    </row>
    <row r="316" spans="1:10" ht="13.2" customHeight="1">
      <c r="A316" s="140"/>
      <c r="B316" s="5"/>
      <c r="C316" s="6"/>
      <c r="D316" s="6"/>
      <c r="E316" s="7"/>
      <c r="F316" s="8"/>
      <c r="G316" s="8"/>
      <c r="H316" s="9"/>
      <c r="I316" s="8"/>
      <c r="J316" s="13"/>
    </row>
    <row r="317" spans="1:10" ht="13.2" customHeight="1">
      <c r="A317" s="140"/>
      <c r="B317" s="5"/>
      <c r="C317" s="6"/>
      <c r="D317" s="6"/>
      <c r="E317" s="11"/>
      <c r="F317" s="12"/>
      <c r="G317" s="12"/>
      <c r="H317" s="9"/>
      <c r="I317" s="12"/>
      <c r="J317" s="13"/>
    </row>
    <row r="318" spans="1:10" ht="13.2" customHeight="1">
      <c r="A318" s="140"/>
      <c r="B318" s="5"/>
      <c r="C318" s="15"/>
      <c r="D318" s="15"/>
      <c r="E318" s="15"/>
      <c r="F318" s="15"/>
      <c r="G318" s="15"/>
      <c r="H318" s="16"/>
      <c r="I318" s="15"/>
      <c r="J318" s="13"/>
    </row>
    <row r="319" spans="1:10" ht="13.2" customHeight="1">
      <c r="A319" s="140"/>
      <c r="B319" s="5"/>
      <c r="C319" s="15"/>
      <c r="D319" s="15"/>
      <c r="E319" s="15"/>
      <c r="F319" s="15"/>
      <c r="G319" s="15"/>
      <c r="H319" s="16"/>
      <c r="I319" s="15"/>
      <c r="J319" s="13"/>
    </row>
    <row r="320" spans="1:10" ht="13.2" customHeight="1">
      <c r="A320" s="140"/>
      <c r="B320" s="5"/>
      <c r="C320" s="15"/>
      <c r="D320" s="15"/>
      <c r="E320" s="15"/>
      <c r="F320" s="15"/>
      <c r="G320" s="15"/>
      <c r="H320" s="9"/>
      <c r="I320" s="8"/>
      <c r="J320" s="13"/>
    </row>
    <row r="321" spans="1:10" ht="13.2" customHeight="1">
      <c r="A321" s="140"/>
      <c r="B321" s="5"/>
      <c r="C321" s="11"/>
      <c r="D321" s="11"/>
      <c r="E321" s="11"/>
      <c r="F321" s="11"/>
      <c r="G321" s="11"/>
      <c r="H321" s="9"/>
      <c r="I321" s="12"/>
      <c r="J321" s="13"/>
    </row>
    <row r="322" spans="1:10" ht="13.2" customHeight="1">
      <c r="A322" s="140"/>
      <c r="B322" s="5"/>
      <c r="C322" s="7"/>
      <c r="D322" s="7"/>
      <c r="E322" s="7"/>
      <c r="F322" s="7"/>
      <c r="G322" s="7"/>
      <c r="H322" s="9"/>
      <c r="I322" s="8"/>
      <c r="J322" s="13"/>
    </row>
    <row r="323" spans="1:10" ht="13.2" customHeight="1">
      <c r="A323" s="140"/>
      <c r="B323" s="5"/>
      <c r="C323" s="11"/>
      <c r="D323" s="11"/>
      <c r="E323" s="11"/>
      <c r="F323" s="11"/>
      <c r="G323" s="11"/>
      <c r="H323" s="9"/>
      <c r="I323" s="12"/>
      <c r="J323" s="13"/>
    </row>
    <row r="324" spans="1:10" ht="13.2" customHeight="1">
      <c r="A324" s="140"/>
      <c r="B324" s="5"/>
      <c r="C324" s="7"/>
      <c r="D324" s="7"/>
      <c r="E324" s="7"/>
      <c r="F324" s="7"/>
      <c r="G324" s="7"/>
      <c r="H324" s="9"/>
      <c r="I324" s="8"/>
      <c r="J324" s="13"/>
    </row>
    <row r="325" spans="1:10" ht="13.2" customHeight="1">
      <c r="A325" s="141"/>
      <c r="B325" s="18"/>
      <c r="C325" s="28"/>
      <c r="D325" s="28"/>
      <c r="E325" s="28"/>
      <c r="F325" s="28"/>
      <c r="G325" s="28"/>
      <c r="H325" s="20"/>
      <c r="I325" s="21"/>
      <c r="J325" s="13"/>
    </row>
    <row r="326" spans="1:10" ht="13.2" customHeight="1">
      <c r="A326" s="142" t="s">
        <v>47</v>
      </c>
      <c r="B326" s="5"/>
      <c r="C326" s="6"/>
      <c r="D326" s="6"/>
      <c r="E326" s="7"/>
      <c r="F326" s="8"/>
      <c r="G326" s="8"/>
      <c r="H326" s="9"/>
      <c r="I326" s="8"/>
      <c r="J326" s="10"/>
    </row>
    <row r="327" spans="1:10" ht="13.2" customHeight="1">
      <c r="A327" s="140"/>
      <c r="B327" s="5"/>
      <c r="C327" s="6"/>
      <c r="D327" s="6"/>
      <c r="E327" s="11"/>
      <c r="F327" s="12"/>
      <c r="G327" s="12"/>
      <c r="H327" s="9"/>
      <c r="I327" s="12"/>
      <c r="J327" s="13"/>
    </row>
    <row r="328" spans="1:10" ht="13.2" customHeight="1">
      <c r="A328" s="140"/>
      <c r="B328" s="5"/>
      <c r="C328" s="6"/>
      <c r="D328" s="6"/>
      <c r="E328" s="7"/>
      <c r="F328" s="8"/>
      <c r="G328" s="8"/>
      <c r="H328" s="9"/>
      <c r="I328" s="8"/>
      <c r="J328" s="13"/>
    </row>
    <row r="329" spans="1:10" ht="13.2" customHeight="1">
      <c r="A329" s="140"/>
      <c r="B329" s="5"/>
      <c r="C329" s="6"/>
      <c r="D329" s="6"/>
      <c r="E329" s="11"/>
      <c r="F329" s="12"/>
      <c r="G329" s="12"/>
      <c r="H329" s="9"/>
      <c r="I329" s="12"/>
      <c r="J329" s="13"/>
    </row>
    <row r="330" spans="1:10" ht="13.2" customHeight="1">
      <c r="A330" s="140"/>
      <c r="B330" s="5"/>
      <c r="C330" s="6"/>
      <c r="D330" s="6"/>
      <c r="E330" s="7"/>
      <c r="F330" s="8"/>
      <c r="G330" s="8"/>
      <c r="H330" s="9"/>
      <c r="I330" s="8"/>
      <c r="J330" s="13"/>
    </row>
    <row r="331" spans="1:10" ht="13.2" customHeight="1">
      <c r="A331" s="140"/>
      <c r="B331" s="5"/>
      <c r="C331" s="6"/>
      <c r="D331" s="6"/>
      <c r="E331" s="11"/>
      <c r="F331" s="12"/>
      <c r="G331" s="12"/>
      <c r="H331" s="9"/>
      <c r="I331" s="12"/>
      <c r="J331" s="13"/>
    </row>
    <row r="332" spans="1:10" ht="13.2" customHeight="1">
      <c r="A332" s="140"/>
      <c r="B332" s="5"/>
      <c r="C332" s="6"/>
      <c r="D332" s="6"/>
      <c r="E332" s="7"/>
      <c r="F332" s="8"/>
      <c r="G332" s="8"/>
      <c r="H332" s="9"/>
      <c r="I332" s="8"/>
      <c r="J332" s="13"/>
    </row>
    <row r="333" spans="1:10" ht="13.2" customHeight="1">
      <c r="A333" s="140"/>
      <c r="B333" s="5"/>
      <c r="C333" s="6"/>
      <c r="D333" s="6"/>
      <c r="E333" s="11"/>
      <c r="F333" s="12"/>
      <c r="G333" s="12"/>
      <c r="H333" s="9"/>
      <c r="I333" s="12"/>
      <c r="J333" s="13"/>
    </row>
    <row r="334" spans="1:10" ht="13.2" customHeight="1">
      <c r="A334" s="140"/>
      <c r="B334" s="5"/>
      <c r="C334" s="6"/>
      <c r="D334" s="6"/>
      <c r="E334" s="7"/>
      <c r="F334" s="8"/>
      <c r="G334" s="8"/>
      <c r="H334" s="9"/>
      <c r="I334" s="8"/>
      <c r="J334" s="13"/>
    </row>
    <row r="335" spans="1:10" ht="13.2" customHeight="1">
      <c r="A335" s="140"/>
      <c r="B335" s="5"/>
      <c r="C335" s="6"/>
      <c r="D335" s="6"/>
      <c r="E335" s="11"/>
      <c r="F335" s="12"/>
      <c r="G335" s="12"/>
      <c r="H335" s="9"/>
      <c r="I335" s="12"/>
      <c r="J335" s="13"/>
    </row>
    <row r="336" spans="1:10" ht="13.2" customHeight="1">
      <c r="A336" s="140"/>
      <c r="B336" s="5"/>
      <c r="C336" s="15"/>
      <c r="D336" s="15"/>
      <c r="E336" s="15"/>
      <c r="F336" s="15"/>
      <c r="G336" s="15"/>
      <c r="H336" s="16"/>
      <c r="I336" s="15"/>
      <c r="J336" s="13"/>
    </row>
    <row r="337" spans="1:10" ht="13.2" customHeight="1">
      <c r="A337" s="140"/>
      <c r="B337" s="5"/>
      <c r="C337" s="15"/>
      <c r="D337" s="15"/>
      <c r="E337" s="15"/>
      <c r="F337" s="15"/>
      <c r="G337" s="15"/>
      <c r="H337" s="16"/>
      <c r="I337" s="15"/>
      <c r="J337" s="13"/>
    </row>
    <row r="338" spans="1:10" ht="13.2" customHeight="1">
      <c r="A338" s="140"/>
      <c r="B338" s="5"/>
      <c r="C338" s="15"/>
      <c r="D338" s="15"/>
      <c r="E338" s="15"/>
      <c r="F338" s="15"/>
      <c r="G338" s="15"/>
      <c r="H338" s="9"/>
      <c r="I338" s="8"/>
      <c r="J338" s="13"/>
    </row>
    <row r="339" spans="1:10" ht="13.2" customHeight="1">
      <c r="A339" s="140"/>
      <c r="B339" s="5"/>
      <c r="C339" s="11"/>
      <c r="D339" s="11"/>
      <c r="E339" s="11"/>
      <c r="F339" s="11"/>
      <c r="G339" s="11"/>
      <c r="H339" s="9"/>
      <c r="I339" s="12"/>
      <c r="J339" s="13"/>
    </row>
    <row r="340" spans="1:10" ht="13.2" customHeight="1">
      <c r="A340" s="140"/>
      <c r="B340" s="5"/>
      <c r="C340" s="7"/>
      <c r="D340" s="7"/>
      <c r="E340" s="7"/>
      <c r="F340" s="7"/>
      <c r="G340" s="7"/>
      <c r="H340" s="9"/>
      <c r="I340" s="8"/>
      <c r="J340" s="13"/>
    </row>
    <row r="341" spans="1:10" ht="13.2" customHeight="1">
      <c r="A341" s="140"/>
      <c r="B341" s="5"/>
      <c r="C341" s="11"/>
      <c r="D341" s="11"/>
      <c r="E341" s="11"/>
      <c r="F341" s="11"/>
      <c r="G341" s="11"/>
      <c r="H341" s="9"/>
      <c r="I341" s="12"/>
      <c r="J341" s="13"/>
    </row>
    <row r="342" spans="1:10" ht="13.2" customHeight="1">
      <c r="A342" s="140"/>
      <c r="B342" s="5"/>
      <c r="C342" s="7"/>
      <c r="D342" s="7"/>
      <c r="E342" s="7"/>
      <c r="F342" s="7"/>
      <c r="G342" s="7"/>
      <c r="H342" s="9"/>
      <c r="I342" s="8"/>
      <c r="J342" s="13"/>
    </row>
    <row r="343" spans="1:10" ht="13.2" customHeight="1">
      <c r="A343" s="141"/>
      <c r="B343" s="18"/>
      <c r="C343" s="28"/>
      <c r="D343" s="28"/>
      <c r="E343" s="28"/>
      <c r="F343" s="28"/>
      <c r="G343" s="28"/>
      <c r="H343" s="20"/>
      <c r="I343" s="21"/>
      <c r="J343" s="13"/>
    </row>
    <row r="344" spans="1:10" ht="13.2" customHeight="1">
      <c r="A344" s="142" t="s">
        <v>48</v>
      </c>
      <c r="B344" s="5"/>
      <c r="C344" s="6"/>
      <c r="D344" s="6"/>
      <c r="E344" s="6"/>
      <c r="F344" s="8"/>
      <c r="G344" s="8"/>
      <c r="H344" s="9"/>
      <c r="I344" s="8"/>
      <c r="J344" s="10"/>
    </row>
    <row r="345" spans="1:10" ht="13.2" customHeight="1">
      <c r="A345" s="140"/>
      <c r="B345" s="5"/>
      <c r="C345" s="6"/>
      <c r="D345" s="6"/>
      <c r="E345" s="6"/>
      <c r="F345" s="12"/>
      <c r="G345" s="12"/>
      <c r="H345" s="9"/>
      <c r="I345" s="12"/>
      <c r="J345" s="13"/>
    </row>
    <row r="346" spans="1:10" ht="13.2" customHeight="1">
      <c r="A346" s="140"/>
      <c r="B346" s="5"/>
      <c r="C346" s="6"/>
      <c r="D346" s="6"/>
      <c r="E346" s="6"/>
      <c r="F346" s="8"/>
      <c r="G346" s="8"/>
      <c r="H346" s="9"/>
      <c r="I346" s="8"/>
      <c r="J346" s="13"/>
    </row>
    <row r="347" spans="1:10" ht="13.2" customHeight="1">
      <c r="A347" s="140"/>
      <c r="B347" s="5"/>
      <c r="C347" s="6"/>
      <c r="D347" s="6"/>
      <c r="E347" s="6"/>
      <c r="F347" s="12"/>
      <c r="G347" s="12"/>
      <c r="H347" s="9"/>
      <c r="I347" s="12"/>
      <c r="J347" s="13"/>
    </row>
    <row r="348" spans="1:10" ht="13.2" customHeight="1">
      <c r="A348" s="140"/>
      <c r="B348" s="5"/>
      <c r="C348" s="6"/>
      <c r="D348" s="6"/>
      <c r="E348" s="6"/>
      <c r="F348" s="8"/>
      <c r="G348" s="8"/>
      <c r="H348" s="9"/>
      <c r="I348" s="8"/>
      <c r="J348" s="13"/>
    </row>
    <row r="349" spans="1:10" ht="13.2" customHeight="1">
      <c r="A349" s="140"/>
      <c r="B349" s="5"/>
      <c r="C349" s="6"/>
      <c r="D349" s="6"/>
      <c r="E349" s="6"/>
      <c r="F349" s="12"/>
      <c r="G349" s="12"/>
      <c r="H349" s="9"/>
      <c r="I349" s="12"/>
      <c r="J349" s="13"/>
    </row>
    <row r="350" spans="1:10" ht="13.2" customHeight="1">
      <c r="A350" s="140"/>
      <c r="B350" s="5"/>
      <c r="C350" s="6"/>
      <c r="D350" s="6"/>
      <c r="E350" s="6"/>
      <c r="F350" s="8"/>
      <c r="G350" s="8"/>
      <c r="H350" s="9"/>
      <c r="I350" s="8"/>
      <c r="J350" s="13"/>
    </row>
    <row r="351" spans="1:10" ht="13.2" customHeight="1">
      <c r="A351" s="140"/>
      <c r="B351" s="5"/>
      <c r="C351" s="6"/>
      <c r="D351" s="6"/>
      <c r="E351" s="6"/>
      <c r="F351" s="12"/>
      <c r="G351" s="12"/>
      <c r="H351" s="9"/>
      <c r="I351" s="12"/>
      <c r="J351" s="13"/>
    </row>
    <row r="352" spans="1:10" ht="13.2" customHeight="1">
      <c r="A352" s="140"/>
      <c r="B352" s="5"/>
      <c r="C352" s="6"/>
      <c r="D352" s="6"/>
      <c r="E352" s="6"/>
      <c r="F352" s="8"/>
      <c r="G352" s="8"/>
      <c r="H352" s="9"/>
      <c r="I352" s="8"/>
      <c r="J352" s="13"/>
    </row>
    <row r="353" spans="1:10" ht="13.2" customHeight="1">
      <c r="A353" s="140"/>
      <c r="B353" s="5"/>
      <c r="C353" s="6"/>
      <c r="D353" s="6"/>
      <c r="E353" s="6"/>
      <c r="F353" s="12"/>
      <c r="G353" s="12"/>
      <c r="H353" s="9"/>
      <c r="I353" s="12"/>
      <c r="J353" s="13"/>
    </row>
    <row r="354" spans="1:10" ht="13.2" customHeight="1">
      <c r="A354" s="140"/>
      <c r="B354" s="5"/>
      <c r="C354" s="15"/>
      <c r="D354" s="15"/>
      <c r="E354" s="15"/>
      <c r="F354" s="15"/>
      <c r="G354" s="15"/>
      <c r="H354" s="16"/>
      <c r="I354" s="15"/>
      <c r="J354" s="13"/>
    </row>
    <row r="355" spans="1:10" ht="13.2" customHeight="1">
      <c r="A355" s="140"/>
      <c r="B355" s="5"/>
      <c r="C355" s="15"/>
      <c r="D355" s="15"/>
      <c r="E355" s="15"/>
      <c r="F355" s="15"/>
      <c r="G355" s="15"/>
      <c r="H355" s="16"/>
      <c r="I355" s="15"/>
      <c r="J355" s="13"/>
    </row>
    <row r="356" spans="1:10" ht="13.2" customHeight="1">
      <c r="A356" s="140"/>
      <c r="B356" s="5"/>
      <c r="C356" s="15"/>
      <c r="D356" s="15"/>
      <c r="E356" s="15"/>
      <c r="F356" s="8"/>
      <c r="G356" s="8"/>
      <c r="H356" s="9"/>
      <c r="I356" s="8"/>
      <c r="J356" s="13"/>
    </row>
    <row r="357" spans="1:10" ht="13.2" customHeight="1">
      <c r="A357" s="140"/>
      <c r="B357" s="5"/>
      <c r="C357" s="11"/>
      <c r="D357" s="15"/>
      <c r="E357" s="15"/>
      <c r="F357" s="12"/>
      <c r="G357" s="12"/>
      <c r="H357" s="9"/>
      <c r="I357" s="12"/>
      <c r="J357" s="13"/>
    </row>
    <row r="358" spans="1:10" ht="13.2" customHeight="1">
      <c r="A358" s="140"/>
      <c r="B358" s="5"/>
      <c r="C358" s="7"/>
      <c r="D358" s="15"/>
      <c r="E358" s="15"/>
      <c r="F358" s="8"/>
      <c r="G358" s="8"/>
      <c r="H358" s="9"/>
      <c r="I358" s="8"/>
      <c r="J358" s="13"/>
    </row>
    <row r="359" spans="1:10" ht="13.2" customHeight="1">
      <c r="A359" s="140"/>
      <c r="B359" s="5"/>
      <c r="C359" s="11"/>
      <c r="D359" s="15"/>
      <c r="E359" s="15"/>
      <c r="F359" s="12"/>
      <c r="G359" s="12"/>
      <c r="H359" s="9"/>
      <c r="I359" s="12"/>
      <c r="J359" s="13"/>
    </row>
    <row r="360" spans="1:10" ht="13.2" customHeight="1">
      <c r="A360" s="140"/>
      <c r="B360" s="5"/>
      <c r="C360" s="7"/>
      <c r="D360" s="15"/>
      <c r="E360" s="15"/>
      <c r="F360" s="8"/>
      <c r="G360" s="8"/>
      <c r="H360" s="9"/>
      <c r="I360" s="8"/>
      <c r="J360" s="13"/>
    </row>
    <row r="361" spans="1:10" ht="13.2" customHeight="1">
      <c r="A361" s="141"/>
      <c r="B361" s="18"/>
      <c r="C361" s="28"/>
      <c r="D361" s="27"/>
      <c r="E361" s="27"/>
      <c r="F361" s="21"/>
      <c r="G361" s="21"/>
      <c r="H361" s="20"/>
      <c r="I361" s="21"/>
      <c r="J361" s="13"/>
    </row>
    <row r="362" spans="1:10" ht="13.2" customHeight="1">
      <c r="A362" s="142" t="s">
        <v>49</v>
      </c>
      <c r="B362" s="5"/>
      <c r="C362" s="6"/>
      <c r="D362" s="6"/>
      <c r="E362" s="7"/>
      <c r="F362" s="8"/>
      <c r="G362" s="8"/>
      <c r="H362" s="9"/>
      <c r="I362" s="8"/>
      <c r="J362" s="10"/>
    </row>
    <row r="363" spans="1:10" ht="13.2" customHeight="1">
      <c r="A363" s="140"/>
      <c r="B363" s="5"/>
      <c r="C363" s="6"/>
      <c r="D363" s="6"/>
      <c r="E363" s="11"/>
      <c r="F363" s="12"/>
      <c r="G363" s="12"/>
      <c r="H363" s="9"/>
      <c r="I363" s="12"/>
      <c r="J363" s="13"/>
    </row>
    <row r="364" spans="1:10" ht="13.2" customHeight="1">
      <c r="A364" s="140"/>
      <c r="B364" s="5"/>
      <c r="C364" s="6"/>
      <c r="D364" s="6"/>
      <c r="E364" s="7"/>
      <c r="F364" s="8"/>
      <c r="G364" s="8"/>
      <c r="H364" s="9"/>
      <c r="I364" s="8"/>
      <c r="J364" s="13"/>
    </row>
    <row r="365" spans="1:10" ht="13.2" customHeight="1">
      <c r="A365" s="140"/>
      <c r="B365" s="5"/>
      <c r="C365" s="6"/>
      <c r="D365" s="6"/>
      <c r="E365" s="11"/>
      <c r="F365" s="12"/>
      <c r="G365" s="12"/>
      <c r="H365" s="9"/>
      <c r="I365" s="12"/>
      <c r="J365" s="13"/>
    </row>
    <row r="366" spans="1:10" ht="13.2" customHeight="1">
      <c r="A366" s="140"/>
      <c r="B366" s="5"/>
      <c r="C366" s="6"/>
      <c r="D366" s="6"/>
      <c r="E366" s="7"/>
      <c r="F366" s="8"/>
      <c r="G366" s="8"/>
      <c r="H366" s="9"/>
      <c r="I366" s="8"/>
      <c r="J366" s="13"/>
    </row>
    <row r="367" spans="1:10" ht="13.2" customHeight="1">
      <c r="A367" s="140"/>
      <c r="B367" s="5"/>
      <c r="C367" s="6"/>
      <c r="D367" s="6"/>
      <c r="E367" s="11"/>
      <c r="F367" s="12"/>
      <c r="G367" s="12"/>
      <c r="H367" s="9"/>
      <c r="I367" s="12"/>
      <c r="J367" s="13"/>
    </row>
    <row r="368" spans="1:10" ht="13.2" customHeight="1">
      <c r="A368" s="140"/>
      <c r="B368" s="5"/>
      <c r="C368" s="6"/>
      <c r="D368" s="6"/>
      <c r="E368" s="7"/>
      <c r="F368" s="8"/>
      <c r="G368" s="8"/>
      <c r="H368" s="9"/>
      <c r="I368" s="8"/>
      <c r="J368" s="13"/>
    </row>
    <row r="369" spans="1:10" ht="13.2" customHeight="1">
      <c r="A369" s="140"/>
      <c r="B369" s="5"/>
      <c r="C369" s="6"/>
      <c r="D369" s="6"/>
      <c r="E369" s="11"/>
      <c r="F369" s="12"/>
      <c r="G369" s="12"/>
      <c r="H369" s="9"/>
      <c r="I369" s="12"/>
      <c r="J369" s="13"/>
    </row>
    <row r="370" spans="1:10" ht="13.2" customHeight="1">
      <c r="A370" s="140"/>
      <c r="B370" s="5"/>
      <c r="C370" s="6"/>
      <c r="D370" s="6"/>
      <c r="E370" s="7"/>
      <c r="F370" s="8"/>
      <c r="G370" s="8"/>
      <c r="H370" s="9"/>
      <c r="I370" s="8"/>
      <c r="J370" s="13"/>
    </row>
    <row r="371" spans="1:10" ht="13.2" customHeight="1">
      <c r="A371" s="140"/>
      <c r="B371" s="5"/>
      <c r="C371" s="6"/>
      <c r="D371" s="6"/>
      <c r="E371" s="11"/>
      <c r="F371" s="12"/>
      <c r="G371" s="12"/>
      <c r="H371" s="9"/>
      <c r="I371" s="12"/>
      <c r="J371" s="13"/>
    </row>
    <row r="372" spans="1:10" ht="13.2" customHeight="1">
      <c r="A372" s="140"/>
      <c r="B372" s="5"/>
      <c r="C372" s="15"/>
      <c r="D372" s="15"/>
      <c r="E372" s="15"/>
      <c r="F372" s="15"/>
      <c r="G372" s="15"/>
      <c r="H372" s="16"/>
      <c r="I372" s="15"/>
      <c r="J372" s="13"/>
    </row>
    <row r="373" spans="1:10" ht="13.2" customHeight="1">
      <c r="A373" s="140"/>
      <c r="B373" s="5"/>
      <c r="C373" s="15"/>
      <c r="D373" s="15"/>
      <c r="E373" s="15"/>
      <c r="F373" s="15"/>
      <c r="G373" s="15"/>
      <c r="H373" s="16"/>
      <c r="I373" s="15"/>
      <c r="J373" s="13"/>
    </row>
    <row r="374" spans="1:10" ht="13.2" customHeight="1">
      <c r="A374" s="140"/>
      <c r="B374" s="5"/>
      <c r="C374" s="15"/>
      <c r="D374" s="15"/>
      <c r="E374" s="7"/>
      <c r="F374" s="8"/>
      <c r="G374" s="8"/>
      <c r="H374" s="9"/>
      <c r="I374" s="8"/>
      <c r="J374" s="13"/>
    </row>
    <row r="375" spans="1:10" ht="13.2" customHeight="1">
      <c r="A375" s="140"/>
      <c r="B375" s="5"/>
      <c r="C375" s="15"/>
      <c r="D375" s="15"/>
      <c r="E375" s="11"/>
      <c r="F375" s="12"/>
      <c r="G375" s="12"/>
      <c r="H375" s="9"/>
      <c r="I375" s="12"/>
      <c r="J375" s="13"/>
    </row>
    <row r="376" spans="1:10" ht="13.2" customHeight="1">
      <c r="A376" s="140"/>
      <c r="B376" s="5"/>
      <c r="C376" s="15"/>
      <c r="D376" s="15"/>
      <c r="E376" s="7"/>
      <c r="F376" s="8"/>
      <c r="G376" s="8"/>
      <c r="H376" s="9"/>
      <c r="I376" s="8"/>
      <c r="J376" s="13"/>
    </row>
    <row r="377" spans="1:10" ht="13.2" customHeight="1">
      <c r="A377" s="140"/>
      <c r="B377" s="5"/>
      <c r="C377" s="15"/>
      <c r="D377" s="15"/>
      <c r="E377" s="11"/>
      <c r="F377" s="12"/>
      <c r="G377" s="12"/>
      <c r="H377" s="9"/>
      <c r="I377" s="12"/>
      <c r="J377" s="13"/>
    </row>
    <row r="378" spans="1:10" ht="13.2" customHeight="1">
      <c r="A378" s="140"/>
      <c r="B378" s="5"/>
      <c r="C378" s="15"/>
      <c r="D378" s="15"/>
      <c r="E378" s="7"/>
      <c r="F378" s="8"/>
      <c r="G378" s="8"/>
      <c r="H378" s="9"/>
      <c r="I378" s="8"/>
      <c r="J378" s="13"/>
    </row>
    <row r="379" spans="1:10" ht="13.2" customHeight="1">
      <c r="A379" s="141"/>
      <c r="B379" s="18"/>
      <c r="C379" s="27"/>
      <c r="D379" s="27"/>
      <c r="E379" s="28"/>
      <c r="F379" s="21"/>
      <c r="G379" s="21"/>
      <c r="H379" s="20"/>
      <c r="I379" s="21"/>
      <c r="J379" s="13"/>
    </row>
    <row r="380" spans="1:10" ht="13.2" customHeight="1">
      <c r="A380" s="142" t="s">
        <v>50</v>
      </c>
      <c r="B380" s="5"/>
      <c r="C380" s="6"/>
      <c r="D380" s="6"/>
      <c r="E380" s="7"/>
      <c r="F380" s="8"/>
      <c r="G380" s="8"/>
      <c r="H380" s="9"/>
      <c r="I380" s="8"/>
      <c r="J380" s="10"/>
    </row>
    <row r="381" spans="1:10" ht="13.2" customHeight="1">
      <c r="A381" s="140"/>
      <c r="B381" s="5"/>
      <c r="C381" s="6"/>
      <c r="D381" s="6"/>
      <c r="E381" s="11"/>
      <c r="F381" s="12"/>
      <c r="G381" s="12"/>
      <c r="H381" s="9"/>
      <c r="I381" s="12"/>
      <c r="J381" s="13"/>
    </row>
    <row r="382" spans="1:10" ht="13.2" customHeight="1">
      <c r="A382" s="140"/>
      <c r="B382" s="5"/>
      <c r="C382" s="6"/>
      <c r="D382" s="6"/>
      <c r="E382" s="7"/>
      <c r="F382" s="8"/>
      <c r="G382" s="8"/>
      <c r="H382" s="9"/>
      <c r="I382" s="8"/>
      <c r="J382" s="13"/>
    </row>
    <row r="383" spans="1:10" ht="13.2" customHeight="1">
      <c r="A383" s="140"/>
      <c r="B383" s="5"/>
      <c r="C383" s="6"/>
      <c r="D383" s="6"/>
      <c r="E383" s="11"/>
      <c r="F383" s="12"/>
      <c r="G383" s="12"/>
      <c r="H383" s="9"/>
      <c r="I383" s="12"/>
      <c r="J383" s="13"/>
    </row>
    <row r="384" spans="1:10" ht="13.2" customHeight="1">
      <c r="A384" s="140"/>
      <c r="B384" s="5"/>
      <c r="C384" s="6"/>
      <c r="D384" s="6"/>
      <c r="E384" s="7"/>
      <c r="F384" s="8"/>
      <c r="G384" s="8"/>
      <c r="H384" s="9"/>
      <c r="I384" s="8"/>
      <c r="J384" s="13"/>
    </row>
    <row r="385" spans="1:10" ht="13.2" customHeight="1">
      <c r="A385" s="140"/>
      <c r="B385" s="5"/>
      <c r="C385" s="6"/>
      <c r="D385" s="6"/>
      <c r="E385" s="11"/>
      <c r="F385" s="12"/>
      <c r="G385" s="12"/>
      <c r="H385" s="9"/>
      <c r="I385" s="12"/>
      <c r="J385" s="13"/>
    </row>
    <row r="386" spans="1:10" ht="13.2" customHeight="1">
      <c r="A386" s="140"/>
      <c r="B386" s="5"/>
      <c r="C386" s="6"/>
      <c r="D386" s="6"/>
      <c r="E386" s="7"/>
      <c r="F386" s="8"/>
      <c r="G386" s="8"/>
      <c r="H386" s="9"/>
      <c r="I386" s="8"/>
      <c r="J386" s="13"/>
    </row>
    <row r="387" spans="1:10" ht="13.2" customHeight="1">
      <c r="A387" s="140"/>
      <c r="B387" s="5"/>
      <c r="C387" s="6"/>
      <c r="D387" s="6"/>
      <c r="E387" s="11"/>
      <c r="F387" s="12"/>
      <c r="G387" s="12"/>
      <c r="H387" s="9"/>
      <c r="I387" s="12"/>
      <c r="J387" s="13"/>
    </row>
    <row r="388" spans="1:10" ht="13.2" customHeight="1">
      <c r="A388" s="140"/>
      <c r="B388" s="5"/>
      <c r="C388" s="6"/>
      <c r="D388" s="6"/>
      <c r="E388" s="7"/>
      <c r="F388" s="8"/>
      <c r="G388" s="8"/>
      <c r="H388" s="9"/>
      <c r="I388" s="8"/>
      <c r="J388" s="13"/>
    </row>
    <row r="389" spans="1:10" ht="13.2" customHeight="1">
      <c r="A389" s="140"/>
      <c r="B389" s="5"/>
      <c r="C389" s="6"/>
      <c r="D389" s="6"/>
      <c r="E389" s="11"/>
      <c r="F389" s="12"/>
      <c r="G389" s="12"/>
      <c r="H389" s="9"/>
      <c r="I389" s="12"/>
      <c r="J389" s="13"/>
    </row>
    <row r="390" spans="1:10" ht="13.2" customHeight="1">
      <c r="A390" s="140"/>
      <c r="B390" s="5"/>
      <c r="C390" s="15"/>
      <c r="D390" s="15"/>
      <c r="E390" s="15"/>
      <c r="F390" s="15"/>
      <c r="G390" s="15"/>
      <c r="H390" s="16"/>
      <c r="I390" s="15"/>
      <c r="J390" s="13"/>
    </row>
    <row r="391" spans="1:10" ht="13.2" customHeight="1">
      <c r="A391" s="140"/>
      <c r="B391" s="5"/>
      <c r="C391" s="15"/>
      <c r="D391" s="15"/>
      <c r="E391" s="15"/>
      <c r="F391" s="15"/>
      <c r="G391" s="15"/>
      <c r="H391" s="16"/>
      <c r="I391" s="15"/>
      <c r="J391" s="13"/>
    </row>
    <row r="392" spans="1:10" ht="13.2" customHeight="1">
      <c r="A392" s="140"/>
      <c r="B392" s="5"/>
      <c r="C392" s="6"/>
      <c r="D392" s="15"/>
      <c r="E392" s="7"/>
      <c r="F392" s="8"/>
      <c r="G392" s="8"/>
      <c r="H392" s="9"/>
      <c r="I392" s="8"/>
      <c r="J392" s="13"/>
    </row>
    <row r="393" spans="1:10" ht="13.2" customHeight="1">
      <c r="A393" s="140"/>
      <c r="B393" s="5"/>
      <c r="C393" s="6"/>
      <c r="D393" s="15"/>
      <c r="E393" s="11"/>
      <c r="F393" s="12"/>
      <c r="G393" s="12"/>
      <c r="H393" s="9"/>
      <c r="I393" s="12"/>
      <c r="J393" s="13"/>
    </row>
    <row r="394" spans="1:10" ht="13.2" customHeight="1">
      <c r="A394" s="140"/>
      <c r="B394" s="5"/>
      <c r="C394" s="6"/>
      <c r="D394" s="15"/>
      <c r="E394" s="7"/>
      <c r="F394" s="8"/>
      <c r="G394" s="8"/>
      <c r="H394" s="9"/>
      <c r="I394" s="8"/>
      <c r="J394" s="13"/>
    </row>
    <row r="395" spans="1:10" ht="13.2" customHeight="1">
      <c r="A395" s="140"/>
      <c r="B395" s="5"/>
      <c r="C395" s="6"/>
      <c r="D395" s="15"/>
      <c r="E395" s="11"/>
      <c r="F395" s="12"/>
      <c r="G395" s="12"/>
      <c r="H395" s="9"/>
      <c r="I395" s="12"/>
      <c r="J395" s="13"/>
    </row>
    <row r="396" spans="1:10" ht="13.2" customHeight="1">
      <c r="A396" s="140"/>
      <c r="B396" s="5"/>
      <c r="C396" s="15"/>
      <c r="D396" s="15"/>
      <c r="E396" s="7"/>
      <c r="F396" s="8"/>
      <c r="G396" s="8"/>
      <c r="H396" s="9"/>
      <c r="I396" s="8"/>
      <c r="J396" s="13"/>
    </row>
    <row r="397" spans="1:10" ht="13.2" customHeight="1">
      <c r="A397" s="141"/>
      <c r="B397" s="18"/>
      <c r="C397" s="19"/>
      <c r="D397" s="27"/>
      <c r="E397" s="28"/>
      <c r="F397" s="21"/>
      <c r="G397" s="21"/>
      <c r="H397" s="20"/>
      <c r="I397" s="21"/>
      <c r="J397" s="13"/>
    </row>
    <row r="398" spans="1:10" ht="13.2" customHeight="1">
      <c r="A398" s="142" t="s">
        <v>51</v>
      </c>
      <c r="B398" s="5"/>
      <c r="C398" s="6"/>
      <c r="D398" s="6"/>
      <c r="E398" s="7"/>
      <c r="F398" s="8"/>
      <c r="G398" s="8"/>
      <c r="H398" s="9"/>
      <c r="I398" s="8"/>
      <c r="J398" s="10"/>
    </row>
    <row r="399" spans="1:10" ht="13.2" customHeight="1">
      <c r="A399" s="140"/>
      <c r="B399" s="5"/>
      <c r="C399" s="6"/>
      <c r="D399" s="6"/>
      <c r="E399" s="11"/>
      <c r="F399" s="12"/>
      <c r="G399" s="12"/>
      <c r="H399" s="9"/>
      <c r="I399" s="12"/>
      <c r="J399" s="13"/>
    </row>
    <row r="400" spans="1:10" ht="13.2" customHeight="1">
      <c r="A400" s="140"/>
      <c r="B400" s="5"/>
      <c r="C400" s="6"/>
      <c r="D400" s="6"/>
      <c r="E400" s="7"/>
      <c r="F400" s="8"/>
      <c r="G400" s="8"/>
      <c r="H400" s="9"/>
      <c r="I400" s="8"/>
      <c r="J400" s="13"/>
    </row>
    <row r="401" spans="1:10" ht="13.2" customHeight="1">
      <c r="A401" s="140"/>
      <c r="B401" s="5"/>
      <c r="C401" s="6"/>
      <c r="D401" s="6"/>
      <c r="E401" s="11"/>
      <c r="F401" s="12"/>
      <c r="G401" s="12"/>
      <c r="H401" s="9"/>
      <c r="I401" s="12"/>
      <c r="J401" s="13"/>
    </row>
    <row r="402" spans="1:10" ht="13.2" customHeight="1">
      <c r="A402" s="140"/>
      <c r="B402" s="5"/>
      <c r="C402" s="6"/>
      <c r="D402" s="6"/>
      <c r="E402" s="7"/>
      <c r="F402" s="8"/>
      <c r="G402" s="8"/>
      <c r="H402" s="9"/>
      <c r="I402" s="8"/>
      <c r="J402" s="13"/>
    </row>
    <row r="403" spans="1:10" ht="13.2" customHeight="1">
      <c r="A403" s="140"/>
      <c r="B403" s="5"/>
      <c r="C403" s="6"/>
      <c r="D403" s="6"/>
      <c r="E403" s="11"/>
      <c r="F403" s="12"/>
      <c r="G403" s="12"/>
      <c r="H403" s="9"/>
      <c r="I403" s="12"/>
      <c r="J403" s="13"/>
    </row>
    <row r="404" spans="1:10" ht="13.2" customHeight="1">
      <c r="A404" s="140"/>
      <c r="B404" s="5"/>
      <c r="C404" s="6"/>
      <c r="D404" s="6"/>
      <c r="E404" s="7"/>
      <c r="F404" s="8"/>
      <c r="G404" s="8"/>
      <c r="H404" s="9"/>
      <c r="I404" s="8"/>
      <c r="J404" s="13"/>
    </row>
    <row r="405" spans="1:10" ht="13.2" customHeight="1">
      <c r="A405" s="140"/>
      <c r="B405" s="5"/>
      <c r="C405" s="6"/>
      <c r="D405" s="6"/>
      <c r="E405" s="11"/>
      <c r="F405" s="12"/>
      <c r="G405" s="12"/>
      <c r="H405" s="9"/>
      <c r="I405" s="12"/>
      <c r="J405" s="13"/>
    </row>
    <row r="406" spans="1:10" ht="13.2" customHeight="1">
      <c r="A406" s="140"/>
      <c r="B406" s="5"/>
      <c r="C406" s="6"/>
      <c r="D406" s="6"/>
      <c r="E406" s="7"/>
      <c r="F406" s="8"/>
      <c r="G406" s="8"/>
      <c r="H406" s="9"/>
      <c r="I406" s="8"/>
      <c r="J406" s="13"/>
    </row>
    <row r="407" spans="1:10" ht="13.2" customHeight="1">
      <c r="A407" s="140"/>
      <c r="B407" s="5"/>
      <c r="C407" s="6"/>
      <c r="D407" s="6"/>
      <c r="E407" s="11"/>
      <c r="F407" s="12"/>
      <c r="G407" s="12"/>
      <c r="H407" s="9"/>
      <c r="I407" s="12"/>
      <c r="J407" s="13"/>
    </row>
    <row r="408" spans="1:10" ht="13.2" customHeight="1">
      <c r="A408" s="140"/>
      <c r="B408" s="5"/>
      <c r="C408" s="15"/>
      <c r="D408" s="15"/>
      <c r="E408" s="15"/>
      <c r="F408" s="15"/>
      <c r="G408" s="15"/>
      <c r="H408" s="16"/>
      <c r="I408" s="15"/>
      <c r="J408" s="13"/>
    </row>
    <row r="409" spans="1:10" ht="13.2" customHeight="1">
      <c r="A409" s="140"/>
      <c r="B409" s="5"/>
      <c r="C409" s="15"/>
      <c r="D409" s="15"/>
      <c r="E409" s="15"/>
      <c r="F409" s="15"/>
      <c r="G409" s="15"/>
      <c r="H409" s="16"/>
      <c r="I409" s="15"/>
      <c r="J409" s="13"/>
    </row>
    <row r="410" spans="1:10" ht="13.2" customHeight="1">
      <c r="A410" s="140"/>
      <c r="B410" s="5"/>
      <c r="C410" s="6"/>
      <c r="D410" s="15"/>
      <c r="E410" s="7"/>
      <c r="F410" s="8"/>
      <c r="G410" s="8"/>
      <c r="H410" s="9"/>
      <c r="I410" s="8"/>
      <c r="J410" s="13"/>
    </row>
    <row r="411" spans="1:10" ht="13.2" customHeight="1">
      <c r="A411" s="140"/>
      <c r="B411" s="5"/>
      <c r="C411" s="6"/>
      <c r="D411" s="15"/>
      <c r="E411" s="11"/>
      <c r="F411" s="12"/>
      <c r="G411" s="12"/>
      <c r="H411" s="9"/>
      <c r="I411" s="12"/>
      <c r="J411" s="13"/>
    </row>
    <row r="412" spans="1:10" ht="13.2" customHeight="1">
      <c r="A412" s="140"/>
      <c r="B412" s="5"/>
      <c r="C412" s="6"/>
      <c r="D412" s="15"/>
      <c r="E412" s="7"/>
      <c r="F412" s="8"/>
      <c r="G412" s="8"/>
      <c r="H412" s="9"/>
      <c r="I412" s="8"/>
      <c r="J412" s="13"/>
    </row>
    <row r="413" spans="1:10" ht="13.2" customHeight="1">
      <c r="A413" s="140"/>
      <c r="B413" s="5"/>
      <c r="C413" s="6"/>
      <c r="D413" s="15"/>
      <c r="E413" s="11"/>
      <c r="F413" s="12"/>
      <c r="G413" s="12"/>
      <c r="H413" s="9"/>
      <c r="I413" s="12"/>
      <c r="J413" s="13"/>
    </row>
    <row r="414" spans="1:10" ht="13.2" customHeight="1">
      <c r="A414" s="140"/>
      <c r="B414" s="5"/>
      <c r="C414" s="15"/>
      <c r="D414" s="15"/>
      <c r="E414" s="7"/>
      <c r="F414" s="8"/>
      <c r="G414" s="8"/>
      <c r="H414" s="9"/>
      <c r="I414" s="8"/>
      <c r="J414" s="13"/>
    </row>
    <row r="415" spans="1:10" ht="13.2" customHeight="1">
      <c r="A415" s="141"/>
      <c r="B415" s="18"/>
      <c r="C415" s="19"/>
      <c r="D415" s="27"/>
      <c r="E415" s="28"/>
      <c r="F415" s="21"/>
      <c r="G415" s="21"/>
      <c r="H415" s="20"/>
      <c r="I415" s="21"/>
      <c r="J415" s="13"/>
    </row>
    <row r="416" spans="1:10" ht="13.2" customHeight="1">
      <c r="A416" s="142" t="s">
        <v>52</v>
      </c>
      <c r="B416" s="5"/>
      <c r="C416" s="6"/>
      <c r="D416" s="6"/>
      <c r="E416" s="7"/>
      <c r="F416" s="8"/>
      <c r="G416" s="8"/>
      <c r="H416" s="9"/>
      <c r="I416" s="8"/>
      <c r="J416" s="10"/>
    </row>
    <row r="417" spans="1:10" ht="13.2" customHeight="1">
      <c r="A417" s="140"/>
      <c r="B417" s="5"/>
      <c r="C417" s="6"/>
      <c r="D417" s="6"/>
      <c r="E417" s="11"/>
      <c r="F417" s="12"/>
      <c r="G417" s="12"/>
      <c r="H417" s="9"/>
      <c r="I417" s="12"/>
      <c r="J417" s="13"/>
    </row>
    <row r="418" spans="1:10" ht="13.2" customHeight="1">
      <c r="A418" s="140"/>
      <c r="B418" s="5"/>
      <c r="C418" s="6"/>
      <c r="D418" s="6"/>
      <c r="E418" s="7"/>
      <c r="F418" s="8"/>
      <c r="G418" s="8"/>
      <c r="H418" s="9"/>
      <c r="I418" s="8"/>
      <c r="J418" s="13"/>
    </row>
    <row r="419" spans="1:10" ht="13.2" customHeight="1">
      <c r="A419" s="140"/>
      <c r="B419" s="5"/>
      <c r="C419" s="6"/>
      <c r="D419" s="6"/>
      <c r="E419" s="11"/>
      <c r="F419" s="12"/>
      <c r="G419" s="12"/>
      <c r="H419" s="9"/>
      <c r="I419" s="12"/>
      <c r="J419" s="13"/>
    </row>
    <row r="420" spans="1:10" ht="13.2" customHeight="1">
      <c r="A420" s="140"/>
      <c r="B420" s="5"/>
      <c r="C420" s="6"/>
      <c r="D420" s="6"/>
      <c r="E420" s="7"/>
      <c r="F420" s="8"/>
      <c r="G420" s="8"/>
      <c r="H420" s="9"/>
      <c r="I420" s="8"/>
      <c r="J420" s="13"/>
    </row>
    <row r="421" spans="1:10" ht="13.2" customHeight="1">
      <c r="A421" s="140"/>
      <c r="B421" s="5"/>
      <c r="C421" s="6"/>
      <c r="D421" s="6"/>
      <c r="E421" s="11"/>
      <c r="F421" s="12"/>
      <c r="G421" s="12"/>
      <c r="H421" s="9"/>
      <c r="I421" s="12"/>
      <c r="J421" s="13"/>
    </row>
    <row r="422" spans="1:10" ht="13.2" customHeight="1">
      <c r="A422" s="140"/>
      <c r="B422" s="5"/>
      <c r="C422" s="6"/>
      <c r="D422" s="6"/>
      <c r="E422" s="7"/>
      <c r="F422" s="8"/>
      <c r="G422" s="8"/>
      <c r="H422" s="9"/>
      <c r="I422" s="8"/>
      <c r="J422" s="13"/>
    </row>
    <row r="423" spans="1:10" ht="13.2" customHeight="1">
      <c r="A423" s="140"/>
      <c r="B423" s="5"/>
      <c r="C423" s="6"/>
      <c r="D423" s="6"/>
      <c r="E423" s="11"/>
      <c r="F423" s="12"/>
      <c r="G423" s="12"/>
      <c r="H423" s="9"/>
      <c r="I423" s="12"/>
      <c r="J423" s="13"/>
    </row>
    <row r="424" spans="1:10" ht="13.2" customHeight="1">
      <c r="A424" s="140"/>
      <c r="B424" s="5"/>
      <c r="C424" s="6"/>
      <c r="D424" s="6"/>
      <c r="E424" s="7"/>
      <c r="F424" s="8"/>
      <c r="G424" s="8"/>
      <c r="H424" s="9"/>
      <c r="I424" s="8"/>
      <c r="J424" s="13"/>
    </row>
    <row r="425" spans="1:10" ht="13.2" customHeight="1">
      <c r="A425" s="140"/>
      <c r="B425" s="5"/>
      <c r="C425" s="6"/>
      <c r="D425" s="6"/>
      <c r="E425" s="11"/>
      <c r="F425" s="12"/>
      <c r="G425" s="12"/>
      <c r="H425" s="9"/>
      <c r="I425" s="12"/>
      <c r="J425" s="13"/>
    </row>
    <row r="426" spans="1:10" ht="13.2" customHeight="1">
      <c r="A426" s="140"/>
      <c r="B426" s="5"/>
      <c r="C426" s="15"/>
      <c r="D426" s="15"/>
      <c r="E426" s="15"/>
      <c r="F426" s="15"/>
      <c r="G426" s="15"/>
      <c r="H426" s="16"/>
      <c r="I426" s="15"/>
      <c r="J426" s="13"/>
    </row>
    <row r="427" spans="1:10" ht="13.2" customHeight="1">
      <c r="A427" s="140"/>
      <c r="B427" s="5"/>
      <c r="C427" s="15"/>
      <c r="D427" s="15"/>
      <c r="E427" s="15"/>
      <c r="F427" s="15"/>
      <c r="G427" s="15"/>
      <c r="H427" s="16"/>
      <c r="I427" s="15"/>
      <c r="J427" s="13"/>
    </row>
    <row r="428" spans="1:10" ht="13.2" customHeight="1">
      <c r="A428" s="140"/>
      <c r="B428" s="5"/>
      <c r="C428" s="6"/>
      <c r="D428" s="15"/>
      <c r="E428" s="7"/>
      <c r="F428" s="8"/>
      <c r="G428" s="8"/>
      <c r="H428" s="9"/>
      <c r="I428" s="8"/>
      <c r="J428" s="13"/>
    </row>
    <row r="429" spans="1:10" ht="13.2" customHeight="1">
      <c r="A429" s="140"/>
      <c r="B429" s="5"/>
      <c r="C429" s="6"/>
      <c r="D429" s="15"/>
      <c r="E429" s="11"/>
      <c r="F429" s="12"/>
      <c r="G429" s="12"/>
      <c r="H429" s="9"/>
      <c r="I429" s="12"/>
      <c r="J429" s="13"/>
    </row>
    <row r="430" spans="1:10" ht="13.2" customHeight="1">
      <c r="A430" s="140"/>
      <c r="B430" s="5"/>
      <c r="C430" s="6"/>
      <c r="D430" s="15"/>
      <c r="E430" s="7"/>
      <c r="F430" s="8"/>
      <c r="G430" s="8"/>
      <c r="H430" s="9"/>
      <c r="I430" s="8"/>
      <c r="J430" s="13"/>
    </row>
    <row r="431" spans="1:10" ht="13.2" customHeight="1">
      <c r="A431" s="140"/>
      <c r="B431" s="5"/>
      <c r="C431" s="6"/>
      <c r="D431" s="15"/>
      <c r="E431" s="11"/>
      <c r="F431" s="12"/>
      <c r="G431" s="12"/>
      <c r="H431" s="9"/>
      <c r="I431" s="12"/>
      <c r="J431" s="13"/>
    </row>
    <row r="432" spans="1:10" ht="13.2" customHeight="1">
      <c r="A432" s="140"/>
      <c r="B432" s="5"/>
      <c r="C432" s="15"/>
      <c r="D432" s="15"/>
      <c r="E432" s="7"/>
      <c r="F432" s="8"/>
      <c r="G432" s="8"/>
      <c r="H432" s="9"/>
      <c r="I432" s="8"/>
      <c r="J432" s="13"/>
    </row>
    <row r="433" spans="1:10" ht="13.2" customHeight="1">
      <c r="A433" s="141"/>
      <c r="B433" s="18"/>
      <c r="C433" s="19"/>
      <c r="D433" s="27"/>
      <c r="E433" s="28"/>
      <c r="F433" s="21"/>
      <c r="G433" s="21"/>
      <c r="H433" s="20"/>
      <c r="I433" s="21"/>
      <c r="J433" s="13"/>
    </row>
    <row r="434" spans="1:10" ht="13.2" customHeight="1">
      <c r="A434" s="142" t="s">
        <v>53</v>
      </c>
      <c r="B434" s="5"/>
      <c r="C434" s="6"/>
      <c r="D434" s="6"/>
      <c r="E434" s="7"/>
      <c r="F434" s="8"/>
      <c r="G434" s="8"/>
      <c r="H434" s="9"/>
      <c r="I434" s="8"/>
      <c r="J434" s="10"/>
    </row>
    <row r="435" spans="1:10" ht="13.2" customHeight="1">
      <c r="A435" s="140"/>
      <c r="B435" s="5"/>
      <c r="C435" s="6"/>
      <c r="D435" s="6"/>
      <c r="E435" s="11"/>
      <c r="F435" s="12"/>
      <c r="G435" s="12"/>
      <c r="H435" s="9"/>
      <c r="I435" s="12"/>
      <c r="J435" s="13"/>
    </row>
    <row r="436" spans="1:10" ht="13.2" customHeight="1">
      <c r="A436" s="140"/>
      <c r="B436" s="5"/>
      <c r="C436" s="6"/>
      <c r="D436" s="6"/>
      <c r="E436" s="7"/>
      <c r="F436" s="8"/>
      <c r="G436" s="8"/>
      <c r="H436" s="9"/>
      <c r="I436" s="8"/>
      <c r="J436" s="13"/>
    </row>
    <row r="437" spans="1:10" ht="13.2" customHeight="1">
      <c r="A437" s="140"/>
      <c r="B437" s="5"/>
      <c r="C437" s="6"/>
      <c r="D437" s="6"/>
      <c r="E437" s="11"/>
      <c r="F437" s="12"/>
      <c r="G437" s="12"/>
      <c r="H437" s="9"/>
      <c r="I437" s="12"/>
      <c r="J437" s="13"/>
    </row>
    <row r="438" spans="1:10" ht="13.2" customHeight="1">
      <c r="A438" s="140"/>
      <c r="B438" s="5"/>
      <c r="C438" s="6"/>
      <c r="D438" s="6"/>
      <c r="E438" s="7"/>
      <c r="F438" s="8"/>
      <c r="G438" s="8"/>
      <c r="H438" s="9"/>
      <c r="I438" s="8"/>
      <c r="J438" s="13"/>
    </row>
    <row r="439" spans="1:10" ht="13.2" customHeight="1">
      <c r="A439" s="140"/>
      <c r="B439" s="5"/>
      <c r="C439" s="6"/>
      <c r="D439" s="6"/>
      <c r="E439" s="11"/>
      <c r="F439" s="12"/>
      <c r="G439" s="12"/>
      <c r="H439" s="9"/>
      <c r="I439" s="12"/>
      <c r="J439" s="13"/>
    </row>
    <row r="440" spans="1:10" ht="13.2" customHeight="1">
      <c r="A440" s="140"/>
      <c r="B440" s="5"/>
      <c r="C440" s="6"/>
      <c r="D440" s="6"/>
      <c r="E440" s="7"/>
      <c r="F440" s="8"/>
      <c r="G440" s="8"/>
      <c r="H440" s="9"/>
      <c r="I440" s="8"/>
      <c r="J440" s="13"/>
    </row>
    <row r="441" spans="1:10" ht="13.2" customHeight="1">
      <c r="A441" s="140"/>
      <c r="B441" s="5"/>
      <c r="C441" s="6"/>
      <c r="D441" s="6"/>
      <c r="E441" s="11"/>
      <c r="F441" s="12"/>
      <c r="G441" s="12"/>
      <c r="H441" s="9"/>
      <c r="I441" s="12"/>
      <c r="J441" s="13"/>
    </row>
    <row r="442" spans="1:10" ht="13.2" customHeight="1">
      <c r="A442" s="140"/>
      <c r="B442" s="5"/>
      <c r="C442" s="6"/>
      <c r="D442" s="6"/>
      <c r="E442" s="7"/>
      <c r="F442" s="8"/>
      <c r="G442" s="8"/>
      <c r="H442" s="9"/>
      <c r="I442" s="8"/>
      <c r="J442" s="13"/>
    </row>
    <row r="443" spans="1:10" ht="13.2" customHeight="1">
      <c r="A443" s="140"/>
      <c r="B443" s="5"/>
      <c r="C443" s="6"/>
      <c r="D443" s="6"/>
      <c r="E443" s="11"/>
      <c r="F443" s="12"/>
      <c r="G443" s="12"/>
      <c r="H443" s="9"/>
      <c r="I443" s="12"/>
      <c r="J443" s="13"/>
    </row>
    <row r="444" spans="1:10" ht="13.2" customHeight="1">
      <c r="A444" s="140"/>
      <c r="B444" s="5"/>
      <c r="C444" s="15"/>
      <c r="D444" s="15"/>
      <c r="E444" s="15"/>
      <c r="F444" s="15"/>
      <c r="G444" s="15"/>
      <c r="H444" s="16"/>
      <c r="I444" s="15"/>
      <c r="J444" s="13"/>
    </row>
    <row r="445" spans="1:10" ht="13.2" customHeight="1">
      <c r="A445" s="140"/>
      <c r="B445" s="5"/>
      <c r="C445" s="15"/>
      <c r="D445" s="15"/>
      <c r="E445" s="15"/>
      <c r="F445" s="15"/>
      <c r="G445" s="15"/>
      <c r="H445" s="16"/>
      <c r="I445" s="15"/>
      <c r="J445" s="13"/>
    </row>
    <row r="446" spans="1:10" ht="13.2" customHeight="1">
      <c r="A446" s="140"/>
      <c r="B446" s="5"/>
      <c r="C446" s="6"/>
      <c r="D446" s="15"/>
      <c r="E446" s="7"/>
      <c r="F446" s="8"/>
      <c r="G446" s="8"/>
      <c r="H446" s="9"/>
      <c r="I446" s="8"/>
      <c r="J446" s="13"/>
    </row>
    <row r="447" spans="1:10" ht="13.2" customHeight="1">
      <c r="A447" s="140"/>
      <c r="B447" s="5"/>
      <c r="C447" s="6"/>
      <c r="D447" s="15"/>
      <c r="E447" s="11"/>
      <c r="F447" s="12"/>
      <c r="G447" s="12"/>
      <c r="H447" s="9"/>
      <c r="I447" s="12"/>
      <c r="J447" s="13"/>
    </row>
    <row r="448" spans="1:10" ht="13.2" customHeight="1">
      <c r="A448" s="140"/>
      <c r="B448" s="5"/>
      <c r="C448" s="6"/>
      <c r="D448" s="15"/>
      <c r="E448" s="7"/>
      <c r="F448" s="8"/>
      <c r="G448" s="8"/>
      <c r="H448" s="9"/>
      <c r="I448" s="8"/>
      <c r="J448" s="13"/>
    </row>
    <row r="449" spans="1:10" ht="13.2" customHeight="1">
      <c r="A449" s="140"/>
      <c r="B449" s="5"/>
      <c r="C449" s="6"/>
      <c r="D449" s="15"/>
      <c r="E449" s="11"/>
      <c r="F449" s="12"/>
      <c r="G449" s="12"/>
      <c r="H449" s="9"/>
      <c r="I449" s="12"/>
      <c r="J449" s="13"/>
    </row>
    <row r="450" spans="1:10" ht="13.2" customHeight="1">
      <c r="A450" s="140"/>
      <c r="B450" s="5"/>
      <c r="C450" s="15"/>
      <c r="D450" s="15"/>
      <c r="E450" s="7"/>
      <c r="F450" s="8"/>
      <c r="G450" s="8"/>
      <c r="H450" s="9"/>
      <c r="I450" s="8"/>
      <c r="J450" s="13"/>
    </row>
    <row r="451" spans="1:10" ht="13.2" customHeight="1">
      <c r="A451" s="141"/>
      <c r="B451" s="18"/>
      <c r="C451" s="19"/>
      <c r="D451" s="27"/>
      <c r="E451" s="28"/>
      <c r="F451" s="21"/>
      <c r="G451" s="21"/>
      <c r="H451" s="20"/>
      <c r="I451" s="21"/>
      <c r="J451" s="13"/>
    </row>
    <row r="452" spans="1:10" ht="13.2" customHeight="1">
      <c r="A452" s="142" t="s">
        <v>54</v>
      </c>
      <c r="B452" s="5"/>
      <c r="C452" s="6"/>
      <c r="D452" s="6"/>
      <c r="E452" s="7"/>
      <c r="F452" s="8"/>
      <c r="G452" s="8"/>
      <c r="H452" s="9"/>
      <c r="I452" s="8"/>
      <c r="J452" s="10"/>
    </row>
    <row r="453" spans="1:10" ht="13.2" customHeight="1">
      <c r="A453" s="140"/>
      <c r="B453" s="5"/>
      <c r="C453" s="6"/>
      <c r="D453" s="6"/>
      <c r="E453" s="11"/>
      <c r="F453" s="12"/>
      <c r="G453" s="12"/>
      <c r="H453" s="9"/>
      <c r="I453" s="12"/>
      <c r="J453" s="13"/>
    </row>
    <row r="454" spans="1:10" ht="13.2" customHeight="1">
      <c r="A454" s="140"/>
      <c r="B454" s="5"/>
      <c r="C454" s="6"/>
      <c r="D454" s="6"/>
      <c r="E454" s="7"/>
      <c r="F454" s="8"/>
      <c r="G454" s="8"/>
      <c r="H454" s="9"/>
      <c r="I454" s="8"/>
      <c r="J454" s="13"/>
    </row>
    <row r="455" spans="1:10" ht="13.2" customHeight="1">
      <c r="A455" s="140"/>
      <c r="B455" s="5"/>
      <c r="C455" s="6"/>
      <c r="D455" s="6"/>
      <c r="E455" s="11"/>
      <c r="F455" s="12"/>
      <c r="G455" s="12"/>
      <c r="H455" s="9"/>
      <c r="I455" s="12"/>
      <c r="J455" s="13"/>
    </row>
    <row r="456" spans="1:10" ht="13.2" customHeight="1">
      <c r="A456" s="140"/>
      <c r="B456" s="5"/>
      <c r="C456" s="6"/>
      <c r="D456" s="6"/>
      <c r="E456" s="7"/>
      <c r="F456" s="8"/>
      <c r="G456" s="8"/>
      <c r="H456" s="9"/>
      <c r="I456" s="8"/>
      <c r="J456" s="13"/>
    </row>
    <row r="457" spans="1:10" ht="13.2" customHeight="1">
      <c r="A457" s="140"/>
      <c r="B457" s="5"/>
      <c r="C457" s="6"/>
      <c r="D457" s="6"/>
      <c r="E457" s="11"/>
      <c r="F457" s="12"/>
      <c r="G457" s="12"/>
      <c r="H457" s="9"/>
      <c r="I457" s="12"/>
      <c r="J457" s="13"/>
    </row>
    <row r="458" spans="1:10" ht="13.2" customHeight="1">
      <c r="A458" s="140"/>
      <c r="B458" s="5"/>
      <c r="C458" s="6"/>
      <c r="D458" s="6"/>
      <c r="E458" s="7"/>
      <c r="F458" s="8"/>
      <c r="G458" s="8"/>
      <c r="H458" s="9"/>
      <c r="I458" s="8"/>
      <c r="J458" s="13"/>
    </row>
    <row r="459" spans="1:10" ht="13.2" customHeight="1">
      <c r="A459" s="140"/>
      <c r="B459" s="5"/>
      <c r="C459" s="6"/>
      <c r="D459" s="6"/>
      <c r="E459" s="11"/>
      <c r="F459" s="12"/>
      <c r="G459" s="12"/>
      <c r="H459" s="9"/>
      <c r="I459" s="12"/>
      <c r="J459" s="13"/>
    </row>
    <row r="460" spans="1:10" ht="13.2" customHeight="1">
      <c r="A460" s="140"/>
      <c r="B460" s="5"/>
      <c r="C460" s="6"/>
      <c r="D460" s="6"/>
      <c r="E460" s="7"/>
      <c r="F460" s="8"/>
      <c r="G460" s="8"/>
      <c r="H460" s="9"/>
      <c r="I460" s="8"/>
      <c r="J460" s="13"/>
    </row>
    <row r="461" spans="1:10" ht="13.2" customHeight="1">
      <c r="A461" s="140"/>
      <c r="B461" s="5"/>
      <c r="C461" s="6"/>
      <c r="D461" s="6"/>
      <c r="E461" s="11"/>
      <c r="F461" s="12"/>
      <c r="G461" s="12"/>
      <c r="H461" s="9"/>
      <c r="I461" s="12"/>
      <c r="J461" s="13"/>
    </row>
    <row r="462" spans="1:10" ht="13.2" customHeight="1">
      <c r="A462" s="140"/>
      <c r="B462" s="5"/>
      <c r="C462" s="15"/>
      <c r="D462" s="15"/>
      <c r="E462" s="15"/>
      <c r="F462" s="15"/>
      <c r="G462" s="15"/>
      <c r="H462" s="16"/>
      <c r="I462" s="15"/>
      <c r="J462" s="13"/>
    </row>
    <row r="463" spans="1:10" ht="13.2" customHeight="1">
      <c r="A463" s="140"/>
      <c r="B463" s="5"/>
      <c r="C463" s="15"/>
      <c r="D463" s="15"/>
      <c r="E463" s="15"/>
      <c r="F463" s="15"/>
      <c r="G463" s="15"/>
      <c r="H463" s="16"/>
      <c r="I463" s="15"/>
      <c r="J463" s="13"/>
    </row>
    <row r="464" spans="1:10" ht="13.2" customHeight="1">
      <c r="A464" s="140"/>
      <c r="B464" s="5"/>
      <c r="C464" s="6"/>
      <c r="D464" s="15"/>
      <c r="E464" s="7"/>
      <c r="F464" s="8"/>
      <c r="G464" s="8"/>
      <c r="H464" s="9"/>
      <c r="I464" s="8"/>
      <c r="J464" s="13"/>
    </row>
    <row r="465" spans="1:10" ht="13.2" customHeight="1">
      <c r="A465" s="140"/>
      <c r="B465" s="5"/>
      <c r="C465" s="6"/>
      <c r="D465" s="15"/>
      <c r="E465" s="11"/>
      <c r="F465" s="12"/>
      <c r="G465" s="12"/>
      <c r="H465" s="9"/>
      <c r="I465" s="12"/>
      <c r="J465" s="13"/>
    </row>
    <row r="466" spans="1:10" ht="13.2" customHeight="1">
      <c r="A466" s="140"/>
      <c r="B466" s="5"/>
      <c r="C466" s="6"/>
      <c r="D466" s="15"/>
      <c r="E466" s="7"/>
      <c r="F466" s="8"/>
      <c r="G466" s="8"/>
      <c r="H466" s="9"/>
      <c r="I466" s="8"/>
      <c r="J466" s="13"/>
    </row>
    <row r="467" spans="1:10" ht="13.2" customHeight="1">
      <c r="A467" s="140"/>
      <c r="B467" s="5"/>
      <c r="C467" s="6"/>
      <c r="D467" s="15"/>
      <c r="E467" s="11"/>
      <c r="F467" s="12"/>
      <c r="G467" s="12"/>
      <c r="H467" s="9"/>
      <c r="I467" s="12"/>
      <c r="J467" s="13"/>
    </row>
    <row r="468" spans="1:10" ht="13.2" customHeight="1">
      <c r="A468" s="140"/>
      <c r="B468" s="5"/>
      <c r="C468" s="15"/>
      <c r="D468" s="15"/>
      <c r="E468" s="7"/>
      <c r="F468" s="8"/>
      <c r="G468" s="8"/>
      <c r="H468" s="9"/>
      <c r="I468" s="8"/>
      <c r="J468" s="13"/>
    </row>
    <row r="469" spans="1:10" ht="13.2" customHeight="1">
      <c r="A469" s="141"/>
      <c r="B469" s="18"/>
      <c r="C469" s="19"/>
      <c r="D469" s="27"/>
      <c r="E469" s="28"/>
      <c r="F469" s="21"/>
      <c r="G469" s="21"/>
      <c r="H469" s="20"/>
      <c r="I469" s="21"/>
      <c r="J469" s="13"/>
    </row>
    <row r="470" spans="1:10" ht="15.75" customHeight="1">
      <c r="A470" s="143" t="s">
        <v>55</v>
      </c>
      <c r="B470" s="5"/>
      <c r="C470" s="6"/>
      <c r="D470" s="6"/>
      <c r="E470" s="7"/>
      <c r="F470" s="8"/>
      <c r="G470" s="8"/>
      <c r="H470" s="9"/>
      <c r="I470" s="6"/>
      <c r="J470" s="10"/>
    </row>
    <row r="471" spans="1:10" ht="15.75" customHeight="1">
      <c r="A471" s="140"/>
      <c r="B471" s="5"/>
      <c r="C471" s="6"/>
      <c r="D471" s="6"/>
      <c r="E471" s="11"/>
      <c r="F471" s="12"/>
      <c r="G471" s="12"/>
      <c r="H471" s="9"/>
      <c r="I471" s="6"/>
      <c r="J471" s="13"/>
    </row>
    <row r="472" spans="1:10" ht="15.75" customHeight="1">
      <c r="A472" s="140"/>
      <c r="B472" s="5"/>
      <c r="C472" s="6"/>
      <c r="D472" s="6"/>
      <c r="E472" s="7"/>
      <c r="F472" s="8"/>
      <c r="G472" s="8"/>
      <c r="H472" s="9"/>
      <c r="I472" s="15"/>
      <c r="J472" s="13"/>
    </row>
    <row r="473" spans="1:10" ht="15.75" customHeight="1">
      <c r="A473" s="140"/>
      <c r="B473" s="5"/>
      <c r="C473" s="6"/>
      <c r="D473" s="6"/>
      <c r="E473" s="11"/>
      <c r="F473" s="12"/>
      <c r="G473" s="12"/>
      <c r="H473" s="9"/>
      <c r="I473" s="15"/>
      <c r="J473" s="13"/>
    </row>
    <row r="474" spans="1:10" ht="15.75" customHeight="1">
      <c r="A474" s="140"/>
      <c r="B474" s="5"/>
      <c r="C474" s="6"/>
      <c r="D474" s="6"/>
      <c r="E474" s="7"/>
      <c r="F474" s="8"/>
      <c r="G474" s="8"/>
      <c r="H474" s="9"/>
      <c r="I474" s="15"/>
      <c r="J474" s="13"/>
    </row>
    <row r="475" spans="1:10" ht="15.75" customHeight="1">
      <c r="A475" s="140"/>
      <c r="B475" s="5"/>
      <c r="C475" s="6"/>
      <c r="D475" s="6"/>
      <c r="E475" s="11"/>
      <c r="F475" s="12"/>
      <c r="G475" s="12"/>
      <c r="H475" s="9"/>
      <c r="I475" s="15"/>
      <c r="J475" s="13"/>
    </row>
    <row r="476" spans="1:10" ht="15.75" customHeight="1">
      <c r="A476" s="140"/>
      <c r="B476" s="5"/>
      <c r="C476" s="6"/>
      <c r="D476" s="6"/>
      <c r="E476" s="7"/>
      <c r="F476" s="8"/>
      <c r="G476" s="8"/>
      <c r="H476" s="9"/>
      <c r="I476" s="15"/>
      <c r="J476" s="13"/>
    </row>
    <row r="477" spans="1:10" ht="15.75" customHeight="1">
      <c r="A477" s="140"/>
      <c r="B477" s="5"/>
      <c r="C477" s="6"/>
      <c r="D477" s="6"/>
      <c r="E477" s="11"/>
      <c r="F477" s="12"/>
      <c r="G477" s="12"/>
      <c r="H477" s="9"/>
      <c r="I477" s="12"/>
      <c r="J477" s="13"/>
    </row>
    <row r="478" spans="1:10" ht="15.75" customHeight="1">
      <c r="A478" s="140"/>
      <c r="B478" s="5"/>
      <c r="C478" s="6"/>
      <c r="D478" s="6"/>
      <c r="E478" s="7"/>
      <c r="F478" s="8"/>
      <c r="G478" s="8"/>
      <c r="H478" s="9"/>
      <c r="I478" s="8"/>
      <c r="J478" s="13"/>
    </row>
    <row r="479" spans="1:10" ht="15.75" customHeight="1">
      <c r="A479" s="140"/>
      <c r="B479" s="5"/>
      <c r="C479" s="6"/>
      <c r="D479" s="6"/>
      <c r="E479" s="11"/>
      <c r="F479" s="12"/>
      <c r="G479" s="12"/>
      <c r="H479" s="9"/>
      <c r="I479" s="12"/>
      <c r="J479" s="13"/>
    </row>
    <row r="480" spans="1:10" ht="15.75" customHeight="1">
      <c r="A480" s="140"/>
      <c r="B480" s="5"/>
      <c r="C480" s="15"/>
      <c r="D480" s="15"/>
      <c r="E480" s="15"/>
      <c r="F480" s="15"/>
      <c r="G480" s="15"/>
      <c r="H480" s="16"/>
      <c r="I480" s="15"/>
      <c r="J480" s="13"/>
    </row>
    <row r="481" spans="1:10" ht="15.75" customHeight="1">
      <c r="A481" s="140"/>
      <c r="B481" s="5"/>
      <c r="C481" s="15"/>
      <c r="D481" s="15"/>
      <c r="E481" s="15"/>
      <c r="F481" s="15"/>
      <c r="G481" s="15"/>
      <c r="H481" s="16"/>
      <c r="I481" s="15"/>
      <c r="J481" s="13"/>
    </row>
    <row r="482" spans="1:10" ht="15.75" customHeight="1">
      <c r="A482" s="140"/>
      <c r="B482" s="5"/>
      <c r="C482" s="6"/>
      <c r="D482" s="15"/>
      <c r="E482" s="7"/>
      <c r="F482" s="8"/>
      <c r="G482" s="8"/>
      <c r="H482" s="9"/>
      <c r="I482" s="8"/>
      <c r="J482" s="13"/>
    </row>
    <row r="483" spans="1:10" ht="15.75" customHeight="1">
      <c r="A483" s="140"/>
      <c r="B483" s="5"/>
      <c r="C483" s="6"/>
      <c r="D483" s="15"/>
      <c r="E483" s="11"/>
      <c r="F483" s="12"/>
      <c r="G483" s="12"/>
      <c r="H483" s="9"/>
      <c r="I483" s="12"/>
      <c r="J483" s="13"/>
    </row>
    <row r="484" spans="1:10" ht="15.75" customHeight="1">
      <c r="A484" s="140"/>
      <c r="B484" s="5"/>
      <c r="C484" s="6"/>
      <c r="D484" s="15"/>
      <c r="E484" s="7"/>
      <c r="F484" s="8"/>
      <c r="G484" s="8"/>
      <c r="H484" s="9"/>
      <c r="I484" s="8"/>
      <c r="J484" s="13"/>
    </row>
    <row r="485" spans="1:10" ht="15.75" customHeight="1">
      <c r="A485" s="140"/>
      <c r="B485" s="5"/>
      <c r="C485" s="6"/>
      <c r="D485" s="15"/>
      <c r="E485" s="11"/>
      <c r="F485" s="12"/>
      <c r="G485" s="12"/>
      <c r="H485" s="9"/>
      <c r="I485" s="12"/>
      <c r="J485" s="13"/>
    </row>
    <row r="486" spans="1:10" ht="15.75" customHeight="1">
      <c r="A486" s="140"/>
      <c r="B486" s="5"/>
      <c r="C486" s="15"/>
      <c r="D486" s="15"/>
      <c r="E486" s="7"/>
      <c r="F486" s="8"/>
      <c r="G486" s="8"/>
      <c r="H486" s="9"/>
      <c r="I486" s="8"/>
      <c r="J486" s="13"/>
    </row>
    <row r="487" spans="1:10" ht="15.75" customHeight="1">
      <c r="A487" s="141"/>
      <c r="B487" s="18"/>
      <c r="C487" s="19"/>
      <c r="D487" s="27"/>
      <c r="E487" s="28"/>
      <c r="F487" s="21"/>
      <c r="G487" s="21"/>
      <c r="H487" s="20"/>
      <c r="I487" s="21"/>
      <c r="J487" s="13"/>
    </row>
    <row r="488" spans="1:10" ht="15.75" customHeight="1">
      <c r="A488" s="143" t="s">
        <v>56</v>
      </c>
      <c r="B488" s="5"/>
      <c r="C488" s="6"/>
      <c r="D488" s="6"/>
      <c r="E488" s="6"/>
      <c r="F488" s="6"/>
      <c r="G488" s="6"/>
      <c r="H488" s="16"/>
      <c r="I488" s="6"/>
      <c r="J488" s="10"/>
    </row>
    <row r="489" spans="1:10" ht="15.75" customHeight="1">
      <c r="A489" s="140"/>
      <c r="B489" s="5"/>
      <c r="C489" s="6"/>
      <c r="D489" s="6"/>
      <c r="E489" s="6"/>
      <c r="F489" s="6"/>
      <c r="G489" s="6"/>
      <c r="H489" s="16"/>
      <c r="I489" s="15"/>
      <c r="J489" s="13"/>
    </row>
    <row r="490" spans="1:10" ht="15.75" customHeight="1">
      <c r="A490" s="140"/>
      <c r="B490" s="5"/>
      <c r="C490" s="6"/>
      <c r="D490" s="6"/>
      <c r="E490" s="6"/>
      <c r="F490" s="6"/>
      <c r="G490" s="6"/>
      <c r="H490" s="16"/>
      <c r="I490" s="15"/>
      <c r="J490" s="13"/>
    </row>
    <row r="491" spans="1:10" ht="15.75" customHeight="1">
      <c r="A491" s="140"/>
      <c r="B491" s="5"/>
      <c r="C491" s="6"/>
      <c r="D491" s="6"/>
      <c r="E491" s="6"/>
      <c r="F491" s="6"/>
      <c r="G491" s="6"/>
      <c r="H491" s="16"/>
      <c r="I491" s="15"/>
      <c r="J491" s="13"/>
    </row>
    <row r="492" spans="1:10" ht="15.75" customHeight="1">
      <c r="A492" s="140"/>
      <c r="B492" s="5"/>
      <c r="C492" s="6"/>
      <c r="D492" s="6"/>
      <c r="E492" s="6"/>
      <c r="F492" s="6"/>
      <c r="G492" s="6"/>
      <c r="H492" s="16"/>
      <c r="I492" s="15"/>
      <c r="J492" s="13"/>
    </row>
    <row r="493" spans="1:10" ht="15.75" customHeight="1">
      <c r="A493" s="140"/>
      <c r="B493" s="5"/>
      <c r="C493" s="6"/>
      <c r="D493" s="6"/>
      <c r="E493" s="6"/>
      <c r="F493" s="6"/>
      <c r="G493" s="6"/>
      <c r="H493" s="16"/>
      <c r="I493" s="15"/>
      <c r="J493" s="13"/>
    </row>
    <row r="494" spans="1:10" ht="15.75" customHeight="1">
      <c r="A494" s="140"/>
      <c r="B494" s="5"/>
      <c r="C494" s="6"/>
      <c r="D494" s="6"/>
      <c r="E494" s="6"/>
      <c r="F494" s="6"/>
      <c r="G494" s="6"/>
      <c r="H494" s="16"/>
      <c r="I494" s="6"/>
      <c r="J494" s="13"/>
    </row>
    <row r="495" spans="1:10" ht="15.75" customHeight="1">
      <c r="A495" s="140"/>
      <c r="B495" s="5"/>
      <c r="C495" s="6"/>
      <c r="D495" s="6"/>
      <c r="E495" s="6"/>
      <c r="F495" s="6"/>
      <c r="G495" s="6"/>
      <c r="H495" s="16"/>
      <c r="I495" s="6"/>
      <c r="J495" s="13"/>
    </row>
    <row r="496" spans="1:10" ht="15.75" customHeight="1">
      <c r="A496" s="140"/>
      <c r="B496" s="5"/>
      <c r="C496" s="6"/>
      <c r="D496" s="6"/>
      <c r="E496" s="6"/>
      <c r="F496" s="6"/>
      <c r="G496" s="6"/>
      <c r="H496" s="16"/>
      <c r="I496" s="6"/>
      <c r="J496" s="13"/>
    </row>
    <row r="497" spans="1:10" ht="15.75" customHeight="1">
      <c r="A497" s="140"/>
      <c r="B497" s="5"/>
      <c r="C497" s="6"/>
      <c r="D497" s="6"/>
      <c r="E497" s="6"/>
      <c r="F497" s="6"/>
      <c r="G497" s="6"/>
      <c r="H497" s="16"/>
      <c r="I497" s="6"/>
      <c r="J497" s="13"/>
    </row>
    <row r="498" spans="1:10" ht="15.75" customHeight="1">
      <c r="A498" s="140"/>
      <c r="B498" s="5"/>
      <c r="C498" s="15"/>
      <c r="D498" s="15"/>
      <c r="E498" s="15"/>
      <c r="F498" s="15"/>
      <c r="G498" s="15"/>
      <c r="H498" s="16"/>
      <c r="I498" s="15"/>
      <c r="J498" s="13"/>
    </row>
    <row r="499" spans="1:10" ht="15.75" customHeight="1">
      <c r="A499" s="140"/>
      <c r="B499" s="5"/>
      <c r="C499" s="15"/>
      <c r="D499" s="15"/>
      <c r="E499" s="15"/>
      <c r="F499" s="15"/>
      <c r="G499" s="15"/>
      <c r="H499" s="16"/>
      <c r="I499" s="15"/>
      <c r="J499" s="13"/>
    </row>
    <row r="500" spans="1:10" ht="15.75" customHeight="1">
      <c r="A500" s="140"/>
      <c r="B500" s="5"/>
      <c r="C500" s="6"/>
      <c r="D500" s="15"/>
      <c r="E500" s="15"/>
      <c r="F500" s="15"/>
      <c r="G500" s="15"/>
      <c r="H500" s="16"/>
      <c r="I500" s="15"/>
      <c r="J500" s="13"/>
    </row>
    <row r="501" spans="1:10" ht="15.75" customHeight="1">
      <c r="A501" s="140"/>
      <c r="B501" s="5"/>
      <c r="C501" s="6"/>
      <c r="D501" s="15"/>
      <c r="E501" s="15"/>
      <c r="F501" s="15"/>
      <c r="G501" s="15"/>
      <c r="H501" s="16"/>
      <c r="I501" s="15"/>
      <c r="J501" s="13"/>
    </row>
    <row r="502" spans="1:10" ht="15.75" customHeight="1">
      <c r="A502" s="140"/>
      <c r="B502" s="5"/>
      <c r="C502" s="6"/>
      <c r="D502" s="15"/>
      <c r="E502" s="15"/>
      <c r="F502" s="15"/>
      <c r="G502" s="15"/>
      <c r="H502" s="16"/>
      <c r="I502" s="15"/>
      <c r="J502" s="13"/>
    </row>
    <row r="503" spans="1:10" ht="15.75" customHeight="1">
      <c r="A503" s="140"/>
      <c r="B503" s="5"/>
      <c r="C503" s="6"/>
      <c r="D503" s="15"/>
      <c r="E503" s="15"/>
      <c r="F503" s="15"/>
      <c r="G503" s="15"/>
      <c r="H503" s="16"/>
      <c r="I503" s="15"/>
      <c r="J503" s="13"/>
    </row>
    <row r="504" spans="1:10" ht="15.75" customHeight="1">
      <c r="A504" s="140"/>
      <c r="B504" s="5"/>
      <c r="C504" s="15"/>
      <c r="D504" s="15"/>
      <c r="E504" s="15"/>
      <c r="F504" s="15"/>
      <c r="G504" s="15"/>
      <c r="H504" s="16"/>
      <c r="I504" s="15"/>
      <c r="J504" s="13"/>
    </row>
    <row r="505" spans="1:10" ht="15.75" customHeight="1">
      <c r="A505" s="141"/>
      <c r="B505" s="18"/>
      <c r="C505" s="19"/>
      <c r="D505" s="27"/>
      <c r="E505" s="27"/>
      <c r="F505" s="27"/>
      <c r="G505" s="27"/>
      <c r="H505" s="29"/>
      <c r="I505" s="27"/>
      <c r="J505" s="13"/>
    </row>
    <row r="506" spans="1:10" ht="15.75" customHeight="1">
      <c r="A506" s="143" t="s">
        <v>57</v>
      </c>
      <c r="B506" s="5"/>
      <c r="C506" s="6"/>
      <c r="D506" s="6"/>
      <c r="E506" s="6"/>
      <c r="F506" s="6"/>
      <c r="G506" s="6"/>
      <c r="H506" s="16"/>
      <c r="I506" s="6"/>
      <c r="J506" s="10"/>
    </row>
    <row r="507" spans="1:10" ht="15.75" customHeight="1">
      <c r="A507" s="140"/>
      <c r="B507" s="5"/>
      <c r="C507" s="6"/>
      <c r="D507" s="6"/>
      <c r="E507" s="6"/>
      <c r="F507" s="6"/>
      <c r="G507" s="6"/>
      <c r="H507" s="16"/>
      <c r="I507" s="15"/>
      <c r="J507" s="13"/>
    </row>
    <row r="508" spans="1:10" ht="15.75" customHeight="1">
      <c r="A508" s="140"/>
      <c r="B508" s="5"/>
      <c r="C508" s="6"/>
      <c r="D508" s="6"/>
      <c r="E508" s="6"/>
      <c r="F508" s="6"/>
      <c r="G508" s="6"/>
      <c r="H508" s="16"/>
      <c r="I508" s="15"/>
      <c r="J508" s="13"/>
    </row>
    <row r="509" spans="1:10" ht="15.75" customHeight="1">
      <c r="A509" s="140"/>
      <c r="B509" s="5"/>
      <c r="C509" s="6"/>
      <c r="D509" s="6"/>
      <c r="E509" s="6"/>
      <c r="F509" s="6"/>
      <c r="G509" s="6"/>
      <c r="H509" s="16"/>
      <c r="I509" s="15"/>
      <c r="J509" s="13"/>
    </row>
    <row r="510" spans="1:10" ht="15.75" customHeight="1">
      <c r="A510" s="140"/>
      <c r="B510" s="5"/>
      <c r="C510" s="6"/>
      <c r="D510" s="6"/>
      <c r="E510" s="6"/>
      <c r="F510" s="6"/>
      <c r="G510" s="6"/>
      <c r="H510" s="16"/>
      <c r="I510" s="15"/>
      <c r="J510" s="13"/>
    </row>
    <row r="511" spans="1:10" ht="15.75" customHeight="1">
      <c r="A511" s="140"/>
      <c r="B511" s="5"/>
      <c r="C511" s="6"/>
      <c r="D511" s="6"/>
      <c r="E511" s="6"/>
      <c r="F511" s="6"/>
      <c r="G511" s="6"/>
      <c r="H511" s="16"/>
      <c r="I511" s="15"/>
      <c r="J511" s="13"/>
    </row>
    <row r="512" spans="1:10" ht="15.75" customHeight="1">
      <c r="A512" s="140"/>
      <c r="B512" s="5"/>
      <c r="C512" s="6"/>
      <c r="D512" s="6"/>
      <c r="E512" s="6"/>
      <c r="F512" s="6"/>
      <c r="G512" s="6"/>
      <c r="H512" s="16"/>
      <c r="I512" s="6"/>
      <c r="J512" s="13"/>
    </row>
    <row r="513" spans="1:10" ht="15.75" customHeight="1">
      <c r="A513" s="140"/>
      <c r="B513" s="5"/>
      <c r="C513" s="6"/>
      <c r="D513" s="6"/>
      <c r="E513" s="6"/>
      <c r="F513" s="6"/>
      <c r="G513" s="6"/>
      <c r="H513" s="16"/>
      <c r="I513" s="6"/>
      <c r="J513" s="13"/>
    </row>
    <row r="514" spans="1:10" ht="15.75" customHeight="1">
      <c r="A514" s="140"/>
      <c r="B514" s="5"/>
      <c r="C514" s="6"/>
      <c r="D514" s="6"/>
      <c r="E514" s="6"/>
      <c r="F514" s="6"/>
      <c r="G514" s="6"/>
      <c r="H514" s="16"/>
      <c r="I514" s="6"/>
      <c r="J514" s="13"/>
    </row>
    <row r="515" spans="1:10" ht="15.75" customHeight="1">
      <c r="A515" s="140"/>
      <c r="B515" s="5"/>
      <c r="C515" s="6"/>
      <c r="D515" s="6"/>
      <c r="E515" s="6"/>
      <c r="F515" s="6"/>
      <c r="G515" s="6"/>
      <c r="H515" s="16"/>
      <c r="I515" s="6"/>
      <c r="J515" s="13"/>
    </row>
    <row r="516" spans="1:10" ht="15.75" customHeight="1">
      <c r="A516" s="140"/>
      <c r="B516" s="5"/>
      <c r="C516" s="15"/>
      <c r="D516" s="15"/>
      <c r="E516" s="15"/>
      <c r="F516" s="15"/>
      <c r="G516" s="15"/>
      <c r="H516" s="16"/>
      <c r="I516" s="15"/>
      <c r="J516" s="13"/>
    </row>
    <row r="517" spans="1:10" ht="15.75" customHeight="1">
      <c r="A517" s="140"/>
      <c r="B517" s="5"/>
      <c r="C517" s="15"/>
      <c r="D517" s="15"/>
      <c r="E517" s="15"/>
      <c r="F517" s="15"/>
      <c r="G517" s="15"/>
      <c r="H517" s="16"/>
      <c r="I517" s="15"/>
      <c r="J517" s="13"/>
    </row>
    <row r="518" spans="1:10" ht="15.75" customHeight="1">
      <c r="A518" s="140"/>
      <c r="B518" s="5"/>
      <c r="C518" s="6"/>
      <c r="D518" s="15"/>
      <c r="E518" s="15"/>
      <c r="F518" s="15"/>
      <c r="G518" s="15"/>
      <c r="H518" s="16"/>
      <c r="I518" s="15"/>
      <c r="J518" s="13"/>
    </row>
    <row r="519" spans="1:10" ht="15.75" customHeight="1">
      <c r="A519" s="140"/>
      <c r="B519" s="5"/>
      <c r="C519" s="6"/>
      <c r="D519" s="15"/>
      <c r="E519" s="15"/>
      <c r="F519" s="15"/>
      <c r="G519" s="15"/>
      <c r="H519" s="16"/>
      <c r="I519" s="15"/>
      <c r="J519" s="13"/>
    </row>
    <row r="520" spans="1:10" ht="15.75" customHeight="1">
      <c r="A520" s="140"/>
      <c r="B520" s="5"/>
      <c r="C520" s="6"/>
      <c r="D520" s="15"/>
      <c r="E520" s="15"/>
      <c r="F520" s="15"/>
      <c r="G520" s="15"/>
      <c r="H520" s="16"/>
      <c r="I520" s="15"/>
      <c r="J520" s="13"/>
    </row>
    <row r="521" spans="1:10" ht="15.75" customHeight="1">
      <c r="A521" s="140"/>
      <c r="B521" s="5"/>
      <c r="C521" s="6"/>
      <c r="D521" s="15"/>
      <c r="E521" s="15"/>
      <c r="F521" s="15"/>
      <c r="G521" s="15"/>
      <c r="H521" s="16"/>
      <c r="I521" s="15"/>
      <c r="J521" s="13"/>
    </row>
    <row r="522" spans="1:10" ht="15.75" customHeight="1">
      <c r="A522" s="140"/>
      <c r="B522" s="5"/>
      <c r="C522" s="15"/>
      <c r="D522" s="15"/>
      <c r="E522" s="15"/>
      <c r="F522" s="15"/>
      <c r="G522" s="15"/>
      <c r="H522" s="16"/>
      <c r="I522" s="15"/>
      <c r="J522" s="13"/>
    </row>
    <row r="523" spans="1:10" ht="15.75" customHeight="1">
      <c r="A523" s="141"/>
      <c r="B523" s="18"/>
      <c r="C523" s="19"/>
      <c r="D523" s="27"/>
      <c r="E523" s="27"/>
      <c r="F523" s="27"/>
      <c r="G523" s="27"/>
      <c r="H523" s="29"/>
      <c r="I523" s="27"/>
      <c r="J523" s="13"/>
    </row>
    <row r="524" spans="1:10" ht="15.75" customHeight="1">
      <c r="A524" s="143" t="s">
        <v>58</v>
      </c>
      <c r="B524" s="5"/>
      <c r="C524" s="15"/>
      <c r="D524" s="30"/>
      <c r="E524" s="30"/>
      <c r="F524" s="30"/>
      <c r="G524" s="30"/>
      <c r="H524" s="16"/>
      <c r="I524" s="30"/>
      <c r="J524" s="10"/>
    </row>
    <row r="525" spans="1:10" ht="15.75" customHeight="1">
      <c r="A525" s="140"/>
      <c r="B525" s="5"/>
      <c r="C525" s="11"/>
      <c r="D525" s="12"/>
      <c r="E525" s="12"/>
      <c r="F525" s="12"/>
      <c r="G525" s="12"/>
      <c r="H525" s="16"/>
      <c r="I525" s="12"/>
      <c r="J525" s="13"/>
    </row>
    <row r="526" spans="1:10" ht="15.75" customHeight="1">
      <c r="A526" s="140"/>
      <c r="B526" s="5"/>
      <c r="C526" s="7"/>
      <c r="D526" s="8"/>
      <c r="E526" s="8"/>
      <c r="F526" s="8"/>
      <c r="G526" s="8"/>
      <c r="H526" s="16"/>
      <c r="I526" s="8"/>
      <c r="J526" s="13"/>
    </row>
    <row r="527" spans="1:10" ht="15.75" customHeight="1">
      <c r="A527" s="140"/>
      <c r="B527" s="5"/>
      <c r="C527" s="11"/>
      <c r="D527" s="12"/>
      <c r="E527" s="12"/>
      <c r="F527" s="12"/>
      <c r="G527" s="12"/>
      <c r="H527" s="16"/>
      <c r="I527" s="12"/>
      <c r="J527" s="13"/>
    </row>
    <row r="528" spans="1:10" ht="15.75" customHeight="1">
      <c r="A528" s="140"/>
      <c r="B528" s="5"/>
      <c r="C528" s="7"/>
      <c r="D528" s="8"/>
      <c r="E528" s="8"/>
      <c r="F528" s="8"/>
      <c r="G528" s="8"/>
      <c r="H528" s="16"/>
      <c r="I528" s="8"/>
      <c r="J528" s="13"/>
    </row>
    <row r="529" spans="1:10" ht="15.75" customHeight="1">
      <c r="A529" s="140"/>
      <c r="B529" s="5"/>
      <c r="C529" s="11"/>
      <c r="D529" s="12"/>
      <c r="E529" s="12"/>
      <c r="F529" s="12"/>
      <c r="G529" s="12"/>
      <c r="H529" s="16"/>
      <c r="I529" s="12"/>
      <c r="J529" s="13"/>
    </row>
    <row r="530" spans="1:10" ht="15.75" customHeight="1">
      <c r="A530" s="140"/>
      <c r="B530" s="5"/>
      <c r="C530" s="7"/>
      <c r="D530" s="8"/>
      <c r="E530" s="8"/>
      <c r="F530" s="8"/>
      <c r="G530" s="8"/>
      <c r="H530" s="16"/>
      <c r="I530" s="8"/>
      <c r="J530" s="13"/>
    </row>
    <row r="531" spans="1:10" ht="15.75" customHeight="1">
      <c r="A531" s="140"/>
      <c r="B531" s="5"/>
      <c r="C531" s="11"/>
      <c r="D531" s="12"/>
      <c r="E531" s="12"/>
      <c r="F531" s="12"/>
      <c r="G531" s="12"/>
      <c r="H531" s="16"/>
      <c r="I531" s="12"/>
      <c r="J531" s="13"/>
    </row>
    <row r="532" spans="1:10" ht="15.75" customHeight="1">
      <c r="A532" s="140"/>
      <c r="B532" s="5"/>
      <c r="C532" s="7"/>
      <c r="D532" s="8"/>
      <c r="E532" s="8"/>
      <c r="F532" s="8"/>
      <c r="G532" s="8"/>
      <c r="H532" s="16"/>
      <c r="I532" s="8"/>
      <c r="J532" s="13"/>
    </row>
    <row r="533" spans="1:10" ht="15.75" customHeight="1">
      <c r="A533" s="140"/>
      <c r="B533" s="5"/>
      <c r="C533" s="11"/>
      <c r="D533" s="12"/>
      <c r="E533" s="12"/>
      <c r="F533" s="12"/>
      <c r="G533" s="12"/>
      <c r="H533" s="16"/>
      <c r="I533" s="12"/>
      <c r="J533" s="13"/>
    </row>
    <row r="534" spans="1:10" ht="15.75" customHeight="1">
      <c r="A534" s="140"/>
      <c r="B534" s="5"/>
      <c r="C534" s="15"/>
      <c r="D534" s="15"/>
      <c r="E534" s="15"/>
      <c r="F534" s="15"/>
      <c r="G534" s="15"/>
      <c r="H534" s="16"/>
      <c r="I534" s="15"/>
      <c r="J534" s="13"/>
    </row>
    <row r="535" spans="1:10" ht="15.75" customHeight="1">
      <c r="A535" s="140"/>
      <c r="B535" s="5"/>
      <c r="C535" s="15"/>
      <c r="D535" s="15"/>
      <c r="E535" s="15"/>
      <c r="F535" s="15"/>
      <c r="G535" s="15"/>
      <c r="H535" s="16"/>
      <c r="I535" s="15"/>
      <c r="J535" s="13"/>
    </row>
    <row r="536" spans="1:10" ht="15.75" customHeight="1">
      <c r="A536" s="140"/>
      <c r="B536" s="5"/>
      <c r="C536" s="6"/>
      <c r="D536" s="15"/>
      <c r="E536" s="15"/>
      <c r="F536" s="15"/>
      <c r="G536" s="15"/>
      <c r="H536" s="16"/>
      <c r="I536" s="15"/>
      <c r="J536" s="13"/>
    </row>
    <row r="537" spans="1:10" ht="15.75" customHeight="1">
      <c r="A537" s="140"/>
      <c r="B537" s="5"/>
      <c r="C537" s="6"/>
      <c r="D537" s="15"/>
      <c r="E537" s="15"/>
      <c r="F537" s="15"/>
      <c r="G537" s="15"/>
      <c r="H537" s="16"/>
      <c r="I537" s="15"/>
      <c r="J537" s="13"/>
    </row>
    <row r="538" spans="1:10" ht="15.75" customHeight="1">
      <c r="A538" s="140"/>
      <c r="B538" s="5"/>
      <c r="C538" s="6"/>
      <c r="D538" s="15"/>
      <c r="E538" s="15"/>
      <c r="F538" s="15"/>
      <c r="G538" s="15"/>
      <c r="H538" s="16"/>
      <c r="I538" s="15"/>
      <c r="J538" s="13"/>
    </row>
    <row r="539" spans="1:10" ht="15.75" customHeight="1">
      <c r="A539" s="140"/>
      <c r="B539" s="5"/>
      <c r="C539" s="6"/>
      <c r="D539" s="15"/>
      <c r="E539" s="15"/>
      <c r="F539" s="15"/>
      <c r="G539" s="15"/>
      <c r="H539" s="16"/>
      <c r="I539" s="15"/>
      <c r="J539" s="13"/>
    </row>
    <row r="540" spans="1:10" ht="15.75" customHeight="1">
      <c r="A540" s="140"/>
      <c r="B540" s="5"/>
      <c r="C540" s="15"/>
      <c r="D540" s="15"/>
      <c r="E540" s="15"/>
      <c r="F540" s="15"/>
      <c r="G540" s="15"/>
      <c r="H540" s="16"/>
      <c r="I540" s="15"/>
      <c r="J540" s="13"/>
    </row>
    <row r="541" spans="1:10" ht="15.75" customHeight="1">
      <c r="A541" s="141"/>
      <c r="B541" s="18"/>
      <c r="C541" s="19"/>
      <c r="D541" s="27"/>
      <c r="E541" s="27"/>
      <c r="F541" s="27"/>
      <c r="G541" s="27"/>
      <c r="H541" s="29"/>
      <c r="I541" s="27"/>
      <c r="J541" s="13"/>
    </row>
    <row r="542" spans="1:10" ht="15.75" customHeight="1">
      <c r="A542" s="143" t="s">
        <v>59</v>
      </c>
      <c r="B542" s="5"/>
      <c r="C542" s="6"/>
      <c r="D542" s="6"/>
      <c r="E542" s="6"/>
      <c r="F542" s="6"/>
      <c r="G542" s="6"/>
      <c r="H542" s="16"/>
      <c r="I542" s="6"/>
      <c r="J542" s="10"/>
    </row>
    <row r="543" spans="1:10" ht="15.75" customHeight="1">
      <c r="A543" s="140"/>
      <c r="B543" s="5"/>
      <c r="C543" s="6"/>
      <c r="D543" s="6"/>
      <c r="E543" s="6"/>
      <c r="F543" s="6"/>
      <c r="G543" s="6"/>
      <c r="H543" s="16"/>
      <c r="I543" s="6"/>
      <c r="J543" s="13"/>
    </row>
    <row r="544" spans="1:10" ht="15.75" customHeight="1">
      <c r="A544" s="140"/>
      <c r="B544" s="5"/>
      <c r="C544" s="6"/>
      <c r="D544" s="6"/>
      <c r="E544" s="6"/>
      <c r="F544" s="6"/>
      <c r="G544" s="6"/>
      <c r="H544" s="16"/>
      <c r="I544" s="6"/>
      <c r="J544" s="13"/>
    </row>
    <row r="545" spans="1:10" ht="15.75" customHeight="1">
      <c r="A545" s="140"/>
      <c r="B545" s="5"/>
      <c r="C545" s="6"/>
      <c r="D545" s="6"/>
      <c r="E545" s="6"/>
      <c r="F545" s="6"/>
      <c r="G545" s="6"/>
      <c r="H545" s="16"/>
      <c r="I545" s="6"/>
      <c r="J545" s="13"/>
    </row>
    <row r="546" spans="1:10" ht="15.75" customHeight="1">
      <c r="A546" s="140"/>
      <c r="B546" s="5"/>
      <c r="C546" s="6"/>
      <c r="D546" s="6"/>
      <c r="E546" s="6"/>
      <c r="F546" s="6"/>
      <c r="G546" s="6"/>
      <c r="H546" s="16"/>
      <c r="I546" s="6"/>
      <c r="J546" s="13"/>
    </row>
    <row r="547" spans="1:10" ht="15.75" customHeight="1">
      <c r="A547" s="140"/>
      <c r="B547" s="5"/>
      <c r="C547" s="6"/>
      <c r="D547" s="6"/>
      <c r="E547" s="6"/>
      <c r="F547" s="6"/>
      <c r="G547" s="6"/>
      <c r="H547" s="16"/>
      <c r="I547" s="6"/>
      <c r="J547" s="13"/>
    </row>
    <row r="548" spans="1:10" ht="15.75" customHeight="1">
      <c r="A548" s="140"/>
      <c r="B548" s="5"/>
      <c r="C548" s="6"/>
      <c r="D548" s="6"/>
      <c r="E548" s="6"/>
      <c r="F548" s="6"/>
      <c r="G548" s="6"/>
      <c r="H548" s="16"/>
      <c r="I548" s="6"/>
      <c r="J548" s="13"/>
    </row>
    <row r="549" spans="1:10" ht="15.75" customHeight="1">
      <c r="A549" s="140"/>
      <c r="B549" s="5"/>
      <c r="C549" s="6"/>
      <c r="D549" s="6"/>
      <c r="E549" s="6"/>
      <c r="F549" s="6"/>
      <c r="G549" s="6"/>
      <c r="H549" s="16"/>
      <c r="I549" s="6"/>
      <c r="J549" s="13"/>
    </row>
    <row r="550" spans="1:10" ht="15.75" customHeight="1">
      <c r="A550" s="140"/>
      <c r="B550" s="5"/>
      <c r="C550" s="6"/>
      <c r="D550" s="6"/>
      <c r="E550" s="6"/>
      <c r="F550" s="6"/>
      <c r="G550" s="6"/>
      <c r="H550" s="16"/>
      <c r="I550" s="6"/>
      <c r="J550" s="13"/>
    </row>
    <row r="551" spans="1:10" ht="15.75" customHeight="1">
      <c r="A551" s="140"/>
      <c r="B551" s="5"/>
      <c r="C551" s="6"/>
      <c r="D551" s="6"/>
      <c r="E551" s="6"/>
      <c r="F551" s="6"/>
      <c r="G551" s="6"/>
      <c r="H551" s="16"/>
      <c r="I551" s="6"/>
      <c r="J551" s="13"/>
    </row>
    <row r="552" spans="1:10" ht="15.75" customHeight="1">
      <c r="A552" s="140"/>
      <c r="B552" s="5"/>
      <c r="C552" s="6"/>
      <c r="D552" s="6"/>
      <c r="E552" s="6"/>
      <c r="F552" s="6"/>
      <c r="G552" s="6"/>
      <c r="H552" s="16"/>
      <c r="I552" s="6"/>
      <c r="J552" s="13"/>
    </row>
    <row r="553" spans="1:10" ht="15.75" customHeight="1">
      <c r="A553" s="140"/>
      <c r="B553" s="5"/>
      <c r="C553" s="6"/>
      <c r="D553" s="6"/>
      <c r="E553" s="6"/>
      <c r="F553" s="6"/>
      <c r="G553" s="6"/>
      <c r="H553" s="16"/>
      <c r="I553" s="6"/>
      <c r="J553" s="13"/>
    </row>
    <row r="554" spans="1:10" ht="15.75" customHeight="1">
      <c r="A554" s="140"/>
      <c r="B554" s="5"/>
      <c r="C554" s="6"/>
      <c r="D554" s="15"/>
      <c r="E554" s="15"/>
      <c r="F554" s="15"/>
      <c r="G554" s="15"/>
      <c r="H554" s="16"/>
      <c r="I554" s="15"/>
      <c r="J554" s="13"/>
    </row>
    <row r="555" spans="1:10" ht="15.75" customHeight="1">
      <c r="A555" s="140"/>
      <c r="B555" s="5"/>
      <c r="C555" s="6"/>
      <c r="D555" s="15"/>
      <c r="E555" s="15"/>
      <c r="F555" s="15"/>
      <c r="G555" s="15"/>
      <c r="H555" s="16"/>
      <c r="I555" s="15"/>
      <c r="J555" s="13"/>
    </row>
    <row r="556" spans="1:10" ht="15.75" customHeight="1">
      <c r="A556" s="140"/>
      <c r="B556" s="5"/>
      <c r="C556" s="6"/>
      <c r="D556" s="15"/>
      <c r="E556" s="15"/>
      <c r="F556" s="15"/>
      <c r="G556" s="15"/>
      <c r="H556" s="16"/>
      <c r="I556" s="15"/>
      <c r="J556" s="13"/>
    </row>
    <row r="557" spans="1:10" ht="15.75" customHeight="1">
      <c r="A557" s="140"/>
      <c r="B557" s="5"/>
      <c r="C557" s="6"/>
      <c r="D557" s="15"/>
      <c r="E557" s="15"/>
      <c r="F557" s="15"/>
      <c r="G557" s="15"/>
      <c r="H557" s="16"/>
      <c r="I557" s="15"/>
      <c r="J557" s="13"/>
    </row>
    <row r="558" spans="1:10" ht="15.75" customHeight="1">
      <c r="A558" s="140"/>
      <c r="B558" s="5"/>
      <c r="C558" s="15"/>
      <c r="D558" s="15"/>
      <c r="E558" s="15"/>
      <c r="F558" s="15"/>
      <c r="G558" s="15"/>
      <c r="H558" s="16"/>
      <c r="I558" s="15"/>
      <c r="J558" s="13"/>
    </row>
    <row r="559" spans="1:10" ht="15.75" customHeight="1">
      <c r="A559" s="141"/>
      <c r="B559" s="18"/>
      <c r="C559" s="19"/>
      <c r="D559" s="27"/>
      <c r="E559" s="27"/>
      <c r="F559" s="27"/>
      <c r="G559" s="27"/>
      <c r="H559" s="29"/>
      <c r="I559" s="27"/>
      <c r="J559" s="13"/>
    </row>
    <row r="560" spans="1:10" ht="15.75" customHeight="1">
      <c r="A560" s="143" t="s">
        <v>60</v>
      </c>
      <c r="B560" s="5"/>
      <c r="C560" s="6"/>
      <c r="D560" s="6"/>
      <c r="E560" s="6"/>
      <c r="F560" s="6"/>
      <c r="G560" s="6"/>
      <c r="H560" s="16"/>
      <c r="I560" s="6"/>
      <c r="J560" s="10"/>
    </row>
    <row r="561" spans="1:10" ht="15.75" customHeight="1">
      <c r="A561" s="140"/>
      <c r="B561" s="5"/>
      <c r="C561" s="6"/>
      <c r="D561" s="6"/>
      <c r="E561" s="6"/>
      <c r="F561" s="6"/>
      <c r="G561" s="6"/>
      <c r="H561" s="16"/>
      <c r="I561" s="15"/>
      <c r="J561" s="13"/>
    </row>
    <row r="562" spans="1:10" ht="15.75" customHeight="1">
      <c r="A562" s="140"/>
      <c r="B562" s="5"/>
      <c r="C562" s="6"/>
      <c r="D562" s="6"/>
      <c r="E562" s="6"/>
      <c r="F562" s="6"/>
      <c r="G562" s="6"/>
      <c r="H562" s="16"/>
      <c r="I562" s="15"/>
      <c r="J562" s="13"/>
    </row>
    <row r="563" spans="1:10" ht="15.75" customHeight="1">
      <c r="A563" s="140"/>
      <c r="B563" s="5"/>
      <c r="C563" s="6"/>
      <c r="D563" s="6"/>
      <c r="E563" s="6"/>
      <c r="F563" s="6"/>
      <c r="G563" s="6"/>
      <c r="H563" s="16"/>
      <c r="I563" s="15"/>
      <c r="J563" s="13"/>
    </row>
    <row r="564" spans="1:10" ht="15.75" customHeight="1">
      <c r="A564" s="140"/>
      <c r="B564" s="5"/>
      <c r="C564" s="6"/>
      <c r="D564" s="6"/>
      <c r="E564" s="6"/>
      <c r="F564" s="6"/>
      <c r="G564" s="6"/>
      <c r="H564" s="16"/>
      <c r="I564" s="15"/>
      <c r="J564" s="13"/>
    </row>
    <row r="565" spans="1:10" ht="15.75" customHeight="1">
      <c r="A565" s="140"/>
      <c r="B565" s="5"/>
      <c r="C565" s="6"/>
      <c r="D565" s="6"/>
      <c r="E565" s="6"/>
      <c r="F565" s="6"/>
      <c r="G565" s="6"/>
      <c r="H565" s="16"/>
      <c r="I565" s="15"/>
      <c r="J565" s="13"/>
    </row>
    <row r="566" spans="1:10" ht="15.75" customHeight="1">
      <c r="A566" s="140"/>
      <c r="B566" s="5"/>
      <c r="C566" s="6"/>
      <c r="D566" s="6"/>
      <c r="E566" s="6"/>
      <c r="F566" s="6"/>
      <c r="G566" s="6"/>
      <c r="H566" s="16"/>
      <c r="I566" s="6"/>
      <c r="J566" s="13"/>
    </row>
    <row r="567" spans="1:10" ht="15.75" customHeight="1">
      <c r="A567" s="140"/>
      <c r="B567" s="5"/>
      <c r="C567" s="6"/>
      <c r="D567" s="6"/>
      <c r="E567" s="6"/>
      <c r="F567" s="6"/>
      <c r="G567" s="6"/>
      <c r="H567" s="16"/>
      <c r="I567" s="6"/>
      <c r="J567" s="13"/>
    </row>
    <row r="568" spans="1:10" ht="15.75" customHeight="1">
      <c r="A568" s="140"/>
      <c r="B568" s="5"/>
      <c r="C568" s="6"/>
      <c r="D568" s="6"/>
      <c r="E568" s="6"/>
      <c r="F568" s="6"/>
      <c r="G568" s="6"/>
      <c r="H568" s="16"/>
      <c r="I568" s="6"/>
      <c r="J568" s="13"/>
    </row>
    <row r="569" spans="1:10" ht="15.75" customHeight="1">
      <c r="A569" s="140"/>
      <c r="B569" s="5"/>
      <c r="C569" s="6"/>
      <c r="D569" s="6"/>
      <c r="E569" s="6"/>
      <c r="F569" s="6"/>
      <c r="G569" s="6"/>
      <c r="H569" s="16"/>
      <c r="I569" s="6"/>
      <c r="J569" s="13"/>
    </row>
    <row r="570" spans="1:10" ht="15.75" customHeight="1">
      <c r="A570" s="140"/>
      <c r="B570" s="5"/>
      <c r="C570" s="15"/>
      <c r="D570" s="15"/>
      <c r="E570" s="15"/>
      <c r="F570" s="15"/>
      <c r="G570" s="15"/>
      <c r="H570" s="16"/>
      <c r="I570" s="15"/>
      <c r="J570" s="13"/>
    </row>
    <row r="571" spans="1:10" ht="15.75" customHeight="1">
      <c r="A571" s="140"/>
      <c r="B571" s="5"/>
      <c r="C571" s="15"/>
      <c r="D571" s="15"/>
      <c r="E571" s="15"/>
      <c r="F571" s="15"/>
      <c r="G571" s="15"/>
      <c r="H571" s="16"/>
      <c r="I571" s="15"/>
      <c r="J571" s="13"/>
    </row>
    <row r="572" spans="1:10" ht="15.75" customHeight="1">
      <c r="A572" s="140"/>
      <c r="B572" s="5"/>
      <c r="C572" s="6"/>
      <c r="D572" s="15"/>
      <c r="E572" s="15"/>
      <c r="F572" s="15"/>
      <c r="G572" s="15"/>
      <c r="H572" s="16"/>
      <c r="I572" s="15"/>
      <c r="J572" s="13"/>
    </row>
    <row r="573" spans="1:10" ht="15.75" customHeight="1">
      <c r="A573" s="140"/>
      <c r="B573" s="5"/>
      <c r="C573" s="6"/>
      <c r="D573" s="15"/>
      <c r="E573" s="15"/>
      <c r="F573" s="15"/>
      <c r="G573" s="15"/>
      <c r="H573" s="16"/>
      <c r="I573" s="15"/>
      <c r="J573" s="13"/>
    </row>
    <row r="574" spans="1:10" ht="15.75" customHeight="1">
      <c r="A574" s="140"/>
      <c r="B574" s="5"/>
      <c r="C574" s="6"/>
      <c r="D574" s="15"/>
      <c r="E574" s="15"/>
      <c r="F574" s="15"/>
      <c r="G574" s="15"/>
      <c r="H574" s="16"/>
      <c r="I574" s="15"/>
      <c r="J574" s="13"/>
    </row>
    <row r="575" spans="1:10" ht="15.75" customHeight="1">
      <c r="A575" s="140"/>
      <c r="B575" s="5"/>
      <c r="C575" s="6"/>
      <c r="D575" s="15"/>
      <c r="E575" s="15"/>
      <c r="F575" s="15"/>
      <c r="G575" s="15"/>
      <c r="H575" s="16"/>
      <c r="I575" s="15"/>
      <c r="J575" s="13"/>
    </row>
    <row r="576" spans="1:10" ht="15.75" customHeight="1">
      <c r="A576" s="140"/>
      <c r="B576" s="5"/>
      <c r="C576" s="15"/>
      <c r="D576" s="15"/>
      <c r="E576" s="15"/>
      <c r="F576" s="15"/>
      <c r="G576" s="15"/>
      <c r="H576" s="16"/>
      <c r="I576" s="15"/>
      <c r="J576" s="13"/>
    </row>
    <row r="577" spans="1:10" ht="15.75" customHeight="1">
      <c r="A577" s="141"/>
      <c r="B577" s="18"/>
      <c r="C577" s="19"/>
      <c r="D577" s="27"/>
      <c r="E577" s="27"/>
      <c r="F577" s="27"/>
      <c r="G577" s="27"/>
      <c r="H577" s="29"/>
      <c r="I577" s="27"/>
      <c r="J577" s="13"/>
    </row>
    <row r="578" spans="1:10" ht="15.75" customHeight="1">
      <c r="A578" s="143" t="s">
        <v>61</v>
      </c>
      <c r="B578" s="5"/>
      <c r="C578" s="6"/>
      <c r="D578" s="6"/>
      <c r="E578" s="6"/>
      <c r="F578" s="6"/>
      <c r="G578" s="6"/>
      <c r="H578" s="16"/>
      <c r="I578" s="6"/>
      <c r="J578" s="10"/>
    </row>
    <row r="579" spans="1:10" ht="15.75" customHeight="1">
      <c r="A579" s="140"/>
      <c r="B579" s="5"/>
      <c r="C579" s="6"/>
      <c r="D579" s="6"/>
      <c r="E579" s="6"/>
      <c r="F579" s="6"/>
      <c r="G579" s="6"/>
      <c r="H579" s="16"/>
      <c r="I579" s="15"/>
      <c r="J579" s="13"/>
    </row>
    <row r="580" spans="1:10" ht="15.75" customHeight="1">
      <c r="A580" s="140"/>
      <c r="B580" s="5"/>
      <c r="C580" s="6"/>
      <c r="D580" s="6"/>
      <c r="E580" s="6"/>
      <c r="F580" s="6"/>
      <c r="G580" s="6"/>
      <c r="H580" s="16"/>
      <c r="I580" s="15"/>
      <c r="J580" s="13"/>
    </row>
    <row r="581" spans="1:10" ht="15.75" customHeight="1">
      <c r="A581" s="140"/>
      <c r="B581" s="5"/>
      <c r="C581" s="6"/>
      <c r="D581" s="6"/>
      <c r="E581" s="6"/>
      <c r="F581" s="6"/>
      <c r="G581" s="6"/>
      <c r="H581" s="16"/>
      <c r="I581" s="15"/>
      <c r="J581" s="13"/>
    </row>
    <row r="582" spans="1:10" ht="15.75" customHeight="1">
      <c r="A582" s="140"/>
      <c r="B582" s="5"/>
      <c r="C582" s="6"/>
      <c r="D582" s="6"/>
      <c r="E582" s="6"/>
      <c r="F582" s="6"/>
      <c r="G582" s="6"/>
      <c r="H582" s="16"/>
      <c r="I582" s="15"/>
      <c r="J582" s="13"/>
    </row>
    <row r="583" spans="1:10" ht="15.75" customHeight="1">
      <c r="A583" s="140"/>
      <c r="B583" s="5"/>
      <c r="C583" s="6"/>
      <c r="D583" s="6"/>
      <c r="E583" s="6"/>
      <c r="F583" s="6"/>
      <c r="G583" s="6"/>
      <c r="H583" s="16"/>
      <c r="I583" s="15"/>
      <c r="J583" s="13"/>
    </row>
    <row r="584" spans="1:10" ht="15.75" customHeight="1">
      <c r="A584" s="140"/>
      <c r="B584" s="5"/>
      <c r="C584" s="6"/>
      <c r="D584" s="6"/>
      <c r="E584" s="6"/>
      <c r="F584" s="6"/>
      <c r="G584" s="6"/>
      <c r="H584" s="16"/>
      <c r="I584" s="6"/>
      <c r="J584" s="13"/>
    </row>
    <row r="585" spans="1:10" ht="15.75" customHeight="1">
      <c r="A585" s="140"/>
      <c r="B585" s="5"/>
      <c r="C585" s="6"/>
      <c r="D585" s="6"/>
      <c r="E585" s="6"/>
      <c r="F585" s="6"/>
      <c r="G585" s="6"/>
      <c r="H585" s="16"/>
      <c r="I585" s="6"/>
      <c r="J585" s="13"/>
    </row>
    <row r="586" spans="1:10" ht="15.75" customHeight="1">
      <c r="A586" s="140"/>
      <c r="B586" s="5"/>
      <c r="C586" s="6"/>
      <c r="D586" s="6"/>
      <c r="E586" s="6"/>
      <c r="F586" s="6"/>
      <c r="G586" s="6"/>
      <c r="H586" s="16"/>
      <c r="I586" s="6"/>
      <c r="J586" s="13"/>
    </row>
    <row r="587" spans="1:10" ht="15.75" customHeight="1">
      <c r="A587" s="140"/>
      <c r="B587" s="5"/>
      <c r="C587" s="6"/>
      <c r="D587" s="6"/>
      <c r="E587" s="6"/>
      <c r="F587" s="6"/>
      <c r="G587" s="6"/>
      <c r="H587" s="16"/>
      <c r="I587" s="6"/>
      <c r="J587" s="13"/>
    </row>
    <row r="588" spans="1:10" ht="15.75" customHeight="1">
      <c r="A588" s="140"/>
      <c r="B588" s="5"/>
      <c r="C588" s="15"/>
      <c r="D588" s="15"/>
      <c r="E588" s="15"/>
      <c r="F588" s="15"/>
      <c r="G588" s="15"/>
      <c r="H588" s="16"/>
      <c r="I588" s="15"/>
      <c r="J588" s="13"/>
    </row>
    <row r="589" spans="1:10" ht="15.75" customHeight="1">
      <c r="A589" s="140"/>
      <c r="B589" s="5"/>
      <c r="C589" s="15"/>
      <c r="D589" s="15"/>
      <c r="E589" s="15"/>
      <c r="F589" s="15"/>
      <c r="G589" s="15"/>
      <c r="H589" s="16"/>
      <c r="I589" s="15"/>
      <c r="J589" s="13"/>
    </row>
    <row r="590" spans="1:10" ht="13.2" customHeight="1">
      <c r="A590" s="140"/>
      <c r="B590" s="5"/>
      <c r="C590" s="6"/>
      <c r="D590" s="15"/>
      <c r="E590" s="15"/>
      <c r="F590" s="15"/>
      <c r="G590" s="15"/>
      <c r="H590" s="16"/>
      <c r="I590" s="15"/>
      <c r="J590" s="13"/>
    </row>
    <row r="591" spans="1:10" ht="13.2" customHeight="1">
      <c r="A591" s="140"/>
      <c r="B591" s="5"/>
      <c r="C591" s="6"/>
      <c r="D591" s="15"/>
      <c r="E591" s="15"/>
      <c r="F591" s="15"/>
      <c r="G591" s="15"/>
      <c r="H591" s="16"/>
      <c r="I591" s="15"/>
      <c r="J591" s="13"/>
    </row>
    <row r="592" spans="1:10" ht="13.2" customHeight="1">
      <c r="A592" s="140"/>
      <c r="B592" s="5"/>
      <c r="C592" s="6"/>
      <c r="D592" s="15"/>
      <c r="E592" s="15"/>
      <c r="F592" s="15"/>
      <c r="G592" s="15"/>
      <c r="H592" s="16"/>
      <c r="I592" s="15"/>
      <c r="J592" s="13"/>
    </row>
    <row r="593" spans="1:10" ht="13.2" customHeight="1">
      <c r="A593" s="140"/>
      <c r="B593" s="5"/>
      <c r="C593" s="6"/>
      <c r="D593" s="15"/>
      <c r="E593" s="15"/>
      <c r="F593" s="15"/>
      <c r="G593" s="15"/>
      <c r="H593" s="16"/>
      <c r="I593" s="15"/>
      <c r="J593" s="13"/>
    </row>
    <row r="594" spans="1:10" ht="13.2" customHeight="1">
      <c r="A594" s="140"/>
      <c r="B594" s="5"/>
      <c r="C594" s="15"/>
      <c r="D594" s="15"/>
      <c r="E594" s="15"/>
      <c r="F594" s="15"/>
      <c r="G594" s="15"/>
      <c r="H594" s="16"/>
      <c r="I594" s="15"/>
      <c r="J594" s="13"/>
    </row>
    <row r="595" spans="1:10" ht="13.2" customHeight="1">
      <c r="A595" s="141"/>
      <c r="B595" s="18"/>
      <c r="C595" s="19"/>
      <c r="D595" s="27"/>
      <c r="E595" s="27"/>
      <c r="F595" s="27"/>
      <c r="G595" s="27"/>
      <c r="H595" s="29"/>
      <c r="I595" s="27"/>
      <c r="J595" s="13"/>
    </row>
    <row r="596" spans="1:10" ht="13.2" customHeight="1">
      <c r="A596" s="143" t="s">
        <v>62</v>
      </c>
      <c r="B596" s="5"/>
      <c r="C596" s="6"/>
      <c r="D596" s="6"/>
      <c r="E596" s="6"/>
      <c r="F596" s="6"/>
      <c r="G596" s="6"/>
      <c r="H596" s="16"/>
      <c r="I596" s="6"/>
      <c r="J596" s="10"/>
    </row>
    <row r="597" spans="1:10" ht="13.2" customHeight="1">
      <c r="A597" s="140"/>
      <c r="B597" s="5"/>
      <c r="C597" s="6"/>
      <c r="D597" s="6"/>
      <c r="E597" s="6"/>
      <c r="F597" s="6"/>
      <c r="G597" s="6"/>
      <c r="H597" s="16"/>
      <c r="I597" s="15"/>
      <c r="J597" s="13"/>
    </row>
    <row r="598" spans="1:10" ht="13.2" customHeight="1">
      <c r="A598" s="140"/>
      <c r="B598" s="5"/>
      <c r="C598" s="6"/>
      <c r="D598" s="6"/>
      <c r="E598" s="6"/>
      <c r="F598" s="6"/>
      <c r="G598" s="6"/>
      <c r="H598" s="16"/>
      <c r="I598" s="15"/>
      <c r="J598" s="13"/>
    </row>
    <row r="599" spans="1:10" ht="13.2" customHeight="1">
      <c r="A599" s="140"/>
      <c r="B599" s="5"/>
      <c r="C599" s="6"/>
      <c r="D599" s="6"/>
      <c r="E599" s="6"/>
      <c r="F599" s="6"/>
      <c r="G599" s="6"/>
      <c r="H599" s="16"/>
      <c r="I599" s="15"/>
      <c r="J599" s="13"/>
    </row>
    <row r="600" spans="1:10" ht="13.2" customHeight="1">
      <c r="A600" s="140"/>
      <c r="B600" s="5"/>
      <c r="C600" s="6"/>
      <c r="D600" s="6"/>
      <c r="E600" s="6"/>
      <c r="F600" s="6"/>
      <c r="G600" s="6"/>
      <c r="H600" s="16"/>
      <c r="I600" s="15"/>
      <c r="J600" s="13"/>
    </row>
    <row r="601" spans="1:10" ht="13.2" customHeight="1">
      <c r="A601" s="140"/>
      <c r="B601" s="5"/>
      <c r="C601" s="6"/>
      <c r="D601" s="6"/>
      <c r="E601" s="6"/>
      <c r="F601" s="6"/>
      <c r="G601" s="6"/>
      <c r="H601" s="16"/>
      <c r="I601" s="15"/>
      <c r="J601" s="13"/>
    </row>
    <row r="602" spans="1:10" ht="13.2" customHeight="1">
      <c r="A602" s="140"/>
      <c r="B602" s="5"/>
      <c r="C602" s="6"/>
      <c r="D602" s="6"/>
      <c r="E602" s="6"/>
      <c r="F602" s="6"/>
      <c r="G602" s="6"/>
      <c r="H602" s="16"/>
      <c r="I602" s="6"/>
      <c r="J602" s="13"/>
    </row>
    <row r="603" spans="1:10" ht="13.2" customHeight="1">
      <c r="A603" s="140"/>
      <c r="B603" s="5"/>
      <c r="C603" s="6"/>
      <c r="D603" s="6"/>
      <c r="E603" s="6"/>
      <c r="F603" s="6"/>
      <c r="G603" s="6"/>
      <c r="H603" s="16"/>
      <c r="I603" s="6"/>
      <c r="J603" s="13"/>
    </row>
    <row r="604" spans="1:10" ht="13.2" customHeight="1">
      <c r="A604" s="140"/>
      <c r="B604" s="5"/>
      <c r="C604" s="6"/>
      <c r="D604" s="6"/>
      <c r="E604" s="6"/>
      <c r="F604" s="6"/>
      <c r="G604" s="6"/>
      <c r="H604" s="16"/>
      <c r="I604" s="6"/>
      <c r="J604" s="13"/>
    </row>
    <row r="605" spans="1:10" ht="13.2" customHeight="1">
      <c r="A605" s="140"/>
      <c r="B605" s="5"/>
      <c r="C605" s="6"/>
      <c r="D605" s="6"/>
      <c r="E605" s="6"/>
      <c r="F605" s="6"/>
      <c r="G605" s="6"/>
      <c r="H605" s="16"/>
      <c r="I605" s="6"/>
      <c r="J605" s="13"/>
    </row>
    <row r="606" spans="1:10" ht="13.2" customHeight="1">
      <c r="A606" s="140"/>
      <c r="B606" s="5"/>
      <c r="C606" s="15"/>
      <c r="D606" s="15"/>
      <c r="E606" s="15"/>
      <c r="F606" s="15"/>
      <c r="G606" s="15"/>
      <c r="H606" s="16"/>
      <c r="I606" s="15"/>
      <c r="J606" s="13"/>
    </row>
    <row r="607" spans="1:10" ht="13.2" customHeight="1">
      <c r="A607" s="140"/>
      <c r="B607" s="5"/>
      <c r="C607" s="15"/>
      <c r="D607" s="15"/>
      <c r="E607" s="15"/>
      <c r="F607" s="15"/>
      <c r="G607" s="15"/>
      <c r="H607" s="16"/>
      <c r="I607" s="15"/>
      <c r="J607" s="13"/>
    </row>
    <row r="608" spans="1:10" ht="13.2" customHeight="1">
      <c r="A608" s="140"/>
      <c r="B608" s="5"/>
      <c r="C608" s="6"/>
      <c r="D608" s="15"/>
      <c r="E608" s="15"/>
      <c r="F608" s="15"/>
      <c r="G608" s="15"/>
      <c r="H608" s="16"/>
      <c r="I608" s="15"/>
      <c r="J608" s="13"/>
    </row>
    <row r="609" spans="1:10" ht="13.2" customHeight="1">
      <c r="A609" s="140"/>
      <c r="B609" s="5"/>
      <c r="C609" s="6"/>
      <c r="D609" s="15"/>
      <c r="E609" s="15"/>
      <c r="F609" s="15"/>
      <c r="G609" s="15"/>
      <c r="H609" s="16"/>
      <c r="I609" s="15"/>
      <c r="J609" s="13"/>
    </row>
    <row r="610" spans="1:10" ht="13.2" customHeight="1">
      <c r="A610" s="140"/>
      <c r="B610" s="5"/>
      <c r="C610" s="6"/>
      <c r="D610" s="15"/>
      <c r="E610" s="15"/>
      <c r="F610" s="15"/>
      <c r="G610" s="15"/>
      <c r="H610" s="16"/>
      <c r="I610" s="15"/>
      <c r="J610" s="13"/>
    </row>
    <row r="611" spans="1:10" ht="13.2" customHeight="1">
      <c r="A611" s="140"/>
      <c r="B611" s="5"/>
      <c r="C611" s="6"/>
      <c r="D611" s="15"/>
      <c r="E611" s="15"/>
      <c r="F611" s="15"/>
      <c r="G611" s="15"/>
      <c r="H611" s="16"/>
      <c r="I611" s="15"/>
      <c r="J611" s="13"/>
    </row>
    <row r="612" spans="1:10" ht="13.2" customHeight="1">
      <c r="A612" s="140"/>
      <c r="B612" s="5"/>
      <c r="C612" s="15"/>
      <c r="D612" s="15"/>
      <c r="E612" s="15"/>
      <c r="F612" s="15"/>
      <c r="G612" s="15"/>
      <c r="H612" s="16"/>
      <c r="I612" s="15"/>
      <c r="J612" s="13"/>
    </row>
    <row r="613" spans="1:10" ht="13.2" customHeight="1">
      <c r="A613" s="141"/>
      <c r="B613" s="18"/>
      <c r="C613" s="19"/>
      <c r="D613" s="27"/>
      <c r="E613" s="27"/>
      <c r="F613" s="27"/>
      <c r="G613" s="27"/>
      <c r="H613" s="29"/>
      <c r="I613" s="27"/>
      <c r="J613" s="13"/>
    </row>
    <row r="614" spans="1:10" ht="13.2" customHeight="1">
      <c r="A614" s="143" t="s">
        <v>63</v>
      </c>
      <c r="B614" s="5"/>
      <c r="C614" s="6"/>
      <c r="D614" s="6"/>
      <c r="E614" s="6"/>
      <c r="F614" s="6"/>
      <c r="G614" s="6"/>
      <c r="H614" s="16"/>
      <c r="I614" s="6"/>
      <c r="J614" s="10"/>
    </row>
    <row r="615" spans="1:10" ht="13.2" customHeight="1">
      <c r="A615" s="140"/>
      <c r="B615" s="5"/>
      <c r="C615" s="6"/>
      <c r="D615" s="6"/>
      <c r="E615" s="6"/>
      <c r="F615" s="6"/>
      <c r="G615" s="6"/>
      <c r="H615" s="16"/>
      <c r="I615" s="15"/>
      <c r="J615" s="13"/>
    </row>
    <row r="616" spans="1:10" ht="13.2" customHeight="1">
      <c r="A616" s="140"/>
      <c r="B616" s="5"/>
      <c r="C616" s="6"/>
      <c r="D616" s="6"/>
      <c r="E616" s="6"/>
      <c r="F616" s="6"/>
      <c r="G616" s="6"/>
      <c r="H616" s="16"/>
      <c r="I616" s="15"/>
      <c r="J616" s="13"/>
    </row>
    <row r="617" spans="1:10" ht="13.2" customHeight="1">
      <c r="A617" s="140"/>
      <c r="B617" s="5"/>
      <c r="C617" s="6"/>
      <c r="D617" s="6"/>
      <c r="E617" s="6"/>
      <c r="F617" s="6"/>
      <c r="G617" s="6"/>
      <c r="H617" s="16"/>
      <c r="I617" s="15"/>
      <c r="J617" s="13"/>
    </row>
    <row r="618" spans="1:10" ht="13.2" customHeight="1">
      <c r="A618" s="140"/>
      <c r="B618" s="5"/>
      <c r="C618" s="6"/>
      <c r="D618" s="6"/>
      <c r="E618" s="6"/>
      <c r="F618" s="6"/>
      <c r="G618" s="6"/>
      <c r="H618" s="16"/>
      <c r="I618" s="15"/>
      <c r="J618" s="13"/>
    </row>
    <row r="619" spans="1:10" ht="13.2" customHeight="1">
      <c r="A619" s="140"/>
      <c r="B619" s="5"/>
      <c r="C619" s="6"/>
      <c r="D619" s="6"/>
      <c r="E619" s="6"/>
      <c r="F619" s="6"/>
      <c r="G619" s="6"/>
      <c r="H619" s="16"/>
      <c r="I619" s="15"/>
      <c r="J619" s="13"/>
    </row>
    <row r="620" spans="1:10" ht="13.2" customHeight="1">
      <c r="A620" s="140"/>
      <c r="B620" s="5"/>
      <c r="C620" s="6"/>
      <c r="D620" s="6"/>
      <c r="E620" s="6"/>
      <c r="F620" s="6"/>
      <c r="G620" s="6"/>
      <c r="H620" s="16"/>
      <c r="I620" s="6"/>
      <c r="J620" s="13"/>
    </row>
    <row r="621" spans="1:10" ht="13.2" customHeight="1">
      <c r="A621" s="140"/>
      <c r="B621" s="5"/>
      <c r="C621" s="6"/>
      <c r="D621" s="6"/>
      <c r="E621" s="6"/>
      <c r="F621" s="6"/>
      <c r="G621" s="6"/>
      <c r="H621" s="16"/>
      <c r="I621" s="6"/>
      <c r="J621" s="13"/>
    </row>
    <row r="622" spans="1:10" ht="13.2" customHeight="1">
      <c r="A622" s="140"/>
      <c r="B622" s="5"/>
      <c r="C622" s="6"/>
      <c r="D622" s="6"/>
      <c r="E622" s="6"/>
      <c r="F622" s="6"/>
      <c r="G622" s="6"/>
      <c r="H622" s="16"/>
      <c r="I622" s="6"/>
      <c r="J622" s="13"/>
    </row>
    <row r="623" spans="1:10" ht="13.2" customHeight="1">
      <c r="A623" s="140"/>
      <c r="B623" s="5"/>
      <c r="C623" s="6"/>
      <c r="D623" s="6"/>
      <c r="E623" s="6"/>
      <c r="F623" s="6"/>
      <c r="G623" s="6"/>
      <c r="H623" s="16"/>
      <c r="I623" s="6"/>
      <c r="J623" s="13"/>
    </row>
    <row r="624" spans="1:10" ht="13.2" customHeight="1">
      <c r="A624" s="140"/>
      <c r="B624" s="5"/>
      <c r="C624" s="15"/>
      <c r="D624" s="15"/>
      <c r="E624" s="15"/>
      <c r="F624" s="15"/>
      <c r="G624" s="15"/>
      <c r="H624" s="16"/>
      <c r="I624" s="15"/>
      <c r="J624" s="13"/>
    </row>
    <row r="625" spans="1:10" ht="13.2" customHeight="1">
      <c r="A625" s="140"/>
      <c r="B625" s="5"/>
      <c r="C625" s="15"/>
      <c r="D625" s="15"/>
      <c r="E625" s="15"/>
      <c r="F625" s="15"/>
      <c r="G625" s="15"/>
      <c r="H625" s="16"/>
      <c r="I625" s="15"/>
      <c r="J625" s="13"/>
    </row>
    <row r="626" spans="1:10" ht="13.2" customHeight="1">
      <c r="A626" s="140"/>
      <c r="B626" s="5"/>
      <c r="C626" s="6"/>
      <c r="D626" s="15"/>
      <c r="E626" s="15"/>
      <c r="F626" s="15"/>
      <c r="G626" s="15"/>
      <c r="H626" s="16"/>
      <c r="I626" s="15"/>
      <c r="J626" s="13"/>
    </row>
    <row r="627" spans="1:10" ht="13.2" customHeight="1">
      <c r="A627" s="140"/>
      <c r="B627" s="5"/>
      <c r="C627" s="6"/>
      <c r="D627" s="15"/>
      <c r="E627" s="15"/>
      <c r="F627" s="15"/>
      <c r="G627" s="15"/>
      <c r="H627" s="16"/>
      <c r="I627" s="15"/>
      <c r="J627" s="13"/>
    </row>
    <row r="628" spans="1:10" ht="13.2" customHeight="1">
      <c r="A628" s="140"/>
      <c r="B628" s="5"/>
      <c r="C628" s="6"/>
      <c r="D628" s="15"/>
      <c r="E628" s="15"/>
      <c r="F628" s="15"/>
      <c r="G628" s="15"/>
      <c r="H628" s="16"/>
      <c r="I628" s="15"/>
      <c r="J628" s="13"/>
    </row>
    <row r="629" spans="1:10" ht="13.2" customHeight="1">
      <c r="A629" s="140"/>
      <c r="B629" s="5"/>
      <c r="C629" s="6"/>
      <c r="D629" s="15"/>
      <c r="E629" s="15"/>
      <c r="F629" s="15"/>
      <c r="G629" s="15"/>
      <c r="H629" s="16"/>
      <c r="I629" s="15"/>
      <c r="J629" s="13"/>
    </row>
    <row r="630" spans="1:10" ht="13.2" customHeight="1">
      <c r="A630" s="140"/>
      <c r="B630" s="5"/>
      <c r="C630" s="15"/>
      <c r="D630" s="15"/>
      <c r="E630" s="15"/>
      <c r="F630" s="15"/>
      <c r="G630" s="15"/>
      <c r="H630" s="16"/>
      <c r="I630" s="15"/>
      <c r="J630" s="13"/>
    </row>
    <row r="631" spans="1:10" ht="13.2" customHeight="1">
      <c r="A631" s="141"/>
      <c r="B631" s="18"/>
      <c r="C631" s="19"/>
      <c r="D631" s="27"/>
      <c r="E631" s="27"/>
      <c r="F631" s="27"/>
      <c r="G631" s="27"/>
      <c r="H631" s="29"/>
      <c r="I631" s="27"/>
      <c r="J631" s="13"/>
    </row>
    <row r="632" spans="1:10" ht="13.2" customHeight="1">
      <c r="A632" s="143" t="s">
        <v>64</v>
      </c>
      <c r="B632" s="5"/>
      <c r="C632" s="6"/>
      <c r="D632" s="6"/>
      <c r="E632" s="6"/>
      <c r="F632" s="6"/>
      <c r="G632" s="6"/>
      <c r="H632" s="16"/>
      <c r="I632" s="6"/>
      <c r="J632" s="10"/>
    </row>
    <row r="633" spans="1:10" ht="13.2" customHeight="1">
      <c r="A633" s="140"/>
      <c r="B633" s="5"/>
      <c r="C633" s="6"/>
      <c r="D633" s="6"/>
      <c r="E633" s="6"/>
      <c r="F633" s="6"/>
      <c r="G633" s="6"/>
      <c r="H633" s="16"/>
      <c r="I633" s="15"/>
      <c r="J633" s="13"/>
    </row>
    <row r="634" spans="1:10" ht="13.2" customHeight="1">
      <c r="A634" s="140"/>
      <c r="B634" s="5"/>
      <c r="C634" s="6"/>
      <c r="D634" s="6"/>
      <c r="E634" s="6"/>
      <c r="F634" s="6"/>
      <c r="G634" s="6"/>
      <c r="H634" s="16"/>
      <c r="I634" s="15"/>
      <c r="J634" s="13"/>
    </row>
    <row r="635" spans="1:10" ht="13.2" customHeight="1">
      <c r="A635" s="140"/>
      <c r="B635" s="5"/>
      <c r="C635" s="6"/>
      <c r="D635" s="6"/>
      <c r="E635" s="6"/>
      <c r="F635" s="6"/>
      <c r="G635" s="6"/>
      <c r="H635" s="16"/>
      <c r="I635" s="15"/>
      <c r="J635" s="13"/>
    </row>
    <row r="636" spans="1:10" ht="13.2" customHeight="1">
      <c r="A636" s="140"/>
      <c r="B636" s="5"/>
      <c r="C636" s="6"/>
      <c r="D636" s="6"/>
      <c r="E636" s="6"/>
      <c r="F636" s="6"/>
      <c r="G636" s="6"/>
      <c r="H636" s="16"/>
      <c r="I636" s="15"/>
      <c r="J636" s="13"/>
    </row>
    <row r="637" spans="1:10" ht="13.2" customHeight="1">
      <c r="A637" s="140"/>
      <c r="B637" s="5"/>
      <c r="C637" s="6"/>
      <c r="D637" s="6"/>
      <c r="E637" s="6"/>
      <c r="F637" s="6"/>
      <c r="G637" s="6"/>
      <c r="H637" s="16"/>
      <c r="I637" s="15"/>
      <c r="J637" s="13"/>
    </row>
    <row r="638" spans="1:10" ht="13.2" customHeight="1">
      <c r="A638" s="140"/>
      <c r="B638" s="5"/>
      <c r="C638" s="6"/>
      <c r="D638" s="6"/>
      <c r="E638" s="6"/>
      <c r="F638" s="6"/>
      <c r="G638" s="6"/>
      <c r="H638" s="16"/>
      <c r="I638" s="6"/>
      <c r="J638" s="13"/>
    </row>
    <row r="639" spans="1:10" ht="13.2" customHeight="1">
      <c r="A639" s="140"/>
      <c r="B639" s="5"/>
      <c r="C639" s="6"/>
      <c r="D639" s="6"/>
      <c r="E639" s="6"/>
      <c r="F639" s="6"/>
      <c r="G639" s="6"/>
      <c r="H639" s="16"/>
      <c r="I639" s="6"/>
      <c r="J639" s="13"/>
    </row>
    <row r="640" spans="1:10" ht="13.2" customHeight="1">
      <c r="A640" s="140"/>
      <c r="B640" s="5"/>
      <c r="C640" s="6"/>
      <c r="D640" s="6"/>
      <c r="E640" s="6"/>
      <c r="F640" s="6"/>
      <c r="G640" s="6"/>
      <c r="H640" s="16"/>
      <c r="I640" s="6"/>
      <c r="J640" s="13"/>
    </row>
    <row r="641" spans="1:10" ht="13.2" customHeight="1">
      <c r="A641" s="140"/>
      <c r="B641" s="5"/>
      <c r="C641" s="6"/>
      <c r="D641" s="6"/>
      <c r="E641" s="6"/>
      <c r="F641" s="6"/>
      <c r="G641" s="6"/>
      <c r="H641" s="16"/>
      <c r="I641" s="6"/>
      <c r="J641" s="13"/>
    </row>
    <row r="642" spans="1:10" ht="13.2" customHeight="1">
      <c r="A642" s="140"/>
      <c r="B642" s="5"/>
      <c r="C642" s="15"/>
      <c r="D642" s="15"/>
      <c r="E642" s="15"/>
      <c r="F642" s="15"/>
      <c r="G642" s="15"/>
      <c r="H642" s="16"/>
      <c r="I642" s="15"/>
      <c r="J642" s="13"/>
    </row>
    <row r="643" spans="1:10" ht="13.2" customHeight="1">
      <c r="A643" s="140"/>
      <c r="B643" s="5"/>
      <c r="C643" s="15"/>
      <c r="D643" s="15"/>
      <c r="E643" s="15"/>
      <c r="F643" s="15"/>
      <c r="G643" s="15"/>
      <c r="H643" s="16"/>
      <c r="I643" s="15"/>
      <c r="J643" s="13"/>
    </row>
    <row r="644" spans="1:10" ht="13.2" customHeight="1">
      <c r="A644" s="140"/>
      <c r="B644" s="5"/>
      <c r="C644" s="6"/>
      <c r="D644" s="15"/>
      <c r="E644" s="15"/>
      <c r="F644" s="15"/>
      <c r="G644" s="15"/>
      <c r="H644" s="16"/>
      <c r="I644" s="15"/>
      <c r="J644" s="13"/>
    </row>
    <row r="645" spans="1:10" ht="13.2" customHeight="1">
      <c r="A645" s="140"/>
      <c r="B645" s="5"/>
      <c r="C645" s="6"/>
      <c r="D645" s="15"/>
      <c r="E645" s="15"/>
      <c r="F645" s="15"/>
      <c r="G645" s="15"/>
      <c r="H645" s="16"/>
      <c r="I645" s="15"/>
      <c r="J645" s="13"/>
    </row>
    <row r="646" spans="1:10" ht="13.2" customHeight="1">
      <c r="A646" s="140"/>
      <c r="B646" s="5"/>
      <c r="C646" s="6"/>
      <c r="D646" s="15"/>
      <c r="E646" s="15"/>
      <c r="F646" s="15"/>
      <c r="G646" s="15"/>
      <c r="H646" s="16"/>
      <c r="I646" s="15"/>
      <c r="J646" s="13"/>
    </row>
    <row r="647" spans="1:10" ht="13.2" customHeight="1">
      <c r="A647" s="140"/>
      <c r="B647" s="5"/>
      <c r="C647" s="6"/>
      <c r="D647" s="15"/>
      <c r="E647" s="15"/>
      <c r="F647" s="15"/>
      <c r="G647" s="15"/>
      <c r="H647" s="16"/>
      <c r="I647" s="15"/>
      <c r="J647" s="13"/>
    </row>
    <row r="648" spans="1:10" ht="13.2" customHeight="1">
      <c r="A648" s="140"/>
      <c r="B648" s="5"/>
      <c r="C648" s="15"/>
      <c r="D648" s="15"/>
      <c r="E648" s="15"/>
      <c r="F648" s="15"/>
      <c r="G648" s="15"/>
      <c r="H648" s="16"/>
      <c r="I648" s="15"/>
      <c r="J648" s="13"/>
    </row>
    <row r="649" spans="1:10" ht="13.2" customHeight="1">
      <c r="A649" s="141"/>
      <c r="B649" s="18"/>
      <c r="C649" s="19"/>
      <c r="D649" s="27"/>
      <c r="E649" s="27"/>
      <c r="F649" s="27"/>
      <c r="G649" s="27"/>
      <c r="H649" s="29"/>
      <c r="I649" s="27"/>
      <c r="J649" s="13"/>
    </row>
    <row r="650" spans="1:10" ht="13.2" customHeight="1">
      <c r="A650" s="143" t="s">
        <v>65</v>
      </c>
      <c r="B650" s="5"/>
      <c r="C650" s="6"/>
      <c r="D650" s="6"/>
      <c r="E650" s="6"/>
      <c r="F650" s="6"/>
      <c r="G650" s="6"/>
      <c r="H650" s="16"/>
      <c r="I650" s="6"/>
      <c r="J650" s="10"/>
    </row>
    <row r="651" spans="1:10" ht="13.2" customHeight="1">
      <c r="A651" s="140"/>
      <c r="B651" s="5"/>
      <c r="C651" s="6"/>
      <c r="D651" s="6"/>
      <c r="E651" s="6"/>
      <c r="F651" s="6"/>
      <c r="G651" s="6"/>
      <c r="H651" s="16"/>
      <c r="I651" s="15"/>
      <c r="J651" s="13"/>
    </row>
    <row r="652" spans="1:10" ht="13.2" customHeight="1">
      <c r="A652" s="140"/>
      <c r="B652" s="5"/>
      <c r="C652" s="6"/>
      <c r="D652" s="6"/>
      <c r="E652" s="6"/>
      <c r="F652" s="6"/>
      <c r="G652" s="6"/>
      <c r="H652" s="16"/>
      <c r="I652" s="15"/>
      <c r="J652" s="13"/>
    </row>
    <row r="653" spans="1:10" ht="13.2" customHeight="1">
      <c r="A653" s="140"/>
      <c r="B653" s="5"/>
      <c r="C653" s="6"/>
      <c r="D653" s="6"/>
      <c r="E653" s="6"/>
      <c r="F653" s="6"/>
      <c r="G653" s="6"/>
      <c r="H653" s="16"/>
      <c r="I653" s="15"/>
      <c r="J653" s="13"/>
    </row>
    <row r="654" spans="1:10" ht="13.2" customHeight="1">
      <c r="A654" s="140"/>
      <c r="B654" s="5"/>
      <c r="C654" s="6"/>
      <c r="D654" s="6"/>
      <c r="E654" s="6"/>
      <c r="F654" s="6"/>
      <c r="G654" s="6"/>
      <c r="H654" s="16"/>
      <c r="I654" s="15"/>
      <c r="J654" s="13"/>
    </row>
    <row r="655" spans="1:10" ht="13.2" customHeight="1">
      <c r="A655" s="140"/>
      <c r="B655" s="5"/>
      <c r="C655" s="6"/>
      <c r="D655" s="6"/>
      <c r="E655" s="6"/>
      <c r="F655" s="6"/>
      <c r="G655" s="6"/>
      <c r="H655" s="16"/>
      <c r="I655" s="15"/>
      <c r="J655" s="13"/>
    </row>
    <row r="656" spans="1:10" ht="13.2" customHeight="1">
      <c r="A656" s="140"/>
      <c r="B656" s="5"/>
      <c r="C656" s="6"/>
      <c r="D656" s="6"/>
      <c r="E656" s="7"/>
      <c r="F656" s="6"/>
      <c r="G656" s="6"/>
      <c r="H656" s="16"/>
      <c r="I656" s="6"/>
      <c r="J656" s="13"/>
    </row>
    <row r="657" spans="1:10" ht="13.2" customHeight="1">
      <c r="A657" s="140"/>
      <c r="B657" s="5"/>
      <c r="C657" s="6"/>
      <c r="D657" s="6"/>
      <c r="E657" s="11"/>
      <c r="F657" s="6"/>
      <c r="G657" s="6"/>
      <c r="H657" s="16"/>
      <c r="I657" s="6"/>
      <c r="J657" s="13"/>
    </row>
    <row r="658" spans="1:10" ht="13.2" customHeight="1">
      <c r="A658" s="140"/>
      <c r="B658" s="5"/>
      <c r="C658" s="6"/>
      <c r="D658" s="6"/>
      <c r="E658" s="6"/>
      <c r="F658" s="6"/>
      <c r="G658" s="6"/>
      <c r="H658" s="16"/>
      <c r="I658" s="6"/>
      <c r="J658" s="13"/>
    </row>
    <row r="659" spans="1:10" ht="13.2" customHeight="1">
      <c r="A659" s="140"/>
      <c r="B659" s="5"/>
      <c r="C659" s="6"/>
      <c r="D659" s="6"/>
      <c r="E659" s="7"/>
      <c r="F659" s="6"/>
      <c r="G659" s="6"/>
      <c r="H659" s="16"/>
      <c r="I659" s="6"/>
      <c r="J659" s="13"/>
    </row>
    <row r="660" spans="1:10" ht="13.2" customHeight="1">
      <c r="A660" s="140"/>
      <c r="B660" s="5"/>
      <c r="C660" s="15"/>
      <c r="D660" s="15"/>
      <c r="E660" s="15"/>
      <c r="F660" s="15"/>
      <c r="G660" s="15"/>
      <c r="H660" s="16"/>
      <c r="I660" s="15"/>
      <c r="J660" s="13"/>
    </row>
    <row r="661" spans="1:10" ht="13.2" customHeight="1">
      <c r="A661" s="140"/>
      <c r="B661" s="5"/>
      <c r="C661" s="15"/>
      <c r="D661" s="15"/>
      <c r="E661" s="15"/>
      <c r="F661" s="15"/>
      <c r="G661" s="15"/>
      <c r="H661" s="16"/>
      <c r="I661" s="15"/>
      <c r="J661" s="13"/>
    </row>
    <row r="662" spans="1:10" ht="13.2" customHeight="1">
      <c r="A662" s="140"/>
      <c r="B662" s="5"/>
      <c r="C662" s="6"/>
      <c r="D662" s="15"/>
      <c r="E662" s="11"/>
      <c r="F662" s="15"/>
      <c r="G662" s="15"/>
      <c r="H662" s="16"/>
      <c r="I662" s="15"/>
      <c r="J662" s="13"/>
    </row>
    <row r="663" spans="1:10" ht="13.2" customHeight="1">
      <c r="A663" s="140"/>
      <c r="B663" s="5"/>
      <c r="C663" s="6"/>
      <c r="D663" s="15"/>
      <c r="E663" s="7"/>
      <c r="F663" s="15"/>
      <c r="G663" s="15"/>
      <c r="H663" s="16"/>
      <c r="I663" s="15"/>
      <c r="J663" s="13"/>
    </row>
    <row r="664" spans="1:10" ht="13.2" customHeight="1">
      <c r="A664" s="140"/>
      <c r="B664" s="5"/>
      <c r="C664" s="6"/>
      <c r="D664" s="15"/>
      <c r="E664" s="15"/>
      <c r="F664" s="15"/>
      <c r="G664" s="15"/>
      <c r="H664" s="16"/>
      <c r="I664" s="15"/>
      <c r="J664" s="13"/>
    </row>
    <row r="665" spans="1:10" ht="13.2" customHeight="1">
      <c r="A665" s="140"/>
      <c r="B665" s="5"/>
      <c r="C665" s="6"/>
      <c r="D665" s="15"/>
      <c r="E665" s="15"/>
      <c r="F665" s="15"/>
      <c r="G665" s="15"/>
      <c r="H665" s="16"/>
      <c r="I665" s="15"/>
      <c r="J665" s="13"/>
    </row>
    <row r="666" spans="1:10" ht="13.2" customHeight="1">
      <c r="A666" s="140"/>
      <c r="B666" s="5"/>
      <c r="C666" s="15"/>
      <c r="D666" s="15"/>
      <c r="E666" s="15"/>
      <c r="F666" s="15"/>
      <c r="G666" s="15"/>
      <c r="H666" s="16"/>
      <c r="I666" s="15"/>
      <c r="J666" s="13"/>
    </row>
    <row r="667" spans="1:10" ht="13.2" customHeight="1">
      <c r="A667" s="141"/>
      <c r="B667" s="18"/>
      <c r="C667" s="19"/>
      <c r="D667" s="27"/>
      <c r="E667" s="27"/>
      <c r="F667" s="27"/>
      <c r="G667" s="27"/>
      <c r="H667" s="29"/>
      <c r="I667" s="27"/>
      <c r="J667" s="13"/>
    </row>
    <row r="668" spans="1:10" ht="13.2" customHeight="1">
      <c r="A668" s="143" t="s">
        <v>66</v>
      </c>
      <c r="B668" s="5"/>
      <c r="C668" s="6"/>
      <c r="D668" s="6"/>
      <c r="E668" s="6"/>
      <c r="F668" s="6"/>
      <c r="G668" s="6"/>
      <c r="H668" s="16"/>
      <c r="I668" s="6"/>
      <c r="J668" s="10"/>
    </row>
    <row r="669" spans="1:10" ht="13.2" customHeight="1">
      <c r="A669" s="140"/>
      <c r="B669" s="5"/>
      <c r="C669" s="6"/>
      <c r="D669" s="6"/>
      <c r="E669" s="6"/>
      <c r="F669" s="6"/>
      <c r="G669" s="6"/>
      <c r="H669" s="16"/>
      <c r="I669" s="6"/>
      <c r="J669" s="13"/>
    </row>
    <row r="670" spans="1:10" ht="13.2" customHeight="1">
      <c r="A670" s="140"/>
      <c r="B670" s="5"/>
      <c r="C670" s="6"/>
      <c r="D670" s="6"/>
      <c r="E670" s="6"/>
      <c r="F670" s="6"/>
      <c r="G670" s="6"/>
      <c r="H670" s="16"/>
      <c r="I670" s="15"/>
      <c r="J670" s="13"/>
    </row>
    <row r="671" spans="1:10" ht="13.2" customHeight="1">
      <c r="A671" s="140"/>
      <c r="B671" s="5"/>
      <c r="C671" s="6"/>
      <c r="D671" s="6"/>
      <c r="E671" s="6"/>
      <c r="F671" s="6"/>
      <c r="G671" s="6"/>
      <c r="H671" s="16"/>
      <c r="I671" s="15"/>
      <c r="J671" s="13"/>
    </row>
    <row r="672" spans="1:10" ht="13.2" customHeight="1">
      <c r="A672" s="140"/>
      <c r="B672" s="5"/>
      <c r="C672" s="6"/>
      <c r="D672" s="6"/>
      <c r="E672" s="6"/>
      <c r="F672" s="6"/>
      <c r="G672" s="6"/>
      <c r="H672" s="16"/>
      <c r="I672" s="15"/>
      <c r="J672" s="13"/>
    </row>
    <row r="673" spans="1:10" ht="13.2" customHeight="1">
      <c r="A673" s="140"/>
      <c r="B673" s="5"/>
      <c r="C673" s="6"/>
      <c r="D673" s="6"/>
      <c r="E673" s="6"/>
      <c r="F673" s="6"/>
      <c r="G673" s="6"/>
      <c r="H673" s="16"/>
      <c r="I673" s="15"/>
      <c r="J673" s="13"/>
    </row>
    <row r="674" spans="1:10" ht="13.2" customHeight="1">
      <c r="A674" s="140"/>
      <c r="B674" s="5"/>
      <c r="C674" s="6"/>
      <c r="D674" s="6"/>
      <c r="E674" s="6"/>
      <c r="F674" s="6"/>
      <c r="G674" s="6"/>
      <c r="H674" s="16"/>
      <c r="I674" s="15"/>
      <c r="J674" s="13"/>
    </row>
    <row r="675" spans="1:10" ht="13.2" customHeight="1">
      <c r="A675" s="140"/>
      <c r="B675" s="5"/>
      <c r="C675" s="6"/>
      <c r="D675" s="6"/>
      <c r="E675" s="6"/>
      <c r="F675" s="6"/>
      <c r="G675" s="6"/>
      <c r="H675" s="16"/>
      <c r="I675" s="6"/>
      <c r="J675" s="13"/>
    </row>
    <row r="676" spans="1:10" ht="13.2" customHeight="1">
      <c r="A676" s="140"/>
      <c r="B676" s="5"/>
      <c r="C676" s="6"/>
      <c r="D676" s="6"/>
      <c r="E676" s="15"/>
      <c r="F676" s="6"/>
      <c r="G676" s="6"/>
      <c r="H676" s="16"/>
      <c r="I676" s="6"/>
      <c r="J676" s="13"/>
    </row>
    <row r="677" spans="1:10" ht="13.2" customHeight="1">
      <c r="A677" s="140"/>
      <c r="B677" s="5"/>
      <c r="C677" s="6"/>
      <c r="D677" s="6"/>
      <c r="E677" s="15"/>
      <c r="F677" s="6"/>
      <c r="G677" s="6"/>
      <c r="H677" s="16"/>
      <c r="I677" s="6"/>
      <c r="J677" s="13"/>
    </row>
    <row r="678" spans="1:10" ht="13.2" customHeight="1">
      <c r="A678" s="140"/>
      <c r="B678" s="5"/>
      <c r="C678" s="15"/>
      <c r="D678" s="15"/>
      <c r="E678" s="15"/>
      <c r="F678" s="15"/>
      <c r="G678" s="15"/>
      <c r="H678" s="16"/>
      <c r="I678" s="15"/>
      <c r="J678" s="13"/>
    </row>
    <row r="679" spans="1:10" ht="13.2" customHeight="1">
      <c r="A679" s="140"/>
      <c r="B679" s="5"/>
      <c r="C679" s="15"/>
      <c r="D679" s="15"/>
      <c r="E679" s="15"/>
      <c r="F679" s="15"/>
      <c r="G679" s="15"/>
      <c r="H679" s="16"/>
      <c r="I679" s="15"/>
      <c r="J679" s="13"/>
    </row>
    <row r="680" spans="1:10" ht="13.2" customHeight="1">
      <c r="A680" s="140"/>
      <c r="B680" s="5"/>
      <c r="C680" s="6"/>
      <c r="D680" s="15"/>
      <c r="E680" s="15"/>
      <c r="F680" s="15"/>
      <c r="G680" s="15"/>
      <c r="H680" s="16"/>
      <c r="I680" s="15"/>
      <c r="J680" s="13"/>
    </row>
    <row r="681" spans="1:10" ht="13.2" customHeight="1">
      <c r="A681" s="140"/>
      <c r="B681" s="5"/>
      <c r="C681" s="6"/>
      <c r="D681" s="15"/>
      <c r="E681" s="15"/>
      <c r="F681" s="15"/>
      <c r="G681" s="15"/>
      <c r="H681" s="16"/>
      <c r="I681" s="15"/>
      <c r="J681" s="13"/>
    </row>
    <row r="682" spans="1:10" ht="13.2" customHeight="1">
      <c r="A682" s="140"/>
      <c r="B682" s="5"/>
      <c r="C682" s="6"/>
      <c r="D682" s="15"/>
      <c r="E682" s="15"/>
      <c r="F682" s="15"/>
      <c r="G682" s="15"/>
      <c r="H682" s="16"/>
      <c r="I682" s="15"/>
      <c r="J682" s="13"/>
    </row>
    <row r="683" spans="1:10" ht="13.2" customHeight="1">
      <c r="A683" s="140"/>
      <c r="B683" s="5"/>
      <c r="C683" s="6"/>
      <c r="D683" s="15"/>
      <c r="E683" s="15"/>
      <c r="F683" s="15"/>
      <c r="G683" s="15"/>
      <c r="H683" s="16"/>
      <c r="I683" s="15"/>
      <c r="J683" s="13"/>
    </row>
    <row r="684" spans="1:10" ht="13.2" customHeight="1">
      <c r="A684" s="140"/>
      <c r="B684" s="5"/>
      <c r="C684" s="15"/>
      <c r="D684" s="15"/>
      <c r="E684" s="15"/>
      <c r="F684" s="15"/>
      <c r="G684" s="15"/>
      <c r="H684" s="16"/>
      <c r="I684" s="15"/>
      <c r="J684" s="13"/>
    </row>
    <row r="685" spans="1:10" ht="13.2" customHeight="1">
      <c r="A685" s="141"/>
      <c r="B685" s="18"/>
      <c r="C685" s="19"/>
      <c r="D685" s="27"/>
      <c r="E685" s="27"/>
      <c r="F685" s="27"/>
      <c r="G685" s="27"/>
      <c r="H685" s="29"/>
      <c r="I685" s="27"/>
      <c r="J685" s="13"/>
    </row>
    <row r="686" spans="1:10" ht="13.2" customHeight="1">
      <c r="A686" s="143" t="s">
        <v>67</v>
      </c>
      <c r="B686" s="5"/>
      <c r="C686" s="6"/>
      <c r="D686" s="6"/>
      <c r="E686" s="6"/>
      <c r="F686" s="6"/>
      <c r="G686" s="6"/>
      <c r="H686" s="16"/>
      <c r="I686" s="7"/>
      <c r="J686" s="10"/>
    </row>
    <row r="687" spans="1:10" ht="13.2" customHeight="1">
      <c r="A687" s="140"/>
      <c r="B687" s="5"/>
      <c r="C687" s="6"/>
      <c r="D687" s="6"/>
      <c r="E687" s="6"/>
      <c r="F687" s="6"/>
      <c r="G687" s="6"/>
      <c r="H687" s="16"/>
      <c r="I687" s="11"/>
      <c r="J687" s="13"/>
    </row>
    <row r="688" spans="1:10" ht="13.2" customHeight="1">
      <c r="A688" s="140"/>
      <c r="B688" s="5"/>
      <c r="C688" s="6"/>
      <c r="D688" s="6"/>
      <c r="E688" s="6"/>
      <c r="F688" s="6"/>
      <c r="G688" s="6"/>
      <c r="H688" s="16"/>
      <c r="I688" s="7"/>
      <c r="J688" s="13"/>
    </row>
    <row r="689" spans="1:10" ht="13.2" customHeight="1">
      <c r="A689" s="140"/>
      <c r="B689" s="5"/>
      <c r="C689" s="6"/>
      <c r="D689" s="6"/>
      <c r="E689" s="6"/>
      <c r="F689" s="6"/>
      <c r="G689" s="6"/>
      <c r="H689" s="16"/>
      <c r="I689" s="15"/>
      <c r="J689" s="13"/>
    </row>
    <row r="690" spans="1:10" ht="13.2" customHeight="1">
      <c r="A690" s="140"/>
      <c r="B690" s="5"/>
      <c r="C690" s="6"/>
      <c r="D690" s="6"/>
      <c r="E690" s="6"/>
      <c r="F690" s="6"/>
      <c r="G690" s="6"/>
      <c r="H690" s="16"/>
      <c r="I690" s="15"/>
      <c r="J690" s="13"/>
    </row>
    <row r="691" spans="1:10" ht="13.2" customHeight="1">
      <c r="A691" s="140"/>
      <c r="B691" s="5"/>
      <c r="C691" s="6"/>
      <c r="D691" s="6"/>
      <c r="E691" s="6"/>
      <c r="F691" s="6"/>
      <c r="G691" s="6"/>
      <c r="H691" s="16"/>
      <c r="I691" s="6"/>
      <c r="J691" s="13"/>
    </row>
    <row r="692" spans="1:10" ht="13.2" customHeight="1">
      <c r="A692" s="140"/>
      <c r="B692" s="5"/>
      <c r="C692" s="6"/>
      <c r="D692" s="6"/>
      <c r="E692" s="6"/>
      <c r="F692" s="6"/>
      <c r="G692" s="6"/>
      <c r="H692" s="16"/>
      <c r="I692" s="6"/>
      <c r="J692" s="13"/>
    </row>
    <row r="693" spans="1:10" ht="13.2" customHeight="1">
      <c r="A693" s="140"/>
      <c r="B693" s="5"/>
      <c r="C693" s="6"/>
      <c r="D693" s="6"/>
      <c r="E693" s="6"/>
      <c r="F693" s="6"/>
      <c r="G693" s="6"/>
      <c r="H693" s="16"/>
      <c r="I693" s="7"/>
      <c r="J693" s="13"/>
    </row>
    <row r="694" spans="1:10" ht="13.2" customHeight="1">
      <c r="A694" s="140"/>
      <c r="B694" s="5"/>
      <c r="C694" s="6"/>
      <c r="D694" s="6"/>
      <c r="E694" s="6"/>
      <c r="F694" s="6"/>
      <c r="G694" s="6"/>
      <c r="H694" s="16"/>
      <c r="I694" s="11"/>
      <c r="J694" s="13"/>
    </row>
    <row r="695" spans="1:10" ht="13.2" customHeight="1">
      <c r="A695" s="140"/>
      <c r="B695" s="5"/>
      <c r="C695" s="6"/>
      <c r="D695" s="6"/>
      <c r="E695" s="6"/>
      <c r="F695" s="6"/>
      <c r="G695" s="6"/>
      <c r="H695" s="16"/>
      <c r="I695" s="7"/>
      <c r="J695" s="13"/>
    </row>
    <row r="696" spans="1:10" ht="13.2" customHeight="1">
      <c r="A696" s="140"/>
      <c r="B696" s="5"/>
      <c r="C696" s="15"/>
      <c r="D696" s="15"/>
      <c r="E696" s="15"/>
      <c r="F696" s="15"/>
      <c r="G696" s="15"/>
      <c r="H696" s="16"/>
      <c r="I696" s="15"/>
      <c r="J696" s="13"/>
    </row>
    <row r="697" spans="1:10" ht="13.2" customHeight="1">
      <c r="A697" s="140"/>
      <c r="B697" s="5"/>
      <c r="C697" s="15"/>
      <c r="D697" s="15"/>
      <c r="E697" s="15"/>
      <c r="F697" s="15"/>
      <c r="G697" s="15"/>
      <c r="H697" s="16"/>
      <c r="I697" s="15"/>
      <c r="J697" s="13"/>
    </row>
    <row r="698" spans="1:10" ht="13.2" customHeight="1">
      <c r="A698" s="140"/>
      <c r="B698" s="5"/>
      <c r="C698" s="6"/>
      <c r="D698" s="15"/>
      <c r="E698" s="15"/>
      <c r="F698" s="15"/>
      <c r="G698" s="15"/>
      <c r="H698" s="16"/>
      <c r="I698" s="15"/>
      <c r="J698" s="13"/>
    </row>
    <row r="699" spans="1:10" ht="13.2" customHeight="1">
      <c r="A699" s="140"/>
      <c r="B699" s="5"/>
      <c r="C699" s="6"/>
      <c r="D699" s="15"/>
      <c r="E699" s="15"/>
      <c r="F699" s="15"/>
      <c r="G699" s="15"/>
      <c r="H699" s="16"/>
      <c r="I699" s="15"/>
      <c r="J699" s="13"/>
    </row>
    <row r="700" spans="1:10" ht="13.2" customHeight="1">
      <c r="A700" s="140"/>
      <c r="B700" s="5"/>
      <c r="C700" s="6"/>
      <c r="D700" s="15"/>
      <c r="E700" s="15"/>
      <c r="F700" s="15"/>
      <c r="G700" s="15"/>
      <c r="H700" s="16"/>
      <c r="I700" s="15"/>
      <c r="J700" s="13"/>
    </row>
    <row r="701" spans="1:10" ht="13.2" customHeight="1">
      <c r="A701" s="140"/>
      <c r="B701" s="5"/>
      <c r="C701" s="6"/>
      <c r="D701" s="15"/>
      <c r="E701" s="15"/>
      <c r="F701" s="15"/>
      <c r="G701" s="15"/>
      <c r="H701" s="16"/>
      <c r="I701" s="15"/>
      <c r="J701" s="13"/>
    </row>
    <row r="702" spans="1:10" ht="13.2" customHeight="1">
      <c r="A702" s="140"/>
      <c r="B702" s="5"/>
      <c r="C702" s="15"/>
      <c r="D702" s="15"/>
      <c r="E702" s="15"/>
      <c r="F702" s="15"/>
      <c r="G702" s="15"/>
      <c r="H702" s="16"/>
      <c r="I702" s="15"/>
      <c r="J702" s="13"/>
    </row>
    <row r="703" spans="1:10" ht="13.2" customHeight="1">
      <c r="A703" s="141"/>
      <c r="B703" s="18"/>
      <c r="C703" s="19"/>
      <c r="D703" s="27"/>
      <c r="E703" s="27"/>
      <c r="F703" s="27"/>
      <c r="G703" s="27"/>
      <c r="H703" s="29"/>
      <c r="I703" s="27"/>
      <c r="J703" s="13"/>
    </row>
    <row r="704" spans="1:10" ht="13.2" customHeight="1">
      <c r="A704" s="143" t="s">
        <v>68</v>
      </c>
      <c r="B704" s="5"/>
      <c r="C704" s="6"/>
      <c r="D704" s="6"/>
      <c r="E704" s="6"/>
      <c r="F704" s="6"/>
      <c r="G704" s="6"/>
      <c r="H704" s="16"/>
      <c r="I704" s="11"/>
      <c r="J704" s="10"/>
    </row>
    <row r="705" spans="1:10" ht="13.2" customHeight="1">
      <c r="A705" s="140"/>
      <c r="B705" s="5"/>
      <c r="C705" s="6"/>
      <c r="D705" s="6"/>
      <c r="E705" s="6"/>
      <c r="F705" s="6"/>
      <c r="G705" s="6"/>
      <c r="H705" s="16"/>
      <c r="I705" s="7"/>
      <c r="J705" s="13"/>
    </row>
    <row r="706" spans="1:10" ht="13.2" customHeight="1">
      <c r="A706" s="140"/>
      <c r="B706" s="5"/>
      <c r="C706" s="6"/>
      <c r="D706" s="6"/>
      <c r="E706" s="6"/>
      <c r="F706" s="6"/>
      <c r="G706" s="6"/>
      <c r="H706" s="16"/>
      <c r="I706" s="11"/>
      <c r="J706" s="13"/>
    </row>
    <row r="707" spans="1:10" ht="13.2" customHeight="1">
      <c r="A707" s="140"/>
      <c r="B707" s="5"/>
      <c r="C707" s="6"/>
      <c r="D707" s="6"/>
      <c r="E707" s="6"/>
      <c r="F707" s="6"/>
      <c r="G707" s="6"/>
      <c r="H707" s="16"/>
      <c r="I707" s="11"/>
      <c r="J707" s="13"/>
    </row>
    <row r="708" spans="1:10" ht="13.2" customHeight="1">
      <c r="A708" s="140"/>
      <c r="B708" s="5"/>
      <c r="C708" s="6"/>
      <c r="D708" s="6"/>
      <c r="E708" s="6"/>
      <c r="F708" s="6"/>
      <c r="G708" s="6"/>
      <c r="H708" s="16"/>
      <c r="I708" s="6"/>
      <c r="J708" s="13"/>
    </row>
    <row r="709" spans="1:10" ht="13.2" customHeight="1">
      <c r="A709" s="140"/>
      <c r="B709" s="5"/>
      <c r="C709" s="6"/>
      <c r="D709" s="6"/>
      <c r="E709" s="6"/>
      <c r="F709" s="6"/>
      <c r="G709" s="6"/>
      <c r="H709" s="16"/>
      <c r="I709" s="6"/>
      <c r="J709" s="13"/>
    </row>
    <row r="710" spans="1:10" ht="13.2" customHeight="1">
      <c r="A710" s="140"/>
      <c r="B710" s="5"/>
      <c r="C710" s="6"/>
      <c r="D710" s="6"/>
      <c r="E710" s="6"/>
      <c r="F710" s="6"/>
      <c r="G710" s="6"/>
      <c r="H710" s="16"/>
      <c r="I710" s="6"/>
      <c r="J710" s="13"/>
    </row>
    <row r="711" spans="1:10" ht="13.2" customHeight="1">
      <c r="A711" s="140"/>
      <c r="B711" s="5"/>
      <c r="C711" s="6"/>
      <c r="D711" s="6"/>
      <c r="E711" s="6"/>
      <c r="F711" s="6"/>
      <c r="G711" s="6"/>
      <c r="H711" s="16"/>
      <c r="I711" s="6"/>
      <c r="J711" s="13"/>
    </row>
    <row r="712" spans="1:10" ht="13.2" customHeight="1">
      <c r="A712" s="140"/>
      <c r="B712" s="5"/>
      <c r="C712" s="6"/>
      <c r="D712" s="6"/>
      <c r="E712" s="6"/>
      <c r="F712" s="6"/>
      <c r="G712" s="6"/>
      <c r="H712" s="16"/>
      <c r="I712" s="6"/>
      <c r="J712" s="13"/>
    </row>
    <row r="713" spans="1:10" ht="13.2" customHeight="1">
      <c r="A713" s="140"/>
      <c r="B713" s="5"/>
      <c r="C713" s="6"/>
      <c r="D713" s="6"/>
      <c r="E713" s="6"/>
      <c r="F713" s="6"/>
      <c r="G713" s="6"/>
      <c r="H713" s="16"/>
      <c r="I713" s="6"/>
      <c r="J713" s="13"/>
    </row>
    <row r="714" spans="1:10" ht="13.2" customHeight="1">
      <c r="A714" s="140"/>
      <c r="B714" s="5"/>
      <c r="C714" s="15"/>
      <c r="D714" s="15"/>
      <c r="E714" s="15"/>
      <c r="F714" s="15"/>
      <c r="G714" s="15"/>
      <c r="H714" s="16"/>
      <c r="I714" s="15"/>
      <c r="J714" s="13"/>
    </row>
    <row r="715" spans="1:10" ht="13.2" customHeight="1">
      <c r="A715" s="140"/>
      <c r="B715" s="5"/>
      <c r="C715" s="15"/>
      <c r="D715" s="15"/>
      <c r="E715" s="15"/>
      <c r="F715" s="15"/>
      <c r="G715" s="15"/>
      <c r="H715" s="16"/>
      <c r="I715" s="15"/>
      <c r="J715" s="13"/>
    </row>
    <row r="716" spans="1:10" ht="13.2" customHeight="1">
      <c r="A716" s="140"/>
      <c r="B716" s="5"/>
      <c r="C716" s="6"/>
      <c r="D716" s="15"/>
      <c r="E716" s="15"/>
      <c r="F716" s="15"/>
      <c r="G716" s="15"/>
      <c r="H716" s="16"/>
      <c r="I716" s="15"/>
      <c r="J716" s="13"/>
    </row>
    <row r="717" spans="1:10" ht="13.2" customHeight="1">
      <c r="A717" s="140"/>
      <c r="B717" s="5"/>
      <c r="C717" s="6"/>
      <c r="D717" s="15"/>
      <c r="E717" s="15"/>
      <c r="F717" s="15"/>
      <c r="G717" s="15"/>
      <c r="H717" s="16"/>
      <c r="I717" s="15"/>
      <c r="J717" s="13"/>
    </row>
    <row r="718" spans="1:10" ht="13.2" customHeight="1">
      <c r="A718" s="140"/>
      <c r="B718" s="5"/>
      <c r="C718" s="6"/>
      <c r="D718" s="15"/>
      <c r="E718" s="15"/>
      <c r="F718" s="15"/>
      <c r="G718" s="15"/>
      <c r="H718" s="16"/>
      <c r="I718" s="15"/>
      <c r="J718" s="13"/>
    </row>
    <row r="719" spans="1:10" ht="13.2" customHeight="1">
      <c r="A719" s="140"/>
      <c r="B719" s="5"/>
      <c r="C719" s="6"/>
      <c r="D719" s="15"/>
      <c r="E719" s="15"/>
      <c r="F719" s="15"/>
      <c r="G719" s="15"/>
      <c r="H719" s="16"/>
      <c r="I719" s="15"/>
      <c r="J719" s="13"/>
    </row>
    <row r="720" spans="1:10" ht="13.2" customHeight="1">
      <c r="A720" s="140"/>
      <c r="B720" s="5"/>
      <c r="C720" s="15"/>
      <c r="D720" s="15"/>
      <c r="E720" s="15"/>
      <c r="F720" s="15"/>
      <c r="G720" s="15"/>
      <c r="H720" s="16"/>
      <c r="I720" s="15"/>
      <c r="J720" s="13"/>
    </row>
    <row r="721" spans="1:10" ht="13.2" customHeight="1">
      <c r="A721" s="141"/>
      <c r="B721" s="18"/>
      <c r="C721" s="19"/>
      <c r="D721" s="27"/>
      <c r="E721" s="27"/>
      <c r="F721" s="27"/>
      <c r="G721" s="27"/>
      <c r="H721" s="29"/>
      <c r="I721" s="27"/>
      <c r="J721" s="13"/>
    </row>
    <row r="722" spans="1:10" ht="13.2" customHeight="1">
      <c r="A722" s="143" t="s">
        <v>69</v>
      </c>
      <c r="B722" s="5"/>
      <c r="C722" s="6"/>
      <c r="D722" s="6"/>
      <c r="E722" s="6"/>
      <c r="F722" s="6"/>
      <c r="G722" s="6"/>
      <c r="H722" s="16"/>
      <c r="I722" s="11"/>
      <c r="J722" s="10"/>
    </row>
    <row r="723" spans="1:10" ht="13.2" customHeight="1">
      <c r="A723" s="140"/>
      <c r="B723" s="5"/>
      <c r="C723" s="6"/>
      <c r="D723" s="6"/>
      <c r="E723" s="6"/>
      <c r="F723" s="6"/>
      <c r="G723" s="6"/>
      <c r="H723" s="16"/>
      <c r="I723" s="7"/>
      <c r="J723" s="13"/>
    </row>
    <row r="724" spans="1:10" ht="13.2" customHeight="1">
      <c r="A724" s="140"/>
      <c r="B724" s="5"/>
      <c r="C724" s="6"/>
      <c r="D724" s="6"/>
      <c r="E724" s="6"/>
      <c r="F724" s="6"/>
      <c r="G724" s="6"/>
      <c r="H724" s="16"/>
      <c r="I724" s="11"/>
      <c r="J724" s="13"/>
    </row>
    <row r="725" spans="1:10" ht="13.2" customHeight="1">
      <c r="A725" s="140"/>
      <c r="B725" s="5"/>
      <c r="C725" s="6"/>
      <c r="D725" s="6"/>
      <c r="E725" s="6"/>
      <c r="F725" s="6"/>
      <c r="G725" s="6"/>
      <c r="H725" s="16"/>
      <c r="I725" s="7"/>
      <c r="J725" s="13"/>
    </row>
    <row r="726" spans="1:10" ht="13.2" customHeight="1">
      <c r="A726" s="140"/>
      <c r="B726" s="5"/>
      <c r="C726" s="6"/>
      <c r="D726" s="6"/>
      <c r="E726" s="6"/>
      <c r="F726" s="6"/>
      <c r="G726" s="6"/>
      <c r="H726" s="16"/>
      <c r="I726" s="11"/>
      <c r="J726" s="13"/>
    </row>
    <row r="727" spans="1:10" ht="13.2" customHeight="1">
      <c r="A727" s="140"/>
      <c r="B727" s="5"/>
      <c r="C727" s="6"/>
      <c r="D727" s="6"/>
      <c r="E727" s="6"/>
      <c r="F727" s="6"/>
      <c r="G727" s="6"/>
      <c r="H727" s="16"/>
      <c r="I727" s="6"/>
      <c r="J727" s="13"/>
    </row>
    <row r="728" spans="1:10" ht="13.2" customHeight="1">
      <c r="A728" s="140"/>
      <c r="B728" s="5"/>
      <c r="C728" s="6"/>
      <c r="D728" s="6"/>
      <c r="E728" s="6"/>
      <c r="F728" s="6"/>
      <c r="G728" s="6"/>
      <c r="H728" s="16"/>
      <c r="I728" s="6"/>
      <c r="J728" s="13"/>
    </row>
    <row r="729" spans="1:10" ht="13.2" customHeight="1">
      <c r="A729" s="140"/>
      <c r="B729" s="5"/>
      <c r="C729" s="6"/>
      <c r="D729" s="6"/>
      <c r="E729" s="6"/>
      <c r="F729" s="6"/>
      <c r="G729" s="6"/>
      <c r="H729" s="16"/>
      <c r="I729" s="6"/>
      <c r="J729" s="13"/>
    </row>
    <row r="730" spans="1:10" ht="13.2" customHeight="1">
      <c r="A730" s="140"/>
      <c r="B730" s="5"/>
      <c r="C730" s="6"/>
      <c r="D730" s="6"/>
      <c r="E730" s="6"/>
      <c r="F730" s="6"/>
      <c r="G730" s="6"/>
      <c r="H730" s="16"/>
      <c r="I730" s="6"/>
      <c r="J730" s="13"/>
    </row>
    <row r="731" spans="1:10" ht="13.2" customHeight="1">
      <c r="A731" s="140"/>
      <c r="B731" s="5"/>
      <c r="C731" s="6"/>
      <c r="D731" s="6"/>
      <c r="E731" s="6"/>
      <c r="F731" s="6"/>
      <c r="G731" s="6"/>
      <c r="H731" s="16"/>
      <c r="I731" s="6"/>
      <c r="J731" s="13"/>
    </row>
    <row r="732" spans="1:10" ht="13.2" customHeight="1">
      <c r="A732" s="140"/>
      <c r="B732" s="5"/>
      <c r="C732" s="15"/>
      <c r="D732" s="15"/>
      <c r="E732" s="15"/>
      <c r="F732" s="15"/>
      <c r="G732" s="15"/>
      <c r="H732" s="16"/>
      <c r="I732" s="15"/>
      <c r="J732" s="13"/>
    </row>
    <row r="733" spans="1:10" ht="13.2" customHeight="1">
      <c r="A733" s="140"/>
      <c r="B733" s="5"/>
      <c r="C733" s="15"/>
      <c r="D733" s="15"/>
      <c r="E733" s="15"/>
      <c r="F733" s="15"/>
      <c r="G733" s="15"/>
      <c r="H733" s="16"/>
      <c r="I733" s="15"/>
      <c r="J733" s="13"/>
    </row>
    <row r="734" spans="1:10" ht="13.2" customHeight="1">
      <c r="A734" s="140"/>
      <c r="B734" s="5"/>
      <c r="C734" s="6"/>
      <c r="D734" s="15"/>
      <c r="E734" s="15"/>
      <c r="F734" s="15"/>
      <c r="G734" s="15"/>
      <c r="H734" s="16"/>
      <c r="I734" s="15"/>
      <c r="J734" s="13"/>
    </row>
    <row r="735" spans="1:10" ht="13.2" customHeight="1">
      <c r="A735" s="140"/>
      <c r="B735" s="5"/>
      <c r="C735" s="6"/>
      <c r="D735" s="15"/>
      <c r="E735" s="15"/>
      <c r="F735" s="15"/>
      <c r="G735" s="15"/>
      <c r="H735" s="16"/>
      <c r="I735" s="15"/>
      <c r="J735" s="13"/>
    </row>
    <row r="736" spans="1:10" ht="13.2" customHeight="1">
      <c r="A736" s="140"/>
      <c r="B736" s="5"/>
      <c r="C736" s="6"/>
      <c r="D736" s="15"/>
      <c r="E736" s="15"/>
      <c r="F736" s="15"/>
      <c r="G736" s="15"/>
      <c r="H736" s="16"/>
      <c r="I736" s="15"/>
      <c r="J736" s="13"/>
    </row>
    <row r="737" spans="1:10" ht="13.2" customHeight="1">
      <c r="A737" s="140"/>
      <c r="B737" s="5"/>
      <c r="C737" s="6"/>
      <c r="D737" s="15"/>
      <c r="E737" s="15"/>
      <c r="F737" s="15"/>
      <c r="G737" s="15"/>
      <c r="H737" s="16"/>
      <c r="I737" s="15"/>
      <c r="J737" s="13"/>
    </row>
    <row r="738" spans="1:10" ht="13.2" customHeight="1">
      <c r="A738" s="140"/>
      <c r="B738" s="5"/>
      <c r="C738" s="15"/>
      <c r="D738" s="15"/>
      <c r="E738" s="15"/>
      <c r="F738" s="15"/>
      <c r="G738" s="15"/>
      <c r="H738" s="16"/>
      <c r="I738" s="15"/>
      <c r="J738" s="13"/>
    </row>
    <row r="739" spans="1:10" ht="13.2" customHeight="1">
      <c r="A739" s="141"/>
      <c r="B739" s="18"/>
      <c r="C739" s="19"/>
      <c r="D739" s="27"/>
      <c r="E739" s="27"/>
      <c r="F739" s="27"/>
      <c r="G739" s="27"/>
      <c r="H739" s="29"/>
      <c r="I739" s="27"/>
      <c r="J739" s="13"/>
    </row>
    <row r="740" spans="1:10" ht="13.2" customHeight="1">
      <c r="A740" s="143" t="s">
        <v>70</v>
      </c>
      <c r="B740" s="5"/>
      <c r="C740" s="6"/>
      <c r="D740" s="6"/>
      <c r="E740" s="6"/>
      <c r="F740" s="6"/>
      <c r="G740" s="6"/>
      <c r="H740" s="16"/>
      <c r="I740" s="6"/>
      <c r="J740" s="10"/>
    </row>
    <row r="741" spans="1:10" ht="13.2" customHeight="1">
      <c r="A741" s="140"/>
      <c r="B741" s="5"/>
      <c r="C741" s="6"/>
      <c r="D741" s="6"/>
      <c r="E741" s="6"/>
      <c r="F741" s="6"/>
      <c r="G741" s="6"/>
      <c r="H741" s="16"/>
      <c r="I741" s="6"/>
      <c r="J741" s="13"/>
    </row>
    <row r="742" spans="1:10" ht="13.2" customHeight="1">
      <c r="A742" s="140"/>
      <c r="B742" s="5"/>
      <c r="C742" s="6"/>
      <c r="D742" s="6"/>
      <c r="E742" s="6"/>
      <c r="F742" s="6"/>
      <c r="G742" s="6"/>
      <c r="H742" s="16"/>
      <c r="I742" s="6"/>
      <c r="J742" s="13"/>
    </row>
    <row r="743" spans="1:10" ht="13.2" customHeight="1">
      <c r="A743" s="140"/>
      <c r="B743" s="5"/>
      <c r="C743" s="6"/>
      <c r="D743" s="6"/>
      <c r="E743" s="6"/>
      <c r="F743" s="6"/>
      <c r="G743" s="6"/>
      <c r="H743" s="16"/>
      <c r="I743" s="6"/>
      <c r="J743" s="13"/>
    </row>
    <row r="744" spans="1:10" ht="13.2" customHeight="1">
      <c r="A744" s="140"/>
      <c r="B744" s="5"/>
      <c r="C744" s="6"/>
      <c r="D744" s="6"/>
      <c r="E744" s="6"/>
      <c r="F744" s="6"/>
      <c r="G744" s="6"/>
      <c r="H744" s="16"/>
      <c r="I744" s="6"/>
      <c r="J744" s="13"/>
    </row>
    <row r="745" spans="1:10" ht="13.2" customHeight="1">
      <c r="A745" s="140"/>
      <c r="B745" s="5"/>
      <c r="C745" s="6"/>
      <c r="D745" s="6"/>
      <c r="E745" s="6"/>
      <c r="F745" s="6"/>
      <c r="G745" s="6"/>
      <c r="H745" s="16"/>
      <c r="I745" s="6"/>
      <c r="J745" s="13"/>
    </row>
    <row r="746" spans="1:10" ht="13.2" customHeight="1">
      <c r="A746" s="140"/>
      <c r="B746" s="5"/>
      <c r="C746" s="6"/>
      <c r="D746" s="6"/>
      <c r="E746" s="6"/>
      <c r="F746" s="6"/>
      <c r="G746" s="6"/>
      <c r="H746" s="16"/>
      <c r="I746" s="6"/>
      <c r="J746" s="13"/>
    </row>
    <row r="747" spans="1:10" ht="13.2" customHeight="1">
      <c r="A747" s="140"/>
      <c r="B747" s="5"/>
      <c r="C747" s="6"/>
      <c r="D747" s="6"/>
      <c r="E747" s="6"/>
      <c r="F747" s="6"/>
      <c r="G747" s="6"/>
      <c r="H747" s="16"/>
      <c r="I747" s="6"/>
      <c r="J747" s="13"/>
    </row>
    <row r="748" spans="1:10" ht="13.2" customHeight="1">
      <c r="A748" s="140"/>
      <c r="B748" s="5"/>
      <c r="C748" s="6"/>
      <c r="D748" s="6"/>
      <c r="E748" s="6"/>
      <c r="F748" s="6"/>
      <c r="G748" s="6"/>
      <c r="H748" s="16"/>
      <c r="I748" s="6"/>
      <c r="J748" s="13"/>
    </row>
    <row r="749" spans="1:10" ht="13.2" customHeight="1">
      <c r="A749" s="140"/>
      <c r="B749" s="5"/>
      <c r="C749" s="6"/>
      <c r="D749" s="6"/>
      <c r="E749" s="6"/>
      <c r="F749" s="6"/>
      <c r="G749" s="6"/>
      <c r="H749" s="16"/>
      <c r="I749" s="6"/>
      <c r="J749" s="13"/>
    </row>
    <row r="750" spans="1:10" ht="13.2" customHeight="1">
      <c r="A750" s="140"/>
      <c r="B750" s="5"/>
      <c r="C750" s="15"/>
      <c r="D750" s="15"/>
      <c r="E750" s="15"/>
      <c r="F750" s="15"/>
      <c r="G750" s="15"/>
      <c r="H750" s="16"/>
      <c r="I750" s="15"/>
      <c r="J750" s="13"/>
    </row>
    <row r="751" spans="1:10" ht="13.2" customHeight="1">
      <c r="A751" s="140"/>
      <c r="B751" s="5"/>
      <c r="C751" s="15"/>
      <c r="D751" s="15"/>
      <c r="E751" s="15"/>
      <c r="F751" s="15"/>
      <c r="G751" s="15"/>
      <c r="H751" s="16"/>
      <c r="I751" s="15"/>
      <c r="J751" s="13"/>
    </row>
    <row r="752" spans="1:10" ht="13.2" customHeight="1">
      <c r="A752" s="140"/>
      <c r="B752" s="5"/>
      <c r="C752" s="6"/>
      <c r="D752" s="15"/>
      <c r="E752" s="15"/>
      <c r="F752" s="15"/>
      <c r="G752" s="15"/>
      <c r="H752" s="16"/>
      <c r="I752" s="15"/>
      <c r="J752" s="13"/>
    </row>
    <row r="753" spans="1:10" ht="13.2" customHeight="1">
      <c r="A753" s="140"/>
      <c r="B753" s="5"/>
      <c r="C753" s="6"/>
      <c r="D753" s="15"/>
      <c r="E753" s="15"/>
      <c r="F753" s="15"/>
      <c r="G753" s="15"/>
      <c r="H753" s="16"/>
      <c r="I753" s="15"/>
      <c r="J753" s="13"/>
    </row>
    <row r="754" spans="1:10" ht="13.2" customHeight="1">
      <c r="A754" s="140"/>
      <c r="B754" s="5"/>
      <c r="C754" s="6"/>
      <c r="D754" s="15"/>
      <c r="E754" s="15"/>
      <c r="F754" s="15"/>
      <c r="G754" s="15"/>
      <c r="H754" s="16"/>
      <c r="I754" s="15"/>
      <c r="J754" s="13"/>
    </row>
    <row r="755" spans="1:10" ht="13.2" customHeight="1">
      <c r="A755" s="140"/>
      <c r="B755" s="5"/>
      <c r="C755" s="6"/>
      <c r="D755" s="15"/>
      <c r="E755" s="15"/>
      <c r="F755" s="15"/>
      <c r="G755" s="15"/>
      <c r="H755" s="16"/>
      <c r="I755" s="15"/>
      <c r="J755" s="13"/>
    </row>
    <row r="756" spans="1:10" ht="13.2" customHeight="1">
      <c r="A756" s="140"/>
      <c r="B756" s="5"/>
      <c r="C756" s="15"/>
      <c r="D756" s="15"/>
      <c r="E756" s="15"/>
      <c r="F756" s="15"/>
      <c r="G756" s="15"/>
      <c r="H756" s="16"/>
      <c r="I756" s="15"/>
      <c r="J756" s="13"/>
    </row>
    <row r="757" spans="1:10" ht="13.2" customHeight="1">
      <c r="A757" s="141"/>
      <c r="B757" s="18"/>
      <c r="C757" s="19"/>
      <c r="D757" s="27"/>
      <c r="E757" s="27"/>
      <c r="F757" s="27"/>
      <c r="G757" s="27"/>
      <c r="H757" s="29"/>
      <c r="I757" s="27"/>
      <c r="J757" s="13"/>
    </row>
    <row r="758" spans="1:10" ht="13.2" customHeight="1">
      <c r="A758" s="143" t="s">
        <v>71</v>
      </c>
      <c r="B758" s="5"/>
      <c r="C758" s="6"/>
      <c r="D758" s="6"/>
      <c r="E758" s="6"/>
      <c r="F758" s="6"/>
      <c r="G758" s="6"/>
      <c r="H758" s="16"/>
      <c r="I758" s="6"/>
      <c r="J758" s="10"/>
    </row>
    <row r="759" spans="1:10" ht="13.2" customHeight="1">
      <c r="A759" s="140"/>
      <c r="B759" s="5"/>
      <c r="C759" s="6"/>
      <c r="D759" s="6"/>
      <c r="E759" s="6"/>
      <c r="F759" s="6"/>
      <c r="G759" s="6"/>
      <c r="H759" s="16"/>
      <c r="I759" s="6"/>
      <c r="J759" s="13"/>
    </row>
    <row r="760" spans="1:10" ht="13.2" customHeight="1">
      <c r="A760" s="140"/>
      <c r="B760" s="5"/>
      <c r="C760" s="6"/>
      <c r="D760" s="6"/>
      <c r="E760" s="6"/>
      <c r="F760" s="6"/>
      <c r="G760" s="6"/>
      <c r="H760" s="16"/>
      <c r="I760" s="6"/>
      <c r="J760" s="13"/>
    </row>
    <row r="761" spans="1:10" ht="13.2" customHeight="1">
      <c r="A761" s="140"/>
      <c r="B761" s="5"/>
      <c r="C761" s="6"/>
      <c r="D761" s="6"/>
      <c r="E761" s="6"/>
      <c r="F761" s="6"/>
      <c r="G761" s="6"/>
      <c r="H761" s="16"/>
      <c r="I761" s="6"/>
      <c r="J761" s="13"/>
    </row>
    <row r="762" spans="1:10" ht="13.2" customHeight="1">
      <c r="A762" s="140"/>
      <c r="B762" s="5"/>
      <c r="C762" s="6"/>
      <c r="D762" s="6"/>
      <c r="E762" s="6"/>
      <c r="F762" s="6"/>
      <c r="G762" s="6"/>
      <c r="H762" s="16"/>
      <c r="I762" s="6"/>
      <c r="J762" s="13"/>
    </row>
    <row r="763" spans="1:10" ht="13.2" customHeight="1">
      <c r="A763" s="140"/>
      <c r="B763" s="5"/>
      <c r="C763" s="6"/>
      <c r="D763" s="6"/>
      <c r="E763" s="6"/>
      <c r="F763" s="6"/>
      <c r="G763" s="6"/>
      <c r="H763" s="16"/>
      <c r="I763" s="6"/>
      <c r="J763" s="13"/>
    </row>
    <row r="764" spans="1:10" ht="13.2" customHeight="1">
      <c r="A764" s="140"/>
      <c r="B764" s="5"/>
      <c r="C764" s="6"/>
      <c r="D764" s="6"/>
      <c r="E764" s="6"/>
      <c r="F764" s="6"/>
      <c r="G764" s="6"/>
      <c r="H764" s="16"/>
      <c r="I764" s="6"/>
      <c r="J764" s="13"/>
    </row>
    <row r="765" spans="1:10" ht="13.2" customHeight="1">
      <c r="A765" s="140"/>
      <c r="B765" s="5"/>
      <c r="C765" s="6"/>
      <c r="D765" s="6"/>
      <c r="E765" s="6"/>
      <c r="F765" s="6"/>
      <c r="G765" s="6"/>
      <c r="H765" s="16"/>
      <c r="I765" s="6"/>
      <c r="J765" s="13"/>
    </row>
    <row r="766" spans="1:10" ht="13.2" customHeight="1">
      <c r="A766" s="140"/>
      <c r="B766" s="5"/>
      <c r="C766" s="6"/>
      <c r="D766" s="6"/>
      <c r="E766" s="6"/>
      <c r="F766" s="6"/>
      <c r="G766" s="6"/>
      <c r="H766" s="16"/>
      <c r="I766" s="6"/>
      <c r="J766" s="13"/>
    </row>
    <row r="767" spans="1:10" ht="13.2" customHeight="1">
      <c r="A767" s="140"/>
      <c r="B767" s="5"/>
      <c r="C767" s="6"/>
      <c r="D767" s="6"/>
      <c r="E767" s="6"/>
      <c r="F767" s="6"/>
      <c r="G767" s="6"/>
      <c r="H767" s="16"/>
      <c r="I767" s="6"/>
      <c r="J767" s="13"/>
    </row>
    <row r="768" spans="1:10" ht="13.2" customHeight="1">
      <c r="A768" s="140"/>
      <c r="B768" s="5"/>
      <c r="C768" s="15"/>
      <c r="D768" s="15"/>
      <c r="E768" s="15"/>
      <c r="F768" s="15"/>
      <c r="G768" s="15"/>
      <c r="H768" s="16"/>
      <c r="I768" s="15"/>
      <c r="J768" s="13"/>
    </row>
    <row r="769" spans="1:10" ht="13.2" customHeight="1">
      <c r="A769" s="140"/>
      <c r="B769" s="5"/>
      <c r="C769" s="15"/>
      <c r="D769" s="15"/>
      <c r="E769" s="15"/>
      <c r="F769" s="15"/>
      <c r="G769" s="15"/>
      <c r="H769" s="16"/>
      <c r="I769" s="15"/>
      <c r="J769" s="13"/>
    </row>
    <row r="770" spans="1:10" ht="13.2" customHeight="1">
      <c r="A770" s="140"/>
      <c r="B770" s="5"/>
      <c r="C770" s="6"/>
      <c r="D770" s="15"/>
      <c r="E770" s="15"/>
      <c r="F770" s="15"/>
      <c r="G770" s="15"/>
      <c r="H770" s="16"/>
      <c r="I770" s="15"/>
      <c r="J770" s="13"/>
    </row>
    <row r="771" spans="1:10" ht="13.2" customHeight="1">
      <c r="A771" s="140"/>
      <c r="B771" s="5"/>
      <c r="C771" s="6"/>
      <c r="D771" s="15"/>
      <c r="E771" s="15"/>
      <c r="F771" s="15"/>
      <c r="G771" s="15"/>
      <c r="H771" s="16"/>
      <c r="I771" s="15"/>
      <c r="J771" s="13"/>
    </row>
    <row r="772" spans="1:10" ht="13.2" customHeight="1">
      <c r="A772" s="140"/>
      <c r="B772" s="5"/>
      <c r="C772" s="6"/>
      <c r="D772" s="15"/>
      <c r="E772" s="15"/>
      <c r="F772" s="15"/>
      <c r="G772" s="15"/>
      <c r="H772" s="16"/>
      <c r="I772" s="15"/>
      <c r="J772" s="13"/>
    </row>
    <row r="773" spans="1:10" ht="13.2" customHeight="1">
      <c r="A773" s="140"/>
      <c r="B773" s="5"/>
      <c r="C773" s="6"/>
      <c r="D773" s="15"/>
      <c r="E773" s="15"/>
      <c r="F773" s="15"/>
      <c r="G773" s="15"/>
      <c r="H773" s="16"/>
      <c r="I773" s="15"/>
      <c r="J773" s="13"/>
    </row>
    <row r="774" spans="1:10" ht="13.2" customHeight="1">
      <c r="A774" s="140"/>
      <c r="B774" s="5"/>
      <c r="C774" s="15"/>
      <c r="D774" s="15"/>
      <c r="E774" s="15"/>
      <c r="F774" s="15"/>
      <c r="G774" s="15"/>
      <c r="H774" s="16"/>
      <c r="I774" s="15"/>
      <c r="J774" s="13"/>
    </row>
    <row r="775" spans="1:10" ht="13.2" customHeight="1">
      <c r="A775" s="141"/>
      <c r="B775" s="18"/>
      <c r="C775" s="19"/>
      <c r="D775" s="27"/>
      <c r="E775" s="27"/>
      <c r="F775" s="27"/>
      <c r="G775" s="27"/>
      <c r="H775" s="29"/>
      <c r="I775" s="27"/>
      <c r="J775" s="13"/>
    </row>
    <row r="776" spans="1:10" ht="13.2" customHeight="1">
      <c r="A776" s="143" t="s">
        <v>72</v>
      </c>
      <c r="B776" s="5"/>
      <c r="C776" s="6"/>
      <c r="D776" s="6"/>
      <c r="E776" s="6"/>
      <c r="F776" s="6"/>
      <c r="G776" s="6"/>
      <c r="H776" s="16"/>
      <c r="I776" s="6"/>
      <c r="J776" s="10"/>
    </row>
    <row r="777" spans="1:10" ht="13.2" customHeight="1">
      <c r="A777" s="140"/>
      <c r="B777" s="5"/>
      <c r="C777" s="6"/>
      <c r="D777" s="6"/>
      <c r="E777" s="6"/>
      <c r="F777" s="6"/>
      <c r="G777" s="6"/>
      <c r="H777" s="16"/>
      <c r="I777" s="6"/>
      <c r="J777" s="13"/>
    </row>
    <row r="778" spans="1:10" ht="13.2" customHeight="1">
      <c r="A778" s="140"/>
      <c r="B778" s="5"/>
      <c r="C778" s="6"/>
      <c r="D778" s="6"/>
      <c r="E778" s="6"/>
      <c r="F778" s="6"/>
      <c r="G778" s="6"/>
      <c r="H778" s="16"/>
      <c r="I778" s="6"/>
      <c r="J778" s="13"/>
    </row>
    <row r="779" spans="1:10" ht="13.2" customHeight="1">
      <c r="A779" s="140"/>
      <c r="B779" s="5"/>
      <c r="C779" s="6"/>
      <c r="D779" s="6"/>
      <c r="E779" s="6"/>
      <c r="F779" s="6"/>
      <c r="G779" s="6"/>
      <c r="H779" s="16"/>
      <c r="I779" s="6"/>
      <c r="J779" s="13"/>
    </row>
    <row r="780" spans="1:10" ht="13.2" customHeight="1">
      <c r="A780" s="140"/>
      <c r="B780" s="5"/>
      <c r="C780" s="6"/>
      <c r="D780" s="6"/>
      <c r="E780" s="6"/>
      <c r="F780" s="6"/>
      <c r="G780" s="6"/>
      <c r="H780" s="16"/>
      <c r="I780" s="6"/>
      <c r="J780" s="13"/>
    </row>
    <row r="781" spans="1:10" ht="13.2" customHeight="1">
      <c r="A781" s="140"/>
      <c r="B781" s="5"/>
      <c r="C781" s="6"/>
      <c r="D781" s="6"/>
      <c r="E781" s="6"/>
      <c r="F781" s="6"/>
      <c r="G781" s="6"/>
      <c r="H781" s="16"/>
      <c r="I781" s="6"/>
      <c r="J781" s="13"/>
    </row>
    <row r="782" spans="1:10" ht="13.2" customHeight="1">
      <c r="A782" s="140"/>
      <c r="B782" s="5"/>
      <c r="C782" s="6"/>
      <c r="D782" s="6"/>
      <c r="E782" s="6"/>
      <c r="F782" s="6"/>
      <c r="G782" s="6"/>
      <c r="H782" s="16"/>
      <c r="I782" s="6"/>
      <c r="J782" s="13"/>
    </row>
    <row r="783" spans="1:10" ht="13.2" customHeight="1">
      <c r="A783" s="140"/>
      <c r="B783" s="5"/>
      <c r="C783" s="6"/>
      <c r="D783" s="6"/>
      <c r="E783" s="6"/>
      <c r="F783" s="6"/>
      <c r="G783" s="6"/>
      <c r="H783" s="16"/>
      <c r="I783" s="6"/>
      <c r="J783" s="13"/>
    </row>
    <row r="784" spans="1:10" ht="13.2" customHeight="1">
      <c r="A784" s="140"/>
      <c r="B784" s="5"/>
      <c r="C784" s="6"/>
      <c r="D784" s="6"/>
      <c r="E784" s="6"/>
      <c r="F784" s="6"/>
      <c r="G784" s="6"/>
      <c r="H784" s="16"/>
      <c r="I784" s="6"/>
      <c r="J784" s="13"/>
    </row>
    <row r="785" spans="1:10" ht="13.2" customHeight="1">
      <c r="A785" s="140"/>
      <c r="B785" s="5"/>
      <c r="C785" s="6"/>
      <c r="D785" s="6"/>
      <c r="E785" s="6"/>
      <c r="F785" s="6"/>
      <c r="G785" s="6"/>
      <c r="H785" s="16"/>
      <c r="I785" s="6"/>
      <c r="J785" s="13"/>
    </row>
    <row r="786" spans="1:10" ht="13.2" customHeight="1">
      <c r="A786" s="140"/>
      <c r="B786" s="5"/>
      <c r="C786" s="15"/>
      <c r="D786" s="15"/>
      <c r="E786" s="15"/>
      <c r="F786" s="15"/>
      <c r="G786" s="15"/>
      <c r="H786" s="16"/>
      <c r="I786" s="15"/>
      <c r="J786" s="13"/>
    </row>
    <row r="787" spans="1:10" ht="13.2" customHeight="1">
      <c r="A787" s="140"/>
      <c r="B787" s="5"/>
      <c r="C787" s="15"/>
      <c r="D787" s="15"/>
      <c r="E787" s="15"/>
      <c r="F787" s="15"/>
      <c r="G787" s="15"/>
      <c r="H787" s="16"/>
      <c r="I787" s="15"/>
      <c r="J787" s="13"/>
    </row>
    <row r="788" spans="1:10" ht="13.2" customHeight="1">
      <c r="A788" s="140"/>
      <c r="B788" s="5"/>
      <c r="C788" s="6"/>
      <c r="D788" s="15"/>
      <c r="E788" s="15"/>
      <c r="F788" s="15"/>
      <c r="G788" s="15"/>
      <c r="H788" s="16"/>
      <c r="I788" s="15"/>
      <c r="J788" s="13"/>
    </row>
    <row r="789" spans="1:10" ht="13.2" customHeight="1">
      <c r="A789" s="140"/>
      <c r="B789" s="5"/>
      <c r="C789" s="6"/>
      <c r="D789" s="15"/>
      <c r="E789" s="15"/>
      <c r="F789" s="15"/>
      <c r="G789" s="15"/>
      <c r="H789" s="16"/>
      <c r="I789" s="15"/>
      <c r="J789" s="13"/>
    </row>
    <row r="790" spans="1:10" ht="13.2" customHeight="1">
      <c r="A790" s="140"/>
      <c r="B790" s="5"/>
      <c r="C790" s="6"/>
      <c r="D790" s="15"/>
      <c r="E790" s="15"/>
      <c r="F790" s="15"/>
      <c r="G790" s="15"/>
      <c r="H790" s="16"/>
      <c r="I790" s="15"/>
      <c r="J790" s="13"/>
    </row>
    <row r="791" spans="1:10" ht="13.2" customHeight="1">
      <c r="A791" s="140"/>
      <c r="B791" s="5"/>
      <c r="C791" s="6"/>
      <c r="D791" s="15"/>
      <c r="E791" s="15"/>
      <c r="F791" s="15"/>
      <c r="G791" s="15"/>
      <c r="H791" s="16"/>
      <c r="I791" s="15"/>
      <c r="J791" s="13"/>
    </row>
    <row r="792" spans="1:10" ht="13.2" customHeight="1">
      <c r="A792" s="140"/>
      <c r="B792" s="5"/>
      <c r="C792" s="15"/>
      <c r="D792" s="15"/>
      <c r="E792" s="15"/>
      <c r="F792" s="15"/>
      <c r="G792" s="15"/>
      <c r="H792" s="16"/>
      <c r="I792" s="15"/>
      <c r="J792" s="13"/>
    </row>
    <row r="793" spans="1:10" ht="13.2" customHeight="1">
      <c r="A793" s="141"/>
      <c r="B793" s="18"/>
      <c r="C793" s="19"/>
      <c r="D793" s="27"/>
      <c r="E793" s="27"/>
      <c r="F793" s="27"/>
      <c r="G793" s="27"/>
      <c r="H793" s="29"/>
      <c r="I793" s="27"/>
      <c r="J793" s="13"/>
    </row>
    <row r="794" spans="1:10" ht="13.2" customHeight="1">
      <c r="A794" s="143" t="s">
        <v>73</v>
      </c>
      <c r="B794" s="5"/>
      <c r="C794" s="6"/>
      <c r="D794" s="6"/>
      <c r="E794" s="6"/>
      <c r="F794" s="6"/>
      <c r="G794" s="6"/>
      <c r="H794" s="16"/>
      <c r="I794" s="6"/>
      <c r="J794" s="10"/>
    </row>
    <row r="795" spans="1:10" ht="13.2" customHeight="1">
      <c r="A795" s="140"/>
      <c r="B795" s="5"/>
      <c r="C795" s="6"/>
      <c r="D795" s="6"/>
      <c r="E795" s="6"/>
      <c r="F795" s="6"/>
      <c r="G795" s="6"/>
      <c r="H795" s="16"/>
      <c r="I795" s="6"/>
      <c r="J795" s="13"/>
    </row>
    <row r="796" spans="1:10" ht="13.2" customHeight="1">
      <c r="A796" s="140"/>
      <c r="B796" s="5"/>
      <c r="C796" s="6"/>
      <c r="D796" s="6"/>
      <c r="E796" s="6"/>
      <c r="F796" s="6"/>
      <c r="G796" s="6"/>
      <c r="H796" s="16"/>
      <c r="I796" s="6"/>
      <c r="J796" s="13"/>
    </row>
    <row r="797" spans="1:10" ht="13.2" customHeight="1">
      <c r="A797" s="140"/>
      <c r="B797" s="5"/>
      <c r="C797" s="6"/>
      <c r="D797" s="6"/>
      <c r="E797" s="6"/>
      <c r="F797" s="6"/>
      <c r="G797" s="6"/>
      <c r="H797" s="16"/>
      <c r="I797" s="6"/>
      <c r="J797" s="13"/>
    </row>
    <row r="798" spans="1:10" ht="13.2" customHeight="1">
      <c r="A798" s="140"/>
      <c r="B798" s="5"/>
      <c r="C798" s="6"/>
      <c r="D798" s="6"/>
      <c r="E798" s="6"/>
      <c r="F798" s="6"/>
      <c r="G798" s="6"/>
      <c r="H798" s="16"/>
      <c r="I798" s="6"/>
      <c r="J798" s="13"/>
    </row>
    <row r="799" spans="1:10" ht="13.2" customHeight="1">
      <c r="A799" s="140"/>
      <c r="B799" s="5"/>
      <c r="C799" s="6"/>
      <c r="D799" s="6"/>
      <c r="E799" s="6"/>
      <c r="F799" s="6"/>
      <c r="G799" s="6"/>
      <c r="H799" s="16"/>
      <c r="I799" s="6"/>
      <c r="J799" s="13"/>
    </row>
    <row r="800" spans="1:10" ht="13.2" customHeight="1">
      <c r="A800" s="140"/>
      <c r="B800" s="5"/>
      <c r="C800" s="6"/>
      <c r="D800" s="6"/>
      <c r="E800" s="6"/>
      <c r="F800" s="6"/>
      <c r="G800" s="6"/>
      <c r="H800" s="16"/>
      <c r="I800" s="6"/>
      <c r="J800" s="13"/>
    </row>
    <row r="801" spans="1:10" ht="13.2" customHeight="1">
      <c r="A801" s="140"/>
      <c r="B801" s="5"/>
      <c r="C801" s="6"/>
      <c r="D801" s="6"/>
      <c r="E801" s="6"/>
      <c r="F801" s="6"/>
      <c r="G801" s="6"/>
      <c r="H801" s="16"/>
      <c r="I801" s="6"/>
      <c r="J801" s="13"/>
    </row>
    <row r="802" spans="1:10" ht="13.2" customHeight="1">
      <c r="A802" s="140"/>
      <c r="B802" s="5"/>
      <c r="C802" s="6"/>
      <c r="D802" s="6"/>
      <c r="E802" s="6"/>
      <c r="F802" s="6"/>
      <c r="G802" s="6"/>
      <c r="H802" s="16"/>
      <c r="I802" s="6"/>
      <c r="J802" s="13"/>
    </row>
    <row r="803" spans="1:10" ht="13.2" customHeight="1">
      <c r="A803" s="140"/>
      <c r="B803" s="5"/>
      <c r="C803" s="6"/>
      <c r="D803" s="6"/>
      <c r="E803" s="6"/>
      <c r="F803" s="6"/>
      <c r="G803" s="6"/>
      <c r="H803" s="16"/>
      <c r="I803" s="6"/>
      <c r="J803" s="13"/>
    </row>
    <row r="804" spans="1:10" ht="13.2" customHeight="1">
      <c r="A804" s="140"/>
      <c r="B804" s="5"/>
      <c r="C804" s="15"/>
      <c r="D804" s="15"/>
      <c r="E804" s="15"/>
      <c r="F804" s="15"/>
      <c r="G804" s="15"/>
      <c r="H804" s="16"/>
      <c r="I804" s="15"/>
      <c r="J804" s="13"/>
    </row>
    <row r="805" spans="1:10" ht="13.2" customHeight="1">
      <c r="A805" s="140"/>
      <c r="B805" s="5"/>
      <c r="C805" s="15"/>
      <c r="D805" s="15"/>
      <c r="E805" s="15"/>
      <c r="F805" s="15"/>
      <c r="G805" s="15"/>
      <c r="H805" s="16"/>
      <c r="I805" s="15"/>
      <c r="J805" s="13"/>
    </row>
    <row r="806" spans="1:10" ht="13.2" customHeight="1">
      <c r="A806" s="140"/>
      <c r="B806" s="5"/>
      <c r="C806" s="6"/>
      <c r="D806" s="15"/>
      <c r="E806" s="15"/>
      <c r="F806" s="15"/>
      <c r="G806" s="15"/>
      <c r="H806" s="16"/>
      <c r="I806" s="15"/>
      <c r="J806" s="13"/>
    </row>
    <row r="807" spans="1:10" ht="13.2" customHeight="1">
      <c r="A807" s="140"/>
      <c r="B807" s="5"/>
      <c r="C807" s="6"/>
      <c r="D807" s="15"/>
      <c r="E807" s="15"/>
      <c r="F807" s="15"/>
      <c r="G807" s="15"/>
      <c r="H807" s="16"/>
      <c r="I807" s="15"/>
      <c r="J807" s="13"/>
    </row>
    <row r="808" spans="1:10" ht="13.2" customHeight="1">
      <c r="A808" s="140"/>
      <c r="B808" s="5"/>
      <c r="C808" s="6"/>
      <c r="D808" s="15"/>
      <c r="E808" s="15"/>
      <c r="F808" s="15"/>
      <c r="G808" s="15"/>
      <c r="H808" s="16"/>
      <c r="I808" s="15"/>
      <c r="J808" s="13"/>
    </row>
    <row r="809" spans="1:10" ht="13.2" customHeight="1">
      <c r="A809" s="140"/>
      <c r="B809" s="5"/>
      <c r="C809" s="6"/>
      <c r="D809" s="15"/>
      <c r="E809" s="15"/>
      <c r="F809" s="15"/>
      <c r="G809" s="15"/>
      <c r="H809" s="16"/>
      <c r="I809" s="15"/>
      <c r="J809" s="13"/>
    </row>
    <row r="810" spans="1:10" ht="13.2" customHeight="1">
      <c r="A810" s="140"/>
      <c r="B810" s="5"/>
      <c r="C810" s="15"/>
      <c r="D810" s="15"/>
      <c r="E810" s="15"/>
      <c r="F810" s="15"/>
      <c r="G810" s="15"/>
      <c r="H810" s="16"/>
      <c r="I810" s="15"/>
      <c r="J810" s="13"/>
    </row>
    <row r="811" spans="1:10" ht="13.2" customHeight="1">
      <c r="A811" s="141"/>
      <c r="B811" s="18"/>
      <c r="C811" s="19"/>
      <c r="D811" s="27"/>
      <c r="E811" s="27"/>
      <c r="F811" s="27"/>
      <c r="G811" s="27"/>
      <c r="H811" s="29"/>
      <c r="I811" s="27"/>
      <c r="J811" s="13"/>
    </row>
    <row r="812" spans="1:10" ht="13.2" customHeight="1">
      <c r="A812" s="143" t="s">
        <v>74</v>
      </c>
      <c r="B812" s="5"/>
      <c r="C812" s="6"/>
      <c r="D812" s="6"/>
      <c r="E812" s="6"/>
      <c r="F812" s="6"/>
      <c r="G812" s="6"/>
      <c r="H812" s="16"/>
      <c r="I812" s="6"/>
      <c r="J812" s="10"/>
    </row>
    <row r="813" spans="1:10" ht="13.2" customHeight="1">
      <c r="A813" s="140"/>
      <c r="B813" s="5"/>
      <c r="C813" s="6"/>
      <c r="D813" s="6"/>
      <c r="E813" s="6"/>
      <c r="F813" s="6"/>
      <c r="G813" s="6"/>
      <c r="H813" s="16"/>
      <c r="I813" s="6"/>
      <c r="J813" s="13"/>
    </row>
    <row r="814" spans="1:10" ht="13.2" customHeight="1">
      <c r="A814" s="140"/>
      <c r="B814" s="5"/>
      <c r="C814" s="6"/>
      <c r="D814" s="6"/>
      <c r="E814" s="6"/>
      <c r="F814" s="6"/>
      <c r="G814" s="6"/>
      <c r="H814" s="16"/>
      <c r="I814" s="6"/>
      <c r="J814" s="13"/>
    </row>
    <row r="815" spans="1:10" ht="13.2" customHeight="1">
      <c r="A815" s="140"/>
      <c r="B815" s="5"/>
      <c r="C815" s="6"/>
      <c r="D815" s="6"/>
      <c r="E815" s="6"/>
      <c r="F815" s="6"/>
      <c r="G815" s="6"/>
      <c r="H815" s="16"/>
      <c r="I815" s="6"/>
      <c r="J815" s="13"/>
    </row>
    <row r="816" spans="1:10" ht="13.2" customHeight="1">
      <c r="A816" s="140"/>
      <c r="B816" s="5"/>
      <c r="C816" s="6"/>
      <c r="D816" s="6"/>
      <c r="E816" s="6"/>
      <c r="F816" s="6"/>
      <c r="G816" s="6"/>
      <c r="H816" s="16"/>
      <c r="I816" s="6"/>
      <c r="J816" s="13"/>
    </row>
    <row r="817" spans="1:10" ht="13.2" customHeight="1">
      <c r="A817" s="140"/>
      <c r="B817" s="5"/>
      <c r="C817" s="6"/>
      <c r="D817" s="6"/>
      <c r="E817" s="6"/>
      <c r="F817" s="6"/>
      <c r="G817" s="6"/>
      <c r="H817" s="16"/>
      <c r="I817" s="6"/>
      <c r="J817" s="13"/>
    </row>
    <row r="818" spans="1:10" ht="13.2" customHeight="1">
      <c r="A818" s="140"/>
      <c r="B818" s="5"/>
      <c r="C818" s="6"/>
      <c r="D818" s="6"/>
      <c r="E818" s="6"/>
      <c r="F818" s="6"/>
      <c r="G818" s="6"/>
      <c r="H818" s="16"/>
      <c r="I818" s="6"/>
      <c r="J818" s="13"/>
    </row>
    <row r="819" spans="1:10" ht="13.2" customHeight="1">
      <c r="A819" s="140"/>
      <c r="B819" s="5"/>
      <c r="C819" s="6"/>
      <c r="D819" s="6"/>
      <c r="E819" s="6"/>
      <c r="F819" s="6"/>
      <c r="G819" s="6"/>
      <c r="H819" s="16"/>
      <c r="I819" s="6"/>
      <c r="J819" s="13"/>
    </row>
    <row r="820" spans="1:10" ht="13.2" customHeight="1">
      <c r="A820" s="140"/>
      <c r="B820" s="5"/>
      <c r="C820" s="6"/>
      <c r="D820" s="6"/>
      <c r="E820" s="6"/>
      <c r="F820" s="6"/>
      <c r="G820" s="6"/>
      <c r="H820" s="16"/>
      <c r="I820" s="6"/>
      <c r="J820" s="13"/>
    </row>
    <row r="821" spans="1:10" ht="13.2" customHeight="1">
      <c r="A821" s="140"/>
      <c r="B821" s="5"/>
      <c r="C821" s="6"/>
      <c r="D821" s="6"/>
      <c r="E821" s="6"/>
      <c r="F821" s="6"/>
      <c r="G821" s="6"/>
      <c r="H821" s="16"/>
      <c r="I821" s="6"/>
      <c r="J821" s="13"/>
    </row>
    <row r="822" spans="1:10" ht="13.2" customHeight="1">
      <c r="A822" s="140"/>
      <c r="B822" s="5"/>
      <c r="C822" s="15"/>
      <c r="D822" s="15"/>
      <c r="E822" s="15"/>
      <c r="F822" s="15"/>
      <c r="G822" s="15"/>
      <c r="H822" s="16"/>
      <c r="I822" s="15"/>
      <c r="J822" s="13"/>
    </row>
    <row r="823" spans="1:10" ht="13.2" customHeight="1">
      <c r="A823" s="140"/>
      <c r="B823" s="5"/>
      <c r="C823" s="15"/>
      <c r="D823" s="15"/>
      <c r="E823" s="15"/>
      <c r="F823" s="15"/>
      <c r="G823" s="15"/>
      <c r="H823" s="16"/>
      <c r="I823" s="15"/>
      <c r="J823" s="13"/>
    </row>
    <row r="824" spans="1:10" ht="13.2" customHeight="1">
      <c r="A824" s="140"/>
      <c r="B824" s="5"/>
      <c r="C824" s="6"/>
      <c r="D824" s="15"/>
      <c r="E824" s="15"/>
      <c r="F824" s="15"/>
      <c r="G824" s="15"/>
      <c r="H824" s="16"/>
      <c r="I824" s="15"/>
      <c r="J824" s="13"/>
    </row>
    <row r="825" spans="1:10" ht="13.2" customHeight="1">
      <c r="A825" s="140"/>
      <c r="B825" s="5"/>
      <c r="C825" s="6"/>
      <c r="D825" s="15"/>
      <c r="E825" s="15"/>
      <c r="F825" s="15"/>
      <c r="G825" s="15"/>
      <c r="H825" s="16"/>
      <c r="I825" s="15"/>
      <c r="J825" s="13"/>
    </row>
    <row r="826" spans="1:10" ht="13.2" customHeight="1">
      <c r="A826" s="140"/>
      <c r="B826" s="5"/>
      <c r="C826" s="6"/>
      <c r="D826" s="15"/>
      <c r="E826" s="15"/>
      <c r="F826" s="15"/>
      <c r="G826" s="15"/>
      <c r="H826" s="16"/>
      <c r="I826" s="15"/>
      <c r="J826" s="13"/>
    </row>
    <row r="827" spans="1:10" ht="13.2" customHeight="1">
      <c r="A827" s="140"/>
      <c r="B827" s="5"/>
      <c r="C827" s="6"/>
      <c r="D827" s="15"/>
      <c r="E827" s="15"/>
      <c r="F827" s="15"/>
      <c r="G827" s="15"/>
      <c r="H827" s="16"/>
      <c r="I827" s="15"/>
      <c r="J827" s="13"/>
    </row>
    <row r="828" spans="1:10" ht="13.2" customHeight="1">
      <c r="A828" s="140"/>
      <c r="B828" s="5"/>
      <c r="C828" s="15"/>
      <c r="D828" s="15"/>
      <c r="E828" s="15"/>
      <c r="F828" s="15"/>
      <c r="G828" s="15"/>
      <c r="H828" s="16"/>
      <c r="I828" s="15"/>
      <c r="J828" s="13"/>
    </row>
    <row r="829" spans="1:10" ht="13.2" customHeight="1">
      <c r="A829" s="141"/>
      <c r="B829" s="18"/>
      <c r="C829" s="19"/>
      <c r="D829" s="27"/>
      <c r="E829" s="27"/>
      <c r="F829" s="27"/>
      <c r="G829" s="27"/>
      <c r="H829" s="29"/>
      <c r="I829" s="27"/>
      <c r="J829" s="13"/>
    </row>
    <row r="830" spans="1:10" ht="13.2" customHeight="1">
      <c r="A830" s="143" t="s">
        <v>75</v>
      </c>
      <c r="B830" s="5"/>
      <c r="C830" s="6"/>
      <c r="D830" s="6"/>
      <c r="E830" s="6"/>
      <c r="F830" s="6"/>
      <c r="G830" s="6"/>
      <c r="H830" s="16"/>
      <c r="I830" s="6"/>
      <c r="J830" s="10"/>
    </row>
    <row r="831" spans="1:10" ht="13.2" customHeight="1">
      <c r="A831" s="140"/>
      <c r="B831" s="5"/>
      <c r="C831" s="6"/>
      <c r="D831" s="6"/>
      <c r="E831" s="6"/>
      <c r="F831" s="6"/>
      <c r="G831" s="6"/>
      <c r="H831" s="16"/>
      <c r="I831" s="6"/>
      <c r="J831" s="13"/>
    </row>
    <row r="832" spans="1:10" ht="13.2" customHeight="1">
      <c r="A832" s="140"/>
      <c r="B832" s="5"/>
      <c r="C832" s="6"/>
      <c r="D832" s="6"/>
      <c r="E832" s="6"/>
      <c r="F832" s="6"/>
      <c r="G832" s="6"/>
      <c r="H832" s="16"/>
      <c r="I832" s="6"/>
      <c r="J832" s="13"/>
    </row>
    <row r="833" spans="1:10" ht="13.2" customHeight="1">
      <c r="A833" s="140"/>
      <c r="B833" s="5"/>
      <c r="C833" s="6"/>
      <c r="D833" s="6"/>
      <c r="E833" s="6"/>
      <c r="F833" s="6"/>
      <c r="G833" s="6"/>
      <c r="H833" s="16"/>
      <c r="I833" s="6"/>
      <c r="J833" s="13"/>
    </row>
    <row r="834" spans="1:10" ht="13.2" customHeight="1">
      <c r="A834" s="140"/>
      <c r="B834" s="5"/>
      <c r="C834" s="6"/>
      <c r="D834" s="6"/>
      <c r="E834" s="6"/>
      <c r="F834" s="6"/>
      <c r="G834" s="6"/>
      <c r="H834" s="16"/>
      <c r="I834" s="6"/>
      <c r="J834" s="13"/>
    </row>
    <row r="835" spans="1:10" ht="13.2" customHeight="1">
      <c r="A835" s="140"/>
      <c r="B835" s="5"/>
      <c r="C835" s="6"/>
      <c r="D835" s="6"/>
      <c r="E835" s="6"/>
      <c r="F835" s="6"/>
      <c r="G835" s="6"/>
      <c r="H835" s="16"/>
      <c r="I835" s="6"/>
      <c r="J835" s="13"/>
    </row>
    <row r="836" spans="1:10" ht="13.2" customHeight="1">
      <c r="A836" s="140"/>
      <c r="B836" s="5"/>
      <c r="C836" s="6"/>
      <c r="D836" s="6"/>
      <c r="E836" s="6"/>
      <c r="F836" s="6"/>
      <c r="G836" s="6"/>
      <c r="H836" s="16"/>
      <c r="I836" s="6"/>
      <c r="J836" s="13"/>
    </row>
    <row r="837" spans="1:10" ht="13.2" customHeight="1">
      <c r="A837" s="140"/>
      <c r="B837" s="5"/>
      <c r="C837" s="6"/>
      <c r="D837" s="6"/>
      <c r="E837" s="6"/>
      <c r="F837" s="6"/>
      <c r="G837" s="6"/>
      <c r="H837" s="16"/>
      <c r="I837" s="6"/>
      <c r="J837" s="13"/>
    </row>
    <row r="838" spans="1:10" ht="13.2" customHeight="1">
      <c r="A838" s="140"/>
      <c r="B838" s="5"/>
      <c r="C838" s="6"/>
      <c r="D838" s="6"/>
      <c r="E838" s="6"/>
      <c r="F838" s="6"/>
      <c r="G838" s="6"/>
      <c r="H838" s="16"/>
      <c r="I838" s="6"/>
      <c r="J838" s="13"/>
    </row>
    <row r="839" spans="1:10" ht="13.2" customHeight="1">
      <c r="A839" s="140"/>
      <c r="B839" s="5"/>
      <c r="C839" s="6"/>
      <c r="D839" s="6"/>
      <c r="E839" s="6"/>
      <c r="F839" s="6"/>
      <c r="G839" s="6"/>
      <c r="H839" s="16"/>
      <c r="I839" s="6"/>
      <c r="J839" s="13"/>
    </row>
    <row r="840" spans="1:10" ht="13.2" customHeight="1">
      <c r="A840" s="140"/>
      <c r="B840" s="5"/>
      <c r="C840" s="15"/>
      <c r="D840" s="15"/>
      <c r="E840" s="15"/>
      <c r="F840" s="15"/>
      <c r="G840" s="15"/>
      <c r="H840" s="16"/>
      <c r="I840" s="15"/>
      <c r="J840" s="13"/>
    </row>
    <row r="841" spans="1:10" ht="13.2" customHeight="1">
      <c r="A841" s="140"/>
      <c r="B841" s="5"/>
      <c r="C841" s="15"/>
      <c r="D841" s="15"/>
      <c r="E841" s="15"/>
      <c r="F841" s="15"/>
      <c r="G841" s="15"/>
      <c r="H841" s="16"/>
      <c r="I841" s="15"/>
      <c r="J841" s="13"/>
    </row>
    <row r="842" spans="1:10" ht="13.2" customHeight="1">
      <c r="A842" s="140"/>
      <c r="B842" s="5"/>
      <c r="C842" s="6"/>
      <c r="D842" s="15"/>
      <c r="E842" s="15"/>
      <c r="F842" s="15"/>
      <c r="G842" s="15"/>
      <c r="H842" s="16"/>
      <c r="I842" s="15"/>
      <c r="J842" s="13"/>
    </row>
    <row r="843" spans="1:10" ht="13.2" customHeight="1">
      <c r="A843" s="140"/>
      <c r="B843" s="5"/>
      <c r="C843" s="6"/>
      <c r="D843" s="15"/>
      <c r="E843" s="15"/>
      <c r="F843" s="15"/>
      <c r="G843" s="15"/>
      <c r="H843" s="16"/>
      <c r="I843" s="15"/>
      <c r="J843" s="13"/>
    </row>
    <row r="844" spans="1:10" ht="13.2" customHeight="1">
      <c r="A844" s="140"/>
      <c r="B844" s="5"/>
      <c r="C844" s="6"/>
      <c r="D844" s="15"/>
      <c r="E844" s="15"/>
      <c r="F844" s="15"/>
      <c r="G844" s="15"/>
      <c r="H844" s="16"/>
      <c r="I844" s="15"/>
      <c r="J844" s="13"/>
    </row>
    <row r="845" spans="1:10" ht="13.2" customHeight="1">
      <c r="A845" s="140"/>
      <c r="B845" s="5"/>
      <c r="C845" s="6"/>
      <c r="D845" s="15"/>
      <c r="E845" s="15"/>
      <c r="F845" s="15"/>
      <c r="G845" s="15"/>
      <c r="H845" s="16"/>
      <c r="I845" s="15"/>
      <c r="J845" s="13"/>
    </row>
    <row r="846" spans="1:10" ht="13.2" customHeight="1">
      <c r="A846" s="140"/>
      <c r="B846" s="5"/>
      <c r="C846" s="15"/>
      <c r="D846" s="15"/>
      <c r="E846" s="15"/>
      <c r="F846" s="15"/>
      <c r="G846" s="15"/>
      <c r="H846" s="16"/>
      <c r="I846" s="15"/>
      <c r="J846" s="13"/>
    </row>
    <row r="847" spans="1:10" ht="13.2" customHeight="1">
      <c r="A847" s="141"/>
      <c r="B847" s="18"/>
      <c r="C847" s="19"/>
      <c r="D847" s="27"/>
      <c r="E847" s="27"/>
      <c r="F847" s="27"/>
      <c r="G847" s="27"/>
      <c r="H847" s="29"/>
      <c r="I847" s="27"/>
      <c r="J847" s="13"/>
    </row>
    <row r="848" spans="1:10" ht="13.2" customHeight="1">
      <c r="A848" s="143" t="s">
        <v>76</v>
      </c>
      <c r="B848" s="5"/>
      <c r="C848" s="6"/>
      <c r="D848" s="6"/>
      <c r="E848" s="6"/>
      <c r="F848" s="6"/>
      <c r="G848" s="6"/>
      <c r="H848" s="16"/>
      <c r="I848" s="6"/>
      <c r="J848" s="10"/>
    </row>
    <row r="849" spans="1:10" ht="13.2" customHeight="1">
      <c r="A849" s="140"/>
      <c r="B849" s="5"/>
      <c r="C849" s="6"/>
      <c r="D849" s="6"/>
      <c r="E849" s="6"/>
      <c r="F849" s="6"/>
      <c r="G849" s="6"/>
      <c r="H849" s="16"/>
      <c r="I849" s="6"/>
      <c r="J849" s="13"/>
    </row>
    <row r="850" spans="1:10" ht="13.2" customHeight="1">
      <c r="A850" s="140"/>
      <c r="B850" s="5"/>
      <c r="C850" s="6"/>
      <c r="D850" s="6"/>
      <c r="E850" s="6"/>
      <c r="F850" s="6"/>
      <c r="G850" s="6"/>
      <c r="H850" s="16"/>
      <c r="I850" s="6"/>
      <c r="J850" s="13"/>
    </row>
    <row r="851" spans="1:10" ht="13.2" customHeight="1">
      <c r="A851" s="140"/>
      <c r="B851" s="5"/>
      <c r="C851" s="6"/>
      <c r="D851" s="6"/>
      <c r="E851" s="6"/>
      <c r="F851" s="6"/>
      <c r="G851" s="6"/>
      <c r="H851" s="16"/>
      <c r="I851" s="6"/>
      <c r="J851" s="13"/>
    </row>
    <row r="852" spans="1:10" ht="13.2" customHeight="1">
      <c r="A852" s="140"/>
      <c r="B852" s="5"/>
      <c r="C852" s="6"/>
      <c r="D852" s="6"/>
      <c r="E852" s="6"/>
      <c r="F852" s="6"/>
      <c r="G852" s="6"/>
      <c r="H852" s="16"/>
      <c r="I852" s="6"/>
      <c r="J852" s="13"/>
    </row>
    <row r="853" spans="1:10" ht="13.2" customHeight="1">
      <c r="A853" s="140"/>
      <c r="B853" s="5"/>
      <c r="C853" s="6"/>
      <c r="D853" s="6"/>
      <c r="E853" s="6"/>
      <c r="F853" s="6"/>
      <c r="G853" s="6"/>
      <c r="H853" s="16"/>
      <c r="I853" s="6"/>
      <c r="J853" s="13"/>
    </row>
    <row r="854" spans="1:10" ht="13.2" customHeight="1">
      <c r="A854" s="140"/>
      <c r="B854" s="5"/>
      <c r="C854" s="6"/>
      <c r="D854" s="6"/>
      <c r="E854" s="6"/>
      <c r="F854" s="6"/>
      <c r="G854" s="6"/>
      <c r="H854" s="16"/>
      <c r="I854" s="6"/>
      <c r="J854" s="13"/>
    </row>
    <row r="855" spans="1:10" ht="13.2" customHeight="1">
      <c r="A855" s="140"/>
      <c r="B855" s="5"/>
      <c r="C855" s="6"/>
      <c r="D855" s="6"/>
      <c r="E855" s="6"/>
      <c r="F855" s="6"/>
      <c r="G855" s="6"/>
      <c r="H855" s="16"/>
      <c r="I855" s="6"/>
      <c r="J855" s="13"/>
    </row>
    <row r="856" spans="1:10" ht="13.2" customHeight="1">
      <c r="A856" s="140"/>
      <c r="B856" s="5"/>
      <c r="C856" s="6"/>
      <c r="D856" s="6"/>
      <c r="E856" s="6"/>
      <c r="F856" s="6"/>
      <c r="G856" s="6"/>
      <c r="H856" s="16"/>
      <c r="I856" s="6"/>
      <c r="J856" s="13"/>
    </row>
    <row r="857" spans="1:10" ht="13.2" customHeight="1">
      <c r="A857" s="140"/>
      <c r="B857" s="5"/>
      <c r="C857" s="6"/>
      <c r="D857" s="6"/>
      <c r="E857" s="6"/>
      <c r="F857" s="6"/>
      <c r="G857" s="6"/>
      <c r="H857" s="16"/>
      <c r="I857" s="6"/>
      <c r="J857" s="13"/>
    </row>
    <row r="858" spans="1:10" ht="13.2" customHeight="1">
      <c r="A858" s="140"/>
      <c r="B858" s="5"/>
      <c r="C858" s="15"/>
      <c r="D858" s="15"/>
      <c r="E858" s="15"/>
      <c r="F858" s="15"/>
      <c r="G858" s="15"/>
      <c r="H858" s="16"/>
      <c r="I858" s="15"/>
      <c r="J858" s="13"/>
    </row>
    <row r="859" spans="1:10" ht="13.2" customHeight="1">
      <c r="A859" s="140"/>
      <c r="B859" s="5"/>
      <c r="C859" s="15"/>
      <c r="D859" s="15"/>
      <c r="E859" s="15"/>
      <c r="F859" s="15"/>
      <c r="G859" s="15"/>
      <c r="H859" s="16"/>
      <c r="I859" s="15"/>
      <c r="J859" s="13"/>
    </row>
    <row r="860" spans="1:10" ht="13.2" customHeight="1">
      <c r="A860" s="140"/>
      <c r="B860" s="5"/>
      <c r="C860" s="6"/>
      <c r="D860" s="15"/>
      <c r="E860" s="15"/>
      <c r="F860" s="15"/>
      <c r="G860" s="15"/>
      <c r="H860" s="16"/>
      <c r="I860" s="15"/>
      <c r="J860" s="13"/>
    </row>
    <row r="861" spans="1:10" ht="13.2" customHeight="1">
      <c r="A861" s="140"/>
      <c r="B861" s="5"/>
      <c r="C861" s="6"/>
      <c r="D861" s="15"/>
      <c r="E861" s="15"/>
      <c r="F861" s="15"/>
      <c r="G861" s="15"/>
      <c r="H861" s="16"/>
      <c r="I861" s="15"/>
      <c r="J861" s="13"/>
    </row>
    <row r="862" spans="1:10" ht="13.2" customHeight="1">
      <c r="A862" s="140"/>
      <c r="B862" s="5"/>
      <c r="C862" s="6"/>
      <c r="D862" s="15"/>
      <c r="E862" s="15"/>
      <c r="F862" s="15"/>
      <c r="G862" s="15"/>
      <c r="H862" s="16"/>
      <c r="I862" s="15"/>
      <c r="J862" s="13"/>
    </row>
    <row r="863" spans="1:10" ht="13.2" customHeight="1">
      <c r="A863" s="140"/>
      <c r="B863" s="5"/>
      <c r="C863" s="6"/>
      <c r="D863" s="15"/>
      <c r="E863" s="15"/>
      <c r="F863" s="15"/>
      <c r="G863" s="15"/>
      <c r="H863" s="16"/>
      <c r="I863" s="15"/>
      <c r="J863" s="13"/>
    </row>
    <row r="864" spans="1:10" ht="13.2" customHeight="1">
      <c r="A864" s="140"/>
      <c r="B864" s="5"/>
      <c r="C864" s="15"/>
      <c r="D864" s="15"/>
      <c r="E864" s="15"/>
      <c r="F864" s="15"/>
      <c r="G864" s="15"/>
      <c r="H864" s="16"/>
      <c r="I864" s="15"/>
      <c r="J864" s="13"/>
    </row>
    <row r="865" spans="1:10" ht="13.2" customHeight="1">
      <c r="A865" s="141"/>
      <c r="B865" s="18"/>
      <c r="C865" s="19"/>
      <c r="D865" s="27"/>
      <c r="E865" s="27"/>
      <c r="F865" s="27"/>
      <c r="G865" s="27"/>
      <c r="H865" s="29"/>
      <c r="I865" s="27"/>
      <c r="J865" s="13"/>
    </row>
    <row r="866" spans="1:10" ht="13.2" customHeight="1">
      <c r="A866" s="143" t="s">
        <v>77</v>
      </c>
      <c r="B866" s="5"/>
      <c r="C866" s="6"/>
      <c r="D866" s="6"/>
      <c r="E866" s="6"/>
      <c r="F866" s="6"/>
      <c r="G866" s="6"/>
      <c r="H866" s="16"/>
      <c r="I866" s="6"/>
      <c r="J866" s="10"/>
    </row>
    <row r="867" spans="1:10" ht="13.2" customHeight="1">
      <c r="A867" s="140"/>
      <c r="B867" s="5"/>
      <c r="C867" s="6"/>
      <c r="D867" s="6"/>
      <c r="E867" s="6"/>
      <c r="F867" s="6"/>
      <c r="G867" s="6"/>
      <c r="H867" s="16"/>
      <c r="I867" s="6"/>
      <c r="J867" s="13"/>
    </row>
    <row r="868" spans="1:10" ht="13.2" customHeight="1">
      <c r="A868" s="140"/>
      <c r="B868" s="5"/>
      <c r="C868" s="6"/>
      <c r="D868" s="6"/>
      <c r="E868" s="6"/>
      <c r="F868" s="6"/>
      <c r="G868" s="6"/>
      <c r="H868" s="16"/>
      <c r="I868" s="6"/>
      <c r="J868" s="13"/>
    </row>
    <row r="869" spans="1:10" ht="13.2" customHeight="1">
      <c r="A869" s="140"/>
      <c r="B869" s="5"/>
      <c r="C869" s="6"/>
      <c r="D869" s="6"/>
      <c r="E869" s="6"/>
      <c r="F869" s="6"/>
      <c r="G869" s="6"/>
      <c r="H869" s="16"/>
      <c r="I869" s="6"/>
      <c r="J869" s="13"/>
    </row>
    <row r="870" spans="1:10" ht="13.2" customHeight="1">
      <c r="A870" s="140"/>
      <c r="B870" s="5"/>
      <c r="C870" s="6"/>
      <c r="D870" s="6"/>
      <c r="E870" s="6"/>
      <c r="F870" s="6"/>
      <c r="G870" s="6"/>
      <c r="H870" s="16"/>
      <c r="I870" s="6"/>
      <c r="J870" s="13"/>
    </row>
    <row r="871" spans="1:10" ht="13.2" customHeight="1">
      <c r="A871" s="140"/>
      <c r="B871" s="5"/>
      <c r="C871" s="6"/>
      <c r="D871" s="6"/>
      <c r="E871" s="6"/>
      <c r="F871" s="6"/>
      <c r="G871" s="6"/>
      <c r="H871" s="16"/>
      <c r="I871" s="6"/>
      <c r="J871" s="13"/>
    </row>
    <row r="872" spans="1:10" ht="13.2" customHeight="1">
      <c r="A872" s="140"/>
      <c r="B872" s="5"/>
      <c r="C872" s="6"/>
      <c r="D872" s="6"/>
      <c r="E872" s="6"/>
      <c r="F872" s="6"/>
      <c r="G872" s="6"/>
      <c r="H872" s="16"/>
      <c r="I872" s="6"/>
      <c r="J872" s="13"/>
    </row>
    <row r="873" spans="1:10" ht="13.2" customHeight="1">
      <c r="A873" s="140"/>
      <c r="B873" s="5"/>
      <c r="C873" s="6"/>
      <c r="D873" s="6"/>
      <c r="E873" s="6"/>
      <c r="F873" s="6"/>
      <c r="G873" s="6"/>
      <c r="H873" s="16"/>
      <c r="I873" s="6"/>
      <c r="J873" s="13"/>
    </row>
    <row r="874" spans="1:10" ht="13.2" customHeight="1">
      <c r="A874" s="140"/>
      <c r="B874" s="5"/>
      <c r="C874" s="6"/>
      <c r="D874" s="6"/>
      <c r="E874" s="6"/>
      <c r="F874" s="6"/>
      <c r="G874" s="6"/>
      <c r="H874" s="16"/>
      <c r="I874" s="6"/>
      <c r="J874" s="13"/>
    </row>
    <row r="875" spans="1:10" ht="13.2" customHeight="1">
      <c r="A875" s="140"/>
      <c r="B875" s="5"/>
      <c r="C875" s="6"/>
      <c r="D875" s="6"/>
      <c r="E875" s="6"/>
      <c r="F875" s="6"/>
      <c r="G875" s="6"/>
      <c r="H875" s="16"/>
      <c r="I875" s="6"/>
      <c r="J875" s="13"/>
    </row>
    <row r="876" spans="1:10" ht="13.2" customHeight="1">
      <c r="A876" s="140"/>
      <c r="B876" s="5"/>
      <c r="C876" s="15"/>
      <c r="D876" s="15"/>
      <c r="E876" s="15"/>
      <c r="F876" s="15"/>
      <c r="G876" s="15"/>
      <c r="H876" s="16"/>
      <c r="I876" s="15"/>
      <c r="J876" s="13"/>
    </row>
    <row r="877" spans="1:10" ht="13.2" customHeight="1">
      <c r="A877" s="140"/>
      <c r="B877" s="5"/>
      <c r="C877" s="15"/>
      <c r="D877" s="15"/>
      <c r="E877" s="15"/>
      <c r="F877" s="15"/>
      <c r="G877" s="15"/>
      <c r="H877" s="16"/>
      <c r="I877" s="15"/>
      <c r="J877" s="13"/>
    </row>
    <row r="878" spans="1:10" ht="13.2" customHeight="1">
      <c r="A878" s="140"/>
      <c r="B878" s="5"/>
      <c r="C878" s="6"/>
      <c r="D878" s="15"/>
      <c r="E878" s="15"/>
      <c r="F878" s="15"/>
      <c r="G878" s="15"/>
      <c r="H878" s="16"/>
      <c r="I878" s="15"/>
      <c r="J878" s="13"/>
    </row>
    <row r="879" spans="1:10" ht="13.2" customHeight="1">
      <c r="A879" s="140"/>
      <c r="B879" s="5"/>
      <c r="C879" s="6"/>
      <c r="D879" s="15"/>
      <c r="E879" s="15"/>
      <c r="F879" s="15"/>
      <c r="G879" s="15"/>
      <c r="H879" s="16"/>
      <c r="I879" s="15"/>
      <c r="J879" s="13"/>
    </row>
    <row r="880" spans="1:10" ht="13.2" customHeight="1">
      <c r="A880" s="140"/>
      <c r="B880" s="5"/>
      <c r="C880" s="6"/>
      <c r="D880" s="15"/>
      <c r="E880" s="15"/>
      <c r="F880" s="15"/>
      <c r="G880" s="15"/>
      <c r="H880" s="16"/>
      <c r="I880" s="15"/>
      <c r="J880" s="13"/>
    </row>
    <row r="881" spans="1:10" ht="13.2" customHeight="1">
      <c r="A881" s="140"/>
      <c r="B881" s="5"/>
      <c r="C881" s="6"/>
      <c r="D881" s="15"/>
      <c r="E881" s="15"/>
      <c r="F881" s="15"/>
      <c r="G881" s="15"/>
      <c r="H881" s="16"/>
      <c r="I881" s="15"/>
      <c r="J881" s="13"/>
    </row>
    <row r="882" spans="1:10" ht="13.2" customHeight="1">
      <c r="A882" s="140"/>
      <c r="B882" s="5"/>
      <c r="C882" s="15"/>
      <c r="D882" s="15"/>
      <c r="E882" s="15"/>
      <c r="F882" s="15"/>
      <c r="G882" s="15"/>
      <c r="H882" s="16"/>
      <c r="I882" s="15"/>
      <c r="J882" s="13"/>
    </row>
    <row r="883" spans="1:10" ht="13.2" customHeight="1">
      <c r="A883" s="141"/>
      <c r="B883" s="18"/>
      <c r="C883" s="19"/>
      <c r="D883" s="27"/>
      <c r="E883" s="27"/>
      <c r="F883" s="27"/>
      <c r="G883" s="27"/>
      <c r="H883" s="29"/>
      <c r="I883" s="27"/>
      <c r="J883" s="13"/>
    </row>
    <row r="884" spans="1:10" ht="13.2" customHeight="1">
      <c r="A884" s="143" t="s">
        <v>78</v>
      </c>
      <c r="B884" s="5"/>
      <c r="C884" s="6"/>
      <c r="D884" s="6"/>
      <c r="E884" s="6"/>
      <c r="F884" s="6"/>
      <c r="G884" s="6"/>
      <c r="H884" s="16"/>
      <c r="I884" s="6"/>
      <c r="J884" s="10"/>
    </row>
    <row r="885" spans="1:10" ht="13.2" customHeight="1">
      <c r="A885" s="140"/>
      <c r="B885" s="5"/>
      <c r="C885" s="6"/>
      <c r="D885" s="6"/>
      <c r="E885" s="6"/>
      <c r="F885" s="6"/>
      <c r="G885" s="6"/>
      <c r="H885" s="16"/>
      <c r="I885" s="6"/>
      <c r="J885" s="13"/>
    </row>
    <row r="886" spans="1:10" ht="13.2" customHeight="1">
      <c r="A886" s="140"/>
      <c r="B886" s="5"/>
      <c r="C886" s="6"/>
      <c r="D886" s="6"/>
      <c r="E886" s="6"/>
      <c r="F886" s="6"/>
      <c r="G886" s="6"/>
      <c r="H886" s="16"/>
      <c r="I886" s="6"/>
      <c r="J886" s="13"/>
    </row>
    <row r="887" spans="1:10" ht="13.2" customHeight="1">
      <c r="A887" s="140"/>
      <c r="B887" s="5"/>
      <c r="C887" s="6"/>
      <c r="D887" s="6"/>
      <c r="E887" s="6"/>
      <c r="F887" s="6"/>
      <c r="G887" s="6"/>
      <c r="H887" s="16"/>
      <c r="I887" s="6"/>
      <c r="J887" s="13"/>
    </row>
    <row r="888" spans="1:10" ht="13.2" customHeight="1">
      <c r="A888" s="140"/>
      <c r="B888" s="5"/>
      <c r="C888" s="6"/>
      <c r="D888" s="6"/>
      <c r="E888" s="6"/>
      <c r="F888" s="6"/>
      <c r="G888" s="6"/>
      <c r="H888" s="16"/>
      <c r="I888" s="6"/>
      <c r="J888" s="13"/>
    </row>
    <row r="889" spans="1:10" ht="13.2" customHeight="1">
      <c r="A889" s="140"/>
      <c r="B889" s="5"/>
      <c r="C889" s="6"/>
      <c r="D889" s="6"/>
      <c r="E889" s="6"/>
      <c r="F889" s="6"/>
      <c r="G889" s="6"/>
      <c r="H889" s="16"/>
      <c r="I889" s="6"/>
      <c r="J889" s="13"/>
    </row>
    <row r="890" spans="1:10" ht="13.2" customHeight="1">
      <c r="A890" s="140"/>
      <c r="B890" s="5"/>
      <c r="C890" s="6"/>
      <c r="D890" s="6"/>
      <c r="E890" s="6"/>
      <c r="F890" s="6"/>
      <c r="G890" s="6"/>
      <c r="H890" s="16"/>
      <c r="I890" s="6"/>
      <c r="J890" s="13"/>
    </row>
    <row r="891" spans="1:10" ht="13.2" customHeight="1">
      <c r="A891" s="140"/>
      <c r="B891" s="5"/>
      <c r="C891" s="6"/>
      <c r="D891" s="6"/>
      <c r="E891" s="6"/>
      <c r="F891" s="6"/>
      <c r="G891" s="6"/>
      <c r="H891" s="16"/>
      <c r="I891" s="6"/>
      <c r="J891" s="13"/>
    </row>
    <row r="892" spans="1:10" ht="13.2" customHeight="1">
      <c r="A892" s="140"/>
      <c r="B892" s="5"/>
      <c r="C892" s="6"/>
      <c r="D892" s="6"/>
      <c r="E892" s="6"/>
      <c r="F892" s="6"/>
      <c r="G892" s="6"/>
      <c r="H892" s="16"/>
      <c r="I892" s="6"/>
      <c r="J892" s="13"/>
    </row>
    <row r="893" spans="1:10" ht="13.2" customHeight="1">
      <c r="A893" s="140"/>
      <c r="B893" s="5"/>
      <c r="C893" s="6"/>
      <c r="D893" s="6"/>
      <c r="E893" s="6"/>
      <c r="F893" s="6"/>
      <c r="G893" s="6"/>
      <c r="H893" s="16"/>
      <c r="I893" s="6"/>
      <c r="J893" s="13"/>
    </row>
    <row r="894" spans="1:10" ht="13.2" customHeight="1">
      <c r="A894" s="140"/>
      <c r="B894" s="5"/>
      <c r="C894" s="15"/>
      <c r="D894" s="15"/>
      <c r="E894" s="15"/>
      <c r="F894" s="15"/>
      <c r="G894" s="15"/>
      <c r="H894" s="16"/>
      <c r="I894" s="15"/>
      <c r="J894" s="13"/>
    </row>
    <row r="895" spans="1:10" ht="13.2" customHeight="1">
      <c r="A895" s="140"/>
      <c r="B895" s="5"/>
      <c r="C895" s="15"/>
      <c r="D895" s="15"/>
      <c r="E895" s="15"/>
      <c r="F895" s="15"/>
      <c r="G895" s="15"/>
      <c r="H895" s="16"/>
      <c r="I895" s="15"/>
      <c r="J895" s="13"/>
    </row>
    <row r="896" spans="1:10" ht="13.2" customHeight="1">
      <c r="A896" s="140"/>
      <c r="B896" s="5"/>
      <c r="C896" s="6"/>
      <c r="D896" s="15"/>
      <c r="E896" s="15"/>
      <c r="F896" s="15"/>
      <c r="G896" s="15"/>
      <c r="H896" s="16"/>
      <c r="I896" s="15"/>
      <c r="J896" s="13"/>
    </row>
    <row r="897" spans="1:10" ht="13.2" customHeight="1">
      <c r="A897" s="140"/>
      <c r="B897" s="5"/>
      <c r="C897" s="6"/>
      <c r="D897" s="15"/>
      <c r="E897" s="15"/>
      <c r="F897" s="15"/>
      <c r="G897" s="15"/>
      <c r="H897" s="16"/>
      <c r="I897" s="15"/>
      <c r="J897" s="13"/>
    </row>
    <row r="898" spans="1:10" ht="13.2" customHeight="1">
      <c r="A898" s="140"/>
      <c r="B898" s="5"/>
      <c r="C898" s="6"/>
      <c r="D898" s="15"/>
      <c r="E898" s="15"/>
      <c r="F898" s="15"/>
      <c r="G898" s="15"/>
      <c r="H898" s="16"/>
      <c r="I898" s="15"/>
      <c r="J898" s="13"/>
    </row>
    <row r="899" spans="1:10" ht="13.2" customHeight="1">
      <c r="A899" s="140"/>
      <c r="B899" s="5"/>
      <c r="C899" s="6"/>
      <c r="D899" s="15"/>
      <c r="E899" s="15"/>
      <c r="F899" s="15"/>
      <c r="G899" s="15"/>
      <c r="H899" s="16"/>
      <c r="I899" s="15"/>
      <c r="J899" s="13"/>
    </row>
    <row r="900" spans="1:10" ht="13.2" customHeight="1">
      <c r="A900" s="140"/>
      <c r="B900" s="5"/>
      <c r="C900" s="15"/>
      <c r="D900" s="15"/>
      <c r="E900" s="15"/>
      <c r="F900" s="15"/>
      <c r="G900" s="15"/>
      <c r="H900" s="16"/>
      <c r="I900" s="15"/>
      <c r="J900" s="13"/>
    </row>
    <row r="901" spans="1:10" ht="13.2" customHeight="1">
      <c r="A901" s="141"/>
      <c r="B901" s="18"/>
      <c r="C901" s="19"/>
      <c r="D901" s="27"/>
      <c r="E901" s="27"/>
      <c r="F901" s="27"/>
      <c r="G901" s="27"/>
      <c r="H901" s="29"/>
      <c r="I901" s="27"/>
      <c r="J901" s="13"/>
    </row>
    <row r="902" spans="1:10" ht="13.2" customHeight="1">
      <c r="A902" s="143" t="s">
        <v>79</v>
      </c>
      <c r="B902" s="5"/>
      <c r="C902" s="6"/>
      <c r="D902" s="6"/>
      <c r="E902" s="6"/>
      <c r="F902" s="6"/>
      <c r="G902" s="6"/>
      <c r="H902" s="16"/>
      <c r="I902" s="6"/>
      <c r="J902" s="10"/>
    </row>
    <row r="903" spans="1:10" ht="13.2" customHeight="1">
      <c r="A903" s="140"/>
      <c r="B903" s="5"/>
      <c r="C903" s="6"/>
      <c r="D903" s="6"/>
      <c r="E903" s="6"/>
      <c r="F903" s="6"/>
      <c r="G903" s="6"/>
      <c r="H903" s="16"/>
      <c r="I903" s="6"/>
      <c r="J903" s="13"/>
    </row>
    <row r="904" spans="1:10" ht="13.2" customHeight="1">
      <c r="A904" s="140"/>
      <c r="B904" s="5"/>
      <c r="C904" s="6"/>
      <c r="D904" s="6"/>
      <c r="E904" s="6"/>
      <c r="F904" s="6"/>
      <c r="G904" s="6"/>
      <c r="H904" s="16"/>
      <c r="I904" s="6"/>
      <c r="J904" s="13"/>
    </row>
    <row r="905" spans="1:10" ht="13.2" customHeight="1">
      <c r="A905" s="140"/>
      <c r="B905" s="5"/>
      <c r="C905" s="6"/>
      <c r="D905" s="6"/>
      <c r="E905" s="6"/>
      <c r="F905" s="6"/>
      <c r="G905" s="6"/>
      <c r="H905" s="16"/>
      <c r="I905" s="6"/>
      <c r="J905" s="13"/>
    </row>
    <row r="906" spans="1:10" ht="13.2" customHeight="1">
      <c r="A906" s="140"/>
      <c r="B906" s="5"/>
      <c r="C906" s="6"/>
      <c r="D906" s="6"/>
      <c r="E906" s="6"/>
      <c r="F906" s="6"/>
      <c r="G906" s="6"/>
      <c r="H906" s="16"/>
      <c r="I906" s="6"/>
      <c r="J906" s="13"/>
    </row>
    <row r="907" spans="1:10" ht="13.2" customHeight="1">
      <c r="A907" s="140"/>
      <c r="B907" s="5"/>
      <c r="C907" s="6"/>
      <c r="D907" s="6"/>
      <c r="E907" s="6"/>
      <c r="F907" s="6"/>
      <c r="G907" s="6"/>
      <c r="H907" s="16"/>
      <c r="I907" s="6"/>
      <c r="J907" s="13"/>
    </row>
    <row r="908" spans="1:10" ht="13.2" customHeight="1">
      <c r="A908" s="140"/>
      <c r="B908" s="5"/>
      <c r="C908" s="6"/>
      <c r="D908" s="6"/>
      <c r="E908" s="6"/>
      <c r="F908" s="6"/>
      <c r="G908" s="6"/>
      <c r="H908" s="16"/>
      <c r="I908" s="6"/>
      <c r="J908" s="13"/>
    </row>
    <row r="909" spans="1:10" ht="13.2" customHeight="1">
      <c r="A909" s="140"/>
      <c r="B909" s="5"/>
      <c r="C909" s="6"/>
      <c r="D909" s="6"/>
      <c r="E909" s="6"/>
      <c r="F909" s="6"/>
      <c r="G909" s="6"/>
      <c r="H909" s="16"/>
      <c r="I909" s="6"/>
      <c r="J909" s="13"/>
    </row>
    <row r="910" spans="1:10" ht="13.2" customHeight="1">
      <c r="A910" s="140"/>
      <c r="B910" s="5"/>
      <c r="C910" s="6"/>
      <c r="D910" s="6"/>
      <c r="E910" s="6"/>
      <c r="F910" s="6"/>
      <c r="G910" s="6"/>
      <c r="H910" s="16"/>
      <c r="I910" s="6"/>
      <c r="J910" s="13"/>
    </row>
    <row r="911" spans="1:10" ht="13.2" customHeight="1">
      <c r="A911" s="140"/>
      <c r="B911" s="5"/>
      <c r="C911" s="6"/>
      <c r="D911" s="6"/>
      <c r="E911" s="6"/>
      <c r="F911" s="6"/>
      <c r="G911" s="6"/>
      <c r="H911" s="16"/>
      <c r="I911" s="6"/>
      <c r="J911" s="13"/>
    </row>
    <row r="912" spans="1:10" ht="13.2" customHeight="1">
      <c r="A912" s="140"/>
      <c r="B912" s="5"/>
      <c r="C912" s="15"/>
      <c r="D912" s="15"/>
      <c r="E912" s="15"/>
      <c r="F912" s="15"/>
      <c r="G912" s="15"/>
      <c r="H912" s="16"/>
      <c r="I912" s="15"/>
      <c r="J912" s="13"/>
    </row>
    <row r="913" spans="1:10" ht="13.2" customHeight="1">
      <c r="A913" s="140"/>
      <c r="B913" s="5"/>
      <c r="C913" s="15"/>
      <c r="D913" s="15"/>
      <c r="E913" s="15"/>
      <c r="F913" s="15"/>
      <c r="G913" s="15"/>
      <c r="H913" s="16"/>
      <c r="I913" s="15"/>
      <c r="J913" s="13"/>
    </row>
    <row r="914" spans="1:10" ht="13.2" customHeight="1">
      <c r="A914" s="140"/>
      <c r="B914" s="5"/>
      <c r="C914" s="6"/>
      <c r="D914" s="15"/>
      <c r="E914" s="15"/>
      <c r="F914" s="15"/>
      <c r="G914" s="15"/>
      <c r="H914" s="16"/>
      <c r="I914" s="15"/>
      <c r="J914" s="13"/>
    </row>
    <row r="915" spans="1:10" ht="13.2" customHeight="1">
      <c r="A915" s="140"/>
      <c r="B915" s="5"/>
      <c r="C915" s="6"/>
      <c r="D915" s="15"/>
      <c r="E915" s="15"/>
      <c r="F915" s="15"/>
      <c r="G915" s="15"/>
      <c r="H915" s="16"/>
      <c r="I915" s="15"/>
      <c r="J915" s="13"/>
    </row>
    <row r="916" spans="1:10" ht="13.2" customHeight="1">
      <c r="A916" s="140"/>
      <c r="B916" s="5"/>
      <c r="C916" s="6"/>
      <c r="D916" s="15"/>
      <c r="E916" s="15"/>
      <c r="F916" s="15"/>
      <c r="G916" s="15"/>
      <c r="H916" s="16"/>
      <c r="I916" s="15"/>
      <c r="J916" s="13"/>
    </row>
    <row r="917" spans="1:10" ht="13.2" customHeight="1">
      <c r="A917" s="140"/>
      <c r="B917" s="5"/>
      <c r="C917" s="6"/>
      <c r="D917" s="15"/>
      <c r="E917" s="15"/>
      <c r="F917" s="15"/>
      <c r="G917" s="15"/>
      <c r="H917" s="16"/>
      <c r="I917" s="15"/>
      <c r="J917" s="13"/>
    </row>
    <row r="918" spans="1:10" ht="13.2" customHeight="1">
      <c r="A918" s="140"/>
      <c r="B918" s="5"/>
      <c r="C918" s="15"/>
      <c r="D918" s="15"/>
      <c r="E918" s="15"/>
      <c r="F918" s="15"/>
      <c r="G918" s="15"/>
      <c r="H918" s="16"/>
      <c r="I918" s="15"/>
      <c r="J918" s="13"/>
    </row>
    <row r="919" spans="1:10" ht="13.2" customHeight="1">
      <c r="A919" s="141"/>
      <c r="B919" s="18"/>
      <c r="C919" s="19"/>
      <c r="D919" s="27"/>
      <c r="E919" s="27"/>
      <c r="F919" s="27"/>
      <c r="G919" s="27"/>
      <c r="H919" s="29"/>
      <c r="I919" s="27"/>
      <c r="J919" s="13"/>
    </row>
    <row r="920" spans="1:10" ht="13.2" customHeight="1">
      <c r="A920" s="143" t="s">
        <v>80</v>
      </c>
      <c r="B920" s="5"/>
      <c r="C920" s="6"/>
      <c r="D920" s="6"/>
      <c r="E920" s="6"/>
      <c r="F920" s="6"/>
      <c r="G920" s="6"/>
      <c r="H920" s="16"/>
      <c r="I920" s="6"/>
      <c r="J920" s="10"/>
    </row>
    <row r="921" spans="1:10" ht="13.2" customHeight="1">
      <c r="A921" s="140"/>
      <c r="B921" s="5"/>
      <c r="C921" s="6"/>
      <c r="D921" s="6"/>
      <c r="E921" s="6"/>
      <c r="F921" s="6"/>
      <c r="G921" s="6"/>
      <c r="H921" s="16"/>
      <c r="I921" s="6"/>
      <c r="J921" s="13"/>
    </row>
    <row r="922" spans="1:10" ht="13.2" customHeight="1">
      <c r="A922" s="140"/>
      <c r="B922" s="5"/>
      <c r="C922" s="6"/>
      <c r="D922" s="6"/>
      <c r="E922" s="6"/>
      <c r="F922" s="6"/>
      <c r="G922" s="6"/>
      <c r="H922" s="16"/>
      <c r="I922" s="6"/>
      <c r="J922" s="13"/>
    </row>
    <row r="923" spans="1:10" ht="13.2" customHeight="1">
      <c r="A923" s="140"/>
      <c r="B923" s="5"/>
      <c r="C923" s="6"/>
      <c r="D923" s="6"/>
      <c r="E923" s="6"/>
      <c r="F923" s="6"/>
      <c r="G923" s="6"/>
      <c r="H923" s="16"/>
      <c r="I923" s="6"/>
      <c r="J923" s="13"/>
    </row>
    <row r="924" spans="1:10" ht="13.2" customHeight="1">
      <c r="A924" s="140"/>
      <c r="B924" s="5"/>
      <c r="C924" s="6"/>
      <c r="D924" s="6"/>
      <c r="E924" s="6"/>
      <c r="F924" s="6"/>
      <c r="G924" s="6"/>
      <c r="H924" s="16"/>
      <c r="I924" s="6"/>
      <c r="J924" s="13"/>
    </row>
    <row r="925" spans="1:10" ht="13.2" customHeight="1">
      <c r="A925" s="140"/>
      <c r="B925" s="5"/>
      <c r="C925" s="6"/>
      <c r="D925" s="6"/>
      <c r="E925" s="6"/>
      <c r="F925" s="6"/>
      <c r="G925" s="6"/>
      <c r="H925" s="16"/>
      <c r="I925" s="6"/>
      <c r="J925" s="13"/>
    </row>
    <row r="926" spans="1:10" ht="13.2" customHeight="1">
      <c r="A926" s="140"/>
      <c r="B926" s="5"/>
      <c r="C926" s="6"/>
      <c r="D926" s="6"/>
      <c r="E926" s="6"/>
      <c r="F926" s="6"/>
      <c r="G926" s="6"/>
      <c r="H926" s="16"/>
      <c r="I926" s="6"/>
      <c r="J926" s="13"/>
    </row>
    <row r="927" spans="1:10" ht="13.2" customHeight="1">
      <c r="A927" s="140"/>
      <c r="B927" s="5"/>
      <c r="C927" s="6"/>
      <c r="D927" s="6"/>
      <c r="E927" s="6"/>
      <c r="F927" s="6"/>
      <c r="G927" s="6"/>
      <c r="H927" s="16"/>
      <c r="I927" s="6"/>
      <c r="J927" s="13"/>
    </row>
    <row r="928" spans="1:10" ht="13.2" customHeight="1">
      <c r="A928" s="140"/>
      <c r="B928" s="5"/>
      <c r="C928" s="6"/>
      <c r="D928" s="6"/>
      <c r="E928" s="6"/>
      <c r="F928" s="6"/>
      <c r="G928" s="6"/>
      <c r="H928" s="16"/>
      <c r="I928" s="6"/>
      <c r="J928" s="13"/>
    </row>
    <row r="929" spans="1:10" ht="13.2" customHeight="1">
      <c r="A929" s="140"/>
      <c r="B929" s="5"/>
      <c r="C929" s="6"/>
      <c r="D929" s="6"/>
      <c r="E929" s="6"/>
      <c r="F929" s="6"/>
      <c r="G929" s="6"/>
      <c r="H929" s="16"/>
      <c r="I929" s="6"/>
      <c r="J929" s="13"/>
    </row>
    <row r="930" spans="1:10" ht="13.2" customHeight="1">
      <c r="A930" s="140"/>
      <c r="B930" s="5"/>
      <c r="C930" s="15"/>
      <c r="D930" s="15"/>
      <c r="E930" s="15"/>
      <c r="F930" s="15"/>
      <c r="G930" s="15"/>
      <c r="H930" s="16"/>
      <c r="I930" s="15"/>
      <c r="J930" s="13"/>
    </row>
    <row r="931" spans="1:10" ht="13.2" customHeight="1">
      <c r="A931" s="140"/>
      <c r="B931" s="5"/>
      <c r="C931" s="15"/>
      <c r="D931" s="15"/>
      <c r="E931" s="15"/>
      <c r="F931" s="15"/>
      <c r="G931" s="15"/>
      <c r="H931" s="16"/>
      <c r="I931" s="15"/>
      <c r="J931" s="13"/>
    </row>
    <row r="932" spans="1:10" ht="13.2" customHeight="1">
      <c r="A932" s="140"/>
      <c r="B932" s="5"/>
      <c r="C932" s="6"/>
      <c r="D932" s="15"/>
      <c r="E932" s="15"/>
      <c r="F932" s="15"/>
      <c r="G932" s="15"/>
      <c r="H932" s="16"/>
      <c r="I932" s="15"/>
      <c r="J932" s="13"/>
    </row>
    <row r="933" spans="1:10" ht="13.2" customHeight="1">
      <c r="A933" s="140"/>
      <c r="B933" s="5"/>
      <c r="C933" s="6"/>
      <c r="D933" s="15"/>
      <c r="E933" s="15"/>
      <c r="F933" s="15"/>
      <c r="G933" s="15"/>
      <c r="H933" s="16"/>
      <c r="I933" s="15"/>
      <c r="J933" s="13"/>
    </row>
    <row r="934" spans="1:10" ht="13.2" customHeight="1">
      <c r="A934" s="140"/>
      <c r="B934" s="5"/>
      <c r="C934" s="6"/>
      <c r="D934" s="15"/>
      <c r="E934" s="15"/>
      <c r="F934" s="15"/>
      <c r="G934" s="15"/>
      <c r="H934" s="16"/>
      <c r="I934" s="15"/>
      <c r="J934" s="13"/>
    </row>
    <row r="935" spans="1:10" ht="13.2" customHeight="1">
      <c r="A935" s="140"/>
      <c r="B935" s="5"/>
      <c r="C935" s="6"/>
      <c r="D935" s="15"/>
      <c r="E935" s="15"/>
      <c r="F935" s="15"/>
      <c r="G935" s="15"/>
      <c r="H935" s="16"/>
      <c r="I935" s="15"/>
      <c r="J935" s="13"/>
    </row>
    <row r="936" spans="1:10" ht="13.2" customHeight="1">
      <c r="A936" s="140"/>
      <c r="B936" s="5"/>
      <c r="C936" s="15"/>
      <c r="D936" s="15"/>
      <c r="E936" s="15"/>
      <c r="F936" s="15"/>
      <c r="G936" s="15"/>
      <c r="H936" s="16"/>
      <c r="I936" s="15"/>
      <c r="J936" s="13"/>
    </row>
    <row r="937" spans="1:10" ht="13.2" customHeight="1">
      <c r="A937" s="141"/>
      <c r="B937" s="18"/>
      <c r="C937" s="19"/>
      <c r="D937" s="27"/>
      <c r="E937" s="27"/>
      <c r="F937" s="27"/>
      <c r="G937" s="27"/>
      <c r="H937" s="29"/>
      <c r="I937" s="27"/>
      <c r="J937" s="13"/>
    </row>
    <row r="938" spans="1:10" ht="13.2" customHeight="1">
      <c r="A938" s="143" t="s">
        <v>81</v>
      </c>
      <c r="B938" s="5"/>
      <c r="C938" s="6"/>
      <c r="D938" s="6"/>
      <c r="E938" s="6"/>
      <c r="F938" s="6"/>
      <c r="G938" s="6"/>
      <c r="H938" s="16"/>
      <c r="I938" s="6"/>
      <c r="J938" s="10"/>
    </row>
    <row r="939" spans="1:10" ht="13.2" customHeight="1">
      <c r="A939" s="140"/>
      <c r="B939" s="5"/>
      <c r="C939" s="6"/>
      <c r="D939" s="6"/>
      <c r="E939" s="6"/>
      <c r="F939" s="6"/>
      <c r="G939" s="6"/>
      <c r="H939" s="16"/>
      <c r="I939" s="6"/>
      <c r="J939" s="13"/>
    </row>
    <row r="940" spans="1:10" ht="13.2" customHeight="1">
      <c r="A940" s="140"/>
      <c r="B940" s="5"/>
      <c r="C940" s="6"/>
      <c r="D940" s="6"/>
      <c r="E940" s="6"/>
      <c r="F940" s="6"/>
      <c r="G940" s="6"/>
      <c r="H940" s="16"/>
      <c r="I940" s="6"/>
      <c r="J940" s="13"/>
    </row>
    <row r="941" spans="1:10" ht="13.2" customHeight="1">
      <c r="A941" s="140"/>
      <c r="B941" s="5"/>
      <c r="C941" s="6"/>
      <c r="D941" s="6"/>
      <c r="E941" s="6"/>
      <c r="F941" s="6"/>
      <c r="G941" s="6"/>
      <c r="H941" s="16"/>
      <c r="I941" s="6"/>
      <c r="J941" s="13"/>
    </row>
    <row r="942" spans="1:10" ht="13.2" customHeight="1">
      <c r="A942" s="140"/>
      <c r="B942" s="5"/>
      <c r="C942" s="6"/>
      <c r="D942" s="6"/>
      <c r="E942" s="6"/>
      <c r="F942" s="6"/>
      <c r="G942" s="6"/>
      <c r="H942" s="16"/>
      <c r="I942" s="6"/>
      <c r="J942" s="13"/>
    </row>
    <row r="943" spans="1:10" ht="13.2" customHeight="1">
      <c r="A943" s="140"/>
      <c r="B943" s="5"/>
      <c r="C943" s="6"/>
      <c r="D943" s="6"/>
      <c r="E943" s="6"/>
      <c r="F943" s="6"/>
      <c r="G943" s="6"/>
      <c r="H943" s="16"/>
      <c r="I943" s="6"/>
      <c r="J943" s="13"/>
    </row>
    <row r="944" spans="1:10" ht="13.2" customHeight="1">
      <c r="A944" s="140"/>
      <c r="B944" s="5"/>
      <c r="C944" s="6"/>
      <c r="D944" s="6"/>
      <c r="E944" s="6"/>
      <c r="F944" s="6"/>
      <c r="G944" s="6"/>
      <c r="H944" s="16"/>
      <c r="I944" s="6"/>
      <c r="J944" s="13"/>
    </row>
    <row r="945" spans="1:10" ht="13.2" customHeight="1">
      <c r="A945" s="140"/>
      <c r="B945" s="5"/>
      <c r="C945" s="6"/>
      <c r="D945" s="6"/>
      <c r="E945" s="6"/>
      <c r="F945" s="6"/>
      <c r="G945" s="6"/>
      <c r="H945" s="16"/>
      <c r="I945" s="6"/>
      <c r="J945" s="13"/>
    </row>
    <row r="946" spans="1:10" ht="13.2" customHeight="1">
      <c r="A946" s="140"/>
      <c r="B946" s="5"/>
      <c r="C946" s="6"/>
      <c r="D946" s="6"/>
      <c r="E946" s="6"/>
      <c r="F946" s="6"/>
      <c r="G946" s="6"/>
      <c r="H946" s="16"/>
      <c r="I946" s="6"/>
      <c r="J946" s="13"/>
    </row>
    <row r="947" spans="1:10" ht="13.2" customHeight="1">
      <c r="A947" s="140"/>
      <c r="B947" s="5"/>
      <c r="C947" s="6"/>
      <c r="D947" s="6"/>
      <c r="E947" s="6"/>
      <c r="F947" s="6"/>
      <c r="G947" s="6"/>
      <c r="H947" s="16"/>
      <c r="I947" s="6"/>
      <c r="J947" s="13"/>
    </row>
    <row r="948" spans="1:10" ht="13.2" customHeight="1">
      <c r="A948" s="140"/>
      <c r="B948" s="5"/>
      <c r="C948" s="15"/>
      <c r="D948" s="15"/>
      <c r="E948" s="15"/>
      <c r="F948" s="15"/>
      <c r="G948" s="15"/>
      <c r="H948" s="16"/>
      <c r="I948" s="15"/>
      <c r="J948" s="13"/>
    </row>
    <row r="949" spans="1:10" ht="13.2" customHeight="1">
      <c r="A949" s="140"/>
      <c r="B949" s="5"/>
      <c r="C949" s="15"/>
      <c r="D949" s="15"/>
      <c r="E949" s="15"/>
      <c r="F949" s="15"/>
      <c r="G949" s="15"/>
      <c r="H949" s="16"/>
      <c r="I949" s="15"/>
      <c r="J949" s="13"/>
    </row>
    <row r="950" spans="1:10" ht="13.2" customHeight="1">
      <c r="A950" s="140"/>
      <c r="B950" s="5"/>
      <c r="C950" s="6"/>
      <c r="D950" s="15"/>
      <c r="E950" s="15"/>
      <c r="F950" s="15"/>
      <c r="G950" s="15"/>
      <c r="H950" s="16"/>
      <c r="I950" s="15"/>
      <c r="J950" s="13"/>
    </row>
    <row r="951" spans="1:10" ht="13.2" customHeight="1">
      <c r="A951" s="140"/>
      <c r="B951" s="5"/>
      <c r="C951" s="6"/>
      <c r="D951" s="15"/>
      <c r="E951" s="15"/>
      <c r="F951" s="15"/>
      <c r="G951" s="15"/>
      <c r="H951" s="16"/>
      <c r="I951" s="15"/>
      <c r="J951" s="13"/>
    </row>
    <row r="952" spans="1:10" ht="13.2" customHeight="1">
      <c r="A952" s="140"/>
      <c r="B952" s="5"/>
      <c r="C952" s="6"/>
      <c r="D952" s="15"/>
      <c r="E952" s="15"/>
      <c r="F952" s="15"/>
      <c r="G952" s="15"/>
      <c r="H952" s="16"/>
      <c r="I952" s="15"/>
      <c r="J952" s="13"/>
    </row>
    <row r="953" spans="1:10" ht="13.2" customHeight="1">
      <c r="A953" s="140"/>
      <c r="B953" s="5"/>
      <c r="C953" s="6"/>
      <c r="D953" s="15"/>
      <c r="E953" s="15"/>
      <c r="F953" s="15"/>
      <c r="G953" s="15"/>
      <c r="H953" s="16"/>
      <c r="I953" s="15"/>
      <c r="J953" s="13"/>
    </row>
    <row r="954" spans="1:10" ht="13.2" customHeight="1">
      <c r="A954" s="140"/>
      <c r="B954" s="5"/>
      <c r="C954" s="15"/>
      <c r="D954" s="15"/>
      <c r="E954" s="15"/>
      <c r="F954" s="15"/>
      <c r="G954" s="15"/>
      <c r="H954" s="16"/>
      <c r="I954" s="15"/>
      <c r="J954" s="13"/>
    </row>
    <row r="955" spans="1:10" ht="13.2" customHeight="1">
      <c r="A955" s="141"/>
      <c r="B955" s="18"/>
      <c r="C955" s="19"/>
      <c r="D955" s="27"/>
      <c r="E955" s="27"/>
      <c r="F955" s="27"/>
      <c r="G955" s="27"/>
      <c r="H955" s="29"/>
      <c r="I955" s="27"/>
      <c r="J955" s="13"/>
    </row>
    <row r="956" spans="1:10" ht="13.2" customHeight="1">
      <c r="A956" s="143" t="s">
        <v>82</v>
      </c>
      <c r="B956" s="5"/>
      <c r="C956" s="6"/>
      <c r="D956" s="6"/>
      <c r="E956" s="6"/>
      <c r="F956" s="6"/>
      <c r="G956" s="6"/>
      <c r="H956" s="16"/>
      <c r="I956" s="6"/>
      <c r="J956" s="10"/>
    </row>
    <row r="957" spans="1:10" ht="13.2" customHeight="1">
      <c r="A957" s="140"/>
      <c r="B957" s="5"/>
      <c r="C957" s="6"/>
      <c r="D957" s="6"/>
      <c r="E957" s="6"/>
      <c r="F957" s="6"/>
      <c r="G957" s="6"/>
      <c r="H957" s="16"/>
      <c r="I957" s="6"/>
      <c r="J957" s="13"/>
    </row>
    <row r="958" spans="1:10" ht="13.2" customHeight="1">
      <c r="A958" s="140"/>
      <c r="B958" s="5"/>
      <c r="C958" s="6"/>
      <c r="D958" s="6"/>
      <c r="E958" s="6"/>
      <c r="F958" s="6"/>
      <c r="G958" s="6"/>
      <c r="H958" s="16"/>
      <c r="I958" s="6"/>
      <c r="J958" s="13"/>
    </row>
    <row r="959" spans="1:10" ht="13.2" customHeight="1">
      <c r="A959" s="140"/>
      <c r="B959" s="5"/>
      <c r="C959" s="6"/>
      <c r="D959" s="6"/>
      <c r="E959" s="6"/>
      <c r="F959" s="6"/>
      <c r="G959" s="6"/>
      <c r="H959" s="16"/>
      <c r="I959" s="6"/>
      <c r="J959" s="13"/>
    </row>
    <row r="960" spans="1:10" ht="13.2" customHeight="1">
      <c r="A960" s="140"/>
      <c r="B960" s="5"/>
      <c r="C960" s="6"/>
      <c r="D960" s="6"/>
      <c r="E960" s="6"/>
      <c r="F960" s="6"/>
      <c r="G960" s="6"/>
      <c r="H960" s="16"/>
      <c r="I960" s="6"/>
      <c r="J960" s="13"/>
    </row>
    <row r="961" spans="1:10" ht="13.2" customHeight="1">
      <c r="A961" s="140"/>
      <c r="B961" s="5"/>
      <c r="C961" s="6"/>
      <c r="D961" s="6"/>
      <c r="E961" s="6"/>
      <c r="F961" s="6"/>
      <c r="G961" s="6"/>
      <c r="H961" s="16"/>
      <c r="I961" s="6"/>
      <c r="J961" s="13"/>
    </row>
    <row r="962" spans="1:10" ht="13.2" customHeight="1">
      <c r="A962" s="140"/>
      <c r="B962" s="5"/>
      <c r="C962" s="6"/>
      <c r="D962" s="6"/>
      <c r="E962" s="6"/>
      <c r="F962" s="6"/>
      <c r="G962" s="6"/>
      <c r="H962" s="16"/>
      <c r="I962" s="6"/>
      <c r="J962" s="13"/>
    </row>
    <row r="963" spans="1:10" ht="13.2" customHeight="1">
      <c r="A963" s="140"/>
      <c r="B963" s="5"/>
      <c r="C963" s="6"/>
      <c r="D963" s="6"/>
      <c r="E963" s="6"/>
      <c r="F963" s="6"/>
      <c r="G963" s="6"/>
      <c r="H963" s="16"/>
      <c r="I963" s="6"/>
      <c r="J963" s="13"/>
    </row>
    <row r="964" spans="1:10" ht="13.2" customHeight="1">
      <c r="A964" s="140"/>
      <c r="B964" s="5"/>
      <c r="C964" s="6"/>
      <c r="D964" s="6"/>
      <c r="E964" s="6"/>
      <c r="F964" s="6"/>
      <c r="G964" s="6"/>
      <c r="H964" s="16"/>
      <c r="I964" s="6"/>
      <c r="J964" s="13"/>
    </row>
    <row r="965" spans="1:10" ht="13.2" customHeight="1">
      <c r="A965" s="140"/>
      <c r="B965" s="5"/>
      <c r="C965" s="6"/>
      <c r="D965" s="6"/>
      <c r="E965" s="6"/>
      <c r="F965" s="6"/>
      <c r="G965" s="6"/>
      <c r="H965" s="16"/>
      <c r="I965" s="6"/>
      <c r="J965" s="13"/>
    </row>
    <row r="966" spans="1:10" ht="13.2" customHeight="1">
      <c r="A966" s="140"/>
      <c r="B966" s="5"/>
      <c r="C966" s="15"/>
      <c r="D966" s="15"/>
      <c r="E966" s="15"/>
      <c r="F966" s="15"/>
      <c r="G966" s="15"/>
      <c r="H966" s="16"/>
      <c r="I966" s="15"/>
      <c r="J966" s="13"/>
    </row>
    <row r="967" spans="1:10" ht="13.2" customHeight="1">
      <c r="A967" s="140"/>
      <c r="B967" s="5"/>
      <c r="C967" s="15"/>
      <c r="D967" s="15"/>
      <c r="E967" s="15"/>
      <c r="F967" s="15"/>
      <c r="G967" s="15"/>
      <c r="H967" s="16"/>
      <c r="I967" s="15"/>
      <c r="J967" s="13"/>
    </row>
    <row r="968" spans="1:10" ht="13.2" customHeight="1">
      <c r="A968" s="140"/>
      <c r="B968" s="5"/>
      <c r="C968" s="6"/>
      <c r="D968" s="15"/>
      <c r="E968" s="15"/>
      <c r="F968" s="15"/>
      <c r="G968" s="15"/>
      <c r="H968" s="16"/>
      <c r="I968" s="15"/>
      <c r="J968" s="13"/>
    </row>
    <row r="969" spans="1:10" ht="13.2" customHeight="1">
      <c r="A969" s="140"/>
      <c r="B969" s="5"/>
      <c r="C969" s="6"/>
      <c r="D969" s="15"/>
      <c r="E969" s="15"/>
      <c r="F969" s="15"/>
      <c r="G969" s="15"/>
      <c r="H969" s="16"/>
      <c r="I969" s="15"/>
      <c r="J969" s="13"/>
    </row>
    <row r="970" spans="1:10" ht="13.2" customHeight="1">
      <c r="A970" s="140"/>
      <c r="B970" s="5"/>
      <c r="C970" s="6"/>
      <c r="D970" s="15"/>
      <c r="E970" s="15"/>
      <c r="F970" s="15"/>
      <c r="G970" s="15"/>
      <c r="H970" s="16"/>
      <c r="I970" s="15"/>
      <c r="J970" s="13"/>
    </row>
    <row r="971" spans="1:10" ht="13.2" customHeight="1">
      <c r="A971" s="140"/>
      <c r="B971" s="5"/>
      <c r="C971" s="6"/>
      <c r="D971" s="15"/>
      <c r="E971" s="15"/>
      <c r="F971" s="15"/>
      <c r="G971" s="15"/>
      <c r="H971" s="16"/>
      <c r="I971" s="15"/>
      <c r="J971" s="13"/>
    </row>
    <row r="972" spans="1:10" ht="13.2" customHeight="1">
      <c r="A972" s="140"/>
      <c r="B972" s="5"/>
      <c r="C972" s="15"/>
      <c r="D972" s="15"/>
      <c r="E972" s="15"/>
      <c r="F972" s="15"/>
      <c r="G972" s="15"/>
      <c r="H972" s="16"/>
      <c r="I972" s="15"/>
      <c r="J972" s="13"/>
    </row>
    <row r="973" spans="1:10" ht="13.2" customHeight="1">
      <c r="A973" s="141"/>
      <c r="B973" s="18"/>
      <c r="C973" s="19"/>
      <c r="D973" s="27"/>
      <c r="E973" s="27"/>
      <c r="F973" s="27"/>
      <c r="G973" s="27"/>
      <c r="H973" s="29"/>
      <c r="I973" s="27"/>
      <c r="J973" s="13"/>
    </row>
    <row r="974" spans="1:10" ht="13.2" customHeight="1">
      <c r="A974" s="143" t="s">
        <v>83</v>
      </c>
      <c r="B974" s="5"/>
      <c r="C974" s="6"/>
      <c r="D974" s="6"/>
      <c r="E974" s="6"/>
      <c r="F974" s="6"/>
      <c r="G974" s="6"/>
      <c r="H974" s="16"/>
      <c r="I974" s="6"/>
      <c r="J974" s="10"/>
    </row>
    <row r="975" spans="1:10" ht="13.2" customHeight="1">
      <c r="A975" s="140"/>
      <c r="B975" s="5"/>
      <c r="C975" s="6"/>
      <c r="D975" s="6"/>
      <c r="E975" s="6"/>
      <c r="F975" s="6"/>
      <c r="G975" s="6"/>
      <c r="H975" s="16"/>
      <c r="I975" s="6"/>
      <c r="J975" s="13"/>
    </row>
    <row r="976" spans="1:10" ht="13.2" customHeight="1">
      <c r="A976" s="140"/>
      <c r="B976" s="5"/>
      <c r="C976" s="6"/>
      <c r="D976" s="6"/>
      <c r="E976" s="6"/>
      <c r="F976" s="6"/>
      <c r="G976" s="6"/>
      <c r="H976" s="16"/>
      <c r="I976" s="6"/>
      <c r="J976" s="13"/>
    </row>
    <row r="977" spans="1:10" ht="13.2" customHeight="1">
      <c r="A977" s="140"/>
      <c r="B977" s="5"/>
      <c r="C977" s="6"/>
      <c r="D977" s="6"/>
      <c r="E977" s="6"/>
      <c r="F977" s="6"/>
      <c r="G977" s="6"/>
      <c r="H977" s="16"/>
      <c r="I977" s="6"/>
      <c r="J977" s="13"/>
    </row>
    <row r="978" spans="1:10" ht="13.2" customHeight="1">
      <c r="A978" s="140"/>
      <c r="B978" s="5"/>
      <c r="C978" s="6"/>
      <c r="D978" s="6"/>
      <c r="E978" s="6"/>
      <c r="F978" s="6"/>
      <c r="G978" s="6"/>
      <c r="H978" s="16"/>
      <c r="I978" s="6"/>
      <c r="J978" s="13"/>
    </row>
    <row r="979" spans="1:10" ht="13.2" customHeight="1">
      <c r="A979" s="140"/>
      <c r="B979" s="5"/>
      <c r="C979" s="6"/>
      <c r="D979" s="6"/>
      <c r="E979" s="6"/>
      <c r="F979" s="6"/>
      <c r="G979" s="6"/>
      <c r="H979" s="16"/>
      <c r="I979" s="6"/>
      <c r="J979" s="13"/>
    </row>
    <row r="980" spans="1:10" ht="13.2" customHeight="1">
      <c r="A980" s="140"/>
      <c r="B980" s="5"/>
      <c r="C980" s="6"/>
      <c r="D980" s="6"/>
      <c r="E980" s="6"/>
      <c r="F980" s="6"/>
      <c r="G980" s="6"/>
      <c r="H980" s="16"/>
      <c r="I980" s="6"/>
      <c r="J980" s="13"/>
    </row>
    <row r="981" spans="1:10" ht="13.2" customHeight="1">
      <c r="A981" s="140"/>
      <c r="B981" s="5"/>
      <c r="C981" s="6"/>
      <c r="D981" s="6"/>
      <c r="E981" s="6"/>
      <c r="F981" s="6"/>
      <c r="G981" s="6"/>
      <c r="H981" s="16"/>
      <c r="I981" s="6"/>
      <c r="J981" s="13"/>
    </row>
    <row r="982" spans="1:10" ht="13.2" customHeight="1">
      <c r="A982" s="140"/>
      <c r="B982" s="5"/>
      <c r="C982" s="6"/>
      <c r="D982" s="6"/>
      <c r="E982" s="6"/>
      <c r="F982" s="6"/>
      <c r="G982" s="6"/>
      <c r="H982" s="16"/>
      <c r="I982" s="6"/>
      <c r="J982" s="13"/>
    </row>
    <row r="983" spans="1:10" ht="13.2" customHeight="1">
      <c r="A983" s="140"/>
      <c r="B983" s="5"/>
      <c r="C983" s="6"/>
      <c r="D983" s="6"/>
      <c r="E983" s="6"/>
      <c r="F983" s="6"/>
      <c r="G983" s="6"/>
      <c r="H983" s="16"/>
      <c r="I983" s="6"/>
      <c r="J983" s="13"/>
    </row>
    <row r="984" spans="1:10" ht="13.2" customHeight="1">
      <c r="A984" s="140"/>
      <c r="B984" s="5"/>
      <c r="C984" s="15"/>
      <c r="D984" s="15"/>
      <c r="E984" s="15"/>
      <c r="F984" s="15"/>
      <c r="G984" s="15"/>
      <c r="H984" s="16"/>
      <c r="I984" s="15"/>
      <c r="J984" s="13"/>
    </row>
    <row r="985" spans="1:10" ht="13.2" customHeight="1">
      <c r="A985" s="140"/>
      <c r="B985" s="5"/>
      <c r="C985" s="15"/>
      <c r="D985" s="15"/>
      <c r="E985" s="15"/>
      <c r="F985" s="15"/>
      <c r="G985" s="15"/>
      <c r="H985" s="16"/>
      <c r="I985" s="15"/>
      <c r="J985" s="13"/>
    </row>
    <row r="986" spans="1:10" ht="13.2" customHeight="1">
      <c r="A986" s="140"/>
      <c r="B986" s="5"/>
      <c r="C986" s="6"/>
      <c r="D986" s="15"/>
      <c r="E986" s="15"/>
      <c r="F986" s="15"/>
      <c r="G986" s="15"/>
      <c r="H986" s="16"/>
      <c r="I986" s="15"/>
      <c r="J986" s="13"/>
    </row>
    <row r="987" spans="1:10" ht="13.2" customHeight="1">
      <c r="A987" s="140"/>
      <c r="B987" s="5"/>
      <c r="C987" s="6"/>
      <c r="D987" s="15"/>
      <c r="E987" s="15"/>
      <c r="F987" s="15"/>
      <c r="G987" s="15"/>
      <c r="H987" s="16"/>
      <c r="I987" s="15"/>
      <c r="J987" s="13"/>
    </row>
    <row r="988" spans="1:10" ht="13.2" customHeight="1">
      <c r="A988" s="140"/>
      <c r="B988" s="5"/>
      <c r="C988" s="6"/>
      <c r="D988" s="15"/>
      <c r="E988" s="15"/>
      <c r="F988" s="15"/>
      <c r="G988" s="15"/>
      <c r="H988" s="16"/>
      <c r="I988" s="15"/>
      <c r="J988" s="13"/>
    </row>
    <row r="989" spans="1:10" ht="13.2" customHeight="1">
      <c r="A989" s="140"/>
      <c r="B989" s="5"/>
      <c r="C989" s="6"/>
      <c r="D989" s="15"/>
      <c r="E989" s="15"/>
      <c r="F989" s="15"/>
      <c r="G989" s="15"/>
      <c r="H989" s="16"/>
      <c r="I989" s="15"/>
      <c r="J989" s="13"/>
    </row>
    <row r="990" spans="1:10" ht="13.2" customHeight="1">
      <c r="A990" s="140"/>
      <c r="B990" s="5"/>
      <c r="C990" s="15"/>
      <c r="D990" s="15"/>
      <c r="E990" s="15"/>
      <c r="F990" s="15"/>
      <c r="G990" s="15"/>
      <c r="H990" s="16"/>
      <c r="I990" s="15"/>
      <c r="J990" s="13"/>
    </row>
    <row r="991" spans="1:10" ht="13.2" customHeight="1">
      <c r="A991" s="141"/>
      <c r="B991" s="18"/>
      <c r="C991" s="19"/>
      <c r="D991" s="27"/>
      <c r="E991" s="27"/>
      <c r="F991" s="27"/>
      <c r="G991" s="27"/>
      <c r="H991" s="29"/>
      <c r="I991" s="27"/>
      <c r="J991" s="13"/>
    </row>
    <row r="992" spans="1:10" ht="13.2" customHeight="1">
      <c r="A992" s="143" t="s">
        <v>84</v>
      </c>
      <c r="B992" s="5"/>
      <c r="C992" s="6"/>
      <c r="D992" s="6"/>
      <c r="E992" s="6"/>
      <c r="F992" s="6"/>
      <c r="G992" s="6"/>
      <c r="H992" s="16"/>
      <c r="I992" s="6"/>
      <c r="J992" s="10"/>
    </row>
    <row r="993" spans="1:10" ht="13.2" customHeight="1">
      <c r="A993" s="140"/>
      <c r="B993" s="5"/>
      <c r="C993" s="6"/>
      <c r="D993" s="6"/>
      <c r="E993" s="6"/>
      <c r="F993" s="6"/>
      <c r="G993" s="6"/>
      <c r="H993" s="16"/>
      <c r="I993" s="6"/>
      <c r="J993" s="13"/>
    </row>
    <row r="994" spans="1:10" ht="13.2" customHeight="1">
      <c r="A994" s="140"/>
      <c r="B994" s="5"/>
      <c r="C994" s="6"/>
      <c r="D994" s="6"/>
      <c r="E994" s="6"/>
      <c r="F994" s="6"/>
      <c r="G994" s="6"/>
      <c r="H994" s="16"/>
      <c r="I994" s="6"/>
      <c r="J994" s="13"/>
    </row>
    <row r="995" spans="1:10" ht="13.2" customHeight="1">
      <c r="A995" s="140"/>
      <c r="B995" s="5"/>
      <c r="C995" s="6"/>
      <c r="D995" s="6"/>
      <c r="E995" s="6"/>
      <c r="F995" s="6"/>
      <c r="G995" s="6"/>
      <c r="H995" s="16"/>
      <c r="I995" s="6"/>
      <c r="J995" s="13"/>
    </row>
    <row r="996" spans="1:10" ht="13.2" customHeight="1">
      <c r="A996" s="140"/>
      <c r="B996" s="5"/>
      <c r="C996" s="6"/>
      <c r="D996" s="6"/>
      <c r="E996" s="6"/>
      <c r="F996" s="6"/>
      <c r="G996" s="6"/>
      <c r="H996" s="16"/>
      <c r="I996" s="6"/>
      <c r="J996" s="13"/>
    </row>
    <row r="997" spans="1:10" ht="13.2" customHeight="1">
      <c r="A997" s="140"/>
      <c r="B997" s="5"/>
      <c r="C997" s="6"/>
      <c r="D997" s="6"/>
      <c r="E997" s="6"/>
      <c r="F997" s="6"/>
      <c r="G997" s="6"/>
      <c r="H997" s="16"/>
      <c r="I997" s="6"/>
      <c r="J997" s="13"/>
    </row>
    <row r="998" spans="1:10" ht="13.2" customHeight="1">
      <c r="A998" s="140"/>
      <c r="B998" s="5"/>
      <c r="C998" s="6"/>
      <c r="D998" s="6"/>
      <c r="E998" s="6"/>
      <c r="F998" s="6"/>
      <c r="G998" s="6"/>
      <c r="H998" s="16"/>
      <c r="I998" s="6"/>
      <c r="J998" s="13"/>
    </row>
    <row r="999" spans="1:10" ht="13.2" customHeight="1">
      <c r="A999" s="140"/>
      <c r="B999" s="5"/>
      <c r="C999" s="6"/>
      <c r="D999" s="6"/>
      <c r="E999" s="6"/>
      <c r="F999" s="6"/>
      <c r="G999" s="6"/>
      <c r="H999" s="16"/>
      <c r="I999" s="6"/>
      <c r="J999" s="13"/>
    </row>
    <row r="1000" spans="1:10" ht="13.2" customHeight="1">
      <c r="A1000" s="140"/>
      <c r="B1000" s="5"/>
      <c r="C1000" s="6"/>
      <c r="D1000" s="6"/>
      <c r="E1000" s="6"/>
      <c r="F1000" s="6"/>
      <c r="G1000" s="6"/>
      <c r="H1000" s="16"/>
      <c r="I1000" s="6"/>
      <c r="J1000" s="13"/>
    </row>
    <row r="1001" spans="1:10" ht="13.2" customHeight="1">
      <c r="A1001" s="140"/>
      <c r="B1001" s="5"/>
      <c r="C1001" s="6"/>
      <c r="D1001" s="6"/>
      <c r="E1001" s="6"/>
      <c r="F1001" s="6"/>
      <c r="G1001" s="6"/>
      <c r="H1001" s="16"/>
      <c r="I1001" s="6"/>
      <c r="J1001" s="13"/>
    </row>
    <row r="1002" spans="1:10" ht="13.2" customHeight="1">
      <c r="A1002" s="140"/>
      <c r="B1002" s="5"/>
      <c r="C1002" s="15"/>
      <c r="D1002" s="15"/>
      <c r="E1002" s="15"/>
      <c r="F1002" s="15"/>
      <c r="G1002" s="15"/>
      <c r="H1002" s="16"/>
      <c r="I1002" s="15"/>
      <c r="J1002" s="13"/>
    </row>
    <row r="1003" spans="1:10" ht="13.2" customHeight="1">
      <c r="A1003" s="140"/>
      <c r="B1003" s="5"/>
      <c r="C1003" s="15"/>
      <c r="D1003" s="15"/>
      <c r="E1003" s="15"/>
      <c r="F1003" s="15"/>
      <c r="G1003" s="15"/>
      <c r="H1003" s="16"/>
      <c r="I1003" s="15"/>
      <c r="J1003" s="13"/>
    </row>
    <row r="1004" spans="1:10" ht="13.2" customHeight="1">
      <c r="A1004" s="140"/>
      <c r="B1004" s="5"/>
      <c r="C1004" s="6"/>
      <c r="D1004" s="15"/>
      <c r="E1004" s="15"/>
      <c r="F1004" s="15"/>
      <c r="G1004" s="15"/>
      <c r="H1004" s="16"/>
      <c r="I1004" s="15"/>
      <c r="J1004" s="13"/>
    </row>
    <row r="1005" spans="1:10" ht="13.2" customHeight="1">
      <c r="A1005" s="140"/>
      <c r="B1005" s="5"/>
      <c r="C1005" s="6"/>
      <c r="D1005" s="15"/>
      <c r="E1005" s="15"/>
      <c r="F1005" s="15"/>
      <c r="G1005" s="15"/>
      <c r="H1005" s="16"/>
      <c r="I1005" s="15"/>
      <c r="J1005" s="13"/>
    </row>
    <row r="1006" spans="1:10" ht="13.2" customHeight="1">
      <c r="A1006" s="140"/>
      <c r="B1006" s="5"/>
      <c r="C1006" s="6"/>
      <c r="D1006" s="15"/>
      <c r="E1006" s="15"/>
      <c r="F1006" s="15"/>
      <c r="G1006" s="15"/>
      <c r="H1006" s="16"/>
      <c r="I1006" s="15"/>
      <c r="J1006" s="13"/>
    </row>
    <row r="1007" spans="1:10" ht="13.2" customHeight="1">
      <c r="A1007" s="140"/>
      <c r="B1007" s="5"/>
      <c r="C1007" s="6"/>
      <c r="D1007" s="15"/>
      <c r="E1007" s="15"/>
      <c r="F1007" s="15"/>
      <c r="G1007" s="15"/>
      <c r="H1007" s="16"/>
      <c r="I1007" s="15"/>
      <c r="J1007" s="13"/>
    </row>
    <row r="1008" spans="1:10" ht="13.2" customHeight="1">
      <c r="A1008" s="140"/>
      <c r="B1008" s="5"/>
      <c r="C1008" s="15"/>
      <c r="D1008" s="15"/>
      <c r="E1008" s="15"/>
      <c r="F1008" s="15"/>
      <c r="G1008" s="15"/>
      <c r="H1008" s="16"/>
      <c r="I1008" s="15"/>
      <c r="J1008" s="13"/>
    </row>
    <row r="1009" spans="1:10" ht="13.2" customHeight="1">
      <c r="A1009" s="141"/>
      <c r="B1009" s="18"/>
      <c r="C1009" s="19"/>
      <c r="D1009" s="27"/>
      <c r="E1009" s="27"/>
      <c r="F1009" s="27"/>
      <c r="G1009" s="27"/>
      <c r="H1009" s="29"/>
      <c r="I1009" s="27"/>
      <c r="J1009" s="13"/>
    </row>
    <row r="1010" spans="1:10" ht="13.2" customHeight="1">
      <c r="A1010" s="143" t="s">
        <v>85</v>
      </c>
      <c r="B1010" s="5"/>
      <c r="C1010" s="15"/>
      <c r="D1010" s="15"/>
      <c r="E1010" s="15"/>
      <c r="F1010" s="15"/>
      <c r="G1010" s="15"/>
      <c r="H1010" s="16"/>
      <c r="I1010" s="6"/>
      <c r="J1010" s="10"/>
    </row>
    <row r="1011" spans="1:10" ht="13.2" customHeight="1">
      <c r="A1011" s="140"/>
      <c r="B1011" s="5"/>
      <c r="C1011" s="15"/>
      <c r="D1011" s="15"/>
      <c r="E1011" s="15"/>
      <c r="F1011" s="15"/>
      <c r="G1011" s="15"/>
      <c r="H1011" s="16"/>
      <c r="I1011" s="6"/>
      <c r="J1011" s="13"/>
    </row>
    <row r="1012" spans="1:10" ht="13.2" customHeight="1">
      <c r="A1012" s="140"/>
      <c r="B1012" s="5"/>
      <c r="C1012" s="15"/>
      <c r="D1012" s="15"/>
      <c r="E1012" s="15"/>
      <c r="F1012" s="15"/>
      <c r="G1012" s="15"/>
      <c r="H1012" s="16"/>
      <c r="I1012" s="6"/>
      <c r="J1012" s="13"/>
    </row>
    <row r="1013" spans="1:10" ht="13.2" customHeight="1">
      <c r="A1013" s="140"/>
      <c r="B1013" s="5"/>
      <c r="C1013" s="15"/>
      <c r="D1013" s="15"/>
      <c r="E1013" s="15"/>
      <c r="F1013" s="15"/>
      <c r="G1013" s="15"/>
      <c r="H1013" s="16"/>
      <c r="I1013" s="6"/>
      <c r="J1013" s="13"/>
    </row>
    <row r="1014" spans="1:10" ht="13.2" customHeight="1">
      <c r="A1014" s="140"/>
      <c r="B1014" s="5"/>
      <c r="C1014" s="15"/>
      <c r="D1014" s="15"/>
      <c r="E1014" s="15"/>
      <c r="F1014" s="15"/>
      <c r="G1014" s="15"/>
      <c r="H1014" s="16"/>
      <c r="I1014" s="6"/>
      <c r="J1014" s="13"/>
    </row>
    <row r="1015" spans="1:10" ht="13.2" customHeight="1">
      <c r="A1015" s="140"/>
      <c r="B1015" s="5"/>
      <c r="C1015" s="15"/>
      <c r="D1015" s="15"/>
      <c r="E1015" s="15"/>
      <c r="F1015" s="15"/>
      <c r="G1015" s="15"/>
      <c r="H1015" s="16"/>
      <c r="I1015" s="6"/>
      <c r="J1015" s="13"/>
    </row>
    <row r="1016" spans="1:10" ht="13.2" customHeight="1">
      <c r="A1016" s="140"/>
      <c r="B1016" s="5"/>
      <c r="C1016" s="15"/>
      <c r="D1016" s="15"/>
      <c r="E1016" s="7"/>
      <c r="F1016" s="15"/>
      <c r="G1016" s="15"/>
      <c r="H1016" s="16"/>
      <c r="I1016" s="6"/>
      <c r="J1016" s="13"/>
    </row>
    <row r="1017" spans="1:10" ht="13.2" customHeight="1">
      <c r="A1017" s="140"/>
      <c r="B1017" s="5"/>
      <c r="C1017" s="15"/>
      <c r="D1017" s="15"/>
      <c r="E1017" s="15"/>
      <c r="F1017" s="15"/>
      <c r="G1017" s="15"/>
      <c r="H1017" s="16"/>
      <c r="I1017" s="6"/>
      <c r="J1017" s="13"/>
    </row>
    <row r="1018" spans="1:10" ht="13.2" customHeight="1">
      <c r="A1018" s="140"/>
      <c r="B1018" s="5"/>
      <c r="C1018" s="15"/>
      <c r="D1018" s="15"/>
      <c r="E1018" s="15"/>
      <c r="F1018" s="15"/>
      <c r="G1018" s="15"/>
      <c r="H1018" s="16"/>
      <c r="I1018" s="6"/>
      <c r="J1018" s="13"/>
    </row>
    <row r="1019" spans="1:10" ht="13.2" customHeight="1">
      <c r="A1019" s="140"/>
      <c r="B1019" s="5"/>
      <c r="C1019" s="15"/>
      <c r="D1019" s="15"/>
      <c r="E1019" s="15"/>
      <c r="F1019" s="15"/>
      <c r="G1019" s="15"/>
      <c r="H1019" s="16"/>
      <c r="I1019" s="6"/>
      <c r="J1019" s="13"/>
    </row>
    <row r="1020" spans="1:10" ht="13.2" customHeight="1">
      <c r="A1020" s="140"/>
      <c r="B1020" s="5"/>
      <c r="C1020" s="15"/>
      <c r="D1020" s="15"/>
      <c r="E1020" s="15"/>
      <c r="F1020" s="15"/>
      <c r="G1020" s="15"/>
      <c r="H1020" s="16"/>
      <c r="I1020" s="15"/>
      <c r="J1020" s="13"/>
    </row>
    <row r="1021" spans="1:10" ht="13.2" customHeight="1">
      <c r="A1021" s="140"/>
      <c r="B1021" s="5"/>
      <c r="C1021" s="15"/>
      <c r="D1021" s="15"/>
      <c r="E1021" s="15"/>
      <c r="F1021" s="15"/>
      <c r="G1021" s="15"/>
      <c r="H1021" s="16"/>
      <c r="I1021" s="15"/>
      <c r="J1021" s="13"/>
    </row>
    <row r="1022" spans="1:10" ht="13.2" customHeight="1">
      <c r="A1022" s="140"/>
      <c r="B1022" s="5"/>
      <c r="C1022" s="15"/>
      <c r="D1022" s="15"/>
      <c r="E1022" s="15"/>
      <c r="F1022" s="15"/>
      <c r="G1022" s="15"/>
      <c r="H1022" s="16"/>
      <c r="I1022" s="15"/>
      <c r="J1022" s="13"/>
    </row>
    <row r="1023" spans="1:10" ht="13.2" customHeight="1">
      <c r="A1023" s="140"/>
      <c r="B1023" s="5"/>
      <c r="C1023" s="15"/>
      <c r="D1023" s="15"/>
      <c r="E1023" s="15"/>
      <c r="F1023" s="15"/>
      <c r="G1023" s="15"/>
      <c r="H1023" s="16"/>
      <c r="I1023" s="15"/>
      <c r="J1023" s="13"/>
    </row>
    <row r="1024" spans="1:10" ht="13.2" customHeight="1">
      <c r="A1024" s="140"/>
      <c r="B1024" s="5"/>
      <c r="C1024" s="15"/>
      <c r="D1024" s="15"/>
      <c r="E1024" s="15"/>
      <c r="F1024" s="15"/>
      <c r="G1024" s="15"/>
      <c r="H1024" s="16"/>
      <c r="I1024" s="15"/>
      <c r="J1024" s="13"/>
    </row>
    <row r="1025" spans="1:10" ht="13.2" customHeight="1">
      <c r="A1025" s="140"/>
      <c r="B1025" s="5"/>
      <c r="C1025" s="15"/>
      <c r="D1025" s="15"/>
      <c r="E1025" s="15"/>
      <c r="F1025" s="15"/>
      <c r="G1025" s="15"/>
      <c r="H1025" s="16"/>
      <c r="I1025" s="15"/>
      <c r="J1025" s="13"/>
    </row>
    <row r="1026" spans="1:10" ht="13.2" customHeight="1">
      <c r="A1026" s="140"/>
      <c r="B1026" s="5"/>
      <c r="C1026" s="15"/>
      <c r="D1026" s="15"/>
      <c r="E1026" s="15"/>
      <c r="F1026" s="15"/>
      <c r="G1026" s="15"/>
      <c r="H1026" s="16"/>
      <c r="I1026" s="15"/>
      <c r="J1026" s="13"/>
    </row>
    <row r="1027" spans="1:10" ht="13.2" customHeight="1">
      <c r="A1027" s="141"/>
      <c r="B1027" s="18"/>
      <c r="C1027" s="19"/>
      <c r="D1027" s="27"/>
      <c r="E1027" s="27"/>
      <c r="F1027" s="27"/>
      <c r="G1027" s="27"/>
      <c r="H1027" s="29"/>
      <c r="I1027" s="27"/>
      <c r="J1027" s="13"/>
    </row>
    <row r="1028" spans="1:10" ht="13.2" customHeight="1">
      <c r="A1028" s="143" t="s">
        <v>86</v>
      </c>
      <c r="B1028" s="5"/>
      <c r="C1028" s="15"/>
      <c r="D1028" s="15"/>
      <c r="E1028" s="15"/>
      <c r="F1028" s="15"/>
      <c r="G1028" s="15"/>
      <c r="H1028" s="16"/>
      <c r="I1028" s="6"/>
      <c r="J1028" s="10"/>
    </row>
    <row r="1029" spans="1:10" ht="13.2" customHeight="1">
      <c r="A1029" s="140"/>
      <c r="B1029" s="5"/>
      <c r="C1029" s="15"/>
      <c r="D1029" s="15"/>
      <c r="E1029" s="15"/>
      <c r="F1029" s="6"/>
      <c r="G1029" s="15"/>
      <c r="H1029" s="16"/>
      <c r="I1029" s="6"/>
      <c r="J1029" s="13"/>
    </row>
    <row r="1030" spans="1:10" ht="13.2" customHeight="1">
      <c r="A1030" s="140"/>
      <c r="B1030" s="5"/>
      <c r="C1030" s="15"/>
      <c r="D1030" s="15"/>
      <c r="E1030" s="15"/>
      <c r="F1030" s="7"/>
      <c r="G1030" s="15"/>
      <c r="H1030" s="16"/>
      <c r="I1030" s="6"/>
      <c r="J1030" s="13"/>
    </row>
    <row r="1031" spans="1:10" ht="13.2" customHeight="1">
      <c r="A1031" s="140"/>
      <c r="B1031" s="5"/>
      <c r="C1031" s="15"/>
      <c r="D1031" s="15"/>
      <c r="E1031" s="15"/>
      <c r="F1031" s="11"/>
      <c r="G1031" s="15"/>
      <c r="H1031" s="16"/>
      <c r="I1031" s="6"/>
      <c r="J1031" s="13"/>
    </row>
    <row r="1032" spans="1:10" ht="13.2" customHeight="1">
      <c r="A1032" s="140"/>
      <c r="B1032" s="5"/>
      <c r="C1032" s="15"/>
      <c r="D1032" s="15"/>
      <c r="E1032" s="15"/>
      <c r="F1032" s="7"/>
      <c r="G1032" s="15"/>
      <c r="H1032" s="16"/>
      <c r="I1032" s="6"/>
      <c r="J1032" s="13"/>
    </row>
    <row r="1033" spans="1:10" ht="13.2" customHeight="1">
      <c r="A1033" s="140"/>
      <c r="B1033" s="5"/>
      <c r="C1033" s="15"/>
      <c r="D1033" s="15"/>
      <c r="E1033" s="15"/>
      <c r="F1033" s="11"/>
      <c r="G1033" s="15"/>
      <c r="H1033" s="16"/>
      <c r="I1033" s="6"/>
      <c r="J1033" s="13"/>
    </row>
    <row r="1034" spans="1:10" ht="13.2" customHeight="1">
      <c r="A1034" s="140"/>
      <c r="B1034" s="5"/>
      <c r="C1034" s="15"/>
      <c r="D1034" s="15"/>
      <c r="E1034" s="15"/>
      <c r="F1034" s="7"/>
      <c r="G1034" s="15"/>
      <c r="H1034" s="16"/>
      <c r="I1034" s="6"/>
      <c r="J1034" s="13"/>
    </row>
    <row r="1035" spans="1:10" ht="13.2" customHeight="1">
      <c r="A1035" s="140"/>
      <c r="B1035" s="5"/>
      <c r="C1035" s="15"/>
      <c r="D1035" s="15"/>
      <c r="E1035" s="15"/>
      <c r="F1035" s="11"/>
      <c r="G1035" s="15"/>
      <c r="H1035" s="16"/>
      <c r="I1035" s="6"/>
      <c r="J1035" s="13"/>
    </row>
    <row r="1036" spans="1:10" ht="13.2" customHeight="1">
      <c r="A1036" s="140"/>
      <c r="B1036" s="5"/>
      <c r="C1036" s="15"/>
      <c r="D1036" s="15"/>
      <c r="E1036" s="15"/>
      <c r="F1036" s="7"/>
      <c r="G1036" s="15"/>
      <c r="H1036" s="16"/>
      <c r="I1036" s="6"/>
      <c r="J1036" s="13"/>
    </row>
    <row r="1037" spans="1:10" ht="13.2" customHeight="1">
      <c r="A1037" s="140"/>
      <c r="B1037" s="5"/>
      <c r="C1037" s="15"/>
      <c r="D1037" s="15"/>
      <c r="E1037" s="15"/>
      <c r="F1037" s="11"/>
      <c r="G1037" s="15"/>
      <c r="H1037" s="16"/>
      <c r="I1037" s="6"/>
      <c r="J1037" s="13"/>
    </row>
    <row r="1038" spans="1:10" ht="13.2" customHeight="1">
      <c r="A1038" s="140"/>
      <c r="B1038" s="5"/>
      <c r="C1038" s="15"/>
      <c r="D1038" s="15"/>
      <c r="E1038" s="15"/>
      <c r="F1038" s="15"/>
      <c r="G1038" s="15"/>
      <c r="H1038" s="16"/>
      <c r="I1038" s="15"/>
      <c r="J1038" s="13"/>
    </row>
    <row r="1039" spans="1:10" ht="13.2" customHeight="1">
      <c r="A1039" s="140"/>
      <c r="B1039" s="5"/>
      <c r="C1039" s="15"/>
      <c r="D1039" s="15"/>
      <c r="E1039" s="15"/>
      <c r="F1039" s="15"/>
      <c r="G1039" s="15"/>
      <c r="H1039" s="16"/>
      <c r="I1039" s="15"/>
      <c r="J1039" s="13"/>
    </row>
    <row r="1040" spans="1:10" ht="13.2" customHeight="1">
      <c r="A1040" s="140"/>
      <c r="B1040" s="5"/>
      <c r="C1040" s="15"/>
      <c r="D1040" s="15"/>
      <c r="E1040" s="15"/>
      <c r="F1040" s="15"/>
      <c r="G1040" s="15"/>
      <c r="H1040" s="16"/>
      <c r="I1040" s="15"/>
      <c r="J1040" s="13"/>
    </row>
    <row r="1041" spans="1:10" ht="13.2" customHeight="1">
      <c r="A1041" s="140"/>
      <c r="B1041" s="5"/>
      <c r="C1041" s="15"/>
      <c r="D1041" s="15"/>
      <c r="E1041" s="15"/>
      <c r="F1041" s="15"/>
      <c r="G1041" s="15"/>
      <c r="H1041" s="16"/>
      <c r="I1041" s="15"/>
      <c r="J1041" s="13"/>
    </row>
    <row r="1042" spans="1:10" ht="13.2" customHeight="1">
      <c r="A1042" s="140"/>
      <c r="B1042" s="5"/>
      <c r="C1042" s="15"/>
      <c r="D1042" s="15"/>
      <c r="E1042" s="15"/>
      <c r="F1042" s="15"/>
      <c r="G1042" s="15"/>
      <c r="H1042" s="16"/>
      <c r="I1042" s="15"/>
      <c r="J1042" s="13"/>
    </row>
    <row r="1043" spans="1:10" ht="13.2" customHeight="1">
      <c r="A1043" s="140"/>
      <c r="B1043" s="5"/>
      <c r="C1043" s="15"/>
      <c r="D1043" s="15"/>
      <c r="E1043" s="15"/>
      <c r="F1043" s="15"/>
      <c r="G1043" s="15"/>
      <c r="H1043" s="16"/>
      <c r="I1043" s="15"/>
      <c r="J1043" s="13"/>
    </row>
    <row r="1044" spans="1:10" ht="13.2" customHeight="1">
      <c r="A1044" s="140"/>
      <c r="B1044" s="5"/>
      <c r="C1044" s="15"/>
      <c r="D1044" s="15"/>
      <c r="E1044" s="15"/>
      <c r="F1044" s="15"/>
      <c r="G1044" s="15"/>
      <c r="H1044" s="16"/>
      <c r="I1044" s="15"/>
      <c r="J1044" s="13"/>
    </row>
    <row r="1045" spans="1:10" ht="13.2" customHeight="1">
      <c r="A1045" s="141"/>
      <c r="B1045" s="18"/>
      <c r="C1045" s="19"/>
      <c r="D1045" s="27"/>
      <c r="E1045" s="27"/>
      <c r="F1045" s="27"/>
      <c r="G1045" s="27"/>
      <c r="H1045" s="29"/>
      <c r="I1045" s="27"/>
      <c r="J1045" s="13"/>
    </row>
    <row r="1046" spans="1:10" ht="13.2" customHeight="1">
      <c r="A1046" s="143" t="s">
        <v>87</v>
      </c>
      <c r="B1046" s="5"/>
      <c r="C1046" s="15"/>
      <c r="D1046" s="15"/>
      <c r="E1046" s="15"/>
      <c r="F1046" s="15"/>
      <c r="G1046" s="15"/>
      <c r="H1046" s="16"/>
      <c r="I1046" s="6"/>
      <c r="J1046" s="10"/>
    </row>
    <row r="1047" spans="1:10" ht="13.2" customHeight="1">
      <c r="A1047" s="140"/>
      <c r="B1047" s="5"/>
      <c r="C1047" s="15"/>
      <c r="D1047" s="15"/>
      <c r="E1047" s="15"/>
      <c r="F1047" s="15"/>
      <c r="G1047" s="15"/>
      <c r="H1047" s="16"/>
      <c r="I1047" s="6"/>
      <c r="J1047" s="13"/>
    </row>
    <row r="1048" spans="1:10" ht="13.2" customHeight="1">
      <c r="A1048" s="140"/>
      <c r="B1048" s="5"/>
      <c r="C1048" s="15"/>
      <c r="D1048" s="15"/>
      <c r="E1048" s="15"/>
      <c r="F1048" s="15"/>
      <c r="G1048" s="15"/>
      <c r="H1048" s="16"/>
      <c r="I1048" s="6"/>
      <c r="J1048" s="13"/>
    </row>
    <row r="1049" spans="1:10" ht="13.2" customHeight="1">
      <c r="A1049" s="140"/>
      <c r="B1049" s="5"/>
      <c r="C1049" s="15"/>
      <c r="D1049" s="15"/>
      <c r="E1049" s="15"/>
      <c r="F1049" s="15"/>
      <c r="G1049" s="15"/>
      <c r="H1049" s="16"/>
      <c r="I1049" s="6"/>
      <c r="J1049" s="13"/>
    </row>
    <row r="1050" spans="1:10" ht="13.2" customHeight="1">
      <c r="A1050" s="140"/>
      <c r="B1050" s="5"/>
      <c r="C1050" s="15"/>
      <c r="D1050" s="15"/>
      <c r="E1050" s="15"/>
      <c r="F1050" s="15"/>
      <c r="G1050" s="15"/>
      <c r="H1050" s="16"/>
      <c r="I1050" s="6"/>
      <c r="J1050" s="13"/>
    </row>
    <row r="1051" spans="1:10" ht="13.2" customHeight="1">
      <c r="A1051" s="140"/>
      <c r="B1051" s="5"/>
      <c r="C1051" s="15"/>
      <c r="D1051" s="15"/>
      <c r="E1051" s="15"/>
      <c r="F1051" s="15"/>
      <c r="G1051" s="15"/>
      <c r="H1051" s="16"/>
      <c r="I1051" s="6"/>
      <c r="J1051" s="13"/>
    </row>
    <row r="1052" spans="1:10" ht="13.2" customHeight="1">
      <c r="A1052" s="140"/>
      <c r="B1052" s="5"/>
      <c r="C1052" s="15"/>
      <c r="D1052" s="15"/>
      <c r="E1052" s="15"/>
      <c r="F1052" s="15"/>
      <c r="G1052" s="15"/>
      <c r="H1052" s="16"/>
      <c r="I1052" s="6"/>
      <c r="J1052" s="13"/>
    </row>
    <row r="1053" spans="1:10" ht="13.2" customHeight="1">
      <c r="A1053" s="140"/>
      <c r="B1053" s="5"/>
      <c r="C1053" s="15"/>
      <c r="D1053" s="15"/>
      <c r="E1053" s="15"/>
      <c r="F1053" s="15"/>
      <c r="G1053" s="15"/>
      <c r="H1053" s="16"/>
      <c r="I1053" s="6"/>
      <c r="J1053" s="13"/>
    </row>
    <row r="1054" spans="1:10" ht="13.2" customHeight="1">
      <c r="A1054" s="140"/>
      <c r="B1054" s="5"/>
      <c r="C1054" s="15"/>
      <c r="D1054" s="15"/>
      <c r="E1054" s="15"/>
      <c r="F1054" s="15"/>
      <c r="G1054" s="15"/>
      <c r="H1054" s="16"/>
      <c r="I1054" s="6"/>
      <c r="J1054" s="13"/>
    </row>
    <row r="1055" spans="1:10" ht="13.2" customHeight="1">
      <c r="A1055" s="140"/>
      <c r="B1055" s="5"/>
      <c r="C1055" s="15"/>
      <c r="D1055" s="15"/>
      <c r="E1055" s="15"/>
      <c r="F1055" s="15"/>
      <c r="G1055" s="15"/>
      <c r="H1055" s="16"/>
      <c r="I1055" s="6"/>
      <c r="J1055" s="13"/>
    </row>
    <row r="1056" spans="1:10" ht="13.2" customHeight="1">
      <c r="A1056" s="140"/>
      <c r="B1056" s="5"/>
      <c r="C1056" s="15"/>
      <c r="D1056" s="15"/>
      <c r="E1056" s="15"/>
      <c r="F1056" s="15"/>
      <c r="G1056" s="15"/>
      <c r="H1056" s="16"/>
      <c r="I1056" s="15"/>
      <c r="J1056" s="13"/>
    </row>
    <row r="1057" spans="1:10" ht="13.2" customHeight="1">
      <c r="A1057" s="140"/>
      <c r="B1057" s="5"/>
      <c r="C1057" s="15"/>
      <c r="D1057" s="15"/>
      <c r="E1057" s="15"/>
      <c r="F1057" s="15"/>
      <c r="G1057" s="15"/>
      <c r="H1057" s="16"/>
      <c r="I1057" s="15"/>
      <c r="J1057" s="13"/>
    </row>
    <row r="1058" spans="1:10" ht="13.2" customHeight="1">
      <c r="A1058" s="140"/>
      <c r="B1058" s="5"/>
      <c r="C1058" s="15"/>
      <c r="D1058" s="15"/>
      <c r="E1058" s="15"/>
      <c r="F1058" s="15"/>
      <c r="G1058" s="15"/>
      <c r="H1058" s="16"/>
      <c r="I1058" s="15"/>
      <c r="J1058" s="13"/>
    </row>
    <row r="1059" spans="1:10" ht="13.2" customHeight="1">
      <c r="A1059" s="140"/>
      <c r="B1059" s="5"/>
      <c r="C1059" s="15"/>
      <c r="D1059" s="15"/>
      <c r="E1059" s="15"/>
      <c r="F1059" s="15"/>
      <c r="G1059" s="15"/>
      <c r="H1059" s="16"/>
      <c r="I1059" s="15"/>
      <c r="J1059" s="13"/>
    </row>
    <row r="1060" spans="1:10" ht="13.2" customHeight="1">
      <c r="A1060" s="140"/>
      <c r="B1060" s="5"/>
      <c r="C1060" s="15"/>
      <c r="D1060" s="15"/>
      <c r="E1060" s="15"/>
      <c r="F1060" s="15"/>
      <c r="G1060" s="15"/>
      <c r="H1060" s="16"/>
      <c r="I1060" s="15"/>
      <c r="J1060" s="13"/>
    </row>
    <row r="1061" spans="1:10" ht="13.2" customHeight="1">
      <c r="A1061" s="140"/>
      <c r="B1061" s="5"/>
      <c r="C1061" s="15"/>
      <c r="D1061" s="15"/>
      <c r="E1061" s="15"/>
      <c r="F1061" s="15"/>
      <c r="G1061" s="15"/>
      <c r="H1061" s="16"/>
      <c r="I1061" s="15"/>
      <c r="J1061" s="13"/>
    </row>
    <row r="1062" spans="1:10" ht="13.2" customHeight="1">
      <c r="A1062" s="140"/>
      <c r="B1062" s="5"/>
      <c r="C1062" s="15"/>
      <c r="D1062" s="15"/>
      <c r="E1062" s="15"/>
      <c r="F1062" s="15"/>
      <c r="G1062" s="15"/>
      <c r="H1062" s="16"/>
      <c r="I1062" s="15"/>
      <c r="J1062" s="13"/>
    </row>
    <row r="1063" spans="1:10" ht="13.2" customHeight="1">
      <c r="A1063" s="141"/>
      <c r="B1063" s="18"/>
      <c r="C1063" s="19"/>
      <c r="D1063" s="27"/>
      <c r="E1063" s="27"/>
      <c r="F1063" s="27"/>
      <c r="G1063" s="27"/>
      <c r="H1063" s="29"/>
      <c r="I1063" s="27"/>
      <c r="J1063" s="13"/>
    </row>
    <row r="1064" spans="1:10" ht="13.2" customHeight="1">
      <c r="A1064" s="143" t="s">
        <v>88</v>
      </c>
      <c r="B1064" s="5"/>
      <c r="C1064" s="15"/>
      <c r="D1064" s="15"/>
      <c r="E1064" s="15"/>
      <c r="F1064" s="15"/>
      <c r="G1064" s="15"/>
      <c r="H1064" s="16"/>
      <c r="I1064" s="6"/>
      <c r="J1064" s="10"/>
    </row>
    <row r="1065" spans="1:10" ht="13.2" customHeight="1">
      <c r="A1065" s="140"/>
      <c r="B1065" s="5"/>
      <c r="C1065" s="15"/>
      <c r="D1065" s="15"/>
      <c r="E1065" s="15"/>
      <c r="F1065" s="15"/>
      <c r="G1065" s="15"/>
      <c r="H1065" s="16"/>
      <c r="I1065" s="6"/>
      <c r="J1065" s="13"/>
    </row>
    <row r="1066" spans="1:10" ht="13.2" customHeight="1">
      <c r="A1066" s="140"/>
      <c r="B1066" s="5"/>
      <c r="C1066" s="15"/>
      <c r="D1066" s="15"/>
      <c r="E1066" s="15"/>
      <c r="F1066" s="15"/>
      <c r="G1066" s="15"/>
      <c r="H1066" s="16"/>
      <c r="I1066" s="6"/>
      <c r="J1066" s="13"/>
    </row>
    <row r="1067" spans="1:10" ht="13.2" customHeight="1">
      <c r="A1067" s="140"/>
      <c r="B1067" s="5"/>
      <c r="C1067" s="15"/>
      <c r="D1067" s="15"/>
      <c r="E1067" s="15"/>
      <c r="F1067" s="15"/>
      <c r="G1067" s="15"/>
      <c r="H1067" s="16"/>
      <c r="I1067" s="6"/>
      <c r="J1067" s="13"/>
    </row>
    <row r="1068" spans="1:10" ht="13.2" customHeight="1">
      <c r="A1068" s="140"/>
      <c r="B1068" s="5"/>
      <c r="C1068" s="15"/>
      <c r="D1068" s="15"/>
      <c r="E1068" s="15"/>
      <c r="F1068" s="15"/>
      <c r="G1068" s="15"/>
      <c r="H1068" s="16"/>
      <c r="I1068" s="6"/>
      <c r="J1068" s="13"/>
    </row>
    <row r="1069" spans="1:10" ht="13.2" customHeight="1">
      <c r="A1069" s="140"/>
      <c r="B1069" s="5"/>
      <c r="C1069" s="15"/>
      <c r="D1069" s="15"/>
      <c r="E1069" s="15"/>
      <c r="F1069" s="15"/>
      <c r="G1069" s="15"/>
      <c r="H1069" s="16"/>
      <c r="I1069" s="6"/>
      <c r="J1069" s="13"/>
    </row>
    <row r="1070" spans="1:10" ht="13.2" customHeight="1">
      <c r="A1070" s="140"/>
      <c r="B1070" s="5"/>
      <c r="C1070" s="7"/>
      <c r="D1070" s="7"/>
      <c r="E1070" s="15"/>
      <c r="F1070" s="15"/>
      <c r="G1070" s="15"/>
      <c r="H1070" s="16"/>
      <c r="I1070" s="6"/>
      <c r="J1070" s="13"/>
    </row>
    <row r="1071" spans="1:10" ht="13.2" customHeight="1">
      <c r="A1071" s="140"/>
      <c r="B1071" s="5"/>
      <c r="C1071" s="15"/>
      <c r="D1071" s="15"/>
      <c r="E1071" s="15"/>
      <c r="F1071" s="15"/>
      <c r="G1071" s="15"/>
      <c r="H1071" s="16"/>
      <c r="I1071" s="6"/>
      <c r="J1071" s="13"/>
    </row>
    <row r="1072" spans="1:10" ht="13.2" customHeight="1">
      <c r="A1072" s="140"/>
      <c r="B1072" s="5"/>
      <c r="C1072" s="15"/>
      <c r="D1072" s="15"/>
      <c r="E1072" s="15"/>
      <c r="F1072" s="15"/>
      <c r="G1072" s="15"/>
      <c r="H1072" s="16"/>
      <c r="I1072" s="6"/>
      <c r="J1072" s="13"/>
    </row>
    <row r="1073" spans="1:10" ht="13.2" customHeight="1">
      <c r="A1073" s="140"/>
      <c r="B1073" s="5"/>
      <c r="C1073" s="15"/>
      <c r="D1073" s="15"/>
      <c r="E1073" s="15"/>
      <c r="F1073" s="15"/>
      <c r="G1073" s="15"/>
      <c r="H1073" s="16"/>
      <c r="I1073" s="6"/>
      <c r="J1073" s="13"/>
    </row>
    <row r="1074" spans="1:10" ht="13.2" customHeight="1">
      <c r="A1074" s="140"/>
      <c r="B1074" s="5"/>
      <c r="C1074" s="15"/>
      <c r="D1074" s="15"/>
      <c r="E1074" s="15"/>
      <c r="F1074" s="15"/>
      <c r="G1074" s="15"/>
      <c r="H1074" s="16"/>
      <c r="I1074" s="15"/>
      <c r="J1074" s="13"/>
    </row>
    <row r="1075" spans="1:10" ht="13.2" customHeight="1">
      <c r="A1075" s="140"/>
      <c r="B1075" s="5"/>
      <c r="C1075" s="15"/>
      <c r="D1075" s="15"/>
      <c r="E1075" s="15"/>
      <c r="F1075" s="15"/>
      <c r="G1075" s="15"/>
      <c r="H1075" s="16"/>
      <c r="I1075" s="15"/>
      <c r="J1075" s="13"/>
    </row>
    <row r="1076" spans="1:10" ht="13.2" customHeight="1">
      <c r="A1076" s="140"/>
      <c r="B1076" s="5"/>
      <c r="C1076" s="15"/>
      <c r="D1076" s="15"/>
      <c r="E1076" s="15"/>
      <c r="F1076" s="15"/>
      <c r="G1076" s="15"/>
      <c r="H1076" s="16"/>
      <c r="I1076" s="15"/>
      <c r="J1076" s="13"/>
    </row>
    <row r="1077" spans="1:10" ht="13.2" customHeight="1">
      <c r="A1077" s="140"/>
      <c r="B1077" s="5"/>
      <c r="C1077" s="15"/>
      <c r="D1077" s="15"/>
      <c r="E1077" s="15"/>
      <c r="F1077" s="15"/>
      <c r="G1077" s="15"/>
      <c r="H1077" s="16"/>
      <c r="I1077" s="15"/>
      <c r="J1077" s="13"/>
    </row>
    <row r="1078" spans="1:10" ht="13.2" customHeight="1">
      <c r="A1078" s="140"/>
      <c r="B1078" s="5"/>
      <c r="C1078" s="15"/>
      <c r="D1078" s="15"/>
      <c r="E1078" s="15"/>
      <c r="F1078" s="15"/>
      <c r="G1078" s="15"/>
      <c r="H1078" s="16"/>
      <c r="I1078" s="15"/>
      <c r="J1078" s="13"/>
    </row>
    <row r="1079" spans="1:10" ht="13.2" customHeight="1">
      <c r="A1079" s="140"/>
      <c r="B1079" s="5"/>
      <c r="C1079" s="15"/>
      <c r="D1079" s="15"/>
      <c r="E1079" s="15"/>
      <c r="F1079" s="15"/>
      <c r="G1079" s="15"/>
      <c r="H1079" s="16"/>
      <c r="I1079" s="15"/>
      <c r="J1079" s="13"/>
    </row>
    <row r="1080" spans="1:10" ht="13.2" customHeight="1">
      <c r="A1080" s="140"/>
      <c r="B1080" s="5"/>
      <c r="C1080" s="15"/>
      <c r="D1080" s="15"/>
      <c r="E1080" s="15"/>
      <c r="F1080" s="15"/>
      <c r="G1080" s="15"/>
      <c r="H1080" s="16"/>
      <c r="I1080" s="15"/>
      <c r="J1080" s="13"/>
    </row>
    <row r="1081" spans="1:10" ht="13.2" customHeight="1">
      <c r="A1081" s="141"/>
      <c r="B1081" s="18"/>
      <c r="C1081" s="19"/>
      <c r="D1081" s="27"/>
      <c r="E1081" s="27"/>
      <c r="F1081" s="27"/>
      <c r="G1081" s="27"/>
      <c r="H1081" s="29"/>
      <c r="I1081" s="27"/>
      <c r="J1081" s="13"/>
    </row>
    <row r="1082" spans="1:10" ht="13.2" customHeight="1">
      <c r="A1082" s="143" t="s">
        <v>89</v>
      </c>
      <c r="B1082" s="5"/>
      <c r="C1082" s="15"/>
      <c r="D1082" s="15"/>
      <c r="E1082" s="15"/>
      <c r="F1082" s="15"/>
      <c r="G1082" s="15"/>
      <c r="H1082" s="16"/>
      <c r="I1082" s="15"/>
      <c r="J1082" s="10"/>
    </row>
    <row r="1083" spans="1:10" ht="13.2" customHeight="1">
      <c r="A1083" s="140"/>
      <c r="B1083" s="5"/>
      <c r="C1083" s="15"/>
      <c r="D1083" s="15"/>
      <c r="E1083" s="15"/>
      <c r="F1083" s="15"/>
      <c r="G1083" s="15"/>
      <c r="H1083" s="16"/>
      <c r="I1083" s="15"/>
      <c r="J1083" s="13"/>
    </row>
    <row r="1084" spans="1:10" ht="13.2" customHeight="1">
      <c r="A1084" s="140"/>
      <c r="B1084" s="5"/>
      <c r="C1084" s="15"/>
      <c r="D1084" s="15"/>
      <c r="E1084" s="15"/>
      <c r="F1084" s="15"/>
      <c r="G1084" s="15"/>
      <c r="H1084" s="16"/>
      <c r="I1084" s="15"/>
      <c r="J1084" s="13"/>
    </row>
    <row r="1085" spans="1:10" ht="13.2" customHeight="1">
      <c r="A1085" s="140"/>
      <c r="B1085" s="5"/>
      <c r="C1085" s="15"/>
      <c r="D1085" s="15"/>
      <c r="E1085" s="15"/>
      <c r="F1085" s="15"/>
      <c r="G1085" s="15"/>
      <c r="H1085" s="16"/>
      <c r="I1085" s="15"/>
      <c r="J1085" s="13"/>
    </row>
    <row r="1086" spans="1:10" ht="13.2" customHeight="1">
      <c r="A1086" s="140"/>
      <c r="B1086" s="5"/>
      <c r="C1086" s="15"/>
      <c r="D1086" s="15"/>
      <c r="E1086" s="15"/>
      <c r="F1086" s="15"/>
      <c r="G1086" s="15"/>
      <c r="H1086" s="16"/>
      <c r="I1086" s="15"/>
      <c r="J1086" s="13"/>
    </row>
    <row r="1087" spans="1:10" ht="13.2" customHeight="1">
      <c r="A1087" s="140"/>
      <c r="B1087" s="5"/>
      <c r="C1087" s="15"/>
      <c r="D1087" s="15"/>
      <c r="E1087" s="15"/>
      <c r="F1087" s="15"/>
      <c r="G1087" s="15"/>
      <c r="H1087" s="16"/>
      <c r="I1087" s="15"/>
      <c r="J1087" s="13"/>
    </row>
    <row r="1088" spans="1:10" ht="13.2" customHeight="1">
      <c r="A1088" s="140"/>
      <c r="B1088" s="5"/>
      <c r="C1088" s="15"/>
      <c r="D1088" s="15"/>
      <c r="E1088" s="15"/>
      <c r="F1088" s="15"/>
      <c r="G1088" s="15"/>
      <c r="H1088" s="16"/>
      <c r="I1088" s="15"/>
      <c r="J1088" s="13"/>
    </row>
    <row r="1089" spans="1:10" ht="13.2" customHeight="1">
      <c r="A1089" s="140"/>
      <c r="B1089" s="5"/>
      <c r="C1089" s="15"/>
      <c r="D1089" s="15"/>
      <c r="E1089" s="15"/>
      <c r="F1089" s="15"/>
      <c r="G1089" s="15"/>
      <c r="H1089" s="16"/>
      <c r="I1089" s="15"/>
      <c r="J1089" s="13"/>
    </row>
    <row r="1090" spans="1:10" ht="13.2" customHeight="1">
      <c r="A1090" s="140"/>
      <c r="B1090" s="5"/>
      <c r="C1090" s="15"/>
      <c r="D1090" s="15"/>
      <c r="E1090" s="15"/>
      <c r="F1090" s="15"/>
      <c r="G1090" s="15"/>
      <c r="H1090" s="16"/>
      <c r="I1090" s="15"/>
      <c r="J1090" s="13"/>
    </row>
    <row r="1091" spans="1:10" ht="13.2" customHeight="1">
      <c r="A1091" s="140"/>
      <c r="B1091" s="5"/>
      <c r="C1091" s="15"/>
      <c r="D1091" s="15"/>
      <c r="E1091" s="15"/>
      <c r="F1091" s="15"/>
      <c r="G1091" s="15"/>
      <c r="H1091" s="16"/>
      <c r="I1091" s="15"/>
      <c r="J1091" s="13"/>
    </row>
    <row r="1092" spans="1:10" ht="13.2" customHeight="1">
      <c r="A1092" s="140"/>
      <c r="B1092" s="5"/>
      <c r="C1092" s="15"/>
      <c r="D1092" s="15"/>
      <c r="E1092" s="15"/>
      <c r="F1092" s="15"/>
      <c r="G1092" s="15"/>
      <c r="H1092" s="16"/>
      <c r="I1092" s="15"/>
      <c r="J1092" s="13"/>
    </row>
    <row r="1093" spans="1:10" ht="13.2" customHeight="1">
      <c r="A1093" s="140"/>
      <c r="B1093" s="5"/>
      <c r="C1093" s="15"/>
      <c r="D1093" s="15"/>
      <c r="E1093" s="15"/>
      <c r="F1093" s="15"/>
      <c r="G1093" s="15"/>
      <c r="H1093" s="16"/>
      <c r="I1093" s="15"/>
      <c r="J1093" s="13"/>
    </row>
    <row r="1094" spans="1:10" ht="13.2" customHeight="1">
      <c r="A1094" s="140"/>
      <c r="B1094" s="5"/>
      <c r="C1094" s="15"/>
      <c r="D1094" s="15"/>
      <c r="E1094" s="15"/>
      <c r="F1094" s="15"/>
      <c r="G1094" s="15"/>
      <c r="H1094" s="16"/>
      <c r="I1094" s="15"/>
      <c r="J1094" s="13"/>
    </row>
    <row r="1095" spans="1:10" ht="13.2" customHeight="1">
      <c r="A1095" s="140"/>
      <c r="B1095" s="5"/>
      <c r="C1095" s="15"/>
      <c r="D1095" s="15"/>
      <c r="E1095" s="15"/>
      <c r="F1095" s="15"/>
      <c r="G1095" s="15"/>
      <c r="H1095" s="16"/>
      <c r="I1095" s="15"/>
      <c r="J1095" s="13"/>
    </row>
    <row r="1096" spans="1:10" ht="13.2" customHeight="1">
      <c r="A1096" s="140"/>
      <c r="B1096" s="5"/>
      <c r="C1096" s="15"/>
      <c r="D1096" s="15"/>
      <c r="E1096" s="15"/>
      <c r="F1096" s="15"/>
      <c r="G1096" s="15"/>
      <c r="H1096" s="16"/>
      <c r="I1096" s="15"/>
      <c r="J1096" s="13"/>
    </row>
    <row r="1097" spans="1:10" ht="13.2" customHeight="1">
      <c r="A1097" s="140"/>
      <c r="B1097" s="5"/>
      <c r="C1097" s="15"/>
      <c r="D1097" s="15"/>
      <c r="E1097" s="15"/>
      <c r="F1097" s="15"/>
      <c r="G1097" s="15"/>
      <c r="H1097" s="16"/>
      <c r="I1097" s="15"/>
      <c r="J1097" s="13"/>
    </row>
    <row r="1098" spans="1:10" ht="13.2" customHeight="1">
      <c r="A1098" s="140"/>
      <c r="B1098" s="5"/>
      <c r="C1098" s="15"/>
      <c r="D1098" s="15"/>
      <c r="E1098" s="15"/>
      <c r="F1098" s="15"/>
      <c r="G1098" s="15"/>
      <c r="H1098" s="16"/>
      <c r="I1098" s="15"/>
      <c r="J1098" s="13"/>
    </row>
    <row r="1099" spans="1:10" ht="13.2" customHeight="1">
      <c r="A1099" s="141"/>
      <c r="B1099" s="18"/>
      <c r="C1099" s="19"/>
      <c r="D1099" s="27"/>
      <c r="E1099" s="27"/>
      <c r="F1099" s="27"/>
      <c r="G1099" s="27"/>
      <c r="H1099" s="29"/>
      <c r="I1099" s="27"/>
      <c r="J1099" s="22"/>
    </row>
    <row r="1100" spans="1:10" ht="13.2" customHeight="1">
      <c r="A1100" s="143" t="s">
        <v>90</v>
      </c>
      <c r="B1100" s="5"/>
      <c r="C1100" s="15"/>
      <c r="D1100" s="15"/>
      <c r="E1100" s="15"/>
      <c r="F1100" s="15"/>
      <c r="G1100" s="15"/>
      <c r="H1100" s="16"/>
      <c r="I1100" s="15"/>
      <c r="J1100" s="10"/>
    </row>
    <row r="1101" spans="1:10" ht="13.2" customHeight="1">
      <c r="A1101" s="140"/>
      <c r="B1101" s="5"/>
      <c r="C1101" s="15"/>
      <c r="D1101" s="15"/>
      <c r="E1101" s="15"/>
      <c r="F1101" s="15"/>
      <c r="G1101" s="15"/>
      <c r="H1101" s="16"/>
      <c r="I1101" s="15"/>
      <c r="J1101" s="13"/>
    </row>
    <row r="1102" spans="1:10" ht="13.2" customHeight="1">
      <c r="A1102" s="140"/>
      <c r="B1102" s="5"/>
      <c r="C1102" s="15"/>
      <c r="D1102" s="15"/>
      <c r="E1102" s="15"/>
      <c r="F1102" s="15"/>
      <c r="G1102" s="15"/>
      <c r="H1102" s="16"/>
      <c r="I1102" s="15"/>
      <c r="J1102" s="13"/>
    </row>
    <row r="1103" spans="1:10" ht="13.2" customHeight="1">
      <c r="A1103" s="140"/>
      <c r="B1103" s="5"/>
      <c r="C1103" s="15"/>
      <c r="D1103" s="15"/>
      <c r="E1103" s="15"/>
      <c r="F1103" s="15"/>
      <c r="G1103" s="15"/>
      <c r="H1103" s="16"/>
      <c r="I1103" s="15"/>
      <c r="J1103" s="13"/>
    </row>
    <row r="1104" spans="1:10" ht="13.2" customHeight="1">
      <c r="A1104" s="140"/>
      <c r="B1104" s="5"/>
      <c r="C1104" s="15"/>
      <c r="D1104" s="15"/>
      <c r="E1104" s="15"/>
      <c r="F1104" s="15"/>
      <c r="G1104" s="15"/>
      <c r="H1104" s="16"/>
      <c r="I1104" s="15"/>
      <c r="J1104" s="13"/>
    </row>
    <row r="1105" spans="1:10" ht="13.2" customHeight="1">
      <c r="A1105" s="140"/>
      <c r="B1105" s="5"/>
      <c r="C1105" s="15"/>
      <c r="D1105" s="15"/>
      <c r="E1105" s="15"/>
      <c r="F1105" s="15"/>
      <c r="G1105" s="15"/>
      <c r="H1105" s="16"/>
      <c r="I1105" s="15"/>
      <c r="J1105" s="13"/>
    </row>
    <row r="1106" spans="1:10" ht="13.2" customHeight="1">
      <c r="A1106" s="140"/>
      <c r="B1106" s="5"/>
      <c r="C1106" s="15"/>
      <c r="D1106" s="15"/>
      <c r="E1106" s="15"/>
      <c r="F1106" s="15"/>
      <c r="G1106" s="15"/>
      <c r="H1106" s="16"/>
      <c r="I1106" s="15"/>
      <c r="J1106" s="13"/>
    </row>
    <row r="1107" spans="1:10" ht="13.2" customHeight="1">
      <c r="A1107" s="140"/>
      <c r="B1107" s="5"/>
      <c r="C1107" s="15"/>
      <c r="D1107" s="15"/>
      <c r="E1107" s="15"/>
      <c r="F1107" s="15"/>
      <c r="G1107" s="15"/>
      <c r="H1107" s="16"/>
      <c r="I1107" s="15"/>
      <c r="J1107" s="13"/>
    </row>
    <row r="1108" spans="1:10" ht="13.2" customHeight="1">
      <c r="A1108" s="140"/>
      <c r="B1108" s="5"/>
      <c r="C1108" s="15"/>
      <c r="D1108" s="15"/>
      <c r="E1108" s="15"/>
      <c r="F1108" s="15"/>
      <c r="G1108" s="15"/>
      <c r="H1108" s="16"/>
      <c r="I1108" s="15"/>
      <c r="J1108" s="13"/>
    </row>
    <row r="1109" spans="1:10" ht="13.2" customHeight="1">
      <c r="A1109" s="140"/>
      <c r="B1109" s="5"/>
      <c r="C1109" s="15"/>
      <c r="D1109" s="15"/>
      <c r="E1109" s="15"/>
      <c r="F1109" s="15"/>
      <c r="G1109" s="15"/>
      <c r="H1109" s="16"/>
      <c r="I1109" s="15"/>
      <c r="J1109" s="13"/>
    </row>
    <row r="1110" spans="1:10" ht="13.2" customHeight="1">
      <c r="A1110" s="140"/>
      <c r="B1110" s="5"/>
      <c r="C1110" s="15"/>
      <c r="D1110" s="15"/>
      <c r="E1110" s="15"/>
      <c r="F1110" s="15"/>
      <c r="G1110" s="15"/>
      <c r="H1110" s="16"/>
      <c r="I1110" s="15"/>
      <c r="J1110" s="13"/>
    </row>
    <row r="1111" spans="1:10" ht="13.2" customHeight="1">
      <c r="A1111" s="140"/>
      <c r="B1111" s="5"/>
      <c r="C1111" s="15"/>
      <c r="D1111" s="15"/>
      <c r="E1111" s="15"/>
      <c r="F1111" s="15"/>
      <c r="G1111" s="15"/>
      <c r="H1111" s="16"/>
      <c r="I1111" s="15"/>
      <c r="J1111" s="13"/>
    </row>
    <row r="1112" spans="1:10" ht="13.2" customHeight="1">
      <c r="A1112" s="140"/>
      <c r="B1112" s="5"/>
      <c r="C1112" s="15"/>
      <c r="D1112" s="15"/>
      <c r="E1112" s="15"/>
      <c r="F1112" s="15"/>
      <c r="G1112" s="15"/>
      <c r="H1112" s="16"/>
      <c r="I1112" s="15"/>
      <c r="J1112" s="13"/>
    </row>
    <row r="1113" spans="1:10" ht="13.2" customHeight="1">
      <c r="A1113" s="140"/>
      <c r="B1113" s="5"/>
      <c r="C1113" s="15"/>
      <c r="D1113" s="15"/>
      <c r="E1113" s="15"/>
      <c r="F1113" s="15"/>
      <c r="G1113" s="15"/>
      <c r="H1113" s="16"/>
      <c r="I1113" s="15"/>
      <c r="J1113" s="13"/>
    </row>
    <row r="1114" spans="1:10" ht="13.2" customHeight="1">
      <c r="A1114" s="140"/>
      <c r="B1114" s="5"/>
      <c r="C1114" s="15"/>
      <c r="D1114" s="15"/>
      <c r="E1114" s="15"/>
      <c r="F1114" s="15"/>
      <c r="G1114" s="15"/>
      <c r="H1114" s="16"/>
      <c r="I1114" s="15"/>
      <c r="J1114" s="13"/>
    </row>
    <row r="1115" spans="1:10" ht="13.2" customHeight="1">
      <c r="A1115" s="140"/>
      <c r="B1115" s="5"/>
      <c r="C1115" s="15"/>
      <c r="D1115" s="15"/>
      <c r="E1115" s="15"/>
      <c r="F1115" s="15"/>
      <c r="G1115" s="15"/>
      <c r="H1115" s="16"/>
      <c r="I1115" s="15"/>
      <c r="J1115" s="13"/>
    </row>
    <row r="1116" spans="1:10" ht="13.2" customHeight="1">
      <c r="A1116" s="140"/>
      <c r="B1116" s="5"/>
      <c r="C1116" s="15"/>
      <c r="D1116" s="15"/>
      <c r="E1116" s="15"/>
      <c r="F1116" s="15"/>
      <c r="G1116" s="15"/>
      <c r="H1116" s="16"/>
      <c r="I1116" s="15"/>
      <c r="J1116" s="13"/>
    </row>
    <row r="1117" spans="1:10" ht="13.2" customHeight="1">
      <c r="A1117" s="141"/>
      <c r="B1117" s="18"/>
      <c r="C1117" s="19"/>
      <c r="D1117" s="27"/>
      <c r="E1117" s="27"/>
      <c r="F1117" s="27"/>
      <c r="G1117" s="27"/>
      <c r="H1117" s="29"/>
      <c r="I1117" s="27"/>
      <c r="J1117" s="13"/>
    </row>
    <row r="1118" spans="1:10" ht="13.2" customHeight="1">
      <c r="A1118" s="143" t="s">
        <v>91</v>
      </c>
      <c r="B1118" s="5"/>
      <c r="C1118" s="15"/>
      <c r="D1118" s="15"/>
      <c r="E1118" s="15"/>
      <c r="F1118" s="15"/>
      <c r="G1118" s="15"/>
      <c r="H1118" s="16"/>
      <c r="I1118" s="15"/>
      <c r="J1118" s="10"/>
    </row>
    <row r="1119" spans="1:10" ht="13.2" customHeight="1">
      <c r="A1119" s="140"/>
      <c r="B1119" s="5"/>
      <c r="C1119" s="15"/>
      <c r="D1119" s="15"/>
      <c r="E1119" s="15"/>
      <c r="F1119" s="15"/>
      <c r="G1119" s="15"/>
      <c r="H1119" s="16"/>
      <c r="I1119" s="15"/>
      <c r="J1119" s="13"/>
    </row>
    <row r="1120" spans="1:10" ht="13.2" customHeight="1">
      <c r="A1120" s="140"/>
      <c r="B1120" s="5"/>
      <c r="C1120" s="15"/>
      <c r="D1120" s="15"/>
      <c r="E1120" s="15"/>
      <c r="F1120" s="15"/>
      <c r="G1120" s="15"/>
      <c r="H1120" s="16"/>
      <c r="I1120" s="15"/>
      <c r="J1120" s="13"/>
    </row>
    <row r="1121" spans="1:10" ht="13.2" customHeight="1">
      <c r="A1121" s="140"/>
      <c r="B1121" s="5"/>
      <c r="C1121" s="15"/>
      <c r="D1121" s="15"/>
      <c r="E1121" s="15"/>
      <c r="F1121" s="15"/>
      <c r="G1121" s="15"/>
      <c r="H1121" s="16"/>
      <c r="I1121" s="15"/>
      <c r="J1121" s="13"/>
    </row>
    <row r="1122" spans="1:10" ht="13.2" customHeight="1">
      <c r="A1122" s="140"/>
      <c r="B1122" s="5"/>
      <c r="C1122" s="15"/>
      <c r="D1122" s="15"/>
      <c r="E1122" s="15"/>
      <c r="F1122" s="15"/>
      <c r="G1122" s="15"/>
      <c r="H1122" s="16"/>
      <c r="I1122" s="15"/>
      <c r="J1122" s="13"/>
    </row>
    <row r="1123" spans="1:10" ht="13.2" customHeight="1">
      <c r="A1123" s="140"/>
      <c r="B1123" s="5"/>
      <c r="C1123" s="15"/>
      <c r="D1123" s="15"/>
      <c r="E1123" s="15"/>
      <c r="F1123" s="15"/>
      <c r="G1123" s="15"/>
      <c r="H1123" s="16"/>
      <c r="I1123" s="15"/>
      <c r="J1123" s="13"/>
    </row>
    <row r="1124" spans="1:10" ht="13.2" customHeight="1">
      <c r="A1124" s="140"/>
      <c r="B1124" s="5"/>
      <c r="C1124" s="15"/>
      <c r="D1124" s="15"/>
      <c r="E1124" s="15"/>
      <c r="F1124" s="15"/>
      <c r="G1124" s="15"/>
      <c r="H1124" s="16"/>
      <c r="I1124" s="15"/>
      <c r="J1124" s="13"/>
    </row>
    <row r="1125" spans="1:10" ht="13.2" customHeight="1">
      <c r="A1125" s="140"/>
      <c r="B1125" s="5"/>
      <c r="C1125" s="15"/>
      <c r="D1125" s="15"/>
      <c r="E1125" s="15"/>
      <c r="F1125" s="15"/>
      <c r="G1125" s="15"/>
      <c r="H1125" s="16"/>
      <c r="I1125" s="15"/>
      <c r="J1125" s="13"/>
    </row>
    <row r="1126" spans="1:10" ht="13.2" customHeight="1">
      <c r="A1126" s="140"/>
      <c r="B1126" s="5"/>
      <c r="C1126" s="15"/>
      <c r="D1126" s="15"/>
      <c r="E1126" s="15"/>
      <c r="F1126" s="15"/>
      <c r="G1126" s="15"/>
      <c r="H1126" s="16"/>
      <c r="I1126" s="15"/>
      <c r="J1126" s="13"/>
    </row>
    <row r="1127" spans="1:10" ht="13.2" customHeight="1">
      <c r="A1127" s="140"/>
      <c r="B1127" s="5"/>
      <c r="C1127" s="15"/>
      <c r="D1127" s="15"/>
      <c r="E1127" s="15"/>
      <c r="F1127" s="15"/>
      <c r="G1127" s="15"/>
      <c r="H1127" s="16"/>
      <c r="I1127" s="15"/>
      <c r="J1127" s="13"/>
    </row>
    <row r="1128" spans="1:10" ht="13.2" customHeight="1">
      <c r="A1128" s="140"/>
      <c r="B1128" s="5"/>
      <c r="C1128" s="15"/>
      <c r="D1128" s="15"/>
      <c r="E1128" s="15"/>
      <c r="F1128" s="15"/>
      <c r="G1128" s="15"/>
      <c r="H1128" s="16"/>
      <c r="I1128" s="15"/>
      <c r="J1128" s="13"/>
    </row>
    <row r="1129" spans="1:10" ht="13.2" customHeight="1">
      <c r="A1129" s="140"/>
      <c r="B1129" s="5"/>
      <c r="C1129" s="15"/>
      <c r="D1129" s="15"/>
      <c r="E1129" s="15"/>
      <c r="F1129" s="15"/>
      <c r="G1129" s="15"/>
      <c r="H1129" s="16"/>
      <c r="I1129" s="15"/>
      <c r="J1129" s="13"/>
    </row>
    <row r="1130" spans="1:10" ht="13.2" customHeight="1">
      <c r="A1130" s="140"/>
      <c r="B1130" s="5"/>
      <c r="C1130" s="15"/>
      <c r="D1130" s="15"/>
      <c r="E1130" s="15"/>
      <c r="F1130" s="15"/>
      <c r="G1130" s="15"/>
      <c r="H1130" s="16"/>
      <c r="I1130" s="15"/>
      <c r="J1130" s="13"/>
    </row>
    <row r="1131" spans="1:10" ht="13.2" customHeight="1">
      <c r="A1131" s="140"/>
      <c r="B1131" s="5"/>
      <c r="C1131" s="15"/>
      <c r="D1131" s="15"/>
      <c r="E1131" s="15"/>
      <c r="F1131" s="15"/>
      <c r="G1131" s="15"/>
      <c r="H1131" s="16"/>
      <c r="I1131" s="15"/>
      <c r="J1131" s="13"/>
    </row>
    <row r="1132" spans="1:10" ht="13.2" customHeight="1">
      <c r="A1132" s="140"/>
      <c r="B1132" s="5"/>
      <c r="C1132" s="15"/>
      <c r="D1132" s="15"/>
      <c r="E1132" s="15"/>
      <c r="F1132" s="15"/>
      <c r="G1132" s="15"/>
      <c r="H1132" s="16"/>
      <c r="I1132" s="15"/>
      <c r="J1132" s="13"/>
    </row>
    <row r="1133" spans="1:10" ht="13.2" customHeight="1">
      <c r="A1133" s="140"/>
      <c r="B1133" s="5"/>
      <c r="C1133" s="15"/>
      <c r="D1133" s="15"/>
      <c r="E1133" s="15"/>
      <c r="F1133" s="15"/>
      <c r="G1133" s="15"/>
      <c r="H1133" s="16"/>
      <c r="I1133" s="15"/>
      <c r="J1133" s="13"/>
    </row>
    <row r="1134" spans="1:10" ht="13.2" customHeight="1">
      <c r="A1134" s="140"/>
      <c r="B1134" s="5"/>
      <c r="C1134" s="15"/>
      <c r="D1134" s="15"/>
      <c r="E1134" s="15"/>
      <c r="F1134" s="15"/>
      <c r="G1134" s="15"/>
      <c r="H1134" s="16"/>
      <c r="I1134" s="15"/>
      <c r="J1134" s="13"/>
    </row>
    <row r="1135" spans="1:10" ht="13.2" customHeight="1">
      <c r="A1135" s="141"/>
      <c r="B1135" s="18"/>
      <c r="C1135" s="19"/>
      <c r="D1135" s="27"/>
      <c r="E1135" s="27"/>
      <c r="F1135" s="27"/>
      <c r="G1135" s="27"/>
      <c r="H1135" s="29"/>
      <c r="I1135" s="27"/>
      <c r="J1135" s="13"/>
    </row>
    <row r="1136" spans="1:10" ht="13.2" customHeight="1">
      <c r="A1136" s="143" t="s">
        <v>92</v>
      </c>
      <c r="B1136" s="5"/>
      <c r="C1136" s="15"/>
      <c r="D1136" s="15"/>
      <c r="E1136" s="15"/>
      <c r="F1136" s="15"/>
      <c r="G1136" s="15"/>
      <c r="H1136" s="16"/>
      <c r="I1136" s="15"/>
      <c r="J1136" s="10"/>
    </row>
    <row r="1137" spans="1:10" ht="13.2" customHeight="1">
      <c r="A1137" s="140"/>
      <c r="B1137" s="5"/>
      <c r="C1137" s="15"/>
      <c r="D1137" s="15"/>
      <c r="E1137" s="15"/>
      <c r="F1137" s="15"/>
      <c r="G1137" s="15"/>
      <c r="H1137" s="16"/>
      <c r="I1137" s="15"/>
      <c r="J1137" s="13"/>
    </row>
    <row r="1138" spans="1:10" ht="13.2" customHeight="1">
      <c r="A1138" s="140"/>
      <c r="B1138" s="5"/>
      <c r="C1138" s="15"/>
      <c r="D1138" s="15"/>
      <c r="E1138" s="15"/>
      <c r="F1138" s="15"/>
      <c r="G1138" s="15"/>
      <c r="H1138" s="16"/>
      <c r="I1138" s="15"/>
      <c r="J1138" s="13"/>
    </row>
    <row r="1139" spans="1:10" ht="13.2" customHeight="1">
      <c r="A1139" s="140"/>
      <c r="B1139" s="5"/>
      <c r="C1139" s="15"/>
      <c r="D1139" s="15"/>
      <c r="E1139" s="15"/>
      <c r="F1139" s="15"/>
      <c r="G1139" s="15"/>
      <c r="H1139" s="16"/>
      <c r="I1139" s="15"/>
      <c r="J1139" s="13"/>
    </row>
    <row r="1140" spans="1:10" ht="13.2" customHeight="1">
      <c r="A1140" s="140"/>
      <c r="B1140" s="5"/>
      <c r="C1140" s="15"/>
      <c r="D1140" s="15"/>
      <c r="E1140" s="15"/>
      <c r="F1140" s="15"/>
      <c r="G1140" s="15"/>
      <c r="H1140" s="16"/>
      <c r="I1140" s="15"/>
      <c r="J1140" s="13"/>
    </row>
    <row r="1141" spans="1:10" ht="13.2" customHeight="1">
      <c r="A1141" s="140"/>
      <c r="B1141" s="5"/>
      <c r="C1141" s="15"/>
      <c r="D1141" s="15"/>
      <c r="E1141" s="15"/>
      <c r="F1141" s="15"/>
      <c r="G1141" s="15"/>
      <c r="H1141" s="16"/>
      <c r="I1141" s="15"/>
      <c r="J1141" s="13"/>
    </row>
    <row r="1142" spans="1:10" ht="13.2" customHeight="1">
      <c r="A1142" s="140"/>
      <c r="B1142" s="5"/>
      <c r="C1142" s="15"/>
      <c r="D1142" s="15"/>
      <c r="E1142" s="15"/>
      <c r="F1142" s="15"/>
      <c r="G1142" s="15"/>
      <c r="H1142" s="16"/>
      <c r="I1142" s="15"/>
      <c r="J1142" s="13"/>
    </row>
    <row r="1143" spans="1:10" ht="13.2" customHeight="1">
      <c r="A1143" s="140"/>
      <c r="B1143" s="5"/>
      <c r="C1143" s="15"/>
      <c r="D1143" s="15"/>
      <c r="E1143" s="15"/>
      <c r="F1143" s="15"/>
      <c r="G1143" s="15"/>
      <c r="H1143" s="16"/>
      <c r="I1143" s="15"/>
      <c r="J1143" s="13"/>
    </row>
    <row r="1144" spans="1:10" ht="13.2" customHeight="1">
      <c r="A1144" s="140"/>
      <c r="B1144" s="5"/>
      <c r="C1144" s="15"/>
      <c r="D1144" s="15"/>
      <c r="E1144" s="15"/>
      <c r="F1144" s="15"/>
      <c r="G1144" s="15"/>
      <c r="H1144" s="16"/>
      <c r="I1144" s="15"/>
      <c r="J1144" s="13"/>
    </row>
    <row r="1145" spans="1:10" ht="13.2" customHeight="1">
      <c r="A1145" s="140"/>
      <c r="B1145" s="5"/>
      <c r="C1145" s="15"/>
      <c r="D1145" s="15"/>
      <c r="E1145" s="15"/>
      <c r="F1145" s="15"/>
      <c r="G1145" s="15"/>
      <c r="H1145" s="16"/>
      <c r="I1145" s="15"/>
      <c r="J1145" s="13"/>
    </row>
    <row r="1146" spans="1:10" ht="13.2" customHeight="1">
      <c r="A1146" s="140"/>
      <c r="B1146" s="5"/>
      <c r="C1146" s="15"/>
      <c r="D1146" s="15"/>
      <c r="E1146" s="15"/>
      <c r="F1146" s="15"/>
      <c r="G1146" s="15"/>
      <c r="H1146" s="16"/>
      <c r="I1146" s="15"/>
      <c r="J1146" s="13"/>
    </row>
    <row r="1147" spans="1:10" ht="13.2" customHeight="1">
      <c r="A1147" s="140"/>
      <c r="B1147" s="5"/>
      <c r="C1147" s="15"/>
      <c r="D1147" s="15"/>
      <c r="E1147" s="15"/>
      <c r="F1147" s="15"/>
      <c r="G1147" s="15"/>
      <c r="H1147" s="16"/>
      <c r="I1147" s="15"/>
      <c r="J1147" s="13"/>
    </row>
    <row r="1148" spans="1:10" ht="13.2" customHeight="1">
      <c r="A1148" s="140"/>
      <c r="B1148" s="5"/>
      <c r="C1148" s="15"/>
      <c r="D1148" s="15"/>
      <c r="E1148" s="15"/>
      <c r="F1148" s="15"/>
      <c r="G1148" s="15"/>
      <c r="H1148" s="16"/>
      <c r="I1148" s="15"/>
      <c r="J1148" s="13"/>
    </row>
    <row r="1149" spans="1:10" ht="13.2" customHeight="1">
      <c r="A1149" s="140"/>
      <c r="B1149" s="5"/>
      <c r="C1149" s="15"/>
      <c r="D1149" s="15"/>
      <c r="E1149" s="15"/>
      <c r="F1149" s="15"/>
      <c r="G1149" s="15"/>
      <c r="H1149" s="16"/>
      <c r="I1149" s="15"/>
      <c r="J1149" s="13"/>
    </row>
    <row r="1150" spans="1:10" ht="13.2" customHeight="1">
      <c r="A1150" s="140"/>
      <c r="B1150" s="5"/>
      <c r="C1150" s="15"/>
      <c r="D1150" s="15"/>
      <c r="E1150" s="15"/>
      <c r="F1150" s="15"/>
      <c r="G1150" s="15"/>
      <c r="H1150" s="16"/>
      <c r="I1150" s="15"/>
      <c r="J1150" s="13"/>
    </row>
    <row r="1151" spans="1:10" ht="13.2" customHeight="1">
      <c r="A1151" s="140"/>
      <c r="B1151" s="5"/>
      <c r="C1151" s="15"/>
      <c r="D1151" s="15"/>
      <c r="E1151" s="15"/>
      <c r="F1151" s="15"/>
      <c r="G1151" s="15"/>
      <c r="H1151" s="16"/>
      <c r="I1151" s="15"/>
      <c r="J1151" s="13"/>
    </row>
    <row r="1152" spans="1:10" ht="13.2" customHeight="1">
      <c r="A1152" s="140"/>
      <c r="B1152" s="5"/>
      <c r="C1152" s="15"/>
      <c r="D1152" s="15"/>
      <c r="E1152" s="15"/>
      <c r="F1152" s="15"/>
      <c r="G1152" s="15"/>
      <c r="H1152" s="16"/>
      <c r="I1152" s="15"/>
      <c r="J1152" s="13"/>
    </row>
    <row r="1153" spans="1:10" ht="13.2" customHeight="1">
      <c r="A1153" s="141"/>
      <c r="B1153" s="18"/>
      <c r="C1153" s="19"/>
      <c r="D1153" s="27"/>
      <c r="E1153" s="27"/>
      <c r="F1153" s="27"/>
      <c r="G1153" s="27"/>
      <c r="H1153" s="29"/>
      <c r="I1153" s="27"/>
      <c r="J1153" s="13"/>
    </row>
    <row r="1154" spans="1:10" ht="13.2" customHeight="1">
      <c r="A1154" s="143" t="s">
        <v>93</v>
      </c>
      <c r="B1154" s="5"/>
      <c r="C1154" s="15"/>
      <c r="D1154" s="15"/>
      <c r="E1154" s="15"/>
      <c r="F1154" s="15"/>
      <c r="G1154" s="15"/>
      <c r="H1154" s="16"/>
      <c r="I1154" s="15"/>
      <c r="J1154" s="10"/>
    </row>
    <row r="1155" spans="1:10" ht="13.2" customHeight="1">
      <c r="A1155" s="140"/>
      <c r="B1155" s="5"/>
      <c r="C1155" s="15"/>
      <c r="D1155" s="15"/>
      <c r="E1155" s="15"/>
      <c r="F1155" s="15"/>
      <c r="G1155" s="15"/>
      <c r="H1155" s="16"/>
      <c r="I1155" s="15"/>
      <c r="J1155" s="13"/>
    </row>
    <row r="1156" spans="1:10" ht="13.2" customHeight="1">
      <c r="A1156" s="140"/>
      <c r="B1156" s="5"/>
      <c r="C1156" s="15"/>
      <c r="D1156" s="15"/>
      <c r="E1156" s="15"/>
      <c r="F1156" s="15"/>
      <c r="G1156" s="15"/>
      <c r="H1156" s="16"/>
      <c r="I1156" s="15"/>
      <c r="J1156" s="13"/>
    </row>
    <row r="1157" spans="1:10" ht="13.2" customHeight="1">
      <c r="A1157" s="140"/>
      <c r="B1157" s="5"/>
      <c r="C1157" s="15"/>
      <c r="D1157" s="15"/>
      <c r="E1157" s="15"/>
      <c r="F1157" s="15"/>
      <c r="G1157" s="15"/>
      <c r="H1157" s="16"/>
      <c r="I1157" s="15"/>
      <c r="J1157" s="13"/>
    </row>
    <row r="1158" spans="1:10" ht="13.2" customHeight="1">
      <c r="A1158" s="140"/>
      <c r="B1158" s="5"/>
      <c r="C1158" s="15"/>
      <c r="D1158" s="15"/>
      <c r="E1158" s="15"/>
      <c r="F1158" s="15"/>
      <c r="G1158" s="15"/>
      <c r="H1158" s="16"/>
      <c r="I1158" s="15"/>
      <c r="J1158" s="13"/>
    </row>
    <row r="1159" spans="1:10" ht="13.2" customHeight="1">
      <c r="A1159" s="140"/>
      <c r="B1159" s="5"/>
      <c r="C1159" s="15"/>
      <c r="D1159" s="15"/>
      <c r="E1159" s="15"/>
      <c r="F1159" s="15"/>
      <c r="G1159" s="15"/>
      <c r="H1159" s="16"/>
      <c r="I1159" s="15"/>
      <c r="J1159" s="13"/>
    </row>
    <row r="1160" spans="1:10" ht="13.2" customHeight="1">
      <c r="A1160" s="140"/>
      <c r="B1160" s="5"/>
      <c r="C1160" s="15"/>
      <c r="D1160" s="15"/>
      <c r="E1160" s="15"/>
      <c r="F1160" s="15"/>
      <c r="G1160" s="15"/>
      <c r="H1160" s="16"/>
      <c r="I1160" s="15"/>
      <c r="J1160" s="13"/>
    </row>
    <row r="1161" spans="1:10" ht="13.2" customHeight="1">
      <c r="A1161" s="140"/>
      <c r="B1161" s="5"/>
      <c r="C1161" s="15"/>
      <c r="D1161" s="15"/>
      <c r="E1161" s="15"/>
      <c r="F1161" s="15"/>
      <c r="G1161" s="15"/>
      <c r="H1161" s="16"/>
      <c r="I1161" s="15"/>
      <c r="J1161" s="13"/>
    </row>
    <row r="1162" spans="1:10" ht="13.2" customHeight="1">
      <c r="A1162" s="140"/>
      <c r="B1162" s="5"/>
      <c r="C1162" s="15"/>
      <c r="D1162" s="15"/>
      <c r="E1162" s="15"/>
      <c r="F1162" s="15"/>
      <c r="G1162" s="15"/>
      <c r="H1162" s="16"/>
      <c r="I1162" s="15"/>
      <c r="J1162" s="13"/>
    </row>
    <row r="1163" spans="1:10" ht="13.2" customHeight="1">
      <c r="A1163" s="140"/>
      <c r="B1163" s="5"/>
      <c r="C1163" s="15"/>
      <c r="D1163" s="15"/>
      <c r="E1163" s="15"/>
      <c r="F1163" s="15"/>
      <c r="G1163" s="15"/>
      <c r="H1163" s="16"/>
      <c r="I1163" s="15"/>
      <c r="J1163" s="13"/>
    </row>
    <row r="1164" spans="1:10" ht="13.2" customHeight="1">
      <c r="A1164" s="140"/>
      <c r="B1164" s="5"/>
      <c r="C1164" s="15"/>
      <c r="D1164" s="15"/>
      <c r="E1164" s="15"/>
      <c r="F1164" s="15"/>
      <c r="G1164" s="15"/>
      <c r="H1164" s="16"/>
      <c r="I1164" s="15"/>
      <c r="J1164" s="13"/>
    </row>
    <row r="1165" spans="1:10" ht="13.2" customHeight="1">
      <c r="A1165" s="140"/>
      <c r="B1165" s="5"/>
      <c r="C1165" s="15"/>
      <c r="D1165" s="15"/>
      <c r="E1165" s="15"/>
      <c r="F1165" s="15"/>
      <c r="G1165" s="15"/>
      <c r="H1165" s="16"/>
      <c r="I1165" s="15"/>
      <c r="J1165" s="13"/>
    </row>
    <row r="1166" spans="1:10" ht="13.2" customHeight="1">
      <c r="A1166" s="140"/>
      <c r="B1166" s="5"/>
      <c r="C1166" s="15"/>
      <c r="D1166" s="15"/>
      <c r="E1166" s="15"/>
      <c r="F1166" s="15"/>
      <c r="G1166" s="15"/>
      <c r="H1166" s="16"/>
      <c r="I1166" s="15"/>
      <c r="J1166" s="13"/>
    </row>
    <row r="1167" spans="1:10" ht="13.2" customHeight="1">
      <c r="A1167" s="140"/>
      <c r="B1167" s="5"/>
      <c r="C1167" s="15"/>
      <c r="D1167" s="15"/>
      <c r="E1167" s="15"/>
      <c r="F1167" s="15"/>
      <c r="G1167" s="15"/>
      <c r="H1167" s="16"/>
      <c r="I1167" s="15"/>
      <c r="J1167" s="13"/>
    </row>
    <row r="1168" spans="1:10" ht="13.2" customHeight="1">
      <c r="A1168" s="140"/>
      <c r="B1168" s="5"/>
      <c r="C1168" s="15"/>
      <c r="D1168" s="15"/>
      <c r="E1168" s="15"/>
      <c r="F1168" s="15"/>
      <c r="G1168" s="15"/>
      <c r="H1168" s="16"/>
      <c r="I1168" s="15"/>
      <c r="J1168" s="13"/>
    </row>
    <row r="1169" spans="1:10" ht="13.2" customHeight="1">
      <c r="A1169" s="140"/>
      <c r="B1169" s="5"/>
      <c r="C1169" s="15"/>
      <c r="D1169" s="15"/>
      <c r="E1169" s="15"/>
      <c r="F1169" s="15"/>
      <c r="G1169" s="15"/>
      <c r="H1169" s="16"/>
      <c r="I1169" s="15"/>
      <c r="J1169" s="13"/>
    </row>
    <row r="1170" spans="1:10" ht="13.2" customHeight="1">
      <c r="A1170" s="140"/>
      <c r="B1170" s="5"/>
      <c r="C1170" s="15"/>
      <c r="D1170" s="15"/>
      <c r="E1170" s="15"/>
      <c r="F1170" s="15"/>
      <c r="G1170" s="15"/>
      <c r="H1170" s="16"/>
      <c r="I1170" s="15"/>
      <c r="J1170" s="13"/>
    </row>
    <row r="1171" spans="1:10" ht="13.2" customHeight="1">
      <c r="A1171" s="141"/>
      <c r="B1171" s="18"/>
      <c r="C1171" s="19"/>
      <c r="D1171" s="27"/>
      <c r="E1171" s="27"/>
      <c r="F1171" s="27"/>
      <c r="G1171" s="27"/>
      <c r="H1171" s="29"/>
      <c r="I1171" s="27"/>
      <c r="J1171" s="22"/>
    </row>
    <row r="1172" spans="1:10" ht="13.2" customHeight="1">
      <c r="A1172" s="143" t="s">
        <v>94</v>
      </c>
      <c r="B1172" s="5"/>
      <c r="C1172" s="15"/>
      <c r="D1172" s="15"/>
      <c r="E1172" s="15"/>
      <c r="F1172" s="15"/>
      <c r="G1172" s="15"/>
      <c r="H1172" s="16"/>
      <c r="I1172" s="15"/>
      <c r="J1172" s="10"/>
    </row>
    <row r="1173" spans="1:10" ht="13.2" customHeight="1">
      <c r="A1173" s="140"/>
      <c r="B1173" s="5"/>
      <c r="C1173" s="15"/>
      <c r="D1173" s="15"/>
      <c r="E1173" s="15"/>
      <c r="F1173" s="15"/>
      <c r="G1173" s="15"/>
      <c r="H1173" s="16"/>
      <c r="I1173" s="15"/>
      <c r="J1173" s="13"/>
    </row>
    <row r="1174" spans="1:10" ht="13.2" customHeight="1">
      <c r="A1174" s="140"/>
      <c r="B1174" s="5"/>
      <c r="C1174" s="15"/>
      <c r="D1174" s="15"/>
      <c r="E1174" s="15"/>
      <c r="F1174" s="15"/>
      <c r="G1174" s="15"/>
      <c r="H1174" s="16"/>
      <c r="I1174" s="15"/>
      <c r="J1174" s="13"/>
    </row>
    <row r="1175" spans="1:10" ht="13.2" customHeight="1">
      <c r="A1175" s="140"/>
      <c r="B1175" s="5"/>
      <c r="C1175" s="15"/>
      <c r="D1175" s="15"/>
      <c r="E1175" s="15"/>
      <c r="F1175" s="15"/>
      <c r="G1175" s="15"/>
      <c r="H1175" s="16"/>
      <c r="I1175" s="15"/>
      <c r="J1175" s="13"/>
    </row>
    <row r="1176" spans="1:10" ht="13.2" customHeight="1">
      <c r="A1176" s="140"/>
      <c r="B1176" s="5"/>
      <c r="C1176" s="15"/>
      <c r="D1176" s="15"/>
      <c r="E1176" s="15"/>
      <c r="F1176" s="15"/>
      <c r="G1176" s="15"/>
      <c r="H1176" s="16"/>
      <c r="I1176" s="15"/>
      <c r="J1176" s="13"/>
    </row>
    <row r="1177" spans="1:10" ht="13.2" customHeight="1">
      <c r="A1177" s="140"/>
      <c r="B1177" s="5"/>
      <c r="C1177" s="15"/>
      <c r="D1177" s="15"/>
      <c r="E1177" s="15"/>
      <c r="F1177" s="15"/>
      <c r="G1177" s="15"/>
      <c r="H1177" s="16"/>
      <c r="I1177" s="15"/>
      <c r="J1177" s="13"/>
    </row>
    <row r="1178" spans="1:10" ht="13.2" customHeight="1">
      <c r="A1178" s="140"/>
      <c r="B1178" s="5"/>
      <c r="C1178" s="15"/>
      <c r="D1178" s="15"/>
      <c r="E1178" s="15"/>
      <c r="F1178" s="15"/>
      <c r="G1178" s="15"/>
      <c r="H1178" s="16"/>
      <c r="I1178" s="15"/>
      <c r="J1178" s="13"/>
    </row>
    <row r="1179" spans="1:10" ht="13.2" customHeight="1">
      <c r="A1179" s="140"/>
      <c r="B1179" s="5"/>
      <c r="C1179" s="15"/>
      <c r="D1179" s="15"/>
      <c r="E1179" s="15"/>
      <c r="F1179" s="15"/>
      <c r="G1179" s="15"/>
      <c r="H1179" s="16"/>
      <c r="I1179" s="15"/>
      <c r="J1179" s="13"/>
    </row>
    <row r="1180" spans="1:10" ht="13.2" customHeight="1">
      <c r="A1180" s="140"/>
      <c r="B1180" s="5"/>
      <c r="C1180" s="15"/>
      <c r="D1180" s="15"/>
      <c r="E1180" s="15"/>
      <c r="F1180" s="15"/>
      <c r="G1180" s="15"/>
      <c r="H1180" s="16"/>
      <c r="I1180" s="15"/>
      <c r="J1180" s="13"/>
    </row>
    <row r="1181" spans="1:10" ht="13.2" customHeight="1">
      <c r="A1181" s="140"/>
      <c r="B1181" s="5"/>
      <c r="C1181" s="15"/>
      <c r="D1181" s="15"/>
      <c r="E1181" s="15"/>
      <c r="F1181" s="15"/>
      <c r="G1181" s="15"/>
      <c r="H1181" s="16"/>
      <c r="I1181" s="15"/>
      <c r="J1181" s="13"/>
    </row>
    <row r="1182" spans="1:10" ht="13.2" customHeight="1">
      <c r="A1182" s="140"/>
      <c r="B1182" s="5"/>
      <c r="C1182" s="15"/>
      <c r="D1182" s="15"/>
      <c r="E1182" s="15"/>
      <c r="F1182" s="15"/>
      <c r="G1182" s="15"/>
      <c r="H1182" s="16"/>
      <c r="I1182" s="15"/>
      <c r="J1182" s="13"/>
    </row>
    <row r="1183" spans="1:10" ht="13.2" customHeight="1">
      <c r="A1183" s="140"/>
      <c r="B1183" s="5"/>
      <c r="C1183" s="15"/>
      <c r="D1183" s="15"/>
      <c r="E1183" s="15"/>
      <c r="F1183" s="15"/>
      <c r="G1183" s="15"/>
      <c r="H1183" s="16"/>
      <c r="I1183" s="15"/>
      <c r="J1183" s="13"/>
    </row>
    <row r="1184" spans="1:10" ht="13.2" customHeight="1">
      <c r="A1184" s="140"/>
      <c r="B1184" s="5"/>
      <c r="C1184" s="15"/>
      <c r="D1184" s="15"/>
      <c r="E1184" s="15"/>
      <c r="F1184" s="15"/>
      <c r="G1184" s="15"/>
      <c r="H1184" s="16"/>
      <c r="I1184" s="15"/>
      <c r="J1184" s="13"/>
    </row>
    <row r="1185" spans="1:10" ht="13.2" customHeight="1">
      <c r="A1185" s="140"/>
      <c r="B1185" s="5"/>
      <c r="C1185" s="15"/>
      <c r="D1185" s="15"/>
      <c r="E1185" s="15"/>
      <c r="F1185" s="15"/>
      <c r="G1185" s="15"/>
      <c r="H1185" s="16"/>
      <c r="I1185" s="15"/>
      <c r="J1185" s="13"/>
    </row>
    <row r="1186" spans="1:10" ht="13.2" customHeight="1">
      <c r="A1186" s="140"/>
      <c r="B1186" s="5"/>
      <c r="C1186" s="15"/>
      <c r="D1186" s="15"/>
      <c r="E1186" s="15"/>
      <c r="F1186" s="15"/>
      <c r="G1186" s="15"/>
      <c r="H1186" s="16"/>
      <c r="I1186" s="15"/>
      <c r="J1186" s="13"/>
    </row>
    <row r="1187" spans="1:10" ht="13.2" customHeight="1">
      <c r="A1187" s="140"/>
      <c r="B1187" s="5"/>
      <c r="C1187" s="15"/>
      <c r="D1187" s="15"/>
      <c r="E1187" s="15"/>
      <c r="F1187" s="15"/>
      <c r="G1187" s="15"/>
      <c r="H1187" s="16"/>
      <c r="I1187" s="15"/>
      <c r="J1187" s="13"/>
    </row>
    <row r="1188" spans="1:10" ht="13.2" customHeight="1">
      <c r="A1188" s="140"/>
      <c r="B1188" s="5"/>
      <c r="C1188" s="15"/>
      <c r="D1188" s="15"/>
      <c r="E1188" s="15"/>
      <c r="F1188" s="15"/>
      <c r="G1188" s="15"/>
      <c r="H1188" s="16"/>
      <c r="I1188" s="15"/>
      <c r="J1188" s="13"/>
    </row>
    <row r="1189" spans="1:10" ht="13.2" customHeight="1">
      <c r="A1189" s="141"/>
      <c r="B1189" s="18"/>
      <c r="C1189" s="19"/>
      <c r="D1189" s="27"/>
      <c r="E1189" s="27"/>
      <c r="F1189" s="27"/>
      <c r="G1189" s="27"/>
      <c r="H1189" s="29"/>
      <c r="I1189" s="27"/>
      <c r="J1189" s="22"/>
    </row>
    <row r="1190" spans="1:10" ht="13.2" customHeight="1">
      <c r="A1190" s="143" t="s">
        <v>95</v>
      </c>
      <c r="B1190" s="5"/>
      <c r="C1190" s="15"/>
      <c r="D1190" s="15"/>
      <c r="E1190" s="15"/>
      <c r="F1190" s="15"/>
      <c r="G1190" s="15"/>
      <c r="H1190" s="16"/>
      <c r="I1190" s="15"/>
      <c r="J1190" s="10"/>
    </row>
    <row r="1191" spans="1:10" ht="13.2" customHeight="1">
      <c r="A1191" s="140"/>
      <c r="B1191" s="5"/>
      <c r="C1191" s="15"/>
      <c r="D1191" s="15"/>
      <c r="E1191" s="15"/>
      <c r="F1191" s="15"/>
      <c r="G1191" s="15"/>
      <c r="H1191" s="16"/>
      <c r="I1191" s="15"/>
      <c r="J1191" s="13"/>
    </row>
    <row r="1192" spans="1:10" ht="13.2" customHeight="1">
      <c r="A1192" s="140"/>
      <c r="B1192" s="5"/>
      <c r="C1192" s="15"/>
      <c r="D1192" s="15"/>
      <c r="E1192" s="15"/>
      <c r="F1192" s="15"/>
      <c r="G1192" s="15"/>
      <c r="H1192" s="16"/>
      <c r="I1192" s="15"/>
      <c r="J1192" s="13"/>
    </row>
    <row r="1193" spans="1:10" ht="13.2" customHeight="1">
      <c r="A1193" s="140"/>
      <c r="B1193" s="5"/>
      <c r="C1193" s="15"/>
      <c r="D1193" s="15"/>
      <c r="E1193" s="15"/>
      <c r="F1193" s="15"/>
      <c r="G1193" s="15"/>
      <c r="H1193" s="16"/>
      <c r="I1193" s="15"/>
      <c r="J1193" s="13"/>
    </row>
    <row r="1194" spans="1:10" ht="13.2" customHeight="1">
      <c r="A1194" s="140"/>
      <c r="B1194" s="5"/>
      <c r="C1194" s="15"/>
      <c r="D1194" s="15"/>
      <c r="E1194" s="15"/>
      <c r="F1194" s="15"/>
      <c r="G1194" s="15"/>
      <c r="H1194" s="16"/>
      <c r="I1194" s="15"/>
      <c r="J1194" s="13"/>
    </row>
    <row r="1195" spans="1:10" ht="13.2" customHeight="1">
      <c r="A1195" s="140"/>
      <c r="B1195" s="5"/>
      <c r="C1195" s="15"/>
      <c r="D1195" s="15"/>
      <c r="E1195" s="15"/>
      <c r="F1195" s="15"/>
      <c r="G1195" s="15"/>
      <c r="H1195" s="16"/>
      <c r="I1195" s="15"/>
      <c r="J1195" s="13"/>
    </row>
    <row r="1196" spans="1:10" ht="13.2" customHeight="1">
      <c r="A1196" s="140"/>
      <c r="B1196" s="5"/>
      <c r="C1196" s="15"/>
      <c r="D1196" s="15"/>
      <c r="E1196" s="15"/>
      <c r="F1196" s="15"/>
      <c r="G1196" s="15"/>
      <c r="H1196" s="16"/>
      <c r="I1196" s="15"/>
      <c r="J1196" s="13"/>
    </row>
    <row r="1197" spans="1:10" ht="13.2" customHeight="1">
      <c r="A1197" s="140"/>
      <c r="B1197" s="5"/>
      <c r="C1197" s="15"/>
      <c r="D1197" s="15"/>
      <c r="E1197" s="15"/>
      <c r="F1197" s="15"/>
      <c r="G1197" s="15"/>
      <c r="H1197" s="16"/>
      <c r="I1197" s="15"/>
      <c r="J1197" s="13"/>
    </row>
    <row r="1198" spans="1:10" ht="13.2" customHeight="1">
      <c r="A1198" s="140"/>
      <c r="B1198" s="5"/>
      <c r="C1198" s="15"/>
      <c r="D1198" s="15"/>
      <c r="E1198" s="15"/>
      <c r="F1198" s="15"/>
      <c r="G1198" s="15"/>
      <c r="H1198" s="16"/>
      <c r="I1198" s="15"/>
      <c r="J1198" s="13"/>
    </row>
    <row r="1199" spans="1:10" ht="13.2" customHeight="1">
      <c r="A1199" s="140"/>
      <c r="B1199" s="5"/>
      <c r="C1199" s="15"/>
      <c r="D1199" s="15"/>
      <c r="E1199" s="15"/>
      <c r="F1199" s="15"/>
      <c r="G1199" s="15"/>
      <c r="H1199" s="16"/>
      <c r="I1199" s="15"/>
      <c r="J1199" s="13"/>
    </row>
    <row r="1200" spans="1:10" ht="13.2" customHeight="1">
      <c r="A1200" s="140"/>
      <c r="B1200" s="5"/>
      <c r="C1200" s="15"/>
      <c r="D1200" s="15"/>
      <c r="E1200" s="15"/>
      <c r="F1200" s="15"/>
      <c r="G1200" s="15"/>
      <c r="H1200" s="16"/>
      <c r="I1200" s="15"/>
      <c r="J1200" s="13"/>
    </row>
    <row r="1201" spans="1:10" ht="13.2" customHeight="1">
      <c r="A1201" s="140"/>
      <c r="B1201" s="5"/>
      <c r="C1201" s="15"/>
      <c r="D1201" s="15"/>
      <c r="E1201" s="15"/>
      <c r="F1201" s="15"/>
      <c r="G1201" s="15"/>
      <c r="H1201" s="16"/>
      <c r="I1201" s="15"/>
      <c r="J1201" s="13"/>
    </row>
    <row r="1202" spans="1:10" ht="13.2" customHeight="1">
      <c r="A1202" s="140"/>
      <c r="B1202" s="5"/>
      <c r="C1202" s="15"/>
      <c r="D1202" s="15"/>
      <c r="E1202" s="15"/>
      <c r="F1202" s="15"/>
      <c r="G1202" s="15"/>
      <c r="H1202" s="16"/>
      <c r="I1202" s="15"/>
      <c r="J1202" s="13"/>
    </row>
    <row r="1203" spans="1:10" ht="13.2" customHeight="1">
      <c r="A1203" s="140"/>
      <c r="B1203" s="5"/>
      <c r="C1203" s="15"/>
      <c r="D1203" s="15"/>
      <c r="E1203" s="15"/>
      <c r="F1203" s="15"/>
      <c r="G1203" s="15"/>
      <c r="H1203" s="16"/>
      <c r="I1203" s="15"/>
      <c r="J1203" s="13"/>
    </row>
    <row r="1204" spans="1:10" ht="13.2" customHeight="1">
      <c r="A1204" s="140"/>
      <c r="B1204" s="5"/>
      <c r="C1204" s="15"/>
      <c r="D1204" s="15"/>
      <c r="E1204" s="15"/>
      <c r="F1204" s="15"/>
      <c r="G1204" s="15"/>
      <c r="H1204" s="16"/>
      <c r="I1204" s="15"/>
      <c r="J1204" s="13"/>
    </row>
    <row r="1205" spans="1:10" ht="13.2" customHeight="1">
      <c r="A1205" s="140"/>
      <c r="B1205" s="5"/>
      <c r="C1205" s="15"/>
      <c r="D1205" s="15"/>
      <c r="E1205" s="15"/>
      <c r="F1205" s="15"/>
      <c r="G1205" s="15"/>
      <c r="H1205" s="16"/>
      <c r="I1205" s="15"/>
      <c r="J1205" s="13"/>
    </row>
    <row r="1206" spans="1:10" ht="13.2" customHeight="1">
      <c r="A1206" s="140"/>
      <c r="B1206" s="5"/>
      <c r="C1206" s="15"/>
      <c r="D1206" s="15"/>
      <c r="E1206" s="15"/>
      <c r="F1206" s="15"/>
      <c r="G1206" s="15"/>
      <c r="H1206" s="16"/>
      <c r="I1206" s="15"/>
      <c r="J1206" s="13"/>
    </row>
    <row r="1207" spans="1:10" ht="13.2" customHeight="1">
      <c r="A1207" s="141"/>
      <c r="B1207" s="18"/>
      <c r="C1207" s="19"/>
      <c r="D1207" s="27"/>
      <c r="E1207" s="27"/>
      <c r="F1207" s="27"/>
      <c r="G1207" s="27"/>
      <c r="H1207" s="29"/>
      <c r="I1207" s="27"/>
      <c r="J1207" s="13"/>
    </row>
    <row r="1208" spans="1:10" ht="13.2" customHeight="1">
      <c r="A1208" s="143" t="s">
        <v>96</v>
      </c>
      <c r="B1208" s="5"/>
      <c r="C1208" s="15"/>
      <c r="D1208" s="15"/>
      <c r="E1208" s="15"/>
      <c r="F1208" s="15"/>
      <c r="G1208" s="15"/>
      <c r="H1208" s="16"/>
      <c r="I1208" s="15"/>
      <c r="J1208" s="10"/>
    </row>
    <row r="1209" spans="1:10" ht="13.2" customHeight="1">
      <c r="A1209" s="140"/>
      <c r="B1209" s="5"/>
      <c r="C1209" s="15"/>
      <c r="D1209" s="15"/>
      <c r="E1209" s="15"/>
      <c r="F1209" s="15"/>
      <c r="G1209" s="15"/>
      <c r="H1209" s="16"/>
      <c r="I1209" s="15"/>
      <c r="J1209" s="13"/>
    </row>
    <row r="1210" spans="1:10" ht="13.2" customHeight="1">
      <c r="A1210" s="140"/>
      <c r="B1210" s="5"/>
      <c r="C1210" s="15"/>
      <c r="D1210" s="15"/>
      <c r="E1210" s="15"/>
      <c r="F1210" s="15"/>
      <c r="G1210" s="15"/>
      <c r="H1210" s="16"/>
      <c r="I1210" s="15"/>
      <c r="J1210" s="13"/>
    </row>
    <row r="1211" spans="1:10" ht="13.2" customHeight="1">
      <c r="A1211" s="140"/>
      <c r="B1211" s="5"/>
      <c r="C1211" s="15"/>
      <c r="D1211" s="15"/>
      <c r="E1211" s="15"/>
      <c r="F1211" s="15"/>
      <c r="G1211" s="15"/>
      <c r="H1211" s="16"/>
      <c r="I1211" s="15"/>
      <c r="J1211" s="13"/>
    </row>
    <row r="1212" spans="1:10" ht="13.2" customHeight="1">
      <c r="A1212" s="140"/>
      <c r="B1212" s="5"/>
      <c r="C1212" s="15"/>
      <c r="D1212" s="15"/>
      <c r="E1212" s="15"/>
      <c r="F1212" s="15"/>
      <c r="G1212" s="15"/>
      <c r="H1212" s="16"/>
      <c r="I1212" s="15"/>
      <c r="J1212" s="13"/>
    </row>
    <row r="1213" spans="1:10" ht="13.2" customHeight="1">
      <c r="A1213" s="140"/>
      <c r="B1213" s="5"/>
      <c r="C1213" s="15"/>
      <c r="D1213" s="15"/>
      <c r="E1213" s="15"/>
      <c r="F1213" s="15"/>
      <c r="G1213" s="15"/>
      <c r="H1213" s="16"/>
      <c r="I1213" s="15"/>
      <c r="J1213" s="13"/>
    </row>
    <row r="1214" spans="1:10" ht="13.2" customHeight="1">
      <c r="A1214" s="140"/>
      <c r="B1214" s="5"/>
      <c r="C1214" s="15"/>
      <c r="D1214" s="15"/>
      <c r="E1214" s="15"/>
      <c r="F1214" s="15"/>
      <c r="G1214" s="15"/>
      <c r="H1214" s="16"/>
      <c r="I1214" s="15"/>
      <c r="J1214" s="13"/>
    </row>
    <row r="1215" spans="1:10" ht="13.2" customHeight="1">
      <c r="A1215" s="140"/>
      <c r="B1215" s="5"/>
      <c r="C1215" s="15"/>
      <c r="D1215" s="15"/>
      <c r="E1215" s="15"/>
      <c r="F1215" s="15"/>
      <c r="G1215" s="15"/>
      <c r="H1215" s="16"/>
      <c r="I1215" s="15"/>
      <c r="J1215" s="13"/>
    </row>
    <row r="1216" spans="1:10" ht="13.2" customHeight="1">
      <c r="A1216" s="140"/>
      <c r="B1216" s="5"/>
      <c r="C1216" s="15"/>
      <c r="D1216" s="15"/>
      <c r="E1216" s="15"/>
      <c r="F1216" s="15"/>
      <c r="G1216" s="15"/>
      <c r="H1216" s="16"/>
      <c r="I1216" s="15"/>
      <c r="J1216" s="13"/>
    </row>
    <row r="1217" spans="1:10" ht="13.2" customHeight="1">
      <c r="A1217" s="140"/>
      <c r="B1217" s="5"/>
      <c r="C1217" s="15"/>
      <c r="D1217" s="15"/>
      <c r="E1217" s="15"/>
      <c r="F1217" s="15"/>
      <c r="G1217" s="15"/>
      <c r="H1217" s="16"/>
      <c r="I1217" s="15"/>
      <c r="J1217" s="13"/>
    </row>
    <row r="1218" spans="1:10" ht="13.2" customHeight="1">
      <c r="A1218" s="140"/>
      <c r="B1218" s="5"/>
      <c r="C1218" s="15"/>
      <c r="D1218" s="15"/>
      <c r="E1218" s="15"/>
      <c r="F1218" s="15"/>
      <c r="G1218" s="15"/>
      <c r="H1218" s="16"/>
      <c r="I1218" s="15"/>
      <c r="J1218" s="13"/>
    </row>
    <row r="1219" spans="1:10" ht="13.2" customHeight="1">
      <c r="A1219" s="140"/>
      <c r="B1219" s="5"/>
      <c r="C1219" s="15"/>
      <c r="D1219" s="15"/>
      <c r="E1219" s="15"/>
      <c r="F1219" s="15"/>
      <c r="G1219" s="15"/>
      <c r="H1219" s="16"/>
      <c r="I1219" s="15"/>
      <c r="J1219" s="13"/>
    </row>
    <row r="1220" spans="1:10" ht="13.2" customHeight="1">
      <c r="A1220" s="140"/>
      <c r="B1220" s="5"/>
      <c r="C1220" s="15"/>
      <c r="D1220" s="15"/>
      <c r="E1220" s="15"/>
      <c r="F1220" s="15"/>
      <c r="G1220" s="15"/>
      <c r="H1220" s="16"/>
      <c r="I1220" s="15"/>
      <c r="J1220" s="13"/>
    </row>
    <row r="1221" spans="1:10" ht="13.2" customHeight="1">
      <c r="A1221" s="140"/>
      <c r="B1221" s="5"/>
      <c r="C1221" s="15"/>
      <c r="D1221" s="15"/>
      <c r="E1221" s="15"/>
      <c r="F1221" s="15"/>
      <c r="G1221" s="15"/>
      <c r="H1221" s="16"/>
      <c r="I1221" s="15"/>
      <c r="J1221" s="13"/>
    </row>
    <row r="1222" spans="1:10" ht="13.2" customHeight="1">
      <c r="A1222" s="140"/>
      <c r="B1222" s="5"/>
      <c r="C1222" s="15"/>
      <c r="D1222" s="15"/>
      <c r="E1222" s="15"/>
      <c r="F1222" s="15"/>
      <c r="G1222" s="15"/>
      <c r="H1222" s="16"/>
      <c r="I1222" s="15"/>
      <c r="J1222" s="13"/>
    </row>
    <row r="1223" spans="1:10" ht="13.2" customHeight="1">
      <c r="A1223" s="140"/>
      <c r="B1223" s="5"/>
      <c r="C1223" s="15"/>
      <c r="D1223" s="15"/>
      <c r="E1223" s="15"/>
      <c r="F1223" s="15"/>
      <c r="G1223" s="15"/>
      <c r="H1223" s="16"/>
      <c r="I1223" s="15"/>
      <c r="J1223" s="13"/>
    </row>
    <row r="1224" spans="1:10" ht="13.2" customHeight="1">
      <c r="A1224" s="140"/>
      <c r="B1224" s="5"/>
      <c r="C1224" s="15"/>
      <c r="D1224" s="15"/>
      <c r="E1224" s="15"/>
      <c r="F1224" s="15"/>
      <c r="G1224" s="15"/>
      <c r="H1224" s="16"/>
      <c r="I1224" s="15"/>
      <c r="J1224" s="13"/>
    </row>
    <row r="1225" spans="1:10" ht="13.2" customHeight="1">
      <c r="A1225" s="141"/>
      <c r="B1225" s="18"/>
      <c r="C1225" s="19"/>
      <c r="D1225" s="27"/>
      <c r="E1225" s="27"/>
      <c r="F1225" s="27"/>
      <c r="G1225" s="27"/>
      <c r="H1225" s="29"/>
      <c r="I1225" s="27"/>
      <c r="J1225" s="13"/>
    </row>
    <row r="1226" spans="1:10" ht="13.2" customHeight="1">
      <c r="A1226" s="143" t="s">
        <v>97</v>
      </c>
      <c r="B1226" s="5"/>
      <c r="C1226" s="15"/>
      <c r="D1226" s="15"/>
      <c r="E1226" s="15"/>
      <c r="F1226" s="15"/>
      <c r="G1226" s="15"/>
      <c r="H1226" s="16"/>
      <c r="I1226" s="15"/>
      <c r="J1226" s="10"/>
    </row>
    <row r="1227" spans="1:10" ht="13.2" customHeight="1">
      <c r="A1227" s="140"/>
      <c r="B1227" s="5"/>
      <c r="C1227" s="15"/>
      <c r="D1227" s="15"/>
      <c r="E1227" s="15"/>
      <c r="F1227" s="15"/>
      <c r="G1227" s="15"/>
      <c r="H1227" s="16"/>
      <c r="I1227" s="15"/>
      <c r="J1227" s="13"/>
    </row>
    <row r="1228" spans="1:10" ht="13.2" customHeight="1">
      <c r="A1228" s="140"/>
      <c r="B1228" s="5"/>
      <c r="C1228" s="15"/>
      <c r="D1228" s="15"/>
      <c r="E1228" s="15"/>
      <c r="F1228" s="15"/>
      <c r="G1228" s="15"/>
      <c r="H1228" s="16"/>
      <c r="I1228" s="15"/>
      <c r="J1228" s="13"/>
    </row>
    <row r="1229" spans="1:10" ht="13.2" customHeight="1">
      <c r="A1229" s="140"/>
      <c r="B1229" s="5"/>
      <c r="C1229" s="15"/>
      <c r="D1229" s="15"/>
      <c r="E1229" s="15"/>
      <c r="F1229" s="15"/>
      <c r="G1229" s="15"/>
      <c r="H1229" s="16"/>
      <c r="I1229" s="15"/>
      <c r="J1229" s="13"/>
    </row>
    <row r="1230" spans="1:10" ht="13.2" customHeight="1">
      <c r="A1230" s="140"/>
      <c r="B1230" s="5"/>
      <c r="C1230" s="15"/>
      <c r="D1230" s="15"/>
      <c r="E1230" s="15"/>
      <c r="F1230" s="15"/>
      <c r="G1230" s="15"/>
      <c r="H1230" s="16"/>
      <c r="I1230" s="15"/>
      <c r="J1230" s="13"/>
    </row>
    <row r="1231" spans="1:10" ht="13.2" customHeight="1">
      <c r="A1231" s="140"/>
      <c r="B1231" s="5"/>
      <c r="C1231" s="15"/>
      <c r="D1231" s="15"/>
      <c r="E1231" s="15"/>
      <c r="F1231" s="15"/>
      <c r="G1231" s="15"/>
      <c r="H1231" s="16"/>
      <c r="I1231" s="15"/>
      <c r="J1231" s="13"/>
    </row>
    <row r="1232" spans="1:10" ht="13.2" customHeight="1">
      <c r="A1232" s="140"/>
      <c r="B1232" s="5"/>
      <c r="C1232" s="15"/>
      <c r="D1232" s="15"/>
      <c r="E1232" s="15"/>
      <c r="F1232" s="15"/>
      <c r="G1232" s="15"/>
      <c r="H1232" s="16"/>
      <c r="I1232" s="15"/>
      <c r="J1232" s="13"/>
    </row>
    <row r="1233" spans="1:10" ht="13.2" customHeight="1">
      <c r="A1233" s="140"/>
      <c r="B1233" s="5"/>
      <c r="C1233" s="15"/>
      <c r="D1233" s="15"/>
      <c r="E1233" s="15"/>
      <c r="F1233" s="15"/>
      <c r="G1233" s="15"/>
      <c r="H1233" s="16"/>
      <c r="I1233" s="15"/>
      <c r="J1233" s="13"/>
    </row>
    <row r="1234" spans="1:10" ht="13.2" customHeight="1">
      <c r="A1234" s="140"/>
      <c r="B1234" s="5"/>
      <c r="C1234" s="15"/>
      <c r="D1234" s="15"/>
      <c r="E1234" s="15"/>
      <c r="F1234" s="15"/>
      <c r="G1234" s="15"/>
      <c r="H1234" s="16"/>
      <c r="I1234" s="15"/>
      <c r="J1234" s="13"/>
    </row>
    <row r="1235" spans="1:10" ht="13.2" customHeight="1">
      <c r="A1235" s="140"/>
      <c r="B1235" s="5"/>
      <c r="C1235" s="15"/>
      <c r="D1235" s="15"/>
      <c r="E1235" s="15"/>
      <c r="F1235" s="15"/>
      <c r="G1235" s="15"/>
      <c r="H1235" s="16"/>
      <c r="I1235" s="15"/>
      <c r="J1235" s="13"/>
    </row>
    <row r="1236" spans="1:10" ht="13.2" customHeight="1">
      <c r="A1236" s="140"/>
      <c r="B1236" s="5"/>
      <c r="C1236" s="15"/>
      <c r="D1236" s="15"/>
      <c r="E1236" s="15"/>
      <c r="F1236" s="15"/>
      <c r="G1236" s="15"/>
      <c r="H1236" s="16"/>
      <c r="I1236" s="15"/>
      <c r="J1236" s="13"/>
    </row>
    <row r="1237" spans="1:10" ht="13.2" customHeight="1">
      <c r="A1237" s="140"/>
      <c r="B1237" s="5"/>
      <c r="C1237" s="15"/>
      <c r="D1237" s="15"/>
      <c r="E1237" s="15"/>
      <c r="F1237" s="15"/>
      <c r="G1237" s="15"/>
      <c r="H1237" s="16"/>
      <c r="I1237" s="15"/>
      <c r="J1237" s="13"/>
    </row>
    <row r="1238" spans="1:10" ht="13.2" customHeight="1">
      <c r="A1238" s="140"/>
      <c r="B1238" s="5"/>
      <c r="C1238" s="15"/>
      <c r="D1238" s="15"/>
      <c r="E1238" s="15"/>
      <c r="F1238" s="15"/>
      <c r="G1238" s="15"/>
      <c r="H1238" s="16"/>
      <c r="I1238" s="15"/>
      <c r="J1238" s="13"/>
    </row>
    <row r="1239" spans="1:10" ht="13.2" customHeight="1">
      <c r="A1239" s="140"/>
      <c r="B1239" s="5"/>
      <c r="C1239" s="15"/>
      <c r="D1239" s="15"/>
      <c r="E1239" s="15"/>
      <c r="F1239" s="15"/>
      <c r="G1239" s="15"/>
      <c r="H1239" s="16"/>
      <c r="I1239" s="15"/>
      <c r="J1239" s="13"/>
    </row>
    <row r="1240" spans="1:10" ht="13.2" customHeight="1">
      <c r="A1240" s="140"/>
      <c r="B1240" s="5"/>
      <c r="C1240" s="15"/>
      <c r="D1240" s="15"/>
      <c r="E1240" s="15"/>
      <c r="F1240" s="15"/>
      <c r="G1240" s="15"/>
      <c r="H1240" s="16"/>
      <c r="I1240" s="15"/>
      <c r="J1240" s="13"/>
    </row>
    <row r="1241" spans="1:10" ht="13.2" customHeight="1">
      <c r="A1241" s="140"/>
      <c r="B1241" s="5"/>
      <c r="C1241" s="15"/>
      <c r="D1241" s="15"/>
      <c r="E1241" s="15"/>
      <c r="F1241" s="15"/>
      <c r="G1241" s="15"/>
      <c r="H1241" s="16"/>
      <c r="I1241" s="15"/>
      <c r="J1241" s="13"/>
    </row>
    <row r="1242" spans="1:10" ht="13.2" customHeight="1">
      <c r="A1242" s="140"/>
      <c r="B1242" s="5"/>
      <c r="C1242" s="15"/>
      <c r="D1242" s="15"/>
      <c r="E1242" s="15"/>
      <c r="F1242" s="15"/>
      <c r="G1242" s="15"/>
      <c r="H1242" s="16"/>
      <c r="I1242" s="15"/>
      <c r="J1242" s="13"/>
    </row>
    <row r="1243" spans="1:10" ht="13.2" customHeight="1">
      <c r="A1243" s="141"/>
      <c r="B1243" s="18"/>
      <c r="C1243" s="19"/>
      <c r="D1243" s="27"/>
      <c r="E1243" s="27"/>
      <c r="F1243" s="27"/>
      <c r="G1243" s="27"/>
      <c r="H1243" s="29"/>
      <c r="I1243" s="27"/>
      <c r="J1243" s="13"/>
    </row>
    <row r="1244" spans="1:10" ht="13.2" customHeight="1">
      <c r="A1244" s="143" t="s">
        <v>98</v>
      </c>
      <c r="B1244" s="5"/>
      <c r="C1244" s="15"/>
      <c r="D1244" s="15"/>
      <c r="E1244" s="15"/>
      <c r="F1244" s="15"/>
      <c r="G1244" s="15"/>
      <c r="H1244" s="16"/>
      <c r="I1244" s="15"/>
      <c r="J1244" s="10"/>
    </row>
    <row r="1245" spans="1:10" ht="13.2" customHeight="1">
      <c r="A1245" s="140"/>
      <c r="B1245" s="5"/>
      <c r="C1245" s="15"/>
      <c r="D1245" s="15"/>
      <c r="E1245" s="15"/>
      <c r="F1245" s="15"/>
      <c r="G1245" s="15"/>
      <c r="H1245" s="16"/>
      <c r="I1245" s="15"/>
      <c r="J1245" s="13"/>
    </row>
    <row r="1246" spans="1:10" ht="13.2" customHeight="1">
      <c r="A1246" s="140"/>
      <c r="B1246" s="5"/>
      <c r="C1246" s="15"/>
      <c r="D1246" s="15"/>
      <c r="E1246" s="15"/>
      <c r="F1246" s="15"/>
      <c r="G1246" s="15"/>
      <c r="H1246" s="16"/>
      <c r="I1246" s="15"/>
      <c r="J1246" s="13"/>
    </row>
    <row r="1247" spans="1:10" ht="13.2" customHeight="1">
      <c r="A1247" s="140"/>
      <c r="B1247" s="5"/>
      <c r="C1247" s="15"/>
      <c r="D1247" s="15"/>
      <c r="E1247" s="15"/>
      <c r="F1247" s="15"/>
      <c r="G1247" s="15"/>
      <c r="H1247" s="16"/>
      <c r="I1247" s="15"/>
      <c r="J1247" s="13"/>
    </row>
    <row r="1248" spans="1:10" ht="13.2" customHeight="1">
      <c r="A1248" s="140"/>
      <c r="B1248" s="5"/>
      <c r="C1248" s="15"/>
      <c r="D1248" s="15"/>
      <c r="E1248" s="15"/>
      <c r="F1248" s="15"/>
      <c r="G1248" s="15"/>
      <c r="H1248" s="16"/>
      <c r="I1248" s="15"/>
      <c r="J1248" s="13"/>
    </row>
    <row r="1249" spans="1:10" ht="13.2" customHeight="1">
      <c r="A1249" s="140"/>
      <c r="B1249" s="5"/>
      <c r="C1249" s="15"/>
      <c r="D1249" s="15"/>
      <c r="E1249" s="15"/>
      <c r="F1249" s="15"/>
      <c r="G1249" s="15"/>
      <c r="H1249" s="16"/>
      <c r="I1249" s="15"/>
      <c r="J1249" s="13"/>
    </row>
    <row r="1250" spans="1:10" ht="13.2" customHeight="1">
      <c r="A1250" s="140"/>
      <c r="B1250" s="5"/>
      <c r="C1250" s="15"/>
      <c r="D1250" s="15"/>
      <c r="E1250" s="15"/>
      <c r="F1250" s="15"/>
      <c r="G1250" s="15"/>
      <c r="H1250" s="16"/>
      <c r="I1250" s="15"/>
      <c r="J1250" s="13"/>
    </row>
    <row r="1251" spans="1:10" ht="13.2" customHeight="1">
      <c r="A1251" s="140"/>
      <c r="B1251" s="5"/>
      <c r="C1251" s="15"/>
      <c r="D1251" s="15"/>
      <c r="E1251" s="15"/>
      <c r="F1251" s="15"/>
      <c r="G1251" s="15"/>
      <c r="H1251" s="16"/>
      <c r="I1251" s="15"/>
      <c r="J1251" s="13"/>
    </row>
    <row r="1252" spans="1:10" ht="13.2" customHeight="1">
      <c r="A1252" s="140"/>
      <c r="B1252" s="5"/>
      <c r="C1252" s="15"/>
      <c r="D1252" s="15"/>
      <c r="E1252" s="15"/>
      <c r="F1252" s="15"/>
      <c r="G1252" s="15"/>
      <c r="H1252" s="16"/>
      <c r="I1252" s="15"/>
      <c r="J1252" s="13"/>
    </row>
    <row r="1253" spans="1:10" ht="13.2" customHeight="1">
      <c r="A1253" s="140"/>
      <c r="B1253" s="5"/>
      <c r="C1253" s="15"/>
      <c r="D1253" s="15"/>
      <c r="E1253" s="15"/>
      <c r="F1253" s="15"/>
      <c r="G1253" s="15"/>
      <c r="H1253" s="16"/>
      <c r="I1253" s="15"/>
      <c r="J1253" s="13"/>
    </row>
    <row r="1254" spans="1:10" ht="13.2" customHeight="1">
      <c r="A1254" s="140"/>
      <c r="B1254" s="5"/>
      <c r="C1254" s="15"/>
      <c r="D1254" s="15"/>
      <c r="E1254" s="15"/>
      <c r="F1254" s="15"/>
      <c r="G1254" s="15"/>
      <c r="H1254" s="16"/>
      <c r="I1254" s="15"/>
      <c r="J1254" s="13"/>
    </row>
    <row r="1255" spans="1:10" ht="13.2" customHeight="1">
      <c r="A1255" s="140"/>
      <c r="B1255" s="5"/>
      <c r="C1255" s="15"/>
      <c r="D1255" s="15"/>
      <c r="E1255" s="15"/>
      <c r="F1255" s="15"/>
      <c r="G1255" s="15"/>
      <c r="H1255" s="16"/>
      <c r="I1255" s="15"/>
      <c r="J1255" s="13"/>
    </row>
    <row r="1256" spans="1:10" ht="13.2" customHeight="1">
      <c r="A1256" s="140"/>
      <c r="B1256" s="5"/>
      <c r="C1256" s="15"/>
      <c r="D1256" s="15"/>
      <c r="E1256" s="15"/>
      <c r="F1256" s="15"/>
      <c r="G1256" s="15"/>
      <c r="H1256" s="16"/>
      <c r="I1256" s="15"/>
      <c r="J1256" s="13"/>
    </row>
    <row r="1257" spans="1:10" ht="13.2" customHeight="1">
      <c r="A1257" s="140"/>
      <c r="B1257" s="5"/>
      <c r="C1257" s="15"/>
      <c r="D1257" s="15"/>
      <c r="E1257" s="15"/>
      <c r="F1257" s="15"/>
      <c r="G1257" s="15"/>
      <c r="H1257" s="16"/>
      <c r="I1257" s="15"/>
      <c r="J1257" s="13"/>
    </row>
    <row r="1258" spans="1:10" ht="13.2" customHeight="1">
      <c r="A1258" s="140"/>
      <c r="B1258" s="5"/>
      <c r="C1258" s="15"/>
      <c r="D1258" s="15"/>
      <c r="E1258" s="15"/>
      <c r="F1258" s="15"/>
      <c r="G1258" s="15"/>
      <c r="H1258" s="16"/>
      <c r="I1258" s="15"/>
      <c r="J1258" s="13"/>
    </row>
    <row r="1259" spans="1:10" ht="13.2" customHeight="1">
      <c r="A1259" s="140"/>
      <c r="B1259" s="5"/>
      <c r="C1259" s="15"/>
      <c r="D1259" s="15"/>
      <c r="E1259" s="15"/>
      <c r="F1259" s="15"/>
      <c r="G1259" s="15"/>
      <c r="H1259" s="16"/>
      <c r="I1259" s="15"/>
      <c r="J1259" s="13"/>
    </row>
    <row r="1260" spans="1:10" ht="13.2" customHeight="1">
      <c r="A1260" s="140"/>
      <c r="B1260" s="5"/>
      <c r="C1260" s="15"/>
      <c r="D1260" s="15"/>
      <c r="E1260" s="15"/>
      <c r="F1260" s="15"/>
      <c r="G1260" s="15"/>
      <c r="H1260" s="16"/>
      <c r="I1260" s="15"/>
      <c r="J1260" s="13"/>
    </row>
    <row r="1261" spans="1:10" ht="13.2" customHeight="1">
      <c r="A1261" s="141"/>
      <c r="B1261" s="18"/>
      <c r="C1261" s="19"/>
      <c r="D1261" s="27"/>
      <c r="E1261" s="27"/>
      <c r="F1261" s="27"/>
      <c r="G1261" s="27"/>
      <c r="H1261" s="29"/>
      <c r="I1261" s="27"/>
      <c r="J1261" s="13"/>
    </row>
    <row r="1262" spans="1:10" ht="13.2" customHeight="1">
      <c r="A1262" s="143" t="s">
        <v>99</v>
      </c>
      <c r="B1262" s="5"/>
      <c r="C1262" s="15"/>
      <c r="D1262" s="15"/>
      <c r="E1262" s="15"/>
      <c r="F1262" s="15"/>
      <c r="G1262" s="15"/>
      <c r="H1262" s="16"/>
      <c r="I1262" s="15"/>
      <c r="J1262" s="10"/>
    </row>
    <row r="1263" spans="1:10" ht="13.2" customHeight="1">
      <c r="A1263" s="140"/>
      <c r="B1263" s="5"/>
      <c r="C1263" s="15"/>
      <c r="D1263" s="15"/>
      <c r="E1263" s="15"/>
      <c r="F1263" s="15"/>
      <c r="G1263" s="15"/>
      <c r="H1263" s="16"/>
      <c r="I1263" s="15"/>
      <c r="J1263" s="13"/>
    </row>
    <row r="1264" spans="1:10" ht="13.2" customHeight="1">
      <c r="A1264" s="140"/>
      <c r="B1264" s="5"/>
      <c r="C1264" s="15"/>
      <c r="D1264" s="15"/>
      <c r="E1264" s="15"/>
      <c r="F1264" s="15"/>
      <c r="G1264" s="15"/>
      <c r="H1264" s="16"/>
      <c r="I1264" s="15"/>
      <c r="J1264" s="13"/>
    </row>
    <row r="1265" spans="1:10" ht="13.2" customHeight="1">
      <c r="A1265" s="140"/>
      <c r="B1265" s="5"/>
      <c r="C1265" s="15"/>
      <c r="D1265" s="15"/>
      <c r="E1265" s="15"/>
      <c r="F1265" s="15"/>
      <c r="G1265" s="15"/>
      <c r="H1265" s="16"/>
      <c r="I1265" s="15"/>
      <c r="J1265" s="13"/>
    </row>
    <row r="1266" spans="1:10" ht="13.2" customHeight="1">
      <c r="A1266" s="140"/>
      <c r="B1266" s="5"/>
      <c r="C1266" s="15"/>
      <c r="D1266" s="15"/>
      <c r="E1266" s="15"/>
      <c r="F1266" s="15"/>
      <c r="G1266" s="15"/>
      <c r="H1266" s="16"/>
      <c r="I1266" s="15"/>
      <c r="J1266" s="13"/>
    </row>
    <row r="1267" spans="1:10" ht="13.2" customHeight="1">
      <c r="A1267" s="140"/>
      <c r="B1267" s="5"/>
      <c r="C1267" s="15"/>
      <c r="D1267" s="15"/>
      <c r="E1267" s="15"/>
      <c r="F1267" s="15"/>
      <c r="G1267" s="15"/>
      <c r="H1267" s="16"/>
      <c r="I1267" s="15"/>
      <c r="J1267" s="13"/>
    </row>
    <row r="1268" spans="1:10" ht="13.2" customHeight="1">
      <c r="A1268" s="140"/>
      <c r="B1268" s="5"/>
      <c r="C1268" s="15"/>
      <c r="D1268" s="15"/>
      <c r="E1268" s="15"/>
      <c r="F1268" s="15"/>
      <c r="G1268" s="15"/>
      <c r="H1268" s="16"/>
      <c r="I1268" s="15"/>
      <c r="J1268" s="13"/>
    </row>
    <row r="1269" spans="1:10" ht="13.2" customHeight="1">
      <c r="A1269" s="140"/>
      <c r="B1269" s="5"/>
      <c r="C1269" s="15"/>
      <c r="D1269" s="15"/>
      <c r="E1269" s="15"/>
      <c r="F1269" s="15"/>
      <c r="G1269" s="15"/>
      <c r="H1269" s="16"/>
      <c r="I1269" s="15"/>
      <c r="J1269" s="13"/>
    </row>
    <row r="1270" spans="1:10" ht="13.2" customHeight="1">
      <c r="A1270" s="140"/>
      <c r="B1270" s="5"/>
      <c r="C1270" s="15"/>
      <c r="D1270" s="15"/>
      <c r="E1270" s="15"/>
      <c r="F1270" s="15"/>
      <c r="G1270" s="15"/>
      <c r="H1270" s="16"/>
      <c r="I1270" s="15"/>
      <c r="J1270" s="13"/>
    </row>
    <row r="1271" spans="1:10" ht="13.2" customHeight="1">
      <c r="A1271" s="140"/>
      <c r="B1271" s="5"/>
      <c r="C1271" s="15"/>
      <c r="D1271" s="15"/>
      <c r="E1271" s="15"/>
      <c r="F1271" s="15"/>
      <c r="G1271" s="15"/>
      <c r="H1271" s="16"/>
      <c r="I1271" s="15"/>
      <c r="J1271" s="13"/>
    </row>
    <row r="1272" spans="1:10" ht="13.2" customHeight="1">
      <c r="A1272" s="140"/>
      <c r="B1272" s="5"/>
      <c r="C1272" s="15"/>
      <c r="D1272" s="15"/>
      <c r="E1272" s="15"/>
      <c r="F1272" s="15"/>
      <c r="G1272" s="15"/>
      <c r="H1272" s="16"/>
      <c r="I1272" s="15"/>
      <c r="J1272" s="13"/>
    </row>
    <row r="1273" spans="1:10" ht="13.2" customHeight="1">
      <c r="A1273" s="140"/>
      <c r="B1273" s="5"/>
      <c r="C1273" s="15"/>
      <c r="D1273" s="15"/>
      <c r="E1273" s="15"/>
      <c r="F1273" s="15"/>
      <c r="G1273" s="15"/>
      <c r="H1273" s="16"/>
      <c r="I1273" s="15"/>
      <c r="J1273" s="13"/>
    </row>
    <row r="1274" spans="1:10" ht="13.2" customHeight="1">
      <c r="A1274" s="140"/>
      <c r="B1274" s="5"/>
      <c r="C1274" s="15"/>
      <c r="D1274" s="15"/>
      <c r="E1274" s="15"/>
      <c r="F1274" s="15"/>
      <c r="G1274" s="15"/>
      <c r="H1274" s="16"/>
      <c r="I1274" s="15"/>
      <c r="J1274" s="13"/>
    </row>
    <row r="1275" spans="1:10" ht="13.2" customHeight="1">
      <c r="A1275" s="140"/>
      <c r="B1275" s="5"/>
      <c r="C1275" s="15"/>
      <c r="D1275" s="15"/>
      <c r="E1275" s="15"/>
      <c r="F1275" s="15"/>
      <c r="G1275" s="15"/>
      <c r="H1275" s="16"/>
      <c r="I1275" s="15"/>
      <c r="J1275" s="13"/>
    </row>
    <row r="1276" spans="1:10" ht="13.2" customHeight="1">
      <c r="A1276" s="140"/>
      <c r="B1276" s="5"/>
      <c r="C1276" s="15"/>
      <c r="D1276" s="15"/>
      <c r="E1276" s="15"/>
      <c r="F1276" s="15"/>
      <c r="G1276" s="15"/>
      <c r="H1276" s="16"/>
      <c r="I1276" s="15"/>
      <c r="J1276" s="13"/>
    </row>
    <row r="1277" spans="1:10" ht="13.2" customHeight="1">
      <c r="A1277" s="140"/>
      <c r="B1277" s="5"/>
      <c r="C1277" s="15"/>
      <c r="D1277" s="15"/>
      <c r="E1277" s="15"/>
      <c r="F1277" s="15"/>
      <c r="G1277" s="15"/>
      <c r="H1277" s="16"/>
      <c r="I1277" s="15"/>
      <c r="J1277" s="13"/>
    </row>
    <row r="1278" spans="1:10" ht="13.2" customHeight="1">
      <c r="A1278" s="140"/>
      <c r="B1278" s="5"/>
      <c r="C1278" s="15"/>
      <c r="D1278" s="15"/>
      <c r="E1278" s="15"/>
      <c r="F1278" s="15"/>
      <c r="G1278" s="15"/>
      <c r="H1278" s="16"/>
      <c r="I1278" s="15"/>
      <c r="J1278" s="13"/>
    </row>
    <row r="1279" spans="1:10" ht="13.2" customHeight="1">
      <c r="A1279" s="141"/>
      <c r="B1279" s="18"/>
      <c r="C1279" s="19"/>
      <c r="D1279" s="27"/>
      <c r="E1279" s="27"/>
      <c r="F1279" s="27"/>
      <c r="G1279" s="27"/>
      <c r="H1279" s="29"/>
      <c r="I1279" s="27"/>
      <c r="J1279" s="13"/>
    </row>
    <row r="1280" spans="1:10" ht="13.2" customHeight="1">
      <c r="A1280" s="143" t="s">
        <v>100</v>
      </c>
      <c r="B1280" s="5"/>
      <c r="C1280" s="15"/>
      <c r="D1280" s="15"/>
      <c r="E1280" s="15"/>
      <c r="F1280" s="15"/>
      <c r="G1280" s="15"/>
      <c r="H1280" s="16"/>
      <c r="I1280" s="15"/>
      <c r="J1280" s="10"/>
    </row>
    <row r="1281" spans="1:10" ht="13.2" customHeight="1">
      <c r="A1281" s="140"/>
      <c r="B1281" s="5"/>
      <c r="C1281" s="15"/>
      <c r="D1281" s="15"/>
      <c r="E1281" s="15"/>
      <c r="F1281" s="15"/>
      <c r="G1281" s="15"/>
      <c r="H1281" s="16"/>
      <c r="I1281" s="15"/>
      <c r="J1281" s="13"/>
    </row>
    <row r="1282" spans="1:10" ht="13.2" customHeight="1">
      <c r="A1282" s="140"/>
      <c r="B1282" s="5"/>
      <c r="C1282" s="15"/>
      <c r="D1282" s="15"/>
      <c r="E1282" s="15"/>
      <c r="F1282" s="15"/>
      <c r="G1282" s="15"/>
      <c r="H1282" s="16"/>
      <c r="I1282" s="15"/>
      <c r="J1282" s="13"/>
    </row>
    <row r="1283" spans="1:10" ht="13.2" customHeight="1">
      <c r="A1283" s="140"/>
      <c r="B1283" s="5"/>
      <c r="C1283" s="15"/>
      <c r="D1283" s="15"/>
      <c r="E1283" s="15"/>
      <c r="F1283" s="15"/>
      <c r="G1283" s="15"/>
      <c r="H1283" s="16"/>
      <c r="I1283" s="15"/>
      <c r="J1283" s="13"/>
    </row>
    <row r="1284" spans="1:10" ht="13.2" customHeight="1">
      <c r="A1284" s="140"/>
      <c r="B1284" s="5"/>
      <c r="C1284" s="15"/>
      <c r="D1284" s="15"/>
      <c r="E1284" s="15"/>
      <c r="F1284" s="15"/>
      <c r="G1284" s="15"/>
      <c r="H1284" s="16"/>
      <c r="I1284" s="15"/>
      <c r="J1284" s="13"/>
    </row>
    <row r="1285" spans="1:10" ht="13.2" customHeight="1">
      <c r="A1285" s="140"/>
      <c r="B1285" s="5"/>
      <c r="C1285" s="15"/>
      <c r="D1285" s="15"/>
      <c r="E1285" s="15"/>
      <c r="F1285" s="15"/>
      <c r="G1285" s="15"/>
      <c r="H1285" s="16"/>
      <c r="I1285" s="15"/>
      <c r="J1285" s="13"/>
    </row>
    <row r="1286" spans="1:10" ht="13.2" customHeight="1">
      <c r="A1286" s="140"/>
      <c r="B1286" s="5"/>
      <c r="C1286" s="15"/>
      <c r="D1286" s="15"/>
      <c r="E1286" s="15"/>
      <c r="F1286" s="15"/>
      <c r="G1286" s="15"/>
      <c r="H1286" s="16"/>
      <c r="I1286" s="15"/>
      <c r="J1286" s="13"/>
    </row>
    <row r="1287" spans="1:10" ht="13.2" customHeight="1">
      <c r="A1287" s="140"/>
      <c r="B1287" s="5"/>
      <c r="C1287" s="15"/>
      <c r="D1287" s="15"/>
      <c r="E1287" s="15"/>
      <c r="F1287" s="15"/>
      <c r="G1287" s="15"/>
      <c r="H1287" s="16"/>
      <c r="I1287" s="15"/>
      <c r="J1287" s="13"/>
    </row>
    <row r="1288" spans="1:10" ht="13.2" customHeight="1">
      <c r="A1288" s="140"/>
      <c r="B1288" s="5"/>
      <c r="C1288" s="15"/>
      <c r="D1288" s="15"/>
      <c r="E1288" s="15"/>
      <c r="F1288" s="15"/>
      <c r="G1288" s="15"/>
      <c r="H1288" s="16"/>
      <c r="I1288" s="15"/>
      <c r="J1288" s="13"/>
    </row>
    <row r="1289" spans="1:10" ht="13.2" customHeight="1">
      <c r="A1289" s="140"/>
      <c r="B1289" s="5"/>
      <c r="C1289" s="15"/>
      <c r="D1289" s="15"/>
      <c r="E1289" s="15"/>
      <c r="F1289" s="15"/>
      <c r="G1289" s="15"/>
      <c r="H1289" s="16"/>
      <c r="I1289" s="15"/>
      <c r="J1289" s="13"/>
    </row>
    <row r="1290" spans="1:10" ht="13.2" customHeight="1">
      <c r="A1290" s="140"/>
      <c r="B1290" s="5"/>
      <c r="C1290" s="15"/>
      <c r="D1290" s="15"/>
      <c r="E1290" s="15"/>
      <c r="F1290" s="15"/>
      <c r="G1290" s="15"/>
      <c r="H1290" s="16"/>
      <c r="I1290" s="15"/>
      <c r="J1290" s="13"/>
    </row>
    <row r="1291" spans="1:10" ht="13.2" customHeight="1">
      <c r="A1291" s="140"/>
      <c r="B1291" s="5"/>
      <c r="C1291" s="15"/>
      <c r="D1291" s="15"/>
      <c r="E1291" s="15"/>
      <c r="F1291" s="15"/>
      <c r="G1291" s="15"/>
      <c r="H1291" s="16"/>
      <c r="I1291" s="15"/>
      <c r="J1291" s="13"/>
    </row>
    <row r="1292" spans="1:10" ht="13.2" customHeight="1">
      <c r="A1292" s="140"/>
      <c r="B1292" s="5"/>
      <c r="C1292" s="15"/>
      <c r="D1292" s="15"/>
      <c r="E1292" s="15"/>
      <c r="F1292" s="15"/>
      <c r="G1292" s="15"/>
      <c r="H1292" s="16"/>
      <c r="I1292" s="15"/>
      <c r="J1292" s="13"/>
    </row>
    <row r="1293" spans="1:10" ht="13.2" customHeight="1">
      <c r="A1293" s="140"/>
      <c r="B1293" s="5"/>
      <c r="C1293" s="15"/>
      <c r="D1293" s="15"/>
      <c r="E1293" s="15"/>
      <c r="F1293" s="15"/>
      <c r="G1293" s="15"/>
      <c r="H1293" s="16"/>
      <c r="I1293" s="15"/>
      <c r="J1293" s="13"/>
    </row>
    <row r="1294" spans="1:10" ht="13.2" customHeight="1">
      <c r="A1294" s="140"/>
      <c r="B1294" s="5"/>
      <c r="C1294" s="15"/>
      <c r="D1294" s="15"/>
      <c r="E1294" s="15"/>
      <c r="F1294" s="15"/>
      <c r="G1294" s="15"/>
      <c r="H1294" s="16"/>
      <c r="I1294" s="15"/>
      <c r="J1294" s="13"/>
    </row>
    <row r="1295" spans="1:10" ht="13.2" customHeight="1">
      <c r="A1295" s="140"/>
      <c r="B1295" s="5"/>
      <c r="C1295" s="15"/>
      <c r="D1295" s="15"/>
      <c r="E1295" s="15"/>
      <c r="F1295" s="15"/>
      <c r="G1295" s="15"/>
      <c r="H1295" s="16"/>
      <c r="I1295" s="15"/>
      <c r="J1295" s="13"/>
    </row>
    <row r="1296" spans="1:10" ht="13.2" customHeight="1">
      <c r="A1296" s="140"/>
      <c r="B1296" s="5"/>
      <c r="C1296" s="15"/>
      <c r="D1296" s="15"/>
      <c r="E1296" s="15"/>
      <c r="F1296" s="15"/>
      <c r="G1296" s="15"/>
      <c r="H1296" s="16"/>
      <c r="I1296" s="15"/>
      <c r="J1296" s="13"/>
    </row>
    <row r="1297" spans="1:10" ht="13.2" customHeight="1">
      <c r="A1297" s="141"/>
      <c r="B1297" s="18"/>
      <c r="C1297" s="19"/>
      <c r="D1297" s="27"/>
      <c r="E1297" s="27"/>
      <c r="F1297" s="27"/>
      <c r="G1297" s="27"/>
      <c r="H1297" s="29"/>
      <c r="I1297" s="27"/>
      <c r="J1297" s="13"/>
    </row>
    <row r="1298" spans="1:10" ht="13.2" customHeight="1">
      <c r="A1298" s="143" t="s">
        <v>101</v>
      </c>
      <c r="B1298" s="5"/>
      <c r="C1298" s="15"/>
      <c r="D1298" s="15"/>
      <c r="E1298" s="15"/>
      <c r="F1298" s="15"/>
      <c r="G1298" s="15"/>
      <c r="H1298" s="16"/>
      <c r="I1298" s="15"/>
      <c r="J1298" s="10"/>
    </row>
    <row r="1299" spans="1:10" ht="13.2" customHeight="1">
      <c r="A1299" s="140"/>
      <c r="B1299" s="5"/>
      <c r="C1299" s="15"/>
      <c r="D1299" s="15"/>
      <c r="E1299" s="15"/>
      <c r="F1299" s="15"/>
      <c r="G1299" s="15"/>
      <c r="H1299" s="16"/>
      <c r="I1299" s="15"/>
      <c r="J1299" s="13"/>
    </row>
    <row r="1300" spans="1:10" ht="13.2" customHeight="1">
      <c r="A1300" s="140"/>
      <c r="B1300" s="5"/>
      <c r="C1300" s="15"/>
      <c r="D1300" s="15"/>
      <c r="E1300" s="15"/>
      <c r="F1300" s="15"/>
      <c r="G1300" s="15"/>
      <c r="H1300" s="16"/>
      <c r="I1300" s="15"/>
      <c r="J1300" s="13"/>
    </row>
    <row r="1301" spans="1:10" ht="13.2" customHeight="1">
      <c r="A1301" s="140"/>
      <c r="B1301" s="5"/>
      <c r="C1301" s="15"/>
      <c r="D1301" s="15"/>
      <c r="E1301" s="15"/>
      <c r="F1301" s="15"/>
      <c r="G1301" s="15"/>
      <c r="H1301" s="16"/>
      <c r="I1301" s="15"/>
      <c r="J1301" s="13"/>
    </row>
    <row r="1302" spans="1:10" ht="13.2" customHeight="1">
      <c r="A1302" s="140"/>
      <c r="B1302" s="5"/>
      <c r="C1302" s="15"/>
      <c r="D1302" s="15"/>
      <c r="E1302" s="15"/>
      <c r="F1302" s="15"/>
      <c r="G1302" s="15"/>
      <c r="H1302" s="16"/>
      <c r="I1302" s="15"/>
      <c r="J1302" s="13"/>
    </row>
    <row r="1303" spans="1:10" ht="13.2" customHeight="1">
      <c r="A1303" s="140"/>
      <c r="B1303" s="5"/>
      <c r="C1303" s="15"/>
      <c r="D1303" s="15"/>
      <c r="E1303" s="15"/>
      <c r="F1303" s="15"/>
      <c r="G1303" s="15"/>
      <c r="H1303" s="16"/>
      <c r="I1303" s="15"/>
      <c r="J1303" s="13"/>
    </row>
    <row r="1304" spans="1:10" ht="13.2" customHeight="1">
      <c r="A1304" s="140"/>
      <c r="B1304" s="5"/>
      <c r="C1304" s="15"/>
      <c r="D1304" s="15"/>
      <c r="E1304" s="15"/>
      <c r="F1304" s="15"/>
      <c r="G1304" s="15"/>
      <c r="H1304" s="16"/>
      <c r="I1304" s="15"/>
      <c r="J1304" s="13"/>
    </row>
    <row r="1305" spans="1:10" ht="13.2" customHeight="1">
      <c r="A1305" s="140"/>
      <c r="B1305" s="5"/>
      <c r="C1305" s="15"/>
      <c r="D1305" s="15"/>
      <c r="E1305" s="15"/>
      <c r="F1305" s="15"/>
      <c r="G1305" s="15"/>
      <c r="H1305" s="16"/>
      <c r="I1305" s="15"/>
      <c r="J1305" s="13"/>
    </row>
    <row r="1306" spans="1:10" ht="13.2" customHeight="1">
      <c r="A1306" s="140"/>
      <c r="B1306" s="5"/>
      <c r="C1306" s="15"/>
      <c r="D1306" s="15"/>
      <c r="E1306" s="15"/>
      <c r="F1306" s="15"/>
      <c r="G1306" s="15"/>
      <c r="H1306" s="16"/>
      <c r="I1306" s="15"/>
      <c r="J1306" s="13"/>
    </row>
    <row r="1307" spans="1:10" ht="13.2" customHeight="1">
      <c r="A1307" s="140"/>
      <c r="B1307" s="5"/>
      <c r="C1307" s="15"/>
      <c r="D1307" s="15"/>
      <c r="E1307" s="15"/>
      <c r="F1307" s="15"/>
      <c r="G1307" s="15"/>
      <c r="H1307" s="16"/>
      <c r="I1307" s="15"/>
      <c r="J1307" s="13"/>
    </row>
    <row r="1308" spans="1:10" ht="13.2" customHeight="1">
      <c r="A1308" s="140"/>
      <c r="B1308" s="5"/>
      <c r="C1308" s="15"/>
      <c r="D1308" s="15"/>
      <c r="E1308" s="15"/>
      <c r="F1308" s="15"/>
      <c r="G1308" s="15"/>
      <c r="H1308" s="16"/>
      <c r="I1308" s="15"/>
      <c r="J1308" s="13"/>
    </row>
    <row r="1309" spans="1:10" ht="13.2" customHeight="1">
      <c r="A1309" s="140"/>
      <c r="B1309" s="5"/>
      <c r="C1309" s="15"/>
      <c r="D1309" s="15"/>
      <c r="E1309" s="15"/>
      <c r="F1309" s="15"/>
      <c r="G1309" s="15"/>
      <c r="H1309" s="16"/>
      <c r="I1309" s="15"/>
      <c r="J1309" s="13"/>
    </row>
    <row r="1310" spans="1:10" ht="13.2" customHeight="1">
      <c r="A1310" s="140"/>
      <c r="B1310" s="5"/>
      <c r="C1310" s="15"/>
      <c r="D1310" s="15"/>
      <c r="E1310" s="15"/>
      <c r="F1310" s="15"/>
      <c r="G1310" s="15"/>
      <c r="H1310" s="16"/>
      <c r="I1310" s="15"/>
      <c r="J1310" s="13"/>
    </row>
    <row r="1311" spans="1:10" ht="13.2" customHeight="1">
      <c r="A1311" s="140"/>
      <c r="B1311" s="5"/>
      <c r="C1311" s="15"/>
      <c r="D1311" s="15"/>
      <c r="E1311" s="15"/>
      <c r="F1311" s="15"/>
      <c r="G1311" s="15"/>
      <c r="H1311" s="16"/>
      <c r="I1311" s="15"/>
      <c r="J1311" s="13"/>
    </row>
    <row r="1312" spans="1:10" ht="13.2" customHeight="1">
      <c r="A1312" s="140"/>
      <c r="B1312" s="5"/>
      <c r="C1312" s="15"/>
      <c r="D1312" s="15"/>
      <c r="E1312" s="15"/>
      <c r="F1312" s="15"/>
      <c r="G1312" s="15"/>
      <c r="H1312" s="16"/>
      <c r="I1312" s="15"/>
      <c r="J1312" s="13"/>
    </row>
    <row r="1313" spans="1:10" ht="13.2" customHeight="1">
      <c r="A1313" s="140"/>
      <c r="B1313" s="5"/>
      <c r="C1313" s="15"/>
      <c r="D1313" s="15"/>
      <c r="E1313" s="15"/>
      <c r="F1313" s="15"/>
      <c r="G1313" s="15"/>
      <c r="H1313" s="16"/>
      <c r="I1313" s="15"/>
      <c r="J1313" s="13"/>
    </row>
    <row r="1314" spans="1:10" ht="13.2" customHeight="1">
      <c r="A1314" s="140"/>
      <c r="B1314" s="5"/>
      <c r="C1314" s="15"/>
      <c r="D1314" s="15"/>
      <c r="E1314" s="15"/>
      <c r="F1314" s="15"/>
      <c r="G1314" s="15"/>
      <c r="H1314" s="16"/>
      <c r="I1314" s="15"/>
      <c r="J1314" s="13"/>
    </row>
    <row r="1315" spans="1:10" ht="13.2" customHeight="1">
      <c r="A1315" s="141"/>
      <c r="B1315" s="18"/>
      <c r="C1315" s="19"/>
      <c r="D1315" s="27"/>
      <c r="E1315" s="27"/>
      <c r="F1315" s="27"/>
      <c r="G1315" s="27"/>
      <c r="H1315" s="29"/>
      <c r="I1315" s="27"/>
      <c r="J1315" s="13"/>
    </row>
    <row r="1316" spans="1:10" ht="13.2" customHeight="1">
      <c r="A1316" s="144" t="s">
        <v>102</v>
      </c>
      <c r="B1316" s="5"/>
      <c r="C1316" s="15"/>
      <c r="D1316" s="15"/>
      <c r="E1316" s="15"/>
      <c r="F1316" s="15"/>
      <c r="G1316" s="15"/>
      <c r="H1316" s="16"/>
      <c r="I1316" s="15"/>
      <c r="J1316" s="10"/>
    </row>
    <row r="1317" spans="1:10" ht="13.2" customHeight="1">
      <c r="A1317" s="140"/>
      <c r="B1317" s="5"/>
      <c r="C1317" s="15"/>
      <c r="D1317" s="15"/>
      <c r="E1317" s="15"/>
      <c r="F1317" s="15"/>
      <c r="G1317" s="15"/>
      <c r="H1317" s="16"/>
      <c r="I1317" s="15"/>
      <c r="J1317" s="13"/>
    </row>
    <row r="1318" spans="1:10" ht="13.2" customHeight="1">
      <c r="A1318" s="140"/>
      <c r="B1318" s="5"/>
      <c r="C1318" s="15"/>
      <c r="D1318" s="15"/>
      <c r="E1318" s="15"/>
      <c r="F1318" s="15"/>
      <c r="G1318" s="15"/>
      <c r="H1318" s="16"/>
      <c r="I1318" s="15"/>
      <c r="J1318" s="13"/>
    </row>
    <row r="1319" spans="1:10" ht="13.2" customHeight="1">
      <c r="A1319" s="140"/>
      <c r="B1319" s="5"/>
      <c r="C1319" s="15"/>
      <c r="D1319" s="15"/>
      <c r="E1319" s="15"/>
      <c r="F1319" s="15"/>
      <c r="G1319" s="15"/>
      <c r="H1319" s="16"/>
      <c r="I1319" s="15"/>
      <c r="J1319" s="13"/>
    </row>
    <row r="1320" spans="1:10" ht="13.2" customHeight="1">
      <c r="A1320" s="140"/>
      <c r="B1320" s="5"/>
      <c r="C1320" s="15"/>
      <c r="D1320" s="15"/>
      <c r="E1320" s="15"/>
      <c r="F1320" s="15"/>
      <c r="G1320" s="15"/>
      <c r="H1320" s="16"/>
      <c r="I1320" s="15"/>
      <c r="J1320" s="13"/>
    </row>
    <row r="1321" spans="1:10" ht="13.2" customHeight="1">
      <c r="A1321" s="140"/>
      <c r="B1321" s="5"/>
      <c r="C1321" s="15"/>
      <c r="D1321" s="15"/>
      <c r="E1321" s="15"/>
      <c r="F1321" s="15"/>
      <c r="G1321" s="15"/>
      <c r="H1321" s="16"/>
      <c r="I1321" s="15"/>
      <c r="J1321" s="13"/>
    </row>
    <row r="1322" spans="1:10" ht="13.2" customHeight="1">
      <c r="A1322" s="140"/>
      <c r="B1322" s="5"/>
      <c r="C1322" s="15"/>
      <c r="D1322" s="15"/>
      <c r="E1322" s="15"/>
      <c r="F1322" s="15"/>
      <c r="G1322" s="15"/>
      <c r="H1322" s="16"/>
      <c r="I1322" s="15"/>
      <c r="J1322" s="13"/>
    </row>
    <row r="1323" spans="1:10" ht="13.2" customHeight="1">
      <c r="A1323" s="140"/>
      <c r="B1323" s="5"/>
      <c r="C1323" s="15"/>
      <c r="D1323" s="15"/>
      <c r="E1323" s="15"/>
      <c r="F1323" s="15"/>
      <c r="G1323" s="15"/>
      <c r="H1323" s="16"/>
      <c r="I1323" s="15"/>
      <c r="J1323" s="13"/>
    </row>
    <row r="1324" spans="1:10" ht="13.2" customHeight="1">
      <c r="A1324" s="140"/>
      <c r="B1324" s="5"/>
      <c r="C1324" s="15"/>
      <c r="D1324" s="15"/>
      <c r="E1324" s="15"/>
      <c r="F1324" s="15"/>
      <c r="G1324" s="15"/>
      <c r="H1324" s="16"/>
      <c r="I1324" s="15"/>
      <c r="J1324" s="13"/>
    </row>
    <row r="1325" spans="1:10" ht="13.2" customHeight="1">
      <c r="A1325" s="140"/>
      <c r="B1325" s="5"/>
      <c r="C1325" s="15"/>
      <c r="D1325" s="15"/>
      <c r="E1325" s="15"/>
      <c r="F1325" s="15"/>
      <c r="G1325" s="15"/>
      <c r="H1325" s="16"/>
      <c r="I1325" s="15"/>
      <c r="J1325" s="13"/>
    </row>
    <row r="1326" spans="1:10" ht="13.2" customHeight="1">
      <c r="A1326" s="140"/>
      <c r="B1326" s="5"/>
      <c r="C1326" s="15"/>
      <c r="D1326" s="15"/>
      <c r="E1326" s="15"/>
      <c r="F1326" s="15"/>
      <c r="G1326" s="15"/>
      <c r="H1326" s="16"/>
      <c r="I1326" s="15"/>
      <c r="J1326" s="13"/>
    </row>
    <row r="1327" spans="1:10" ht="13.2" customHeight="1">
      <c r="A1327" s="140"/>
      <c r="B1327" s="5"/>
      <c r="C1327" s="15"/>
      <c r="D1327" s="15"/>
      <c r="E1327" s="15"/>
      <c r="F1327" s="15"/>
      <c r="G1327" s="15"/>
      <c r="H1327" s="16"/>
      <c r="I1327" s="15"/>
      <c r="J1327" s="13"/>
    </row>
    <row r="1328" spans="1:10" ht="13.2" customHeight="1">
      <c r="A1328" s="140"/>
      <c r="B1328" s="5"/>
      <c r="C1328" s="15"/>
      <c r="D1328" s="15"/>
      <c r="E1328" s="15"/>
      <c r="F1328" s="15"/>
      <c r="G1328" s="15"/>
      <c r="H1328" s="16"/>
      <c r="I1328" s="15"/>
      <c r="J1328" s="13"/>
    </row>
    <row r="1329" spans="1:10" ht="13.2" customHeight="1">
      <c r="A1329" s="140"/>
      <c r="B1329" s="5"/>
      <c r="C1329" s="15"/>
      <c r="D1329" s="15"/>
      <c r="E1329" s="15"/>
      <c r="F1329" s="15"/>
      <c r="G1329" s="15"/>
      <c r="H1329" s="16"/>
      <c r="I1329" s="15"/>
      <c r="J1329" s="13"/>
    </row>
    <row r="1330" spans="1:10" ht="13.2" customHeight="1">
      <c r="A1330" s="140"/>
      <c r="B1330" s="5"/>
      <c r="C1330" s="15"/>
      <c r="D1330" s="15"/>
      <c r="E1330" s="15"/>
      <c r="F1330" s="15"/>
      <c r="G1330" s="15"/>
      <c r="H1330" s="16"/>
      <c r="I1330" s="15"/>
      <c r="J1330" s="13"/>
    </row>
    <row r="1331" spans="1:10" ht="13.2" customHeight="1">
      <c r="A1331" s="140"/>
      <c r="B1331" s="5"/>
      <c r="C1331" s="15"/>
      <c r="D1331" s="15"/>
      <c r="E1331" s="15"/>
      <c r="F1331" s="15"/>
      <c r="G1331" s="15"/>
      <c r="H1331" s="16"/>
      <c r="I1331" s="15"/>
      <c r="J1331" s="13"/>
    </row>
    <row r="1332" spans="1:10" ht="13.2" customHeight="1">
      <c r="A1332" s="140"/>
      <c r="B1332" s="5"/>
      <c r="C1332" s="15"/>
      <c r="D1332" s="15"/>
      <c r="E1332" s="15"/>
      <c r="F1332" s="15"/>
      <c r="G1332" s="15"/>
      <c r="H1332" s="16"/>
      <c r="I1332" s="15"/>
      <c r="J1332" s="13"/>
    </row>
    <row r="1333" spans="1:10" ht="13.2" customHeight="1">
      <c r="A1333" s="141"/>
      <c r="B1333" s="18"/>
      <c r="C1333" s="19"/>
      <c r="D1333" s="27"/>
      <c r="E1333" s="27"/>
      <c r="F1333" s="27"/>
      <c r="G1333" s="27"/>
      <c r="H1333" s="29"/>
      <c r="I1333" s="27"/>
      <c r="J1333" s="13"/>
    </row>
    <row r="1334" spans="1:10" ht="13.2" customHeight="1">
      <c r="A1334" s="144" t="s">
        <v>103</v>
      </c>
      <c r="B1334" s="5"/>
      <c r="C1334" s="15"/>
      <c r="D1334" s="15"/>
      <c r="E1334" s="15"/>
      <c r="F1334" s="15"/>
      <c r="G1334" s="15"/>
      <c r="H1334" s="16"/>
      <c r="I1334" s="15"/>
      <c r="J1334" s="10"/>
    </row>
    <row r="1335" spans="1:10" ht="13.2" customHeight="1">
      <c r="A1335" s="140"/>
      <c r="B1335" s="5"/>
      <c r="C1335" s="15"/>
      <c r="D1335" s="15"/>
      <c r="E1335" s="15"/>
      <c r="F1335" s="15"/>
      <c r="G1335" s="15"/>
      <c r="H1335" s="16"/>
      <c r="I1335" s="15"/>
      <c r="J1335" s="13"/>
    </row>
    <row r="1336" spans="1:10" ht="13.2" customHeight="1">
      <c r="A1336" s="140"/>
      <c r="B1336" s="5"/>
      <c r="C1336" s="15"/>
      <c r="D1336" s="15"/>
      <c r="E1336" s="15"/>
      <c r="F1336" s="15"/>
      <c r="G1336" s="15"/>
      <c r="H1336" s="16"/>
      <c r="I1336" s="15"/>
      <c r="J1336" s="13"/>
    </row>
    <row r="1337" spans="1:10" ht="13.2" customHeight="1">
      <c r="A1337" s="140"/>
      <c r="B1337" s="5"/>
      <c r="C1337" s="15"/>
      <c r="D1337" s="15"/>
      <c r="E1337" s="15"/>
      <c r="F1337" s="15"/>
      <c r="G1337" s="15"/>
      <c r="H1337" s="16"/>
      <c r="I1337" s="15"/>
      <c r="J1337" s="13"/>
    </row>
    <row r="1338" spans="1:10" ht="13.2" customHeight="1">
      <c r="A1338" s="140"/>
      <c r="B1338" s="5"/>
      <c r="C1338" s="15"/>
      <c r="D1338" s="15"/>
      <c r="E1338" s="15"/>
      <c r="F1338" s="15"/>
      <c r="G1338" s="15"/>
      <c r="H1338" s="16"/>
      <c r="I1338" s="15"/>
      <c r="J1338" s="13"/>
    </row>
    <row r="1339" spans="1:10" ht="13.2" customHeight="1">
      <c r="A1339" s="140"/>
      <c r="B1339" s="5"/>
      <c r="C1339" s="15"/>
      <c r="D1339" s="15"/>
      <c r="E1339" s="15"/>
      <c r="F1339" s="15"/>
      <c r="G1339" s="15"/>
      <c r="H1339" s="16"/>
      <c r="I1339" s="15"/>
      <c r="J1339" s="13"/>
    </row>
    <row r="1340" spans="1:10" ht="13.2" customHeight="1">
      <c r="A1340" s="140"/>
      <c r="B1340" s="5"/>
      <c r="C1340" s="15"/>
      <c r="D1340" s="15"/>
      <c r="E1340" s="15"/>
      <c r="F1340" s="15"/>
      <c r="G1340" s="15"/>
      <c r="H1340" s="16"/>
      <c r="I1340" s="15"/>
      <c r="J1340" s="13"/>
    </row>
    <row r="1341" spans="1:10" ht="13.2" customHeight="1">
      <c r="A1341" s="140"/>
      <c r="B1341" s="5"/>
      <c r="C1341" s="15"/>
      <c r="D1341" s="15"/>
      <c r="E1341" s="15"/>
      <c r="F1341" s="15"/>
      <c r="G1341" s="15"/>
      <c r="H1341" s="16"/>
      <c r="I1341" s="15"/>
      <c r="J1341" s="13"/>
    </row>
    <row r="1342" spans="1:10" ht="13.2" customHeight="1">
      <c r="A1342" s="140"/>
      <c r="B1342" s="5"/>
      <c r="C1342" s="15"/>
      <c r="D1342" s="15"/>
      <c r="E1342" s="15"/>
      <c r="F1342" s="15"/>
      <c r="G1342" s="15"/>
      <c r="H1342" s="16"/>
      <c r="I1342" s="15"/>
      <c r="J1342" s="13"/>
    </row>
    <row r="1343" spans="1:10" ht="13.2" customHeight="1">
      <c r="A1343" s="140"/>
      <c r="B1343" s="5"/>
      <c r="C1343" s="15"/>
      <c r="D1343" s="15"/>
      <c r="E1343" s="15"/>
      <c r="F1343" s="15"/>
      <c r="G1343" s="15"/>
      <c r="H1343" s="16"/>
      <c r="I1343" s="15"/>
      <c r="J1343" s="13"/>
    </row>
    <row r="1344" spans="1:10" ht="13.2" customHeight="1">
      <c r="A1344" s="140"/>
      <c r="B1344" s="5"/>
      <c r="C1344" s="15"/>
      <c r="D1344" s="15"/>
      <c r="E1344" s="15"/>
      <c r="F1344" s="15"/>
      <c r="G1344" s="15"/>
      <c r="H1344" s="16"/>
      <c r="I1344" s="15"/>
      <c r="J1344" s="13"/>
    </row>
    <row r="1345" spans="1:10" ht="13.2" customHeight="1">
      <c r="A1345" s="140"/>
      <c r="B1345" s="5"/>
      <c r="C1345" s="15"/>
      <c r="D1345" s="15"/>
      <c r="E1345" s="15"/>
      <c r="F1345" s="15"/>
      <c r="G1345" s="15"/>
      <c r="H1345" s="16"/>
      <c r="I1345" s="15"/>
      <c r="J1345" s="13"/>
    </row>
    <row r="1346" spans="1:10" ht="13.2" customHeight="1">
      <c r="A1346" s="140"/>
      <c r="B1346" s="5"/>
      <c r="C1346" s="15"/>
      <c r="D1346" s="15"/>
      <c r="E1346" s="15"/>
      <c r="F1346" s="15"/>
      <c r="G1346" s="15"/>
      <c r="H1346" s="16"/>
      <c r="I1346" s="15"/>
      <c r="J1346" s="13"/>
    </row>
    <row r="1347" spans="1:10" ht="13.2" customHeight="1">
      <c r="A1347" s="140"/>
      <c r="B1347" s="5"/>
      <c r="C1347" s="15"/>
      <c r="D1347" s="15"/>
      <c r="E1347" s="15"/>
      <c r="F1347" s="15"/>
      <c r="G1347" s="15"/>
      <c r="H1347" s="16"/>
      <c r="I1347" s="15"/>
      <c r="J1347" s="13"/>
    </row>
    <row r="1348" spans="1:10" ht="13.2" customHeight="1">
      <c r="A1348" s="140"/>
      <c r="B1348" s="5"/>
      <c r="C1348" s="15"/>
      <c r="D1348" s="15"/>
      <c r="E1348" s="15"/>
      <c r="F1348" s="15"/>
      <c r="G1348" s="15"/>
      <c r="H1348" s="16"/>
      <c r="I1348" s="15"/>
      <c r="J1348" s="13"/>
    </row>
    <row r="1349" spans="1:10" ht="13.2" customHeight="1">
      <c r="A1349" s="140"/>
      <c r="B1349" s="5"/>
      <c r="C1349" s="15"/>
      <c r="D1349" s="15"/>
      <c r="E1349" s="15"/>
      <c r="F1349" s="15"/>
      <c r="G1349" s="15"/>
      <c r="H1349" s="16"/>
      <c r="I1349" s="15"/>
      <c r="J1349" s="13"/>
    </row>
    <row r="1350" spans="1:10" ht="13.2" customHeight="1">
      <c r="A1350" s="140"/>
      <c r="B1350" s="5"/>
      <c r="C1350" s="15"/>
      <c r="D1350" s="15"/>
      <c r="E1350" s="15"/>
      <c r="F1350" s="15"/>
      <c r="G1350" s="15"/>
      <c r="H1350" s="16"/>
      <c r="I1350" s="15"/>
      <c r="J1350" s="13"/>
    </row>
    <row r="1351" spans="1:10" ht="13.2" customHeight="1">
      <c r="A1351" s="141"/>
      <c r="B1351" s="18"/>
      <c r="C1351" s="19"/>
      <c r="D1351" s="27"/>
      <c r="E1351" s="27"/>
      <c r="F1351" s="27"/>
      <c r="G1351" s="27"/>
      <c r="H1351" s="29"/>
      <c r="I1351" s="27"/>
      <c r="J1351" s="13"/>
    </row>
    <row r="1352" spans="1:10" ht="13.2" customHeight="1">
      <c r="A1352" s="144" t="s">
        <v>104</v>
      </c>
      <c r="B1352" s="5"/>
      <c r="C1352" s="15"/>
      <c r="D1352" s="15"/>
      <c r="E1352" s="15"/>
      <c r="F1352" s="15"/>
      <c r="G1352" s="15"/>
      <c r="H1352" s="16"/>
      <c r="I1352" s="15"/>
      <c r="J1352" s="10"/>
    </row>
    <row r="1353" spans="1:10" ht="13.2" customHeight="1">
      <c r="A1353" s="140"/>
      <c r="B1353" s="5"/>
      <c r="C1353" s="15"/>
      <c r="D1353" s="15"/>
      <c r="E1353" s="15"/>
      <c r="F1353" s="15"/>
      <c r="G1353" s="15"/>
      <c r="H1353" s="16"/>
      <c r="I1353" s="15"/>
      <c r="J1353" s="13"/>
    </row>
    <row r="1354" spans="1:10" ht="13.2" customHeight="1">
      <c r="A1354" s="140"/>
      <c r="B1354" s="5"/>
      <c r="C1354" s="15"/>
      <c r="D1354" s="15"/>
      <c r="E1354" s="15"/>
      <c r="F1354" s="15"/>
      <c r="G1354" s="15"/>
      <c r="H1354" s="16"/>
      <c r="I1354" s="15"/>
      <c r="J1354" s="13"/>
    </row>
    <row r="1355" spans="1:10" ht="13.2" customHeight="1">
      <c r="A1355" s="140"/>
      <c r="B1355" s="5"/>
      <c r="C1355" s="15"/>
      <c r="D1355" s="15"/>
      <c r="E1355" s="15"/>
      <c r="F1355" s="15"/>
      <c r="G1355" s="15"/>
      <c r="H1355" s="16"/>
      <c r="I1355" s="15"/>
      <c r="J1355" s="13"/>
    </row>
    <row r="1356" spans="1:10" ht="13.2" customHeight="1">
      <c r="A1356" s="140"/>
      <c r="B1356" s="5"/>
      <c r="C1356" s="15"/>
      <c r="D1356" s="15"/>
      <c r="E1356" s="15"/>
      <c r="F1356" s="15"/>
      <c r="G1356" s="15"/>
      <c r="H1356" s="16"/>
      <c r="I1356" s="15"/>
      <c r="J1356" s="13"/>
    </row>
    <row r="1357" spans="1:10" ht="13.2" customHeight="1">
      <c r="A1357" s="140"/>
      <c r="B1357" s="5"/>
      <c r="C1357" s="15"/>
      <c r="D1357" s="15"/>
      <c r="E1357" s="15"/>
      <c r="F1357" s="15"/>
      <c r="G1357" s="15"/>
      <c r="H1357" s="16"/>
      <c r="I1357" s="15"/>
      <c r="J1357" s="13"/>
    </row>
    <row r="1358" spans="1:10" ht="13.2" customHeight="1">
      <c r="A1358" s="140"/>
      <c r="B1358" s="5"/>
      <c r="C1358" s="15"/>
      <c r="D1358" s="15"/>
      <c r="E1358" s="15"/>
      <c r="F1358" s="15"/>
      <c r="G1358" s="15"/>
      <c r="H1358" s="16"/>
      <c r="I1358" s="15"/>
      <c r="J1358" s="13"/>
    </row>
    <row r="1359" spans="1:10" ht="13.2" customHeight="1">
      <c r="A1359" s="140"/>
      <c r="B1359" s="5"/>
      <c r="C1359" s="15"/>
      <c r="D1359" s="15"/>
      <c r="E1359" s="15"/>
      <c r="F1359" s="15"/>
      <c r="G1359" s="15"/>
      <c r="H1359" s="16"/>
      <c r="I1359" s="15"/>
      <c r="J1359" s="13"/>
    </row>
    <row r="1360" spans="1:10" ht="13.2" customHeight="1">
      <c r="A1360" s="140"/>
      <c r="B1360" s="5"/>
      <c r="C1360" s="15"/>
      <c r="D1360" s="15"/>
      <c r="E1360" s="15"/>
      <c r="F1360" s="15"/>
      <c r="G1360" s="15"/>
      <c r="H1360" s="16"/>
      <c r="I1360" s="15"/>
      <c r="J1360" s="13"/>
    </row>
    <row r="1361" spans="1:10" ht="13.2" customHeight="1">
      <c r="A1361" s="140"/>
      <c r="B1361" s="5"/>
      <c r="C1361" s="15"/>
      <c r="D1361" s="15"/>
      <c r="E1361" s="15"/>
      <c r="F1361" s="15"/>
      <c r="G1361" s="15"/>
      <c r="H1361" s="16"/>
      <c r="I1361" s="15"/>
      <c r="J1361" s="13"/>
    </row>
    <row r="1362" spans="1:10" ht="13.2" customHeight="1">
      <c r="A1362" s="140"/>
      <c r="B1362" s="5"/>
      <c r="C1362" s="15"/>
      <c r="D1362" s="15"/>
      <c r="E1362" s="15"/>
      <c r="F1362" s="15"/>
      <c r="G1362" s="15"/>
      <c r="H1362" s="16"/>
      <c r="I1362" s="15"/>
      <c r="J1362" s="13"/>
    </row>
    <row r="1363" spans="1:10" ht="13.2" customHeight="1">
      <c r="A1363" s="140"/>
      <c r="B1363" s="5"/>
      <c r="C1363" s="15"/>
      <c r="D1363" s="15"/>
      <c r="E1363" s="15"/>
      <c r="F1363" s="15"/>
      <c r="G1363" s="15"/>
      <c r="H1363" s="16"/>
      <c r="I1363" s="15"/>
      <c r="J1363" s="13"/>
    </row>
    <row r="1364" spans="1:10" ht="13.2" customHeight="1">
      <c r="A1364" s="140"/>
      <c r="B1364" s="5"/>
      <c r="C1364" s="15"/>
      <c r="D1364" s="15"/>
      <c r="E1364" s="15"/>
      <c r="F1364" s="15"/>
      <c r="G1364" s="15"/>
      <c r="H1364" s="16"/>
      <c r="I1364" s="15"/>
      <c r="J1364" s="13"/>
    </row>
    <row r="1365" spans="1:10" ht="13.2" customHeight="1">
      <c r="A1365" s="140"/>
      <c r="B1365" s="5"/>
      <c r="C1365" s="15"/>
      <c r="D1365" s="15"/>
      <c r="E1365" s="15"/>
      <c r="F1365" s="15"/>
      <c r="G1365" s="15"/>
      <c r="H1365" s="16"/>
      <c r="I1365" s="15"/>
      <c r="J1365" s="13"/>
    </row>
    <row r="1366" spans="1:10" ht="13.2" customHeight="1">
      <c r="A1366" s="140"/>
      <c r="B1366" s="5"/>
      <c r="C1366" s="15"/>
      <c r="D1366" s="15"/>
      <c r="E1366" s="15"/>
      <c r="F1366" s="15"/>
      <c r="G1366" s="15"/>
      <c r="H1366" s="16"/>
      <c r="I1366" s="15"/>
      <c r="J1366" s="13"/>
    </row>
    <row r="1367" spans="1:10" ht="13.2" customHeight="1">
      <c r="A1367" s="140"/>
      <c r="B1367" s="5"/>
      <c r="C1367" s="15"/>
      <c r="D1367" s="15"/>
      <c r="E1367" s="15"/>
      <c r="F1367" s="15"/>
      <c r="G1367" s="15"/>
      <c r="H1367" s="16"/>
      <c r="I1367" s="15"/>
      <c r="J1367" s="13"/>
    </row>
    <row r="1368" spans="1:10" ht="13.2" customHeight="1">
      <c r="A1368" s="140"/>
      <c r="B1368" s="5"/>
      <c r="C1368" s="15"/>
      <c r="D1368" s="15"/>
      <c r="E1368" s="15"/>
      <c r="F1368" s="15"/>
      <c r="G1368" s="15"/>
      <c r="H1368" s="16"/>
      <c r="I1368" s="15"/>
      <c r="J1368" s="13"/>
    </row>
    <row r="1369" spans="1:10" ht="13.2" customHeight="1">
      <c r="A1369" s="141"/>
      <c r="B1369" s="18"/>
      <c r="C1369" s="19"/>
      <c r="D1369" s="27"/>
      <c r="E1369" s="27"/>
      <c r="F1369" s="27"/>
      <c r="G1369" s="27"/>
      <c r="H1369" s="29"/>
      <c r="I1369" s="27"/>
      <c r="J1369" s="13"/>
    </row>
    <row r="1370" spans="1:10" ht="13.2" customHeight="1">
      <c r="A1370" s="144" t="s">
        <v>105</v>
      </c>
      <c r="B1370" s="5"/>
      <c r="C1370" s="15"/>
      <c r="D1370" s="15"/>
      <c r="E1370" s="15"/>
      <c r="F1370" s="15"/>
      <c r="G1370" s="15"/>
      <c r="H1370" s="16"/>
      <c r="I1370" s="15"/>
      <c r="J1370" s="31"/>
    </row>
    <row r="1371" spans="1:10" ht="13.2" customHeight="1">
      <c r="A1371" s="140"/>
      <c r="B1371" s="5"/>
      <c r="C1371" s="15"/>
      <c r="D1371" s="15"/>
      <c r="E1371" s="15"/>
      <c r="F1371" s="15"/>
      <c r="G1371" s="15"/>
      <c r="H1371" s="16"/>
      <c r="I1371" s="15"/>
      <c r="J1371" s="32"/>
    </row>
    <row r="1372" spans="1:10" ht="13.2" customHeight="1">
      <c r="A1372" s="140"/>
      <c r="B1372" s="5"/>
      <c r="C1372" s="15"/>
      <c r="D1372" s="15"/>
      <c r="E1372" s="15"/>
      <c r="F1372" s="15"/>
      <c r="G1372" s="15"/>
      <c r="H1372" s="16"/>
      <c r="I1372" s="15"/>
      <c r="J1372" s="32"/>
    </row>
    <row r="1373" spans="1:10" ht="13.2" customHeight="1">
      <c r="A1373" s="140"/>
      <c r="B1373" s="5"/>
      <c r="C1373" s="15"/>
      <c r="D1373" s="15"/>
      <c r="E1373" s="15"/>
      <c r="F1373" s="15"/>
      <c r="G1373" s="15"/>
      <c r="H1373" s="16"/>
      <c r="I1373" s="15"/>
      <c r="J1373" s="32"/>
    </row>
    <row r="1374" spans="1:10" ht="13.2" customHeight="1">
      <c r="A1374" s="140"/>
      <c r="B1374" s="5"/>
      <c r="C1374" s="15"/>
      <c r="D1374" s="15"/>
      <c r="E1374" s="15"/>
      <c r="F1374" s="15"/>
      <c r="G1374" s="15"/>
      <c r="H1374" s="16"/>
      <c r="I1374" s="15"/>
      <c r="J1374" s="32"/>
    </row>
    <row r="1375" spans="1:10" ht="13.2" customHeight="1">
      <c r="A1375" s="140"/>
      <c r="B1375" s="5"/>
      <c r="C1375" s="15"/>
      <c r="D1375" s="15"/>
      <c r="E1375" s="15"/>
      <c r="F1375" s="15"/>
      <c r="G1375" s="15"/>
      <c r="H1375" s="16"/>
      <c r="I1375" s="15"/>
      <c r="J1375" s="32"/>
    </row>
    <row r="1376" spans="1:10" ht="13.2" customHeight="1">
      <c r="A1376" s="140"/>
      <c r="B1376" s="5"/>
      <c r="C1376" s="15"/>
      <c r="D1376" s="15"/>
      <c r="E1376" s="15"/>
      <c r="F1376" s="15"/>
      <c r="G1376" s="15"/>
      <c r="H1376" s="16"/>
      <c r="I1376" s="15"/>
      <c r="J1376" s="32"/>
    </row>
    <row r="1377" spans="1:10" ht="13.2" customHeight="1">
      <c r="A1377" s="140"/>
      <c r="B1377" s="5"/>
      <c r="C1377" s="15"/>
      <c r="D1377" s="15"/>
      <c r="E1377" s="15"/>
      <c r="F1377" s="15"/>
      <c r="G1377" s="15"/>
      <c r="H1377" s="16"/>
      <c r="I1377" s="15"/>
      <c r="J1377" s="32"/>
    </row>
    <row r="1378" spans="1:10" ht="13.2" customHeight="1">
      <c r="A1378" s="140"/>
      <c r="B1378" s="5"/>
      <c r="C1378" s="15"/>
      <c r="D1378" s="15"/>
      <c r="E1378" s="15"/>
      <c r="F1378" s="15"/>
      <c r="G1378" s="15"/>
      <c r="H1378" s="16"/>
      <c r="I1378" s="15"/>
      <c r="J1378" s="32"/>
    </row>
    <row r="1379" spans="1:10" ht="13.2" customHeight="1">
      <c r="A1379" s="140"/>
      <c r="B1379" s="5"/>
      <c r="C1379" s="15"/>
      <c r="D1379" s="15"/>
      <c r="E1379" s="15"/>
      <c r="F1379" s="15"/>
      <c r="G1379" s="15"/>
      <c r="H1379" s="16"/>
      <c r="I1379" s="15"/>
      <c r="J1379" s="32"/>
    </row>
    <row r="1380" spans="1:10" ht="13.2" customHeight="1">
      <c r="A1380" s="140"/>
      <c r="B1380" s="5"/>
      <c r="C1380" s="15"/>
      <c r="D1380" s="15"/>
      <c r="E1380" s="15"/>
      <c r="F1380" s="15"/>
      <c r="G1380" s="15"/>
      <c r="H1380" s="16"/>
      <c r="I1380" s="15"/>
      <c r="J1380" s="32"/>
    </row>
    <row r="1381" spans="1:10" ht="13.2" customHeight="1">
      <c r="A1381" s="140"/>
      <c r="B1381" s="5"/>
      <c r="C1381" s="15"/>
      <c r="D1381" s="15"/>
      <c r="E1381" s="15"/>
      <c r="F1381" s="15"/>
      <c r="G1381" s="15"/>
      <c r="H1381" s="16"/>
      <c r="I1381" s="15"/>
      <c r="J1381" s="32"/>
    </row>
    <row r="1382" spans="1:10" ht="13.2" customHeight="1">
      <c r="A1382" s="140"/>
      <c r="B1382" s="5"/>
      <c r="C1382" s="15"/>
      <c r="D1382" s="15"/>
      <c r="E1382" s="15"/>
      <c r="F1382" s="15"/>
      <c r="G1382" s="15"/>
      <c r="H1382" s="16"/>
      <c r="I1382" s="15"/>
      <c r="J1382" s="32"/>
    </row>
    <row r="1383" spans="1:10" ht="13.2" customHeight="1">
      <c r="A1383" s="140"/>
      <c r="B1383" s="5"/>
      <c r="C1383" s="15"/>
      <c r="D1383" s="15"/>
      <c r="E1383" s="15"/>
      <c r="F1383" s="15"/>
      <c r="G1383" s="15"/>
      <c r="H1383" s="16"/>
      <c r="I1383" s="15"/>
      <c r="J1383" s="32"/>
    </row>
    <row r="1384" spans="1:10" ht="13.2" customHeight="1">
      <c r="A1384" s="140"/>
      <c r="B1384" s="5"/>
      <c r="C1384" s="15"/>
      <c r="D1384" s="15"/>
      <c r="E1384" s="15"/>
      <c r="F1384" s="15"/>
      <c r="G1384" s="15"/>
      <c r="H1384" s="16"/>
      <c r="I1384" s="15"/>
      <c r="J1384" s="32"/>
    </row>
    <row r="1385" spans="1:10" ht="13.2" customHeight="1">
      <c r="A1385" s="140"/>
      <c r="B1385" s="5"/>
      <c r="C1385" s="15"/>
      <c r="D1385" s="15"/>
      <c r="E1385" s="15"/>
      <c r="F1385" s="15"/>
      <c r="G1385" s="15"/>
      <c r="H1385" s="16"/>
      <c r="I1385" s="15"/>
      <c r="J1385" s="32"/>
    </row>
    <row r="1386" spans="1:10" ht="13.2" customHeight="1">
      <c r="A1386" s="140"/>
      <c r="B1386" s="5"/>
      <c r="C1386" s="15"/>
      <c r="D1386" s="15"/>
      <c r="E1386" s="15"/>
      <c r="F1386" s="15"/>
      <c r="G1386" s="15"/>
      <c r="H1386" s="16"/>
      <c r="I1386" s="15"/>
      <c r="J1386" s="32"/>
    </row>
    <row r="1387" spans="1:10" ht="13.2" customHeight="1">
      <c r="A1387" s="141"/>
      <c r="B1387" s="18"/>
      <c r="C1387" s="19"/>
      <c r="D1387" s="27"/>
      <c r="E1387" s="27"/>
      <c r="F1387" s="27"/>
      <c r="G1387" s="27"/>
      <c r="H1387" s="29"/>
      <c r="I1387" s="27"/>
      <c r="J1387" s="32"/>
    </row>
    <row r="1388" spans="1:10" ht="13.2" customHeight="1">
      <c r="A1388" s="144" t="s">
        <v>106</v>
      </c>
      <c r="B1388" s="5"/>
      <c r="C1388" s="15"/>
      <c r="D1388" s="15"/>
      <c r="E1388" s="15"/>
      <c r="F1388" s="15"/>
      <c r="G1388" s="15"/>
      <c r="H1388" s="16"/>
      <c r="I1388" s="15"/>
      <c r="J1388" s="31"/>
    </row>
    <row r="1389" spans="1:10" ht="13.2" customHeight="1">
      <c r="A1389" s="140"/>
      <c r="B1389" s="5"/>
      <c r="C1389" s="15"/>
      <c r="D1389" s="15"/>
      <c r="E1389" s="15"/>
      <c r="F1389" s="15"/>
      <c r="G1389" s="15"/>
      <c r="H1389" s="16"/>
      <c r="I1389" s="15"/>
      <c r="J1389" s="32"/>
    </row>
    <row r="1390" spans="1:10" ht="13.2" customHeight="1">
      <c r="A1390" s="140"/>
      <c r="B1390" s="5"/>
      <c r="C1390" s="15"/>
      <c r="D1390" s="15"/>
      <c r="E1390" s="15"/>
      <c r="F1390" s="15"/>
      <c r="G1390" s="15"/>
      <c r="H1390" s="16"/>
      <c r="I1390" s="15"/>
      <c r="J1390" s="32"/>
    </row>
    <row r="1391" spans="1:10" ht="13.2" customHeight="1">
      <c r="A1391" s="140"/>
      <c r="B1391" s="5"/>
      <c r="C1391" s="15"/>
      <c r="D1391" s="15"/>
      <c r="E1391" s="15"/>
      <c r="F1391" s="15"/>
      <c r="G1391" s="15"/>
      <c r="H1391" s="16"/>
      <c r="I1391" s="15"/>
      <c r="J1391" s="32"/>
    </row>
    <row r="1392" spans="1:10" ht="13.2" customHeight="1">
      <c r="A1392" s="140"/>
      <c r="B1392" s="5"/>
      <c r="C1392" s="15"/>
      <c r="D1392" s="15"/>
      <c r="E1392" s="15"/>
      <c r="F1392" s="15"/>
      <c r="G1392" s="15"/>
      <c r="H1392" s="16"/>
      <c r="I1392" s="15"/>
      <c r="J1392" s="32"/>
    </row>
    <row r="1393" spans="1:10" ht="13.2" customHeight="1">
      <c r="A1393" s="140"/>
      <c r="B1393" s="5"/>
      <c r="C1393" s="15"/>
      <c r="D1393" s="15"/>
      <c r="E1393" s="15"/>
      <c r="F1393" s="15"/>
      <c r="G1393" s="15"/>
      <c r="H1393" s="16"/>
      <c r="I1393" s="15"/>
      <c r="J1393" s="32"/>
    </row>
    <row r="1394" spans="1:10" ht="13.2" customHeight="1">
      <c r="A1394" s="140"/>
      <c r="B1394" s="5"/>
      <c r="C1394" s="15"/>
      <c r="D1394" s="15"/>
      <c r="E1394" s="15"/>
      <c r="F1394" s="15"/>
      <c r="G1394" s="15"/>
      <c r="H1394" s="16"/>
      <c r="I1394" s="15"/>
      <c r="J1394" s="32"/>
    </row>
    <row r="1395" spans="1:10" ht="13.2" customHeight="1">
      <c r="A1395" s="140"/>
      <c r="B1395" s="5"/>
      <c r="C1395" s="15"/>
      <c r="D1395" s="15"/>
      <c r="E1395" s="15"/>
      <c r="F1395" s="15"/>
      <c r="G1395" s="15"/>
      <c r="H1395" s="16"/>
      <c r="I1395" s="15"/>
      <c r="J1395" s="32"/>
    </row>
    <row r="1396" spans="1:10" ht="13.2" customHeight="1">
      <c r="A1396" s="140"/>
      <c r="B1396" s="5"/>
      <c r="C1396" s="15"/>
      <c r="D1396" s="15"/>
      <c r="E1396" s="15"/>
      <c r="F1396" s="15"/>
      <c r="G1396" s="15"/>
      <c r="H1396" s="16"/>
      <c r="I1396" s="15"/>
      <c r="J1396" s="32"/>
    </row>
    <row r="1397" spans="1:10" ht="13.2" customHeight="1">
      <c r="A1397" s="140"/>
      <c r="B1397" s="5"/>
      <c r="C1397" s="15"/>
      <c r="D1397" s="15"/>
      <c r="E1397" s="15"/>
      <c r="F1397" s="15"/>
      <c r="G1397" s="15"/>
      <c r="H1397" s="16"/>
      <c r="I1397" s="15"/>
      <c r="J1397" s="32"/>
    </row>
    <row r="1398" spans="1:10" ht="13.2" customHeight="1">
      <c r="A1398" s="140"/>
      <c r="B1398" s="5"/>
      <c r="C1398" s="15"/>
      <c r="D1398" s="15"/>
      <c r="E1398" s="15"/>
      <c r="F1398" s="15"/>
      <c r="G1398" s="15"/>
      <c r="H1398" s="16"/>
      <c r="I1398" s="15"/>
      <c r="J1398" s="32"/>
    </row>
    <row r="1399" spans="1:10" ht="13.2" customHeight="1">
      <c r="A1399" s="140"/>
      <c r="B1399" s="5"/>
      <c r="C1399" s="15"/>
      <c r="D1399" s="15"/>
      <c r="E1399" s="15"/>
      <c r="F1399" s="15"/>
      <c r="G1399" s="15"/>
      <c r="H1399" s="16"/>
      <c r="I1399" s="15"/>
      <c r="J1399" s="32"/>
    </row>
    <row r="1400" spans="1:10" ht="13.2" customHeight="1">
      <c r="A1400" s="140"/>
      <c r="B1400" s="5"/>
      <c r="C1400" s="15"/>
      <c r="D1400" s="15"/>
      <c r="E1400" s="15"/>
      <c r="F1400" s="15"/>
      <c r="G1400" s="15"/>
      <c r="H1400" s="16"/>
      <c r="I1400" s="15"/>
      <c r="J1400" s="32"/>
    </row>
    <row r="1401" spans="1:10" ht="13.2" customHeight="1">
      <c r="A1401" s="140"/>
      <c r="B1401" s="5"/>
      <c r="C1401" s="15"/>
      <c r="D1401" s="15"/>
      <c r="E1401" s="15"/>
      <c r="F1401" s="15"/>
      <c r="G1401" s="15"/>
      <c r="H1401" s="16"/>
      <c r="I1401" s="15"/>
      <c r="J1401" s="32"/>
    </row>
    <row r="1402" spans="1:10" ht="13.2" customHeight="1">
      <c r="A1402" s="140"/>
      <c r="B1402" s="5"/>
      <c r="C1402" s="15"/>
      <c r="D1402" s="15"/>
      <c r="E1402" s="15"/>
      <c r="F1402" s="15"/>
      <c r="G1402" s="15"/>
      <c r="H1402" s="16"/>
      <c r="I1402" s="15"/>
      <c r="J1402" s="32"/>
    </row>
    <row r="1403" spans="1:10" ht="13.2" customHeight="1">
      <c r="A1403" s="140"/>
      <c r="B1403" s="5"/>
      <c r="C1403" s="15"/>
      <c r="D1403" s="15"/>
      <c r="E1403" s="15"/>
      <c r="F1403" s="15"/>
      <c r="G1403" s="15"/>
      <c r="H1403" s="16"/>
      <c r="I1403" s="15"/>
      <c r="J1403" s="32"/>
    </row>
    <row r="1404" spans="1:10" ht="13.2" customHeight="1">
      <c r="A1404" s="140"/>
      <c r="B1404" s="5"/>
      <c r="C1404" s="15"/>
      <c r="D1404" s="15"/>
      <c r="E1404" s="15"/>
      <c r="F1404" s="15"/>
      <c r="G1404" s="15"/>
      <c r="H1404" s="16"/>
      <c r="I1404" s="15"/>
      <c r="J1404" s="32"/>
    </row>
    <row r="1405" spans="1:10" ht="13.2" customHeight="1">
      <c r="A1405" s="141"/>
      <c r="B1405" s="18"/>
      <c r="C1405" s="19"/>
      <c r="D1405" s="27"/>
      <c r="E1405" s="27"/>
      <c r="F1405" s="27"/>
      <c r="G1405" s="27"/>
      <c r="H1405" s="29"/>
      <c r="I1405" s="27"/>
      <c r="J1405" s="32"/>
    </row>
    <row r="1406" spans="1:10" ht="13.2" customHeight="1">
      <c r="A1406" s="144" t="s">
        <v>107</v>
      </c>
      <c r="B1406" s="5"/>
      <c r="C1406" s="15"/>
      <c r="D1406" s="15"/>
      <c r="E1406" s="15"/>
      <c r="F1406" s="15"/>
      <c r="G1406" s="15"/>
      <c r="H1406" s="16"/>
      <c r="I1406" s="15"/>
      <c r="J1406" s="31"/>
    </row>
    <row r="1407" spans="1:10" ht="13.2" customHeight="1">
      <c r="A1407" s="140"/>
      <c r="B1407" s="5"/>
      <c r="C1407" s="15"/>
      <c r="D1407" s="15"/>
      <c r="E1407" s="15"/>
      <c r="F1407" s="15"/>
      <c r="G1407" s="15"/>
      <c r="H1407" s="16"/>
      <c r="I1407" s="15"/>
      <c r="J1407" s="32"/>
    </row>
    <row r="1408" spans="1:10" ht="13.2" customHeight="1">
      <c r="A1408" s="140"/>
      <c r="B1408" s="5"/>
      <c r="C1408" s="15"/>
      <c r="D1408" s="15"/>
      <c r="E1408" s="15"/>
      <c r="F1408" s="15"/>
      <c r="G1408" s="15"/>
      <c r="H1408" s="16"/>
      <c r="I1408" s="15"/>
      <c r="J1408" s="32"/>
    </row>
    <row r="1409" spans="1:10" ht="13.2" customHeight="1">
      <c r="A1409" s="140"/>
      <c r="B1409" s="5"/>
      <c r="C1409" s="15"/>
      <c r="D1409" s="15"/>
      <c r="E1409" s="15"/>
      <c r="F1409" s="15"/>
      <c r="G1409" s="15"/>
      <c r="H1409" s="16"/>
      <c r="I1409" s="15"/>
      <c r="J1409" s="32"/>
    </row>
    <row r="1410" spans="1:10" ht="13.2" customHeight="1">
      <c r="A1410" s="140"/>
      <c r="B1410" s="5"/>
      <c r="C1410" s="15"/>
      <c r="D1410" s="15"/>
      <c r="E1410" s="15"/>
      <c r="F1410" s="15"/>
      <c r="G1410" s="15"/>
      <c r="H1410" s="16"/>
      <c r="I1410" s="15"/>
      <c r="J1410" s="32"/>
    </row>
    <row r="1411" spans="1:10" ht="13.2" customHeight="1">
      <c r="A1411" s="140"/>
      <c r="B1411" s="5"/>
      <c r="C1411" s="15"/>
      <c r="D1411" s="15"/>
      <c r="E1411" s="15"/>
      <c r="F1411" s="15"/>
      <c r="G1411" s="15"/>
      <c r="H1411" s="16"/>
      <c r="I1411" s="15"/>
      <c r="J1411" s="32"/>
    </row>
    <row r="1412" spans="1:10" ht="13.2" customHeight="1">
      <c r="A1412" s="140"/>
      <c r="B1412" s="5"/>
      <c r="C1412" s="15"/>
      <c r="D1412" s="15"/>
      <c r="E1412" s="15"/>
      <c r="F1412" s="15"/>
      <c r="G1412" s="15"/>
      <c r="H1412" s="16"/>
      <c r="I1412" s="15"/>
      <c r="J1412" s="32"/>
    </row>
    <row r="1413" spans="1:10" ht="13.2" customHeight="1">
      <c r="A1413" s="140"/>
      <c r="B1413" s="5"/>
      <c r="C1413" s="15"/>
      <c r="D1413" s="15"/>
      <c r="E1413" s="15"/>
      <c r="F1413" s="15"/>
      <c r="G1413" s="15"/>
      <c r="H1413" s="16"/>
      <c r="I1413" s="15"/>
      <c r="J1413" s="32"/>
    </row>
    <row r="1414" spans="1:10" ht="13.2" customHeight="1">
      <c r="A1414" s="140"/>
      <c r="B1414" s="5"/>
      <c r="C1414" s="15"/>
      <c r="D1414" s="15"/>
      <c r="E1414" s="15"/>
      <c r="F1414" s="15"/>
      <c r="G1414" s="15"/>
      <c r="H1414" s="16"/>
      <c r="I1414" s="15"/>
      <c r="J1414" s="32"/>
    </row>
    <row r="1415" spans="1:10" ht="13.2" customHeight="1">
      <c r="A1415" s="140"/>
      <c r="B1415" s="5"/>
      <c r="C1415" s="15"/>
      <c r="D1415" s="15"/>
      <c r="E1415" s="15"/>
      <c r="F1415" s="15"/>
      <c r="G1415" s="15"/>
      <c r="H1415" s="16"/>
      <c r="I1415" s="15"/>
      <c r="J1415" s="32"/>
    </row>
    <row r="1416" spans="1:10" ht="13.2" customHeight="1">
      <c r="A1416" s="140"/>
      <c r="B1416" s="5"/>
      <c r="C1416" s="15"/>
      <c r="D1416" s="15"/>
      <c r="E1416" s="15"/>
      <c r="F1416" s="15"/>
      <c r="G1416" s="15"/>
      <c r="H1416" s="16"/>
      <c r="I1416" s="15"/>
      <c r="J1416" s="32"/>
    </row>
    <row r="1417" spans="1:10" ht="13.2" customHeight="1">
      <c r="A1417" s="140"/>
      <c r="B1417" s="5"/>
      <c r="C1417" s="15"/>
      <c r="D1417" s="15"/>
      <c r="E1417" s="15"/>
      <c r="F1417" s="15"/>
      <c r="G1417" s="15"/>
      <c r="H1417" s="16"/>
      <c r="I1417" s="15"/>
      <c r="J1417" s="32"/>
    </row>
    <row r="1418" spans="1:10" ht="13.2" customHeight="1">
      <c r="A1418" s="140"/>
      <c r="B1418" s="5"/>
      <c r="C1418" s="15"/>
      <c r="D1418" s="15"/>
      <c r="E1418" s="15"/>
      <c r="F1418" s="15"/>
      <c r="G1418" s="15"/>
      <c r="H1418" s="16"/>
      <c r="I1418" s="15"/>
      <c r="J1418" s="32"/>
    </row>
    <row r="1419" spans="1:10" ht="13.2" customHeight="1">
      <c r="A1419" s="140"/>
      <c r="B1419" s="5"/>
      <c r="C1419" s="15"/>
      <c r="D1419" s="15"/>
      <c r="E1419" s="15"/>
      <c r="F1419" s="15"/>
      <c r="G1419" s="15"/>
      <c r="H1419" s="16"/>
      <c r="I1419" s="15"/>
      <c r="J1419" s="32"/>
    </row>
    <row r="1420" spans="1:10" ht="13.2" customHeight="1">
      <c r="A1420" s="140"/>
      <c r="B1420" s="5"/>
      <c r="C1420" s="15"/>
      <c r="D1420" s="15"/>
      <c r="E1420" s="15"/>
      <c r="F1420" s="15"/>
      <c r="G1420" s="15"/>
      <c r="H1420" s="16"/>
      <c r="I1420" s="15"/>
      <c r="J1420" s="32"/>
    </row>
    <row r="1421" spans="1:10" ht="13.2" customHeight="1">
      <c r="A1421" s="140"/>
      <c r="B1421" s="5"/>
      <c r="C1421" s="15"/>
      <c r="D1421" s="15"/>
      <c r="E1421" s="15"/>
      <c r="F1421" s="15"/>
      <c r="G1421" s="15"/>
      <c r="H1421" s="16"/>
      <c r="I1421" s="15"/>
      <c r="J1421" s="32"/>
    </row>
    <row r="1422" spans="1:10" ht="13.2" customHeight="1">
      <c r="A1422" s="140"/>
      <c r="B1422" s="5"/>
      <c r="C1422" s="15"/>
      <c r="D1422" s="15"/>
      <c r="E1422" s="15"/>
      <c r="F1422" s="15"/>
      <c r="G1422" s="15"/>
      <c r="H1422" s="16"/>
      <c r="I1422" s="15"/>
      <c r="J1422" s="32"/>
    </row>
    <row r="1423" spans="1:10" ht="13.2" customHeight="1">
      <c r="A1423" s="141"/>
      <c r="B1423" s="18"/>
      <c r="C1423" s="19"/>
      <c r="D1423" s="27"/>
      <c r="E1423" s="27"/>
      <c r="F1423" s="27"/>
      <c r="G1423" s="27"/>
      <c r="H1423" s="29"/>
      <c r="I1423" s="27"/>
      <c r="J1423" s="32"/>
    </row>
    <row r="1424" spans="1:10" ht="13.2" customHeight="1">
      <c r="A1424" s="144" t="s">
        <v>108</v>
      </c>
      <c r="B1424" s="5"/>
      <c r="C1424" s="15"/>
      <c r="D1424" s="15"/>
      <c r="E1424" s="15"/>
      <c r="F1424" s="15"/>
      <c r="G1424" s="15"/>
      <c r="H1424" s="16"/>
      <c r="I1424" s="15"/>
      <c r="J1424" s="31"/>
    </row>
    <row r="1425" spans="1:10" ht="13.2" customHeight="1">
      <c r="A1425" s="140"/>
      <c r="B1425" s="5"/>
      <c r="C1425" s="15"/>
      <c r="D1425" s="15"/>
      <c r="E1425" s="15"/>
      <c r="F1425" s="15"/>
      <c r="G1425" s="15"/>
      <c r="H1425" s="16"/>
      <c r="I1425" s="15"/>
      <c r="J1425" s="32"/>
    </row>
    <row r="1426" spans="1:10" ht="13.2" customHeight="1">
      <c r="A1426" s="140"/>
      <c r="B1426" s="5"/>
      <c r="C1426" s="15"/>
      <c r="D1426" s="15"/>
      <c r="E1426" s="15"/>
      <c r="F1426" s="15"/>
      <c r="G1426" s="15"/>
      <c r="H1426" s="16"/>
      <c r="I1426" s="15"/>
      <c r="J1426" s="32"/>
    </row>
    <row r="1427" spans="1:10" ht="13.2" customHeight="1">
      <c r="A1427" s="140"/>
      <c r="B1427" s="5"/>
      <c r="C1427" s="15"/>
      <c r="D1427" s="15"/>
      <c r="E1427" s="15"/>
      <c r="F1427" s="15"/>
      <c r="G1427" s="15"/>
      <c r="H1427" s="16"/>
      <c r="I1427" s="15"/>
      <c r="J1427" s="32"/>
    </row>
    <row r="1428" spans="1:10" ht="13.2" customHeight="1">
      <c r="A1428" s="140"/>
      <c r="B1428" s="5"/>
      <c r="C1428" s="15"/>
      <c r="D1428" s="15"/>
      <c r="E1428" s="15"/>
      <c r="F1428" s="15"/>
      <c r="G1428" s="15"/>
      <c r="H1428" s="16"/>
      <c r="I1428" s="15"/>
      <c r="J1428" s="32"/>
    </row>
    <row r="1429" spans="1:10" ht="13.2" customHeight="1">
      <c r="A1429" s="140"/>
      <c r="B1429" s="5"/>
      <c r="C1429" s="15"/>
      <c r="D1429" s="15"/>
      <c r="E1429" s="15"/>
      <c r="F1429" s="15"/>
      <c r="G1429" s="15"/>
      <c r="H1429" s="16"/>
      <c r="I1429" s="15"/>
      <c r="J1429" s="32"/>
    </row>
    <row r="1430" spans="1:10" ht="13.2" customHeight="1">
      <c r="A1430" s="140"/>
      <c r="B1430" s="5"/>
      <c r="C1430" s="15"/>
      <c r="D1430" s="15"/>
      <c r="E1430" s="15"/>
      <c r="F1430" s="15"/>
      <c r="G1430" s="15"/>
      <c r="H1430" s="16"/>
      <c r="I1430" s="15"/>
      <c r="J1430" s="32"/>
    </row>
    <row r="1431" spans="1:10" ht="13.2" customHeight="1">
      <c r="A1431" s="140"/>
      <c r="B1431" s="5"/>
      <c r="C1431" s="15"/>
      <c r="D1431" s="15"/>
      <c r="E1431" s="15"/>
      <c r="F1431" s="15"/>
      <c r="G1431" s="15"/>
      <c r="H1431" s="16"/>
      <c r="I1431" s="15"/>
      <c r="J1431" s="32"/>
    </row>
    <row r="1432" spans="1:10" ht="13.2" customHeight="1">
      <c r="A1432" s="140"/>
      <c r="B1432" s="5"/>
      <c r="C1432" s="15"/>
      <c r="D1432" s="15"/>
      <c r="E1432" s="15"/>
      <c r="F1432" s="15"/>
      <c r="G1432" s="15"/>
      <c r="H1432" s="16"/>
      <c r="I1432" s="15"/>
      <c r="J1432" s="32"/>
    </row>
    <row r="1433" spans="1:10" ht="13.2" customHeight="1">
      <c r="A1433" s="140"/>
      <c r="B1433" s="5"/>
      <c r="C1433" s="15"/>
      <c r="D1433" s="15"/>
      <c r="E1433" s="15"/>
      <c r="F1433" s="15"/>
      <c r="G1433" s="15"/>
      <c r="H1433" s="16"/>
      <c r="I1433" s="15"/>
      <c r="J1433" s="32"/>
    </row>
    <row r="1434" spans="1:10" ht="13.2" customHeight="1">
      <c r="A1434" s="140"/>
      <c r="B1434" s="5"/>
      <c r="C1434" s="15"/>
      <c r="D1434" s="15"/>
      <c r="E1434" s="15"/>
      <c r="F1434" s="15"/>
      <c r="G1434" s="15"/>
      <c r="H1434" s="16"/>
      <c r="I1434" s="15"/>
      <c r="J1434" s="32"/>
    </row>
    <row r="1435" spans="1:10" ht="13.2" customHeight="1">
      <c r="A1435" s="140"/>
      <c r="B1435" s="5"/>
      <c r="C1435" s="15"/>
      <c r="D1435" s="15"/>
      <c r="E1435" s="15"/>
      <c r="F1435" s="15"/>
      <c r="G1435" s="15"/>
      <c r="H1435" s="16"/>
      <c r="I1435" s="15"/>
      <c r="J1435" s="32"/>
    </row>
    <row r="1436" spans="1:10" ht="13.2" customHeight="1">
      <c r="A1436" s="140"/>
      <c r="B1436" s="5"/>
      <c r="C1436" s="15"/>
      <c r="D1436" s="15"/>
      <c r="E1436" s="15"/>
      <c r="F1436" s="15"/>
      <c r="G1436" s="15"/>
      <c r="H1436" s="16"/>
      <c r="I1436" s="15"/>
      <c r="J1436" s="32"/>
    </row>
    <row r="1437" spans="1:10" ht="13.2" customHeight="1">
      <c r="A1437" s="140"/>
      <c r="B1437" s="5"/>
      <c r="C1437" s="15"/>
      <c r="D1437" s="15"/>
      <c r="E1437" s="15"/>
      <c r="F1437" s="15"/>
      <c r="G1437" s="15"/>
      <c r="H1437" s="16"/>
      <c r="I1437" s="15"/>
      <c r="J1437" s="32"/>
    </row>
    <row r="1438" spans="1:10" ht="13.2" customHeight="1">
      <c r="A1438" s="140"/>
      <c r="B1438" s="5"/>
      <c r="C1438" s="15"/>
      <c r="D1438" s="15"/>
      <c r="E1438" s="15"/>
      <c r="F1438" s="15"/>
      <c r="G1438" s="15"/>
      <c r="H1438" s="16"/>
      <c r="I1438" s="15"/>
      <c r="J1438" s="32"/>
    </row>
    <row r="1439" spans="1:10" ht="13.2" customHeight="1">
      <c r="A1439" s="140"/>
      <c r="B1439" s="5"/>
      <c r="C1439" s="15"/>
      <c r="D1439" s="15"/>
      <c r="E1439" s="15"/>
      <c r="F1439" s="15"/>
      <c r="G1439" s="15"/>
      <c r="H1439" s="16"/>
      <c r="I1439" s="15"/>
      <c r="J1439" s="32"/>
    </row>
    <row r="1440" spans="1:10" ht="13.2" customHeight="1">
      <c r="A1440" s="140"/>
      <c r="B1440" s="5"/>
      <c r="C1440" s="15"/>
      <c r="D1440" s="15"/>
      <c r="E1440" s="15"/>
      <c r="F1440" s="15"/>
      <c r="G1440" s="15"/>
      <c r="H1440" s="16"/>
      <c r="I1440" s="15"/>
      <c r="J1440" s="32"/>
    </row>
    <row r="1441" spans="1:10" ht="13.2" customHeight="1">
      <c r="A1441" s="141"/>
      <c r="B1441" s="18"/>
      <c r="C1441" s="19"/>
      <c r="D1441" s="27"/>
      <c r="E1441" s="27"/>
      <c r="F1441" s="27"/>
      <c r="G1441" s="27"/>
      <c r="H1441" s="29"/>
      <c r="I1441" s="27"/>
      <c r="J1441" s="32"/>
    </row>
    <row r="1442" spans="1:10" ht="13.2" customHeight="1">
      <c r="A1442" s="144" t="s">
        <v>109</v>
      </c>
      <c r="B1442" s="5"/>
      <c r="C1442" s="15"/>
      <c r="D1442" s="15"/>
      <c r="E1442" s="15"/>
      <c r="F1442" s="15"/>
      <c r="G1442" s="15"/>
      <c r="H1442" s="16"/>
      <c r="I1442" s="15"/>
      <c r="J1442" s="31"/>
    </row>
    <row r="1443" spans="1:10" ht="13.2" customHeight="1">
      <c r="A1443" s="140"/>
      <c r="B1443" s="5"/>
      <c r="C1443" s="15"/>
      <c r="D1443" s="15"/>
      <c r="E1443" s="15"/>
      <c r="F1443" s="15"/>
      <c r="G1443" s="15"/>
      <c r="H1443" s="16"/>
      <c r="I1443" s="15"/>
      <c r="J1443" s="32"/>
    </row>
    <row r="1444" spans="1:10" ht="13.2" customHeight="1">
      <c r="A1444" s="140"/>
      <c r="B1444" s="5"/>
      <c r="C1444" s="15"/>
      <c r="D1444" s="15"/>
      <c r="E1444" s="15"/>
      <c r="F1444" s="15"/>
      <c r="G1444" s="15"/>
      <c r="H1444" s="16"/>
      <c r="I1444" s="15"/>
      <c r="J1444" s="32"/>
    </row>
    <row r="1445" spans="1:10" ht="13.2" customHeight="1">
      <c r="A1445" s="140"/>
      <c r="B1445" s="5"/>
      <c r="C1445" s="15"/>
      <c r="D1445" s="15"/>
      <c r="E1445" s="15"/>
      <c r="F1445" s="15"/>
      <c r="G1445" s="15"/>
      <c r="H1445" s="16"/>
      <c r="I1445" s="15"/>
      <c r="J1445" s="32"/>
    </row>
    <row r="1446" spans="1:10" ht="13.2" customHeight="1">
      <c r="A1446" s="140"/>
      <c r="B1446" s="5"/>
      <c r="C1446" s="15"/>
      <c r="D1446" s="15"/>
      <c r="E1446" s="15"/>
      <c r="F1446" s="15"/>
      <c r="G1446" s="15"/>
      <c r="H1446" s="16"/>
      <c r="I1446" s="15"/>
      <c r="J1446" s="32"/>
    </row>
    <row r="1447" spans="1:10" ht="13.2" customHeight="1">
      <c r="A1447" s="140"/>
      <c r="B1447" s="5"/>
      <c r="C1447" s="15"/>
      <c r="D1447" s="15"/>
      <c r="E1447" s="15"/>
      <c r="F1447" s="15"/>
      <c r="G1447" s="15"/>
      <c r="H1447" s="16"/>
      <c r="I1447" s="15"/>
      <c r="J1447" s="32"/>
    </row>
    <row r="1448" spans="1:10" ht="13.2" customHeight="1">
      <c r="A1448" s="140"/>
      <c r="B1448" s="5"/>
      <c r="C1448" s="15"/>
      <c r="D1448" s="15"/>
      <c r="E1448" s="15"/>
      <c r="F1448" s="15"/>
      <c r="G1448" s="15"/>
      <c r="H1448" s="16"/>
      <c r="I1448" s="15"/>
      <c r="J1448" s="32"/>
    </row>
    <row r="1449" spans="1:10" ht="13.2" customHeight="1">
      <c r="A1449" s="140"/>
      <c r="B1449" s="5"/>
      <c r="C1449" s="15"/>
      <c r="D1449" s="15"/>
      <c r="E1449" s="15"/>
      <c r="F1449" s="15"/>
      <c r="G1449" s="15"/>
      <c r="H1449" s="16"/>
      <c r="I1449" s="15"/>
      <c r="J1449" s="32"/>
    </row>
    <row r="1450" spans="1:10" ht="13.2" customHeight="1">
      <c r="A1450" s="140"/>
      <c r="B1450" s="5"/>
      <c r="C1450" s="15"/>
      <c r="D1450" s="15"/>
      <c r="E1450" s="15"/>
      <c r="F1450" s="15"/>
      <c r="G1450" s="15"/>
      <c r="H1450" s="16"/>
      <c r="I1450" s="15"/>
      <c r="J1450" s="32"/>
    </row>
    <row r="1451" spans="1:10" ht="13.2" customHeight="1">
      <c r="A1451" s="140"/>
      <c r="B1451" s="5"/>
      <c r="C1451" s="15"/>
      <c r="D1451" s="15"/>
      <c r="E1451" s="15"/>
      <c r="F1451" s="15"/>
      <c r="G1451" s="15"/>
      <c r="H1451" s="16"/>
      <c r="I1451" s="15"/>
      <c r="J1451" s="32"/>
    </row>
    <row r="1452" spans="1:10" ht="13.2" customHeight="1">
      <c r="A1452" s="140"/>
      <c r="B1452" s="5"/>
      <c r="C1452" s="15"/>
      <c r="D1452" s="15"/>
      <c r="E1452" s="15"/>
      <c r="F1452" s="15"/>
      <c r="G1452" s="15"/>
      <c r="H1452" s="16"/>
      <c r="I1452" s="15"/>
      <c r="J1452" s="32"/>
    </row>
    <row r="1453" spans="1:10" ht="13.2" customHeight="1">
      <c r="A1453" s="140"/>
      <c r="B1453" s="5"/>
      <c r="C1453" s="15"/>
      <c r="D1453" s="15"/>
      <c r="E1453" s="15"/>
      <c r="F1453" s="15"/>
      <c r="G1453" s="15"/>
      <c r="H1453" s="16"/>
      <c r="I1453" s="15"/>
      <c r="J1453" s="32"/>
    </row>
    <row r="1454" spans="1:10" ht="13.2" customHeight="1">
      <c r="A1454" s="140"/>
      <c r="B1454" s="5"/>
      <c r="C1454" s="15"/>
      <c r="D1454" s="15"/>
      <c r="E1454" s="15"/>
      <c r="F1454" s="15"/>
      <c r="G1454" s="15"/>
      <c r="H1454" s="16"/>
      <c r="I1454" s="15"/>
      <c r="J1454" s="32"/>
    </row>
    <row r="1455" spans="1:10" ht="13.2" customHeight="1">
      <c r="A1455" s="140"/>
      <c r="B1455" s="5"/>
      <c r="C1455" s="15"/>
      <c r="D1455" s="15"/>
      <c r="E1455" s="15"/>
      <c r="F1455" s="15"/>
      <c r="G1455" s="15"/>
      <c r="H1455" s="16"/>
      <c r="I1455" s="15"/>
      <c r="J1455" s="32"/>
    </row>
    <row r="1456" spans="1:10" ht="13.2" customHeight="1">
      <c r="A1456" s="140"/>
      <c r="B1456" s="5"/>
      <c r="C1456" s="15"/>
      <c r="D1456" s="15"/>
      <c r="E1456" s="15"/>
      <c r="F1456" s="15"/>
      <c r="G1456" s="15"/>
      <c r="H1456" s="16"/>
      <c r="I1456" s="15"/>
      <c r="J1456" s="32"/>
    </row>
    <row r="1457" spans="1:10" ht="13.2" customHeight="1">
      <c r="A1457" s="140"/>
      <c r="B1457" s="5"/>
      <c r="C1457" s="15"/>
      <c r="D1457" s="15"/>
      <c r="E1457" s="15"/>
      <c r="F1457" s="15"/>
      <c r="G1457" s="15"/>
      <c r="H1457" s="16"/>
      <c r="I1457" s="15"/>
      <c r="J1457" s="32"/>
    </row>
    <row r="1458" spans="1:10" ht="13.2" customHeight="1">
      <c r="A1458" s="140"/>
      <c r="B1458" s="5"/>
      <c r="C1458" s="15"/>
      <c r="D1458" s="15"/>
      <c r="E1458" s="15"/>
      <c r="F1458" s="15"/>
      <c r="G1458" s="15"/>
      <c r="H1458" s="16"/>
      <c r="I1458" s="15"/>
      <c r="J1458" s="32"/>
    </row>
    <row r="1459" spans="1:10" ht="13.2" customHeight="1">
      <c r="A1459" s="141"/>
      <c r="B1459" s="18"/>
      <c r="C1459" s="19"/>
      <c r="D1459" s="27"/>
      <c r="E1459" s="27"/>
      <c r="F1459" s="27"/>
      <c r="G1459" s="27"/>
      <c r="H1459" s="29"/>
      <c r="I1459" s="27"/>
      <c r="J1459" s="32"/>
    </row>
    <row r="1460" spans="1:10" ht="13.2" customHeight="1">
      <c r="A1460" s="144" t="s">
        <v>110</v>
      </c>
      <c r="B1460" s="5"/>
      <c r="C1460" s="15"/>
      <c r="D1460" s="15"/>
      <c r="E1460" s="15"/>
      <c r="F1460" s="15"/>
      <c r="G1460" s="15"/>
      <c r="H1460" s="16"/>
      <c r="I1460" s="15"/>
      <c r="J1460" s="31"/>
    </row>
    <row r="1461" spans="1:10" ht="13.2" customHeight="1">
      <c r="A1461" s="140"/>
      <c r="B1461" s="5"/>
      <c r="C1461" s="15"/>
      <c r="D1461" s="15"/>
      <c r="E1461" s="15"/>
      <c r="F1461" s="15"/>
      <c r="G1461" s="15"/>
      <c r="H1461" s="16"/>
      <c r="I1461" s="15"/>
      <c r="J1461" s="32"/>
    </row>
    <row r="1462" spans="1:10" ht="13.2" customHeight="1">
      <c r="A1462" s="140"/>
      <c r="B1462" s="5"/>
      <c r="C1462" s="15"/>
      <c r="D1462" s="15"/>
      <c r="E1462" s="15"/>
      <c r="F1462" s="15"/>
      <c r="G1462" s="15"/>
      <c r="H1462" s="16"/>
      <c r="I1462" s="15"/>
      <c r="J1462" s="32"/>
    </row>
    <row r="1463" spans="1:10" ht="13.2" customHeight="1">
      <c r="A1463" s="140"/>
      <c r="B1463" s="5"/>
      <c r="C1463" s="15"/>
      <c r="D1463" s="15"/>
      <c r="E1463" s="15"/>
      <c r="F1463" s="15"/>
      <c r="G1463" s="15"/>
      <c r="H1463" s="16"/>
      <c r="I1463" s="15"/>
      <c r="J1463" s="32"/>
    </row>
    <row r="1464" spans="1:10" ht="13.2" customHeight="1">
      <c r="A1464" s="140"/>
      <c r="B1464" s="5"/>
      <c r="C1464" s="15"/>
      <c r="D1464" s="15"/>
      <c r="E1464" s="15"/>
      <c r="F1464" s="15"/>
      <c r="G1464" s="15"/>
      <c r="H1464" s="16"/>
      <c r="I1464" s="15"/>
      <c r="J1464" s="32"/>
    </row>
    <row r="1465" spans="1:10" ht="13.2" customHeight="1">
      <c r="A1465" s="140"/>
      <c r="B1465" s="5"/>
      <c r="C1465" s="15"/>
      <c r="D1465" s="15"/>
      <c r="E1465" s="15"/>
      <c r="F1465" s="15"/>
      <c r="G1465" s="15"/>
      <c r="H1465" s="16"/>
      <c r="I1465" s="15"/>
      <c r="J1465" s="32"/>
    </row>
    <row r="1466" spans="1:10" ht="13.2" customHeight="1">
      <c r="A1466" s="140"/>
      <c r="B1466" s="5"/>
      <c r="C1466" s="15"/>
      <c r="D1466" s="15"/>
      <c r="E1466" s="15"/>
      <c r="F1466" s="15"/>
      <c r="G1466" s="15"/>
      <c r="H1466" s="16"/>
      <c r="I1466" s="15"/>
      <c r="J1466" s="32"/>
    </row>
    <row r="1467" spans="1:10" ht="13.2" customHeight="1">
      <c r="A1467" s="140"/>
      <c r="B1467" s="5"/>
      <c r="C1467" s="15"/>
      <c r="D1467" s="15"/>
      <c r="E1467" s="15"/>
      <c r="F1467" s="15"/>
      <c r="G1467" s="15"/>
      <c r="H1467" s="16"/>
      <c r="I1467" s="15"/>
      <c r="J1467" s="32"/>
    </row>
    <row r="1468" spans="1:10" ht="13.2" customHeight="1">
      <c r="A1468" s="140"/>
      <c r="B1468" s="5"/>
      <c r="C1468" s="15"/>
      <c r="D1468" s="15"/>
      <c r="E1468" s="15"/>
      <c r="F1468" s="15"/>
      <c r="G1468" s="15"/>
      <c r="H1468" s="16"/>
      <c r="I1468" s="15"/>
      <c r="J1468" s="32"/>
    </row>
    <row r="1469" spans="1:10" ht="13.2" customHeight="1">
      <c r="A1469" s="140"/>
      <c r="B1469" s="5"/>
      <c r="C1469" s="15"/>
      <c r="D1469" s="15"/>
      <c r="E1469" s="15"/>
      <c r="F1469" s="15"/>
      <c r="G1469" s="15"/>
      <c r="H1469" s="16"/>
      <c r="I1469" s="15"/>
      <c r="J1469" s="32"/>
    </row>
    <row r="1470" spans="1:10" ht="13.2" customHeight="1">
      <c r="A1470" s="140"/>
      <c r="B1470" s="5"/>
      <c r="C1470" s="15"/>
      <c r="D1470" s="15"/>
      <c r="E1470" s="15"/>
      <c r="F1470" s="15"/>
      <c r="G1470" s="15"/>
      <c r="H1470" s="16"/>
      <c r="I1470" s="15"/>
      <c r="J1470" s="32"/>
    </row>
    <row r="1471" spans="1:10" ht="13.2" customHeight="1">
      <c r="A1471" s="140"/>
      <c r="B1471" s="5"/>
      <c r="C1471" s="15"/>
      <c r="D1471" s="15"/>
      <c r="E1471" s="15"/>
      <c r="F1471" s="15"/>
      <c r="G1471" s="15"/>
      <c r="H1471" s="16"/>
      <c r="I1471" s="15"/>
      <c r="J1471" s="32"/>
    </row>
    <row r="1472" spans="1:10" ht="13.2" customHeight="1">
      <c r="A1472" s="140"/>
      <c r="B1472" s="5"/>
      <c r="C1472" s="15"/>
      <c r="D1472" s="15"/>
      <c r="E1472" s="15"/>
      <c r="F1472" s="15"/>
      <c r="G1472" s="15"/>
      <c r="H1472" s="16"/>
      <c r="I1472" s="15"/>
      <c r="J1472" s="32"/>
    </row>
    <row r="1473" spans="1:10" ht="13.2" customHeight="1">
      <c r="A1473" s="140"/>
      <c r="B1473" s="5"/>
      <c r="C1473" s="15"/>
      <c r="D1473" s="15"/>
      <c r="E1473" s="15"/>
      <c r="F1473" s="15"/>
      <c r="G1473" s="15"/>
      <c r="H1473" s="16"/>
      <c r="I1473" s="15"/>
      <c r="J1473" s="32"/>
    </row>
    <row r="1474" spans="1:10" ht="13.2" customHeight="1">
      <c r="A1474" s="140"/>
      <c r="B1474" s="5"/>
      <c r="C1474" s="15"/>
      <c r="D1474" s="15"/>
      <c r="E1474" s="15"/>
      <c r="F1474" s="15"/>
      <c r="G1474" s="15"/>
      <c r="H1474" s="16"/>
      <c r="I1474" s="15"/>
      <c r="J1474" s="32"/>
    </row>
    <row r="1475" spans="1:10" ht="13.2" customHeight="1">
      <c r="A1475" s="140"/>
      <c r="B1475" s="5"/>
      <c r="C1475" s="15"/>
      <c r="D1475" s="15"/>
      <c r="E1475" s="15"/>
      <c r="F1475" s="15"/>
      <c r="G1475" s="15"/>
      <c r="H1475" s="16"/>
      <c r="I1475" s="15"/>
      <c r="J1475" s="32"/>
    </row>
    <row r="1476" spans="1:10" ht="13.2" customHeight="1">
      <c r="A1476" s="140"/>
      <c r="B1476" s="5"/>
      <c r="C1476" s="15"/>
      <c r="D1476" s="15"/>
      <c r="E1476" s="15"/>
      <c r="F1476" s="15"/>
      <c r="G1476" s="15"/>
      <c r="H1476" s="16"/>
      <c r="I1476" s="15"/>
      <c r="J1476" s="32"/>
    </row>
    <row r="1477" spans="1:10" ht="13.2" customHeight="1">
      <c r="A1477" s="141"/>
      <c r="B1477" s="18"/>
      <c r="C1477" s="19"/>
      <c r="D1477" s="27"/>
      <c r="E1477" s="27"/>
      <c r="F1477" s="27"/>
      <c r="G1477" s="27"/>
      <c r="H1477" s="29"/>
      <c r="I1477" s="27"/>
      <c r="J1477" s="32"/>
    </row>
    <row r="1478" spans="1:10" ht="13.2" customHeight="1">
      <c r="A1478" s="144" t="s">
        <v>111</v>
      </c>
      <c r="B1478" s="5"/>
      <c r="C1478" s="15"/>
      <c r="D1478" s="15"/>
      <c r="E1478" s="15"/>
      <c r="F1478" s="15"/>
      <c r="G1478" s="15"/>
      <c r="H1478" s="16"/>
      <c r="I1478" s="15"/>
      <c r="J1478" s="31"/>
    </row>
    <row r="1479" spans="1:10" ht="13.2" customHeight="1">
      <c r="A1479" s="140"/>
      <c r="B1479" s="5"/>
      <c r="C1479" s="15"/>
      <c r="D1479" s="15"/>
      <c r="E1479" s="15"/>
      <c r="F1479" s="15"/>
      <c r="G1479" s="15"/>
      <c r="H1479" s="16"/>
      <c r="I1479" s="15"/>
      <c r="J1479" s="32"/>
    </row>
    <row r="1480" spans="1:10" ht="13.2" customHeight="1">
      <c r="A1480" s="140"/>
      <c r="B1480" s="5"/>
      <c r="C1480" s="15"/>
      <c r="D1480" s="15"/>
      <c r="E1480" s="15"/>
      <c r="F1480" s="15"/>
      <c r="G1480" s="15"/>
      <c r="H1480" s="16"/>
      <c r="I1480" s="15"/>
      <c r="J1480" s="32"/>
    </row>
    <row r="1481" spans="1:10" ht="13.2" customHeight="1">
      <c r="A1481" s="140"/>
      <c r="B1481" s="5"/>
      <c r="C1481" s="15"/>
      <c r="D1481" s="15"/>
      <c r="E1481" s="15"/>
      <c r="F1481" s="15"/>
      <c r="G1481" s="15"/>
      <c r="H1481" s="16"/>
      <c r="I1481" s="15"/>
      <c r="J1481" s="32"/>
    </row>
    <row r="1482" spans="1:10" ht="13.2" customHeight="1">
      <c r="A1482" s="140"/>
      <c r="B1482" s="5"/>
      <c r="C1482" s="15"/>
      <c r="D1482" s="15"/>
      <c r="E1482" s="15"/>
      <c r="F1482" s="15"/>
      <c r="G1482" s="15"/>
      <c r="H1482" s="16"/>
      <c r="I1482" s="15"/>
      <c r="J1482" s="32"/>
    </row>
    <row r="1483" spans="1:10" ht="13.2" customHeight="1">
      <c r="A1483" s="140"/>
      <c r="B1483" s="5"/>
      <c r="C1483" s="15"/>
      <c r="D1483" s="15"/>
      <c r="E1483" s="15"/>
      <c r="F1483" s="15"/>
      <c r="G1483" s="15"/>
      <c r="H1483" s="16"/>
      <c r="I1483" s="15"/>
      <c r="J1483" s="32"/>
    </row>
    <row r="1484" spans="1:10" ht="13.2" customHeight="1">
      <c r="A1484" s="140"/>
      <c r="B1484" s="5"/>
      <c r="C1484" s="15"/>
      <c r="D1484" s="15"/>
      <c r="E1484" s="15"/>
      <c r="F1484" s="15"/>
      <c r="G1484" s="15"/>
      <c r="H1484" s="16"/>
      <c r="I1484" s="15"/>
      <c r="J1484" s="32"/>
    </row>
    <row r="1485" spans="1:10" ht="13.2" customHeight="1">
      <c r="A1485" s="140"/>
      <c r="B1485" s="5"/>
      <c r="C1485" s="15"/>
      <c r="D1485" s="15"/>
      <c r="E1485" s="15"/>
      <c r="F1485" s="15"/>
      <c r="G1485" s="15"/>
      <c r="H1485" s="16"/>
      <c r="I1485" s="15"/>
      <c r="J1485" s="32"/>
    </row>
    <row r="1486" spans="1:10" ht="13.2" customHeight="1">
      <c r="A1486" s="140"/>
      <c r="B1486" s="5"/>
      <c r="C1486" s="15"/>
      <c r="D1486" s="15"/>
      <c r="E1486" s="15"/>
      <c r="F1486" s="15"/>
      <c r="G1486" s="15"/>
      <c r="H1486" s="16"/>
      <c r="I1486" s="15"/>
      <c r="J1486" s="32"/>
    </row>
    <row r="1487" spans="1:10" ht="13.2" customHeight="1">
      <c r="A1487" s="140"/>
      <c r="B1487" s="5"/>
      <c r="C1487" s="15"/>
      <c r="D1487" s="15"/>
      <c r="E1487" s="15"/>
      <c r="F1487" s="15"/>
      <c r="G1487" s="15"/>
      <c r="H1487" s="16"/>
      <c r="I1487" s="15"/>
      <c r="J1487" s="32"/>
    </row>
    <row r="1488" spans="1:10" ht="13.2" customHeight="1">
      <c r="A1488" s="140"/>
      <c r="B1488" s="5"/>
      <c r="C1488" s="15"/>
      <c r="D1488" s="15"/>
      <c r="E1488" s="15"/>
      <c r="F1488" s="15"/>
      <c r="G1488" s="15"/>
      <c r="H1488" s="16"/>
      <c r="I1488" s="15"/>
      <c r="J1488" s="32"/>
    </row>
    <row r="1489" spans="1:10" ht="13.2" customHeight="1">
      <c r="A1489" s="140"/>
      <c r="B1489" s="5"/>
      <c r="C1489" s="15"/>
      <c r="D1489" s="15"/>
      <c r="E1489" s="15"/>
      <c r="F1489" s="15"/>
      <c r="G1489" s="15"/>
      <c r="H1489" s="16"/>
      <c r="I1489" s="15"/>
      <c r="J1489" s="32"/>
    </row>
    <row r="1490" spans="1:10" ht="13.2" customHeight="1">
      <c r="A1490" s="140"/>
      <c r="B1490" s="5"/>
      <c r="C1490" s="15"/>
      <c r="D1490" s="15"/>
      <c r="E1490" s="15"/>
      <c r="F1490" s="15"/>
      <c r="G1490" s="15"/>
      <c r="H1490" s="16"/>
      <c r="I1490" s="15"/>
      <c r="J1490" s="32"/>
    </row>
    <row r="1491" spans="1:10" ht="13.2" customHeight="1">
      <c r="A1491" s="140"/>
      <c r="B1491" s="5"/>
      <c r="C1491" s="15"/>
      <c r="D1491" s="15"/>
      <c r="E1491" s="15"/>
      <c r="F1491" s="15"/>
      <c r="G1491" s="15"/>
      <c r="H1491" s="16"/>
      <c r="I1491" s="15"/>
      <c r="J1491" s="32"/>
    </row>
    <row r="1492" spans="1:10" ht="13.2" customHeight="1">
      <c r="A1492" s="140"/>
      <c r="B1492" s="5"/>
      <c r="C1492" s="15"/>
      <c r="D1492" s="15"/>
      <c r="E1492" s="15"/>
      <c r="F1492" s="15"/>
      <c r="G1492" s="15"/>
      <c r="H1492" s="16"/>
      <c r="I1492" s="15"/>
      <c r="J1492" s="32"/>
    </row>
    <row r="1493" spans="1:10" ht="13.2" customHeight="1">
      <c r="A1493" s="140"/>
      <c r="B1493" s="5"/>
      <c r="C1493" s="15"/>
      <c r="D1493" s="15"/>
      <c r="E1493" s="15"/>
      <c r="F1493" s="15"/>
      <c r="G1493" s="15"/>
      <c r="H1493" s="16"/>
      <c r="I1493" s="15"/>
      <c r="J1493" s="32"/>
    </row>
    <row r="1494" spans="1:10" ht="13.2" customHeight="1">
      <c r="A1494" s="140"/>
      <c r="B1494" s="5"/>
      <c r="C1494" s="15"/>
      <c r="D1494" s="15"/>
      <c r="E1494" s="15"/>
      <c r="F1494" s="15"/>
      <c r="G1494" s="15"/>
      <c r="H1494" s="16"/>
      <c r="I1494" s="15"/>
      <c r="J1494" s="32"/>
    </row>
    <row r="1495" spans="1:10" ht="13.2" customHeight="1">
      <c r="A1495" s="141"/>
      <c r="B1495" s="18"/>
      <c r="C1495" s="19"/>
      <c r="D1495" s="27"/>
      <c r="E1495" s="27"/>
      <c r="F1495" s="27"/>
      <c r="G1495" s="27"/>
      <c r="H1495" s="29"/>
      <c r="I1495" s="27"/>
      <c r="J1495" s="32"/>
    </row>
    <row r="1496" spans="1:10" ht="13.2" customHeight="1">
      <c r="A1496" s="144" t="s">
        <v>112</v>
      </c>
      <c r="B1496" s="5"/>
      <c r="C1496" s="15"/>
      <c r="D1496" s="15"/>
      <c r="E1496" s="15"/>
      <c r="F1496" s="15"/>
      <c r="G1496" s="15"/>
      <c r="H1496" s="16"/>
      <c r="I1496" s="15"/>
      <c r="J1496" s="31"/>
    </row>
    <row r="1497" spans="1:10" ht="13.2" customHeight="1">
      <c r="A1497" s="140"/>
      <c r="B1497" s="5"/>
      <c r="C1497" s="15"/>
      <c r="D1497" s="15"/>
      <c r="E1497" s="15"/>
      <c r="F1497" s="15"/>
      <c r="G1497" s="15"/>
      <c r="H1497" s="16"/>
      <c r="I1497" s="15"/>
      <c r="J1497" s="32"/>
    </row>
    <row r="1498" spans="1:10" ht="13.2" customHeight="1">
      <c r="A1498" s="140"/>
      <c r="B1498" s="5"/>
      <c r="C1498" s="15"/>
      <c r="D1498" s="15"/>
      <c r="E1498" s="15"/>
      <c r="F1498" s="15"/>
      <c r="G1498" s="15"/>
      <c r="H1498" s="16"/>
      <c r="I1498" s="15"/>
      <c r="J1498" s="32"/>
    </row>
    <row r="1499" spans="1:10" ht="13.2" customHeight="1">
      <c r="A1499" s="140"/>
      <c r="B1499" s="5"/>
      <c r="C1499" s="15"/>
      <c r="D1499" s="15"/>
      <c r="E1499" s="15"/>
      <c r="F1499" s="15"/>
      <c r="G1499" s="15"/>
      <c r="H1499" s="16"/>
      <c r="I1499" s="15"/>
      <c r="J1499" s="32"/>
    </row>
    <row r="1500" spans="1:10" ht="13.2" customHeight="1">
      <c r="A1500" s="140"/>
      <c r="B1500" s="5"/>
      <c r="C1500" s="15"/>
      <c r="D1500" s="15"/>
      <c r="E1500" s="15"/>
      <c r="F1500" s="15"/>
      <c r="G1500" s="15"/>
      <c r="H1500" s="16"/>
      <c r="I1500" s="15"/>
      <c r="J1500" s="32"/>
    </row>
    <row r="1501" spans="1:10" ht="13.2" customHeight="1">
      <c r="A1501" s="140"/>
      <c r="B1501" s="5"/>
      <c r="C1501" s="15"/>
      <c r="D1501" s="15"/>
      <c r="E1501" s="15"/>
      <c r="F1501" s="15"/>
      <c r="G1501" s="15"/>
      <c r="H1501" s="16"/>
      <c r="I1501" s="15"/>
      <c r="J1501" s="32"/>
    </row>
    <row r="1502" spans="1:10" ht="13.2" customHeight="1">
      <c r="A1502" s="140"/>
      <c r="B1502" s="5"/>
      <c r="C1502" s="15"/>
      <c r="D1502" s="15"/>
      <c r="E1502" s="15"/>
      <c r="F1502" s="15"/>
      <c r="G1502" s="15"/>
      <c r="H1502" s="16"/>
      <c r="I1502" s="15"/>
      <c r="J1502" s="32"/>
    </row>
    <row r="1503" spans="1:10" ht="13.2" customHeight="1">
      <c r="A1503" s="140"/>
      <c r="B1503" s="5"/>
      <c r="C1503" s="15"/>
      <c r="D1503" s="15"/>
      <c r="E1503" s="15"/>
      <c r="F1503" s="15"/>
      <c r="G1503" s="15"/>
      <c r="H1503" s="16"/>
      <c r="I1503" s="15"/>
      <c r="J1503" s="32"/>
    </row>
    <row r="1504" spans="1:10" ht="13.2" customHeight="1">
      <c r="A1504" s="140"/>
      <c r="B1504" s="5"/>
      <c r="C1504" s="15"/>
      <c r="D1504" s="15"/>
      <c r="E1504" s="15"/>
      <c r="F1504" s="15"/>
      <c r="G1504" s="15"/>
      <c r="H1504" s="16"/>
      <c r="I1504" s="15"/>
      <c r="J1504" s="32"/>
    </row>
    <row r="1505" spans="1:10" ht="13.2" customHeight="1">
      <c r="A1505" s="140"/>
      <c r="B1505" s="5"/>
      <c r="C1505" s="15"/>
      <c r="D1505" s="15"/>
      <c r="E1505" s="15"/>
      <c r="F1505" s="15"/>
      <c r="G1505" s="15"/>
      <c r="H1505" s="16"/>
      <c r="I1505" s="15"/>
      <c r="J1505" s="32"/>
    </row>
    <row r="1506" spans="1:10" ht="13.2" customHeight="1">
      <c r="A1506" s="140"/>
      <c r="B1506" s="5"/>
      <c r="C1506" s="15"/>
      <c r="D1506" s="15"/>
      <c r="E1506" s="15"/>
      <c r="F1506" s="15"/>
      <c r="G1506" s="15"/>
      <c r="H1506" s="16"/>
      <c r="I1506" s="15"/>
      <c r="J1506" s="32"/>
    </row>
    <row r="1507" spans="1:10" ht="13.2" customHeight="1">
      <c r="A1507" s="140"/>
      <c r="B1507" s="5"/>
      <c r="C1507" s="15"/>
      <c r="D1507" s="15"/>
      <c r="E1507" s="15"/>
      <c r="F1507" s="15"/>
      <c r="G1507" s="15"/>
      <c r="H1507" s="16"/>
      <c r="I1507" s="15"/>
      <c r="J1507" s="32"/>
    </row>
    <row r="1508" spans="1:10" ht="13.2" customHeight="1">
      <c r="A1508" s="140"/>
      <c r="B1508" s="5"/>
      <c r="C1508" s="15"/>
      <c r="D1508" s="15"/>
      <c r="E1508" s="15"/>
      <c r="F1508" s="15"/>
      <c r="G1508" s="15"/>
      <c r="H1508" s="16"/>
      <c r="I1508" s="15"/>
      <c r="J1508" s="32"/>
    </row>
    <row r="1509" spans="1:10" ht="13.2" customHeight="1">
      <c r="A1509" s="140"/>
      <c r="B1509" s="5"/>
      <c r="C1509" s="15"/>
      <c r="D1509" s="15"/>
      <c r="E1509" s="15"/>
      <c r="F1509" s="15"/>
      <c r="G1509" s="15"/>
      <c r="H1509" s="16"/>
      <c r="I1509" s="15"/>
      <c r="J1509" s="32"/>
    </row>
    <row r="1510" spans="1:10" ht="13.2" customHeight="1">
      <c r="A1510" s="140"/>
      <c r="B1510" s="5"/>
      <c r="C1510" s="15"/>
      <c r="D1510" s="15"/>
      <c r="E1510" s="15"/>
      <c r="F1510" s="15"/>
      <c r="G1510" s="15"/>
      <c r="H1510" s="16"/>
      <c r="I1510" s="15"/>
      <c r="J1510" s="32"/>
    </row>
    <row r="1511" spans="1:10" ht="13.2" customHeight="1">
      <c r="A1511" s="140"/>
      <c r="B1511" s="5"/>
      <c r="C1511" s="15"/>
      <c r="D1511" s="15"/>
      <c r="E1511" s="15"/>
      <c r="F1511" s="15"/>
      <c r="G1511" s="15"/>
      <c r="H1511" s="16"/>
      <c r="I1511" s="15"/>
      <c r="J1511" s="32"/>
    </row>
    <row r="1512" spans="1:10" ht="13.2" customHeight="1">
      <c r="A1512" s="140"/>
      <c r="B1512" s="5"/>
      <c r="C1512" s="15"/>
      <c r="D1512" s="15"/>
      <c r="E1512" s="15"/>
      <c r="F1512" s="15"/>
      <c r="G1512" s="15"/>
      <c r="H1512" s="16"/>
      <c r="I1512" s="15"/>
      <c r="J1512" s="32"/>
    </row>
    <row r="1513" spans="1:10" ht="13.2" customHeight="1">
      <c r="A1513" s="141"/>
      <c r="B1513" s="18"/>
      <c r="C1513" s="19"/>
      <c r="D1513" s="27"/>
      <c r="E1513" s="27"/>
      <c r="F1513" s="27"/>
      <c r="G1513" s="27"/>
      <c r="H1513" s="29"/>
      <c r="I1513" s="27"/>
      <c r="J1513" s="32"/>
    </row>
    <row r="1514" spans="1:10" ht="13.2" customHeight="1">
      <c r="A1514" s="144" t="s">
        <v>113</v>
      </c>
      <c r="B1514" s="5"/>
      <c r="C1514" s="15"/>
      <c r="D1514" s="15"/>
      <c r="E1514" s="15"/>
      <c r="F1514" s="15"/>
      <c r="G1514" s="15"/>
      <c r="H1514" s="16"/>
      <c r="I1514" s="15"/>
      <c r="J1514" s="31"/>
    </row>
    <row r="1515" spans="1:10" ht="13.2" customHeight="1">
      <c r="A1515" s="140"/>
      <c r="B1515" s="5"/>
      <c r="C1515" s="15"/>
      <c r="D1515" s="15"/>
      <c r="E1515" s="15"/>
      <c r="F1515" s="15"/>
      <c r="G1515" s="15"/>
      <c r="H1515" s="16"/>
      <c r="I1515" s="15"/>
      <c r="J1515" s="32"/>
    </row>
    <row r="1516" spans="1:10" ht="13.2" customHeight="1">
      <c r="A1516" s="140"/>
      <c r="B1516" s="5"/>
      <c r="C1516" s="15"/>
      <c r="D1516" s="15"/>
      <c r="E1516" s="15"/>
      <c r="F1516" s="15"/>
      <c r="G1516" s="15"/>
      <c r="H1516" s="16"/>
      <c r="I1516" s="15"/>
      <c r="J1516" s="32"/>
    </row>
    <row r="1517" spans="1:10" ht="13.2" customHeight="1">
      <c r="A1517" s="140"/>
      <c r="B1517" s="5"/>
      <c r="C1517" s="15"/>
      <c r="D1517" s="15"/>
      <c r="E1517" s="15"/>
      <c r="F1517" s="15"/>
      <c r="G1517" s="15"/>
      <c r="H1517" s="16"/>
      <c r="I1517" s="15"/>
      <c r="J1517" s="32"/>
    </row>
    <row r="1518" spans="1:10" ht="13.2" customHeight="1">
      <c r="A1518" s="140"/>
      <c r="B1518" s="5"/>
      <c r="C1518" s="15"/>
      <c r="D1518" s="15"/>
      <c r="E1518" s="15"/>
      <c r="F1518" s="15"/>
      <c r="G1518" s="15"/>
      <c r="H1518" s="16"/>
      <c r="I1518" s="15"/>
      <c r="J1518" s="32"/>
    </row>
    <row r="1519" spans="1:10" ht="13.2" customHeight="1">
      <c r="A1519" s="140"/>
      <c r="B1519" s="5"/>
      <c r="C1519" s="15"/>
      <c r="D1519" s="15"/>
      <c r="E1519" s="15"/>
      <c r="F1519" s="15"/>
      <c r="G1519" s="15"/>
      <c r="H1519" s="16"/>
      <c r="I1519" s="15"/>
      <c r="J1519" s="32"/>
    </row>
    <row r="1520" spans="1:10" ht="13.2" customHeight="1">
      <c r="A1520" s="140"/>
      <c r="B1520" s="5"/>
      <c r="C1520" s="15"/>
      <c r="D1520" s="15"/>
      <c r="E1520" s="15"/>
      <c r="F1520" s="15"/>
      <c r="G1520" s="15"/>
      <c r="H1520" s="16"/>
      <c r="I1520" s="15"/>
      <c r="J1520" s="32"/>
    </row>
    <row r="1521" spans="1:10" ht="13.2" customHeight="1">
      <c r="A1521" s="140"/>
      <c r="B1521" s="5"/>
      <c r="C1521" s="15"/>
      <c r="D1521" s="15"/>
      <c r="E1521" s="15"/>
      <c r="F1521" s="15"/>
      <c r="G1521" s="15"/>
      <c r="H1521" s="16"/>
      <c r="I1521" s="15"/>
      <c r="J1521" s="32"/>
    </row>
    <row r="1522" spans="1:10" ht="13.2" customHeight="1">
      <c r="A1522" s="140"/>
      <c r="B1522" s="5"/>
      <c r="C1522" s="15"/>
      <c r="D1522" s="15"/>
      <c r="E1522" s="15"/>
      <c r="F1522" s="15"/>
      <c r="G1522" s="15"/>
      <c r="H1522" s="16"/>
      <c r="I1522" s="15"/>
      <c r="J1522" s="32"/>
    </row>
    <row r="1523" spans="1:10" ht="13.2" customHeight="1">
      <c r="A1523" s="140"/>
      <c r="B1523" s="5"/>
      <c r="C1523" s="15"/>
      <c r="D1523" s="15"/>
      <c r="E1523" s="15"/>
      <c r="F1523" s="15"/>
      <c r="G1523" s="15"/>
      <c r="H1523" s="16"/>
      <c r="I1523" s="15"/>
      <c r="J1523" s="32"/>
    </row>
    <row r="1524" spans="1:10" ht="13.2" customHeight="1">
      <c r="A1524" s="140"/>
      <c r="B1524" s="5"/>
      <c r="C1524" s="15"/>
      <c r="D1524" s="15"/>
      <c r="E1524" s="15"/>
      <c r="F1524" s="15"/>
      <c r="G1524" s="15"/>
      <c r="H1524" s="16"/>
      <c r="I1524" s="15"/>
      <c r="J1524" s="32"/>
    </row>
    <row r="1525" spans="1:10" ht="13.2" customHeight="1">
      <c r="A1525" s="140"/>
      <c r="B1525" s="5"/>
      <c r="C1525" s="15"/>
      <c r="D1525" s="15"/>
      <c r="E1525" s="15"/>
      <c r="F1525" s="15"/>
      <c r="G1525" s="15"/>
      <c r="H1525" s="16"/>
      <c r="I1525" s="15"/>
      <c r="J1525" s="32"/>
    </row>
    <row r="1526" spans="1:10" ht="13.2" customHeight="1">
      <c r="A1526" s="140"/>
      <c r="B1526" s="5"/>
      <c r="C1526" s="15"/>
      <c r="D1526" s="15"/>
      <c r="E1526" s="15"/>
      <c r="F1526" s="15"/>
      <c r="G1526" s="15"/>
      <c r="H1526" s="16"/>
      <c r="I1526" s="15"/>
      <c r="J1526" s="32"/>
    </row>
    <row r="1527" spans="1:10" ht="13.2" customHeight="1">
      <c r="A1527" s="140"/>
      <c r="B1527" s="5"/>
      <c r="C1527" s="15"/>
      <c r="D1527" s="15"/>
      <c r="E1527" s="15"/>
      <c r="F1527" s="15"/>
      <c r="G1527" s="15"/>
      <c r="H1527" s="16"/>
      <c r="I1527" s="15"/>
      <c r="J1527" s="32"/>
    </row>
    <row r="1528" spans="1:10" ht="13.2" customHeight="1">
      <c r="A1528" s="140"/>
      <c r="B1528" s="5"/>
      <c r="C1528" s="15"/>
      <c r="D1528" s="15"/>
      <c r="E1528" s="15"/>
      <c r="F1528" s="15"/>
      <c r="G1528" s="15"/>
      <c r="H1528" s="16"/>
      <c r="I1528" s="15"/>
      <c r="J1528" s="32"/>
    </row>
    <row r="1529" spans="1:10" ht="13.2" customHeight="1">
      <c r="A1529" s="140"/>
      <c r="B1529" s="5"/>
      <c r="C1529" s="15"/>
      <c r="D1529" s="15"/>
      <c r="E1529" s="15"/>
      <c r="F1529" s="15"/>
      <c r="G1529" s="15"/>
      <c r="H1529" s="16"/>
      <c r="I1529" s="15"/>
      <c r="J1529" s="32"/>
    </row>
    <row r="1530" spans="1:10" ht="13.2" customHeight="1">
      <c r="A1530" s="140"/>
      <c r="B1530" s="5"/>
      <c r="C1530" s="15"/>
      <c r="D1530" s="15"/>
      <c r="E1530" s="15"/>
      <c r="F1530" s="15"/>
      <c r="G1530" s="15"/>
      <c r="H1530" s="16"/>
      <c r="I1530" s="15"/>
      <c r="J1530" s="32"/>
    </row>
    <row r="1531" spans="1:10" ht="13.2" customHeight="1">
      <c r="A1531" s="141"/>
      <c r="B1531" s="18"/>
      <c r="C1531" s="19"/>
      <c r="D1531" s="27"/>
      <c r="E1531" s="27"/>
      <c r="F1531" s="27"/>
      <c r="G1531" s="27"/>
      <c r="H1531" s="29"/>
      <c r="I1531" s="27"/>
      <c r="J1531" s="32"/>
    </row>
    <row r="1532" spans="1:10" ht="13.2" customHeight="1">
      <c r="A1532" s="144" t="s">
        <v>114</v>
      </c>
      <c r="B1532" s="5"/>
      <c r="C1532" s="15"/>
      <c r="D1532" s="15"/>
      <c r="E1532" s="15"/>
      <c r="F1532" s="15"/>
      <c r="G1532" s="15"/>
      <c r="H1532" s="16"/>
      <c r="I1532" s="15"/>
      <c r="J1532" s="31"/>
    </row>
    <row r="1533" spans="1:10" ht="13.2" customHeight="1">
      <c r="A1533" s="140"/>
      <c r="B1533" s="5"/>
      <c r="C1533" s="15"/>
      <c r="D1533" s="15"/>
      <c r="E1533" s="15"/>
      <c r="F1533" s="15"/>
      <c r="G1533" s="15"/>
      <c r="H1533" s="16"/>
      <c r="I1533" s="15"/>
      <c r="J1533" s="32"/>
    </row>
    <row r="1534" spans="1:10" ht="13.2" customHeight="1">
      <c r="A1534" s="140"/>
      <c r="B1534" s="5"/>
      <c r="C1534" s="15"/>
      <c r="D1534" s="15"/>
      <c r="E1534" s="15"/>
      <c r="F1534" s="15"/>
      <c r="G1534" s="15"/>
      <c r="H1534" s="16"/>
      <c r="I1534" s="15"/>
      <c r="J1534" s="32"/>
    </row>
    <row r="1535" spans="1:10" ht="13.2" customHeight="1">
      <c r="A1535" s="140"/>
      <c r="B1535" s="5"/>
      <c r="C1535" s="15"/>
      <c r="D1535" s="15"/>
      <c r="E1535" s="15"/>
      <c r="F1535" s="15"/>
      <c r="G1535" s="15"/>
      <c r="H1535" s="16"/>
      <c r="I1535" s="15"/>
      <c r="J1535" s="32"/>
    </row>
    <row r="1536" spans="1:10" ht="13.2" customHeight="1">
      <c r="A1536" s="140"/>
      <c r="B1536" s="5"/>
      <c r="C1536" s="15"/>
      <c r="D1536" s="15"/>
      <c r="E1536" s="15"/>
      <c r="F1536" s="15"/>
      <c r="G1536" s="15"/>
      <c r="H1536" s="16"/>
      <c r="I1536" s="15"/>
      <c r="J1536" s="32"/>
    </row>
    <row r="1537" spans="1:10" ht="13.2" customHeight="1">
      <c r="A1537" s="140"/>
      <c r="B1537" s="5"/>
      <c r="C1537" s="15"/>
      <c r="D1537" s="15"/>
      <c r="E1537" s="15"/>
      <c r="F1537" s="15"/>
      <c r="G1537" s="15"/>
      <c r="H1537" s="16"/>
      <c r="I1537" s="15"/>
      <c r="J1537" s="32"/>
    </row>
    <row r="1538" spans="1:10" ht="13.2" customHeight="1">
      <c r="A1538" s="140"/>
      <c r="B1538" s="5"/>
      <c r="C1538" s="15"/>
      <c r="D1538" s="15"/>
      <c r="E1538" s="15"/>
      <c r="F1538" s="15"/>
      <c r="G1538" s="15"/>
      <c r="H1538" s="16"/>
      <c r="I1538" s="15"/>
      <c r="J1538" s="32"/>
    </row>
    <row r="1539" spans="1:10" ht="13.2" customHeight="1">
      <c r="A1539" s="140"/>
      <c r="B1539" s="5"/>
      <c r="C1539" s="15"/>
      <c r="D1539" s="15"/>
      <c r="E1539" s="15"/>
      <c r="F1539" s="15"/>
      <c r="G1539" s="15"/>
      <c r="H1539" s="16"/>
      <c r="I1539" s="15"/>
      <c r="J1539" s="32"/>
    </row>
    <row r="1540" spans="1:10" ht="13.2" customHeight="1">
      <c r="A1540" s="140"/>
      <c r="B1540" s="5"/>
      <c r="C1540" s="15"/>
      <c r="D1540" s="15"/>
      <c r="E1540" s="15"/>
      <c r="F1540" s="15"/>
      <c r="G1540" s="15"/>
      <c r="H1540" s="16"/>
      <c r="I1540" s="15"/>
      <c r="J1540" s="32"/>
    </row>
    <row r="1541" spans="1:10" ht="13.2" customHeight="1">
      <c r="A1541" s="140"/>
      <c r="B1541" s="5"/>
      <c r="C1541" s="15"/>
      <c r="D1541" s="15"/>
      <c r="E1541" s="15"/>
      <c r="F1541" s="15"/>
      <c r="G1541" s="15"/>
      <c r="H1541" s="16"/>
      <c r="I1541" s="15"/>
      <c r="J1541" s="32"/>
    </row>
    <row r="1542" spans="1:10" ht="13.2" customHeight="1">
      <c r="A1542" s="140"/>
      <c r="B1542" s="5"/>
      <c r="C1542" s="15"/>
      <c r="D1542" s="15"/>
      <c r="E1542" s="15"/>
      <c r="F1542" s="15"/>
      <c r="G1542" s="15"/>
      <c r="H1542" s="16"/>
      <c r="I1542" s="15"/>
      <c r="J1542" s="32"/>
    </row>
    <row r="1543" spans="1:10" ht="13.2" customHeight="1">
      <c r="A1543" s="140"/>
      <c r="B1543" s="5"/>
      <c r="C1543" s="15"/>
      <c r="D1543" s="15"/>
      <c r="E1543" s="15"/>
      <c r="F1543" s="15"/>
      <c r="G1543" s="15"/>
      <c r="H1543" s="16"/>
      <c r="I1543" s="15"/>
      <c r="J1543" s="32"/>
    </row>
    <row r="1544" spans="1:10" ht="13.2" customHeight="1">
      <c r="A1544" s="140"/>
      <c r="B1544" s="5"/>
      <c r="C1544" s="15"/>
      <c r="D1544" s="15"/>
      <c r="E1544" s="15"/>
      <c r="F1544" s="15"/>
      <c r="G1544" s="15"/>
      <c r="H1544" s="16"/>
      <c r="I1544" s="15"/>
      <c r="J1544" s="32"/>
    </row>
    <row r="1545" spans="1:10" ht="13.2" customHeight="1">
      <c r="A1545" s="140"/>
      <c r="B1545" s="5"/>
      <c r="C1545" s="15"/>
      <c r="D1545" s="15"/>
      <c r="E1545" s="15"/>
      <c r="F1545" s="15"/>
      <c r="G1545" s="15"/>
      <c r="H1545" s="16"/>
      <c r="I1545" s="15"/>
      <c r="J1545" s="32"/>
    </row>
    <row r="1546" spans="1:10" ht="13.2" customHeight="1">
      <c r="A1546" s="140"/>
      <c r="B1546" s="5"/>
      <c r="C1546" s="15"/>
      <c r="D1546" s="15"/>
      <c r="E1546" s="15"/>
      <c r="F1546" s="15"/>
      <c r="G1546" s="15"/>
      <c r="H1546" s="16"/>
      <c r="I1546" s="15"/>
      <c r="J1546" s="32"/>
    </row>
    <row r="1547" spans="1:10" ht="13.2" customHeight="1">
      <c r="A1547" s="140"/>
      <c r="B1547" s="5"/>
      <c r="C1547" s="15"/>
      <c r="D1547" s="15"/>
      <c r="E1547" s="15"/>
      <c r="F1547" s="15"/>
      <c r="G1547" s="15"/>
      <c r="H1547" s="16"/>
      <c r="I1547" s="15"/>
      <c r="J1547" s="32"/>
    </row>
    <row r="1548" spans="1:10" ht="13.2" customHeight="1">
      <c r="A1548" s="140"/>
      <c r="B1548" s="5"/>
      <c r="C1548" s="15"/>
      <c r="D1548" s="15"/>
      <c r="E1548" s="15"/>
      <c r="F1548" s="15"/>
      <c r="G1548" s="15"/>
      <c r="H1548" s="16"/>
      <c r="I1548" s="15"/>
      <c r="J1548" s="32"/>
    </row>
    <row r="1549" spans="1:10" ht="13.2" customHeight="1">
      <c r="A1549" s="141"/>
      <c r="B1549" s="18"/>
      <c r="C1549" s="19"/>
      <c r="D1549" s="27"/>
      <c r="E1549" s="27"/>
      <c r="F1549" s="27"/>
      <c r="G1549" s="27"/>
      <c r="H1549" s="29"/>
      <c r="I1549" s="27"/>
      <c r="J1549" s="32"/>
    </row>
    <row r="1550" spans="1:10" ht="13.2" customHeight="1">
      <c r="A1550" s="144" t="s">
        <v>115</v>
      </c>
      <c r="B1550" s="5"/>
      <c r="C1550" s="15"/>
      <c r="D1550" s="15"/>
      <c r="E1550" s="15"/>
      <c r="F1550" s="15"/>
      <c r="G1550" s="15"/>
      <c r="H1550" s="16"/>
      <c r="I1550" s="15"/>
      <c r="J1550" s="31"/>
    </row>
    <row r="1551" spans="1:10" ht="13.2" customHeight="1">
      <c r="A1551" s="140"/>
      <c r="B1551" s="5"/>
      <c r="C1551" s="15"/>
      <c r="D1551" s="15"/>
      <c r="E1551" s="15"/>
      <c r="F1551" s="15"/>
      <c r="G1551" s="15"/>
      <c r="H1551" s="16"/>
      <c r="I1551" s="15"/>
      <c r="J1551" s="32"/>
    </row>
    <row r="1552" spans="1:10" ht="13.2" customHeight="1">
      <c r="A1552" s="140"/>
      <c r="B1552" s="5"/>
      <c r="C1552" s="15"/>
      <c r="D1552" s="15"/>
      <c r="E1552" s="15"/>
      <c r="F1552" s="15"/>
      <c r="G1552" s="15"/>
      <c r="H1552" s="16"/>
      <c r="I1552" s="15"/>
      <c r="J1552" s="32"/>
    </row>
    <row r="1553" spans="1:10" ht="13.2" customHeight="1">
      <c r="A1553" s="140"/>
      <c r="B1553" s="5"/>
      <c r="C1553" s="15"/>
      <c r="D1553" s="15"/>
      <c r="E1553" s="15"/>
      <c r="F1553" s="15"/>
      <c r="G1553" s="15"/>
      <c r="H1553" s="16"/>
      <c r="I1553" s="15"/>
      <c r="J1553" s="32"/>
    </row>
    <row r="1554" spans="1:10" ht="13.2" customHeight="1">
      <c r="A1554" s="140"/>
      <c r="B1554" s="5"/>
      <c r="C1554" s="15"/>
      <c r="D1554" s="15"/>
      <c r="E1554" s="15"/>
      <c r="F1554" s="15"/>
      <c r="G1554" s="15"/>
      <c r="H1554" s="16"/>
      <c r="I1554" s="15"/>
      <c r="J1554" s="32"/>
    </row>
    <row r="1555" spans="1:10" ht="13.2" customHeight="1">
      <c r="A1555" s="140"/>
      <c r="B1555" s="5"/>
      <c r="C1555" s="15"/>
      <c r="D1555" s="15"/>
      <c r="E1555" s="15"/>
      <c r="F1555" s="15"/>
      <c r="G1555" s="15"/>
      <c r="H1555" s="16"/>
      <c r="I1555" s="15"/>
      <c r="J1555" s="32"/>
    </row>
    <row r="1556" spans="1:10" ht="13.2" customHeight="1">
      <c r="A1556" s="140"/>
      <c r="B1556" s="5"/>
      <c r="C1556" s="15"/>
      <c r="D1556" s="15"/>
      <c r="E1556" s="15"/>
      <c r="F1556" s="15"/>
      <c r="G1556" s="15"/>
      <c r="H1556" s="16"/>
      <c r="I1556" s="15"/>
      <c r="J1556" s="32"/>
    </row>
    <row r="1557" spans="1:10" ht="13.2" customHeight="1">
      <c r="A1557" s="140"/>
      <c r="B1557" s="5"/>
      <c r="C1557" s="15"/>
      <c r="D1557" s="15"/>
      <c r="E1557" s="15"/>
      <c r="F1557" s="15"/>
      <c r="G1557" s="15"/>
      <c r="H1557" s="16"/>
      <c r="I1557" s="15"/>
      <c r="J1557" s="32"/>
    </row>
    <row r="1558" spans="1:10" ht="13.2" customHeight="1">
      <c r="A1558" s="140"/>
      <c r="B1558" s="5"/>
      <c r="C1558" s="15"/>
      <c r="D1558" s="15"/>
      <c r="E1558" s="15"/>
      <c r="F1558" s="15"/>
      <c r="G1558" s="15"/>
      <c r="H1558" s="16"/>
      <c r="I1558" s="15"/>
      <c r="J1558" s="32"/>
    </row>
    <row r="1559" spans="1:10" ht="13.2" customHeight="1">
      <c r="A1559" s="140"/>
      <c r="B1559" s="5"/>
      <c r="C1559" s="15"/>
      <c r="D1559" s="15"/>
      <c r="E1559" s="15"/>
      <c r="F1559" s="15"/>
      <c r="G1559" s="15"/>
      <c r="H1559" s="16"/>
      <c r="I1559" s="15"/>
      <c r="J1559" s="32"/>
    </row>
    <row r="1560" spans="1:10" ht="13.2" customHeight="1">
      <c r="A1560" s="140"/>
      <c r="B1560" s="5"/>
      <c r="C1560" s="15"/>
      <c r="D1560" s="15"/>
      <c r="E1560" s="15"/>
      <c r="F1560" s="15"/>
      <c r="G1560" s="15"/>
      <c r="H1560" s="16"/>
      <c r="I1560" s="15"/>
      <c r="J1560" s="32"/>
    </row>
    <row r="1561" spans="1:10" ht="13.2" customHeight="1">
      <c r="A1561" s="140"/>
      <c r="B1561" s="5"/>
      <c r="C1561" s="15"/>
      <c r="D1561" s="15"/>
      <c r="E1561" s="15"/>
      <c r="F1561" s="15"/>
      <c r="G1561" s="15"/>
      <c r="H1561" s="16"/>
      <c r="I1561" s="15"/>
      <c r="J1561" s="32"/>
    </row>
    <row r="1562" spans="1:10" ht="13.2" customHeight="1">
      <c r="A1562" s="140"/>
      <c r="B1562" s="5"/>
      <c r="C1562" s="33"/>
      <c r="D1562" s="15"/>
      <c r="E1562" s="15"/>
      <c r="F1562" s="15"/>
      <c r="G1562" s="15"/>
      <c r="H1562" s="16"/>
      <c r="I1562" s="15"/>
      <c r="J1562" s="32"/>
    </row>
    <row r="1563" spans="1:10" ht="13.2" customHeight="1">
      <c r="A1563" s="140"/>
      <c r="B1563" s="5"/>
      <c r="C1563" s="15"/>
      <c r="D1563" s="15"/>
      <c r="E1563" s="15"/>
      <c r="F1563" s="15"/>
      <c r="G1563" s="15"/>
      <c r="H1563" s="16"/>
      <c r="I1563" s="15"/>
      <c r="J1563" s="32"/>
    </row>
    <row r="1564" spans="1:10" ht="13.2" customHeight="1">
      <c r="A1564" s="140"/>
      <c r="B1564" s="5"/>
      <c r="C1564" s="15"/>
      <c r="D1564" s="15"/>
      <c r="E1564" s="15"/>
      <c r="F1564" s="15"/>
      <c r="G1564" s="15"/>
      <c r="H1564" s="16"/>
      <c r="I1564" s="15"/>
      <c r="J1564" s="32"/>
    </row>
    <row r="1565" spans="1:10" ht="13.2" customHeight="1">
      <c r="A1565" s="140"/>
      <c r="B1565" s="5"/>
      <c r="C1565" s="15"/>
      <c r="D1565" s="15"/>
      <c r="E1565" s="15"/>
      <c r="F1565" s="15"/>
      <c r="G1565" s="15"/>
      <c r="H1565" s="16"/>
      <c r="I1565" s="15"/>
      <c r="J1565" s="32"/>
    </row>
    <row r="1566" spans="1:10" ht="13.2" customHeight="1">
      <c r="A1566" s="140"/>
      <c r="B1566" s="5"/>
      <c r="C1566" s="15"/>
      <c r="D1566" s="15"/>
      <c r="E1566" s="15"/>
      <c r="F1566" s="15"/>
      <c r="G1566" s="15"/>
      <c r="H1566" s="16"/>
      <c r="I1566" s="15"/>
      <c r="J1566" s="32"/>
    </row>
    <row r="1567" spans="1:10" ht="13.2" customHeight="1">
      <c r="A1567" s="141"/>
      <c r="B1567" s="18"/>
      <c r="C1567" s="19"/>
      <c r="D1567" s="27"/>
      <c r="E1567" s="27"/>
      <c r="F1567" s="27"/>
      <c r="G1567" s="27"/>
      <c r="H1567" s="29"/>
      <c r="I1567" s="27"/>
      <c r="J1567" s="32"/>
    </row>
    <row r="1568" spans="1:10" ht="13.2" customHeight="1">
      <c r="A1568" s="144" t="s">
        <v>116</v>
      </c>
      <c r="B1568" s="5"/>
      <c r="C1568" s="15"/>
      <c r="D1568" s="15"/>
      <c r="E1568" s="15"/>
      <c r="F1568" s="15"/>
      <c r="G1568" s="15"/>
      <c r="H1568" s="16"/>
      <c r="I1568" s="15"/>
      <c r="J1568" s="31"/>
    </row>
    <row r="1569" spans="1:10" ht="13.2" customHeight="1">
      <c r="A1569" s="140"/>
      <c r="B1569" s="5"/>
      <c r="C1569" s="15"/>
      <c r="D1569" s="15"/>
      <c r="E1569" s="15"/>
      <c r="F1569" s="15"/>
      <c r="G1569" s="15"/>
      <c r="H1569" s="16"/>
      <c r="I1569" s="15"/>
      <c r="J1569" s="32"/>
    </row>
    <row r="1570" spans="1:10" ht="13.2" customHeight="1">
      <c r="A1570" s="140"/>
      <c r="B1570" s="5"/>
      <c r="C1570" s="15"/>
      <c r="D1570" s="15"/>
      <c r="E1570" s="15"/>
      <c r="F1570" s="15"/>
      <c r="G1570" s="15"/>
      <c r="H1570" s="16"/>
      <c r="I1570" s="15"/>
      <c r="J1570" s="32"/>
    </row>
    <row r="1571" spans="1:10" ht="13.2" customHeight="1">
      <c r="A1571" s="140"/>
      <c r="B1571" s="5"/>
      <c r="C1571" s="15"/>
      <c r="D1571" s="15"/>
      <c r="E1571" s="15"/>
      <c r="F1571" s="15"/>
      <c r="G1571" s="15"/>
      <c r="H1571" s="16"/>
      <c r="I1571" s="15"/>
      <c r="J1571" s="32"/>
    </row>
    <row r="1572" spans="1:10" ht="13.2" customHeight="1">
      <c r="A1572" s="140"/>
      <c r="B1572" s="5"/>
      <c r="C1572" s="15"/>
      <c r="D1572" s="15"/>
      <c r="E1572" s="15"/>
      <c r="F1572" s="15"/>
      <c r="G1572" s="15"/>
      <c r="H1572" s="16"/>
      <c r="I1572" s="15"/>
      <c r="J1572" s="32"/>
    </row>
    <row r="1573" spans="1:10" ht="13.2" customHeight="1">
      <c r="A1573" s="140"/>
      <c r="B1573" s="5"/>
      <c r="C1573" s="15"/>
      <c r="D1573" s="15"/>
      <c r="E1573" s="15"/>
      <c r="F1573" s="15"/>
      <c r="G1573" s="15"/>
      <c r="H1573" s="16"/>
      <c r="I1573" s="15"/>
      <c r="J1573" s="32"/>
    </row>
    <row r="1574" spans="1:10" ht="13.2" customHeight="1">
      <c r="A1574" s="140"/>
      <c r="B1574" s="5"/>
      <c r="C1574" s="15"/>
      <c r="D1574" s="15"/>
      <c r="E1574" s="15"/>
      <c r="F1574" s="15"/>
      <c r="G1574" s="15"/>
      <c r="H1574" s="16"/>
      <c r="I1574" s="15"/>
      <c r="J1574" s="32"/>
    </row>
    <row r="1575" spans="1:10" ht="13.2" customHeight="1">
      <c r="A1575" s="140"/>
      <c r="B1575" s="5"/>
      <c r="C1575" s="15"/>
      <c r="D1575" s="15"/>
      <c r="E1575" s="15"/>
      <c r="F1575" s="15"/>
      <c r="G1575" s="15"/>
      <c r="H1575" s="16"/>
      <c r="I1575" s="15"/>
      <c r="J1575" s="32"/>
    </row>
    <row r="1576" spans="1:10" ht="13.2" customHeight="1">
      <c r="A1576" s="140"/>
      <c r="B1576" s="5"/>
      <c r="C1576" s="15"/>
      <c r="D1576" s="15"/>
      <c r="E1576" s="15"/>
      <c r="F1576" s="15"/>
      <c r="G1576" s="15"/>
      <c r="H1576" s="16"/>
      <c r="I1576" s="15"/>
      <c r="J1576" s="32"/>
    </row>
    <row r="1577" spans="1:10" ht="13.2" customHeight="1">
      <c r="A1577" s="140"/>
      <c r="B1577" s="5"/>
      <c r="C1577" s="15"/>
      <c r="D1577" s="15"/>
      <c r="E1577" s="15"/>
      <c r="F1577" s="15"/>
      <c r="G1577" s="15"/>
      <c r="H1577" s="16"/>
      <c r="I1577" s="15"/>
      <c r="J1577" s="32"/>
    </row>
    <row r="1578" spans="1:10" ht="13.2" customHeight="1">
      <c r="A1578" s="140"/>
      <c r="B1578" s="5"/>
      <c r="C1578" s="15"/>
      <c r="D1578" s="15"/>
      <c r="E1578" s="15"/>
      <c r="F1578" s="15"/>
      <c r="G1578" s="15"/>
      <c r="H1578" s="16"/>
      <c r="I1578" s="15"/>
      <c r="J1578" s="32"/>
    </row>
    <row r="1579" spans="1:10" ht="13.2" customHeight="1">
      <c r="A1579" s="140"/>
      <c r="B1579" s="5"/>
      <c r="C1579" s="15"/>
      <c r="D1579" s="15"/>
      <c r="E1579" s="15"/>
      <c r="F1579" s="15"/>
      <c r="G1579" s="15"/>
      <c r="H1579" s="16"/>
      <c r="I1579" s="15"/>
      <c r="J1579" s="32"/>
    </row>
    <row r="1580" spans="1:10" ht="13.2" customHeight="1">
      <c r="A1580" s="140"/>
      <c r="B1580" s="5"/>
      <c r="C1580" s="15"/>
      <c r="D1580" s="15"/>
      <c r="E1580" s="15"/>
      <c r="F1580" s="15"/>
      <c r="G1580" s="15"/>
      <c r="H1580" s="16"/>
      <c r="I1580" s="15"/>
      <c r="J1580" s="32"/>
    </row>
    <row r="1581" spans="1:10" ht="13.2" customHeight="1">
      <c r="A1581" s="140"/>
      <c r="B1581" s="5"/>
      <c r="C1581" s="15"/>
      <c r="D1581" s="15"/>
      <c r="E1581" s="15"/>
      <c r="F1581" s="15"/>
      <c r="G1581" s="15"/>
      <c r="H1581" s="16"/>
      <c r="I1581" s="15"/>
      <c r="J1581" s="32"/>
    </row>
    <row r="1582" spans="1:10" ht="13.2" customHeight="1">
      <c r="A1582" s="140"/>
      <c r="B1582" s="5"/>
      <c r="C1582" s="15"/>
      <c r="D1582" s="15"/>
      <c r="E1582" s="15"/>
      <c r="F1582" s="15"/>
      <c r="G1582" s="15"/>
      <c r="H1582" s="16"/>
      <c r="I1582" s="15"/>
      <c r="J1582" s="32"/>
    </row>
    <row r="1583" spans="1:10" ht="13.2" customHeight="1">
      <c r="A1583" s="140"/>
      <c r="B1583" s="5"/>
      <c r="C1583" s="15"/>
      <c r="D1583" s="15"/>
      <c r="E1583" s="15"/>
      <c r="F1583" s="15"/>
      <c r="G1583" s="15"/>
      <c r="H1583" s="16"/>
      <c r="I1583" s="15"/>
      <c r="J1583" s="32"/>
    </row>
    <row r="1584" spans="1:10" ht="13.2" customHeight="1">
      <c r="A1584" s="140"/>
      <c r="B1584" s="5"/>
      <c r="C1584" s="15"/>
      <c r="D1584" s="15"/>
      <c r="E1584" s="15"/>
      <c r="F1584" s="15"/>
      <c r="G1584" s="15"/>
      <c r="H1584" s="16"/>
      <c r="I1584" s="15"/>
      <c r="J1584" s="32"/>
    </row>
    <row r="1585" spans="1:10" ht="13.2" customHeight="1">
      <c r="A1585" s="141"/>
      <c r="B1585" s="18"/>
      <c r="C1585" s="19"/>
      <c r="D1585" s="27"/>
      <c r="E1585" s="27"/>
      <c r="F1585" s="27"/>
      <c r="G1585" s="27"/>
      <c r="H1585" s="29"/>
      <c r="I1585" s="27"/>
      <c r="J1585" s="32"/>
    </row>
    <row r="1586" spans="1:10" ht="13.2" customHeight="1">
      <c r="A1586" s="144" t="s">
        <v>117</v>
      </c>
      <c r="B1586" s="5"/>
      <c r="C1586" s="15"/>
      <c r="D1586" s="15"/>
      <c r="E1586" s="15"/>
      <c r="F1586" s="15"/>
      <c r="G1586" s="15"/>
      <c r="H1586" s="16"/>
      <c r="I1586" s="15"/>
      <c r="J1586" s="31"/>
    </row>
    <row r="1587" spans="1:10" ht="13.2" customHeight="1">
      <c r="A1587" s="140"/>
      <c r="B1587" s="5"/>
      <c r="C1587" s="15"/>
      <c r="D1587" s="15"/>
      <c r="E1587" s="15"/>
      <c r="F1587" s="15"/>
      <c r="G1587" s="15"/>
      <c r="H1587" s="16"/>
      <c r="I1587" s="15"/>
      <c r="J1587" s="32"/>
    </row>
    <row r="1588" spans="1:10" ht="13.2" customHeight="1">
      <c r="A1588" s="140"/>
      <c r="B1588" s="5"/>
      <c r="C1588" s="15"/>
      <c r="D1588" s="15"/>
      <c r="E1588" s="15"/>
      <c r="F1588" s="15"/>
      <c r="G1588" s="15"/>
      <c r="H1588" s="16"/>
      <c r="I1588" s="15"/>
      <c r="J1588" s="32"/>
    </row>
    <row r="1589" spans="1:10" ht="13.2" customHeight="1">
      <c r="A1589" s="140"/>
      <c r="B1589" s="5"/>
      <c r="C1589" s="15"/>
      <c r="D1589" s="15"/>
      <c r="E1589" s="15"/>
      <c r="F1589" s="15"/>
      <c r="G1589" s="15"/>
      <c r="H1589" s="16"/>
      <c r="I1589" s="15"/>
      <c r="J1589" s="32"/>
    </row>
    <row r="1590" spans="1:10" ht="13.2" customHeight="1">
      <c r="A1590" s="140"/>
      <c r="B1590" s="5"/>
      <c r="C1590" s="15"/>
      <c r="D1590" s="15"/>
      <c r="E1590" s="15"/>
      <c r="F1590" s="15"/>
      <c r="G1590" s="15"/>
      <c r="H1590" s="16"/>
      <c r="I1590" s="15"/>
      <c r="J1590" s="32"/>
    </row>
    <row r="1591" spans="1:10" ht="13.2" customHeight="1">
      <c r="A1591" s="140"/>
      <c r="B1591" s="5"/>
      <c r="C1591" s="15"/>
      <c r="D1591" s="15"/>
      <c r="E1591" s="15"/>
      <c r="F1591" s="15"/>
      <c r="G1591" s="15"/>
      <c r="H1591" s="16"/>
      <c r="I1591" s="15"/>
      <c r="J1591" s="32"/>
    </row>
    <row r="1592" spans="1:10" ht="13.2" customHeight="1">
      <c r="A1592" s="140"/>
      <c r="B1592" s="5"/>
      <c r="C1592" s="15"/>
      <c r="D1592" s="15"/>
      <c r="E1592" s="15"/>
      <c r="F1592" s="15"/>
      <c r="G1592" s="15"/>
      <c r="H1592" s="16"/>
      <c r="I1592" s="15"/>
      <c r="J1592" s="32"/>
    </row>
    <row r="1593" spans="1:10" ht="13.2" customHeight="1">
      <c r="A1593" s="140"/>
      <c r="B1593" s="5"/>
      <c r="C1593" s="15"/>
      <c r="D1593" s="15"/>
      <c r="E1593" s="15"/>
      <c r="F1593" s="15"/>
      <c r="G1593" s="15"/>
      <c r="H1593" s="16"/>
      <c r="I1593" s="15"/>
      <c r="J1593" s="32"/>
    </row>
    <row r="1594" spans="1:10" ht="13.2" customHeight="1">
      <c r="A1594" s="140"/>
      <c r="B1594" s="5"/>
      <c r="C1594" s="15"/>
      <c r="D1594" s="15"/>
      <c r="E1594" s="15"/>
      <c r="F1594" s="15"/>
      <c r="G1594" s="15"/>
      <c r="H1594" s="16"/>
      <c r="I1594" s="15"/>
      <c r="J1594" s="32"/>
    </row>
    <row r="1595" spans="1:10" ht="13.2" customHeight="1">
      <c r="A1595" s="140"/>
      <c r="B1595" s="5"/>
      <c r="C1595" s="15"/>
      <c r="D1595" s="15"/>
      <c r="E1595" s="15"/>
      <c r="F1595" s="15"/>
      <c r="G1595" s="15"/>
      <c r="H1595" s="16"/>
      <c r="I1595" s="15"/>
      <c r="J1595" s="32"/>
    </row>
    <row r="1596" spans="1:10" ht="13.2" customHeight="1">
      <c r="A1596" s="140"/>
      <c r="B1596" s="5"/>
      <c r="C1596" s="15"/>
      <c r="D1596" s="15"/>
      <c r="E1596" s="15"/>
      <c r="F1596" s="15"/>
      <c r="G1596" s="15"/>
      <c r="H1596" s="16"/>
      <c r="I1596" s="15"/>
      <c r="J1596" s="32"/>
    </row>
    <row r="1597" spans="1:10" ht="13.2" customHeight="1">
      <c r="A1597" s="140"/>
      <c r="B1597" s="5"/>
      <c r="C1597" s="15"/>
      <c r="D1597" s="15"/>
      <c r="E1597" s="15"/>
      <c r="F1597" s="15"/>
      <c r="G1597" s="15"/>
      <c r="H1597" s="16"/>
      <c r="I1597" s="15"/>
      <c r="J1597" s="32"/>
    </row>
    <row r="1598" spans="1:10" ht="13.2" customHeight="1">
      <c r="A1598" s="140"/>
      <c r="B1598" s="5"/>
      <c r="C1598" s="15"/>
      <c r="D1598" s="15"/>
      <c r="E1598" s="15"/>
      <c r="F1598" s="15"/>
      <c r="G1598" s="15"/>
      <c r="H1598" s="16"/>
      <c r="I1598" s="15"/>
      <c r="J1598" s="32"/>
    </row>
    <row r="1599" spans="1:10" ht="13.2" customHeight="1">
      <c r="A1599" s="140"/>
      <c r="B1599" s="5"/>
      <c r="C1599" s="15"/>
      <c r="D1599" s="15"/>
      <c r="E1599" s="15"/>
      <c r="F1599" s="15"/>
      <c r="G1599" s="15"/>
      <c r="H1599" s="16"/>
      <c r="I1599" s="15"/>
      <c r="J1599" s="32"/>
    </row>
    <row r="1600" spans="1:10" ht="13.2" customHeight="1">
      <c r="A1600" s="140"/>
      <c r="B1600" s="5"/>
      <c r="C1600" s="15"/>
      <c r="D1600" s="15"/>
      <c r="E1600" s="15"/>
      <c r="F1600" s="15"/>
      <c r="G1600" s="15"/>
      <c r="H1600" s="16"/>
      <c r="I1600" s="15"/>
      <c r="J1600" s="32"/>
    </row>
    <row r="1601" spans="1:10" ht="13.2" customHeight="1">
      <c r="A1601" s="140"/>
      <c r="B1601" s="5"/>
      <c r="C1601" s="15"/>
      <c r="D1601" s="15"/>
      <c r="E1601" s="15"/>
      <c r="F1601" s="15"/>
      <c r="G1601" s="15"/>
      <c r="H1601" s="16"/>
      <c r="I1601" s="15"/>
      <c r="J1601" s="32"/>
    </row>
    <row r="1602" spans="1:10" ht="13.2" customHeight="1">
      <c r="A1602" s="140"/>
      <c r="B1602" s="5"/>
      <c r="C1602" s="15"/>
      <c r="D1602" s="15"/>
      <c r="E1602" s="15"/>
      <c r="F1602" s="15"/>
      <c r="G1602" s="15"/>
      <c r="H1602" s="16"/>
      <c r="I1602" s="15"/>
      <c r="J1602" s="32"/>
    </row>
    <row r="1603" spans="1:10" ht="13.2" customHeight="1">
      <c r="A1603" s="141"/>
      <c r="B1603" s="18"/>
      <c r="C1603" s="19"/>
      <c r="D1603" s="27"/>
      <c r="E1603" s="27"/>
      <c r="F1603" s="27"/>
      <c r="G1603" s="27"/>
      <c r="H1603" s="29"/>
      <c r="I1603" s="27"/>
      <c r="J1603" s="32"/>
    </row>
    <row r="1604" spans="1:10" ht="13.2" customHeight="1">
      <c r="A1604" s="144" t="s">
        <v>118</v>
      </c>
      <c r="B1604" s="5"/>
      <c r="C1604" s="15"/>
      <c r="D1604" s="15"/>
      <c r="E1604" s="15"/>
      <c r="F1604" s="15"/>
      <c r="G1604" s="15"/>
      <c r="H1604" s="16"/>
      <c r="I1604" s="15"/>
      <c r="J1604" s="31"/>
    </row>
    <row r="1605" spans="1:10" ht="13.2" customHeight="1">
      <c r="A1605" s="140"/>
      <c r="B1605" s="5"/>
      <c r="C1605" s="15"/>
      <c r="D1605" s="15"/>
      <c r="E1605" s="15"/>
      <c r="F1605" s="15"/>
      <c r="G1605" s="15"/>
      <c r="H1605" s="16"/>
      <c r="I1605" s="15"/>
      <c r="J1605" s="32"/>
    </row>
    <row r="1606" spans="1:10" ht="13.2" customHeight="1">
      <c r="A1606" s="140"/>
      <c r="B1606" s="5"/>
      <c r="C1606" s="15"/>
      <c r="D1606" s="15"/>
      <c r="E1606" s="15"/>
      <c r="F1606" s="15"/>
      <c r="G1606" s="15"/>
      <c r="H1606" s="16"/>
      <c r="I1606" s="15"/>
      <c r="J1606" s="32"/>
    </row>
    <row r="1607" spans="1:10" ht="13.2" customHeight="1">
      <c r="A1607" s="140"/>
      <c r="B1607" s="5"/>
      <c r="C1607" s="15"/>
      <c r="D1607" s="15"/>
      <c r="E1607" s="15"/>
      <c r="F1607" s="15"/>
      <c r="G1607" s="15"/>
      <c r="H1607" s="16"/>
      <c r="I1607" s="15"/>
      <c r="J1607" s="32"/>
    </row>
    <row r="1608" spans="1:10" ht="13.2" customHeight="1">
      <c r="A1608" s="140"/>
      <c r="B1608" s="5"/>
      <c r="C1608" s="15"/>
      <c r="D1608" s="15"/>
      <c r="E1608" s="15"/>
      <c r="F1608" s="15"/>
      <c r="G1608" s="15"/>
      <c r="H1608" s="16"/>
      <c r="I1608" s="15"/>
      <c r="J1608" s="32"/>
    </row>
    <row r="1609" spans="1:10" ht="13.2" customHeight="1">
      <c r="A1609" s="140"/>
      <c r="B1609" s="5"/>
      <c r="C1609" s="15"/>
      <c r="D1609" s="15"/>
      <c r="E1609" s="15"/>
      <c r="F1609" s="15"/>
      <c r="G1609" s="15"/>
      <c r="H1609" s="16"/>
      <c r="I1609" s="15"/>
      <c r="J1609" s="32"/>
    </row>
    <row r="1610" spans="1:10" ht="13.2" customHeight="1">
      <c r="A1610" s="140"/>
      <c r="B1610" s="5"/>
      <c r="C1610" s="15"/>
      <c r="D1610" s="15"/>
      <c r="E1610" s="15"/>
      <c r="F1610" s="15"/>
      <c r="G1610" s="15"/>
      <c r="H1610" s="16"/>
      <c r="I1610" s="15"/>
      <c r="J1610" s="32"/>
    </row>
    <row r="1611" spans="1:10" ht="13.2" customHeight="1">
      <c r="A1611" s="140"/>
      <c r="B1611" s="5"/>
      <c r="C1611" s="15"/>
      <c r="D1611" s="15"/>
      <c r="E1611" s="15"/>
      <c r="F1611" s="15"/>
      <c r="G1611" s="15"/>
      <c r="H1611" s="16"/>
      <c r="I1611" s="15"/>
      <c r="J1611" s="32"/>
    </row>
    <row r="1612" spans="1:10" ht="13.2" customHeight="1">
      <c r="A1612" s="140"/>
      <c r="B1612" s="5"/>
      <c r="C1612" s="15"/>
      <c r="D1612" s="15"/>
      <c r="E1612" s="15"/>
      <c r="F1612" s="15"/>
      <c r="G1612" s="15"/>
      <c r="H1612" s="16"/>
      <c r="I1612" s="15"/>
      <c r="J1612" s="32"/>
    </row>
    <row r="1613" spans="1:10" ht="13.2" customHeight="1">
      <c r="A1613" s="140"/>
      <c r="B1613" s="5"/>
      <c r="C1613" s="15"/>
      <c r="D1613" s="15"/>
      <c r="E1613" s="15"/>
      <c r="F1613" s="15"/>
      <c r="G1613" s="15"/>
      <c r="H1613" s="16"/>
      <c r="I1613" s="15"/>
      <c r="J1613" s="32"/>
    </row>
    <row r="1614" spans="1:10" ht="13.2" customHeight="1">
      <c r="A1614" s="140"/>
      <c r="B1614" s="5"/>
      <c r="C1614" s="15"/>
      <c r="D1614" s="15"/>
      <c r="E1614" s="15"/>
      <c r="F1614" s="15"/>
      <c r="G1614" s="15"/>
      <c r="H1614" s="16"/>
      <c r="I1614" s="15"/>
      <c r="J1614" s="32"/>
    </row>
    <row r="1615" spans="1:10" ht="13.2" customHeight="1">
      <c r="A1615" s="140"/>
      <c r="B1615" s="5"/>
      <c r="C1615" s="15"/>
      <c r="D1615" s="15"/>
      <c r="E1615" s="15"/>
      <c r="F1615" s="15"/>
      <c r="G1615" s="15"/>
      <c r="H1615" s="16"/>
      <c r="I1615" s="15"/>
      <c r="J1615" s="32"/>
    </row>
    <row r="1616" spans="1:10" ht="13.2" customHeight="1">
      <c r="A1616" s="140"/>
      <c r="B1616" s="5"/>
      <c r="C1616" s="15"/>
      <c r="D1616" s="15"/>
      <c r="E1616" s="15"/>
      <c r="F1616" s="15"/>
      <c r="G1616" s="15"/>
      <c r="H1616" s="16"/>
      <c r="I1616" s="15"/>
      <c r="J1616" s="32"/>
    </row>
    <row r="1617" spans="1:10" ht="13.2" customHeight="1">
      <c r="A1617" s="140"/>
      <c r="B1617" s="5"/>
      <c r="C1617" s="15"/>
      <c r="D1617" s="15"/>
      <c r="E1617" s="15"/>
      <c r="F1617" s="15"/>
      <c r="G1617" s="15"/>
      <c r="H1617" s="16"/>
      <c r="I1617" s="15"/>
      <c r="J1617" s="32"/>
    </row>
    <row r="1618" spans="1:10" ht="13.2" customHeight="1">
      <c r="A1618" s="140"/>
      <c r="B1618" s="5"/>
      <c r="C1618" s="15"/>
      <c r="D1618" s="15"/>
      <c r="E1618" s="15"/>
      <c r="F1618" s="15"/>
      <c r="G1618" s="15"/>
      <c r="H1618" s="16"/>
      <c r="I1618" s="15"/>
      <c r="J1618" s="32"/>
    </row>
    <row r="1619" spans="1:10" ht="13.2" customHeight="1">
      <c r="A1619" s="140"/>
      <c r="B1619" s="5"/>
      <c r="C1619" s="15"/>
      <c r="D1619" s="15"/>
      <c r="E1619" s="15"/>
      <c r="F1619" s="15"/>
      <c r="G1619" s="15"/>
      <c r="H1619" s="16"/>
      <c r="I1619" s="15"/>
      <c r="J1619" s="32"/>
    </row>
    <row r="1620" spans="1:10" ht="13.2" customHeight="1">
      <c r="A1620" s="140"/>
      <c r="B1620" s="5"/>
      <c r="C1620" s="15"/>
      <c r="D1620" s="15"/>
      <c r="E1620" s="15"/>
      <c r="F1620" s="15"/>
      <c r="G1620" s="15"/>
      <c r="H1620" s="16"/>
      <c r="I1620" s="15"/>
      <c r="J1620" s="32"/>
    </row>
    <row r="1621" spans="1:10" ht="13.2" customHeight="1">
      <c r="A1621" s="141"/>
      <c r="B1621" s="18"/>
      <c r="C1621" s="19"/>
      <c r="D1621" s="27"/>
      <c r="E1621" s="27"/>
      <c r="F1621" s="27"/>
      <c r="G1621" s="27"/>
      <c r="H1621" s="29"/>
      <c r="I1621" s="27"/>
      <c r="J1621" s="32"/>
    </row>
    <row r="1622" spans="1:10" ht="13.2" customHeight="1">
      <c r="A1622" s="144" t="s">
        <v>119</v>
      </c>
      <c r="B1622" s="5"/>
      <c r="C1622" s="15"/>
      <c r="D1622" s="15"/>
      <c r="E1622" s="15"/>
      <c r="F1622" s="15"/>
      <c r="G1622" s="15"/>
      <c r="H1622" s="16"/>
      <c r="I1622" s="15"/>
      <c r="J1622" s="31"/>
    </row>
    <row r="1623" spans="1:10" ht="13.2" customHeight="1">
      <c r="A1623" s="140"/>
      <c r="B1623" s="5"/>
      <c r="C1623" s="15"/>
      <c r="D1623" s="15"/>
      <c r="E1623" s="15"/>
      <c r="F1623" s="15"/>
      <c r="G1623" s="15"/>
      <c r="H1623" s="16"/>
      <c r="I1623" s="15"/>
      <c r="J1623" s="32"/>
    </row>
    <row r="1624" spans="1:10" ht="13.2" customHeight="1">
      <c r="A1624" s="140"/>
      <c r="B1624" s="5"/>
      <c r="C1624" s="15"/>
      <c r="D1624" s="15"/>
      <c r="E1624" s="15"/>
      <c r="F1624" s="15"/>
      <c r="G1624" s="15"/>
      <c r="H1624" s="16"/>
      <c r="I1624" s="15"/>
      <c r="J1624" s="32"/>
    </row>
    <row r="1625" spans="1:10" ht="13.2" customHeight="1">
      <c r="A1625" s="140"/>
      <c r="B1625" s="5"/>
      <c r="C1625" s="15"/>
      <c r="D1625" s="15"/>
      <c r="E1625" s="15"/>
      <c r="F1625" s="15"/>
      <c r="G1625" s="15"/>
      <c r="H1625" s="16"/>
      <c r="I1625" s="15"/>
      <c r="J1625" s="32"/>
    </row>
    <row r="1626" spans="1:10" ht="13.2" customHeight="1">
      <c r="A1626" s="140"/>
      <c r="B1626" s="5"/>
      <c r="C1626" s="15"/>
      <c r="D1626" s="15"/>
      <c r="E1626" s="15"/>
      <c r="F1626" s="15"/>
      <c r="G1626" s="15"/>
      <c r="H1626" s="16"/>
      <c r="I1626" s="15"/>
      <c r="J1626" s="32"/>
    </row>
    <row r="1627" spans="1:10" ht="13.2" customHeight="1">
      <c r="A1627" s="140"/>
      <c r="B1627" s="5"/>
      <c r="C1627" s="15"/>
      <c r="D1627" s="15"/>
      <c r="E1627" s="15"/>
      <c r="F1627" s="15"/>
      <c r="G1627" s="15"/>
      <c r="H1627" s="16"/>
      <c r="I1627" s="15"/>
      <c r="J1627" s="32"/>
    </row>
    <row r="1628" spans="1:10" ht="13.2" customHeight="1">
      <c r="A1628" s="140"/>
      <c r="B1628" s="5"/>
      <c r="C1628" s="15"/>
      <c r="D1628" s="15"/>
      <c r="E1628" s="15"/>
      <c r="F1628" s="15"/>
      <c r="G1628" s="15"/>
      <c r="H1628" s="16"/>
      <c r="I1628" s="15"/>
      <c r="J1628" s="32"/>
    </row>
    <row r="1629" spans="1:10" ht="13.2" customHeight="1">
      <c r="A1629" s="140"/>
      <c r="B1629" s="5"/>
      <c r="C1629" s="15"/>
      <c r="D1629" s="15"/>
      <c r="E1629" s="15"/>
      <c r="F1629" s="15"/>
      <c r="G1629" s="15"/>
      <c r="H1629" s="16"/>
      <c r="I1629" s="15"/>
      <c r="J1629" s="32"/>
    </row>
    <row r="1630" spans="1:10" ht="13.2" customHeight="1">
      <c r="A1630" s="140"/>
      <c r="B1630" s="5"/>
      <c r="C1630" s="15"/>
      <c r="D1630" s="15"/>
      <c r="E1630" s="15"/>
      <c r="F1630" s="15"/>
      <c r="G1630" s="15"/>
      <c r="H1630" s="16"/>
      <c r="I1630" s="15"/>
      <c r="J1630" s="32"/>
    </row>
    <row r="1631" spans="1:10" ht="13.2" customHeight="1">
      <c r="A1631" s="140"/>
      <c r="B1631" s="5"/>
      <c r="C1631" s="15"/>
      <c r="D1631" s="15"/>
      <c r="E1631" s="15"/>
      <c r="F1631" s="15"/>
      <c r="G1631" s="15"/>
      <c r="H1631" s="16"/>
      <c r="I1631" s="15"/>
      <c r="J1631" s="32"/>
    </row>
    <row r="1632" spans="1:10" ht="13.2" customHeight="1">
      <c r="A1632" s="140"/>
      <c r="B1632" s="5"/>
      <c r="C1632" s="15"/>
      <c r="D1632" s="15"/>
      <c r="E1632" s="15"/>
      <c r="F1632" s="15"/>
      <c r="G1632" s="15"/>
      <c r="H1632" s="16"/>
      <c r="I1632" s="15"/>
      <c r="J1632" s="32"/>
    </row>
    <row r="1633" spans="1:10" ht="13.2" customHeight="1">
      <c r="A1633" s="140"/>
      <c r="B1633" s="5"/>
      <c r="C1633" s="15"/>
      <c r="D1633" s="15"/>
      <c r="E1633" s="15"/>
      <c r="F1633" s="15"/>
      <c r="G1633" s="15"/>
      <c r="H1633" s="16"/>
      <c r="I1633" s="15"/>
      <c r="J1633" s="32"/>
    </row>
    <row r="1634" spans="1:10" ht="13.2" customHeight="1">
      <c r="A1634" s="140"/>
      <c r="B1634" s="5"/>
      <c r="C1634" s="15"/>
      <c r="D1634" s="15"/>
      <c r="E1634" s="15"/>
      <c r="F1634" s="15"/>
      <c r="G1634" s="15"/>
      <c r="H1634" s="16"/>
      <c r="I1634" s="15"/>
      <c r="J1634" s="32"/>
    </row>
    <row r="1635" spans="1:10" ht="13.2" customHeight="1">
      <c r="A1635" s="140"/>
      <c r="B1635" s="5"/>
      <c r="C1635" s="15"/>
      <c r="D1635" s="15"/>
      <c r="E1635" s="15"/>
      <c r="F1635" s="15"/>
      <c r="G1635" s="15"/>
      <c r="H1635" s="16"/>
      <c r="I1635" s="15"/>
      <c r="J1635" s="32"/>
    </row>
    <row r="1636" spans="1:10" ht="13.2" customHeight="1">
      <c r="A1636" s="140"/>
      <c r="B1636" s="5"/>
      <c r="C1636" s="15"/>
      <c r="D1636" s="15"/>
      <c r="E1636" s="15"/>
      <c r="F1636" s="15"/>
      <c r="G1636" s="15"/>
      <c r="H1636" s="16"/>
      <c r="I1636" s="15"/>
      <c r="J1636" s="32"/>
    </row>
    <row r="1637" spans="1:10" ht="13.2" customHeight="1">
      <c r="A1637" s="140"/>
      <c r="B1637" s="5"/>
      <c r="C1637" s="15"/>
      <c r="D1637" s="15"/>
      <c r="E1637" s="15"/>
      <c r="F1637" s="15"/>
      <c r="G1637" s="15"/>
      <c r="H1637" s="16"/>
      <c r="I1637" s="15"/>
      <c r="J1637" s="32"/>
    </row>
    <row r="1638" spans="1:10" ht="13.2" customHeight="1">
      <c r="A1638" s="140"/>
      <c r="B1638" s="5"/>
      <c r="C1638" s="15"/>
      <c r="D1638" s="15"/>
      <c r="E1638" s="15"/>
      <c r="F1638" s="15"/>
      <c r="G1638" s="15"/>
      <c r="H1638" s="16"/>
      <c r="I1638" s="15"/>
      <c r="J1638" s="32"/>
    </row>
    <row r="1639" spans="1:10" ht="13.2" customHeight="1">
      <c r="A1639" s="141"/>
      <c r="B1639" s="18"/>
      <c r="C1639" s="19"/>
      <c r="D1639" s="27"/>
      <c r="E1639" s="27"/>
      <c r="F1639" s="27"/>
      <c r="G1639" s="27"/>
      <c r="H1639" s="29"/>
      <c r="I1639" s="27"/>
      <c r="J1639" s="32"/>
    </row>
    <row r="1640" spans="1:10" ht="13.2" customHeight="1">
      <c r="A1640" s="144" t="s">
        <v>120</v>
      </c>
      <c r="B1640" s="5"/>
      <c r="C1640" s="15"/>
      <c r="D1640" s="15"/>
      <c r="E1640" s="15"/>
      <c r="F1640" s="15"/>
      <c r="G1640" s="15"/>
      <c r="H1640" s="16"/>
      <c r="I1640" s="15"/>
      <c r="J1640" s="31"/>
    </row>
    <row r="1641" spans="1:10" ht="13.2" customHeight="1">
      <c r="A1641" s="140"/>
      <c r="B1641" s="5"/>
      <c r="C1641" s="15"/>
      <c r="D1641" s="15"/>
      <c r="E1641" s="15"/>
      <c r="F1641" s="15"/>
      <c r="G1641" s="15"/>
      <c r="H1641" s="16"/>
      <c r="I1641" s="15"/>
      <c r="J1641" s="32"/>
    </row>
    <row r="1642" spans="1:10" ht="13.2" customHeight="1">
      <c r="A1642" s="140"/>
      <c r="B1642" s="5"/>
      <c r="C1642" s="15"/>
      <c r="D1642" s="15"/>
      <c r="E1642" s="15"/>
      <c r="F1642" s="15"/>
      <c r="G1642" s="15"/>
      <c r="H1642" s="16"/>
      <c r="I1642" s="15"/>
      <c r="J1642" s="32"/>
    </row>
    <row r="1643" spans="1:10" ht="13.2" customHeight="1">
      <c r="A1643" s="140"/>
      <c r="B1643" s="5"/>
      <c r="C1643" s="15"/>
      <c r="D1643" s="15"/>
      <c r="E1643" s="15"/>
      <c r="F1643" s="15"/>
      <c r="G1643" s="15"/>
      <c r="H1643" s="16"/>
      <c r="I1643" s="15"/>
      <c r="J1643" s="32"/>
    </row>
    <row r="1644" spans="1:10" ht="13.2" customHeight="1">
      <c r="A1644" s="140"/>
      <c r="B1644" s="5"/>
      <c r="C1644" s="15"/>
      <c r="D1644" s="15"/>
      <c r="E1644" s="15"/>
      <c r="F1644" s="15"/>
      <c r="G1644" s="15"/>
      <c r="H1644" s="16"/>
      <c r="I1644" s="15"/>
      <c r="J1644" s="32"/>
    </row>
    <row r="1645" spans="1:10" ht="13.2" customHeight="1">
      <c r="A1645" s="140"/>
      <c r="B1645" s="5"/>
      <c r="C1645" s="15"/>
      <c r="D1645" s="15"/>
      <c r="E1645" s="15"/>
      <c r="F1645" s="15"/>
      <c r="G1645" s="15"/>
      <c r="H1645" s="16"/>
      <c r="I1645" s="15"/>
      <c r="J1645" s="32"/>
    </row>
    <row r="1646" spans="1:10" ht="13.2" customHeight="1">
      <c r="A1646" s="140"/>
      <c r="B1646" s="5"/>
      <c r="C1646" s="15"/>
      <c r="D1646" s="15"/>
      <c r="E1646" s="15"/>
      <c r="F1646" s="15"/>
      <c r="G1646" s="15"/>
      <c r="H1646" s="16"/>
      <c r="I1646" s="15"/>
      <c r="J1646" s="32"/>
    </row>
    <row r="1647" spans="1:10" ht="13.2" customHeight="1">
      <c r="A1647" s="140"/>
      <c r="B1647" s="5"/>
      <c r="C1647" s="15"/>
      <c r="D1647" s="15"/>
      <c r="E1647" s="15"/>
      <c r="F1647" s="15"/>
      <c r="G1647" s="15"/>
      <c r="H1647" s="16"/>
      <c r="I1647" s="15"/>
      <c r="J1647" s="32"/>
    </row>
    <row r="1648" spans="1:10" ht="13.2" customHeight="1">
      <c r="A1648" s="140"/>
      <c r="B1648" s="5"/>
      <c r="C1648" s="15"/>
      <c r="D1648" s="15"/>
      <c r="E1648" s="15"/>
      <c r="F1648" s="15"/>
      <c r="G1648" s="15"/>
      <c r="H1648" s="16"/>
      <c r="I1648" s="15"/>
      <c r="J1648" s="32"/>
    </row>
    <row r="1649" spans="1:10" ht="13.2" customHeight="1">
      <c r="A1649" s="140"/>
      <c r="B1649" s="5"/>
      <c r="C1649" s="15"/>
      <c r="D1649" s="15"/>
      <c r="E1649" s="15"/>
      <c r="F1649" s="15"/>
      <c r="G1649" s="15"/>
      <c r="H1649" s="16"/>
      <c r="I1649" s="15"/>
      <c r="J1649" s="32"/>
    </row>
    <row r="1650" spans="1:10" ht="13.2" customHeight="1">
      <c r="A1650" s="140"/>
      <c r="B1650" s="5"/>
      <c r="C1650" s="15"/>
      <c r="D1650" s="15"/>
      <c r="E1650" s="15"/>
      <c r="F1650" s="15"/>
      <c r="G1650" s="15"/>
      <c r="H1650" s="16"/>
      <c r="I1650" s="15"/>
      <c r="J1650" s="32"/>
    </row>
    <row r="1651" spans="1:10" ht="13.2" customHeight="1">
      <c r="A1651" s="140"/>
      <c r="B1651" s="5"/>
      <c r="C1651" s="15"/>
      <c r="D1651" s="15"/>
      <c r="E1651" s="15"/>
      <c r="F1651" s="15"/>
      <c r="G1651" s="15"/>
      <c r="H1651" s="16"/>
      <c r="I1651" s="15"/>
      <c r="J1651" s="32"/>
    </row>
    <row r="1652" spans="1:10" ht="13.2" customHeight="1">
      <c r="A1652" s="140"/>
      <c r="B1652" s="5"/>
      <c r="C1652" s="15"/>
      <c r="D1652" s="15"/>
      <c r="E1652" s="15"/>
      <c r="F1652" s="15"/>
      <c r="G1652" s="15"/>
      <c r="H1652" s="16"/>
      <c r="I1652" s="15"/>
      <c r="J1652" s="32"/>
    </row>
    <row r="1653" spans="1:10" ht="13.2" customHeight="1">
      <c r="A1653" s="140"/>
      <c r="B1653" s="5"/>
      <c r="C1653" s="15"/>
      <c r="D1653" s="15"/>
      <c r="E1653" s="15"/>
      <c r="F1653" s="15"/>
      <c r="G1653" s="15"/>
      <c r="H1653" s="16"/>
      <c r="I1653" s="15"/>
      <c r="J1653" s="32"/>
    </row>
    <row r="1654" spans="1:10" ht="13.2" customHeight="1">
      <c r="A1654" s="140"/>
      <c r="B1654" s="5"/>
      <c r="C1654" s="15"/>
      <c r="D1654" s="15"/>
      <c r="E1654" s="15"/>
      <c r="F1654" s="15"/>
      <c r="G1654" s="15"/>
      <c r="H1654" s="16"/>
      <c r="I1654" s="15"/>
      <c r="J1654" s="32"/>
    </row>
    <row r="1655" spans="1:10" ht="13.2" customHeight="1">
      <c r="A1655" s="140"/>
      <c r="B1655" s="5"/>
      <c r="C1655" s="15"/>
      <c r="D1655" s="15"/>
      <c r="E1655" s="15"/>
      <c r="F1655" s="15"/>
      <c r="G1655" s="15"/>
      <c r="H1655" s="16"/>
      <c r="I1655" s="15"/>
      <c r="J1655" s="32"/>
    </row>
    <row r="1656" spans="1:10" ht="13.2" customHeight="1">
      <c r="A1656" s="140"/>
      <c r="B1656" s="5"/>
      <c r="C1656" s="15"/>
      <c r="D1656" s="15"/>
      <c r="E1656" s="15"/>
      <c r="F1656" s="15"/>
      <c r="G1656" s="15"/>
      <c r="H1656" s="16"/>
      <c r="I1656" s="15"/>
      <c r="J1656" s="32"/>
    </row>
    <row r="1657" spans="1:10" ht="13.2" customHeight="1">
      <c r="A1657" s="141"/>
      <c r="B1657" s="18"/>
      <c r="C1657" s="19"/>
      <c r="D1657" s="27"/>
      <c r="E1657" s="27"/>
      <c r="F1657" s="27"/>
      <c r="G1657" s="27"/>
      <c r="H1657" s="29"/>
      <c r="I1657" s="27"/>
      <c r="J1657" s="32"/>
    </row>
    <row r="1658" spans="1:10" ht="13.2" customHeight="1">
      <c r="A1658" s="144" t="s">
        <v>121</v>
      </c>
      <c r="B1658" s="5"/>
      <c r="C1658" s="15"/>
      <c r="D1658" s="15"/>
      <c r="E1658" s="15"/>
      <c r="F1658" s="15"/>
      <c r="G1658" s="15"/>
      <c r="H1658" s="16"/>
      <c r="I1658" s="15"/>
      <c r="J1658" s="31"/>
    </row>
    <row r="1659" spans="1:10" ht="13.2" customHeight="1">
      <c r="A1659" s="140"/>
      <c r="B1659" s="5"/>
      <c r="C1659" s="15"/>
      <c r="D1659" s="15"/>
      <c r="E1659" s="15"/>
      <c r="F1659" s="15"/>
      <c r="G1659" s="15"/>
      <c r="H1659" s="16"/>
      <c r="I1659" s="15"/>
      <c r="J1659" s="32"/>
    </row>
    <row r="1660" spans="1:10" ht="13.2" customHeight="1">
      <c r="A1660" s="140"/>
      <c r="B1660" s="5"/>
      <c r="C1660" s="15"/>
      <c r="D1660" s="15"/>
      <c r="E1660" s="15"/>
      <c r="F1660" s="15"/>
      <c r="G1660" s="15"/>
      <c r="H1660" s="16"/>
      <c r="I1660" s="15"/>
      <c r="J1660" s="32"/>
    </row>
    <row r="1661" spans="1:10" ht="13.2" customHeight="1">
      <c r="A1661" s="140"/>
      <c r="B1661" s="5"/>
      <c r="C1661" s="15"/>
      <c r="D1661" s="15"/>
      <c r="E1661" s="15"/>
      <c r="F1661" s="15"/>
      <c r="G1661" s="15"/>
      <c r="H1661" s="16"/>
      <c r="I1661" s="15"/>
      <c r="J1661" s="32"/>
    </row>
    <row r="1662" spans="1:10" ht="13.2" customHeight="1">
      <c r="A1662" s="140"/>
      <c r="B1662" s="5"/>
      <c r="C1662" s="15"/>
      <c r="D1662" s="15"/>
      <c r="E1662" s="15"/>
      <c r="F1662" s="15"/>
      <c r="G1662" s="15"/>
      <c r="H1662" s="16"/>
      <c r="I1662" s="15"/>
      <c r="J1662" s="32"/>
    </row>
    <row r="1663" spans="1:10" ht="13.2" customHeight="1">
      <c r="A1663" s="140"/>
      <c r="B1663" s="5"/>
      <c r="C1663" s="15"/>
      <c r="D1663" s="15"/>
      <c r="E1663" s="15"/>
      <c r="F1663" s="15"/>
      <c r="G1663" s="15"/>
      <c r="H1663" s="16"/>
      <c r="I1663" s="15"/>
      <c r="J1663" s="32"/>
    </row>
    <row r="1664" spans="1:10" ht="13.2" customHeight="1">
      <c r="A1664" s="140"/>
      <c r="B1664" s="5"/>
      <c r="C1664" s="15"/>
      <c r="D1664" s="15"/>
      <c r="E1664" s="15"/>
      <c r="F1664" s="15"/>
      <c r="G1664" s="15"/>
      <c r="H1664" s="16"/>
      <c r="I1664" s="15"/>
      <c r="J1664" s="32"/>
    </row>
    <row r="1665" spans="1:10" ht="13.2" customHeight="1">
      <c r="A1665" s="140"/>
      <c r="B1665" s="5"/>
      <c r="C1665" s="15"/>
      <c r="D1665" s="15"/>
      <c r="E1665" s="15"/>
      <c r="F1665" s="15"/>
      <c r="G1665" s="15"/>
      <c r="H1665" s="16"/>
      <c r="I1665" s="15"/>
      <c r="J1665" s="32"/>
    </row>
    <row r="1666" spans="1:10" ht="13.2" customHeight="1">
      <c r="A1666" s="140"/>
      <c r="B1666" s="5"/>
      <c r="C1666" s="15"/>
      <c r="D1666" s="15"/>
      <c r="E1666" s="15"/>
      <c r="F1666" s="15"/>
      <c r="G1666" s="15"/>
      <c r="H1666" s="16"/>
      <c r="I1666" s="15"/>
      <c r="J1666" s="32"/>
    </row>
    <row r="1667" spans="1:10" ht="13.2" customHeight="1">
      <c r="A1667" s="140"/>
      <c r="B1667" s="5"/>
      <c r="C1667" s="15"/>
      <c r="D1667" s="15"/>
      <c r="E1667" s="15"/>
      <c r="F1667" s="15"/>
      <c r="G1667" s="15"/>
      <c r="H1667" s="16"/>
      <c r="I1667" s="15"/>
      <c r="J1667" s="32"/>
    </row>
    <row r="1668" spans="1:10" ht="13.2" customHeight="1">
      <c r="A1668" s="140"/>
      <c r="B1668" s="5"/>
      <c r="C1668" s="15"/>
      <c r="D1668" s="15"/>
      <c r="E1668" s="15"/>
      <c r="F1668" s="15"/>
      <c r="G1668" s="15"/>
      <c r="H1668" s="16"/>
      <c r="I1668" s="15"/>
      <c r="J1668" s="32"/>
    </row>
    <row r="1669" spans="1:10" ht="13.2" customHeight="1">
      <c r="A1669" s="140"/>
      <c r="B1669" s="5"/>
      <c r="C1669" s="15"/>
      <c r="D1669" s="15"/>
      <c r="E1669" s="15"/>
      <c r="F1669" s="15"/>
      <c r="G1669" s="15"/>
      <c r="H1669" s="16"/>
      <c r="I1669" s="15"/>
      <c r="J1669" s="32"/>
    </row>
    <row r="1670" spans="1:10" ht="13.2" customHeight="1">
      <c r="A1670" s="140"/>
      <c r="B1670" s="5"/>
      <c r="C1670" s="15"/>
      <c r="D1670" s="15"/>
      <c r="E1670" s="15"/>
      <c r="F1670" s="15"/>
      <c r="G1670" s="15"/>
      <c r="H1670" s="16"/>
      <c r="I1670" s="15"/>
      <c r="J1670" s="32"/>
    </row>
    <row r="1671" spans="1:10" ht="13.2" customHeight="1">
      <c r="A1671" s="140"/>
      <c r="B1671" s="5"/>
      <c r="C1671" s="15"/>
      <c r="D1671" s="15"/>
      <c r="E1671" s="15"/>
      <c r="F1671" s="15"/>
      <c r="G1671" s="15"/>
      <c r="H1671" s="16"/>
      <c r="I1671" s="15"/>
      <c r="J1671" s="32"/>
    </row>
    <row r="1672" spans="1:10" ht="13.2" customHeight="1">
      <c r="A1672" s="140"/>
      <c r="B1672" s="5"/>
      <c r="C1672" s="15"/>
      <c r="D1672" s="15"/>
      <c r="E1672" s="15"/>
      <c r="F1672" s="15"/>
      <c r="G1672" s="15"/>
      <c r="H1672" s="16"/>
      <c r="I1672" s="15"/>
      <c r="J1672" s="32"/>
    </row>
    <row r="1673" spans="1:10" ht="13.2" customHeight="1">
      <c r="A1673" s="140"/>
      <c r="B1673" s="5"/>
      <c r="C1673" s="15"/>
      <c r="D1673" s="15"/>
      <c r="E1673" s="15"/>
      <c r="F1673" s="15"/>
      <c r="G1673" s="15"/>
      <c r="H1673" s="16"/>
      <c r="I1673" s="15"/>
      <c r="J1673" s="32"/>
    </row>
    <row r="1674" spans="1:10" ht="13.2" customHeight="1">
      <c r="A1674" s="140"/>
      <c r="B1674" s="5"/>
      <c r="C1674" s="15"/>
      <c r="D1674" s="15"/>
      <c r="E1674" s="15"/>
      <c r="F1674" s="15"/>
      <c r="G1674" s="15"/>
      <c r="H1674" s="16"/>
      <c r="I1674" s="15"/>
      <c r="J1674" s="32"/>
    </row>
    <row r="1675" spans="1:10" ht="13.2" customHeight="1">
      <c r="A1675" s="141"/>
      <c r="B1675" s="18"/>
      <c r="C1675" s="27"/>
      <c r="D1675" s="27"/>
      <c r="E1675" s="19"/>
      <c r="F1675" s="19"/>
      <c r="G1675" s="19"/>
      <c r="H1675" s="29"/>
      <c r="I1675" s="27"/>
      <c r="J1675" s="32"/>
    </row>
    <row r="1676" spans="1:10" ht="13.2" customHeight="1">
      <c r="A1676" s="144" t="s">
        <v>122</v>
      </c>
      <c r="B1676" s="5"/>
      <c r="C1676" s="15"/>
      <c r="D1676" s="15"/>
      <c r="E1676" s="15"/>
      <c r="F1676" s="15"/>
      <c r="G1676" s="15"/>
      <c r="H1676" s="16"/>
      <c r="I1676" s="15"/>
      <c r="J1676" s="31"/>
    </row>
    <row r="1677" spans="1:10" ht="13.2" customHeight="1">
      <c r="A1677" s="140"/>
      <c r="B1677" s="5"/>
      <c r="C1677" s="15"/>
      <c r="D1677" s="15"/>
      <c r="E1677" s="15"/>
      <c r="F1677" s="15"/>
      <c r="G1677" s="15"/>
      <c r="H1677" s="16"/>
      <c r="I1677" s="15"/>
      <c r="J1677" s="32"/>
    </row>
    <row r="1678" spans="1:10" ht="13.2" customHeight="1">
      <c r="A1678" s="140"/>
      <c r="B1678" s="5"/>
      <c r="C1678" s="15"/>
      <c r="D1678" s="15"/>
      <c r="E1678" s="15"/>
      <c r="F1678" s="15"/>
      <c r="G1678" s="15"/>
      <c r="H1678" s="16"/>
      <c r="I1678" s="15"/>
      <c r="J1678" s="32"/>
    </row>
    <row r="1679" spans="1:10" ht="13.2" customHeight="1">
      <c r="A1679" s="140"/>
      <c r="B1679" s="5"/>
      <c r="C1679" s="15"/>
      <c r="D1679" s="15"/>
      <c r="E1679" s="15"/>
      <c r="F1679" s="15"/>
      <c r="G1679" s="15"/>
      <c r="H1679" s="16"/>
      <c r="I1679" s="15"/>
      <c r="J1679" s="32"/>
    </row>
    <row r="1680" spans="1:10" ht="13.2" customHeight="1">
      <c r="A1680" s="140"/>
      <c r="B1680" s="5"/>
      <c r="C1680" s="15"/>
      <c r="D1680" s="15"/>
      <c r="E1680" s="15"/>
      <c r="F1680" s="15"/>
      <c r="G1680" s="15"/>
      <c r="H1680" s="16"/>
      <c r="I1680" s="15"/>
      <c r="J1680" s="32"/>
    </row>
    <row r="1681" spans="1:10" ht="13.2" customHeight="1">
      <c r="A1681" s="140"/>
      <c r="B1681" s="5"/>
      <c r="C1681" s="15"/>
      <c r="D1681" s="15"/>
      <c r="E1681" s="15"/>
      <c r="F1681" s="15"/>
      <c r="G1681" s="15"/>
      <c r="H1681" s="16"/>
      <c r="I1681" s="15"/>
      <c r="J1681" s="32"/>
    </row>
    <row r="1682" spans="1:10" ht="13.2" customHeight="1">
      <c r="A1682" s="140"/>
      <c r="B1682" s="5"/>
      <c r="C1682" s="15"/>
      <c r="D1682" s="15"/>
      <c r="E1682" s="15"/>
      <c r="F1682" s="15"/>
      <c r="G1682" s="15"/>
      <c r="H1682" s="16"/>
      <c r="I1682" s="15"/>
      <c r="J1682" s="32"/>
    </row>
    <row r="1683" spans="1:10" ht="13.2" customHeight="1">
      <c r="A1683" s="140"/>
      <c r="B1683" s="5"/>
      <c r="C1683" s="15"/>
      <c r="D1683" s="15"/>
      <c r="E1683" s="15"/>
      <c r="F1683" s="15"/>
      <c r="G1683" s="15"/>
      <c r="H1683" s="16"/>
      <c r="I1683" s="15"/>
      <c r="J1683" s="32"/>
    </row>
    <row r="1684" spans="1:10" ht="13.2" customHeight="1">
      <c r="A1684" s="140"/>
      <c r="B1684" s="5"/>
      <c r="C1684" s="15"/>
      <c r="D1684" s="15"/>
      <c r="E1684" s="15"/>
      <c r="F1684" s="15"/>
      <c r="G1684" s="15"/>
      <c r="H1684" s="16"/>
      <c r="I1684" s="15"/>
      <c r="J1684" s="32"/>
    </row>
    <row r="1685" spans="1:10" ht="13.2" customHeight="1">
      <c r="A1685" s="140"/>
      <c r="B1685" s="5"/>
      <c r="C1685" s="15"/>
      <c r="D1685" s="15"/>
      <c r="E1685" s="15"/>
      <c r="F1685" s="15"/>
      <c r="G1685" s="15"/>
      <c r="H1685" s="16"/>
      <c r="I1685" s="15"/>
      <c r="J1685" s="32"/>
    </row>
    <row r="1686" spans="1:10" ht="13.2" customHeight="1">
      <c r="A1686" s="140"/>
      <c r="B1686" s="5"/>
      <c r="C1686" s="15"/>
      <c r="D1686" s="15"/>
      <c r="E1686" s="15"/>
      <c r="F1686" s="15"/>
      <c r="G1686" s="15"/>
      <c r="H1686" s="16"/>
      <c r="I1686" s="15"/>
      <c r="J1686" s="32"/>
    </row>
    <row r="1687" spans="1:10" ht="13.2" customHeight="1">
      <c r="A1687" s="140"/>
      <c r="B1687" s="5"/>
      <c r="C1687" s="15"/>
      <c r="D1687" s="15"/>
      <c r="E1687" s="15"/>
      <c r="F1687" s="15"/>
      <c r="G1687" s="15"/>
      <c r="H1687" s="16"/>
      <c r="I1687" s="15"/>
      <c r="J1687" s="32"/>
    </row>
    <row r="1688" spans="1:10" ht="13.2" customHeight="1">
      <c r="A1688" s="140"/>
      <c r="B1688" s="5"/>
      <c r="C1688" s="15"/>
      <c r="D1688" s="15"/>
      <c r="E1688" s="15"/>
      <c r="F1688" s="15"/>
      <c r="G1688" s="15"/>
      <c r="H1688" s="16"/>
      <c r="I1688" s="15"/>
      <c r="J1688" s="32"/>
    </row>
    <row r="1689" spans="1:10" ht="13.2" customHeight="1">
      <c r="A1689" s="140"/>
      <c r="B1689" s="5"/>
      <c r="C1689" s="15"/>
      <c r="D1689" s="15"/>
      <c r="E1689" s="15"/>
      <c r="F1689" s="15"/>
      <c r="G1689" s="15"/>
      <c r="H1689" s="16"/>
      <c r="I1689" s="15"/>
      <c r="J1689" s="32"/>
    </row>
    <row r="1690" spans="1:10" ht="13.2" customHeight="1">
      <c r="A1690" s="140"/>
      <c r="B1690" s="5"/>
      <c r="C1690" s="15"/>
      <c r="D1690" s="15"/>
      <c r="E1690" s="15"/>
      <c r="F1690" s="15"/>
      <c r="G1690" s="15"/>
      <c r="H1690" s="16"/>
      <c r="I1690" s="15"/>
      <c r="J1690" s="32"/>
    </row>
    <row r="1691" spans="1:10" ht="13.2" customHeight="1">
      <c r="A1691" s="140"/>
      <c r="B1691" s="5"/>
      <c r="C1691" s="15"/>
      <c r="D1691" s="15"/>
      <c r="E1691" s="15"/>
      <c r="F1691" s="15"/>
      <c r="G1691" s="15"/>
      <c r="H1691" s="16"/>
      <c r="I1691" s="15"/>
      <c r="J1691" s="32"/>
    </row>
    <row r="1692" spans="1:10" ht="13.2" customHeight="1">
      <c r="A1692" s="140"/>
      <c r="B1692" s="5"/>
      <c r="C1692" s="15"/>
      <c r="D1692" s="15"/>
      <c r="E1692" s="15"/>
      <c r="F1692" s="15"/>
      <c r="G1692" s="15"/>
      <c r="H1692" s="16"/>
      <c r="I1692" s="15"/>
      <c r="J1692" s="32"/>
    </row>
    <row r="1693" spans="1:10" ht="13.2" customHeight="1">
      <c r="A1693" s="141"/>
      <c r="B1693" s="18"/>
      <c r="C1693" s="27"/>
      <c r="D1693" s="27"/>
      <c r="E1693" s="19"/>
      <c r="F1693" s="19"/>
      <c r="G1693" s="19"/>
      <c r="H1693" s="29"/>
      <c r="I1693" s="27"/>
      <c r="J1693" s="32"/>
    </row>
    <row r="1694" spans="1:10" ht="13.2" customHeight="1">
      <c r="A1694" s="144" t="s">
        <v>123</v>
      </c>
      <c r="B1694" s="5"/>
      <c r="C1694" s="15"/>
      <c r="D1694" s="15"/>
      <c r="E1694" s="15"/>
      <c r="F1694" s="15"/>
      <c r="G1694" s="15"/>
      <c r="H1694" s="16"/>
      <c r="I1694" s="15"/>
      <c r="J1694" s="31"/>
    </row>
    <row r="1695" spans="1:10" ht="13.2" customHeight="1">
      <c r="A1695" s="140"/>
      <c r="B1695" s="5"/>
      <c r="C1695" s="15"/>
      <c r="D1695" s="15"/>
      <c r="E1695" s="15"/>
      <c r="F1695" s="15"/>
      <c r="G1695" s="15"/>
      <c r="H1695" s="16"/>
      <c r="I1695" s="15"/>
      <c r="J1695" s="32"/>
    </row>
    <row r="1696" spans="1:10" ht="13.2" customHeight="1">
      <c r="A1696" s="140"/>
      <c r="B1696" s="5"/>
      <c r="C1696" s="15"/>
      <c r="D1696" s="15"/>
      <c r="E1696" s="15"/>
      <c r="F1696" s="15"/>
      <c r="G1696" s="15"/>
      <c r="H1696" s="16"/>
      <c r="I1696" s="15"/>
      <c r="J1696" s="32"/>
    </row>
    <row r="1697" spans="1:10" ht="13.2" customHeight="1">
      <c r="A1697" s="140"/>
      <c r="B1697" s="5"/>
      <c r="C1697" s="15"/>
      <c r="D1697" s="15"/>
      <c r="E1697" s="15"/>
      <c r="F1697" s="15"/>
      <c r="G1697" s="15"/>
      <c r="H1697" s="16"/>
      <c r="I1697" s="15"/>
      <c r="J1697" s="32"/>
    </row>
    <row r="1698" spans="1:10" ht="13.2" customHeight="1">
      <c r="A1698" s="140"/>
      <c r="B1698" s="5"/>
      <c r="C1698" s="15"/>
      <c r="D1698" s="15"/>
      <c r="E1698" s="15"/>
      <c r="F1698" s="15"/>
      <c r="G1698" s="15"/>
      <c r="H1698" s="16"/>
      <c r="I1698" s="15"/>
      <c r="J1698" s="32"/>
    </row>
    <row r="1699" spans="1:10" ht="13.2" customHeight="1">
      <c r="A1699" s="140"/>
      <c r="B1699" s="5"/>
      <c r="C1699" s="15"/>
      <c r="D1699" s="15"/>
      <c r="E1699" s="15"/>
      <c r="F1699" s="15"/>
      <c r="G1699" s="15"/>
      <c r="H1699" s="16"/>
      <c r="I1699" s="15"/>
      <c r="J1699" s="32"/>
    </row>
    <row r="1700" spans="1:10" ht="13.2" customHeight="1">
      <c r="A1700" s="140"/>
      <c r="B1700" s="5"/>
      <c r="C1700" s="15"/>
      <c r="D1700" s="15"/>
      <c r="E1700" s="15"/>
      <c r="F1700" s="15"/>
      <c r="G1700" s="15"/>
      <c r="H1700" s="16"/>
      <c r="I1700" s="15"/>
      <c r="J1700" s="32"/>
    </row>
    <row r="1701" spans="1:10" ht="13.2" customHeight="1">
      <c r="A1701" s="140"/>
      <c r="B1701" s="5"/>
      <c r="C1701" s="15"/>
      <c r="D1701" s="15"/>
      <c r="E1701" s="15"/>
      <c r="F1701" s="15"/>
      <c r="G1701" s="15"/>
      <c r="H1701" s="16"/>
      <c r="I1701" s="15"/>
      <c r="J1701" s="32"/>
    </row>
    <row r="1702" spans="1:10" ht="13.2" customHeight="1">
      <c r="A1702" s="140"/>
      <c r="B1702" s="5"/>
      <c r="C1702" s="15"/>
      <c r="D1702" s="15"/>
      <c r="E1702" s="15"/>
      <c r="F1702" s="15"/>
      <c r="G1702" s="15"/>
      <c r="H1702" s="16"/>
      <c r="I1702" s="15"/>
      <c r="J1702" s="32"/>
    </row>
    <row r="1703" spans="1:10" ht="13.2" customHeight="1">
      <c r="A1703" s="140"/>
      <c r="B1703" s="5"/>
      <c r="C1703" s="15"/>
      <c r="D1703" s="15"/>
      <c r="E1703" s="15"/>
      <c r="F1703" s="15"/>
      <c r="G1703" s="15"/>
      <c r="H1703" s="16"/>
      <c r="I1703" s="15"/>
      <c r="J1703" s="32"/>
    </row>
    <row r="1704" spans="1:10" ht="13.2" customHeight="1">
      <c r="A1704" s="140"/>
      <c r="B1704" s="5"/>
      <c r="C1704" s="15"/>
      <c r="D1704" s="15"/>
      <c r="E1704" s="15"/>
      <c r="F1704" s="15"/>
      <c r="G1704" s="15"/>
      <c r="H1704" s="16"/>
      <c r="I1704" s="15"/>
      <c r="J1704" s="32"/>
    </row>
    <row r="1705" spans="1:10" ht="13.2" customHeight="1">
      <c r="A1705" s="140"/>
      <c r="B1705" s="5"/>
      <c r="C1705" s="15"/>
      <c r="D1705" s="15"/>
      <c r="E1705" s="15"/>
      <c r="F1705" s="15"/>
      <c r="G1705" s="15"/>
      <c r="H1705" s="16"/>
      <c r="I1705" s="15"/>
      <c r="J1705" s="32"/>
    </row>
    <row r="1706" spans="1:10" ht="13.2" customHeight="1">
      <c r="A1706" s="140"/>
      <c r="B1706" s="5"/>
      <c r="C1706" s="15"/>
      <c r="D1706" s="15"/>
      <c r="E1706" s="15"/>
      <c r="F1706" s="15"/>
      <c r="G1706" s="15"/>
      <c r="H1706" s="16"/>
      <c r="I1706" s="15"/>
      <c r="J1706" s="32"/>
    </row>
    <row r="1707" spans="1:10" ht="13.2" customHeight="1">
      <c r="A1707" s="140"/>
      <c r="B1707" s="5"/>
      <c r="C1707" s="15"/>
      <c r="D1707" s="15"/>
      <c r="E1707" s="15"/>
      <c r="F1707" s="15"/>
      <c r="G1707" s="15"/>
      <c r="H1707" s="16"/>
      <c r="I1707" s="15"/>
      <c r="J1707" s="32"/>
    </row>
    <row r="1708" spans="1:10" ht="13.2" customHeight="1">
      <c r="A1708" s="140"/>
      <c r="B1708" s="5"/>
      <c r="C1708" s="15"/>
      <c r="D1708" s="15"/>
      <c r="E1708" s="15"/>
      <c r="F1708" s="15"/>
      <c r="G1708" s="15"/>
      <c r="H1708" s="16"/>
      <c r="I1708" s="15"/>
      <c r="J1708" s="32"/>
    </row>
    <row r="1709" spans="1:10" ht="13.2" customHeight="1">
      <c r="A1709" s="140"/>
      <c r="B1709" s="5"/>
      <c r="C1709" s="15"/>
      <c r="D1709" s="15"/>
      <c r="E1709" s="15"/>
      <c r="F1709" s="15"/>
      <c r="G1709" s="15"/>
      <c r="H1709" s="16"/>
      <c r="I1709" s="15"/>
      <c r="J1709" s="32"/>
    </row>
    <row r="1710" spans="1:10" ht="13.2" customHeight="1">
      <c r="A1710" s="140"/>
      <c r="B1710" s="5"/>
      <c r="C1710" s="15"/>
      <c r="D1710" s="15"/>
      <c r="E1710" s="15"/>
      <c r="F1710" s="15"/>
      <c r="G1710" s="15"/>
      <c r="H1710" s="16"/>
      <c r="I1710" s="15"/>
      <c r="J1710" s="32"/>
    </row>
    <row r="1711" spans="1:10" ht="13.2" customHeight="1">
      <c r="A1711" s="141"/>
      <c r="B1711" s="18"/>
      <c r="C1711" s="27"/>
      <c r="D1711" s="27"/>
      <c r="E1711" s="19"/>
      <c r="F1711" s="19"/>
      <c r="G1711" s="19"/>
      <c r="H1711" s="29"/>
      <c r="I1711" s="27"/>
      <c r="J1711" s="32"/>
    </row>
    <row r="1712" spans="1:10" ht="13.2" customHeight="1">
      <c r="A1712" s="144" t="s">
        <v>124</v>
      </c>
      <c r="B1712" s="5"/>
      <c r="C1712" s="15"/>
      <c r="D1712" s="15"/>
      <c r="E1712" s="15"/>
      <c r="F1712" s="15"/>
      <c r="G1712" s="15"/>
      <c r="H1712" s="16"/>
      <c r="I1712" s="15"/>
      <c r="J1712" s="31"/>
    </row>
    <row r="1713" spans="1:10" ht="13.2" customHeight="1">
      <c r="A1713" s="140"/>
      <c r="B1713" s="5"/>
      <c r="C1713" s="15"/>
      <c r="D1713" s="15"/>
      <c r="E1713" s="15"/>
      <c r="F1713" s="15"/>
      <c r="G1713" s="15"/>
      <c r="H1713" s="16"/>
      <c r="I1713" s="15"/>
      <c r="J1713" s="32"/>
    </row>
    <row r="1714" spans="1:10" ht="13.2" customHeight="1">
      <c r="A1714" s="140"/>
      <c r="B1714" s="5"/>
      <c r="C1714" s="15"/>
      <c r="D1714" s="15"/>
      <c r="E1714" s="15"/>
      <c r="F1714" s="15"/>
      <c r="G1714" s="15"/>
      <c r="H1714" s="16"/>
      <c r="I1714" s="15"/>
      <c r="J1714" s="32"/>
    </row>
    <row r="1715" spans="1:10" ht="13.2" customHeight="1">
      <c r="A1715" s="140"/>
      <c r="B1715" s="5"/>
      <c r="C1715" s="15"/>
      <c r="D1715" s="15"/>
      <c r="E1715" s="15"/>
      <c r="F1715" s="15"/>
      <c r="G1715" s="15"/>
      <c r="H1715" s="16"/>
      <c r="I1715" s="15"/>
      <c r="J1715" s="32"/>
    </row>
    <row r="1716" spans="1:10" ht="13.2" customHeight="1">
      <c r="A1716" s="140"/>
      <c r="B1716" s="5"/>
      <c r="C1716" s="15"/>
      <c r="D1716" s="15"/>
      <c r="E1716" s="15"/>
      <c r="F1716" s="15"/>
      <c r="G1716" s="15"/>
      <c r="H1716" s="16"/>
      <c r="I1716" s="15"/>
      <c r="J1716" s="32"/>
    </row>
    <row r="1717" spans="1:10" ht="13.2" customHeight="1">
      <c r="A1717" s="140"/>
      <c r="B1717" s="5"/>
      <c r="C1717" s="15"/>
      <c r="D1717" s="15"/>
      <c r="E1717" s="15"/>
      <c r="F1717" s="15"/>
      <c r="G1717" s="15"/>
      <c r="H1717" s="16"/>
      <c r="I1717" s="15"/>
      <c r="J1717" s="32"/>
    </row>
    <row r="1718" spans="1:10" ht="13.2" customHeight="1">
      <c r="A1718" s="140"/>
      <c r="B1718" s="5"/>
      <c r="C1718" s="15"/>
      <c r="D1718" s="15"/>
      <c r="E1718" s="15"/>
      <c r="F1718" s="15"/>
      <c r="G1718" s="15"/>
      <c r="H1718" s="16"/>
      <c r="I1718" s="15"/>
      <c r="J1718" s="32"/>
    </row>
    <row r="1719" spans="1:10" ht="13.2" customHeight="1">
      <c r="A1719" s="140"/>
      <c r="B1719" s="5"/>
      <c r="C1719" s="15"/>
      <c r="D1719" s="15"/>
      <c r="E1719" s="15"/>
      <c r="F1719" s="15"/>
      <c r="G1719" s="15"/>
      <c r="H1719" s="16"/>
      <c r="I1719" s="15"/>
      <c r="J1719" s="32"/>
    </row>
    <row r="1720" spans="1:10" ht="13.2" customHeight="1">
      <c r="A1720" s="140"/>
      <c r="B1720" s="5"/>
      <c r="C1720" s="15"/>
      <c r="D1720" s="15"/>
      <c r="E1720" s="15"/>
      <c r="F1720" s="15"/>
      <c r="G1720" s="15"/>
      <c r="H1720" s="16"/>
      <c r="I1720" s="15"/>
      <c r="J1720" s="32"/>
    </row>
    <row r="1721" spans="1:10" ht="13.2" customHeight="1">
      <c r="A1721" s="140"/>
      <c r="B1721" s="5"/>
      <c r="C1721" s="15"/>
      <c r="D1721" s="15"/>
      <c r="E1721" s="15"/>
      <c r="F1721" s="15"/>
      <c r="G1721" s="15"/>
      <c r="H1721" s="16"/>
      <c r="I1721" s="15"/>
      <c r="J1721" s="32"/>
    </row>
    <row r="1722" spans="1:10" ht="13.2" customHeight="1">
      <c r="A1722" s="140"/>
      <c r="B1722" s="5"/>
      <c r="C1722" s="15"/>
      <c r="D1722" s="15"/>
      <c r="E1722" s="15"/>
      <c r="F1722" s="15"/>
      <c r="G1722" s="15"/>
      <c r="H1722" s="16"/>
      <c r="I1722" s="15"/>
      <c r="J1722" s="32"/>
    </row>
    <row r="1723" spans="1:10" ht="13.2" customHeight="1">
      <c r="A1723" s="140"/>
      <c r="B1723" s="5"/>
      <c r="C1723" s="15"/>
      <c r="D1723" s="15"/>
      <c r="E1723" s="15"/>
      <c r="F1723" s="15"/>
      <c r="G1723" s="15"/>
      <c r="H1723" s="16"/>
      <c r="I1723" s="15"/>
      <c r="J1723" s="32"/>
    </row>
    <row r="1724" spans="1:10" ht="13.2" customHeight="1">
      <c r="A1724" s="140"/>
      <c r="B1724" s="5"/>
      <c r="C1724" s="15"/>
      <c r="D1724" s="15"/>
      <c r="E1724" s="15"/>
      <c r="F1724" s="15"/>
      <c r="G1724" s="15"/>
      <c r="H1724" s="16"/>
      <c r="I1724" s="15"/>
      <c r="J1724" s="32"/>
    </row>
    <row r="1725" spans="1:10" ht="13.2" customHeight="1">
      <c r="A1725" s="140"/>
      <c r="B1725" s="5"/>
      <c r="C1725" s="15"/>
      <c r="D1725" s="15"/>
      <c r="E1725" s="15"/>
      <c r="F1725" s="15"/>
      <c r="G1725" s="15"/>
      <c r="H1725" s="16"/>
      <c r="I1725" s="15"/>
      <c r="J1725" s="32"/>
    </row>
    <row r="1726" spans="1:10" ht="13.2" customHeight="1">
      <c r="A1726" s="140"/>
      <c r="B1726" s="5"/>
      <c r="C1726" s="15"/>
      <c r="D1726" s="15"/>
      <c r="E1726" s="15"/>
      <c r="F1726" s="15"/>
      <c r="G1726" s="15"/>
      <c r="H1726" s="16"/>
      <c r="I1726" s="15"/>
      <c r="J1726" s="32"/>
    </row>
    <row r="1727" spans="1:10" ht="13.2" customHeight="1">
      <c r="A1727" s="140"/>
      <c r="B1727" s="5"/>
      <c r="C1727" s="15"/>
      <c r="D1727" s="15"/>
      <c r="E1727" s="15"/>
      <c r="F1727" s="15"/>
      <c r="G1727" s="15"/>
      <c r="H1727" s="16"/>
      <c r="I1727" s="15"/>
      <c r="J1727" s="32"/>
    </row>
    <row r="1728" spans="1:10" ht="13.2" customHeight="1">
      <c r="A1728" s="140"/>
      <c r="B1728" s="5"/>
      <c r="C1728" s="15"/>
      <c r="D1728" s="15"/>
      <c r="E1728" s="15"/>
      <c r="F1728" s="15"/>
      <c r="G1728" s="15"/>
      <c r="H1728" s="16"/>
      <c r="I1728" s="15"/>
      <c r="J1728" s="32"/>
    </row>
    <row r="1729" spans="1:10" ht="13.2" customHeight="1">
      <c r="A1729" s="141"/>
      <c r="B1729" s="18"/>
      <c r="C1729" s="27"/>
      <c r="D1729" s="27"/>
      <c r="E1729" s="19"/>
      <c r="F1729" s="19"/>
      <c r="G1729" s="19"/>
      <c r="H1729" s="29"/>
      <c r="I1729" s="27"/>
      <c r="J1729" s="32"/>
    </row>
    <row r="1730" spans="1:10" ht="13.2" customHeight="1">
      <c r="A1730" s="144" t="s">
        <v>125</v>
      </c>
      <c r="B1730" s="5"/>
      <c r="C1730" s="15"/>
      <c r="D1730" s="15"/>
      <c r="E1730" s="15"/>
      <c r="F1730" s="15"/>
      <c r="G1730" s="15"/>
      <c r="H1730" s="16"/>
      <c r="I1730" s="15"/>
      <c r="J1730" s="31"/>
    </row>
    <row r="1731" spans="1:10" ht="13.2" customHeight="1">
      <c r="A1731" s="140"/>
      <c r="B1731" s="5"/>
      <c r="C1731" s="15"/>
      <c r="D1731" s="15"/>
      <c r="E1731" s="15"/>
      <c r="F1731" s="15"/>
      <c r="G1731" s="15"/>
      <c r="H1731" s="16"/>
      <c r="I1731" s="15"/>
      <c r="J1731" s="32"/>
    </row>
    <row r="1732" spans="1:10" ht="13.2" customHeight="1">
      <c r="A1732" s="140"/>
      <c r="B1732" s="5"/>
      <c r="C1732" s="15"/>
      <c r="D1732" s="15"/>
      <c r="E1732" s="15"/>
      <c r="F1732" s="15"/>
      <c r="G1732" s="15"/>
      <c r="H1732" s="16"/>
      <c r="I1732" s="15"/>
      <c r="J1732" s="32"/>
    </row>
    <row r="1733" spans="1:10" ht="13.2" customHeight="1">
      <c r="A1733" s="140"/>
      <c r="B1733" s="5"/>
      <c r="C1733" s="15"/>
      <c r="D1733" s="15"/>
      <c r="E1733" s="15"/>
      <c r="F1733" s="15"/>
      <c r="G1733" s="15"/>
      <c r="H1733" s="16"/>
      <c r="I1733" s="15"/>
      <c r="J1733" s="32"/>
    </row>
    <row r="1734" spans="1:10" ht="13.2" customHeight="1">
      <c r="A1734" s="140"/>
      <c r="B1734" s="5"/>
      <c r="C1734" s="15"/>
      <c r="D1734" s="15"/>
      <c r="E1734" s="15"/>
      <c r="F1734" s="15"/>
      <c r="G1734" s="15"/>
      <c r="H1734" s="16"/>
      <c r="I1734" s="15"/>
      <c r="J1734" s="32"/>
    </row>
    <row r="1735" spans="1:10" ht="13.2" customHeight="1">
      <c r="A1735" s="140"/>
      <c r="B1735" s="5"/>
      <c r="C1735" s="15"/>
      <c r="D1735" s="15"/>
      <c r="E1735" s="15"/>
      <c r="F1735" s="15"/>
      <c r="G1735" s="15"/>
      <c r="H1735" s="16"/>
      <c r="I1735" s="15"/>
      <c r="J1735" s="32"/>
    </row>
    <row r="1736" spans="1:10" ht="13.2" customHeight="1">
      <c r="A1736" s="140"/>
      <c r="B1736" s="5"/>
      <c r="C1736" s="15"/>
      <c r="D1736" s="15"/>
      <c r="E1736" s="15"/>
      <c r="F1736" s="15"/>
      <c r="G1736" s="15"/>
      <c r="H1736" s="16"/>
      <c r="I1736" s="15"/>
      <c r="J1736" s="32"/>
    </row>
    <row r="1737" spans="1:10" ht="13.2" customHeight="1">
      <c r="A1737" s="140"/>
      <c r="B1737" s="5"/>
      <c r="C1737" s="15"/>
      <c r="D1737" s="15"/>
      <c r="E1737" s="15"/>
      <c r="F1737" s="15"/>
      <c r="G1737" s="15"/>
      <c r="H1737" s="16"/>
      <c r="I1737" s="15"/>
      <c r="J1737" s="32"/>
    </row>
    <row r="1738" spans="1:10" ht="13.2" customHeight="1">
      <c r="A1738" s="140"/>
      <c r="B1738" s="5"/>
      <c r="C1738" s="15"/>
      <c r="D1738" s="15"/>
      <c r="E1738" s="15"/>
      <c r="F1738" s="15"/>
      <c r="G1738" s="15"/>
      <c r="H1738" s="16"/>
      <c r="I1738" s="15"/>
      <c r="J1738" s="32"/>
    </row>
    <row r="1739" spans="1:10" ht="13.2" customHeight="1">
      <c r="A1739" s="140"/>
      <c r="B1739" s="5"/>
      <c r="C1739" s="15"/>
      <c r="D1739" s="15"/>
      <c r="E1739" s="15"/>
      <c r="F1739" s="15"/>
      <c r="G1739" s="15"/>
      <c r="H1739" s="16"/>
      <c r="I1739" s="15"/>
      <c r="J1739" s="32"/>
    </row>
    <row r="1740" spans="1:10" ht="13.2" customHeight="1">
      <c r="A1740" s="140"/>
      <c r="B1740" s="5"/>
      <c r="C1740" s="15"/>
      <c r="D1740" s="15"/>
      <c r="E1740" s="15"/>
      <c r="F1740" s="15"/>
      <c r="G1740" s="15"/>
      <c r="H1740" s="16"/>
      <c r="I1740" s="15"/>
      <c r="J1740" s="32"/>
    </row>
    <row r="1741" spans="1:10" ht="13.2" customHeight="1">
      <c r="A1741" s="140"/>
      <c r="B1741" s="5"/>
      <c r="C1741" s="15"/>
      <c r="D1741" s="15"/>
      <c r="E1741" s="15"/>
      <c r="F1741" s="15"/>
      <c r="G1741" s="15"/>
      <c r="H1741" s="16"/>
      <c r="I1741" s="15"/>
      <c r="J1741" s="32"/>
    </row>
    <row r="1742" spans="1:10" ht="13.2" customHeight="1">
      <c r="A1742" s="140"/>
      <c r="B1742" s="5"/>
      <c r="C1742" s="15"/>
      <c r="D1742" s="15"/>
      <c r="E1742" s="15"/>
      <c r="F1742" s="15"/>
      <c r="G1742" s="15"/>
      <c r="H1742" s="16"/>
      <c r="I1742" s="15"/>
      <c r="J1742" s="32"/>
    </row>
    <row r="1743" spans="1:10" ht="13.2" customHeight="1">
      <c r="A1743" s="140"/>
      <c r="B1743" s="5"/>
      <c r="C1743" s="15"/>
      <c r="D1743" s="15"/>
      <c r="E1743" s="15"/>
      <c r="F1743" s="15"/>
      <c r="G1743" s="15"/>
      <c r="H1743" s="16"/>
      <c r="I1743" s="15"/>
      <c r="J1743" s="32"/>
    </row>
    <row r="1744" spans="1:10" ht="13.2" customHeight="1">
      <c r="A1744" s="140"/>
      <c r="B1744" s="5"/>
      <c r="C1744" s="15"/>
      <c r="D1744" s="15"/>
      <c r="E1744" s="15"/>
      <c r="F1744" s="15"/>
      <c r="G1744" s="15"/>
      <c r="H1744" s="16"/>
      <c r="I1744" s="15"/>
      <c r="J1744" s="32"/>
    </row>
    <row r="1745" spans="1:10" ht="13.2" customHeight="1">
      <c r="A1745" s="140"/>
      <c r="B1745" s="5"/>
      <c r="C1745" s="15"/>
      <c r="D1745" s="15"/>
      <c r="E1745" s="15"/>
      <c r="F1745" s="15"/>
      <c r="G1745" s="15"/>
      <c r="H1745" s="16"/>
      <c r="I1745" s="15"/>
      <c r="J1745" s="32"/>
    </row>
    <row r="1746" spans="1:10" ht="13.2" customHeight="1">
      <c r="A1746" s="140"/>
      <c r="B1746" s="5"/>
      <c r="C1746" s="15"/>
      <c r="D1746" s="15"/>
      <c r="E1746" s="15"/>
      <c r="F1746" s="15"/>
      <c r="G1746" s="15"/>
      <c r="H1746" s="16"/>
      <c r="I1746" s="15"/>
      <c r="J1746" s="32"/>
    </row>
    <row r="1747" spans="1:10" ht="13.2" customHeight="1">
      <c r="A1747" s="141"/>
      <c r="B1747" s="18"/>
      <c r="C1747" s="27"/>
      <c r="D1747" s="27"/>
      <c r="E1747" s="19"/>
      <c r="F1747" s="19"/>
      <c r="G1747" s="19"/>
      <c r="H1747" s="29"/>
      <c r="I1747" s="27"/>
      <c r="J1747" s="32"/>
    </row>
    <row r="1748" spans="1:10" ht="13.2" customHeight="1">
      <c r="A1748" s="144" t="s">
        <v>126</v>
      </c>
      <c r="B1748" s="5"/>
      <c r="C1748" s="15"/>
      <c r="D1748" s="15"/>
      <c r="E1748" s="15"/>
      <c r="F1748" s="15"/>
      <c r="G1748" s="15"/>
      <c r="H1748" s="16"/>
      <c r="I1748" s="15"/>
      <c r="J1748" s="31"/>
    </row>
    <row r="1749" spans="1:10" ht="13.2" customHeight="1">
      <c r="A1749" s="140"/>
      <c r="B1749" s="5"/>
      <c r="C1749" s="15"/>
      <c r="D1749" s="15"/>
      <c r="E1749" s="15"/>
      <c r="F1749" s="15"/>
      <c r="G1749" s="15"/>
      <c r="H1749" s="16"/>
      <c r="I1749" s="15"/>
      <c r="J1749" s="32"/>
    </row>
    <row r="1750" spans="1:10" ht="13.2" customHeight="1">
      <c r="A1750" s="140"/>
      <c r="B1750" s="5"/>
      <c r="C1750" s="15"/>
      <c r="D1750" s="15"/>
      <c r="E1750" s="15"/>
      <c r="F1750" s="15"/>
      <c r="G1750" s="15"/>
      <c r="H1750" s="16"/>
      <c r="I1750" s="15"/>
      <c r="J1750" s="32"/>
    </row>
    <row r="1751" spans="1:10" ht="13.2" customHeight="1">
      <c r="A1751" s="140"/>
      <c r="B1751" s="5"/>
      <c r="C1751" s="15"/>
      <c r="D1751" s="15"/>
      <c r="E1751" s="15"/>
      <c r="F1751" s="15"/>
      <c r="G1751" s="15"/>
      <c r="H1751" s="16"/>
      <c r="I1751" s="15"/>
      <c r="J1751" s="32"/>
    </row>
    <row r="1752" spans="1:10" ht="13.2" customHeight="1">
      <c r="A1752" s="140"/>
      <c r="B1752" s="5"/>
      <c r="C1752" s="15"/>
      <c r="D1752" s="15"/>
      <c r="E1752" s="15"/>
      <c r="F1752" s="15"/>
      <c r="G1752" s="15"/>
      <c r="H1752" s="16"/>
      <c r="I1752" s="15"/>
      <c r="J1752" s="32"/>
    </row>
    <row r="1753" spans="1:10" ht="13.2" customHeight="1">
      <c r="A1753" s="140"/>
      <c r="B1753" s="5"/>
      <c r="C1753" s="15"/>
      <c r="D1753" s="15"/>
      <c r="E1753" s="15"/>
      <c r="F1753" s="15"/>
      <c r="G1753" s="15"/>
      <c r="H1753" s="16"/>
      <c r="I1753" s="15"/>
      <c r="J1753" s="32"/>
    </row>
    <row r="1754" spans="1:10" ht="13.2" customHeight="1">
      <c r="A1754" s="140"/>
      <c r="B1754" s="5"/>
      <c r="C1754" s="15"/>
      <c r="D1754" s="15"/>
      <c r="E1754" s="15"/>
      <c r="F1754" s="15"/>
      <c r="G1754" s="15"/>
      <c r="H1754" s="16"/>
      <c r="I1754" s="15"/>
      <c r="J1754" s="32"/>
    </row>
    <row r="1755" spans="1:10" ht="13.2" customHeight="1">
      <c r="A1755" s="140"/>
      <c r="B1755" s="5"/>
      <c r="C1755" s="15"/>
      <c r="D1755" s="15"/>
      <c r="E1755" s="15"/>
      <c r="F1755" s="15"/>
      <c r="G1755" s="15"/>
      <c r="H1755" s="16"/>
      <c r="I1755" s="15"/>
      <c r="J1755" s="32"/>
    </row>
    <row r="1756" spans="1:10" ht="13.2" customHeight="1">
      <c r="A1756" s="140"/>
      <c r="B1756" s="5"/>
      <c r="C1756" s="15"/>
      <c r="D1756" s="15"/>
      <c r="E1756" s="15"/>
      <c r="F1756" s="15"/>
      <c r="G1756" s="15"/>
      <c r="H1756" s="16"/>
      <c r="I1756" s="15"/>
      <c r="J1756" s="32"/>
    </row>
    <row r="1757" spans="1:10" ht="13.2" customHeight="1">
      <c r="A1757" s="140"/>
      <c r="B1757" s="5"/>
      <c r="C1757" s="15"/>
      <c r="D1757" s="15"/>
      <c r="E1757" s="15"/>
      <c r="F1757" s="15"/>
      <c r="G1757" s="15"/>
      <c r="H1757" s="16"/>
      <c r="I1757" s="15"/>
      <c r="J1757" s="32"/>
    </row>
    <row r="1758" spans="1:10" ht="13.2" customHeight="1">
      <c r="A1758" s="140"/>
      <c r="B1758" s="5"/>
      <c r="C1758" s="15"/>
      <c r="D1758" s="15"/>
      <c r="E1758" s="15"/>
      <c r="F1758" s="15"/>
      <c r="G1758" s="15"/>
      <c r="H1758" s="16"/>
      <c r="I1758" s="15"/>
      <c r="J1758" s="32"/>
    </row>
    <row r="1759" spans="1:10" ht="13.2" customHeight="1">
      <c r="A1759" s="140"/>
      <c r="B1759" s="5"/>
      <c r="C1759" s="15"/>
      <c r="D1759" s="15"/>
      <c r="E1759" s="15"/>
      <c r="F1759" s="15"/>
      <c r="G1759" s="15"/>
      <c r="H1759" s="16"/>
      <c r="I1759" s="15"/>
      <c r="J1759" s="32"/>
    </row>
    <row r="1760" spans="1:10" ht="13.2" customHeight="1">
      <c r="A1760" s="140"/>
      <c r="B1760" s="5"/>
      <c r="C1760" s="15"/>
      <c r="D1760" s="15"/>
      <c r="E1760" s="15"/>
      <c r="F1760" s="15"/>
      <c r="G1760" s="15"/>
      <c r="H1760" s="16"/>
      <c r="I1760" s="15"/>
      <c r="J1760" s="32"/>
    </row>
    <row r="1761" spans="1:10" ht="13.2" customHeight="1">
      <c r="A1761" s="140"/>
      <c r="B1761" s="5"/>
      <c r="C1761" s="15"/>
      <c r="D1761" s="15"/>
      <c r="E1761" s="15"/>
      <c r="F1761" s="15"/>
      <c r="G1761" s="15"/>
      <c r="H1761" s="16"/>
      <c r="I1761" s="15"/>
      <c r="J1761" s="32"/>
    </row>
    <row r="1762" spans="1:10" ht="13.2" customHeight="1">
      <c r="A1762" s="140"/>
      <c r="B1762" s="5"/>
      <c r="C1762" s="15"/>
      <c r="D1762" s="15"/>
      <c r="E1762" s="15"/>
      <c r="F1762" s="15"/>
      <c r="G1762" s="15"/>
      <c r="H1762" s="16"/>
      <c r="I1762" s="15"/>
      <c r="J1762" s="32"/>
    </row>
    <row r="1763" spans="1:10" ht="13.2" customHeight="1">
      <c r="A1763" s="140"/>
      <c r="B1763" s="5"/>
      <c r="C1763" s="15"/>
      <c r="D1763" s="15"/>
      <c r="E1763" s="15"/>
      <c r="F1763" s="15"/>
      <c r="G1763" s="15"/>
      <c r="H1763" s="16"/>
      <c r="I1763" s="15"/>
      <c r="J1763" s="32"/>
    </row>
    <row r="1764" spans="1:10" ht="13.2" customHeight="1">
      <c r="A1764" s="140"/>
      <c r="B1764" s="5"/>
      <c r="C1764" s="15"/>
      <c r="D1764" s="15"/>
      <c r="E1764" s="15"/>
      <c r="F1764" s="15"/>
      <c r="G1764" s="15"/>
      <c r="H1764" s="16"/>
      <c r="I1764" s="15"/>
      <c r="J1764" s="32"/>
    </row>
    <row r="1765" spans="1:10" ht="13.2" customHeight="1">
      <c r="A1765" s="141"/>
      <c r="B1765" s="18"/>
      <c r="C1765" s="27"/>
      <c r="D1765" s="27"/>
      <c r="E1765" s="19"/>
      <c r="F1765" s="19"/>
      <c r="G1765" s="19"/>
      <c r="H1765" s="29"/>
      <c r="I1765" s="27"/>
      <c r="J1765" s="32"/>
    </row>
    <row r="1766" spans="1:10" ht="13.2" customHeight="1">
      <c r="A1766" s="144" t="s">
        <v>127</v>
      </c>
      <c r="B1766" s="5"/>
      <c r="C1766" s="15"/>
      <c r="D1766" s="15"/>
      <c r="E1766" s="15"/>
      <c r="F1766" s="15"/>
      <c r="G1766" s="15"/>
      <c r="H1766" s="16"/>
      <c r="I1766" s="15"/>
      <c r="J1766" s="31"/>
    </row>
    <row r="1767" spans="1:10" ht="13.2" customHeight="1">
      <c r="A1767" s="140"/>
      <c r="B1767" s="5"/>
      <c r="C1767" s="15"/>
      <c r="D1767" s="15"/>
      <c r="E1767" s="15"/>
      <c r="F1767" s="15"/>
      <c r="G1767" s="15"/>
      <c r="H1767" s="16"/>
      <c r="I1767" s="15"/>
      <c r="J1767" s="32"/>
    </row>
    <row r="1768" spans="1:10" ht="13.2" customHeight="1">
      <c r="A1768" s="140"/>
      <c r="B1768" s="5"/>
      <c r="C1768" s="15"/>
      <c r="D1768" s="15"/>
      <c r="E1768" s="15"/>
      <c r="F1768" s="15"/>
      <c r="G1768" s="15"/>
      <c r="H1768" s="16"/>
      <c r="I1768" s="15"/>
      <c r="J1768" s="32"/>
    </row>
    <row r="1769" spans="1:10" ht="13.2" customHeight="1">
      <c r="A1769" s="140"/>
      <c r="B1769" s="5"/>
      <c r="C1769" s="15"/>
      <c r="D1769" s="15"/>
      <c r="E1769" s="15"/>
      <c r="F1769" s="15"/>
      <c r="G1769" s="15"/>
      <c r="H1769" s="16"/>
      <c r="I1769" s="15"/>
      <c r="J1769" s="32"/>
    </row>
    <row r="1770" spans="1:10" ht="13.2" customHeight="1">
      <c r="A1770" s="140"/>
      <c r="B1770" s="5"/>
      <c r="C1770" s="15"/>
      <c r="D1770" s="15"/>
      <c r="E1770" s="15"/>
      <c r="F1770" s="15"/>
      <c r="G1770" s="15"/>
      <c r="H1770" s="16"/>
      <c r="I1770" s="15"/>
      <c r="J1770" s="32"/>
    </row>
    <row r="1771" spans="1:10" ht="13.2" customHeight="1">
      <c r="A1771" s="140"/>
      <c r="B1771" s="5"/>
      <c r="C1771" s="15"/>
      <c r="D1771" s="15"/>
      <c r="E1771" s="15"/>
      <c r="F1771" s="15"/>
      <c r="G1771" s="15"/>
      <c r="H1771" s="16"/>
      <c r="I1771" s="15"/>
      <c r="J1771" s="32"/>
    </row>
    <row r="1772" spans="1:10" ht="13.2" customHeight="1">
      <c r="A1772" s="140"/>
      <c r="B1772" s="5"/>
      <c r="C1772" s="15"/>
      <c r="D1772" s="15"/>
      <c r="E1772" s="15"/>
      <c r="F1772" s="15"/>
      <c r="G1772" s="15"/>
      <c r="H1772" s="16"/>
      <c r="I1772" s="15"/>
      <c r="J1772" s="32"/>
    </row>
    <row r="1773" spans="1:10" ht="13.2" customHeight="1">
      <c r="A1773" s="140"/>
      <c r="B1773" s="5"/>
      <c r="C1773" s="15"/>
      <c r="D1773" s="15"/>
      <c r="E1773" s="15"/>
      <c r="F1773" s="15"/>
      <c r="G1773" s="15"/>
      <c r="H1773" s="16"/>
      <c r="I1773" s="15"/>
      <c r="J1773" s="32"/>
    </row>
    <row r="1774" spans="1:10" ht="13.2" customHeight="1">
      <c r="A1774" s="140"/>
      <c r="B1774" s="5"/>
      <c r="C1774" s="15"/>
      <c r="D1774" s="15"/>
      <c r="E1774" s="15"/>
      <c r="F1774" s="15"/>
      <c r="G1774" s="15"/>
      <c r="H1774" s="16"/>
      <c r="I1774" s="15"/>
      <c r="J1774" s="32"/>
    </row>
    <row r="1775" spans="1:10" ht="13.2" customHeight="1">
      <c r="A1775" s="140"/>
      <c r="B1775" s="5"/>
      <c r="C1775" s="15"/>
      <c r="D1775" s="15"/>
      <c r="E1775" s="15"/>
      <c r="F1775" s="15"/>
      <c r="G1775" s="15"/>
      <c r="H1775" s="16"/>
      <c r="I1775" s="15"/>
      <c r="J1775" s="32"/>
    </row>
    <row r="1776" spans="1:10" ht="13.2" customHeight="1">
      <c r="A1776" s="140"/>
      <c r="B1776" s="5"/>
      <c r="C1776" s="15"/>
      <c r="D1776" s="15"/>
      <c r="E1776" s="15"/>
      <c r="F1776" s="15"/>
      <c r="G1776" s="15"/>
      <c r="H1776" s="16"/>
      <c r="I1776" s="15"/>
      <c r="J1776" s="32"/>
    </row>
    <row r="1777" spans="1:10" ht="13.2" customHeight="1">
      <c r="A1777" s="140"/>
      <c r="B1777" s="5"/>
      <c r="C1777" s="15"/>
      <c r="D1777" s="15"/>
      <c r="E1777" s="15"/>
      <c r="F1777" s="15"/>
      <c r="G1777" s="15"/>
      <c r="H1777" s="16"/>
      <c r="I1777" s="15"/>
      <c r="J1777" s="32"/>
    </row>
    <row r="1778" spans="1:10" ht="13.2" customHeight="1">
      <c r="A1778" s="140"/>
      <c r="B1778" s="5"/>
      <c r="C1778" s="15"/>
      <c r="D1778" s="15"/>
      <c r="E1778" s="15"/>
      <c r="F1778" s="15"/>
      <c r="G1778" s="15"/>
      <c r="H1778" s="16"/>
      <c r="I1778" s="15"/>
      <c r="J1778" s="32"/>
    </row>
    <row r="1779" spans="1:10" ht="13.2" customHeight="1">
      <c r="A1779" s="140"/>
      <c r="B1779" s="5"/>
      <c r="C1779" s="15"/>
      <c r="D1779" s="15"/>
      <c r="E1779" s="15"/>
      <c r="F1779" s="15"/>
      <c r="G1779" s="15"/>
      <c r="H1779" s="16"/>
      <c r="I1779" s="15"/>
      <c r="J1779" s="32"/>
    </row>
    <row r="1780" spans="1:10" ht="13.2" customHeight="1">
      <c r="A1780" s="140"/>
      <c r="B1780" s="5"/>
      <c r="C1780" s="15"/>
      <c r="D1780" s="15"/>
      <c r="E1780" s="15"/>
      <c r="F1780" s="15"/>
      <c r="G1780" s="15"/>
      <c r="H1780" s="16"/>
      <c r="I1780" s="15"/>
      <c r="J1780" s="32"/>
    </row>
    <row r="1781" spans="1:10" ht="13.2" customHeight="1">
      <c r="A1781" s="140"/>
      <c r="B1781" s="5"/>
      <c r="C1781" s="15"/>
      <c r="D1781" s="15"/>
      <c r="E1781" s="15"/>
      <c r="F1781" s="15"/>
      <c r="G1781" s="15"/>
      <c r="H1781" s="16"/>
      <c r="I1781" s="15"/>
      <c r="J1781" s="32"/>
    </row>
    <row r="1782" spans="1:10" ht="13.2" customHeight="1">
      <c r="A1782" s="140"/>
      <c r="B1782" s="5"/>
      <c r="C1782" s="15"/>
      <c r="D1782" s="15"/>
      <c r="E1782" s="15"/>
      <c r="F1782" s="15"/>
      <c r="G1782" s="15"/>
      <c r="H1782" s="16"/>
      <c r="I1782" s="15"/>
      <c r="J1782" s="32"/>
    </row>
    <row r="1783" spans="1:10" ht="13.2" customHeight="1">
      <c r="A1783" s="141"/>
      <c r="B1783" s="18"/>
      <c r="C1783" s="27"/>
      <c r="D1783" s="27"/>
      <c r="E1783" s="19"/>
      <c r="F1783" s="19"/>
      <c r="G1783" s="19"/>
      <c r="H1783" s="29"/>
      <c r="I1783" s="27"/>
      <c r="J1783" s="32"/>
    </row>
    <row r="1784" spans="1:10" ht="13.2" customHeight="1">
      <c r="A1784" s="144" t="s">
        <v>128</v>
      </c>
      <c r="B1784" s="5"/>
      <c r="C1784" s="15"/>
      <c r="D1784" s="15"/>
      <c r="E1784" s="15"/>
      <c r="F1784" s="15"/>
      <c r="G1784" s="15"/>
      <c r="H1784" s="16"/>
      <c r="I1784" s="15"/>
      <c r="J1784" s="31"/>
    </row>
    <row r="1785" spans="1:10" ht="13.2" customHeight="1">
      <c r="A1785" s="140"/>
      <c r="B1785" s="5"/>
      <c r="C1785" s="15"/>
      <c r="D1785" s="15"/>
      <c r="E1785" s="15"/>
      <c r="F1785" s="15"/>
      <c r="G1785" s="15"/>
      <c r="H1785" s="16"/>
      <c r="I1785" s="15"/>
      <c r="J1785" s="32"/>
    </row>
    <row r="1786" spans="1:10" ht="13.2" customHeight="1">
      <c r="A1786" s="140"/>
      <c r="B1786" s="5"/>
      <c r="C1786" s="15"/>
      <c r="D1786" s="15"/>
      <c r="E1786" s="15"/>
      <c r="F1786" s="15"/>
      <c r="G1786" s="15"/>
      <c r="H1786" s="16"/>
      <c r="I1786" s="15"/>
      <c r="J1786" s="32"/>
    </row>
    <row r="1787" spans="1:10" ht="13.2" customHeight="1">
      <c r="A1787" s="140"/>
      <c r="B1787" s="5"/>
      <c r="C1787" s="15"/>
      <c r="D1787" s="15"/>
      <c r="E1787" s="15"/>
      <c r="F1787" s="15"/>
      <c r="G1787" s="15"/>
      <c r="H1787" s="16"/>
      <c r="I1787" s="15"/>
      <c r="J1787" s="32"/>
    </row>
    <row r="1788" spans="1:10" ht="13.2" customHeight="1">
      <c r="A1788" s="140"/>
      <c r="B1788" s="5"/>
      <c r="C1788" s="15"/>
      <c r="D1788" s="15"/>
      <c r="E1788" s="15"/>
      <c r="F1788" s="15"/>
      <c r="G1788" s="15"/>
      <c r="H1788" s="16"/>
      <c r="I1788" s="15"/>
      <c r="J1788" s="32"/>
    </row>
    <row r="1789" spans="1:10" ht="13.2" customHeight="1">
      <c r="A1789" s="140"/>
      <c r="B1789" s="5"/>
      <c r="C1789" s="15"/>
      <c r="D1789" s="15"/>
      <c r="E1789" s="15"/>
      <c r="F1789" s="15"/>
      <c r="G1789" s="15"/>
      <c r="H1789" s="16"/>
      <c r="I1789" s="15"/>
      <c r="J1789" s="32"/>
    </row>
    <row r="1790" spans="1:10" ht="13.2" customHeight="1">
      <c r="A1790" s="140"/>
      <c r="B1790" s="5"/>
      <c r="C1790" s="15"/>
      <c r="D1790" s="15"/>
      <c r="E1790" s="15"/>
      <c r="F1790" s="15"/>
      <c r="G1790" s="15"/>
      <c r="H1790" s="16"/>
      <c r="I1790" s="15"/>
      <c r="J1790" s="32"/>
    </row>
    <row r="1791" spans="1:10" ht="13.2" customHeight="1">
      <c r="A1791" s="140"/>
      <c r="B1791" s="5"/>
      <c r="C1791" s="15"/>
      <c r="D1791" s="15"/>
      <c r="E1791" s="15"/>
      <c r="F1791" s="15"/>
      <c r="G1791" s="15"/>
      <c r="H1791" s="16"/>
      <c r="I1791" s="15"/>
      <c r="J1791" s="32"/>
    </row>
    <row r="1792" spans="1:10" ht="13.2" customHeight="1">
      <c r="A1792" s="140"/>
      <c r="B1792" s="5"/>
      <c r="C1792" s="15"/>
      <c r="D1792" s="15"/>
      <c r="E1792" s="15"/>
      <c r="F1792" s="15"/>
      <c r="G1792" s="15"/>
      <c r="H1792" s="16"/>
      <c r="I1792" s="15"/>
      <c r="J1792" s="32"/>
    </row>
    <row r="1793" spans="1:10" ht="13.2" customHeight="1">
      <c r="A1793" s="140"/>
      <c r="B1793" s="5"/>
      <c r="C1793" s="15"/>
      <c r="D1793" s="15"/>
      <c r="E1793" s="15"/>
      <c r="F1793" s="15"/>
      <c r="G1793" s="15"/>
      <c r="H1793" s="16"/>
      <c r="I1793" s="15"/>
      <c r="J1793" s="32"/>
    </row>
    <row r="1794" spans="1:10" ht="13.2" customHeight="1">
      <c r="A1794" s="140"/>
      <c r="B1794" s="5"/>
      <c r="C1794" s="15"/>
      <c r="D1794" s="15"/>
      <c r="E1794" s="15"/>
      <c r="F1794" s="15"/>
      <c r="G1794" s="15"/>
      <c r="H1794" s="16"/>
      <c r="I1794" s="15"/>
      <c r="J1794" s="32"/>
    </row>
    <row r="1795" spans="1:10" ht="13.2" customHeight="1">
      <c r="A1795" s="140"/>
      <c r="B1795" s="5"/>
      <c r="C1795" s="15"/>
      <c r="D1795" s="15"/>
      <c r="E1795" s="15"/>
      <c r="F1795" s="15"/>
      <c r="G1795" s="15"/>
      <c r="H1795" s="16"/>
      <c r="I1795" s="15"/>
      <c r="J1795" s="32"/>
    </row>
    <row r="1796" spans="1:10" ht="13.2" customHeight="1">
      <c r="A1796" s="140"/>
      <c r="B1796" s="5"/>
      <c r="C1796" s="15"/>
      <c r="D1796" s="15"/>
      <c r="E1796" s="15"/>
      <c r="F1796" s="15"/>
      <c r="G1796" s="15"/>
      <c r="H1796" s="16"/>
      <c r="I1796" s="15"/>
      <c r="J1796" s="32"/>
    </row>
    <row r="1797" spans="1:10" ht="13.2" customHeight="1">
      <c r="A1797" s="140"/>
      <c r="B1797" s="5"/>
      <c r="C1797" s="15"/>
      <c r="D1797" s="15"/>
      <c r="E1797" s="15"/>
      <c r="F1797" s="15"/>
      <c r="G1797" s="15"/>
      <c r="H1797" s="16"/>
      <c r="I1797" s="15"/>
      <c r="J1797" s="32"/>
    </row>
    <row r="1798" spans="1:10" ht="13.2" customHeight="1">
      <c r="A1798" s="140"/>
      <c r="B1798" s="5"/>
      <c r="C1798" s="15"/>
      <c r="D1798" s="15"/>
      <c r="E1798" s="15"/>
      <c r="F1798" s="15"/>
      <c r="G1798" s="15"/>
      <c r="H1798" s="16"/>
      <c r="I1798" s="15"/>
      <c r="J1798" s="32"/>
    </row>
    <row r="1799" spans="1:10" ht="13.2" customHeight="1">
      <c r="A1799" s="140"/>
      <c r="B1799" s="5"/>
      <c r="C1799" s="15"/>
      <c r="D1799" s="15"/>
      <c r="E1799" s="15"/>
      <c r="F1799" s="15"/>
      <c r="G1799" s="15"/>
      <c r="H1799" s="16"/>
      <c r="I1799" s="15"/>
      <c r="J1799" s="32"/>
    </row>
    <row r="1800" spans="1:10" ht="13.2" customHeight="1">
      <c r="A1800" s="140"/>
      <c r="B1800" s="5"/>
      <c r="C1800" s="15"/>
      <c r="D1800" s="15"/>
      <c r="E1800" s="15"/>
      <c r="F1800" s="15"/>
      <c r="G1800" s="15"/>
      <c r="H1800" s="16"/>
      <c r="I1800" s="15"/>
      <c r="J1800" s="32"/>
    </row>
    <row r="1801" spans="1:10" ht="13.2" customHeight="1">
      <c r="A1801" s="141"/>
      <c r="B1801" s="18"/>
      <c r="C1801" s="27"/>
      <c r="D1801" s="27"/>
      <c r="E1801" s="19"/>
      <c r="F1801" s="19"/>
      <c r="G1801" s="19"/>
      <c r="H1801" s="29"/>
      <c r="I1801" s="27"/>
      <c r="J1801" s="32"/>
    </row>
    <row r="1802" spans="1:10" ht="13.2" customHeight="1">
      <c r="A1802" s="144" t="s">
        <v>129</v>
      </c>
      <c r="B1802" s="5"/>
      <c r="C1802" s="15"/>
      <c r="D1802" s="15"/>
      <c r="E1802" s="15"/>
      <c r="F1802" s="15"/>
      <c r="G1802" s="15"/>
      <c r="H1802" s="16"/>
      <c r="I1802" s="15"/>
      <c r="J1802" s="31"/>
    </row>
    <row r="1803" spans="1:10" ht="13.2" customHeight="1">
      <c r="A1803" s="140"/>
      <c r="B1803" s="5"/>
      <c r="C1803" s="15"/>
      <c r="D1803" s="15"/>
      <c r="E1803" s="15"/>
      <c r="F1803" s="15"/>
      <c r="G1803" s="15"/>
      <c r="H1803" s="16"/>
      <c r="I1803" s="15"/>
      <c r="J1803" s="32"/>
    </row>
    <row r="1804" spans="1:10" ht="13.2" customHeight="1">
      <c r="A1804" s="140"/>
      <c r="B1804" s="5"/>
      <c r="C1804" s="15"/>
      <c r="D1804" s="15"/>
      <c r="E1804" s="15"/>
      <c r="F1804" s="15"/>
      <c r="G1804" s="15"/>
      <c r="H1804" s="16"/>
      <c r="I1804" s="15"/>
      <c r="J1804" s="32"/>
    </row>
    <row r="1805" spans="1:10" ht="13.2" customHeight="1">
      <c r="A1805" s="140"/>
      <c r="B1805" s="5"/>
      <c r="C1805" s="15"/>
      <c r="D1805" s="15"/>
      <c r="E1805" s="15"/>
      <c r="F1805" s="15"/>
      <c r="G1805" s="15"/>
      <c r="H1805" s="16"/>
      <c r="I1805" s="15"/>
      <c r="J1805" s="32"/>
    </row>
    <row r="1806" spans="1:10" ht="13.2" customHeight="1">
      <c r="A1806" s="140"/>
      <c r="B1806" s="5"/>
      <c r="C1806" s="15"/>
      <c r="D1806" s="15"/>
      <c r="E1806" s="15"/>
      <c r="F1806" s="15"/>
      <c r="G1806" s="15"/>
      <c r="H1806" s="16"/>
      <c r="I1806" s="15"/>
      <c r="J1806" s="32"/>
    </row>
    <row r="1807" spans="1:10" ht="13.2" customHeight="1">
      <c r="A1807" s="140"/>
      <c r="B1807" s="5"/>
      <c r="C1807" s="15"/>
      <c r="D1807" s="15"/>
      <c r="E1807" s="15"/>
      <c r="F1807" s="15"/>
      <c r="G1807" s="15"/>
      <c r="H1807" s="16"/>
      <c r="I1807" s="15"/>
      <c r="J1807" s="32"/>
    </row>
    <row r="1808" spans="1:10" ht="13.2" customHeight="1">
      <c r="A1808" s="140"/>
      <c r="B1808" s="5"/>
      <c r="C1808" s="15"/>
      <c r="D1808" s="15"/>
      <c r="E1808" s="15"/>
      <c r="F1808" s="15"/>
      <c r="G1808" s="15"/>
      <c r="H1808" s="16"/>
      <c r="I1808" s="15"/>
      <c r="J1808" s="32"/>
    </row>
    <row r="1809" spans="1:10" ht="13.2" customHeight="1">
      <c r="A1809" s="140"/>
      <c r="B1809" s="5"/>
      <c r="C1809" s="15"/>
      <c r="D1809" s="15"/>
      <c r="E1809" s="15"/>
      <c r="F1809" s="15"/>
      <c r="G1809" s="15"/>
      <c r="H1809" s="16"/>
      <c r="I1809" s="15"/>
      <c r="J1809" s="32"/>
    </row>
    <row r="1810" spans="1:10" ht="13.2" customHeight="1">
      <c r="A1810" s="140"/>
      <c r="B1810" s="5"/>
      <c r="C1810" s="15"/>
      <c r="D1810" s="15"/>
      <c r="E1810" s="15"/>
      <c r="F1810" s="15"/>
      <c r="G1810" s="15"/>
      <c r="H1810" s="16"/>
      <c r="I1810" s="15"/>
      <c r="J1810" s="32"/>
    </row>
    <row r="1811" spans="1:10" ht="13.2" customHeight="1">
      <c r="A1811" s="140"/>
      <c r="B1811" s="5"/>
      <c r="C1811" s="15"/>
      <c r="D1811" s="15"/>
      <c r="E1811" s="15"/>
      <c r="F1811" s="15"/>
      <c r="G1811" s="15"/>
      <c r="H1811" s="16"/>
      <c r="I1811" s="15"/>
      <c r="J1811" s="32"/>
    </row>
    <row r="1812" spans="1:10" ht="13.2" customHeight="1">
      <c r="A1812" s="140"/>
      <c r="B1812" s="5"/>
      <c r="C1812" s="15"/>
      <c r="D1812" s="15"/>
      <c r="E1812" s="15"/>
      <c r="F1812" s="15"/>
      <c r="G1812" s="15"/>
      <c r="H1812" s="16"/>
      <c r="I1812" s="15"/>
      <c r="J1812" s="32"/>
    </row>
    <row r="1813" spans="1:10" ht="13.2" customHeight="1">
      <c r="A1813" s="140"/>
      <c r="B1813" s="5"/>
      <c r="C1813" s="15"/>
      <c r="D1813" s="15"/>
      <c r="E1813" s="15"/>
      <c r="F1813" s="15"/>
      <c r="G1813" s="15"/>
      <c r="H1813" s="16"/>
      <c r="I1813" s="15"/>
      <c r="J1813" s="32"/>
    </row>
    <row r="1814" spans="1:10" ht="13.2" customHeight="1">
      <c r="A1814" s="140"/>
      <c r="B1814" s="5"/>
      <c r="C1814" s="15"/>
      <c r="D1814" s="15"/>
      <c r="E1814" s="15"/>
      <c r="F1814" s="15"/>
      <c r="G1814" s="15"/>
      <c r="H1814" s="16"/>
      <c r="I1814" s="15"/>
      <c r="J1814" s="32"/>
    </row>
    <row r="1815" spans="1:10" ht="13.2" customHeight="1">
      <c r="A1815" s="140"/>
      <c r="B1815" s="5"/>
      <c r="C1815" s="15"/>
      <c r="D1815" s="15"/>
      <c r="E1815" s="15"/>
      <c r="F1815" s="15"/>
      <c r="G1815" s="15"/>
      <c r="H1815" s="16"/>
      <c r="I1815" s="15"/>
      <c r="J1815" s="32"/>
    </row>
    <row r="1816" spans="1:10" ht="13.2" customHeight="1">
      <c r="A1816" s="140"/>
      <c r="B1816" s="5"/>
      <c r="C1816" s="15"/>
      <c r="D1816" s="15"/>
      <c r="E1816" s="15"/>
      <c r="F1816" s="15"/>
      <c r="G1816" s="15"/>
      <c r="H1816" s="16"/>
      <c r="I1816" s="15"/>
      <c r="J1816" s="32"/>
    </row>
    <row r="1817" spans="1:10" ht="13.2" customHeight="1">
      <c r="A1817" s="140"/>
      <c r="B1817" s="5"/>
      <c r="C1817" s="15"/>
      <c r="D1817" s="15"/>
      <c r="E1817" s="15"/>
      <c r="F1817" s="15"/>
      <c r="G1817" s="15"/>
      <c r="H1817" s="16"/>
      <c r="I1817" s="15"/>
      <c r="J1817" s="32"/>
    </row>
    <row r="1818" spans="1:10" ht="13.2" customHeight="1">
      <c r="A1818" s="140"/>
      <c r="B1818" s="5"/>
      <c r="C1818" s="15"/>
      <c r="D1818" s="15"/>
      <c r="E1818" s="15"/>
      <c r="F1818" s="15"/>
      <c r="G1818" s="15"/>
      <c r="H1818" s="16"/>
      <c r="I1818" s="15"/>
      <c r="J1818" s="32"/>
    </row>
    <row r="1819" spans="1:10" ht="13.2" customHeight="1">
      <c r="A1819" s="141"/>
      <c r="B1819" s="18"/>
      <c r="C1819" s="27"/>
      <c r="D1819" s="27"/>
      <c r="E1819" s="19"/>
      <c r="F1819" s="19"/>
      <c r="G1819" s="19"/>
      <c r="H1819" s="29"/>
      <c r="I1819" s="27"/>
      <c r="J1819" s="32"/>
    </row>
    <row r="1820" spans="1:10" ht="13.2" customHeight="1">
      <c r="A1820" s="144" t="s">
        <v>130</v>
      </c>
      <c r="B1820" s="5"/>
      <c r="C1820" s="15"/>
      <c r="D1820" s="15"/>
      <c r="E1820" s="15"/>
      <c r="F1820" s="15"/>
      <c r="G1820" s="15"/>
      <c r="H1820" s="16"/>
      <c r="I1820" s="15"/>
      <c r="J1820" s="31"/>
    </row>
    <row r="1821" spans="1:10" ht="13.2" customHeight="1">
      <c r="A1821" s="140"/>
      <c r="B1821" s="5"/>
      <c r="C1821" s="15"/>
      <c r="D1821" s="15"/>
      <c r="E1821" s="15"/>
      <c r="F1821" s="15"/>
      <c r="G1821" s="15"/>
      <c r="H1821" s="16"/>
      <c r="I1821" s="15"/>
      <c r="J1821" s="32"/>
    </row>
    <row r="1822" spans="1:10" ht="13.2" customHeight="1">
      <c r="A1822" s="140"/>
      <c r="B1822" s="5"/>
      <c r="C1822" s="15"/>
      <c r="D1822" s="15"/>
      <c r="E1822" s="15"/>
      <c r="F1822" s="15"/>
      <c r="G1822" s="15"/>
      <c r="H1822" s="16"/>
      <c r="I1822" s="15"/>
      <c r="J1822" s="32"/>
    </row>
    <row r="1823" spans="1:10" ht="13.2" customHeight="1">
      <c r="A1823" s="140"/>
      <c r="B1823" s="5"/>
      <c r="C1823" s="15"/>
      <c r="D1823" s="15"/>
      <c r="E1823" s="15"/>
      <c r="F1823" s="15"/>
      <c r="G1823" s="15"/>
      <c r="H1823" s="16"/>
      <c r="I1823" s="15"/>
      <c r="J1823" s="32"/>
    </row>
    <row r="1824" spans="1:10" ht="13.2" customHeight="1">
      <c r="A1824" s="140"/>
      <c r="B1824" s="5"/>
      <c r="C1824" s="15"/>
      <c r="D1824" s="15"/>
      <c r="E1824" s="15"/>
      <c r="F1824" s="15"/>
      <c r="G1824" s="15"/>
      <c r="H1824" s="16"/>
      <c r="I1824" s="15"/>
      <c r="J1824" s="32"/>
    </row>
    <row r="1825" spans="1:10" ht="13.2" customHeight="1">
      <c r="A1825" s="140"/>
      <c r="B1825" s="5"/>
      <c r="C1825" s="15"/>
      <c r="D1825" s="15"/>
      <c r="E1825" s="15"/>
      <c r="F1825" s="15"/>
      <c r="G1825" s="15"/>
      <c r="H1825" s="16"/>
      <c r="I1825" s="15"/>
      <c r="J1825" s="32"/>
    </row>
    <row r="1826" spans="1:10" ht="13.2" customHeight="1">
      <c r="A1826" s="140"/>
      <c r="B1826" s="5"/>
      <c r="C1826" s="15"/>
      <c r="D1826" s="15"/>
      <c r="E1826" s="15"/>
      <c r="F1826" s="15"/>
      <c r="G1826" s="15"/>
      <c r="H1826" s="16"/>
      <c r="I1826" s="15"/>
      <c r="J1826" s="32"/>
    </row>
    <row r="1827" spans="1:10" ht="13.2" customHeight="1">
      <c r="A1827" s="140"/>
      <c r="B1827" s="5"/>
      <c r="C1827" s="15"/>
      <c r="D1827" s="15"/>
      <c r="E1827" s="15"/>
      <c r="F1827" s="15"/>
      <c r="G1827" s="15"/>
      <c r="H1827" s="16"/>
      <c r="I1827" s="15"/>
      <c r="J1827" s="32"/>
    </row>
    <row r="1828" spans="1:10" ht="13.2" customHeight="1">
      <c r="A1828" s="140"/>
      <c r="B1828" s="5"/>
      <c r="C1828" s="15"/>
      <c r="D1828" s="15"/>
      <c r="E1828" s="15"/>
      <c r="F1828" s="15"/>
      <c r="G1828" s="15"/>
      <c r="H1828" s="16"/>
      <c r="I1828" s="15"/>
      <c r="J1828" s="32"/>
    </row>
    <row r="1829" spans="1:10" ht="13.2" customHeight="1">
      <c r="A1829" s="140"/>
      <c r="B1829" s="5"/>
      <c r="C1829" s="15"/>
      <c r="D1829" s="15"/>
      <c r="E1829" s="15"/>
      <c r="F1829" s="15"/>
      <c r="G1829" s="15"/>
      <c r="H1829" s="16"/>
      <c r="I1829" s="15"/>
      <c r="J1829" s="32"/>
    </row>
    <row r="1830" spans="1:10" ht="13.2" customHeight="1">
      <c r="A1830" s="140"/>
      <c r="B1830" s="5"/>
      <c r="C1830" s="15"/>
      <c r="D1830" s="15"/>
      <c r="E1830" s="15"/>
      <c r="F1830" s="15"/>
      <c r="G1830" s="15"/>
      <c r="H1830" s="16"/>
      <c r="I1830" s="15"/>
      <c r="J1830" s="32"/>
    </row>
    <row r="1831" spans="1:10" ht="13.2" customHeight="1">
      <c r="A1831" s="140"/>
      <c r="B1831" s="5"/>
      <c r="C1831" s="15"/>
      <c r="D1831" s="15"/>
      <c r="E1831" s="15"/>
      <c r="F1831" s="15"/>
      <c r="G1831" s="15"/>
      <c r="H1831" s="16"/>
      <c r="I1831" s="15"/>
      <c r="J1831" s="32"/>
    </row>
    <row r="1832" spans="1:10" ht="13.2" customHeight="1">
      <c r="A1832" s="140"/>
      <c r="B1832" s="5"/>
      <c r="C1832" s="15"/>
      <c r="D1832" s="15"/>
      <c r="E1832" s="15"/>
      <c r="F1832" s="15"/>
      <c r="G1832" s="15"/>
      <c r="H1832" s="16"/>
      <c r="I1832" s="15"/>
      <c r="J1832" s="32"/>
    </row>
    <row r="1833" spans="1:10" ht="13.2" customHeight="1">
      <c r="A1833" s="140"/>
      <c r="B1833" s="5"/>
      <c r="C1833" s="15"/>
      <c r="D1833" s="15"/>
      <c r="E1833" s="15"/>
      <c r="F1833" s="15"/>
      <c r="G1833" s="15"/>
      <c r="H1833" s="16"/>
      <c r="I1833" s="15"/>
      <c r="J1833" s="32"/>
    </row>
    <row r="1834" spans="1:10" ht="13.2" customHeight="1">
      <c r="A1834" s="140"/>
      <c r="B1834" s="5"/>
      <c r="C1834" s="15"/>
      <c r="D1834" s="15"/>
      <c r="E1834" s="15"/>
      <c r="F1834" s="15"/>
      <c r="G1834" s="15"/>
      <c r="H1834" s="16"/>
      <c r="I1834" s="15"/>
      <c r="J1834" s="32"/>
    </row>
    <row r="1835" spans="1:10" ht="13.2" customHeight="1">
      <c r="A1835" s="140"/>
      <c r="B1835" s="5"/>
      <c r="C1835" s="15"/>
      <c r="D1835" s="15"/>
      <c r="E1835" s="15"/>
      <c r="F1835" s="15"/>
      <c r="G1835" s="15"/>
      <c r="H1835" s="16"/>
      <c r="I1835" s="15"/>
      <c r="J1835" s="32"/>
    </row>
    <row r="1836" spans="1:10" ht="13.2" customHeight="1">
      <c r="A1836" s="140"/>
      <c r="B1836" s="5"/>
      <c r="C1836" s="15"/>
      <c r="D1836" s="15"/>
      <c r="E1836" s="15"/>
      <c r="F1836" s="15"/>
      <c r="G1836" s="15"/>
      <c r="H1836" s="16"/>
      <c r="I1836" s="15"/>
      <c r="J1836" s="32"/>
    </row>
    <row r="1837" spans="1:10" ht="13.2" customHeight="1">
      <c r="A1837" s="141"/>
      <c r="B1837" s="18"/>
      <c r="C1837" s="27"/>
      <c r="D1837" s="27"/>
      <c r="E1837" s="19"/>
      <c r="F1837" s="19"/>
      <c r="G1837" s="19"/>
      <c r="H1837" s="29"/>
      <c r="I1837" s="27"/>
      <c r="J1837" s="32"/>
    </row>
    <row r="1838" spans="1:10" ht="13.2" customHeight="1">
      <c r="A1838" s="144" t="s">
        <v>131</v>
      </c>
      <c r="B1838" s="5"/>
      <c r="C1838" s="15"/>
      <c r="D1838" s="15"/>
      <c r="E1838" s="15"/>
      <c r="F1838" s="15"/>
      <c r="G1838" s="15"/>
      <c r="H1838" s="16"/>
      <c r="I1838" s="15"/>
      <c r="J1838" s="31"/>
    </row>
    <row r="1839" spans="1:10" ht="13.2" customHeight="1">
      <c r="A1839" s="140"/>
      <c r="B1839" s="5"/>
      <c r="C1839" s="15"/>
      <c r="D1839" s="15"/>
      <c r="E1839" s="15"/>
      <c r="F1839" s="15"/>
      <c r="G1839" s="15"/>
      <c r="H1839" s="16"/>
      <c r="I1839" s="15"/>
      <c r="J1839" s="32"/>
    </row>
    <row r="1840" spans="1:10" ht="13.2" customHeight="1">
      <c r="A1840" s="140"/>
      <c r="B1840" s="5"/>
      <c r="C1840" s="15"/>
      <c r="D1840" s="15"/>
      <c r="E1840" s="15"/>
      <c r="F1840" s="15"/>
      <c r="G1840" s="15"/>
      <c r="H1840" s="16"/>
      <c r="I1840" s="15"/>
      <c r="J1840" s="34"/>
    </row>
    <row r="1841" spans="1:10" ht="13.2" customHeight="1">
      <c r="A1841" s="140"/>
      <c r="B1841" s="5"/>
      <c r="C1841" s="15"/>
      <c r="D1841" s="15"/>
      <c r="E1841" s="15"/>
      <c r="F1841" s="15"/>
      <c r="G1841" s="15"/>
      <c r="H1841" s="16"/>
      <c r="I1841" s="15"/>
      <c r="J1841" s="32"/>
    </row>
    <row r="1842" spans="1:10" ht="13.2" customHeight="1">
      <c r="A1842" s="140"/>
      <c r="B1842" s="5"/>
      <c r="C1842" s="15"/>
      <c r="D1842" s="15"/>
      <c r="E1842" s="15"/>
      <c r="F1842" s="15"/>
      <c r="G1842" s="15"/>
      <c r="H1842" s="16"/>
      <c r="I1842" s="15"/>
      <c r="J1842" s="34"/>
    </row>
    <row r="1843" spans="1:10" ht="13.2" customHeight="1">
      <c r="A1843" s="140"/>
      <c r="B1843" s="5"/>
      <c r="C1843" s="15"/>
      <c r="D1843" s="15"/>
      <c r="E1843" s="15"/>
      <c r="F1843" s="15"/>
      <c r="G1843" s="15"/>
      <c r="H1843" s="16"/>
      <c r="I1843" s="15"/>
      <c r="J1843" s="32"/>
    </row>
    <row r="1844" spans="1:10" ht="13.2" customHeight="1">
      <c r="A1844" s="140"/>
      <c r="B1844" s="5"/>
      <c r="C1844" s="15"/>
      <c r="D1844" s="15"/>
      <c r="E1844" s="15"/>
      <c r="F1844" s="15"/>
      <c r="G1844" s="15"/>
      <c r="H1844" s="16"/>
      <c r="I1844" s="15"/>
      <c r="J1844" s="34"/>
    </row>
    <row r="1845" spans="1:10" ht="13.2" customHeight="1">
      <c r="A1845" s="140"/>
      <c r="B1845" s="5"/>
      <c r="C1845" s="15"/>
      <c r="D1845" s="15"/>
      <c r="E1845" s="15"/>
      <c r="F1845" s="15"/>
      <c r="G1845" s="15"/>
      <c r="H1845" s="16"/>
      <c r="I1845" s="15"/>
      <c r="J1845" s="32"/>
    </row>
    <row r="1846" spans="1:10" ht="13.2" customHeight="1">
      <c r="A1846" s="140"/>
      <c r="B1846" s="5"/>
      <c r="C1846" s="15"/>
      <c r="D1846" s="15"/>
      <c r="E1846" s="15"/>
      <c r="F1846" s="15"/>
      <c r="G1846" s="15"/>
      <c r="H1846" s="16"/>
      <c r="I1846" s="15"/>
      <c r="J1846" s="34"/>
    </row>
    <row r="1847" spans="1:10" ht="13.2" customHeight="1">
      <c r="A1847" s="140"/>
      <c r="B1847" s="5"/>
      <c r="C1847" s="15"/>
      <c r="D1847" s="15"/>
      <c r="E1847" s="15"/>
      <c r="F1847" s="15"/>
      <c r="G1847" s="15"/>
      <c r="H1847" s="16"/>
      <c r="I1847" s="15"/>
      <c r="J1847" s="32"/>
    </row>
    <row r="1848" spans="1:10" ht="13.2" customHeight="1">
      <c r="A1848" s="140"/>
      <c r="B1848" s="5"/>
      <c r="C1848" s="15"/>
      <c r="D1848" s="15"/>
      <c r="E1848" s="15"/>
      <c r="F1848" s="15"/>
      <c r="G1848" s="15"/>
      <c r="H1848" s="16"/>
      <c r="I1848" s="15"/>
      <c r="J1848" s="34"/>
    </row>
    <row r="1849" spans="1:10" ht="13.2" customHeight="1">
      <c r="A1849" s="140"/>
      <c r="B1849" s="5"/>
      <c r="C1849" s="15"/>
      <c r="D1849" s="15"/>
      <c r="E1849" s="15"/>
      <c r="F1849" s="15"/>
      <c r="G1849" s="15"/>
      <c r="H1849" s="16"/>
      <c r="I1849" s="15"/>
      <c r="J1849" s="32"/>
    </row>
    <row r="1850" spans="1:10" ht="13.2" customHeight="1">
      <c r="A1850" s="140"/>
      <c r="B1850" s="5"/>
      <c r="C1850" s="15"/>
      <c r="D1850" s="15"/>
      <c r="E1850" s="15"/>
      <c r="F1850" s="15"/>
      <c r="G1850" s="15"/>
      <c r="H1850" s="16"/>
      <c r="I1850" s="15"/>
      <c r="J1850" s="34"/>
    </row>
    <row r="1851" spans="1:10" ht="13.2" customHeight="1">
      <c r="A1851" s="140"/>
      <c r="B1851" s="5"/>
      <c r="C1851" s="15"/>
      <c r="D1851" s="15"/>
      <c r="E1851" s="15"/>
      <c r="F1851" s="15"/>
      <c r="G1851" s="15"/>
      <c r="H1851" s="16"/>
      <c r="I1851" s="15"/>
      <c r="J1851" s="32"/>
    </row>
    <row r="1852" spans="1:10" ht="13.2" customHeight="1">
      <c r="A1852" s="140"/>
      <c r="B1852" s="5"/>
      <c r="C1852" s="15"/>
      <c r="D1852" s="15"/>
      <c r="E1852" s="15"/>
      <c r="F1852" s="15"/>
      <c r="G1852" s="15"/>
      <c r="H1852" s="16"/>
      <c r="I1852" s="15"/>
      <c r="J1852" s="34"/>
    </row>
    <row r="1853" spans="1:10" ht="13.2" customHeight="1">
      <c r="A1853" s="140"/>
      <c r="B1853" s="5"/>
      <c r="C1853" s="15"/>
      <c r="D1853" s="15"/>
      <c r="E1853" s="15"/>
      <c r="F1853" s="15"/>
      <c r="G1853" s="15"/>
      <c r="H1853" s="16"/>
      <c r="I1853" s="15"/>
      <c r="J1853" s="32"/>
    </row>
    <row r="1854" spans="1:10" ht="13.2" customHeight="1">
      <c r="A1854" s="140"/>
      <c r="B1854" s="5"/>
      <c r="C1854" s="15"/>
      <c r="D1854" s="15"/>
      <c r="E1854" s="15"/>
      <c r="F1854" s="15"/>
      <c r="G1854" s="15"/>
      <c r="H1854" s="16"/>
      <c r="I1854" s="15"/>
      <c r="J1854" s="34"/>
    </row>
    <row r="1855" spans="1:10" ht="13.2" customHeight="1">
      <c r="A1855" s="141"/>
      <c r="B1855" s="18"/>
      <c r="C1855" s="27"/>
      <c r="D1855" s="27"/>
      <c r="E1855" s="19"/>
      <c r="F1855" s="19"/>
      <c r="G1855" s="19"/>
      <c r="H1855" s="29"/>
      <c r="I1855" s="27"/>
      <c r="J1855" s="35"/>
    </row>
    <row r="1856" spans="1:10" ht="13.2" customHeight="1">
      <c r="A1856" s="144" t="s">
        <v>132</v>
      </c>
      <c r="B1856" s="5"/>
      <c r="C1856" s="15"/>
      <c r="D1856" s="15"/>
      <c r="E1856" s="15"/>
      <c r="F1856" s="15"/>
      <c r="G1856" s="15"/>
      <c r="H1856" s="16"/>
      <c r="I1856" s="15"/>
      <c r="J1856" s="31"/>
    </row>
    <row r="1857" spans="1:10" ht="13.2" customHeight="1">
      <c r="A1857" s="140"/>
      <c r="B1857" s="5"/>
      <c r="C1857" s="15"/>
      <c r="D1857" s="15"/>
      <c r="E1857" s="15"/>
      <c r="F1857" s="15"/>
      <c r="G1857" s="15"/>
      <c r="H1857" s="16"/>
      <c r="I1857" s="15"/>
      <c r="J1857" s="32"/>
    </row>
    <row r="1858" spans="1:10" ht="13.2" customHeight="1">
      <c r="A1858" s="140"/>
      <c r="B1858" s="5"/>
      <c r="C1858" s="15"/>
      <c r="D1858" s="15"/>
      <c r="E1858" s="15"/>
      <c r="F1858" s="15"/>
      <c r="G1858" s="15"/>
      <c r="H1858" s="16"/>
      <c r="I1858" s="15"/>
      <c r="J1858" s="32"/>
    </row>
    <row r="1859" spans="1:10" ht="13.2" customHeight="1">
      <c r="A1859" s="140"/>
      <c r="B1859" s="5"/>
      <c r="C1859" s="15"/>
      <c r="D1859" s="15"/>
      <c r="E1859" s="15"/>
      <c r="F1859" s="15"/>
      <c r="G1859" s="15"/>
      <c r="H1859" s="16"/>
      <c r="I1859" s="15"/>
      <c r="J1859" s="32"/>
    </row>
    <row r="1860" spans="1:10" ht="13.2" customHeight="1">
      <c r="A1860" s="140"/>
      <c r="B1860" s="5"/>
      <c r="C1860" s="15"/>
      <c r="D1860" s="15"/>
      <c r="E1860" s="15"/>
      <c r="F1860" s="15"/>
      <c r="G1860" s="15"/>
      <c r="H1860" s="16"/>
      <c r="I1860" s="15"/>
      <c r="J1860" s="32"/>
    </row>
    <row r="1861" spans="1:10" ht="13.2" customHeight="1">
      <c r="A1861" s="140"/>
      <c r="B1861" s="5"/>
      <c r="C1861" s="15"/>
      <c r="D1861" s="15"/>
      <c r="E1861" s="15"/>
      <c r="F1861" s="15"/>
      <c r="G1861" s="15"/>
      <c r="H1861" s="16"/>
      <c r="I1861" s="15"/>
      <c r="J1861" s="32"/>
    </row>
    <row r="1862" spans="1:10" ht="13.2" customHeight="1">
      <c r="A1862" s="140"/>
      <c r="B1862" s="5"/>
      <c r="C1862" s="15"/>
      <c r="D1862" s="15"/>
      <c r="E1862" s="15"/>
      <c r="F1862" s="15"/>
      <c r="G1862" s="15"/>
      <c r="H1862" s="16"/>
      <c r="I1862" s="15"/>
      <c r="J1862" s="32"/>
    </row>
    <row r="1863" spans="1:10" ht="13.2" customHeight="1">
      <c r="A1863" s="140"/>
      <c r="B1863" s="5"/>
      <c r="C1863" s="15"/>
      <c r="D1863" s="15"/>
      <c r="E1863" s="15"/>
      <c r="F1863" s="15"/>
      <c r="G1863" s="15"/>
      <c r="H1863" s="16"/>
      <c r="I1863" s="15"/>
      <c r="J1863" s="32"/>
    </row>
    <row r="1864" spans="1:10" ht="13.2" customHeight="1">
      <c r="A1864" s="140"/>
      <c r="B1864" s="5"/>
      <c r="C1864" s="15"/>
      <c r="D1864" s="15"/>
      <c r="E1864" s="15"/>
      <c r="F1864" s="15"/>
      <c r="G1864" s="15"/>
      <c r="H1864" s="16"/>
      <c r="I1864" s="15"/>
      <c r="J1864" s="32"/>
    </row>
    <row r="1865" spans="1:10" ht="13.2" customHeight="1">
      <c r="A1865" s="140"/>
      <c r="B1865" s="5"/>
      <c r="C1865" s="15"/>
      <c r="D1865" s="15"/>
      <c r="E1865" s="15"/>
      <c r="F1865" s="15"/>
      <c r="G1865" s="15"/>
      <c r="H1865" s="16"/>
      <c r="I1865" s="15"/>
      <c r="J1865" s="32"/>
    </row>
    <row r="1866" spans="1:10" ht="13.2" customHeight="1">
      <c r="A1866" s="140"/>
      <c r="B1866" s="5"/>
      <c r="C1866" s="15"/>
      <c r="D1866" s="15"/>
      <c r="E1866" s="15"/>
      <c r="F1866" s="15"/>
      <c r="G1866" s="15"/>
      <c r="H1866" s="16"/>
      <c r="I1866" s="15"/>
      <c r="J1866" s="32"/>
    </row>
    <row r="1867" spans="1:10" ht="13.2" customHeight="1">
      <c r="A1867" s="140"/>
      <c r="B1867" s="5"/>
      <c r="C1867" s="15"/>
      <c r="D1867" s="15"/>
      <c r="E1867" s="15"/>
      <c r="F1867" s="15"/>
      <c r="G1867" s="15"/>
      <c r="H1867" s="16"/>
      <c r="I1867" s="15"/>
      <c r="J1867" s="32"/>
    </row>
    <row r="1868" spans="1:10" ht="13.2" customHeight="1">
      <c r="A1868" s="140"/>
      <c r="B1868" s="5"/>
      <c r="C1868" s="15"/>
      <c r="D1868" s="15"/>
      <c r="E1868" s="15"/>
      <c r="F1868" s="15"/>
      <c r="G1868" s="15"/>
      <c r="H1868" s="16"/>
      <c r="I1868" s="15"/>
      <c r="J1868" s="32"/>
    </row>
    <row r="1869" spans="1:10" ht="13.2" customHeight="1">
      <c r="A1869" s="140"/>
      <c r="B1869" s="5"/>
      <c r="C1869" s="15"/>
      <c r="D1869" s="15"/>
      <c r="E1869" s="15"/>
      <c r="F1869" s="15"/>
      <c r="G1869" s="15"/>
      <c r="H1869" s="16"/>
      <c r="I1869" s="15"/>
      <c r="J1869" s="32"/>
    </row>
    <row r="1870" spans="1:10" ht="13.2" customHeight="1">
      <c r="A1870" s="140"/>
      <c r="B1870" s="5"/>
      <c r="C1870" s="15"/>
      <c r="D1870" s="15"/>
      <c r="E1870" s="15"/>
      <c r="F1870" s="15"/>
      <c r="G1870" s="15"/>
      <c r="H1870" s="16"/>
      <c r="I1870" s="15"/>
      <c r="J1870" s="32"/>
    </row>
    <row r="1871" spans="1:10" ht="13.2" customHeight="1">
      <c r="A1871" s="140"/>
      <c r="B1871" s="5"/>
      <c r="C1871" s="15"/>
      <c r="D1871" s="15"/>
      <c r="E1871" s="15"/>
      <c r="F1871" s="15"/>
      <c r="G1871" s="15"/>
      <c r="H1871" s="16"/>
      <c r="I1871" s="15"/>
      <c r="J1871" s="32"/>
    </row>
    <row r="1872" spans="1:10" ht="13.2" customHeight="1">
      <c r="A1872" s="140"/>
      <c r="B1872" s="5"/>
      <c r="C1872" s="15"/>
      <c r="D1872" s="15"/>
      <c r="E1872" s="15"/>
      <c r="F1872" s="15"/>
      <c r="G1872" s="15"/>
      <c r="H1872" s="16"/>
      <c r="I1872" s="15"/>
      <c r="J1872" s="32"/>
    </row>
    <row r="1873" spans="1:10" ht="13.2" customHeight="1">
      <c r="A1873" s="141"/>
      <c r="B1873" s="18"/>
      <c r="C1873" s="27"/>
      <c r="D1873" s="27"/>
      <c r="E1873" s="19"/>
      <c r="F1873" s="19"/>
      <c r="G1873" s="19"/>
      <c r="H1873" s="29"/>
      <c r="I1873" s="27"/>
      <c r="J1873" s="32"/>
    </row>
    <row r="1874" spans="1:10" ht="13.2" customHeight="1">
      <c r="A1874" s="144" t="s">
        <v>133</v>
      </c>
      <c r="B1874" s="5"/>
      <c r="C1874" s="15"/>
      <c r="D1874" s="15"/>
      <c r="E1874" s="15"/>
      <c r="F1874" s="15"/>
      <c r="G1874" s="15"/>
      <c r="H1874" s="16"/>
      <c r="I1874" s="15"/>
      <c r="J1874" s="31"/>
    </row>
    <row r="1875" spans="1:10" ht="13.2" customHeight="1">
      <c r="A1875" s="140"/>
      <c r="B1875" s="5"/>
      <c r="C1875" s="15"/>
      <c r="D1875" s="15"/>
      <c r="E1875" s="15"/>
      <c r="F1875" s="15"/>
      <c r="G1875" s="15"/>
      <c r="H1875" s="16"/>
      <c r="I1875" s="15"/>
      <c r="J1875" s="32"/>
    </row>
    <row r="1876" spans="1:10" ht="13.2" customHeight="1">
      <c r="A1876" s="140"/>
      <c r="B1876" s="5"/>
      <c r="C1876" s="15"/>
      <c r="D1876" s="15"/>
      <c r="E1876" s="15"/>
      <c r="F1876" s="15"/>
      <c r="G1876" s="15"/>
      <c r="H1876" s="16"/>
      <c r="I1876" s="15"/>
      <c r="J1876" s="32"/>
    </row>
    <row r="1877" spans="1:10" ht="13.2" customHeight="1">
      <c r="A1877" s="140"/>
      <c r="B1877" s="5"/>
      <c r="C1877" s="15"/>
      <c r="D1877" s="15"/>
      <c r="E1877" s="15"/>
      <c r="F1877" s="15"/>
      <c r="G1877" s="15"/>
      <c r="H1877" s="16"/>
      <c r="I1877" s="15"/>
      <c r="J1877" s="32"/>
    </row>
    <row r="1878" spans="1:10" ht="13.2" customHeight="1">
      <c r="A1878" s="140"/>
      <c r="B1878" s="5"/>
      <c r="C1878" s="15"/>
      <c r="D1878" s="15"/>
      <c r="E1878" s="15"/>
      <c r="F1878" s="15"/>
      <c r="G1878" s="15"/>
      <c r="H1878" s="16"/>
      <c r="I1878" s="15"/>
      <c r="J1878" s="32"/>
    </row>
    <row r="1879" spans="1:10" ht="13.2" customHeight="1">
      <c r="A1879" s="140"/>
      <c r="B1879" s="5"/>
      <c r="C1879" s="15"/>
      <c r="D1879" s="15"/>
      <c r="E1879" s="15"/>
      <c r="F1879" s="15"/>
      <c r="G1879" s="15"/>
      <c r="H1879" s="16"/>
      <c r="I1879" s="15"/>
      <c r="J1879" s="32"/>
    </row>
    <row r="1880" spans="1:10" ht="13.2" customHeight="1">
      <c r="A1880" s="140"/>
      <c r="B1880" s="5"/>
      <c r="C1880" s="15"/>
      <c r="D1880" s="15"/>
      <c r="E1880" s="15"/>
      <c r="F1880" s="15"/>
      <c r="G1880" s="15"/>
      <c r="H1880" s="16"/>
      <c r="I1880" s="15"/>
      <c r="J1880" s="32"/>
    </row>
    <row r="1881" spans="1:10" ht="13.2" customHeight="1">
      <c r="A1881" s="140"/>
      <c r="B1881" s="5"/>
      <c r="C1881" s="15"/>
      <c r="D1881" s="15"/>
      <c r="E1881" s="15"/>
      <c r="F1881" s="15"/>
      <c r="G1881" s="15"/>
      <c r="H1881" s="16"/>
      <c r="I1881" s="15"/>
      <c r="J1881" s="32"/>
    </row>
    <row r="1882" spans="1:10" ht="13.2" customHeight="1">
      <c r="A1882" s="140"/>
      <c r="B1882" s="5"/>
      <c r="C1882" s="15"/>
      <c r="D1882" s="15"/>
      <c r="E1882" s="15"/>
      <c r="F1882" s="15"/>
      <c r="G1882" s="15"/>
      <c r="H1882" s="16"/>
      <c r="I1882" s="15"/>
      <c r="J1882" s="32"/>
    </row>
    <row r="1883" spans="1:10" ht="13.2" customHeight="1">
      <c r="A1883" s="140"/>
      <c r="B1883" s="5"/>
      <c r="C1883" s="15"/>
      <c r="D1883" s="15"/>
      <c r="E1883" s="15"/>
      <c r="F1883" s="15"/>
      <c r="G1883" s="15"/>
      <c r="H1883" s="16"/>
      <c r="I1883" s="15"/>
      <c r="J1883" s="32"/>
    </row>
    <row r="1884" spans="1:10" ht="13.2" customHeight="1">
      <c r="A1884" s="140"/>
      <c r="B1884" s="5"/>
      <c r="C1884" s="15"/>
      <c r="D1884" s="15"/>
      <c r="E1884" s="15"/>
      <c r="F1884" s="15"/>
      <c r="G1884" s="15"/>
      <c r="H1884" s="16"/>
      <c r="I1884" s="15"/>
      <c r="J1884" s="32"/>
    </row>
    <row r="1885" spans="1:10" ht="13.2" customHeight="1">
      <c r="A1885" s="140"/>
      <c r="B1885" s="5"/>
      <c r="C1885" s="15"/>
      <c r="D1885" s="15"/>
      <c r="E1885" s="15"/>
      <c r="F1885" s="15"/>
      <c r="G1885" s="15"/>
      <c r="H1885" s="16"/>
      <c r="I1885" s="15"/>
      <c r="J1885" s="32"/>
    </row>
    <row r="1886" spans="1:10" ht="13.2" customHeight="1">
      <c r="A1886" s="140"/>
      <c r="B1886" s="5"/>
      <c r="C1886" s="15"/>
      <c r="D1886" s="15"/>
      <c r="E1886" s="15"/>
      <c r="F1886" s="15"/>
      <c r="G1886" s="15"/>
      <c r="H1886" s="16"/>
      <c r="I1886" s="15"/>
      <c r="J1886" s="32"/>
    </row>
    <row r="1887" spans="1:10" ht="13.2" customHeight="1">
      <c r="A1887" s="140"/>
      <c r="B1887" s="5"/>
      <c r="C1887" s="15"/>
      <c r="D1887" s="15"/>
      <c r="E1887" s="15"/>
      <c r="F1887" s="15"/>
      <c r="G1887" s="15"/>
      <c r="H1887" s="16"/>
      <c r="I1887" s="15"/>
      <c r="J1887" s="32"/>
    </row>
    <row r="1888" spans="1:10" ht="13.2" customHeight="1">
      <c r="A1888" s="140"/>
      <c r="B1888" s="5"/>
      <c r="C1888" s="15"/>
      <c r="D1888" s="15"/>
      <c r="E1888" s="15"/>
      <c r="F1888" s="15"/>
      <c r="G1888" s="15"/>
      <c r="H1888" s="16"/>
      <c r="I1888" s="15"/>
      <c r="J1888" s="32"/>
    </row>
    <row r="1889" spans="1:10" ht="13.2" customHeight="1">
      <c r="A1889" s="140"/>
      <c r="B1889" s="5"/>
      <c r="C1889" s="15"/>
      <c r="D1889" s="15"/>
      <c r="E1889" s="15"/>
      <c r="F1889" s="15"/>
      <c r="G1889" s="15"/>
      <c r="H1889" s="16"/>
      <c r="I1889" s="15"/>
      <c r="J1889" s="32"/>
    </row>
    <row r="1890" spans="1:10" ht="13.2" customHeight="1">
      <c r="A1890" s="140"/>
      <c r="B1890" s="5"/>
      <c r="C1890" s="15"/>
      <c r="D1890" s="15"/>
      <c r="E1890" s="15"/>
      <c r="F1890" s="15"/>
      <c r="G1890" s="15"/>
      <c r="H1890" s="16"/>
      <c r="I1890" s="15"/>
      <c r="J1890" s="32"/>
    </row>
    <row r="1891" spans="1:10" ht="13.2" customHeight="1">
      <c r="A1891" s="141"/>
      <c r="B1891" s="18"/>
      <c r="C1891" s="27"/>
      <c r="D1891" s="27"/>
      <c r="E1891" s="19"/>
      <c r="F1891" s="19"/>
      <c r="G1891" s="19"/>
      <c r="H1891" s="29"/>
      <c r="I1891" s="27"/>
      <c r="J1891" s="32"/>
    </row>
    <row r="1892" spans="1:10" ht="13.2" customHeight="1">
      <c r="A1892" s="144" t="s">
        <v>134</v>
      </c>
      <c r="B1892" s="5"/>
      <c r="C1892" s="15"/>
      <c r="D1892" s="15"/>
      <c r="E1892" s="15"/>
      <c r="F1892" s="15"/>
      <c r="G1892" s="15"/>
      <c r="H1892" s="16"/>
      <c r="I1892" s="15"/>
      <c r="J1892" s="31"/>
    </row>
    <row r="1893" spans="1:10" ht="13.2" customHeight="1">
      <c r="A1893" s="140"/>
      <c r="B1893" s="5"/>
      <c r="C1893" s="15"/>
      <c r="D1893" s="15"/>
      <c r="E1893" s="15"/>
      <c r="F1893" s="15"/>
      <c r="G1893" s="15"/>
      <c r="H1893" s="16"/>
      <c r="I1893" s="15"/>
      <c r="J1893" s="32"/>
    </row>
    <row r="1894" spans="1:10" ht="13.2" customHeight="1">
      <c r="A1894" s="140"/>
      <c r="B1894" s="5"/>
      <c r="C1894" s="15"/>
      <c r="D1894" s="15"/>
      <c r="E1894" s="15"/>
      <c r="F1894" s="15"/>
      <c r="G1894" s="15"/>
      <c r="H1894" s="16"/>
      <c r="I1894" s="15"/>
      <c r="J1894" s="32"/>
    </row>
    <row r="1895" spans="1:10" ht="13.2" customHeight="1">
      <c r="A1895" s="140"/>
      <c r="B1895" s="5"/>
      <c r="C1895" s="15"/>
      <c r="D1895" s="15"/>
      <c r="E1895" s="15"/>
      <c r="F1895" s="15"/>
      <c r="G1895" s="15"/>
      <c r="H1895" s="16"/>
      <c r="I1895" s="15"/>
      <c r="J1895" s="32"/>
    </row>
    <row r="1896" spans="1:10" ht="13.2" customHeight="1">
      <c r="A1896" s="140"/>
      <c r="B1896" s="5"/>
      <c r="C1896" s="15"/>
      <c r="D1896" s="15"/>
      <c r="E1896" s="15"/>
      <c r="F1896" s="15"/>
      <c r="G1896" s="15"/>
      <c r="H1896" s="16"/>
      <c r="I1896" s="15"/>
      <c r="J1896" s="32"/>
    </row>
    <row r="1897" spans="1:10" ht="13.2" customHeight="1">
      <c r="A1897" s="140"/>
      <c r="B1897" s="5"/>
      <c r="C1897" s="15"/>
      <c r="D1897" s="15"/>
      <c r="E1897" s="15"/>
      <c r="F1897" s="15"/>
      <c r="G1897" s="15"/>
      <c r="H1897" s="16"/>
      <c r="I1897" s="15"/>
      <c r="J1897" s="32"/>
    </row>
    <row r="1898" spans="1:10" ht="13.2" customHeight="1">
      <c r="A1898" s="140"/>
      <c r="B1898" s="5"/>
      <c r="C1898" s="15"/>
      <c r="D1898" s="15"/>
      <c r="E1898" s="15"/>
      <c r="F1898" s="15"/>
      <c r="G1898" s="15"/>
      <c r="H1898" s="16"/>
      <c r="I1898" s="15"/>
      <c r="J1898" s="32"/>
    </row>
    <row r="1899" spans="1:10" ht="13.2" customHeight="1">
      <c r="A1899" s="140"/>
      <c r="B1899" s="5"/>
      <c r="C1899" s="15"/>
      <c r="D1899" s="15"/>
      <c r="E1899" s="15"/>
      <c r="F1899" s="15"/>
      <c r="G1899" s="15"/>
      <c r="H1899" s="16"/>
      <c r="I1899" s="15"/>
      <c r="J1899" s="32"/>
    </row>
    <row r="1900" spans="1:10" ht="13.2" customHeight="1">
      <c r="A1900" s="140"/>
      <c r="B1900" s="5"/>
      <c r="C1900" s="15"/>
      <c r="D1900" s="15"/>
      <c r="E1900" s="15"/>
      <c r="F1900" s="15"/>
      <c r="G1900" s="15"/>
      <c r="H1900" s="16"/>
      <c r="I1900" s="15"/>
      <c r="J1900" s="32"/>
    </row>
    <row r="1901" spans="1:10" ht="13.2" customHeight="1">
      <c r="A1901" s="140"/>
      <c r="B1901" s="5"/>
      <c r="C1901" s="15"/>
      <c r="D1901" s="15"/>
      <c r="E1901" s="15"/>
      <c r="F1901" s="15"/>
      <c r="G1901" s="15"/>
      <c r="H1901" s="16"/>
      <c r="I1901" s="15"/>
      <c r="J1901" s="32"/>
    </row>
    <row r="1902" spans="1:10" ht="13.2" customHeight="1">
      <c r="A1902" s="140"/>
      <c r="B1902" s="5"/>
      <c r="C1902" s="15"/>
      <c r="D1902" s="15"/>
      <c r="E1902" s="15"/>
      <c r="F1902" s="15"/>
      <c r="G1902" s="15"/>
      <c r="H1902" s="16"/>
      <c r="I1902" s="15"/>
      <c r="J1902" s="32"/>
    </row>
    <row r="1903" spans="1:10" ht="13.2" customHeight="1">
      <c r="A1903" s="140"/>
      <c r="B1903" s="5"/>
      <c r="C1903" s="15"/>
      <c r="D1903" s="15"/>
      <c r="E1903" s="15"/>
      <c r="F1903" s="15"/>
      <c r="G1903" s="15"/>
      <c r="H1903" s="16"/>
      <c r="I1903" s="15"/>
      <c r="J1903" s="32"/>
    </row>
    <row r="1904" spans="1:10" ht="13.2" customHeight="1">
      <c r="A1904" s="140"/>
      <c r="B1904" s="5"/>
      <c r="C1904" s="15"/>
      <c r="D1904" s="15"/>
      <c r="E1904" s="15"/>
      <c r="F1904" s="15"/>
      <c r="G1904" s="15"/>
      <c r="H1904" s="16"/>
      <c r="I1904" s="15"/>
      <c r="J1904" s="32"/>
    </row>
    <row r="1905" spans="1:10" ht="13.2" customHeight="1">
      <c r="A1905" s="140"/>
      <c r="B1905" s="5"/>
      <c r="C1905" s="15"/>
      <c r="D1905" s="15"/>
      <c r="E1905" s="15"/>
      <c r="F1905" s="15"/>
      <c r="G1905" s="15"/>
      <c r="H1905" s="16"/>
      <c r="I1905" s="15"/>
      <c r="J1905" s="32"/>
    </row>
    <row r="1906" spans="1:10" ht="13.2" customHeight="1">
      <c r="A1906" s="140"/>
      <c r="B1906" s="5"/>
      <c r="C1906" s="15"/>
      <c r="D1906" s="15"/>
      <c r="E1906" s="15"/>
      <c r="F1906" s="15"/>
      <c r="G1906" s="15"/>
      <c r="H1906" s="16"/>
      <c r="I1906" s="15"/>
      <c r="J1906" s="32"/>
    </row>
    <row r="1907" spans="1:10" ht="13.2" customHeight="1">
      <c r="A1907" s="140"/>
      <c r="B1907" s="5"/>
      <c r="C1907" s="15"/>
      <c r="D1907" s="15"/>
      <c r="E1907" s="15"/>
      <c r="F1907" s="15"/>
      <c r="G1907" s="15"/>
      <c r="H1907" s="16"/>
      <c r="I1907" s="15"/>
      <c r="J1907" s="32"/>
    </row>
    <row r="1908" spans="1:10" ht="13.2" customHeight="1">
      <c r="A1908" s="140"/>
      <c r="B1908" s="5"/>
      <c r="C1908" s="15"/>
      <c r="D1908" s="15"/>
      <c r="E1908" s="15"/>
      <c r="F1908" s="15"/>
      <c r="G1908" s="15"/>
      <c r="H1908" s="16"/>
      <c r="I1908" s="15"/>
      <c r="J1908" s="32"/>
    </row>
    <row r="1909" spans="1:10" ht="13.2" customHeight="1">
      <c r="A1909" s="141"/>
      <c r="B1909" s="18"/>
      <c r="C1909" s="27"/>
      <c r="D1909" s="27"/>
      <c r="E1909" s="19"/>
      <c r="F1909" s="19"/>
      <c r="G1909" s="19"/>
      <c r="H1909" s="29"/>
      <c r="I1909" s="27"/>
      <c r="J1909" s="32"/>
    </row>
    <row r="1910" spans="1:10" ht="13.2" customHeight="1">
      <c r="A1910" s="144" t="s">
        <v>135</v>
      </c>
      <c r="B1910" s="5"/>
      <c r="C1910" s="15"/>
      <c r="D1910" s="15"/>
      <c r="E1910" s="15"/>
      <c r="F1910" s="15"/>
      <c r="G1910" s="15"/>
      <c r="H1910" s="16"/>
      <c r="I1910" s="15"/>
      <c r="J1910" s="31"/>
    </row>
    <row r="1911" spans="1:10" ht="13.2" customHeight="1">
      <c r="A1911" s="140"/>
      <c r="B1911" s="5"/>
      <c r="C1911" s="15"/>
      <c r="D1911" s="15"/>
      <c r="E1911" s="15"/>
      <c r="F1911" s="15"/>
      <c r="G1911" s="15"/>
      <c r="H1911" s="16"/>
      <c r="I1911" s="15"/>
      <c r="J1911" s="32"/>
    </row>
    <row r="1912" spans="1:10" ht="13.2" customHeight="1">
      <c r="A1912" s="140"/>
      <c r="B1912" s="5"/>
      <c r="C1912" s="15"/>
      <c r="D1912" s="15"/>
      <c r="E1912" s="15"/>
      <c r="F1912" s="15"/>
      <c r="G1912" s="15"/>
      <c r="H1912" s="16"/>
      <c r="I1912" s="15"/>
      <c r="J1912" s="32"/>
    </row>
    <row r="1913" spans="1:10" ht="13.2" customHeight="1">
      <c r="A1913" s="140"/>
      <c r="B1913" s="5"/>
      <c r="C1913" s="15"/>
      <c r="D1913" s="15"/>
      <c r="E1913" s="15"/>
      <c r="F1913" s="15"/>
      <c r="G1913" s="15"/>
      <c r="H1913" s="16"/>
      <c r="I1913" s="15"/>
      <c r="J1913" s="32"/>
    </row>
    <row r="1914" spans="1:10" ht="13.2" customHeight="1">
      <c r="A1914" s="140"/>
      <c r="B1914" s="5"/>
      <c r="C1914" s="15"/>
      <c r="D1914" s="15"/>
      <c r="E1914" s="15"/>
      <c r="F1914" s="15"/>
      <c r="G1914" s="15"/>
      <c r="H1914" s="16"/>
      <c r="I1914" s="15"/>
      <c r="J1914" s="32"/>
    </row>
    <row r="1915" spans="1:10" ht="13.2" customHeight="1">
      <c r="A1915" s="140"/>
      <c r="B1915" s="5"/>
      <c r="C1915" s="15"/>
      <c r="D1915" s="15"/>
      <c r="E1915" s="15"/>
      <c r="F1915" s="15"/>
      <c r="G1915" s="15"/>
      <c r="H1915" s="16"/>
      <c r="I1915" s="15"/>
      <c r="J1915" s="32"/>
    </row>
    <row r="1916" spans="1:10" ht="13.2" customHeight="1">
      <c r="A1916" s="140"/>
      <c r="B1916" s="5"/>
      <c r="C1916" s="15"/>
      <c r="D1916" s="15"/>
      <c r="E1916" s="15"/>
      <c r="F1916" s="15"/>
      <c r="G1916" s="15"/>
      <c r="H1916" s="16"/>
      <c r="I1916" s="15"/>
      <c r="J1916" s="32"/>
    </row>
    <row r="1917" spans="1:10" ht="13.2" customHeight="1">
      <c r="A1917" s="140"/>
      <c r="B1917" s="5"/>
      <c r="C1917" s="15"/>
      <c r="D1917" s="15"/>
      <c r="E1917" s="15"/>
      <c r="F1917" s="15"/>
      <c r="G1917" s="15"/>
      <c r="H1917" s="16"/>
      <c r="I1917" s="15"/>
      <c r="J1917" s="32"/>
    </row>
    <row r="1918" spans="1:10" ht="13.2" customHeight="1">
      <c r="A1918" s="140"/>
      <c r="B1918" s="5"/>
      <c r="C1918" s="15"/>
      <c r="D1918" s="15"/>
      <c r="E1918" s="15"/>
      <c r="F1918" s="15"/>
      <c r="G1918" s="15"/>
      <c r="H1918" s="16"/>
      <c r="I1918" s="15"/>
      <c r="J1918" s="32"/>
    </row>
    <row r="1919" spans="1:10" ht="13.2" customHeight="1">
      <c r="A1919" s="140"/>
      <c r="B1919" s="5"/>
      <c r="C1919" s="15"/>
      <c r="D1919" s="15"/>
      <c r="E1919" s="15"/>
      <c r="F1919" s="15"/>
      <c r="G1919" s="15"/>
      <c r="H1919" s="16"/>
      <c r="I1919" s="15"/>
      <c r="J1919" s="32"/>
    </row>
    <row r="1920" spans="1:10" ht="13.2" customHeight="1">
      <c r="A1920" s="140"/>
      <c r="B1920" s="5"/>
      <c r="C1920" s="15"/>
      <c r="D1920" s="15"/>
      <c r="E1920" s="15"/>
      <c r="F1920" s="15"/>
      <c r="G1920" s="15"/>
      <c r="H1920" s="16"/>
      <c r="I1920" s="15"/>
      <c r="J1920" s="32"/>
    </row>
    <row r="1921" spans="1:10" ht="13.2" customHeight="1">
      <c r="A1921" s="140"/>
      <c r="B1921" s="5"/>
      <c r="C1921" s="15"/>
      <c r="D1921" s="15"/>
      <c r="E1921" s="15"/>
      <c r="F1921" s="15"/>
      <c r="G1921" s="15"/>
      <c r="H1921" s="16"/>
      <c r="I1921" s="15"/>
      <c r="J1921" s="32"/>
    </row>
    <row r="1922" spans="1:10" ht="13.2" customHeight="1">
      <c r="A1922" s="140"/>
      <c r="B1922" s="5"/>
      <c r="C1922" s="15"/>
      <c r="D1922" s="15"/>
      <c r="E1922" s="15"/>
      <c r="F1922" s="15"/>
      <c r="G1922" s="15"/>
      <c r="H1922" s="16"/>
      <c r="I1922" s="15"/>
      <c r="J1922" s="32"/>
    </row>
    <row r="1923" spans="1:10" ht="13.2" customHeight="1">
      <c r="A1923" s="140"/>
      <c r="B1923" s="5"/>
      <c r="C1923" s="15"/>
      <c r="D1923" s="15"/>
      <c r="E1923" s="15"/>
      <c r="F1923" s="15"/>
      <c r="G1923" s="15"/>
      <c r="H1923" s="16"/>
      <c r="I1923" s="15"/>
      <c r="J1923" s="32"/>
    </row>
    <row r="1924" spans="1:10" ht="13.2" customHeight="1">
      <c r="A1924" s="140"/>
      <c r="B1924" s="5"/>
      <c r="C1924" s="15"/>
      <c r="D1924" s="15"/>
      <c r="E1924" s="15"/>
      <c r="F1924" s="15"/>
      <c r="G1924" s="15"/>
      <c r="H1924" s="16"/>
      <c r="I1924" s="15"/>
      <c r="J1924" s="32"/>
    </row>
    <row r="1925" spans="1:10" ht="13.2" customHeight="1">
      <c r="A1925" s="140"/>
      <c r="B1925" s="5"/>
      <c r="C1925" s="15"/>
      <c r="D1925" s="15"/>
      <c r="E1925" s="15"/>
      <c r="F1925" s="15"/>
      <c r="G1925" s="15"/>
      <c r="H1925" s="16"/>
      <c r="I1925" s="15"/>
      <c r="J1925" s="32"/>
    </row>
    <row r="1926" spans="1:10" ht="13.2" customHeight="1">
      <c r="A1926" s="140"/>
      <c r="B1926" s="5"/>
      <c r="C1926" s="15"/>
      <c r="D1926" s="15"/>
      <c r="E1926" s="15"/>
      <c r="F1926" s="15"/>
      <c r="G1926" s="15"/>
      <c r="H1926" s="16"/>
      <c r="I1926" s="15"/>
      <c r="J1926" s="32"/>
    </row>
    <row r="1927" spans="1:10" ht="13.2" customHeight="1">
      <c r="A1927" s="141"/>
      <c r="B1927" s="18"/>
      <c r="C1927" s="27"/>
      <c r="D1927" s="27"/>
      <c r="E1927" s="19"/>
      <c r="F1927" s="19"/>
      <c r="G1927" s="19"/>
      <c r="H1927" s="29"/>
      <c r="I1927" s="27"/>
      <c r="J1927" s="32"/>
    </row>
    <row r="1928" spans="1:10" ht="13.2" customHeight="1">
      <c r="A1928" s="144" t="s">
        <v>136</v>
      </c>
      <c r="B1928" s="5"/>
      <c r="C1928" s="15"/>
      <c r="D1928" s="15"/>
      <c r="E1928" s="15"/>
      <c r="F1928" s="15"/>
      <c r="G1928" s="15"/>
      <c r="H1928" s="16"/>
      <c r="I1928" s="15"/>
      <c r="J1928" s="31"/>
    </row>
    <row r="1929" spans="1:10" ht="13.2" customHeight="1">
      <c r="A1929" s="140"/>
      <c r="B1929" s="5"/>
      <c r="C1929" s="15"/>
      <c r="D1929" s="15"/>
      <c r="E1929" s="15"/>
      <c r="F1929" s="15"/>
      <c r="G1929" s="15"/>
      <c r="H1929" s="16"/>
      <c r="I1929" s="15"/>
      <c r="J1929" s="32"/>
    </row>
    <row r="1930" spans="1:10" ht="13.2" customHeight="1">
      <c r="A1930" s="140"/>
      <c r="B1930" s="5"/>
      <c r="C1930" s="15"/>
      <c r="D1930" s="15"/>
      <c r="E1930" s="15"/>
      <c r="F1930" s="15"/>
      <c r="G1930" s="15"/>
      <c r="H1930" s="16"/>
      <c r="I1930" s="15"/>
      <c r="J1930" s="32"/>
    </row>
    <row r="1931" spans="1:10" ht="13.2" customHeight="1">
      <c r="A1931" s="140"/>
      <c r="B1931" s="5"/>
      <c r="C1931" s="15"/>
      <c r="D1931" s="15"/>
      <c r="E1931" s="15"/>
      <c r="F1931" s="15"/>
      <c r="G1931" s="15"/>
      <c r="H1931" s="16"/>
      <c r="I1931" s="15"/>
      <c r="J1931" s="32"/>
    </row>
    <row r="1932" spans="1:10" ht="13.2" customHeight="1">
      <c r="A1932" s="140"/>
      <c r="B1932" s="5"/>
      <c r="C1932" s="15"/>
      <c r="D1932" s="15"/>
      <c r="E1932" s="15"/>
      <c r="F1932" s="15"/>
      <c r="G1932" s="15"/>
      <c r="H1932" s="16"/>
      <c r="I1932" s="15"/>
      <c r="J1932" s="32"/>
    </row>
    <row r="1933" spans="1:10" ht="13.2" customHeight="1">
      <c r="A1933" s="140"/>
      <c r="B1933" s="5"/>
      <c r="C1933" s="15"/>
      <c r="D1933" s="15"/>
      <c r="E1933" s="15"/>
      <c r="F1933" s="15"/>
      <c r="G1933" s="15"/>
      <c r="H1933" s="16"/>
      <c r="I1933" s="15"/>
      <c r="J1933" s="32"/>
    </row>
    <row r="1934" spans="1:10" ht="13.2" customHeight="1">
      <c r="A1934" s="140"/>
      <c r="B1934" s="5"/>
      <c r="C1934" s="15"/>
      <c r="D1934" s="15"/>
      <c r="E1934" s="15"/>
      <c r="F1934" s="15"/>
      <c r="G1934" s="15"/>
      <c r="H1934" s="16"/>
      <c r="I1934" s="15"/>
      <c r="J1934" s="32"/>
    </row>
    <row r="1935" spans="1:10" ht="13.2" customHeight="1">
      <c r="A1935" s="140"/>
      <c r="B1935" s="5"/>
      <c r="C1935" s="15"/>
      <c r="D1935" s="15"/>
      <c r="E1935" s="15"/>
      <c r="F1935" s="15"/>
      <c r="G1935" s="15"/>
      <c r="H1935" s="16"/>
      <c r="I1935" s="15"/>
      <c r="J1935" s="32"/>
    </row>
    <row r="1936" spans="1:10" ht="13.2" customHeight="1">
      <c r="A1936" s="140"/>
      <c r="B1936" s="5"/>
      <c r="C1936" s="15"/>
      <c r="D1936" s="15"/>
      <c r="E1936" s="15"/>
      <c r="F1936" s="15"/>
      <c r="G1936" s="15"/>
      <c r="H1936" s="16"/>
      <c r="I1936" s="15"/>
      <c r="J1936" s="32"/>
    </row>
    <row r="1937" spans="1:10" ht="13.2" customHeight="1">
      <c r="A1937" s="140"/>
      <c r="B1937" s="5"/>
      <c r="C1937" s="15"/>
      <c r="D1937" s="15"/>
      <c r="E1937" s="15"/>
      <c r="F1937" s="15"/>
      <c r="G1937" s="15"/>
      <c r="H1937" s="16"/>
      <c r="I1937" s="15"/>
      <c r="J1937" s="32"/>
    </row>
    <row r="1938" spans="1:10" ht="13.2" customHeight="1">
      <c r="A1938" s="140"/>
      <c r="B1938" s="5"/>
      <c r="C1938" s="15"/>
      <c r="D1938" s="15"/>
      <c r="E1938" s="15"/>
      <c r="F1938" s="15"/>
      <c r="G1938" s="15"/>
      <c r="H1938" s="16"/>
      <c r="I1938" s="15"/>
      <c r="J1938" s="32"/>
    </row>
    <row r="1939" spans="1:10" ht="13.2" customHeight="1">
      <c r="A1939" s="140"/>
      <c r="B1939" s="5"/>
      <c r="C1939" s="15"/>
      <c r="D1939" s="15"/>
      <c r="E1939" s="15"/>
      <c r="F1939" s="15"/>
      <c r="G1939" s="15"/>
      <c r="H1939" s="16"/>
      <c r="I1939" s="15"/>
      <c r="J1939" s="32"/>
    </row>
    <row r="1940" spans="1:10" ht="13.2" customHeight="1">
      <c r="A1940" s="140"/>
      <c r="B1940" s="5"/>
      <c r="C1940" s="15"/>
      <c r="D1940" s="15"/>
      <c r="E1940" s="15"/>
      <c r="F1940" s="15"/>
      <c r="G1940" s="15"/>
      <c r="H1940" s="16"/>
      <c r="I1940" s="15"/>
      <c r="J1940" s="32"/>
    </row>
    <row r="1941" spans="1:10" ht="13.2" customHeight="1">
      <c r="A1941" s="140"/>
      <c r="B1941" s="5"/>
      <c r="C1941" s="15"/>
      <c r="D1941" s="15"/>
      <c r="E1941" s="15"/>
      <c r="F1941" s="15"/>
      <c r="G1941" s="15"/>
      <c r="H1941" s="16"/>
      <c r="I1941" s="15"/>
      <c r="J1941" s="32"/>
    </row>
    <row r="1942" spans="1:10" ht="13.2" customHeight="1">
      <c r="A1942" s="140"/>
      <c r="B1942" s="5"/>
      <c r="C1942" s="15"/>
      <c r="D1942" s="15"/>
      <c r="E1942" s="15"/>
      <c r="F1942" s="15"/>
      <c r="G1942" s="15"/>
      <c r="H1942" s="16"/>
      <c r="I1942" s="15"/>
      <c r="J1942" s="32"/>
    </row>
    <row r="1943" spans="1:10" ht="13.2" customHeight="1">
      <c r="A1943" s="140"/>
      <c r="B1943" s="5"/>
      <c r="C1943" s="15"/>
      <c r="D1943" s="15"/>
      <c r="E1943" s="15"/>
      <c r="F1943" s="15"/>
      <c r="G1943" s="15"/>
      <c r="H1943" s="16"/>
      <c r="I1943" s="15"/>
      <c r="J1943" s="32"/>
    </row>
    <row r="1944" spans="1:10" ht="13.2" customHeight="1">
      <c r="A1944" s="140"/>
      <c r="B1944" s="5"/>
      <c r="C1944" s="15"/>
      <c r="D1944" s="15"/>
      <c r="E1944" s="15"/>
      <c r="F1944" s="15"/>
      <c r="G1944" s="15"/>
      <c r="H1944" s="16"/>
      <c r="I1944" s="15"/>
      <c r="J1944" s="32"/>
    </row>
    <row r="1945" spans="1:10" ht="13.2" customHeight="1">
      <c r="A1945" s="141"/>
      <c r="B1945" s="18"/>
      <c r="C1945" s="27"/>
      <c r="D1945" s="27"/>
      <c r="E1945" s="19"/>
      <c r="F1945" s="19"/>
      <c r="G1945" s="19"/>
      <c r="H1945" s="29"/>
      <c r="I1945" s="27"/>
      <c r="J1945" s="32"/>
    </row>
    <row r="1946" spans="1:10" ht="13.2" customHeight="1">
      <c r="A1946" s="144" t="s">
        <v>137</v>
      </c>
      <c r="B1946" s="5"/>
      <c r="C1946" s="15"/>
      <c r="D1946" s="15"/>
      <c r="E1946" s="15"/>
      <c r="F1946" s="15"/>
      <c r="G1946" s="15"/>
      <c r="H1946" s="16"/>
      <c r="I1946" s="15"/>
      <c r="J1946" s="31"/>
    </row>
    <row r="1947" spans="1:10" ht="13.2" customHeight="1">
      <c r="A1947" s="140"/>
      <c r="B1947" s="5"/>
      <c r="C1947" s="15"/>
      <c r="D1947" s="15"/>
      <c r="E1947" s="15"/>
      <c r="F1947" s="15"/>
      <c r="G1947" s="15"/>
      <c r="H1947" s="16"/>
      <c r="I1947" s="15"/>
      <c r="J1947" s="32"/>
    </row>
    <row r="1948" spans="1:10" ht="13.2" customHeight="1">
      <c r="A1948" s="140"/>
      <c r="B1948" s="5"/>
      <c r="C1948" s="15"/>
      <c r="D1948" s="15"/>
      <c r="E1948" s="15"/>
      <c r="F1948" s="15"/>
      <c r="G1948" s="15"/>
      <c r="H1948" s="16"/>
      <c r="I1948" s="15"/>
      <c r="J1948" s="32"/>
    </row>
    <row r="1949" spans="1:10" ht="13.2" customHeight="1">
      <c r="A1949" s="140"/>
      <c r="B1949" s="5"/>
      <c r="C1949" s="15"/>
      <c r="D1949" s="15"/>
      <c r="E1949" s="15"/>
      <c r="F1949" s="15"/>
      <c r="G1949" s="15"/>
      <c r="H1949" s="16"/>
      <c r="I1949" s="15"/>
      <c r="J1949" s="32"/>
    </row>
    <row r="1950" spans="1:10" ht="13.2" customHeight="1">
      <c r="A1950" s="140"/>
      <c r="B1950" s="5"/>
      <c r="C1950" s="15"/>
      <c r="D1950" s="15"/>
      <c r="E1950" s="15"/>
      <c r="F1950" s="15"/>
      <c r="G1950" s="15"/>
      <c r="H1950" s="16"/>
      <c r="I1950" s="15"/>
      <c r="J1950" s="32"/>
    </row>
    <row r="1951" spans="1:10" ht="13.2" customHeight="1">
      <c r="A1951" s="140"/>
      <c r="B1951" s="5"/>
      <c r="C1951" s="15"/>
      <c r="D1951" s="15"/>
      <c r="E1951" s="15"/>
      <c r="F1951" s="15"/>
      <c r="G1951" s="15"/>
      <c r="H1951" s="16"/>
      <c r="I1951" s="15"/>
      <c r="J1951" s="32"/>
    </row>
    <row r="1952" spans="1:10" ht="13.2" customHeight="1">
      <c r="A1952" s="140"/>
      <c r="B1952" s="5"/>
      <c r="C1952" s="15"/>
      <c r="D1952" s="15"/>
      <c r="E1952" s="15"/>
      <c r="F1952" s="15"/>
      <c r="G1952" s="15"/>
      <c r="H1952" s="16"/>
      <c r="I1952" s="15"/>
      <c r="J1952" s="32"/>
    </row>
    <row r="1953" spans="1:10" ht="13.2" customHeight="1">
      <c r="A1953" s="140"/>
      <c r="B1953" s="5"/>
      <c r="C1953" s="15"/>
      <c r="D1953" s="15"/>
      <c r="E1953" s="15"/>
      <c r="F1953" s="15"/>
      <c r="G1953" s="15"/>
      <c r="H1953" s="16"/>
      <c r="I1953" s="15"/>
      <c r="J1953" s="32"/>
    </row>
    <row r="1954" spans="1:10" ht="13.2" customHeight="1">
      <c r="A1954" s="140"/>
      <c r="B1954" s="5"/>
      <c r="C1954" s="15"/>
      <c r="D1954" s="15"/>
      <c r="E1954" s="15"/>
      <c r="F1954" s="15"/>
      <c r="G1954" s="15"/>
      <c r="H1954" s="16"/>
      <c r="I1954" s="15"/>
      <c r="J1954" s="32"/>
    </row>
    <row r="1955" spans="1:10" ht="13.2" customHeight="1">
      <c r="A1955" s="140"/>
      <c r="B1955" s="5"/>
      <c r="C1955" s="15"/>
      <c r="D1955" s="15"/>
      <c r="E1955" s="15"/>
      <c r="F1955" s="15"/>
      <c r="G1955" s="15"/>
      <c r="H1955" s="16"/>
      <c r="I1955" s="15"/>
      <c r="J1955" s="32"/>
    </row>
    <row r="1956" spans="1:10" ht="13.2" customHeight="1">
      <c r="A1956" s="140"/>
      <c r="B1956" s="5"/>
      <c r="C1956" s="15"/>
      <c r="D1956" s="15"/>
      <c r="E1956" s="15"/>
      <c r="F1956" s="15"/>
      <c r="G1956" s="15"/>
      <c r="H1956" s="16"/>
      <c r="I1956" s="15"/>
      <c r="J1956" s="32"/>
    </row>
    <row r="1957" spans="1:10" ht="13.2" customHeight="1">
      <c r="A1957" s="140"/>
      <c r="B1957" s="5"/>
      <c r="C1957" s="15"/>
      <c r="D1957" s="15"/>
      <c r="E1957" s="15"/>
      <c r="F1957" s="15"/>
      <c r="G1957" s="15"/>
      <c r="H1957" s="16"/>
      <c r="I1957" s="15"/>
      <c r="J1957" s="32"/>
    </row>
    <row r="1958" spans="1:10" ht="13.2" customHeight="1">
      <c r="A1958" s="140"/>
      <c r="B1958" s="5"/>
      <c r="C1958" s="15"/>
      <c r="D1958" s="15"/>
      <c r="E1958" s="15"/>
      <c r="F1958" s="15"/>
      <c r="G1958" s="15"/>
      <c r="H1958" s="16"/>
      <c r="I1958" s="15"/>
      <c r="J1958" s="32"/>
    </row>
    <row r="1959" spans="1:10" ht="13.2" customHeight="1">
      <c r="A1959" s="140"/>
      <c r="B1959" s="5"/>
      <c r="C1959" s="15"/>
      <c r="D1959" s="15"/>
      <c r="E1959" s="15"/>
      <c r="F1959" s="15"/>
      <c r="G1959" s="15"/>
      <c r="H1959" s="16"/>
      <c r="I1959" s="15"/>
      <c r="J1959" s="32"/>
    </row>
    <row r="1960" spans="1:10" ht="13.2" customHeight="1">
      <c r="A1960" s="140"/>
      <c r="B1960" s="5"/>
      <c r="C1960" s="15"/>
      <c r="D1960" s="15"/>
      <c r="E1960" s="15"/>
      <c r="F1960" s="15"/>
      <c r="G1960" s="15"/>
      <c r="H1960" s="16"/>
      <c r="I1960" s="15"/>
      <c r="J1960" s="32"/>
    </row>
    <row r="1961" spans="1:10" ht="13.2" customHeight="1">
      <c r="A1961" s="140"/>
      <c r="B1961" s="5"/>
      <c r="C1961" s="15"/>
      <c r="D1961" s="15"/>
      <c r="E1961" s="15"/>
      <c r="F1961" s="15"/>
      <c r="G1961" s="15"/>
      <c r="H1961" s="16"/>
      <c r="I1961" s="15"/>
      <c r="J1961" s="32"/>
    </row>
    <row r="1962" spans="1:10" ht="13.2" customHeight="1">
      <c r="A1962" s="140"/>
      <c r="B1962" s="5"/>
      <c r="C1962" s="15"/>
      <c r="D1962" s="15"/>
      <c r="E1962" s="15"/>
      <c r="F1962" s="15"/>
      <c r="G1962" s="15"/>
      <c r="H1962" s="16"/>
      <c r="I1962" s="15"/>
      <c r="J1962" s="32"/>
    </row>
    <row r="1963" spans="1:10" ht="13.2" customHeight="1">
      <c r="A1963" s="141"/>
      <c r="B1963" s="18"/>
      <c r="C1963" s="27"/>
      <c r="D1963" s="27"/>
      <c r="E1963" s="19"/>
      <c r="F1963" s="19"/>
      <c r="G1963" s="19"/>
      <c r="H1963" s="29"/>
      <c r="I1963" s="27"/>
      <c r="J1963" s="32"/>
    </row>
    <row r="1964" spans="1:10" ht="13.2" customHeight="1">
      <c r="A1964" s="144" t="s">
        <v>138</v>
      </c>
      <c r="B1964" s="5"/>
      <c r="C1964" s="15"/>
      <c r="D1964" s="15"/>
      <c r="E1964" s="15"/>
      <c r="F1964" s="15"/>
      <c r="G1964" s="15"/>
      <c r="H1964" s="16"/>
      <c r="I1964" s="15"/>
      <c r="J1964" s="31"/>
    </row>
    <row r="1965" spans="1:10" ht="13.2" customHeight="1">
      <c r="A1965" s="140"/>
      <c r="B1965" s="5"/>
      <c r="C1965" s="15"/>
      <c r="D1965" s="15"/>
      <c r="E1965" s="15"/>
      <c r="F1965" s="15"/>
      <c r="G1965" s="15"/>
      <c r="H1965" s="16"/>
      <c r="I1965" s="15"/>
      <c r="J1965" s="32"/>
    </row>
    <row r="1966" spans="1:10" ht="13.2" customHeight="1">
      <c r="A1966" s="140"/>
      <c r="B1966" s="5"/>
      <c r="C1966" s="15"/>
      <c r="D1966" s="15"/>
      <c r="E1966" s="15"/>
      <c r="F1966" s="15"/>
      <c r="G1966" s="15"/>
      <c r="H1966" s="16"/>
      <c r="I1966" s="15"/>
      <c r="J1966" s="32"/>
    </row>
    <row r="1967" spans="1:10" ht="13.2" customHeight="1">
      <c r="A1967" s="140"/>
      <c r="B1967" s="5"/>
      <c r="C1967" s="15"/>
      <c r="D1967" s="15"/>
      <c r="E1967" s="15"/>
      <c r="F1967" s="15"/>
      <c r="G1967" s="15"/>
      <c r="H1967" s="16"/>
      <c r="I1967" s="15"/>
      <c r="J1967" s="32"/>
    </row>
    <row r="1968" spans="1:10" ht="13.2" customHeight="1">
      <c r="A1968" s="140"/>
      <c r="B1968" s="5"/>
      <c r="C1968" s="15"/>
      <c r="D1968" s="15"/>
      <c r="E1968" s="15"/>
      <c r="F1968" s="15"/>
      <c r="G1968" s="15"/>
      <c r="H1968" s="16"/>
      <c r="I1968" s="15"/>
      <c r="J1968" s="32"/>
    </row>
    <row r="1969" spans="1:10" ht="13.2" customHeight="1">
      <c r="A1969" s="140"/>
      <c r="B1969" s="5"/>
      <c r="C1969" s="15"/>
      <c r="D1969" s="15"/>
      <c r="E1969" s="15"/>
      <c r="F1969" s="15"/>
      <c r="G1969" s="15"/>
      <c r="H1969" s="16"/>
      <c r="I1969" s="15"/>
      <c r="J1969" s="32"/>
    </row>
    <row r="1970" spans="1:10" ht="13.2" customHeight="1">
      <c r="A1970" s="140"/>
      <c r="B1970" s="5"/>
      <c r="C1970" s="15"/>
      <c r="D1970" s="15"/>
      <c r="E1970" s="15"/>
      <c r="F1970" s="15"/>
      <c r="G1970" s="15"/>
      <c r="H1970" s="16"/>
      <c r="I1970" s="15"/>
      <c r="J1970" s="32"/>
    </row>
    <row r="1971" spans="1:10" ht="13.2" customHeight="1">
      <c r="A1971" s="140"/>
      <c r="B1971" s="5"/>
      <c r="C1971" s="15"/>
      <c r="D1971" s="15"/>
      <c r="E1971" s="15"/>
      <c r="F1971" s="15"/>
      <c r="G1971" s="15"/>
      <c r="H1971" s="16"/>
      <c r="I1971" s="15"/>
      <c r="J1971" s="32"/>
    </row>
    <row r="1972" spans="1:10" ht="13.2" customHeight="1">
      <c r="A1972" s="140"/>
      <c r="B1972" s="5"/>
      <c r="C1972" s="15"/>
      <c r="D1972" s="15"/>
      <c r="E1972" s="15"/>
      <c r="F1972" s="15"/>
      <c r="G1972" s="15"/>
      <c r="H1972" s="16"/>
      <c r="I1972" s="15"/>
      <c r="J1972" s="32"/>
    </row>
    <row r="1973" spans="1:10" ht="13.2" customHeight="1">
      <c r="A1973" s="140"/>
      <c r="B1973" s="5"/>
      <c r="C1973" s="15"/>
      <c r="D1973" s="15"/>
      <c r="E1973" s="15"/>
      <c r="F1973" s="15"/>
      <c r="G1973" s="15"/>
      <c r="H1973" s="16"/>
      <c r="I1973" s="15"/>
      <c r="J1973" s="32"/>
    </row>
    <row r="1974" spans="1:10" ht="13.2" customHeight="1">
      <c r="A1974" s="140"/>
      <c r="B1974" s="5"/>
      <c r="C1974" s="15"/>
      <c r="D1974" s="15"/>
      <c r="E1974" s="15"/>
      <c r="F1974" s="15"/>
      <c r="G1974" s="15"/>
      <c r="H1974" s="16"/>
      <c r="I1974" s="15"/>
      <c r="J1974" s="32"/>
    </row>
    <row r="1975" spans="1:10" ht="13.2" customHeight="1">
      <c r="A1975" s="140"/>
      <c r="B1975" s="5"/>
      <c r="C1975" s="15"/>
      <c r="D1975" s="15"/>
      <c r="E1975" s="15"/>
      <c r="F1975" s="15"/>
      <c r="G1975" s="15"/>
      <c r="H1975" s="16"/>
      <c r="I1975" s="15"/>
      <c r="J1975" s="32"/>
    </row>
    <row r="1976" spans="1:10" ht="13.2" customHeight="1">
      <c r="A1976" s="140"/>
      <c r="B1976" s="5"/>
      <c r="C1976" s="15"/>
      <c r="D1976" s="15"/>
      <c r="E1976" s="15"/>
      <c r="F1976" s="15"/>
      <c r="G1976" s="15"/>
      <c r="H1976" s="16"/>
      <c r="I1976" s="15"/>
      <c r="J1976" s="32"/>
    </row>
    <row r="1977" spans="1:10" ht="13.2" customHeight="1">
      <c r="A1977" s="140"/>
      <c r="B1977" s="5"/>
      <c r="C1977" s="15"/>
      <c r="D1977" s="15"/>
      <c r="E1977" s="15"/>
      <c r="F1977" s="15"/>
      <c r="G1977" s="15"/>
      <c r="H1977" s="16"/>
      <c r="I1977" s="15"/>
      <c r="J1977" s="32"/>
    </row>
    <row r="1978" spans="1:10" ht="13.2" customHeight="1">
      <c r="A1978" s="140"/>
      <c r="B1978" s="5"/>
      <c r="C1978" s="15"/>
      <c r="D1978" s="15"/>
      <c r="E1978" s="15"/>
      <c r="F1978" s="15"/>
      <c r="G1978" s="15"/>
      <c r="H1978" s="16"/>
      <c r="I1978" s="15"/>
      <c r="J1978" s="32"/>
    </row>
    <row r="1979" spans="1:10" ht="13.2" customHeight="1">
      <c r="A1979" s="140"/>
      <c r="B1979" s="5"/>
      <c r="C1979" s="15"/>
      <c r="D1979" s="15"/>
      <c r="E1979" s="15"/>
      <c r="F1979" s="15"/>
      <c r="G1979" s="15"/>
      <c r="H1979" s="16"/>
      <c r="I1979" s="15"/>
      <c r="J1979" s="32"/>
    </row>
    <row r="1980" spans="1:10" ht="13.2" customHeight="1">
      <c r="A1980" s="140"/>
      <c r="B1980" s="5"/>
      <c r="C1980" s="15"/>
      <c r="D1980" s="15"/>
      <c r="E1980" s="15"/>
      <c r="F1980" s="15"/>
      <c r="G1980" s="15"/>
      <c r="H1980" s="16"/>
      <c r="I1980" s="15"/>
      <c r="J1980" s="32"/>
    </row>
    <row r="1981" spans="1:10" ht="13.2" customHeight="1">
      <c r="A1981" s="141"/>
      <c r="B1981" s="18"/>
      <c r="C1981" s="27"/>
      <c r="D1981" s="27"/>
      <c r="E1981" s="19"/>
      <c r="F1981" s="19"/>
      <c r="G1981" s="19"/>
      <c r="H1981" s="29"/>
      <c r="I1981" s="27"/>
      <c r="J1981" s="32"/>
    </row>
    <row r="1982" spans="1:10" ht="13.2" customHeight="1">
      <c r="A1982" s="144" t="s">
        <v>139</v>
      </c>
      <c r="B1982" s="5"/>
      <c r="C1982" s="15"/>
      <c r="D1982" s="15"/>
      <c r="E1982" s="15"/>
      <c r="F1982" s="15"/>
      <c r="G1982" s="15"/>
      <c r="H1982" s="16"/>
      <c r="I1982" s="15"/>
      <c r="J1982" s="31"/>
    </row>
    <row r="1983" spans="1:10" ht="13.2" customHeight="1">
      <c r="A1983" s="140"/>
      <c r="B1983" s="5"/>
      <c r="C1983" s="15"/>
      <c r="D1983" s="15"/>
      <c r="E1983" s="15"/>
      <c r="F1983" s="15"/>
      <c r="G1983" s="15"/>
      <c r="H1983" s="16"/>
      <c r="I1983" s="15"/>
      <c r="J1983" s="32"/>
    </row>
    <row r="1984" spans="1:10" ht="13.2" customHeight="1">
      <c r="A1984" s="140"/>
      <c r="B1984" s="5"/>
      <c r="C1984" s="15"/>
      <c r="D1984" s="15"/>
      <c r="E1984" s="15"/>
      <c r="F1984" s="15"/>
      <c r="G1984" s="15"/>
      <c r="H1984" s="16"/>
      <c r="I1984" s="15"/>
      <c r="J1984" s="32"/>
    </row>
    <row r="1985" spans="1:10" ht="13.2" customHeight="1">
      <c r="A1985" s="140"/>
      <c r="B1985" s="5"/>
      <c r="C1985" s="15"/>
      <c r="D1985" s="15"/>
      <c r="E1985" s="15"/>
      <c r="F1985" s="15"/>
      <c r="G1985" s="15"/>
      <c r="H1985" s="16"/>
      <c r="I1985" s="15"/>
      <c r="J1985" s="32"/>
    </row>
    <row r="1986" spans="1:10" ht="13.2" customHeight="1">
      <c r="A1986" s="140"/>
      <c r="B1986" s="5"/>
      <c r="C1986" s="15"/>
      <c r="D1986" s="15"/>
      <c r="E1986" s="15"/>
      <c r="F1986" s="15"/>
      <c r="G1986" s="15"/>
      <c r="H1986" s="16"/>
      <c r="I1986" s="15"/>
      <c r="J1986" s="32"/>
    </row>
    <row r="1987" spans="1:10" ht="13.2" customHeight="1">
      <c r="A1987" s="140"/>
      <c r="B1987" s="5"/>
      <c r="C1987" s="15"/>
      <c r="D1987" s="15"/>
      <c r="E1987" s="15"/>
      <c r="F1987" s="15"/>
      <c r="G1987" s="15"/>
      <c r="H1987" s="16"/>
      <c r="I1987" s="15"/>
      <c r="J1987" s="32"/>
    </row>
    <row r="1988" spans="1:10" ht="13.2" customHeight="1">
      <c r="A1988" s="140"/>
      <c r="B1988" s="5"/>
      <c r="C1988" s="15"/>
      <c r="D1988" s="15"/>
      <c r="E1988" s="15"/>
      <c r="F1988" s="15"/>
      <c r="G1988" s="15"/>
      <c r="H1988" s="16"/>
      <c r="I1988" s="15"/>
      <c r="J1988" s="32"/>
    </row>
    <row r="1989" spans="1:10" ht="13.2" customHeight="1">
      <c r="A1989" s="140"/>
      <c r="B1989" s="5"/>
      <c r="C1989" s="15"/>
      <c r="D1989" s="15"/>
      <c r="E1989" s="15"/>
      <c r="F1989" s="15"/>
      <c r="G1989" s="15"/>
      <c r="H1989" s="16"/>
      <c r="I1989" s="15"/>
      <c r="J1989" s="32"/>
    </row>
    <row r="1990" spans="1:10" ht="13.2" customHeight="1">
      <c r="A1990" s="140"/>
      <c r="B1990" s="5"/>
      <c r="C1990" s="15"/>
      <c r="D1990" s="15"/>
      <c r="E1990" s="15"/>
      <c r="F1990" s="15"/>
      <c r="G1990" s="15"/>
      <c r="H1990" s="16"/>
      <c r="I1990" s="15"/>
      <c r="J1990" s="32"/>
    </row>
    <row r="1991" spans="1:10" ht="13.2" customHeight="1">
      <c r="A1991" s="140"/>
      <c r="B1991" s="5"/>
      <c r="C1991" s="15"/>
      <c r="D1991" s="15"/>
      <c r="E1991" s="15"/>
      <c r="F1991" s="15"/>
      <c r="G1991" s="15"/>
      <c r="H1991" s="16"/>
      <c r="I1991" s="15"/>
      <c r="J1991" s="32"/>
    </row>
    <row r="1992" spans="1:10" ht="13.2" customHeight="1">
      <c r="A1992" s="140"/>
      <c r="B1992" s="5"/>
      <c r="C1992" s="15"/>
      <c r="D1992" s="15"/>
      <c r="E1992" s="15"/>
      <c r="F1992" s="15"/>
      <c r="G1992" s="15"/>
      <c r="H1992" s="16"/>
      <c r="I1992" s="15"/>
      <c r="J1992" s="32"/>
    </row>
    <row r="1993" spans="1:10" ht="13.2" customHeight="1">
      <c r="A1993" s="140"/>
      <c r="B1993" s="5"/>
      <c r="C1993" s="15"/>
      <c r="D1993" s="15"/>
      <c r="E1993" s="15"/>
      <c r="F1993" s="15"/>
      <c r="G1993" s="15"/>
      <c r="H1993" s="16"/>
      <c r="I1993" s="15"/>
      <c r="J1993" s="32"/>
    </row>
    <row r="1994" spans="1:10" ht="13.2" customHeight="1">
      <c r="A1994" s="140"/>
      <c r="B1994" s="5"/>
      <c r="C1994" s="15"/>
      <c r="D1994" s="15"/>
      <c r="E1994" s="15"/>
      <c r="F1994" s="15"/>
      <c r="G1994" s="15"/>
      <c r="H1994" s="16"/>
      <c r="I1994" s="15"/>
      <c r="J1994" s="32"/>
    </row>
    <row r="1995" spans="1:10" ht="13.2" customHeight="1">
      <c r="A1995" s="140"/>
      <c r="B1995" s="5"/>
      <c r="C1995" s="15"/>
      <c r="D1995" s="15"/>
      <c r="E1995" s="15"/>
      <c r="F1995" s="15"/>
      <c r="G1995" s="15"/>
      <c r="H1995" s="16"/>
      <c r="I1995" s="15"/>
      <c r="J1995" s="32"/>
    </row>
    <row r="1996" spans="1:10" ht="13.2" customHeight="1">
      <c r="A1996" s="140"/>
      <c r="B1996" s="5"/>
      <c r="C1996" s="15"/>
      <c r="D1996" s="15"/>
      <c r="E1996" s="15"/>
      <c r="F1996" s="15"/>
      <c r="G1996" s="15"/>
      <c r="H1996" s="16"/>
      <c r="I1996" s="15"/>
      <c r="J1996" s="32"/>
    </row>
    <row r="1997" spans="1:10" ht="13.2" customHeight="1">
      <c r="A1997" s="140"/>
      <c r="B1997" s="5"/>
      <c r="C1997" s="15"/>
      <c r="D1997" s="15"/>
      <c r="E1997" s="15"/>
      <c r="F1997" s="15"/>
      <c r="G1997" s="15"/>
      <c r="H1997" s="16"/>
      <c r="I1997" s="15"/>
      <c r="J1997" s="32"/>
    </row>
    <row r="1998" spans="1:10" ht="13.2" customHeight="1">
      <c r="A1998" s="140"/>
      <c r="B1998" s="5"/>
      <c r="C1998" s="15"/>
      <c r="D1998" s="15"/>
      <c r="E1998" s="15"/>
      <c r="F1998" s="15"/>
      <c r="G1998" s="15"/>
      <c r="H1998" s="16"/>
      <c r="I1998" s="15"/>
      <c r="J1998" s="32"/>
    </row>
    <row r="1999" spans="1:10" ht="13.2" customHeight="1">
      <c r="A1999" s="141"/>
      <c r="B1999" s="18"/>
      <c r="C1999" s="27"/>
      <c r="D1999" s="27"/>
      <c r="E1999" s="19"/>
      <c r="F1999" s="19"/>
      <c r="G1999" s="19"/>
      <c r="H1999" s="29"/>
      <c r="I1999" s="27"/>
      <c r="J1999" s="36"/>
    </row>
    <row r="2000" spans="1:10" ht="13.2" customHeight="1">
      <c r="A2000" s="144" t="s">
        <v>140</v>
      </c>
      <c r="B2000" s="5"/>
      <c r="C2000" s="15"/>
      <c r="D2000" s="15"/>
      <c r="E2000" s="15"/>
      <c r="F2000" s="15"/>
      <c r="G2000" s="15"/>
      <c r="H2000" s="16"/>
      <c r="I2000" s="15"/>
      <c r="J2000" s="31"/>
    </row>
    <row r="2001" spans="1:10" ht="13.2" customHeight="1">
      <c r="A2001" s="140"/>
      <c r="B2001" s="5"/>
      <c r="C2001" s="15"/>
      <c r="D2001" s="15"/>
      <c r="E2001" s="15"/>
      <c r="F2001" s="15"/>
      <c r="G2001" s="15"/>
      <c r="H2001" s="16"/>
      <c r="I2001" s="15"/>
      <c r="J2001" s="32"/>
    </row>
    <row r="2002" spans="1:10" ht="13.2" customHeight="1">
      <c r="A2002" s="140"/>
      <c r="B2002" s="5"/>
      <c r="C2002" s="15"/>
      <c r="D2002" s="15"/>
      <c r="E2002" s="15"/>
      <c r="F2002" s="15"/>
      <c r="G2002" s="15"/>
      <c r="H2002" s="16"/>
      <c r="I2002" s="15"/>
      <c r="J2002" s="32"/>
    </row>
    <row r="2003" spans="1:10" ht="13.2" customHeight="1">
      <c r="A2003" s="140"/>
      <c r="B2003" s="5"/>
      <c r="C2003" s="15"/>
      <c r="D2003" s="15"/>
      <c r="E2003" s="15"/>
      <c r="F2003" s="15"/>
      <c r="G2003" s="15"/>
      <c r="H2003" s="16"/>
      <c r="I2003" s="15"/>
      <c r="J2003" s="32"/>
    </row>
    <row r="2004" spans="1:10" ht="13.2" customHeight="1">
      <c r="A2004" s="140"/>
      <c r="B2004" s="5"/>
      <c r="C2004" s="15"/>
      <c r="D2004" s="15"/>
      <c r="E2004" s="15"/>
      <c r="F2004" s="15"/>
      <c r="G2004" s="15"/>
      <c r="H2004" s="16"/>
      <c r="I2004" s="15"/>
      <c r="J2004" s="32"/>
    </row>
    <row r="2005" spans="1:10" ht="13.2" customHeight="1">
      <c r="A2005" s="140"/>
      <c r="B2005" s="5"/>
      <c r="C2005" s="15"/>
      <c r="D2005" s="15"/>
      <c r="E2005" s="15"/>
      <c r="F2005" s="15"/>
      <c r="G2005" s="15"/>
      <c r="H2005" s="16"/>
      <c r="I2005" s="15"/>
      <c r="J2005" s="32"/>
    </row>
    <row r="2006" spans="1:10" ht="13.2" customHeight="1">
      <c r="A2006" s="140"/>
      <c r="B2006" s="5"/>
      <c r="C2006" s="15"/>
      <c r="D2006" s="15"/>
      <c r="E2006" s="15"/>
      <c r="F2006" s="15"/>
      <c r="G2006" s="15"/>
      <c r="H2006" s="16"/>
      <c r="I2006" s="15"/>
      <c r="J2006" s="32"/>
    </row>
    <row r="2007" spans="1:10" ht="13.2" customHeight="1">
      <c r="A2007" s="140"/>
      <c r="B2007" s="5"/>
      <c r="C2007" s="15"/>
      <c r="D2007" s="15"/>
      <c r="E2007" s="15"/>
      <c r="F2007" s="15"/>
      <c r="G2007" s="15"/>
      <c r="H2007" s="16"/>
      <c r="I2007" s="15"/>
      <c r="J2007" s="32"/>
    </row>
    <row r="2008" spans="1:10" ht="13.2" customHeight="1">
      <c r="A2008" s="140"/>
      <c r="B2008" s="5"/>
      <c r="C2008" s="15"/>
      <c r="D2008" s="15"/>
      <c r="E2008" s="15"/>
      <c r="F2008" s="15"/>
      <c r="G2008" s="15"/>
      <c r="H2008" s="16"/>
      <c r="I2008" s="15"/>
      <c r="J2008" s="32"/>
    </row>
    <row r="2009" spans="1:10" ht="13.2" customHeight="1">
      <c r="A2009" s="140"/>
      <c r="B2009" s="5"/>
      <c r="C2009" s="15"/>
      <c r="D2009" s="15"/>
      <c r="E2009" s="15"/>
      <c r="F2009" s="15"/>
      <c r="G2009" s="15"/>
      <c r="H2009" s="16"/>
      <c r="I2009" s="15"/>
      <c r="J2009" s="32"/>
    </row>
    <row r="2010" spans="1:10" ht="13.2" customHeight="1">
      <c r="A2010" s="140"/>
      <c r="B2010" s="5"/>
      <c r="C2010" s="15"/>
      <c r="D2010" s="15"/>
      <c r="E2010" s="15"/>
      <c r="F2010" s="15"/>
      <c r="G2010" s="15"/>
      <c r="H2010" s="16"/>
      <c r="I2010" s="15"/>
      <c r="J2010" s="32"/>
    </row>
    <row r="2011" spans="1:10" ht="13.2" customHeight="1">
      <c r="A2011" s="140"/>
      <c r="B2011" s="5"/>
      <c r="C2011" s="15"/>
      <c r="D2011" s="15"/>
      <c r="E2011" s="15"/>
      <c r="F2011" s="15"/>
      <c r="G2011" s="15"/>
      <c r="H2011" s="16"/>
      <c r="I2011" s="15"/>
      <c r="J2011" s="32"/>
    </row>
    <row r="2012" spans="1:10" ht="13.2" customHeight="1">
      <c r="A2012" s="140"/>
      <c r="B2012" s="5"/>
      <c r="C2012" s="15"/>
      <c r="D2012" s="15"/>
      <c r="E2012" s="15"/>
      <c r="F2012" s="15"/>
      <c r="G2012" s="15"/>
      <c r="H2012" s="16"/>
      <c r="I2012" s="15"/>
      <c r="J2012" s="32"/>
    </row>
    <row r="2013" spans="1:10" ht="13.2" customHeight="1">
      <c r="A2013" s="140"/>
      <c r="B2013" s="5"/>
      <c r="C2013" s="15"/>
      <c r="D2013" s="15"/>
      <c r="E2013" s="15"/>
      <c r="F2013" s="15"/>
      <c r="G2013" s="15"/>
      <c r="H2013" s="16"/>
      <c r="I2013" s="15"/>
      <c r="J2013" s="32"/>
    </row>
    <row r="2014" spans="1:10" ht="13.2" customHeight="1">
      <c r="A2014" s="140"/>
      <c r="B2014" s="5"/>
      <c r="C2014" s="15"/>
      <c r="D2014" s="15"/>
      <c r="E2014" s="15"/>
      <c r="F2014" s="15"/>
      <c r="G2014" s="15"/>
      <c r="H2014" s="16"/>
      <c r="I2014" s="15"/>
      <c r="J2014" s="32"/>
    </row>
    <row r="2015" spans="1:10" ht="13.2" customHeight="1">
      <c r="A2015" s="140"/>
      <c r="B2015" s="5"/>
      <c r="C2015" s="15"/>
      <c r="D2015" s="15"/>
      <c r="E2015" s="15"/>
      <c r="F2015" s="15"/>
      <c r="G2015" s="15"/>
      <c r="H2015" s="16"/>
      <c r="I2015" s="15"/>
      <c r="J2015" s="32"/>
    </row>
    <row r="2016" spans="1:10" ht="13.2" customHeight="1">
      <c r="A2016" s="140"/>
      <c r="B2016" s="5"/>
      <c r="C2016" s="15"/>
      <c r="D2016" s="15"/>
      <c r="E2016" s="15"/>
      <c r="F2016" s="15"/>
      <c r="G2016" s="15"/>
      <c r="H2016" s="16"/>
      <c r="I2016" s="15"/>
      <c r="J2016" s="32"/>
    </row>
    <row r="2017" spans="1:10" ht="13.2" customHeight="1">
      <c r="A2017" s="141"/>
      <c r="B2017" s="18"/>
      <c r="C2017" s="27"/>
      <c r="D2017" s="27"/>
      <c r="E2017" s="19"/>
      <c r="F2017" s="19"/>
      <c r="G2017" s="19"/>
      <c r="H2017" s="29"/>
      <c r="I2017" s="27"/>
      <c r="J2017" s="35"/>
    </row>
  </sheetData>
  <mergeCells count="112">
    <mergeCell ref="A1946:A1963"/>
    <mergeCell ref="A1964:A1981"/>
    <mergeCell ref="A1982:A1999"/>
    <mergeCell ref="A2000:A2017"/>
    <mergeCell ref="A1784:A1801"/>
    <mergeCell ref="A1802:A1819"/>
    <mergeCell ref="A1820:A1837"/>
    <mergeCell ref="A1838:A1855"/>
    <mergeCell ref="A1856:A1873"/>
    <mergeCell ref="A1874:A1891"/>
    <mergeCell ref="A1892:A1909"/>
    <mergeCell ref="A1910:A1927"/>
    <mergeCell ref="A1928:A1945"/>
    <mergeCell ref="A1622:A1639"/>
    <mergeCell ref="A1640:A1657"/>
    <mergeCell ref="A1658:A1675"/>
    <mergeCell ref="A1676:A1693"/>
    <mergeCell ref="A1694:A1711"/>
    <mergeCell ref="A1712:A1729"/>
    <mergeCell ref="A1730:A1747"/>
    <mergeCell ref="A1748:A1765"/>
    <mergeCell ref="A1766:A1783"/>
    <mergeCell ref="A1460:A1477"/>
    <mergeCell ref="A1478:A1495"/>
    <mergeCell ref="A1496:A1513"/>
    <mergeCell ref="A1514:A1531"/>
    <mergeCell ref="A1532:A1549"/>
    <mergeCell ref="A1550:A1567"/>
    <mergeCell ref="A1568:A1585"/>
    <mergeCell ref="A1586:A1603"/>
    <mergeCell ref="A1604:A1621"/>
    <mergeCell ref="A1298:A1315"/>
    <mergeCell ref="A1316:A1333"/>
    <mergeCell ref="A1334:A1351"/>
    <mergeCell ref="A1352:A1369"/>
    <mergeCell ref="A1370:A1387"/>
    <mergeCell ref="A1388:A1405"/>
    <mergeCell ref="A1406:A1423"/>
    <mergeCell ref="A1424:A1441"/>
    <mergeCell ref="A1442:A1459"/>
    <mergeCell ref="A1136:A1153"/>
    <mergeCell ref="A1154:A1171"/>
    <mergeCell ref="A1172:A1189"/>
    <mergeCell ref="A1190:A1207"/>
    <mergeCell ref="A1208:A1225"/>
    <mergeCell ref="A1226:A1243"/>
    <mergeCell ref="A1244:A1261"/>
    <mergeCell ref="A1262:A1279"/>
    <mergeCell ref="A1280:A1297"/>
    <mergeCell ref="A974:A991"/>
    <mergeCell ref="A992:A1009"/>
    <mergeCell ref="A1010:A1027"/>
    <mergeCell ref="A1028:A1045"/>
    <mergeCell ref="A1046:A1063"/>
    <mergeCell ref="A1064:A1081"/>
    <mergeCell ref="A1082:A1099"/>
    <mergeCell ref="A1100:A1117"/>
    <mergeCell ref="A1118:A1135"/>
    <mergeCell ref="A812:A829"/>
    <mergeCell ref="A830:A847"/>
    <mergeCell ref="A848:A865"/>
    <mergeCell ref="A866:A883"/>
    <mergeCell ref="A884:A901"/>
    <mergeCell ref="A902:A919"/>
    <mergeCell ref="A920:A937"/>
    <mergeCell ref="A938:A955"/>
    <mergeCell ref="A956:A973"/>
    <mergeCell ref="A650:A667"/>
    <mergeCell ref="A668:A685"/>
    <mergeCell ref="A686:A703"/>
    <mergeCell ref="A704:A721"/>
    <mergeCell ref="A722:A739"/>
    <mergeCell ref="A740:A757"/>
    <mergeCell ref="A758:A775"/>
    <mergeCell ref="A776:A793"/>
    <mergeCell ref="A794:A811"/>
    <mergeCell ref="A488:A505"/>
    <mergeCell ref="A506:A523"/>
    <mergeCell ref="A524:A541"/>
    <mergeCell ref="A542:A559"/>
    <mergeCell ref="A560:A577"/>
    <mergeCell ref="A578:A595"/>
    <mergeCell ref="A596:A613"/>
    <mergeCell ref="A614:A631"/>
    <mergeCell ref="A632:A649"/>
    <mergeCell ref="A326:A343"/>
    <mergeCell ref="A344:A361"/>
    <mergeCell ref="A362:A379"/>
    <mergeCell ref="A380:A397"/>
    <mergeCell ref="A398:A415"/>
    <mergeCell ref="A416:A433"/>
    <mergeCell ref="A434:A451"/>
    <mergeCell ref="A452:A469"/>
    <mergeCell ref="A470:A487"/>
    <mergeCell ref="A164:A181"/>
    <mergeCell ref="A182:A199"/>
    <mergeCell ref="A200:A217"/>
    <mergeCell ref="A218:A235"/>
    <mergeCell ref="A236:A253"/>
    <mergeCell ref="A254:A271"/>
    <mergeCell ref="A272:A289"/>
    <mergeCell ref="A290:A307"/>
    <mergeCell ref="A308:A325"/>
    <mergeCell ref="A2:A19"/>
    <mergeCell ref="A20:A37"/>
    <mergeCell ref="A38:A55"/>
    <mergeCell ref="A56:A73"/>
    <mergeCell ref="A74:A91"/>
    <mergeCell ref="A92:A109"/>
    <mergeCell ref="A110:A127"/>
    <mergeCell ref="A128:A145"/>
    <mergeCell ref="A146:A163"/>
  </mergeCells>
  <pageMargins left="0.7" right="0.7" top="0.75" bottom="0.75" header="0.3" footer="0.3"/>
  <pageSetup paperSize="9" orientation="portrait" useFirstPageNumber="1" horizontalDpi="4294967295" verticalDpi="429496729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517"/>
  <sheetViews>
    <sheetView zoomScaleNormal="100" workbookViewId="0">
      <pane ySplit="1" topLeftCell="A2" activePane="bottomLeft" state="frozen"/>
      <selection pane="bottomLeft" activeCell="B3" sqref="B3"/>
    </sheetView>
  </sheetViews>
  <sheetFormatPr defaultColWidth="12.59765625" defaultRowHeight="15.75" customHeight="1"/>
  <cols>
    <col min="1" max="1" width="40" customWidth="1"/>
    <col min="2" max="2" width="11.5" customWidth="1"/>
    <col min="3" max="5" width="15.5" customWidth="1"/>
    <col min="6" max="6" width="15" customWidth="1"/>
    <col min="7" max="7" width="14.69921875" customWidth="1"/>
    <col min="8" max="8" width="15.5" customWidth="1"/>
    <col min="9" max="9" width="17.19921875" customWidth="1"/>
    <col min="10" max="10" width="36.3984375" customWidth="1"/>
    <col min="12" max="12" width="1.5" customWidth="1"/>
  </cols>
  <sheetData>
    <row r="1" spans="1:26" ht="39.75" customHeight="1">
      <c r="A1" s="1" t="s">
        <v>0</v>
      </c>
      <c r="B1" s="2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8" t="s">
        <v>7</v>
      </c>
      <c r="I1" s="37" t="s">
        <v>8</v>
      </c>
      <c r="J1" s="4" t="s">
        <v>9</v>
      </c>
      <c r="M1" s="39" t="s">
        <v>141</v>
      </c>
    </row>
    <row r="2" spans="1:26" ht="13.2" customHeight="1">
      <c r="A2" s="142" t="s">
        <v>142</v>
      </c>
      <c r="B2" s="5">
        <v>45423</v>
      </c>
      <c r="C2" s="40">
        <f>('Исходник сравнение Дубай'!$C2/2)-(('Исходник сравнение Дубай'!$C2/2)*'Таблица вводных'!$G$3)</f>
        <v>0</v>
      </c>
      <c r="D2" s="40">
        <f>('Исходник сравнение Дубай'!$D2/2+'Таблица вводных'!$F$4)-('Исходник сравнение Дубай'!$D2/2*'Таблица вводных'!$G$4)</f>
        <v>7</v>
      </c>
      <c r="E2" s="40">
        <f>('Исходник сравнение Дубай'!$E2/2)-(('Исходник сравнение Дубай'!$E2/2-'Таблица вводных'!$F$5)*'Таблица вводных'!$G$5)</f>
        <v>0.82499999999999996</v>
      </c>
      <c r="F2" s="40">
        <f>('Исходник сравнение Дубай'!$F2/2+'Таблица вводных'!$F$6)-(('Исходник сравнение Дубай'!$F2/2+'Таблица вводных'!$F$6)*'Таблица вводных'!$G$6)</f>
        <v>21.6</v>
      </c>
      <c r="G2" s="40">
        <f>('Исходник сравнение Дубай'!$G2/2)-(('Исходник сравнение Дубай'!$G2/2)*'Таблица вводных'!$G$7)</f>
        <v>0</v>
      </c>
      <c r="H2" s="41">
        <f>'Исходник сравнение Дубай'!$H2/2</f>
        <v>0</v>
      </c>
      <c r="I2" s="40">
        <f>'Исходник сравнение Дубай'!$I2/2-(('Исходник сравнение Дубай'!$I2/2)*'Таблица вводных'!$G$9)</f>
        <v>0</v>
      </c>
      <c r="J2" s="10" t="s">
        <v>143</v>
      </c>
    </row>
    <row r="3" spans="1:26" ht="13.2" customHeight="1">
      <c r="A3" s="140"/>
      <c r="B3" s="5">
        <v>45426</v>
      </c>
      <c r="C3" s="42">
        <f>('Исходник сравнение Дубай'!$C3/2)-(('Исходник сравнение Дубай'!$C3/2)*'Таблица вводных'!$G$3)</f>
        <v>0</v>
      </c>
      <c r="D3" s="42">
        <f>('Исходник сравнение Дубай'!$D3/2+'Таблица вводных'!$F$4)-('Исходник сравнение Дубай'!$D3/2*'Таблица вводных'!$G$4)</f>
        <v>7</v>
      </c>
      <c r="E3" s="42">
        <f>('Исходник сравнение Дубай'!$E3/2)-(('Исходник сравнение Дубай'!$E3/2-'Таблица вводных'!$F$5)*'Таблица вводных'!$G$5)</f>
        <v>0.82499999999999996</v>
      </c>
      <c r="F3" s="42">
        <f>('Исходник сравнение Дубай'!$F3/2+'Таблица вводных'!$F$6)-(('Исходник сравнение Дубай'!$F3/2+'Таблица вводных'!$F$6)*'Таблица вводных'!$G$6)</f>
        <v>21.6</v>
      </c>
      <c r="G3" s="42">
        <f>('Исходник сравнение Дубай'!$G3/2)-(('Исходник сравнение Дубай'!$G3/2)*'Таблица вводных'!$G$7)</f>
        <v>0</v>
      </c>
      <c r="H3" s="43">
        <f>'Исходник сравнение Дубай'!$H3/2</f>
        <v>0</v>
      </c>
      <c r="I3" s="42">
        <f>'Исходник сравнение Дубай'!$I3/2-(('Исходник сравнение Дубай'!$I3/2)*'Таблица вводных'!$G$9)</f>
        <v>0</v>
      </c>
      <c r="J3" s="13" t="s">
        <v>143</v>
      </c>
    </row>
    <row r="4" spans="1:26" ht="13.2" customHeight="1">
      <c r="A4" s="140"/>
      <c r="B4" s="5">
        <v>45430</v>
      </c>
      <c r="C4" s="42">
        <f>('Исходник сравнение Дубай'!$C4/2)-(('Исходник сравнение Дубай'!$C4/2)*'Таблица вводных'!$G$3)</f>
        <v>0</v>
      </c>
      <c r="D4" s="42">
        <f>('Исходник сравнение Дубай'!$D4/2+'Таблица вводных'!$F$4)-('Исходник сравнение Дубай'!$D4/2*'Таблица вводных'!$G$4)</f>
        <v>7</v>
      </c>
      <c r="E4" s="42">
        <f>('Исходник сравнение Дубай'!$E4/2)-(('Исходник сравнение Дубай'!$E4/2-'Таблица вводных'!$F$5)*'Таблица вводных'!$G$5)</f>
        <v>0.82499999999999996</v>
      </c>
      <c r="F4" s="42">
        <f>('Исходник сравнение Дубай'!$F4/2+'Таблица вводных'!$F$6)-(('Исходник сравнение Дубай'!$F4/2+'Таблица вводных'!$F$6)*'Таблица вводных'!$G$6)</f>
        <v>21.6</v>
      </c>
      <c r="G4" s="42">
        <f>('Исходник сравнение Дубай'!$G4/2)-(('Исходник сравнение Дубай'!$G4/2)*'Таблица вводных'!$G$7)</f>
        <v>0</v>
      </c>
      <c r="H4" s="43">
        <f>'Исходник сравнение Дубай'!$H4/2</f>
        <v>0</v>
      </c>
      <c r="I4" s="42">
        <f>'Исходник сравнение Дубай'!$I4/2-(('Исходник сравнение Дубай'!$I4/2)*'Таблица вводных'!$G$9)</f>
        <v>0</v>
      </c>
      <c r="J4" s="13" t="s">
        <v>143</v>
      </c>
    </row>
    <row r="5" spans="1:26" ht="13.2" customHeight="1">
      <c r="A5" s="140"/>
      <c r="B5" s="5">
        <v>45433</v>
      </c>
      <c r="C5" s="42">
        <v>844</v>
      </c>
      <c r="D5" s="42">
        <f>('Исходник сравнение Дубай'!$D5/2+'Таблица вводных'!$F$4)-('Исходник сравнение Дубай'!$D5/2*'Таблица вводных'!$G$4)</f>
        <v>7</v>
      </c>
      <c r="E5" s="42">
        <f>('Исходник сравнение Дубай'!$E5/2)-(('Исходник сравнение Дубай'!$E5/2-'Таблица вводных'!$F$5)*'Таблица вводных'!$G$5)</f>
        <v>0.82499999999999996</v>
      </c>
      <c r="F5" s="42">
        <f>('Исходник сравнение Дубай'!$F5/2+'Таблица вводных'!$F$6)-(('Исходник сравнение Дубай'!$F5/2+'Таблица вводных'!$F$6)*'Таблица вводных'!$G$6)</f>
        <v>21.6</v>
      </c>
      <c r="G5" s="42">
        <f>('Исходник сравнение Дубай'!$G5/2)-(('Исходник сравнение Дубай'!$G5/2)*'Таблица вводных'!$G$7)</f>
        <v>0</v>
      </c>
      <c r="H5" s="43">
        <f>'Исходник сравнение Дубай'!$H5/2</f>
        <v>0</v>
      </c>
      <c r="I5" s="42">
        <f>'Исходник сравнение Дубай'!$I5/2-(('Исходник сравнение Дубай'!$I5/2)*'Таблица вводных'!$G$9)</f>
        <v>0</v>
      </c>
      <c r="J5" s="13" t="s">
        <v>143</v>
      </c>
    </row>
    <row r="6" spans="1:26" ht="13.2" customHeight="1">
      <c r="A6" s="140"/>
      <c r="B6" s="5">
        <v>45437</v>
      </c>
      <c r="C6" s="42">
        <f>('Исходник сравнение Дубай'!$C6/2)-(('Исходник сравнение Дубай'!$C6/2)*'Таблица вводных'!$G$3)</f>
        <v>0</v>
      </c>
      <c r="D6" s="42">
        <f>('Исходник сравнение Дубай'!$D6/2+'Таблица вводных'!$F$4)-('Исходник сравнение Дубай'!$D6/2*'Таблица вводных'!$G$4)</f>
        <v>7</v>
      </c>
      <c r="E6" s="42">
        <f>('Исходник сравнение Дубай'!$E6/2)-(('Исходник сравнение Дубай'!$E6/2-'Таблица вводных'!$F$5)*'Таблица вводных'!$G$5)</f>
        <v>0.82499999999999996</v>
      </c>
      <c r="F6" s="42">
        <f>('Исходник сравнение Дубай'!$F6/2+'Таблица вводных'!$F$6)-(('Исходник сравнение Дубай'!$F6/2+'Таблица вводных'!$F$6)*'Таблица вводных'!$G$6)</f>
        <v>21.6</v>
      </c>
      <c r="G6" s="42">
        <f>('Исходник сравнение Дубай'!$G6/2)-(('Исходник сравнение Дубай'!$G6/2)*'Таблица вводных'!$G$7)</f>
        <v>0</v>
      </c>
      <c r="H6" s="43">
        <f>'Исходник сравнение Дубай'!$H6/2</f>
        <v>0</v>
      </c>
      <c r="I6" s="42">
        <f>'Исходник сравнение Дубай'!$I6/2-(('Исходник сравнение Дубай'!$I6/2)*'Таблица вводных'!$G$9)</f>
        <v>0</v>
      </c>
      <c r="J6" s="13" t="s">
        <v>143</v>
      </c>
    </row>
    <row r="7" spans="1:26" ht="13.2" customHeight="1">
      <c r="A7" s="140"/>
      <c r="B7" s="5">
        <v>45440</v>
      </c>
      <c r="C7" s="42">
        <f>('Исходник сравнение Дубай'!$C7/2)-(('Исходник сравнение Дубай'!$C7/2)*'Таблица вводных'!$G$3)</f>
        <v>0</v>
      </c>
      <c r="D7" s="42">
        <f>('Исходник сравнение Дубай'!$D7/2+'Таблица вводных'!$F$4)-('Исходник сравнение Дубай'!$D7/2*'Таблица вводных'!$G$4)</f>
        <v>7</v>
      </c>
      <c r="E7" s="42">
        <f>('Исходник сравнение Дубай'!$E7/2)-(('Исходник сравнение Дубай'!$E7/2-'Таблица вводных'!$F$5)*'Таблица вводных'!$G$5)</f>
        <v>0.82499999999999996</v>
      </c>
      <c r="F7" s="42">
        <f>('Исходник сравнение Дубай'!$F7/2+'Таблица вводных'!$F$6)-(('Исходник сравнение Дубай'!$F7/2+'Таблица вводных'!$F$6)*'Таблица вводных'!$G$6)</f>
        <v>21.6</v>
      </c>
      <c r="G7" s="42">
        <f>('Исходник сравнение Дубай'!$G7/2)-(('Исходник сравнение Дубай'!$G7/2)*'Таблица вводных'!$G$7)</f>
        <v>0</v>
      </c>
      <c r="H7" s="43">
        <f>'Исходник сравнение Дубай'!$H7/2</f>
        <v>0</v>
      </c>
      <c r="I7" s="42">
        <f>'Исходник сравнение Дубай'!$I7/2-(('Исходник сравнение Дубай'!$I7/2)*'Таблица вводных'!$G$9)</f>
        <v>0</v>
      </c>
      <c r="J7" s="13" t="s">
        <v>143</v>
      </c>
    </row>
    <row r="8" spans="1:26" ht="13.2" customHeight="1">
      <c r="A8" s="140"/>
      <c r="B8" s="5">
        <v>45444</v>
      </c>
      <c r="C8" s="42">
        <f>('Исходник сравнение Дубай'!$C8/2)-(('Исходник сравнение Дубай'!$C8/2)*'Таблица вводных'!$G$3)</f>
        <v>0</v>
      </c>
      <c r="D8" s="42">
        <f>('Исходник сравнение Дубай'!$D8/2+'Таблица вводных'!$F$4)-('Исходник сравнение Дубай'!$D8/2*'Таблица вводных'!$G$4)</f>
        <v>7</v>
      </c>
      <c r="E8" s="42">
        <f>('Исходник сравнение Дубай'!$E8/2)-(('Исходник сравнение Дубай'!$E8/2-'Таблица вводных'!$F$5)*'Таблица вводных'!$G$5)</f>
        <v>0.82499999999999996</v>
      </c>
      <c r="F8" s="42">
        <f>('Исходник сравнение Дубай'!$F8/2+'Таблица вводных'!$F$6)-(('Исходник сравнение Дубай'!$F8/2+'Таблица вводных'!$F$6)*'Таблица вводных'!$G$6)</f>
        <v>21.6</v>
      </c>
      <c r="G8" s="42">
        <f>('Исходник сравнение Дубай'!$G8/2)-(('Исходник сравнение Дубай'!$G8/2)*'Таблица вводных'!$G$7)</f>
        <v>0</v>
      </c>
      <c r="H8" s="43">
        <f>'Исходник сравнение Дубай'!$H8/2</f>
        <v>0</v>
      </c>
      <c r="I8" s="42">
        <f>'Исходник сравнение Дубай'!$I8/2-(('Исходник сравнение Дубай'!$I8/2)*'Таблица вводных'!$G$9)</f>
        <v>0</v>
      </c>
      <c r="J8" s="13" t="s">
        <v>143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3.2" customHeight="1">
      <c r="A9" s="140"/>
      <c r="B9" s="5">
        <v>45447</v>
      </c>
      <c r="C9" s="42">
        <f>('Исходник сравнение Дубай'!$C9/2)-(('Исходник сравнение Дубай'!$C9/2)*'Таблица вводных'!$G$3)</f>
        <v>0</v>
      </c>
      <c r="D9" s="42">
        <f>('Исходник сравнение Дубай'!$D9/2+'Таблица вводных'!$F$4)-('Исходник сравнение Дубай'!$D9/2*'Таблица вводных'!$G$4)</f>
        <v>7</v>
      </c>
      <c r="E9" s="42">
        <f>('Исходник сравнение Дубай'!$E9/2)-(('Исходник сравнение Дубай'!$E9/2-'Таблица вводных'!$F$5)*'Таблица вводных'!$G$5)</f>
        <v>0.82499999999999996</v>
      </c>
      <c r="F9" s="42">
        <f>('Исходник сравнение Дубай'!$F9/2+'Таблица вводных'!$F$6)-(('Исходник сравнение Дубай'!$F9/2+'Таблица вводных'!$F$6)*'Таблица вводных'!$G$6)</f>
        <v>21.6</v>
      </c>
      <c r="G9" s="42">
        <f>('Исходник сравнение Дубай'!$G9/2)-(('Исходник сравнение Дубай'!$G9/2)*'Таблица вводных'!$G$7)</f>
        <v>0</v>
      </c>
      <c r="H9" s="43">
        <f>'Исходник сравнение Дубай'!$H9/2</f>
        <v>0</v>
      </c>
      <c r="I9" s="42">
        <f>'Исходник сравнение Дубай'!$I9/2-(('Исходник сравнение Дубай'!$I9/2)*'Таблица вводных'!$G$9)</f>
        <v>0</v>
      </c>
      <c r="J9" s="13" t="s">
        <v>143</v>
      </c>
      <c r="L9" s="39" t="s">
        <v>141</v>
      </c>
    </row>
    <row r="10" spans="1:26" ht="13.2" customHeight="1">
      <c r="A10" s="140"/>
      <c r="B10" s="5">
        <v>45451</v>
      </c>
      <c r="C10" s="42">
        <f>('Исходник сравнение Дубай'!$C10/2)-(('Исходник сравнение Дубай'!$C10/2)*'Таблица вводных'!$G$3)</f>
        <v>0</v>
      </c>
      <c r="D10" s="42">
        <f>('Исходник сравнение Дубай'!$D10/2+'Таблица вводных'!$F$4)-('Исходник сравнение Дубай'!$D10/2*'Таблица вводных'!$G$4)</f>
        <v>7</v>
      </c>
      <c r="E10" s="42">
        <f>('Исходник сравнение Дубай'!$E10/2)-(('Исходник сравнение Дубай'!$E10/2-'Таблица вводных'!$F$5)*'Таблица вводных'!$G$5)</f>
        <v>0.82499999999999996</v>
      </c>
      <c r="F10" s="42">
        <f>('Исходник сравнение Дубай'!$F10/2+'Таблица вводных'!$F$6)-(('Исходник сравнение Дубай'!$F10/2+'Таблица вводных'!$F$6)*'Таблица вводных'!$G$6)</f>
        <v>21.6</v>
      </c>
      <c r="G10" s="42">
        <f>('Исходник сравнение Дубай'!$G10/2)-(('Исходник сравнение Дубай'!$G10/2)*'Таблица вводных'!$G$7)</f>
        <v>0</v>
      </c>
      <c r="H10" s="43">
        <f>'Исходник сравнение Дубай'!$H10/2</f>
        <v>0</v>
      </c>
      <c r="I10" s="42">
        <f>'Исходник сравнение Дубай'!$I10/2-(('Исходник сравнение Дубай'!$I10/2)*'Таблица вводных'!$G$9)</f>
        <v>0</v>
      </c>
      <c r="J10" s="13" t="s">
        <v>143</v>
      </c>
    </row>
    <row r="11" spans="1:26" ht="13.2" customHeight="1">
      <c r="A11" s="140"/>
      <c r="B11" s="5">
        <v>45454</v>
      </c>
      <c r="C11" s="42">
        <f>('Исходник сравнение Дубай'!$C11/2)-(('Исходник сравнение Дубай'!$C11/2)*'Таблица вводных'!$G$3)</f>
        <v>0</v>
      </c>
      <c r="D11" s="42">
        <f>('Исходник сравнение Дубай'!$D11/2+'Таблица вводных'!$F$4)-('Исходник сравнение Дубай'!$D11/2*'Таблица вводных'!$G$4)</f>
        <v>7</v>
      </c>
      <c r="E11" s="42">
        <f>('Исходник сравнение Дубай'!$E11/2)-(('Исходник сравнение Дубай'!$E11/2-'Таблица вводных'!$F$5)*'Таблица вводных'!$G$5)</f>
        <v>0.82499999999999996</v>
      </c>
      <c r="F11" s="42">
        <f>('Исходник сравнение Дубай'!$F11/2+'Таблица вводных'!$F$6)-(('Исходник сравнение Дубай'!$F11/2+'Таблица вводных'!$F$6)*'Таблица вводных'!$G$6)</f>
        <v>21.6</v>
      </c>
      <c r="G11" s="42">
        <f>('Исходник сравнение Дубай'!$G11/2)-(('Исходник сравнение Дубай'!$G11/2)*'Таблица вводных'!$G$7)</f>
        <v>0</v>
      </c>
      <c r="H11" s="43">
        <f>'Исходник сравнение Дубай'!$H11/2</f>
        <v>0</v>
      </c>
      <c r="I11" s="42">
        <f>'Исходник сравнение Дубай'!$I11/2-(('Исходник сравнение Дубай'!$I11/2)*'Таблица вводных'!$G$9)</f>
        <v>0</v>
      </c>
      <c r="J11" s="13" t="s">
        <v>143</v>
      </c>
    </row>
    <row r="12" spans="1:26" ht="13.2" customHeight="1">
      <c r="A12" s="140"/>
      <c r="B12" s="5"/>
      <c r="C12" s="42">
        <f>('Исходник сравнение Дубай'!$C12/2)-(('Исходник сравнение Дубай'!$C12/2)*'Таблица вводных'!$G$3)</f>
        <v>0</v>
      </c>
      <c r="D12" s="42">
        <f>('Исходник сравнение Дубай'!$D12/2+'Таблица вводных'!$F$4)-('Исходник сравнение Дубай'!$D12/2*'Таблица вводных'!$G$4)</f>
        <v>7</v>
      </c>
      <c r="E12" s="42">
        <f>('Исходник сравнение Дубай'!$E12/2)-(('Исходник сравнение Дубай'!$E12/2-'Таблица вводных'!$F$5)*'Таблица вводных'!$G$5)</f>
        <v>0.82499999999999996</v>
      </c>
      <c r="F12" s="42">
        <f>('Исходник сравнение Дубай'!$F12/2+'Таблица вводных'!$F$6)-(('Исходник сравнение Дубай'!$F12/2+'Таблица вводных'!$F$6)*'Таблица вводных'!$G$6)</f>
        <v>21.6</v>
      </c>
      <c r="G12" s="42">
        <f>('Исходник сравнение Дубай'!$G12/2)-(('Исходник сравнение Дубай'!$G12/2)*'Таблица вводных'!$G$7)</f>
        <v>0</v>
      </c>
      <c r="H12" s="43">
        <f>'Исходник сравнение Дубай'!$H12/2</f>
        <v>0</v>
      </c>
      <c r="I12" s="42">
        <f>'Исходник сравнение Дубай'!$I12/2-(('Исходник сравнение Дубай'!$I12/2)*'Таблица вводных'!$G$9)</f>
        <v>0</v>
      </c>
      <c r="J12" s="13" t="s">
        <v>143</v>
      </c>
    </row>
    <row r="13" spans="1:26" ht="13.2" customHeight="1">
      <c r="A13" s="140"/>
      <c r="B13" s="5"/>
      <c r="C13" s="42">
        <f>('Исходник сравнение Дубай'!$C13/2)-(('Исходник сравнение Дубай'!$C13/2)*'Таблица вводных'!$G$3)</f>
        <v>0</v>
      </c>
      <c r="D13" s="42">
        <f>('Исходник сравнение Дубай'!$D13/2+'Таблица вводных'!$F$4)-('Исходник сравнение Дубай'!$D13/2*'Таблица вводных'!$G$4)</f>
        <v>7</v>
      </c>
      <c r="E13" s="42">
        <f>('Исходник сравнение Дубай'!$E13/2)-(('Исходник сравнение Дубай'!$E13/2-'Таблица вводных'!$F$5)*'Таблица вводных'!$G$5)</f>
        <v>0.82499999999999996</v>
      </c>
      <c r="F13" s="42">
        <f>('Исходник сравнение Дубай'!$F13/2+'Таблица вводных'!$F$6)-(('Исходник сравнение Дубай'!$F13/2+'Таблица вводных'!$F$6)*'Таблица вводных'!$G$6)</f>
        <v>21.6</v>
      </c>
      <c r="G13" s="42">
        <f>('Исходник сравнение Дубай'!$G13/2)-(('Исходник сравнение Дубай'!$G13/2)*'Таблица вводных'!$G$7)</f>
        <v>0</v>
      </c>
      <c r="H13" s="43">
        <f>'Исходник сравнение Дубай'!$H13/2</f>
        <v>0</v>
      </c>
      <c r="I13" s="42">
        <f>'Исходник сравнение Дубай'!$I13/2-(('Исходник сравнение Дубай'!$I13/2)*'Таблица вводных'!$G$9)</f>
        <v>0</v>
      </c>
      <c r="J13" s="13" t="s">
        <v>143</v>
      </c>
    </row>
    <row r="14" spans="1:26" ht="13.2" customHeight="1">
      <c r="A14" s="140"/>
      <c r="B14" s="5"/>
      <c r="C14" s="42">
        <f>('Исходник сравнение Дубай'!$C14/2)-(('Исходник сравнение Дубай'!$C14/2)*'Таблица вводных'!$G$3)</f>
        <v>0</v>
      </c>
      <c r="D14" s="42">
        <f>('Исходник сравнение Дубай'!$D14/2+'Таблица вводных'!$F$4)-('Исходник сравнение Дубай'!$D14/2*'Таблица вводных'!$G$4)</f>
        <v>7</v>
      </c>
      <c r="E14" s="42">
        <f>('Исходник сравнение Дубай'!$E14/2)-(('Исходник сравнение Дубай'!$E14/2-'Таблица вводных'!$F$5)*'Таблица вводных'!$G$5)</f>
        <v>0.82499999999999996</v>
      </c>
      <c r="F14" s="42">
        <f>('Исходник сравнение Дубай'!$F14/2+'Таблица вводных'!$F$6)-(('Исходник сравнение Дубай'!$F14/2+'Таблица вводных'!$F$6)*'Таблица вводных'!$G$6)</f>
        <v>21.6</v>
      </c>
      <c r="G14" s="42">
        <f>('Исходник сравнение Дубай'!$G14/2)-(('Исходник сравнение Дубай'!$G14/2)*'Таблица вводных'!$G$7)</f>
        <v>0</v>
      </c>
      <c r="H14" s="43">
        <f>'Исходник сравнение Дубай'!$H14/2</f>
        <v>0</v>
      </c>
      <c r="I14" s="42">
        <f>'Исходник сравнение Дубай'!$I14/2-(('Исходник сравнение Дубай'!$I14/2)*'Таблица вводных'!$G$9)</f>
        <v>0</v>
      </c>
      <c r="J14" s="13" t="s">
        <v>143</v>
      </c>
    </row>
    <row r="15" spans="1:26" ht="13.2" customHeight="1">
      <c r="A15" s="140"/>
      <c r="B15" s="5"/>
      <c r="C15" s="42">
        <f>('Исходник сравнение Дубай'!$C15/2)-(('Исходник сравнение Дубай'!$C15/2)*'Таблица вводных'!$G$3)</f>
        <v>0</v>
      </c>
      <c r="D15" s="42">
        <f>('Исходник сравнение Дубай'!$D15/2+'Таблица вводных'!$F$4)-('Исходник сравнение Дубай'!$D15/2*'Таблица вводных'!$G$4)</f>
        <v>7</v>
      </c>
      <c r="E15" s="42">
        <f>('Исходник сравнение Дубай'!$E15/2)-(('Исходник сравнение Дубай'!$E15/2-'Таблица вводных'!$F$5)*'Таблица вводных'!$G$5)</f>
        <v>0.82499999999999996</v>
      </c>
      <c r="F15" s="42">
        <f>('Исходник сравнение Дубай'!$F15/2+'Таблица вводных'!$F$6)-(('Исходник сравнение Дубай'!$F15/2+'Таблица вводных'!$F$6)*'Таблица вводных'!$G$6)</f>
        <v>21.6</v>
      </c>
      <c r="G15" s="42">
        <f>('Исходник сравнение Дубай'!$G15/2)-(('Исходник сравнение Дубай'!$G15/2)*'Таблица вводных'!$G$7)</f>
        <v>0</v>
      </c>
      <c r="H15" s="43">
        <f>'Исходник сравнение Дубай'!$H15/2</f>
        <v>0</v>
      </c>
      <c r="I15" s="42">
        <f>'Исходник сравнение Дубай'!$I15/2-(('Исходник сравнение Дубай'!$I15/2)*'Таблица вводных'!$G$9)</f>
        <v>0</v>
      </c>
      <c r="J15" s="13" t="s">
        <v>143</v>
      </c>
    </row>
    <row r="16" spans="1:26" ht="13.2" customHeight="1">
      <c r="A16" s="140"/>
      <c r="B16" s="5"/>
      <c r="C16" s="42">
        <f>('Исходник сравнение Дубай'!$C16/2)-(('Исходник сравнение Дубай'!$C16/2)*'Таблица вводных'!$G$3)</f>
        <v>0</v>
      </c>
      <c r="D16" s="42">
        <f>('Исходник сравнение Дубай'!$D16/2+'Таблица вводных'!$F$4)-('Исходник сравнение Дубай'!$D16/2*'Таблица вводных'!$G$4)</f>
        <v>7</v>
      </c>
      <c r="E16" s="42">
        <f>('Исходник сравнение Дубай'!$E16/2)-(('Исходник сравнение Дубай'!$E16/2-'Таблица вводных'!$F$5)*'Таблица вводных'!$G$5)</f>
        <v>0.82499999999999996</v>
      </c>
      <c r="F16" s="42">
        <f>('Исходник сравнение Дубай'!$F16/2+'Таблица вводных'!$F$6)-(('Исходник сравнение Дубай'!$F16/2+'Таблица вводных'!$F$6)*'Таблица вводных'!$G$6)</f>
        <v>21.6</v>
      </c>
      <c r="G16" s="42">
        <f>('Исходник сравнение Дубай'!$G16/2)-(('Исходник сравнение Дубай'!$G16/2)*'Таблица вводных'!$G$7)</f>
        <v>0</v>
      </c>
      <c r="H16" s="43">
        <f>'Исходник сравнение Дубай'!$H16/2</f>
        <v>0</v>
      </c>
      <c r="I16" s="42">
        <f>'Исходник сравнение Дубай'!$I16/2-(('Исходник сравнение Дубай'!$I16/2)*'Таблица вводных'!$G$9)</f>
        <v>0</v>
      </c>
      <c r="J16" s="13" t="s">
        <v>143</v>
      </c>
    </row>
    <row r="17" spans="1:10" ht="13.2" customHeight="1">
      <c r="A17" s="140"/>
      <c r="B17" s="5"/>
      <c r="C17" s="42">
        <f>('Исходник сравнение Дубай'!$C17/2)-(('Исходник сравнение Дубай'!$C17/2)*'Таблица вводных'!$G$3)</f>
        <v>0</v>
      </c>
      <c r="D17" s="42">
        <f>('Исходник сравнение Дубай'!$D17/2+'Таблица вводных'!$F$4)-('Исходник сравнение Дубай'!$D17/2*'Таблица вводных'!$G$4)</f>
        <v>7</v>
      </c>
      <c r="E17" s="42">
        <f>('Исходник сравнение Дубай'!$E17/2)-(('Исходник сравнение Дубай'!$E17/2-'Таблица вводных'!$F$5)*'Таблица вводных'!$G$5)</f>
        <v>0.82499999999999996</v>
      </c>
      <c r="F17" s="42">
        <f>('Исходник сравнение Дубай'!$F17/2+'Таблица вводных'!$F$6)-(('Исходник сравнение Дубай'!$F17/2+'Таблица вводных'!$F$6)*'Таблица вводных'!$G$6)</f>
        <v>21.6</v>
      </c>
      <c r="G17" s="42">
        <f>('Исходник сравнение Дубай'!$G17/2)-(('Исходник сравнение Дубай'!$G17/2)*'Таблица вводных'!$G$7)</f>
        <v>0</v>
      </c>
      <c r="H17" s="43">
        <f>'Исходник сравнение Дубай'!$H17/2</f>
        <v>0</v>
      </c>
      <c r="I17" s="42">
        <f>'Исходник сравнение Дубай'!$I17/2-(('Исходник сравнение Дубай'!$I17/2)*'Таблица вводных'!$G$9)</f>
        <v>0</v>
      </c>
      <c r="J17" s="13" t="s">
        <v>143</v>
      </c>
    </row>
    <row r="18" spans="1:10" ht="13.2" customHeight="1">
      <c r="A18" s="140"/>
      <c r="B18" s="5"/>
      <c r="C18" s="42">
        <f>('Исходник сравнение Дубай'!$C18/2)-(('Исходник сравнение Дубай'!$C18/2)*'Таблица вводных'!$G$3)</f>
        <v>0</v>
      </c>
      <c r="D18" s="42">
        <f>('Исходник сравнение Дубай'!$D18/2+'Таблица вводных'!$F$4)-('Исходник сравнение Дубай'!$D18/2*'Таблица вводных'!$G$4)</f>
        <v>7</v>
      </c>
      <c r="E18" s="42">
        <f>('Исходник сравнение Дубай'!$E18/2)-(('Исходник сравнение Дубай'!$E18/2-'Таблица вводных'!$F$5)*'Таблица вводных'!$G$5)</f>
        <v>0.82499999999999996</v>
      </c>
      <c r="F18" s="42">
        <f>('Исходник сравнение Дубай'!$F18/2+'Таблица вводных'!$F$6)-(('Исходник сравнение Дубай'!$F18/2+'Таблица вводных'!$F$6)*'Таблица вводных'!$G$6)</f>
        <v>21.6</v>
      </c>
      <c r="G18" s="42">
        <f>('Исходник сравнение Дубай'!$G18/2)-(('Исходник сравнение Дубай'!$G18/2)*'Таблица вводных'!$G$7)</f>
        <v>0</v>
      </c>
      <c r="H18" s="43">
        <f>'Исходник сравнение Дубай'!$H18/2</f>
        <v>0</v>
      </c>
      <c r="I18" s="42">
        <f>'Исходник сравнение Дубай'!$I18/2-(('Исходник сравнение Дубай'!$I18/2)*'Таблица вводных'!$G$9)</f>
        <v>0</v>
      </c>
      <c r="J18" s="13" t="s">
        <v>143</v>
      </c>
    </row>
    <row r="19" spans="1:10" ht="13.2" customHeight="1">
      <c r="A19" s="141"/>
      <c r="B19" s="18"/>
      <c r="C19" s="44">
        <f>('Исходник сравнение Дубай'!$C19/2)-(('Исходник сравнение Дубай'!$C19/2)*'Таблица вводных'!$G$3)</f>
        <v>0</v>
      </c>
      <c r="D19" s="44">
        <f>('Исходник сравнение Дубай'!$D19/2+'Таблица вводных'!$F$4)-('Исходник сравнение Дубай'!$D19/2*'Таблица вводных'!$G$4)</f>
        <v>7</v>
      </c>
      <c r="E19" s="44">
        <f>('Исходник сравнение Дубай'!$E19/2)-(('Исходник сравнение Дубай'!$E19/2-'Таблица вводных'!$F$5)*'Таблица вводных'!$G$5)</f>
        <v>0.82499999999999996</v>
      </c>
      <c r="F19" s="44">
        <f>('Исходник сравнение Дубай'!$F19/2+'Таблица вводных'!$F$6)-(('Исходник сравнение Дубай'!$F19/2+'Таблица вводных'!$F$6)*'Таблица вводных'!$G$6)</f>
        <v>21.6</v>
      </c>
      <c r="G19" s="44">
        <f>('Исходник сравнение Дубай'!$G19/2)-(('Исходник сравнение Дубай'!$G19/2)*'Таблица вводных'!$G$7)</f>
        <v>0</v>
      </c>
      <c r="H19" s="45">
        <f>'Исходник сравнение Дубай'!$H19/2</f>
        <v>0</v>
      </c>
      <c r="I19" s="44">
        <f>'Исходник сравнение Дубай'!$I19/2-(('Исходник сравнение Дубай'!$I19/2)*'Таблица вводных'!$G$9)</f>
        <v>0</v>
      </c>
      <c r="J19" s="22" t="s">
        <v>143</v>
      </c>
    </row>
    <row r="20" spans="1:10" ht="13.2" customHeight="1">
      <c r="A20" s="142" t="s">
        <v>144</v>
      </c>
      <c r="B20" s="5">
        <v>45423</v>
      </c>
      <c r="C20" s="40">
        <f>('Исходник сравнение Дубай'!$C20/2)-(('Исходник сравнение Дубай'!$C20/2)*'Таблица вводных'!$G$3)</f>
        <v>0</v>
      </c>
      <c r="D20" s="40">
        <f>('Исходник сравнение Дубай'!$D20/2+'Таблица вводных'!$F$4)-('Исходник сравнение Дубай'!$D20/2*'Таблица вводных'!$G$4)</f>
        <v>7</v>
      </c>
      <c r="E20" s="40">
        <f>('Исходник сравнение Дубай'!$E20/2)-(('Исходник сравнение Дубай'!$E20/2-'Таблица вводных'!$F$5)*'Таблица вводных'!$G$5)</f>
        <v>0.82499999999999996</v>
      </c>
      <c r="F20" s="40">
        <f>('Исходник сравнение Дубай'!$F20/2+'Таблица вводных'!$F$6)-(('Исходник сравнение Дубай'!$F20/2+'Таблица вводных'!$F$6)*'Таблица вводных'!$G$6)</f>
        <v>21.6</v>
      </c>
      <c r="G20" s="40">
        <f>('Исходник сравнение Дубай'!$G20/2)-(('Исходник сравнение Дубай'!$G20/2)*'Таблица вводных'!$G$7)</f>
        <v>0</v>
      </c>
      <c r="H20" s="41">
        <f>'Исходник сравнение Дубай'!$H20/2</f>
        <v>0</v>
      </c>
      <c r="I20" s="40">
        <f>'Исходник сравнение Дубай'!$I20/2-(('Исходник сравнение Дубай'!$I20/2)*'Таблица вводных'!$G$9)</f>
        <v>0</v>
      </c>
      <c r="J20" s="10" t="s">
        <v>145</v>
      </c>
    </row>
    <row r="21" spans="1:10" ht="13.2" customHeight="1">
      <c r="A21" s="140"/>
      <c r="B21" s="5">
        <v>45426</v>
      </c>
      <c r="C21" s="42">
        <f>('Исходник сравнение Дубай'!$C21/2)-(('Исходник сравнение Дубай'!$C21/2)*'Таблица вводных'!$G$3)</f>
        <v>0</v>
      </c>
      <c r="D21" s="42">
        <f>('Исходник сравнение Дубай'!$D21/2+'Таблица вводных'!$F$4)-('Исходник сравнение Дубай'!$D21/2*'Таблица вводных'!$G$4)</f>
        <v>7</v>
      </c>
      <c r="E21" s="42">
        <f>('Исходник сравнение Дубай'!$E21/2)-(('Исходник сравнение Дубай'!$E21/2-'Таблица вводных'!$F$5)*'Таблица вводных'!$G$5)</f>
        <v>0.82499999999999996</v>
      </c>
      <c r="F21" s="42">
        <f>('Исходник сравнение Дубай'!$F21/2+'Таблица вводных'!$F$6)-(('Исходник сравнение Дубай'!$F21/2+'Таблица вводных'!$F$6)*'Таблица вводных'!$G$6)</f>
        <v>21.6</v>
      </c>
      <c r="G21" s="42">
        <f>('Исходник сравнение Дубай'!$G21/2)-(('Исходник сравнение Дубай'!$G21/2)*'Таблица вводных'!$G$7)</f>
        <v>0</v>
      </c>
      <c r="H21" s="43">
        <f>'Исходник сравнение Дубай'!$H21/2</f>
        <v>0</v>
      </c>
      <c r="I21" s="42">
        <f>'Исходник сравнение Дубай'!$I21/2-(('Исходник сравнение Дубай'!$I21/2)*'Таблица вводных'!$G$9)</f>
        <v>0</v>
      </c>
      <c r="J21" s="13" t="s">
        <v>145</v>
      </c>
    </row>
    <row r="22" spans="1:10" ht="13.2" customHeight="1">
      <c r="A22" s="140"/>
      <c r="B22" s="5">
        <v>45430</v>
      </c>
      <c r="C22" s="42">
        <f>('Исходник сравнение Дубай'!$C22/2)-(('Исходник сравнение Дубай'!$C22/2)*'Таблица вводных'!$G$3)</f>
        <v>0</v>
      </c>
      <c r="D22" s="42">
        <f>('Исходник сравнение Дубай'!$D22/2+'Таблица вводных'!$F$4)-('Исходник сравнение Дубай'!$D22/2*'Таблица вводных'!$G$4)</f>
        <v>7</v>
      </c>
      <c r="E22" s="42">
        <f>('Исходник сравнение Дубай'!$E22/2)-(('Исходник сравнение Дубай'!$E22/2-'Таблица вводных'!$F$5)*'Таблица вводных'!$G$5)</f>
        <v>0.82499999999999996</v>
      </c>
      <c r="F22" s="42">
        <f>('Исходник сравнение Дубай'!$F22/2+'Таблица вводных'!$F$6)-(('Исходник сравнение Дубай'!$F22/2+'Таблица вводных'!$F$6)*'Таблица вводных'!$G$6)</f>
        <v>21.6</v>
      </c>
      <c r="G22" s="42">
        <f>('Исходник сравнение Дубай'!$G22/2)-(('Исходник сравнение Дубай'!$G22/2)*'Таблица вводных'!$G$7)</f>
        <v>0</v>
      </c>
      <c r="H22" s="43">
        <f>'Исходник сравнение Дубай'!$H22/2</f>
        <v>0</v>
      </c>
      <c r="I22" s="42">
        <f>'Исходник сравнение Дубай'!$I22/2-(('Исходник сравнение Дубай'!$I22/2)*'Таблица вводных'!$G$9)</f>
        <v>0</v>
      </c>
      <c r="J22" s="13" t="s">
        <v>145</v>
      </c>
    </row>
    <row r="23" spans="1:10" ht="13.2" customHeight="1">
      <c r="A23" s="140"/>
      <c r="B23" s="5">
        <v>45433</v>
      </c>
      <c r="C23" s="42">
        <f>('Исходник сравнение Дубай'!$C23/2)-(('Исходник сравнение Дубай'!$C23/2)*'Таблица вводных'!$G$3)</f>
        <v>0</v>
      </c>
      <c r="D23" s="42">
        <f>('Исходник сравнение Дубай'!$D23/2+'Таблица вводных'!$F$4)-('Исходник сравнение Дубай'!$D23/2*'Таблица вводных'!$G$4)</f>
        <v>7</v>
      </c>
      <c r="E23" s="42">
        <f>('Исходник сравнение Дубай'!$E23/2)-(('Исходник сравнение Дубай'!$E23/2-'Таблица вводных'!$F$5)*'Таблица вводных'!$G$5)</f>
        <v>0.82499999999999996</v>
      </c>
      <c r="F23" s="42">
        <f>('Исходник сравнение Дубай'!$F23/2+'Таблица вводных'!$F$6)-(('Исходник сравнение Дубай'!$F23/2+'Таблица вводных'!$F$6)*'Таблица вводных'!$G$6)</f>
        <v>21.6</v>
      </c>
      <c r="G23" s="42">
        <f>('Исходник сравнение Дубай'!$G23/2)-(('Исходник сравнение Дубай'!$G23/2)*'Таблица вводных'!$G$7)</f>
        <v>0</v>
      </c>
      <c r="H23" s="43">
        <f>'Исходник сравнение Дубай'!$H23/2</f>
        <v>0</v>
      </c>
      <c r="I23" s="42">
        <f>'Исходник сравнение Дубай'!$I23/2-(('Исходник сравнение Дубай'!$I23/2)*'Таблица вводных'!$G$9)</f>
        <v>0</v>
      </c>
      <c r="J23" s="13" t="s">
        <v>145</v>
      </c>
    </row>
    <row r="24" spans="1:10" ht="13.2" customHeight="1">
      <c r="A24" s="140"/>
      <c r="B24" s="5">
        <v>45437</v>
      </c>
      <c r="C24" s="42">
        <f>('Исходник сравнение Дубай'!$C24/2)-(('Исходник сравнение Дубай'!$C24/2)*'Таблица вводных'!$G$3)</f>
        <v>0</v>
      </c>
      <c r="D24" s="42">
        <f>('Исходник сравнение Дубай'!$D24/2+'Таблица вводных'!$F$4)-('Исходник сравнение Дубай'!$D24/2*'Таблица вводных'!$G$4)</f>
        <v>7</v>
      </c>
      <c r="E24" s="42">
        <f>('Исходник сравнение Дубай'!$E24/2)-(('Исходник сравнение Дубай'!$E24/2-'Таблица вводных'!$F$5)*'Таблица вводных'!$G$5)</f>
        <v>0.82499999999999996</v>
      </c>
      <c r="F24" s="42">
        <f>('Исходник сравнение Дубай'!$F24/2+'Таблица вводных'!$F$6)-(('Исходник сравнение Дубай'!$F24/2+'Таблица вводных'!$F$6)*'Таблица вводных'!$G$6)</f>
        <v>21.6</v>
      </c>
      <c r="G24" s="42">
        <f>('Исходник сравнение Дубай'!$G24/2)-(('Исходник сравнение Дубай'!$G24/2)*'Таблица вводных'!$G$7)</f>
        <v>0</v>
      </c>
      <c r="H24" s="43">
        <f>'Исходник сравнение Дубай'!$H24/2</f>
        <v>0</v>
      </c>
      <c r="I24" s="42">
        <f>'Исходник сравнение Дубай'!$I24/2-(('Исходник сравнение Дубай'!$I24/2)*'Таблица вводных'!$G$9)</f>
        <v>0</v>
      </c>
      <c r="J24" s="13" t="s">
        <v>145</v>
      </c>
    </row>
    <row r="25" spans="1:10" ht="13.2" customHeight="1">
      <c r="A25" s="140"/>
      <c r="B25" s="5">
        <v>45440</v>
      </c>
      <c r="C25" s="42">
        <f>('Исходник сравнение Дубай'!$C25/2)-(('Исходник сравнение Дубай'!$C25/2)*'Таблица вводных'!$G$3)</f>
        <v>0</v>
      </c>
      <c r="D25" s="42">
        <f>('Исходник сравнение Дубай'!$D25/2+'Таблица вводных'!$F$4)-('Исходник сравнение Дубай'!$D25/2*'Таблица вводных'!$G$4)</f>
        <v>7</v>
      </c>
      <c r="E25" s="42">
        <f>('Исходник сравнение Дубай'!$E25/2)-(('Исходник сравнение Дубай'!$E25/2-'Таблица вводных'!$F$5)*'Таблица вводных'!$G$5)</f>
        <v>0.82499999999999996</v>
      </c>
      <c r="F25" s="42">
        <f>('Исходник сравнение Дубай'!$F25/2+'Таблица вводных'!$F$6)-(('Исходник сравнение Дубай'!$F25/2+'Таблица вводных'!$F$6)*'Таблица вводных'!$G$6)</f>
        <v>21.6</v>
      </c>
      <c r="G25" s="42">
        <f>('Исходник сравнение Дубай'!$G25/2)-(('Исходник сравнение Дубай'!$G25/2)*'Таблица вводных'!$G$7)</f>
        <v>0</v>
      </c>
      <c r="H25" s="43">
        <f>'Исходник сравнение Дубай'!$H25/2</f>
        <v>0</v>
      </c>
      <c r="I25" s="42">
        <f>'Исходник сравнение Дубай'!$I25/2-(('Исходник сравнение Дубай'!$I25/2)*'Таблица вводных'!$G$9)</f>
        <v>0</v>
      </c>
      <c r="J25" s="13" t="s">
        <v>145</v>
      </c>
    </row>
    <row r="26" spans="1:10" ht="13.2" customHeight="1">
      <c r="A26" s="140"/>
      <c r="B26" s="5">
        <v>45444</v>
      </c>
      <c r="C26" s="42">
        <f>('Исходник сравнение Дубай'!$C26/2)-(('Исходник сравнение Дубай'!$C26/2)*'Таблица вводных'!$G$3)</f>
        <v>0</v>
      </c>
      <c r="D26" s="42">
        <f>('Исходник сравнение Дубай'!$D26/2+'Таблица вводных'!$F$4)-('Исходник сравнение Дубай'!$D26/2*'Таблица вводных'!$G$4)</f>
        <v>7</v>
      </c>
      <c r="E26" s="42">
        <f>('Исходник сравнение Дубай'!$E26/2)-(('Исходник сравнение Дубай'!$E26/2-'Таблица вводных'!$F$5)*'Таблица вводных'!$G$5)</f>
        <v>0.82499999999999996</v>
      </c>
      <c r="F26" s="42">
        <f>('Исходник сравнение Дубай'!$F26/2+'Таблица вводных'!$F$6)-(('Исходник сравнение Дубай'!$F26/2+'Таблица вводных'!$F$6)*'Таблица вводных'!$G$6)</f>
        <v>21.6</v>
      </c>
      <c r="G26" s="42">
        <f>('Исходник сравнение Дубай'!$G26/2)-(('Исходник сравнение Дубай'!$G26/2)*'Таблица вводных'!$G$7)</f>
        <v>0</v>
      </c>
      <c r="H26" s="43">
        <f>'Исходник сравнение Дубай'!$H26/2</f>
        <v>0</v>
      </c>
      <c r="I26" s="42">
        <f>'Исходник сравнение Дубай'!$I26/2-(('Исходник сравнение Дубай'!$I26/2)*'Таблица вводных'!$G$9)</f>
        <v>0</v>
      </c>
      <c r="J26" s="13" t="s">
        <v>145</v>
      </c>
    </row>
    <row r="27" spans="1:10" ht="13.2" customHeight="1">
      <c r="A27" s="140"/>
      <c r="B27" s="5">
        <v>45447</v>
      </c>
      <c r="C27" s="42">
        <f>('Исходник сравнение Дубай'!$C27/2)-(('Исходник сравнение Дубай'!$C27/2)*'Таблица вводных'!$G$3)</f>
        <v>0</v>
      </c>
      <c r="D27" s="42">
        <f>('Исходник сравнение Дубай'!$D27/2+'Таблица вводных'!$F$4)-('Исходник сравнение Дубай'!$D27/2*'Таблица вводных'!$G$4)</f>
        <v>7</v>
      </c>
      <c r="E27" s="42">
        <f>('Исходник сравнение Дубай'!$E27/2)-(('Исходник сравнение Дубай'!$E27/2-'Таблица вводных'!$F$5)*'Таблица вводных'!$G$5)</f>
        <v>0.82499999999999996</v>
      </c>
      <c r="F27" s="42">
        <f>('Исходник сравнение Дубай'!$F27/2+'Таблица вводных'!$F$6)-(('Исходник сравнение Дубай'!$F27/2+'Таблица вводных'!$F$6)*'Таблица вводных'!$G$6)</f>
        <v>21.6</v>
      </c>
      <c r="G27" s="42">
        <f>('Исходник сравнение Дубай'!$G27/2)-(('Исходник сравнение Дубай'!$G27/2)*'Таблица вводных'!$G$7)</f>
        <v>0</v>
      </c>
      <c r="H27" s="43">
        <f>'Исходник сравнение Дубай'!$H27/2</f>
        <v>0</v>
      </c>
      <c r="I27" s="42">
        <f>'Исходник сравнение Дубай'!$I27/2-(('Исходник сравнение Дубай'!$I27/2)*'Таблица вводных'!$G$9)</f>
        <v>0</v>
      </c>
      <c r="J27" s="13" t="s">
        <v>145</v>
      </c>
    </row>
    <row r="28" spans="1:10" ht="13.2" customHeight="1">
      <c r="A28" s="140"/>
      <c r="B28" s="5">
        <v>45451</v>
      </c>
      <c r="C28" s="42">
        <f>('Исходник сравнение Дубай'!$C28/2)-(('Исходник сравнение Дубай'!$C28/2)*'Таблица вводных'!$G$3)</f>
        <v>0</v>
      </c>
      <c r="D28" s="42">
        <f>('Исходник сравнение Дубай'!$D28/2+'Таблица вводных'!$F$4)-('Исходник сравнение Дубай'!$D28/2*'Таблица вводных'!$G$4)</f>
        <v>7</v>
      </c>
      <c r="E28" s="42">
        <f>('Исходник сравнение Дубай'!$E28/2)-(('Исходник сравнение Дубай'!$E28/2-'Таблица вводных'!$F$5)*'Таблица вводных'!$G$5)</f>
        <v>0.82499999999999996</v>
      </c>
      <c r="F28" s="42">
        <f>('Исходник сравнение Дубай'!$F28/2+'Таблица вводных'!$F$6)-(('Исходник сравнение Дубай'!$F28/2+'Таблица вводных'!$F$6)*'Таблица вводных'!$G$6)</f>
        <v>21.6</v>
      </c>
      <c r="G28" s="42">
        <f>('Исходник сравнение Дубай'!$G28/2)-(('Исходник сравнение Дубай'!$G28/2)*'Таблица вводных'!$G$7)</f>
        <v>0</v>
      </c>
      <c r="H28" s="43">
        <f>'Исходник сравнение Дубай'!$H28/2</f>
        <v>0</v>
      </c>
      <c r="I28" s="42">
        <f>'Исходник сравнение Дубай'!$I28/2-(('Исходник сравнение Дубай'!$I28/2)*'Таблица вводных'!$G$9)</f>
        <v>0</v>
      </c>
      <c r="J28" s="13" t="s">
        <v>145</v>
      </c>
    </row>
    <row r="29" spans="1:10" ht="13.2" customHeight="1">
      <c r="A29" s="140"/>
      <c r="B29" s="5">
        <v>45454</v>
      </c>
      <c r="C29" s="42">
        <f>('Исходник сравнение Дубай'!$C29/2)-(('Исходник сравнение Дубай'!$C29/2)*'Таблица вводных'!$G$3)</f>
        <v>0</v>
      </c>
      <c r="D29" s="42">
        <f>('Исходник сравнение Дубай'!$D29/2+'Таблица вводных'!$F$4)-('Исходник сравнение Дубай'!$D29/2*'Таблица вводных'!$G$4)</f>
        <v>7</v>
      </c>
      <c r="E29" s="42">
        <f>('Исходник сравнение Дубай'!$E29/2)-(('Исходник сравнение Дубай'!$E29/2-'Таблица вводных'!$F$5)*'Таблица вводных'!$G$5)</f>
        <v>0.82499999999999996</v>
      </c>
      <c r="F29" s="42">
        <f>('Исходник сравнение Дубай'!$F29/2+'Таблица вводных'!$F$6)-(('Исходник сравнение Дубай'!$F29/2+'Таблица вводных'!$F$6)*'Таблица вводных'!$G$6)</f>
        <v>21.6</v>
      </c>
      <c r="G29" s="42">
        <f>('Исходник сравнение Дубай'!$G29/2)-(('Исходник сравнение Дубай'!$G29/2)*'Таблица вводных'!$G$7)</f>
        <v>0</v>
      </c>
      <c r="H29" s="43">
        <f>'Исходник сравнение Дубай'!$H29/2</f>
        <v>0</v>
      </c>
      <c r="I29" s="42">
        <f>'Исходник сравнение Дубай'!$I29/2-(('Исходник сравнение Дубай'!$I29/2)*'Таблица вводных'!$G$9)</f>
        <v>0</v>
      </c>
      <c r="J29" s="13" t="s">
        <v>145</v>
      </c>
    </row>
    <row r="30" spans="1:10" ht="13.2" customHeight="1">
      <c r="A30" s="140"/>
      <c r="B30" s="5"/>
      <c r="C30" s="42">
        <f>('Исходник сравнение Дубай'!$C30/2)-(('Исходник сравнение Дубай'!$C30/2)*'Таблица вводных'!$G$3)</f>
        <v>0</v>
      </c>
      <c r="D30" s="42">
        <f>('Исходник сравнение Дубай'!$D30/2+'Таблица вводных'!$F$4)-('Исходник сравнение Дубай'!$D30/2*'Таблица вводных'!$G$4)</f>
        <v>7</v>
      </c>
      <c r="E30" s="42">
        <f>('Исходник сравнение Дубай'!$E30/2)-(('Исходник сравнение Дубай'!$E30/2-'Таблица вводных'!$F$5)*'Таблица вводных'!$G$5)</f>
        <v>0.82499999999999996</v>
      </c>
      <c r="F30" s="42">
        <f>('Исходник сравнение Дубай'!$F30/2+'Таблица вводных'!$F$6)-(('Исходник сравнение Дубай'!$F30/2+'Таблица вводных'!$F$6)*'Таблица вводных'!$G$6)</f>
        <v>21.6</v>
      </c>
      <c r="G30" s="42">
        <f>('Исходник сравнение Дубай'!$G30/2)-(('Исходник сравнение Дубай'!$G30/2)*'Таблица вводных'!$G$7)</f>
        <v>0</v>
      </c>
      <c r="H30" s="43">
        <f>'Исходник сравнение Дубай'!$H30/2</f>
        <v>0</v>
      </c>
      <c r="I30" s="42">
        <f>'Исходник сравнение Дубай'!$I30/2-(('Исходник сравнение Дубай'!$I30/2)*'Таблица вводных'!$G$9)</f>
        <v>0</v>
      </c>
      <c r="J30" s="13" t="s">
        <v>145</v>
      </c>
    </row>
    <row r="31" spans="1:10" ht="13.2" customHeight="1">
      <c r="A31" s="140"/>
      <c r="B31" s="5"/>
      <c r="C31" s="42">
        <f>('Исходник сравнение Дубай'!$C31/2)-(('Исходник сравнение Дубай'!$C31/2)*'Таблица вводных'!$G$3)</f>
        <v>0</v>
      </c>
      <c r="D31" s="42">
        <f>('Исходник сравнение Дубай'!$D31/2+'Таблица вводных'!$F$4)-('Исходник сравнение Дубай'!$D31/2*'Таблица вводных'!$G$4)</f>
        <v>7</v>
      </c>
      <c r="E31" s="42">
        <f>('Исходник сравнение Дубай'!$E31/2)-(('Исходник сравнение Дубай'!$E31/2-'Таблица вводных'!$F$5)*'Таблица вводных'!$G$5)</f>
        <v>0.82499999999999996</v>
      </c>
      <c r="F31" s="42">
        <f>('Исходник сравнение Дубай'!$F31/2+'Таблица вводных'!$F$6)-(('Исходник сравнение Дубай'!$F31/2+'Таблица вводных'!$F$6)*'Таблица вводных'!$G$6)</f>
        <v>21.6</v>
      </c>
      <c r="G31" s="42">
        <f>('Исходник сравнение Дубай'!$G31/2)-(('Исходник сравнение Дубай'!$G31/2)*'Таблица вводных'!$G$7)</f>
        <v>0</v>
      </c>
      <c r="H31" s="43">
        <f>'Исходник сравнение Дубай'!$H31/2</f>
        <v>0</v>
      </c>
      <c r="I31" s="42">
        <f>'Исходник сравнение Дубай'!$I31/2-(('Исходник сравнение Дубай'!$I31/2)*'Таблица вводных'!$G$9)</f>
        <v>0</v>
      </c>
      <c r="J31" s="13" t="s">
        <v>145</v>
      </c>
    </row>
    <row r="32" spans="1:10" ht="13.2" customHeight="1">
      <c r="A32" s="140"/>
      <c r="B32" s="5"/>
      <c r="C32" s="42">
        <f>('Исходник сравнение Дубай'!$C32/2)-(('Исходник сравнение Дубай'!$C32/2)*'Таблица вводных'!$G$3)</f>
        <v>0</v>
      </c>
      <c r="D32" s="42">
        <f>('Исходник сравнение Дубай'!$D32/2+'Таблица вводных'!$F$4)-('Исходник сравнение Дубай'!$D32/2*'Таблица вводных'!$G$4)</f>
        <v>7</v>
      </c>
      <c r="E32" s="42">
        <f>('Исходник сравнение Дубай'!$E32/2)-(('Исходник сравнение Дубай'!$E32/2-'Таблица вводных'!$F$5)*'Таблица вводных'!$G$5)</f>
        <v>0.82499999999999996</v>
      </c>
      <c r="F32" s="42">
        <f>('Исходник сравнение Дубай'!$F32/2+'Таблица вводных'!$F$6)-(('Исходник сравнение Дубай'!$F32/2+'Таблица вводных'!$F$6)*'Таблица вводных'!$G$6)</f>
        <v>21.6</v>
      </c>
      <c r="G32" s="42">
        <f>('Исходник сравнение Дубай'!$G32/2)-(('Исходник сравнение Дубай'!$G32/2)*'Таблица вводных'!$G$7)</f>
        <v>0</v>
      </c>
      <c r="H32" s="43">
        <f>'Исходник сравнение Дубай'!$H32/2</f>
        <v>0</v>
      </c>
      <c r="I32" s="42">
        <f>'Исходник сравнение Дубай'!$I32/2-(('Исходник сравнение Дубай'!$I32/2)*'Таблица вводных'!$G$9)</f>
        <v>0</v>
      </c>
      <c r="J32" s="13" t="s">
        <v>145</v>
      </c>
    </row>
    <row r="33" spans="1:10" ht="13.2" customHeight="1">
      <c r="A33" s="140"/>
      <c r="B33" s="5"/>
      <c r="C33" s="42">
        <f>('Исходник сравнение Дубай'!$C33/2)-(('Исходник сравнение Дубай'!$C33/2)*'Таблица вводных'!$G$3)</f>
        <v>0</v>
      </c>
      <c r="D33" s="42">
        <f>('Исходник сравнение Дубай'!$D33/2+'Таблица вводных'!$F$4)-('Исходник сравнение Дубай'!$D33/2*'Таблица вводных'!$G$4)</f>
        <v>7</v>
      </c>
      <c r="E33" s="42">
        <f>('Исходник сравнение Дубай'!$E33/2)-(('Исходник сравнение Дубай'!$E33/2-'Таблица вводных'!$F$5)*'Таблица вводных'!$G$5)</f>
        <v>0.82499999999999996</v>
      </c>
      <c r="F33" s="42">
        <f>('Исходник сравнение Дубай'!$F33/2+'Таблица вводных'!$F$6)-(('Исходник сравнение Дубай'!$F33/2+'Таблица вводных'!$F$6)*'Таблица вводных'!$G$6)</f>
        <v>21.6</v>
      </c>
      <c r="G33" s="42">
        <f>('Исходник сравнение Дубай'!$G33/2)-(('Исходник сравнение Дубай'!$G33/2)*'Таблица вводных'!$G$7)</f>
        <v>0</v>
      </c>
      <c r="H33" s="43">
        <f>'Исходник сравнение Дубай'!$H33/2</f>
        <v>0</v>
      </c>
      <c r="I33" s="42">
        <f>'Исходник сравнение Дубай'!$I33/2-(('Исходник сравнение Дубай'!$I33/2)*'Таблица вводных'!$G$9)</f>
        <v>0</v>
      </c>
      <c r="J33" s="13" t="s">
        <v>145</v>
      </c>
    </row>
    <row r="34" spans="1:10" ht="13.2" customHeight="1">
      <c r="A34" s="140"/>
      <c r="B34" s="5"/>
      <c r="C34" s="42">
        <f>('Исходник сравнение Дубай'!$C34/2)-(('Исходник сравнение Дубай'!$C34/2)*'Таблица вводных'!$G$3)</f>
        <v>0</v>
      </c>
      <c r="D34" s="42">
        <f>('Исходник сравнение Дубай'!$D34/2+'Таблица вводных'!$F$4)-('Исходник сравнение Дубай'!$D34/2*'Таблица вводных'!$G$4)</f>
        <v>7</v>
      </c>
      <c r="E34" s="42">
        <f>('Исходник сравнение Дубай'!$E34/2)-(('Исходник сравнение Дубай'!$E34/2-'Таблица вводных'!$F$5)*'Таблица вводных'!$G$5)</f>
        <v>0.82499999999999996</v>
      </c>
      <c r="F34" s="42">
        <f>('Исходник сравнение Дубай'!$F34/2+'Таблица вводных'!$F$6)-(('Исходник сравнение Дубай'!$F34/2+'Таблица вводных'!$F$6)*'Таблица вводных'!$G$6)</f>
        <v>21.6</v>
      </c>
      <c r="G34" s="42">
        <f>('Исходник сравнение Дубай'!$G34/2)-(('Исходник сравнение Дубай'!$G34/2)*'Таблица вводных'!$G$7)</f>
        <v>0</v>
      </c>
      <c r="H34" s="43">
        <f>'Исходник сравнение Дубай'!$H34/2</f>
        <v>0</v>
      </c>
      <c r="I34" s="42">
        <f>'Исходник сравнение Дубай'!$I34/2-(('Исходник сравнение Дубай'!$I34/2)*'Таблица вводных'!$G$9)</f>
        <v>0</v>
      </c>
      <c r="J34" s="13" t="s">
        <v>145</v>
      </c>
    </row>
    <row r="35" spans="1:10" ht="13.2" customHeight="1">
      <c r="A35" s="140"/>
      <c r="B35" s="5"/>
      <c r="C35" s="42">
        <f>('Исходник сравнение Дубай'!$C35/2)-(('Исходник сравнение Дубай'!$C35/2)*'Таблица вводных'!$G$3)</f>
        <v>0</v>
      </c>
      <c r="D35" s="42">
        <f>('Исходник сравнение Дубай'!$D35/2+'Таблица вводных'!$F$4)-('Исходник сравнение Дубай'!$D35/2*'Таблица вводных'!$G$4)</f>
        <v>7</v>
      </c>
      <c r="E35" s="42">
        <f>('Исходник сравнение Дубай'!$E35/2)-(('Исходник сравнение Дубай'!$E35/2-'Таблица вводных'!$F$5)*'Таблица вводных'!$G$5)</f>
        <v>0.82499999999999996</v>
      </c>
      <c r="F35" s="42">
        <f>('Исходник сравнение Дубай'!$F35/2+'Таблица вводных'!$F$6)-(('Исходник сравнение Дубай'!$F35/2+'Таблица вводных'!$F$6)*'Таблица вводных'!$G$6)</f>
        <v>21.6</v>
      </c>
      <c r="G35" s="42">
        <f>('Исходник сравнение Дубай'!$G35/2)-(('Исходник сравнение Дубай'!$G35/2)*'Таблица вводных'!$G$7)</f>
        <v>0</v>
      </c>
      <c r="H35" s="43">
        <f>'Исходник сравнение Дубай'!$H35/2</f>
        <v>0</v>
      </c>
      <c r="I35" s="42">
        <f>'Исходник сравнение Дубай'!$I35/2-(('Исходник сравнение Дубай'!$I35/2)*'Таблица вводных'!$G$9)</f>
        <v>0</v>
      </c>
      <c r="J35" s="13" t="s">
        <v>145</v>
      </c>
    </row>
    <row r="36" spans="1:10" ht="13.2" customHeight="1">
      <c r="A36" s="140"/>
      <c r="B36" s="5"/>
      <c r="C36" s="42">
        <f>('Исходник сравнение Дубай'!$C36/2)-(('Исходник сравнение Дубай'!$C36/2)*'Таблица вводных'!$G$3)</f>
        <v>0</v>
      </c>
      <c r="D36" s="42">
        <f>('Исходник сравнение Дубай'!$D36/2+'Таблица вводных'!$F$4)-('Исходник сравнение Дубай'!$D36/2*'Таблица вводных'!$G$4)</f>
        <v>7</v>
      </c>
      <c r="E36" s="42">
        <f>('Исходник сравнение Дубай'!$E36/2)-(('Исходник сравнение Дубай'!$E36/2-'Таблица вводных'!$F$5)*'Таблица вводных'!$G$5)</f>
        <v>0.82499999999999996</v>
      </c>
      <c r="F36" s="42">
        <f>('Исходник сравнение Дубай'!$F36/2+'Таблица вводных'!$F$6)-(('Исходник сравнение Дубай'!$F36/2+'Таблица вводных'!$F$6)*'Таблица вводных'!$G$6)</f>
        <v>21.6</v>
      </c>
      <c r="G36" s="42">
        <f>('Исходник сравнение Дубай'!$G36/2)-(('Исходник сравнение Дубай'!$G36/2)*'Таблица вводных'!$G$7)</f>
        <v>0</v>
      </c>
      <c r="H36" s="43">
        <f>'Исходник сравнение Дубай'!$H36/2</f>
        <v>0</v>
      </c>
      <c r="I36" s="42">
        <f>'Исходник сравнение Дубай'!$I36/2-(('Исходник сравнение Дубай'!$I36/2)*'Таблица вводных'!$G$9)</f>
        <v>0</v>
      </c>
      <c r="J36" s="13" t="s">
        <v>145</v>
      </c>
    </row>
    <row r="37" spans="1:10" ht="13.2" customHeight="1">
      <c r="A37" s="141"/>
      <c r="B37" s="18"/>
      <c r="C37" s="44">
        <f>('Исходник сравнение Дубай'!$C37/2)-(('Исходник сравнение Дубай'!$C37/2)*'Таблица вводных'!$G$3)</f>
        <v>0</v>
      </c>
      <c r="D37" s="44">
        <f>('Исходник сравнение Дубай'!$D37/2+'Таблица вводных'!$F$4)-('Исходник сравнение Дубай'!$D37/2*'Таблица вводных'!$G$4)</f>
        <v>7</v>
      </c>
      <c r="E37" s="44">
        <f>('Исходник сравнение Дубай'!$E37/2)-(('Исходник сравнение Дубай'!$E37/2-'Таблица вводных'!$F$5)*'Таблица вводных'!$G$5)</f>
        <v>0.82499999999999996</v>
      </c>
      <c r="F37" s="44">
        <f>('Исходник сравнение Дубай'!$F37/2+'Таблица вводных'!$F$6)-(('Исходник сравнение Дубай'!$F37/2+'Таблица вводных'!$F$6)*'Таблица вводных'!$G$6)</f>
        <v>21.6</v>
      </c>
      <c r="G37" s="44">
        <f>('Исходник сравнение Дубай'!$G37/2)-(('Исходник сравнение Дубай'!$G37/2)*'Таблица вводных'!$G$7)</f>
        <v>0</v>
      </c>
      <c r="H37" s="45">
        <f>'Исходник сравнение Дубай'!$H37/2</f>
        <v>0</v>
      </c>
      <c r="I37" s="44">
        <f>'Исходник сравнение Дубай'!$I37/2-(('Исходник сравнение Дубай'!$I37/2)*'Таблица вводных'!$G$9)</f>
        <v>0</v>
      </c>
      <c r="J37" s="22" t="s">
        <v>145</v>
      </c>
    </row>
    <row r="38" spans="1:10" ht="13.2" customHeight="1">
      <c r="A38" s="142" t="s">
        <v>146</v>
      </c>
      <c r="B38" s="5">
        <v>45423</v>
      </c>
      <c r="C38" s="40">
        <f>('Исходник сравнение Дубай'!$C38/2)-(('Исходник сравнение Дубай'!$C38/2)*'Таблица вводных'!$G$3)</f>
        <v>0</v>
      </c>
      <c r="D38" s="40">
        <f>('Исходник сравнение Дубай'!$D38/2+'Таблица вводных'!$F$4)-('Исходник сравнение Дубай'!$D38/2*'Таблица вводных'!$G$4)</f>
        <v>7</v>
      </c>
      <c r="E38" s="40">
        <f>('Исходник сравнение Дубай'!$E38/2)-(('Исходник сравнение Дубай'!$E38/2-'Таблица вводных'!$F$5)*'Таблица вводных'!$G$5)</f>
        <v>0.82499999999999996</v>
      </c>
      <c r="F38" s="40">
        <f>('Исходник сравнение Дубай'!$F38/2+'Таблица вводных'!$F$6)-(('Исходник сравнение Дубай'!$F38/2+'Таблица вводных'!$F$6)*'Таблица вводных'!$G$6)</f>
        <v>21.6</v>
      </c>
      <c r="G38" s="40">
        <f>('Исходник сравнение Дубай'!$G38/2)-(('Исходник сравнение Дубай'!$G38/2)*'Таблица вводных'!$G$7)</f>
        <v>0</v>
      </c>
      <c r="H38" s="41">
        <f>'Исходник сравнение Дубай'!$H38/2</f>
        <v>0</v>
      </c>
      <c r="I38" s="40">
        <f>'Исходник сравнение Дубай'!$I38/2-(('Исходник сравнение Дубай'!$I38/2)*'Таблица вводных'!$G$9)</f>
        <v>0</v>
      </c>
      <c r="J38" s="10" t="s">
        <v>147</v>
      </c>
    </row>
    <row r="39" spans="1:10" ht="13.2" customHeight="1">
      <c r="A39" s="140"/>
      <c r="B39" s="5">
        <v>45426</v>
      </c>
      <c r="C39" s="42">
        <f>('Исходник сравнение Дубай'!$C39/2)-(('Исходник сравнение Дубай'!$C39/2)*'Таблица вводных'!$G$3)</f>
        <v>0</v>
      </c>
      <c r="D39" s="42">
        <f>('Исходник сравнение Дубай'!$D39/2+'Таблица вводных'!$F$4)-('Исходник сравнение Дубай'!$D39/2*'Таблица вводных'!$G$4)</f>
        <v>7</v>
      </c>
      <c r="E39" s="42">
        <f>('Исходник сравнение Дубай'!$E39/2)-(('Исходник сравнение Дубай'!$E39/2-'Таблица вводных'!$F$5)*'Таблица вводных'!$G$5)</f>
        <v>0.82499999999999996</v>
      </c>
      <c r="F39" s="42">
        <f>('Исходник сравнение Дубай'!$F39/2+'Таблица вводных'!$F$6)-(('Исходник сравнение Дубай'!$F39/2+'Таблица вводных'!$F$6)*'Таблица вводных'!$G$6)</f>
        <v>21.6</v>
      </c>
      <c r="G39" s="42">
        <f>('Исходник сравнение Дубай'!$G39/2)-(('Исходник сравнение Дубай'!$G39/2)*'Таблица вводных'!$G$7)</f>
        <v>0</v>
      </c>
      <c r="H39" s="43">
        <f>'Исходник сравнение Дубай'!$H39/2</f>
        <v>0</v>
      </c>
      <c r="I39" s="42">
        <f>'Исходник сравнение Дубай'!$I39/2-(('Исходник сравнение Дубай'!$I39/2)*'Таблица вводных'!$G$9)</f>
        <v>0</v>
      </c>
      <c r="J39" s="13" t="s">
        <v>147</v>
      </c>
    </row>
    <row r="40" spans="1:10" ht="13.2" customHeight="1">
      <c r="A40" s="140"/>
      <c r="B40" s="5">
        <v>45430</v>
      </c>
      <c r="C40" s="42">
        <f>('Исходник сравнение Дубай'!$C40/2)-(('Исходник сравнение Дубай'!$C40/2)*'Таблица вводных'!$G$3)</f>
        <v>0</v>
      </c>
      <c r="D40" s="42">
        <f>('Исходник сравнение Дубай'!$D40/2+'Таблица вводных'!$F$4)-('Исходник сравнение Дубай'!$D40/2*'Таблица вводных'!$G$4)</f>
        <v>7</v>
      </c>
      <c r="E40" s="42">
        <f>('Исходник сравнение Дубай'!$E40/2)-(('Исходник сравнение Дубай'!$E40/2-'Таблица вводных'!$F$5)*'Таблица вводных'!$G$5)</f>
        <v>0.82499999999999996</v>
      </c>
      <c r="F40" s="42">
        <f>('Исходник сравнение Дубай'!$F40/2+'Таблица вводных'!$F$6)-(('Исходник сравнение Дубай'!$F40/2+'Таблица вводных'!$F$6)*'Таблица вводных'!$G$6)</f>
        <v>21.6</v>
      </c>
      <c r="G40" s="42">
        <f>('Исходник сравнение Дубай'!$G40/2)-(('Исходник сравнение Дубай'!$G40/2)*'Таблица вводных'!$G$7)</f>
        <v>0</v>
      </c>
      <c r="H40" s="43">
        <f>'Исходник сравнение Дубай'!$H40/2</f>
        <v>0</v>
      </c>
      <c r="I40" s="42">
        <f>'Исходник сравнение Дубай'!$I40/2-(('Исходник сравнение Дубай'!$I40/2)*'Таблица вводных'!$G$9)</f>
        <v>0</v>
      </c>
      <c r="J40" s="13" t="s">
        <v>147</v>
      </c>
    </row>
    <row r="41" spans="1:10" ht="13.2" customHeight="1">
      <c r="A41" s="140"/>
      <c r="B41" s="5">
        <v>45433</v>
      </c>
      <c r="C41" s="42">
        <f>('Исходник сравнение Дубай'!$C41/2)-(('Исходник сравнение Дубай'!$C41/2)*'Таблица вводных'!$G$3)</f>
        <v>0</v>
      </c>
      <c r="D41" s="42">
        <f>('Исходник сравнение Дубай'!$D41/2+'Таблица вводных'!$F$4)-('Исходник сравнение Дубай'!$D41/2*'Таблица вводных'!$G$4)</f>
        <v>7</v>
      </c>
      <c r="E41" s="42">
        <f>('Исходник сравнение Дубай'!$E41/2)-(('Исходник сравнение Дубай'!$E41/2-'Таблица вводных'!$F$5)*'Таблица вводных'!$G$5)</f>
        <v>0.82499999999999996</v>
      </c>
      <c r="F41" s="42">
        <f>('Исходник сравнение Дубай'!$F41/2+'Таблица вводных'!$F$6)-(('Исходник сравнение Дубай'!$F41/2+'Таблица вводных'!$F$6)*'Таблица вводных'!$G$6)</f>
        <v>21.6</v>
      </c>
      <c r="G41" s="42">
        <f>('Исходник сравнение Дубай'!$G41/2)-(('Исходник сравнение Дубай'!$G41/2)*'Таблица вводных'!$G$7)</f>
        <v>0</v>
      </c>
      <c r="H41" s="43">
        <f>'Исходник сравнение Дубай'!$H41/2</f>
        <v>0</v>
      </c>
      <c r="I41" s="42">
        <f>'Исходник сравнение Дубай'!$I41/2-(('Исходник сравнение Дубай'!$I41/2)*'Таблица вводных'!$G$9)</f>
        <v>0</v>
      </c>
      <c r="J41" s="13" t="s">
        <v>147</v>
      </c>
    </row>
    <row r="42" spans="1:10" ht="13.2" customHeight="1">
      <c r="A42" s="140"/>
      <c r="B42" s="5">
        <v>45437</v>
      </c>
      <c r="C42" s="42">
        <f>('Исходник сравнение Дубай'!$C42/2)-(('Исходник сравнение Дубай'!$C42/2)*'Таблица вводных'!$G$3)</f>
        <v>0</v>
      </c>
      <c r="D42" s="42">
        <f>('Исходник сравнение Дубай'!$D42/2+'Таблица вводных'!$F$4)-('Исходник сравнение Дубай'!$D42/2*'Таблица вводных'!$G$4)</f>
        <v>7</v>
      </c>
      <c r="E42" s="42">
        <f>('Исходник сравнение Дубай'!$E42/2)-(('Исходник сравнение Дубай'!$E42/2-'Таблица вводных'!$F$5)*'Таблица вводных'!$G$5)</f>
        <v>44117.235000000001</v>
      </c>
      <c r="F42" s="42">
        <f>('Исходник сравнение Дубай'!$F42/2+'Таблица вводных'!$F$6)-(('Исходник сравнение Дубай'!$F42/2+'Таблица вводных'!$F$6)*'Таблица вводных'!$G$6)</f>
        <v>21.6</v>
      </c>
      <c r="G42" s="42">
        <f>('Исходник сравнение Дубай'!$G42/2)-(('Исходник сравнение Дубай'!$G42/2)*'Таблица вводных'!$G$7)</f>
        <v>0</v>
      </c>
      <c r="H42" s="43">
        <f>'Исходник сравнение Дубай'!$H42/2</f>
        <v>0</v>
      </c>
      <c r="I42" s="42">
        <f>'Исходник сравнение Дубай'!$I42/2-(('Исходник сравнение Дубай'!$I42/2)*'Таблица вводных'!$G$9)</f>
        <v>0</v>
      </c>
      <c r="J42" s="13" t="s">
        <v>147</v>
      </c>
    </row>
    <row r="43" spans="1:10" ht="13.2" customHeight="1">
      <c r="A43" s="140"/>
      <c r="B43" s="5">
        <v>45440</v>
      </c>
      <c r="C43" s="42">
        <f>('Исходник сравнение Дубай'!$C43/2)-(('Исходник сравнение Дубай'!$C43/2)*'Таблица вводных'!$G$3)</f>
        <v>0</v>
      </c>
      <c r="D43" s="42">
        <f>('Исходник сравнение Дубай'!$D43/2+'Таблица вводных'!$F$4)-('Исходник сравнение Дубай'!$D43/2*'Таблица вводных'!$G$4)</f>
        <v>7</v>
      </c>
      <c r="E43" s="42">
        <f>('Исходник сравнение Дубай'!$E43/2)-(('Исходник сравнение Дубай'!$E43/2-'Таблица вводных'!$F$5)*'Таблица вводных'!$G$5)</f>
        <v>43289.535000000003</v>
      </c>
      <c r="F43" s="42">
        <f>('Исходник сравнение Дубай'!$F43/2+'Таблица вводных'!$F$6)-(('Исходник сравнение Дубай'!$F43/2+'Таблица вводных'!$F$6)*'Таблица вводных'!$G$6)</f>
        <v>21.6</v>
      </c>
      <c r="G43" s="42">
        <f>('Исходник сравнение Дубай'!$G43/2)-(('Исходник сравнение Дубай'!$G43/2)*'Таблица вводных'!$G$7)</f>
        <v>0</v>
      </c>
      <c r="H43" s="43">
        <f>'Исходник сравнение Дубай'!$H43/2</f>
        <v>0</v>
      </c>
      <c r="I43" s="42">
        <f>'Исходник сравнение Дубай'!$I43/2-(('Исходник сравнение Дубай'!$I43/2)*'Таблица вводных'!$G$9)</f>
        <v>0</v>
      </c>
      <c r="J43" s="13" t="s">
        <v>147</v>
      </c>
    </row>
    <row r="44" spans="1:10" ht="13.2" customHeight="1">
      <c r="A44" s="140"/>
      <c r="B44" s="5">
        <v>45444</v>
      </c>
      <c r="C44" s="42">
        <f>('Исходник сравнение Дубай'!$C44/2)-(('Исходник сравнение Дубай'!$C44/2)*'Таблица вводных'!$G$3)</f>
        <v>0</v>
      </c>
      <c r="D44" s="42">
        <f>('Исходник сравнение Дубай'!$D44/2+'Таблица вводных'!$F$4)-('Исходник сравнение Дубай'!$D44/2*'Таблица вводных'!$G$4)</f>
        <v>7</v>
      </c>
      <c r="E44" s="42">
        <f>('Исходник сравнение Дубай'!$E44/2)-(('Исходник сравнение Дубай'!$E44/2-'Таблица вводных'!$F$5)*'Таблица вводных'!$G$5)</f>
        <v>44117.235000000001</v>
      </c>
      <c r="F44" s="42">
        <f>('Исходник сравнение Дубай'!$F44/2+'Таблица вводных'!$F$6)-(('Исходник сравнение Дубай'!$F44/2+'Таблица вводных'!$F$6)*'Таблица вводных'!$G$6)</f>
        <v>21.6</v>
      </c>
      <c r="G44" s="42">
        <f>('Исходник сравнение Дубай'!$G44/2)-(('Исходник сравнение Дубай'!$G44/2)*'Таблица вводных'!$G$7)</f>
        <v>0</v>
      </c>
      <c r="H44" s="43">
        <f>'Исходник сравнение Дубай'!$H44/2</f>
        <v>0</v>
      </c>
      <c r="I44" s="42">
        <f>'Исходник сравнение Дубай'!$I44/2-(('Исходник сравнение Дубай'!$I44/2)*'Таблица вводных'!$G$9)</f>
        <v>0</v>
      </c>
      <c r="J44" s="13" t="s">
        <v>147</v>
      </c>
    </row>
    <row r="45" spans="1:10" ht="13.2" customHeight="1">
      <c r="A45" s="140"/>
      <c r="B45" s="5">
        <v>45447</v>
      </c>
      <c r="C45" s="42">
        <f>('Исходник сравнение Дубай'!$C45/2)-(('Исходник сравнение Дубай'!$C45/2)*'Таблица вводных'!$G$3)</f>
        <v>163.35</v>
      </c>
      <c r="D45" s="42">
        <f>('Исходник сравнение Дубай'!$D45/2+'Таблица вводных'!$F$4)-('Исходник сравнение Дубай'!$D45/2*'Таблица вводных'!$G$4)</f>
        <v>398.05</v>
      </c>
      <c r="E45" s="42">
        <f>('Исходник сравнение Дубай'!$E45/2)-(('Исходник сравнение Дубай'!$E45/2-'Таблица вводных'!$F$5)*'Таблица вводных'!$G$5)</f>
        <v>44117.235000000001</v>
      </c>
      <c r="F45" s="42">
        <f>('Исходник сравнение Дубай'!$F45/2+'Таблица вводных'!$F$6)-(('Исходник сравнение Дубай'!$F45/2+'Таблица вводных'!$F$6)*'Таблица вводных'!$G$6)</f>
        <v>21.6</v>
      </c>
      <c r="G45" s="42">
        <f>('Исходник сравнение Дубай'!$G45/2)-(('Исходник сравнение Дубай'!$G45/2)*'Таблица вводных'!$G$7)</f>
        <v>0</v>
      </c>
      <c r="H45" s="43">
        <f>'Исходник сравнение Дубай'!$H45/2</f>
        <v>0</v>
      </c>
      <c r="I45" s="42">
        <f>'Исходник сравнение Дубай'!$I45/2-(('Исходник сравнение Дубай'!$I45/2)*'Таблица вводных'!$G$9)</f>
        <v>0</v>
      </c>
      <c r="J45" s="13" t="s">
        <v>147</v>
      </c>
    </row>
    <row r="46" spans="1:10" ht="13.2" customHeight="1">
      <c r="A46" s="140"/>
      <c r="B46" s="5">
        <v>45451</v>
      </c>
      <c r="C46" s="42">
        <f>('Исходник сравнение Дубай'!$C46/2)-(('Исходник сравнение Дубай'!$C46/2)*'Таблица вводных'!$G$3)</f>
        <v>163.35</v>
      </c>
      <c r="D46" s="42">
        <f>('Исходник сравнение Дубай'!$D46/2+'Таблица вводных'!$F$4)-('Исходник сравнение Дубай'!$D46/2*'Таблица вводных'!$G$4)</f>
        <v>398.05</v>
      </c>
      <c r="E46" s="42">
        <f>('Исходник сравнение Дубай'!$E46/2)-(('Исходник сравнение Дубай'!$E46/2-'Таблица вводных'!$F$5)*'Таблица вводных'!$G$5)</f>
        <v>44944.934999999998</v>
      </c>
      <c r="F46" s="42">
        <f>('Исходник сравнение Дубай'!$F46/2+'Таблица вводных'!$F$6)-(('Исходник сравнение Дубай'!$F46/2+'Таблица вводных'!$F$6)*'Таблица вводных'!$G$6)</f>
        <v>21.6</v>
      </c>
      <c r="G46" s="42">
        <f>('Исходник сравнение Дубай'!$G46/2)-(('Исходник сравнение Дубай'!$G46/2)*'Таблица вводных'!$G$7)</f>
        <v>0</v>
      </c>
      <c r="H46" s="43">
        <f>'Исходник сравнение Дубай'!$H46/2</f>
        <v>0</v>
      </c>
      <c r="I46" s="42">
        <f>'Исходник сравнение Дубай'!$I46/2-(('Исходник сравнение Дубай'!$I46/2)*'Таблица вводных'!$G$9)</f>
        <v>0</v>
      </c>
      <c r="J46" s="13" t="s">
        <v>147</v>
      </c>
    </row>
    <row r="47" spans="1:10" ht="13.2" customHeight="1">
      <c r="A47" s="140"/>
      <c r="B47" s="5">
        <v>45454</v>
      </c>
      <c r="C47" s="42">
        <f>('Исходник сравнение Дубай'!$C47/2)-(('Исходник сравнение Дубай'!$C47/2)*'Таблица вводных'!$G$3)</f>
        <v>163.35</v>
      </c>
      <c r="D47" s="42">
        <f>('Исходник сравнение Дубай'!$D47/2+'Таблица вводных'!$F$4)-('Исходник сравнение Дубай'!$D47/2*'Таблица вводных'!$G$4)</f>
        <v>398.05</v>
      </c>
      <c r="E47" s="42">
        <f>('Исходник сравнение Дубай'!$E47/2)-(('Исходник сравнение Дубай'!$E47/2-'Таблица вводных'!$F$5)*'Таблица вводных'!$G$5)</f>
        <v>44117.235000000001</v>
      </c>
      <c r="F47" s="42">
        <f>('Исходник сравнение Дубай'!$F47/2+'Таблица вводных'!$F$6)-(('Исходник сравнение Дубай'!$F47/2+'Таблица вводных'!$F$6)*'Таблица вводных'!$G$6)</f>
        <v>21.6</v>
      </c>
      <c r="G47" s="42">
        <f>('Исходник сравнение Дубай'!$G47/2)-(('Исходник сравнение Дубай'!$G47/2)*'Таблица вводных'!$G$7)</f>
        <v>0</v>
      </c>
      <c r="H47" s="43">
        <f>'Исходник сравнение Дубай'!$H47/2</f>
        <v>0</v>
      </c>
      <c r="I47" s="42">
        <f>'Исходник сравнение Дубай'!$I47/2-(('Исходник сравнение Дубай'!$I47/2)*'Таблица вводных'!$G$9)</f>
        <v>0</v>
      </c>
      <c r="J47" s="13" t="s">
        <v>147</v>
      </c>
    </row>
    <row r="48" spans="1:10" ht="13.2" customHeight="1">
      <c r="A48" s="140"/>
      <c r="B48" s="5"/>
      <c r="C48" s="42">
        <f>('Исходник сравнение Дубай'!$C48/2)-(('Исходник сравнение Дубай'!$C48/2)*'Таблица вводных'!$G$3)</f>
        <v>163.35</v>
      </c>
      <c r="D48" s="42">
        <f>('Исходник сравнение Дубай'!$D48/2+'Таблица вводных'!$F$4)-('Исходник сравнение Дубай'!$D48/2*'Таблица вводных'!$G$4)</f>
        <v>398.05</v>
      </c>
      <c r="E48" s="42">
        <f>('Исходник сравнение Дубай'!$E48/2)-(('Исходник сравнение Дубай'!$E48/2-'Таблица вводных'!$F$5)*'Таблица вводных'!$G$5)</f>
        <v>0.82499999999999996</v>
      </c>
      <c r="F48" s="42">
        <f>('Исходник сравнение Дубай'!$F48/2+'Таблица вводных'!$F$6)-(('Исходник сравнение Дубай'!$F48/2+'Таблица вводных'!$F$6)*'Таблица вводных'!$G$6)</f>
        <v>21.6</v>
      </c>
      <c r="G48" s="42">
        <f>('Исходник сравнение Дубай'!$G48/2)-(('Исходник сравнение Дубай'!$G48/2)*'Таблица вводных'!$G$7)</f>
        <v>0</v>
      </c>
      <c r="H48" s="43">
        <f>'Исходник сравнение Дубай'!$H48/2</f>
        <v>0</v>
      </c>
      <c r="I48" s="42">
        <f>'Исходник сравнение Дубай'!$I48/2-(('Исходник сравнение Дубай'!$I48/2)*'Таблица вводных'!$G$9)</f>
        <v>0</v>
      </c>
      <c r="J48" s="13" t="s">
        <v>147</v>
      </c>
    </row>
    <row r="49" spans="1:10" ht="13.2" customHeight="1">
      <c r="A49" s="140"/>
      <c r="B49" s="5"/>
      <c r="C49" s="42">
        <f>('Исходник сравнение Дубай'!$C49/2)-(('Исходник сравнение Дубай'!$C49/2)*'Таблица вводных'!$G$3)</f>
        <v>163.35</v>
      </c>
      <c r="D49" s="42">
        <f>('Исходник сравнение Дубай'!$D49/2+'Таблица вводных'!$F$4)-('Исходник сравнение Дубай'!$D49/2*'Таблица вводных'!$G$4)</f>
        <v>398.05</v>
      </c>
      <c r="E49" s="42">
        <f>('Исходник сравнение Дубай'!$E49/2)-(('Исходник сравнение Дубай'!$E49/2-'Таблица вводных'!$F$5)*'Таблица вводных'!$G$5)</f>
        <v>0.82499999999999996</v>
      </c>
      <c r="F49" s="42">
        <f>('Исходник сравнение Дубай'!$F49/2+'Таблица вводных'!$F$6)-(('Исходник сравнение Дубай'!$F49/2+'Таблица вводных'!$F$6)*'Таблица вводных'!$G$6)</f>
        <v>21.6</v>
      </c>
      <c r="G49" s="42">
        <f>('Исходник сравнение Дубай'!$G49/2)-(('Исходник сравнение Дубай'!$G49/2)*'Таблица вводных'!$G$7)</f>
        <v>0</v>
      </c>
      <c r="H49" s="43">
        <f>'Исходник сравнение Дубай'!$H49/2</f>
        <v>0</v>
      </c>
      <c r="I49" s="42">
        <f>'Исходник сравнение Дубай'!$I49/2-(('Исходник сравнение Дубай'!$I49/2)*'Таблица вводных'!$G$9)</f>
        <v>0</v>
      </c>
      <c r="J49" s="13" t="s">
        <v>147</v>
      </c>
    </row>
    <row r="50" spans="1:10" ht="13.2" customHeight="1">
      <c r="A50" s="140"/>
      <c r="B50" s="5"/>
      <c r="C50" s="42">
        <f>('Исходник сравнение Дубай'!$C50/2)-(('Исходник сравнение Дубай'!$C50/2)*'Таблица вводных'!$G$3)</f>
        <v>163.35</v>
      </c>
      <c r="D50" s="42">
        <f>('Исходник сравнение Дубай'!$D50/2+'Таблица вводных'!$F$4)-('Исходник сравнение Дубай'!$D50/2*'Таблица вводных'!$G$4)</f>
        <v>398.05</v>
      </c>
      <c r="E50" s="42">
        <f>('Исходник сравнение Дубай'!$E50/2)-(('Исходник сравнение Дубай'!$E50/2-'Таблица вводных'!$F$5)*'Таблица вводных'!$G$5)</f>
        <v>0.82499999999999996</v>
      </c>
      <c r="F50" s="42">
        <f>('Исходник сравнение Дубай'!$F50/2+'Таблица вводных'!$F$6)-(('Исходник сравнение Дубай'!$F50/2+'Таблица вводных'!$F$6)*'Таблица вводных'!$G$6)</f>
        <v>21.6</v>
      </c>
      <c r="G50" s="42">
        <f>('Исходник сравнение Дубай'!$G50/2)-(('Исходник сравнение Дубай'!$G50/2)*'Таблица вводных'!$G$7)</f>
        <v>0</v>
      </c>
      <c r="H50" s="43">
        <f>'Исходник сравнение Дубай'!$H50/2</f>
        <v>0</v>
      </c>
      <c r="I50" s="42">
        <f>'Исходник сравнение Дубай'!$I50/2-(('Исходник сравнение Дубай'!$I50/2)*'Таблица вводных'!$G$9)</f>
        <v>0</v>
      </c>
      <c r="J50" s="13" t="s">
        <v>147</v>
      </c>
    </row>
    <row r="51" spans="1:10" ht="13.2" customHeight="1">
      <c r="A51" s="140"/>
      <c r="B51" s="5"/>
      <c r="C51" s="42">
        <f>('Исходник сравнение Дубай'!$C51/2)-(('Исходник сравнение Дубай'!$C51/2)*'Таблица вводных'!$G$3)</f>
        <v>163.35</v>
      </c>
      <c r="D51" s="42">
        <f>('Исходник сравнение Дубай'!$D51/2+'Таблица вводных'!$F$4)-('Исходник сравнение Дубай'!$D51/2*'Таблица вводных'!$G$4)</f>
        <v>398.05</v>
      </c>
      <c r="E51" s="42">
        <f>('Исходник сравнение Дубай'!$E51/2)-(('Исходник сравнение Дубай'!$E51/2-'Таблица вводных'!$F$5)*'Таблица вводных'!$G$5)</f>
        <v>0.82499999999999996</v>
      </c>
      <c r="F51" s="42">
        <f>('Исходник сравнение Дубай'!$F51/2+'Таблица вводных'!$F$6)-(('Исходник сравнение Дубай'!$F51/2+'Таблица вводных'!$F$6)*'Таблица вводных'!$G$6)</f>
        <v>21.6</v>
      </c>
      <c r="G51" s="42">
        <f>('Исходник сравнение Дубай'!$G51/2)-(('Исходник сравнение Дубай'!$G51/2)*'Таблица вводных'!$G$7)</f>
        <v>0</v>
      </c>
      <c r="H51" s="43">
        <f>'Исходник сравнение Дубай'!$H51/2</f>
        <v>0</v>
      </c>
      <c r="I51" s="42">
        <f>'Исходник сравнение Дубай'!$I51/2-(('Исходник сравнение Дубай'!$I51/2)*'Таблица вводных'!$G$9)</f>
        <v>0</v>
      </c>
      <c r="J51" s="13" t="s">
        <v>147</v>
      </c>
    </row>
    <row r="52" spans="1:10" ht="13.2" customHeight="1">
      <c r="A52" s="140"/>
      <c r="B52" s="5"/>
      <c r="C52" s="42">
        <f>('Исходник сравнение Дубай'!$C52/2)-(('Исходник сравнение Дубай'!$C52/2)*'Таблица вводных'!$G$3)</f>
        <v>0</v>
      </c>
      <c r="D52" s="42">
        <f>('Исходник сравнение Дубай'!$D52/2+'Таблица вводных'!$F$4)-('Исходник сравнение Дубай'!$D52/2*'Таблица вводных'!$G$4)</f>
        <v>398.05</v>
      </c>
      <c r="E52" s="42">
        <f>('Исходник сравнение Дубай'!$E52/2)-(('Исходник сравнение Дубай'!$E52/2-'Таблица вводных'!$F$5)*'Таблица вводных'!$G$5)</f>
        <v>0.82499999999999996</v>
      </c>
      <c r="F52" s="42">
        <f>('Исходник сравнение Дубай'!$F52/2+'Таблица вводных'!$F$6)-(('Исходник сравнение Дубай'!$F52/2+'Таблица вводных'!$F$6)*'Таблица вводных'!$G$6)</f>
        <v>21.6</v>
      </c>
      <c r="G52" s="42">
        <f>('Исходник сравнение Дубай'!$G52/2)-(('Исходник сравнение Дубай'!$G52/2)*'Таблица вводных'!$G$7)</f>
        <v>0</v>
      </c>
      <c r="H52" s="43">
        <f>'Исходник сравнение Дубай'!$H52/2</f>
        <v>0</v>
      </c>
      <c r="I52" s="42">
        <f>'Исходник сравнение Дубай'!$I52/2-(('Исходник сравнение Дубай'!$I52/2)*'Таблица вводных'!$G$9)</f>
        <v>0</v>
      </c>
      <c r="J52" s="13" t="s">
        <v>147</v>
      </c>
    </row>
    <row r="53" spans="1:10" ht="13.2" customHeight="1">
      <c r="A53" s="140"/>
      <c r="B53" s="5"/>
      <c r="C53" s="42">
        <f>('Исходник сравнение Дубай'!$C53/2)-(('Исходник сравнение Дубай'!$C53/2)*'Таблица вводных'!$G$3)</f>
        <v>0</v>
      </c>
      <c r="D53" s="42">
        <f>('Исходник сравнение Дубай'!$D53/2+'Таблица вводных'!$F$4)-('Исходник сравнение Дубай'!$D53/2*'Таблица вводных'!$G$4)</f>
        <v>7</v>
      </c>
      <c r="E53" s="42">
        <f>('Исходник сравнение Дубай'!$E53/2)-(('Исходник сравнение Дубай'!$E53/2-'Таблица вводных'!$F$5)*'Таблица вводных'!$G$5)</f>
        <v>0.82499999999999996</v>
      </c>
      <c r="F53" s="42">
        <f>('Исходник сравнение Дубай'!$F53/2+'Таблица вводных'!$F$6)-(('Исходник сравнение Дубай'!$F53/2+'Таблица вводных'!$F$6)*'Таблица вводных'!$G$6)</f>
        <v>21.6</v>
      </c>
      <c r="G53" s="42">
        <f>('Исходник сравнение Дубай'!$G53/2)-(('Исходник сравнение Дубай'!$G53/2)*'Таблица вводных'!$G$7)</f>
        <v>0</v>
      </c>
      <c r="H53" s="43">
        <f>'Исходник сравнение Дубай'!$H53/2</f>
        <v>0</v>
      </c>
      <c r="I53" s="42">
        <f>'Исходник сравнение Дубай'!$I53/2-(('Исходник сравнение Дубай'!$I53/2)*'Таблица вводных'!$G$9)</f>
        <v>0</v>
      </c>
      <c r="J53" s="13" t="s">
        <v>147</v>
      </c>
    </row>
    <row r="54" spans="1:10" ht="13.2" customHeight="1">
      <c r="A54" s="140"/>
      <c r="B54" s="5"/>
      <c r="C54" s="42">
        <f>('Исходник сравнение Дубай'!$C54/2)-(('Исходник сравнение Дубай'!$C54/2)*'Таблица вводных'!$G$3)</f>
        <v>0</v>
      </c>
      <c r="D54" s="42">
        <f>('Исходник сравнение Дубай'!$D54/2+'Таблица вводных'!$F$4)-('Исходник сравнение Дубай'!$D54/2*'Таблица вводных'!$G$4)</f>
        <v>7</v>
      </c>
      <c r="E54" s="42">
        <f>('Исходник сравнение Дубай'!$E54/2)-(('Исходник сравнение Дубай'!$E54/2-'Таблица вводных'!$F$5)*'Таблица вводных'!$G$5)</f>
        <v>0.82499999999999996</v>
      </c>
      <c r="F54" s="42">
        <f>('Исходник сравнение Дубай'!$F54/2+'Таблица вводных'!$F$6)-(('Исходник сравнение Дубай'!$F54/2+'Таблица вводных'!$F$6)*'Таблица вводных'!$G$6)</f>
        <v>21.6</v>
      </c>
      <c r="G54" s="42">
        <f>('Исходник сравнение Дубай'!$G54/2)-(('Исходник сравнение Дубай'!$G54/2)*'Таблица вводных'!$G$7)</f>
        <v>0</v>
      </c>
      <c r="H54" s="43">
        <f>'Исходник сравнение Дубай'!$H54/2</f>
        <v>0</v>
      </c>
      <c r="I54" s="42">
        <f>'Исходник сравнение Дубай'!$I54/2-(('Исходник сравнение Дубай'!$I54/2)*'Таблица вводных'!$G$9)</f>
        <v>0</v>
      </c>
      <c r="J54" s="13" t="s">
        <v>147</v>
      </c>
    </row>
    <row r="55" spans="1:10" ht="13.2" customHeight="1">
      <c r="A55" s="141"/>
      <c r="B55" s="18"/>
      <c r="C55" s="44">
        <f>('Исходник сравнение Дубай'!$C55/2)-(('Исходник сравнение Дубай'!$C55/2)*'Таблица вводных'!$G$3)</f>
        <v>0</v>
      </c>
      <c r="D55" s="44">
        <f>('Исходник сравнение Дубай'!$D55/2+'Таблица вводных'!$F$4)-('Исходник сравнение Дубай'!$D55/2*'Таблица вводных'!$G$4)</f>
        <v>7</v>
      </c>
      <c r="E55" s="44">
        <f>('Исходник сравнение Дубай'!$E55/2)-(('Исходник сравнение Дубай'!$E55/2-'Таблица вводных'!$F$5)*'Таблица вводных'!$G$5)</f>
        <v>0.82499999999999996</v>
      </c>
      <c r="F55" s="44">
        <f>('Исходник сравнение Дубай'!$F55/2+'Таблица вводных'!$F$6)-(('Исходник сравнение Дубай'!$F55/2+'Таблица вводных'!$F$6)*'Таблица вводных'!$G$6)</f>
        <v>21.6</v>
      </c>
      <c r="G55" s="44">
        <f>('Исходник сравнение Дубай'!$G55/2)-(('Исходник сравнение Дубай'!$G55/2)*'Таблица вводных'!$G$7)</f>
        <v>0</v>
      </c>
      <c r="H55" s="45">
        <f>'Исходник сравнение Дубай'!$H55/2</f>
        <v>0</v>
      </c>
      <c r="I55" s="44">
        <f>'Исходник сравнение Дубай'!$I55/2-(('Исходник сравнение Дубай'!$I55/2)*'Таблица вводных'!$G$9)</f>
        <v>0</v>
      </c>
      <c r="J55" s="22" t="s">
        <v>147</v>
      </c>
    </row>
    <row r="56" spans="1:10" ht="13.2" customHeight="1">
      <c r="A56" s="142" t="s">
        <v>148</v>
      </c>
      <c r="B56" s="5">
        <v>45423</v>
      </c>
      <c r="C56" s="40">
        <f>('Исходник сравнение Дубай'!$C56/2)-(('Исходник сравнение Дубай'!$C56/2)*'Таблица вводных'!$G$3)</f>
        <v>0</v>
      </c>
      <c r="D56" s="40">
        <f>('Исходник сравнение Дубай'!$D56/2+'Таблица вводных'!$F$4)-('Исходник сравнение Дубай'!$D56/2*'Таблица вводных'!$G$4)</f>
        <v>7</v>
      </c>
      <c r="E56" s="40">
        <f>('Исходник сравнение Дубай'!$E56/2)-(('Исходник сравнение Дубай'!$E56/2-'Таблица вводных'!$F$5)*'Таблица вводных'!$G$5)</f>
        <v>0.82499999999999996</v>
      </c>
      <c r="F56" s="40">
        <f>('Исходник сравнение Дубай'!$F56/2+'Таблица вводных'!$F$6)-(('Исходник сравнение Дубай'!$F56/2+'Таблица вводных'!$F$6)*'Таблица вводных'!$G$6)</f>
        <v>21.6</v>
      </c>
      <c r="G56" s="40">
        <f>('Исходник сравнение Дубай'!$G56/2)-(('Исходник сравнение Дубай'!$G56/2)*'Таблица вводных'!$G$7)</f>
        <v>0</v>
      </c>
      <c r="H56" s="41">
        <f>'Исходник сравнение Дубай'!$H56/2</f>
        <v>0</v>
      </c>
      <c r="I56" s="40">
        <f>'Исходник сравнение Дубай'!$I56/2-(('Исходник сравнение Дубай'!$I56/2)*'Таблица вводных'!$G$9)</f>
        <v>0</v>
      </c>
      <c r="J56" s="10" t="s">
        <v>149</v>
      </c>
    </row>
    <row r="57" spans="1:10" ht="13.2" customHeight="1">
      <c r="A57" s="140"/>
      <c r="B57" s="5">
        <v>45426</v>
      </c>
      <c r="C57" s="42">
        <f>('Исходник сравнение Дубай'!$C57/2)-(('Исходник сравнение Дубай'!$C57/2)*'Таблица вводных'!$G$3)</f>
        <v>0</v>
      </c>
      <c r="D57" s="42">
        <f>('Исходник сравнение Дубай'!$D57/2+'Таблица вводных'!$F$4)-('Исходник сравнение Дубай'!$D57/2*'Таблица вводных'!$G$4)</f>
        <v>7</v>
      </c>
      <c r="E57" s="42">
        <f>('Исходник сравнение Дубай'!$E57/2)-(('Исходник сравнение Дубай'!$E57/2-'Таблица вводных'!$F$5)*'Таблица вводных'!$G$5)</f>
        <v>0.82499999999999996</v>
      </c>
      <c r="F57" s="42">
        <f>('Исходник сравнение Дубай'!$F57/2+'Таблица вводных'!$F$6)-(('Исходник сравнение Дубай'!$F57/2+'Таблица вводных'!$F$6)*'Таблица вводных'!$G$6)</f>
        <v>21.6</v>
      </c>
      <c r="G57" s="42">
        <f>('Исходник сравнение Дубай'!$G57/2)-(('Исходник сравнение Дубай'!$G57/2)*'Таблица вводных'!$G$7)</f>
        <v>0</v>
      </c>
      <c r="H57" s="43">
        <f>'Исходник сравнение Дубай'!$H57/2</f>
        <v>0</v>
      </c>
      <c r="I57" s="42">
        <f>'Исходник сравнение Дубай'!$I57/2-(('Исходник сравнение Дубай'!$I57/2)*'Таблица вводных'!$G$9)</f>
        <v>0</v>
      </c>
      <c r="J57" s="13" t="s">
        <v>149</v>
      </c>
    </row>
    <row r="58" spans="1:10" ht="13.2" customHeight="1">
      <c r="A58" s="140"/>
      <c r="B58" s="5">
        <v>45430</v>
      </c>
      <c r="C58" s="42">
        <f>('Исходник сравнение Дубай'!$C58/2)-(('Исходник сравнение Дубай'!$C58/2)*'Таблица вводных'!$G$3)</f>
        <v>0</v>
      </c>
      <c r="D58" s="42">
        <f>('Исходник сравнение Дубай'!$D58/2+'Таблица вводных'!$F$4)-('Исходник сравнение Дубай'!$D58/2*'Таблица вводных'!$G$4)</f>
        <v>7</v>
      </c>
      <c r="E58" s="42">
        <f>('Исходник сравнение Дубай'!$E58/2)-(('Исходник сравнение Дубай'!$E58/2-'Таблица вводных'!$F$5)*'Таблица вводных'!$G$5)</f>
        <v>0.82499999999999996</v>
      </c>
      <c r="F58" s="42">
        <f>('Исходник сравнение Дубай'!$F58/2+'Таблица вводных'!$F$6)-(('Исходник сравнение Дубай'!$F58/2+'Таблица вводных'!$F$6)*'Таблица вводных'!$G$6)</f>
        <v>21.6</v>
      </c>
      <c r="G58" s="42">
        <f>('Исходник сравнение Дубай'!$G58/2)-(('Исходник сравнение Дубай'!$G58/2)*'Таблица вводных'!$G$7)</f>
        <v>0</v>
      </c>
      <c r="H58" s="43">
        <f>'Исходник сравнение Дубай'!$H58/2</f>
        <v>0</v>
      </c>
      <c r="I58" s="42">
        <f>'Исходник сравнение Дубай'!$I58/2-(('Исходник сравнение Дубай'!$I58/2)*'Таблица вводных'!$G$9)</f>
        <v>0</v>
      </c>
      <c r="J58" s="13" t="s">
        <v>149</v>
      </c>
    </row>
    <row r="59" spans="1:10" ht="13.2" customHeight="1">
      <c r="A59" s="140"/>
      <c r="B59" s="5">
        <v>45433</v>
      </c>
      <c r="C59" s="42">
        <f>('Исходник сравнение Дубай'!$C59/2)-(('Исходник сравнение Дубай'!$C59/2)*'Таблица вводных'!$G$3)</f>
        <v>0</v>
      </c>
      <c r="D59" s="42">
        <f>('Исходник сравнение Дубай'!$D59/2+'Таблица вводных'!$F$4)-('Исходник сравнение Дубай'!$D59/2*'Таблица вводных'!$G$4)</f>
        <v>7</v>
      </c>
      <c r="E59" s="42">
        <f>('Исходник сравнение Дубай'!$E59/2)-(('Исходник сравнение Дубай'!$E59/2-'Таблица вводных'!$F$5)*'Таблица вводных'!$G$5)</f>
        <v>0.82499999999999996</v>
      </c>
      <c r="F59" s="42">
        <f>('Исходник сравнение Дубай'!$F59/2+'Таблица вводных'!$F$6)-(('Исходник сравнение Дубай'!$F59/2+'Таблица вводных'!$F$6)*'Таблица вводных'!$G$6)</f>
        <v>21.6</v>
      </c>
      <c r="G59" s="42">
        <f>('Исходник сравнение Дубай'!$G59/2)-(('Исходник сравнение Дубай'!$G59/2)*'Таблица вводных'!$G$7)</f>
        <v>0</v>
      </c>
      <c r="H59" s="43">
        <f>'Исходник сравнение Дубай'!$H59/2</f>
        <v>0</v>
      </c>
      <c r="I59" s="42">
        <f>'Исходник сравнение Дубай'!$I59/2-(('Исходник сравнение Дубай'!$I59/2)*'Таблица вводных'!$G$9)</f>
        <v>0</v>
      </c>
      <c r="J59" s="13" t="s">
        <v>149</v>
      </c>
    </row>
    <row r="60" spans="1:10" ht="13.2" customHeight="1">
      <c r="A60" s="140"/>
      <c r="B60" s="5">
        <v>45437</v>
      </c>
      <c r="C60" s="42">
        <f>('Исходник сравнение Дубай'!$C60/2)-(('Исходник сравнение Дубай'!$C60/2)*'Таблица вводных'!$G$3)</f>
        <v>0</v>
      </c>
      <c r="D60" s="42">
        <f>('Исходник сравнение Дубай'!$D60/2+'Таблица вводных'!$F$4)-('Исходник сравнение Дубай'!$D60/2*'Таблица вводных'!$G$4)</f>
        <v>7</v>
      </c>
      <c r="E60" s="42">
        <f>('Исходник сравнение Дубай'!$E60/2)-(('Исходник сравнение Дубай'!$E60/2-'Таблица вводных'!$F$5)*'Таблица вводных'!$G$5)</f>
        <v>0.82499999999999996</v>
      </c>
      <c r="F60" s="42">
        <f>('Исходник сравнение Дубай'!$F60/2+'Таблица вводных'!$F$6)-(('Исходник сравнение Дубай'!$F60/2+'Таблица вводных'!$F$6)*'Таблица вводных'!$G$6)</f>
        <v>21.6</v>
      </c>
      <c r="G60" s="42">
        <f>('Исходник сравнение Дубай'!$G60/2)-(('Исходник сравнение Дубай'!$G60/2)*'Таблица вводных'!$G$7)</f>
        <v>0</v>
      </c>
      <c r="H60" s="43">
        <f>'Исходник сравнение Дубай'!$H60/2</f>
        <v>0</v>
      </c>
      <c r="I60" s="42">
        <f>'Исходник сравнение Дубай'!$I60/2-(('Исходник сравнение Дубай'!$I60/2)*'Таблица вводных'!$G$9)</f>
        <v>0</v>
      </c>
      <c r="J60" s="13" t="s">
        <v>149</v>
      </c>
    </row>
    <row r="61" spans="1:10" ht="13.2" customHeight="1">
      <c r="A61" s="140"/>
      <c r="B61" s="5">
        <v>45440</v>
      </c>
      <c r="C61" s="42">
        <f>('Исходник сравнение Дубай'!$C61/2)-(('Исходник сравнение Дубай'!$C61/2)*'Таблица вводных'!$G$3)</f>
        <v>0</v>
      </c>
      <c r="D61" s="42">
        <f>('Исходник сравнение Дубай'!$D61/2+'Таблица вводных'!$F$4)-('Исходник сравнение Дубай'!$D61/2*'Таблица вводных'!$G$4)</f>
        <v>7</v>
      </c>
      <c r="E61" s="42">
        <f>('Исходник сравнение Дубай'!$E61/2)-(('Исходник сравнение Дубай'!$E61/2-'Таблица вводных'!$F$5)*'Таблица вводных'!$G$5)</f>
        <v>0.82499999999999996</v>
      </c>
      <c r="F61" s="42">
        <f>('Исходник сравнение Дубай'!$F61/2+'Таблица вводных'!$F$6)-(('Исходник сравнение Дубай'!$F61/2+'Таблица вводных'!$F$6)*'Таблица вводных'!$G$6)</f>
        <v>21.6</v>
      </c>
      <c r="G61" s="42">
        <f>('Исходник сравнение Дубай'!$G61/2)-(('Исходник сравнение Дубай'!$G61/2)*'Таблица вводных'!$G$7)</f>
        <v>0</v>
      </c>
      <c r="H61" s="43">
        <f>'Исходник сравнение Дубай'!$H61/2</f>
        <v>0</v>
      </c>
      <c r="I61" s="42">
        <f>'Исходник сравнение Дубай'!$I61/2-(('Исходник сравнение Дубай'!$I61/2)*'Таблица вводных'!$G$9)</f>
        <v>0</v>
      </c>
      <c r="J61" s="13" t="s">
        <v>149</v>
      </c>
    </row>
    <row r="62" spans="1:10" ht="13.2" customHeight="1">
      <c r="A62" s="140"/>
      <c r="B62" s="5">
        <v>45444</v>
      </c>
      <c r="C62" s="42">
        <f>('Исходник сравнение Дубай'!$C62/2)-(('Исходник сравнение Дубай'!$C62/2)*'Таблица вводных'!$G$3)</f>
        <v>0</v>
      </c>
      <c r="D62" s="42">
        <f>('Исходник сравнение Дубай'!$D62/2+'Таблица вводных'!$F$4)-('Исходник сравнение Дубай'!$D62/2*'Таблица вводных'!$G$4)</f>
        <v>7</v>
      </c>
      <c r="E62" s="42">
        <f>('Исходник сравнение Дубай'!$E62/2)-(('Исходник сравнение Дубай'!$E62/2-'Таблица вводных'!$F$5)*'Таблица вводных'!$G$5)</f>
        <v>0.82499999999999996</v>
      </c>
      <c r="F62" s="42">
        <f>('Исходник сравнение Дубай'!$F62/2+'Таблица вводных'!$F$6)-(('Исходник сравнение Дубай'!$F62/2+'Таблица вводных'!$F$6)*'Таблица вводных'!$G$6)</f>
        <v>21.6</v>
      </c>
      <c r="G62" s="42">
        <f>('Исходник сравнение Дубай'!$G62/2)-(('Исходник сравнение Дубай'!$G62/2)*'Таблица вводных'!$G$7)</f>
        <v>0</v>
      </c>
      <c r="H62" s="43">
        <f>'Исходник сравнение Дубай'!$H62/2</f>
        <v>0</v>
      </c>
      <c r="I62" s="42">
        <f>'Исходник сравнение Дубай'!$I62/2-(('Исходник сравнение Дубай'!$I62/2)*'Таблица вводных'!$G$9)</f>
        <v>0</v>
      </c>
      <c r="J62" s="13" t="s">
        <v>149</v>
      </c>
    </row>
    <row r="63" spans="1:10" ht="13.2" customHeight="1">
      <c r="A63" s="140"/>
      <c r="B63" s="5">
        <v>45447</v>
      </c>
      <c r="C63" s="42">
        <f>('Исходник сравнение Дубай'!$C63/2)-(('Исходник сравнение Дубай'!$C63/2)*'Таблица вводных'!$G$3)</f>
        <v>0</v>
      </c>
      <c r="D63" s="42">
        <f>('Исходник сравнение Дубай'!$D63/2+'Таблица вводных'!$F$4)-('Исходник сравнение Дубай'!$D63/2*'Таблица вводных'!$G$4)</f>
        <v>7</v>
      </c>
      <c r="E63" s="42">
        <f>('Исходник сравнение Дубай'!$E63/2)-(('Исходник сравнение Дубай'!$E63/2-'Таблица вводных'!$F$5)*'Таблица вводных'!$G$5)</f>
        <v>0.82499999999999996</v>
      </c>
      <c r="F63" s="42">
        <f>('Исходник сравнение Дубай'!$F63/2+'Таблица вводных'!$F$6)-(('Исходник сравнение Дубай'!$F63/2+'Таблица вводных'!$F$6)*'Таблица вводных'!$G$6)</f>
        <v>21.6</v>
      </c>
      <c r="G63" s="42">
        <f>('Исходник сравнение Дубай'!$G63/2)-(('Исходник сравнение Дубай'!$G63/2)*'Таблица вводных'!$G$7)</f>
        <v>0</v>
      </c>
      <c r="H63" s="43">
        <f>'Исходник сравнение Дубай'!$H63/2</f>
        <v>0</v>
      </c>
      <c r="I63" s="42">
        <f>'Исходник сравнение Дубай'!$I63/2-(('Исходник сравнение Дубай'!$I63/2)*'Таблица вводных'!$G$9)</f>
        <v>0</v>
      </c>
      <c r="J63" s="13" t="s">
        <v>149</v>
      </c>
    </row>
    <row r="64" spans="1:10" ht="13.2" customHeight="1">
      <c r="A64" s="140"/>
      <c r="B64" s="5">
        <v>45451</v>
      </c>
      <c r="C64" s="42">
        <f>('Исходник сравнение Дубай'!$C64/2)-(('Исходник сравнение Дубай'!$C64/2)*'Таблица вводных'!$G$3)</f>
        <v>0</v>
      </c>
      <c r="D64" s="42">
        <f>('Исходник сравнение Дубай'!$D64/2+'Таблица вводных'!$F$4)-('Исходник сравнение Дубай'!$D64/2*'Таблица вводных'!$G$4)</f>
        <v>7</v>
      </c>
      <c r="E64" s="42">
        <f>('Исходник сравнение Дубай'!$E64/2)-(('Исходник сравнение Дубай'!$E64/2-'Таблица вводных'!$F$5)*'Таблица вводных'!$G$5)</f>
        <v>0.82499999999999996</v>
      </c>
      <c r="F64" s="42">
        <f>('Исходник сравнение Дубай'!$F64/2+'Таблица вводных'!$F$6)-(('Исходник сравнение Дубай'!$F64/2+'Таблица вводных'!$F$6)*'Таблица вводных'!$G$6)</f>
        <v>21.6</v>
      </c>
      <c r="G64" s="42">
        <f>('Исходник сравнение Дубай'!$G64/2)-(('Исходник сравнение Дубай'!$G64/2)*'Таблица вводных'!$G$7)</f>
        <v>0</v>
      </c>
      <c r="H64" s="43">
        <f>'Исходник сравнение Дубай'!$H64/2</f>
        <v>0</v>
      </c>
      <c r="I64" s="42">
        <f>'Исходник сравнение Дубай'!$I64/2-(('Исходник сравнение Дубай'!$I64/2)*'Таблица вводных'!$G$9)</f>
        <v>0</v>
      </c>
      <c r="J64" s="13" t="s">
        <v>149</v>
      </c>
    </row>
    <row r="65" spans="1:10" ht="13.2" customHeight="1">
      <c r="A65" s="140"/>
      <c r="B65" s="5">
        <v>45454</v>
      </c>
      <c r="C65" s="42">
        <f>('Исходник сравнение Дубай'!$C65/2)-(('Исходник сравнение Дубай'!$C65/2)*'Таблица вводных'!$G$3)</f>
        <v>0</v>
      </c>
      <c r="D65" s="42">
        <f>('Исходник сравнение Дубай'!$D65/2+'Таблица вводных'!$F$4)-('Исходник сравнение Дубай'!$D65/2*'Таблица вводных'!$G$4)</f>
        <v>7</v>
      </c>
      <c r="E65" s="42">
        <f>('Исходник сравнение Дубай'!$E65/2)-(('Исходник сравнение Дубай'!$E65/2-'Таблица вводных'!$F$5)*'Таблица вводных'!$G$5)</f>
        <v>0.82499999999999996</v>
      </c>
      <c r="F65" s="42">
        <f>('Исходник сравнение Дубай'!$F65/2+'Таблица вводных'!$F$6)-(('Исходник сравнение Дубай'!$F65/2+'Таблица вводных'!$F$6)*'Таблица вводных'!$G$6)</f>
        <v>21.6</v>
      </c>
      <c r="G65" s="42">
        <f>('Исходник сравнение Дубай'!$G65/2)-(('Исходник сравнение Дубай'!$G65/2)*'Таблица вводных'!$G$7)</f>
        <v>0</v>
      </c>
      <c r="H65" s="43">
        <f>'Исходник сравнение Дубай'!$H65/2</f>
        <v>0</v>
      </c>
      <c r="I65" s="42">
        <f>'Исходник сравнение Дубай'!$I65/2-(('Исходник сравнение Дубай'!$I65/2)*'Таблица вводных'!$G$9)</f>
        <v>0</v>
      </c>
      <c r="J65" s="13" t="s">
        <v>149</v>
      </c>
    </row>
    <row r="66" spans="1:10" ht="13.2" customHeight="1">
      <c r="A66" s="140"/>
      <c r="B66" s="5"/>
      <c r="C66" s="42">
        <f>('Исходник сравнение Дубай'!$C66/2)-(('Исходник сравнение Дубай'!$C66/2)*'Таблица вводных'!$G$3)</f>
        <v>0</v>
      </c>
      <c r="D66" s="42">
        <f>('Исходник сравнение Дубай'!$D66/2+'Таблица вводных'!$F$4)-('Исходник сравнение Дубай'!$D66/2*'Таблица вводных'!$G$4)</f>
        <v>7</v>
      </c>
      <c r="E66" s="42">
        <f>('Исходник сравнение Дубай'!$E66/2)-(('Исходник сравнение Дубай'!$E66/2-'Таблица вводных'!$F$5)*'Таблица вводных'!$G$5)</f>
        <v>0.82499999999999996</v>
      </c>
      <c r="F66" s="42">
        <f>('Исходник сравнение Дубай'!$F66/2+'Таблица вводных'!$F$6)-(('Исходник сравнение Дубай'!$F66/2+'Таблица вводных'!$F$6)*'Таблица вводных'!$G$6)</f>
        <v>21.6</v>
      </c>
      <c r="G66" s="42">
        <f>('Исходник сравнение Дубай'!$G66/2)-(('Исходник сравнение Дубай'!$G66/2)*'Таблица вводных'!$G$7)</f>
        <v>0</v>
      </c>
      <c r="H66" s="43">
        <f>'Исходник сравнение Дубай'!$H66/2</f>
        <v>0</v>
      </c>
      <c r="I66" s="42">
        <f>'Исходник сравнение Дубай'!$I66/2-(('Исходник сравнение Дубай'!$I66/2)*'Таблица вводных'!$G$9)</f>
        <v>0</v>
      </c>
      <c r="J66" s="13" t="s">
        <v>149</v>
      </c>
    </row>
    <row r="67" spans="1:10" ht="13.2" customHeight="1">
      <c r="A67" s="140"/>
      <c r="B67" s="5"/>
      <c r="C67" s="42">
        <f>('Исходник сравнение Дубай'!$C67/2)-(('Исходник сравнение Дубай'!$C67/2)*'Таблица вводных'!$G$3)</f>
        <v>0</v>
      </c>
      <c r="D67" s="42">
        <f>('Исходник сравнение Дубай'!$D67/2+'Таблица вводных'!$F$4)-('Исходник сравнение Дубай'!$D67/2*'Таблица вводных'!$G$4)</f>
        <v>7</v>
      </c>
      <c r="E67" s="42">
        <f>('Исходник сравнение Дубай'!$E67/2)-(('Исходник сравнение Дубай'!$E67/2-'Таблица вводных'!$F$5)*'Таблица вводных'!$G$5)</f>
        <v>0.82499999999999996</v>
      </c>
      <c r="F67" s="42">
        <f>('Исходник сравнение Дубай'!$F67/2+'Таблица вводных'!$F$6)-(('Исходник сравнение Дубай'!$F67/2+'Таблица вводных'!$F$6)*'Таблица вводных'!$G$6)</f>
        <v>21.6</v>
      </c>
      <c r="G67" s="42">
        <f>('Исходник сравнение Дубай'!$G67/2)-(('Исходник сравнение Дубай'!$G67/2)*'Таблица вводных'!$G$7)</f>
        <v>0</v>
      </c>
      <c r="H67" s="43">
        <f>'Исходник сравнение Дубай'!$H67/2</f>
        <v>0</v>
      </c>
      <c r="I67" s="42">
        <f>'Исходник сравнение Дубай'!$I67/2-(('Исходник сравнение Дубай'!$I67/2)*'Таблица вводных'!$G$9)</f>
        <v>0</v>
      </c>
      <c r="J67" s="13" t="s">
        <v>149</v>
      </c>
    </row>
    <row r="68" spans="1:10" ht="13.2" customHeight="1">
      <c r="A68" s="140"/>
      <c r="B68" s="5"/>
      <c r="C68" s="42">
        <f>('Исходник сравнение Дубай'!$C68/2)-(('Исходник сравнение Дубай'!$C68/2)*'Таблица вводных'!$G$3)</f>
        <v>0</v>
      </c>
      <c r="D68" s="42">
        <f>('Исходник сравнение Дубай'!$D68/2+'Таблица вводных'!$F$4)-('Исходник сравнение Дубай'!$D68/2*'Таблица вводных'!$G$4)</f>
        <v>7</v>
      </c>
      <c r="E68" s="42">
        <f>('Исходник сравнение Дубай'!$E68/2)-(('Исходник сравнение Дубай'!$E68/2-'Таблица вводных'!$F$5)*'Таблица вводных'!$G$5)</f>
        <v>0.82499999999999996</v>
      </c>
      <c r="F68" s="42">
        <f>('Исходник сравнение Дубай'!$F68/2+'Таблица вводных'!$F$6)-(('Исходник сравнение Дубай'!$F68/2+'Таблица вводных'!$F$6)*'Таблица вводных'!$G$6)</f>
        <v>21.6</v>
      </c>
      <c r="G68" s="42">
        <f>('Исходник сравнение Дубай'!$G68/2)-(('Исходник сравнение Дубай'!$G68/2)*'Таблица вводных'!$G$7)</f>
        <v>0</v>
      </c>
      <c r="H68" s="43">
        <f>'Исходник сравнение Дубай'!$H68/2</f>
        <v>0</v>
      </c>
      <c r="I68" s="42">
        <f>'Исходник сравнение Дубай'!$I68/2-(('Исходник сравнение Дубай'!$I68/2)*'Таблица вводных'!$G$9)</f>
        <v>0</v>
      </c>
      <c r="J68" s="13" t="s">
        <v>149</v>
      </c>
    </row>
    <row r="69" spans="1:10" ht="13.2" customHeight="1">
      <c r="A69" s="140"/>
      <c r="B69" s="5"/>
      <c r="C69" s="42">
        <f>('Исходник сравнение Дубай'!$C69/2)-(('Исходник сравнение Дубай'!$C69/2)*'Таблица вводных'!$G$3)</f>
        <v>0</v>
      </c>
      <c r="D69" s="42">
        <f>('Исходник сравнение Дубай'!$D69/2+'Таблица вводных'!$F$4)-('Исходник сравнение Дубай'!$D69/2*'Таблица вводных'!$G$4)</f>
        <v>7</v>
      </c>
      <c r="E69" s="42">
        <f>('Исходник сравнение Дубай'!$E69/2)-(('Исходник сравнение Дубай'!$E69/2-'Таблица вводных'!$F$5)*'Таблица вводных'!$G$5)</f>
        <v>0.82499999999999996</v>
      </c>
      <c r="F69" s="42">
        <f>('Исходник сравнение Дубай'!$F69/2+'Таблица вводных'!$F$6)-(('Исходник сравнение Дубай'!$F69/2+'Таблица вводных'!$F$6)*'Таблица вводных'!$G$6)</f>
        <v>21.6</v>
      </c>
      <c r="G69" s="42">
        <f>('Исходник сравнение Дубай'!$G69/2)-(('Исходник сравнение Дубай'!$G69/2)*'Таблица вводных'!$G$7)</f>
        <v>0</v>
      </c>
      <c r="H69" s="43">
        <f>'Исходник сравнение Дубай'!$H69/2</f>
        <v>0</v>
      </c>
      <c r="I69" s="42">
        <f>'Исходник сравнение Дубай'!$I69/2-(('Исходник сравнение Дубай'!$I69/2)*'Таблица вводных'!$G$9)</f>
        <v>0</v>
      </c>
      <c r="J69" s="13" t="s">
        <v>149</v>
      </c>
    </row>
    <row r="70" spans="1:10" ht="13.2" customHeight="1">
      <c r="A70" s="140"/>
      <c r="B70" s="5"/>
      <c r="C70" s="42">
        <f>('Исходник сравнение Дубай'!$C70/2)-(('Исходник сравнение Дубай'!$C70/2)*'Таблица вводных'!$G$3)</f>
        <v>0</v>
      </c>
      <c r="D70" s="42">
        <f>('Исходник сравнение Дубай'!$D70/2+'Таблица вводных'!$F$4)-('Исходник сравнение Дубай'!$D70/2*'Таблица вводных'!$G$4)</f>
        <v>7</v>
      </c>
      <c r="E70" s="42">
        <f>('Исходник сравнение Дубай'!$E70/2)-(('Исходник сравнение Дубай'!$E70/2-'Таблица вводных'!$F$5)*'Таблица вводных'!$G$5)</f>
        <v>0.82499999999999996</v>
      </c>
      <c r="F70" s="42">
        <f>('Исходник сравнение Дубай'!$F70/2+'Таблица вводных'!$F$6)-(('Исходник сравнение Дубай'!$F70/2+'Таблица вводных'!$F$6)*'Таблица вводных'!$G$6)</f>
        <v>21.6</v>
      </c>
      <c r="G70" s="42">
        <f>('Исходник сравнение Дубай'!$G70/2)-(('Исходник сравнение Дубай'!$G70/2)*'Таблица вводных'!$G$7)</f>
        <v>0</v>
      </c>
      <c r="H70" s="43">
        <f>'Исходник сравнение Дубай'!$H70/2</f>
        <v>0</v>
      </c>
      <c r="I70" s="42">
        <f>'Исходник сравнение Дубай'!$I70/2-(('Исходник сравнение Дубай'!$I70/2)*'Таблица вводных'!$G$9)</f>
        <v>0</v>
      </c>
      <c r="J70" s="13" t="s">
        <v>149</v>
      </c>
    </row>
    <row r="71" spans="1:10" ht="13.2" customHeight="1">
      <c r="A71" s="140"/>
      <c r="B71" s="5"/>
      <c r="C71" s="42">
        <f>('Исходник сравнение Дубай'!$C71/2)-(('Исходник сравнение Дубай'!$C71/2)*'Таблица вводных'!$G$3)</f>
        <v>0</v>
      </c>
      <c r="D71" s="42">
        <f>('Исходник сравнение Дубай'!$D71/2+'Таблица вводных'!$F$4)-('Исходник сравнение Дубай'!$D71/2*'Таблица вводных'!$G$4)</f>
        <v>7</v>
      </c>
      <c r="E71" s="42">
        <f>('Исходник сравнение Дубай'!$E71/2)-(('Исходник сравнение Дубай'!$E71/2-'Таблица вводных'!$F$5)*'Таблица вводных'!$G$5)</f>
        <v>0.82499999999999996</v>
      </c>
      <c r="F71" s="42">
        <f>('Исходник сравнение Дубай'!$F71/2+'Таблица вводных'!$F$6)-(('Исходник сравнение Дубай'!$F71/2+'Таблица вводных'!$F$6)*'Таблица вводных'!$G$6)</f>
        <v>21.6</v>
      </c>
      <c r="G71" s="42">
        <f>('Исходник сравнение Дубай'!$G71/2)-(('Исходник сравнение Дубай'!$G71/2)*'Таблица вводных'!$G$7)</f>
        <v>0</v>
      </c>
      <c r="H71" s="43">
        <f>'Исходник сравнение Дубай'!$H71/2</f>
        <v>0</v>
      </c>
      <c r="I71" s="42">
        <f>'Исходник сравнение Дубай'!$I71/2-(('Исходник сравнение Дубай'!$I71/2)*'Таблица вводных'!$G$9)</f>
        <v>0</v>
      </c>
      <c r="J71" s="13" t="s">
        <v>149</v>
      </c>
    </row>
    <row r="72" spans="1:10" ht="13.2" customHeight="1">
      <c r="A72" s="140"/>
      <c r="B72" s="5"/>
      <c r="C72" s="42">
        <f>('Исходник сравнение Дубай'!$C72/2)-(('Исходник сравнение Дубай'!$C72/2)*'Таблица вводных'!$G$3)</f>
        <v>0</v>
      </c>
      <c r="D72" s="42">
        <f>('Исходник сравнение Дубай'!$D72/2+'Таблица вводных'!$F$4)-('Исходник сравнение Дубай'!$D72/2*'Таблица вводных'!$G$4)</f>
        <v>7</v>
      </c>
      <c r="E72" s="42">
        <f>('Исходник сравнение Дубай'!$E72/2)-(('Исходник сравнение Дубай'!$E72/2-'Таблица вводных'!$F$5)*'Таблица вводных'!$G$5)</f>
        <v>0.82499999999999996</v>
      </c>
      <c r="F72" s="42">
        <f>('Исходник сравнение Дубай'!$F72/2+'Таблица вводных'!$F$6)-(('Исходник сравнение Дубай'!$F72/2+'Таблица вводных'!$F$6)*'Таблица вводных'!$G$6)</f>
        <v>21.6</v>
      </c>
      <c r="G72" s="42">
        <f>('Исходник сравнение Дубай'!$G72/2)-(('Исходник сравнение Дубай'!$G72/2)*'Таблица вводных'!$G$7)</f>
        <v>0</v>
      </c>
      <c r="H72" s="43">
        <f>'Исходник сравнение Дубай'!$H72/2</f>
        <v>0</v>
      </c>
      <c r="I72" s="42">
        <f>'Исходник сравнение Дубай'!$I72/2-(('Исходник сравнение Дубай'!$I72/2)*'Таблица вводных'!$G$9)</f>
        <v>0</v>
      </c>
      <c r="J72" s="13" t="s">
        <v>149</v>
      </c>
    </row>
    <row r="73" spans="1:10" ht="13.2" customHeight="1">
      <c r="A73" s="141"/>
      <c r="B73" s="18"/>
      <c r="C73" s="44">
        <f>('Исходник сравнение Дубай'!$C73/2)-(('Исходник сравнение Дубай'!$C73/2)*'Таблица вводных'!$G$3)</f>
        <v>0</v>
      </c>
      <c r="D73" s="44">
        <f>('Исходник сравнение Дубай'!$D73/2+'Таблица вводных'!$F$4)-('Исходник сравнение Дубай'!$D73/2*'Таблица вводных'!$G$4)</f>
        <v>7</v>
      </c>
      <c r="E73" s="44">
        <f>('Исходник сравнение Дубай'!$E73/2)-(('Исходник сравнение Дубай'!$E73/2-'Таблица вводных'!$F$5)*'Таблица вводных'!$G$5)</f>
        <v>0.82499999999999996</v>
      </c>
      <c r="F73" s="44">
        <f>('Исходник сравнение Дубай'!$F73/2+'Таблица вводных'!$F$6)-(('Исходник сравнение Дубай'!$F73/2+'Таблица вводных'!$F$6)*'Таблица вводных'!$G$6)</f>
        <v>21.6</v>
      </c>
      <c r="G73" s="44">
        <f>('Исходник сравнение Дубай'!$G73/2)-(('Исходник сравнение Дубай'!$G73/2)*'Таблица вводных'!$G$7)</f>
        <v>0</v>
      </c>
      <c r="H73" s="45">
        <f>'Исходник сравнение Дубай'!$H73/2</f>
        <v>0</v>
      </c>
      <c r="I73" s="44">
        <f>'Исходник сравнение Дубай'!$I73/2-(('Исходник сравнение Дубай'!$I73/2)*'Таблица вводных'!$G$9)</f>
        <v>0</v>
      </c>
      <c r="J73" s="22" t="s">
        <v>149</v>
      </c>
    </row>
    <row r="74" spans="1:10" ht="13.2" customHeight="1">
      <c r="A74" s="142" t="s">
        <v>150</v>
      </c>
      <c r="B74" s="5">
        <v>45423</v>
      </c>
      <c r="C74" s="40">
        <f>('Исходник сравнение Дубай'!$C74/2)-(('Исходник сравнение Дубай'!$C74/2)*'Таблица вводных'!$G$3)</f>
        <v>0</v>
      </c>
      <c r="D74" s="40">
        <f>('Исходник сравнение Дубай'!$D74/2+'Таблица вводных'!$F$4)-('Исходник сравнение Дубай'!$D74/2*'Таблица вводных'!$G$4)</f>
        <v>7</v>
      </c>
      <c r="E74" s="40">
        <f>('Исходник сравнение Дубай'!$E74/2)-(('Исходник сравнение Дубай'!$E74/2-'Таблица вводных'!$F$5)*'Таблица вводных'!$G$5)</f>
        <v>0.82499999999999996</v>
      </c>
      <c r="F74" s="40">
        <f>('Исходник сравнение Дубай'!$F74/2+'Таблица вводных'!$F$6)-(('Исходник сравнение Дубай'!$F74/2+'Таблица вводных'!$F$6)*'Таблица вводных'!$G$6)</f>
        <v>21.6</v>
      </c>
      <c r="G74" s="40">
        <f>('Исходник сравнение Дубай'!$G74/2)-(('Исходник сравнение Дубай'!$G74/2)*'Таблица вводных'!$G$7)</f>
        <v>0</v>
      </c>
      <c r="H74" s="41">
        <f>'Исходник сравнение Дубай'!$H74/2</f>
        <v>0</v>
      </c>
      <c r="I74" s="40">
        <f>'Исходник сравнение Дубай'!$I74/2-(('Исходник сравнение Дубай'!$I74/2)*'Таблица вводных'!$G$9)</f>
        <v>0</v>
      </c>
      <c r="J74" s="10" t="s">
        <v>151</v>
      </c>
    </row>
    <row r="75" spans="1:10" ht="13.2" customHeight="1">
      <c r="A75" s="140"/>
      <c r="B75" s="5">
        <v>45426</v>
      </c>
      <c r="C75" s="42">
        <f>('Исходник сравнение Дубай'!$C75/2)-(('Исходник сравнение Дубай'!$C75/2)*'Таблица вводных'!$G$3)</f>
        <v>0</v>
      </c>
      <c r="D75" s="42">
        <f>('Исходник сравнение Дубай'!$D75/2+'Таблица вводных'!$F$4)-('Исходник сравнение Дубай'!$D75/2*'Таблица вводных'!$G$4)</f>
        <v>7</v>
      </c>
      <c r="E75" s="42">
        <f>('Исходник сравнение Дубай'!$E75/2)-(('Исходник сравнение Дубай'!$E75/2-'Таблица вводных'!$F$5)*'Таблица вводных'!$G$5)</f>
        <v>0.82499999999999996</v>
      </c>
      <c r="F75" s="42">
        <f>('Исходник сравнение Дубай'!$F75/2+'Таблица вводных'!$F$6)-(('Исходник сравнение Дубай'!$F75/2+'Таблица вводных'!$F$6)*'Таблица вводных'!$G$6)</f>
        <v>21.6</v>
      </c>
      <c r="G75" s="42">
        <f>('Исходник сравнение Дубай'!$G75/2)-(('Исходник сравнение Дубай'!$G75/2)*'Таблица вводных'!$G$7)</f>
        <v>0</v>
      </c>
      <c r="H75" s="43">
        <f>'Исходник сравнение Дубай'!$H75/2</f>
        <v>0</v>
      </c>
      <c r="I75" s="42">
        <f>'Исходник сравнение Дубай'!$I75/2-(('Исходник сравнение Дубай'!$I75/2)*'Таблица вводных'!$G$9)</f>
        <v>0</v>
      </c>
      <c r="J75" s="13" t="s">
        <v>151</v>
      </c>
    </row>
    <row r="76" spans="1:10" ht="13.2" customHeight="1">
      <c r="A76" s="140"/>
      <c r="B76" s="5">
        <v>45430</v>
      </c>
      <c r="C76" s="42">
        <f>('Исходник сравнение Дубай'!$C76/2)-(('Исходник сравнение Дубай'!$C76/2)*'Таблица вводных'!$G$3)</f>
        <v>0</v>
      </c>
      <c r="D76" s="42">
        <f>('Исходник сравнение Дубай'!$D76/2+'Таблица вводных'!$F$4)-('Исходник сравнение Дубай'!$D76/2*'Таблица вводных'!$G$4)</f>
        <v>7</v>
      </c>
      <c r="E76" s="42">
        <f>('Исходник сравнение Дубай'!$E76/2)-(('Исходник сравнение Дубай'!$E76/2-'Таблица вводных'!$F$5)*'Таблица вводных'!$G$5)</f>
        <v>0.82499999999999996</v>
      </c>
      <c r="F76" s="42">
        <f>('Исходник сравнение Дубай'!$F76/2+'Таблица вводных'!$F$6)-(('Исходник сравнение Дубай'!$F76/2+'Таблица вводных'!$F$6)*'Таблица вводных'!$G$6)</f>
        <v>21.6</v>
      </c>
      <c r="G76" s="42">
        <f>('Исходник сравнение Дубай'!$G76/2)-(('Исходник сравнение Дубай'!$G76/2)*'Таблица вводных'!$G$7)</f>
        <v>0</v>
      </c>
      <c r="H76" s="43">
        <f>'Исходник сравнение Дубай'!$H76/2</f>
        <v>0</v>
      </c>
      <c r="I76" s="42">
        <f>'Исходник сравнение Дубай'!$I76/2-(('Исходник сравнение Дубай'!$I76/2)*'Таблица вводных'!$G$9)</f>
        <v>0</v>
      </c>
      <c r="J76" s="13" t="s">
        <v>151</v>
      </c>
    </row>
    <row r="77" spans="1:10" ht="13.2" customHeight="1">
      <c r="A77" s="140"/>
      <c r="B77" s="5">
        <v>45433</v>
      </c>
      <c r="C77" s="42">
        <f>('Исходник сравнение Дубай'!$C77/2)-(('Исходник сравнение Дубай'!$C77/2)*'Таблица вводных'!$G$3)</f>
        <v>0</v>
      </c>
      <c r="D77" s="42">
        <f>('Исходник сравнение Дубай'!$D77/2+'Таблица вводных'!$F$4)-('Исходник сравнение Дубай'!$D77/2*'Таблица вводных'!$G$4)</f>
        <v>7</v>
      </c>
      <c r="E77" s="42">
        <f>('Исходник сравнение Дубай'!$E77/2)-(('Исходник сравнение Дубай'!$E77/2-'Таблица вводных'!$F$5)*'Таблица вводных'!$G$5)</f>
        <v>0.82499999999999996</v>
      </c>
      <c r="F77" s="42">
        <f>('Исходник сравнение Дубай'!$F77/2+'Таблица вводных'!$F$6)-(('Исходник сравнение Дубай'!$F77/2+'Таблица вводных'!$F$6)*'Таблица вводных'!$G$6)</f>
        <v>21.6</v>
      </c>
      <c r="G77" s="42">
        <f>('Исходник сравнение Дубай'!$G77/2)-(('Исходник сравнение Дубай'!$G77/2)*'Таблица вводных'!$G$7)</f>
        <v>0</v>
      </c>
      <c r="H77" s="43">
        <f>'Исходник сравнение Дубай'!$H77/2</f>
        <v>0</v>
      </c>
      <c r="I77" s="42">
        <f>'Исходник сравнение Дубай'!$I77/2-(('Исходник сравнение Дубай'!$I77/2)*'Таблица вводных'!$G$9)</f>
        <v>0</v>
      </c>
      <c r="J77" s="13" t="s">
        <v>151</v>
      </c>
    </row>
    <row r="78" spans="1:10" ht="13.2" customHeight="1">
      <c r="A78" s="140"/>
      <c r="B78" s="5">
        <v>45437</v>
      </c>
      <c r="C78" s="42">
        <f>('Исходник сравнение Дубай'!$C78/2)-(('Исходник сравнение Дубай'!$C78/2)*'Таблица вводных'!$G$3)</f>
        <v>0</v>
      </c>
      <c r="D78" s="42">
        <f>('Исходник сравнение Дубай'!$D78/2+'Таблица вводных'!$F$4)-('Исходник сравнение Дубай'!$D78/2*'Таблица вводных'!$G$4)</f>
        <v>7</v>
      </c>
      <c r="E78" s="42">
        <f>('Исходник сравнение Дубай'!$E78/2)-(('Исходник сравнение Дубай'!$E78/2-'Таблица вводных'!$F$5)*'Таблица вводных'!$G$5)</f>
        <v>0.82499999999999996</v>
      </c>
      <c r="F78" s="42">
        <f>('Исходник сравнение Дубай'!$F78/2+'Таблица вводных'!$F$6)-(('Исходник сравнение Дубай'!$F78/2+'Таблица вводных'!$F$6)*'Таблица вводных'!$G$6)</f>
        <v>21.6</v>
      </c>
      <c r="G78" s="42">
        <f>('Исходник сравнение Дубай'!$G78/2)-(('Исходник сравнение Дубай'!$G78/2)*'Таблица вводных'!$G$7)</f>
        <v>0</v>
      </c>
      <c r="H78" s="43">
        <f>'Исходник сравнение Дубай'!$H78/2</f>
        <v>0</v>
      </c>
      <c r="I78" s="42">
        <f>'Исходник сравнение Дубай'!$I78/2-(('Исходник сравнение Дубай'!$I78/2)*'Таблица вводных'!$G$9)</f>
        <v>0</v>
      </c>
      <c r="J78" s="13" t="s">
        <v>151</v>
      </c>
    </row>
    <row r="79" spans="1:10" ht="13.2" customHeight="1">
      <c r="A79" s="140"/>
      <c r="B79" s="5">
        <v>45440</v>
      </c>
      <c r="C79" s="42">
        <f>('Исходник сравнение Дубай'!$C79/2)-(('Исходник сравнение Дубай'!$C79/2)*'Таблица вводных'!$G$3)</f>
        <v>0</v>
      </c>
      <c r="D79" s="42">
        <f>('Исходник сравнение Дубай'!$D79/2+'Таблица вводных'!$F$4)-('Исходник сравнение Дубай'!$D79/2*'Таблица вводных'!$G$4)</f>
        <v>7</v>
      </c>
      <c r="E79" s="42">
        <f>('Исходник сравнение Дубай'!$E79/2)-(('Исходник сравнение Дубай'!$E79/2-'Таблица вводных'!$F$5)*'Таблица вводных'!$G$5)</f>
        <v>0.82499999999999996</v>
      </c>
      <c r="F79" s="42">
        <f>('Исходник сравнение Дубай'!$F79/2+'Таблица вводных'!$F$6)-(('Исходник сравнение Дубай'!$F79/2+'Таблица вводных'!$F$6)*'Таблица вводных'!$G$6)</f>
        <v>21.6</v>
      </c>
      <c r="G79" s="42">
        <f>('Исходник сравнение Дубай'!$G79/2)-(('Исходник сравнение Дубай'!$G79/2)*'Таблица вводных'!$G$7)</f>
        <v>0</v>
      </c>
      <c r="H79" s="43">
        <f>'Исходник сравнение Дубай'!$H79/2</f>
        <v>0</v>
      </c>
      <c r="I79" s="42">
        <f>'Исходник сравнение Дубай'!$I79/2-(('Исходник сравнение Дубай'!$I79/2)*'Таблица вводных'!$G$9)</f>
        <v>0</v>
      </c>
      <c r="J79" s="13" t="s">
        <v>151</v>
      </c>
    </row>
    <row r="80" spans="1:10" ht="13.2" customHeight="1">
      <c r="A80" s="140"/>
      <c r="B80" s="5">
        <v>45444</v>
      </c>
      <c r="C80" s="42">
        <f>('Исходник сравнение Дубай'!$C80/2)-(('Исходник сравнение Дубай'!$C80/2)*'Таблица вводных'!$G$3)</f>
        <v>0</v>
      </c>
      <c r="D80" s="42">
        <f>('Исходник сравнение Дубай'!$D80/2+'Таблица вводных'!$F$4)-('Исходник сравнение Дубай'!$D80/2*'Таблица вводных'!$G$4)</f>
        <v>7</v>
      </c>
      <c r="E80" s="42">
        <f>('Исходник сравнение Дубай'!$E80/2)-(('Исходник сравнение Дубай'!$E80/2-'Таблица вводных'!$F$5)*'Таблица вводных'!$G$5)</f>
        <v>0.82499999999999996</v>
      </c>
      <c r="F80" s="42">
        <f>('Исходник сравнение Дубай'!$F80/2+'Таблица вводных'!$F$6)-(('Исходник сравнение Дубай'!$F80/2+'Таблица вводных'!$F$6)*'Таблица вводных'!$G$6)</f>
        <v>21.6</v>
      </c>
      <c r="G80" s="42">
        <f>('Исходник сравнение Дубай'!$G80/2)-(('Исходник сравнение Дубай'!$G80/2)*'Таблица вводных'!$G$7)</f>
        <v>0</v>
      </c>
      <c r="H80" s="43">
        <f>'Исходник сравнение Дубай'!$H80/2</f>
        <v>0</v>
      </c>
      <c r="I80" s="42">
        <f>'Исходник сравнение Дубай'!$I80/2-(('Исходник сравнение Дубай'!$I80/2)*'Таблица вводных'!$G$9)</f>
        <v>0</v>
      </c>
      <c r="J80" s="13" t="s">
        <v>151</v>
      </c>
    </row>
    <row r="81" spans="1:10" ht="13.2" customHeight="1">
      <c r="A81" s="140"/>
      <c r="B81" s="5">
        <v>45447</v>
      </c>
      <c r="C81" s="42">
        <f>('Исходник сравнение Дубай'!$C81/2)-(('Исходник сравнение Дубай'!$C81/2)*'Таблица вводных'!$G$3)</f>
        <v>0</v>
      </c>
      <c r="D81" s="42">
        <f>('Исходник сравнение Дубай'!$D81/2+'Таблица вводных'!$F$4)-('Исходник сравнение Дубай'!$D81/2*'Таблица вводных'!$G$4)</f>
        <v>7</v>
      </c>
      <c r="E81" s="42">
        <f>('Исходник сравнение Дубай'!$E81/2)-(('Исходник сравнение Дубай'!$E81/2-'Таблица вводных'!$F$5)*'Таблица вводных'!$G$5)</f>
        <v>0.82499999999999996</v>
      </c>
      <c r="F81" s="42">
        <f>('Исходник сравнение Дубай'!$F81/2+'Таблица вводных'!$F$6)-(('Исходник сравнение Дубай'!$F81/2+'Таблица вводных'!$F$6)*'Таблица вводных'!$G$6)</f>
        <v>21.6</v>
      </c>
      <c r="G81" s="42">
        <f>('Исходник сравнение Дубай'!$G81/2)-(('Исходник сравнение Дубай'!$G81/2)*'Таблица вводных'!$G$7)</f>
        <v>0</v>
      </c>
      <c r="H81" s="43">
        <f>'Исходник сравнение Дубай'!$H81/2</f>
        <v>0</v>
      </c>
      <c r="I81" s="42">
        <f>'Исходник сравнение Дубай'!$I81/2-(('Исходник сравнение Дубай'!$I81/2)*'Таблица вводных'!$G$9)</f>
        <v>0</v>
      </c>
      <c r="J81" s="13" t="s">
        <v>151</v>
      </c>
    </row>
    <row r="82" spans="1:10" ht="13.2" customHeight="1">
      <c r="A82" s="140"/>
      <c r="B82" s="5">
        <v>45451</v>
      </c>
      <c r="C82" s="42">
        <f>('Исходник сравнение Дубай'!$C82/2)-(('Исходник сравнение Дубай'!$C82/2)*'Таблица вводных'!$G$3)</f>
        <v>0</v>
      </c>
      <c r="D82" s="42">
        <f>('Исходник сравнение Дубай'!$D82/2+'Таблица вводных'!$F$4)-('Исходник сравнение Дубай'!$D82/2*'Таблица вводных'!$G$4)</f>
        <v>7</v>
      </c>
      <c r="E82" s="42">
        <f>('Исходник сравнение Дубай'!$E82/2)-(('Исходник сравнение Дубай'!$E82/2-'Таблица вводных'!$F$5)*'Таблица вводных'!$G$5)</f>
        <v>0.82499999999999996</v>
      </c>
      <c r="F82" s="42">
        <f>('Исходник сравнение Дубай'!$F82/2+'Таблица вводных'!$F$6)-(('Исходник сравнение Дубай'!$F82/2+'Таблица вводных'!$F$6)*'Таблица вводных'!$G$6)</f>
        <v>21.6</v>
      </c>
      <c r="G82" s="42">
        <f>('Исходник сравнение Дубай'!$G82/2)-(('Исходник сравнение Дубай'!$G82/2)*'Таблица вводных'!$G$7)</f>
        <v>0</v>
      </c>
      <c r="H82" s="43">
        <f>'Исходник сравнение Дубай'!$H82/2</f>
        <v>0</v>
      </c>
      <c r="I82" s="42">
        <f>'Исходник сравнение Дубай'!$I82/2-(('Исходник сравнение Дубай'!$I82/2)*'Таблица вводных'!$G$9)</f>
        <v>0</v>
      </c>
      <c r="J82" s="13" t="s">
        <v>151</v>
      </c>
    </row>
    <row r="83" spans="1:10" ht="13.2" customHeight="1">
      <c r="A83" s="140"/>
      <c r="B83" s="5">
        <v>45454</v>
      </c>
      <c r="C83" s="42">
        <f>('Исходник сравнение Дубай'!$C83/2)-(('Исходник сравнение Дубай'!$C83/2)*'Таблица вводных'!$G$3)</f>
        <v>0</v>
      </c>
      <c r="D83" s="42">
        <f>('Исходник сравнение Дубай'!$D83/2+'Таблица вводных'!$F$4)-('Исходник сравнение Дубай'!$D83/2*'Таблица вводных'!$G$4)</f>
        <v>7</v>
      </c>
      <c r="E83" s="42">
        <f>('Исходник сравнение Дубай'!$E83/2)-(('Исходник сравнение Дубай'!$E83/2-'Таблица вводных'!$F$5)*'Таблица вводных'!$G$5)</f>
        <v>0.82499999999999996</v>
      </c>
      <c r="F83" s="42">
        <f>('Исходник сравнение Дубай'!$F83/2+'Таблица вводных'!$F$6)-(('Исходник сравнение Дубай'!$F83/2+'Таблица вводных'!$F$6)*'Таблица вводных'!$G$6)</f>
        <v>21.6</v>
      </c>
      <c r="G83" s="42">
        <f>('Исходник сравнение Дубай'!$G83/2)-(('Исходник сравнение Дубай'!$G83/2)*'Таблица вводных'!$G$7)</f>
        <v>0</v>
      </c>
      <c r="H83" s="43">
        <f>'Исходник сравнение Дубай'!$H83/2</f>
        <v>0</v>
      </c>
      <c r="I83" s="42">
        <f>'Исходник сравнение Дубай'!$I83/2-(('Исходник сравнение Дубай'!$I83/2)*'Таблица вводных'!$G$9)</f>
        <v>0</v>
      </c>
      <c r="J83" s="13" t="s">
        <v>151</v>
      </c>
    </row>
    <row r="84" spans="1:10" ht="13.2" customHeight="1">
      <c r="A84" s="140"/>
      <c r="B84" s="5"/>
      <c r="C84" s="42">
        <f>('Исходник сравнение Дубай'!$C84/2)-(('Исходник сравнение Дубай'!$C84/2)*'Таблица вводных'!$G$3)</f>
        <v>0</v>
      </c>
      <c r="D84" s="42">
        <f>('Исходник сравнение Дубай'!$D84/2+'Таблица вводных'!$F$4)-('Исходник сравнение Дубай'!$D84/2*'Таблица вводных'!$G$4)</f>
        <v>7</v>
      </c>
      <c r="E84" s="42">
        <f>('Исходник сравнение Дубай'!$E84/2)-(('Исходник сравнение Дубай'!$E84/2-'Таблица вводных'!$F$5)*'Таблица вводных'!$G$5)</f>
        <v>0.82499999999999996</v>
      </c>
      <c r="F84" s="42">
        <f>('Исходник сравнение Дубай'!$F84/2+'Таблица вводных'!$F$6)-(('Исходник сравнение Дубай'!$F84/2+'Таблица вводных'!$F$6)*'Таблица вводных'!$G$6)</f>
        <v>21.6</v>
      </c>
      <c r="G84" s="42">
        <f>('Исходник сравнение Дубай'!$G84/2)-(('Исходник сравнение Дубай'!$G84/2)*'Таблица вводных'!$G$7)</f>
        <v>0</v>
      </c>
      <c r="H84" s="43">
        <f>'Исходник сравнение Дубай'!$H84/2</f>
        <v>0</v>
      </c>
      <c r="I84" s="42">
        <f>'Исходник сравнение Дубай'!$I84/2-(('Исходник сравнение Дубай'!$I84/2)*'Таблица вводных'!$G$9)</f>
        <v>0</v>
      </c>
      <c r="J84" s="13" t="s">
        <v>151</v>
      </c>
    </row>
    <row r="85" spans="1:10" ht="13.2" customHeight="1">
      <c r="A85" s="140"/>
      <c r="B85" s="5"/>
      <c r="C85" s="42">
        <f>('Исходник сравнение Дубай'!$C85/2)-(('Исходник сравнение Дубай'!$C85/2)*'Таблица вводных'!$G$3)</f>
        <v>0</v>
      </c>
      <c r="D85" s="42">
        <f>('Исходник сравнение Дубай'!$D85/2+'Таблица вводных'!$F$4)-('Исходник сравнение Дубай'!$D85/2*'Таблица вводных'!$G$4)</f>
        <v>7</v>
      </c>
      <c r="E85" s="42">
        <f>('Исходник сравнение Дубай'!$E85/2)-(('Исходник сравнение Дубай'!$E85/2-'Таблица вводных'!$F$5)*'Таблица вводных'!$G$5)</f>
        <v>0.82499999999999996</v>
      </c>
      <c r="F85" s="42">
        <f>('Исходник сравнение Дубай'!$F85/2+'Таблица вводных'!$F$6)-(('Исходник сравнение Дубай'!$F85/2+'Таблица вводных'!$F$6)*'Таблица вводных'!$G$6)</f>
        <v>21.6</v>
      </c>
      <c r="G85" s="42">
        <f>('Исходник сравнение Дубай'!$G85/2)-(('Исходник сравнение Дубай'!$G85/2)*'Таблица вводных'!$G$7)</f>
        <v>0</v>
      </c>
      <c r="H85" s="43">
        <f>'Исходник сравнение Дубай'!$H85/2</f>
        <v>0</v>
      </c>
      <c r="I85" s="42">
        <f>'Исходник сравнение Дубай'!$I85/2-(('Исходник сравнение Дубай'!$I85/2)*'Таблица вводных'!$G$9)</f>
        <v>0</v>
      </c>
      <c r="J85" s="13" t="s">
        <v>151</v>
      </c>
    </row>
    <row r="86" spans="1:10" ht="13.2" customHeight="1">
      <c r="A86" s="140"/>
      <c r="B86" s="5"/>
      <c r="C86" s="42">
        <f>('Исходник сравнение Дубай'!$C86/2)-(('Исходник сравнение Дубай'!$C86/2)*'Таблица вводных'!$G$3)</f>
        <v>0</v>
      </c>
      <c r="D86" s="42">
        <f>('Исходник сравнение Дубай'!$D86/2+'Таблица вводных'!$F$4)-('Исходник сравнение Дубай'!$D86/2*'Таблица вводных'!$G$4)</f>
        <v>7</v>
      </c>
      <c r="E86" s="42">
        <f>('Исходник сравнение Дубай'!$E86/2)-(('Исходник сравнение Дубай'!$E86/2-'Таблица вводных'!$F$5)*'Таблица вводных'!$G$5)</f>
        <v>0.82499999999999996</v>
      </c>
      <c r="F86" s="42">
        <f>('Исходник сравнение Дубай'!$F86/2+'Таблица вводных'!$F$6)-(('Исходник сравнение Дубай'!$F86/2+'Таблица вводных'!$F$6)*'Таблица вводных'!$G$6)</f>
        <v>21.6</v>
      </c>
      <c r="G86" s="42">
        <f>('Исходник сравнение Дубай'!$G86/2)-(('Исходник сравнение Дубай'!$G86/2)*'Таблица вводных'!$G$7)</f>
        <v>0</v>
      </c>
      <c r="H86" s="43">
        <f>'Исходник сравнение Дубай'!$H86/2</f>
        <v>0</v>
      </c>
      <c r="I86" s="42">
        <f>'Исходник сравнение Дубай'!$I86/2-(('Исходник сравнение Дубай'!$I86/2)*'Таблица вводных'!$G$9)</f>
        <v>0</v>
      </c>
      <c r="J86" s="13" t="s">
        <v>151</v>
      </c>
    </row>
    <row r="87" spans="1:10" ht="13.2" customHeight="1">
      <c r="A87" s="140"/>
      <c r="B87" s="5"/>
      <c r="C87" s="42">
        <f>('Исходник сравнение Дубай'!$C87/2)-(('Исходник сравнение Дубай'!$C87/2)*'Таблица вводных'!$G$3)</f>
        <v>0</v>
      </c>
      <c r="D87" s="42">
        <f>('Исходник сравнение Дубай'!$D87/2+'Таблица вводных'!$F$4)-('Исходник сравнение Дубай'!$D87/2*'Таблица вводных'!$G$4)</f>
        <v>7</v>
      </c>
      <c r="E87" s="42">
        <f>('Исходник сравнение Дубай'!$E87/2)-(('Исходник сравнение Дубай'!$E87/2-'Таблица вводных'!$F$5)*'Таблица вводных'!$G$5)</f>
        <v>0.82499999999999996</v>
      </c>
      <c r="F87" s="42">
        <f>('Исходник сравнение Дубай'!$F87/2+'Таблица вводных'!$F$6)-(('Исходник сравнение Дубай'!$F87/2+'Таблица вводных'!$F$6)*'Таблица вводных'!$G$6)</f>
        <v>21.6</v>
      </c>
      <c r="G87" s="42">
        <f>('Исходник сравнение Дубай'!$G87/2)-(('Исходник сравнение Дубай'!$G87/2)*'Таблица вводных'!$G$7)</f>
        <v>0</v>
      </c>
      <c r="H87" s="43">
        <f>'Исходник сравнение Дубай'!$H87/2</f>
        <v>0</v>
      </c>
      <c r="I87" s="42">
        <f>'Исходник сравнение Дубай'!$I87/2-(('Исходник сравнение Дубай'!$I87/2)*'Таблица вводных'!$G$9)</f>
        <v>0</v>
      </c>
      <c r="J87" s="13" t="s">
        <v>151</v>
      </c>
    </row>
    <row r="88" spans="1:10" ht="13.2" customHeight="1">
      <c r="A88" s="140"/>
      <c r="B88" s="5"/>
      <c r="C88" s="42">
        <f>('Исходник сравнение Дубай'!$C88/2)-(('Исходник сравнение Дубай'!$C88/2)*'Таблица вводных'!$G$3)</f>
        <v>0</v>
      </c>
      <c r="D88" s="42">
        <f>('Исходник сравнение Дубай'!$D88/2+'Таблица вводных'!$F$4)-('Исходник сравнение Дубай'!$D88/2*'Таблица вводных'!$G$4)</f>
        <v>7</v>
      </c>
      <c r="E88" s="42">
        <f>('Исходник сравнение Дубай'!$E88/2)-(('Исходник сравнение Дубай'!$E88/2-'Таблица вводных'!$F$5)*'Таблица вводных'!$G$5)</f>
        <v>0.82499999999999996</v>
      </c>
      <c r="F88" s="42">
        <f>('Исходник сравнение Дубай'!$F88/2+'Таблица вводных'!$F$6)-(('Исходник сравнение Дубай'!$F88/2+'Таблица вводных'!$F$6)*'Таблица вводных'!$G$6)</f>
        <v>21.6</v>
      </c>
      <c r="G88" s="42">
        <f>('Исходник сравнение Дубай'!$G88/2)-(('Исходник сравнение Дубай'!$G88/2)*'Таблица вводных'!$G$7)</f>
        <v>0</v>
      </c>
      <c r="H88" s="43">
        <f>'Исходник сравнение Дубай'!$H88/2</f>
        <v>0</v>
      </c>
      <c r="I88" s="42">
        <f>'Исходник сравнение Дубай'!$I88/2-(('Исходник сравнение Дубай'!$I88/2)*'Таблица вводных'!$G$9)</f>
        <v>0</v>
      </c>
      <c r="J88" s="13" t="s">
        <v>151</v>
      </c>
    </row>
    <row r="89" spans="1:10" ht="13.2" customHeight="1">
      <c r="A89" s="140"/>
      <c r="B89" s="5"/>
      <c r="C89" s="42">
        <f>('Исходник сравнение Дубай'!$C89/2)-(('Исходник сравнение Дубай'!$C89/2)*'Таблица вводных'!$G$3)</f>
        <v>0</v>
      </c>
      <c r="D89" s="42">
        <f>('Исходник сравнение Дубай'!$D89/2+'Таблица вводных'!$F$4)-('Исходник сравнение Дубай'!$D89/2*'Таблица вводных'!$G$4)</f>
        <v>7</v>
      </c>
      <c r="E89" s="42">
        <f>('Исходник сравнение Дубай'!$E89/2)-(('Исходник сравнение Дубай'!$E89/2-'Таблица вводных'!$F$5)*'Таблица вводных'!$G$5)</f>
        <v>0.82499999999999996</v>
      </c>
      <c r="F89" s="42">
        <f>('Исходник сравнение Дубай'!$F89/2+'Таблица вводных'!$F$6)-(('Исходник сравнение Дубай'!$F89/2+'Таблица вводных'!$F$6)*'Таблица вводных'!$G$6)</f>
        <v>21.6</v>
      </c>
      <c r="G89" s="42">
        <f>('Исходник сравнение Дубай'!$G89/2)-(('Исходник сравнение Дубай'!$G89/2)*'Таблица вводных'!$G$7)</f>
        <v>0</v>
      </c>
      <c r="H89" s="43">
        <f>'Исходник сравнение Дубай'!$H89/2</f>
        <v>0</v>
      </c>
      <c r="I89" s="42">
        <f>'Исходник сравнение Дубай'!$I89/2-(('Исходник сравнение Дубай'!$I89/2)*'Таблица вводных'!$G$9)</f>
        <v>0</v>
      </c>
      <c r="J89" s="13" t="s">
        <v>151</v>
      </c>
    </row>
    <row r="90" spans="1:10" ht="13.2" customHeight="1">
      <c r="A90" s="140"/>
      <c r="B90" s="5"/>
      <c r="C90" s="42">
        <f>('Исходник сравнение Дубай'!$C90/2)-(('Исходник сравнение Дубай'!$C90/2)*'Таблица вводных'!$G$3)</f>
        <v>0</v>
      </c>
      <c r="D90" s="42">
        <f>('Исходник сравнение Дубай'!$D90/2+'Таблица вводных'!$F$4)-('Исходник сравнение Дубай'!$D90/2*'Таблица вводных'!$G$4)</f>
        <v>7</v>
      </c>
      <c r="E90" s="42">
        <f>('Исходник сравнение Дубай'!$E90/2)-(('Исходник сравнение Дубай'!$E90/2-'Таблица вводных'!$F$5)*'Таблица вводных'!$G$5)</f>
        <v>0.82499999999999996</v>
      </c>
      <c r="F90" s="42">
        <f>('Исходник сравнение Дубай'!$F90/2+'Таблица вводных'!$F$6)-(('Исходник сравнение Дубай'!$F90/2+'Таблица вводных'!$F$6)*'Таблица вводных'!$G$6)</f>
        <v>21.6</v>
      </c>
      <c r="G90" s="42">
        <f>('Исходник сравнение Дубай'!$G90/2)-(('Исходник сравнение Дубай'!$G90/2)*'Таблица вводных'!$G$7)</f>
        <v>0</v>
      </c>
      <c r="H90" s="43">
        <f>'Исходник сравнение Дубай'!$H90/2</f>
        <v>0</v>
      </c>
      <c r="I90" s="42">
        <f>'Исходник сравнение Дубай'!$I90/2-(('Исходник сравнение Дубай'!$I90/2)*'Таблица вводных'!$G$9)</f>
        <v>0</v>
      </c>
      <c r="J90" s="13" t="s">
        <v>151</v>
      </c>
    </row>
    <row r="91" spans="1:10" ht="13.2" customHeight="1">
      <c r="A91" s="141"/>
      <c r="B91" s="18"/>
      <c r="C91" s="44">
        <f>('Исходник сравнение Дубай'!$C91/2)-(('Исходник сравнение Дубай'!$C91/2)*'Таблица вводных'!$G$3)</f>
        <v>0</v>
      </c>
      <c r="D91" s="44">
        <f>('Исходник сравнение Дубай'!$D91/2+'Таблица вводных'!$F$4)-('Исходник сравнение Дубай'!$D91/2*'Таблица вводных'!$G$4)</f>
        <v>7</v>
      </c>
      <c r="E91" s="44">
        <f>('Исходник сравнение Дубай'!$E91/2)-(('Исходник сравнение Дубай'!$E91/2-'Таблица вводных'!$F$5)*'Таблица вводных'!$G$5)</f>
        <v>0.82499999999999996</v>
      </c>
      <c r="F91" s="44">
        <f>('Исходник сравнение Дубай'!$F91/2+'Таблица вводных'!$F$6)-(('Исходник сравнение Дубай'!$F91/2+'Таблица вводных'!$F$6)*'Таблица вводных'!$G$6)</f>
        <v>21.6</v>
      </c>
      <c r="G91" s="44">
        <f>('Исходник сравнение Дубай'!$G91/2)-(('Исходник сравнение Дубай'!$G91/2)*'Таблица вводных'!$G$7)</f>
        <v>0</v>
      </c>
      <c r="H91" s="45">
        <f>'Исходник сравнение Дубай'!$H91/2</f>
        <v>0</v>
      </c>
      <c r="I91" s="44">
        <f>'Исходник сравнение Дубай'!$I91/2-(('Исходник сравнение Дубай'!$I91/2)*'Таблица вводных'!$G$9)</f>
        <v>0</v>
      </c>
      <c r="J91" s="22" t="s">
        <v>151</v>
      </c>
    </row>
    <row r="92" spans="1:10" ht="13.2" customHeight="1">
      <c r="A92" s="142" t="s">
        <v>152</v>
      </c>
      <c r="B92" s="5">
        <v>45423</v>
      </c>
      <c r="C92" s="40">
        <f>('Исходник сравнение Дубай'!$C92/2)-(('Исходник сравнение Дубай'!$C92/2)*'Таблица вводных'!$G$3)</f>
        <v>0</v>
      </c>
      <c r="D92" s="40">
        <f>('Исходник сравнение Дубай'!$D92/2+'Таблица вводных'!$F$4)-('Исходник сравнение Дубай'!$D92/2*'Таблица вводных'!$G$4)</f>
        <v>7</v>
      </c>
      <c r="E92" s="40">
        <f>('Исходник сравнение Дубай'!$E92/2)-(('Исходник сравнение Дубай'!$E92/2-'Таблица вводных'!$F$5)*'Таблица вводных'!$G$5)</f>
        <v>0.82499999999999996</v>
      </c>
      <c r="F92" s="40">
        <f>('Исходник сравнение Дубай'!$F92/2+'Таблица вводных'!$F$6)-(('Исходник сравнение Дубай'!$F92/2+'Таблица вводных'!$F$6)*'Таблица вводных'!$G$6)</f>
        <v>21.6</v>
      </c>
      <c r="G92" s="40">
        <f>('Исходник сравнение Дубай'!$G92/2)-(('Исходник сравнение Дубай'!$G92/2)*'Таблица вводных'!$G$7)</f>
        <v>0</v>
      </c>
      <c r="H92" s="41">
        <f>'Исходник сравнение Дубай'!$H92/2</f>
        <v>0</v>
      </c>
      <c r="I92" s="40">
        <f>'Исходник сравнение Дубай'!$I92/2-(('Исходник сравнение Дубай'!$I92/2)*'Таблица вводных'!$G$9)</f>
        <v>0</v>
      </c>
      <c r="J92" s="10" t="s">
        <v>153</v>
      </c>
    </row>
    <row r="93" spans="1:10" ht="13.2" customHeight="1">
      <c r="A93" s="140"/>
      <c r="B93" s="5">
        <v>45426</v>
      </c>
      <c r="C93" s="42">
        <f>('Исходник сравнение Дубай'!$C93/2)-(('Исходник сравнение Дубай'!$C93/2)*'Таблица вводных'!$G$3)</f>
        <v>0</v>
      </c>
      <c r="D93" s="42">
        <f>('Исходник сравнение Дубай'!$D93/2+'Таблица вводных'!$F$4)-('Исходник сравнение Дубай'!$D93/2*'Таблица вводных'!$G$4)</f>
        <v>7</v>
      </c>
      <c r="E93" s="42">
        <f>('Исходник сравнение Дубай'!$E93/2)-(('Исходник сравнение Дубай'!$E93/2-'Таблица вводных'!$F$5)*'Таблица вводных'!$G$5)</f>
        <v>0.82499999999999996</v>
      </c>
      <c r="F93" s="42">
        <f>('Исходник сравнение Дубай'!$F93/2+'Таблица вводных'!$F$6)-(('Исходник сравнение Дубай'!$F93/2+'Таблица вводных'!$F$6)*'Таблица вводных'!$G$6)</f>
        <v>21.6</v>
      </c>
      <c r="G93" s="42">
        <f>('Исходник сравнение Дубай'!$G93/2)-(('Исходник сравнение Дубай'!$G93/2)*'Таблица вводных'!$G$7)</f>
        <v>0</v>
      </c>
      <c r="H93" s="43">
        <f>'Исходник сравнение Дубай'!$H93/2</f>
        <v>0</v>
      </c>
      <c r="I93" s="42">
        <f>'Исходник сравнение Дубай'!$I93/2-(('Исходник сравнение Дубай'!$I93/2)*'Таблица вводных'!$G$9)</f>
        <v>0</v>
      </c>
      <c r="J93" s="13" t="s">
        <v>153</v>
      </c>
    </row>
    <row r="94" spans="1:10" ht="13.2" customHeight="1">
      <c r="A94" s="140"/>
      <c r="B94" s="5">
        <v>45430</v>
      </c>
      <c r="C94" s="42">
        <f>('Исходник сравнение Дубай'!$C94/2)-(('Исходник сравнение Дубай'!$C94/2)*'Таблица вводных'!$G$3)</f>
        <v>0</v>
      </c>
      <c r="D94" s="42">
        <f>('Исходник сравнение Дубай'!$D94/2+'Таблица вводных'!$F$4)-('Исходник сравнение Дубай'!$D94/2*'Таблица вводных'!$G$4)</f>
        <v>7</v>
      </c>
      <c r="E94" s="42">
        <f>('Исходник сравнение Дубай'!$E94/2)-(('Исходник сравнение Дубай'!$E94/2-'Таблица вводных'!$F$5)*'Таблица вводных'!$G$5)</f>
        <v>0.82499999999999996</v>
      </c>
      <c r="F94" s="42">
        <f>('Исходник сравнение Дубай'!$F94/2+'Таблица вводных'!$F$6)-(('Исходник сравнение Дубай'!$F94/2+'Таблица вводных'!$F$6)*'Таблица вводных'!$G$6)</f>
        <v>21.6</v>
      </c>
      <c r="G94" s="42">
        <f>('Исходник сравнение Дубай'!$G94/2)-(('Исходник сравнение Дубай'!$G94/2)*'Таблица вводных'!$G$7)</f>
        <v>0</v>
      </c>
      <c r="H94" s="43">
        <f>'Исходник сравнение Дубай'!$H94/2</f>
        <v>0</v>
      </c>
      <c r="I94" s="42">
        <f>'Исходник сравнение Дубай'!$I94/2-(('Исходник сравнение Дубай'!$I94/2)*'Таблица вводных'!$G$9)</f>
        <v>0</v>
      </c>
      <c r="J94" s="13" t="s">
        <v>153</v>
      </c>
    </row>
    <row r="95" spans="1:10" ht="13.2" customHeight="1">
      <c r="A95" s="140"/>
      <c r="B95" s="5">
        <v>45433</v>
      </c>
      <c r="C95" s="42">
        <f>('Исходник сравнение Дубай'!$C95/2)-(('Исходник сравнение Дубай'!$C95/2)*'Таблица вводных'!$G$3)</f>
        <v>0</v>
      </c>
      <c r="D95" s="42">
        <f>('Исходник сравнение Дубай'!$D95/2+'Таблица вводных'!$F$4)-('Исходник сравнение Дубай'!$D95/2*'Таблица вводных'!$G$4)</f>
        <v>7</v>
      </c>
      <c r="E95" s="42">
        <f>('Исходник сравнение Дубай'!$E95/2)-(('Исходник сравнение Дубай'!$E95/2-'Таблица вводных'!$F$5)*'Таблица вводных'!$G$5)</f>
        <v>0.82499999999999996</v>
      </c>
      <c r="F95" s="42">
        <f>('Исходник сравнение Дубай'!$F95/2+'Таблица вводных'!$F$6)-(('Исходник сравнение Дубай'!$F95/2+'Таблица вводных'!$F$6)*'Таблица вводных'!$G$6)</f>
        <v>21.6</v>
      </c>
      <c r="G95" s="42">
        <f>('Исходник сравнение Дубай'!$G95/2)-(('Исходник сравнение Дубай'!$G95/2)*'Таблица вводных'!$G$7)</f>
        <v>0</v>
      </c>
      <c r="H95" s="43">
        <f>'Исходник сравнение Дубай'!$H95/2</f>
        <v>0</v>
      </c>
      <c r="I95" s="42">
        <f>'Исходник сравнение Дубай'!$I95/2-(('Исходник сравнение Дубай'!$I95/2)*'Таблица вводных'!$G$9)</f>
        <v>0</v>
      </c>
      <c r="J95" s="13" t="s">
        <v>153</v>
      </c>
    </row>
    <row r="96" spans="1:10" ht="13.2" customHeight="1">
      <c r="A96" s="140"/>
      <c r="B96" s="5">
        <v>45437</v>
      </c>
      <c r="C96" s="42">
        <f>('Исходник сравнение Дубай'!$C96/2)-(('Исходник сравнение Дубай'!$C96/2)*'Таблица вводных'!$G$3)</f>
        <v>0</v>
      </c>
      <c r="D96" s="42">
        <f>('Исходник сравнение Дубай'!$D96/2+'Таблица вводных'!$F$4)-('Исходник сравнение Дубай'!$D96/2*'Таблица вводных'!$G$4)</f>
        <v>7</v>
      </c>
      <c r="E96" s="42">
        <f>('Исходник сравнение Дубай'!$E96/2)-(('Исходник сравнение Дубай'!$E96/2-'Таблица вводных'!$F$5)*'Таблица вводных'!$G$5)</f>
        <v>0.82499999999999996</v>
      </c>
      <c r="F96" s="42">
        <f>('Исходник сравнение Дубай'!$F96/2+'Таблица вводных'!$F$6)-(('Исходник сравнение Дубай'!$F96/2+'Таблица вводных'!$F$6)*'Таблица вводных'!$G$6)</f>
        <v>21.6</v>
      </c>
      <c r="G96" s="42">
        <f>('Исходник сравнение Дубай'!$G96/2)-(('Исходник сравнение Дубай'!$G96/2)*'Таблица вводных'!$G$7)</f>
        <v>0</v>
      </c>
      <c r="H96" s="43">
        <f>'Исходник сравнение Дубай'!$H96/2</f>
        <v>0</v>
      </c>
      <c r="I96" s="42">
        <f>'Исходник сравнение Дубай'!$I96/2-(('Исходник сравнение Дубай'!$I96/2)*'Таблица вводных'!$G$9)</f>
        <v>0</v>
      </c>
      <c r="J96" s="13" t="s">
        <v>153</v>
      </c>
    </row>
    <row r="97" spans="1:10" ht="13.2" customHeight="1">
      <c r="A97" s="140"/>
      <c r="B97" s="5">
        <v>45440</v>
      </c>
      <c r="C97" s="42">
        <f>('Исходник сравнение Дубай'!$C97/2)-(('Исходник сравнение Дубай'!$C97/2)*'Таблица вводных'!$G$3)</f>
        <v>0</v>
      </c>
      <c r="D97" s="42">
        <f>('Исходник сравнение Дубай'!$D97/2+'Таблица вводных'!$F$4)-('Исходник сравнение Дубай'!$D97/2*'Таблица вводных'!$G$4)</f>
        <v>7</v>
      </c>
      <c r="E97" s="42">
        <f>('Исходник сравнение Дубай'!$E97/2)-(('Исходник сравнение Дубай'!$E97/2-'Таблица вводных'!$F$5)*'Таблица вводных'!$G$5)</f>
        <v>0.82499999999999996</v>
      </c>
      <c r="F97" s="42">
        <f>('Исходник сравнение Дубай'!$F97/2+'Таблица вводных'!$F$6)-(('Исходник сравнение Дубай'!$F97/2+'Таблица вводных'!$F$6)*'Таблица вводных'!$G$6)</f>
        <v>21.6</v>
      </c>
      <c r="G97" s="42">
        <f>('Исходник сравнение Дубай'!$G97/2)-(('Исходник сравнение Дубай'!$G97/2)*'Таблица вводных'!$G$7)</f>
        <v>0</v>
      </c>
      <c r="H97" s="43">
        <f>'Исходник сравнение Дубай'!$H97/2</f>
        <v>0</v>
      </c>
      <c r="I97" s="42">
        <f>'Исходник сравнение Дубай'!$I97/2-(('Исходник сравнение Дубай'!$I97/2)*'Таблица вводных'!$G$9)</f>
        <v>0</v>
      </c>
      <c r="J97" s="13" t="s">
        <v>153</v>
      </c>
    </row>
    <row r="98" spans="1:10" ht="13.2" customHeight="1">
      <c r="A98" s="140"/>
      <c r="B98" s="5">
        <v>45444</v>
      </c>
      <c r="C98" s="42">
        <f>('Исходник сравнение Дубай'!$C98/2)-(('Исходник сравнение Дубай'!$C98/2)*'Таблица вводных'!$G$3)</f>
        <v>0</v>
      </c>
      <c r="D98" s="42">
        <f>('Исходник сравнение Дубай'!$D98/2+'Таблица вводных'!$F$4)-('Исходник сравнение Дубай'!$D98/2*'Таблица вводных'!$G$4)</f>
        <v>7</v>
      </c>
      <c r="E98" s="42">
        <f>('Исходник сравнение Дубай'!$E98/2)-(('Исходник сравнение Дубай'!$E98/2-'Таблица вводных'!$F$5)*'Таблица вводных'!$G$5)</f>
        <v>0.82499999999999996</v>
      </c>
      <c r="F98" s="42">
        <f>('Исходник сравнение Дубай'!$F98/2+'Таблица вводных'!$F$6)-(('Исходник сравнение Дубай'!$F98/2+'Таблица вводных'!$F$6)*'Таблица вводных'!$G$6)</f>
        <v>21.6</v>
      </c>
      <c r="G98" s="42">
        <f>('Исходник сравнение Дубай'!$G98/2)-(('Исходник сравнение Дубай'!$G98/2)*'Таблица вводных'!$G$7)</f>
        <v>0</v>
      </c>
      <c r="H98" s="43">
        <f>'Исходник сравнение Дубай'!$H98/2</f>
        <v>0</v>
      </c>
      <c r="I98" s="42">
        <f>'Исходник сравнение Дубай'!$I98/2-(('Исходник сравнение Дубай'!$I98/2)*'Таблица вводных'!$G$9)</f>
        <v>0</v>
      </c>
      <c r="J98" s="13" t="s">
        <v>153</v>
      </c>
    </row>
    <row r="99" spans="1:10" ht="13.2" customHeight="1">
      <c r="A99" s="140"/>
      <c r="B99" s="5">
        <v>45447</v>
      </c>
      <c r="C99" s="42">
        <f>('Исходник сравнение Дубай'!$C99/2)-(('Исходник сравнение Дубай'!$C99/2)*'Таблица вводных'!$G$3)</f>
        <v>0</v>
      </c>
      <c r="D99" s="42">
        <f>('Исходник сравнение Дубай'!$D99/2+'Таблица вводных'!$F$4)-('Исходник сравнение Дубай'!$D99/2*'Таблица вводных'!$G$4)</f>
        <v>7</v>
      </c>
      <c r="E99" s="42">
        <f>('Исходник сравнение Дубай'!$E99/2)-(('Исходник сравнение Дубай'!$E99/2-'Таблица вводных'!$F$5)*'Таблица вводных'!$G$5)</f>
        <v>0.82499999999999996</v>
      </c>
      <c r="F99" s="42">
        <f>('Исходник сравнение Дубай'!$F99/2+'Таблица вводных'!$F$6)-(('Исходник сравнение Дубай'!$F99/2+'Таблица вводных'!$F$6)*'Таблица вводных'!$G$6)</f>
        <v>21.6</v>
      </c>
      <c r="G99" s="42">
        <f>('Исходник сравнение Дубай'!$G99/2)-(('Исходник сравнение Дубай'!$G99/2)*'Таблица вводных'!$G$7)</f>
        <v>0</v>
      </c>
      <c r="H99" s="43">
        <f>'Исходник сравнение Дубай'!$H99/2</f>
        <v>0</v>
      </c>
      <c r="I99" s="42">
        <f>'Исходник сравнение Дубай'!$I99/2-(('Исходник сравнение Дубай'!$I99/2)*'Таблица вводных'!$G$9)</f>
        <v>0</v>
      </c>
      <c r="J99" s="13" t="s">
        <v>153</v>
      </c>
    </row>
    <row r="100" spans="1:10" ht="13.2" customHeight="1">
      <c r="A100" s="140"/>
      <c r="B100" s="5">
        <v>45451</v>
      </c>
      <c r="C100" s="42">
        <f>('Исходник сравнение Дубай'!$C100/2)-(('Исходник сравнение Дубай'!$C100/2)*'Таблица вводных'!$G$3)</f>
        <v>0</v>
      </c>
      <c r="D100" s="42">
        <f>('Исходник сравнение Дубай'!$D100/2+'Таблица вводных'!$F$4)-('Исходник сравнение Дубай'!$D100/2*'Таблица вводных'!$G$4)</f>
        <v>7</v>
      </c>
      <c r="E100" s="42">
        <f>('Исходник сравнение Дубай'!$E100/2)-(('Исходник сравнение Дубай'!$E100/2-'Таблица вводных'!$F$5)*'Таблица вводных'!$G$5)</f>
        <v>0.82499999999999996</v>
      </c>
      <c r="F100" s="42">
        <f>('Исходник сравнение Дубай'!$F100/2+'Таблица вводных'!$F$6)-(('Исходник сравнение Дубай'!$F100/2+'Таблица вводных'!$F$6)*'Таблица вводных'!$G$6)</f>
        <v>21.6</v>
      </c>
      <c r="G100" s="42">
        <f>('Исходник сравнение Дубай'!$G100/2)-(('Исходник сравнение Дубай'!$G100/2)*'Таблица вводных'!$G$7)</f>
        <v>0</v>
      </c>
      <c r="H100" s="43">
        <f>'Исходник сравнение Дубай'!$H100/2</f>
        <v>0</v>
      </c>
      <c r="I100" s="42">
        <f>'Исходник сравнение Дубай'!$I100/2-(('Исходник сравнение Дубай'!$I100/2)*'Таблица вводных'!$G$9)</f>
        <v>0</v>
      </c>
      <c r="J100" s="13" t="s">
        <v>153</v>
      </c>
    </row>
    <row r="101" spans="1:10" ht="13.2" customHeight="1">
      <c r="A101" s="140"/>
      <c r="B101" s="5">
        <v>45454</v>
      </c>
      <c r="C101" s="42">
        <f>('Исходник сравнение Дубай'!$C101/2)-(('Исходник сравнение Дубай'!$C101/2)*'Таблица вводных'!$G$3)</f>
        <v>0</v>
      </c>
      <c r="D101" s="42">
        <f>('Исходник сравнение Дубай'!$D101/2+'Таблица вводных'!$F$4)-('Исходник сравнение Дубай'!$D101/2*'Таблица вводных'!$G$4)</f>
        <v>7</v>
      </c>
      <c r="E101" s="42">
        <f>('Исходник сравнение Дубай'!$E101/2)-(('Исходник сравнение Дубай'!$E101/2-'Таблица вводных'!$F$5)*'Таблица вводных'!$G$5)</f>
        <v>0.82499999999999996</v>
      </c>
      <c r="F101" s="42">
        <f>('Исходник сравнение Дубай'!$F101/2+'Таблица вводных'!$F$6)-(('Исходник сравнение Дубай'!$F101/2+'Таблица вводных'!$F$6)*'Таблица вводных'!$G$6)</f>
        <v>21.6</v>
      </c>
      <c r="G101" s="42">
        <f>('Исходник сравнение Дубай'!$G101/2)-(('Исходник сравнение Дубай'!$G101/2)*'Таблица вводных'!$G$7)</f>
        <v>0</v>
      </c>
      <c r="H101" s="43">
        <f>'Исходник сравнение Дубай'!$H101/2</f>
        <v>0</v>
      </c>
      <c r="I101" s="42">
        <f>'Исходник сравнение Дубай'!$I101/2-(('Исходник сравнение Дубай'!$I101/2)*'Таблица вводных'!$G$9)</f>
        <v>0</v>
      </c>
      <c r="J101" s="13" t="s">
        <v>153</v>
      </c>
    </row>
    <row r="102" spans="1:10" ht="13.2" customHeight="1">
      <c r="A102" s="140"/>
      <c r="B102" s="5"/>
      <c r="C102" s="42">
        <f>('Исходник сравнение Дубай'!$C102/2)-(('Исходник сравнение Дубай'!$C102/2)*'Таблица вводных'!$G$3)</f>
        <v>0</v>
      </c>
      <c r="D102" s="42">
        <f>('Исходник сравнение Дубай'!$D102/2+'Таблица вводных'!$F$4)-('Исходник сравнение Дубай'!$D102/2*'Таблица вводных'!$G$4)</f>
        <v>7</v>
      </c>
      <c r="E102" s="42">
        <f>('Исходник сравнение Дубай'!$E102/2)-(('Исходник сравнение Дубай'!$E102/2-'Таблица вводных'!$F$5)*'Таблица вводных'!$G$5)</f>
        <v>0.82499999999999996</v>
      </c>
      <c r="F102" s="42">
        <f>('Исходник сравнение Дубай'!$F102/2+'Таблица вводных'!$F$6)-(('Исходник сравнение Дубай'!$F102/2+'Таблица вводных'!$F$6)*'Таблица вводных'!$G$6)</f>
        <v>21.6</v>
      </c>
      <c r="G102" s="42">
        <f>('Исходник сравнение Дубай'!$G102/2)-(('Исходник сравнение Дубай'!$G102/2)*'Таблица вводных'!$G$7)</f>
        <v>0</v>
      </c>
      <c r="H102" s="43">
        <f>'Исходник сравнение Дубай'!$H102/2</f>
        <v>0</v>
      </c>
      <c r="I102" s="42">
        <f>'Исходник сравнение Дубай'!$I102/2-(('Исходник сравнение Дубай'!$I102/2)*'Таблица вводных'!$G$9)</f>
        <v>0</v>
      </c>
      <c r="J102" s="13" t="s">
        <v>153</v>
      </c>
    </row>
    <row r="103" spans="1:10" ht="13.2" customHeight="1">
      <c r="A103" s="140"/>
      <c r="B103" s="5"/>
      <c r="C103" s="42">
        <f>('Исходник сравнение Дубай'!$C103/2)-(('Исходник сравнение Дубай'!$C103/2)*'Таблица вводных'!$G$3)</f>
        <v>0</v>
      </c>
      <c r="D103" s="42">
        <f>('Исходник сравнение Дубай'!$D103/2+'Таблица вводных'!$F$4)-('Исходник сравнение Дубай'!$D103/2*'Таблица вводных'!$G$4)</f>
        <v>7</v>
      </c>
      <c r="E103" s="42">
        <f>('Исходник сравнение Дубай'!$E103/2)-(('Исходник сравнение Дубай'!$E103/2-'Таблица вводных'!$F$5)*'Таблица вводных'!$G$5)</f>
        <v>0.82499999999999996</v>
      </c>
      <c r="F103" s="42">
        <f>('Исходник сравнение Дубай'!$F103/2+'Таблица вводных'!$F$6)-(('Исходник сравнение Дубай'!$F103/2+'Таблица вводных'!$F$6)*'Таблица вводных'!$G$6)</f>
        <v>21.6</v>
      </c>
      <c r="G103" s="42">
        <f>('Исходник сравнение Дубай'!$G103/2)-(('Исходник сравнение Дубай'!$G103/2)*'Таблица вводных'!$G$7)</f>
        <v>0</v>
      </c>
      <c r="H103" s="43">
        <f>'Исходник сравнение Дубай'!$H103/2</f>
        <v>0</v>
      </c>
      <c r="I103" s="42">
        <f>'Исходник сравнение Дубай'!$I103/2-(('Исходник сравнение Дубай'!$I103/2)*'Таблица вводных'!$G$9)</f>
        <v>0</v>
      </c>
      <c r="J103" s="13" t="s">
        <v>153</v>
      </c>
    </row>
    <row r="104" spans="1:10" ht="13.2" customHeight="1">
      <c r="A104" s="140"/>
      <c r="B104" s="5"/>
      <c r="C104" s="42">
        <f>('Исходник сравнение Дубай'!$C104/2)-(('Исходник сравнение Дубай'!$C104/2)*'Таблица вводных'!$G$3)</f>
        <v>0</v>
      </c>
      <c r="D104" s="42">
        <f>('Исходник сравнение Дубай'!$D104/2+'Таблица вводных'!$F$4)-('Исходник сравнение Дубай'!$D104/2*'Таблица вводных'!$G$4)</f>
        <v>7</v>
      </c>
      <c r="E104" s="42">
        <f>('Исходник сравнение Дубай'!$E104/2)-(('Исходник сравнение Дубай'!$E104/2-'Таблица вводных'!$F$5)*'Таблица вводных'!$G$5)</f>
        <v>0.82499999999999996</v>
      </c>
      <c r="F104" s="42">
        <f>('Исходник сравнение Дубай'!$F104/2+'Таблица вводных'!$F$6)-(('Исходник сравнение Дубай'!$F104/2+'Таблица вводных'!$F$6)*'Таблица вводных'!$G$6)</f>
        <v>21.6</v>
      </c>
      <c r="G104" s="42">
        <f>('Исходник сравнение Дубай'!$G104/2)-(('Исходник сравнение Дубай'!$G104/2)*'Таблица вводных'!$G$7)</f>
        <v>0</v>
      </c>
      <c r="H104" s="43">
        <f>'Исходник сравнение Дубай'!$H104/2</f>
        <v>0</v>
      </c>
      <c r="I104" s="42">
        <f>'Исходник сравнение Дубай'!$I104/2-(('Исходник сравнение Дубай'!$I104/2)*'Таблица вводных'!$G$9)</f>
        <v>0</v>
      </c>
      <c r="J104" s="13" t="s">
        <v>153</v>
      </c>
    </row>
    <row r="105" spans="1:10" ht="13.2" customHeight="1">
      <c r="A105" s="140"/>
      <c r="B105" s="5"/>
      <c r="C105" s="42">
        <f>('Исходник сравнение Дубай'!$C105/2)-(('Исходник сравнение Дубай'!$C105/2)*'Таблица вводных'!$G$3)</f>
        <v>0</v>
      </c>
      <c r="D105" s="42">
        <f>('Исходник сравнение Дубай'!$D105/2+'Таблица вводных'!$F$4)-('Исходник сравнение Дубай'!$D105/2*'Таблица вводных'!$G$4)</f>
        <v>7</v>
      </c>
      <c r="E105" s="42">
        <f>('Исходник сравнение Дубай'!$E105/2)-(('Исходник сравнение Дубай'!$E105/2-'Таблица вводных'!$F$5)*'Таблица вводных'!$G$5)</f>
        <v>0.82499999999999996</v>
      </c>
      <c r="F105" s="42">
        <f>('Исходник сравнение Дубай'!$F105/2+'Таблица вводных'!$F$6)-(('Исходник сравнение Дубай'!$F105/2+'Таблица вводных'!$F$6)*'Таблица вводных'!$G$6)</f>
        <v>21.6</v>
      </c>
      <c r="G105" s="42">
        <f>('Исходник сравнение Дубай'!$G105/2)-(('Исходник сравнение Дубай'!$G105/2)*'Таблица вводных'!$G$7)</f>
        <v>0</v>
      </c>
      <c r="H105" s="43">
        <f>'Исходник сравнение Дубай'!$H105/2</f>
        <v>0</v>
      </c>
      <c r="I105" s="42">
        <f>'Исходник сравнение Дубай'!$I105/2-(('Исходник сравнение Дубай'!$I105/2)*'Таблица вводных'!$G$9)</f>
        <v>0</v>
      </c>
      <c r="J105" s="13" t="s">
        <v>153</v>
      </c>
    </row>
    <row r="106" spans="1:10" ht="13.2" customHeight="1">
      <c r="A106" s="140"/>
      <c r="B106" s="5"/>
      <c r="C106" s="42">
        <f>('Исходник сравнение Дубай'!$C106/2)-(('Исходник сравнение Дубай'!$C106/2)*'Таблица вводных'!$G$3)</f>
        <v>0</v>
      </c>
      <c r="D106" s="42">
        <f>('Исходник сравнение Дубай'!$D106/2+'Таблица вводных'!$F$4)-('Исходник сравнение Дубай'!$D106/2*'Таблица вводных'!$G$4)</f>
        <v>7</v>
      </c>
      <c r="E106" s="42">
        <f>('Исходник сравнение Дубай'!$E106/2)-(('Исходник сравнение Дубай'!$E106/2-'Таблица вводных'!$F$5)*'Таблица вводных'!$G$5)</f>
        <v>0.82499999999999996</v>
      </c>
      <c r="F106" s="42">
        <f>('Исходник сравнение Дубай'!$F106/2+'Таблица вводных'!$F$6)-(('Исходник сравнение Дубай'!$F106/2+'Таблица вводных'!$F$6)*'Таблица вводных'!$G$6)</f>
        <v>21.6</v>
      </c>
      <c r="G106" s="42">
        <f>('Исходник сравнение Дубай'!$G106/2)-(('Исходник сравнение Дубай'!$G106/2)*'Таблица вводных'!$G$7)</f>
        <v>0</v>
      </c>
      <c r="H106" s="43">
        <f>'Исходник сравнение Дубай'!$H106/2</f>
        <v>0</v>
      </c>
      <c r="I106" s="42">
        <f>'Исходник сравнение Дубай'!$I106/2-(('Исходник сравнение Дубай'!$I106/2)*'Таблица вводных'!$G$9)</f>
        <v>0</v>
      </c>
      <c r="J106" s="13" t="s">
        <v>153</v>
      </c>
    </row>
    <row r="107" spans="1:10" ht="13.2" customHeight="1">
      <c r="A107" s="140"/>
      <c r="B107" s="5"/>
      <c r="C107" s="42">
        <f>('Исходник сравнение Дубай'!$C107/2)-(('Исходник сравнение Дубай'!$C107/2)*'Таблица вводных'!$G$3)</f>
        <v>0</v>
      </c>
      <c r="D107" s="42">
        <f>('Исходник сравнение Дубай'!$D107/2+'Таблица вводных'!$F$4)-('Исходник сравнение Дубай'!$D107/2*'Таблица вводных'!$G$4)</f>
        <v>7</v>
      </c>
      <c r="E107" s="42">
        <f>('Исходник сравнение Дубай'!$E107/2)-(('Исходник сравнение Дубай'!$E107/2-'Таблица вводных'!$F$5)*'Таблица вводных'!$G$5)</f>
        <v>0.82499999999999996</v>
      </c>
      <c r="F107" s="42">
        <f>('Исходник сравнение Дубай'!$F107/2+'Таблица вводных'!$F$6)-(('Исходник сравнение Дубай'!$F107/2+'Таблица вводных'!$F$6)*'Таблица вводных'!$G$6)</f>
        <v>21.6</v>
      </c>
      <c r="G107" s="42">
        <f>('Исходник сравнение Дубай'!$G107/2)-(('Исходник сравнение Дубай'!$G107/2)*'Таблица вводных'!$G$7)</f>
        <v>0</v>
      </c>
      <c r="H107" s="43">
        <f>'Исходник сравнение Дубай'!$H107/2</f>
        <v>0</v>
      </c>
      <c r="I107" s="42">
        <f>'Исходник сравнение Дубай'!$I107/2-(('Исходник сравнение Дубай'!$I107/2)*'Таблица вводных'!$G$9)</f>
        <v>0</v>
      </c>
      <c r="J107" s="13" t="s">
        <v>153</v>
      </c>
    </row>
    <row r="108" spans="1:10" ht="13.2" customHeight="1">
      <c r="A108" s="140"/>
      <c r="B108" s="5"/>
      <c r="C108" s="42">
        <f>('Исходник сравнение Дубай'!$C108/2)-(('Исходник сравнение Дубай'!$C108/2)*'Таблица вводных'!$G$3)</f>
        <v>0</v>
      </c>
      <c r="D108" s="42">
        <f>('Исходник сравнение Дубай'!$D108/2+'Таблица вводных'!$F$4)-('Исходник сравнение Дубай'!$D108/2*'Таблица вводных'!$G$4)</f>
        <v>7</v>
      </c>
      <c r="E108" s="42">
        <f>('Исходник сравнение Дубай'!$E108/2)-(('Исходник сравнение Дубай'!$E108/2-'Таблица вводных'!$F$5)*'Таблица вводных'!$G$5)</f>
        <v>0.82499999999999996</v>
      </c>
      <c r="F108" s="42">
        <f>('Исходник сравнение Дубай'!$F108/2+'Таблица вводных'!$F$6)-(('Исходник сравнение Дубай'!$F108/2+'Таблица вводных'!$F$6)*'Таблица вводных'!$G$6)</f>
        <v>21.6</v>
      </c>
      <c r="G108" s="42">
        <f>('Исходник сравнение Дубай'!$G108/2)-(('Исходник сравнение Дубай'!$G108/2)*'Таблица вводных'!$G$7)</f>
        <v>0</v>
      </c>
      <c r="H108" s="43">
        <f>'Исходник сравнение Дубай'!$H108/2</f>
        <v>0</v>
      </c>
      <c r="I108" s="42">
        <f>'Исходник сравнение Дубай'!$I108/2-(('Исходник сравнение Дубай'!$I108/2)*'Таблица вводных'!$G$9)</f>
        <v>0</v>
      </c>
      <c r="J108" s="13" t="s">
        <v>153</v>
      </c>
    </row>
    <row r="109" spans="1:10" ht="13.2" customHeight="1">
      <c r="A109" s="141"/>
      <c r="B109" s="18"/>
      <c r="C109" s="44">
        <f>('Исходник сравнение Дубай'!$C109/2)-(('Исходник сравнение Дубай'!$C109/2)*'Таблица вводных'!$G$3)</f>
        <v>0</v>
      </c>
      <c r="D109" s="44">
        <f>('Исходник сравнение Дубай'!$D109/2+'Таблица вводных'!$F$4)-('Исходник сравнение Дубай'!$D109/2*'Таблица вводных'!$G$4)</f>
        <v>7</v>
      </c>
      <c r="E109" s="44">
        <f>('Исходник сравнение Дубай'!$E109/2)-(('Исходник сравнение Дубай'!$E109/2-'Таблица вводных'!$F$5)*'Таблица вводных'!$G$5)</f>
        <v>0.82499999999999996</v>
      </c>
      <c r="F109" s="44">
        <f>('Исходник сравнение Дубай'!$F109/2+'Таблица вводных'!$F$6)-(('Исходник сравнение Дубай'!$F109/2+'Таблица вводных'!$F$6)*'Таблица вводных'!$G$6)</f>
        <v>21.6</v>
      </c>
      <c r="G109" s="44">
        <f>('Исходник сравнение Дубай'!$G109/2)-(('Исходник сравнение Дубай'!$G109/2)*'Таблица вводных'!$G$7)</f>
        <v>0</v>
      </c>
      <c r="H109" s="45">
        <f>'Исходник сравнение Дубай'!$H109/2</f>
        <v>0</v>
      </c>
      <c r="I109" s="44">
        <f>'Исходник сравнение Дубай'!$I109/2-(('Исходник сравнение Дубай'!$I109/2)*'Таблица вводных'!$G$9)</f>
        <v>0</v>
      </c>
      <c r="J109" s="22" t="s">
        <v>153</v>
      </c>
    </row>
    <row r="110" spans="1:10" ht="13.2" customHeight="1">
      <c r="A110" s="142" t="s">
        <v>154</v>
      </c>
      <c r="B110" s="5">
        <v>45423</v>
      </c>
      <c r="C110" s="40">
        <f>('Исходник сравнение Дубай'!$C110/2)-(('Исходник сравнение Дубай'!$C110/2)*'Таблица вводных'!$G$3)</f>
        <v>0</v>
      </c>
      <c r="D110" s="40">
        <f>('Исходник сравнение Дубай'!$D110/2+'Таблица вводных'!$F$4)-('Исходник сравнение Дубай'!$D110/2*'Таблица вводных'!$G$4)</f>
        <v>7</v>
      </c>
      <c r="E110" s="40">
        <f>('Исходник сравнение Дубай'!$E110/2)-(('Исходник сравнение Дубай'!$E110/2-'Таблица вводных'!$F$5)*'Таблица вводных'!$G$5)</f>
        <v>0.82499999999999996</v>
      </c>
      <c r="F110" s="40">
        <f>('Исходник сравнение Дубай'!$F110/2+'Таблица вводных'!$F$6)-(('Исходник сравнение Дубай'!$F110/2+'Таблица вводных'!$F$6)*'Таблица вводных'!$G$6)</f>
        <v>21.6</v>
      </c>
      <c r="G110" s="40">
        <f>('Исходник сравнение Дубай'!$G110/2)-(('Исходник сравнение Дубай'!$G110/2)*'Таблица вводных'!$G$7)</f>
        <v>0</v>
      </c>
      <c r="H110" s="41">
        <f>'Исходник сравнение Дубай'!$H110/2</f>
        <v>0</v>
      </c>
      <c r="I110" s="40">
        <f>'Исходник сравнение Дубай'!$I110/2-(('Исходник сравнение Дубай'!$I110/2)*'Таблица вводных'!$G$9)</f>
        <v>0</v>
      </c>
      <c r="J110" s="10" t="s">
        <v>155</v>
      </c>
    </row>
    <row r="111" spans="1:10" ht="13.2" customHeight="1">
      <c r="A111" s="140"/>
      <c r="B111" s="5">
        <v>45426</v>
      </c>
      <c r="C111" s="42">
        <f>('Исходник сравнение Дубай'!$C111/2)-(('Исходник сравнение Дубай'!$C111/2)*'Таблица вводных'!$G$3)</f>
        <v>0</v>
      </c>
      <c r="D111" s="42">
        <f>('Исходник сравнение Дубай'!$D111/2+'Таблица вводных'!$F$4)-('Исходник сравнение Дубай'!$D111/2*'Таблица вводных'!$G$4)</f>
        <v>7</v>
      </c>
      <c r="E111" s="42">
        <f>('Исходник сравнение Дубай'!$E111/2)-(('Исходник сравнение Дубай'!$E111/2-'Таблица вводных'!$F$5)*'Таблица вводных'!$G$5)</f>
        <v>0.82499999999999996</v>
      </c>
      <c r="F111" s="42">
        <f>('Исходник сравнение Дубай'!$F111/2+'Таблица вводных'!$F$6)-(('Исходник сравнение Дубай'!$F111/2+'Таблица вводных'!$F$6)*'Таблица вводных'!$G$6)</f>
        <v>21.6</v>
      </c>
      <c r="G111" s="42">
        <f>('Исходник сравнение Дубай'!$G111/2)-(('Исходник сравнение Дубай'!$G111/2)*'Таблица вводных'!$G$7)</f>
        <v>0</v>
      </c>
      <c r="H111" s="43">
        <f>'Исходник сравнение Дубай'!$H111/2</f>
        <v>0</v>
      </c>
      <c r="I111" s="42">
        <f>'Исходник сравнение Дубай'!$I111/2-(('Исходник сравнение Дубай'!$I111/2)*'Таблица вводных'!$G$9)</f>
        <v>0</v>
      </c>
      <c r="J111" s="13" t="s">
        <v>155</v>
      </c>
    </row>
    <row r="112" spans="1:10" ht="13.2" customHeight="1">
      <c r="A112" s="140"/>
      <c r="B112" s="5">
        <v>45430</v>
      </c>
      <c r="C112" s="42">
        <f>('Исходник сравнение Дубай'!$C112/2)-(('Исходник сравнение Дубай'!$C112/2)*'Таблица вводных'!$G$3)</f>
        <v>0</v>
      </c>
      <c r="D112" s="42">
        <f>('Исходник сравнение Дубай'!$D112/2+'Таблица вводных'!$F$4)-('Исходник сравнение Дубай'!$D112/2*'Таблица вводных'!$G$4)</f>
        <v>7</v>
      </c>
      <c r="E112" s="42">
        <f>('Исходник сравнение Дубай'!$E112/2)-(('Исходник сравнение Дубай'!$E112/2-'Таблица вводных'!$F$5)*'Таблица вводных'!$G$5)</f>
        <v>0.82499999999999996</v>
      </c>
      <c r="F112" s="42">
        <f>('Исходник сравнение Дубай'!$F112/2+'Таблица вводных'!$F$6)-(('Исходник сравнение Дубай'!$F112/2+'Таблица вводных'!$F$6)*'Таблица вводных'!$G$6)</f>
        <v>21.6</v>
      </c>
      <c r="G112" s="42">
        <f>('Исходник сравнение Дубай'!$G112/2)-(('Исходник сравнение Дубай'!$G112/2)*'Таблица вводных'!$G$7)</f>
        <v>0</v>
      </c>
      <c r="H112" s="43">
        <f>'Исходник сравнение Дубай'!$H112/2</f>
        <v>0</v>
      </c>
      <c r="I112" s="42">
        <f>'Исходник сравнение Дубай'!$I112/2-(('Исходник сравнение Дубай'!$I112/2)*'Таблица вводных'!$G$9)</f>
        <v>0</v>
      </c>
      <c r="J112" s="13" t="s">
        <v>155</v>
      </c>
    </row>
    <row r="113" spans="1:10" ht="13.2" customHeight="1">
      <c r="A113" s="140"/>
      <c r="B113" s="5">
        <v>45433</v>
      </c>
      <c r="C113" s="42">
        <f>('Исходник сравнение Дубай'!$C113/2)-(('Исходник сравнение Дубай'!$C113/2)*'Таблица вводных'!$G$3)</f>
        <v>0</v>
      </c>
      <c r="D113" s="42">
        <f>('Исходник сравнение Дубай'!$D113/2+'Таблица вводных'!$F$4)-('Исходник сравнение Дубай'!$D113/2*'Таблица вводных'!$G$4)</f>
        <v>7</v>
      </c>
      <c r="E113" s="42">
        <f>('Исходник сравнение Дубай'!$E113/2)-(('Исходник сравнение Дубай'!$E113/2-'Таблица вводных'!$F$5)*'Таблица вводных'!$G$5)</f>
        <v>0.82499999999999996</v>
      </c>
      <c r="F113" s="42">
        <f>('Исходник сравнение Дубай'!$F113/2+'Таблица вводных'!$F$6)-(('Исходник сравнение Дубай'!$F113/2+'Таблица вводных'!$F$6)*'Таблица вводных'!$G$6)</f>
        <v>21.6</v>
      </c>
      <c r="G113" s="42">
        <f>('Исходник сравнение Дубай'!$G113/2)-(('Исходник сравнение Дубай'!$G113/2)*'Таблица вводных'!$G$7)</f>
        <v>0</v>
      </c>
      <c r="H113" s="43">
        <f>'Исходник сравнение Дубай'!$H113/2</f>
        <v>0</v>
      </c>
      <c r="I113" s="42">
        <f>'Исходник сравнение Дубай'!$I113/2-(('Исходник сравнение Дубай'!$I113/2)*'Таблица вводных'!$G$9)</f>
        <v>0</v>
      </c>
      <c r="J113" s="13" t="s">
        <v>155</v>
      </c>
    </row>
    <row r="114" spans="1:10" ht="13.2" customHeight="1">
      <c r="A114" s="140"/>
      <c r="B114" s="5">
        <v>45437</v>
      </c>
      <c r="C114" s="42">
        <f>('Исходник сравнение Дубай'!$C114/2)-(('Исходник сравнение Дубай'!$C114/2)*'Таблица вводных'!$G$3)</f>
        <v>0</v>
      </c>
      <c r="D114" s="42">
        <f>('Исходник сравнение Дубай'!$D114/2+'Таблица вводных'!$F$4)-('Исходник сравнение Дубай'!$D114/2*'Таблица вводных'!$G$4)</f>
        <v>7</v>
      </c>
      <c r="E114" s="42">
        <f>('Исходник сравнение Дубай'!$E114/2)-(('Исходник сравнение Дубай'!$E114/2-'Таблица вводных'!$F$5)*'Таблица вводных'!$G$5)</f>
        <v>0.82499999999999996</v>
      </c>
      <c r="F114" s="42">
        <f>('Исходник сравнение Дубай'!$F114/2+'Таблица вводных'!$F$6)-(('Исходник сравнение Дубай'!$F114/2+'Таблица вводных'!$F$6)*'Таблица вводных'!$G$6)</f>
        <v>21.6</v>
      </c>
      <c r="G114" s="42">
        <f>('Исходник сравнение Дубай'!$G114/2)-(('Исходник сравнение Дубай'!$G114/2)*'Таблица вводных'!$G$7)</f>
        <v>0</v>
      </c>
      <c r="H114" s="43">
        <f>'Исходник сравнение Дубай'!$H114/2</f>
        <v>0</v>
      </c>
      <c r="I114" s="42">
        <f>'Исходник сравнение Дубай'!$I114/2-(('Исходник сравнение Дубай'!$I114/2)*'Таблица вводных'!$G$9)</f>
        <v>0</v>
      </c>
      <c r="J114" s="13" t="s">
        <v>155</v>
      </c>
    </row>
    <row r="115" spans="1:10" ht="13.2" customHeight="1">
      <c r="A115" s="140"/>
      <c r="B115" s="5">
        <v>45440</v>
      </c>
      <c r="C115" s="42">
        <f>('Исходник сравнение Дубай'!$C115/2)-(('Исходник сравнение Дубай'!$C115/2)*'Таблица вводных'!$G$3)</f>
        <v>0</v>
      </c>
      <c r="D115" s="42">
        <f>('Исходник сравнение Дубай'!$D115/2+'Таблица вводных'!$F$4)-('Исходник сравнение Дубай'!$D115/2*'Таблица вводных'!$G$4)</f>
        <v>7</v>
      </c>
      <c r="E115" s="42">
        <f>('Исходник сравнение Дубай'!$E115/2)-(('Исходник сравнение Дубай'!$E115/2-'Таблица вводных'!$F$5)*'Таблица вводных'!$G$5)</f>
        <v>0.82499999999999996</v>
      </c>
      <c r="F115" s="42">
        <f>('Исходник сравнение Дубай'!$F115/2+'Таблица вводных'!$F$6)-(('Исходник сравнение Дубай'!$F115/2+'Таблица вводных'!$F$6)*'Таблица вводных'!$G$6)</f>
        <v>21.6</v>
      </c>
      <c r="G115" s="42">
        <f>('Исходник сравнение Дубай'!$G115/2)-(('Исходник сравнение Дубай'!$G115/2)*'Таблица вводных'!$G$7)</f>
        <v>0</v>
      </c>
      <c r="H115" s="43">
        <f>'Исходник сравнение Дубай'!$H115/2</f>
        <v>0</v>
      </c>
      <c r="I115" s="42">
        <f>'Исходник сравнение Дубай'!$I115/2-(('Исходник сравнение Дубай'!$I115/2)*'Таблица вводных'!$G$9)</f>
        <v>0</v>
      </c>
      <c r="J115" s="13" t="s">
        <v>155</v>
      </c>
    </row>
    <row r="116" spans="1:10" ht="13.2" customHeight="1">
      <c r="A116" s="140"/>
      <c r="B116" s="5">
        <v>45444</v>
      </c>
      <c r="C116" s="42">
        <f>('Исходник сравнение Дубай'!$C116/2)-(('Исходник сравнение Дубай'!$C116/2)*'Таблица вводных'!$G$3)</f>
        <v>0</v>
      </c>
      <c r="D116" s="42">
        <f>('Исходник сравнение Дубай'!$D116/2+'Таблица вводных'!$F$4)-('Исходник сравнение Дубай'!$D116/2*'Таблица вводных'!$G$4)</f>
        <v>7</v>
      </c>
      <c r="E116" s="42">
        <f>('Исходник сравнение Дубай'!$E116/2)-(('Исходник сравнение Дубай'!$E116/2-'Таблица вводных'!$F$5)*'Таблица вводных'!$G$5)</f>
        <v>0.82499999999999996</v>
      </c>
      <c r="F116" s="42">
        <f>('Исходник сравнение Дубай'!$F116/2+'Таблица вводных'!$F$6)-(('Исходник сравнение Дубай'!$F116/2+'Таблица вводных'!$F$6)*'Таблица вводных'!$G$6)</f>
        <v>21.6</v>
      </c>
      <c r="G116" s="42">
        <f>('Исходник сравнение Дубай'!$G116/2)-(('Исходник сравнение Дубай'!$G116/2)*'Таблица вводных'!$G$7)</f>
        <v>0</v>
      </c>
      <c r="H116" s="43">
        <f>'Исходник сравнение Дубай'!$H116/2</f>
        <v>0</v>
      </c>
      <c r="I116" s="42">
        <f>'Исходник сравнение Дубай'!$I116/2-(('Исходник сравнение Дубай'!$I116/2)*'Таблица вводных'!$G$9)</f>
        <v>0</v>
      </c>
      <c r="J116" s="13" t="s">
        <v>155</v>
      </c>
    </row>
    <row r="117" spans="1:10" ht="13.2" customHeight="1">
      <c r="A117" s="140"/>
      <c r="B117" s="5">
        <v>45447</v>
      </c>
      <c r="C117" s="42">
        <f>('Исходник сравнение Дубай'!$C117/2)-(('Исходник сравнение Дубай'!$C117/2)*'Таблица вводных'!$G$3)</f>
        <v>0</v>
      </c>
      <c r="D117" s="42">
        <f>('Исходник сравнение Дубай'!$D117/2+'Таблица вводных'!$F$4)-('Исходник сравнение Дубай'!$D117/2*'Таблица вводных'!$G$4)</f>
        <v>7</v>
      </c>
      <c r="E117" s="42">
        <f>('Исходник сравнение Дубай'!$E117/2)-(('Исходник сравнение Дубай'!$E117/2-'Таблица вводных'!$F$5)*'Таблица вводных'!$G$5)</f>
        <v>0.82499999999999996</v>
      </c>
      <c r="F117" s="42">
        <f>('Исходник сравнение Дубай'!$F117/2+'Таблица вводных'!$F$6)-(('Исходник сравнение Дубай'!$F117/2+'Таблица вводных'!$F$6)*'Таблица вводных'!$G$6)</f>
        <v>21.6</v>
      </c>
      <c r="G117" s="42">
        <f>('Исходник сравнение Дубай'!$G117/2)-(('Исходник сравнение Дубай'!$G117/2)*'Таблица вводных'!$G$7)</f>
        <v>0</v>
      </c>
      <c r="H117" s="43">
        <f>'Исходник сравнение Дубай'!$H117/2</f>
        <v>0</v>
      </c>
      <c r="I117" s="42">
        <f>'Исходник сравнение Дубай'!$I117/2-(('Исходник сравнение Дубай'!$I117/2)*'Таблица вводных'!$G$9)</f>
        <v>0</v>
      </c>
      <c r="J117" s="13" t="s">
        <v>155</v>
      </c>
    </row>
    <row r="118" spans="1:10" ht="13.2" customHeight="1">
      <c r="A118" s="140"/>
      <c r="B118" s="5">
        <v>45451</v>
      </c>
      <c r="C118" s="42">
        <f>('Исходник сравнение Дубай'!$C118/2)-(('Исходник сравнение Дубай'!$C118/2)*'Таблица вводных'!$G$3)</f>
        <v>0</v>
      </c>
      <c r="D118" s="42">
        <f>('Исходник сравнение Дубай'!$D118/2+'Таблица вводных'!$F$4)-('Исходник сравнение Дубай'!$D118/2*'Таблица вводных'!$G$4)</f>
        <v>7</v>
      </c>
      <c r="E118" s="42">
        <f>('Исходник сравнение Дубай'!$E118/2)-(('Исходник сравнение Дубай'!$E118/2-'Таблица вводных'!$F$5)*'Таблица вводных'!$G$5)</f>
        <v>0.82499999999999996</v>
      </c>
      <c r="F118" s="42">
        <f>('Исходник сравнение Дубай'!$F118/2+'Таблица вводных'!$F$6)-(('Исходник сравнение Дубай'!$F118/2+'Таблица вводных'!$F$6)*'Таблица вводных'!$G$6)</f>
        <v>21.6</v>
      </c>
      <c r="G118" s="42">
        <f>('Исходник сравнение Дубай'!$G118/2)-(('Исходник сравнение Дубай'!$G118/2)*'Таблица вводных'!$G$7)</f>
        <v>0</v>
      </c>
      <c r="H118" s="43">
        <f>'Исходник сравнение Дубай'!$H118/2</f>
        <v>0</v>
      </c>
      <c r="I118" s="42">
        <f>'Исходник сравнение Дубай'!$I118/2-(('Исходник сравнение Дубай'!$I118/2)*'Таблица вводных'!$G$9)</f>
        <v>0</v>
      </c>
      <c r="J118" s="13" t="s">
        <v>155</v>
      </c>
    </row>
    <row r="119" spans="1:10" ht="13.2" customHeight="1">
      <c r="A119" s="140"/>
      <c r="B119" s="5">
        <v>45454</v>
      </c>
      <c r="C119" s="42">
        <f>('Исходник сравнение Дубай'!$C119/2)-(('Исходник сравнение Дубай'!$C119/2)*'Таблица вводных'!$G$3)</f>
        <v>0</v>
      </c>
      <c r="D119" s="42">
        <f>('Исходник сравнение Дубай'!$D119/2+'Таблица вводных'!$F$4)-('Исходник сравнение Дубай'!$D119/2*'Таблица вводных'!$G$4)</f>
        <v>7</v>
      </c>
      <c r="E119" s="42">
        <f>('Исходник сравнение Дубай'!$E119/2)-(('Исходник сравнение Дубай'!$E119/2-'Таблица вводных'!$F$5)*'Таблица вводных'!$G$5)</f>
        <v>0.82499999999999996</v>
      </c>
      <c r="F119" s="42">
        <f>('Исходник сравнение Дубай'!$F119/2+'Таблица вводных'!$F$6)-(('Исходник сравнение Дубай'!$F119/2+'Таблица вводных'!$F$6)*'Таблица вводных'!$G$6)</f>
        <v>21.6</v>
      </c>
      <c r="G119" s="42">
        <f>('Исходник сравнение Дубай'!$G119/2)-(('Исходник сравнение Дубай'!$G119/2)*'Таблица вводных'!$G$7)</f>
        <v>0</v>
      </c>
      <c r="H119" s="43">
        <f>'Исходник сравнение Дубай'!$H119/2</f>
        <v>0</v>
      </c>
      <c r="I119" s="42">
        <f>'Исходник сравнение Дубай'!$I119/2-(('Исходник сравнение Дубай'!$I119/2)*'Таблица вводных'!$G$9)</f>
        <v>0</v>
      </c>
      <c r="J119" s="13" t="s">
        <v>155</v>
      </c>
    </row>
    <row r="120" spans="1:10" ht="13.2" customHeight="1">
      <c r="A120" s="140"/>
      <c r="B120" s="5"/>
      <c r="C120" s="42">
        <f>('Исходник сравнение Дубай'!$C120/2)-(('Исходник сравнение Дубай'!$C120/2)*'Таблица вводных'!$G$3)</f>
        <v>0</v>
      </c>
      <c r="D120" s="42">
        <f>('Исходник сравнение Дубай'!$D120/2+'Таблица вводных'!$F$4)-('Исходник сравнение Дубай'!$D120/2*'Таблица вводных'!$G$4)</f>
        <v>7</v>
      </c>
      <c r="E120" s="42">
        <f>('Исходник сравнение Дубай'!$E120/2)-(('Исходник сравнение Дубай'!$E120/2-'Таблица вводных'!$F$5)*'Таблица вводных'!$G$5)</f>
        <v>0.82499999999999996</v>
      </c>
      <c r="F120" s="42">
        <f>('Исходник сравнение Дубай'!$F120/2+'Таблица вводных'!$F$6)-(('Исходник сравнение Дубай'!$F120/2+'Таблица вводных'!$F$6)*'Таблица вводных'!$G$6)</f>
        <v>21.6</v>
      </c>
      <c r="G120" s="42">
        <f>('Исходник сравнение Дубай'!$G120/2)-(('Исходник сравнение Дубай'!$G120/2)*'Таблица вводных'!$G$7)</f>
        <v>0</v>
      </c>
      <c r="H120" s="43">
        <f>'Исходник сравнение Дубай'!$H120/2</f>
        <v>0</v>
      </c>
      <c r="I120" s="42">
        <f>'Исходник сравнение Дубай'!$I120/2-(('Исходник сравнение Дубай'!$I120/2)*'Таблица вводных'!$G$9)</f>
        <v>0</v>
      </c>
      <c r="J120" s="13" t="s">
        <v>155</v>
      </c>
    </row>
    <row r="121" spans="1:10" ht="13.2" customHeight="1">
      <c r="A121" s="140"/>
      <c r="B121" s="5"/>
      <c r="C121" s="42">
        <f>('Исходник сравнение Дубай'!$C121/2)-(('Исходник сравнение Дубай'!$C121/2)*'Таблица вводных'!$G$3)</f>
        <v>0</v>
      </c>
      <c r="D121" s="42">
        <f>('Исходник сравнение Дубай'!$D121/2+'Таблица вводных'!$F$4)-('Исходник сравнение Дубай'!$D121/2*'Таблица вводных'!$G$4)</f>
        <v>7</v>
      </c>
      <c r="E121" s="42">
        <f>('Исходник сравнение Дубай'!$E121/2)-(('Исходник сравнение Дубай'!$E121/2-'Таблица вводных'!$F$5)*'Таблица вводных'!$G$5)</f>
        <v>0.82499999999999996</v>
      </c>
      <c r="F121" s="42">
        <f>('Исходник сравнение Дубай'!$F121/2+'Таблица вводных'!$F$6)-(('Исходник сравнение Дубай'!$F121/2+'Таблица вводных'!$F$6)*'Таблица вводных'!$G$6)</f>
        <v>21.6</v>
      </c>
      <c r="G121" s="42">
        <f>('Исходник сравнение Дубай'!$G121/2)-(('Исходник сравнение Дубай'!$G121/2)*'Таблица вводных'!$G$7)</f>
        <v>0</v>
      </c>
      <c r="H121" s="43">
        <f>'Исходник сравнение Дубай'!$H121/2</f>
        <v>0</v>
      </c>
      <c r="I121" s="42">
        <f>'Исходник сравнение Дубай'!$I121/2-(('Исходник сравнение Дубай'!$I121/2)*'Таблица вводных'!$G$9)</f>
        <v>0</v>
      </c>
      <c r="J121" s="13" t="s">
        <v>155</v>
      </c>
    </row>
    <row r="122" spans="1:10" ht="13.2" customHeight="1">
      <c r="A122" s="140"/>
      <c r="B122" s="5"/>
      <c r="C122" s="42">
        <f>('Исходник сравнение Дубай'!$C122/2)-(('Исходник сравнение Дубай'!$C122/2)*'Таблица вводных'!$G$3)</f>
        <v>0</v>
      </c>
      <c r="D122" s="42">
        <f>('Исходник сравнение Дубай'!$D122/2+'Таблица вводных'!$F$4)-('Исходник сравнение Дубай'!$D122/2*'Таблица вводных'!$G$4)</f>
        <v>7</v>
      </c>
      <c r="E122" s="42">
        <f>('Исходник сравнение Дубай'!$E122/2)-(('Исходник сравнение Дубай'!$E122/2-'Таблица вводных'!$F$5)*'Таблица вводных'!$G$5)</f>
        <v>0.82499999999999996</v>
      </c>
      <c r="F122" s="42">
        <f>('Исходник сравнение Дубай'!$F122/2+'Таблица вводных'!$F$6)-(('Исходник сравнение Дубай'!$F122/2+'Таблица вводных'!$F$6)*'Таблица вводных'!$G$6)</f>
        <v>21.6</v>
      </c>
      <c r="G122" s="42">
        <f>('Исходник сравнение Дубай'!$G122/2)-(('Исходник сравнение Дубай'!$G122/2)*'Таблица вводных'!$G$7)</f>
        <v>0</v>
      </c>
      <c r="H122" s="43">
        <f>'Исходник сравнение Дубай'!$H122/2</f>
        <v>0</v>
      </c>
      <c r="I122" s="42">
        <f>'Исходник сравнение Дубай'!$I122/2-(('Исходник сравнение Дубай'!$I122/2)*'Таблица вводных'!$G$9)</f>
        <v>0</v>
      </c>
      <c r="J122" s="13" t="s">
        <v>155</v>
      </c>
    </row>
    <row r="123" spans="1:10" ht="13.2" customHeight="1">
      <c r="A123" s="140"/>
      <c r="B123" s="5"/>
      <c r="C123" s="42">
        <f>('Исходник сравнение Дубай'!$C123/2)-(('Исходник сравнение Дубай'!$C123/2)*'Таблица вводных'!$G$3)</f>
        <v>0</v>
      </c>
      <c r="D123" s="42">
        <f>('Исходник сравнение Дубай'!$D123/2+'Таблица вводных'!$F$4)-('Исходник сравнение Дубай'!$D123/2*'Таблица вводных'!$G$4)</f>
        <v>7</v>
      </c>
      <c r="E123" s="42">
        <f>('Исходник сравнение Дубай'!$E123/2)-(('Исходник сравнение Дубай'!$E123/2-'Таблица вводных'!$F$5)*'Таблица вводных'!$G$5)</f>
        <v>0.82499999999999996</v>
      </c>
      <c r="F123" s="42">
        <f>('Исходник сравнение Дубай'!$F123/2+'Таблица вводных'!$F$6)-(('Исходник сравнение Дубай'!$F123/2+'Таблица вводных'!$F$6)*'Таблица вводных'!$G$6)</f>
        <v>21.6</v>
      </c>
      <c r="G123" s="42">
        <f>('Исходник сравнение Дубай'!$G123/2)-(('Исходник сравнение Дубай'!$G123/2)*'Таблица вводных'!$G$7)</f>
        <v>0</v>
      </c>
      <c r="H123" s="43">
        <f>'Исходник сравнение Дубай'!$H123/2</f>
        <v>0</v>
      </c>
      <c r="I123" s="42">
        <f>'Исходник сравнение Дубай'!$I123/2-(('Исходник сравнение Дубай'!$I123/2)*'Таблица вводных'!$G$9)</f>
        <v>0</v>
      </c>
      <c r="J123" s="13" t="s">
        <v>155</v>
      </c>
    </row>
    <row r="124" spans="1:10" ht="13.2" customHeight="1">
      <c r="A124" s="140"/>
      <c r="B124" s="5"/>
      <c r="C124" s="42">
        <f>('Исходник сравнение Дубай'!$C124/2)-(('Исходник сравнение Дубай'!$C124/2)*'Таблица вводных'!$G$3)</f>
        <v>0</v>
      </c>
      <c r="D124" s="42">
        <f>('Исходник сравнение Дубай'!$D124/2+'Таблица вводных'!$F$4)-('Исходник сравнение Дубай'!$D124/2*'Таблица вводных'!$G$4)</f>
        <v>7</v>
      </c>
      <c r="E124" s="42">
        <f>('Исходник сравнение Дубай'!$E124/2)-(('Исходник сравнение Дубай'!$E124/2-'Таблица вводных'!$F$5)*'Таблица вводных'!$G$5)</f>
        <v>0.82499999999999996</v>
      </c>
      <c r="F124" s="42">
        <f>('Исходник сравнение Дубай'!$F124/2+'Таблица вводных'!$F$6)-(('Исходник сравнение Дубай'!$F124/2+'Таблица вводных'!$F$6)*'Таблица вводных'!$G$6)</f>
        <v>21.6</v>
      </c>
      <c r="G124" s="42">
        <f>('Исходник сравнение Дубай'!$G124/2)-(('Исходник сравнение Дубай'!$G124/2)*'Таблица вводных'!$G$7)</f>
        <v>0</v>
      </c>
      <c r="H124" s="43">
        <f>'Исходник сравнение Дубай'!$H124/2</f>
        <v>0</v>
      </c>
      <c r="I124" s="42">
        <f>'Исходник сравнение Дубай'!$I124/2-(('Исходник сравнение Дубай'!$I124/2)*'Таблица вводных'!$G$9)</f>
        <v>0</v>
      </c>
      <c r="J124" s="13" t="s">
        <v>155</v>
      </c>
    </row>
    <row r="125" spans="1:10" ht="13.2" customHeight="1">
      <c r="A125" s="140"/>
      <c r="B125" s="5"/>
      <c r="C125" s="42">
        <f>('Исходник сравнение Дубай'!$C125/2)-(('Исходник сравнение Дубай'!$C125/2)*'Таблица вводных'!$G$3)</f>
        <v>0</v>
      </c>
      <c r="D125" s="42">
        <f>('Исходник сравнение Дубай'!$D125/2+'Таблица вводных'!$F$4)-('Исходник сравнение Дубай'!$D125/2*'Таблица вводных'!$G$4)</f>
        <v>7</v>
      </c>
      <c r="E125" s="42">
        <f>('Исходник сравнение Дубай'!$E125/2)-(('Исходник сравнение Дубай'!$E125/2-'Таблица вводных'!$F$5)*'Таблица вводных'!$G$5)</f>
        <v>0.82499999999999996</v>
      </c>
      <c r="F125" s="42">
        <f>('Исходник сравнение Дубай'!$F125/2+'Таблица вводных'!$F$6)-(('Исходник сравнение Дубай'!$F125/2+'Таблица вводных'!$F$6)*'Таблица вводных'!$G$6)</f>
        <v>21.6</v>
      </c>
      <c r="G125" s="42">
        <f>('Исходник сравнение Дубай'!$G125/2)-(('Исходник сравнение Дубай'!$G125/2)*'Таблица вводных'!$G$7)</f>
        <v>0</v>
      </c>
      <c r="H125" s="43">
        <f>'Исходник сравнение Дубай'!$H125/2</f>
        <v>0</v>
      </c>
      <c r="I125" s="42">
        <f>'Исходник сравнение Дубай'!$I125/2-(('Исходник сравнение Дубай'!$I125/2)*'Таблица вводных'!$G$9)</f>
        <v>0</v>
      </c>
      <c r="J125" s="13" t="s">
        <v>155</v>
      </c>
    </row>
    <row r="126" spans="1:10" ht="13.2" customHeight="1">
      <c r="A126" s="140"/>
      <c r="B126" s="5"/>
      <c r="C126" s="42">
        <f>('Исходник сравнение Дубай'!$C126/2)-(('Исходник сравнение Дубай'!$C126/2)*'Таблица вводных'!$G$3)</f>
        <v>0</v>
      </c>
      <c r="D126" s="42">
        <f>('Исходник сравнение Дубай'!$D126/2+'Таблица вводных'!$F$4)-('Исходник сравнение Дубай'!$D126/2*'Таблица вводных'!$G$4)</f>
        <v>7</v>
      </c>
      <c r="E126" s="42">
        <f>('Исходник сравнение Дубай'!$E126/2)-(('Исходник сравнение Дубай'!$E126/2-'Таблица вводных'!$F$5)*'Таблица вводных'!$G$5)</f>
        <v>0.82499999999999996</v>
      </c>
      <c r="F126" s="42">
        <f>('Исходник сравнение Дубай'!$F126/2+'Таблица вводных'!$F$6)-(('Исходник сравнение Дубай'!$F126/2+'Таблица вводных'!$F$6)*'Таблица вводных'!$G$6)</f>
        <v>21.6</v>
      </c>
      <c r="G126" s="42">
        <f>('Исходник сравнение Дубай'!$G126/2)-(('Исходник сравнение Дубай'!$G126/2)*'Таблица вводных'!$G$7)</f>
        <v>0</v>
      </c>
      <c r="H126" s="43">
        <f>'Исходник сравнение Дубай'!$H126/2</f>
        <v>0</v>
      </c>
      <c r="I126" s="42">
        <f>'Исходник сравнение Дубай'!$I126/2-(('Исходник сравнение Дубай'!$I126/2)*'Таблица вводных'!$G$9)</f>
        <v>0</v>
      </c>
      <c r="J126" s="13" t="s">
        <v>155</v>
      </c>
    </row>
    <row r="127" spans="1:10" ht="13.2" customHeight="1">
      <c r="A127" s="141"/>
      <c r="B127" s="18"/>
      <c r="C127" s="44">
        <f>('Исходник сравнение Дубай'!$C127/2)-(('Исходник сравнение Дубай'!$C127/2)*'Таблица вводных'!$G$3)</f>
        <v>0</v>
      </c>
      <c r="D127" s="44">
        <f>('Исходник сравнение Дубай'!$D127/2+'Таблица вводных'!$F$4)-('Исходник сравнение Дубай'!$D127/2*'Таблица вводных'!$G$4)</f>
        <v>7</v>
      </c>
      <c r="E127" s="44">
        <f>('Исходник сравнение Дубай'!$E127/2)-(('Исходник сравнение Дубай'!$E127/2-'Таблица вводных'!$F$5)*'Таблица вводных'!$G$5)</f>
        <v>0.82499999999999996</v>
      </c>
      <c r="F127" s="44">
        <f>('Исходник сравнение Дубай'!$F127/2+'Таблица вводных'!$F$6)-(('Исходник сравнение Дубай'!$F127/2+'Таблица вводных'!$F$6)*'Таблица вводных'!$G$6)</f>
        <v>21.6</v>
      </c>
      <c r="G127" s="44">
        <f>('Исходник сравнение Дубай'!$G127/2)-(('Исходник сравнение Дубай'!$G127/2)*'Таблица вводных'!$G$7)</f>
        <v>0</v>
      </c>
      <c r="H127" s="45">
        <f>'Исходник сравнение Дубай'!$H127/2</f>
        <v>0</v>
      </c>
      <c r="I127" s="44">
        <f>'Исходник сравнение Дубай'!$I127/2-(('Исходник сравнение Дубай'!$I127/2)*'Таблица вводных'!$G$9)</f>
        <v>0</v>
      </c>
      <c r="J127" s="22" t="s">
        <v>155</v>
      </c>
    </row>
    <row r="128" spans="1:10" ht="13.2" customHeight="1">
      <c r="A128" s="142" t="s">
        <v>156</v>
      </c>
      <c r="B128" s="5">
        <v>45423</v>
      </c>
      <c r="C128" s="40">
        <f>('Исходник сравнение Дубай'!$C128/2)-(('Исходник сравнение Дубай'!$C128/2)*'Таблица вводных'!$G$3)</f>
        <v>0</v>
      </c>
      <c r="D128" s="40">
        <f>('Исходник сравнение Дубай'!$D128/2+'Таблица вводных'!$F$4)-('Исходник сравнение Дубай'!$D128/2*'Таблица вводных'!$G$4)</f>
        <v>7</v>
      </c>
      <c r="E128" s="40">
        <f>('Исходник сравнение Дубай'!$E128/2)-(('Исходник сравнение Дубай'!$E128/2-'Таблица вводных'!$F$5)*'Таблица вводных'!$G$5)</f>
        <v>0.82499999999999996</v>
      </c>
      <c r="F128" s="40">
        <f>('Исходник сравнение Дубай'!$F128/2+'Таблица вводных'!$F$6)-(('Исходник сравнение Дубай'!$F128/2+'Таблица вводных'!$F$6)*'Таблица вводных'!$G$6)</f>
        <v>21.6</v>
      </c>
      <c r="G128" s="40">
        <f>('Исходник сравнение Дубай'!$G128/2)-(('Исходник сравнение Дубай'!$G128/2)*'Таблица вводных'!$G$7)</f>
        <v>0</v>
      </c>
      <c r="H128" s="41">
        <f>'Исходник сравнение Дубай'!$H128/2</f>
        <v>0</v>
      </c>
      <c r="I128" s="40">
        <f>'Исходник сравнение Дубай'!$I128/2-(('Исходник сравнение Дубай'!$I128/2)*'Таблица вводных'!$G$9)</f>
        <v>0</v>
      </c>
      <c r="J128" s="10" t="s">
        <v>157</v>
      </c>
    </row>
    <row r="129" spans="1:10" ht="13.2" customHeight="1">
      <c r="A129" s="140"/>
      <c r="B129" s="5">
        <v>45426</v>
      </c>
      <c r="C129" s="42">
        <f>('Исходник сравнение Дубай'!$C129/2)-(('Исходник сравнение Дубай'!$C129/2)*'Таблица вводных'!$G$3)</f>
        <v>0</v>
      </c>
      <c r="D129" s="42">
        <f>('Исходник сравнение Дубай'!$D129/2+'Таблица вводных'!$F$4)-('Исходник сравнение Дубай'!$D129/2*'Таблица вводных'!$G$4)</f>
        <v>7</v>
      </c>
      <c r="E129" s="42">
        <f>('Исходник сравнение Дубай'!$E129/2)-(('Исходник сравнение Дубай'!$E129/2-'Таблица вводных'!$F$5)*'Таблица вводных'!$G$5)</f>
        <v>0.82499999999999996</v>
      </c>
      <c r="F129" s="42">
        <f>('Исходник сравнение Дубай'!$F129/2+'Таблица вводных'!$F$6)-(('Исходник сравнение Дубай'!$F129/2+'Таблица вводных'!$F$6)*'Таблица вводных'!$G$6)</f>
        <v>21.6</v>
      </c>
      <c r="G129" s="42">
        <f>('Исходник сравнение Дубай'!$G129/2)-(('Исходник сравнение Дубай'!$G129/2)*'Таблица вводных'!$G$7)</f>
        <v>0</v>
      </c>
      <c r="H129" s="43">
        <f>'Исходник сравнение Дубай'!$H129/2</f>
        <v>0</v>
      </c>
      <c r="I129" s="42">
        <f>'Исходник сравнение Дубай'!$I129/2-(('Исходник сравнение Дубай'!$I129/2)*'Таблица вводных'!$G$9)</f>
        <v>0</v>
      </c>
      <c r="J129" s="13" t="s">
        <v>157</v>
      </c>
    </row>
    <row r="130" spans="1:10" ht="13.2" customHeight="1">
      <c r="A130" s="140"/>
      <c r="B130" s="5">
        <v>45430</v>
      </c>
      <c r="C130" s="42">
        <f>('Исходник сравнение Дубай'!$C130/2)-(('Исходник сравнение Дубай'!$C130/2)*'Таблица вводных'!$G$3)</f>
        <v>0</v>
      </c>
      <c r="D130" s="42">
        <f>('Исходник сравнение Дубай'!$D130/2+'Таблица вводных'!$F$4)-('Исходник сравнение Дубай'!$D130/2*'Таблица вводных'!$G$4)</f>
        <v>7</v>
      </c>
      <c r="E130" s="42">
        <f>('Исходник сравнение Дубай'!$E130/2)-(('Исходник сравнение Дубай'!$E130/2-'Таблица вводных'!$F$5)*'Таблица вводных'!$G$5)</f>
        <v>0.82499999999999996</v>
      </c>
      <c r="F130" s="42">
        <f>('Исходник сравнение Дубай'!$F130/2+'Таблица вводных'!$F$6)-(('Исходник сравнение Дубай'!$F130/2+'Таблица вводных'!$F$6)*'Таблица вводных'!$G$6)</f>
        <v>21.6</v>
      </c>
      <c r="G130" s="42">
        <f>('Исходник сравнение Дубай'!$G130/2)-(('Исходник сравнение Дубай'!$G130/2)*'Таблица вводных'!$G$7)</f>
        <v>0</v>
      </c>
      <c r="H130" s="43">
        <f>'Исходник сравнение Дубай'!$H130/2</f>
        <v>0</v>
      </c>
      <c r="I130" s="42">
        <f>'Исходник сравнение Дубай'!$I130/2-(('Исходник сравнение Дубай'!$I130/2)*'Таблица вводных'!$G$9)</f>
        <v>0</v>
      </c>
      <c r="J130" s="13" t="s">
        <v>157</v>
      </c>
    </row>
    <row r="131" spans="1:10" ht="13.2" customHeight="1">
      <c r="A131" s="140"/>
      <c r="B131" s="5">
        <v>45433</v>
      </c>
      <c r="C131" s="42">
        <f>('Исходник сравнение Дубай'!$C131/2)-(('Исходник сравнение Дубай'!$C131/2)*'Таблица вводных'!$G$3)</f>
        <v>0</v>
      </c>
      <c r="D131" s="42">
        <f>('Исходник сравнение Дубай'!$D131/2+'Таблица вводных'!$F$4)-('Исходник сравнение Дубай'!$D131/2*'Таблица вводных'!$G$4)</f>
        <v>7</v>
      </c>
      <c r="E131" s="42">
        <f>('Исходник сравнение Дубай'!$E131/2)-(('Исходник сравнение Дубай'!$E131/2-'Таблица вводных'!$F$5)*'Таблица вводных'!$G$5)</f>
        <v>0.82499999999999996</v>
      </c>
      <c r="F131" s="42">
        <f>('Исходник сравнение Дубай'!$F131/2+'Таблица вводных'!$F$6)-(('Исходник сравнение Дубай'!$F131/2+'Таблица вводных'!$F$6)*'Таблица вводных'!$G$6)</f>
        <v>21.6</v>
      </c>
      <c r="G131" s="42">
        <f>('Исходник сравнение Дубай'!$G131/2)-(('Исходник сравнение Дубай'!$G131/2)*'Таблица вводных'!$G$7)</f>
        <v>0</v>
      </c>
      <c r="H131" s="43">
        <f>'Исходник сравнение Дубай'!$H131/2</f>
        <v>0</v>
      </c>
      <c r="I131" s="42">
        <f>'Исходник сравнение Дубай'!$I131/2-(('Исходник сравнение Дубай'!$I131/2)*'Таблица вводных'!$G$9)</f>
        <v>0</v>
      </c>
      <c r="J131" s="13" t="s">
        <v>157</v>
      </c>
    </row>
    <row r="132" spans="1:10" ht="13.2" customHeight="1">
      <c r="A132" s="140"/>
      <c r="B132" s="5">
        <v>45437</v>
      </c>
      <c r="C132" s="42">
        <f>('Исходник сравнение Дубай'!$C132/2)-(('Исходник сравнение Дубай'!$C132/2)*'Таблица вводных'!$G$3)</f>
        <v>0</v>
      </c>
      <c r="D132" s="42">
        <f>('Исходник сравнение Дубай'!$D132/2+'Таблица вводных'!$F$4)-('Исходник сравнение Дубай'!$D132/2*'Таблица вводных'!$G$4)</f>
        <v>7</v>
      </c>
      <c r="E132" s="42">
        <f>('Исходник сравнение Дубай'!$E132/2)-(('Исходник сравнение Дубай'!$E132/2-'Таблица вводных'!$F$5)*'Таблица вводных'!$G$5)</f>
        <v>0.82499999999999996</v>
      </c>
      <c r="F132" s="42">
        <f>('Исходник сравнение Дубай'!$F132/2+'Таблица вводных'!$F$6)-(('Исходник сравнение Дубай'!$F132/2+'Таблица вводных'!$F$6)*'Таблица вводных'!$G$6)</f>
        <v>21.6</v>
      </c>
      <c r="G132" s="42">
        <f>('Исходник сравнение Дубай'!$G132/2)-(('Исходник сравнение Дубай'!$G132/2)*'Таблица вводных'!$G$7)</f>
        <v>0</v>
      </c>
      <c r="H132" s="43">
        <f>'Исходник сравнение Дубай'!$H132/2</f>
        <v>0</v>
      </c>
      <c r="I132" s="42">
        <f>'Исходник сравнение Дубай'!$I132/2-(('Исходник сравнение Дубай'!$I132/2)*'Таблица вводных'!$G$9)</f>
        <v>0</v>
      </c>
      <c r="J132" s="13" t="s">
        <v>157</v>
      </c>
    </row>
    <row r="133" spans="1:10" ht="13.2" customHeight="1">
      <c r="A133" s="140"/>
      <c r="B133" s="5">
        <v>45440</v>
      </c>
      <c r="C133" s="42">
        <f>('Исходник сравнение Дубай'!$C133/2)-(('Исходник сравнение Дубай'!$C133/2)*'Таблица вводных'!$G$3)</f>
        <v>0</v>
      </c>
      <c r="D133" s="42">
        <f>('Исходник сравнение Дубай'!$D133/2+'Таблица вводных'!$F$4)-('Исходник сравнение Дубай'!$D133/2*'Таблица вводных'!$G$4)</f>
        <v>7</v>
      </c>
      <c r="E133" s="42">
        <f>('Исходник сравнение Дубай'!$E133/2)-(('Исходник сравнение Дубай'!$E133/2-'Таблица вводных'!$F$5)*'Таблица вводных'!$G$5)</f>
        <v>0.82499999999999996</v>
      </c>
      <c r="F133" s="42">
        <f>('Исходник сравнение Дубай'!$F133/2+'Таблица вводных'!$F$6)-(('Исходник сравнение Дубай'!$F133/2+'Таблица вводных'!$F$6)*'Таблица вводных'!$G$6)</f>
        <v>21.6</v>
      </c>
      <c r="G133" s="42">
        <f>('Исходник сравнение Дубай'!$G133/2)-(('Исходник сравнение Дубай'!$G133/2)*'Таблица вводных'!$G$7)</f>
        <v>0</v>
      </c>
      <c r="H133" s="43">
        <f>'Исходник сравнение Дубай'!$H133/2</f>
        <v>0</v>
      </c>
      <c r="I133" s="42">
        <f>'Исходник сравнение Дубай'!$I133/2-(('Исходник сравнение Дубай'!$I133/2)*'Таблица вводных'!$G$9)</f>
        <v>0</v>
      </c>
      <c r="J133" s="13" t="s">
        <v>157</v>
      </c>
    </row>
    <row r="134" spans="1:10" ht="13.2" customHeight="1">
      <c r="A134" s="140"/>
      <c r="B134" s="5">
        <v>45444</v>
      </c>
      <c r="C134" s="42">
        <f>('Исходник сравнение Дубай'!$C134/2)-(('Исходник сравнение Дубай'!$C134/2)*'Таблица вводных'!$G$3)</f>
        <v>0</v>
      </c>
      <c r="D134" s="42">
        <f>('Исходник сравнение Дубай'!$D134/2+'Таблица вводных'!$F$4)-('Исходник сравнение Дубай'!$D134/2*'Таблица вводных'!$G$4)</f>
        <v>7</v>
      </c>
      <c r="E134" s="42">
        <f>('Исходник сравнение Дубай'!$E134/2)-(('Исходник сравнение Дубай'!$E134/2-'Таблица вводных'!$F$5)*'Таблица вводных'!$G$5)</f>
        <v>0.82499999999999996</v>
      </c>
      <c r="F134" s="42">
        <f>('Исходник сравнение Дубай'!$F134/2+'Таблица вводных'!$F$6)-(('Исходник сравнение Дубай'!$F134/2+'Таблица вводных'!$F$6)*'Таблица вводных'!$G$6)</f>
        <v>21.6</v>
      </c>
      <c r="G134" s="42">
        <f>('Исходник сравнение Дубай'!$G134/2)-(('Исходник сравнение Дубай'!$G134/2)*'Таблица вводных'!$G$7)</f>
        <v>0</v>
      </c>
      <c r="H134" s="43">
        <f>'Исходник сравнение Дубай'!$H134/2</f>
        <v>0</v>
      </c>
      <c r="I134" s="42">
        <f>'Исходник сравнение Дубай'!$I134/2-(('Исходник сравнение Дубай'!$I134/2)*'Таблица вводных'!$G$9)</f>
        <v>0</v>
      </c>
      <c r="J134" s="13" t="s">
        <v>157</v>
      </c>
    </row>
    <row r="135" spans="1:10" ht="13.2" customHeight="1">
      <c r="A135" s="140"/>
      <c r="B135" s="5">
        <v>45447</v>
      </c>
      <c r="C135" s="42">
        <f>('Исходник сравнение Дубай'!$C135/2)-(('Исходник сравнение Дубай'!$C135/2)*'Таблица вводных'!$G$3)</f>
        <v>0</v>
      </c>
      <c r="D135" s="42">
        <f>('Исходник сравнение Дубай'!$D135/2+'Таблица вводных'!$F$4)-('Исходник сравнение Дубай'!$D135/2*'Таблица вводных'!$G$4)</f>
        <v>7</v>
      </c>
      <c r="E135" s="42">
        <f>('Исходник сравнение Дубай'!$E135/2)-(('Исходник сравнение Дубай'!$E135/2-'Таблица вводных'!$F$5)*'Таблица вводных'!$G$5)</f>
        <v>0.82499999999999996</v>
      </c>
      <c r="F135" s="42">
        <f>('Исходник сравнение Дубай'!$F135/2+'Таблица вводных'!$F$6)-(('Исходник сравнение Дубай'!$F135/2+'Таблица вводных'!$F$6)*'Таблица вводных'!$G$6)</f>
        <v>21.6</v>
      </c>
      <c r="G135" s="42">
        <f>('Исходник сравнение Дубай'!$G135/2)-(('Исходник сравнение Дубай'!$G135/2)*'Таблица вводных'!$G$7)</f>
        <v>0</v>
      </c>
      <c r="H135" s="43">
        <f>'Исходник сравнение Дубай'!$H135/2</f>
        <v>0</v>
      </c>
      <c r="I135" s="42">
        <f>'Исходник сравнение Дубай'!$I135/2-(('Исходник сравнение Дубай'!$I135/2)*'Таблица вводных'!$G$9)</f>
        <v>0</v>
      </c>
      <c r="J135" s="13" t="s">
        <v>157</v>
      </c>
    </row>
    <row r="136" spans="1:10" ht="13.2" customHeight="1">
      <c r="A136" s="140"/>
      <c r="B136" s="5">
        <v>45451</v>
      </c>
      <c r="C136" s="42">
        <f>('Исходник сравнение Дубай'!$C136/2)-(('Исходник сравнение Дубай'!$C136/2)*'Таблица вводных'!$G$3)</f>
        <v>0</v>
      </c>
      <c r="D136" s="42">
        <f>('Исходник сравнение Дубай'!$D136/2+'Таблица вводных'!$F$4)-('Исходник сравнение Дубай'!$D136/2*'Таблица вводных'!$G$4)</f>
        <v>7</v>
      </c>
      <c r="E136" s="42">
        <f>('Исходник сравнение Дубай'!$E136/2)-(('Исходник сравнение Дубай'!$E136/2-'Таблица вводных'!$F$5)*'Таблица вводных'!$G$5)</f>
        <v>0.82499999999999996</v>
      </c>
      <c r="F136" s="42">
        <f>('Исходник сравнение Дубай'!$F136/2+'Таблица вводных'!$F$6)-(('Исходник сравнение Дубай'!$F136/2+'Таблица вводных'!$F$6)*'Таблица вводных'!$G$6)</f>
        <v>21.6</v>
      </c>
      <c r="G136" s="42">
        <f>('Исходник сравнение Дубай'!$G136/2)-(('Исходник сравнение Дубай'!$G136/2)*'Таблица вводных'!$G$7)</f>
        <v>0</v>
      </c>
      <c r="H136" s="43">
        <f>'Исходник сравнение Дубай'!$H136/2</f>
        <v>0</v>
      </c>
      <c r="I136" s="42">
        <f>'Исходник сравнение Дубай'!$I136/2-(('Исходник сравнение Дубай'!$I136/2)*'Таблица вводных'!$G$9)</f>
        <v>0</v>
      </c>
      <c r="J136" s="13" t="s">
        <v>157</v>
      </c>
    </row>
    <row r="137" spans="1:10" ht="13.2" customHeight="1">
      <c r="A137" s="140"/>
      <c r="B137" s="5">
        <v>45454</v>
      </c>
      <c r="C137" s="42">
        <f>('Исходник сравнение Дубай'!$C137/2)-(('Исходник сравнение Дубай'!$C137/2)*'Таблица вводных'!$G$3)</f>
        <v>0</v>
      </c>
      <c r="D137" s="42">
        <f>('Исходник сравнение Дубай'!$D137/2+'Таблица вводных'!$F$4)-('Исходник сравнение Дубай'!$D137/2*'Таблица вводных'!$G$4)</f>
        <v>7</v>
      </c>
      <c r="E137" s="42">
        <f>('Исходник сравнение Дубай'!$E137/2)-(('Исходник сравнение Дубай'!$E137/2-'Таблица вводных'!$F$5)*'Таблица вводных'!$G$5)</f>
        <v>0.82499999999999996</v>
      </c>
      <c r="F137" s="42">
        <f>('Исходник сравнение Дубай'!$F137/2+'Таблица вводных'!$F$6)-(('Исходник сравнение Дубай'!$F137/2+'Таблица вводных'!$F$6)*'Таблица вводных'!$G$6)</f>
        <v>21.6</v>
      </c>
      <c r="G137" s="42">
        <f>('Исходник сравнение Дубай'!$G137/2)-(('Исходник сравнение Дубай'!$G137/2)*'Таблица вводных'!$G$7)</f>
        <v>0</v>
      </c>
      <c r="H137" s="43">
        <f>'Исходник сравнение Дубай'!$H137/2</f>
        <v>0</v>
      </c>
      <c r="I137" s="42">
        <f>'Исходник сравнение Дубай'!$I137/2-(('Исходник сравнение Дубай'!$I137/2)*'Таблица вводных'!$G$9)</f>
        <v>0</v>
      </c>
      <c r="J137" s="13" t="s">
        <v>157</v>
      </c>
    </row>
    <row r="138" spans="1:10" ht="13.2" customHeight="1">
      <c r="A138" s="140"/>
      <c r="B138" s="5"/>
      <c r="C138" s="42">
        <f>('Исходник сравнение Дубай'!$C138/2)-(('Исходник сравнение Дубай'!$C138/2)*'Таблица вводных'!$G$3)</f>
        <v>0</v>
      </c>
      <c r="D138" s="42">
        <f>('Исходник сравнение Дубай'!$D138/2+'Таблица вводных'!$F$4)-('Исходник сравнение Дубай'!$D138/2*'Таблица вводных'!$G$4)</f>
        <v>7</v>
      </c>
      <c r="E138" s="42">
        <f>('Исходник сравнение Дубай'!$E138/2)-(('Исходник сравнение Дубай'!$E138/2-'Таблица вводных'!$F$5)*'Таблица вводных'!$G$5)</f>
        <v>0.82499999999999996</v>
      </c>
      <c r="F138" s="42">
        <f>('Исходник сравнение Дубай'!$F138/2+'Таблица вводных'!$F$6)-(('Исходник сравнение Дубай'!$F138/2+'Таблица вводных'!$F$6)*'Таблица вводных'!$G$6)</f>
        <v>21.6</v>
      </c>
      <c r="G138" s="42">
        <f>('Исходник сравнение Дубай'!$G138/2)-(('Исходник сравнение Дубай'!$G138/2)*'Таблица вводных'!$G$7)</f>
        <v>0</v>
      </c>
      <c r="H138" s="43">
        <f>'Исходник сравнение Дубай'!$H138/2</f>
        <v>0</v>
      </c>
      <c r="I138" s="42">
        <f>'Исходник сравнение Дубай'!$I138/2-(('Исходник сравнение Дубай'!$I138/2)*'Таблица вводных'!$G$9)</f>
        <v>0</v>
      </c>
      <c r="J138" s="13" t="s">
        <v>157</v>
      </c>
    </row>
    <row r="139" spans="1:10" ht="13.2" customHeight="1">
      <c r="A139" s="140"/>
      <c r="B139" s="5"/>
      <c r="C139" s="42">
        <f>('Исходник сравнение Дубай'!$C139/2)-(('Исходник сравнение Дубай'!$C139/2)*'Таблица вводных'!$G$3)</f>
        <v>0</v>
      </c>
      <c r="D139" s="42">
        <f>('Исходник сравнение Дубай'!$D139/2+'Таблица вводных'!$F$4)-('Исходник сравнение Дубай'!$D139/2*'Таблица вводных'!$G$4)</f>
        <v>7</v>
      </c>
      <c r="E139" s="42">
        <f>('Исходник сравнение Дубай'!$E139/2)-(('Исходник сравнение Дубай'!$E139/2-'Таблица вводных'!$F$5)*'Таблица вводных'!$G$5)</f>
        <v>0.82499999999999996</v>
      </c>
      <c r="F139" s="42">
        <f>('Исходник сравнение Дубай'!$F139/2+'Таблица вводных'!$F$6)-(('Исходник сравнение Дубай'!$F139/2+'Таблица вводных'!$F$6)*'Таблица вводных'!$G$6)</f>
        <v>21.6</v>
      </c>
      <c r="G139" s="42">
        <f>('Исходник сравнение Дубай'!$G139/2)-(('Исходник сравнение Дубай'!$G139/2)*'Таблица вводных'!$G$7)</f>
        <v>0</v>
      </c>
      <c r="H139" s="43">
        <f>'Исходник сравнение Дубай'!$H139/2</f>
        <v>0</v>
      </c>
      <c r="I139" s="42">
        <f>'Исходник сравнение Дубай'!$I139/2-(('Исходник сравнение Дубай'!$I139/2)*'Таблица вводных'!$G$9)</f>
        <v>0</v>
      </c>
      <c r="J139" s="13" t="s">
        <v>157</v>
      </c>
    </row>
    <row r="140" spans="1:10" ht="13.2" customHeight="1">
      <c r="A140" s="140"/>
      <c r="B140" s="5"/>
      <c r="C140" s="42">
        <f>('Исходник сравнение Дубай'!$C140/2)-(('Исходник сравнение Дубай'!$C140/2)*'Таблица вводных'!$G$3)</f>
        <v>0</v>
      </c>
      <c r="D140" s="42">
        <f>('Исходник сравнение Дубай'!$D140/2+'Таблица вводных'!$F$4)-('Исходник сравнение Дубай'!$D140/2*'Таблица вводных'!$G$4)</f>
        <v>7</v>
      </c>
      <c r="E140" s="42">
        <f>('Исходник сравнение Дубай'!$E140/2)-(('Исходник сравнение Дубай'!$E140/2-'Таблица вводных'!$F$5)*'Таблица вводных'!$G$5)</f>
        <v>0.82499999999999996</v>
      </c>
      <c r="F140" s="42">
        <f>('Исходник сравнение Дубай'!$F140/2+'Таблица вводных'!$F$6)-(('Исходник сравнение Дубай'!$F140/2+'Таблица вводных'!$F$6)*'Таблица вводных'!$G$6)</f>
        <v>21.6</v>
      </c>
      <c r="G140" s="42">
        <f>('Исходник сравнение Дубай'!$G140/2)-(('Исходник сравнение Дубай'!$G140/2)*'Таблица вводных'!$G$7)</f>
        <v>0</v>
      </c>
      <c r="H140" s="43">
        <f>'Исходник сравнение Дубай'!$H140/2</f>
        <v>0</v>
      </c>
      <c r="I140" s="42">
        <f>'Исходник сравнение Дубай'!$I140/2-(('Исходник сравнение Дубай'!$I140/2)*'Таблица вводных'!$G$9)</f>
        <v>0</v>
      </c>
      <c r="J140" s="13" t="s">
        <v>157</v>
      </c>
    </row>
    <row r="141" spans="1:10" ht="13.2" customHeight="1">
      <c r="A141" s="140"/>
      <c r="B141" s="5"/>
      <c r="C141" s="42">
        <f>('Исходник сравнение Дубай'!$C141/2)-(('Исходник сравнение Дубай'!$C141/2)*'Таблица вводных'!$G$3)</f>
        <v>0</v>
      </c>
      <c r="D141" s="42">
        <f>('Исходник сравнение Дубай'!$D141/2+'Таблица вводных'!$F$4)-('Исходник сравнение Дубай'!$D141/2*'Таблица вводных'!$G$4)</f>
        <v>7</v>
      </c>
      <c r="E141" s="42">
        <f>('Исходник сравнение Дубай'!$E141/2)-(('Исходник сравнение Дубай'!$E141/2-'Таблица вводных'!$F$5)*'Таблица вводных'!$G$5)</f>
        <v>0.82499999999999996</v>
      </c>
      <c r="F141" s="42">
        <f>('Исходник сравнение Дубай'!$F141/2+'Таблица вводных'!$F$6)-(('Исходник сравнение Дубай'!$F141/2+'Таблица вводных'!$F$6)*'Таблица вводных'!$G$6)</f>
        <v>21.6</v>
      </c>
      <c r="G141" s="42">
        <f>('Исходник сравнение Дубай'!$G141/2)-(('Исходник сравнение Дубай'!$G141/2)*'Таблица вводных'!$G$7)</f>
        <v>0</v>
      </c>
      <c r="H141" s="43">
        <f>'Исходник сравнение Дубай'!$H141/2</f>
        <v>0</v>
      </c>
      <c r="I141" s="42">
        <f>'Исходник сравнение Дубай'!$I141/2-(('Исходник сравнение Дубай'!$I141/2)*'Таблица вводных'!$G$9)</f>
        <v>0</v>
      </c>
      <c r="J141" s="13" t="s">
        <v>157</v>
      </c>
    </row>
    <row r="142" spans="1:10" ht="13.2" customHeight="1">
      <c r="A142" s="140"/>
      <c r="B142" s="5"/>
      <c r="C142" s="42">
        <f>('Исходник сравнение Дубай'!$C142/2)-(('Исходник сравнение Дубай'!$C142/2)*'Таблица вводных'!$G$3)</f>
        <v>0</v>
      </c>
      <c r="D142" s="42">
        <f>('Исходник сравнение Дубай'!$D142/2+'Таблица вводных'!$F$4)-('Исходник сравнение Дубай'!$D142/2*'Таблица вводных'!$G$4)</f>
        <v>7</v>
      </c>
      <c r="E142" s="42">
        <f>('Исходник сравнение Дубай'!$E142/2)-(('Исходник сравнение Дубай'!$E142/2-'Таблица вводных'!$F$5)*'Таблица вводных'!$G$5)</f>
        <v>0.82499999999999996</v>
      </c>
      <c r="F142" s="42">
        <f>('Исходник сравнение Дубай'!$F142/2+'Таблица вводных'!$F$6)-(('Исходник сравнение Дубай'!$F142/2+'Таблица вводных'!$F$6)*'Таблица вводных'!$G$6)</f>
        <v>21.6</v>
      </c>
      <c r="G142" s="42">
        <f>('Исходник сравнение Дубай'!$G142/2)-(('Исходник сравнение Дубай'!$G142/2)*'Таблица вводных'!$G$7)</f>
        <v>0</v>
      </c>
      <c r="H142" s="43">
        <f>'Исходник сравнение Дубай'!$H142/2</f>
        <v>0</v>
      </c>
      <c r="I142" s="42">
        <f>'Исходник сравнение Дубай'!$I142/2-(('Исходник сравнение Дубай'!$I142/2)*'Таблица вводных'!$G$9)</f>
        <v>0</v>
      </c>
      <c r="J142" s="13" t="s">
        <v>157</v>
      </c>
    </row>
    <row r="143" spans="1:10" ht="13.2" customHeight="1">
      <c r="A143" s="140"/>
      <c r="B143" s="5"/>
      <c r="C143" s="42">
        <f>('Исходник сравнение Дубай'!$C143/2)-(('Исходник сравнение Дубай'!$C143/2)*'Таблица вводных'!$G$3)</f>
        <v>0</v>
      </c>
      <c r="D143" s="42">
        <f>('Исходник сравнение Дубай'!$D143/2+'Таблица вводных'!$F$4)-('Исходник сравнение Дубай'!$D143/2*'Таблица вводных'!$G$4)</f>
        <v>7</v>
      </c>
      <c r="E143" s="42">
        <f>('Исходник сравнение Дубай'!$E143/2)-(('Исходник сравнение Дубай'!$E143/2-'Таблица вводных'!$F$5)*'Таблица вводных'!$G$5)</f>
        <v>0.82499999999999996</v>
      </c>
      <c r="F143" s="42">
        <f>('Исходник сравнение Дубай'!$F143/2+'Таблица вводных'!$F$6)-(('Исходник сравнение Дубай'!$F143/2+'Таблица вводных'!$F$6)*'Таблица вводных'!$G$6)</f>
        <v>21.6</v>
      </c>
      <c r="G143" s="42">
        <f>('Исходник сравнение Дубай'!$G143/2)-(('Исходник сравнение Дубай'!$G143/2)*'Таблица вводных'!$G$7)</f>
        <v>0</v>
      </c>
      <c r="H143" s="43">
        <f>'Исходник сравнение Дубай'!$H143/2</f>
        <v>0</v>
      </c>
      <c r="I143" s="42">
        <f>'Исходник сравнение Дубай'!$I143/2-(('Исходник сравнение Дубай'!$I143/2)*'Таблица вводных'!$G$9)</f>
        <v>0</v>
      </c>
      <c r="J143" s="13" t="s">
        <v>157</v>
      </c>
    </row>
    <row r="144" spans="1:10" ht="13.2" customHeight="1">
      <c r="A144" s="140"/>
      <c r="B144" s="5"/>
      <c r="C144" s="42">
        <f>('Исходник сравнение Дубай'!$C144/2)-(('Исходник сравнение Дубай'!$C144/2)*'Таблица вводных'!$G$3)</f>
        <v>0</v>
      </c>
      <c r="D144" s="42">
        <f>('Исходник сравнение Дубай'!$D144/2+'Таблица вводных'!$F$4)-('Исходник сравнение Дубай'!$D144/2*'Таблица вводных'!$G$4)</f>
        <v>7</v>
      </c>
      <c r="E144" s="42">
        <f>('Исходник сравнение Дубай'!$E144/2)-(('Исходник сравнение Дубай'!$E144/2-'Таблица вводных'!$F$5)*'Таблица вводных'!$G$5)</f>
        <v>0.82499999999999996</v>
      </c>
      <c r="F144" s="42">
        <f>('Исходник сравнение Дубай'!$F144/2+'Таблица вводных'!$F$6)-(('Исходник сравнение Дубай'!$F144/2+'Таблица вводных'!$F$6)*'Таблица вводных'!$G$6)</f>
        <v>21.6</v>
      </c>
      <c r="G144" s="42">
        <f>('Исходник сравнение Дубай'!$G144/2)-(('Исходник сравнение Дубай'!$G144/2)*'Таблица вводных'!$G$7)</f>
        <v>0</v>
      </c>
      <c r="H144" s="43">
        <f>'Исходник сравнение Дубай'!$H144/2</f>
        <v>0</v>
      </c>
      <c r="I144" s="42">
        <f>'Исходник сравнение Дубай'!$I144/2-(('Исходник сравнение Дубай'!$I144/2)*'Таблица вводных'!$G$9)</f>
        <v>0</v>
      </c>
      <c r="J144" s="13" t="s">
        <v>157</v>
      </c>
    </row>
    <row r="145" spans="1:10" ht="13.2" customHeight="1">
      <c r="A145" s="141"/>
      <c r="B145" s="18"/>
      <c r="C145" s="44">
        <f>('Исходник сравнение Дубай'!$C145/2)-(('Исходник сравнение Дубай'!$C145/2)*'Таблица вводных'!$G$3)</f>
        <v>0</v>
      </c>
      <c r="D145" s="44">
        <f>('Исходник сравнение Дубай'!$D145/2+'Таблица вводных'!$F$4)-('Исходник сравнение Дубай'!$D145/2*'Таблица вводных'!$G$4)</f>
        <v>7</v>
      </c>
      <c r="E145" s="44">
        <f>('Исходник сравнение Дубай'!$E145/2)-(('Исходник сравнение Дубай'!$E145/2-'Таблица вводных'!$F$5)*'Таблица вводных'!$G$5)</f>
        <v>0.82499999999999996</v>
      </c>
      <c r="F145" s="44">
        <f>('Исходник сравнение Дубай'!$F145/2+'Таблица вводных'!$F$6)-(('Исходник сравнение Дубай'!$F145/2+'Таблица вводных'!$F$6)*'Таблица вводных'!$G$6)</f>
        <v>21.6</v>
      </c>
      <c r="G145" s="44">
        <f>('Исходник сравнение Дубай'!$G145/2)-(('Исходник сравнение Дубай'!$G145/2)*'Таблица вводных'!$G$7)</f>
        <v>0</v>
      </c>
      <c r="H145" s="45">
        <f>'Исходник сравнение Дубай'!$H145/2</f>
        <v>0</v>
      </c>
      <c r="I145" s="44">
        <f>'Исходник сравнение Дубай'!$I145/2-(('Исходник сравнение Дубай'!$I145/2)*'Таблица вводных'!$G$9)</f>
        <v>0</v>
      </c>
      <c r="J145" s="22" t="s">
        <v>157</v>
      </c>
    </row>
    <row r="146" spans="1:10" ht="13.2" customHeight="1">
      <c r="A146" s="142" t="s">
        <v>158</v>
      </c>
      <c r="B146" s="5">
        <v>45423</v>
      </c>
      <c r="C146" s="40">
        <f>('Исходник сравнение Дубай'!$C146/2)-(('Исходник сравнение Дубай'!$C146/2)*'Таблица вводных'!$G$3)</f>
        <v>0</v>
      </c>
      <c r="D146" s="40">
        <f>('Исходник сравнение Дубай'!$D146/2+'Таблица вводных'!$F$4)-('Исходник сравнение Дубай'!$D146/2*'Таблица вводных'!$G$4)</f>
        <v>7</v>
      </c>
      <c r="E146" s="40">
        <f>('Исходник сравнение Дубай'!$E146/2)-(('Исходник сравнение Дубай'!$E146/2-'Таблица вводных'!$F$5)*'Таблица вводных'!$G$5)</f>
        <v>0.82499999999999996</v>
      </c>
      <c r="F146" s="40">
        <f>('Исходник сравнение Дубай'!$F146/2+'Таблица вводных'!$F$6)-(('Исходник сравнение Дубай'!$F146/2+'Таблица вводных'!$F$6)*'Таблица вводных'!$G$6)</f>
        <v>21.6</v>
      </c>
      <c r="G146" s="40">
        <f>('Исходник сравнение Дубай'!$G146/2)-(('Исходник сравнение Дубай'!$G146/2)*'Таблица вводных'!$G$7)</f>
        <v>0</v>
      </c>
      <c r="H146" s="41">
        <f>'Исходник сравнение Дубай'!$H146/2</f>
        <v>0</v>
      </c>
      <c r="I146" s="40">
        <f>'Исходник сравнение Дубай'!$I146/2-(('Исходник сравнение Дубай'!$I146/2)*'Таблица вводных'!$G$9)</f>
        <v>0</v>
      </c>
      <c r="J146" s="10" t="s">
        <v>153</v>
      </c>
    </row>
    <row r="147" spans="1:10" ht="13.2" customHeight="1">
      <c r="A147" s="140"/>
      <c r="B147" s="5">
        <v>45426</v>
      </c>
      <c r="C147" s="42">
        <f>('Исходник сравнение Дубай'!$C147/2)-(('Исходник сравнение Дубай'!$C147/2)*'Таблица вводных'!$G$3)</f>
        <v>0</v>
      </c>
      <c r="D147" s="42">
        <f>('Исходник сравнение Дубай'!$D147/2+'Таблица вводных'!$F$4)-('Исходник сравнение Дубай'!$D147/2*'Таблица вводных'!$G$4)</f>
        <v>7</v>
      </c>
      <c r="E147" s="42">
        <f>('Исходник сравнение Дубай'!$E147/2)-(('Исходник сравнение Дубай'!$E147/2-'Таблица вводных'!$F$5)*'Таблица вводных'!$G$5)</f>
        <v>0.82499999999999996</v>
      </c>
      <c r="F147" s="42">
        <f>('Исходник сравнение Дубай'!$F147/2+'Таблица вводных'!$F$6)-(('Исходник сравнение Дубай'!$F147/2+'Таблица вводных'!$F$6)*'Таблица вводных'!$G$6)</f>
        <v>21.6</v>
      </c>
      <c r="G147" s="42">
        <f>('Исходник сравнение Дубай'!$G147/2)-(('Исходник сравнение Дубай'!$G147/2)*'Таблица вводных'!$G$7)</f>
        <v>0</v>
      </c>
      <c r="H147" s="43">
        <f>'Исходник сравнение Дубай'!$H147/2</f>
        <v>0</v>
      </c>
      <c r="I147" s="42">
        <f>'Исходник сравнение Дубай'!$I147/2-(('Исходник сравнение Дубай'!$I147/2)*'Таблица вводных'!$G$9)</f>
        <v>0</v>
      </c>
      <c r="J147" s="13" t="s">
        <v>153</v>
      </c>
    </row>
    <row r="148" spans="1:10" ht="13.2" customHeight="1">
      <c r="A148" s="140"/>
      <c r="B148" s="5">
        <v>45430</v>
      </c>
      <c r="C148" s="42">
        <f>('Исходник сравнение Дубай'!$C148/2)-(('Исходник сравнение Дубай'!$C148/2)*'Таблица вводных'!$G$3)</f>
        <v>0</v>
      </c>
      <c r="D148" s="42">
        <f>('Исходник сравнение Дубай'!$D148/2+'Таблица вводных'!$F$4)-('Исходник сравнение Дубай'!$D148/2*'Таблица вводных'!$G$4)</f>
        <v>7</v>
      </c>
      <c r="E148" s="42">
        <f>('Исходник сравнение Дубай'!$E148/2)-(('Исходник сравнение Дубай'!$E148/2-'Таблица вводных'!$F$5)*'Таблица вводных'!$G$5)</f>
        <v>0.82499999999999996</v>
      </c>
      <c r="F148" s="42">
        <f>('Исходник сравнение Дубай'!$F148/2+'Таблица вводных'!$F$6)-(('Исходник сравнение Дубай'!$F148/2+'Таблица вводных'!$F$6)*'Таблица вводных'!$G$6)</f>
        <v>21.6</v>
      </c>
      <c r="G148" s="42">
        <f>('Исходник сравнение Дубай'!$G148/2)-(('Исходник сравнение Дубай'!$G148/2)*'Таблица вводных'!$G$7)</f>
        <v>0</v>
      </c>
      <c r="H148" s="43">
        <f>'Исходник сравнение Дубай'!$H148/2</f>
        <v>0</v>
      </c>
      <c r="I148" s="42">
        <f>'Исходник сравнение Дубай'!$I148/2-(('Исходник сравнение Дубай'!$I148/2)*'Таблица вводных'!$G$9)</f>
        <v>0</v>
      </c>
      <c r="J148" s="13" t="s">
        <v>153</v>
      </c>
    </row>
    <row r="149" spans="1:10" ht="13.2" customHeight="1">
      <c r="A149" s="140"/>
      <c r="B149" s="5">
        <v>45433</v>
      </c>
      <c r="C149" s="42">
        <f>('Исходник сравнение Дубай'!$C149/2)-(('Исходник сравнение Дубай'!$C149/2)*'Таблица вводных'!$G$3)</f>
        <v>0</v>
      </c>
      <c r="D149" s="42">
        <f>('Исходник сравнение Дубай'!$D149/2+'Таблица вводных'!$F$4)-('Исходник сравнение Дубай'!$D149/2*'Таблица вводных'!$G$4)</f>
        <v>7</v>
      </c>
      <c r="E149" s="42">
        <f>('Исходник сравнение Дубай'!$E149/2)-(('Исходник сравнение Дубай'!$E149/2-'Таблица вводных'!$F$5)*'Таблица вводных'!$G$5)</f>
        <v>0.82499999999999996</v>
      </c>
      <c r="F149" s="42">
        <f>('Исходник сравнение Дубай'!$F149/2+'Таблица вводных'!$F$6)-(('Исходник сравнение Дубай'!$F149/2+'Таблица вводных'!$F$6)*'Таблица вводных'!$G$6)</f>
        <v>21.6</v>
      </c>
      <c r="G149" s="42">
        <f>('Исходник сравнение Дубай'!$G149/2)-(('Исходник сравнение Дубай'!$G149/2)*'Таблица вводных'!$G$7)</f>
        <v>0</v>
      </c>
      <c r="H149" s="43">
        <f>'Исходник сравнение Дубай'!$H149/2</f>
        <v>0</v>
      </c>
      <c r="I149" s="42">
        <f>'Исходник сравнение Дубай'!$I149/2-(('Исходник сравнение Дубай'!$I149/2)*'Таблица вводных'!$G$9)</f>
        <v>0</v>
      </c>
      <c r="J149" s="13" t="s">
        <v>153</v>
      </c>
    </row>
    <row r="150" spans="1:10" ht="13.2" customHeight="1">
      <c r="A150" s="140"/>
      <c r="B150" s="5">
        <v>45437</v>
      </c>
      <c r="C150" s="42">
        <f>('Исходник сравнение Дубай'!$C150/2)-(('Исходник сравнение Дубай'!$C150/2)*'Таблица вводных'!$G$3)</f>
        <v>0</v>
      </c>
      <c r="D150" s="42">
        <f>('Исходник сравнение Дубай'!$D150/2+'Таблица вводных'!$F$4)-('Исходник сравнение Дубай'!$D150/2*'Таблица вводных'!$G$4)</f>
        <v>7</v>
      </c>
      <c r="E150" s="42">
        <f>('Исходник сравнение Дубай'!$E150/2)-(('Исходник сравнение Дубай'!$E150/2-'Таблица вводных'!$F$5)*'Таблица вводных'!$G$5)</f>
        <v>0.82499999999999996</v>
      </c>
      <c r="F150" s="42">
        <f>('Исходник сравнение Дубай'!$F150/2+'Таблица вводных'!$F$6)-(('Исходник сравнение Дубай'!$F150/2+'Таблица вводных'!$F$6)*'Таблица вводных'!$G$6)</f>
        <v>21.6</v>
      </c>
      <c r="G150" s="42">
        <f>('Исходник сравнение Дубай'!$G150/2)-(('Исходник сравнение Дубай'!$G150/2)*'Таблица вводных'!$G$7)</f>
        <v>0</v>
      </c>
      <c r="H150" s="43">
        <f>'Исходник сравнение Дубай'!$H150/2</f>
        <v>0</v>
      </c>
      <c r="I150" s="42">
        <f>'Исходник сравнение Дубай'!$I150/2-(('Исходник сравнение Дубай'!$I150/2)*'Таблица вводных'!$G$9)</f>
        <v>0</v>
      </c>
      <c r="J150" s="13" t="s">
        <v>153</v>
      </c>
    </row>
    <row r="151" spans="1:10" ht="13.2" customHeight="1">
      <c r="A151" s="140"/>
      <c r="B151" s="5">
        <v>45440</v>
      </c>
      <c r="C151" s="42">
        <f>('Исходник сравнение Дубай'!$C151/2)-(('Исходник сравнение Дубай'!$C151/2)*'Таблица вводных'!$G$3)</f>
        <v>0</v>
      </c>
      <c r="D151" s="42">
        <f>('Исходник сравнение Дубай'!$D151/2+'Таблица вводных'!$F$4)-('Исходник сравнение Дубай'!$D151/2*'Таблица вводных'!$G$4)</f>
        <v>7</v>
      </c>
      <c r="E151" s="42">
        <f>('Исходник сравнение Дубай'!$E151/2)-(('Исходник сравнение Дубай'!$E151/2-'Таблица вводных'!$F$5)*'Таблица вводных'!$G$5)</f>
        <v>0.82499999999999996</v>
      </c>
      <c r="F151" s="42">
        <f>('Исходник сравнение Дубай'!$F151/2+'Таблица вводных'!$F$6)-(('Исходник сравнение Дубай'!$F151/2+'Таблица вводных'!$F$6)*'Таблица вводных'!$G$6)</f>
        <v>21.6</v>
      </c>
      <c r="G151" s="42">
        <f>('Исходник сравнение Дубай'!$G151/2)-(('Исходник сравнение Дубай'!$G151/2)*'Таблица вводных'!$G$7)</f>
        <v>0</v>
      </c>
      <c r="H151" s="43">
        <f>'Исходник сравнение Дубай'!$H151/2</f>
        <v>0</v>
      </c>
      <c r="I151" s="42">
        <f>'Исходник сравнение Дубай'!$I151/2-(('Исходник сравнение Дубай'!$I151/2)*'Таблица вводных'!$G$9)</f>
        <v>0</v>
      </c>
      <c r="J151" s="13" t="s">
        <v>153</v>
      </c>
    </row>
    <row r="152" spans="1:10" ht="13.2" customHeight="1">
      <c r="A152" s="140"/>
      <c r="B152" s="5">
        <v>45444</v>
      </c>
      <c r="C152" s="42">
        <f>('Исходник сравнение Дубай'!$C152/2)-(('Исходник сравнение Дубай'!$C152/2)*'Таблица вводных'!$G$3)</f>
        <v>0</v>
      </c>
      <c r="D152" s="42">
        <f>('Исходник сравнение Дубай'!$D152/2+'Таблица вводных'!$F$4)-('Исходник сравнение Дубай'!$D152/2*'Таблица вводных'!$G$4)</f>
        <v>7</v>
      </c>
      <c r="E152" s="42">
        <f>('Исходник сравнение Дубай'!$E152/2)-(('Исходник сравнение Дубай'!$E152/2-'Таблица вводных'!$F$5)*'Таблица вводных'!$G$5)</f>
        <v>0.82499999999999996</v>
      </c>
      <c r="F152" s="42">
        <f>('Исходник сравнение Дубай'!$F152/2+'Таблица вводных'!$F$6)-(('Исходник сравнение Дубай'!$F152/2+'Таблица вводных'!$F$6)*'Таблица вводных'!$G$6)</f>
        <v>21.6</v>
      </c>
      <c r="G152" s="42">
        <f>('Исходник сравнение Дубай'!$G152/2)-(('Исходник сравнение Дубай'!$G152/2)*'Таблица вводных'!$G$7)</f>
        <v>0</v>
      </c>
      <c r="H152" s="43">
        <f>'Исходник сравнение Дубай'!$H152/2</f>
        <v>0</v>
      </c>
      <c r="I152" s="42">
        <f>'Исходник сравнение Дубай'!$I152/2-(('Исходник сравнение Дубай'!$I152/2)*'Таблица вводных'!$G$9)</f>
        <v>0</v>
      </c>
      <c r="J152" s="13" t="s">
        <v>153</v>
      </c>
    </row>
    <row r="153" spans="1:10" ht="13.2" customHeight="1">
      <c r="A153" s="140"/>
      <c r="B153" s="5">
        <v>45447</v>
      </c>
      <c r="C153" s="42">
        <f>('Исходник сравнение Дубай'!$C153/2)-(('Исходник сравнение Дубай'!$C153/2)*'Таблица вводных'!$G$3)</f>
        <v>0</v>
      </c>
      <c r="D153" s="42">
        <f>('Исходник сравнение Дубай'!$D153/2+'Таблица вводных'!$F$4)-('Исходник сравнение Дубай'!$D153/2*'Таблица вводных'!$G$4)</f>
        <v>7</v>
      </c>
      <c r="E153" s="42">
        <f>('Исходник сравнение Дубай'!$E153/2)-(('Исходник сравнение Дубай'!$E153/2-'Таблица вводных'!$F$5)*'Таблица вводных'!$G$5)</f>
        <v>0.82499999999999996</v>
      </c>
      <c r="F153" s="42">
        <f>('Исходник сравнение Дубай'!$F153/2+'Таблица вводных'!$F$6)-(('Исходник сравнение Дубай'!$F153/2+'Таблица вводных'!$F$6)*'Таблица вводных'!$G$6)</f>
        <v>21.6</v>
      </c>
      <c r="G153" s="42">
        <f>('Исходник сравнение Дубай'!$G153/2)-(('Исходник сравнение Дубай'!$G153/2)*'Таблица вводных'!$G$7)</f>
        <v>0</v>
      </c>
      <c r="H153" s="43">
        <f>'Исходник сравнение Дубай'!$H153/2</f>
        <v>0</v>
      </c>
      <c r="I153" s="42">
        <f>'Исходник сравнение Дубай'!$I153/2-(('Исходник сравнение Дубай'!$I153/2)*'Таблица вводных'!$G$9)</f>
        <v>0</v>
      </c>
      <c r="J153" s="13" t="s">
        <v>153</v>
      </c>
    </row>
    <row r="154" spans="1:10" ht="13.2" customHeight="1">
      <c r="A154" s="140"/>
      <c r="B154" s="5">
        <v>45451</v>
      </c>
      <c r="C154" s="42">
        <f>('Исходник сравнение Дубай'!$C154/2)-(('Исходник сравнение Дубай'!$C154/2)*'Таблица вводных'!$G$3)</f>
        <v>0</v>
      </c>
      <c r="D154" s="42">
        <f>('Исходник сравнение Дубай'!$D154/2+'Таблица вводных'!$F$4)-('Исходник сравнение Дубай'!$D154/2*'Таблица вводных'!$G$4)</f>
        <v>7</v>
      </c>
      <c r="E154" s="42">
        <f>('Исходник сравнение Дубай'!$E154/2)-(('Исходник сравнение Дубай'!$E154/2-'Таблица вводных'!$F$5)*'Таблица вводных'!$G$5)</f>
        <v>0.82499999999999996</v>
      </c>
      <c r="F154" s="42">
        <f>('Исходник сравнение Дубай'!$F154/2+'Таблица вводных'!$F$6)-(('Исходник сравнение Дубай'!$F154/2+'Таблица вводных'!$F$6)*'Таблица вводных'!$G$6)</f>
        <v>21.6</v>
      </c>
      <c r="G154" s="42">
        <f>('Исходник сравнение Дубай'!$G154/2)-(('Исходник сравнение Дубай'!$G154/2)*'Таблица вводных'!$G$7)</f>
        <v>0</v>
      </c>
      <c r="H154" s="43">
        <f>'Исходник сравнение Дубай'!$H154/2</f>
        <v>0</v>
      </c>
      <c r="I154" s="42">
        <f>'Исходник сравнение Дубай'!$I154/2-(('Исходник сравнение Дубай'!$I154/2)*'Таблица вводных'!$G$9)</f>
        <v>0</v>
      </c>
      <c r="J154" s="13" t="s">
        <v>153</v>
      </c>
    </row>
    <row r="155" spans="1:10" ht="13.2" customHeight="1">
      <c r="A155" s="140"/>
      <c r="B155" s="5">
        <v>45454</v>
      </c>
      <c r="C155" s="42">
        <f>('Исходник сравнение Дубай'!$C155/2)-(('Исходник сравнение Дубай'!$C155/2)*'Таблица вводных'!$G$3)</f>
        <v>0</v>
      </c>
      <c r="D155" s="42">
        <f>('Исходник сравнение Дубай'!$D155/2+'Таблица вводных'!$F$4)-('Исходник сравнение Дубай'!$D155/2*'Таблица вводных'!$G$4)</f>
        <v>7</v>
      </c>
      <c r="E155" s="42">
        <f>('Исходник сравнение Дубай'!$E155/2)-(('Исходник сравнение Дубай'!$E155/2-'Таблица вводных'!$F$5)*'Таблица вводных'!$G$5)</f>
        <v>0.82499999999999996</v>
      </c>
      <c r="F155" s="42">
        <f>('Исходник сравнение Дубай'!$F155/2+'Таблица вводных'!$F$6)-(('Исходник сравнение Дубай'!$F155/2+'Таблица вводных'!$F$6)*'Таблица вводных'!$G$6)</f>
        <v>21.6</v>
      </c>
      <c r="G155" s="42">
        <f>('Исходник сравнение Дубай'!$G155/2)-(('Исходник сравнение Дубай'!$G155/2)*'Таблица вводных'!$G$7)</f>
        <v>0</v>
      </c>
      <c r="H155" s="43">
        <f>'Исходник сравнение Дубай'!$H155/2</f>
        <v>0</v>
      </c>
      <c r="I155" s="42">
        <f>'Исходник сравнение Дубай'!$I155/2-(('Исходник сравнение Дубай'!$I155/2)*'Таблица вводных'!$G$9)</f>
        <v>0</v>
      </c>
      <c r="J155" s="13" t="s">
        <v>153</v>
      </c>
    </row>
    <row r="156" spans="1:10" ht="13.2" customHeight="1">
      <c r="A156" s="140"/>
      <c r="B156" s="5"/>
      <c r="C156" s="42">
        <f>('Исходник сравнение Дубай'!$C156/2)-(('Исходник сравнение Дубай'!$C156/2)*'Таблица вводных'!$G$3)</f>
        <v>0</v>
      </c>
      <c r="D156" s="42">
        <f>('Исходник сравнение Дубай'!$D156/2+'Таблица вводных'!$F$4)-('Исходник сравнение Дубай'!$D156/2*'Таблица вводных'!$G$4)</f>
        <v>7</v>
      </c>
      <c r="E156" s="42">
        <f>('Исходник сравнение Дубай'!$E156/2)-(('Исходник сравнение Дубай'!$E156/2-'Таблица вводных'!$F$5)*'Таблица вводных'!$G$5)</f>
        <v>0.82499999999999996</v>
      </c>
      <c r="F156" s="42">
        <f>('Исходник сравнение Дубай'!$F156/2+'Таблица вводных'!$F$6)-(('Исходник сравнение Дубай'!$F156/2+'Таблица вводных'!$F$6)*'Таблица вводных'!$G$6)</f>
        <v>21.6</v>
      </c>
      <c r="G156" s="42">
        <f>('Исходник сравнение Дубай'!$G156/2)-(('Исходник сравнение Дубай'!$G156/2)*'Таблица вводных'!$G$7)</f>
        <v>0</v>
      </c>
      <c r="H156" s="43">
        <f>'Исходник сравнение Дубай'!$H156/2</f>
        <v>0</v>
      </c>
      <c r="I156" s="42">
        <f>'Исходник сравнение Дубай'!$I156/2-(('Исходник сравнение Дубай'!$I156/2)*'Таблица вводных'!$G$9)</f>
        <v>0</v>
      </c>
      <c r="J156" s="13" t="s">
        <v>153</v>
      </c>
    </row>
    <row r="157" spans="1:10" ht="13.2" customHeight="1">
      <c r="A157" s="140"/>
      <c r="B157" s="5"/>
      <c r="C157" s="42">
        <f>('Исходник сравнение Дубай'!$C157/2)-(('Исходник сравнение Дубай'!$C157/2)*'Таблица вводных'!$G$3)</f>
        <v>0</v>
      </c>
      <c r="D157" s="42">
        <f>('Исходник сравнение Дубай'!$D157/2+'Таблица вводных'!$F$4)-('Исходник сравнение Дубай'!$D157/2*'Таблица вводных'!$G$4)</f>
        <v>7</v>
      </c>
      <c r="E157" s="42">
        <f>('Исходник сравнение Дубай'!$E157/2)-(('Исходник сравнение Дубай'!$E157/2-'Таблица вводных'!$F$5)*'Таблица вводных'!$G$5)</f>
        <v>0.82499999999999996</v>
      </c>
      <c r="F157" s="42">
        <f>('Исходник сравнение Дубай'!$F157/2+'Таблица вводных'!$F$6)-(('Исходник сравнение Дубай'!$F157/2+'Таблица вводных'!$F$6)*'Таблица вводных'!$G$6)</f>
        <v>21.6</v>
      </c>
      <c r="G157" s="42">
        <f>('Исходник сравнение Дубай'!$G157/2)-(('Исходник сравнение Дубай'!$G157/2)*'Таблица вводных'!$G$7)</f>
        <v>0</v>
      </c>
      <c r="H157" s="43">
        <f>'Исходник сравнение Дубай'!$H157/2</f>
        <v>0</v>
      </c>
      <c r="I157" s="42">
        <f>'Исходник сравнение Дубай'!$I157/2-(('Исходник сравнение Дубай'!$I157/2)*'Таблица вводных'!$G$9)</f>
        <v>0</v>
      </c>
      <c r="J157" s="13" t="s">
        <v>153</v>
      </c>
    </row>
    <row r="158" spans="1:10" ht="13.2" customHeight="1">
      <c r="A158" s="140"/>
      <c r="B158" s="5"/>
      <c r="C158" s="42">
        <f>('Исходник сравнение Дубай'!$C158/2)-(('Исходник сравнение Дубай'!$C158/2)*'Таблица вводных'!$G$3)</f>
        <v>0</v>
      </c>
      <c r="D158" s="42">
        <f>('Исходник сравнение Дубай'!$D158/2+'Таблица вводных'!$F$4)-('Исходник сравнение Дубай'!$D158/2*'Таблица вводных'!$G$4)</f>
        <v>7</v>
      </c>
      <c r="E158" s="42">
        <f>('Исходник сравнение Дубай'!$E158/2)-(('Исходник сравнение Дубай'!$E158/2-'Таблица вводных'!$F$5)*'Таблица вводных'!$G$5)</f>
        <v>0.82499999999999996</v>
      </c>
      <c r="F158" s="42">
        <f>('Исходник сравнение Дубай'!$F158/2+'Таблица вводных'!$F$6)-(('Исходник сравнение Дубай'!$F158/2+'Таблица вводных'!$F$6)*'Таблица вводных'!$G$6)</f>
        <v>21.6</v>
      </c>
      <c r="G158" s="42">
        <f>('Исходник сравнение Дубай'!$G158/2)-(('Исходник сравнение Дубай'!$G158/2)*'Таблица вводных'!$G$7)</f>
        <v>0</v>
      </c>
      <c r="H158" s="43">
        <f>'Исходник сравнение Дубай'!$H158/2</f>
        <v>0</v>
      </c>
      <c r="I158" s="42">
        <f>'Исходник сравнение Дубай'!$I158/2-(('Исходник сравнение Дубай'!$I158/2)*'Таблица вводных'!$G$9)</f>
        <v>0</v>
      </c>
      <c r="J158" s="13" t="s">
        <v>153</v>
      </c>
    </row>
    <row r="159" spans="1:10" ht="13.2" customHeight="1">
      <c r="A159" s="140"/>
      <c r="B159" s="5"/>
      <c r="C159" s="42">
        <f>('Исходник сравнение Дубай'!$C159/2)-(('Исходник сравнение Дубай'!$C159/2)*'Таблица вводных'!$G$3)</f>
        <v>0</v>
      </c>
      <c r="D159" s="42">
        <f>('Исходник сравнение Дубай'!$D159/2+'Таблица вводных'!$F$4)-('Исходник сравнение Дубай'!$D159/2*'Таблица вводных'!$G$4)</f>
        <v>7</v>
      </c>
      <c r="E159" s="42">
        <f>('Исходник сравнение Дубай'!$E159/2)-(('Исходник сравнение Дубай'!$E159/2-'Таблица вводных'!$F$5)*'Таблица вводных'!$G$5)</f>
        <v>0.82499999999999996</v>
      </c>
      <c r="F159" s="42">
        <f>('Исходник сравнение Дубай'!$F159/2+'Таблица вводных'!$F$6)-(('Исходник сравнение Дубай'!$F159/2+'Таблица вводных'!$F$6)*'Таблица вводных'!$G$6)</f>
        <v>21.6</v>
      </c>
      <c r="G159" s="42">
        <f>('Исходник сравнение Дубай'!$G159/2)-(('Исходник сравнение Дубай'!$G159/2)*'Таблица вводных'!$G$7)</f>
        <v>0</v>
      </c>
      <c r="H159" s="43">
        <f>'Исходник сравнение Дубай'!$H159/2</f>
        <v>0</v>
      </c>
      <c r="I159" s="42">
        <f>'Исходник сравнение Дубай'!$I159/2-(('Исходник сравнение Дубай'!$I159/2)*'Таблица вводных'!$G$9)</f>
        <v>0</v>
      </c>
      <c r="J159" s="13" t="s">
        <v>153</v>
      </c>
    </row>
    <row r="160" spans="1:10" ht="13.2" customHeight="1">
      <c r="A160" s="140"/>
      <c r="B160" s="5"/>
      <c r="C160" s="42">
        <f>('Исходник сравнение Дубай'!$C160/2)-(('Исходник сравнение Дубай'!$C160/2)*'Таблица вводных'!$G$3)</f>
        <v>0</v>
      </c>
      <c r="D160" s="42">
        <f>('Исходник сравнение Дубай'!$D160/2+'Таблица вводных'!$F$4)-('Исходник сравнение Дубай'!$D160/2*'Таблица вводных'!$G$4)</f>
        <v>7</v>
      </c>
      <c r="E160" s="42">
        <f>('Исходник сравнение Дубай'!$E160/2)-(('Исходник сравнение Дубай'!$E160/2-'Таблица вводных'!$F$5)*'Таблица вводных'!$G$5)</f>
        <v>0.82499999999999996</v>
      </c>
      <c r="F160" s="42">
        <f>('Исходник сравнение Дубай'!$F160/2+'Таблица вводных'!$F$6)-(('Исходник сравнение Дубай'!$F160/2+'Таблица вводных'!$F$6)*'Таблица вводных'!$G$6)</f>
        <v>21.6</v>
      </c>
      <c r="G160" s="42">
        <f>('Исходник сравнение Дубай'!$G160/2)-(('Исходник сравнение Дубай'!$G160/2)*'Таблица вводных'!$G$7)</f>
        <v>0</v>
      </c>
      <c r="H160" s="43">
        <f>'Исходник сравнение Дубай'!$H160/2</f>
        <v>0</v>
      </c>
      <c r="I160" s="42">
        <f>'Исходник сравнение Дубай'!$I160/2-(('Исходник сравнение Дубай'!$I160/2)*'Таблица вводных'!$G$9)</f>
        <v>0</v>
      </c>
      <c r="J160" s="13" t="s">
        <v>153</v>
      </c>
    </row>
    <row r="161" spans="1:10" ht="13.2" customHeight="1">
      <c r="A161" s="140"/>
      <c r="B161" s="5"/>
      <c r="C161" s="42">
        <f>('Исходник сравнение Дубай'!$C161/2)-(('Исходник сравнение Дубай'!$C161/2)*'Таблица вводных'!$G$3)</f>
        <v>0</v>
      </c>
      <c r="D161" s="42">
        <f>('Исходник сравнение Дубай'!$D161/2+'Таблица вводных'!$F$4)-('Исходник сравнение Дубай'!$D161/2*'Таблица вводных'!$G$4)</f>
        <v>7</v>
      </c>
      <c r="E161" s="42">
        <f>('Исходник сравнение Дубай'!$E161/2)-(('Исходник сравнение Дубай'!$E161/2-'Таблица вводных'!$F$5)*'Таблица вводных'!$G$5)</f>
        <v>0.82499999999999996</v>
      </c>
      <c r="F161" s="42">
        <f>('Исходник сравнение Дубай'!$F161/2+'Таблица вводных'!$F$6)-(('Исходник сравнение Дубай'!$F161/2+'Таблица вводных'!$F$6)*'Таблица вводных'!$G$6)</f>
        <v>21.6</v>
      </c>
      <c r="G161" s="42">
        <f>('Исходник сравнение Дубай'!$G161/2)-(('Исходник сравнение Дубай'!$G161/2)*'Таблица вводных'!$G$7)</f>
        <v>0</v>
      </c>
      <c r="H161" s="43">
        <f>'Исходник сравнение Дубай'!$H161/2</f>
        <v>0</v>
      </c>
      <c r="I161" s="42">
        <f>'Исходник сравнение Дубай'!$I161/2-(('Исходник сравнение Дубай'!$I161/2)*'Таблица вводных'!$G$9)</f>
        <v>0</v>
      </c>
      <c r="J161" s="13" t="s">
        <v>153</v>
      </c>
    </row>
    <row r="162" spans="1:10" ht="13.2" customHeight="1">
      <c r="A162" s="140"/>
      <c r="B162" s="5"/>
      <c r="C162" s="42">
        <f>('Исходник сравнение Дубай'!$C162/2)-(('Исходник сравнение Дубай'!$C162/2)*'Таблица вводных'!$G$3)</f>
        <v>0</v>
      </c>
      <c r="D162" s="42">
        <f>('Исходник сравнение Дубай'!$D162/2+'Таблица вводных'!$F$4)-('Исходник сравнение Дубай'!$D162/2*'Таблица вводных'!$G$4)</f>
        <v>7</v>
      </c>
      <c r="E162" s="42">
        <f>('Исходник сравнение Дубай'!$E162/2)-(('Исходник сравнение Дубай'!$E162/2-'Таблица вводных'!$F$5)*'Таблица вводных'!$G$5)</f>
        <v>0.82499999999999996</v>
      </c>
      <c r="F162" s="42">
        <f>('Исходник сравнение Дубай'!$F162/2+'Таблица вводных'!$F$6)-(('Исходник сравнение Дубай'!$F162/2+'Таблица вводных'!$F$6)*'Таблица вводных'!$G$6)</f>
        <v>21.6</v>
      </c>
      <c r="G162" s="42">
        <f>('Исходник сравнение Дубай'!$G162/2)-(('Исходник сравнение Дубай'!$G162/2)*'Таблица вводных'!$G$7)</f>
        <v>0</v>
      </c>
      <c r="H162" s="43">
        <f>'Исходник сравнение Дубай'!$H162/2</f>
        <v>0</v>
      </c>
      <c r="I162" s="42">
        <f>'Исходник сравнение Дубай'!$I162/2-(('Исходник сравнение Дубай'!$I162/2)*'Таблица вводных'!$G$9)</f>
        <v>0</v>
      </c>
      <c r="J162" s="13" t="s">
        <v>153</v>
      </c>
    </row>
    <row r="163" spans="1:10" ht="13.2" customHeight="1">
      <c r="A163" s="141"/>
      <c r="B163" s="18"/>
      <c r="C163" s="44">
        <f>('Исходник сравнение Дубай'!$C163/2)-(('Исходник сравнение Дубай'!$C163/2)*'Таблица вводных'!$G$3)</f>
        <v>0</v>
      </c>
      <c r="D163" s="44">
        <f>('Исходник сравнение Дубай'!$D163/2+'Таблица вводных'!$F$4)-('Исходник сравнение Дубай'!$D163/2*'Таблица вводных'!$G$4)</f>
        <v>7</v>
      </c>
      <c r="E163" s="44">
        <f>('Исходник сравнение Дубай'!$E163/2)-(('Исходник сравнение Дубай'!$E163/2-'Таблица вводных'!$F$5)*'Таблица вводных'!$G$5)</f>
        <v>0.82499999999999996</v>
      </c>
      <c r="F163" s="44">
        <f>('Исходник сравнение Дубай'!$F163/2+'Таблица вводных'!$F$6)-(('Исходник сравнение Дубай'!$F163/2+'Таблица вводных'!$F$6)*'Таблица вводных'!$G$6)</f>
        <v>21.6</v>
      </c>
      <c r="G163" s="44">
        <f>('Исходник сравнение Дубай'!$G163/2)-(('Исходник сравнение Дубай'!$G163/2)*'Таблица вводных'!$G$7)</f>
        <v>0</v>
      </c>
      <c r="H163" s="45">
        <f>'Исходник сравнение Дубай'!$H163/2</f>
        <v>0</v>
      </c>
      <c r="I163" s="44">
        <f>'Исходник сравнение Дубай'!$I163/2-(('Исходник сравнение Дубай'!$I163/2)*'Таблица вводных'!$G$9)</f>
        <v>0</v>
      </c>
      <c r="J163" s="22" t="s">
        <v>153</v>
      </c>
    </row>
    <row r="164" spans="1:10" ht="13.2" customHeight="1">
      <c r="A164" s="142" t="s">
        <v>159</v>
      </c>
      <c r="B164" s="5">
        <v>45423</v>
      </c>
      <c r="C164" s="40">
        <f>('Исходник сравнение Дубай'!$C164/2)-(('Исходник сравнение Дубай'!$C164/2)*'Таблица вводных'!$G$3)</f>
        <v>0</v>
      </c>
      <c r="D164" s="40">
        <f>('Исходник сравнение Дубай'!$D164/2+'Таблица вводных'!$F$4)-('Исходник сравнение Дубай'!$D164/2*'Таблица вводных'!$G$4)</f>
        <v>7</v>
      </c>
      <c r="E164" s="40">
        <f>('Исходник сравнение Дубай'!$E164/2)-(('Исходник сравнение Дубай'!$E164/2-'Таблица вводных'!$F$5)*'Таблица вводных'!$G$5)</f>
        <v>0.82499999999999996</v>
      </c>
      <c r="F164" s="40">
        <f>('Исходник сравнение Дубай'!$F164/2+'Таблица вводных'!$F$6)-(('Исходник сравнение Дубай'!$F164/2+'Таблица вводных'!$F$6)*'Таблица вводных'!$G$6)</f>
        <v>21.6</v>
      </c>
      <c r="G164" s="40">
        <f>('Исходник сравнение Дубай'!$G164/2)-(('Исходник сравнение Дубай'!$G164/2)*'Таблица вводных'!$G$7)</f>
        <v>0</v>
      </c>
      <c r="H164" s="41">
        <f>'Исходник сравнение Дубай'!$H164/2</f>
        <v>0</v>
      </c>
      <c r="I164" s="40">
        <f>'Исходник сравнение Дубай'!$I164/2-(('Исходник сравнение Дубай'!$I164/2)*'Таблица вводных'!$G$9)</f>
        <v>0</v>
      </c>
      <c r="J164" s="10" t="s">
        <v>143</v>
      </c>
    </row>
    <row r="165" spans="1:10" ht="13.2" customHeight="1">
      <c r="A165" s="140"/>
      <c r="B165" s="5">
        <v>45426</v>
      </c>
      <c r="C165" s="42">
        <f>('Исходник сравнение Дубай'!$C165/2)-(('Исходник сравнение Дубай'!$C165/2)*'Таблица вводных'!$G$3)</f>
        <v>0</v>
      </c>
      <c r="D165" s="42">
        <f>('Исходник сравнение Дубай'!$D165/2+'Таблица вводных'!$F$4)-('Исходник сравнение Дубай'!$D165/2*'Таблица вводных'!$G$4)</f>
        <v>7</v>
      </c>
      <c r="E165" s="42">
        <f>('Исходник сравнение Дубай'!$E165/2)-(('Исходник сравнение Дубай'!$E165/2-'Таблица вводных'!$F$5)*'Таблица вводных'!$G$5)</f>
        <v>0.82499999999999996</v>
      </c>
      <c r="F165" s="42">
        <f>('Исходник сравнение Дубай'!$F165/2+'Таблица вводных'!$F$6)-(('Исходник сравнение Дубай'!$F165/2+'Таблица вводных'!$F$6)*'Таблица вводных'!$G$6)</f>
        <v>21.6</v>
      </c>
      <c r="G165" s="42">
        <f>('Исходник сравнение Дубай'!$G165/2)-(('Исходник сравнение Дубай'!$G165/2)*'Таблица вводных'!$G$7)</f>
        <v>0</v>
      </c>
      <c r="H165" s="43">
        <f>'Исходник сравнение Дубай'!$H165/2</f>
        <v>0</v>
      </c>
      <c r="I165" s="42">
        <f>'Исходник сравнение Дубай'!$I165/2-(('Исходник сравнение Дубай'!$I165/2)*'Таблица вводных'!$G$9)</f>
        <v>0</v>
      </c>
      <c r="J165" s="13" t="s">
        <v>143</v>
      </c>
    </row>
    <row r="166" spans="1:10" ht="13.2" customHeight="1">
      <c r="A166" s="140"/>
      <c r="B166" s="5">
        <v>45430</v>
      </c>
      <c r="C166" s="42">
        <f>('Исходник сравнение Дубай'!$C166/2)-(('Исходник сравнение Дубай'!$C166/2)*'Таблица вводных'!$G$3)</f>
        <v>0</v>
      </c>
      <c r="D166" s="42">
        <f>('Исходник сравнение Дубай'!$D166/2+'Таблица вводных'!$F$4)-('Исходник сравнение Дубай'!$D166/2*'Таблица вводных'!$G$4)</f>
        <v>7</v>
      </c>
      <c r="E166" s="42">
        <f>('Исходник сравнение Дубай'!$E166/2)-(('Исходник сравнение Дубай'!$E166/2-'Таблица вводных'!$F$5)*'Таблица вводных'!$G$5)</f>
        <v>0.82499999999999996</v>
      </c>
      <c r="F166" s="42">
        <f>('Исходник сравнение Дубай'!$F166/2+'Таблица вводных'!$F$6)-(('Исходник сравнение Дубай'!$F166/2+'Таблица вводных'!$F$6)*'Таблица вводных'!$G$6)</f>
        <v>21.6</v>
      </c>
      <c r="G166" s="42">
        <f>('Исходник сравнение Дубай'!$G166/2)-(('Исходник сравнение Дубай'!$G166/2)*'Таблица вводных'!$G$7)</f>
        <v>0</v>
      </c>
      <c r="H166" s="43">
        <f>'Исходник сравнение Дубай'!$H166/2</f>
        <v>0</v>
      </c>
      <c r="I166" s="42">
        <f>'Исходник сравнение Дубай'!$I166/2-(('Исходник сравнение Дубай'!$I166/2)*'Таблица вводных'!$G$9)</f>
        <v>0</v>
      </c>
      <c r="J166" s="13" t="s">
        <v>143</v>
      </c>
    </row>
    <row r="167" spans="1:10" ht="13.2" customHeight="1">
      <c r="A167" s="140"/>
      <c r="B167" s="5">
        <v>45433</v>
      </c>
      <c r="C167" s="42">
        <f>('Исходник сравнение Дубай'!$C167/2)-(('Исходник сравнение Дубай'!$C167/2)*'Таблица вводных'!$G$3)</f>
        <v>0</v>
      </c>
      <c r="D167" s="42">
        <f>('Исходник сравнение Дубай'!$D167/2+'Таблица вводных'!$F$4)-('Исходник сравнение Дубай'!$D167/2*'Таблица вводных'!$G$4)</f>
        <v>7</v>
      </c>
      <c r="E167" s="42">
        <f>('Исходник сравнение Дубай'!$E167/2)-(('Исходник сравнение Дубай'!$E167/2-'Таблица вводных'!$F$5)*'Таблица вводных'!$G$5)</f>
        <v>0.82499999999999996</v>
      </c>
      <c r="F167" s="42">
        <f>('Исходник сравнение Дубай'!$F167/2+'Таблица вводных'!$F$6)-(('Исходник сравнение Дубай'!$F167/2+'Таблица вводных'!$F$6)*'Таблица вводных'!$G$6)</f>
        <v>21.6</v>
      </c>
      <c r="G167" s="42">
        <f>('Исходник сравнение Дубай'!$G167/2)-(('Исходник сравнение Дубай'!$G167/2)*'Таблица вводных'!$G$7)</f>
        <v>0</v>
      </c>
      <c r="H167" s="43">
        <f>'Исходник сравнение Дубай'!$H167/2</f>
        <v>0</v>
      </c>
      <c r="I167" s="42">
        <f>'Исходник сравнение Дубай'!$I167/2-(('Исходник сравнение Дубай'!$I167/2)*'Таблица вводных'!$G$9)</f>
        <v>0</v>
      </c>
      <c r="J167" s="13" t="s">
        <v>143</v>
      </c>
    </row>
    <row r="168" spans="1:10" ht="13.2" customHeight="1">
      <c r="A168" s="140"/>
      <c r="B168" s="5">
        <v>45437</v>
      </c>
      <c r="C168" s="42">
        <f>('Исходник сравнение Дубай'!$C168/2)-(('Исходник сравнение Дубай'!$C168/2)*'Таблица вводных'!$G$3)</f>
        <v>0</v>
      </c>
      <c r="D168" s="42">
        <f>('Исходник сравнение Дубай'!$D168/2+'Таблица вводных'!$F$4)-('Исходник сравнение Дубай'!$D168/2*'Таблица вводных'!$G$4)</f>
        <v>7</v>
      </c>
      <c r="E168" s="42">
        <f>('Исходник сравнение Дубай'!$E168/2)-(('Исходник сравнение Дубай'!$E168/2-'Таблица вводных'!$F$5)*'Таблица вводных'!$G$5)</f>
        <v>0.82499999999999996</v>
      </c>
      <c r="F168" s="42">
        <f>('Исходник сравнение Дубай'!$F168/2+'Таблица вводных'!$F$6)-(('Исходник сравнение Дубай'!$F168/2+'Таблица вводных'!$F$6)*'Таблица вводных'!$G$6)</f>
        <v>21.6</v>
      </c>
      <c r="G168" s="42">
        <f>('Исходник сравнение Дубай'!$G168/2)-(('Исходник сравнение Дубай'!$G168/2)*'Таблица вводных'!$G$7)</f>
        <v>0</v>
      </c>
      <c r="H168" s="43">
        <f>'Исходник сравнение Дубай'!$H168/2</f>
        <v>0</v>
      </c>
      <c r="I168" s="42">
        <f>'Исходник сравнение Дубай'!$I168/2-(('Исходник сравнение Дубай'!$I168/2)*'Таблица вводных'!$G$9)</f>
        <v>0</v>
      </c>
      <c r="J168" s="13" t="s">
        <v>143</v>
      </c>
    </row>
    <row r="169" spans="1:10" ht="13.2" customHeight="1">
      <c r="A169" s="140"/>
      <c r="B169" s="5">
        <v>45440</v>
      </c>
      <c r="C169" s="42">
        <f>('Исходник сравнение Дубай'!$C169/2)-(('Исходник сравнение Дубай'!$C169/2)*'Таблица вводных'!$G$3)</f>
        <v>0</v>
      </c>
      <c r="D169" s="42">
        <f>('Исходник сравнение Дубай'!$D169/2+'Таблица вводных'!$F$4)-('Исходник сравнение Дубай'!$D169/2*'Таблица вводных'!$G$4)</f>
        <v>7</v>
      </c>
      <c r="E169" s="42">
        <f>('Исходник сравнение Дубай'!$E169/2)-(('Исходник сравнение Дубай'!$E169/2-'Таблица вводных'!$F$5)*'Таблица вводных'!$G$5)</f>
        <v>0.82499999999999996</v>
      </c>
      <c r="F169" s="42">
        <f>('Исходник сравнение Дубай'!$F169/2+'Таблица вводных'!$F$6)-(('Исходник сравнение Дубай'!$F169/2+'Таблица вводных'!$F$6)*'Таблица вводных'!$G$6)</f>
        <v>21.6</v>
      </c>
      <c r="G169" s="42">
        <f>('Исходник сравнение Дубай'!$G169/2)-(('Исходник сравнение Дубай'!$G169/2)*'Таблица вводных'!$G$7)</f>
        <v>0</v>
      </c>
      <c r="H169" s="43">
        <f>'Исходник сравнение Дубай'!$H169/2</f>
        <v>0</v>
      </c>
      <c r="I169" s="42">
        <f>'Исходник сравнение Дубай'!$I169/2-(('Исходник сравнение Дубай'!$I169/2)*'Таблица вводных'!$G$9)</f>
        <v>0</v>
      </c>
      <c r="J169" s="13" t="s">
        <v>143</v>
      </c>
    </row>
    <row r="170" spans="1:10" ht="13.2" customHeight="1">
      <c r="A170" s="140"/>
      <c r="B170" s="5">
        <v>45444</v>
      </c>
      <c r="C170" s="42">
        <f>('Исходник сравнение Дубай'!$C170/2)-(('Исходник сравнение Дубай'!$C170/2)*'Таблица вводных'!$G$3)</f>
        <v>0</v>
      </c>
      <c r="D170" s="42">
        <f>('Исходник сравнение Дубай'!$D170/2+'Таблица вводных'!$F$4)-('Исходник сравнение Дубай'!$D170/2*'Таблица вводных'!$G$4)</f>
        <v>7</v>
      </c>
      <c r="E170" s="42">
        <f>('Исходник сравнение Дубай'!$E170/2)-(('Исходник сравнение Дубай'!$E170/2-'Таблица вводных'!$F$5)*'Таблица вводных'!$G$5)</f>
        <v>0.82499999999999996</v>
      </c>
      <c r="F170" s="42">
        <f>('Исходник сравнение Дубай'!$F170/2+'Таблица вводных'!$F$6)-(('Исходник сравнение Дубай'!$F170/2+'Таблица вводных'!$F$6)*'Таблица вводных'!$G$6)</f>
        <v>21.6</v>
      </c>
      <c r="G170" s="42">
        <f>('Исходник сравнение Дубай'!$G170/2)-(('Исходник сравнение Дубай'!$G170/2)*'Таблица вводных'!$G$7)</f>
        <v>0</v>
      </c>
      <c r="H170" s="43">
        <f>'Исходник сравнение Дубай'!$H170/2</f>
        <v>0</v>
      </c>
      <c r="I170" s="42">
        <f>'Исходник сравнение Дубай'!$I170/2-(('Исходник сравнение Дубай'!$I170/2)*'Таблица вводных'!$G$9)</f>
        <v>0</v>
      </c>
      <c r="J170" s="13" t="s">
        <v>143</v>
      </c>
    </row>
    <row r="171" spans="1:10" ht="13.2" customHeight="1">
      <c r="A171" s="140"/>
      <c r="B171" s="5">
        <v>45447</v>
      </c>
      <c r="C171" s="42">
        <f>('Исходник сравнение Дубай'!$C171/2)-(('Исходник сравнение Дубай'!$C171/2)*'Таблица вводных'!$G$3)</f>
        <v>0</v>
      </c>
      <c r="D171" s="42">
        <f>('Исходник сравнение Дубай'!$D171/2+'Таблица вводных'!$F$4)-('Исходник сравнение Дубай'!$D171/2*'Таблица вводных'!$G$4)</f>
        <v>7</v>
      </c>
      <c r="E171" s="42">
        <f>('Исходник сравнение Дубай'!$E171/2)-(('Исходник сравнение Дубай'!$E171/2-'Таблица вводных'!$F$5)*'Таблица вводных'!$G$5)</f>
        <v>0.82499999999999996</v>
      </c>
      <c r="F171" s="42">
        <f>('Исходник сравнение Дубай'!$F171/2+'Таблица вводных'!$F$6)-(('Исходник сравнение Дубай'!$F171/2+'Таблица вводных'!$F$6)*'Таблица вводных'!$G$6)</f>
        <v>21.6</v>
      </c>
      <c r="G171" s="42">
        <f>('Исходник сравнение Дубай'!$G171/2)-(('Исходник сравнение Дубай'!$G171/2)*'Таблица вводных'!$G$7)</f>
        <v>0</v>
      </c>
      <c r="H171" s="43">
        <f>'Исходник сравнение Дубай'!$H171/2</f>
        <v>0</v>
      </c>
      <c r="I171" s="42">
        <f>'Исходник сравнение Дубай'!$I171/2-(('Исходник сравнение Дубай'!$I171/2)*'Таблица вводных'!$G$9)</f>
        <v>0</v>
      </c>
      <c r="J171" s="13" t="s">
        <v>143</v>
      </c>
    </row>
    <row r="172" spans="1:10" ht="13.2" customHeight="1">
      <c r="A172" s="140"/>
      <c r="B172" s="5">
        <v>45451</v>
      </c>
      <c r="C172" s="42">
        <f>('Исходник сравнение Дубай'!$C172/2)-(('Исходник сравнение Дубай'!$C172/2)*'Таблица вводных'!$G$3)</f>
        <v>0</v>
      </c>
      <c r="D172" s="42">
        <f>('Исходник сравнение Дубай'!$D172/2+'Таблица вводных'!$F$4)-('Исходник сравнение Дубай'!$D172/2*'Таблица вводных'!$G$4)</f>
        <v>7</v>
      </c>
      <c r="E172" s="42">
        <f>('Исходник сравнение Дубай'!$E172/2)-(('Исходник сравнение Дубай'!$E172/2-'Таблица вводных'!$F$5)*'Таблица вводных'!$G$5)</f>
        <v>0.82499999999999996</v>
      </c>
      <c r="F172" s="42">
        <f>('Исходник сравнение Дубай'!$F172/2+'Таблица вводных'!$F$6)-(('Исходник сравнение Дубай'!$F172/2+'Таблица вводных'!$F$6)*'Таблица вводных'!$G$6)</f>
        <v>21.6</v>
      </c>
      <c r="G172" s="42">
        <f>('Исходник сравнение Дубай'!$G172/2)-(('Исходник сравнение Дубай'!$G172/2)*'Таблица вводных'!$G$7)</f>
        <v>0</v>
      </c>
      <c r="H172" s="43">
        <f>'Исходник сравнение Дубай'!$H172/2</f>
        <v>0</v>
      </c>
      <c r="I172" s="42">
        <f>'Исходник сравнение Дубай'!$I172/2-(('Исходник сравнение Дубай'!$I172/2)*'Таблица вводных'!$G$9)</f>
        <v>0</v>
      </c>
      <c r="J172" s="13" t="s">
        <v>143</v>
      </c>
    </row>
    <row r="173" spans="1:10" ht="13.2" customHeight="1">
      <c r="A173" s="140"/>
      <c r="B173" s="5">
        <v>45454</v>
      </c>
      <c r="C173" s="42">
        <f>('Исходник сравнение Дубай'!$C173/2)-(('Исходник сравнение Дубай'!$C173/2)*'Таблица вводных'!$G$3)</f>
        <v>0</v>
      </c>
      <c r="D173" s="42">
        <f>('Исходник сравнение Дубай'!$D173/2+'Таблица вводных'!$F$4)-('Исходник сравнение Дубай'!$D173/2*'Таблица вводных'!$G$4)</f>
        <v>7</v>
      </c>
      <c r="E173" s="42">
        <f>('Исходник сравнение Дубай'!$E173/2)-(('Исходник сравнение Дубай'!$E173/2-'Таблица вводных'!$F$5)*'Таблица вводных'!$G$5)</f>
        <v>0.82499999999999996</v>
      </c>
      <c r="F173" s="42">
        <f>('Исходник сравнение Дубай'!$F173/2+'Таблица вводных'!$F$6)-(('Исходник сравнение Дубай'!$F173/2+'Таблица вводных'!$F$6)*'Таблица вводных'!$G$6)</f>
        <v>21.6</v>
      </c>
      <c r="G173" s="42">
        <f>('Исходник сравнение Дубай'!$G173/2)-(('Исходник сравнение Дубай'!$G173/2)*'Таблица вводных'!$G$7)</f>
        <v>0</v>
      </c>
      <c r="H173" s="43">
        <f>'Исходник сравнение Дубай'!$H173/2</f>
        <v>0</v>
      </c>
      <c r="I173" s="42">
        <f>'Исходник сравнение Дубай'!$I173/2-(('Исходник сравнение Дубай'!$I173/2)*'Таблица вводных'!$G$9)</f>
        <v>0</v>
      </c>
      <c r="J173" s="13" t="s">
        <v>143</v>
      </c>
    </row>
    <row r="174" spans="1:10" ht="13.2" customHeight="1">
      <c r="A174" s="140"/>
      <c r="B174" s="5"/>
      <c r="C174" s="42">
        <f>('Исходник сравнение Дубай'!$C174/2)-(('Исходник сравнение Дубай'!$C174/2)*'Таблица вводных'!$G$3)</f>
        <v>0</v>
      </c>
      <c r="D174" s="42">
        <f>('Исходник сравнение Дубай'!$D174/2+'Таблица вводных'!$F$4)-('Исходник сравнение Дубай'!$D174/2*'Таблица вводных'!$G$4)</f>
        <v>7</v>
      </c>
      <c r="E174" s="42">
        <f>('Исходник сравнение Дубай'!$E174/2)-(('Исходник сравнение Дубай'!$E174/2-'Таблица вводных'!$F$5)*'Таблица вводных'!$G$5)</f>
        <v>0.82499999999999996</v>
      </c>
      <c r="F174" s="42">
        <f>('Исходник сравнение Дубай'!$F174/2+'Таблица вводных'!$F$6)-(('Исходник сравнение Дубай'!$F174/2+'Таблица вводных'!$F$6)*'Таблица вводных'!$G$6)</f>
        <v>21.6</v>
      </c>
      <c r="G174" s="42">
        <f>('Исходник сравнение Дубай'!$G174/2)-(('Исходник сравнение Дубай'!$G174/2)*'Таблица вводных'!$G$7)</f>
        <v>0</v>
      </c>
      <c r="H174" s="43">
        <f>'Исходник сравнение Дубай'!$H174/2</f>
        <v>0</v>
      </c>
      <c r="I174" s="42">
        <f>'Исходник сравнение Дубай'!$I174/2-(('Исходник сравнение Дубай'!$I174/2)*'Таблица вводных'!$G$9)</f>
        <v>0</v>
      </c>
      <c r="J174" s="13" t="s">
        <v>143</v>
      </c>
    </row>
    <row r="175" spans="1:10" ht="13.2" customHeight="1">
      <c r="A175" s="140"/>
      <c r="B175" s="5"/>
      <c r="C175" s="42">
        <f>('Исходник сравнение Дубай'!$C175/2)-(('Исходник сравнение Дубай'!$C175/2)*'Таблица вводных'!$G$3)</f>
        <v>0</v>
      </c>
      <c r="D175" s="42">
        <f>('Исходник сравнение Дубай'!$D175/2+'Таблица вводных'!$F$4)-('Исходник сравнение Дубай'!$D175/2*'Таблица вводных'!$G$4)</f>
        <v>7</v>
      </c>
      <c r="E175" s="42">
        <f>('Исходник сравнение Дубай'!$E175/2)-(('Исходник сравнение Дубай'!$E175/2-'Таблица вводных'!$F$5)*'Таблица вводных'!$G$5)</f>
        <v>0.82499999999999996</v>
      </c>
      <c r="F175" s="42">
        <f>('Исходник сравнение Дубай'!$F175/2+'Таблица вводных'!$F$6)-(('Исходник сравнение Дубай'!$F175/2+'Таблица вводных'!$F$6)*'Таблица вводных'!$G$6)</f>
        <v>21.6</v>
      </c>
      <c r="G175" s="42">
        <f>('Исходник сравнение Дубай'!$G175/2)-(('Исходник сравнение Дубай'!$G175/2)*'Таблица вводных'!$G$7)</f>
        <v>0</v>
      </c>
      <c r="H175" s="43">
        <f>'Исходник сравнение Дубай'!$H175/2</f>
        <v>0</v>
      </c>
      <c r="I175" s="42">
        <f>'Исходник сравнение Дубай'!$I175/2-(('Исходник сравнение Дубай'!$I175/2)*'Таблица вводных'!$G$9)</f>
        <v>0</v>
      </c>
      <c r="J175" s="13" t="s">
        <v>143</v>
      </c>
    </row>
    <row r="176" spans="1:10" ht="13.2" customHeight="1">
      <c r="A176" s="140"/>
      <c r="B176" s="5"/>
      <c r="C176" s="42">
        <f>('Исходник сравнение Дубай'!$C176/2)-(('Исходник сравнение Дубай'!$C176/2)*'Таблица вводных'!$G$3)</f>
        <v>0</v>
      </c>
      <c r="D176" s="42">
        <f>('Исходник сравнение Дубай'!$D176/2+'Таблица вводных'!$F$4)-('Исходник сравнение Дубай'!$D176/2*'Таблица вводных'!$G$4)</f>
        <v>7</v>
      </c>
      <c r="E176" s="42">
        <f>('Исходник сравнение Дубай'!$E176/2)-(('Исходник сравнение Дубай'!$E176/2-'Таблица вводных'!$F$5)*'Таблица вводных'!$G$5)</f>
        <v>0.82499999999999996</v>
      </c>
      <c r="F176" s="42">
        <f>('Исходник сравнение Дубай'!$F176/2+'Таблица вводных'!$F$6)-(('Исходник сравнение Дубай'!$F176/2+'Таблица вводных'!$F$6)*'Таблица вводных'!$G$6)</f>
        <v>21.6</v>
      </c>
      <c r="G176" s="42">
        <f>('Исходник сравнение Дубай'!$G176/2)-(('Исходник сравнение Дубай'!$G176/2)*'Таблица вводных'!$G$7)</f>
        <v>0</v>
      </c>
      <c r="H176" s="43">
        <f>'Исходник сравнение Дубай'!$H176/2</f>
        <v>0</v>
      </c>
      <c r="I176" s="42">
        <f>'Исходник сравнение Дубай'!$I176/2-(('Исходник сравнение Дубай'!$I176/2)*'Таблица вводных'!$G$9)</f>
        <v>0</v>
      </c>
      <c r="J176" s="13" t="s">
        <v>143</v>
      </c>
    </row>
    <row r="177" spans="1:10" ht="13.2" customHeight="1">
      <c r="A177" s="140"/>
      <c r="B177" s="5"/>
      <c r="C177" s="42">
        <f>('Исходник сравнение Дубай'!$C177/2)-(('Исходник сравнение Дубай'!$C177/2)*'Таблица вводных'!$G$3)</f>
        <v>0</v>
      </c>
      <c r="D177" s="42">
        <f>('Исходник сравнение Дубай'!$D177/2+'Таблица вводных'!$F$4)-('Исходник сравнение Дубай'!$D177/2*'Таблица вводных'!$G$4)</f>
        <v>7</v>
      </c>
      <c r="E177" s="42">
        <f>('Исходник сравнение Дубай'!$E177/2)-(('Исходник сравнение Дубай'!$E177/2-'Таблица вводных'!$F$5)*'Таблица вводных'!$G$5)</f>
        <v>0.82499999999999996</v>
      </c>
      <c r="F177" s="42">
        <f>('Исходник сравнение Дубай'!$F177/2+'Таблица вводных'!$F$6)-(('Исходник сравнение Дубай'!$F177/2+'Таблица вводных'!$F$6)*'Таблица вводных'!$G$6)</f>
        <v>21.6</v>
      </c>
      <c r="G177" s="42">
        <f>('Исходник сравнение Дубай'!$G177/2)-(('Исходник сравнение Дубай'!$G177/2)*'Таблица вводных'!$G$7)</f>
        <v>0</v>
      </c>
      <c r="H177" s="43">
        <f>'Исходник сравнение Дубай'!$H177/2</f>
        <v>0</v>
      </c>
      <c r="I177" s="42">
        <f>'Исходник сравнение Дубай'!$I177/2-(('Исходник сравнение Дубай'!$I177/2)*'Таблица вводных'!$G$9)</f>
        <v>0</v>
      </c>
      <c r="J177" s="13" t="s">
        <v>143</v>
      </c>
    </row>
    <row r="178" spans="1:10" ht="13.2" customHeight="1">
      <c r="A178" s="140"/>
      <c r="B178" s="5"/>
      <c r="C178" s="42">
        <f>('Исходник сравнение Дубай'!$C178/2)-(('Исходник сравнение Дубай'!$C178/2)*'Таблица вводных'!$G$3)</f>
        <v>0</v>
      </c>
      <c r="D178" s="42">
        <f>('Исходник сравнение Дубай'!$D178/2+'Таблица вводных'!$F$4)-('Исходник сравнение Дубай'!$D178/2*'Таблица вводных'!$G$4)</f>
        <v>7</v>
      </c>
      <c r="E178" s="42">
        <f>('Исходник сравнение Дубай'!$E178/2)-(('Исходник сравнение Дубай'!$E178/2-'Таблица вводных'!$F$5)*'Таблица вводных'!$G$5)</f>
        <v>0.82499999999999996</v>
      </c>
      <c r="F178" s="42">
        <f>('Исходник сравнение Дубай'!$F178/2+'Таблица вводных'!$F$6)-(('Исходник сравнение Дубай'!$F178/2+'Таблица вводных'!$F$6)*'Таблица вводных'!$G$6)</f>
        <v>21.6</v>
      </c>
      <c r="G178" s="42">
        <f>('Исходник сравнение Дубай'!$G178/2)-(('Исходник сравнение Дубай'!$G178/2)*'Таблица вводных'!$G$7)</f>
        <v>0</v>
      </c>
      <c r="H178" s="43">
        <f>'Исходник сравнение Дубай'!$H178/2</f>
        <v>0</v>
      </c>
      <c r="I178" s="42">
        <f>'Исходник сравнение Дубай'!$I178/2-(('Исходник сравнение Дубай'!$I178/2)*'Таблица вводных'!$G$9)</f>
        <v>0</v>
      </c>
      <c r="J178" s="13" t="s">
        <v>143</v>
      </c>
    </row>
    <row r="179" spans="1:10" ht="13.2" customHeight="1">
      <c r="A179" s="140"/>
      <c r="B179" s="5"/>
      <c r="C179" s="42">
        <f>('Исходник сравнение Дубай'!$C179/2)-(('Исходник сравнение Дубай'!$C179/2)*'Таблица вводных'!$G$3)</f>
        <v>0</v>
      </c>
      <c r="D179" s="42">
        <f>('Исходник сравнение Дубай'!$D179/2+'Таблица вводных'!$F$4)-('Исходник сравнение Дубай'!$D179/2*'Таблица вводных'!$G$4)</f>
        <v>7</v>
      </c>
      <c r="E179" s="42">
        <f>('Исходник сравнение Дубай'!$E179/2)-(('Исходник сравнение Дубай'!$E179/2-'Таблица вводных'!$F$5)*'Таблица вводных'!$G$5)</f>
        <v>0.82499999999999996</v>
      </c>
      <c r="F179" s="42">
        <f>('Исходник сравнение Дубай'!$F179/2+'Таблица вводных'!$F$6)-(('Исходник сравнение Дубай'!$F179/2+'Таблица вводных'!$F$6)*'Таблица вводных'!$G$6)</f>
        <v>21.6</v>
      </c>
      <c r="G179" s="42">
        <f>('Исходник сравнение Дубай'!$G179/2)-(('Исходник сравнение Дубай'!$G179/2)*'Таблица вводных'!$G$7)</f>
        <v>0</v>
      </c>
      <c r="H179" s="43">
        <f>'Исходник сравнение Дубай'!$H179/2</f>
        <v>0</v>
      </c>
      <c r="I179" s="42">
        <f>'Исходник сравнение Дубай'!$I179/2-(('Исходник сравнение Дубай'!$I179/2)*'Таблица вводных'!$G$9)</f>
        <v>0</v>
      </c>
      <c r="J179" s="13" t="s">
        <v>143</v>
      </c>
    </row>
    <row r="180" spans="1:10" ht="13.2" customHeight="1">
      <c r="A180" s="140"/>
      <c r="B180" s="5"/>
      <c r="C180" s="42">
        <f>('Исходник сравнение Дубай'!$C180/2)-(('Исходник сравнение Дубай'!$C180/2)*'Таблица вводных'!$G$3)</f>
        <v>0</v>
      </c>
      <c r="D180" s="42">
        <f>('Исходник сравнение Дубай'!$D180/2+'Таблица вводных'!$F$4)-('Исходник сравнение Дубай'!$D180/2*'Таблица вводных'!$G$4)</f>
        <v>7</v>
      </c>
      <c r="E180" s="42">
        <f>('Исходник сравнение Дубай'!$E180/2)-(('Исходник сравнение Дубай'!$E180/2-'Таблица вводных'!$F$5)*'Таблица вводных'!$G$5)</f>
        <v>0.82499999999999996</v>
      </c>
      <c r="F180" s="42">
        <f>('Исходник сравнение Дубай'!$F180/2+'Таблица вводных'!$F$6)-(('Исходник сравнение Дубай'!$F180/2+'Таблица вводных'!$F$6)*'Таблица вводных'!$G$6)</f>
        <v>21.6</v>
      </c>
      <c r="G180" s="42">
        <f>('Исходник сравнение Дубай'!$G180/2)-(('Исходник сравнение Дубай'!$G180/2)*'Таблица вводных'!$G$7)</f>
        <v>0</v>
      </c>
      <c r="H180" s="43">
        <f>'Исходник сравнение Дубай'!$H180/2</f>
        <v>0</v>
      </c>
      <c r="I180" s="42">
        <f>'Исходник сравнение Дубай'!$I180/2-(('Исходник сравнение Дубай'!$I180/2)*'Таблица вводных'!$G$9)</f>
        <v>0</v>
      </c>
      <c r="J180" s="13" t="s">
        <v>143</v>
      </c>
    </row>
    <row r="181" spans="1:10" ht="13.2" customHeight="1">
      <c r="A181" s="141"/>
      <c r="B181" s="18"/>
      <c r="C181" s="44">
        <f>('Исходник сравнение Дубай'!$C181/2)-(('Исходник сравнение Дубай'!$C181/2)*'Таблица вводных'!$G$3)</f>
        <v>0</v>
      </c>
      <c r="D181" s="44">
        <f>('Исходник сравнение Дубай'!$D181/2+'Таблица вводных'!$F$4)-('Исходник сравнение Дубай'!$D181/2*'Таблица вводных'!$G$4)</f>
        <v>7</v>
      </c>
      <c r="E181" s="44">
        <f>('Исходник сравнение Дубай'!$E181/2)-(('Исходник сравнение Дубай'!$E181/2-'Таблица вводных'!$F$5)*'Таблица вводных'!$G$5)</f>
        <v>0.82499999999999996</v>
      </c>
      <c r="F181" s="44">
        <f>('Исходник сравнение Дубай'!$F181/2+'Таблица вводных'!$F$6)-(('Исходник сравнение Дубай'!$F181/2+'Таблица вводных'!$F$6)*'Таблица вводных'!$G$6)</f>
        <v>21.6</v>
      </c>
      <c r="G181" s="44">
        <f>('Исходник сравнение Дубай'!$G181/2)-(('Исходник сравнение Дубай'!$G181/2)*'Таблица вводных'!$G$7)</f>
        <v>0</v>
      </c>
      <c r="H181" s="45">
        <f>'Исходник сравнение Дубай'!$H181/2</f>
        <v>0</v>
      </c>
      <c r="I181" s="44">
        <f>'Исходник сравнение Дубай'!$I181/2-(('Исходник сравнение Дубай'!$I181/2)*'Таблица вводных'!$G$9)</f>
        <v>0</v>
      </c>
      <c r="J181" s="22" t="s">
        <v>143</v>
      </c>
    </row>
    <row r="182" spans="1:10" ht="13.2" customHeight="1">
      <c r="A182" s="142" t="s">
        <v>160</v>
      </c>
      <c r="B182" s="5">
        <v>45423</v>
      </c>
      <c r="C182" s="40">
        <f>('Исходник сравнение Дубай'!$C182/2)-(('Исходник сравнение Дубай'!$C182/2)*'Таблица вводных'!$G$3)</f>
        <v>0</v>
      </c>
      <c r="D182" s="40">
        <f>('Исходник сравнение Дубай'!$D182/2+'Таблица вводных'!$F$4)-('Исходник сравнение Дубай'!$D182/2*'Таблица вводных'!$G$4)</f>
        <v>7</v>
      </c>
      <c r="E182" s="40">
        <f>('Исходник сравнение Дубай'!$E182/2)-(('Исходник сравнение Дубай'!$E182/2-'Таблица вводных'!$F$5)*'Таблица вводных'!$G$5)</f>
        <v>0.82499999999999996</v>
      </c>
      <c r="F182" s="40">
        <f>('Исходник сравнение Дубай'!$F182/2+'Таблица вводных'!$F$6)-(('Исходник сравнение Дубай'!$F182/2+'Таблица вводных'!$F$6)*'Таблица вводных'!$G$6)</f>
        <v>21.6</v>
      </c>
      <c r="G182" s="40">
        <f>('Исходник сравнение Дубай'!$G182/2)-(('Исходник сравнение Дубай'!$G182/2)*'Таблица вводных'!$G$7)</f>
        <v>0</v>
      </c>
      <c r="H182" s="41">
        <f>'Исходник сравнение Дубай'!$H182/2</f>
        <v>0</v>
      </c>
      <c r="I182" s="40">
        <f>'Исходник сравнение Дубай'!$I182/2-(('Исходник сравнение Дубай'!$I182/2)*'Таблица вводных'!$G$9)</f>
        <v>0</v>
      </c>
      <c r="J182" s="10" t="s">
        <v>161</v>
      </c>
    </row>
    <row r="183" spans="1:10" ht="13.2" customHeight="1">
      <c r="A183" s="140"/>
      <c r="B183" s="5">
        <v>45426</v>
      </c>
      <c r="C183" s="42">
        <f>('Исходник сравнение Дубай'!$C183/2)-(('Исходник сравнение Дубай'!$C183/2)*'Таблица вводных'!$G$3)</f>
        <v>0</v>
      </c>
      <c r="D183" s="42">
        <f>('Исходник сравнение Дубай'!$D183/2+'Таблица вводных'!$F$4)-('Исходник сравнение Дубай'!$D183/2*'Таблица вводных'!$G$4)</f>
        <v>7</v>
      </c>
      <c r="E183" s="42">
        <f>('Исходник сравнение Дубай'!$E183/2)-(('Исходник сравнение Дубай'!$E183/2-'Таблица вводных'!$F$5)*'Таблица вводных'!$G$5)</f>
        <v>0.82499999999999996</v>
      </c>
      <c r="F183" s="42">
        <f>('Исходник сравнение Дубай'!$F183/2+'Таблица вводных'!$F$6)-(('Исходник сравнение Дубай'!$F183/2+'Таблица вводных'!$F$6)*'Таблица вводных'!$G$6)</f>
        <v>21.6</v>
      </c>
      <c r="G183" s="42">
        <f>('Исходник сравнение Дубай'!$G183/2)-(('Исходник сравнение Дубай'!$G183/2)*'Таблица вводных'!$G$7)</f>
        <v>0</v>
      </c>
      <c r="H183" s="43">
        <f>'Исходник сравнение Дубай'!$H183/2</f>
        <v>0</v>
      </c>
      <c r="I183" s="42">
        <f>'Исходник сравнение Дубай'!$I183/2-(('Исходник сравнение Дубай'!$I183/2)*'Таблица вводных'!$G$9)</f>
        <v>0</v>
      </c>
      <c r="J183" s="13" t="s">
        <v>161</v>
      </c>
    </row>
    <row r="184" spans="1:10" ht="13.2" customHeight="1">
      <c r="A184" s="140"/>
      <c r="B184" s="5">
        <v>45430</v>
      </c>
      <c r="C184" s="42">
        <f>('Исходник сравнение Дубай'!$C184/2)-(('Исходник сравнение Дубай'!$C184/2)*'Таблица вводных'!$G$3)</f>
        <v>0</v>
      </c>
      <c r="D184" s="42">
        <f>('Исходник сравнение Дубай'!$D184/2+'Таблица вводных'!$F$4)-('Исходник сравнение Дубай'!$D184/2*'Таблица вводных'!$G$4)</f>
        <v>7</v>
      </c>
      <c r="E184" s="42">
        <f>('Исходник сравнение Дубай'!$E184/2)-(('Исходник сравнение Дубай'!$E184/2-'Таблица вводных'!$F$5)*'Таблица вводных'!$G$5)</f>
        <v>0.82499999999999996</v>
      </c>
      <c r="F184" s="42">
        <f>('Исходник сравнение Дубай'!$F184/2+'Таблица вводных'!$F$6)-(('Исходник сравнение Дубай'!$F184/2+'Таблица вводных'!$F$6)*'Таблица вводных'!$G$6)</f>
        <v>21.6</v>
      </c>
      <c r="G184" s="42">
        <f>('Исходник сравнение Дубай'!$G184/2)-(('Исходник сравнение Дубай'!$G184/2)*'Таблица вводных'!$G$7)</f>
        <v>0</v>
      </c>
      <c r="H184" s="43">
        <f>'Исходник сравнение Дубай'!$H184/2</f>
        <v>0</v>
      </c>
      <c r="I184" s="42">
        <f>'Исходник сравнение Дубай'!$I184/2-(('Исходник сравнение Дубай'!$I184/2)*'Таблица вводных'!$G$9)</f>
        <v>0</v>
      </c>
      <c r="J184" s="13" t="s">
        <v>161</v>
      </c>
    </row>
    <row r="185" spans="1:10" ht="13.2" customHeight="1">
      <c r="A185" s="140"/>
      <c r="B185" s="5">
        <v>45433</v>
      </c>
      <c r="C185" s="42">
        <f>('Исходник сравнение Дубай'!$C185/2)-(('Исходник сравнение Дубай'!$C185/2)*'Таблица вводных'!$G$3)</f>
        <v>0</v>
      </c>
      <c r="D185" s="42">
        <f>('Исходник сравнение Дубай'!$D185/2+'Таблица вводных'!$F$4)-('Исходник сравнение Дубай'!$D185/2*'Таблица вводных'!$G$4)</f>
        <v>7</v>
      </c>
      <c r="E185" s="42">
        <f>('Исходник сравнение Дубай'!$E185/2)-(('Исходник сравнение Дубай'!$E185/2-'Таблица вводных'!$F$5)*'Таблица вводных'!$G$5)</f>
        <v>0.82499999999999996</v>
      </c>
      <c r="F185" s="42">
        <f>('Исходник сравнение Дубай'!$F185/2+'Таблица вводных'!$F$6)-(('Исходник сравнение Дубай'!$F185/2+'Таблица вводных'!$F$6)*'Таблица вводных'!$G$6)</f>
        <v>21.6</v>
      </c>
      <c r="G185" s="42">
        <f>('Исходник сравнение Дубай'!$G185/2)-(('Исходник сравнение Дубай'!$G185/2)*'Таблица вводных'!$G$7)</f>
        <v>0</v>
      </c>
      <c r="H185" s="43">
        <f>'Исходник сравнение Дубай'!$H185/2</f>
        <v>0</v>
      </c>
      <c r="I185" s="42">
        <f>'Исходник сравнение Дубай'!$I185/2-(('Исходник сравнение Дубай'!$I185/2)*'Таблица вводных'!$G$9)</f>
        <v>0</v>
      </c>
      <c r="J185" s="13" t="s">
        <v>161</v>
      </c>
    </row>
    <row r="186" spans="1:10" ht="13.2" customHeight="1">
      <c r="A186" s="140"/>
      <c r="B186" s="5">
        <v>45437</v>
      </c>
      <c r="C186" s="42">
        <f>('Исходник сравнение Дубай'!$C186/2)-(('Исходник сравнение Дубай'!$C186/2)*'Таблица вводных'!$G$3)</f>
        <v>0</v>
      </c>
      <c r="D186" s="42">
        <f>('Исходник сравнение Дубай'!$D186/2+'Таблица вводных'!$F$4)-('Исходник сравнение Дубай'!$D186/2*'Таблица вводных'!$G$4)</f>
        <v>7</v>
      </c>
      <c r="E186" s="42">
        <f>('Исходник сравнение Дубай'!$E186/2)-(('Исходник сравнение Дубай'!$E186/2-'Таблица вводных'!$F$5)*'Таблица вводных'!$G$5)</f>
        <v>0.82499999999999996</v>
      </c>
      <c r="F186" s="42">
        <f>('Исходник сравнение Дубай'!$F186/2+'Таблица вводных'!$F$6)-(('Исходник сравнение Дубай'!$F186/2+'Таблица вводных'!$F$6)*'Таблица вводных'!$G$6)</f>
        <v>21.6</v>
      </c>
      <c r="G186" s="42">
        <f>('Исходник сравнение Дубай'!$G186/2)-(('Исходник сравнение Дубай'!$G186/2)*'Таблица вводных'!$G$7)</f>
        <v>0</v>
      </c>
      <c r="H186" s="43">
        <f>'Исходник сравнение Дубай'!$H186/2</f>
        <v>0</v>
      </c>
      <c r="I186" s="42">
        <f>'Исходник сравнение Дубай'!$I186/2-(('Исходник сравнение Дубай'!$I186/2)*'Таблица вводных'!$G$9)</f>
        <v>0</v>
      </c>
      <c r="J186" s="13" t="s">
        <v>161</v>
      </c>
    </row>
    <row r="187" spans="1:10" ht="13.2" customHeight="1">
      <c r="A187" s="140"/>
      <c r="B187" s="5">
        <v>45440</v>
      </c>
      <c r="C187" s="42">
        <f>('Исходник сравнение Дубай'!$C187/2)-(('Исходник сравнение Дубай'!$C187/2)*'Таблица вводных'!$G$3)</f>
        <v>0</v>
      </c>
      <c r="D187" s="42">
        <f>('Исходник сравнение Дубай'!$D187/2+'Таблица вводных'!$F$4)-('Исходник сравнение Дубай'!$D187/2*'Таблица вводных'!$G$4)</f>
        <v>7</v>
      </c>
      <c r="E187" s="42">
        <f>('Исходник сравнение Дубай'!$E187/2)-(('Исходник сравнение Дубай'!$E187/2-'Таблица вводных'!$F$5)*'Таблица вводных'!$G$5)</f>
        <v>0.82499999999999996</v>
      </c>
      <c r="F187" s="42">
        <f>('Исходник сравнение Дубай'!$F187/2+'Таблица вводных'!$F$6)-(('Исходник сравнение Дубай'!$F187/2+'Таблица вводных'!$F$6)*'Таблица вводных'!$G$6)</f>
        <v>21.6</v>
      </c>
      <c r="G187" s="42">
        <f>('Исходник сравнение Дубай'!$G187/2)-(('Исходник сравнение Дубай'!$G187/2)*'Таблица вводных'!$G$7)</f>
        <v>0</v>
      </c>
      <c r="H187" s="43">
        <f>'Исходник сравнение Дубай'!$H187/2</f>
        <v>0</v>
      </c>
      <c r="I187" s="42">
        <f>'Исходник сравнение Дубай'!$I187/2-(('Исходник сравнение Дубай'!$I187/2)*'Таблица вводных'!$G$9)</f>
        <v>0</v>
      </c>
      <c r="J187" s="13" t="s">
        <v>161</v>
      </c>
    </row>
    <row r="188" spans="1:10" ht="13.2" customHeight="1">
      <c r="A188" s="140"/>
      <c r="B188" s="5">
        <v>45444</v>
      </c>
      <c r="C188" s="42">
        <f>('Исходник сравнение Дубай'!$C188/2)-(('Исходник сравнение Дубай'!$C188/2)*'Таблица вводных'!$G$3)</f>
        <v>0</v>
      </c>
      <c r="D188" s="42">
        <f>('Исходник сравнение Дубай'!$D188/2+'Таблица вводных'!$F$4)-('Исходник сравнение Дубай'!$D188/2*'Таблица вводных'!$G$4)</f>
        <v>7</v>
      </c>
      <c r="E188" s="42">
        <f>('Исходник сравнение Дубай'!$E188/2)-(('Исходник сравнение Дубай'!$E188/2-'Таблица вводных'!$F$5)*'Таблица вводных'!$G$5)</f>
        <v>0.82499999999999996</v>
      </c>
      <c r="F188" s="42">
        <f>('Исходник сравнение Дубай'!$F188/2+'Таблица вводных'!$F$6)-(('Исходник сравнение Дубай'!$F188/2+'Таблица вводных'!$F$6)*'Таблица вводных'!$G$6)</f>
        <v>21.6</v>
      </c>
      <c r="G188" s="42">
        <f>('Исходник сравнение Дубай'!$G188/2)-(('Исходник сравнение Дубай'!$G188/2)*'Таблица вводных'!$G$7)</f>
        <v>0</v>
      </c>
      <c r="H188" s="43">
        <f>'Исходник сравнение Дубай'!$H188/2</f>
        <v>0</v>
      </c>
      <c r="I188" s="42">
        <f>'Исходник сравнение Дубай'!$I188/2-(('Исходник сравнение Дубай'!$I188/2)*'Таблица вводных'!$G$9)</f>
        <v>0</v>
      </c>
      <c r="J188" s="13" t="s">
        <v>161</v>
      </c>
    </row>
    <row r="189" spans="1:10" ht="13.2" customHeight="1">
      <c r="A189" s="140"/>
      <c r="B189" s="5">
        <v>45447</v>
      </c>
      <c r="C189" s="42">
        <f>('Исходник сравнение Дубай'!$C189/2)-(('Исходник сравнение Дубай'!$C189/2)*'Таблица вводных'!$G$3)</f>
        <v>0</v>
      </c>
      <c r="D189" s="42">
        <f>('Исходник сравнение Дубай'!$D189/2+'Таблица вводных'!$F$4)-('Исходник сравнение Дубай'!$D189/2*'Таблица вводных'!$G$4)</f>
        <v>7</v>
      </c>
      <c r="E189" s="42">
        <f>('Исходник сравнение Дубай'!$E189/2)-(('Исходник сравнение Дубай'!$E189/2-'Таблица вводных'!$F$5)*'Таблица вводных'!$G$5)</f>
        <v>0.82499999999999996</v>
      </c>
      <c r="F189" s="42">
        <f>('Исходник сравнение Дубай'!$F189/2+'Таблица вводных'!$F$6)-(('Исходник сравнение Дубай'!$F189/2+'Таблица вводных'!$F$6)*'Таблица вводных'!$G$6)</f>
        <v>21.6</v>
      </c>
      <c r="G189" s="42">
        <f>('Исходник сравнение Дубай'!$G189/2)-(('Исходник сравнение Дубай'!$G189/2)*'Таблица вводных'!$G$7)</f>
        <v>0</v>
      </c>
      <c r="H189" s="43">
        <f>'Исходник сравнение Дубай'!$H189/2</f>
        <v>0</v>
      </c>
      <c r="I189" s="42">
        <f>'Исходник сравнение Дубай'!$I189/2-(('Исходник сравнение Дубай'!$I189/2)*'Таблица вводных'!$G$9)</f>
        <v>0</v>
      </c>
      <c r="J189" s="13" t="s">
        <v>161</v>
      </c>
    </row>
    <row r="190" spans="1:10" ht="13.2" customHeight="1">
      <c r="A190" s="140"/>
      <c r="B190" s="5">
        <v>45451</v>
      </c>
      <c r="C190" s="42">
        <f>('Исходник сравнение Дубай'!$C190/2)-(('Исходник сравнение Дубай'!$C190/2)*'Таблица вводных'!$G$3)</f>
        <v>0</v>
      </c>
      <c r="D190" s="42">
        <f>('Исходник сравнение Дубай'!$D190/2+'Таблица вводных'!$F$4)-('Исходник сравнение Дубай'!$D190/2*'Таблица вводных'!$G$4)</f>
        <v>7</v>
      </c>
      <c r="E190" s="42">
        <f>('Исходник сравнение Дубай'!$E190/2)-(('Исходник сравнение Дубай'!$E190/2-'Таблица вводных'!$F$5)*'Таблица вводных'!$G$5)</f>
        <v>0.82499999999999996</v>
      </c>
      <c r="F190" s="42">
        <f>('Исходник сравнение Дубай'!$F190/2+'Таблица вводных'!$F$6)-(('Исходник сравнение Дубай'!$F190/2+'Таблица вводных'!$F$6)*'Таблица вводных'!$G$6)</f>
        <v>21.6</v>
      </c>
      <c r="G190" s="42">
        <f>('Исходник сравнение Дубай'!$G190/2)-(('Исходник сравнение Дубай'!$G190/2)*'Таблица вводных'!$G$7)</f>
        <v>0</v>
      </c>
      <c r="H190" s="43">
        <f>'Исходник сравнение Дубай'!$H190/2</f>
        <v>0</v>
      </c>
      <c r="I190" s="42">
        <f>'Исходник сравнение Дубай'!$I190/2-(('Исходник сравнение Дубай'!$I190/2)*'Таблица вводных'!$G$9)</f>
        <v>0</v>
      </c>
      <c r="J190" s="13" t="s">
        <v>161</v>
      </c>
    </row>
    <row r="191" spans="1:10" ht="13.2" customHeight="1">
      <c r="A191" s="140"/>
      <c r="B191" s="5">
        <v>45454</v>
      </c>
      <c r="C191" s="42">
        <f>('Исходник сравнение Дубай'!$C191/2)-(('Исходник сравнение Дубай'!$C191/2)*'Таблица вводных'!$G$3)</f>
        <v>0</v>
      </c>
      <c r="D191" s="42">
        <f>('Исходник сравнение Дубай'!$D191/2+'Таблица вводных'!$F$4)-('Исходник сравнение Дубай'!$D191/2*'Таблица вводных'!$G$4)</f>
        <v>7</v>
      </c>
      <c r="E191" s="42">
        <f>('Исходник сравнение Дубай'!$E191/2)-(('Исходник сравнение Дубай'!$E191/2-'Таблица вводных'!$F$5)*'Таблица вводных'!$G$5)</f>
        <v>0.82499999999999996</v>
      </c>
      <c r="F191" s="42">
        <f>('Исходник сравнение Дубай'!$F191/2+'Таблица вводных'!$F$6)-(('Исходник сравнение Дубай'!$F191/2+'Таблица вводных'!$F$6)*'Таблица вводных'!$G$6)</f>
        <v>21.6</v>
      </c>
      <c r="G191" s="42">
        <f>('Исходник сравнение Дубай'!$G191/2)-(('Исходник сравнение Дубай'!$G191/2)*'Таблица вводных'!$G$7)</f>
        <v>0</v>
      </c>
      <c r="H191" s="43">
        <f>'Исходник сравнение Дубай'!$H191/2</f>
        <v>0</v>
      </c>
      <c r="I191" s="42">
        <f>'Исходник сравнение Дубай'!$I191/2-(('Исходник сравнение Дубай'!$I191/2)*'Таблица вводных'!$G$9)</f>
        <v>0</v>
      </c>
      <c r="J191" s="13" t="s">
        <v>161</v>
      </c>
    </row>
    <row r="192" spans="1:10" ht="13.2" customHeight="1">
      <c r="A192" s="140"/>
      <c r="B192" s="5"/>
      <c r="C192" s="42">
        <f>('Исходник сравнение Дубай'!$C192/2)-(('Исходник сравнение Дубай'!$C192/2)*'Таблица вводных'!$G$3)</f>
        <v>0</v>
      </c>
      <c r="D192" s="42">
        <f>('Исходник сравнение Дубай'!$D192/2+'Таблица вводных'!$F$4)-('Исходник сравнение Дубай'!$D192/2*'Таблица вводных'!$G$4)</f>
        <v>7</v>
      </c>
      <c r="E192" s="42">
        <f>('Исходник сравнение Дубай'!$E192/2)-(('Исходник сравнение Дубай'!$E192/2-'Таблица вводных'!$F$5)*'Таблица вводных'!$G$5)</f>
        <v>0.82499999999999996</v>
      </c>
      <c r="F192" s="42">
        <f>('Исходник сравнение Дубай'!$F192/2+'Таблица вводных'!$F$6)-(('Исходник сравнение Дубай'!$F192/2+'Таблица вводных'!$F$6)*'Таблица вводных'!$G$6)</f>
        <v>21.6</v>
      </c>
      <c r="G192" s="42">
        <f>('Исходник сравнение Дубай'!$G192/2)-(('Исходник сравнение Дубай'!$G192/2)*'Таблица вводных'!$G$7)</f>
        <v>0</v>
      </c>
      <c r="H192" s="43">
        <f>'Исходник сравнение Дубай'!$H192/2</f>
        <v>0</v>
      </c>
      <c r="I192" s="42">
        <f>'Исходник сравнение Дубай'!$I192/2-(('Исходник сравнение Дубай'!$I192/2)*'Таблица вводных'!$G$9)</f>
        <v>0</v>
      </c>
      <c r="J192" s="13" t="s">
        <v>161</v>
      </c>
    </row>
    <row r="193" spans="1:10" ht="13.2" customHeight="1">
      <c r="A193" s="140"/>
      <c r="B193" s="5"/>
      <c r="C193" s="42">
        <f>('Исходник сравнение Дубай'!$C193/2)-(('Исходник сравнение Дубай'!$C193/2)*'Таблица вводных'!$G$3)</f>
        <v>0</v>
      </c>
      <c r="D193" s="42">
        <f>('Исходник сравнение Дубай'!$D193/2+'Таблица вводных'!$F$4)-('Исходник сравнение Дубай'!$D193/2*'Таблица вводных'!$G$4)</f>
        <v>7</v>
      </c>
      <c r="E193" s="42">
        <f>('Исходник сравнение Дубай'!$E193/2)-(('Исходник сравнение Дубай'!$E193/2-'Таблица вводных'!$F$5)*'Таблица вводных'!$G$5)</f>
        <v>0.82499999999999996</v>
      </c>
      <c r="F193" s="42">
        <f>('Исходник сравнение Дубай'!$F193/2+'Таблица вводных'!$F$6)-(('Исходник сравнение Дубай'!$F193/2+'Таблица вводных'!$F$6)*'Таблица вводных'!$G$6)</f>
        <v>21.6</v>
      </c>
      <c r="G193" s="42">
        <f>('Исходник сравнение Дубай'!$G193/2)-(('Исходник сравнение Дубай'!$G193/2)*'Таблица вводных'!$G$7)</f>
        <v>0</v>
      </c>
      <c r="H193" s="43">
        <f>'Исходник сравнение Дубай'!$H193/2</f>
        <v>0</v>
      </c>
      <c r="I193" s="42">
        <f>'Исходник сравнение Дубай'!$I193/2-(('Исходник сравнение Дубай'!$I193/2)*'Таблица вводных'!$G$9)</f>
        <v>0</v>
      </c>
      <c r="J193" s="13" t="s">
        <v>161</v>
      </c>
    </row>
    <row r="194" spans="1:10" ht="13.2" customHeight="1">
      <c r="A194" s="140"/>
      <c r="B194" s="5"/>
      <c r="C194" s="42">
        <f>('Исходник сравнение Дубай'!$C194/2)-(('Исходник сравнение Дубай'!$C194/2)*'Таблица вводных'!$G$3)</f>
        <v>0</v>
      </c>
      <c r="D194" s="42">
        <f>('Исходник сравнение Дубай'!$D194/2+'Таблица вводных'!$F$4)-('Исходник сравнение Дубай'!$D194/2*'Таблица вводных'!$G$4)</f>
        <v>7</v>
      </c>
      <c r="E194" s="42">
        <f>('Исходник сравнение Дубай'!$E194/2)-(('Исходник сравнение Дубай'!$E194/2-'Таблица вводных'!$F$5)*'Таблица вводных'!$G$5)</f>
        <v>0.82499999999999996</v>
      </c>
      <c r="F194" s="42">
        <f>('Исходник сравнение Дубай'!$F194/2+'Таблица вводных'!$F$6)-(('Исходник сравнение Дубай'!$F194/2+'Таблица вводных'!$F$6)*'Таблица вводных'!$G$6)</f>
        <v>21.6</v>
      </c>
      <c r="G194" s="42">
        <f>('Исходник сравнение Дубай'!$G194/2)-(('Исходник сравнение Дубай'!$G194/2)*'Таблица вводных'!$G$7)</f>
        <v>0</v>
      </c>
      <c r="H194" s="43">
        <f>'Исходник сравнение Дубай'!$H194/2</f>
        <v>0</v>
      </c>
      <c r="I194" s="42">
        <f>'Исходник сравнение Дубай'!$I194/2-(('Исходник сравнение Дубай'!$I194/2)*'Таблица вводных'!$G$9)</f>
        <v>0</v>
      </c>
      <c r="J194" s="13" t="s">
        <v>161</v>
      </c>
    </row>
    <row r="195" spans="1:10" ht="13.2" customHeight="1">
      <c r="A195" s="140"/>
      <c r="B195" s="5"/>
      <c r="C195" s="42">
        <f>('Исходник сравнение Дубай'!$C195/2)-(('Исходник сравнение Дубай'!$C195/2)*'Таблица вводных'!$G$3)</f>
        <v>0</v>
      </c>
      <c r="D195" s="42">
        <f>('Исходник сравнение Дубай'!$D195/2+'Таблица вводных'!$F$4)-('Исходник сравнение Дубай'!$D195/2*'Таблица вводных'!$G$4)</f>
        <v>7</v>
      </c>
      <c r="E195" s="42">
        <f>('Исходник сравнение Дубай'!$E195/2)-(('Исходник сравнение Дубай'!$E195/2-'Таблица вводных'!$F$5)*'Таблица вводных'!$G$5)</f>
        <v>0.82499999999999996</v>
      </c>
      <c r="F195" s="42">
        <f>('Исходник сравнение Дубай'!$F195/2+'Таблица вводных'!$F$6)-(('Исходник сравнение Дубай'!$F195/2+'Таблица вводных'!$F$6)*'Таблица вводных'!$G$6)</f>
        <v>21.6</v>
      </c>
      <c r="G195" s="42">
        <f>('Исходник сравнение Дубай'!$G195/2)-(('Исходник сравнение Дубай'!$G195/2)*'Таблица вводных'!$G$7)</f>
        <v>0</v>
      </c>
      <c r="H195" s="43">
        <f>'Исходник сравнение Дубай'!$H195/2</f>
        <v>0</v>
      </c>
      <c r="I195" s="42">
        <f>'Исходник сравнение Дубай'!$I195/2-(('Исходник сравнение Дубай'!$I195/2)*'Таблица вводных'!$G$9)</f>
        <v>0</v>
      </c>
      <c r="J195" s="13" t="s">
        <v>161</v>
      </c>
    </row>
    <row r="196" spans="1:10" ht="13.2" customHeight="1">
      <c r="A196" s="140"/>
      <c r="B196" s="5"/>
      <c r="C196" s="42">
        <f>('Исходник сравнение Дубай'!$C196/2)-(('Исходник сравнение Дубай'!$C196/2)*'Таблица вводных'!$G$3)</f>
        <v>0</v>
      </c>
      <c r="D196" s="42">
        <f>('Исходник сравнение Дубай'!$D196/2+'Таблица вводных'!$F$4)-('Исходник сравнение Дубай'!$D196/2*'Таблица вводных'!$G$4)</f>
        <v>7</v>
      </c>
      <c r="E196" s="42">
        <f>('Исходник сравнение Дубай'!$E196/2)-(('Исходник сравнение Дубай'!$E196/2-'Таблица вводных'!$F$5)*'Таблица вводных'!$G$5)</f>
        <v>0.82499999999999996</v>
      </c>
      <c r="F196" s="42">
        <f>('Исходник сравнение Дубай'!$F196/2+'Таблица вводных'!$F$6)-(('Исходник сравнение Дубай'!$F196/2+'Таблица вводных'!$F$6)*'Таблица вводных'!$G$6)</f>
        <v>21.6</v>
      </c>
      <c r="G196" s="42">
        <f>('Исходник сравнение Дубай'!$G196/2)-(('Исходник сравнение Дубай'!$G196/2)*'Таблица вводных'!$G$7)</f>
        <v>0</v>
      </c>
      <c r="H196" s="43">
        <f>'Исходник сравнение Дубай'!$H196/2</f>
        <v>0</v>
      </c>
      <c r="I196" s="42">
        <f>'Исходник сравнение Дубай'!$I196/2-(('Исходник сравнение Дубай'!$I196/2)*'Таблица вводных'!$G$9)</f>
        <v>0</v>
      </c>
      <c r="J196" s="13" t="s">
        <v>161</v>
      </c>
    </row>
    <row r="197" spans="1:10" ht="13.2" customHeight="1">
      <c r="A197" s="140"/>
      <c r="B197" s="5"/>
      <c r="C197" s="42">
        <f>('Исходник сравнение Дубай'!$C197/2)-(('Исходник сравнение Дубай'!$C197/2)*'Таблица вводных'!$G$3)</f>
        <v>0</v>
      </c>
      <c r="D197" s="42">
        <f>('Исходник сравнение Дубай'!$D197/2+'Таблица вводных'!$F$4)-('Исходник сравнение Дубай'!$D197/2*'Таблица вводных'!$G$4)</f>
        <v>7</v>
      </c>
      <c r="E197" s="42">
        <f>('Исходник сравнение Дубай'!$E197/2)-(('Исходник сравнение Дубай'!$E197/2-'Таблица вводных'!$F$5)*'Таблица вводных'!$G$5)</f>
        <v>0.82499999999999996</v>
      </c>
      <c r="F197" s="42">
        <f>('Исходник сравнение Дубай'!$F197/2+'Таблица вводных'!$F$6)-(('Исходник сравнение Дубай'!$F197/2+'Таблица вводных'!$F$6)*'Таблица вводных'!$G$6)</f>
        <v>21.6</v>
      </c>
      <c r="G197" s="42">
        <f>('Исходник сравнение Дубай'!$G197/2)-(('Исходник сравнение Дубай'!$G197/2)*'Таблица вводных'!$G$7)</f>
        <v>0</v>
      </c>
      <c r="H197" s="43">
        <f>'Исходник сравнение Дубай'!$H197/2</f>
        <v>0</v>
      </c>
      <c r="I197" s="42">
        <f>'Исходник сравнение Дубай'!$I197/2-(('Исходник сравнение Дубай'!$I197/2)*'Таблица вводных'!$G$9)</f>
        <v>0</v>
      </c>
      <c r="J197" s="13" t="s">
        <v>161</v>
      </c>
    </row>
    <row r="198" spans="1:10" ht="13.2" customHeight="1">
      <c r="A198" s="140"/>
      <c r="B198" s="5"/>
      <c r="C198" s="42">
        <f>('Исходник сравнение Дубай'!$C198/2)-(('Исходник сравнение Дубай'!$C198/2)*'Таблица вводных'!$G$3)</f>
        <v>0</v>
      </c>
      <c r="D198" s="42">
        <f>('Исходник сравнение Дубай'!$D198/2+'Таблица вводных'!$F$4)-('Исходник сравнение Дубай'!$D198/2*'Таблица вводных'!$G$4)</f>
        <v>7</v>
      </c>
      <c r="E198" s="42">
        <f>('Исходник сравнение Дубай'!$E198/2)-(('Исходник сравнение Дубай'!$E198/2-'Таблица вводных'!$F$5)*'Таблица вводных'!$G$5)</f>
        <v>0.82499999999999996</v>
      </c>
      <c r="F198" s="42">
        <f>('Исходник сравнение Дубай'!$F198/2+'Таблица вводных'!$F$6)-(('Исходник сравнение Дубай'!$F198/2+'Таблица вводных'!$F$6)*'Таблица вводных'!$G$6)</f>
        <v>21.6</v>
      </c>
      <c r="G198" s="42">
        <f>('Исходник сравнение Дубай'!$G198/2)-(('Исходник сравнение Дубай'!$G198/2)*'Таблица вводных'!$G$7)</f>
        <v>0</v>
      </c>
      <c r="H198" s="43">
        <f>'Исходник сравнение Дубай'!$H198/2</f>
        <v>0</v>
      </c>
      <c r="I198" s="42">
        <f>'Исходник сравнение Дубай'!$I198/2-(('Исходник сравнение Дубай'!$I198/2)*'Таблица вводных'!$G$9)</f>
        <v>0</v>
      </c>
      <c r="J198" s="13" t="s">
        <v>161</v>
      </c>
    </row>
    <row r="199" spans="1:10" ht="13.2" customHeight="1">
      <c r="A199" s="141"/>
      <c r="B199" s="18"/>
      <c r="C199" s="44">
        <f>('Исходник сравнение Дубай'!$C199/2)-(('Исходник сравнение Дубай'!$C199/2)*'Таблица вводных'!$G$3)</f>
        <v>0</v>
      </c>
      <c r="D199" s="44">
        <f>('Исходник сравнение Дубай'!$D199/2+'Таблица вводных'!$F$4)-('Исходник сравнение Дубай'!$D199/2*'Таблица вводных'!$G$4)</f>
        <v>7</v>
      </c>
      <c r="E199" s="44">
        <f>('Исходник сравнение Дубай'!$E199/2)-(('Исходник сравнение Дубай'!$E199/2-'Таблица вводных'!$F$5)*'Таблица вводных'!$G$5)</f>
        <v>0.82499999999999996</v>
      </c>
      <c r="F199" s="44">
        <f>('Исходник сравнение Дубай'!$F199/2+'Таблица вводных'!$F$6)-(('Исходник сравнение Дубай'!$F199/2+'Таблица вводных'!$F$6)*'Таблица вводных'!$G$6)</f>
        <v>21.6</v>
      </c>
      <c r="G199" s="44">
        <f>('Исходник сравнение Дубай'!$G199/2)-(('Исходник сравнение Дубай'!$G199/2)*'Таблица вводных'!$G$7)</f>
        <v>0</v>
      </c>
      <c r="H199" s="45">
        <f>'Исходник сравнение Дубай'!$H199/2</f>
        <v>0</v>
      </c>
      <c r="I199" s="44">
        <f>'Исходник сравнение Дубай'!$I199/2-(('Исходник сравнение Дубай'!$I199/2)*'Таблица вводных'!$G$9)</f>
        <v>0</v>
      </c>
      <c r="J199" s="22" t="s">
        <v>161</v>
      </c>
    </row>
    <row r="200" spans="1:10" ht="13.2" customHeight="1">
      <c r="A200" s="142" t="s">
        <v>162</v>
      </c>
      <c r="B200" s="5">
        <v>45423</v>
      </c>
      <c r="C200" s="40">
        <f>('Исходник сравнение Дубай'!$C200/2)-(('Исходник сравнение Дубай'!$C200/2)*'Таблица вводных'!$G$3)</f>
        <v>0</v>
      </c>
      <c r="D200" s="40">
        <f>('Исходник сравнение Дубай'!$D200/2+'Таблица вводных'!$F$4)-('Исходник сравнение Дубай'!$D200/2*'Таблица вводных'!$G$4)</f>
        <v>7</v>
      </c>
      <c r="E200" s="40">
        <f>('Исходник сравнение Дубай'!$E200/2)-(('Исходник сравнение Дубай'!$E200/2-'Таблица вводных'!$F$5)*'Таблица вводных'!$G$5)</f>
        <v>0.82499999999999996</v>
      </c>
      <c r="F200" s="40">
        <f>('Исходник сравнение Дубай'!$F200/2+'Таблица вводных'!$F$6)-(('Исходник сравнение Дубай'!$F200/2+'Таблица вводных'!$F$6)*'Таблица вводных'!$G$6)</f>
        <v>21.6</v>
      </c>
      <c r="G200" s="40">
        <f>('Исходник сравнение Дубай'!$G200/2)-(('Исходник сравнение Дубай'!$G200/2)*'Таблица вводных'!$G$7)</f>
        <v>0</v>
      </c>
      <c r="H200" s="41">
        <f>'Исходник сравнение Дубай'!$H200/2</f>
        <v>0</v>
      </c>
      <c r="I200" s="40">
        <f>'Исходник сравнение Дубай'!$I200/2-(('Исходник сравнение Дубай'!$I200/2)*'Таблица вводных'!$G$9)</f>
        <v>0</v>
      </c>
      <c r="J200" s="10" t="s">
        <v>163</v>
      </c>
    </row>
    <row r="201" spans="1:10" ht="13.2" customHeight="1">
      <c r="A201" s="140"/>
      <c r="B201" s="5">
        <v>45426</v>
      </c>
      <c r="C201" s="42">
        <f>('Исходник сравнение Дубай'!$C201/2)-(('Исходник сравнение Дубай'!$C201/2)*'Таблица вводных'!$G$3)</f>
        <v>0</v>
      </c>
      <c r="D201" s="42">
        <f>('Исходник сравнение Дубай'!$D201/2+'Таблица вводных'!$F$4)-('Исходник сравнение Дубай'!$D201/2*'Таблица вводных'!$G$4)</f>
        <v>7</v>
      </c>
      <c r="E201" s="42">
        <f>('Исходник сравнение Дубай'!$E201/2)-(('Исходник сравнение Дубай'!$E201/2-'Таблица вводных'!$F$5)*'Таблица вводных'!$G$5)</f>
        <v>0.82499999999999996</v>
      </c>
      <c r="F201" s="42">
        <f>('Исходник сравнение Дубай'!$F201/2+'Таблица вводных'!$F$6)-(('Исходник сравнение Дубай'!$F201/2+'Таблица вводных'!$F$6)*'Таблица вводных'!$G$6)</f>
        <v>21.6</v>
      </c>
      <c r="G201" s="42">
        <f>('Исходник сравнение Дубай'!$G201/2)-(('Исходник сравнение Дубай'!$G201/2)*'Таблица вводных'!$G$7)</f>
        <v>0</v>
      </c>
      <c r="H201" s="43">
        <f>'Исходник сравнение Дубай'!$H201/2</f>
        <v>0</v>
      </c>
      <c r="I201" s="42">
        <f>'Исходник сравнение Дубай'!$I201/2-(('Исходник сравнение Дубай'!$I201/2)*'Таблица вводных'!$G$9)</f>
        <v>0</v>
      </c>
      <c r="J201" s="13" t="s">
        <v>163</v>
      </c>
    </row>
    <row r="202" spans="1:10" ht="13.2" customHeight="1">
      <c r="A202" s="140"/>
      <c r="B202" s="5">
        <v>45430</v>
      </c>
      <c r="C202" s="42">
        <f>('Исходник сравнение Дубай'!$C202/2)-(('Исходник сравнение Дубай'!$C202/2)*'Таблица вводных'!$G$3)</f>
        <v>0</v>
      </c>
      <c r="D202" s="42">
        <f>('Исходник сравнение Дубай'!$D202/2+'Таблица вводных'!$F$4)-('Исходник сравнение Дубай'!$D202/2*'Таблица вводных'!$G$4)</f>
        <v>7</v>
      </c>
      <c r="E202" s="42">
        <f>('Исходник сравнение Дубай'!$E202/2)-(('Исходник сравнение Дубай'!$E202/2-'Таблица вводных'!$F$5)*'Таблица вводных'!$G$5)</f>
        <v>0.82499999999999996</v>
      </c>
      <c r="F202" s="42">
        <f>('Исходник сравнение Дубай'!$F202/2+'Таблица вводных'!$F$6)-(('Исходник сравнение Дубай'!$F202/2+'Таблица вводных'!$F$6)*'Таблица вводных'!$G$6)</f>
        <v>21.6</v>
      </c>
      <c r="G202" s="42">
        <f>('Исходник сравнение Дубай'!$G202/2)-(('Исходник сравнение Дубай'!$G202/2)*'Таблица вводных'!$G$7)</f>
        <v>0</v>
      </c>
      <c r="H202" s="43">
        <f>'Исходник сравнение Дубай'!$H202/2</f>
        <v>0</v>
      </c>
      <c r="I202" s="42">
        <f>'Исходник сравнение Дубай'!$I202/2-(('Исходник сравнение Дубай'!$I202/2)*'Таблица вводных'!$G$9)</f>
        <v>0</v>
      </c>
      <c r="J202" s="13" t="s">
        <v>163</v>
      </c>
    </row>
    <row r="203" spans="1:10" ht="13.2" customHeight="1">
      <c r="A203" s="140"/>
      <c r="B203" s="5">
        <v>45433</v>
      </c>
      <c r="C203" s="42">
        <f>('Исходник сравнение Дубай'!$C203/2)-(('Исходник сравнение Дубай'!$C203/2)*'Таблица вводных'!$G$3)</f>
        <v>0</v>
      </c>
      <c r="D203" s="42">
        <f>('Исходник сравнение Дубай'!$D203/2+'Таблица вводных'!$F$4)-('Исходник сравнение Дубай'!$D203/2*'Таблица вводных'!$G$4)</f>
        <v>7</v>
      </c>
      <c r="E203" s="42">
        <f>('Исходник сравнение Дубай'!$E203/2)-(('Исходник сравнение Дубай'!$E203/2-'Таблица вводных'!$F$5)*'Таблица вводных'!$G$5)</f>
        <v>0.82499999999999996</v>
      </c>
      <c r="F203" s="42">
        <f>('Исходник сравнение Дубай'!$F203/2+'Таблица вводных'!$F$6)-(('Исходник сравнение Дубай'!$F203/2+'Таблица вводных'!$F$6)*'Таблица вводных'!$G$6)</f>
        <v>21.6</v>
      </c>
      <c r="G203" s="42">
        <f>('Исходник сравнение Дубай'!$G203/2)-(('Исходник сравнение Дубай'!$G203/2)*'Таблица вводных'!$G$7)</f>
        <v>0</v>
      </c>
      <c r="H203" s="43">
        <f>'Исходник сравнение Дубай'!$H203/2</f>
        <v>0</v>
      </c>
      <c r="I203" s="42">
        <f>'Исходник сравнение Дубай'!$I203/2-(('Исходник сравнение Дубай'!$I203/2)*'Таблица вводных'!$G$9)</f>
        <v>0</v>
      </c>
      <c r="J203" s="13" t="s">
        <v>163</v>
      </c>
    </row>
    <row r="204" spans="1:10" ht="13.2" customHeight="1">
      <c r="A204" s="140"/>
      <c r="B204" s="5">
        <v>45437</v>
      </c>
      <c r="C204" s="42">
        <f>('Исходник сравнение Дубай'!$C204/2)-(('Исходник сравнение Дубай'!$C204/2)*'Таблица вводных'!$G$3)</f>
        <v>0</v>
      </c>
      <c r="D204" s="42">
        <f>('Исходник сравнение Дубай'!$D204/2+'Таблица вводных'!$F$4)-('Исходник сравнение Дубай'!$D204/2*'Таблица вводных'!$G$4)</f>
        <v>7</v>
      </c>
      <c r="E204" s="42">
        <f>('Исходник сравнение Дубай'!$E204/2)-(('Исходник сравнение Дубай'!$E204/2-'Таблица вводных'!$F$5)*'Таблица вводных'!$G$5)</f>
        <v>0.82499999999999996</v>
      </c>
      <c r="F204" s="42">
        <f>('Исходник сравнение Дубай'!$F204/2+'Таблица вводных'!$F$6)-(('Исходник сравнение Дубай'!$F204/2+'Таблица вводных'!$F$6)*'Таблица вводных'!$G$6)</f>
        <v>21.6</v>
      </c>
      <c r="G204" s="42">
        <f>('Исходник сравнение Дубай'!$G204/2)-(('Исходник сравнение Дубай'!$G204/2)*'Таблица вводных'!$G$7)</f>
        <v>0</v>
      </c>
      <c r="H204" s="43">
        <f>'Исходник сравнение Дубай'!$H204/2</f>
        <v>0</v>
      </c>
      <c r="I204" s="42">
        <f>'Исходник сравнение Дубай'!$I204/2-(('Исходник сравнение Дубай'!$I204/2)*'Таблица вводных'!$G$9)</f>
        <v>0</v>
      </c>
      <c r="J204" s="13" t="s">
        <v>163</v>
      </c>
    </row>
    <row r="205" spans="1:10" ht="13.2" customHeight="1">
      <c r="A205" s="140"/>
      <c r="B205" s="5">
        <v>45440</v>
      </c>
      <c r="C205" s="42">
        <f>('Исходник сравнение Дубай'!$C205/2)-(('Исходник сравнение Дубай'!$C205/2)*'Таблица вводных'!$G$3)</f>
        <v>0</v>
      </c>
      <c r="D205" s="42">
        <f>('Исходник сравнение Дубай'!$D205/2+'Таблица вводных'!$F$4)-('Исходник сравнение Дубай'!$D205/2*'Таблица вводных'!$G$4)</f>
        <v>7</v>
      </c>
      <c r="E205" s="42">
        <f>('Исходник сравнение Дубай'!$E205/2)-(('Исходник сравнение Дубай'!$E205/2-'Таблица вводных'!$F$5)*'Таблица вводных'!$G$5)</f>
        <v>0.82499999999999996</v>
      </c>
      <c r="F205" s="42">
        <f>('Исходник сравнение Дубай'!$F205/2+'Таблица вводных'!$F$6)-(('Исходник сравнение Дубай'!$F205/2+'Таблица вводных'!$F$6)*'Таблица вводных'!$G$6)</f>
        <v>21.6</v>
      </c>
      <c r="G205" s="42">
        <f>('Исходник сравнение Дубай'!$G205/2)-(('Исходник сравнение Дубай'!$G205/2)*'Таблица вводных'!$G$7)</f>
        <v>0</v>
      </c>
      <c r="H205" s="43">
        <f>'Исходник сравнение Дубай'!$H205/2</f>
        <v>0</v>
      </c>
      <c r="I205" s="42">
        <f>'Исходник сравнение Дубай'!$I205/2-(('Исходник сравнение Дубай'!$I205/2)*'Таблица вводных'!$G$9)</f>
        <v>0</v>
      </c>
      <c r="J205" s="13" t="s">
        <v>163</v>
      </c>
    </row>
    <row r="206" spans="1:10" ht="13.2" customHeight="1">
      <c r="A206" s="140"/>
      <c r="B206" s="5">
        <v>45444</v>
      </c>
      <c r="C206" s="42">
        <f>('Исходник сравнение Дубай'!$C206/2)-(('Исходник сравнение Дубай'!$C206/2)*'Таблица вводных'!$G$3)</f>
        <v>0</v>
      </c>
      <c r="D206" s="42">
        <f>('Исходник сравнение Дубай'!$D206/2+'Таблица вводных'!$F$4)-('Исходник сравнение Дубай'!$D206/2*'Таблица вводных'!$G$4)</f>
        <v>7</v>
      </c>
      <c r="E206" s="42">
        <f>('Исходник сравнение Дубай'!$E206/2)-(('Исходник сравнение Дубай'!$E206/2-'Таблица вводных'!$F$5)*'Таблица вводных'!$G$5)</f>
        <v>0.82499999999999996</v>
      </c>
      <c r="F206" s="42">
        <f>('Исходник сравнение Дубай'!$F206/2+'Таблица вводных'!$F$6)-(('Исходник сравнение Дубай'!$F206/2+'Таблица вводных'!$F$6)*'Таблица вводных'!$G$6)</f>
        <v>21.6</v>
      </c>
      <c r="G206" s="42">
        <f>('Исходник сравнение Дубай'!$G206/2)-(('Исходник сравнение Дубай'!$G206/2)*'Таблица вводных'!$G$7)</f>
        <v>0</v>
      </c>
      <c r="H206" s="43">
        <f>'Исходник сравнение Дубай'!$H206/2</f>
        <v>0</v>
      </c>
      <c r="I206" s="42">
        <f>'Исходник сравнение Дубай'!$I206/2-(('Исходник сравнение Дубай'!$I206/2)*'Таблица вводных'!$G$9)</f>
        <v>0</v>
      </c>
      <c r="J206" s="13" t="s">
        <v>163</v>
      </c>
    </row>
    <row r="207" spans="1:10" ht="13.2" customHeight="1">
      <c r="A207" s="140"/>
      <c r="B207" s="5">
        <v>45447</v>
      </c>
      <c r="C207" s="42">
        <f>('Исходник сравнение Дубай'!$C207/2)-(('Исходник сравнение Дубай'!$C207/2)*'Таблица вводных'!$G$3)</f>
        <v>0</v>
      </c>
      <c r="D207" s="42">
        <f>('Исходник сравнение Дубай'!$D207/2+'Таблица вводных'!$F$4)-('Исходник сравнение Дубай'!$D207/2*'Таблица вводных'!$G$4)</f>
        <v>7</v>
      </c>
      <c r="E207" s="42">
        <f>('Исходник сравнение Дубай'!$E207/2)-(('Исходник сравнение Дубай'!$E207/2-'Таблица вводных'!$F$5)*'Таблица вводных'!$G$5)</f>
        <v>0.82499999999999996</v>
      </c>
      <c r="F207" s="42">
        <f>('Исходник сравнение Дубай'!$F207/2+'Таблица вводных'!$F$6)-(('Исходник сравнение Дубай'!$F207/2+'Таблица вводных'!$F$6)*'Таблица вводных'!$G$6)</f>
        <v>21.6</v>
      </c>
      <c r="G207" s="42">
        <f>('Исходник сравнение Дубай'!$G207/2)-(('Исходник сравнение Дубай'!$G207/2)*'Таблица вводных'!$G$7)</f>
        <v>0</v>
      </c>
      <c r="H207" s="43">
        <f>'Исходник сравнение Дубай'!$H207/2</f>
        <v>0</v>
      </c>
      <c r="I207" s="42">
        <f>'Исходник сравнение Дубай'!$I207/2-(('Исходник сравнение Дубай'!$I207/2)*'Таблица вводных'!$G$9)</f>
        <v>0</v>
      </c>
      <c r="J207" s="13" t="s">
        <v>163</v>
      </c>
    </row>
    <row r="208" spans="1:10" ht="13.2" customHeight="1">
      <c r="A208" s="140"/>
      <c r="B208" s="5">
        <v>45451</v>
      </c>
      <c r="C208" s="42">
        <f>('Исходник сравнение Дубай'!$C208/2)-(('Исходник сравнение Дубай'!$C208/2)*'Таблица вводных'!$G$3)</f>
        <v>0</v>
      </c>
      <c r="D208" s="42">
        <f>('Исходник сравнение Дубай'!$D208/2+'Таблица вводных'!$F$4)-('Исходник сравнение Дубай'!$D208/2*'Таблица вводных'!$G$4)</f>
        <v>7</v>
      </c>
      <c r="E208" s="42">
        <f>('Исходник сравнение Дубай'!$E208/2)-(('Исходник сравнение Дубай'!$E208/2-'Таблица вводных'!$F$5)*'Таблица вводных'!$G$5)</f>
        <v>0.82499999999999996</v>
      </c>
      <c r="F208" s="42">
        <f>('Исходник сравнение Дубай'!$F208/2+'Таблица вводных'!$F$6)-(('Исходник сравнение Дубай'!$F208/2+'Таблица вводных'!$F$6)*'Таблица вводных'!$G$6)</f>
        <v>21.6</v>
      </c>
      <c r="G208" s="42">
        <f>('Исходник сравнение Дубай'!$G208/2)-(('Исходник сравнение Дубай'!$G208/2)*'Таблица вводных'!$G$7)</f>
        <v>0</v>
      </c>
      <c r="H208" s="43">
        <f>'Исходник сравнение Дубай'!$H208/2</f>
        <v>0</v>
      </c>
      <c r="I208" s="42">
        <f>'Исходник сравнение Дубай'!$I208/2-(('Исходник сравнение Дубай'!$I208/2)*'Таблица вводных'!$G$9)</f>
        <v>0</v>
      </c>
      <c r="J208" s="13" t="s">
        <v>163</v>
      </c>
    </row>
    <row r="209" spans="1:10" ht="13.2" customHeight="1">
      <c r="A209" s="140"/>
      <c r="B209" s="5">
        <v>45454</v>
      </c>
      <c r="C209" s="42">
        <f>('Исходник сравнение Дубай'!$C209/2)-(('Исходник сравнение Дубай'!$C209/2)*'Таблица вводных'!$G$3)</f>
        <v>0</v>
      </c>
      <c r="D209" s="42">
        <f>('Исходник сравнение Дубай'!$D209/2+'Таблица вводных'!$F$4)-('Исходник сравнение Дубай'!$D209/2*'Таблица вводных'!$G$4)</f>
        <v>7</v>
      </c>
      <c r="E209" s="42">
        <f>('Исходник сравнение Дубай'!$E209/2)-(('Исходник сравнение Дубай'!$E209/2-'Таблица вводных'!$F$5)*'Таблица вводных'!$G$5)</f>
        <v>0.82499999999999996</v>
      </c>
      <c r="F209" s="42">
        <f>('Исходник сравнение Дубай'!$F209/2+'Таблица вводных'!$F$6)-(('Исходник сравнение Дубай'!$F209/2+'Таблица вводных'!$F$6)*'Таблица вводных'!$G$6)</f>
        <v>21.6</v>
      </c>
      <c r="G209" s="42">
        <f>('Исходник сравнение Дубай'!$G209/2)-(('Исходник сравнение Дубай'!$G209/2)*'Таблица вводных'!$G$7)</f>
        <v>0</v>
      </c>
      <c r="H209" s="43">
        <f>'Исходник сравнение Дубай'!$H209/2</f>
        <v>0</v>
      </c>
      <c r="I209" s="42">
        <f>'Исходник сравнение Дубай'!$I209/2-(('Исходник сравнение Дубай'!$I209/2)*'Таблица вводных'!$G$9)</f>
        <v>0</v>
      </c>
      <c r="J209" s="13" t="s">
        <v>163</v>
      </c>
    </row>
    <row r="210" spans="1:10" ht="13.2" customHeight="1">
      <c r="A210" s="140"/>
      <c r="B210" s="5"/>
      <c r="C210" s="42">
        <f>('Исходник сравнение Дубай'!$C210/2)-(('Исходник сравнение Дубай'!$C210/2)*'Таблица вводных'!$G$3)</f>
        <v>0</v>
      </c>
      <c r="D210" s="42">
        <f>('Исходник сравнение Дубай'!$D210/2+'Таблица вводных'!$F$4)-('Исходник сравнение Дубай'!$D210/2*'Таблица вводных'!$G$4)</f>
        <v>7</v>
      </c>
      <c r="E210" s="42">
        <f>('Исходник сравнение Дубай'!$E210/2)-(('Исходник сравнение Дубай'!$E210/2-'Таблица вводных'!$F$5)*'Таблица вводных'!$G$5)</f>
        <v>0.82499999999999996</v>
      </c>
      <c r="F210" s="42">
        <f>('Исходник сравнение Дубай'!$F210/2+'Таблица вводных'!$F$6)-(('Исходник сравнение Дубай'!$F210/2+'Таблица вводных'!$F$6)*'Таблица вводных'!$G$6)</f>
        <v>21.6</v>
      </c>
      <c r="G210" s="42">
        <f>('Исходник сравнение Дубай'!$G210/2)-(('Исходник сравнение Дубай'!$G210/2)*'Таблица вводных'!$G$7)</f>
        <v>0</v>
      </c>
      <c r="H210" s="43">
        <f>'Исходник сравнение Дубай'!$H210/2</f>
        <v>0</v>
      </c>
      <c r="I210" s="42">
        <f>'Исходник сравнение Дубай'!$I210/2-(('Исходник сравнение Дубай'!$I210/2)*'Таблица вводных'!$G$9)</f>
        <v>0</v>
      </c>
      <c r="J210" s="13" t="s">
        <v>163</v>
      </c>
    </row>
    <row r="211" spans="1:10" ht="13.2" customHeight="1">
      <c r="A211" s="140"/>
      <c r="B211" s="5"/>
      <c r="C211" s="42">
        <f>('Исходник сравнение Дубай'!$C211/2)-(('Исходник сравнение Дубай'!$C211/2)*'Таблица вводных'!$G$3)</f>
        <v>0</v>
      </c>
      <c r="D211" s="42">
        <f>('Исходник сравнение Дубай'!$D211/2+'Таблица вводных'!$F$4)-('Исходник сравнение Дубай'!$D211/2*'Таблица вводных'!$G$4)</f>
        <v>7</v>
      </c>
      <c r="E211" s="42">
        <f>('Исходник сравнение Дубай'!$E211/2)-(('Исходник сравнение Дубай'!$E211/2-'Таблица вводных'!$F$5)*'Таблица вводных'!$G$5)</f>
        <v>0.82499999999999996</v>
      </c>
      <c r="F211" s="42">
        <f>('Исходник сравнение Дубай'!$F211/2+'Таблица вводных'!$F$6)-(('Исходник сравнение Дубай'!$F211/2+'Таблица вводных'!$F$6)*'Таблица вводных'!$G$6)</f>
        <v>21.6</v>
      </c>
      <c r="G211" s="42">
        <f>('Исходник сравнение Дубай'!$G211/2)-(('Исходник сравнение Дубай'!$G211/2)*'Таблица вводных'!$G$7)</f>
        <v>0</v>
      </c>
      <c r="H211" s="43">
        <f>'Исходник сравнение Дубай'!$H211/2</f>
        <v>0</v>
      </c>
      <c r="I211" s="42">
        <f>'Исходник сравнение Дубай'!$I211/2-(('Исходник сравнение Дубай'!$I211/2)*'Таблица вводных'!$G$9)</f>
        <v>0</v>
      </c>
      <c r="J211" s="13" t="s">
        <v>163</v>
      </c>
    </row>
    <row r="212" spans="1:10" ht="13.2" customHeight="1">
      <c r="A212" s="140"/>
      <c r="B212" s="5"/>
      <c r="C212" s="42">
        <f>('Исходник сравнение Дубай'!$C212/2)-(('Исходник сравнение Дубай'!$C212/2)*'Таблица вводных'!$G$3)</f>
        <v>0</v>
      </c>
      <c r="D212" s="42">
        <f>('Исходник сравнение Дубай'!$D212/2+'Таблица вводных'!$F$4)-('Исходник сравнение Дубай'!$D212/2*'Таблица вводных'!$G$4)</f>
        <v>7</v>
      </c>
      <c r="E212" s="42">
        <f>('Исходник сравнение Дубай'!$E212/2)-(('Исходник сравнение Дубай'!$E212/2-'Таблица вводных'!$F$5)*'Таблица вводных'!$G$5)</f>
        <v>0.82499999999999996</v>
      </c>
      <c r="F212" s="42">
        <f>('Исходник сравнение Дубай'!$F212/2+'Таблица вводных'!$F$6)-(('Исходник сравнение Дубай'!$F212/2+'Таблица вводных'!$F$6)*'Таблица вводных'!$G$6)</f>
        <v>21.6</v>
      </c>
      <c r="G212" s="42">
        <f>('Исходник сравнение Дубай'!$G212/2)-(('Исходник сравнение Дубай'!$G212/2)*'Таблица вводных'!$G$7)</f>
        <v>0</v>
      </c>
      <c r="H212" s="43">
        <f>'Исходник сравнение Дубай'!$H212/2</f>
        <v>0</v>
      </c>
      <c r="I212" s="42">
        <f>'Исходник сравнение Дубай'!$I212/2-(('Исходник сравнение Дубай'!$I212/2)*'Таблица вводных'!$G$9)</f>
        <v>0</v>
      </c>
      <c r="J212" s="13" t="s">
        <v>163</v>
      </c>
    </row>
    <row r="213" spans="1:10" ht="13.2" customHeight="1">
      <c r="A213" s="140"/>
      <c r="B213" s="5"/>
      <c r="C213" s="42">
        <f>('Исходник сравнение Дубай'!$C213/2)-(('Исходник сравнение Дубай'!$C213/2)*'Таблица вводных'!$G$3)</f>
        <v>0</v>
      </c>
      <c r="D213" s="42">
        <f>('Исходник сравнение Дубай'!$D213/2+'Таблица вводных'!$F$4)-('Исходник сравнение Дубай'!$D213/2*'Таблица вводных'!$G$4)</f>
        <v>7</v>
      </c>
      <c r="E213" s="42">
        <f>('Исходник сравнение Дубай'!$E213/2)-(('Исходник сравнение Дубай'!$E213/2-'Таблица вводных'!$F$5)*'Таблица вводных'!$G$5)</f>
        <v>0.82499999999999996</v>
      </c>
      <c r="F213" s="42">
        <f>('Исходник сравнение Дубай'!$F213/2+'Таблица вводных'!$F$6)-(('Исходник сравнение Дубай'!$F213/2+'Таблица вводных'!$F$6)*'Таблица вводных'!$G$6)</f>
        <v>21.6</v>
      </c>
      <c r="G213" s="42">
        <f>('Исходник сравнение Дубай'!$G213/2)-(('Исходник сравнение Дубай'!$G213/2)*'Таблица вводных'!$G$7)</f>
        <v>0</v>
      </c>
      <c r="H213" s="43">
        <f>'Исходник сравнение Дубай'!$H213/2</f>
        <v>0</v>
      </c>
      <c r="I213" s="42">
        <f>'Исходник сравнение Дубай'!$I213/2-(('Исходник сравнение Дубай'!$I213/2)*'Таблица вводных'!$G$9)</f>
        <v>0</v>
      </c>
      <c r="J213" s="13" t="s">
        <v>163</v>
      </c>
    </row>
    <row r="214" spans="1:10" ht="13.2" customHeight="1">
      <c r="A214" s="140"/>
      <c r="B214" s="5"/>
      <c r="C214" s="42">
        <f>('Исходник сравнение Дубай'!$C214/2)-(('Исходник сравнение Дубай'!$C214/2)*'Таблица вводных'!$G$3)</f>
        <v>0</v>
      </c>
      <c r="D214" s="42">
        <f>('Исходник сравнение Дубай'!$D214/2+'Таблица вводных'!$F$4)-('Исходник сравнение Дубай'!$D214/2*'Таблица вводных'!$G$4)</f>
        <v>7</v>
      </c>
      <c r="E214" s="42">
        <f>('Исходник сравнение Дубай'!$E214/2)-(('Исходник сравнение Дубай'!$E214/2-'Таблица вводных'!$F$5)*'Таблица вводных'!$G$5)</f>
        <v>0.82499999999999996</v>
      </c>
      <c r="F214" s="42">
        <f>('Исходник сравнение Дубай'!$F214/2+'Таблица вводных'!$F$6)-(('Исходник сравнение Дубай'!$F214/2+'Таблица вводных'!$F$6)*'Таблица вводных'!$G$6)</f>
        <v>21.6</v>
      </c>
      <c r="G214" s="42">
        <f>('Исходник сравнение Дубай'!$G214/2)-(('Исходник сравнение Дубай'!$G214/2)*'Таблица вводных'!$G$7)</f>
        <v>0</v>
      </c>
      <c r="H214" s="43">
        <f>'Исходник сравнение Дубай'!$H214/2</f>
        <v>0</v>
      </c>
      <c r="I214" s="42">
        <f>'Исходник сравнение Дубай'!$I214/2-(('Исходник сравнение Дубай'!$I214/2)*'Таблица вводных'!$G$9)</f>
        <v>0</v>
      </c>
      <c r="J214" s="13" t="s">
        <v>163</v>
      </c>
    </row>
    <row r="215" spans="1:10" ht="13.2" customHeight="1">
      <c r="A215" s="140"/>
      <c r="B215" s="5"/>
      <c r="C215" s="42">
        <f>('Исходник сравнение Дубай'!$C215/2)-(('Исходник сравнение Дубай'!$C215/2)*'Таблица вводных'!$G$3)</f>
        <v>0</v>
      </c>
      <c r="D215" s="42">
        <f>('Исходник сравнение Дубай'!$D215/2+'Таблица вводных'!$F$4)-('Исходник сравнение Дубай'!$D215/2*'Таблица вводных'!$G$4)</f>
        <v>7</v>
      </c>
      <c r="E215" s="42">
        <f>('Исходник сравнение Дубай'!$E215/2)-(('Исходник сравнение Дубай'!$E215/2-'Таблица вводных'!$F$5)*'Таблица вводных'!$G$5)</f>
        <v>0.82499999999999996</v>
      </c>
      <c r="F215" s="42">
        <f>('Исходник сравнение Дубай'!$F215/2+'Таблица вводных'!$F$6)-(('Исходник сравнение Дубай'!$F215/2+'Таблица вводных'!$F$6)*'Таблица вводных'!$G$6)</f>
        <v>21.6</v>
      </c>
      <c r="G215" s="42">
        <f>('Исходник сравнение Дубай'!$G215/2)-(('Исходник сравнение Дубай'!$G215/2)*'Таблица вводных'!$G$7)</f>
        <v>0</v>
      </c>
      <c r="H215" s="43">
        <f>'Исходник сравнение Дубай'!$H215/2</f>
        <v>0</v>
      </c>
      <c r="I215" s="42">
        <f>'Исходник сравнение Дубай'!$I215/2-(('Исходник сравнение Дубай'!$I215/2)*'Таблица вводных'!$G$9)</f>
        <v>0</v>
      </c>
      <c r="J215" s="13" t="s">
        <v>163</v>
      </c>
    </row>
    <row r="216" spans="1:10" ht="13.2" customHeight="1">
      <c r="A216" s="140"/>
      <c r="B216" s="5"/>
      <c r="C216" s="42">
        <f>('Исходник сравнение Дубай'!$C216/2)-(('Исходник сравнение Дубай'!$C216/2)*'Таблица вводных'!$G$3)</f>
        <v>0</v>
      </c>
      <c r="D216" s="42">
        <f>('Исходник сравнение Дубай'!$D216/2+'Таблица вводных'!$F$4)-('Исходник сравнение Дубай'!$D216/2*'Таблица вводных'!$G$4)</f>
        <v>7</v>
      </c>
      <c r="E216" s="42">
        <f>('Исходник сравнение Дубай'!$E216/2)-(('Исходник сравнение Дубай'!$E216/2-'Таблица вводных'!$F$5)*'Таблица вводных'!$G$5)</f>
        <v>0.82499999999999996</v>
      </c>
      <c r="F216" s="42">
        <f>('Исходник сравнение Дубай'!$F216/2+'Таблица вводных'!$F$6)-(('Исходник сравнение Дубай'!$F216/2+'Таблица вводных'!$F$6)*'Таблица вводных'!$G$6)</f>
        <v>21.6</v>
      </c>
      <c r="G216" s="42">
        <f>('Исходник сравнение Дубай'!$G216/2)-(('Исходник сравнение Дубай'!$G216/2)*'Таблица вводных'!$G$7)</f>
        <v>0</v>
      </c>
      <c r="H216" s="43">
        <f>'Исходник сравнение Дубай'!$H216/2</f>
        <v>0</v>
      </c>
      <c r="I216" s="42">
        <f>'Исходник сравнение Дубай'!$I216/2-(('Исходник сравнение Дубай'!$I216/2)*'Таблица вводных'!$G$9)</f>
        <v>0</v>
      </c>
      <c r="J216" s="13" t="s">
        <v>163</v>
      </c>
    </row>
    <row r="217" spans="1:10" ht="13.2" customHeight="1">
      <c r="A217" s="141"/>
      <c r="B217" s="18"/>
      <c r="C217" s="44">
        <f>('Исходник сравнение Дубай'!$C217/2)-(('Исходник сравнение Дубай'!$C217/2)*'Таблица вводных'!$G$3)</f>
        <v>0</v>
      </c>
      <c r="D217" s="44">
        <f>('Исходник сравнение Дубай'!$D217/2+'Таблица вводных'!$F$4)-('Исходник сравнение Дубай'!$D217/2*'Таблица вводных'!$G$4)</f>
        <v>7</v>
      </c>
      <c r="E217" s="44">
        <f>('Исходник сравнение Дубай'!$E217/2)-(('Исходник сравнение Дубай'!$E217/2-'Таблица вводных'!$F$5)*'Таблица вводных'!$G$5)</f>
        <v>0.82499999999999996</v>
      </c>
      <c r="F217" s="44">
        <f>('Исходник сравнение Дубай'!$F217/2+'Таблица вводных'!$F$6)-(('Исходник сравнение Дубай'!$F217/2+'Таблица вводных'!$F$6)*'Таблица вводных'!$G$6)</f>
        <v>21.6</v>
      </c>
      <c r="G217" s="44">
        <f>('Исходник сравнение Дубай'!$G217/2)-(('Исходник сравнение Дубай'!$G217/2)*'Таблица вводных'!$G$7)</f>
        <v>0</v>
      </c>
      <c r="H217" s="45">
        <f>'Исходник сравнение Дубай'!$H217/2</f>
        <v>0</v>
      </c>
      <c r="I217" s="44">
        <f>'Исходник сравнение Дубай'!$I217/2-(('Исходник сравнение Дубай'!$I217/2)*'Таблица вводных'!$G$9)</f>
        <v>0</v>
      </c>
      <c r="J217" s="22" t="s">
        <v>163</v>
      </c>
    </row>
    <row r="218" spans="1:10" ht="13.2" customHeight="1">
      <c r="A218" s="142" t="s">
        <v>164</v>
      </c>
      <c r="B218" s="5">
        <v>45423</v>
      </c>
      <c r="C218" s="40">
        <f>('Исходник сравнение Дубай'!$C218/2)-(('Исходник сравнение Дубай'!$C218/2)*'Таблица вводных'!$G$3)</f>
        <v>0</v>
      </c>
      <c r="D218" s="40">
        <f>('Исходник сравнение Дубай'!$D218/2+'Таблица вводных'!$F$4)-('Исходник сравнение Дубай'!$D218/2*'Таблица вводных'!$G$4)</f>
        <v>7</v>
      </c>
      <c r="E218" s="40">
        <f>('Исходник сравнение Дубай'!$E218/2)-(('Исходник сравнение Дубай'!$E218/2-'Таблица вводных'!$F$5)*'Таблица вводных'!$G$5)</f>
        <v>0.82499999999999996</v>
      </c>
      <c r="F218" s="40">
        <f>('Исходник сравнение Дубай'!$F218/2+'Таблица вводных'!$F$6)-(('Исходник сравнение Дубай'!$F218/2+'Таблица вводных'!$F$6)*'Таблица вводных'!$G$6)</f>
        <v>21.6</v>
      </c>
      <c r="G218" s="40">
        <f>('Исходник сравнение Дубай'!$G218/2)-(('Исходник сравнение Дубай'!$G218/2)*'Таблица вводных'!$G$7)</f>
        <v>0</v>
      </c>
      <c r="H218" s="41">
        <f>'Исходник сравнение Дубай'!$H218/2</f>
        <v>0</v>
      </c>
      <c r="I218" s="40">
        <f>'Исходник сравнение Дубай'!$I218/2-(('Исходник сравнение Дубай'!$I218/2)*'Таблица вводных'!$G$9)</f>
        <v>0</v>
      </c>
      <c r="J218" s="10" t="s">
        <v>165</v>
      </c>
    </row>
    <row r="219" spans="1:10" ht="13.2" customHeight="1">
      <c r="A219" s="140"/>
      <c r="B219" s="5">
        <v>45426</v>
      </c>
      <c r="C219" s="42">
        <f>('Исходник сравнение Дубай'!$C219/2)-(('Исходник сравнение Дубай'!$C219/2)*'Таблица вводных'!$G$3)</f>
        <v>0</v>
      </c>
      <c r="D219" s="42">
        <f>('Исходник сравнение Дубай'!$D219/2+'Таблица вводных'!$F$4)-('Исходник сравнение Дубай'!$D219/2*'Таблица вводных'!$G$4)</f>
        <v>7</v>
      </c>
      <c r="E219" s="42">
        <f>('Исходник сравнение Дубай'!$E219/2)-(('Исходник сравнение Дубай'!$E219/2-'Таблица вводных'!$F$5)*'Таблица вводных'!$G$5)</f>
        <v>0.82499999999999996</v>
      </c>
      <c r="F219" s="42">
        <f>('Исходник сравнение Дубай'!$F219/2+'Таблица вводных'!$F$6)-(('Исходник сравнение Дубай'!$F219/2+'Таблица вводных'!$F$6)*'Таблица вводных'!$G$6)</f>
        <v>21.6</v>
      </c>
      <c r="G219" s="42">
        <f>('Исходник сравнение Дубай'!$G219/2)-(('Исходник сравнение Дубай'!$G219/2)*'Таблица вводных'!$G$7)</f>
        <v>0</v>
      </c>
      <c r="H219" s="43">
        <f>'Исходник сравнение Дубай'!$H219/2</f>
        <v>0</v>
      </c>
      <c r="I219" s="42">
        <f>'Исходник сравнение Дубай'!$I219/2-(('Исходник сравнение Дубай'!$I219/2)*'Таблица вводных'!$G$9)</f>
        <v>0</v>
      </c>
      <c r="J219" s="13" t="s">
        <v>165</v>
      </c>
    </row>
    <row r="220" spans="1:10" ht="13.2" customHeight="1">
      <c r="A220" s="140"/>
      <c r="B220" s="5">
        <v>45430</v>
      </c>
      <c r="C220" s="42">
        <f>('Исходник сравнение Дубай'!$C220/2)-(('Исходник сравнение Дубай'!$C220/2)*'Таблица вводных'!$G$3)</f>
        <v>0</v>
      </c>
      <c r="D220" s="42">
        <f>('Исходник сравнение Дубай'!$D220/2+'Таблица вводных'!$F$4)-('Исходник сравнение Дубай'!$D220/2*'Таблица вводных'!$G$4)</f>
        <v>7</v>
      </c>
      <c r="E220" s="42">
        <f>('Исходник сравнение Дубай'!$E220/2)-(('Исходник сравнение Дубай'!$E220/2-'Таблица вводных'!$F$5)*'Таблица вводных'!$G$5)</f>
        <v>0.82499999999999996</v>
      </c>
      <c r="F220" s="42">
        <f>('Исходник сравнение Дубай'!$F220/2+'Таблица вводных'!$F$6)-(('Исходник сравнение Дубай'!$F220/2+'Таблица вводных'!$F$6)*'Таблица вводных'!$G$6)</f>
        <v>21.6</v>
      </c>
      <c r="G220" s="42">
        <f>('Исходник сравнение Дубай'!$G220/2)-(('Исходник сравнение Дубай'!$G220/2)*'Таблица вводных'!$G$7)</f>
        <v>0</v>
      </c>
      <c r="H220" s="43">
        <f>'Исходник сравнение Дубай'!$H220/2</f>
        <v>0</v>
      </c>
      <c r="I220" s="42">
        <f>'Исходник сравнение Дубай'!$I220/2-(('Исходник сравнение Дубай'!$I220/2)*'Таблица вводных'!$G$9)</f>
        <v>0</v>
      </c>
      <c r="J220" s="13" t="s">
        <v>165</v>
      </c>
    </row>
    <row r="221" spans="1:10" ht="13.2" customHeight="1">
      <c r="A221" s="140"/>
      <c r="B221" s="5">
        <v>45433</v>
      </c>
      <c r="C221" s="42">
        <f>('Исходник сравнение Дубай'!$C221/2)-(('Исходник сравнение Дубай'!$C221/2)*'Таблица вводных'!$G$3)</f>
        <v>0</v>
      </c>
      <c r="D221" s="42">
        <f>('Исходник сравнение Дубай'!$D221/2+'Таблица вводных'!$F$4)-('Исходник сравнение Дубай'!$D221/2*'Таблица вводных'!$G$4)</f>
        <v>7</v>
      </c>
      <c r="E221" s="42">
        <f>('Исходник сравнение Дубай'!$E221/2)-(('Исходник сравнение Дубай'!$E221/2-'Таблица вводных'!$F$5)*'Таблица вводных'!$G$5)</f>
        <v>0.82499999999999996</v>
      </c>
      <c r="F221" s="42">
        <f>('Исходник сравнение Дубай'!$F221/2+'Таблица вводных'!$F$6)-(('Исходник сравнение Дубай'!$F221/2+'Таблица вводных'!$F$6)*'Таблица вводных'!$G$6)</f>
        <v>21.6</v>
      </c>
      <c r="G221" s="42">
        <f>('Исходник сравнение Дубай'!$G221/2)-(('Исходник сравнение Дубай'!$G221/2)*'Таблица вводных'!$G$7)</f>
        <v>0</v>
      </c>
      <c r="H221" s="43">
        <f>'Исходник сравнение Дубай'!$H221/2</f>
        <v>0</v>
      </c>
      <c r="I221" s="42">
        <f>'Исходник сравнение Дубай'!$I221/2-(('Исходник сравнение Дубай'!$I221/2)*'Таблица вводных'!$G$9)</f>
        <v>0</v>
      </c>
      <c r="J221" s="13" t="s">
        <v>165</v>
      </c>
    </row>
    <row r="222" spans="1:10" ht="13.2" customHeight="1">
      <c r="A222" s="140"/>
      <c r="B222" s="5">
        <v>45437</v>
      </c>
      <c r="C222" s="42">
        <f>('Исходник сравнение Дубай'!$C222/2)-(('Исходник сравнение Дубай'!$C222/2)*'Таблица вводных'!$G$3)</f>
        <v>0</v>
      </c>
      <c r="D222" s="42">
        <f>('Исходник сравнение Дубай'!$D222/2+'Таблица вводных'!$F$4)-('Исходник сравнение Дубай'!$D222/2*'Таблица вводных'!$G$4)</f>
        <v>7</v>
      </c>
      <c r="E222" s="42">
        <f>('Исходник сравнение Дубай'!$E222/2)-(('Исходник сравнение Дубай'!$E222/2-'Таблица вводных'!$F$5)*'Таблица вводных'!$G$5)</f>
        <v>0.82499999999999996</v>
      </c>
      <c r="F222" s="42">
        <f>('Исходник сравнение Дубай'!$F222/2+'Таблица вводных'!$F$6)-(('Исходник сравнение Дубай'!$F222/2+'Таблица вводных'!$F$6)*'Таблица вводных'!$G$6)</f>
        <v>21.6</v>
      </c>
      <c r="G222" s="42">
        <f>('Исходник сравнение Дубай'!$G222/2)-(('Исходник сравнение Дубай'!$G222/2)*'Таблица вводных'!$G$7)</f>
        <v>0</v>
      </c>
      <c r="H222" s="43">
        <f>'Исходник сравнение Дубай'!$H222/2</f>
        <v>0</v>
      </c>
      <c r="I222" s="42">
        <f>'Исходник сравнение Дубай'!$I222/2-(('Исходник сравнение Дубай'!$I222/2)*'Таблица вводных'!$G$9)</f>
        <v>0</v>
      </c>
      <c r="J222" s="13" t="s">
        <v>165</v>
      </c>
    </row>
    <row r="223" spans="1:10" ht="13.2" customHeight="1">
      <c r="A223" s="140"/>
      <c r="B223" s="5">
        <v>45440</v>
      </c>
      <c r="C223" s="42">
        <f>('Исходник сравнение Дубай'!$C223/2)-(('Исходник сравнение Дубай'!$C223/2)*'Таблица вводных'!$G$3)</f>
        <v>0</v>
      </c>
      <c r="D223" s="42">
        <f>('Исходник сравнение Дубай'!$D223/2+'Таблица вводных'!$F$4)-('Исходник сравнение Дубай'!$D223/2*'Таблица вводных'!$G$4)</f>
        <v>7</v>
      </c>
      <c r="E223" s="42">
        <f>('Исходник сравнение Дубай'!$E223/2)-(('Исходник сравнение Дубай'!$E223/2-'Таблица вводных'!$F$5)*'Таблица вводных'!$G$5)</f>
        <v>0.82499999999999996</v>
      </c>
      <c r="F223" s="42">
        <f>('Исходник сравнение Дубай'!$F223/2+'Таблица вводных'!$F$6)-(('Исходник сравнение Дубай'!$F223/2+'Таблица вводных'!$F$6)*'Таблица вводных'!$G$6)</f>
        <v>21.6</v>
      </c>
      <c r="G223" s="42">
        <f>('Исходник сравнение Дубай'!$G223/2)-(('Исходник сравнение Дубай'!$G223/2)*'Таблица вводных'!$G$7)</f>
        <v>0</v>
      </c>
      <c r="H223" s="43">
        <f>'Исходник сравнение Дубай'!$H223/2</f>
        <v>0</v>
      </c>
      <c r="I223" s="42">
        <f>'Исходник сравнение Дубай'!$I223/2-(('Исходник сравнение Дубай'!$I223/2)*'Таблица вводных'!$G$9)</f>
        <v>0</v>
      </c>
      <c r="J223" s="13" t="s">
        <v>165</v>
      </c>
    </row>
    <row r="224" spans="1:10" ht="13.2" customHeight="1">
      <c r="A224" s="140"/>
      <c r="B224" s="5">
        <v>45444</v>
      </c>
      <c r="C224" s="42">
        <f>('Исходник сравнение Дубай'!$C224/2)-(('Исходник сравнение Дубай'!$C224/2)*'Таблица вводных'!$G$3)</f>
        <v>0</v>
      </c>
      <c r="D224" s="42">
        <f>('Исходник сравнение Дубай'!$D224/2+'Таблица вводных'!$F$4)-('Исходник сравнение Дубай'!$D224/2*'Таблица вводных'!$G$4)</f>
        <v>7</v>
      </c>
      <c r="E224" s="42">
        <f>('Исходник сравнение Дубай'!$E224/2)-(('Исходник сравнение Дубай'!$E224/2-'Таблица вводных'!$F$5)*'Таблица вводных'!$G$5)</f>
        <v>0.82499999999999996</v>
      </c>
      <c r="F224" s="42">
        <f>('Исходник сравнение Дубай'!$F224/2+'Таблица вводных'!$F$6)-(('Исходник сравнение Дубай'!$F224/2+'Таблица вводных'!$F$6)*'Таблица вводных'!$G$6)</f>
        <v>21.6</v>
      </c>
      <c r="G224" s="42">
        <f>('Исходник сравнение Дубай'!$G224/2)-(('Исходник сравнение Дубай'!$G224/2)*'Таблица вводных'!$G$7)</f>
        <v>0</v>
      </c>
      <c r="H224" s="43">
        <f>'Исходник сравнение Дубай'!$H224/2</f>
        <v>0</v>
      </c>
      <c r="I224" s="42">
        <f>'Исходник сравнение Дубай'!$I224/2-(('Исходник сравнение Дубай'!$I224/2)*'Таблица вводных'!$G$9)</f>
        <v>0</v>
      </c>
      <c r="J224" s="13" t="s">
        <v>165</v>
      </c>
    </row>
    <row r="225" spans="1:10" ht="13.2" customHeight="1">
      <c r="A225" s="140"/>
      <c r="B225" s="5">
        <v>45447</v>
      </c>
      <c r="C225" s="42">
        <f>('Исходник сравнение Дубай'!$C225/2)-(('Исходник сравнение Дубай'!$C225/2)*'Таблица вводных'!$G$3)</f>
        <v>0</v>
      </c>
      <c r="D225" s="42">
        <f>('Исходник сравнение Дубай'!$D225/2+'Таблица вводных'!$F$4)-('Исходник сравнение Дубай'!$D225/2*'Таблица вводных'!$G$4)</f>
        <v>7</v>
      </c>
      <c r="E225" s="42">
        <f>('Исходник сравнение Дубай'!$E225/2)-(('Исходник сравнение Дубай'!$E225/2-'Таблица вводных'!$F$5)*'Таблица вводных'!$G$5)</f>
        <v>0.82499999999999996</v>
      </c>
      <c r="F225" s="42">
        <f>('Исходник сравнение Дубай'!$F225/2+'Таблица вводных'!$F$6)-(('Исходник сравнение Дубай'!$F225/2+'Таблица вводных'!$F$6)*'Таблица вводных'!$G$6)</f>
        <v>21.6</v>
      </c>
      <c r="G225" s="42">
        <f>('Исходник сравнение Дубай'!$G225/2)-(('Исходник сравнение Дубай'!$G225/2)*'Таблица вводных'!$G$7)</f>
        <v>0</v>
      </c>
      <c r="H225" s="43">
        <f>'Исходник сравнение Дубай'!$H225/2</f>
        <v>0</v>
      </c>
      <c r="I225" s="42">
        <f>'Исходник сравнение Дубай'!$I225/2-(('Исходник сравнение Дубай'!$I225/2)*'Таблица вводных'!$G$9)</f>
        <v>0</v>
      </c>
      <c r="J225" s="13" t="s">
        <v>165</v>
      </c>
    </row>
    <row r="226" spans="1:10" ht="13.2" customHeight="1">
      <c r="A226" s="140"/>
      <c r="B226" s="5">
        <v>45451</v>
      </c>
      <c r="C226" s="42">
        <f>('Исходник сравнение Дубай'!$C226/2)-(('Исходник сравнение Дубай'!$C226/2)*'Таблица вводных'!$G$3)</f>
        <v>0</v>
      </c>
      <c r="D226" s="42">
        <f>('Исходник сравнение Дубай'!$D226/2+'Таблица вводных'!$F$4)-('Исходник сравнение Дубай'!$D226/2*'Таблица вводных'!$G$4)</f>
        <v>7</v>
      </c>
      <c r="E226" s="42">
        <f>('Исходник сравнение Дубай'!$E226/2)-(('Исходник сравнение Дубай'!$E226/2-'Таблица вводных'!$F$5)*'Таблица вводных'!$G$5)</f>
        <v>0.82499999999999996</v>
      </c>
      <c r="F226" s="42">
        <f>('Исходник сравнение Дубай'!$F226/2+'Таблица вводных'!$F$6)-(('Исходник сравнение Дубай'!$F226/2+'Таблица вводных'!$F$6)*'Таблица вводных'!$G$6)</f>
        <v>21.6</v>
      </c>
      <c r="G226" s="42">
        <f>('Исходник сравнение Дубай'!$G226/2)-(('Исходник сравнение Дубай'!$G226/2)*'Таблица вводных'!$G$7)</f>
        <v>0</v>
      </c>
      <c r="H226" s="43">
        <f>'Исходник сравнение Дубай'!$H226/2</f>
        <v>0</v>
      </c>
      <c r="I226" s="42">
        <f>'Исходник сравнение Дубай'!$I226/2-(('Исходник сравнение Дубай'!$I226/2)*'Таблица вводных'!$G$9)</f>
        <v>0</v>
      </c>
      <c r="J226" s="13" t="s">
        <v>165</v>
      </c>
    </row>
    <row r="227" spans="1:10" ht="13.2" customHeight="1">
      <c r="A227" s="140"/>
      <c r="B227" s="5">
        <v>45454</v>
      </c>
      <c r="C227" s="42">
        <f>('Исходник сравнение Дубай'!$C227/2)-(('Исходник сравнение Дубай'!$C227/2)*'Таблица вводных'!$G$3)</f>
        <v>0</v>
      </c>
      <c r="D227" s="42">
        <f>('Исходник сравнение Дубай'!$D227/2+'Таблица вводных'!$F$4)-('Исходник сравнение Дубай'!$D227/2*'Таблица вводных'!$G$4)</f>
        <v>7</v>
      </c>
      <c r="E227" s="42">
        <f>('Исходник сравнение Дубай'!$E227/2)-(('Исходник сравнение Дубай'!$E227/2-'Таблица вводных'!$F$5)*'Таблица вводных'!$G$5)</f>
        <v>0.82499999999999996</v>
      </c>
      <c r="F227" s="42">
        <f>('Исходник сравнение Дубай'!$F227/2+'Таблица вводных'!$F$6)-(('Исходник сравнение Дубай'!$F227/2+'Таблица вводных'!$F$6)*'Таблица вводных'!$G$6)</f>
        <v>21.6</v>
      </c>
      <c r="G227" s="42">
        <f>('Исходник сравнение Дубай'!$G227/2)-(('Исходник сравнение Дубай'!$G227/2)*'Таблица вводных'!$G$7)</f>
        <v>0</v>
      </c>
      <c r="H227" s="43">
        <f>'Исходник сравнение Дубай'!$H227/2</f>
        <v>0</v>
      </c>
      <c r="I227" s="42">
        <f>'Исходник сравнение Дубай'!$I227/2-(('Исходник сравнение Дубай'!$I227/2)*'Таблица вводных'!$G$9)</f>
        <v>0</v>
      </c>
      <c r="J227" s="13" t="s">
        <v>165</v>
      </c>
    </row>
    <row r="228" spans="1:10" ht="13.2" customHeight="1">
      <c r="A228" s="140"/>
      <c r="B228" s="5"/>
      <c r="C228" s="42">
        <f>('Исходник сравнение Дубай'!$C228/2)-(('Исходник сравнение Дубай'!$C228/2)*'Таблица вводных'!$G$3)</f>
        <v>0</v>
      </c>
      <c r="D228" s="42">
        <f>('Исходник сравнение Дубай'!$D228/2+'Таблица вводных'!$F$4)-('Исходник сравнение Дубай'!$D228/2*'Таблица вводных'!$G$4)</f>
        <v>7</v>
      </c>
      <c r="E228" s="42">
        <f>('Исходник сравнение Дубай'!$E228/2)-(('Исходник сравнение Дубай'!$E228/2-'Таблица вводных'!$F$5)*'Таблица вводных'!$G$5)</f>
        <v>0.82499999999999996</v>
      </c>
      <c r="F228" s="42">
        <f>('Исходник сравнение Дубай'!$F228/2+'Таблица вводных'!$F$6)-(('Исходник сравнение Дубай'!$F228/2+'Таблица вводных'!$F$6)*'Таблица вводных'!$G$6)</f>
        <v>21.6</v>
      </c>
      <c r="G228" s="42">
        <f>('Исходник сравнение Дубай'!$G228/2)-(('Исходник сравнение Дубай'!$G228/2)*'Таблица вводных'!$G$7)</f>
        <v>0</v>
      </c>
      <c r="H228" s="43">
        <f>'Исходник сравнение Дубай'!$H228/2</f>
        <v>0</v>
      </c>
      <c r="I228" s="42">
        <f>'Исходник сравнение Дубай'!$I228/2-(('Исходник сравнение Дубай'!$I228/2)*'Таблица вводных'!$G$9)</f>
        <v>0</v>
      </c>
      <c r="J228" s="13" t="s">
        <v>165</v>
      </c>
    </row>
    <row r="229" spans="1:10" ht="13.2" customHeight="1">
      <c r="A229" s="140"/>
      <c r="B229" s="5"/>
      <c r="C229" s="42">
        <f>('Исходник сравнение Дубай'!$C229/2)-(('Исходник сравнение Дубай'!$C229/2)*'Таблица вводных'!$G$3)</f>
        <v>0</v>
      </c>
      <c r="D229" s="42">
        <f>('Исходник сравнение Дубай'!$D229/2+'Таблица вводных'!$F$4)-('Исходник сравнение Дубай'!$D229/2*'Таблица вводных'!$G$4)</f>
        <v>7</v>
      </c>
      <c r="E229" s="42">
        <f>('Исходник сравнение Дубай'!$E229/2)-(('Исходник сравнение Дубай'!$E229/2-'Таблица вводных'!$F$5)*'Таблица вводных'!$G$5)</f>
        <v>0.82499999999999996</v>
      </c>
      <c r="F229" s="42">
        <f>('Исходник сравнение Дубай'!$F229/2+'Таблица вводных'!$F$6)-(('Исходник сравнение Дубай'!$F229/2+'Таблица вводных'!$F$6)*'Таблица вводных'!$G$6)</f>
        <v>21.6</v>
      </c>
      <c r="G229" s="42">
        <f>('Исходник сравнение Дубай'!$G229/2)-(('Исходник сравнение Дубай'!$G229/2)*'Таблица вводных'!$G$7)</f>
        <v>0</v>
      </c>
      <c r="H229" s="43">
        <f>'Исходник сравнение Дубай'!$H229/2</f>
        <v>0</v>
      </c>
      <c r="I229" s="42">
        <f>'Исходник сравнение Дубай'!$I229/2-(('Исходник сравнение Дубай'!$I229/2)*'Таблица вводных'!$G$9)</f>
        <v>0</v>
      </c>
      <c r="J229" s="13" t="s">
        <v>165</v>
      </c>
    </row>
    <row r="230" spans="1:10" ht="13.2" customHeight="1">
      <c r="A230" s="140"/>
      <c r="B230" s="5"/>
      <c r="C230" s="42">
        <f>('Исходник сравнение Дубай'!$C230/2)-(('Исходник сравнение Дубай'!$C230/2)*'Таблица вводных'!$G$3)</f>
        <v>0</v>
      </c>
      <c r="D230" s="42">
        <f>('Исходник сравнение Дубай'!$D230/2+'Таблица вводных'!$F$4)-('Исходник сравнение Дубай'!$D230/2*'Таблица вводных'!$G$4)</f>
        <v>7</v>
      </c>
      <c r="E230" s="42">
        <f>('Исходник сравнение Дубай'!$E230/2)-(('Исходник сравнение Дубай'!$E230/2-'Таблица вводных'!$F$5)*'Таблица вводных'!$G$5)</f>
        <v>0.82499999999999996</v>
      </c>
      <c r="F230" s="42">
        <f>('Исходник сравнение Дубай'!$F230/2+'Таблица вводных'!$F$6)-(('Исходник сравнение Дубай'!$F230/2+'Таблица вводных'!$F$6)*'Таблица вводных'!$G$6)</f>
        <v>21.6</v>
      </c>
      <c r="G230" s="42">
        <f>('Исходник сравнение Дубай'!$G230/2)-(('Исходник сравнение Дубай'!$G230/2)*'Таблица вводных'!$G$7)</f>
        <v>0</v>
      </c>
      <c r="H230" s="43">
        <f>'Исходник сравнение Дубай'!$H230/2</f>
        <v>0</v>
      </c>
      <c r="I230" s="42">
        <f>'Исходник сравнение Дубай'!$I230/2-(('Исходник сравнение Дубай'!$I230/2)*'Таблица вводных'!$G$9)</f>
        <v>0</v>
      </c>
      <c r="J230" s="13" t="s">
        <v>165</v>
      </c>
    </row>
    <row r="231" spans="1:10" ht="13.2" customHeight="1">
      <c r="A231" s="140"/>
      <c r="B231" s="5"/>
      <c r="C231" s="42">
        <f>('Исходник сравнение Дубай'!$C231/2)-(('Исходник сравнение Дубай'!$C231/2)*'Таблица вводных'!$G$3)</f>
        <v>0</v>
      </c>
      <c r="D231" s="42">
        <f>('Исходник сравнение Дубай'!$D231/2+'Таблица вводных'!$F$4)-('Исходник сравнение Дубай'!$D231/2*'Таблица вводных'!$G$4)</f>
        <v>7</v>
      </c>
      <c r="E231" s="42">
        <f>('Исходник сравнение Дубай'!$E231/2)-(('Исходник сравнение Дубай'!$E231/2-'Таблица вводных'!$F$5)*'Таблица вводных'!$G$5)</f>
        <v>0.82499999999999996</v>
      </c>
      <c r="F231" s="42">
        <f>('Исходник сравнение Дубай'!$F231/2+'Таблица вводных'!$F$6)-(('Исходник сравнение Дубай'!$F231/2+'Таблица вводных'!$F$6)*'Таблица вводных'!$G$6)</f>
        <v>21.6</v>
      </c>
      <c r="G231" s="42">
        <f>('Исходник сравнение Дубай'!$G231/2)-(('Исходник сравнение Дубай'!$G231/2)*'Таблица вводных'!$G$7)</f>
        <v>0</v>
      </c>
      <c r="H231" s="43">
        <f>'Исходник сравнение Дубай'!$H231/2</f>
        <v>0</v>
      </c>
      <c r="I231" s="42">
        <f>'Исходник сравнение Дубай'!$I231/2-(('Исходник сравнение Дубай'!$I231/2)*'Таблица вводных'!$G$9)</f>
        <v>0</v>
      </c>
      <c r="J231" s="13" t="s">
        <v>165</v>
      </c>
    </row>
    <row r="232" spans="1:10" ht="13.2" customHeight="1">
      <c r="A232" s="140"/>
      <c r="B232" s="5"/>
      <c r="C232" s="42">
        <f>('Исходник сравнение Дубай'!$C232/2)-(('Исходник сравнение Дубай'!$C232/2)*'Таблица вводных'!$G$3)</f>
        <v>0</v>
      </c>
      <c r="D232" s="42">
        <f>('Исходник сравнение Дубай'!$D232/2+'Таблица вводных'!$F$4)-('Исходник сравнение Дубай'!$D232/2*'Таблица вводных'!$G$4)</f>
        <v>7</v>
      </c>
      <c r="E232" s="42">
        <f>('Исходник сравнение Дубай'!$E232/2)-(('Исходник сравнение Дубай'!$E232/2-'Таблица вводных'!$F$5)*'Таблица вводных'!$G$5)</f>
        <v>0.82499999999999996</v>
      </c>
      <c r="F232" s="42">
        <f>('Исходник сравнение Дубай'!$F232/2+'Таблица вводных'!$F$6)-(('Исходник сравнение Дубай'!$F232/2+'Таблица вводных'!$F$6)*'Таблица вводных'!$G$6)</f>
        <v>21.6</v>
      </c>
      <c r="G232" s="42">
        <f>('Исходник сравнение Дубай'!$G232/2)-(('Исходник сравнение Дубай'!$G232/2)*'Таблица вводных'!$G$7)</f>
        <v>0</v>
      </c>
      <c r="H232" s="43">
        <f>'Исходник сравнение Дубай'!$H232/2</f>
        <v>0</v>
      </c>
      <c r="I232" s="42">
        <f>'Исходник сравнение Дубай'!$I232/2-(('Исходник сравнение Дубай'!$I232/2)*'Таблица вводных'!$G$9)</f>
        <v>0</v>
      </c>
      <c r="J232" s="13" t="s">
        <v>165</v>
      </c>
    </row>
    <row r="233" spans="1:10" ht="13.2" customHeight="1">
      <c r="A233" s="140"/>
      <c r="B233" s="5"/>
      <c r="C233" s="42">
        <f>('Исходник сравнение Дубай'!$C233/2)-(('Исходник сравнение Дубай'!$C233/2)*'Таблица вводных'!$G$3)</f>
        <v>0</v>
      </c>
      <c r="D233" s="42">
        <f>('Исходник сравнение Дубай'!$D233/2+'Таблица вводных'!$F$4)-('Исходник сравнение Дубай'!$D233/2*'Таблица вводных'!$G$4)</f>
        <v>7</v>
      </c>
      <c r="E233" s="42">
        <f>('Исходник сравнение Дубай'!$E233/2)-(('Исходник сравнение Дубай'!$E233/2-'Таблица вводных'!$F$5)*'Таблица вводных'!$G$5)</f>
        <v>0.82499999999999996</v>
      </c>
      <c r="F233" s="42">
        <f>('Исходник сравнение Дубай'!$F233/2+'Таблица вводных'!$F$6)-(('Исходник сравнение Дубай'!$F233/2+'Таблица вводных'!$F$6)*'Таблица вводных'!$G$6)</f>
        <v>21.6</v>
      </c>
      <c r="G233" s="42">
        <f>('Исходник сравнение Дубай'!$G233/2)-(('Исходник сравнение Дубай'!$G233/2)*'Таблица вводных'!$G$7)</f>
        <v>0</v>
      </c>
      <c r="H233" s="43">
        <f>'Исходник сравнение Дубай'!$H233/2</f>
        <v>0</v>
      </c>
      <c r="I233" s="42">
        <f>'Исходник сравнение Дубай'!$I233/2-(('Исходник сравнение Дубай'!$I233/2)*'Таблица вводных'!$G$9)</f>
        <v>0</v>
      </c>
      <c r="J233" s="13" t="s">
        <v>165</v>
      </c>
    </row>
    <row r="234" spans="1:10" ht="13.2" customHeight="1">
      <c r="A234" s="140"/>
      <c r="B234" s="5"/>
      <c r="C234" s="42">
        <f>('Исходник сравнение Дубай'!$C234/2)-(('Исходник сравнение Дубай'!$C234/2)*'Таблица вводных'!$G$3)</f>
        <v>0</v>
      </c>
      <c r="D234" s="42">
        <f>('Исходник сравнение Дубай'!$D234/2+'Таблица вводных'!$F$4)-('Исходник сравнение Дубай'!$D234/2*'Таблица вводных'!$G$4)</f>
        <v>7</v>
      </c>
      <c r="E234" s="42">
        <f>('Исходник сравнение Дубай'!$E234/2)-(('Исходник сравнение Дубай'!$E234/2-'Таблица вводных'!$F$5)*'Таблица вводных'!$G$5)</f>
        <v>0.82499999999999996</v>
      </c>
      <c r="F234" s="42">
        <f>('Исходник сравнение Дубай'!$F234/2+'Таблица вводных'!$F$6)-(('Исходник сравнение Дубай'!$F234/2+'Таблица вводных'!$F$6)*'Таблица вводных'!$G$6)</f>
        <v>21.6</v>
      </c>
      <c r="G234" s="42">
        <f>('Исходник сравнение Дубай'!$G234/2)-(('Исходник сравнение Дубай'!$G234/2)*'Таблица вводных'!$G$7)</f>
        <v>0</v>
      </c>
      <c r="H234" s="43">
        <f>'Исходник сравнение Дубай'!$H234/2</f>
        <v>0</v>
      </c>
      <c r="I234" s="42">
        <f>'Исходник сравнение Дубай'!$I234/2-(('Исходник сравнение Дубай'!$I234/2)*'Таблица вводных'!$G$9)</f>
        <v>0</v>
      </c>
      <c r="J234" s="13" t="s">
        <v>165</v>
      </c>
    </row>
    <row r="235" spans="1:10" ht="13.2" customHeight="1">
      <c r="A235" s="141"/>
      <c r="B235" s="18"/>
      <c r="C235" s="44">
        <f>('Исходник сравнение Дубай'!$C235/2)-(('Исходник сравнение Дубай'!$C235/2)*'Таблица вводных'!$G$3)</f>
        <v>0</v>
      </c>
      <c r="D235" s="44">
        <f>('Исходник сравнение Дубай'!$D235/2+'Таблица вводных'!$F$4)-('Исходник сравнение Дубай'!$D235/2*'Таблица вводных'!$G$4)</f>
        <v>7</v>
      </c>
      <c r="E235" s="44">
        <f>('Исходник сравнение Дубай'!$E235/2)-(('Исходник сравнение Дубай'!$E235/2-'Таблица вводных'!$F$5)*'Таблица вводных'!$G$5)</f>
        <v>0.82499999999999996</v>
      </c>
      <c r="F235" s="44">
        <f>('Исходник сравнение Дубай'!$F235/2+'Таблица вводных'!$F$6)-(('Исходник сравнение Дубай'!$F235/2+'Таблица вводных'!$F$6)*'Таблица вводных'!$G$6)</f>
        <v>21.6</v>
      </c>
      <c r="G235" s="44">
        <f>('Исходник сравнение Дубай'!$G235/2)-(('Исходник сравнение Дубай'!$G235/2)*'Таблица вводных'!$G$7)</f>
        <v>0</v>
      </c>
      <c r="H235" s="45">
        <f>'Исходник сравнение Дубай'!$H235/2</f>
        <v>0</v>
      </c>
      <c r="I235" s="44">
        <f>'Исходник сравнение Дубай'!$I235/2-(('Исходник сравнение Дубай'!$I235/2)*'Таблица вводных'!$G$9)</f>
        <v>0</v>
      </c>
      <c r="J235" s="22" t="s">
        <v>165</v>
      </c>
    </row>
    <row r="236" spans="1:10" ht="13.2" customHeight="1">
      <c r="A236" s="142" t="s">
        <v>166</v>
      </c>
      <c r="B236" s="5">
        <v>45423</v>
      </c>
      <c r="C236" s="40">
        <f>('Исходник сравнение Дубай'!$C236/2)-(('Исходник сравнение Дубай'!$C236/2)*'Таблица вводных'!$G$3)</f>
        <v>0</v>
      </c>
      <c r="D236" s="40">
        <f>('Исходник сравнение Дубай'!$D236/2+'Таблица вводных'!$F$4)-('Исходник сравнение Дубай'!$D236/2*'Таблица вводных'!$G$4)</f>
        <v>7</v>
      </c>
      <c r="E236" s="40">
        <f>('Исходник сравнение Дубай'!$E236/2)-(('Исходник сравнение Дубай'!$E236/2-'Таблица вводных'!$F$5)*'Таблица вводных'!$G$5)</f>
        <v>0.82499999999999996</v>
      </c>
      <c r="F236" s="40">
        <f>('Исходник сравнение Дубай'!$F236/2+'Таблица вводных'!$F$6)-(('Исходник сравнение Дубай'!$F236/2+'Таблица вводных'!$F$6)*'Таблица вводных'!$G$6)</f>
        <v>21.6</v>
      </c>
      <c r="G236" s="40">
        <f>('Исходник сравнение Дубай'!$G236/2)-(('Исходник сравнение Дубай'!$G236/2)*'Таблица вводных'!$G$7)</f>
        <v>0</v>
      </c>
      <c r="H236" s="41">
        <f>'Исходник сравнение Дубай'!$H236/2</f>
        <v>0</v>
      </c>
      <c r="I236" s="40">
        <f>'Исходник сравнение Дубай'!$I236/2-(('Исходник сравнение Дубай'!$I236/2)*'Таблица вводных'!$G$9)</f>
        <v>0</v>
      </c>
      <c r="J236" s="10" t="s">
        <v>167</v>
      </c>
    </row>
    <row r="237" spans="1:10" ht="13.2" customHeight="1">
      <c r="A237" s="140"/>
      <c r="B237" s="5">
        <v>45426</v>
      </c>
      <c r="C237" s="42">
        <f>('Исходник сравнение Дубай'!$C237/2)-(('Исходник сравнение Дубай'!$C237/2)*'Таблица вводных'!$G$3)</f>
        <v>0</v>
      </c>
      <c r="D237" s="42">
        <f>('Исходник сравнение Дубай'!$D237/2+'Таблица вводных'!$F$4)-('Исходник сравнение Дубай'!$D237/2*'Таблица вводных'!$G$4)</f>
        <v>7</v>
      </c>
      <c r="E237" s="42">
        <f>('Исходник сравнение Дубай'!$E237/2)-(('Исходник сравнение Дубай'!$E237/2-'Таблица вводных'!$F$5)*'Таблица вводных'!$G$5)</f>
        <v>0.82499999999999996</v>
      </c>
      <c r="F237" s="42">
        <f>('Исходник сравнение Дубай'!$F237/2+'Таблица вводных'!$F$6)-(('Исходник сравнение Дубай'!$F237/2+'Таблица вводных'!$F$6)*'Таблица вводных'!$G$6)</f>
        <v>21.6</v>
      </c>
      <c r="G237" s="42">
        <f>('Исходник сравнение Дубай'!$G237/2)-(('Исходник сравнение Дубай'!$G237/2)*'Таблица вводных'!$G$7)</f>
        <v>0</v>
      </c>
      <c r="H237" s="43">
        <f>'Исходник сравнение Дубай'!$H237/2</f>
        <v>0</v>
      </c>
      <c r="I237" s="42">
        <f>'Исходник сравнение Дубай'!$I237/2-(('Исходник сравнение Дубай'!$I237/2)*'Таблица вводных'!$G$9)</f>
        <v>0</v>
      </c>
      <c r="J237" s="13" t="s">
        <v>167</v>
      </c>
    </row>
    <row r="238" spans="1:10" ht="13.2" customHeight="1">
      <c r="A238" s="140"/>
      <c r="B238" s="5">
        <v>45430</v>
      </c>
      <c r="C238" s="42">
        <f>('Исходник сравнение Дубай'!$C238/2)-(('Исходник сравнение Дубай'!$C238/2)*'Таблица вводных'!$G$3)</f>
        <v>0</v>
      </c>
      <c r="D238" s="42">
        <f>('Исходник сравнение Дубай'!$D238/2+'Таблица вводных'!$F$4)-('Исходник сравнение Дубай'!$D238/2*'Таблица вводных'!$G$4)</f>
        <v>7</v>
      </c>
      <c r="E238" s="42">
        <f>('Исходник сравнение Дубай'!$E238/2)-(('Исходник сравнение Дубай'!$E238/2-'Таблица вводных'!$F$5)*'Таблица вводных'!$G$5)</f>
        <v>0.82499999999999996</v>
      </c>
      <c r="F238" s="42">
        <f>('Исходник сравнение Дубай'!$F238/2+'Таблица вводных'!$F$6)-(('Исходник сравнение Дубай'!$F238/2+'Таблица вводных'!$F$6)*'Таблица вводных'!$G$6)</f>
        <v>21.6</v>
      </c>
      <c r="G238" s="42">
        <f>('Исходник сравнение Дубай'!$G238/2)-(('Исходник сравнение Дубай'!$G238/2)*'Таблица вводных'!$G$7)</f>
        <v>0</v>
      </c>
      <c r="H238" s="43">
        <f>'Исходник сравнение Дубай'!$H238/2</f>
        <v>0</v>
      </c>
      <c r="I238" s="42">
        <f>'Исходник сравнение Дубай'!$I238/2-(('Исходник сравнение Дубай'!$I238/2)*'Таблица вводных'!$G$9)</f>
        <v>0</v>
      </c>
      <c r="J238" s="13" t="s">
        <v>167</v>
      </c>
    </row>
    <row r="239" spans="1:10" ht="13.2" customHeight="1">
      <c r="A239" s="140"/>
      <c r="B239" s="5">
        <v>45433</v>
      </c>
      <c r="C239" s="42">
        <f>('Исходник сравнение Дубай'!$C239/2)-(('Исходник сравнение Дубай'!$C239/2)*'Таблица вводных'!$G$3)</f>
        <v>0</v>
      </c>
      <c r="D239" s="42">
        <f>('Исходник сравнение Дубай'!$D239/2+'Таблица вводных'!$F$4)-('Исходник сравнение Дубай'!$D239/2*'Таблица вводных'!$G$4)</f>
        <v>7</v>
      </c>
      <c r="E239" s="42">
        <f>('Исходник сравнение Дубай'!$E239/2)-(('Исходник сравнение Дубай'!$E239/2-'Таблица вводных'!$F$5)*'Таблица вводных'!$G$5)</f>
        <v>0.82499999999999996</v>
      </c>
      <c r="F239" s="42">
        <f>('Исходник сравнение Дубай'!$F239/2+'Таблица вводных'!$F$6)-(('Исходник сравнение Дубай'!$F239/2+'Таблица вводных'!$F$6)*'Таблица вводных'!$G$6)</f>
        <v>21.6</v>
      </c>
      <c r="G239" s="42">
        <f>('Исходник сравнение Дубай'!$G239/2)-(('Исходник сравнение Дубай'!$G239/2)*'Таблица вводных'!$G$7)</f>
        <v>0</v>
      </c>
      <c r="H239" s="43">
        <f>'Исходник сравнение Дубай'!$H239/2</f>
        <v>0</v>
      </c>
      <c r="I239" s="42">
        <f>'Исходник сравнение Дубай'!$I239/2-(('Исходник сравнение Дубай'!$I239/2)*'Таблица вводных'!$G$9)</f>
        <v>0</v>
      </c>
      <c r="J239" s="13" t="s">
        <v>167</v>
      </c>
    </row>
    <row r="240" spans="1:10" ht="13.2" customHeight="1">
      <c r="A240" s="140"/>
      <c r="B240" s="5">
        <v>45437</v>
      </c>
      <c r="C240" s="42">
        <f>('Исходник сравнение Дубай'!$C240/2)-(('Исходник сравнение Дубай'!$C240/2)*'Таблица вводных'!$G$3)</f>
        <v>0</v>
      </c>
      <c r="D240" s="42">
        <f>('Исходник сравнение Дубай'!$D240/2+'Таблица вводных'!$F$4)-('Исходник сравнение Дубай'!$D240/2*'Таблица вводных'!$G$4)</f>
        <v>7</v>
      </c>
      <c r="E240" s="42">
        <f>('Исходник сравнение Дубай'!$E240/2)-(('Исходник сравнение Дубай'!$E240/2-'Таблица вводных'!$F$5)*'Таблица вводных'!$G$5)</f>
        <v>0.82499999999999996</v>
      </c>
      <c r="F240" s="42">
        <f>('Исходник сравнение Дубай'!$F240/2+'Таблица вводных'!$F$6)-(('Исходник сравнение Дубай'!$F240/2+'Таблица вводных'!$F$6)*'Таблица вводных'!$G$6)</f>
        <v>21.6</v>
      </c>
      <c r="G240" s="42">
        <f>('Исходник сравнение Дубай'!$G240/2)-(('Исходник сравнение Дубай'!$G240/2)*'Таблица вводных'!$G$7)</f>
        <v>0</v>
      </c>
      <c r="H240" s="43">
        <f>'Исходник сравнение Дубай'!$H240/2</f>
        <v>0</v>
      </c>
      <c r="I240" s="42">
        <f>'Исходник сравнение Дубай'!$I240/2-(('Исходник сравнение Дубай'!$I240/2)*'Таблица вводных'!$G$9)</f>
        <v>0</v>
      </c>
      <c r="J240" s="13" t="s">
        <v>167</v>
      </c>
    </row>
    <row r="241" spans="1:10" ht="13.2" customHeight="1">
      <c r="A241" s="140"/>
      <c r="B241" s="5">
        <v>45440</v>
      </c>
      <c r="C241" s="42">
        <f>('Исходник сравнение Дубай'!$C241/2)-(('Исходник сравнение Дубай'!$C241/2)*'Таблица вводных'!$G$3)</f>
        <v>0</v>
      </c>
      <c r="D241" s="42">
        <f>('Исходник сравнение Дубай'!$D241/2+'Таблица вводных'!$F$4)-('Исходник сравнение Дубай'!$D241/2*'Таблица вводных'!$G$4)</f>
        <v>7</v>
      </c>
      <c r="E241" s="42">
        <f>('Исходник сравнение Дубай'!$E241/2)-(('Исходник сравнение Дубай'!$E241/2-'Таблица вводных'!$F$5)*'Таблица вводных'!$G$5)</f>
        <v>0.82499999999999996</v>
      </c>
      <c r="F241" s="42">
        <f>('Исходник сравнение Дубай'!$F241/2+'Таблица вводных'!$F$6)-(('Исходник сравнение Дубай'!$F241/2+'Таблица вводных'!$F$6)*'Таблица вводных'!$G$6)</f>
        <v>21.6</v>
      </c>
      <c r="G241" s="42">
        <f>('Исходник сравнение Дубай'!$G241/2)-(('Исходник сравнение Дубай'!$G241/2)*'Таблица вводных'!$G$7)</f>
        <v>0</v>
      </c>
      <c r="H241" s="43">
        <f>'Исходник сравнение Дубай'!$H241/2</f>
        <v>0</v>
      </c>
      <c r="I241" s="42">
        <f>'Исходник сравнение Дубай'!$I241/2-(('Исходник сравнение Дубай'!$I241/2)*'Таблица вводных'!$G$9)</f>
        <v>0</v>
      </c>
      <c r="J241" s="13" t="s">
        <v>167</v>
      </c>
    </row>
    <row r="242" spans="1:10" ht="13.2" customHeight="1">
      <c r="A242" s="140"/>
      <c r="B242" s="5">
        <v>45444</v>
      </c>
      <c r="C242" s="42">
        <f>('Исходник сравнение Дубай'!$C242/2)-(('Исходник сравнение Дубай'!$C242/2)*'Таблица вводных'!$G$3)</f>
        <v>0</v>
      </c>
      <c r="D242" s="42">
        <f>('Исходник сравнение Дубай'!$D242/2+'Таблица вводных'!$F$4)-('Исходник сравнение Дубай'!$D242/2*'Таблица вводных'!$G$4)</f>
        <v>7</v>
      </c>
      <c r="E242" s="42">
        <f>('Исходник сравнение Дубай'!$E242/2)-(('Исходник сравнение Дубай'!$E242/2-'Таблица вводных'!$F$5)*'Таблица вводных'!$G$5)</f>
        <v>0.82499999999999996</v>
      </c>
      <c r="F242" s="42">
        <f>('Исходник сравнение Дубай'!$F242/2+'Таблица вводных'!$F$6)-(('Исходник сравнение Дубай'!$F242/2+'Таблица вводных'!$F$6)*'Таблица вводных'!$G$6)</f>
        <v>21.6</v>
      </c>
      <c r="G242" s="42">
        <f>('Исходник сравнение Дубай'!$G242/2)-(('Исходник сравнение Дубай'!$G242/2)*'Таблица вводных'!$G$7)</f>
        <v>0</v>
      </c>
      <c r="H242" s="43">
        <f>'Исходник сравнение Дубай'!$H242/2</f>
        <v>0</v>
      </c>
      <c r="I242" s="42">
        <f>'Исходник сравнение Дубай'!$I242/2-(('Исходник сравнение Дубай'!$I242/2)*'Таблица вводных'!$G$9)</f>
        <v>0</v>
      </c>
      <c r="J242" s="13" t="s">
        <v>167</v>
      </c>
    </row>
    <row r="243" spans="1:10" ht="13.2" customHeight="1">
      <c r="A243" s="140"/>
      <c r="B243" s="5">
        <v>45447</v>
      </c>
      <c r="C243" s="42">
        <f>('Исходник сравнение Дубай'!$C243/2)-(('Исходник сравнение Дубай'!$C243/2)*'Таблица вводных'!$G$3)</f>
        <v>0</v>
      </c>
      <c r="D243" s="42">
        <f>('Исходник сравнение Дубай'!$D243/2+'Таблица вводных'!$F$4)-('Исходник сравнение Дубай'!$D243/2*'Таблица вводных'!$G$4)</f>
        <v>7</v>
      </c>
      <c r="E243" s="42">
        <f>('Исходник сравнение Дубай'!$E243/2)-(('Исходник сравнение Дубай'!$E243/2-'Таблица вводных'!$F$5)*'Таблица вводных'!$G$5)</f>
        <v>0.82499999999999996</v>
      </c>
      <c r="F243" s="42">
        <f>('Исходник сравнение Дубай'!$F243/2+'Таблица вводных'!$F$6)-(('Исходник сравнение Дубай'!$F243/2+'Таблица вводных'!$F$6)*'Таблица вводных'!$G$6)</f>
        <v>21.6</v>
      </c>
      <c r="G243" s="42">
        <f>('Исходник сравнение Дубай'!$G243/2)-(('Исходник сравнение Дубай'!$G243/2)*'Таблица вводных'!$G$7)</f>
        <v>0</v>
      </c>
      <c r="H243" s="43">
        <f>'Исходник сравнение Дубай'!$H243/2</f>
        <v>0</v>
      </c>
      <c r="I243" s="42">
        <f>'Исходник сравнение Дубай'!$I243/2-(('Исходник сравнение Дубай'!$I243/2)*'Таблица вводных'!$G$9)</f>
        <v>0</v>
      </c>
      <c r="J243" s="13" t="s">
        <v>167</v>
      </c>
    </row>
    <row r="244" spans="1:10" ht="13.2" customHeight="1">
      <c r="A244" s="140"/>
      <c r="B244" s="5">
        <v>45451</v>
      </c>
      <c r="C244" s="42">
        <f>('Исходник сравнение Дубай'!$C244/2)-(('Исходник сравнение Дубай'!$C244/2)*'Таблица вводных'!$G$3)</f>
        <v>0</v>
      </c>
      <c r="D244" s="42">
        <f>('Исходник сравнение Дубай'!$D244/2+'Таблица вводных'!$F$4)-('Исходник сравнение Дубай'!$D244/2*'Таблица вводных'!$G$4)</f>
        <v>7</v>
      </c>
      <c r="E244" s="42">
        <f>('Исходник сравнение Дубай'!$E244/2)-(('Исходник сравнение Дубай'!$E244/2-'Таблица вводных'!$F$5)*'Таблица вводных'!$G$5)</f>
        <v>0.82499999999999996</v>
      </c>
      <c r="F244" s="42">
        <f>('Исходник сравнение Дубай'!$F244/2+'Таблица вводных'!$F$6)-(('Исходник сравнение Дубай'!$F244/2+'Таблица вводных'!$F$6)*'Таблица вводных'!$G$6)</f>
        <v>21.6</v>
      </c>
      <c r="G244" s="42">
        <f>('Исходник сравнение Дубай'!$G244/2)-(('Исходник сравнение Дубай'!$G244/2)*'Таблица вводных'!$G$7)</f>
        <v>0</v>
      </c>
      <c r="H244" s="43">
        <f>'Исходник сравнение Дубай'!$H244/2</f>
        <v>0</v>
      </c>
      <c r="I244" s="42">
        <f>'Исходник сравнение Дубай'!$I244/2-(('Исходник сравнение Дубай'!$I244/2)*'Таблица вводных'!$G$9)</f>
        <v>0</v>
      </c>
      <c r="J244" s="13" t="s">
        <v>167</v>
      </c>
    </row>
    <row r="245" spans="1:10" ht="13.2" customHeight="1">
      <c r="A245" s="140"/>
      <c r="B245" s="5">
        <v>45454</v>
      </c>
      <c r="C245" s="42">
        <f>('Исходник сравнение Дубай'!$C245/2)-(('Исходник сравнение Дубай'!$C245/2)*'Таблица вводных'!$G$3)</f>
        <v>0</v>
      </c>
      <c r="D245" s="42">
        <f>('Исходник сравнение Дубай'!$D245/2+'Таблица вводных'!$F$4)-('Исходник сравнение Дубай'!$D245/2*'Таблица вводных'!$G$4)</f>
        <v>7</v>
      </c>
      <c r="E245" s="42">
        <f>('Исходник сравнение Дубай'!$E245/2)-(('Исходник сравнение Дубай'!$E245/2-'Таблица вводных'!$F$5)*'Таблица вводных'!$G$5)</f>
        <v>0.82499999999999996</v>
      </c>
      <c r="F245" s="42">
        <f>('Исходник сравнение Дубай'!$F245/2+'Таблица вводных'!$F$6)-(('Исходник сравнение Дубай'!$F245/2+'Таблица вводных'!$F$6)*'Таблица вводных'!$G$6)</f>
        <v>21.6</v>
      </c>
      <c r="G245" s="42">
        <f>('Исходник сравнение Дубай'!$G245/2)-(('Исходник сравнение Дубай'!$G245/2)*'Таблица вводных'!$G$7)</f>
        <v>0</v>
      </c>
      <c r="H245" s="43">
        <f>'Исходник сравнение Дубай'!$H245/2</f>
        <v>0</v>
      </c>
      <c r="I245" s="42">
        <f>'Исходник сравнение Дубай'!$I245/2-(('Исходник сравнение Дубай'!$I245/2)*'Таблица вводных'!$G$9)</f>
        <v>0</v>
      </c>
      <c r="J245" s="13" t="s">
        <v>167</v>
      </c>
    </row>
    <row r="246" spans="1:10" ht="13.2" customHeight="1">
      <c r="A246" s="140"/>
      <c r="B246" s="5"/>
      <c r="C246" s="42">
        <f>('Исходник сравнение Дубай'!$C246/2)-(('Исходник сравнение Дубай'!$C246/2)*'Таблица вводных'!$G$3)</f>
        <v>0</v>
      </c>
      <c r="D246" s="42">
        <f>('Исходник сравнение Дубай'!$D246/2+'Таблица вводных'!$F$4)-('Исходник сравнение Дубай'!$D246/2*'Таблица вводных'!$G$4)</f>
        <v>7</v>
      </c>
      <c r="E246" s="42">
        <f>('Исходник сравнение Дубай'!$E246/2)-(('Исходник сравнение Дубай'!$E246/2-'Таблица вводных'!$F$5)*'Таблица вводных'!$G$5)</f>
        <v>0.82499999999999996</v>
      </c>
      <c r="F246" s="42">
        <f>('Исходник сравнение Дубай'!$F246/2+'Таблица вводных'!$F$6)-(('Исходник сравнение Дубай'!$F246/2+'Таблица вводных'!$F$6)*'Таблица вводных'!$G$6)</f>
        <v>21.6</v>
      </c>
      <c r="G246" s="42">
        <f>('Исходник сравнение Дубай'!$G246/2)-(('Исходник сравнение Дубай'!$G246/2)*'Таблица вводных'!$G$7)</f>
        <v>0</v>
      </c>
      <c r="H246" s="43">
        <f>'Исходник сравнение Дубай'!$H246/2</f>
        <v>0</v>
      </c>
      <c r="I246" s="42">
        <f>'Исходник сравнение Дубай'!$I246/2-(('Исходник сравнение Дубай'!$I246/2)*'Таблица вводных'!$G$9)</f>
        <v>0</v>
      </c>
      <c r="J246" s="13" t="s">
        <v>167</v>
      </c>
    </row>
    <row r="247" spans="1:10" ht="13.2" customHeight="1">
      <c r="A247" s="140"/>
      <c r="B247" s="5"/>
      <c r="C247" s="42">
        <f>('Исходник сравнение Дубай'!$C247/2)-(('Исходник сравнение Дубай'!$C247/2)*'Таблица вводных'!$G$3)</f>
        <v>0</v>
      </c>
      <c r="D247" s="42">
        <f>('Исходник сравнение Дубай'!$D247/2+'Таблица вводных'!$F$4)-('Исходник сравнение Дубай'!$D247/2*'Таблица вводных'!$G$4)</f>
        <v>7</v>
      </c>
      <c r="E247" s="42">
        <f>('Исходник сравнение Дубай'!$E247/2)-(('Исходник сравнение Дубай'!$E247/2-'Таблица вводных'!$F$5)*'Таблица вводных'!$G$5)</f>
        <v>0.82499999999999996</v>
      </c>
      <c r="F247" s="42">
        <f>('Исходник сравнение Дубай'!$F247/2+'Таблица вводных'!$F$6)-(('Исходник сравнение Дубай'!$F247/2+'Таблица вводных'!$F$6)*'Таблица вводных'!$G$6)</f>
        <v>21.6</v>
      </c>
      <c r="G247" s="42">
        <f>('Исходник сравнение Дубай'!$G247/2)-(('Исходник сравнение Дубай'!$G247/2)*'Таблица вводных'!$G$7)</f>
        <v>0</v>
      </c>
      <c r="H247" s="43">
        <f>'Исходник сравнение Дубай'!$H247/2</f>
        <v>0</v>
      </c>
      <c r="I247" s="42">
        <f>'Исходник сравнение Дубай'!$I247/2-(('Исходник сравнение Дубай'!$I247/2)*'Таблица вводных'!$G$9)</f>
        <v>0</v>
      </c>
      <c r="J247" s="13" t="s">
        <v>167</v>
      </c>
    </row>
    <row r="248" spans="1:10" ht="13.2" customHeight="1">
      <c r="A248" s="140"/>
      <c r="B248" s="5"/>
      <c r="C248" s="42">
        <f>('Исходник сравнение Дубай'!$C248/2)-(('Исходник сравнение Дубай'!$C248/2)*'Таблица вводных'!$G$3)</f>
        <v>0</v>
      </c>
      <c r="D248" s="42">
        <f>('Исходник сравнение Дубай'!$D248/2+'Таблица вводных'!$F$4)-('Исходник сравнение Дубай'!$D248/2*'Таблица вводных'!$G$4)</f>
        <v>7</v>
      </c>
      <c r="E248" s="42">
        <f>('Исходник сравнение Дубай'!$E248/2)-(('Исходник сравнение Дубай'!$E248/2-'Таблица вводных'!$F$5)*'Таблица вводных'!$G$5)</f>
        <v>0.82499999999999996</v>
      </c>
      <c r="F248" s="42">
        <f>('Исходник сравнение Дубай'!$F248/2+'Таблица вводных'!$F$6)-(('Исходник сравнение Дубай'!$F248/2+'Таблица вводных'!$F$6)*'Таблица вводных'!$G$6)</f>
        <v>21.6</v>
      </c>
      <c r="G248" s="42">
        <f>('Исходник сравнение Дубай'!$G248/2)-(('Исходник сравнение Дубай'!$G248/2)*'Таблица вводных'!$G$7)</f>
        <v>0</v>
      </c>
      <c r="H248" s="43">
        <f>'Исходник сравнение Дубай'!$H248/2</f>
        <v>0</v>
      </c>
      <c r="I248" s="42">
        <f>'Исходник сравнение Дубай'!$I248/2-(('Исходник сравнение Дубай'!$I248/2)*'Таблица вводных'!$G$9)</f>
        <v>0</v>
      </c>
      <c r="J248" s="13" t="s">
        <v>167</v>
      </c>
    </row>
    <row r="249" spans="1:10" ht="13.2" customHeight="1">
      <c r="A249" s="140"/>
      <c r="B249" s="5"/>
      <c r="C249" s="42">
        <f>('Исходник сравнение Дубай'!$C249/2)-(('Исходник сравнение Дубай'!$C249/2)*'Таблица вводных'!$G$3)</f>
        <v>0</v>
      </c>
      <c r="D249" s="42">
        <f>('Исходник сравнение Дубай'!$D249/2+'Таблица вводных'!$F$4)-('Исходник сравнение Дубай'!$D249/2*'Таблица вводных'!$G$4)</f>
        <v>7</v>
      </c>
      <c r="E249" s="42">
        <f>('Исходник сравнение Дубай'!$E249/2)-(('Исходник сравнение Дубай'!$E249/2-'Таблица вводных'!$F$5)*'Таблица вводных'!$G$5)</f>
        <v>0.82499999999999996</v>
      </c>
      <c r="F249" s="42">
        <f>('Исходник сравнение Дубай'!$F249/2+'Таблица вводных'!$F$6)-(('Исходник сравнение Дубай'!$F249/2+'Таблица вводных'!$F$6)*'Таблица вводных'!$G$6)</f>
        <v>21.6</v>
      </c>
      <c r="G249" s="42">
        <f>('Исходник сравнение Дубай'!$G249/2)-(('Исходник сравнение Дубай'!$G249/2)*'Таблица вводных'!$G$7)</f>
        <v>0</v>
      </c>
      <c r="H249" s="43">
        <f>'Исходник сравнение Дубай'!$H249/2</f>
        <v>0</v>
      </c>
      <c r="I249" s="42">
        <f>'Исходник сравнение Дубай'!$I249/2-(('Исходник сравнение Дубай'!$I249/2)*'Таблица вводных'!$G$9)</f>
        <v>0</v>
      </c>
      <c r="J249" s="13" t="s">
        <v>167</v>
      </c>
    </row>
    <row r="250" spans="1:10" ht="13.2" customHeight="1">
      <c r="A250" s="140"/>
      <c r="B250" s="5"/>
      <c r="C250" s="42">
        <f>('Исходник сравнение Дубай'!$C250/2)-(('Исходник сравнение Дубай'!$C250/2)*'Таблица вводных'!$G$3)</f>
        <v>0</v>
      </c>
      <c r="D250" s="42">
        <f>('Исходник сравнение Дубай'!$D250/2+'Таблица вводных'!$F$4)-('Исходник сравнение Дубай'!$D250/2*'Таблица вводных'!$G$4)</f>
        <v>7</v>
      </c>
      <c r="E250" s="42">
        <f>('Исходник сравнение Дубай'!$E250/2)-(('Исходник сравнение Дубай'!$E250/2-'Таблица вводных'!$F$5)*'Таблица вводных'!$G$5)</f>
        <v>0.82499999999999996</v>
      </c>
      <c r="F250" s="42">
        <f>('Исходник сравнение Дубай'!$F250/2+'Таблица вводных'!$F$6)-(('Исходник сравнение Дубай'!$F250/2+'Таблица вводных'!$F$6)*'Таблица вводных'!$G$6)</f>
        <v>21.6</v>
      </c>
      <c r="G250" s="42">
        <f>('Исходник сравнение Дубай'!$G250/2)-(('Исходник сравнение Дубай'!$G250/2)*'Таблица вводных'!$G$7)</f>
        <v>0</v>
      </c>
      <c r="H250" s="43">
        <f>'Исходник сравнение Дубай'!$H250/2</f>
        <v>0</v>
      </c>
      <c r="I250" s="42">
        <f>'Исходник сравнение Дубай'!$I250/2-(('Исходник сравнение Дубай'!$I250/2)*'Таблица вводных'!$G$9)</f>
        <v>0</v>
      </c>
      <c r="J250" s="13" t="s">
        <v>167</v>
      </c>
    </row>
    <row r="251" spans="1:10" ht="13.2" customHeight="1">
      <c r="A251" s="140"/>
      <c r="B251" s="5"/>
      <c r="C251" s="42">
        <f>('Исходник сравнение Дубай'!$C251/2)-(('Исходник сравнение Дубай'!$C251/2)*'Таблица вводных'!$G$3)</f>
        <v>0</v>
      </c>
      <c r="D251" s="42">
        <f>('Исходник сравнение Дубай'!$D251/2+'Таблица вводных'!$F$4)-('Исходник сравнение Дубай'!$D251/2*'Таблица вводных'!$G$4)</f>
        <v>7</v>
      </c>
      <c r="E251" s="42">
        <f>('Исходник сравнение Дубай'!$E251/2)-(('Исходник сравнение Дубай'!$E251/2-'Таблица вводных'!$F$5)*'Таблица вводных'!$G$5)</f>
        <v>0.82499999999999996</v>
      </c>
      <c r="F251" s="42">
        <f>('Исходник сравнение Дубай'!$F251/2+'Таблица вводных'!$F$6)-(('Исходник сравнение Дубай'!$F251/2+'Таблица вводных'!$F$6)*'Таблица вводных'!$G$6)</f>
        <v>21.6</v>
      </c>
      <c r="G251" s="42">
        <f>('Исходник сравнение Дубай'!$G251/2)-(('Исходник сравнение Дубай'!$G251/2)*'Таблица вводных'!$G$7)</f>
        <v>0</v>
      </c>
      <c r="H251" s="43">
        <f>'Исходник сравнение Дубай'!$H251/2</f>
        <v>0</v>
      </c>
      <c r="I251" s="42">
        <f>'Исходник сравнение Дубай'!$I251/2-(('Исходник сравнение Дубай'!$I251/2)*'Таблица вводных'!$G$9)</f>
        <v>0</v>
      </c>
      <c r="J251" s="13" t="s">
        <v>167</v>
      </c>
    </row>
    <row r="252" spans="1:10" ht="13.2" customHeight="1">
      <c r="A252" s="140"/>
      <c r="B252" s="5"/>
      <c r="C252" s="42">
        <f>('Исходник сравнение Дубай'!$C252/2)-(('Исходник сравнение Дубай'!$C252/2)*'Таблица вводных'!$G$3)</f>
        <v>0</v>
      </c>
      <c r="D252" s="42">
        <f>('Исходник сравнение Дубай'!$D252/2+'Таблица вводных'!$F$4)-('Исходник сравнение Дубай'!$D252/2*'Таблица вводных'!$G$4)</f>
        <v>7</v>
      </c>
      <c r="E252" s="42">
        <f>('Исходник сравнение Дубай'!$E252/2)-(('Исходник сравнение Дубай'!$E252/2-'Таблица вводных'!$F$5)*'Таблица вводных'!$G$5)</f>
        <v>0.82499999999999996</v>
      </c>
      <c r="F252" s="42">
        <f>('Исходник сравнение Дубай'!$F252/2+'Таблица вводных'!$F$6)-(('Исходник сравнение Дубай'!$F252/2+'Таблица вводных'!$F$6)*'Таблица вводных'!$G$6)</f>
        <v>21.6</v>
      </c>
      <c r="G252" s="42">
        <f>('Исходник сравнение Дубай'!$G252/2)-(('Исходник сравнение Дубай'!$G252/2)*'Таблица вводных'!$G$7)</f>
        <v>0</v>
      </c>
      <c r="H252" s="43">
        <f>'Исходник сравнение Дубай'!$H252/2</f>
        <v>0</v>
      </c>
      <c r="I252" s="42">
        <f>'Исходник сравнение Дубай'!$I252/2-(('Исходник сравнение Дубай'!$I252/2)*'Таблица вводных'!$G$9)</f>
        <v>0</v>
      </c>
      <c r="J252" s="13" t="s">
        <v>167</v>
      </c>
    </row>
    <row r="253" spans="1:10" ht="13.2" customHeight="1">
      <c r="A253" s="141"/>
      <c r="B253" s="18"/>
      <c r="C253" s="44">
        <f>('Исходник сравнение Дубай'!$C253/2)-(('Исходник сравнение Дубай'!$C253/2)*'Таблица вводных'!$G$3)</f>
        <v>0</v>
      </c>
      <c r="D253" s="44">
        <f>('Исходник сравнение Дубай'!$D253/2+'Таблица вводных'!$F$4)-('Исходник сравнение Дубай'!$D253/2*'Таблица вводных'!$G$4)</f>
        <v>7</v>
      </c>
      <c r="E253" s="44">
        <f>('Исходник сравнение Дубай'!$E253/2)-(('Исходник сравнение Дубай'!$E253/2-'Таблица вводных'!$F$5)*'Таблица вводных'!$G$5)</f>
        <v>0.82499999999999996</v>
      </c>
      <c r="F253" s="44">
        <f>('Исходник сравнение Дубай'!$F253/2+'Таблица вводных'!$F$6)-(('Исходник сравнение Дубай'!$F253/2+'Таблица вводных'!$F$6)*'Таблица вводных'!$G$6)</f>
        <v>21.6</v>
      </c>
      <c r="G253" s="44">
        <f>('Исходник сравнение Дубай'!$G253/2)-(('Исходник сравнение Дубай'!$G253/2)*'Таблица вводных'!$G$7)</f>
        <v>0</v>
      </c>
      <c r="H253" s="45">
        <f>'Исходник сравнение Дубай'!$H253/2</f>
        <v>0</v>
      </c>
      <c r="I253" s="44">
        <f>'Исходник сравнение Дубай'!$I253/2-(('Исходник сравнение Дубай'!$I253/2)*'Таблица вводных'!$G$9)</f>
        <v>0</v>
      </c>
      <c r="J253" s="22" t="s">
        <v>167</v>
      </c>
    </row>
    <row r="254" spans="1:10" ht="13.2" customHeight="1">
      <c r="A254" s="142" t="s">
        <v>168</v>
      </c>
      <c r="B254" s="5">
        <v>45423</v>
      </c>
      <c r="C254" s="40">
        <f>('Исходник сравнение Дубай'!$C254/2)-(('Исходник сравнение Дубай'!$C254/2)*'Таблица вводных'!$G$3)</f>
        <v>0</v>
      </c>
      <c r="D254" s="40">
        <f>('Исходник сравнение Дубай'!$D254/2+'Таблица вводных'!$F$4)-('Исходник сравнение Дубай'!$D254/2*'Таблица вводных'!$G$4)</f>
        <v>7</v>
      </c>
      <c r="E254" s="40">
        <f>('Исходник сравнение Дубай'!$E254/2)-(('Исходник сравнение Дубай'!$E254/2-'Таблица вводных'!$F$5)*'Таблица вводных'!$G$5)</f>
        <v>0.82499999999999996</v>
      </c>
      <c r="F254" s="40">
        <f>('Исходник сравнение Дубай'!$F254/2+'Таблица вводных'!$F$6)-(('Исходник сравнение Дубай'!$F254/2+'Таблица вводных'!$F$6)*'Таблица вводных'!$G$6)</f>
        <v>21.6</v>
      </c>
      <c r="G254" s="40">
        <f>('Исходник сравнение Дубай'!$G254/2)-(('Исходник сравнение Дубай'!$G254/2)*'Таблица вводных'!$G$7)</f>
        <v>0</v>
      </c>
      <c r="H254" s="41">
        <f>'Исходник сравнение Дубай'!$H254/2</f>
        <v>0</v>
      </c>
      <c r="I254" s="40">
        <f>'Исходник сравнение Дубай'!$I254/2-(('Исходник сравнение Дубай'!$I254/2)*'Таблица вводных'!$G$9)</f>
        <v>0</v>
      </c>
      <c r="J254" s="10" t="s">
        <v>143</v>
      </c>
    </row>
    <row r="255" spans="1:10" ht="13.2" customHeight="1">
      <c r="A255" s="140"/>
      <c r="B255" s="5">
        <v>45426</v>
      </c>
      <c r="C255" s="42">
        <f>('Исходник сравнение Дубай'!$C255/2)-(('Исходник сравнение Дубай'!$C255/2)*'Таблица вводных'!$G$3)</f>
        <v>0</v>
      </c>
      <c r="D255" s="42">
        <f>('Исходник сравнение Дубай'!$D255/2+'Таблица вводных'!$F$4)-('Исходник сравнение Дубай'!$D255/2*'Таблица вводных'!$G$4)</f>
        <v>7</v>
      </c>
      <c r="E255" s="42">
        <f>('Исходник сравнение Дубай'!$E255/2)-(('Исходник сравнение Дубай'!$E255/2-'Таблица вводных'!$F$5)*'Таблица вводных'!$G$5)</f>
        <v>0.82499999999999996</v>
      </c>
      <c r="F255" s="42">
        <f>('Исходник сравнение Дубай'!$F255/2+'Таблица вводных'!$F$6)-(('Исходник сравнение Дубай'!$F255/2+'Таблица вводных'!$F$6)*'Таблица вводных'!$G$6)</f>
        <v>21.6</v>
      </c>
      <c r="G255" s="42">
        <f>('Исходник сравнение Дубай'!$G255/2)-(('Исходник сравнение Дубай'!$G255/2)*'Таблица вводных'!$G$7)</f>
        <v>0</v>
      </c>
      <c r="H255" s="43">
        <f>'Исходник сравнение Дубай'!$H255/2</f>
        <v>0</v>
      </c>
      <c r="I255" s="42">
        <f>'Исходник сравнение Дубай'!$I255/2-(('Исходник сравнение Дубай'!$I255/2)*'Таблица вводных'!$G$9)</f>
        <v>0</v>
      </c>
      <c r="J255" s="13" t="s">
        <v>143</v>
      </c>
    </row>
    <row r="256" spans="1:10" ht="13.2" customHeight="1">
      <c r="A256" s="140"/>
      <c r="B256" s="5">
        <v>45430</v>
      </c>
      <c r="C256" s="42">
        <f>('Исходник сравнение Дубай'!$C256/2)-(('Исходник сравнение Дубай'!$C256/2)*'Таблица вводных'!$G$3)</f>
        <v>0</v>
      </c>
      <c r="D256" s="42">
        <f>('Исходник сравнение Дубай'!$D256/2+'Таблица вводных'!$F$4)-('Исходник сравнение Дубай'!$D256/2*'Таблица вводных'!$G$4)</f>
        <v>7</v>
      </c>
      <c r="E256" s="42">
        <f>('Исходник сравнение Дубай'!$E256/2)-(('Исходник сравнение Дубай'!$E256/2-'Таблица вводных'!$F$5)*'Таблица вводных'!$G$5)</f>
        <v>0.82499999999999996</v>
      </c>
      <c r="F256" s="42">
        <f>('Исходник сравнение Дубай'!$F256/2+'Таблица вводных'!$F$6)-(('Исходник сравнение Дубай'!$F256/2+'Таблица вводных'!$F$6)*'Таблица вводных'!$G$6)</f>
        <v>21.6</v>
      </c>
      <c r="G256" s="42">
        <f>('Исходник сравнение Дубай'!$G256/2)-(('Исходник сравнение Дубай'!$G256/2)*'Таблица вводных'!$G$7)</f>
        <v>0</v>
      </c>
      <c r="H256" s="43">
        <f>'Исходник сравнение Дубай'!$H256/2</f>
        <v>0</v>
      </c>
      <c r="I256" s="42">
        <f>'Исходник сравнение Дубай'!$I256/2-(('Исходник сравнение Дубай'!$I256/2)*'Таблица вводных'!$G$9)</f>
        <v>0</v>
      </c>
      <c r="J256" s="13" t="s">
        <v>143</v>
      </c>
    </row>
    <row r="257" spans="1:10" ht="13.2" customHeight="1">
      <c r="A257" s="140"/>
      <c r="B257" s="5">
        <v>45433</v>
      </c>
      <c r="C257" s="42">
        <f>('Исходник сравнение Дубай'!$C257/2)-(('Исходник сравнение Дубай'!$C257/2)*'Таблица вводных'!$G$3)</f>
        <v>0</v>
      </c>
      <c r="D257" s="42">
        <f>('Исходник сравнение Дубай'!$D257/2+'Таблица вводных'!$F$4)-('Исходник сравнение Дубай'!$D257/2*'Таблица вводных'!$G$4)</f>
        <v>7</v>
      </c>
      <c r="E257" s="42">
        <f>('Исходник сравнение Дубай'!$E257/2)-(('Исходник сравнение Дубай'!$E257/2-'Таблица вводных'!$F$5)*'Таблица вводных'!$G$5)</f>
        <v>0.82499999999999996</v>
      </c>
      <c r="F257" s="42">
        <f>('Исходник сравнение Дубай'!$F257/2+'Таблица вводных'!$F$6)-(('Исходник сравнение Дубай'!$F257/2+'Таблица вводных'!$F$6)*'Таблица вводных'!$G$6)</f>
        <v>21.6</v>
      </c>
      <c r="G257" s="42">
        <f>('Исходник сравнение Дубай'!$G257/2)-(('Исходник сравнение Дубай'!$G257/2)*'Таблица вводных'!$G$7)</f>
        <v>0</v>
      </c>
      <c r="H257" s="43">
        <f>'Исходник сравнение Дубай'!$H257/2</f>
        <v>0</v>
      </c>
      <c r="I257" s="42">
        <f>'Исходник сравнение Дубай'!$I257/2-(('Исходник сравнение Дубай'!$I257/2)*'Таблица вводных'!$G$9)</f>
        <v>0</v>
      </c>
      <c r="J257" s="13" t="s">
        <v>143</v>
      </c>
    </row>
    <row r="258" spans="1:10" ht="13.2" customHeight="1">
      <c r="A258" s="140"/>
      <c r="B258" s="5">
        <v>45437</v>
      </c>
      <c r="C258" s="42">
        <f>('Исходник сравнение Дубай'!$C258/2)-(('Исходник сравнение Дубай'!$C258/2)*'Таблица вводных'!$G$3)</f>
        <v>0</v>
      </c>
      <c r="D258" s="42">
        <f>('Исходник сравнение Дубай'!$D258/2+'Таблица вводных'!$F$4)-('Исходник сравнение Дубай'!$D258/2*'Таблица вводных'!$G$4)</f>
        <v>7</v>
      </c>
      <c r="E258" s="42">
        <f>('Исходник сравнение Дубай'!$E258/2)-(('Исходник сравнение Дубай'!$E258/2-'Таблица вводных'!$F$5)*'Таблица вводных'!$G$5)</f>
        <v>0.82499999999999996</v>
      </c>
      <c r="F258" s="42">
        <f>('Исходник сравнение Дубай'!$F258/2+'Таблица вводных'!$F$6)-(('Исходник сравнение Дубай'!$F258/2+'Таблица вводных'!$F$6)*'Таблица вводных'!$G$6)</f>
        <v>21.6</v>
      </c>
      <c r="G258" s="42">
        <f>('Исходник сравнение Дубай'!$G258/2)-(('Исходник сравнение Дубай'!$G258/2)*'Таблица вводных'!$G$7)</f>
        <v>0</v>
      </c>
      <c r="H258" s="43">
        <f>'Исходник сравнение Дубай'!$H258/2</f>
        <v>0</v>
      </c>
      <c r="I258" s="42">
        <f>'Исходник сравнение Дубай'!$I258/2-(('Исходник сравнение Дубай'!$I258/2)*'Таблица вводных'!$G$9)</f>
        <v>0</v>
      </c>
      <c r="J258" s="13" t="s">
        <v>143</v>
      </c>
    </row>
    <row r="259" spans="1:10" ht="13.2" customHeight="1">
      <c r="A259" s="140"/>
      <c r="B259" s="5">
        <v>45440</v>
      </c>
      <c r="C259" s="42">
        <f>('Исходник сравнение Дубай'!$C259/2)-(('Исходник сравнение Дубай'!$C259/2)*'Таблица вводных'!$G$3)</f>
        <v>0</v>
      </c>
      <c r="D259" s="42">
        <f>('Исходник сравнение Дубай'!$D259/2+'Таблица вводных'!$F$4)-('Исходник сравнение Дубай'!$D259/2*'Таблица вводных'!$G$4)</f>
        <v>7</v>
      </c>
      <c r="E259" s="42">
        <f>('Исходник сравнение Дубай'!$E259/2)-(('Исходник сравнение Дубай'!$E259/2-'Таблица вводных'!$F$5)*'Таблица вводных'!$G$5)</f>
        <v>0.82499999999999996</v>
      </c>
      <c r="F259" s="42">
        <f>('Исходник сравнение Дубай'!$F259/2+'Таблица вводных'!$F$6)-(('Исходник сравнение Дубай'!$F259/2+'Таблица вводных'!$F$6)*'Таблица вводных'!$G$6)</f>
        <v>21.6</v>
      </c>
      <c r="G259" s="42">
        <f>('Исходник сравнение Дубай'!$G259/2)-(('Исходник сравнение Дубай'!$G259/2)*'Таблица вводных'!$G$7)</f>
        <v>0</v>
      </c>
      <c r="H259" s="43">
        <f>'Исходник сравнение Дубай'!$H259/2</f>
        <v>0</v>
      </c>
      <c r="I259" s="42">
        <f>'Исходник сравнение Дубай'!$I259/2-(('Исходник сравнение Дубай'!$I259/2)*'Таблица вводных'!$G$9)</f>
        <v>0</v>
      </c>
      <c r="J259" s="13" t="s">
        <v>143</v>
      </c>
    </row>
    <row r="260" spans="1:10" ht="13.2" customHeight="1">
      <c r="A260" s="140"/>
      <c r="B260" s="5">
        <v>45444</v>
      </c>
      <c r="C260" s="42">
        <f>('Исходник сравнение Дубай'!$C260/2)-(('Исходник сравнение Дубай'!$C260/2)*'Таблица вводных'!$G$3)</f>
        <v>0</v>
      </c>
      <c r="D260" s="42">
        <f>('Исходник сравнение Дубай'!$D260/2+'Таблица вводных'!$F$4)-('Исходник сравнение Дубай'!$D260/2*'Таблица вводных'!$G$4)</f>
        <v>7</v>
      </c>
      <c r="E260" s="42">
        <f>('Исходник сравнение Дубай'!$E260/2)-(('Исходник сравнение Дубай'!$E260/2-'Таблица вводных'!$F$5)*'Таблица вводных'!$G$5)</f>
        <v>0.82499999999999996</v>
      </c>
      <c r="F260" s="42">
        <f>('Исходник сравнение Дубай'!$F260/2+'Таблица вводных'!$F$6)-(('Исходник сравнение Дубай'!$F260/2+'Таблица вводных'!$F$6)*'Таблица вводных'!$G$6)</f>
        <v>21.6</v>
      </c>
      <c r="G260" s="42">
        <f>('Исходник сравнение Дубай'!$G260/2)-(('Исходник сравнение Дубай'!$G260/2)*'Таблица вводных'!$G$7)</f>
        <v>0</v>
      </c>
      <c r="H260" s="43">
        <f>'Исходник сравнение Дубай'!$H260/2</f>
        <v>0</v>
      </c>
      <c r="I260" s="42">
        <f>'Исходник сравнение Дубай'!$I260/2-(('Исходник сравнение Дубай'!$I260/2)*'Таблица вводных'!$G$9)</f>
        <v>0</v>
      </c>
      <c r="J260" s="13" t="s">
        <v>143</v>
      </c>
    </row>
    <row r="261" spans="1:10" ht="13.2" customHeight="1">
      <c r="A261" s="140"/>
      <c r="B261" s="5">
        <v>45447</v>
      </c>
      <c r="C261" s="42">
        <f>('Исходник сравнение Дубай'!$C261/2)-(('Исходник сравнение Дубай'!$C261/2)*'Таблица вводных'!$G$3)</f>
        <v>0</v>
      </c>
      <c r="D261" s="42">
        <f>('Исходник сравнение Дубай'!$D261/2+'Таблица вводных'!$F$4)-('Исходник сравнение Дубай'!$D261/2*'Таблица вводных'!$G$4)</f>
        <v>7</v>
      </c>
      <c r="E261" s="42">
        <f>('Исходник сравнение Дубай'!$E261/2)-(('Исходник сравнение Дубай'!$E261/2-'Таблица вводных'!$F$5)*'Таблица вводных'!$G$5)</f>
        <v>0.82499999999999996</v>
      </c>
      <c r="F261" s="42">
        <f>('Исходник сравнение Дубай'!$F261/2+'Таблица вводных'!$F$6)-(('Исходник сравнение Дубай'!$F261/2+'Таблица вводных'!$F$6)*'Таблица вводных'!$G$6)</f>
        <v>21.6</v>
      </c>
      <c r="G261" s="42">
        <f>('Исходник сравнение Дубай'!$G261/2)-(('Исходник сравнение Дубай'!$G261/2)*'Таблица вводных'!$G$7)</f>
        <v>0</v>
      </c>
      <c r="H261" s="43">
        <f>'Исходник сравнение Дубай'!$H261/2</f>
        <v>0</v>
      </c>
      <c r="I261" s="42">
        <f>'Исходник сравнение Дубай'!$I261/2-(('Исходник сравнение Дубай'!$I261/2)*'Таблица вводных'!$G$9)</f>
        <v>0</v>
      </c>
      <c r="J261" s="13" t="s">
        <v>143</v>
      </c>
    </row>
    <row r="262" spans="1:10" ht="13.2" customHeight="1">
      <c r="A262" s="140"/>
      <c r="B262" s="5">
        <v>45451</v>
      </c>
      <c r="C262" s="42">
        <f>('Исходник сравнение Дубай'!$C262/2)-(('Исходник сравнение Дубай'!$C262/2)*'Таблица вводных'!$G$3)</f>
        <v>0</v>
      </c>
      <c r="D262" s="42">
        <f>('Исходник сравнение Дубай'!$D262/2+'Таблица вводных'!$F$4)-('Исходник сравнение Дубай'!$D262/2*'Таблица вводных'!$G$4)</f>
        <v>7</v>
      </c>
      <c r="E262" s="42">
        <f>('Исходник сравнение Дубай'!$E262/2)-(('Исходник сравнение Дубай'!$E262/2-'Таблица вводных'!$F$5)*'Таблица вводных'!$G$5)</f>
        <v>0.82499999999999996</v>
      </c>
      <c r="F262" s="42">
        <f>('Исходник сравнение Дубай'!$F262/2+'Таблица вводных'!$F$6)-(('Исходник сравнение Дубай'!$F262/2+'Таблица вводных'!$F$6)*'Таблица вводных'!$G$6)</f>
        <v>21.6</v>
      </c>
      <c r="G262" s="42">
        <f>('Исходник сравнение Дубай'!$G262/2)-(('Исходник сравнение Дубай'!$G262/2)*'Таблица вводных'!$G$7)</f>
        <v>0</v>
      </c>
      <c r="H262" s="43">
        <f>'Исходник сравнение Дубай'!$H262/2</f>
        <v>0</v>
      </c>
      <c r="I262" s="42">
        <f>'Исходник сравнение Дубай'!$I262/2-(('Исходник сравнение Дубай'!$I262/2)*'Таблица вводных'!$G$9)</f>
        <v>0</v>
      </c>
      <c r="J262" s="13" t="s">
        <v>143</v>
      </c>
    </row>
    <row r="263" spans="1:10" ht="13.2" customHeight="1">
      <c r="A263" s="140"/>
      <c r="B263" s="5">
        <v>45454</v>
      </c>
      <c r="C263" s="42">
        <f>('Исходник сравнение Дубай'!$C263/2)-(('Исходник сравнение Дубай'!$C263/2)*'Таблица вводных'!$G$3)</f>
        <v>0</v>
      </c>
      <c r="D263" s="42">
        <f>('Исходник сравнение Дубай'!$D263/2+'Таблица вводных'!$F$4)-('Исходник сравнение Дубай'!$D263/2*'Таблица вводных'!$G$4)</f>
        <v>7</v>
      </c>
      <c r="E263" s="42">
        <f>('Исходник сравнение Дубай'!$E263/2)-(('Исходник сравнение Дубай'!$E263/2-'Таблица вводных'!$F$5)*'Таблица вводных'!$G$5)</f>
        <v>0.82499999999999996</v>
      </c>
      <c r="F263" s="42">
        <f>('Исходник сравнение Дубай'!$F263/2+'Таблица вводных'!$F$6)-(('Исходник сравнение Дубай'!$F263/2+'Таблица вводных'!$F$6)*'Таблица вводных'!$G$6)</f>
        <v>21.6</v>
      </c>
      <c r="G263" s="42">
        <f>('Исходник сравнение Дубай'!$G263/2)-(('Исходник сравнение Дубай'!$G263/2)*'Таблица вводных'!$G$7)</f>
        <v>0</v>
      </c>
      <c r="H263" s="43">
        <f>'Исходник сравнение Дубай'!$H263/2</f>
        <v>0</v>
      </c>
      <c r="I263" s="42">
        <f>'Исходник сравнение Дубай'!$I263/2-(('Исходник сравнение Дубай'!$I263/2)*'Таблица вводных'!$G$9)</f>
        <v>0</v>
      </c>
      <c r="J263" s="13" t="s">
        <v>143</v>
      </c>
    </row>
    <row r="264" spans="1:10" ht="13.2" customHeight="1">
      <c r="A264" s="140"/>
      <c r="B264" s="5"/>
      <c r="C264" s="42">
        <f>('Исходник сравнение Дубай'!$C264/2)-(('Исходник сравнение Дубай'!$C264/2)*'Таблица вводных'!$G$3)</f>
        <v>0</v>
      </c>
      <c r="D264" s="42">
        <f>('Исходник сравнение Дубай'!$D264/2+'Таблица вводных'!$F$4)-('Исходник сравнение Дубай'!$D264/2*'Таблица вводных'!$G$4)</f>
        <v>7</v>
      </c>
      <c r="E264" s="42">
        <f>('Исходник сравнение Дубай'!$E264/2)-(('Исходник сравнение Дубай'!$E264/2-'Таблица вводных'!$F$5)*'Таблица вводных'!$G$5)</f>
        <v>0.82499999999999996</v>
      </c>
      <c r="F264" s="42">
        <f>('Исходник сравнение Дубай'!$F264/2+'Таблица вводных'!$F$6)-(('Исходник сравнение Дубай'!$F264/2+'Таблица вводных'!$F$6)*'Таблица вводных'!$G$6)</f>
        <v>21.6</v>
      </c>
      <c r="G264" s="42">
        <f>('Исходник сравнение Дубай'!$G264/2)-(('Исходник сравнение Дубай'!$G264/2)*'Таблица вводных'!$G$7)</f>
        <v>0</v>
      </c>
      <c r="H264" s="43">
        <f>'Исходник сравнение Дубай'!$H264/2</f>
        <v>0</v>
      </c>
      <c r="I264" s="42">
        <f>'Исходник сравнение Дубай'!$I264/2-(('Исходник сравнение Дубай'!$I264/2)*'Таблица вводных'!$G$9)</f>
        <v>0</v>
      </c>
      <c r="J264" s="13" t="s">
        <v>143</v>
      </c>
    </row>
    <row r="265" spans="1:10" ht="13.2" customHeight="1">
      <c r="A265" s="140"/>
      <c r="B265" s="5"/>
      <c r="C265" s="42">
        <f>('Исходник сравнение Дубай'!$C265/2)-(('Исходник сравнение Дубай'!$C265/2)*'Таблица вводных'!$G$3)</f>
        <v>0</v>
      </c>
      <c r="D265" s="42">
        <f>('Исходник сравнение Дубай'!$D265/2+'Таблица вводных'!$F$4)-('Исходник сравнение Дубай'!$D265/2*'Таблица вводных'!$G$4)</f>
        <v>7</v>
      </c>
      <c r="E265" s="42">
        <f>('Исходник сравнение Дубай'!$E265/2)-(('Исходник сравнение Дубай'!$E265/2-'Таблица вводных'!$F$5)*'Таблица вводных'!$G$5)</f>
        <v>0.82499999999999996</v>
      </c>
      <c r="F265" s="42">
        <f>('Исходник сравнение Дубай'!$F265/2+'Таблица вводных'!$F$6)-(('Исходник сравнение Дубай'!$F265/2+'Таблица вводных'!$F$6)*'Таблица вводных'!$G$6)</f>
        <v>21.6</v>
      </c>
      <c r="G265" s="42">
        <f>('Исходник сравнение Дубай'!$G265/2)-(('Исходник сравнение Дубай'!$G265/2)*'Таблица вводных'!$G$7)</f>
        <v>0</v>
      </c>
      <c r="H265" s="43">
        <f>'Исходник сравнение Дубай'!$H265/2</f>
        <v>0</v>
      </c>
      <c r="I265" s="42">
        <f>'Исходник сравнение Дубай'!$I265/2-(('Исходник сравнение Дубай'!$I265/2)*'Таблица вводных'!$G$9)</f>
        <v>0</v>
      </c>
      <c r="J265" s="13" t="s">
        <v>143</v>
      </c>
    </row>
    <row r="266" spans="1:10" ht="13.2" customHeight="1">
      <c r="A266" s="140"/>
      <c r="B266" s="5"/>
      <c r="C266" s="42">
        <f>('Исходник сравнение Дубай'!$C266/2)-(('Исходник сравнение Дубай'!$C266/2)*'Таблица вводных'!$G$3)</f>
        <v>0</v>
      </c>
      <c r="D266" s="42">
        <f>('Исходник сравнение Дубай'!$D266/2+'Таблица вводных'!$F$4)-('Исходник сравнение Дубай'!$D266/2*'Таблица вводных'!$G$4)</f>
        <v>7</v>
      </c>
      <c r="E266" s="42">
        <f>('Исходник сравнение Дубай'!$E266/2)-(('Исходник сравнение Дубай'!$E266/2-'Таблица вводных'!$F$5)*'Таблица вводных'!$G$5)</f>
        <v>0.82499999999999996</v>
      </c>
      <c r="F266" s="42">
        <f>('Исходник сравнение Дубай'!$F266/2+'Таблица вводных'!$F$6)-(('Исходник сравнение Дубай'!$F266/2+'Таблица вводных'!$F$6)*'Таблица вводных'!$G$6)</f>
        <v>21.6</v>
      </c>
      <c r="G266" s="42">
        <f>('Исходник сравнение Дубай'!$G266/2)-(('Исходник сравнение Дубай'!$G266/2)*'Таблица вводных'!$G$7)</f>
        <v>0</v>
      </c>
      <c r="H266" s="43">
        <f>'Исходник сравнение Дубай'!$H266/2</f>
        <v>0</v>
      </c>
      <c r="I266" s="42">
        <f>'Исходник сравнение Дубай'!$I266/2-(('Исходник сравнение Дубай'!$I266/2)*'Таблица вводных'!$G$9)</f>
        <v>0</v>
      </c>
      <c r="J266" s="13" t="s">
        <v>143</v>
      </c>
    </row>
    <row r="267" spans="1:10" ht="13.2" customHeight="1">
      <c r="A267" s="140"/>
      <c r="B267" s="5"/>
      <c r="C267" s="42">
        <f>('Исходник сравнение Дубай'!$C267/2)-(('Исходник сравнение Дубай'!$C267/2)*'Таблица вводных'!$G$3)</f>
        <v>0</v>
      </c>
      <c r="D267" s="42">
        <f>('Исходник сравнение Дубай'!$D267/2+'Таблица вводных'!$F$4)-('Исходник сравнение Дубай'!$D267/2*'Таблица вводных'!$G$4)</f>
        <v>7</v>
      </c>
      <c r="E267" s="42">
        <f>('Исходник сравнение Дубай'!$E267/2)-(('Исходник сравнение Дубай'!$E267/2-'Таблица вводных'!$F$5)*'Таблица вводных'!$G$5)</f>
        <v>0.82499999999999996</v>
      </c>
      <c r="F267" s="42">
        <f>('Исходник сравнение Дубай'!$F267/2+'Таблица вводных'!$F$6)-(('Исходник сравнение Дубай'!$F267/2+'Таблица вводных'!$F$6)*'Таблица вводных'!$G$6)</f>
        <v>21.6</v>
      </c>
      <c r="G267" s="42">
        <f>('Исходник сравнение Дубай'!$G267/2)-(('Исходник сравнение Дубай'!$G267/2)*'Таблица вводных'!$G$7)</f>
        <v>0</v>
      </c>
      <c r="H267" s="43">
        <f>'Исходник сравнение Дубай'!$H267/2</f>
        <v>0</v>
      </c>
      <c r="I267" s="42">
        <f>'Исходник сравнение Дубай'!$I267/2-(('Исходник сравнение Дубай'!$I267/2)*'Таблица вводных'!$G$9)</f>
        <v>0</v>
      </c>
      <c r="J267" s="13" t="s">
        <v>143</v>
      </c>
    </row>
    <row r="268" spans="1:10" ht="13.2" customHeight="1">
      <c r="A268" s="140"/>
      <c r="B268" s="5"/>
      <c r="C268" s="42">
        <f>('Исходник сравнение Дубай'!$C268/2)-(('Исходник сравнение Дубай'!$C268/2)*'Таблица вводных'!$G$3)</f>
        <v>0</v>
      </c>
      <c r="D268" s="42">
        <f>('Исходник сравнение Дубай'!$D268/2+'Таблица вводных'!$F$4)-('Исходник сравнение Дубай'!$D268/2*'Таблица вводных'!$G$4)</f>
        <v>7</v>
      </c>
      <c r="E268" s="42">
        <f>('Исходник сравнение Дубай'!$E268/2)-(('Исходник сравнение Дубай'!$E268/2-'Таблица вводных'!$F$5)*'Таблица вводных'!$G$5)</f>
        <v>0.82499999999999996</v>
      </c>
      <c r="F268" s="42">
        <f>('Исходник сравнение Дубай'!$F268/2+'Таблица вводных'!$F$6)-(('Исходник сравнение Дубай'!$F268/2+'Таблица вводных'!$F$6)*'Таблица вводных'!$G$6)</f>
        <v>21.6</v>
      </c>
      <c r="G268" s="42">
        <f>('Исходник сравнение Дубай'!$G268/2)-(('Исходник сравнение Дубай'!$G268/2)*'Таблица вводных'!$G$7)</f>
        <v>0</v>
      </c>
      <c r="H268" s="43">
        <f>'Исходник сравнение Дубай'!$H268/2</f>
        <v>0</v>
      </c>
      <c r="I268" s="42">
        <f>'Исходник сравнение Дубай'!$I268/2-(('Исходник сравнение Дубай'!$I268/2)*'Таблица вводных'!$G$9)</f>
        <v>0</v>
      </c>
      <c r="J268" s="13" t="s">
        <v>143</v>
      </c>
    </row>
    <row r="269" spans="1:10" ht="13.2" customHeight="1">
      <c r="A269" s="140"/>
      <c r="B269" s="5"/>
      <c r="C269" s="42">
        <f>('Исходник сравнение Дубай'!$C269/2)-(('Исходник сравнение Дубай'!$C269/2)*'Таблица вводных'!$G$3)</f>
        <v>0</v>
      </c>
      <c r="D269" s="42">
        <f>('Исходник сравнение Дубай'!$D269/2+'Таблица вводных'!$F$4)-('Исходник сравнение Дубай'!$D269/2*'Таблица вводных'!$G$4)</f>
        <v>7</v>
      </c>
      <c r="E269" s="42">
        <f>('Исходник сравнение Дубай'!$E269/2)-(('Исходник сравнение Дубай'!$E269/2-'Таблица вводных'!$F$5)*'Таблица вводных'!$G$5)</f>
        <v>0.82499999999999996</v>
      </c>
      <c r="F269" s="42">
        <f>('Исходник сравнение Дубай'!$F269/2+'Таблица вводных'!$F$6)-(('Исходник сравнение Дубай'!$F269/2+'Таблица вводных'!$F$6)*'Таблица вводных'!$G$6)</f>
        <v>21.6</v>
      </c>
      <c r="G269" s="42">
        <f>('Исходник сравнение Дубай'!$G269/2)-(('Исходник сравнение Дубай'!$G269/2)*'Таблица вводных'!$G$7)</f>
        <v>0</v>
      </c>
      <c r="H269" s="43">
        <f>'Исходник сравнение Дубай'!$H269/2</f>
        <v>0</v>
      </c>
      <c r="I269" s="42">
        <f>'Исходник сравнение Дубай'!$I269/2-(('Исходник сравнение Дубай'!$I269/2)*'Таблица вводных'!$G$9)</f>
        <v>0</v>
      </c>
      <c r="J269" s="13" t="s">
        <v>143</v>
      </c>
    </row>
    <row r="270" spans="1:10" ht="13.2" customHeight="1">
      <c r="A270" s="140"/>
      <c r="B270" s="5"/>
      <c r="C270" s="42">
        <f>('Исходник сравнение Дубай'!$C270/2)-(('Исходник сравнение Дубай'!$C270/2)*'Таблица вводных'!$G$3)</f>
        <v>0</v>
      </c>
      <c r="D270" s="42">
        <f>('Исходник сравнение Дубай'!$D270/2+'Таблица вводных'!$F$4)-('Исходник сравнение Дубай'!$D270/2*'Таблица вводных'!$G$4)</f>
        <v>7</v>
      </c>
      <c r="E270" s="42">
        <f>('Исходник сравнение Дубай'!$E270/2)-(('Исходник сравнение Дубай'!$E270/2-'Таблица вводных'!$F$5)*'Таблица вводных'!$G$5)</f>
        <v>0.82499999999999996</v>
      </c>
      <c r="F270" s="42">
        <f>('Исходник сравнение Дубай'!$F270/2+'Таблица вводных'!$F$6)-(('Исходник сравнение Дубай'!$F270/2+'Таблица вводных'!$F$6)*'Таблица вводных'!$G$6)</f>
        <v>21.6</v>
      </c>
      <c r="G270" s="42">
        <f>('Исходник сравнение Дубай'!$G270/2)-(('Исходник сравнение Дубай'!$G270/2)*'Таблица вводных'!$G$7)</f>
        <v>0</v>
      </c>
      <c r="H270" s="43">
        <f>'Исходник сравнение Дубай'!$H270/2</f>
        <v>0</v>
      </c>
      <c r="I270" s="42">
        <f>'Исходник сравнение Дубай'!$I270/2-(('Исходник сравнение Дубай'!$I270/2)*'Таблица вводных'!$G$9)</f>
        <v>0</v>
      </c>
      <c r="J270" s="13" t="s">
        <v>143</v>
      </c>
    </row>
    <row r="271" spans="1:10" ht="13.2" customHeight="1">
      <c r="A271" s="141"/>
      <c r="B271" s="18"/>
      <c r="C271" s="44">
        <f>('Исходник сравнение Дубай'!$C271/2)-(('Исходник сравнение Дубай'!$C271/2)*'Таблица вводных'!$G$3)</f>
        <v>0</v>
      </c>
      <c r="D271" s="44">
        <f>('Исходник сравнение Дубай'!$D271/2+'Таблица вводных'!$F$4)-('Исходник сравнение Дубай'!$D271/2*'Таблица вводных'!$G$4)</f>
        <v>7</v>
      </c>
      <c r="E271" s="44">
        <f>('Исходник сравнение Дубай'!$E271/2)-(('Исходник сравнение Дубай'!$E271/2-'Таблица вводных'!$F$5)*'Таблица вводных'!$G$5)</f>
        <v>0.82499999999999996</v>
      </c>
      <c r="F271" s="44">
        <f>('Исходник сравнение Дубай'!$F271/2+'Таблица вводных'!$F$6)-(('Исходник сравнение Дубай'!$F271/2+'Таблица вводных'!$F$6)*'Таблица вводных'!$G$6)</f>
        <v>21.6</v>
      </c>
      <c r="G271" s="44">
        <f>('Исходник сравнение Дубай'!$G271/2)-(('Исходник сравнение Дубай'!$G271/2)*'Таблица вводных'!$G$7)</f>
        <v>0</v>
      </c>
      <c r="H271" s="45">
        <f>'Исходник сравнение Дубай'!$H271/2</f>
        <v>0</v>
      </c>
      <c r="I271" s="44">
        <f>'Исходник сравнение Дубай'!$I271/2-(('Исходник сравнение Дубай'!$I271/2)*'Таблица вводных'!$G$9)</f>
        <v>0</v>
      </c>
      <c r="J271" s="22" t="s">
        <v>143</v>
      </c>
    </row>
    <row r="272" spans="1:10" ht="13.2" customHeight="1">
      <c r="A272" s="142" t="s">
        <v>169</v>
      </c>
      <c r="B272" s="5">
        <v>45423</v>
      </c>
      <c r="C272" s="40">
        <f>('Исходник сравнение Дубай'!$C272/2)-(('Исходник сравнение Дубай'!$C272/2)*'Таблица вводных'!$G$3)</f>
        <v>0</v>
      </c>
      <c r="D272" s="40">
        <f>('Исходник сравнение Дубай'!$D272/2+'Таблица вводных'!$F$4)-('Исходник сравнение Дубай'!$D272/2*'Таблица вводных'!$G$4)</f>
        <v>7</v>
      </c>
      <c r="E272" s="40">
        <f>('Исходник сравнение Дубай'!$E272/2)-(('Исходник сравнение Дубай'!$E272/2-'Таблица вводных'!$F$5)*'Таблица вводных'!$G$5)</f>
        <v>0.82499999999999996</v>
      </c>
      <c r="F272" s="40">
        <f>('Исходник сравнение Дубай'!$F272/2+'Таблица вводных'!$F$6)-(('Исходник сравнение Дубай'!$F272/2+'Таблица вводных'!$F$6)*'Таблица вводных'!$G$6)</f>
        <v>21.6</v>
      </c>
      <c r="G272" s="40">
        <f>('Исходник сравнение Дубай'!$G272/2)-(('Исходник сравнение Дубай'!$G272/2)*'Таблица вводных'!$G$7)</f>
        <v>0</v>
      </c>
      <c r="H272" s="41">
        <f>'Исходник сравнение Дубай'!$H272/2</f>
        <v>0</v>
      </c>
      <c r="I272" s="40">
        <f>'Исходник сравнение Дубай'!$I272/2-(('Исходник сравнение Дубай'!$I272/2)*'Таблица вводных'!$G$9)</f>
        <v>0</v>
      </c>
      <c r="J272" s="10" t="s">
        <v>170</v>
      </c>
    </row>
    <row r="273" spans="1:10" ht="13.2" customHeight="1">
      <c r="A273" s="140"/>
      <c r="B273" s="5">
        <v>45426</v>
      </c>
      <c r="C273" s="42">
        <f>('Исходник сравнение Дубай'!$C273/2)-(('Исходник сравнение Дубай'!$C273/2)*'Таблица вводных'!$G$3)</f>
        <v>0</v>
      </c>
      <c r="D273" s="42">
        <f>('Исходник сравнение Дубай'!$D273/2+'Таблица вводных'!$F$4)-('Исходник сравнение Дубай'!$D273/2*'Таблица вводных'!$G$4)</f>
        <v>7</v>
      </c>
      <c r="E273" s="42">
        <f>('Исходник сравнение Дубай'!$E273/2)-(('Исходник сравнение Дубай'!$E273/2-'Таблица вводных'!$F$5)*'Таблица вводных'!$G$5)</f>
        <v>0.82499999999999996</v>
      </c>
      <c r="F273" s="42">
        <f>('Исходник сравнение Дубай'!$F273/2+'Таблица вводных'!$F$6)-(('Исходник сравнение Дубай'!$F273/2+'Таблица вводных'!$F$6)*'Таблица вводных'!$G$6)</f>
        <v>21.6</v>
      </c>
      <c r="G273" s="42">
        <f>('Исходник сравнение Дубай'!$G273/2)-(('Исходник сравнение Дубай'!$G273/2)*'Таблица вводных'!$G$7)</f>
        <v>0</v>
      </c>
      <c r="H273" s="43">
        <f>'Исходник сравнение Дубай'!$H273/2</f>
        <v>0</v>
      </c>
      <c r="I273" s="42">
        <f>'Исходник сравнение Дубай'!$I273/2-(('Исходник сравнение Дубай'!$I273/2)*'Таблица вводных'!$G$9)</f>
        <v>0</v>
      </c>
      <c r="J273" s="13" t="s">
        <v>170</v>
      </c>
    </row>
    <row r="274" spans="1:10" ht="13.2" customHeight="1">
      <c r="A274" s="140"/>
      <c r="B274" s="5">
        <v>45430</v>
      </c>
      <c r="C274" s="42">
        <f>('Исходник сравнение Дубай'!$C274/2)-(('Исходник сравнение Дубай'!$C274/2)*'Таблица вводных'!$G$3)</f>
        <v>0</v>
      </c>
      <c r="D274" s="42">
        <f>('Исходник сравнение Дубай'!$D274/2+'Таблица вводных'!$F$4)-('Исходник сравнение Дубай'!$D274/2*'Таблица вводных'!$G$4)</f>
        <v>7</v>
      </c>
      <c r="E274" s="42">
        <f>('Исходник сравнение Дубай'!$E274/2)-(('Исходник сравнение Дубай'!$E274/2-'Таблица вводных'!$F$5)*'Таблица вводных'!$G$5)</f>
        <v>0.82499999999999996</v>
      </c>
      <c r="F274" s="42">
        <f>('Исходник сравнение Дубай'!$F274/2+'Таблица вводных'!$F$6)-(('Исходник сравнение Дубай'!$F274/2+'Таблица вводных'!$F$6)*'Таблица вводных'!$G$6)</f>
        <v>21.6</v>
      </c>
      <c r="G274" s="42">
        <f>('Исходник сравнение Дубай'!$G274/2)-(('Исходник сравнение Дубай'!$G274/2)*'Таблица вводных'!$G$7)</f>
        <v>0</v>
      </c>
      <c r="H274" s="43">
        <f>'Исходник сравнение Дубай'!$H274/2</f>
        <v>0</v>
      </c>
      <c r="I274" s="42">
        <f>'Исходник сравнение Дубай'!$I274/2-(('Исходник сравнение Дубай'!$I274/2)*'Таблица вводных'!$G$9)</f>
        <v>0</v>
      </c>
      <c r="J274" s="13" t="s">
        <v>170</v>
      </c>
    </row>
    <row r="275" spans="1:10" ht="13.2" customHeight="1">
      <c r="A275" s="140"/>
      <c r="B275" s="5">
        <v>45433</v>
      </c>
      <c r="C275" s="42">
        <f>('Исходник сравнение Дубай'!$C275/2)-(('Исходник сравнение Дубай'!$C275/2)*'Таблица вводных'!$G$3)</f>
        <v>0</v>
      </c>
      <c r="D275" s="42">
        <f>('Исходник сравнение Дубай'!$D275/2+'Таблица вводных'!$F$4)-('Исходник сравнение Дубай'!$D275/2*'Таблица вводных'!$G$4)</f>
        <v>7</v>
      </c>
      <c r="E275" s="42">
        <f>('Исходник сравнение Дубай'!$E275/2)-(('Исходник сравнение Дубай'!$E275/2-'Таблица вводных'!$F$5)*'Таблица вводных'!$G$5)</f>
        <v>0.82499999999999996</v>
      </c>
      <c r="F275" s="42">
        <f>('Исходник сравнение Дубай'!$F275/2+'Таблица вводных'!$F$6)-(('Исходник сравнение Дубай'!$F275/2+'Таблица вводных'!$F$6)*'Таблица вводных'!$G$6)</f>
        <v>21.6</v>
      </c>
      <c r="G275" s="42">
        <f>('Исходник сравнение Дубай'!$G275/2)-(('Исходник сравнение Дубай'!$G275/2)*'Таблица вводных'!$G$7)</f>
        <v>0</v>
      </c>
      <c r="H275" s="43">
        <f>'Исходник сравнение Дубай'!$H275/2</f>
        <v>0</v>
      </c>
      <c r="I275" s="42">
        <f>'Исходник сравнение Дубай'!$I275/2-(('Исходник сравнение Дубай'!$I275/2)*'Таблица вводных'!$G$9)</f>
        <v>0</v>
      </c>
      <c r="J275" s="13" t="s">
        <v>170</v>
      </c>
    </row>
    <row r="276" spans="1:10" ht="13.2" customHeight="1">
      <c r="A276" s="140"/>
      <c r="B276" s="5">
        <v>45437</v>
      </c>
      <c r="C276" s="42">
        <f>('Исходник сравнение Дубай'!$C276/2)-(('Исходник сравнение Дубай'!$C276/2)*'Таблица вводных'!$G$3)</f>
        <v>0</v>
      </c>
      <c r="D276" s="42">
        <f>('Исходник сравнение Дубай'!$D276/2+'Таблица вводных'!$F$4)-('Исходник сравнение Дубай'!$D276/2*'Таблица вводных'!$G$4)</f>
        <v>7</v>
      </c>
      <c r="E276" s="42">
        <f>('Исходник сравнение Дубай'!$E276/2)-(('Исходник сравнение Дубай'!$E276/2-'Таблица вводных'!$F$5)*'Таблица вводных'!$G$5)</f>
        <v>0.82499999999999996</v>
      </c>
      <c r="F276" s="42">
        <f>('Исходник сравнение Дубай'!$F276/2+'Таблица вводных'!$F$6)-(('Исходник сравнение Дубай'!$F276/2+'Таблица вводных'!$F$6)*'Таблица вводных'!$G$6)</f>
        <v>21.6</v>
      </c>
      <c r="G276" s="42">
        <f>('Исходник сравнение Дубай'!$G276/2)-(('Исходник сравнение Дубай'!$G276/2)*'Таблица вводных'!$G$7)</f>
        <v>0</v>
      </c>
      <c r="H276" s="43">
        <f>'Исходник сравнение Дубай'!$H276/2</f>
        <v>0</v>
      </c>
      <c r="I276" s="42">
        <f>'Исходник сравнение Дубай'!$I276/2-(('Исходник сравнение Дубай'!$I276/2)*'Таблица вводных'!$G$9)</f>
        <v>0</v>
      </c>
      <c r="J276" s="13" t="s">
        <v>170</v>
      </c>
    </row>
    <row r="277" spans="1:10" ht="13.2" customHeight="1">
      <c r="A277" s="140"/>
      <c r="B277" s="5">
        <v>45440</v>
      </c>
      <c r="C277" s="42">
        <f>('Исходник сравнение Дубай'!$C277/2)-(('Исходник сравнение Дубай'!$C277/2)*'Таблица вводных'!$G$3)</f>
        <v>0</v>
      </c>
      <c r="D277" s="42">
        <f>('Исходник сравнение Дубай'!$D277/2+'Таблица вводных'!$F$4)-('Исходник сравнение Дубай'!$D277/2*'Таблица вводных'!$G$4)</f>
        <v>7</v>
      </c>
      <c r="E277" s="42">
        <f>('Исходник сравнение Дубай'!$E277/2)-(('Исходник сравнение Дубай'!$E277/2-'Таблица вводных'!$F$5)*'Таблица вводных'!$G$5)</f>
        <v>0.82499999999999996</v>
      </c>
      <c r="F277" s="42">
        <f>('Исходник сравнение Дубай'!$F277/2+'Таблица вводных'!$F$6)-(('Исходник сравнение Дубай'!$F277/2+'Таблица вводных'!$F$6)*'Таблица вводных'!$G$6)</f>
        <v>21.6</v>
      </c>
      <c r="G277" s="42">
        <f>('Исходник сравнение Дубай'!$G277/2)-(('Исходник сравнение Дубай'!$G277/2)*'Таблица вводных'!$G$7)</f>
        <v>0</v>
      </c>
      <c r="H277" s="43">
        <f>'Исходник сравнение Дубай'!$H277/2</f>
        <v>0</v>
      </c>
      <c r="I277" s="42">
        <f>'Исходник сравнение Дубай'!$I277/2-(('Исходник сравнение Дубай'!$I277/2)*'Таблица вводных'!$G$9)</f>
        <v>0</v>
      </c>
      <c r="J277" s="13" t="s">
        <v>170</v>
      </c>
    </row>
    <row r="278" spans="1:10" ht="13.2" customHeight="1">
      <c r="A278" s="140"/>
      <c r="B278" s="5">
        <v>45444</v>
      </c>
      <c r="C278" s="42">
        <f>('Исходник сравнение Дубай'!$C278/2)-(('Исходник сравнение Дубай'!$C278/2)*'Таблица вводных'!$G$3)</f>
        <v>0</v>
      </c>
      <c r="D278" s="42">
        <f>('Исходник сравнение Дубай'!$D278/2+'Таблица вводных'!$F$4)-('Исходник сравнение Дубай'!$D278/2*'Таблица вводных'!$G$4)</f>
        <v>7</v>
      </c>
      <c r="E278" s="42">
        <f>('Исходник сравнение Дубай'!$E278/2)-(('Исходник сравнение Дубай'!$E278/2-'Таблица вводных'!$F$5)*'Таблица вводных'!$G$5)</f>
        <v>0.82499999999999996</v>
      </c>
      <c r="F278" s="42">
        <f>('Исходник сравнение Дубай'!$F278/2+'Таблица вводных'!$F$6)-(('Исходник сравнение Дубай'!$F278/2+'Таблица вводных'!$F$6)*'Таблица вводных'!$G$6)</f>
        <v>21.6</v>
      </c>
      <c r="G278" s="42">
        <f>('Исходник сравнение Дубай'!$G278/2)-(('Исходник сравнение Дубай'!$G278/2)*'Таблица вводных'!$G$7)</f>
        <v>0</v>
      </c>
      <c r="H278" s="43">
        <f>'Исходник сравнение Дубай'!$H278/2</f>
        <v>0</v>
      </c>
      <c r="I278" s="42">
        <f>'Исходник сравнение Дубай'!$I278/2-(('Исходник сравнение Дубай'!$I278/2)*'Таблица вводных'!$G$9)</f>
        <v>0</v>
      </c>
      <c r="J278" s="13" t="s">
        <v>170</v>
      </c>
    </row>
    <row r="279" spans="1:10" ht="13.2" customHeight="1">
      <c r="A279" s="140"/>
      <c r="B279" s="5">
        <v>45447</v>
      </c>
      <c r="C279" s="42">
        <f>('Исходник сравнение Дубай'!$C279/2)-(('Исходник сравнение Дубай'!$C279/2)*'Таблица вводных'!$G$3)</f>
        <v>0</v>
      </c>
      <c r="D279" s="42">
        <f>('Исходник сравнение Дубай'!$D279/2+'Таблица вводных'!$F$4)-('Исходник сравнение Дубай'!$D279/2*'Таблица вводных'!$G$4)</f>
        <v>7</v>
      </c>
      <c r="E279" s="42">
        <f>('Исходник сравнение Дубай'!$E279/2)-(('Исходник сравнение Дубай'!$E279/2-'Таблица вводных'!$F$5)*'Таблица вводных'!$G$5)</f>
        <v>0.82499999999999996</v>
      </c>
      <c r="F279" s="42">
        <f>('Исходник сравнение Дубай'!$F279/2+'Таблица вводных'!$F$6)-(('Исходник сравнение Дубай'!$F279/2+'Таблица вводных'!$F$6)*'Таблица вводных'!$G$6)</f>
        <v>21.6</v>
      </c>
      <c r="G279" s="42">
        <f>('Исходник сравнение Дубай'!$G279/2)-(('Исходник сравнение Дубай'!$G279/2)*'Таблица вводных'!$G$7)</f>
        <v>0</v>
      </c>
      <c r="H279" s="43">
        <f>'Исходник сравнение Дубай'!$H279/2</f>
        <v>0</v>
      </c>
      <c r="I279" s="42">
        <f>'Исходник сравнение Дубай'!$I279/2-(('Исходник сравнение Дубай'!$I279/2)*'Таблица вводных'!$G$9)</f>
        <v>0</v>
      </c>
      <c r="J279" s="13" t="s">
        <v>170</v>
      </c>
    </row>
    <row r="280" spans="1:10" ht="13.2" customHeight="1">
      <c r="A280" s="140"/>
      <c r="B280" s="5">
        <v>45451</v>
      </c>
      <c r="C280" s="42">
        <f>('Исходник сравнение Дубай'!$C280/2)-(('Исходник сравнение Дубай'!$C280/2)*'Таблица вводных'!$G$3)</f>
        <v>0</v>
      </c>
      <c r="D280" s="42">
        <f>('Исходник сравнение Дубай'!$D280/2+'Таблица вводных'!$F$4)-('Исходник сравнение Дубай'!$D280/2*'Таблица вводных'!$G$4)</f>
        <v>7</v>
      </c>
      <c r="E280" s="42">
        <f>('Исходник сравнение Дубай'!$E280/2)-(('Исходник сравнение Дубай'!$E280/2-'Таблица вводных'!$F$5)*'Таблица вводных'!$G$5)</f>
        <v>0.82499999999999996</v>
      </c>
      <c r="F280" s="42">
        <f>('Исходник сравнение Дубай'!$F280/2+'Таблица вводных'!$F$6)-(('Исходник сравнение Дубай'!$F280/2+'Таблица вводных'!$F$6)*'Таблица вводных'!$G$6)</f>
        <v>21.6</v>
      </c>
      <c r="G280" s="42">
        <f>('Исходник сравнение Дубай'!$G280/2)-(('Исходник сравнение Дубай'!$G280/2)*'Таблица вводных'!$G$7)</f>
        <v>0</v>
      </c>
      <c r="H280" s="43">
        <f>'Исходник сравнение Дубай'!$H280/2</f>
        <v>0</v>
      </c>
      <c r="I280" s="42">
        <f>'Исходник сравнение Дубай'!$I280/2-(('Исходник сравнение Дубай'!$I280/2)*'Таблица вводных'!$G$9)</f>
        <v>0</v>
      </c>
      <c r="J280" s="13" t="s">
        <v>170</v>
      </c>
    </row>
    <row r="281" spans="1:10" ht="13.2" customHeight="1">
      <c r="A281" s="140"/>
      <c r="B281" s="5">
        <v>45454</v>
      </c>
      <c r="C281" s="42">
        <f>('Исходник сравнение Дубай'!$C281/2)-(('Исходник сравнение Дубай'!$C281/2)*'Таблица вводных'!$G$3)</f>
        <v>0</v>
      </c>
      <c r="D281" s="42">
        <f>('Исходник сравнение Дубай'!$D281/2+'Таблица вводных'!$F$4)-('Исходник сравнение Дубай'!$D281/2*'Таблица вводных'!$G$4)</f>
        <v>7</v>
      </c>
      <c r="E281" s="42">
        <f>('Исходник сравнение Дубай'!$E281/2)-(('Исходник сравнение Дубай'!$E281/2-'Таблица вводных'!$F$5)*'Таблица вводных'!$G$5)</f>
        <v>0.82499999999999996</v>
      </c>
      <c r="F281" s="42">
        <f>('Исходник сравнение Дубай'!$F281/2+'Таблица вводных'!$F$6)-(('Исходник сравнение Дубай'!$F281/2+'Таблица вводных'!$F$6)*'Таблица вводных'!$G$6)</f>
        <v>21.6</v>
      </c>
      <c r="G281" s="42">
        <f>('Исходник сравнение Дубай'!$G281/2)-(('Исходник сравнение Дубай'!$G281/2)*'Таблица вводных'!$G$7)</f>
        <v>0</v>
      </c>
      <c r="H281" s="43">
        <f>'Исходник сравнение Дубай'!$H281/2</f>
        <v>0</v>
      </c>
      <c r="I281" s="42">
        <f>'Исходник сравнение Дубай'!$I281/2-(('Исходник сравнение Дубай'!$I281/2)*'Таблица вводных'!$G$9)</f>
        <v>0</v>
      </c>
      <c r="J281" s="13" t="s">
        <v>170</v>
      </c>
    </row>
    <row r="282" spans="1:10" ht="13.2" customHeight="1">
      <c r="A282" s="140"/>
      <c r="B282" s="5"/>
      <c r="C282" s="42">
        <f>('Исходник сравнение Дубай'!$C282/2)-(('Исходник сравнение Дубай'!$C282/2)*'Таблица вводных'!$G$3)</f>
        <v>0</v>
      </c>
      <c r="D282" s="42">
        <f>('Исходник сравнение Дубай'!$D282/2+'Таблица вводных'!$F$4)-('Исходник сравнение Дубай'!$D282/2*'Таблица вводных'!$G$4)</f>
        <v>7</v>
      </c>
      <c r="E282" s="42">
        <f>('Исходник сравнение Дубай'!$E282/2)-(('Исходник сравнение Дубай'!$E282/2-'Таблица вводных'!$F$5)*'Таблица вводных'!$G$5)</f>
        <v>0.82499999999999996</v>
      </c>
      <c r="F282" s="42">
        <f>('Исходник сравнение Дубай'!$F282/2+'Таблица вводных'!$F$6)-(('Исходник сравнение Дубай'!$F282/2+'Таблица вводных'!$F$6)*'Таблица вводных'!$G$6)</f>
        <v>21.6</v>
      </c>
      <c r="G282" s="42">
        <f>('Исходник сравнение Дубай'!$G282/2)-(('Исходник сравнение Дубай'!$G282/2)*'Таблица вводных'!$G$7)</f>
        <v>0</v>
      </c>
      <c r="H282" s="43">
        <f>'Исходник сравнение Дубай'!$H282/2</f>
        <v>0</v>
      </c>
      <c r="I282" s="42">
        <f>'Исходник сравнение Дубай'!$I282/2-(('Исходник сравнение Дубай'!$I282/2)*'Таблица вводных'!$G$9)</f>
        <v>0</v>
      </c>
      <c r="J282" s="13" t="s">
        <v>170</v>
      </c>
    </row>
    <row r="283" spans="1:10" ht="13.2" customHeight="1">
      <c r="A283" s="140"/>
      <c r="B283" s="5"/>
      <c r="C283" s="42">
        <f>('Исходник сравнение Дубай'!$C283/2)-(('Исходник сравнение Дубай'!$C283/2)*'Таблица вводных'!$G$3)</f>
        <v>0</v>
      </c>
      <c r="D283" s="42">
        <f>('Исходник сравнение Дубай'!$D283/2+'Таблица вводных'!$F$4)-('Исходник сравнение Дубай'!$D283/2*'Таблица вводных'!$G$4)</f>
        <v>7</v>
      </c>
      <c r="E283" s="42">
        <f>('Исходник сравнение Дубай'!$E283/2)-(('Исходник сравнение Дубай'!$E283/2-'Таблица вводных'!$F$5)*'Таблица вводных'!$G$5)</f>
        <v>0.82499999999999996</v>
      </c>
      <c r="F283" s="42">
        <f>('Исходник сравнение Дубай'!$F283/2+'Таблица вводных'!$F$6)-(('Исходник сравнение Дубай'!$F283/2+'Таблица вводных'!$F$6)*'Таблица вводных'!$G$6)</f>
        <v>21.6</v>
      </c>
      <c r="G283" s="42">
        <f>('Исходник сравнение Дубай'!$G283/2)-(('Исходник сравнение Дубай'!$G283/2)*'Таблица вводных'!$G$7)</f>
        <v>0</v>
      </c>
      <c r="H283" s="43">
        <f>'Исходник сравнение Дубай'!$H283/2</f>
        <v>0</v>
      </c>
      <c r="I283" s="42">
        <f>'Исходник сравнение Дубай'!$I283/2-(('Исходник сравнение Дубай'!$I283/2)*'Таблица вводных'!$G$9)</f>
        <v>0</v>
      </c>
      <c r="J283" s="13" t="s">
        <v>170</v>
      </c>
    </row>
    <row r="284" spans="1:10" ht="13.2" customHeight="1">
      <c r="A284" s="140"/>
      <c r="B284" s="5"/>
      <c r="C284" s="42">
        <f>('Исходник сравнение Дубай'!$C284/2)-(('Исходник сравнение Дубай'!$C284/2)*'Таблица вводных'!$G$3)</f>
        <v>0</v>
      </c>
      <c r="D284" s="42">
        <f>('Исходник сравнение Дубай'!$D284/2+'Таблица вводных'!$F$4)-('Исходник сравнение Дубай'!$D284/2*'Таблица вводных'!$G$4)</f>
        <v>7</v>
      </c>
      <c r="E284" s="42">
        <f>('Исходник сравнение Дубай'!$E284/2)-(('Исходник сравнение Дубай'!$E284/2-'Таблица вводных'!$F$5)*'Таблица вводных'!$G$5)</f>
        <v>0.82499999999999996</v>
      </c>
      <c r="F284" s="42">
        <f>('Исходник сравнение Дубай'!$F284/2+'Таблица вводных'!$F$6)-(('Исходник сравнение Дубай'!$F284/2+'Таблица вводных'!$F$6)*'Таблица вводных'!$G$6)</f>
        <v>21.6</v>
      </c>
      <c r="G284" s="42">
        <f>('Исходник сравнение Дубай'!$G284/2)-(('Исходник сравнение Дубай'!$G284/2)*'Таблица вводных'!$G$7)</f>
        <v>0</v>
      </c>
      <c r="H284" s="43">
        <f>'Исходник сравнение Дубай'!$H284/2</f>
        <v>0</v>
      </c>
      <c r="I284" s="42">
        <f>'Исходник сравнение Дубай'!$I284/2-(('Исходник сравнение Дубай'!$I284/2)*'Таблица вводных'!$G$9)</f>
        <v>0</v>
      </c>
      <c r="J284" s="13" t="s">
        <v>170</v>
      </c>
    </row>
    <row r="285" spans="1:10" ht="13.2" customHeight="1">
      <c r="A285" s="140"/>
      <c r="B285" s="5"/>
      <c r="C285" s="42">
        <f>('Исходник сравнение Дубай'!$C285/2)-(('Исходник сравнение Дубай'!$C285/2)*'Таблица вводных'!$G$3)</f>
        <v>0</v>
      </c>
      <c r="D285" s="42">
        <f>('Исходник сравнение Дубай'!$D285/2+'Таблица вводных'!$F$4)-('Исходник сравнение Дубай'!$D285/2*'Таблица вводных'!$G$4)</f>
        <v>7</v>
      </c>
      <c r="E285" s="42">
        <f>('Исходник сравнение Дубай'!$E285/2)-(('Исходник сравнение Дубай'!$E285/2-'Таблица вводных'!$F$5)*'Таблица вводных'!$G$5)</f>
        <v>0.82499999999999996</v>
      </c>
      <c r="F285" s="42">
        <f>('Исходник сравнение Дубай'!$F285/2+'Таблица вводных'!$F$6)-(('Исходник сравнение Дубай'!$F285/2+'Таблица вводных'!$F$6)*'Таблица вводных'!$G$6)</f>
        <v>21.6</v>
      </c>
      <c r="G285" s="42">
        <f>('Исходник сравнение Дубай'!$G285/2)-(('Исходник сравнение Дубай'!$G285/2)*'Таблица вводных'!$G$7)</f>
        <v>0</v>
      </c>
      <c r="H285" s="43">
        <f>'Исходник сравнение Дубай'!$H285/2</f>
        <v>0</v>
      </c>
      <c r="I285" s="42">
        <f>'Исходник сравнение Дубай'!$I285/2-(('Исходник сравнение Дубай'!$I285/2)*'Таблица вводных'!$G$9)</f>
        <v>0</v>
      </c>
      <c r="J285" s="13" t="s">
        <v>170</v>
      </c>
    </row>
    <row r="286" spans="1:10" ht="13.2" customHeight="1">
      <c r="A286" s="140"/>
      <c r="B286" s="5"/>
      <c r="C286" s="42">
        <f>('Исходник сравнение Дубай'!$C286/2)-(('Исходник сравнение Дубай'!$C286/2)*'Таблица вводных'!$G$3)</f>
        <v>0</v>
      </c>
      <c r="D286" s="42">
        <f>('Исходник сравнение Дубай'!$D286/2+'Таблица вводных'!$F$4)-('Исходник сравнение Дубай'!$D286/2*'Таблица вводных'!$G$4)</f>
        <v>7</v>
      </c>
      <c r="E286" s="42">
        <f>('Исходник сравнение Дубай'!$E286/2)-(('Исходник сравнение Дубай'!$E286/2-'Таблица вводных'!$F$5)*'Таблица вводных'!$G$5)</f>
        <v>0.82499999999999996</v>
      </c>
      <c r="F286" s="42">
        <f>('Исходник сравнение Дубай'!$F286/2+'Таблица вводных'!$F$6)-(('Исходник сравнение Дубай'!$F286/2+'Таблица вводных'!$F$6)*'Таблица вводных'!$G$6)</f>
        <v>21.6</v>
      </c>
      <c r="G286" s="42">
        <f>('Исходник сравнение Дубай'!$G286/2)-(('Исходник сравнение Дубай'!$G286/2)*'Таблица вводных'!$G$7)</f>
        <v>0</v>
      </c>
      <c r="H286" s="43">
        <f>'Исходник сравнение Дубай'!$H286/2</f>
        <v>0</v>
      </c>
      <c r="I286" s="42">
        <f>'Исходник сравнение Дубай'!$I286/2-(('Исходник сравнение Дубай'!$I286/2)*'Таблица вводных'!$G$9)</f>
        <v>0</v>
      </c>
      <c r="J286" s="13" t="s">
        <v>170</v>
      </c>
    </row>
    <row r="287" spans="1:10" ht="13.2" customHeight="1">
      <c r="A287" s="140"/>
      <c r="B287" s="5"/>
      <c r="C287" s="42">
        <f>('Исходник сравнение Дубай'!$C287/2)-(('Исходник сравнение Дубай'!$C287/2)*'Таблица вводных'!$G$3)</f>
        <v>0</v>
      </c>
      <c r="D287" s="42">
        <f>('Исходник сравнение Дубай'!$D287/2+'Таблица вводных'!$F$4)-('Исходник сравнение Дубай'!$D287/2*'Таблица вводных'!$G$4)</f>
        <v>7</v>
      </c>
      <c r="E287" s="42">
        <f>('Исходник сравнение Дубай'!$E287/2)-(('Исходник сравнение Дубай'!$E287/2-'Таблица вводных'!$F$5)*'Таблица вводных'!$G$5)</f>
        <v>0.82499999999999996</v>
      </c>
      <c r="F287" s="42">
        <f>('Исходник сравнение Дубай'!$F287/2+'Таблица вводных'!$F$6)-(('Исходник сравнение Дубай'!$F287/2+'Таблица вводных'!$F$6)*'Таблица вводных'!$G$6)</f>
        <v>21.6</v>
      </c>
      <c r="G287" s="42">
        <f>('Исходник сравнение Дубай'!$G287/2)-(('Исходник сравнение Дубай'!$G287/2)*'Таблица вводных'!$G$7)</f>
        <v>0</v>
      </c>
      <c r="H287" s="43">
        <f>'Исходник сравнение Дубай'!$H287/2</f>
        <v>0</v>
      </c>
      <c r="I287" s="42">
        <f>'Исходник сравнение Дубай'!$I287/2-(('Исходник сравнение Дубай'!$I287/2)*'Таблица вводных'!$G$9)</f>
        <v>0</v>
      </c>
      <c r="J287" s="13" t="s">
        <v>170</v>
      </c>
    </row>
    <row r="288" spans="1:10" ht="13.2" customHeight="1">
      <c r="A288" s="140"/>
      <c r="B288" s="5"/>
      <c r="C288" s="42">
        <f>('Исходник сравнение Дубай'!$C288/2)-(('Исходник сравнение Дубай'!$C288/2)*'Таблица вводных'!$G$3)</f>
        <v>0</v>
      </c>
      <c r="D288" s="42">
        <f>('Исходник сравнение Дубай'!$D288/2+'Таблица вводных'!$F$4)-('Исходник сравнение Дубай'!$D288/2*'Таблица вводных'!$G$4)</f>
        <v>7</v>
      </c>
      <c r="E288" s="42">
        <f>('Исходник сравнение Дубай'!$E288/2)-(('Исходник сравнение Дубай'!$E288/2-'Таблица вводных'!$F$5)*'Таблица вводных'!$G$5)</f>
        <v>0.82499999999999996</v>
      </c>
      <c r="F288" s="42">
        <f>('Исходник сравнение Дубай'!$F288/2+'Таблица вводных'!$F$6)-(('Исходник сравнение Дубай'!$F288/2+'Таблица вводных'!$F$6)*'Таблица вводных'!$G$6)</f>
        <v>21.6</v>
      </c>
      <c r="G288" s="42">
        <f>('Исходник сравнение Дубай'!$G288/2)-(('Исходник сравнение Дубай'!$G288/2)*'Таблица вводных'!$G$7)</f>
        <v>0</v>
      </c>
      <c r="H288" s="43">
        <f>'Исходник сравнение Дубай'!$H288/2</f>
        <v>0</v>
      </c>
      <c r="I288" s="42">
        <f>'Исходник сравнение Дубай'!$I288/2-(('Исходник сравнение Дубай'!$I288/2)*'Таблица вводных'!$G$9)</f>
        <v>0</v>
      </c>
      <c r="J288" s="13" t="s">
        <v>170</v>
      </c>
    </row>
    <row r="289" spans="1:10" ht="13.2" customHeight="1">
      <c r="A289" s="141"/>
      <c r="B289" s="18"/>
      <c r="C289" s="44">
        <f>('Исходник сравнение Дубай'!$C289/2)-(('Исходник сравнение Дубай'!$C289/2)*'Таблица вводных'!$G$3)</f>
        <v>0</v>
      </c>
      <c r="D289" s="44">
        <f>('Исходник сравнение Дубай'!$D289/2+'Таблица вводных'!$F$4)-('Исходник сравнение Дубай'!$D289/2*'Таблица вводных'!$G$4)</f>
        <v>7</v>
      </c>
      <c r="E289" s="44">
        <f>('Исходник сравнение Дубай'!$E289/2)-(('Исходник сравнение Дубай'!$E289/2-'Таблица вводных'!$F$5)*'Таблица вводных'!$G$5)</f>
        <v>0.82499999999999996</v>
      </c>
      <c r="F289" s="44">
        <f>('Исходник сравнение Дубай'!$F289/2+'Таблица вводных'!$F$6)-(('Исходник сравнение Дубай'!$F289/2+'Таблица вводных'!$F$6)*'Таблица вводных'!$G$6)</f>
        <v>21.6</v>
      </c>
      <c r="G289" s="44">
        <f>('Исходник сравнение Дубай'!$G289/2)-(('Исходник сравнение Дубай'!$G289/2)*'Таблица вводных'!$G$7)</f>
        <v>0</v>
      </c>
      <c r="H289" s="45">
        <f>'Исходник сравнение Дубай'!$H289/2</f>
        <v>0</v>
      </c>
      <c r="I289" s="44">
        <f>'Исходник сравнение Дубай'!$I289/2-(('Исходник сравнение Дубай'!$I289/2)*'Таблица вводных'!$G$9)</f>
        <v>0</v>
      </c>
      <c r="J289" s="22" t="s">
        <v>170</v>
      </c>
    </row>
    <row r="290" spans="1:10" ht="13.2" customHeight="1">
      <c r="A290" s="142" t="s">
        <v>171</v>
      </c>
      <c r="B290" s="5">
        <v>45423</v>
      </c>
      <c r="C290" s="40">
        <f>('Исходник сравнение Дубай'!$C290/2)-(('Исходник сравнение Дубай'!$C290/2)*'Таблица вводных'!$G$3)</f>
        <v>0</v>
      </c>
      <c r="D290" s="40">
        <f>('Исходник сравнение Дубай'!$D290/2+'Таблица вводных'!$F$4)-('Исходник сравнение Дубай'!$D290/2*'Таблица вводных'!$G$4)</f>
        <v>7</v>
      </c>
      <c r="E290" s="40">
        <f>('Исходник сравнение Дубай'!$E290/2)-(('Исходник сравнение Дубай'!$E290/2-'Таблица вводных'!$F$5)*'Таблица вводных'!$G$5)</f>
        <v>0.82499999999999996</v>
      </c>
      <c r="F290" s="40">
        <f>('Исходник сравнение Дубай'!$F290/2+'Таблица вводных'!$F$6)-(('Исходник сравнение Дубай'!$F290/2+'Таблица вводных'!$F$6)*'Таблица вводных'!$G$6)</f>
        <v>21.6</v>
      </c>
      <c r="G290" s="40">
        <f>('Исходник сравнение Дубай'!$G290/2)-(('Исходник сравнение Дубай'!$G290/2)*'Таблица вводных'!$G$7)</f>
        <v>0</v>
      </c>
      <c r="H290" s="41">
        <f>'Исходник сравнение Дубай'!$H290/2</f>
        <v>0</v>
      </c>
      <c r="I290" s="40">
        <f>'Исходник сравнение Дубай'!$I290/2-(('Исходник сравнение Дубай'!$I290/2)*'Таблица вводных'!$G$9)</f>
        <v>0</v>
      </c>
      <c r="J290" s="10" t="s">
        <v>172</v>
      </c>
    </row>
    <row r="291" spans="1:10" ht="13.2" customHeight="1">
      <c r="A291" s="140"/>
      <c r="B291" s="5">
        <v>45426</v>
      </c>
      <c r="C291" s="42">
        <f>('Исходник сравнение Дубай'!$C291/2)-(('Исходник сравнение Дубай'!$C291/2)*'Таблица вводных'!$G$3)</f>
        <v>0</v>
      </c>
      <c r="D291" s="42">
        <f>('Исходник сравнение Дубай'!$D291/2+'Таблица вводных'!$F$4)-('Исходник сравнение Дубай'!$D291/2*'Таблица вводных'!$G$4)</f>
        <v>7</v>
      </c>
      <c r="E291" s="42">
        <f>('Исходник сравнение Дубай'!$E291/2)-(('Исходник сравнение Дубай'!$E291/2-'Таблица вводных'!$F$5)*'Таблица вводных'!$G$5)</f>
        <v>0.82499999999999996</v>
      </c>
      <c r="F291" s="42">
        <f>('Исходник сравнение Дубай'!$F291/2+'Таблица вводных'!$F$6)-(('Исходник сравнение Дубай'!$F291/2+'Таблица вводных'!$F$6)*'Таблица вводных'!$G$6)</f>
        <v>21.6</v>
      </c>
      <c r="G291" s="42">
        <f>('Исходник сравнение Дубай'!$G291/2)-(('Исходник сравнение Дубай'!$G291/2)*'Таблица вводных'!$G$7)</f>
        <v>0</v>
      </c>
      <c r="H291" s="43">
        <f>'Исходник сравнение Дубай'!$H291/2</f>
        <v>0</v>
      </c>
      <c r="I291" s="42">
        <f>'Исходник сравнение Дубай'!$I291/2-(('Исходник сравнение Дубай'!$I291/2)*'Таблица вводных'!$G$9)</f>
        <v>0</v>
      </c>
      <c r="J291" s="13"/>
    </row>
    <row r="292" spans="1:10" ht="13.2" customHeight="1">
      <c r="A292" s="140"/>
      <c r="B292" s="5">
        <v>45430</v>
      </c>
      <c r="C292" s="42">
        <f>('Исходник сравнение Дубай'!$C292/2)-(('Исходник сравнение Дубай'!$C292/2)*'Таблица вводных'!$G$3)</f>
        <v>0</v>
      </c>
      <c r="D292" s="42">
        <f>('Исходник сравнение Дубай'!$D292/2+'Таблица вводных'!$F$4)-('Исходник сравнение Дубай'!$D292/2*'Таблица вводных'!$G$4)</f>
        <v>7</v>
      </c>
      <c r="E292" s="42">
        <f>('Исходник сравнение Дубай'!$E292/2)-(('Исходник сравнение Дубай'!$E292/2-'Таблица вводных'!$F$5)*'Таблица вводных'!$G$5)</f>
        <v>0.82499999999999996</v>
      </c>
      <c r="F292" s="42">
        <f>('Исходник сравнение Дубай'!$F292/2+'Таблица вводных'!$F$6)-(('Исходник сравнение Дубай'!$F292/2+'Таблица вводных'!$F$6)*'Таблица вводных'!$G$6)</f>
        <v>21.6</v>
      </c>
      <c r="G292" s="42">
        <f>('Исходник сравнение Дубай'!$G292/2)-(('Исходник сравнение Дубай'!$G292/2)*'Таблица вводных'!$G$7)</f>
        <v>0</v>
      </c>
      <c r="H292" s="43">
        <f>'Исходник сравнение Дубай'!$H292/2</f>
        <v>0</v>
      </c>
      <c r="I292" s="42">
        <f>'Исходник сравнение Дубай'!$I292/2-(('Исходник сравнение Дубай'!$I292/2)*'Таблица вводных'!$G$9)</f>
        <v>0</v>
      </c>
      <c r="J292" s="13"/>
    </row>
    <row r="293" spans="1:10" ht="13.2" customHeight="1">
      <c r="A293" s="140"/>
      <c r="B293" s="5">
        <v>45433</v>
      </c>
      <c r="C293" s="42">
        <f>('Исходник сравнение Дубай'!$C293/2)-(('Исходник сравнение Дубай'!$C293/2)*'Таблица вводных'!$G$3)</f>
        <v>0</v>
      </c>
      <c r="D293" s="42">
        <f>('Исходник сравнение Дубай'!$D293/2+'Таблица вводных'!$F$4)-('Исходник сравнение Дубай'!$D293/2*'Таблица вводных'!$G$4)</f>
        <v>7</v>
      </c>
      <c r="E293" s="42">
        <f>('Исходник сравнение Дубай'!$E293/2)-(('Исходник сравнение Дубай'!$E293/2-'Таблица вводных'!$F$5)*'Таблица вводных'!$G$5)</f>
        <v>0.82499999999999996</v>
      </c>
      <c r="F293" s="42">
        <f>('Исходник сравнение Дубай'!$F293/2+'Таблица вводных'!$F$6)-(('Исходник сравнение Дубай'!$F293/2+'Таблица вводных'!$F$6)*'Таблица вводных'!$G$6)</f>
        <v>21.6</v>
      </c>
      <c r="G293" s="42">
        <f>('Исходник сравнение Дубай'!$G293/2)-(('Исходник сравнение Дубай'!$G293/2)*'Таблица вводных'!$G$7)</f>
        <v>0</v>
      </c>
      <c r="H293" s="43">
        <f>'Исходник сравнение Дубай'!$H293/2</f>
        <v>0</v>
      </c>
      <c r="I293" s="42">
        <f>'Исходник сравнение Дубай'!$I293/2-(('Исходник сравнение Дубай'!$I293/2)*'Таблица вводных'!$G$9)</f>
        <v>0</v>
      </c>
      <c r="J293" s="13"/>
    </row>
    <row r="294" spans="1:10" ht="13.2" customHeight="1">
      <c r="A294" s="140"/>
      <c r="B294" s="5">
        <v>45437</v>
      </c>
      <c r="C294" s="42">
        <f>('Исходник сравнение Дубай'!$C294/2)-(('Исходник сравнение Дубай'!$C294/2)*'Таблица вводных'!$G$3)</f>
        <v>0</v>
      </c>
      <c r="D294" s="42">
        <f>('Исходник сравнение Дубай'!$D294/2+'Таблица вводных'!$F$4)-('Исходник сравнение Дубай'!$D294/2*'Таблица вводных'!$G$4)</f>
        <v>7</v>
      </c>
      <c r="E294" s="42">
        <f>('Исходник сравнение Дубай'!$E294/2)-(('Исходник сравнение Дубай'!$E294/2-'Таблица вводных'!$F$5)*'Таблица вводных'!$G$5)</f>
        <v>0.82499999999999996</v>
      </c>
      <c r="F294" s="42">
        <f>('Исходник сравнение Дубай'!$F294/2+'Таблица вводных'!$F$6)-(('Исходник сравнение Дубай'!$F294/2+'Таблица вводных'!$F$6)*'Таблица вводных'!$G$6)</f>
        <v>21.6</v>
      </c>
      <c r="G294" s="42">
        <f>('Исходник сравнение Дубай'!$G294/2)-(('Исходник сравнение Дубай'!$G294/2)*'Таблица вводных'!$G$7)</f>
        <v>0</v>
      </c>
      <c r="H294" s="43">
        <f>'Исходник сравнение Дубай'!$H294/2</f>
        <v>0</v>
      </c>
      <c r="I294" s="42">
        <f>'Исходник сравнение Дубай'!$I294/2-(('Исходник сравнение Дубай'!$I294/2)*'Таблица вводных'!$G$9)</f>
        <v>0</v>
      </c>
      <c r="J294" s="13"/>
    </row>
    <row r="295" spans="1:10" ht="13.2" customHeight="1">
      <c r="A295" s="140"/>
      <c r="B295" s="5">
        <v>45440</v>
      </c>
      <c r="C295" s="42">
        <f>('Исходник сравнение Дубай'!$C295/2)-(('Исходник сравнение Дубай'!$C295/2)*'Таблица вводных'!$G$3)</f>
        <v>0</v>
      </c>
      <c r="D295" s="42">
        <f>('Исходник сравнение Дубай'!$D295/2+'Таблица вводных'!$F$4)-('Исходник сравнение Дубай'!$D295/2*'Таблица вводных'!$G$4)</f>
        <v>7</v>
      </c>
      <c r="E295" s="42">
        <f>('Исходник сравнение Дубай'!$E295/2)-(('Исходник сравнение Дубай'!$E295/2-'Таблица вводных'!$F$5)*'Таблица вводных'!$G$5)</f>
        <v>0.82499999999999996</v>
      </c>
      <c r="F295" s="42">
        <f>('Исходник сравнение Дубай'!$F295/2+'Таблица вводных'!$F$6)-(('Исходник сравнение Дубай'!$F295/2+'Таблица вводных'!$F$6)*'Таблица вводных'!$G$6)</f>
        <v>21.6</v>
      </c>
      <c r="G295" s="42">
        <f>('Исходник сравнение Дубай'!$G295/2)-(('Исходник сравнение Дубай'!$G295/2)*'Таблица вводных'!$G$7)</f>
        <v>0</v>
      </c>
      <c r="H295" s="43">
        <f>'Исходник сравнение Дубай'!$H295/2</f>
        <v>0</v>
      </c>
      <c r="I295" s="42">
        <f>'Исходник сравнение Дубай'!$I295/2-(('Исходник сравнение Дубай'!$I295/2)*'Таблица вводных'!$G$9)</f>
        <v>0</v>
      </c>
      <c r="J295" s="13"/>
    </row>
    <row r="296" spans="1:10" ht="13.2" customHeight="1">
      <c r="A296" s="140"/>
      <c r="B296" s="5">
        <v>45444</v>
      </c>
      <c r="C296" s="42">
        <f>('Исходник сравнение Дубай'!$C296/2)-(('Исходник сравнение Дубай'!$C296/2)*'Таблица вводных'!$G$3)</f>
        <v>0</v>
      </c>
      <c r="D296" s="42">
        <f>('Исходник сравнение Дубай'!$D296/2+'Таблица вводных'!$F$4)-('Исходник сравнение Дубай'!$D296/2*'Таблица вводных'!$G$4)</f>
        <v>7</v>
      </c>
      <c r="E296" s="42">
        <f>('Исходник сравнение Дубай'!$E296/2)-(('Исходник сравнение Дубай'!$E296/2-'Таблица вводных'!$F$5)*'Таблица вводных'!$G$5)</f>
        <v>0.82499999999999996</v>
      </c>
      <c r="F296" s="42">
        <f>('Исходник сравнение Дубай'!$F296/2+'Таблица вводных'!$F$6)-(('Исходник сравнение Дубай'!$F296/2+'Таблица вводных'!$F$6)*'Таблица вводных'!$G$6)</f>
        <v>21.6</v>
      </c>
      <c r="G296" s="42">
        <f>('Исходник сравнение Дубай'!$G296/2)-(('Исходник сравнение Дубай'!$G296/2)*'Таблица вводных'!$G$7)</f>
        <v>0</v>
      </c>
      <c r="H296" s="43">
        <f>'Исходник сравнение Дубай'!$H296/2</f>
        <v>0</v>
      </c>
      <c r="I296" s="42">
        <f>'Исходник сравнение Дубай'!$I296/2-(('Исходник сравнение Дубай'!$I296/2)*'Таблица вводных'!$G$9)</f>
        <v>0</v>
      </c>
      <c r="J296" s="13"/>
    </row>
    <row r="297" spans="1:10" ht="13.2" customHeight="1">
      <c r="A297" s="140"/>
      <c r="B297" s="5">
        <v>45447</v>
      </c>
      <c r="C297" s="42">
        <f>('Исходник сравнение Дубай'!$C297/2)-(('Исходник сравнение Дубай'!$C297/2)*'Таблица вводных'!$G$3)</f>
        <v>0</v>
      </c>
      <c r="D297" s="42">
        <f>('Исходник сравнение Дубай'!$D297/2+'Таблица вводных'!$F$4)-('Исходник сравнение Дубай'!$D297/2*'Таблица вводных'!$G$4)</f>
        <v>7</v>
      </c>
      <c r="E297" s="42">
        <f>('Исходник сравнение Дубай'!$E297/2)-(('Исходник сравнение Дубай'!$E297/2-'Таблица вводных'!$F$5)*'Таблица вводных'!$G$5)</f>
        <v>0.82499999999999996</v>
      </c>
      <c r="F297" s="42">
        <f>('Исходник сравнение Дубай'!$F297/2+'Таблица вводных'!$F$6)-(('Исходник сравнение Дубай'!$F297/2+'Таблица вводных'!$F$6)*'Таблица вводных'!$G$6)</f>
        <v>21.6</v>
      </c>
      <c r="G297" s="42">
        <f>('Исходник сравнение Дубай'!$G297/2)-(('Исходник сравнение Дубай'!$G297/2)*'Таблица вводных'!$G$7)</f>
        <v>0</v>
      </c>
      <c r="H297" s="43">
        <f>'Исходник сравнение Дубай'!$H297/2</f>
        <v>0</v>
      </c>
      <c r="I297" s="42">
        <f>'Исходник сравнение Дубай'!$I297/2-(('Исходник сравнение Дубай'!$I297/2)*'Таблица вводных'!$G$9)</f>
        <v>0</v>
      </c>
      <c r="J297" s="13"/>
    </row>
    <row r="298" spans="1:10" ht="13.2" customHeight="1">
      <c r="A298" s="140"/>
      <c r="B298" s="5">
        <v>45451</v>
      </c>
      <c r="C298" s="42">
        <f>('Исходник сравнение Дубай'!$C298/2)-(('Исходник сравнение Дубай'!$C298/2)*'Таблица вводных'!$G$3)</f>
        <v>0</v>
      </c>
      <c r="D298" s="42">
        <f>('Исходник сравнение Дубай'!$D298/2+'Таблица вводных'!$F$4)-('Исходник сравнение Дубай'!$D298/2*'Таблица вводных'!$G$4)</f>
        <v>7</v>
      </c>
      <c r="E298" s="42">
        <f>('Исходник сравнение Дубай'!$E298/2)-(('Исходник сравнение Дубай'!$E298/2-'Таблица вводных'!$F$5)*'Таблица вводных'!$G$5)</f>
        <v>0.82499999999999996</v>
      </c>
      <c r="F298" s="42">
        <f>('Исходник сравнение Дубай'!$F298/2+'Таблица вводных'!$F$6)-(('Исходник сравнение Дубай'!$F298/2+'Таблица вводных'!$F$6)*'Таблица вводных'!$G$6)</f>
        <v>21.6</v>
      </c>
      <c r="G298" s="42">
        <f>('Исходник сравнение Дубай'!$G298/2)-(('Исходник сравнение Дубай'!$G298/2)*'Таблица вводных'!$G$7)</f>
        <v>0</v>
      </c>
      <c r="H298" s="43">
        <f>'Исходник сравнение Дубай'!$H298/2</f>
        <v>0</v>
      </c>
      <c r="I298" s="42">
        <f>'Исходник сравнение Дубай'!$I298/2-(('Исходник сравнение Дубай'!$I298/2)*'Таблица вводных'!$G$9)</f>
        <v>0</v>
      </c>
      <c r="J298" s="13"/>
    </row>
    <row r="299" spans="1:10" ht="13.2" customHeight="1">
      <c r="A299" s="140"/>
      <c r="B299" s="5">
        <v>45454</v>
      </c>
      <c r="C299" s="42">
        <f>('Исходник сравнение Дубай'!$C299/2)-(('Исходник сравнение Дубай'!$C299/2)*'Таблица вводных'!$G$3)</f>
        <v>0</v>
      </c>
      <c r="D299" s="42">
        <f>('Исходник сравнение Дубай'!$D299/2+'Таблица вводных'!$F$4)-('Исходник сравнение Дубай'!$D299/2*'Таблица вводных'!$G$4)</f>
        <v>7</v>
      </c>
      <c r="E299" s="42">
        <f>('Исходник сравнение Дубай'!$E299/2)-(('Исходник сравнение Дубай'!$E299/2-'Таблица вводных'!$F$5)*'Таблица вводных'!$G$5)</f>
        <v>0.82499999999999996</v>
      </c>
      <c r="F299" s="42">
        <f>('Исходник сравнение Дубай'!$F299/2+'Таблица вводных'!$F$6)-(('Исходник сравнение Дубай'!$F299/2+'Таблица вводных'!$F$6)*'Таблица вводных'!$G$6)</f>
        <v>21.6</v>
      </c>
      <c r="G299" s="42">
        <f>('Исходник сравнение Дубай'!$G299/2)-(('Исходник сравнение Дубай'!$G299/2)*'Таблица вводных'!$G$7)</f>
        <v>0</v>
      </c>
      <c r="H299" s="43">
        <f>'Исходник сравнение Дубай'!$H299/2</f>
        <v>0</v>
      </c>
      <c r="I299" s="42">
        <f>'Исходник сравнение Дубай'!$I299/2-(('Исходник сравнение Дубай'!$I299/2)*'Таблица вводных'!$G$9)</f>
        <v>0</v>
      </c>
      <c r="J299" s="13"/>
    </row>
    <row r="300" spans="1:10" ht="13.2" customHeight="1">
      <c r="A300" s="140"/>
      <c r="B300" s="5"/>
      <c r="C300" s="42">
        <f>('Исходник сравнение Дубай'!$C300/2)-(('Исходник сравнение Дубай'!$C300/2)*'Таблица вводных'!$G$3)</f>
        <v>0</v>
      </c>
      <c r="D300" s="42">
        <f>('Исходник сравнение Дубай'!$D300/2+'Таблица вводных'!$F$4)-('Исходник сравнение Дубай'!$D300/2*'Таблица вводных'!$G$4)</f>
        <v>7</v>
      </c>
      <c r="E300" s="42">
        <f>('Исходник сравнение Дубай'!$E300/2)-(('Исходник сравнение Дубай'!$E300/2-'Таблица вводных'!$F$5)*'Таблица вводных'!$G$5)</f>
        <v>0.82499999999999996</v>
      </c>
      <c r="F300" s="42">
        <f>('Исходник сравнение Дубай'!$F300/2+'Таблица вводных'!$F$6)-(('Исходник сравнение Дубай'!$F300/2+'Таблица вводных'!$F$6)*'Таблица вводных'!$G$6)</f>
        <v>21.6</v>
      </c>
      <c r="G300" s="42">
        <f>('Исходник сравнение Дубай'!$G300/2)-(('Исходник сравнение Дубай'!$G300/2)*'Таблица вводных'!$G$7)</f>
        <v>0</v>
      </c>
      <c r="H300" s="43">
        <f>'Исходник сравнение Дубай'!$H300/2</f>
        <v>0</v>
      </c>
      <c r="I300" s="42">
        <f>'Исходник сравнение Дубай'!$I300/2-(('Исходник сравнение Дубай'!$I300/2)*'Таблица вводных'!$G$9)</f>
        <v>0</v>
      </c>
      <c r="J300" s="13"/>
    </row>
    <row r="301" spans="1:10" ht="13.2" customHeight="1">
      <c r="A301" s="140"/>
      <c r="B301" s="5"/>
      <c r="C301" s="42">
        <f>('Исходник сравнение Дубай'!$C301/2)-(('Исходник сравнение Дубай'!$C301/2)*'Таблица вводных'!$G$3)</f>
        <v>0</v>
      </c>
      <c r="D301" s="42">
        <f>('Исходник сравнение Дубай'!$D301/2+'Таблица вводных'!$F$4)-('Исходник сравнение Дубай'!$D301/2*'Таблица вводных'!$G$4)</f>
        <v>7</v>
      </c>
      <c r="E301" s="42">
        <f>('Исходник сравнение Дубай'!$E301/2)-(('Исходник сравнение Дубай'!$E301/2-'Таблица вводных'!$F$5)*'Таблица вводных'!$G$5)</f>
        <v>0.82499999999999996</v>
      </c>
      <c r="F301" s="42">
        <f>('Исходник сравнение Дубай'!$F301/2+'Таблица вводных'!$F$6)-(('Исходник сравнение Дубай'!$F301/2+'Таблица вводных'!$F$6)*'Таблица вводных'!$G$6)</f>
        <v>21.6</v>
      </c>
      <c r="G301" s="42">
        <f>('Исходник сравнение Дубай'!$G301/2)-(('Исходник сравнение Дубай'!$G301/2)*'Таблица вводных'!$G$7)</f>
        <v>0</v>
      </c>
      <c r="H301" s="43">
        <f>'Исходник сравнение Дубай'!$H301/2</f>
        <v>0</v>
      </c>
      <c r="I301" s="42">
        <f>'Исходник сравнение Дубай'!$I301/2-(('Исходник сравнение Дубай'!$I301/2)*'Таблица вводных'!$G$9)</f>
        <v>0</v>
      </c>
      <c r="J301" s="13"/>
    </row>
    <row r="302" spans="1:10" ht="13.2" customHeight="1">
      <c r="A302" s="140"/>
      <c r="B302" s="5"/>
      <c r="C302" s="42">
        <f>('Исходник сравнение Дубай'!$C302/2)-(('Исходник сравнение Дубай'!$C302/2)*'Таблица вводных'!$G$3)</f>
        <v>0</v>
      </c>
      <c r="D302" s="42">
        <f>('Исходник сравнение Дубай'!$D302/2+'Таблица вводных'!$F$4)-('Исходник сравнение Дубай'!$D302/2*'Таблица вводных'!$G$4)</f>
        <v>7</v>
      </c>
      <c r="E302" s="42">
        <f>('Исходник сравнение Дубай'!$E302/2)-(('Исходник сравнение Дубай'!$E302/2-'Таблица вводных'!$F$5)*'Таблица вводных'!$G$5)</f>
        <v>0.82499999999999996</v>
      </c>
      <c r="F302" s="42">
        <f>('Исходник сравнение Дубай'!$F302/2+'Таблица вводных'!$F$6)-(('Исходник сравнение Дубай'!$F302/2+'Таблица вводных'!$F$6)*'Таблица вводных'!$G$6)</f>
        <v>21.6</v>
      </c>
      <c r="G302" s="42">
        <f>('Исходник сравнение Дубай'!$G302/2)-(('Исходник сравнение Дубай'!$G302/2)*'Таблица вводных'!$G$7)</f>
        <v>0</v>
      </c>
      <c r="H302" s="43">
        <f>'Исходник сравнение Дубай'!$H302/2</f>
        <v>0</v>
      </c>
      <c r="I302" s="42">
        <f>'Исходник сравнение Дубай'!$I302/2-(('Исходник сравнение Дубай'!$I302/2)*'Таблица вводных'!$G$9)</f>
        <v>0</v>
      </c>
      <c r="J302" s="13"/>
    </row>
    <row r="303" spans="1:10" ht="13.2" customHeight="1">
      <c r="A303" s="140"/>
      <c r="B303" s="5"/>
      <c r="C303" s="42">
        <f>('Исходник сравнение Дубай'!$C303/2)-(('Исходник сравнение Дубай'!$C303/2)*'Таблица вводных'!$G$3)</f>
        <v>0</v>
      </c>
      <c r="D303" s="42">
        <f>('Исходник сравнение Дубай'!$D303/2+'Таблица вводных'!$F$4)-('Исходник сравнение Дубай'!$D303/2*'Таблица вводных'!$G$4)</f>
        <v>7</v>
      </c>
      <c r="E303" s="42">
        <f>('Исходник сравнение Дубай'!$E303/2)-(('Исходник сравнение Дубай'!$E303/2-'Таблица вводных'!$F$5)*'Таблица вводных'!$G$5)</f>
        <v>0.82499999999999996</v>
      </c>
      <c r="F303" s="42">
        <f>('Исходник сравнение Дубай'!$F303/2+'Таблица вводных'!$F$6)-(('Исходник сравнение Дубай'!$F303/2+'Таблица вводных'!$F$6)*'Таблица вводных'!$G$6)</f>
        <v>21.6</v>
      </c>
      <c r="G303" s="42">
        <f>('Исходник сравнение Дубай'!$G303/2)-(('Исходник сравнение Дубай'!$G303/2)*'Таблица вводных'!$G$7)</f>
        <v>0</v>
      </c>
      <c r="H303" s="43">
        <f>'Исходник сравнение Дубай'!$H303/2</f>
        <v>0</v>
      </c>
      <c r="I303" s="42">
        <f>'Исходник сравнение Дубай'!$I303/2-(('Исходник сравнение Дубай'!$I303/2)*'Таблица вводных'!$G$9)</f>
        <v>0</v>
      </c>
      <c r="J303" s="13"/>
    </row>
    <row r="304" spans="1:10" ht="13.2" customHeight="1">
      <c r="A304" s="140"/>
      <c r="B304" s="5"/>
      <c r="C304" s="42">
        <f>('Исходник сравнение Дубай'!$C304/2)-(('Исходник сравнение Дубай'!$C304/2)*'Таблица вводных'!$G$3)</f>
        <v>0</v>
      </c>
      <c r="D304" s="42">
        <f>('Исходник сравнение Дубай'!$D304/2+'Таблица вводных'!$F$4)-('Исходник сравнение Дубай'!$D304/2*'Таблица вводных'!$G$4)</f>
        <v>7</v>
      </c>
      <c r="E304" s="42">
        <f>('Исходник сравнение Дубай'!$E304/2)-(('Исходник сравнение Дубай'!$E304/2-'Таблица вводных'!$F$5)*'Таблица вводных'!$G$5)</f>
        <v>0.82499999999999996</v>
      </c>
      <c r="F304" s="42">
        <f>('Исходник сравнение Дубай'!$F304/2+'Таблица вводных'!$F$6)-(('Исходник сравнение Дубай'!$F304/2+'Таблица вводных'!$F$6)*'Таблица вводных'!$G$6)</f>
        <v>21.6</v>
      </c>
      <c r="G304" s="42">
        <f>('Исходник сравнение Дубай'!$G304/2)-(('Исходник сравнение Дубай'!$G304/2)*'Таблица вводных'!$G$7)</f>
        <v>0</v>
      </c>
      <c r="H304" s="43">
        <f>'Исходник сравнение Дубай'!$H304/2</f>
        <v>0</v>
      </c>
      <c r="I304" s="42">
        <f>'Исходник сравнение Дубай'!$I304/2-(('Исходник сравнение Дубай'!$I304/2)*'Таблица вводных'!$G$9)</f>
        <v>0</v>
      </c>
      <c r="J304" s="13"/>
    </row>
    <row r="305" spans="1:10" ht="13.2" customHeight="1">
      <c r="A305" s="140"/>
      <c r="B305" s="5"/>
      <c r="C305" s="42">
        <f>('Исходник сравнение Дубай'!$C305/2)-(('Исходник сравнение Дубай'!$C305/2)*'Таблица вводных'!$G$3)</f>
        <v>0</v>
      </c>
      <c r="D305" s="42">
        <f>('Исходник сравнение Дубай'!$D305/2+'Таблица вводных'!$F$4)-('Исходник сравнение Дубай'!$D305/2*'Таблица вводных'!$G$4)</f>
        <v>7</v>
      </c>
      <c r="E305" s="42">
        <f>('Исходник сравнение Дубай'!$E305/2)-(('Исходник сравнение Дубай'!$E305/2-'Таблица вводных'!$F$5)*'Таблица вводных'!$G$5)</f>
        <v>0.82499999999999996</v>
      </c>
      <c r="F305" s="42">
        <f>('Исходник сравнение Дубай'!$F305/2+'Таблица вводных'!$F$6)-(('Исходник сравнение Дубай'!$F305/2+'Таблица вводных'!$F$6)*'Таблица вводных'!$G$6)</f>
        <v>21.6</v>
      </c>
      <c r="G305" s="42">
        <f>('Исходник сравнение Дубай'!$G305/2)-(('Исходник сравнение Дубай'!$G305/2)*'Таблица вводных'!$G$7)</f>
        <v>0</v>
      </c>
      <c r="H305" s="43">
        <f>'Исходник сравнение Дубай'!$H305/2</f>
        <v>0</v>
      </c>
      <c r="I305" s="42">
        <f>'Исходник сравнение Дубай'!$I305/2-(('Исходник сравнение Дубай'!$I305/2)*'Таблица вводных'!$G$9)</f>
        <v>0</v>
      </c>
      <c r="J305" s="13"/>
    </row>
    <row r="306" spans="1:10" ht="13.2" customHeight="1">
      <c r="A306" s="140"/>
      <c r="B306" s="5"/>
      <c r="C306" s="42">
        <f>('Исходник сравнение Дубай'!$C306/2)-(('Исходник сравнение Дубай'!$C306/2)*'Таблица вводных'!$G$3)</f>
        <v>0</v>
      </c>
      <c r="D306" s="42">
        <f>('Исходник сравнение Дубай'!$D306/2+'Таблица вводных'!$F$4)-('Исходник сравнение Дубай'!$D306/2*'Таблица вводных'!$G$4)</f>
        <v>7</v>
      </c>
      <c r="E306" s="42">
        <f>('Исходник сравнение Дубай'!$E306/2)-(('Исходник сравнение Дубай'!$E306/2-'Таблица вводных'!$F$5)*'Таблица вводных'!$G$5)</f>
        <v>0.82499999999999996</v>
      </c>
      <c r="F306" s="42">
        <f>('Исходник сравнение Дубай'!$F306/2+'Таблица вводных'!$F$6)-(('Исходник сравнение Дубай'!$F306/2+'Таблица вводных'!$F$6)*'Таблица вводных'!$G$6)</f>
        <v>21.6</v>
      </c>
      <c r="G306" s="42">
        <f>('Исходник сравнение Дубай'!$G306/2)-(('Исходник сравнение Дубай'!$G306/2)*'Таблица вводных'!$G$7)</f>
        <v>0</v>
      </c>
      <c r="H306" s="43">
        <f>'Исходник сравнение Дубай'!$H306/2</f>
        <v>0</v>
      </c>
      <c r="I306" s="42">
        <f>'Исходник сравнение Дубай'!$I306/2-(('Исходник сравнение Дубай'!$I306/2)*'Таблица вводных'!$G$9)</f>
        <v>0</v>
      </c>
      <c r="J306" s="13"/>
    </row>
    <row r="307" spans="1:10" ht="13.2" customHeight="1">
      <c r="A307" s="141"/>
      <c r="B307" s="18"/>
      <c r="C307" s="44">
        <f>('Исходник сравнение Дубай'!$C307/2)-(('Исходник сравнение Дубай'!$C307/2)*'Таблица вводных'!$G$3)</f>
        <v>0</v>
      </c>
      <c r="D307" s="44">
        <f>('Исходник сравнение Дубай'!$D307/2+'Таблица вводных'!$F$4)-('Исходник сравнение Дубай'!$D307/2*'Таблица вводных'!$G$4)</f>
        <v>7</v>
      </c>
      <c r="E307" s="44">
        <f>('Исходник сравнение Дубай'!$E307/2)-(('Исходник сравнение Дубай'!$E307/2-'Таблица вводных'!$F$5)*'Таблица вводных'!$G$5)</f>
        <v>0.82499999999999996</v>
      </c>
      <c r="F307" s="44">
        <f>('Исходник сравнение Дубай'!$F307/2+'Таблица вводных'!$F$6)-(('Исходник сравнение Дубай'!$F307/2+'Таблица вводных'!$F$6)*'Таблица вводных'!$G$6)</f>
        <v>21.6</v>
      </c>
      <c r="G307" s="44">
        <f>('Исходник сравнение Дубай'!$G307/2)-(('Исходник сравнение Дубай'!$G307/2)*'Таблица вводных'!$G$7)</f>
        <v>0</v>
      </c>
      <c r="H307" s="45">
        <f>'Исходник сравнение Дубай'!$H307/2</f>
        <v>0</v>
      </c>
      <c r="I307" s="44">
        <f>'Исходник сравнение Дубай'!$I307/2-(('Исходник сравнение Дубай'!$I307/2)*'Таблица вводных'!$G$9)</f>
        <v>0</v>
      </c>
      <c r="J307" s="22"/>
    </row>
    <row r="308" spans="1:10" ht="13.2" customHeight="1">
      <c r="A308" s="142" t="s">
        <v>173</v>
      </c>
      <c r="B308" s="5">
        <v>45423</v>
      </c>
      <c r="C308" s="40">
        <f>('Исходник сравнение Дубай'!$C308/2)-(('Исходник сравнение Дубай'!$C308/2)*'Таблица вводных'!$G$3)</f>
        <v>0</v>
      </c>
      <c r="D308" s="40">
        <f>('Исходник сравнение Дубай'!$D308/2+'Таблица вводных'!$F$4)-('Исходник сравнение Дубай'!$D308/2*'Таблица вводных'!$G$4)</f>
        <v>7</v>
      </c>
      <c r="E308" s="40">
        <f>('Исходник сравнение Дубай'!$E308/2)-(('Исходник сравнение Дубай'!$E308/2-'Таблица вводных'!$F$5)*'Таблица вводных'!$G$5)</f>
        <v>0.82499999999999996</v>
      </c>
      <c r="F308" s="40">
        <f>('Исходник сравнение Дубай'!$F308/2+'Таблица вводных'!$F$6)-(('Исходник сравнение Дубай'!$F308/2+'Таблица вводных'!$F$6)*'Таблица вводных'!$G$6)</f>
        <v>21.6</v>
      </c>
      <c r="G308" s="40">
        <f>('Исходник сравнение Дубай'!$G308/2)-(('Исходник сравнение Дубай'!$G308/2)*'Таблица вводных'!$G$7)</f>
        <v>0</v>
      </c>
      <c r="H308" s="41">
        <f>'Исходник сравнение Дубай'!$H308/2</f>
        <v>0</v>
      </c>
      <c r="I308" s="40">
        <f>'Исходник сравнение Дубай'!$I308/2-(('Исходник сравнение Дубай'!$I308/2)*'Таблица вводных'!$G$9)</f>
        <v>0</v>
      </c>
      <c r="J308" s="10" t="s">
        <v>174</v>
      </c>
    </row>
    <row r="309" spans="1:10" ht="13.2" customHeight="1">
      <c r="A309" s="140"/>
      <c r="B309" s="5">
        <v>45426</v>
      </c>
      <c r="C309" s="42">
        <f>('Исходник сравнение Дубай'!$C309/2)-(('Исходник сравнение Дубай'!$C309/2)*'Таблица вводных'!$G$3)</f>
        <v>0</v>
      </c>
      <c r="D309" s="42">
        <f>('Исходник сравнение Дубай'!$D309/2+'Таблица вводных'!$F$4)-('Исходник сравнение Дубай'!$D309/2*'Таблица вводных'!$G$4)</f>
        <v>7</v>
      </c>
      <c r="E309" s="42">
        <f>('Исходник сравнение Дубай'!$E309/2)-(('Исходник сравнение Дубай'!$E309/2-'Таблица вводных'!$F$5)*'Таблица вводных'!$G$5)</f>
        <v>0.82499999999999996</v>
      </c>
      <c r="F309" s="42">
        <f>('Исходник сравнение Дубай'!$F309/2+'Таблица вводных'!$F$6)-(('Исходник сравнение Дубай'!$F309/2+'Таблица вводных'!$F$6)*'Таблица вводных'!$G$6)</f>
        <v>21.6</v>
      </c>
      <c r="G309" s="42">
        <f>('Исходник сравнение Дубай'!$G309/2)-(('Исходник сравнение Дубай'!$G309/2)*'Таблица вводных'!$G$7)</f>
        <v>0</v>
      </c>
      <c r="H309" s="43">
        <f>'Исходник сравнение Дубай'!$H309/2</f>
        <v>0</v>
      </c>
      <c r="I309" s="42">
        <f>'Исходник сравнение Дубай'!$I309/2-(('Исходник сравнение Дубай'!$I309/2)*'Таблица вводных'!$G$9)</f>
        <v>0</v>
      </c>
      <c r="J309" s="13" t="s">
        <v>174</v>
      </c>
    </row>
    <row r="310" spans="1:10" ht="13.2" customHeight="1">
      <c r="A310" s="140"/>
      <c r="B310" s="5">
        <v>45430</v>
      </c>
      <c r="C310" s="42">
        <f>('Исходник сравнение Дубай'!$C310/2)-(('Исходник сравнение Дубай'!$C310/2)*'Таблица вводных'!$G$3)</f>
        <v>0</v>
      </c>
      <c r="D310" s="42">
        <f>('Исходник сравнение Дубай'!$D310/2+'Таблица вводных'!$F$4)-('Исходник сравнение Дубай'!$D310/2*'Таблица вводных'!$G$4)</f>
        <v>7</v>
      </c>
      <c r="E310" s="42">
        <f>('Исходник сравнение Дубай'!$E310/2)-(('Исходник сравнение Дубай'!$E310/2-'Таблица вводных'!$F$5)*'Таблица вводных'!$G$5)</f>
        <v>0.82499999999999996</v>
      </c>
      <c r="F310" s="42">
        <f>('Исходник сравнение Дубай'!$F310/2+'Таблица вводных'!$F$6)-(('Исходник сравнение Дубай'!$F310/2+'Таблица вводных'!$F$6)*'Таблица вводных'!$G$6)</f>
        <v>21.6</v>
      </c>
      <c r="G310" s="42">
        <f>('Исходник сравнение Дубай'!$G310/2)-(('Исходник сравнение Дубай'!$G310/2)*'Таблица вводных'!$G$7)</f>
        <v>0</v>
      </c>
      <c r="H310" s="43">
        <f>'Исходник сравнение Дубай'!$H310/2</f>
        <v>0</v>
      </c>
      <c r="I310" s="42">
        <f>'Исходник сравнение Дубай'!$I310/2-(('Исходник сравнение Дубай'!$I310/2)*'Таблица вводных'!$G$9)</f>
        <v>0</v>
      </c>
      <c r="J310" s="13" t="s">
        <v>174</v>
      </c>
    </row>
    <row r="311" spans="1:10" ht="13.2" customHeight="1">
      <c r="A311" s="140"/>
      <c r="B311" s="5">
        <v>45433</v>
      </c>
      <c r="C311" s="42">
        <f>('Исходник сравнение Дубай'!$C311/2)-(('Исходник сравнение Дубай'!$C311/2)*'Таблица вводных'!$G$3)</f>
        <v>0</v>
      </c>
      <c r="D311" s="42">
        <f>('Исходник сравнение Дубай'!$D311/2+'Таблица вводных'!$F$4)-('Исходник сравнение Дубай'!$D311/2*'Таблица вводных'!$G$4)</f>
        <v>7</v>
      </c>
      <c r="E311" s="42">
        <f>('Исходник сравнение Дубай'!$E311/2)-(('Исходник сравнение Дубай'!$E311/2-'Таблица вводных'!$F$5)*'Таблица вводных'!$G$5)</f>
        <v>0.82499999999999996</v>
      </c>
      <c r="F311" s="42">
        <f>('Исходник сравнение Дубай'!$F311/2+'Таблица вводных'!$F$6)-(('Исходник сравнение Дубай'!$F311/2+'Таблица вводных'!$F$6)*'Таблица вводных'!$G$6)</f>
        <v>21.6</v>
      </c>
      <c r="G311" s="42">
        <f>('Исходник сравнение Дубай'!$G311/2)-(('Исходник сравнение Дубай'!$G311/2)*'Таблица вводных'!$G$7)</f>
        <v>0</v>
      </c>
      <c r="H311" s="43">
        <f>'Исходник сравнение Дубай'!$H311/2</f>
        <v>0</v>
      </c>
      <c r="I311" s="42">
        <f>'Исходник сравнение Дубай'!$I311/2-(('Исходник сравнение Дубай'!$I311/2)*'Таблица вводных'!$G$9)</f>
        <v>0</v>
      </c>
      <c r="J311" s="13" t="s">
        <v>174</v>
      </c>
    </row>
    <row r="312" spans="1:10" ht="13.2" customHeight="1">
      <c r="A312" s="140"/>
      <c r="B312" s="5">
        <v>45437</v>
      </c>
      <c r="C312" s="42">
        <f>('Исходник сравнение Дубай'!$C312/2)-(('Исходник сравнение Дубай'!$C312/2)*'Таблица вводных'!$G$3)</f>
        <v>0</v>
      </c>
      <c r="D312" s="42">
        <f>('Исходник сравнение Дубай'!$D312/2+'Таблица вводных'!$F$4)-('Исходник сравнение Дубай'!$D312/2*'Таблица вводных'!$G$4)</f>
        <v>7</v>
      </c>
      <c r="E312" s="42">
        <f>('Исходник сравнение Дубай'!$E312/2)-(('Исходник сравнение Дубай'!$E312/2-'Таблица вводных'!$F$5)*'Таблица вводных'!$G$5)</f>
        <v>0.82499999999999996</v>
      </c>
      <c r="F312" s="42">
        <f>('Исходник сравнение Дубай'!$F312/2+'Таблица вводных'!$F$6)-(('Исходник сравнение Дубай'!$F312/2+'Таблица вводных'!$F$6)*'Таблица вводных'!$G$6)</f>
        <v>21.6</v>
      </c>
      <c r="G312" s="42">
        <f>('Исходник сравнение Дубай'!$G312/2)-(('Исходник сравнение Дубай'!$G312/2)*'Таблица вводных'!$G$7)</f>
        <v>0</v>
      </c>
      <c r="H312" s="43">
        <f>'Исходник сравнение Дубай'!$H312/2</f>
        <v>0</v>
      </c>
      <c r="I312" s="42">
        <f>'Исходник сравнение Дубай'!$I312/2-(('Исходник сравнение Дубай'!$I312/2)*'Таблица вводных'!$G$9)</f>
        <v>0</v>
      </c>
      <c r="J312" s="13" t="s">
        <v>174</v>
      </c>
    </row>
    <row r="313" spans="1:10" ht="13.2" customHeight="1">
      <c r="A313" s="140"/>
      <c r="B313" s="5">
        <v>45440</v>
      </c>
      <c r="C313" s="42">
        <f>('Исходник сравнение Дубай'!$C313/2)-(('Исходник сравнение Дубай'!$C313/2)*'Таблица вводных'!$G$3)</f>
        <v>0</v>
      </c>
      <c r="D313" s="42">
        <f>('Исходник сравнение Дубай'!$D313/2+'Таблица вводных'!$F$4)-('Исходник сравнение Дубай'!$D313/2*'Таблица вводных'!$G$4)</f>
        <v>7</v>
      </c>
      <c r="E313" s="42">
        <f>('Исходник сравнение Дубай'!$E313/2)-(('Исходник сравнение Дубай'!$E313/2-'Таблица вводных'!$F$5)*'Таблица вводных'!$G$5)</f>
        <v>0.82499999999999996</v>
      </c>
      <c r="F313" s="42">
        <f>('Исходник сравнение Дубай'!$F313/2+'Таблица вводных'!$F$6)-(('Исходник сравнение Дубай'!$F313/2+'Таблица вводных'!$F$6)*'Таблица вводных'!$G$6)</f>
        <v>21.6</v>
      </c>
      <c r="G313" s="42">
        <f>('Исходник сравнение Дубай'!$G313/2)-(('Исходник сравнение Дубай'!$G313/2)*'Таблица вводных'!$G$7)</f>
        <v>0</v>
      </c>
      <c r="H313" s="43">
        <f>'Исходник сравнение Дубай'!$H313/2</f>
        <v>0</v>
      </c>
      <c r="I313" s="42">
        <f>'Исходник сравнение Дубай'!$I313/2-(('Исходник сравнение Дубай'!$I313/2)*'Таблица вводных'!$G$9)</f>
        <v>0</v>
      </c>
      <c r="J313" s="13" t="s">
        <v>174</v>
      </c>
    </row>
    <row r="314" spans="1:10" ht="13.2" customHeight="1">
      <c r="A314" s="140"/>
      <c r="B314" s="5">
        <v>45444</v>
      </c>
      <c r="C314" s="42">
        <f>('Исходник сравнение Дубай'!$C314/2)-(('Исходник сравнение Дубай'!$C314/2)*'Таблица вводных'!$G$3)</f>
        <v>0</v>
      </c>
      <c r="D314" s="42">
        <f>('Исходник сравнение Дубай'!$D314/2+'Таблица вводных'!$F$4)-('Исходник сравнение Дубай'!$D314/2*'Таблица вводных'!$G$4)</f>
        <v>7</v>
      </c>
      <c r="E314" s="42">
        <f>('Исходник сравнение Дубай'!$E314/2)-(('Исходник сравнение Дубай'!$E314/2-'Таблица вводных'!$F$5)*'Таблица вводных'!$G$5)</f>
        <v>0.82499999999999996</v>
      </c>
      <c r="F314" s="42">
        <f>('Исходник сравнение Дубай'!$F314/2+'Таблица вводных'!$F$6)-(('Исходник сравнение Дубай'!$F314/2+'Таблица вводных'!$F$6)*'Таблица вводных'!$G$6)</f>
        <v>21.6</v>
      </c>
      <c r="G314" s="42">
        <f>('Исходник сравнение Дубай'!$G314/2)-(('Исходник сравнение Дубай'!$G314/2)*'Таблица вводных'!$G$7)</f>
        <v>0</v>
      </c>
      <c r="H314" s="43">
        <f>'Исходник сравнение Дубай'!$H314/2</f>
        <v>0</v>
      </c>
      <c r="I314" s="42">
        <f>'Исходник сравнение Дубай'!$I314/2-(('Исходник сравнение Дубай'!$I314/2)*'Таблица вводных'!$G$9)</f>
        <v>0</v>
      </c>
      <c r="J314" s="13" t="s">
        <v>174</v>
      </c>
    </row>
    <row r="315" spans="1:10" ht="13.2" customHeight="1">
      <c r="A315" s="140"/>
      <c r="B315" s="5">
        <v>45447</v>
      </c>
      <c r="C315" s="42">
        <f>('Исходник сравнение Дубай'!$C315/2)-(('Исходник сравнение Дубай'!$C315/2)*'Таблица вводных'!$G$3)</f>
        <v>0</v>
      </c>
      <c r="D315" s="42">
        <f>('Исходник сравнение Дубай'!$D315/2+'Таблица вводных'!$F$4)-('Исходник сравнение Дубай'!$D315/2*'Таблица вводных'!$G$4)</f>
        <v>7</v>
      </c>
      <c r="E315" s="42">
        <f>('Исходник сравнение Дубай'!$E315/2)-(('Исходник сравнение Дубай'!$E315/2-'Таблица вводных'!$F$5)*'Таблица вводных'!$G$5)</f>
        <v>0.82499999999999996</v>
      </c>
      <c r="F315" s="42">
        <f>('Исходник сравнение Дубай'!$F315/2+'Таблица вводных'!$F$6)-(('Исходник сравнение Дубай'!$F315/2+'Таблица вводных'!$F$6)*'Таблица вводных'!$G$6)</f>
        <v>21.6</v>
      </c>
      <c r="G315" s="42">
        <f>('Исходник сравнение Дубай'!$G315/2)-(('Исходник сравнение Дубай'!$G315/2)*'Таблица вводных'!$G$7)</f>
        <v>0</v>
      </c>
      <c r="H315" s="43">
        <f>'Исходник сравнение Дубай'!$H315/2</f>
        <v>0</v>
      </c>
      <c r="I315" s="42">
        <f>'Исходник сравнение Дубай'!$I315/2-(('Исходник сравнение Дубай'!$I315/2)*'Таблица вводных'!$G$9)</f>
        <v>0</v>
      </c>
      <c r="J315" s="13" t="s">
        <v>174</v>
      </c>
    </row>
    <row r="316" spans="1:10" ht="13.2" customHeight="1">
      <c r="A316" s="140"/>
      <c r="B316" s="5">
        <v>45451</v>
      </c>
      <c r="C316" s="42">
        <f>('Исходник сравнение Дубай'!$C316/2)-(('Исходник сравнение Дубай'!$C316/2)*'Таблица вводных'!$G$3)</f>
        <v>0</v>
      </c>
      <c r="D316" s="42">
        <f>('Исходник сравнение Дубай'!$D316/2+'Таблица вводных'!$F$4)-('Исходник сравнение Дубай'!$D316/2*'Таблица вводных'!$G$4)</f>
        <v>7</v>
      </c>
      <c r="E316" s="42">
        <f>('Исходник сравнение Дубай'!$E316/2)-(('Исходник сравнение Дубай'!$E316/2-'Таблица вводных'!$F$5)*'Таблица вводных'!$G$5)</f>
        <v>0.82499999999999996</v>
      </c>
      <c r="F316" s="42">
        <f>('Исходник сравнение Дубай'!$F316/2+'Таблица вводных'!$F$6)-(('Исходник сравнение Дубай'!$F316/2+'Таблица вводных'!$F$6)*'Таблица вводных'!$G$6)</f>
        <v>21.6</v>
      </c>
      <c r="G316" s="42">
        <f>('Исходник сравнение Дубай'!$G316/2)-(('Исходник сравнение Дубай'!$G316/2)*'Таблица вводных'!$G$7)</f>
        <v>0</v>
      </c>
      <c r="H316" s="43">
        <f>'Исходник сравнение Дубай'!$H316/2</f>
        <v>0</v>
      </c>
      <c r="I316" s="42">
        <f>'Исходник сравнение Дубай'!$I316/2-(('Исходник сравнение Дубай'!$I316/2)*'Таблица вводных'!$G$9)</f>
        <v>0</v>
      </c>
      <c r="J316" s="13" t="s">
        <v>174</v>
      </c>
    </row>
    <row r="317" spans="1:10" ht="13.2" customHeight="1">
      <c r="A317" s="140"/>
      <c r="B317" s="5">
        <v>45454</v>
      </c>
      <c r="C317" s="42">
        <f>('Исходник сравнение Дубай'!$C317/2)-(('Исходник сравнение Дубай'!$C317/2)*'Таблица вводных'!$G$3)</f>
        <v>0</v>
      </c>
      <c r="D317" s="42">
        <f>('Исходник сравнение Дубай'!$D317/2+'Таблица вводных'!$F$4)-('Исходник сравнение Дубай'!$D317/2*'Таблица вводных'!$G$4)</f>
        <v>7</v>
      </c>
      <c r="E317" s="42">
        <f>('Исходник сравнение Дубай'!$E317/2)-(('Исходник сравнение Дубай'!$E317/2-'Таблица вводных'!$F$5)*'Таблица вводных'!$G$5)</f>
        <v>0.82499999999999996</v>
      </c>
      <c r="F317" s="42">
        <f>('Исходник сравнение Дубай'!$F317/2+'Таблица вводных'!$F$6)-(('Исходник сравнение Дубай'!$F317/2+'Таблица вводных'!$F$6)*'Таблица вводных'!$G$6)</f>
        <v>21.6</v>
      </c>
      <c r="G317" s="42">
        <f>('Исходник сравнение Дубай'!$G317/2)-(('Исходник сравнение Дубай'!$G317/2)*'Таблица вводных'!$G$7)</f>
        <v>0</v>
      </c>
      <c r="H317" s="43">
        <f>'Исходник сравнение Дубай'!$H317/2</f>
        <v>0</v>
      </c>
      <c r="I317" s="42">
        <f>'Исходник сравнение Дубай'!$I317/2-(('Исходник сравнение Дубай'!$I317/2)*'Таблица вводных'!$G$9)</f>
        <v>0</v>
      </c>
      <c r="J317" s="13" t="s">
        <v>174</v>
      </c>
    </row>
    <row r="318" spans="1:10" ht="13.2" customHeight="1">
      <c r="A318" s="140"/>
      <c r="B318" s="5"/>
      <c r="C318" s="42">
        <f>('Исходник сравнение Дубай'!$C318/2)-(('Исходник сравнение Дубай'!$C318/2)*'Таблица вводных'!$G$3)</f>
        <v>0</v>
      </c>
      <c r="D318" s="42">
        <f>('Исходник сравнение Дубай'!$D318/2+'Таблица вводных'!$F$4)-('Исходник сравнение Дубай'!$D318/2*'Таблица вводных'!$G$4)</f>
        <v>7</v>
      </c>
      <c r="E318" s="42">
        <f>('Исходник сравнение Дубай'!$E318/2)-(('Исходник сравнение Дубай'!$E318/2-'Таблица вводных'!$F$5)*'Таблица вводных'!$G$5)</f>
        <v>0.82499999999999996</v>
      </c>
      <c r="F318" s="42">
        <f>('Исходник сравнение Дубай'!$F318/2+'Таблица вводных'!$F$6)-(('Исходник сравнение Дубай'!$F318/2+'Таблица вводных'!$F$6)*'Таблица вводных'!$G$6)</f>
        <v>21.6</v>
      </c>
      <c r="G318" s="42">
        <f>('Исходник сравнение Дубай'!$G318/2)-(('Исходник сравнение Дубай'!$G318/2)*'Таблица вводных'!$G$7)</f>
        <v>0</v>
      </c>
      <c r="H318" s="43">
        <f>'Исходник сравнение Дубай'!$H318/2</f>
        <v>0</v>
      </c>
      <c r="I318" s="42">
        <f>'Исходник сравнение Дубай'!$I318/2-(('Исходник сравнение Дубай'!$I318/2)*'Таблица вводных'!$G$9)</f>
        <v>0</v>
      </c>
      <c r="J318" s="13" t="s">
        <v>174</v>
      </c>
    </row>
    <row r="319" spans="1:10" ht="13.2" customHeight="1">
      <c r="A319" s="140"/>
      <c r="B319" s="5"/>
      <c r="C319" s="42">
        <f>('Исходник сравнение Дубай'!$C319/2)-(('Исходник сравнение Дубай'!$C319/2)*'Таблица вводных'!$G$3)</f>
        <v>0</v>
      </c>
      <c r="D319" s="42">
        <f>('Исходник сравнение Дубай'!$D319/2+'Таблица вводных'!$F$4)-('Исходник сравнение Дубай'!$D319/2*'Таблица вводных'!$G$4)</f>
        <v>7</v>
      </c>
      <c r="E319" s="42">
        <f>('Исходник сравнение Дубай'!$E319/2)-(('Исходник сравнение Дубай'!$E319/2-'Таблица вводных'!$F$5)*'Таблица вводных'!$G$5)</f>
        <v>0.82499999999999996</v>
      </c>
      <c r="F319" s="42">
        <f>('Исходник сравнение Дубай'!$F319/2+'Таблица вводных'!$F$6)-(('Исходник сравнение Дубай'!$F319/2+'Таблица вводных'!$F$6)*'Таблица вводных'!$G$6)</f>
        <v>21.6</v>
      </c>
      <c r="G319" s="42">
        <f>('Исходник сравнение Дубай'!$G319/2)-(('Исходник сравнение Дубай'!$G319/2)*'Таблица вводных'!$G$7)</f>
        <v>0</v>
      </c>
      <c r="H319" s="43">
        <f>'Исходник сравнение Дубай'!$H319/2</f>
        <v>0</v>
      </c>
      <c r="I319" s="42">
        <f>'Исходник сравнение Дубай'!$I319/2-(('Исходник сравнение Дубай'!$I319/2)*'Таблица вводных'!$G$9)</f>
        <v>0</v>
      </c>
      <c r="J319" s="13" t="s">
        <v>174</v>
      </c>
    </row>
    <row r="320" spans="1:10" ht="13.2" customHeight="1">
      <c r="A320" s="140"/>
      <c r="B320" s="5"/>
      <c r="C320" s="42">
        <f>('Исходник сравнение Дубай'!$C320/2)-(('Исходник сравнение Дубай'!$C320/2)*'Таблица вводных'!$G$3)</f>
        <v>0</v>
      </c>
      <c r="D320" s="42">
        <f>('Исходник сравнение Дубай'!$D320/2+'Таблица вводных'!$F$4)-('Исходник сравнение Дубай'!$D320/2*'Таблица вводных'!$G$4)</f>
        <v>7</v>
      </c>
      <c r="E320" s="42">
        <f>('Исходник сравнение Дубай'!$E320/2)-(('Исходник сравнение Дубай'!$E320/2-'Таблица вводных'!$F$5)*'Таблица вводных'!$G$5)</f>
        <v>0.82499999999999996</v>
      </c>
      <c r="F320" s="42">
        <f>('Исходник сравнение Дубай'!$F320/2+'Таблица вводных'!$F$6)-(('Исходник сравнение Дубай'!$F320/2+'Таблица вводных'!$F$6)*'Таблица вводных'!$G$6)</f>
        <v>21.6</v>
      </c>
      <c r="G320" s="42">
        <f>('Исходник сравнение Дубай'!$G320/2)-(('Исходник сравнение Дубай'!$G320/2)*'Таблица вводных'!$G$7)</f>
        <v>0</v>
      </c>
      <c r="H320" s="43">
        <f>'Исходник сравнение Дубай'!$H320/2</f>
        <v>0</v>
      </c>
      <c r="I320" s="42">
        <f>'Исходник сравнение Дубай'!$I320/2-(('Исходник сравнение Дубай'!$I320/2)*'Таблица вводных'!$G$9)</f>
        <v>0</v>
      </c>
      <c r="J320" s="13" t="s">
        <v>174</v>
      </c>
    </row>
    <row r="321" spans="1:10" ht="13.2" customHeight="1">
      <c r="A321" s="140"/>
      <c r="B321" s="5"/>
      <c r="C321" s="42">
        <f>('Исходник сравнение Дубай'!$C321/2)-(('Исходник сравнение Дубай'!$C321/2)*'Таблица вводных'!$G$3)</f>
        <v>0</v>
      </c>
      <c r="D321" s="42">
        <f>('Исходник сравнение Дубай'!$D321/2+'Таблица вводных'!$F$4)-('Исходник сравнение Дубай'!$D321/2*'Таблица вводных'!$G$4)</f>
        <v>7</v>
      </c>
      <c r="E321" s="42">
        <f>('Исходник сравнение Дубай'!$E321/2)-(('Исходник сравнение Дубай'!$E321/2-'Таблица вводных'!$F$5)*'Таблица вводных'!$G$5)</f>
        <v>0.82499999999999996</v>
      </c>
      <c r="F321" s="42">
        <f>('Исходник сравнение Дубай'!$F321/2+'Таблица вводных'!$F$6)-(('Исходник сравнение Дубай'!$F321/2+'Таблица вводных'!$F$6)*'Таблица вводных'!$G$6)</f>
        <v>21.6</v>
      </c>
      <c r="G321" s="42">
        <f>('Исходник сравнение Дубай'!$G321/2)-(('Исходник сравнение Дубай'!$G321/2)*'Таблица вводных'!$G$7)</f>
        <v>0</v>
      </c>
      <c r="H321" s="43">
        <f>'Исходник сравнение Дубай'!$H321/2</f>
        <v>0</v>
      </c>
      <c r="I321" s="42">
        <f>'Исходник сравнение Дубай'!$I321/2-(('Исходник сравнение Дубай'!$I321/2)*'Таблица вводных'!$G$9)</f>
        <v>0</v>
      </c>
      <c r="J321" s="13" t="s">
        <v>174</v>
      </c>
    </row>
    <row r="322" spans="1:10" ht="13.2" customHeight="1">
      <c r="A322" s="140"/>
      <c r="B322" s="5"/>
      <c r="C322" s="42">
        <f>('Исходник сравнение Дубай'!$C322/2)-(('Исходник сравнение Дубай'!$C322/2)*'Таблица вводных'!$G$3)</f>
        <v>0</v>
      </c>
      <c r="D322" s="42">
        <f>('Исходник сравнение Дубай'!$D322/2+'Таблица вводных'!$F$4)-('Исходник сравнение Дубай'!$D322/2*'Таблица вводных'!$G$4)</f>
        <v>7</v>
      </c>
      <c r="E322" s="42">
        <f>('Исходник сравнение Дубай'!$E322/2)-(('Исходник сравнение Дубай'!$E322/2-'Таблица вводных'!$F$5)*'Таблица вводных'!$G$5)</f>
        <v>0.82499999999999996</v>
      </c>
      <c r="F322" s="42">
        <f>('Исходник сравнение Дубай'!$F322/2+'Таблица вводных'!$F$6)-(('Исходник сравнение Дубай'!$F322/2+'Таблица вводных'!$F$6)*'Таблица вводных'!$G$6)</f>
        <v>21.6</v>
      </c>
      <c r="G322" s="42">
        <f>('Исходник сравнение Дубай'!$G322/2)-(('Исходник сравнение Дубай'!$G322/2)*'Таблица вводных'!$G$7)</f>
        <v>0</v>
      </c>
      <c r="H322" s="43">
        <f>'Исходник сравнение Дубай'!$H322/2</f>
        <v>0</v>
      </c>
      <c r="I322" s="42">
        <f>'Исходник сравнение Дубай'!$I322/2-(('Исходник сравнение Дубай'!$I322/2)*'Таблица вводных'!$G$9)</f>
        <v>0</v>
      </c>
      <c r="J322" s="13" t="s">
        <v>174</v>
      </c>
    </row>
    <row r="323" spans="1:10" ht="13.2" customHeight="1">
      <c r="A323" s="140"/>
      <c r="B323" s="5"/>
      <c r="C323" s="42">
        <f>('Исходник сравнение Дубай'!$C323/2)-(('Исходник сравнение Дубай'!$C323/2)*'Таблица вводных'!$G$3)</f>
        <v>0</v>
      </c>
      <c r="D323" s="42">
        <f>('Исходник сравнение Дубай'!$D323/2+'Таблица вводных'!$F$4)-('Исходник сравнение Дубай'!$D323/2*'Таблица вводных'!$G$4)</f>
        <v>7</v>
      </c>
      <c r="E323" s="42">
        <f>('Исходник сравнение Дубай'!$E323/2)-(('Исходник сравнение Дубай'!$E323/2-'Таблица вводных'!$F$5)*'Таблица вводных'!$G$5)</f>
        <v>0.82499999999999996</v>
      </c>
      <c r="F323" s="42">
        <f>('Исходник сравнение Дубай'!$F323/2+'Таблица вводных'!$F$6)-(('Исходник сравнение Дубай'!$F323/2+'Таблица вводных'!$F$6)*'Таблица вводных'!$G$6)</f>
        <v>21.6</v>
      </c>
      <c r="G323" s="42">
        <f>('Исходник сравнение Дубай'!$G323/2)-(('Исходник сравнение Дубай'!$G323/2)*'Таблица вводных'!$G$7)</f>
        <v>0</v>
      </c>
      <c r="H323" s="43">
        <f>'Исходник сравнение Дубай'!$H323/2</f>
        <v>0</v>
      </c>
      <c r="I323" s="42">
        <f>'Исходник сравнение Дубай'!$I323/2-(('Исходник сравнение Дубай'!$I323/2)*'Таблица вводных'!$G$9)</f>
        <v>0</v>
      </c>
      <c r="J323" s="13" t="s">
        <v>174</v>
      </c>
    </row>
    <row r="324" spans="1:10" ht="13.2" customHeight="1">
      <c r="A324" s="140"/>
      <c r="B324" s="5"/>
      <c r="C324" s="42">
        <f>('Исходник сравнение Дубай'!$C324/2)-(('Исходник сравнение Дубай'!$C324/2)*'Таблица вводных'!$G$3)</f>
        <v>0</v>
      </c>
      <c r="D324" s="42">
        <f>('Исходник сравнение Дубай'!$D324/2+'Таблица вводных'!$F$4)-('Исходник сравнение Дубай'!$D324/2*'Таблица вводных'!$G$4)</f>
        <v>7</v>
      </c>
      <c r="E324" s="42">
        <f>('Исходник сравнение Дубай'!$E324/2)-(('Исходник сравнение Дубай'!$E324/2-'Таблица вводных'!$F$5)*'Таблица вводных'!$G$5)</f>
        <v>0.82499999999999996</v>
      </c>
      <c r="F324" s="42">
        <f>('Исходник сравнение Дубай'!$F324/2+'Таблица вводных'!$F$6)-(('Исходник сравнение Дубай'!$F324/2+'Таблица вводных'!$F$6)*'Таблица вводных'!$G$6)</f>
        <v>21.6</v>
      </c>
      <c r="G324" s="42">
        <f>('Исходник сравнение Дубай'!$G324/2)-(('Исходник сравнение Дубай'!$G324/2)*'Таблица вводных'!$G$7)</f>
        <v>0</v>
      </c>
      <c r="H324" s="43">
        <f>'Исходник сравнение Дубай'!$H324/2</f>
        <v>0</v>
      </c>
      <c r="I324" s="42">
        <f>'Исходник сравнение Дубай'!$I324/2-(('Исходник сравнение Дубай'!$I324/2)*'Таблица вводных'!$G$9)</f>
        <v>0</v>
      </c>
      <c r="J324" s="13" t="s">
        <v>174</v>
      </c>
    </row>
    <row r="325" spans="1:10" ht="13.2" customHeight="1">
      <c r="A325" s="141"/>
      <c r="B325" s="18"/>
      <c r="C325" s="44">
        <f>('Исходник сравнение Дубай'!$C325/2)-(('Исходник сравнение Дубай'!$C325/2)*'Таблица вводных'!$G$3)</f>
        <v>0</v>
      </c>
      <c r="D325" s="44">
        <f>('Исходник сравнение Дубай'!$D325/2+'Таблица вводных'!$F$4)-('Исходник сравнение Дубай'!$D325/2*'Таблица вводных'!$G$4)</f>
        <v>7</v>
      </c>
      <c r="E325" s="44">
        <f>('Исходник сравнение Дубай'!$E325/2)-(('Исходник сравнение Дубай'!$E325/2-'Таблица вводных'!$F$5)*'Таблица вводных'!$G$5)</f>
        <v>0.82499999999999996</v>
      </c>
      <c r="F325" s="44">
        <f>('Исходник сравнение Дубай'!$F325/2+'Таблица вводных'!$F$6)-(('Исходник сравнение Дубай'!$F325/2+'Таблица вводных'!$F$6)*'Таблица вводных'!$G$6)</f>
        <v>21.6</v>
      </c>
      <c r="G325" s="44">
        <f>('Исходник сравнение Дубай'!$G325/2)-(('Исходник сравнение Дубай'!$G325/2)*'Таблица вводных'!$G$7)</f>
        <v>0</v>
      </c>
      <c r="H325" s="45">
        <f>'Исходник сравнение Дубай'!$H325/2</f>
        <v>0</v>
      </c>
      <c r="I325" s="44">
        <f>'Исходник сравнение Дубай'!$I325/2-(('Исходник сравнение Дубай'!$I325/2)*'Таблица вводных'!$G$9)</f>
        <v>0</v>
      </c>
      <c r="J325" s="22" t="s">
        <v>174</v>
      </c>
    </row>
    <row r="326" spans="1:10" ht="13.2" customHeight="1">
      <c r="A326" s="142" t="s">
        <v>175</v>
      </c>
      <c r="B326" s="5">
        <v>45423</v>
      </c>
      <c r="C326" s="40">
        <f>('Исходник сравнение Дубай'!$C326/2)-(('Исходник сравнение Дубай'!$C326/2)*'Таблица вводных'!$G$3)</f>
        <v>0</v>
      </c>
      <c r="D326" s="40">
        <f>('Исходник сравнение Дубай'!$D326/2+'Таблица вводных'!$F$4)-('Исходник сравнение Дубай'!$D326/2*'Таблица вводных'!$G$4)</f>
        <v>7</v>
      </c>
      <c r="E326" s="40">
        <f>('Исходник сравнение Дубай'!$E326/2)-(('Исходник сравнение Дубай'!$E326/2-'Таблица вводных'!$F$5)*'Таблица вводных'!$G$5)</f>
        <v>0.82499999999999996</v>
      </c>
      <c r="F326" s="40">
        <f>('Исходник сравнение Дубай'!$F326/2+'Таблица вводных'!$F$6)-(('Исходник сравнение Дубай'!$F326/2+'Таблица вводных'!$F$6)*'Таблица вводных'!$G$6)</f>
        <v>21.6</v>
      </c>
      <c r="G326" s="40">
        <f>('Исходник сравнение Дубай'!$G326/2)-(('Исходник сравнение Дубай'!$G326/2)*'Таблица вводных'!$G$7)</f>
        <v>0</v>
      </c>
      <c r="H326" s="41">
        <f>'Исходник сравнение Дубай'!$H326/2</f>
        <v>0</v>
      </c>
      <c r="I326" s="40">
        <f>'Исходник сравнение Дубай'!$I326/2-(('Исходник сравнение Дубай'!$I326/2)*'Таблица вводных'!$G$9)</f>
        <v>0</v>
      </c>
      <c r="J326" s="10" t="s">
        <v>176</v>
      </c>
    </row>
    <row r="327" spans="1:10" ht="13.2" customHeight="1">
      <c r="A327" s="140"/>
      <c r="B327" s="5">
        <v>45426</v>
      </c>
      <c r="C327" s="42">
        <f>('Исходник сравнение Дубай'!$C327/2)-(('Исходник сравнение Дубай'!$C327/2)*'Таблица вводных'!$G$3)</f>
        <v>0</v>
      </c>
      <c r="D327" s="42">
        <f>('Исходник сравнение Дубай'!$D327/2+'Таблица вводных'!$F$4)-('Исходник сравнение Дубай'!$D327/2*'Таблица вводных'!$G$4)</f>
        <v>7</v>
      </c>
      <c r="E327" s="42">
        <f>('Исходник сравнение Дубай'!$E327/2)-(('Исходник сравнение Дубай'!$E327/2-'Таблица вводных'!$F$5)*'Таблица вводных'!$G$5)</f>
        <v>0.82499999999999996</v>
      </c>
      <c r="F327" s="42">
        <f>('Исходник сравнение Дубай'!$F327/2+'Таблица вводных'!$F$6)-(('Исходник сравнение Дубай'!$F327/2+'Таблица вводных'!$F$6)*'Таблица вводных'!$G$6)</f>
        <v>21.6</v>
      </c>
      <c r="G327" s="42">
        <f>('Исходник сравнение Дубай'!$G327/2)-(('Исходник сравнение Дубай'!$G327/2)*'Таблица вводных'!$G$7)</f>
        <v>0</v>
      </c>
      <c r="H327" s="43">
        <f>'Исходник сравнение Дубай'!$H327/2</f>
        <v>0</v>
      </c>
      <c r="I327" s="42">
        <f>'Исходник сравнение Дубай'!$I327/2-(('Исходник сравнение Дубай'!$I327/2)*'Таблица вводных'!$G$9)</f>
        <v>0</v>
      </c>
      <c r="J327" s="13" t="s">
        <v>176</v>
      </c>
    </row>
    <row r="328" spans="1:10" ht="13.2" customHeight="1">
      <c r="A328" s="140"/>
      <c r="B328" s="5">
        <v>45430</v>
      </c>
      <c r="C328" s="42">
        <f>('Исходник сравнение Дубай'!$C328/2)-(('Исходник сравнение Дубай'!$C328/2)*'Таблица вводных'!$G$3)</f>
        <v>0</v>
      </c>
      <c r="D328" s="42">
        <f>('Исходник сравнение Дубай'!$D328/2+'Таблица вводных'!$F$4)-('Исходник сравнение Дубай'!$D328/2*'Таблица вводных'!$G$4)</f>
        <v>7</v>
      </c>
      <c r="E328" s="42">
        <f>('Исходник сравнение Дубай'!$E328/2)-(('Исходник сравнение Дубай'!$E328/2-'Таблица вводных'!$F$5)*'Таблица вводных'!$G$5)</f>
        <v>0.82499999999999996</v>
      </c>
      <c r="F328" s="42">
        <f>('Исходник сравнение Дубай'!$F328/2+'Таблица вводных'!$F$6)-(('Исходник сравнение Дубай'!$F328/2+'Таблица вводных'!$F$6)*'Таблица вводных'!$G$6)</f>
        <v>21.6</v>
      </c>
      <c r="G328" s="42">
        <f>('Исходник сравнение Дубай'!$G328/2)-(('Исходник сравнение Дубай'!$G328/2)*'Таблица вводных'!$G$7)</f>
        <v>0</v>
      </c>
      <c r="H328" s="43">
        <f>'Исходник сравнение Дубай'!$H328/2</f>
        <v>0</v>
      </c>
      <c r="I328" s="42">
        <f>'Исходник сравнение Дубай'!$I328/2-(('Исходник сравнение Дубай'!$I328/2)*'Таблица вводных'!$G$9)</f>
        <v>0</v>
      </c>
      <c r="J328" s="13" t="s">
        <v>176</v>
      </c>
    </row>
    <row r="329" spans="1:10" ht="13.2" customHeight="1">
      <c r="A329" s="140"/>
      <c r="B329" s="5">
        <v>45433</v>
      </c>
      <c r="C329" s="42">
        <f>('Исходник сравнение Дубай'!$C329/2)-(('Исходник сравнение Дубай'!$C329/2)*'Таблица вводных'!$G$3)</f>
        <v>0</v>
      </c>
      <c r="D329" s="42">
        <f>('Исходник сравнение Дубай'!$D329/2+'Таблица вводных'!$F$4)-('Исходник сравнение Дубай'!$D329/2*'Таблица вводных'!$G$4)</f>
        <v>7</v>
      </c>
      <c r="E329" s="42">
        <f>('Исходник сравнение Дубай'!$E329/2)-(('Исходник сравнение Дубай'!$E329/2-'Таблица вводных'!$F$5)*'Таблица вводных'!$G$5)</f>
        <v>0.82499999999999996</v>
      </c>
      <c r="F329" s="42">
        <f>('Исходник сравнение Дубай'!$F329/2+'Таблица вводных'!$F$6)-(('Исходник сравнение Дубай'!$F329/2+'Таблица вводных'!$F$6)*'Таблица вводных'!$G$6)</f>
        <v>21.6</v>
      </c>
      <c r="G329" s="42">
        <f>('Исходник сравнение Дубай'!$G329/2)-(('Исходник сравнение Дубай'!$G329/2)*'Таблица вводных'!$G$7)</f>
        <v>0</v>
      </c>
      <c r="H329" s="43">
        <f>'Исходник сравнение Дубай'!$H329/2</f>
        <v>0</v>
      </c>
      <c r="I329" s="42">
        <f>'Исходник сравнение Дубай'!$I329/2-(('Исходник сравнение Дубай'!$I329/2)*'Таблица вводных'!$G$9)</f>
        <v>0</v>
      </c>
      <c r="J329" s="13" t="s">
        <v>176</v>
      </c>
    </row>
    <row r="330" spans="1:10" ht="13.2" customHeight="1">
      <c r="A330" s="140"/>
      <c r="B330" s="5">
        <v>45437</v>
      </c>
      <c r="C330" s="42">
        <f>('Исходник сравнение Дубай'!$C330/2)-(('Исходник сравнение Дубай'!$C330/2)*'Таблица вводных'!$G$3)</f>
        <v>0</v>
      </c>
      <c r="D330" s="42">
        <f>('Исходник сравнение Дубай'!$D330/2+'Таблица вводных'!$F$4)-('Исходник сравнение Дубай'!$D330/2*'Таблица вводных'!$G$4)</f>
        <v>7</v>
      </c>
      <c r="E330" s="42">
        <f>('Исходник сравнение Дубай'!$E330/2)-(('Исходник сравнение Дубай'!$E330/2-'Таблица вводных'!$F$5)*'Таблица вводных'!$G$5)</f>
        <v>0.82499999999999996</v>
      </c>
      <c r="F330" s="42">
        <f>('Исходник сравнение Дубай'!$F330/2+'Таблица вводных'!$F$6)-(('Исходник сравнение Дубай'!$F330/2+'Таблица вводных'!$F$6)*'Таблица вводных'!$G$6)</f>
        <v>21.6</v>
      </c>
      <c r="G330" s="42">
        <f>('Исходник сравнение Дубай'!$G330/2)-(('Исходник сравнение Дубай'!$G330/2)*'Таблица вводных'!$G$7)</f>
        <v>0</v>
      </c>
      <c r="H330" s="43">
        <f>'Исходник сравнение Дубай'!$H330/2</f>
        <v>0</v>
      </c>
      <c r="I330" s="42">
        <f>'Исходник сравнение Дубай'!$I330/2-(('Исходник сравнение Дубай'!$I330/2)*'Таблица вводных'!$G$9)</f>
        <v>0</v>
      </c>
      <c r="J330" s="13" t="s">
        <v>176</v>
      </c>
    </row>
    <row r="331" spans="1:10" ht="13.2" customHeight="1">
      <c r="A331" s="140"/>
      <c r="B331" s="5">
        <v>45440</v>
      </c>
      <c r="C331" s="42">
        <f>('Исходник сравнение Дубай'!$C331/2)-(('Исходник сравнение Дубай'!$C331/2)*'Таблица вводных'!$G$3)</f>
        <v>0</v>
      </c>
      <c r="D331" s="42">
        <f>('Исходник сравнение Дубай'!$D331/2+'Таблица вводных'!$F$4)-('Исходник сравнение Дубай'!$D331/2*'Таблица вводных'!$G$4)</f>
        <v>7</v>
      </c>
      <c r="E331" s="42">
        <f>('Исходник сравнение Дубай'!$E331/2)-(('Исходник сравнение Дубай'!$E331/2-'Таблица вводных'!$F$5)*'Таблица вводных'!$G$5)</f>
        <v>0.82499999999999996</v>
      </c>
      <c r="F331" s="42">
        <f>('Исходник сравнение Дубай'!$F331/2+'Таблица вводных'!$F$6)-(('Исходник сравнение Дубай'!$F331/2+'Таблица вводных'!$F$6)*'Таблица вводных'!$G$6)</f>
        <v>21.6</v>
      </c>
      <c r="G331" s="42">
        <f>('Исходник сравнение Дубай'!$G331/2)-(('Исходник сравнение Дубай'!$G331/2)*'Таблица вводных'!$G$7)</f>
        <v>0</v>
      </c>
      <c r="H331" s="43">
        <f>'Исходник сравнение Дубай'!$H331/2</f>
        <v>0</v>
      </c>
      <c r="I331" s="42">
        <f>'Исходник сравнение Дубай'!$I331/2-(('Исходник сравнение Дубай'!$I331/2)*'Таблица вводных'!$G$9)</f>
        <v>0</v>
      </c>
      <c r="J331" s="13" t="s">
        <v>176</v>
      </c>
    </row>
    <row r="332" spans="1:10" ht="13.2" customHeight="1">
      <c r="A332" s="140"/>
      <c r="B332" s="5">
        <v>45444</v>
      </c>
      <c r="C332" s="42">
        <f>('Исходник сравнение Дубай'!$C332/2)-(('Исходник сравнение Дубай'!$C332/2)*'Таблица вводных'!$G$3)</f>
        <v>0</v>
      </c>
      <c r="D332" s="42">
        <f>('Исходник сравнение Дубай'!$D332/2+'Таблица вводных'!$F$4)-('Исходник сравнение Дубай'!$D332/2*'Таблица вводных'!$G$4)</f>
        <v>7</v>
      </c>
      <c r="E332" s="42">
        <f>('Исходник сравнение Дубай'!$E332/2)-(('Исходник сравнение Дубай'!$E332/2-'Таблица вводных'!$F$5)*'Таблица вводных'!$G$5)</f>
        <v>0.82499999999999996</v>
      </c>
      <c r="F332" s="42">
        <f>('Исходник сравнение Дубай'!$F332/2+'Таблица вводных'!$F$6)-(('Исходник сравнение Дубай'!$F332/2+'Таблица вводных'!$F$6)*'Таблица вводных'!$G$6)</f>
        <v>21.6</v>
      </c>
      <c r="G332" s="42">
        <f>('Исходник сравнение Дубай'!$G332/2)-(('Исходник сравнение Дубай'!$G332/2)*'Таблица вводных'!$G$7)</f>
        <v>0</v>
      </c>
      <c r="H332" s="43">
        <f>'Исходник сравнение Дубай'!$H332/2</f>
        <v>0</v>
      </c>
      <c r="I332" s="42">
        <f>'Исходник сравнение Дубай'!$I332/2-(('Исходник сравнение Дубай'!$I332/2)*'Таблица вводных'!$G$9)</f>
        <v>0</v>
      </c>
      <c r="J332" s="13" t="s">
        <v>176</v>
      </c>
    </row>
    <row r="333" spans="1:10" ht="13.2" customHeight="1">
      <c r="A333" s="140"/>
      <c r="B333" s="5">
        <v>45447</v>
      </c>
      <c r="C333" s="42">
        <f>('Исходник сравнение Дубай'!$C333/2)-(('Исходник сравнение Дубай'!$C333/2)*'Таблица вводных'!$G$3)</f>
        <v>0</v>
      </c>
      <c r="D333" s="42">
        <f>('Исходник сравнение Дубай'!$D333/2+'Таблица вводных'!$F$4)-('Исходник сравнение Дубай'!$D333/2*'Таблица вводных'!$G$4)</f>
        <v>7</v>
      </c>
      <c r="E333" s="42">
        <f>('Исходник сравнение Дубай'!$E333/2)-(('Исходник сравнение Дубай'!$E333/2-'Таблица вводных'!$F$5)*'Таблица вводных'!$G$5)</f>
        <v>0.82499999999999996</v>
      </c>
      <c r="F333" s="42">
        <f>('Исходник сравнение Дубай'!$F333/2+'Таблица вводных'!$F$6)-(('Исходник сравнение Дубай'!$F333/2+'Таблица вводных'!$F$6)*'Таблица вводных'!$G$6)</f>
        <v>21.6</v>
      </c>
      <c r="G333" s="42">
        <f>('Исходник сравнение Дубай'!$G333/2)-(('Исходник сравнение Дубай'!$G333/2)*'Таблица вводных'!$G$7)</f>
        <v>0</v>
      </c>
      <c r="H333" s="43">
        <f>'Исходник сравнение Дубай'!$H333/2</f>
        <v>0</v>
      </c>
      <c r="I333" s="42">
        <f>'Исходник сравнение Дубай'!$I333/2-(('Исходник сравнение Дубай'!$I333/2)*'Таблица вводных'!$G$9)</f>
        <v>0</v>
      </c>
      <c r="J333" s="13" t="s">
        <v>176</v>
      </c>
    </row>
    <row r="334" spans="1:10" ht="13.2" customHeight="1">
      <c r="A334" s="140"/>
      <c r="B334" s="5">
        <v>45451</v>
      </c>
      <c r="C334" s="42">
        <f>('Исходник сравнение Дубай'!$C334/2)-(('Исходник сравнение Дубай'!$C334/2)*'Таблица вводных'!$G$3)</f>
        <v>0</v>
      </c>
      <c r="D334" s="42">
        <f>('Исходник сравнение Дубай'!$D334/2+'Таблица вводных'!$F$4)-('Исходник сравнение Дубай'!$D334/2*'Таблица вводных'!$G$4)</f>
        <v>7</v>
      </c>
      <c r="E334" s="42">
        <f>('Исходник сравнение Дубай'!$E334/2)-(('Исходник сравнение Дубай'!$E334/2-'Таблица вводных'!$F$5)*'Таблица вводных'!$G$5)</f>
        <v>0.82499999999999996</v>
      </c>
      <c r="F334" s="42">
        <f>('Исходник сравнение Дубай'!$F334/2+'Таблица вводных'!$F$6)-(('Исходник сравнение Дубай'!$F334/2+'Таблица вводных'!$F$6)*'Таблица вводных'!$G$6)</f>
        <v>21.6</v>
      </c>
      <c r="G334" s="42">
        <f>('Исходник сравнение Дубай'!$G334/2)-(('Исходник сравнение Дубай'!$G334/2)*'Таблица вводных'!$G$7)</f>
        <v>0</v>
      </c>
      <c r="H334" s="43">
        <f>'Исходник сравнение Дубай'!$H334/2</f>
        <v>0</v>
      </c>
      <c r="I334" s="42">
        <f>'Исходник сравнение Дубай'!$I334/2-(('Исходник сравнение Дубай'!$I334/2)*'Таблица вводных'!$G$9)</f>
        <v>0</v>
      </c>
      <c r="J334" s="13" t="s">
        <v>176</v>
      </c>
    </row>
    <row r="335" spans="1:10" ht="13.2" customHeight="1">
      <c r="A335" s="140"/>
      <c r="B335" s="5">
        <v>45454</v>
      </c>
      <c r="C335" s="42">
        <f>('Исходник сравнение Дубай'!$C335/2)-(('Исходник сравнение Дубай'!$C335/2)*'Таблица вводных'!$G$3)</f>
        <v>0</v>
      </c>
      <c r="D335" s="42">
        <f>('Исходник сравнение Дубай'!$D335/2+'Таблица вводных'!$F$4)-('Исходник сравнение Дубай'!$D335/2*'Таблица вводных'!$G$4)</f>
        <v>7</v>
      </c>
      <c r="E335" s="42">
        <f>('Исходник сравнение Дубай'!$E335/2)-(('Исходник сравнение Дубай'!$E335/2-'Таблица вводных'!$F$5)*'Таблица вводных'!$G$5)</f>
        <v>0.82499999999999996</v>
      </c>
      <c r="F335" s="42">
        <f>('Исходник сравнение Дубай'!$F335/2+'Таблица вводных'!$F$6)-(('Исходник сравнение Дубай'!$F335/2+'Таблица вводных'!$F$6)*'Таблица вводных'!$G$6)</f>
        <v>21.6</v>
      </c>
      <c r="G335" s="42">
        <f>('Исходник сравнение Дубай'!$G335/2)-(('Исходник сравнение Дубай'!$G335/2)*'Таблица вводных'!$G$7)</f>
        <v>0</v>
      </c>
      <c r="H335" s="43">
        <f>'Исходник сравнение Дубай'!$H335/2</f>
        <v>0</v>
      </c>
      <c r="I335" s="42">
        <f>'Исходник сравнение Дубай'!$I335/2-(('Исходник сравнение Дубай'!$I335/2)*'Таблица вводных'!$G$9)</f>
        <v>0</v>
      </c>
      <c r="J335" s="13" t="s">
        <v>176</v>
      </c>
    </row>
    <row r="336" spans="1:10" ht="13.2" customHeight="1">
      <c r="A336" s="140"/>
      <c r="B336" s="5"/>
      <c r="C336" s="42">
        <f>('Исходник сравнение Дубай'!$C336/2)-(('Исходник сравнение Дубай'!$C336/2)*'Таблица вводных'!$G$3)</f>
        <v>0</v>
      </c>
      <c r="D336" s="42">
        <f>('Исходник сравнение Дубай'!$D336/2+'Таблица вводных'!$F$4)-('Исходник сравнение Дубай'!$D336/2*'Таблица вводных'!$G$4)</f>
        <v>7</v>
      </c>
      <c r="E336" s="42">
        <f>('Исходник сравнение Дубай'!$E336/2)-(('Исходник сравнение Дубай'!$E336/2-'Таблица вводных'!$F$5)*'Таблица вводных'!$G$5)</f>
        <v>0.82499999999999996</v>
      </c>
      <c r="F336" s="42">
        <f>('Исходник сравнение Дубай'!$F336/2+'Таблица вводных'!$F$6)-(('Исходник сравнение Дубай'!$F336/2+'Таблица вводных'!$F$6)*'Таблица вводных'!$G$6)</f>
        <v>21.6</v>
      </c>
      <c r="G336" s="42">
        <f>('Исходник сравнение Дубай'!$G336/2)-(('Исходник сравнение Дубай'!$G336/2)*'Таблица вводных'!$G$7)</f>
        <v>0</v>
      </c>
      <c r="H336" s="43">
        <f>'Исходник сравнение Дубай'!$H336/2</f>
        <v>0</v>
      </c>
      <c r="I336" s="42">
        <f>'Исходник сравнение Дубай'!$I336/2-(('Исходник сравнение Дубай'!$I336/2)*'Таблица вводных'!$G$9)</f>
        <v>0</v>
      </c>
      <c r="J336" s="13" t="s">
        <v>176</v>
      </c>
    </row>
    <row r="337" spans="1:10" ht="13.2" customHeight="1">
      <c r="A337" s="140"/>
      <c r="B337" s="5"/>
      <c r="C337" s="42">
        <f>('Исходник сравнение Дубай'!$C337/2)-(('Исходник сравнение Дубай'!$C337/2)*'Таблица вводных'!$G$3)</f>
        <v>0</v>
      </c>
      <c r="D337" s="42">
        <f>('Исходник сравнение Дубай'!$D337/2+'Таблица вводных'!$F$4)-('Исходник сравнение Дубай'!$D337/2*'Таблица вводных'!$G$4)</f>
        <v>7</v>
      </c>
      <c r="E337" s="42">
        <f>('Исходник сравнение Дубай'!$E337/2)-(('Исходник сравнение Дубай'!$E337/2-'Таблица вводных'!$F$5)*'Таблица вводных'!$G$5)</f>
        <v>0.82499999999999996</v>
      </c>
      <c r="F337" s="42">
        <f>('Исходник сравнение Дубай'!$F337/2+'Таблица вводных'!$F$6)-(('Исходник сравнение Дубай'!$F337/2+'Таблица вводных'!$F$6)*'Таблица вводных'!$G$6)</f>
        <v>21.6</v>
      </c>
      <c r="G337" s="42">
        <f>('Исходник сравнение Дубай'!$G337/2)-(('Исходник сравнение Дубай'!$G337/2)*'Таблица вводных'!$G$7)</f>
        <v>0</v>
      </c>
      <c r="H337" s="43">
        <f>'Исходник сравнение Дубай'!$H337/2</f>
        <v>0</v>
      </c>
      <c r="I337" s="42">
        <f>'Исходник сравнение Дубай'!$I337/2-(('Исходник сравнение Дубай'!$I337/2)*'Таблица вводных'!$G$9)</f>
        <v>0</v>
      </c>
      <c r="J337" s="13" t="s">
        <v>176</v>
      </c>
    </row>
    <row r="338" spans="1:10" ht="13.2" customHeight="1">
      <c r="A338" s="140"/>
      <c r="B338" s="5"/>
      <c r="C338" s="42">
        <f>('Исходник сравнение Дубай'!$C338/2)-(('Исходник сравнение Дубай'!$C338/2)*'Таблица вводных'!$G$3)</f>
        <v>0</v>
      </c>
      <c r="D338" s="42">
        <f>('Исходник сравнение Дубай'!$D338/2+'Таблица вводных'!$F$4)-('Исходник сравнение Дубай'!$D338/2*'Таблица вводных'!$G$4)</f>
        <v>7</v>
      </c>
      <c r="E338" s="42">
        <f>('Исходник сравнение Дубай'!$E338/2)-(('Исходник сравнение Дубай'!$E338/2-'Таблица вводных'!$F$5)*'Таблица вводных'!$G$5)</f>
        <v>0.82499999999999996</v>
      </c>
      <c r="F338" s="42">
        <f>('Исходник сравнение Дубай'!$F338/2+'Таблица вводных'!$F$6)-(('Исходник сравнение Дубай'!$F338/2+'Таблица вводных'!$F$6)*'Таблица вводных'!$G$6)</f>
        <v>21.6</v>
      </c>
      <c r="G338" s="42">
        <f>('Исходник сравнение Дубай'!$G338/2)-(('Исходник сравнение Дубай'!$G338/2)*'Таблица вводных'!$G$7)</f>
        <v>0</v>
      </c>
      <c r="H338" s="43">
        <f>'Исходник сравнение Дубай'!$H338/2</f>
        <v>0</v>
      </c>
      <c r="I338" s="42">
        <f>'Исходник сравнение Дубай'!$I338/2-(('Исходник сравнение Дубай'!$I338/2)*'Таблица вводных'!$G$9)</f>
        <v>0</v>
      </c>
      <c r="J338" s="13" t="s">
        <v>176</v>
      </c>
    </row>
    <row r="339" spans="1:10" ht="13.2" customHeight="1">
      <c r="A339" s="140"/>
      <c r="B339" s="5"/>
      <c r="C339" s="42">
        <f>('Исходник сравнение Дубай'!$C339/2)-(('Исходник сравнение Дубай'!$C339/2)*'Таблица вводных'!$G$3)</f>
        <v>0</v>
      </c>
      <c r="D339" s="42">
        <f>('Исходник сравнение Дубай'!$D339/2+'Таблица вводных'!$F$4)-('Исходник сравнение Дубай'!$D339/2*'Таблица вводных'!$G$4)</f>
        <v>7</v>
      </c>
      <c r="E339" s="42">
        <f>('Исходник сравнение Дубай'!$E339/2)-(('Исходник сравнение Дубай'!$E339/2-'Таблица вводных'!$F$5)*'Таблица вводных'!$G$5)</f>
        <v>0.82499999999999996</v>
      </c>
      <c r="F339" s="42">
        <f>('Исходник сравнение Дубай'!$F339/2+'Таблица вводных'!$F$6)-(('Исходник сравнение Дубай'!$F339/2+'Таблица вводных'!$F$6)*'Таблица вводных'!$G$6)</f>
        <v>21.6</v>
      </c>
      <c r="G339" s="42">
        <f>('Исходник сравнение Дубай'!$G339/2)-(('Исходник сравнение Дубай'!$G339/2)*'Таблица вводных'!$G$7)</f>
        <v>0</v>
      </c>
      <c r="H339" s="43">
        <f>'Исходник сравнение Дубай'!$H339/2</f>
        <v>0</v>
      </c>
      <c r="I339" s="42">
        <f>'Исходник сравнение Дубай'!$I339/2-(('Исходник сравнение Дубай'!$I339/2)*'Таблица вводных'!$G$9)</f>
        <v>0</v>
      </c>
      <c r="J339" s="13" t="s">
        <v>176</v>
      </c>
    </row>
    <row r="340" spans="1:10" ht="13.2" customHeight="1">
      <c r="A340" s="140"/>
      <c r="B340" s="5"/>
      <c r="C340" s="42">
        <f>('Исходник сравнение Дубай'!$C340/2)-(('Исходник сравнение Дубай'!$C340/2)*'Таблица вводных'!$G$3)</f>
        <v>0</v>
      </c>
      <c r="D340" s="42">
        <f>('Исходник сравнение Дубай'!$D340/2+'Таблица вводных'!$F$4)-('Исходник сравнение Дубай'!$D340/2*'Таблица вводных'!$G$4)</f>
        <v>7</v>
      </c>
      <c r="E340" s="42">
        <f>('Исходник сравнение Дубай'!$E340/2)-(('Исходник сравнение Дубай'!$E340/2-'Таблица вводных'!$F$5)*'Таблица вводных'!$G$5)</f>
        <v>0.82499999999999996</v>
      </c>
      <c r="F340" s="42">
        <f>('Исходник сравнение Дубай'!$F340/2+'Таблица вводных'!$F$6)-(('Исходник сравнение Дубай'!$F340/2+'Таблица вводных'!$F$6)*'Таблица вводных'!$G$6)</f>
        <v>21.6</v>
      </c>
      <c r="G340" s="42">
        <f>('Исходник сравнение Дубай'!$G340/2)-(('Исходник сравнение Дубай'!$G340/2)*'Таблица вводных'!$G$7)</f>
        <v>0</v>
      </c>
      <c r="H340" s="43">
        <f>'Исходник сравнение Дубай'!$H340/2</f>
        <v>0</v>
      </c>
      <c r="I340" s="42">
        <f>'Исходник сравнение Дубай'!$I340/2-(('Исходник сравнение Дубай'!$I340/2)*'Таблица вводных'!$G$9)</f>
        <v>0</v>
      </c>
      <c r="J340" s="13" t="s">
        <v>176</v>
      </c>
    </row>
    <row r="341" spans="1:10" ht="13.2" customHeight="1">
      <c r="A341" s="140"/>
      <c r="B341" s="5"/>
      <c r="C341" s="42">
        <f>('Исходник сравнение Дубай'!$C341/2)-(('Исходник сравнение Дубай'!$C341/2)*'Таблица вводных'!$G$3)</f>
        <v>0</v>
      </c>
      <c r="D341" s="42">
        <f>('Исходник сравнение Дубай'!$D341/2+'Таблица вводных'!$F$4)-('Исходник сравнение Дубай'!$D341/2*'Таблица вводных'!$G$4)</f>
        <v>7</v>
      </c>
      <c r="E341" s="42">
        <f>('Исходник сравнение Дубай'!$E341/2)-(('Исходник сравнение Дубай'!$E341/2-'Таблица вводных'!$F$5)*'Таблица вводных'!$G$5)</f>
        <v>0.82499999999999996</v>
      </c>
      <c r="F341" s="42">
        <f>('Исходник сравнение Дубай'!$F341/2+'Таблица вводных'!$F$6)-(('Исходник сравнение Дубай'!$F341/2+'Таблица вводных'!$F$6)*'Таблица вводных'!$G$6)</f>
        <v>21.6</v>
      </c>
      <c r="G341" s="42">
        <f>('Исходник сравнение Дубай'!$G341/2)-(('Исходник сравнение Дубай'!$G341/2)*'Таблица вводных'!$G$7)</f>
        <v>0</v>
      </c>
      <c r="H341" s="43">
        <f>'Исходник сравнение Дубай'!$H341/2</f>
        <v>0</v>
      </c>
      <c r="I341" s="42">
        <f>'Исходник сравнение Дубай'!$I341/2-(('Исходник сравнение Дубай'!$I341/2)*'Таблица вводных'!$G$9)</f>
        <v>0</v>
      </c>
      <c r="J341" s="13" t="s">
        <v>176</v>
      </c>
    </row>
    <row r="342" spans="1:10" ht="13.2" customHeight="1">
      <c r="A342" s="140"/>
      <c r="B342" s="5"/>
      <c r="C342" s="42">
        <f>('Исходник сравнение Дубай'!$C342/2)-(('Исходник сравнение Дубай'!$C342/2)*'Таблица вводных'!$G$3)</f>
        <v>0</v>
      </c>
      <c r="D342" s="42">
        <f>('Исходник сравнение Дубай'!$D342/2+'Таблица вводных'!$F$4)-('Исходник сравнение Дубай'!$D342/2*'Таблица вводных'!$G$4)</f>
        <v>7</v>
      </c>
      <c r="E342" s="42">
        <f>('Исходник сравнение Дубай'!$E342/2)-(('Исходник сравнение Дубай'!$E342/2-'Таблица вводных'!$F$5)*'Таблица вводных'!$G$5)</f>
        <v>0.82499999999999996</v>
      </c>
      <c r="F342" s="42">
        <f>('Исходник сравнение Дубай'!$F342/2+'Таблица вводных'!$F$6)-(('Исходник сравнение Дубай'!$F342/2+'Таблица вводных'!$F$6)*'Таблица вводных'!$G$6)</f>
        <v>21.6</v>
      </c>
      <c r="G342" s="42">
        <f>('Исходник сравнение Дубай'!$G342/2)-(('Исходник сравнение Дубай'!$G342/2)*'Таблица вводных'!$G$7)</f>
        <v>0</v>
      </c>
      <c r="H342" s="43">
        <f>'Исходник сравнение Дубай'!$H342/2</f>
        <v>0</v>
      </c>
      <c r="I342" s="42">
        <f>'Исходник сравнение Дубай'!$I342/2-(('Исходник сравнение Дубай'!$I342/2)*'Таблица вводных'!$G$9)</f>
        <v>0</v>
      </c>
      <c r="J342" s="13" t="s">
        <v>176</v>
      </c>
    </row>
    <row r="343" spans="1:10" ht="13.2" customHeight="1">
      <c r="A343" s="141"/>
      <c r="B343" s="18"/>
      <c r="C343" s="44">
        <f>('Исходник сравнение Дубай'!$C343/2)-(('Исходник сравнение Дубай'!$C343/2)*'Таблица вводных'!$G$3)</f>
        <v>0</v>
      </c>
      <c r="D343" s="44">
        <f>('Исходник сравнение Дубай'!$D343/2+'Таблица вводных'!$F$4)-('Исходник сравнение Дубай'!$D343/2*'Таблица вводных'!$G$4)</f>
        <v>7</v>
      </c>
      <c r="E343" s="44">
        <f>('Исходник сравнение Дубай'!$E343/2)-(('Исходник сравнение Дубай'!$E343/2-'Таблица вводных'!$F$5)*'Таблица вводных'!$G$5)</f>
        <v>0.82499999999999996</v>
      </c>
      <c r="F343" s="44">
        <f>('Исходник сравнение Дубай'!$F343/2+'Таблица вводных'!$F$6)-(('Исходник сравнение Дубай'!$F343/2+'Таблица вводных'!$F$6)*'Таблица вводных'!$G$6)</f>
        <v>21.6</v>
      </c>
      <c r="G343" s="44">
        <f>('Исходник сравнение Дубай'!$G343/2)-(('Исходник сравнение Дубай'!$G343/2)*'Таблица вводных'!$G$7)</f>
        <v>0</v>
      </c>
      <c r="H343" s="45">
        <f>'Исходник сравнение Дубай'!$H343/2</f>
        <v>0</v>
      </c>
      <c r="I343" s="44">
        <f>'Исходник сравнение Дубай'!$I343/2-(('Исходник сравнение Дубай'!$I343/2)*'Таблица вводных'!$G$9)</f>
        <v>0</v>
      </c>
      <c r="J343" s="22" t="s">
        <v>176</v>
      </c>
    </row>
    <row r="344" spans="1:10" ht="13.2" customHeight="1">
      <c r="A344" s="142" t="s">
        <v>177</v>
      </c>
      <c r="B344" s="5">
        <v>45423</v>
      </c>
      <c r="C344" s="40">
        <f>('Исходник сравнение Дубай'!$C344/2)-(('Исходник сравнение Дубай'!$C344/2)*'Таблица вводных'!$G$3)</f>
        <v>0</v>
      </c>
      <c r="D344" s="40">
        <f>('Исходник сравнение Дубай'!$D344/2+'Таблица вводных'!$F$4)-('Исходник сравнение Дубай'!$D344/2*'Таблица вводных'!$G$4)</f>
        <v>7</v>
      </c>
      <c r="E344" s="40">
        <f>('Исходник сравнение Дубай'!$E344/2)-(('Исходник сравнение Дубай'!$E344/2-'Таблица вводных'!$F$5)*'Таблица вводных'!$G$5)</f>
        <v>0.82499999999999996</v>
      </c>
      <c r="F344" s="40">
        <f>('Исходник сравнение Дубай'!$F344/2+'Таблица вводных'!$F$6)-(('Исходник сравнение Дубай'!$F344/2+'Таблица вводных'!$F$6)*'Таблица вводных'!$G$6)</f>
        <v>21.6</v>
      </c>
      <c r="G344" s="40">
        <f>('Исходник сравнение Дубай'!$G344/2)-(('Исходник сравнение Дубай'!$G344/2)*'Таблица вводных'!$G$7)</f>
        <v>0</v>
      </c>
      <c r="H344" s="41">
        <f>'Исходник сравнение Дубай'!$H344/2</f>
        <v>0</v>
      </c>
      <c r="I344" s="40">
        <f>'Исходник сравнение Дубай'!$I344/2-(('Исходник сравнение Дубай'!$I344/2)*'Таблица вводных'!$G$9)</f>
        <v>0</v>
      </c>
      <c r="J344" s="10" t="s">
        <v>178</v>
      </c>
    </row>
    <row r="345" spans="1:10" ht="13.2" customHeight="1">
      <c r="A345" s="140"/>
      <c r="B345" s="5">
        <v>45426</v>
      </c>
      <c r="C345" s="42">
        <f>('Исходник сравнение Дубай'!$C345/2)-(('Исходник сравнение Дубай'!$C345/2)*'Таблица вводных'!$G$3)</f>
        <v>0</v>
      </c>
      <c r="D345" s="42">
        <f>('Исходник сравнение Дубай'!$D345/2+'Таблица вводных'!$F$4)-('Исходник сравнение Дубай'!$D345/2*'Таблица вводных'!$G$4)</f>
        <v>7</v>
      </c>
      <c r="E345" s="42">
        <f>('Исходник сравнение Дубай'!$E345/2)-(('Исходник сравнение Дубай'!$E345/2-'Таблица вводных'!$F$5)*'Таблица вводных'!$G$5)</f>
        <v>0.82499999999999996</v>
      </c>
      <c r="F345" s="42">
        <f>('Исходник сравнение Дубай'!$F345/2+'Таблица вводных'!$F$6)-(('Исходник сравнение Дубай'!$F345/2+'Таблица вводных'!$F$6)*'Таблица вводных'!$G$6)</f>
        <v>21.6</v>
      </c>
      <c r="G345" s="42">
        <f>('Исходник сравнение Дубай'!$G345/2)-(('Исходник сравнение Дубай'!$G345/2)*'Таблица вводных'!$G$7)</f>
        <v>0</v>
      </c>
      <c r="H345" s="43">
        <f>'Исходник сравнение Дубай'!$H345/2</f>
        <v>0</v>
      </c>
      <c r="I345" s="42">
        <f>'Исходник сравнение Дубай'!$I345/2-(('Исходник сравнение Дубай'!$I345/2)*'Таблица вводных'!$G$9)</f>
        <v>0</v>
      </c>
      <c r="J345" s="13" t="s">
        <v>178</v>
      </c>
    </row>
    <row r="346" spans="1:10" ht="13.2" customHeight="1">
      <c r="A346" s="140"/>
      <c r="B346" s="5">
        <v>45430</v>
      </c>
      <c r="C346" s="42">
        <f>('Исходник сравнение Дубай'!$C346/2)-(('Исходник сравнение Дубай'!$C346/2)*'Таблица вводных'!$G$3)</f>
        <v>0</v>
      </c>
      <c r="D346" s="42">
        <f>('Исходник сравнение Дубай'!$D346/2+'Таблица вводных'!$F$4)-('Исходник сравнение Дубай'!$D346/2*'Таблица вводных'!$G$4)</f>
        <v>7</v>
      </c>
      <c r="E346" s="42">
        <f>('Исходник сравнение Дубай'!$E346/2)-(('Исходник сравнение Дубай'!$E346/2-'Таблица вводных'!$F$5)*'Таблица вводных'!$G$5)</f>
        <v>0.82499999999999996</v>
      </c>
      <c r="F346" s="42">
        <f>('Исходник сравнение Дубай'!$F346/2+'Таблица вводных'!$F$6)-(('Исходник сравнение Дубай'!$F346/2+'Таблица вводных'!$F$6)*'Таблица вводных'!$G$6)</f>
        <v>21.6</v>
      </c>
      <c r="G346" s="42">
        <f>('Исходник сравнение Дубай'!$G346/2)-(('Исходник сравнение Дубай'!$G346/2)*'Таблица вводных'!$G$7)</f>
        <v>0</v>
      </c>
      <c r="H346" s="43">
        <f>'Исходник сравнение Дубай'!$H346/2</f>
        <v>0</v>
      </c>
      <c r="I346" s="42">
        <f>'Исходник сравнение Дубай'!$I346/2-(('Исходник сравнение Дубай'!$I346/2)*'Таблица вводных'!$G$9)</f>
        <v>0</v>
      </c>
      <c r="J346" s="13" t="s">
        <v>178</v>
      </c>
    </row>
    <row r="347" spans="1:10" ht="13.2" customHeight="1">
      <c r="A347" s="140"/>
      <c r="B347" s="5">
        <v>45433</v>
      </c>
      <c r="C347" s="42">
        <f>('Исходник сравнение Дубай'!$C347/2)-(('Исходник сравнение Дубай'!$C347/2)*'Таблица вводных'!$G$3)</f>
        <v>0</v>
      </c>
      <c r="D347" s="42">
        <f>('Исходник сравнение Дубай'!$D347/2+'Таблица вводных'!$F$4)-('Исходник сравнение Дубай'!$D347/2*'Таблица вводных'!$G$4)</f>
        <v>7</v>
      </c>
      <c r="E347" s="42">
        <f>('Исходник сравнение Дубай'!$E347/2)-(('Исходник сравнение Дубай'!$E347/2-'Таблица вводных'!$F$5)*'Таблица вводных'!$G$5)</f>
        <v>0.82499999999999996</v>
      </c>
      <c r="F347" s="42">
        <f>('Исходник сравнение Дубай'!$F347/2+'Таблица вводных'!$F$6)-(('Исходник сравнение Дубай'!$F347/2+'Таблица вводных'!$F$6)*'Таблица вводных'!$G$6)</f>
        <v>21.6</v>
      </c>
      <c r="G347" s="42">
        <f>('Исходник сравнение Дубай'!$G347/2)-(('Исходник сравнение Дубай'!$G347/2)*'Таблица вводных'!$G$7)</f>
        <v>0</v>
      </c>
      <c r="H347" s="43">
        <f>'Исходник сравнение Дубай'!$H347/2</f>
        <v>0</v>
      </c>
      <c r="I347" s="42">
        <f>'Исходник сравнение Дубай'!$I347/2-(('Исходник сравнение Дубай'!$I347/2)*'Таблица вводных'!$G$9)</f>
        <v>0</v>
      </c>
      <c r="J347" s="13" t="s">
        <v>178</v>
      </c>
    </row>
    <row r="348" spans="1:10" ht="13.2" customHeight="1">
      <c r="A348" s="140"/>
      <c r="B348" s="5">
        <v>45437</v>
      </c>
      <c r="C348" s="42">
        <f>('Исходник сравнение Дубай'!$C348/2)-(('Исходник сравнение Дубай'!$C348/2)*'Таблица вводных'!$G$3)</f>
        <v>0</v>
      </c>
      <c r="D348" s="42">
        <f>('Исходник сравнение Дубай'!$D348/2+'Таблица вводных'!$F$4)-('Исходник сравнение Дубай'!$D348/2*'Таблица вводных'!$G$4)</f>
        <v>7</v>
      </c>
      <c r="E348" s="42">
        <f>('Исходник сравнение Дубай'!$E348/2)-(('Исходник сравнение Дубай'!$E348/2-'Таблица вводных'!$F$5)*'Таблица вводных'!$G$5)</f>
        <v>0.82499999999999996</v>
      </c>
      <c r="F348" s="42">
        <f>('Исходник сравнение Дубай'!$F348/2+'Таблица вводных'!$F$6)-(('Исходник сравнение Дубай'!$F348/2+'Таблица вводных'!$F$6)*'Таблица вводных'!$G$6)</f>
        <v>21.6</v>
      </c>
      <c r="G348" s="42">
        <f>('Исходник сравнение Дубай'!$G348/2)-(('Исходник сравнение Дубай'!$G348/2)*'Таблица вводных'!$G$7)</f>
        <v>0</v>
      </c>
      <c r="H348" s="43">
        <f>'Исходник сравнение Дубай'!$H348/2</f>
        <v>0</v>
      </c>
      <c r="I348" s="42">
        <f>'Исходник сравнение Дубай'!$I348/2-(('Исходник сравнение Дубай'!$I348/2)*'Таблица вводных'!$G$9)</f>
        <v>0</v>
      </c>
      <c r="J348" s="13" t="s">
        <v>178</v>
      </c>
    </row>
    <row r="349" spans="1:10" ht="13.2" customHeight="1">
      <c r="A349" s="140"/>
      <c r="B349" s="5">
        <v>45440</v>
      </c>
      <c r="C349" s="42">
        <f>('Исходник сравнение Дубай'!$C349/2)-(('Исходник сравнение Дубай'!$C349/2)*'Таблица вводных'!$G$3)</f>
        <v>0</v>
      </c>
      <c r="D349" s="42">
        <f>('Исходник сравнение Дубай'!$D349/2+'Таблица вводных'!$F$4)-('Исходник сравнение Дубай'!$D349/2*'Таблица вводных'!$G$4)</f>
        <v>7</v>
      </c>
      <c r="E349" s="42">
        <f>('Исходник сравнение Дубай'!$E349/2)-(('Исходник сравнение Дубай'!$E349/2-'Таблица вводных'!$F$5)*'Таблица вводных'!$G$5)</f>
        <v>0.82499999999999996</v>
      </c>
      <c r="F349" s="42">
        <f>('Исходник сравнение Дубай'!$F349/2+'Таблица вводных'!$F$6)-(('Исходник сравнение Дубай'!$F349/2+'Таблица вводных'!$F$6)*'Таблица вводных'!$G$6)</f>
        <v>21.6</v>
      </c>
      <c r="G349" s="42">
        <f>('Исходник сравнение Дубай'!$G349/2)-(('Исходник сравнение Дубай'!$G349/2)*'Таблица вводных'!$G$7)</f>
        <v>0</v>
      </c>
      <c r="H349" s="43">
        <f>'Исходник сравнение Дубай'!$H349/2</f>
        <v>0</v>
      </c>
      <c r="I349" s="42">
        <f>'Исходник сравнение Дубай'!$I349/2-(('Исходник сравнение Дубай'!$I349/2)*'Таблица вводных'!$G$9)</f>
        <v>0</v>
      </c>
      <c r="J349" s="13" t="s">
        <v>178</v>
      </c>
    </row>
    <row r="350" spans="1:10" ht="13.2" customHeight="1">
      <c r="A350" s="140"/>
      <c r="B350" s="5">
        <v>45444</v>
      </c>
      <c r="C350" s="42">
        <f>('Исходник сравнение Дубай'!$C350/2)-(('Исходник сравнение Дубай'!$C350/2)*'Таблица вводных'!$G$3)</f>
        <v>0</v>
      </c>
      <c r="D350" s="42">
        <f>('Исходник сравнение Дубай'!$D350/2+'Таблица вводных'!$F$4)-('Исходник сравнение Дубай'!$D350/2*'Таблица вводных'!$G$4)</f>
        <v>7</v>
      </c>
      <c r="E350" s="42">
        <f>('Исходник сравнение Дубай'!$E350/2)-(('Исходник сравнение Дубай'!$E350/2-'Таблица вводных'!$F$5)*'Таблица вводных'!$G$5)</f>
        <v>0.82499999999999996</v>
      </c>
      <c r="F350" s="42">
        <f>('Исходник сравнение Дубай'!$F350/2+'Таблица вводных'!$F$6)-(('Исходник сравнение Дубай'!$F350/2+'Таблица вводных'!$F$6)*'Таблица вводных'!$G$6)</f>
        <v>21.6</v>
      </c>
      <c r="G350" s="42">
        <f>('Исходник сравнение Дубай'!$G350/2)-(('Исходник сравнение Дубай'!$G350/2)*'Таблица вводных'!$G$7)</f>
        <v>0</v>
      </c>
      <c r="H350" s="43">
        <f>'Исходник сравнение Дубай'!$H350/2</f>
        <v>0</v>
      </c>
      <c r="I350" s="42">
        <f>'Исходник сравнение Дубай'!$I350/2-(('Исходник сравнение Дубай'!$I350/2)*'Таблица вводных'!$G$9)</f>
        <v>0</v>
      </c>
      <c r="J350" s="13" t="s">
        <v>178</v>
      </c>
    </row>
    <row r="351" spans="1:10" ht="13.2" customHeight="1">
      <c r="A351" s="140"/>
      <c r="B351" s="5">
        <v>45447</v>
      </c>
      <c r="C351" s="42">
        <f>('Исходник сравнение Дубай'!$C351/2)-(('Исходник сравнение Дубай'!$C351/2)*'Таблица вводных'!$G$3)</f>
        <v>0</v>
      </c>
      <c r="D351" s="42">
        <f>('Исходник сравнение Дубай'!$D351/2+'Таблица вводных'!$F$4)-('Исходник сравнение Дубай'!$D351/2*'Таблица вводных'!$G$4)</f>
        <v>7</v>
      </c>
      <c r="E351" s="42">
        <f>('Исходник сравнение Дубай'!$E351/2)-(('Исходник сравнение Дубай'!$E351/2-'Таблица вводных'!$F$5)*'Таблица вводных'!$G$5)</f>
        <v>0.82499999999999996</v>
      </c>
      <c r="F351" s="42">
        <f>('Исходник сравнение Дубай'!$F351/2+'Таблица вводных'!$F$6)-(('Исходник сравнение Дубай'!$F351/2+'Таблица вводных'!$F$6)*'Таблица вводных'!$G$6)</f>
        <v>21.6</v>
      </c>
      <c r="G351" s="42">
        <f>('Исходник сравнение Дубай'!$G351/2)-(('Исходник сравнение Дубай'!$G351/2)*'Таблица вводных'!$G$7)</f>
        <v>0</v>
      </c>
      <c r="H351" s="43">
        <f>'Исходник сравнение Дубай'!$H351/2</f>
        <v>0</v>
      </c>
      <c r="I351" s="42">
        <f>'Исходник сравнение Дубай'!$I351/2-(('Исходник сравнение Дубай'!$I351/2)*'Таблица вводных'!$G$9)</f>
        <v>0</v>
      </c>
      <c r="J351" s="13" t="s">
        <v>178</v>
      </c>
    </row>
    <row r="352" spans="1:10" ht="13.2" customHeight="1">
      <c r="A352" s="140"/>
      <c r="B352" s="5">
        <v>45451</v>
      </c>
      <c r="C352" s="42">
        <f>('Исходник сравнение Дубай'!$C352/2)-(('Исходник сравнение Дубай'!$C352/2)*'Таблица вводных'!$G$3)</f>
        <v>0</v>
      </c>
      <c r="D352" s="42">
        <f>('Исходник сравнение Дубай'!$D352/2+'Таблица вводных'!$F$4)-('Исходник сравнение Дубай'!$D352/2*'Таблица вводных'!$G$4)</f>
        <v>7</v>
      </c>
      <c r="E352" s="42">
        <f>('Исходник сравнение Дубай'!$E352/2)-(('Исходник сравнение Дубай'!$E352/2-'Таблица вводных'!$F$5)*'Таблица вводных'!$G$5)</f>
        <v>0.82499999999999996</v>
      </c>
      <c r="F352" s="42">
        <f>('Исходник сравнение Дубай'!$F352/2+'Таблица вводных'!$F$6)-(('Исходник сравнение Дубай'!$F352/2+'Таблица вводных'!$F$6)*'Таблица вводных'!$G$6)</f>
        <v>21.6</v>
      </c>
      <c r="G352" s="42">
        <f>('Исходник сравнение Дубай'!$G352/2)-(('Исходник сравнение Дубай'!$G352/2)*'Таблица вводных'!$G$7)</f>
        <v>0</v>
      </c>
      <c r="H352" s="43">
        <f>'Исходник сравнение Дубай'!$H352/2</f>
        <v>0</v>
      </c>
      <c r="I352" s="42">
        <f>'Исходник сравнение Дубай'!$I352/2-(('Исходник сравнение Дубай'!$I352/2)*'Таблица вводных'!$G$9)</f>
        <v>0</v>
      </c>
      <c r="J352" s="13" t="s">
        <v>178</v>
      </c>
    </row>
    <row r="353" spans="1:10" ht="13.2" customHeight="1">
      <c r="A353" s="140"/>
      <c r="B353" s="5">
        <v>45454</v>
      </c>
      <c r="C353" s="42">
        <f>('Исходник сравнение Дубай'!$C353/2)-(('Исходник сравнение Дубай'!$C353/2)*'Таблица вводных'!$G$3)</f>
        <v>0</v>
      </c>
      <c r="D353" s="42">
        <f>('Исходник сравнение Дубай'!$D353/2+'Таблица вводных'!$F$4)-('Исходник сравнение Дубай'!$D353/2*'Таблица вводных'!$G$4)</f>
        <v>7</v>
      </c>
      <c r="E353" s="42">
        <f>('Исходник сравнение Дубай'!$E353/2)-(('Исходник сравнение Дубай'!$E353/2-'Таблица вводных'!$F$5)*'Таблица вводных'!$G$5)</f>
        <v>0.82499999999999996</v>
      </c>
      <c r="F353" s="42">
        <f>('Исходник сравнение Дубай'!$F353/2+'Таблица вводных'!$F$6)-(('Исходник сравнение Дубай'!$F353/2+'Таблица вводных'!$F$6)*'Таблица вводных'!$G$6)</f>
        <v>21.6</v>
      </c>
      <c r="G353" s="42">
        <f>('Исходник сравнение Дубай'!$G353/2)-(('Исходник сравнение Дубай'!$G353/2)*'Таблица вводных'!$G$7)</f>
        <v>0</v>
      </c>
      <c r="H353" s="43">
        <f>'Исходник сравнение Дубай'!$H353/2</f>
        <v>0</v>
      </c>
      <c r="I353" s="42">
        <f>'Исходник сравнение Дубай'!$I353/2-(('Исходник сравнение Дубай'!$I353/2)*'Таблица вводных'!$G$9)</f>
        <v>0</v>
      </c>
      <c r="J353" s="13" t="s">
        <v>178</v>
      </c>
    </row>
    <row r="354" spans="1:10" ht="13.2" customHeight="1">
      <c r="A354" s="140"/>
      <c r="B354" s="5"/>
      <c r="C354" s="42">
        <f>('Исходник сравнение Дубай'!$C354/2)-(('Исходник сравнение Дубай'!$C354/2)*'Таблица вводных'!$G$3)</f>
        <v>0</v>
      </c>
      <c r="D354" s="42">
        <f>('Исходник сравнение Дубай'!$D354/2+'Таблица вводных'!$F$4)-('Исходник сравнение Дубай'!$D354/2*'Таблица вводных'!$G$4)</f>
        <v>7</v>
      </c>
      <c r="E354" s="42">
        <f>('Исходник сравнение Дубай'!$E354/2)-(('Исходник сравнение Дубай'!$E354/2-'Таблица вводных'!$F$5)*'Таблица вводных'!$G$5)</f>
        <v>0.82499999999999996</v>
      </c>
      <c r="F354" s="42">
        <f>('Исходник сравнение Дубай'!$F354/2+'Таблица вводных'!$F$6)-(('Исходник сравнение Дубай'!$F354/2+'Таблица вводных'!$F$6)*'Таблица вводных'!$G$6)</f>
        <v>21.6</v>
      </c>
      <c r="G354" s="42">
        <f>('Исходник сравнение Дубай'!$G354/2)-(('Исходник сравнение Дубай'!$G354/2)*'Таблица вводных'!$G$7)</f>
        <v>0</v>
      </c>
      <c r="H354" s="43">
        <f>'Исходник сравнение Дубай'!$H354/2</f>
        <v>0</v>
      </c>
      <c r="I354" s="42">
        <f>'Исходник сравнение Дубай'!$I354/2-(('Исходник сравнение Дубай'!$I354/2)*'Таблица вводных'!$G$9)</f>
        <v>0</v>
      </c>
      <c r="J354" s="13" t="s">
        <v>178</v>
      </c>
    </row>
    <row r="355" spans="1:10" ht="13.2" customHeight="1">
      <c r="A355" s="140"/>
      <c r="B355" s="5"/>
      <c r="C355" s="42">
        <f>('Исходник сравнение Дубай'!$C355/2)-(('Исходник сравнение Дубай'!$C355/2)*'Таблица вводных'!$G$3)</f>
        <v>0</v>
      </c>
      <c r="D355" s="42">
        <f>('Исходник сравнение Дубай'!$D355/2+'Таблица вводных'!$F$4)-('Исходник сравнение Дубай'!$D355/2*'Таблица вводных'!$G$4)</f>
        <v>7</v>
      </c>
      <c r="E355" s="42">
        <f>('Исходник сравнение Дубай'!$E355/2)-(('Исходник сравнение Дубай'!$E355/2-'Таблица вводных'!$F$5)*'Таблица вводных'!$G$5)</f>
        <v>0.82499999999999996</v>
      </c>
      <c r="F355" s="42">
        <f>('Исходник сравнение Дубай'!$F355/2+'Таблица вводных'!$F$6)-(('Исходник сравнение Дубай'!$F355/2+'Таблица вводных'!$F$6)*'Таблица вводных'!$G$6)</f>
        <v>21.6</v>
      </c>
      <c r="G355" s="42">
        <f>('Исходник сравнение Дубай'!$G355/2)-(('Исходник сравнение Дубай'!$G355/2)*'Таблица вводных'!$G$7)</f>
        <v>0</v>
      </c>
      <c r="H355" s="43">
        <f>'Исходник сравнение Дубай'!$H355/2</f>
        <v>0</v>
      </c>
      <c r="I355" s="42">
        <f>'Исходник сравнение Дубай'!$I355/2-(('Исходник сравнение Дубай'!$I355/2)*'Таблица вводных'!$G$9)</f>
        <v>0</v>
      </c>
      <c r="J355" s="13" t="s">
        <v>178</v>
      </c>
    </row>
    <row r="356" spans="1:10" ht="13.2" customHeight="1">
      <c r="A356" s="140"/>
      <c r="B356" s="5"/>
      <c r="C356" s="42">
        <f>('Исходник сравнение Дубай'!$C356/2)-(('Исходник сравнение Дубай'!$C356/2)*'Таблица вводных'!$G$3)</f>
        <v>0</v>
      </c>
      <c r="D356" s="42">
        <f>('Исходник сравнение Дубай'!$D356/2+'Таблица вводных'!$F$4)-('Исходник сравнение Дубай'!$D356/2*'Таблица вводных'!$G$4)</f>
        <v>7</v>
      </c>
      <c r="E356" s="42">
        <f>('Исходник сравнение Дубай'!$E356/2)-(('Исходник сравнение Дубай'!$E356/2-'Таблица вводных'!$F$5)*'Таблица вводных'!$G$5)</f>
        <v>0.82499999999999996</v>
      </c>
      <c r="F356" s="42">
        <f>('Исходник сравнение Дубай'!$F356/2+'Таблица вводных'!$F$6)-(('Исходник сравнение Дубай'!$F356/2+'Таблица вводных'!$F$6)*'Таблица вводных'!$G$6)</f>
        <v>21.6</v>
      </c>
      <c r="G356" s="42">
        <f>('Исходник сравнение Дубай'!$G356/2)-(('Исходник сравнение Дубай'!$G356/2)*'Таблица вводных'!$G$7)</f>
        <v>0</v>
      </c>
      <c r="H356" s="43">
        <f>'Исходник сравнение Дубай'!$H356/2</f>
        <v>0</v>
      </c>
      <c r="I356" s="42">
        <f>'Исходник сравнение Дубай'!$I356/2-(('Исходник сравнение Дубай'!$I356/2)*'Таблица вводных'!$G$9)</f>
        <v>0</v>
      </c>
      <c r="J356" s="13" t="s">
        <v>178</v>
      </c>
    </row>
    <row r="357" spans="1:10" ht="13.2" customHeight="1">
      <c r="A357" s="140"/>
      <c r="B357" s="5"/>
      <c r="C357" s="42">
        <f>('Исходник сравнение Дубай'!$C357/2)-(('Исходник сравнение Дубай'!$C357/2)*'Таблица вводных'!$G$3)</f>
        <v>0</v>
      </c>
      <c r="D357" s="42">
        <f>('Исходник сравнение Дубай'!$D357/2+'Таблица вводных'!$F$4)-('Исходник сравнение Дубай'!$D357/2*'Таблица вводных'!$G$4)</f>
        <v>7</v>
      </c>
      <c r="E357" s="42">
        <f>('Исходник сравнение Дубай'!$E357/2)-(('Исходник сравнение Дубай'!$E357/2-'Таблица вводных'!$F$5)*'Таблица вводных'!$G$5)</f>
        <v>0.82499999999999996</v>
      </c>
      <c r="F357" s="42">
        <f>('Исходник сравнение Дубай'!$F357/2+'Таблица вводных'!$F$6)-(('Исходник сравнение Дубай'!$F357/2+'Таблица вводных'!$F$6)*'Таблица вводных'!$G$6)</f>
        <v>21.6</v>
      </c>
      <c r="G357" s="42">
        <f>('Исходник сравнение Дубай'!$G357/2)-(('Исходник сравнение Дубай'!$G357/2)*'Таблица вводных'!$G$7)</f>
        <v>0</v>
      </c>
      <c r="H357" s="43">
        <f>'Исходник сравнение Дубай'!$H357/2</f>
        <v>0</v>
      </c>
      <c r="I357" s="42">
        <f>'Исходник сравнение Дубай'!$I357/2-(('Исходник сравнение Дубай'!$I357/2)*'Таблица вводных'!$G$9)</f>
        <v>0</v>
      </c>
      <c r="J357" s="13" t="s">
        <v>178</v>
      </c>
    </row>
    <row r="358" spans="1:10" ht="13.2" customHeight="1">
      <c r="A358" s="140"/>
      <c r="B358" s="5"/>
      <c r="C358" s="42">
        <f>('Исходник сравнение Дубай'!$C358/2)-(('Исходник сравнение Дубай'!$C358/2)*'Таблица вводных'!$G$3)</f>
        <v>0</v>
      </c>
      <c r="D358" s="42">
        <f>('Исходник сравнение Дубай'!$D358/2+'Таблица вводных'!$F$4)-('Исходник сравнение Дубай'!$D358/2*'Таблица вводных'!$G$4)</f>
        <v>7</v>
      </c>
      <c r="E358" s="42">
        <f>('Исходник сравнение Дубай'!$E358/2)-(('Исходник сравнение Дубай'!$E358/2-'Таблица вводных'!$F$5)*'Таблица вводных'!$G$5)</f>
        <v>0.82499999999999996</v>
      </c>
      <c r="F358" s="42">
        <f>('Исходник сравнение Дубай'!$F358/2+'Таблица вводных'!$F$6)-(('Исходник сравнение Дубай'!$F358/2+'Таблица вводных'!$F$6)*'Таблица вводных'!$G$6)</f>
        <v>21.6</v>
      </c>
      <c r="G358" s="42">
        <f>('Исходник сравнение Дубай'!$G358/2)-(('Исходник сравнение Дубай'!$G358/2)*'Таблица вводных'!$G$7)</f>
        <v>0</v>
      </c>
      <c r="H358" s="43">
        <f>'Исходник сравнение Дубай'!$H358/2</f>
        <v>0</v>
      </c>
      <c r="I358" s="42">
        <f>'Исходник сравнение Дубай'!$I358/2-(('Исходник сравнение Дубай'!$I358/2)*'Таблица вводных'!$G$9)</f>
        <v>0</v>
      </c>
      <c r="J358" s="13" t="s">
        <v>178</v>
      </c>
    </row>
    <row r="359" spans="1:10" ht="13.2" customHeight="1">
      <c r="A359" s="140"/>
      <c r="B359" s="5"/>
      <c r="C359" s="42">
        <f>('Исходник сравнение Дубай'!$C359/2)-(('Исходник сравнение Дубай'!$C359/2)*'Таблица вводных'!$G$3)</f>
        <v>0</v>
      </c>
      <c r="D359" s="42">
        <f>('Исходник сравнение Дубай'!$D359/2+'Таблица вводных'!$F$4)-('Исходник сравнение Дубай'!$D359/2*'Таблица вводных'!$G$4)</f>
        <v>7</v>
      </c>
      <c r="E359" s="42">
        <f>('Исходник сравнение Дубай'!$E359/2)-(('Исходник сравнение Дубай'!$E359/2-'Таблица вводных'!$F$5)*'Таблица вводных'!$G$5)</f>
        <v>0.82499999999999996</v>
      </c>
      <c r="F359" s="42">
        <f>('Исходник сравнение Дубай'!$F359/2+'Таблица вводных'!$F$6)-(('Исходник сравнение Дубай'!$F359/2+'Таблица вводных'!$F$6)*'Таблица вводных'!$G$6)</f>
        <v>21.6</v>
      </c>
      <c r="G359" s="42">
        <f>('Исходник сравнение Дубай'!$G359/2)-(('Исходник сравнение Дубай'!$G359/2)*'Таблица вводных'!$G$7)</f>
        <v>0</v>
      </c>
      <c r="H359" s="43">
        <f>'Исходник сравнение Дубай'!$H359/2</f>
        <v>0</v>
      </c>
      <c r="I359" s="42">
        <f>'Исходник сравнение Дубай'!$I359/2-(('Исходник сравнение Дубай'!$I359/2)*'Таблица вводных'!$G$9)</f>
        <v>0</v>
      </c>
      <c r="J359" s="13" t="s">
        <v>178</v>
      </c>
    </row>
    <row r="360" spans="1:10" ht="13.2" customHeight="1">
      <c r="A360" s="140"/>
      <c r="B360" s="5"/>
      <c r="C360" s="42">
        <f>('Исходник сравнение Дубай'!$C360/2)-(('Исходник сравнение Дубай'!$C360/2)*'Таблица вводных'!$G$3)</f>
        <v>0</v>
      </c>
      <c r="D360" s="42">
        <f>('Исходник сравнение Дубай'!$D360/2+'Таблица вводных'!$F$4)-('Исходник сравнение Дубай'!$D360/2*'Таблица вводных'!$G$4)</f>
        <v>7</v>
      </c>
      <c r="E360" s="42">
        <f>('Исходник сравнение Дубай'!$E360/2)-(('Исходник сравнение Дубай'!$E360/2-'Таблица вводных'!$F$5)*'Таблица вводных'!$G$5)</f>
        <v>0.82499999999999996</v>
      </c>
      <c r="F360" s="42">
        <f>('Исходник сравнение Дубай'!$F360/2+'Таблица вводных'!$F$6)-(('Исходник сравнение Дубай'!$F360/2+'Таблица вводных'!$F$6)*'Таблица вводных'!$G$6)</f>
        <v>21.6</v>
      </c>
      <c r="G360" s="42">
        <f>('Исходник сравнение Дубай'!$G360/2)-(('Исходник сравнение Дубай'!$G360/2)*'Таблица вводных'!$G$7)</f>
        <v>0</v>
      </c>
      <c r="H360" s="43">
        <f>'Исходник сравнение Дубай'!$H360/2</f>
        <v>0</v>
      </c>
      <c r="I360" s="42">
        <f>'Исходник сравнение Дубай'!$I360/2-(('Исходник сравнение Дубай'!$I360/2)*'Таблица вводных'!$G$9)</f>
        <v>0</v>
      </c>
      <c r="J360" s="13" t="s">
        <v>178</v>
      </c>
    </row>
    <row r="361" spans="1:10" ht="13.2" customHeight="1">
      <c r="A361" s="141"/>
      <c r="B361" s="18"/>
      <c r="C361" s="44">
        <f>('Исходник сравнение Дубай'!$C361/2)-(('Исходник сравнение Дубай'!$C361/2)*'Таблица вводных'!$G$3)</f>
        <v>0</v>
      </c>
      <c r="D361" s="44">
        <f>('Исходник сравнение Дубай'!$D361/2+'Таблица вводных'!$F$4)-('Исходник сравнение Дубай'!$D361/2*'Таблица вводных'!$G$4)</f>
        <v>7</v>
      </c>
      <c r="E361" s="44">
        <f>('Исходник сравнение Дубай'!$E361/2)-(('Исходник сравнение Дубай'!$E361/2-'Таблица вводных'!$F$5)*'Таблица вводных'!$G$5)</f>
        <v>0.82499999999999996</v>
      </c>
      <c r="F361" s="44">
        <f>('Исходник сравнение Дубай'!$F361/2+'Таблица вводных'!$F$6)-(('Исходник сравнение Дубай'!$F361/2+'Таблица вводных'!$F$6)*'Таблица вводных'!$G$6)</f>
        <v>21.6</v>
      </c>
      <c r="G361" s="44">
        <f>('Исходник сравнение Дубай'!$G361/2)-(('Исходник сравнение Дубай'!$G361/2)*'Таблица вводных'!$G$7)</f>
        <v>0</v>
      </c>
      <c r="H361" s="45">
        <f>'Исходник сравнение Дубай'!$H361/2</f>
        <v>0</v>
      </c>
      <c r="I361" s="44">
        <f>'Исходник сравнение Дубай'!$I361/2-(('Исходник сравнение Дубай'!$I361/2)*'Таблица вводных'!$G$9)</f>
        <v>0</v>
      </c>
      <c r="J361" s="22" t="s">
        <v>178</v>
      </c>
    </row>
    <row r="362" spans="1:10" ht="13.2" customHeight="1">
      <c r="A362" s="142" t="s">
        <v>179</v>
      </c>
      <c r="B362" s="5">
        <v>45423</v>
      </c>
      <c r="C362" s="40">
        <f>('Исходник сравнение Дубай'!$C362/2)-(('Исходник сравнение Дубай'!$C362/2)*'Таблица вводных'!$G$3)</f>
        <v>0</v>
      </c>
      <c r="D362" s="40">
        <f>('Исходник сравнение Дубай'!$D362/2+'Таблица вводных'!$F$4)-('Исходник сравнение Дубай'!$D362/2*'Таблица вводных'!$G$4)</f>
        <v>7</v>
      </c>
      <c r="E362" s="40">
        <f>('Исходник сравнение Дубай'!$E362/2)-(('Исходник сравнение Дубай'!$E362/2-'Таблица вводных'!$F$5)*'Таблица вводных'!$G$5)</f>
        <v>0.82499999999999996</v>
      </c>
      <c r="F362" s="40">
        <f>('Исходник сравнение Дубай'!$F362/2+'Таблица вводных'!$F$6)-(('Исходник сравнение Дубай'!$F362/2+'Таблица вводных'!$F$6)*'Таблица вводных'!$G$6)</f>
        <v>21.6</v>
      </c>
      <c r="G362" s="40">
        <f>('Исходник сравнение Дубай'!$G362/2)-(('Исходник сравнение Дубай'!$G362/2)*'Таблица вводных'!$G$7)</f>
        <v>0</v>
      </c>
      <c r="H362" s="41">
        <f>'Исходник сравнение Дубай'!$H362/2</f>
        <v>0</v>
      </c>
      <c r="I362" s="40">
        <f>'Исходник сравнение Дубай'!$I362/2-(('Исходник сравнение Дубай'!$I362/2)*'Таблица вводных'!$G$9)</f>
        <v>0</v>
      </c>
      <c r="J362" s="10" t="s">
        <v>180</v>
      </c>
    </row>
    <row r="363" spans="1:10" ht="13.2" customHeight="1">
      <c r="A363" s="140"/>
      <c r="B363" s="5">
        <v>45426</v>
      </c>
      <c r="C363" s="42">
        <f>('Исходник сравнение Дубай'!$C363/2)-(('Исходник сравнение Дубай'!$C363/2)*'Таблица вводных'!$G$3)</f>
        <v>0</v>
      </c>
      <c r="D363" s="42">
        <f>('Исходник сравнение Дубай'!$D363/2+'Таблица вводных'!$F$4)-('Исходник сравнение Дубай'!$D363/2*'Таблица вводных'!$G$4)</f>
        <v>7</v>
      </c>
      <c r="E363" s="42">
        <f>('Исходник сравнение Дубай'!$E363/2)-(('Исходник сравнение Дубай'!$E363/2-'Таблица вводных'!$F$5)*'Таблица вводных'!$G$5)</f>
        <v>0.82499999999999996</v>
      </c>
      <c r="F363" s="42">
        <f>('Исходник сравнение Дубай'!$F363/2+'Таблица вводных'!$F$6)-(('Исходник сравнение Дубай'!$F363/2+'Таблица вводных'!$F$6)*'Таблица вводных'!$G$6)</f>
        <v>21.6</v>
      </c>
      <c r="G363" s="42">
        <f>('Исходник сравнение Дубай'!$G363/2)-(('Исходник сравнение Дубай'!$G363/2)*'Таблица вводных'!$G$7)</f>
        <v>0</v>
      </c>
      <c r="H363" s="43">
        <f>'Исходник сравнение Дубай'!$H363/2</f>
        <v>0</v>
      </c>
      <c r="I363" s="42">
        <f>'Исходник сравнение Дубай'!$I363/2-(('Исходник сравнение Дубай'!$I363/2)*'Таблица вводных'!$G$9)</f>
        <v>0</v>
      </c>
      <c r="J363" s="13" t="s">
        <v>180</v>
      </c>
    </row>
    <row r="364" spans="1:10" ht="13.2" customHeight="1">
      <c r="A364" s="140"/>
      <c r="B364" s="5">
        <v>45430</v>
      </c>
      <c r="C364" s="42">
        <f>('Исходник сравнение Дубай'!$C364/2)-(('Исходник сравнение Дубай'!$C364/2)*'Таблица вводных'!$G$3)</f>
        <v>0</v>
      </c>
      <c r="D364" s="42">
        <f>('Исходник сравнение Дубай'!$D364/2+'Таблица вводных'!$F$4)-('Исходник сравнение Дубай'!$D364/2*'Таблица вводных'!$G$4)</f>
        <v>7</v>
      </c>
      <c r="E364" s="42">
        <f>('Исходник сравнение Дубай'!$E364/2)-(('Исходник сравнение Дубай'!$E364/2-'Таблица вводных'!$F$5)*'Таблица вводных'!$G$5)</f>
        <v>0.82499999999999996</v>
      </c>
      <c r="F364" s="42">
        <f>('Исходник сравнение Дубай'!$F364/2+'Таблица вводных'!$F$6)-(('Исходник сравнение Дубай'!$F364/2+'Таблица вводных'!$F$6)*'Таблица вводных'!$G$6)</f>
        <v>21.6</v>
      </c>
      <c r="G364" s="42">
        <f>('Исходник сравнение Дубай'!$G364/2)-(('Исходник сравнение Дубай'!$G364/2)*'Таблица вводных'!$G$7)</f>
        <v>0</v>
      </c>
      <c r="H364" s="43">
        <f>'Исходник сравнение Дубай'!$H364/2</f>
        <v>0</v>
      </c>
      <c r="I364" s="42">
        <f>'Исходник сравнение Дубай'!$I364/2-(('Исходник сравнение Дубай'!$I364/2)*'Таблица вводных'!$G$9)</f>
        <v>0</v>
      </c>
      <c r="J364" s="13" t="s">
        <v>180</v>
      </c>
    </row>
    <row r="365" spans="1:10" ht="13.2" customHeight="1">
      <c r="A365" s="140"/>
      <c r="B365" s="5">
        <v>45433</v>
      </c>
      <c r="C365" s="42">
        <f>('Исходник сравнение Дубай'!$C365/2)-(('Исходник сравнение Дубай'!$C365/2)*'Таблица вводных'!$G$3)</f>
        <v>0</v>
      </c>
      <c r="D365" s="42">
        <f>('Исходник сравнение Дубай'!$D365/2+'Таблица вводных'!$F$4)-('Исходник сравнение Дубай'!$D365/2*'Таблица вводных'!$G$4)</f>
        <v>7</v>
      </c>
      <c r="E365" s="42">
        <f>('Исходник сравнение Дубай'!$E365/2)-(('Исходник сравнение Дубай'!$E365/2-'Таблица вводных'!$F$5)*'Таблица вводных'!$G$5)</f>
        <v>0.82499999999999996</v>
      </c>
      <c r="F365" s="42">
        <f>('Исходник сравнение Дубай'!$F365/2+'Таблица вводных'!$F$6)-(('Исходник сравнение Дубай'!$F365/2+'Таблица вводных'!$F$6)*'Таблица вводных'!$G$6)</f>
        <v>21.6</v>
      </c>
      <c r="G365" s="42">
        <f>('Исходник сравнение Дубай'!$G365/2)-(('Исходник сравнение Дубай'!$G365/2)*'Таблица вводных'!$G$7)</f>
        <v>0</v>
      </c>
      <c r="H365" s="43">
        <f>'Исходник сравнение Дубай'!$H365/2</f>
        <v>0</v>
      </c>
      <c r="I365" s="42">
        <f>'Исходник сравнение Дубай'!$I365/2-(('Исходник сравнение Дубай'!$I365/2)*'Таблица вводных'!$G$9)</f>
        <v>0</v>
      </c>
      <c r="J365" s="13" t="s">
        <v>180</v>
      </c>
    </row>
    <row r="366" spans="1:10" ht="13.2" customHeight="1">
      <c r="A366" s="140"/>
      <c r="B366" s="5">
        <v>45437</v>
      </c>
      <c r="C366" s="42">
        <f>('Исходник сравнение Дубай'!$C366/2)-(('Исходник сравнение Дубай'!$C366/2)*'Таблица вводных'!$G$3)</f>
        <v>0</v>
      </c>
      <c r="D366" s="42">
        <f>('Исходник сравнение Дубай'!$D366/2+'Таблица вводных'!$F$4)-('Исходник сравнение Дубай'!$D366/2*'Таблица вводных'!$G$4)</f>
        <v>7</v>
      </c>
      <c r="E366" s="42">
        <f>('Исходник сравнение Дубай'!$E366/2)-(('Исходник сравнение Дубай'!$E366/2-'Таблица вводных'!$F$5)*'Таблица вводных'!$G$5)</f>
        <v>0.82499999999999996</v>
      </c>
      <c r="F366" s="42">
        <f>('Исходник сравнение Дубай'!$F366/2+'Таблица вводных'!$F$6)-(('Исходник сравнение Дубай'!$F366/2+'Таблица вводных'!$F$6)*'Таблица вводных'!$G$6)</f>
        <v>21.6</v>
      </c>
      <c r="G366" s="42">
        <f>('Исходник сравнение Дубай'!$G366/2)-(('Исходник сравнение Дубай'!$G366/2)*'Таблица вводных'!$G$7)</f>
        <v>0</v>
      </c>
      <c r="H366" s="43">
        <f>'Исходник сравнение Дубай'!$H366/2</f>
        <v>0</v>
      </c>
      <c r="I366" s="42">
        <f>'Исходник сравнение Дубай'!$I366/2-(('Исходник сравнение Дубай'!$I366/2)*'Таблица вводных'!$G$9)</f>
        <v>0</v>
      </c>
      <c r="J366" s="13" t="s">
        <v>180</v>
      </c>
    </row>
    <row r="367" spans="1:10" ht="13.2" customHeight="1">
      <c r="A367" s="140"/>
      <c r="B367" s="5">
        <v>45440</v>
      </c>
      <c r="C367" s="42">
        <f>('Исходник сравнение Дубай'!$C367/2)-(('Исходник сравнение Дубай'!$C367/2)*'Таблица вводных'!$G$3)</f>
        <v>0</v>
      </c>
      <c r="D367" s="42">
        <f>('Исходник сравнение Дубай'!$D367/2+'Таблица вводных'!$F$4)-('Исходник сравнение Дубай'!$D367/2*'Таблица вводных'!$G$4)</f>
        <v>7</v>
      </c>
      <c r="E367" s="42">
        <f>('Исходник сравнение Дубай'!$E367/2)-(('Исходник сравнение Дубай'!$E367/2-'Таблица вводных'!$F$5)*'Таблица вводных'!$G$5)</f>
        <v>0.82499999999999996</v>
      </c>
      <c r="F367" s="42">
        <f>('Исходник сравнение Дубай'!$F367/2+'Таблица вводных'!$F$6)-(('Исходник сравнение Дубай'!$F367/2+'Таблица вводных'!$F$6)*'Таблица вводных'!$G$6)</f>
        <v>21.6</v>
      </c>
      <c r="G367" s="42">
        <f>('Исходник сравнение Дубай'!$G367/2)-(('Исходник сравнение Дубай'!$G367/2)*'Таблица вводных'!$G$7)</f>
        <v>0</v>
      </c>
      <c r="H367" s="43">
        <f>'Исходник сравнение Дубай'!$H367/2</f>
        <v>0</v>
      </c>
      <c r="I367" s="42">
        <f>'Исходник сравнение Дубай'!$I367/2-(('Исходник сравнение Дубай'!$I367/2)*'Таблица вводных'!$G$9)</f>
        <v>0</v>
      </c>
      <c r="J367" s="13" t="s">
        <v>180</v>
      </c>
    </row>
    <row r="368" spans="1:10" ht="13.2" customHeight="1">
      <c r="A368" s="140"/>
      <c r="B368" s="5">
        <v>45444</v>
      </c>
      <c r="C368" s="42">
        <f>('Исходник сравнение Дубай'!$C368/2)-(('Исходник сравнение Дубай'!$C368/2)*'Таблица вводных'!$G$3)</f>
        <v>0</v>
      </c>
      <c r="D368" s="42">
        <f>('Исходник сравнение Дубай'!$D368/2+'Таблица вводных'!$F$4)-('Исходник сравнение Дубай'!$D368/2*'Таблица вводных'!$G$4)</f>
        <v>7</v>
      </c>
      <c r="E368" s="42">
        <f>('Исходник сравнение Дубай'!$E368/2)-(('Исходник сравнение Дубай'!$E368/2-'Таблица вводных'!$F$5)*'Таблица вводных'!$G$5)</f>
        <v>0.82499999999999996</v>
      </c>
      <c r="F368" s="42">
        <f>('Исходник сравнение Дубай'!$F368/2+'Таблица вводных'!$F$6)-(('Исходник сравнение Дубай'!$F368/2+'Таблица вводных'!$F$6)*'Таблица вводных'!$G$6)</f>
        <v>21.6</v>
      </c>
      <c r="G368" s="42">
        <f>('Исходник сравнение Дубай'!$G368/2)-(('Исходник сравнение Дубай'!$G368/2)*'Таблица вводных'!$G$7)</f>
        <v>0</v>
      </c>
      <c r="H368" s="43">
        <f>'Исходник сравнение Дубай'!$H368/2</f>
        <v>0</v>
      </c>
      <c r="I368" s="42">
        <f>'Исходник сравнение Дубай'!$I368/2-(('Исходник сравнение Дубай'!$I368/2)*'Таблица вводных'!$G$9)</f>
        <v>0</v>
      </c>
      <c r="J368" s="13" t="s">
        <v>180</v>
      </c>
    </row>
    <row r="369" spans="1:10" ht="13.2" customHeight="1">
      <c r="A369" s="140"/>
      <c r="B369" s="5">
        <v>45447</v>
      </c>
      <c r="C369" s="42">
        <f>('Исходник сравнение Дубай'!$C369/2)-(('Исходник сравнение Дубай'!$C369/2)*'Таблица вводных'!$G$3)</f>
        <v>0</v>
      </c>
      <c r="D369" s="42">
        <f>('Исходник сравнение Дубай'!$D369/2+'Таблица вводных'!$F$4)-('Исходник сравнение Дубай'!$D369/2*'Таблица вводных'!$G$4)</f>
        <v>7</v>
      </c>
      <c r="E369" s="42">
        <f>('Исходник сравнение Дубай'!$E369/2)-(('Исходник сравнение Дубай'!$E369/2-'Таблица вводных'!$F$5)*'Таблица вводных'!$G$5)</f>
        <v>0.82499999999999996</v>
      </c>
      <c r="F369" s="42">
        <f>('Исходник сравнение Дубай'!$F369/2+'Таблица вводных'!$F$6)-(('Исходник сравнение Дубай'!$F369/2+'Таблица вводных'!$F$6)*'Таблица вводных'!$G$6)</f>
        <v>21.6</v>
      </c>
      <c r="G369" s="42">
        <f>('Исходник сравнение Дубай'!$G369/2)-(('Исходник сравнение Дубай'!$G369/2)*'Таблица вводных'!$G$7)</f>
        <v>0</v>
      </c>
      <c r="H369" s="43">
        <f>'Исходник сравнение Дубай'!$H369/2</f>
        <v>0</v>
      </c>
      <c r="I369" s="42">
        <f>'Исходник сравнение Дубай'!$I369/2-(('Исходник сравнение Дубай'!$I369/2)*'Таблица вводных'!$G$9)</f>
        <v>0</v>
      </c>
      <c r="J369" s="13" t="s">
        <v>180</v>
      </c>
    </row>
    <row r="370" spans="1:10" ht="13.2" customHeight="1">
      <c r="A370" s="140"/>
      <c r="B370" s="5">
        <v>45451</v>
      </c>
      <c r="C370" s="42">
        <f>('Исходник сравнение Дубай'!$C370/2)-(('Исходник сравнение Дубай'!$C370/2)*'Таблица вводных'!$G$3)</f>
        <v>0</v>
      </c>
      <c r="D370" s="42">
        <f>('Исходник сравнение Дубай'!$D370/2+'Таблица вводных'!$F$4)-('Исходник сравнение Дубай'!$D370/2*'Таблица вводных'!$G$4)</f>
        <v>7</v>
      </c>
      <c r="E370" s="42">
        <f>('Исходник сравнение Дубай'!$E370/2)-(('Исходник сравнение Дубай'!$E370/2-'Таблица вводных'!$F$5)*'Таблица вводных'!$G$5)</f>
        <v>0.82499999999999996</v>
      </c>
      <c r="F370" s="42">
        <f>('Исходник сравнение Дубай'!$F370/2+'Таблица вводных'!$F$6)-(('Исходник сравнение Дубай'!$F370/2+'Таблица вводных'!$F$6)*'Таблица вводных'!$G$6)</f>
        <v>21.6</v>
      </c>
      <c r="G370" s="42">
        <f>('Исходник сравнение Дубай'!$G370/2)-(('Исходник сравнение Дубай'!$G370/2)*'Таблица вводных'!$G$7)</f>
        <v>0</v>
      </c>
      <c r="H370" s="43">
        <f>'Исходник сравнение Дубай'!$H370/2</f>
        <v>0</v>
      </c>
      <c r="I370" s="42">
        <f>'Исходник сравнение Дубай'!$I370/2-(('Исходник сравнение Дубай'!$I370/2)*'Таблица вводных'!$G$9)</f>
        <v>0</v>
      </c>
      <c r="J370" s="13" t="s">
        <v>180</v>
      </c>
    </row>
    <row r="371" spans="1:10" ht="13.2" customHeight="1">
      <c r="A371" s="140"/>
      <c r="B371" s="5">
        <v>45454</v>
      </c>
      <c r="C371" s="42">
        <f>('Исходник сравнение Дубай'!$C371/2)-(('Исходник сравнение Дубай'!$C371/2)*'Таблица вводных'!$G$3)</f>
        <v>0</v>
      </c>
      <c r="D371" s="42">
        <f>('Исходник сравнение Дубай'!$D371/2+'Таблица вводных'!$F$4)-('Исходник сравнение Дубай'!$D371/2*'Таблица вводных'!$G$4)</f>
        <v>7</v>
      </c>
      <c r="E371" s="42">
        <f>('Исходник сравнение Дубай'!$E371/2)-(('Исходник сравнение Дубай'!$E371/2-'Таблица вводных'!$F$5)*'Таблица вводных'!$G$5)</f>
        <v>0.82499999999999996</v>
      </c>
      <c r="F371" s="42">
        <f>('Исходник сравнение Дубай'!$F371/2+'Таблица вводных'!$F$6)-(('Исходник сравнение Дубай'!$F371/2+'Таблица вводных'!$F$6)*'Таблица вводных'!$G$6)</f>
        <v>21.6</v>
      </c>
      <c r="G371" s="42">
        <f>('Исходник сравнение Дубай'!$G371/2)-(('Исходник сравнение Дубай'!$G371/2)*'Таблица вводных'!$G$7)</f>
        <v>0</v>
      </c>
      <c r="H371" s="43">
        <f>'Исходник сравнение Дубай'!$H371/2</f>
        <v>0</v>
      </c>
      <c r="I371" s="42">
        <f>'Исходник сравнение Дубай'!$I371/2-(('Исходник сравнение Дубай'!$I371/2)*'Таблица вводных'!$G$9)</f>
        <v>0</v>
      </c>
      <c r="J371" s="13" t="s">
        <v>180</v>
      </c>
    </row>
    <row r="372" spans="1:10" ht="13.2" customHeight="1">
      <c r="A372" s="140"/>
      <c r="B372" s="5"/>
      <c r="C372" s="42">
        <f>('Исходник сравнение Дубай'!$C372/2)-(('Исходник сравнение Дубай'!$C372/2)*'Таблица вводных'!$G$3)</f>
        <v>0</v>
      </c>
      <c r="D372" s="42">
        <f>('Исходник сравнение Дубай'!$D372/2+'Таблица вводных'!$F$4)-('Исходник сравнение Дубай'!$D372/2*'Таблица вводных'!$G$4)</f>
        <v>7</v>
      </c>
      <c r="E372" s="42">
        <f>('Исходник сравнение Дубай'!$E372/2)-(('Исходник сравнение Дубай'!$E372/2-'Таблица вводных'!$F$5)*'Таблица вводных'!$G$5)</f>
        <v>0.82499999999999996</v>
      </c>
      <c r="F372" s="42">
        <f>('Исходник сравнение Дубай'!$F372/2+'Таблица вводных'!$F$6)-(('Исходник сравнение Дубай'!$F372/2+'Таблица вводных'!$F$6)*'Таблица вводных'!$G$6)</f>
        <v>21.6</v>
      </c>
      <c r="G372" s="42">
        <f>('Исходник сравнение Дубай'!$G372/2)-(('Исходник сравнение Дубай'!$G372/2)*'Таблица вводных'!$G$7)</f>
        <v>0</v>
      </c>
      <c r="H372" s="43">
        <f>'Исходник сравнение Дубай'!$H372/2</f>
        <v>0</v>
      </c>
      <c r="I372" s="42">
        <f>'Исходник сравнение Дубай'!$I372/2-(('Исходник сравнение Дубай'!$I372/2)*'Таблица вводных'!$G$9)</f>
        <v>0</v>
      </c>
      <c r="J372" s="13" t="s">
        <v>180</v>
      </c>
    </row>
    <row r="373" spans="1:10" ht="13.2" customHeight="1">
      <c r="A373" s="140"/>
      <c r="B373" s="5"/>
      <c r="C373" s="42">
        <f>('Исходник сравнение Дубай'!$C373/2)-(('Исходник сравнение Дубай'!$C373/2)*'Таблица вводных'!$G$3)</f>
        <v>0</v>
      </c>
      <c r="D373" s="42">
        <f>('Исходник сравнение Дубай'!$D373/2+'Таблица вводных'!$F$4)-('Исходник сравнение Дубай'!$D373/2*'Таблица вводных'!$G$4)</f>
        <v>7</v>
      </c>
      <c r="E373" s="42">
        <f>('Исходник сравнение Дубай'!$E373/2)-(('Исходник сравнение Дубай'!$E373/2-'Таблица вводных'!$F$5)*'Таблица вводных'!$G$5)</f>
        <v>0.82499999999999996</v>
      </c>
      <c r="F373" s="42">
        <f>('Исходник сравнение Дубай'!$F373/2+'Таблица вводных'!$F$6)-(('Исходник сравнение Дубай'!$F373/2+'Таблица вводных'!$F$6)*'Таблица вводных'!$G$6)</f>
        <v>21.6</v>
      </c>
      <c r="G373" s="42">
        <f>('Исходник сравнение Дубай'!$G373/2)-(('Исходник сравнение Дубай'!$G373/2)*'Таблица вводных'!$G$7)</f>
        <v>0</v>
      </c>
      <c r="H373" s="43">
        <f>'Исходник сравнение Дубай'!$H373/2</f>
        <v>0</v>
      </c>
      <c r="I373" s="42">
        <f>'Исходник сравнение Дубай'!$I373/2-(('Исходник сравнение Дубай'!$I373/2)*'Таблица вводных'!$G$9)</f>
        <v>0</v>
      </c>
      <c r="J373" s="13" t="s">
        <v>180</v>
      </c>
    </row>
    <row r="374" spans="1:10" ht="13.2" customHeight="1">
      <c r="A374" s="140"/>
      <c r="B374" s="5"/>
      <c r="C374" s="42">
        <f>('Исходник сравнение Дубай'!$C374/2)-(('Исходник сравнение Дубай'!$C374/2)*'Таблица вводных'!$G$3)</f>
        <v>0</v>
      </c>
      <c r="D374" s="42">
        <f>('Исходник сравнение Дубай'!$D374/2+'Таблица вводных'!$F$4)-('Исходник сравнение Дубай'!$D374/2*'Таблица вводных'!$G$4)</f>
        <v>7</v>
      </c>
      <c r="E374" s="42">
        <f>('Исходник сравнение Дубай'!$E374/2)-(('Исходник сравнение Дубай'!$E374/2-'Таблица вводных'!$F$5)*'Таблица вводных'!$G$5)</f>
        <v>0.82499999999999996</v>
      </c>
      <c r="F374" s="42">
        <f>('Исходник сравнение Дубай'!$F374/2+'Таблица вводных'!$F$6)-(('Исходник сравнение Дубай'!$F374/2+'Таблица вводных'!$F$6)*'Таблица вводных'!$G$6)</f>
        <v>21.6</v>
      </c>
      <c r="G374" s="42">
        <f>('Исходник сравнение Дубай'!$G374/2)-(('Исходник сравнение Дубай'!$G374/2)*'Таблица вводных'!$G$7)</f>
        <v>0</v>
      </c>
      <c r="H374" s="43">
        <f>'Исходник сравнение Дубай'!$H374/2</f>
        <v>0</v>
      </c>
      <c r="I374" s="42">
        <f>'Исходник сравнение Дубай'!$I374/2-(('Исходник сравнение Дубай'!$I374/2)*'Таблица вводных'!$G$9)</f>
        <v>0</v>
      </c>
      <c r="J374" s="13" t="s">
        <v>180</v>
      </c>
    </row>
    <row r="375" spans="1:10" ht="13.2" customHeight="1">
      <c r="A375" s="140"/>
      <c r="B375" s="5"/>
      <c r="C375" s="42">
        <f>('Исходник сравнение Дубай'!$C375/2)-(('Исходник сравнение Дубай'!$C375/2)*'Таблица вводных'!$G$3)</f>
        <v>0</v>
      </c>
      <c r="D375" s="42">
        <f>('Исходник сравнение Дубай'!$D375/2+'Таблица вводных'!$F$4)-('Исходник сравнение Дубай'!$D375/2*'Таблица вводных'!$G$4)</f>
        <v>7</v>
      </c>
      <c r="E375" s="42">
        <f>('Исходник сравнение Дубай'!$E375/2)-(('Исходник сравнение Дубай'!$E375/2-'Таблица вводных'!$F$5)*'Таблица вводных'!$G$5)</f>
        <v>0.82499999999999996</v>
      </c>
      <c r="F375" s="42">
        <f>('Исходник сравнение Дубай'!$F375/2+'Таблица вводных'!$F$6)-(('Исходник сравнение Дубай'!$F375/2+'Таблица вводных'!$F$6)*'Таблица вводных'!$G$6)</f>
        <v>21.6</v>
      </c>
      <c r="G375" s="42">
        <f>('Исходник сравнение Дубай'!$G375/2)-(('Исходник сравнение Дубай'!$G375/2)*'Таблица вводных'!$G$7)</f>
        <v>0</v>
      </c>
      <c r="H375" s="43">
        <f>'Исходник сравнение Дубай'!$H375/2</f>
        <v>0</v>
      </c>
      <c r="I375" s="42">
        <f>'Исходник сравнение Дубай'!$I375/2-(('Исходник сравнение Дубай'!$I375/2)*'Таблица вводных'!$G$9)</f>
        <v>0</v>
      </c>
      <c r="J375" s="13" t="s">
        <v>180</v>
      </c>
    </row>
    <row r="376" spans="1:10" ht="13.2" customHeight="1">
      <c r="A376" s="140"/>
      <c r="B376" s="5"/>
      <c r="C376" s="42">
        <f>('Исходник сравнение Дубай'!$C376/2)-(('Исходник сравнение Дубай'!$C376/2)*'Таблица вводных'!$G$3)</f>
        <v>0</v>
      </c>
      <c r="D376" s="42">
        <f>('Исходник сравнение Дубай'!$D376/2+'Таблица вводных'!$F$4)-('Исходник сравнение Дубай'!$D376/2*'Таблица вводных'!$G$4)</f>
        <v>7</v>
      </c>
      <c r="E376" s="42">
        <f>('Исходник сравнение Дубай'!$E376/2)-(('Исходник сравнение Дубай'!$E376/2-'Таблица вводных'!$F$5)*'Таблица вводных'!$G$5)</f>
        <v>0.82499999999999996</v>
      </c>
      <c r="F376" s="42">
        <f>('Исходник сравнение Дубай'!$F376/2+'Таблица вводных'!$F$6)-(('Исходник сравнение Дубай'!$F376/2+'Таблица вводных'!$F$6)*'Таблица вводных'!$G$6)</f>
        <v>21.6</v>
      </c>
      <c r="G376" s="42">
        <f>('Исходник сравнение Дубай'!$G376/2)-(('Исходник сравнение Дубай'!$G376/2)*'Таблица вводных'!$G$7)</f>
        <v>0</v>
      </c>
      <c r="H376" s="43">
        <f>'Исходник сравнение Дубай'!$H376/2</f>
        <v>0</v>
      </c>
      <c r="I376" s="42">
        <f>'Исходник сравнение Дубай'!$I376/2-(('Исходник сравнение Дубай'!$I376/2)*'Таблица вводных'!$G$9)</f>
        <v>0</v>
      </c>
      <c r="J376" s="13" t="s">
        <v>180</v>
      </c>
    </row>
    <row r="377" spans="1:10" ht="13.2" customHeight="1">
      <c r="A377" s="140"/>
      <c r="B377" s="5"/>
      <c r="C377" s="42">
        <f>('Исходник сравнение Дубай'!$C377/2)-(('Исходник сравнение Дубай'!$C377/2)*'Таблица вводных'!$G$3)</f>
        <v>0</v>
      </c>
      <c r="D377" s="42">
        <f>('Исходник сравнение Дубай'!$D377/2+'Таблица вводных'!$F$4)-('Исходник сравнение Дубай'!$D377/2*'Таблица вводных'!$G$4)</f>
        <v>7</v>
      </c>
      <c r="E377" s="42">
        <f>('Исходник сравнение Дубай'!$E377/2)-(('Исходник сравнение Дубай'!$E377/2-'Таблица вводных'!$F$5)*'Таблица вводных'!$G$5)</f>
        <v>0.82499999999999996</v>
      </c>
      <c r="F377" s="42">
        <f>('Исходник сравнение Дубай'!$F377/2+'Таблица вводных'!$F$6)-(('Исходник сравнение Дубай'!$F377/2+'Таблица вводных'!$F$6)*'Таблица вводных'!$G$6)</f>
        <v>21.6</v>
      </c>
      <c r="G377" s="42">
        <f>('Исходник сравнение Дубай'!$G377/2)-(('Исходник сравнение Дубай'!$G377/2)*'Таблица вводных'!$G$7)</f>
        <v>0</v>
      </c>
      <c r="H377" s="43">
        <f>'Исходник сравнение Дубай'!$H377/2</f>
        <v>0</v>
      </c>
      <c r="I377" s="42">
        <f>'Исходник сравнение Дубай'!$I377/2-(('Исходник сравнение Дубай'!$I377/2)*'Таблица вводных'!$G$9)</f>
        <v>0</v>
      </c>
      <c r="J377" s="13" t="s">
        <v>180</v>
      </c>
    </row>
    <row r="378" spans="1:10" ht="13.2" customHeight="1">
      <c r="A378" s="140"/>
      <c r="B378" s="5"/>
      <c r="C378" s="42">
        <f>('Исходник сравнение Дубай'!$C378/2)-(('Исходник сравнение Дубай'!$C378/2)*'Таблица вводных'!$G$3)</f>
        <v>0</v>
      </c>
      <c r="D378" s="42">
        <f>('Исходник сравнение Дубай'!$D378/2+'Таблица вводных'!$F$4)-('Исходник сравнение Дубай'!$D378/2*'Таблица вводных'!$G$4)</f>
        <v>7</v>
      </c>
      <c r="E378" s="42">
        <f>('Исходник сравнение Дубай'!$E378/2)-(('Исходник сравнение Дубай'!$E378/2-'Таблица вводных'!$F$5)*'Таблица вводных'!$G$5)</f>
        <v>0.82499999999999996</v>
      </c>
      <c r="F378" s="42">
        <f>('Исходник сравнение Дубай'!$F378/2+'Таблица вводных'!$F$6)-(('Исходник сравнение Дубай'!$F378/2+'Таблица вводных'!$F$6)*'Таблица вводных'!$G$6)</f>
        <v>21.6</v>
      </c>
      <c r="G378" s="42">
        <f>('Исходник сравнение Дубай'!$G378/2)-(('Исходник сравнение Дубай'!$G378/2)*'Таблица вводных'!$G$7)</f>
        <v>0</v>
      </c>
      <c r="H378" s="43">
        <f>'Исходник сравнение Дубай'!$H378/2</f>
        <v>0</v>
      </c>
      <c r="I378" s="42">
        <f>'Исходник сравнение Дубай'!$I378/2-(('Исходник сравнение Дубай'!$I378/2)*'Таблица вводных'!$G$9)</f>
        <v>0</v>
      </c>
      <c r="J378" s="13" t="s">
        <v>180</v>
      </c>
    </row>
    <row r="379" spans="1:10" ht="13.2" customHeight="1">
      <c r="A379" s="141"/>
      <c r="B379" s="18"/>
      <c r="C379" s="44">
        <f>('Исходник сравнение Дубай'!$C379/2)-(('Исходник сравнение Дубай'!$C379/2)*'Таблица вводных'!$G$3)</f>
        <v>0</v>
      </c>
      <c r="D379" s="44">
        <f>('Исходник сравнение Дубай'!$D379/2+'Таблица вводных'!$F$4)-('Исходник сравнение Дубай'!$D379/2*'Таблица вводных'!$G$4)</f>
        <v>7</v>
      </c>
      <c r="E379" s="44">
        <f>('Исходник сравнение Дубай'!$E379/2)-(('Исходник сравнение Дубай'!$E379/2-'Таблица вводных'!$F$5)*'Таблица вводных'!$G$5)</f>
        <v>0.82499999999999996</v>
      </c>
      <c r="F379" s="44">
        <f>('Исходник сравнение Дубай'!$F379/2+'Таблица вводных'!$F$6)-(('Исходник сравнение Дубай'!$F379/2+'Таблица вводных'!$F$6)*'Таблица вводных'!$G$6)</f>
        <v>21.6</v>
      </c>
      <c r="G379" s="44">
        <f>('Исходник сравнение Дубай'!$G379/2)-(('Исходник сравнение Дубай'!$G379/2)*'Таблица вводных'!$G$7)</f>
        <v>0</v>
      </c>
      <c r="H379" s="45">
        <f>'Исходник сравнение Дубай'!$H379/2</f>
        <v>0</v>
      </c>
      <c r="I379" s="44">
        <f>'Исходник сравнение Дубай'!$I379/2-(('Исходник сравнение Дубай'!$I379/2)*'Таблица вводных'!$G$9)</f>
        <v>0</v>
      </c>
      <c r="J379" s="22" t="s">
        <v>180</v>
      </c>
    </row>
    <row r="380" spans="1:10" ht="13.2" customHeight="1">
      <c r="A380" s="142" t="s">
        <v>181</v>
      </c>
      <c r="B380" s="5">
        <v>45423</v>
      </c>
      <c r="C380" s="40" t="e">
        <f>('Исходник сравнение Дубай'!#REF!/2)-(('Исходник сравнение Дубай'!#REF!/2)*'Таблица вводных'!$G$3)</f>
        <v>#REF!</v>
      </c>
      <c r="D380" s="40" t="e">
        <f>('Исходник сравнение Дубай'!#REF!/2+'Таблица вводных'!$F$4)-('Исходник сравнение Дубай'!#REF!/2*'Таблица вводных'!$G$4)</f>
        <v>#REF!</v>
      </c>
      <c r="E380" s="40" t="e">
        <f>('Исходник сравнение Дубай'!#REF!/2)-(('Исходник сравнение Дубай'!#REF!/2-'Таблица вводных'!$F$5)*'Таблица вводных'!$G$5)</f>
        <v>#REF!</v>
      </c>
      <c r="F380" s="4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80" s="40" t="e">
        <f>('Исходник сравнение Дубай'!#REF!/2)-(('Исходник сравнение Дубай'!#REF!/2)*'Таблица вводных'!$G$7)</f>
        <v>#REF!</v>
      </c>
      <c r="H380" s="41" t="e">
        <f>'Исходник сравнение Дубай'!#REF!/2</f>
        <v>#REF!</v>
      </c>
      <c r="I380" s="40" t="e">
        <f>'Исходник сравнение Дубай'!#REF!/2-(('Исходник сравнение Дубай'!#REF!/2)*'Таблица вводных'!$G$9)</f>
        <v>#REF!</v>
      </c>
      <c r="J380" s="10" t="s">
        <v>172</v>
      </c>
    </row>
    <row r="381" spans="1:10" ht="13.2" customHeight="1">
      <c r="A381" s="140"/>
      <c r="B381" s="5">
        <v>45426</v>
      </c>
      <c r="C381" s="42" t="e">
        <f>('Исходник сравнение Дубай'!#REF!/2)-(('Исходник сравнение Дубай'!#REF!/2)*'Таблица вводных'!$G$3)</f>
        <v>#REF!</v>
      </c>
      <c r="D381" s="42" t="e">
        <f>('Исходник сравнение Дубай'!#REF!/2+'Таблица вводных'!$F$4)-('Исходник сравнение Дубай'!#REF!/2*'Таблица вводных'!$G$4)</f>
        <v>#REF!</v>
      </c>
      <c r="E381" s="42" t="e">
        <f>('Исходник сравнение Дубай'!#REF!/2)-(('Исходник сравнение Дубай'!#REF!/2-'Таблица вводных'!$F$5)*'Таблица вводных'!$G$5)</f>
        <v>#REF!</v>
      </c>
      <c r="F381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81" s="42" t="e">
        <f>('Исходник сравнение Дубай'!#REF!/2)-(('Исходник сравнение Дубай'!#REF!/2)*'Таблица вводных'!$G$7)</f>
        <v>#REF!</v>
      </c>
      <c r="H381" s="43" t="e">
        <f>'Исходник сравнение Дубай'!#REF!/2</f>
        <v>#REF!</v>
      </c>
      <c r="I381" s="42" t="e">
        <f>'Исходник сравнение Дубай'!#REF!/2-(('Исходник сравнение Дубай'!#REF!/2)*'Таблица вводных'!$G$9)</f>
        <v>#REF!</v>
      </c>
      <c r="J381" s="13"/>
    </row>
    <row r="382" spans="1:10" ht="13.2" customHeight="1">
      <c r="A382" s="140"/>
      <c r="B382" s="5">
        <v>45430</v>
      </c>
      <c r="C382" s="42" t="e">
        <f>('Исходник сравнение Дубай'!#REF!/2)-(('Исходник сравнение Дубай'!#REF!/2)*'Таблица вводных'!$G$3)</f>
        <v>#REF!</v>
      </c>
      <c r="D382" s="42" t="e">
        <f>('Исходник сравнение Дубай'!#REF!/2+'Таблица вводных'!$F$4)-('Исходник сравнение Дубай'!#REF!/2*'Таблица вводных'!$G$4)</f>
        <v>#REF!</v>
      </c>
      <c r="E382" s="42" t="e">
        <f>('Исходник сравнение Дубай'!#REF!/2)-(('Исходник сравнение Дубай'!#REF!/2-'Таблица вводных'!$F$5)*'Таблица вводных'!$G$5)</f>
        <v>#REF!</v>
      </c>
      <c r="F382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82" s="42" t="e">
        <f>('Исходник сравнение Дубай'!#REF!/2)-(('Исходник сравнение Дубай'!#REF!/2)*'Таблица вводных'!$G$7)</f>
        <v>#REF!</v>
      </c>
      <c r="H382" s="43" t="e">
        <f>'Исходник сравнение Дубай'!#REF!/2</f>
        <v>#REF!</v>
      </c>
      <c r="I382" s="42" t="e">
        <f>'Исходник сравнение Дубай'!#REF!/2-(('Исходник сравнение Дубай'!#REF!/2)*'Таблица вводных'!$G$9)</f>
        <v>#REF!</v>
      </c>
      <c r="J382" s="13"/>
    </row>
    <row r="383" spans="1:10" ht="13.2" customHeight="1">
      <c r="A383" s="140"/>
      <c r="B383" s="5">
        <v>45433</v>
      </c>
      <c r="C383" s="42" t="e">
        <f>('Исходник сравнение Дубай'!#REF!/2)-(('Исходник сравнение Дубай'!#REF!/2)*'Таблица вводных'!$G$3)</f>
        <v>#REF!</v>
      </c>
      <c r="D383" s="42" t="e">
        <f>('Исходник сравнение Дубай'!#REF!/2+'Таблица вводных'!$F$4)-('Исходник сравнение Дубай'!#REF!/2*'Таблица вводных'!$G$4)</f>
        <v>#REF!</v>
      </c>
      <c r="E383" s="42" t="e">
        <f>('Исходник сравнение Дубай'!#REF!/2)-(('Исходник сравнение Дубай'!#REF!/2-'Таблица вводных'!$F$5)*'Таблица вводных'!$G$5)</f>
        <v>#REF!</v>
      </c>
      <c r="F383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83" s="42" t="e">
        <f>('Исходник сравнение Дубай'!#REF!/2)-(('Исходник сравнение Дубай'!#REF!/2)*'Таблица вводных'!$G$7)</f>
        <v>#REF!</v>
      </c>
      <c r="H383" s="43" t="e">
        <f>'Исходник сравнение Дубай'!#REF!/2</f>
        <v>#REF!</v>
      </c>
      <c r="I383" s="42" t="e">
        <f>'Исходник сравнение Дубай'!#REF!/2-(('Исходник сравнение Дубай'!#REF!/2)*'Таблица вводных'!$G$9)</f>
        <v>#REF!</v>
      </c>
      <c r="J383" s="13"/>
    </row>
    <row r="384" spans="1:10" ht="13.2" customHeight="1">
      <c r="A384" s="140"/>
      <c r="B384" s="5">
        <v>45437</v>
      </c>
      <c r="C384" s="42" t="e">
        <f>('Исходник сравнение Дубай'!#REF!/2)-(('Исходник сравнение Дубай'!#REF!/2)*'Таблица вводных'!$G$3)</f>
        <v>#REF!</v>
      </c>
      <c r="D384" s="42" t="e">
        <f>('Исходник сравнение Дубай'!#REF!/2+'Таблица вводных'!$F$4)-('Исходник сравнение Дубай'!#REF!/2*'Таблица вводных'!$G$4)</f>
        <v>#REF!</v>
      </c>
      <c r="E384" s="42" t="e">
        <f>('Исходник сравнение Дубай'!#REF!/2)-(('Исходник сравнение Дубай'!#REF!/2-'Таблица вводных'!$F$5)*'Таблица вводных'!$G$5)</f>
        <v>#REF!</v>
      </c>
      <c r="F384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84" s="42" t="e">
        <f>('Исходник сравнение Дубай'!#REF!/2)-(('Исходник сравнение Дубай'!#REF!/2)*'Таблица вводных'!$G$7)</f>
        <v>#REF!</v>
      </c>
      <c r="H384" s="43" t="e">
        <f>'Исходник сравнение Дубай'!#REF!/2</f>
        <v>#REF!</v>
      </c>
      <c r="I384" s="42" t="e">
        <f>'Исходник сравнение Дубай'!#REF!/2-(('Исходник сравнение Дубай'!#REF!/2)*'Таблица вводных'!$G$9)</f>
        <v>#REF!</v>
      </c>
      <c r="J384" s="13"/>
    </row>
    <row r="385" spans="1:10" ht="13.2" customHeight="1">
      <c r="A385" s="140"/>
      <c r="B385" s="5">
        <v>45440</v>
      </c>
      <c r="C385" s="42" t="e">
        <f>('Исходник сравнение Дубай'!#REF!/2)-(('Исходник сравнение Дубай'!#REF!/2)*'Таблица вводных'!$G$3)</f>
        <v>#REF!</v>
      </c>
      <c r="D385" s="42" t="e">
        <f>('Исходник сравнение Дубай'!#REF!/2+'Таблица вводных'!$F$4)-('Исходник сравнение Дубай'!#REF!/2*'Таблица вводных'!$G$4)</f>
        <v>#REF!</v>
      </c>
      <c r="E385" s="42" t="e">
        <f>('Исходник сравнение Дубай'!#REF!/2)-(('Исходник сравнение Дубай'!#REF!/2-'Таблица вводных'!$F$5)*'Таблица вводных'!$G$5)</f>
        <v>#REF!</v>
      </c>
      <c r="F385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85" s="42" t="e">
        <f>('Исходник сравнение Дубай'!#REF!/2)-(('Исходник сравнение Дубай'!#REF!/2)*'Таблица вводных'!$G$7)</f>
        <v>#REF!</v>
      </c>
      <c r="H385" s="43" t="e">
        <f>'Исходник сравнение Дубай'!#REF!/2</f>
        <v>#REF!</v>
      </c>
      <c r="I385" s="42" t="e">
        <f>'Исходник сравнение Дубай'!#REF!/2-(('Исходник сравнение Дубай'!#REF!/2)*'Таблица вводных'!$G$9)</f>
        <v>#REF!</v>
      </c>
      <c r="J385" s="13"/>
    </row>
    <row r="386" spans="1:10" ht="13.2" customHeight="1">
      <c r="A386" s="140"/>
      <c r="B386" s="5">
        <v>45444</v>
      </c>
      <c r="C386" s="42" t="e">
        <f>('Исходник сравнение Дубай'!#REF!/2)-(('Исходник сравнение Дубай'!#REF!/2)*'Таблица вводных'!$G$3)</f>
        <v>#REF!</v>
      </c>
      <c r="D386" s="42" t="e">
        <f>('Исходник сравнение Дубай'!#REF!/2+'Таблица вводных'!$F$4)-('Исходник сравнение Дубай'!#REF!/2*'Таблица вводных'!$G$4)</f>
        <v>#REF!</v>
      </c>
      <c r="E386" s="42" t="e">
        <f>('Исходник сравнение Дубай'!#REF!/2)-(('Исходник сравнение Дубай'!#REF!/2-'Таблица вводных'!$F$5)*'Таблица вводных'!$G$5)</f>
        <v>#REF!</v>
      </c>
      <c r="F386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86" s="42" t="e">
        <f>('Исходник сравнение Дубай'!#REF!/2)-(('Исходник сравнение Дубай'!#REF!/2)*'Таблица вводных'!$G$7)</f>
        <v>#REF!</v>
      </c>
      <c r="H386" s="43" t="e">
        <f>'Исходник сравнение Дубай'!#REF!/2</f>
        <v>#REF!</v>
      </c>
      <c r="I386" s="42" t="e">
        <f>'Исходник сравнение Дубай'!#REF!/2-(('Исходник сравнение Дубай'!#REF!/2)*'Таблица вводных'!$G$9)</f>
        <v>#REF!</v>
      </c>
      <c r="J386" s="13"/>
    </row>
    <row r="387" spans="1:10" ht="13.2" customHeight="1">
      <c r="A387" s="140"/>
      <c r="B387" s="5">
        <v>45447</v>
      </c>
      <c r="C387" s="42" t="e">
        <f>('Исходник сравнение Дубай'!#REF!/2)-(('Исходник сравнение Дубай'!#REF!/2)*'Таблица вводных'!$G$3)</f>
        <v>#REF!</v>
      </c>
      <c r="D387" s="42" t="e">
        <f>('Исходник сравнение Дубай'!#REF!/2+'Таблица вводных'!$F$4)-('Исходник сравнение Дубай'!#REF!/2*'Таблица вводных'!$G$4)</f>
        <v>#REF!</v>
      </c>
      <c r="E387" s="42" t="e">
        <f>('Исходник сравнение Дубай'!#REF!/2)-(('Исходник сравнение Дубай'!#REF!/2-'Таблица вводных'!$F$5)*'Таблица вводных'!$G$5)</f>
        <v>#REF!</v>
      </c>
      <c r="F387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87" s="42" t="e">
        <f>('Исходник сравнение Дубай'!#REF!/2)-(('Исходник сравнение Дубай'!#REF!/2)*'Таблица вводных'!$G$7)</f>
        <v>#REF!</v>
      </c>
      <c r="H387" s="43" t="e">
        <f>'Исходник сравнение Дубай'!#REF!/2</f>
        <v>#REF!</v>
      </c>
      <c r="I387" s="42" t="e">
        <f>'Исходник сравнение Дубай'!#REF!/2-(('Исходник сравнение Дубай'!#REF!/2)*'Таблица вводных'!$G$9)</f>
        <v>#REF!</v>
      </c>
      <c r="J387" s="13"/>
    </row>
    <row r="388" spans="1:10" ht="13.2" customHeight="1">
      <c r="A388" s="140"/>
      <c r="B388" s="5">
        <v>45451</v>
      </c>
      <c r="C388" s="42" t="e">
        <f>('Исходник сравнение Дубай'!#REF!/2)-(('Исходник сравнение Дубай'!#REF!/2)*'Таблица вводных'!$G$3)</f>
        <v>#REF!</v>
      </c>
      <c r="D388" s="42" t="e">
        <f>('Исходник сравнение Дубай'!#REF!/2+'Таблица вводных'!$F$4)-('Исходник сравнение Дубай'!#REF!/2*'Таблица вводных'!$G$4)</f>
        <v>#REF!</v>
      </c>
      <c r="E388" s="42" t="e">
        <f>('Исходник сравнение Дубай'!#REF!/2)-(('Исходник сравнение Дубай'!#REF!/2-'Таблица вводных'!$F$5)*'Таблица вводных'!$G$5)</f>
        <v>#REF!</v>
      </c>
      <c r="F388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88" s="42" t="e">
        <f>('Исходник сравнение Дубай'!#REF!/2)-(('Исходник сравнение Дубай'!#REF!/2)*'Таблица вводных'!$G$7)</f>
        <v>#REF!</v>
      </c>
      <c r="H388" s="43" t="e">
        <f>'Исходник сравнение Дубай'!#REF!/2</f>
        <v>#REF!</v>
      </c>
      <c r="I388" s="42" t="e">
        <f>'Исходник сравнение Дубай'!#REF!/2-(('Исходник сравнение Дубай'!#REF!/2)*'Таблица вводных'!$G$9)</f>
        <v>#REF!</v>
      </c>
      <c r="J388" s="13"/>
    </row>
    <row r="389" spans="1:10" ht="13.2" customHeight="1">
      <c r="A389" s="140"/>
      <c r="B389" s="5">
        <v>45454</v>
      </c>
      <c r="C389" s="42" t="e">
        <f>('Исходник сравнение Дубай'!#REF!/2)-(('Исходник сравнение Дубай'!#REF!/2)*'Таблица вводных'!$G$3)</f>
        <v>#REF!</v>
      </c>
      <c r="D389" s="42" t="e">
        <f>('Исходник сравнение Дубай'!#REF!/2+'Таблица вводных'!$F$4)-('Исходник сравнение Дубай'!#REF!/2*'Таблица вводных'!$G$4)</f>
        <v>#REF!</v>
      </c>
      <c r="E389" s="42" t="e">
        <f>('Исходник сравнение Дубай'!#REF!/2)-(('Исходник сравнение Дубай'!#REF!/2-'Таблица вводных'!$F$5)*'Таблица вводных'!$G$5)</f>
        <v>#REF!</v>
      </c>
      <c r="F389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89" s="42" t="e">
        <f>('Исходник сравнение Дубай'!#REF!/2)-(('Исходник сравнение Дубай'!#REF!/2)*'Таблица вводных'!$G$7)</f>
        <v>#REF!</v>
      </c>
      <c r="H389" s="43" t="e">
        <f>'Исходник сравнение Дубай'!#REF!/2</f>
        <v>#REF!</v>
      </c>
      <c r="I389" s="42" t="e">
        <f>'Исходник сравнение Дубай'!#REF!/2-(('Исходник сравнение Дубай'!#REF!/2)*'Таблица вводных'!$G$9)</f>
        <v>#REF!</v>
      </c>
      <c r="J389" s="13"/>
    </row>
    <row r="390" spans="1:10" ht="13.2" customHeight="1">
      <c r="A390" s="140"/>
      <c r="B390" s="5"/>
      <c r="C390" s="42" t="e">
        <f>('Исходник сравнение Дубай'!#REF!/2)-(('Исходник сравнение Дубай'!#REF!/2)*'Таблица вводных'!$G$3)</f>
        <v>#REF!</v>
      </c>
      <c r="D390" s="42" t="e">
        <f>('Исходник сравнение Дубай'!#REF!/2+'Таблица вводных'!$F$4)-('Исходник сравнение Дубай'!#REF!/2*'Таблица вводных'!$G$4)</f>
        <v>#REF!</v>
      </c>
      <c r="E390" s="42" t="e">
        <f>('Исходник сравнение Дубай'!#REF!/2)-(('Исходник сравнение Дубай'!#REF!/2-'Таблица вводных'!$F$5)*'Таблица вводных'!$G$5)</f>
        <v>#REF!</v>
      </c>
      <c r="F390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90" s="42" t="e">
        <f>('Исходник сравнение Дубай'!#REF!/2)-(('Исходник сравнение Дубай'!#REF!/2)*'Таблица вводных'!$G$7)</f>
        <v>#REF!</v>
      </c>
      <c r="H390" s="43" t="e">
        <f>'Исходник сравнение Дубай'!#REF!/2</f>
        <v>#REF!</v>
      </c>
      <c r="I390" s="42" t="e">
        <f>'Исходник сравнение Дубай'!#REF!/2-(('Исходник сравнение Дубай'!#REF!/2)*'Таблица вводных'!$G$9)</f>
        <v>#REF!</v>
      </c>
      <c r="J390" s="13"/>
    </row>
    <row r="391" spans="1:10" ht="13.2" customHeight="1">
      <c r="A391" s="140"/>
      <c r="B391" s="5"/>
      <c r="C391" s="42" t="e">
        <f>('Исходник сравнение Дубай'!#REF!/2)-(('Исходник сравнение Дубай'!#REF!/2)*'Таблица вводных'!$G$3)</f>
        <v>#REF!</v>
      </c>
      <c r="D391" s="42" t="e">
        <f>('Исходник сравнение Дубай'!#REF!/2+'Таблица вводных'!$F$4)-('Исходник сравнение Дубай'!#REF!/2*'Таблица вводных'!$G$4)</f>
        <v>#REF!</v>
      </c>
      <c r="E391" s="42" t="e">
        <f>('Исходник сравнение Дубай'!#REF!/2)-(('Исходник сравнение Дубай'!#REF!/2-'Таблица вводных'!$F$5)*'Таблица вводных'!$G$5)</f>
        <v>#REF!</v>
      </c>
      <c r="F391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91" s="42" t="e">
        <f>('Исходник сравнение Дубай'!#REF!/2)-(('Исходник сравнение Дубай'!#REF!/2)*'Таблица вводных'!$G$7)</f>
        <v>#REF!</v>
      </c>
      <c r="H391" s="43" t="e">
        <f>'Исходник сравнение Дубай'!#REF!/2</f>
        <v>#REF!</v>
      </c>
      <c r="I391" s="42" t="e">
        <f>'Исходник сравнение Дубай'!#REF!/2-(('Исходник сравнение Дубай'!#REF!/2)*'Таблица вводных'!$G$9)</f>
        <v>#REF!</v>
      </c>
      <c r="J391" s="13"/>
    </row>
    <row r="392" spans="1:10" ht="13.2" customHeight="1">
      <c r="A392" s="140"/>
      <c r="B392" s="5"/>
      <c r="C392" s="42" t="e">
        <f>('Исходник сравнение Дубай'!#REF!/2)-(('Исходник сравнение Дубай'!#REF!/2)*'Таблица вводных'!$G$3)</f>
        <v>#REF!</v>
      </c>
      <c r="D392" s="42" t="e">
        <f>('Исходник сравнение Дубай'!#REF!/2+'Таблица вводных'!$F$4)-('Исходник сравнение Дубай'!#REF!/2*'Таблица вводных'!$G$4)</f>
        <v>#REF!</v>
      </c>
      <c r="E392" s="42" t="e">
        <f>('Исходник сравнение Дубай'!#REF!/2)-(('Исходник сравнение Дубай'!#REF!/2-'Таблица вводных'!$F$5)*'Таблица вводных'!$G$5)</f>
        <v>#REF!</v>
      </c>
      <c r="F392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92" s="42" t="e">
        <f>('Исходник сравнение Дубай'!#REF!/2)-(('Исходник сравнение Дубай'!#REF!/2)*'Таблица вводных'!$G$7)</f>
        <v>#REF!</v>
      </c>
      <c r="H392" s="43" t="e">
        <f>'Исходник сравнение Дубай'!#REF!/2</f>
        <v>#REF!</v>
      </c>
      <c r="I392" s="42" t="e">
        <f>'Исходник сравнение Дубай'!#REF!/2-(('Исходник сравнение Дубай'!#REF!/2)*'Таблица вводных'!$G$9)</f>
        <v>#REF!</v>
      </c>
      <c r="J392" s="13"/>
    </row>
    <row r="393" spans="1:10" ht="13.2" customHeight="1">
      <c r="A393" s="140"/>
      <c r="B393" s="5"/>
      <c r="C393" s="42" t="e">
        <f>('Исходник сравнение Дубай'!#REF!/2)-(('Исходник сравнение Дубай'!#REF!/2)*'Таблица вводных'!$G$3)</f>
        <v>#REF!</v>
      </c>
      <c r="D393" s="42" t="e">
        <f>('Исходник сравнение Дубай'!#REF!/2+'Таблица вводных'!$F$4)-('Исходник сравнение Дубай'!#REF!/2*'Таблица вводных'!$G$4)</f>
        <v>#REF!</v>
      </c>
      <c r="E393" s="42" t="e">
        <f>('Исходник сравнение Дубай'!#REF!/2)-(('Исходник сравнение Дубай'!#REF!/2-'Таблица вводных'!$F$5)*'Таблица вводных'!$G$5)</f>
        <v>#REF!</v>
      </c>
      <c r="F393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93" s="42" t="e">
        <f>('Исходник сравнение Дубай'!#REF!/2)-(('Исходник сравнение Дубай'!#REF!/2)*'Таблица вводных'!$G$7)</f>
        <v>#REF!</v>
      </c>
      <c r="H393" s="43" t="e">
        <f>'Исходник сравнение Дубай'!#REF!/2</f>
        <v>#REF!</v>
      </c>
      <c r="I393" s="42" t="e">
        <f>'Исходник сравнение Дубай'!#REF!/2-(('Исходник сравнение Дубай'!#REF!/2)*'Таблица вводных'!$G$9)</f>
        <v>#REF!</v>
      </c>
      <c r="J393" s="13"/>
    </row>
    <row r="394" spans="1:10" ht="13.2" customHeight="1">
      <c r="A394" s="140"/>
      <c r="B394" s="5"/>
      <c r="C394" s="42" t="e">
        <f>('Исходник сравнение Дубай'!#REF!/2)-(('Исходник сравнение Дубай'!#REF!/2)*'Таблица вводных'!$G$3)</f>
        <v>#REF!</v>
      </c>
      <c r="D394" s="42" t="e">
        <f>('Исходник сравнение Дубай'!#REF!/2+'Таблица вводных'!$F$4)-('Исходник сравнение Дубай'!#REF!/2*'Таблица вводных'!$G$4)</f>
        <v>#REF!</v>
      </c>
      <c r="E394" s="42" t="e">
        <f>('Исходник сравнение Дубай'!#REF!/2)-(('Исходник сравнение Дубай'!#REF!/2-'Таблица вводных'!$F$5)*'Таблица вводных'!$G$5)</f>
        <v>#REF!</v>
      </c>
      <c r="F394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94" s="42" t="e">
        <f>('Исходник сравнение Дубай'!#REF!/2)-(('Исходник сравнение Дубай'!#REF!/2)*'Таблица вводных'!$G$7)</f>
        <v>#REF!</v>
      </c>
      <c r="H394" s="43" t="e">
        <f>'Исходник сравнение Дубай'!#REF!/2</f>
        <v>#REF!</v>
      </c>
      <c r="I394" s="42" t="e">
        <f>'Исходник сравнение Дубай'!#REF!/2-(('Исходник сравнение Дубай'!#REF!/2)*'Таблица вводных'!$G$9)</f>
        <v>#REF!</v>
      </c>
      <c r="J394" s="13"/>
    </row>
    <row r="395" spans="1:10" ht="13.2" customHeight="1">
      <c r="A395" s="140"/>
      <c r="B395" s="5"/>
      <c r="C395" s="42" t="e">
        <f>('Исходник сравнение Дубай'!#REF!/2)-(('Исходник сравнение Дубай'!#REF!/2)*'Таблица вводных'!$G$3)</f>
        <v>#REF!</v>
      </c>
      <c r="D395" s="42" t="e">
        <f>('Исходник сравнение Дубай'!#REF!/2+'Таблица вводных'!$F$4)-('Исходник сравнение Дубай'!#REF!/2*'Таблица вводных'!$G$4)</f>
        <v>#REF!</v>
      </c>
      <c r="E395" s="42" t="e">
        <f>('Исходник сравнение Дубай'!#REF!/2)-(('Исходник сравнение Дубай'!#REF!/2-'Таблица вводных'!$F$5)*'Таблица вводных'!$G$5)</f>
        <v>#REF!</v>
      </c>
      <c r="F395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95" s="42" t="e">
        <f>('Исходник сравнение Дубай'!#REF!/2)-(('Исходник сравнение Дубай'!#REF!/2)*'Таблица вводных'!$G$7)</f>
        <v>#REF!</v>
      </c>
      <c r="H395" s="43" t="e">
        <f>'Исходник сравнение Дубай'!#REF!/2</f>
        <v>#REF!</v>
      </c>
      <c r="I395" s="42" t="e">
        <f>'Исходник сравнение Дубай'!#REF!/2-(('Исходник сравнение Дубай'!#REF!/2)*'Таблица вводных'!$G$9)</f>
        <v>#REF!</v>
      </c>
      <c r="J395" s="13"/>
    </row>
    <row r="396" spans="1:10" ht="13.2" customHeight="1">
      <c r="A396" s="140"/>
      <c r="B396" s="5"/>
      <c r="C396" s="42" t="e">
        <f>('Исходник сравнение Дубай'!#REF!/2)-(('Исходник сравнение Дубай'!#REF!/2)*'Таблица вводных'!$G$3)</f>
        <v>#REF!</v>
      </c>
      <c r="D396" s="42" t="e">
        <f>('Исходник сравнение Дубай'!#REF!/2+'Таблица вводных'!$F$4)-('Исходник сравнение Дубай'!#REF!/2*'Таблица вводных'!$G$4)</f>
        <v>#REF!</v>
      </c>
      <c r="E396" s="42" t="e">
        <f>('Исходник сравнение Дубай'!#REF!/2)-(('Исходник сравнение Дубай'!#REF!/2-'Таблица вводных'!$F$5)*'Таблица вводных'!$G$5)</f>
        <v>#REF!</v>
      </c>
      <c r="F396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96" s="42" t="e">
        <f>('Исходник сравнение Дубай'!#REF!/2)-(('Исходник сравнение Дубай'!#REF!/2)*'Таблица вводных'!$G$7)</f>
        <v>#REF!</v>
      </c>
      <c r="H396" s="43" t="e">
        <f>'Исходник сравнение Дубай'!#REF!/2</f>
        <v>#REF!</v>
      </c>
      <c r="I396" s="42" t="e">
        <f>'Исходник сравнение Дубай'!#REF!/2-(('Исходник сравнение Дубай'!#REF!/2)*'Таблица вводных'!$G$9)</f>
        <v>#REF!</v>
      </c>
      <c r="J396" s="13"/>
    </row>
    <row r="397" spans="1:10" ht="13.2" customHeight="1">
      <c r="A397" s="141"/>
      <c r="B397" s="18"/>
      <c r="C397" s="44" t="e">
        <f>('Исходник сравнение Дубай'!#REF!/2)-(('Исходник сравнение Дубай'!#REF!/2)*'Таблица вводных'!$G$3)</f>
        <v>#REF!</v>
      </c>
      <c r="D397" s="44" t="e">
        <f>('Исходник сравнение Дубай'!#REF!/2+'Таблица вводных'!$F$4)-('Исходник сравнение Дубай'!#REF!/2*'Таблица вводных'!$G$4)</f>
        <v>#REF!</v>
      </c>
      <c r="E397" s="44" t="e">
        <f>('Исходник сравнение Дубай'!#REF!/2)-(('Исходник сравнение Дубай'!#REF!/2-'Таблица вводных'!$F$5)*'Таблица вводных'!$G$5)</f>
        <v>#REF!</v>
      </c>
      <c r="F397" s="44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397" s="44" t="e">
        <f>('Исходник сравнение Дубай'!#REF!/2)-(('Исходник сравнение Дубай'!#REF!/2)*'Таблица вводных'!$G$7)</f>
        <v>#REF!</v>
      </c>
      <c r="H397" s="45" t="e">
        <f>'Исходник сравнение Дубай'!#REF!/2</f>
        <v>#REF!</v>
      </c>
      <c r="I397" s="44" t="e">
        <f>'Исходник сравнение Дубай'!#REF!/2-(('Исходник сравнение Дубай'!#REF!/2)*'Таблица вводных'!$G$9)</f>
        <v>#REF!</v>
      </c>
      <c r="J397" s="22"/>
    </row>
    <row r="398" spans="1:10" ht="13.2" customHeight="1">
      <c r="A398" s="142" t="s">
        <v>182</v>
      </c>
      <c r="B398" s="5">
        <v>45423</v>
      </c>
      <c r="C398" s="40">
        <f>('Исходник сравнение Дубай'!$C380/2)-(('Исходник сравнение Дубай'!$C380/2)*'Таблица вводных'!$G$3)</f>
        <v>0</v>
      </c>
      <c r="D398" s="40">
        <f>('Исходник сравнение Дубай'!$D380/2+'Таблица вводных'!$F$4)-('Исходник сравнение Дубай'!$D380/2*'Таблица вводных'!$G$4)</f>
        <v>7</v>
      </c>
      <c r="E398" s="40">
        <f>('Исходник сравнение Дубай'!$E380/2)-(('Исходник сравнение Дубай'!$E380/2-'Таблица вводных'!$F$5)*'Таблица вводных'!$G$5)</f>
        <v>0.82499999999999996</v>
      </c>
      <c r="F398" s="40">
        <f>('Исходник сравнение Дубай'!$F380/2+'Таблица вводных'!$F$6)-(('Исходник сравнение Дубай'!$F380/2+'Таблица вводных'!$F$6)*'Таблица вводных'!$G$6)</f>
        <v>21.6</v>
      </c>
      <c r="G398" s="40">
        <f>('Исходник сравнение Дубай'!$G380/2)-(('Исходник сравнение Дубай'!$G380/2)*'Таблица вводных'!$G$7)</f>
        <v>0</v>
      </c>
      <c r="H398" s="41">
        <f>'Исходник сравнение Дубай'!$H380/2</f>
        <v>0</v>
      </c>
      <c r="I398" s="40">
        <f>'Исходник сравнение Дубай'!$I380/2-(('Исходник сравнение Дубай'!$I380/2)*'Таблица вводных'!$G$9)</f>
        <v>0</v>
      </c>
      <c r="J398" s="10" t="s">
        <v>183</v>
      </c>
    </row>
    <row r="399" spans="1:10" ht="13.2" customHeight="1">
      <c r="A399" s="140"/>
      <c r="B399" s="5">
        <v>45426</v>
      </c>
      <c r="C399" s="42">
        <f>('Исходник сравнение Дубай'!$C381/2)-(('Исходник сравнение Дубай'!$C381/2)*'Таблица вводных'!$G$3)</f>
        <v>0</v>
      </c>
      <c r="D399" s="42">
        <f>('Исходник сравнение Дубай'!$D381/2+'Таблица вводных'!$F$4)-('Исходник сравнение Дубай'!$D381/2*'Таблица вводных'!$G$4)</f>
        <v>7</v>
      </c>
      <c r="E399" s="42">
        <f>('Исходник сравнение Дубай'!$E381/2)-(('Исходник сравнение Дубай'!$E381/2-'Таблица вводных'!$F$5)*'Таблица вводных'!$G$5)</f>
        <v>0.82499999999999996</v>
      </c>
      <c r="F399" s="42">
        <f>('Исходник сравнение Дубай'!$F381/2+'Таблица вводных'!$F$6)-(('Исходник сравнение Дубай'!$F381/2+'Таблица вводных'!$F$6)*'Таблица вводных'!$G$6)</f>
        <v>21.6</v>
      </c>
      <c r="G399" s="42">
        <f>('Исходник сравнение Дубай'!$G381/2)-(('Исходник сравнение Дубай'!$G381/2)*'Таблица вводных'!$G$7)</f>
        <v>0</v>
      </c>
      <c r="H399" s="43">
        <f>'Исходник сравнение Дубай'!$H381/2</f>
        <v>0</v>
      </c>
      <c r="I399" s="42">
        <f>'Исходник сравнение Дубай'!$I381/2-(('Исходник сравнение Дубай'!$I381/2)*'Таблица вводных'!$G$9)</f>
        <v>0</v>
      </c>
      <c r="J399" s="13" t="s">
        <v>183</v>
      </c>
    </row>
    <row r="400" spans="1:10" ht="13.2" customHeight="1">
      <c r="A400" s="140"/>
      <c r="B400" s="5">
        <v>45430</v>
      </c>
      <c r="C400" s="42">
        <f>('Исходник сравнение Дубай'!$C382/2)-(('Исходник сравнение Дубай'!$C382/2)*'Таблица вводных'!$G$3)</f>
        <v>0</v>
      </c>
      <c r="D400" s="42">
        <f>('Исходник сравнение Дубай'!$D382/2+'Таблица вводных'!$F$4)-('Исходник сравнение Дубай'!$D382/2*'Таблица вводных'!$G$4)</f>
        <v>7</v>
      </c>
      <c r="E400" s="42">
        <f>('Исходник сравнение Дубай'!$E382/2)-(('Исходник сравнение Дубай'!$E382/2-'Таблица вводных'!$F$5)*'Таблица вводных'!$G$5)</f>
        <v>0.82499999999999996</v>
      </c>
      <c r="F400" s="42">
        <f>('Исходник сравнение Дубай'!$F382/2+'Таблица вводных'!$F$6)-(('Исходник сравнение Дубай'!$F382/2+'Таблица вводных'!$F$6)*'Таблица вводных'!$G$6)</f>
        <v>21.6</v>
      </c>
      <c r="G400" s="42">
        <f>('Исходник сравнение Дубай'!$G382/2)-(('Исходник сравнение Дубай'!$G382/2)*'Таблица вводных'!$G$7)</f>
        <v>0</v>
      </c>
      <c r="H400" s="43">
        <f>'Исходник сравнение Дубай'!$H382/2</f>
        <v>0</v>
      </c>
      <c r="I400" s="42">
        <f>'Исходник сравнение Дубай'!$I382/2-(('Исходник сравнение Дубай'!$I382/2)*'Таблица вводных'!$G$9)</f>
        <v>0</v>
      </c>
      <c r="J400" s="13" t="s">
        <v>183</v>
      </c>
    </row>
    <row r="401" spans="1:10" ht="13.2" customHeight="1">
      <c r="A401" s="140"/>
      <c r="B401" s="5">
        <v>45433</v>
      </c>
      <c r="C401" s="42">
        <f>('Исходник сравнение Дубай'!$C383/2)-(('Исходник сравнение Дубай'!$C383/2)*'Таблица вводных'!$G$3)</f>
        <v>0</v>
      </c>
      <c r="D401" s="42">
        <f>('Исходник сравнение Дубай'!$D383/2+'Таблица вводных'!$F$4)-('Исходник сравнение Дубай'!$D383/2*'Таблица вводных'!$G$4)</f>
        <v>7</v>
      </c>
      <c r="E401" s="42">
        <f>('Исходник сравнение Дубай'!$E383/2)-(('Исходник сравнение Дубай'!$E383/2-'Таблица вводных'!$F$5)*'Таблица вводных'!$G$5)</f>
        <v>0.82499999999999996</v>
      </c>
      <c r="F401" s="42">
        <f>('Исходник сравнение Дубай'!$F383/2+'Таблица вводных'!$F$6)-(('Исходник сравнение Дубай'!$F383/2+'Таблица вводных'!$F$6)*'Таблица вводных'!$G$6)</f>
        <v>21.6</v>
      </c>
      <c r="G401" s="42">
        <f>('Исходник сравнение Дубай'!$G383/2)-(('Исходник сравнение Дубай'!$G383/2)*'Таблица вводных'!$G$7)</f>
        <v>0</v>
      </c>
      <c r="H401" s="43">
        <f>'Исходник сравнение Дубай'!$H383/2</f>
        <v>0</v>
      </c>
      <c r="I401" s="42">
        <f>'Исходник сравнение Дубай'!$I383/2-(('Исходник сравнение Дубай'!$I383/2)*'Таблица вводных'!$G$9)</f>
        <v>0</v>
      </c>
      <c r="J401" s="13" t="s">
        <v>183</v>
      </c>
    </row>
    <row r="402" spans="1:10" ht="13.2" customHeight="1">
      <c r="A402" s="140"/>
      <c r="B402" s="5">
        <v>45437</v>
      </c>
      <c r="C402" s="42">
        <f>('Исходник сравнение Дубай'!$C384/2)-(('Исходник сравнение Дубай'!$C384/2)*'Таблица вводных'!$G$3)</f>
        <v>0</v>
      </c>
      <c r="D402" s="42">
        <f>('Исходник сравнение Дубай'!$D384/2+'Таблица вводных'!$F$4)-('Исходник сравнение Дубай'!$D384/2*'Таблица вводных'!$G$4)</f>
        <v>7</v>
      </c>
      <c r="E402" s="42">
        <f>('Исходник сравнение Дубай'!$E384/2)-(('Исходник сравнение Дубай'!$E384/2-'Таблица вводных'!$F$5)*'Таблица вводных'!$G$5)</f>
        <v>0.82499999999999996</v>
      </c>
      <c r="F402" s="42">
        <f>('Исходник сравнение Дубай'!$F384/2+'Таблица вводных'!$F$6)-(('Исходник сравнение Дубай'!$F384/2+'Таблица вводных'!$F$6)*'Таблица вводных'!$G$6)</f>
        <v>21.6</v>
      </c>
      <c r="G402" s="42">
        <f>('Исходник сравнение Дубай'!$G384/2)-(('Исходник сравнение Дубай'!$G384/2)*'Таблица вводных'!$G$7)</f>
        <v>0</v>
      </c>
      <c r="H402" s="43">
        <f>'Исходник сравнение Дубай'!$H384/2</f>
        <v>0</v>
      </c>
      <c r="I402" s="42">
        <f>'Исходник сравнение Дубай'!$I384/2-(('Исходник сравнение Дубай'!$I384/2)*'Таблица вводных'!$G$9)</f>
        <v>0</v>
      </c>
      <c r="J402" s="13" t="s">
        <v>183</v>
      </c>
    </row>
    <row r="403" spans="1:10" ht="13.2" customHeight="1">
      <c r="A403" s="140"/>
      <c r="B403" s="5">
        <v>45440</v>
      </c>
      <c r="C403" s="42">
        <f>('Исходник сравнение Дубай'!$C385/2)-(('Исходник сравнение Дубай'!$C385/2)*'Таблица вводных'!$G$3)</f>
        <v>0</v>
      </c>
      <c r="D403" s="42">
        <f>('Исходник сравнение Дубай'!$D385/2+'Таблица вводных'!$F$4)-('Исходник сравнение Дубай'!$D385/2*'Таблица вводных'!$G$4)</f>
        <v>7</v>
      </c>
      <c r="E403" s="42">
        <f>('Исходник сравнение Дубай'!$E385/2)-(('Исходник сравнение Дубай'!$E385/2-'Таблица вводных'!$F$5)*'Таблица вводных'!$G$5)</f>
        <v>0.82499999999999996</v>
      </c>
      <c r="F403" s="42">
        <f>('Исходник сравнение Дубай'!$F385/2+'Таблица вводных'!$F$6)-(('Исходник сравнение Дубай'!$F385/2+'Таблица вводных'!$F$6)*'Таблица вводных'!$G$6)</f>
        <v>21.6</v>
      </c>
      <c r="G403" s="42">
        <f>('Исходник сравнение Дубай'!$G385/2)-(('Исходник сравнение Дубай'!$G385/2)*'Таблица вводных'!$G$7)</f>
        <v>0</v>
      </c>
      <c r="H403" s="43">
        <f>'Исходник сравнение Дубай'!$H385/2</f>
        <v>0</v>
      </c>
      <c r="I403" s="42">
        <f>'Исходник сравнение Дубай'!$I385/2-(('Исходник сравнение Дубай'!$I385/2)*'Таблица вводных'!$G$9)</f>
        <v>0</v>
      </c>
      <c r="J403" s="13" t="s">
        <v>183</v>
      </c>
    </row>
    <row r="404" spans="1:10" ht="13.2" customHeight="1">
      <c r="A404" s="140"/>
      <c r="B404" s="5">
        <v>45444</v>
      </c>
      <c r="C404" s="42">
        <f>('Исходник сравнение Дубай'!$C386/2)-(('Исходник сравнение Дубай'!$C386/2)*'Таблица вводных'!$G$3)</f>
        <v>0</v>
      </c>
      <c r="D404" s="42">
        <f>('Исходник сравнение Дубай'!$D386/2+'Таблица вводных'!$F$4)-('Исходник сравнение Дубай'!$D386/2*'Таблица вводных'!$G$4)</f>
        <v>7</v>
      </c>
      <c r="E404" s="42">
        <f>('Исходник сравнение Дубай'!$E386/2)-(('Исходник сравнение Дубай'!$E386/2-'Таблица вводных'!$F$5)*'Таблица вводных'!$G$5)</f>
        <v>0.82499999999999996</v>
      </c>
      <c r="F404" s="42">
        <f>('Исходник сравнение Дубай'!$F386/2+'Таблица вводных'!$F$6)-(('Исходник сравнение Дубай'!$F386/2+'Таблица вводных'!$F$6)*'Таблица вводных'!$G$6)</f>
        <v>21.6</v>
      </c>
      <c r="G404" s="42">
        <f>('Исходник сравнение Дубай'!$G386/2)-(('Исходник сравнение Дубай'!$G386/2)*'Таблица вводных'!$G$7)</f>
        <v>0</v>
      </c>
      <c r="H404" s="43">
        <f>'Исходник сравнение Дубай'!$H386/2</f>
        <v>0</v>
      </c>
      <c r="I404" s="42">
        <f>'Исходник сравнение Дубай'!$I386/2-(('Исходник сравнение Дубай'!$I386/2)*'Таблица вводных'!$G$9)</f>
        <v>0</v>
      </c>
      <c r="J404" s="13" t="s">
        <v>183</v>
      </c>
    </row>
    <row r="405" spans="1:10" ht="13.2" customHeight="1">
      <c r="A405" s="140"/>
      <c r="B405" s="5">
        <v>45447</v>
      </c>
      <c r="C405" s="42">
        <f>('Исходник сравнение Дубай'!$C387/2)-(('Исходник сравнение Дубай'!$C387/2)*'Таблица вводных'!$G$3)</f>
        <v>0</v>
      </c>
      <c r="D405" s="42">
        <f>('Исходник сравнение Дубай'!$D387/2+'Таблица вводных'!$F$4)-('Исходник сравнение Дубай'!$D387/2*'Таблица вводных'!$G$4)</f>
        <v>7</v>
      </c>
      <c r="E405" s="42">
        <f>('Исходник сравнение Дубай'!$E387/2)-(('Исходник сравнение Дубай'!$E387/2-'Таблица вводных'!$F$5)*'Таблица вводных'!$G$5)</f>
        <v>0.82499999999999996</v>
      </c>
      <c r="F405" s="42">
        <f>('Исходник сравнение Дубай'!$F387/2+'Таблица вводных'!$F$6)-(('Исходник сравнение Дубай'!$F387/2+'Таблица вводных'!$F$6)*'Таблица вводных'!$G$6)</f>
        <v>21.6</v>
      </c>
      <c r="G405" s="42">
        <f>('Исходник сравнение Дубай'!$G387/2)-(('Исходник сравнение Дубай'!$G387/2)*'Таблица вводных'!$G$7)</f>
        <v>0</v>
      </c>
      <c r="H405" s="43">
        <f>'Исходник сравнение Дубай'!$H387/2</f>
        <v>0</v>
      </c>
      <c r="I405" s="42">
        <f>'Исходник сравнение Дубай'!$I387/2-(('Исходник сравнение Дубай'!$I387/2)*'Таблица вводных'!$G$9)</f>
        <v>0</v>
      </c>
      <c r="J405" s="13" t="s">
        <v>183</v>
      </c>
    </row>
    <row r="406" spans="1:10" ht="13.2" customHeight="1">
      <c r="A406" s="140"/>
      <c r="B406" s="5">
        <v>45451</v>
      </c>
      <c r="C406" s="42">
        <f>('Исходник сравнение Дубай'!$C388/2)-(('Исходник сравнение Дубай'!$C388/2)*'Таблица вводных'!$G$3)</f>
        <v>0</v>
      </c>
      <c r="D406" s="42">
        <f>('Исходник сравнение Дубай'!$D388/2+'Таблица вводных'!$F$4)-('Исходник сравнение Дубай'!$D388/2*'Таблица вводных'!$G$4)</f>
        <v>7</v>
      </c>
      <c r="E406" s="42">
        <f>('Исходник сравнение Дубай'!$E388/2)-(('Исходник сравнение Дубай'!$E388/2-'Таблица вводных'!$F$5)*'Таблица вводных'!$G$5)</f>
        <v>0.82499999999999996</v>
      </c>
      <c r="F406" s="42">
        <f>('Исходник сравнение Дубай'!$F388/2+'Таблица вводных'!$F$6)-(('Исходник сравнение Дубай'!$F388/2+'Таблица вводных'!$F$6)*'Таблица вводных'!$G$6)</f>
        <v>21.6</v>
      </c>
      <c r="G406" s="42">
        <f>('Исходник сравнение Дубай'!$G388/2)-(('Исходник сравнение Дубай'!$G388/2)*'Таблица вводных'!$G$7)</f>
        <v>0</v>
      </c>
      <c r="H406" s="43">
        <f>'Исходник сравнение Дубай'!$H388/2</f>
        <v>0</v>
      </c>
      <c r="I406" s="42">
        <f>'Исходник сравнение Дубай'!$I388/2-(('Исходник сравнение Дубай'!$I388/2)*'Таблица вводных'!$G$9)</f>
        <v>0</v>
      </c>
      <c r="J406" s="13" t="s">
        <v>183</v>
      </c>
    </row>
    <row r="407" spans="1:10" ht="13.2" customHeight="1">
      <c r="A407" s="140"/>
      <c r="B407" s="5">
        <v>45454</v>
      </c>
      <c r="C407" s="42">
        <f>('Исходник сравнение Дубай'!$C389/2)-(('Исходник сравнение Дубай'!$C389/2)*'Таблица вводных'!$G$3)</f>
        <v>0</v>
      </c>
      <c r="D407" s="42">
        <f>('Исходник сравнение Дубай'!$D389/2+'Таблица вводных'!$F$4)-('Исходник сравнение Дубай'!$D389/2*'Таблица вводных'!$G$4)</f>
        <v>7</v>
      </c>
      <c r="E407" s="42">
        <f>('Исходник сравнение Дубай'!$E389/2)-(('Исходник сравнение Дубай'!$E389/2-'Таблица вводных'!$F$5)*'Таблица вводных'!$G$5)</f>
        <v>0.82499999999999996</v>
      </c>
      <c r="F407" s="42">
        <f>('Исходник сравнение Дубай'!$F389/2+'Таблица вводных'!$F$6)-(('Исходник сравнение Дубай'!$F389/2+'Таблица вводных'!$F$6)*'Таблица вводных'!$G$6)</f>
        <v>21.6</v>
      </c>
      <c r="G407" s="42">
        <f>('Исходник сравнение Дубай'!$G389/2)-(('Исходник сравнение Дубай'!$G389/2)*'Таблица вводных'!$G$7)</f>
        <v>0</v>
      </c>
      <c r="H407" s="43">
        <f>'Исходник сравнение Дубай'!$H389/2</f>
        <v>0</v>
      </c>
      <c r="I407" s="42">
        <f>'Исходник сравнение Дубай'!$I389/2-(('Исходник сравнение Дубай'!$I389/2)*'Таблица вводных'!$G$9)</f>
        <v>0</v>
      </c>
      <c r="J407" s="13" t="s">
        <v>183</v>
      </c>
    </row>
    <row r="408" spans="1:10" ht="13.2" customHeight="1">
      <c r="A408" s="140"/>
      <c r="B408" s="5"/>
      <c r="C408" s="42">
        <f>('Исходник сравнение Дубай'!$C390/2)-(('Исходник сравнение Дубай'!$C390/2)*'Таблица вводных'!$G$3)</f>
        <v>0</v>
      </c>
      <c r="D408" s="42">
        <f>('Исходник сравнение Дубай'!$D390/2+'Таблица вводных'!$F$4)-('Исходник сравнение Дубай'!$D390/2*'Таблица вводных'!$G$4)</f>
        <v>7</v>
      </c>
      <c r="E408" s="42">
        <f>('Исходник сравнение Дубай'!$E390/2)-(('Исходник сравнение Дубай'!$E390/2-'Таблица вводных'!$F$5)*'Таблица вводных'!$G$5)</f>
        <v>0.82499999999999996</v>
      </c>
      <c r="F408" s="42">
        <f>('Исходник сравнение Дубай'!$F390/2+'Таблица вводных'!$F$6)-(('Исходник сравнение Дубай'!$F390/2+'Таблица вводных'!$F$6)*'Таблица вводных'!$G$6)</f>
        <v>21.6</v>
      </c>
      <c r="G408" s="42">
        <f>('Исходник сравнение Дубай'!$G390/2)-(('Исходник сравнение Дубай'!$G390/2)*'Таблица вводных'!$G$7)</f>
        <v>0</v>
      </c>
      <c r="H408" s="43">
        <f>'Исходник сравнение Дубай'!$H390/2</f>
        <v>0</v>
      </c>
      <c r="I408" s="42">
        <f>'Исходник сравнение Дубай'!$I390/2-(('Исходник сравнение Дубай'!$I390/2)*'Таблица вводных'!$G$9)</f>
        <v>0</v>
      </c>
      <c r="J408" s="13" t="s">
        <v>183</v>
      </c>
    </row>
    <row r="409" spans="1:10" ht="13.2" customHeight="1">
      <c r="A409" s="140"/>
      <c r="B409" s="5"/>
      <c r="C409" s="42">
        <f>('Исходник сравнение Дубай'!$C391/2)-(('Исходник сравнение Дубай'!$C391/2)*'Таблица вводных'!$G$3)</f>
        <v>0</v>
      </c>
      <c r="D409" s="42">
        <f>('Исходник сравнение Дубай'!$D391/2+'Таблица вводных'!$F$4)-('Исходник сравнение Дубай'!$D391/2*'Таблица вводных'!$G$4)</f>
        <v>7</v>
      </c>
      <c r="E409" s="42">
        <f>('Исходник сравнение Дубай'!$E391/2)-(('Исходник сравнение Дубай'!$E391/2-'Таблица вводных'!$F$5)*'Таблица вводных'!$G$5)</f>
        <v>0.82499999999999996</v>
      </c>
      <c r="F409" s="42">
        <f>('Исходник сравнение Дубай'!$F391/2+'Таблица вводных'!$F$6)-(('Исходник сравнение Дубай'!$F391/2+'Таблица вводных'!$F$6)*'Таблица вводных'!$G$6)</f>
        <v>21.6</v>
      </c>
      <c r="G409" s="42">
        <f>('Исходник сравнение Дубай'!$G391/2)-(('Исходник сравнение Дубай'!$G391/2)*'Таблица вводных'!$G$7)</f>
        <v>0</v>
      </c>
      <c r="H409" s="43">
        <f>'Исходник сравнение Дубай'!$H391/2</f>
        <v>0</v>
      </c>
      <c r="I409" s="42">
        <f>'Исходник сравнение Дубай'!$I391/2-(('Исходник сравнение Дубай'!$I391/2)*'Таблица вводных'!$G$9)</f>
        <v>0</v>
      </c>
      <c r="J409" s="13" t="s">
        <v>183</v>
      </c>
    </row>
    <row r="410" spans="1:10" ht="13.2" customHeight="1">
      <c r="A410" s="140"/>
      <c r="B410" s="5"/>
      <c r="C410" s="42">
        <f>('Исходник сравнение Дубай'!$C392/2)-(('Исходник сравнение Дубай'!$C392/2)*'Таблица вводных'!$G$3)</f>
        <v>0</v>
      </c>
      <c r="D410" s="42">
        <f>('Исходник сравнение Дубай'!$D392/2+'Таблица вводных'!$F$4)-('Исходник сравнение Дубай'!$D392/2*'Таблица вводных'!$G$4)</f>
        <v>7</v>
      </c>
      <c r="E410" s="42">
        <f>('Исходник сравнение Дубай'!$E392/2)-(('Исходник сравнение Дубай'!$E392/2-'Таблица вводных'!$F$5)*'Таблица вводных'!$G$5)</f>
        <v>0.82499999999999996</v>
      </c>
      <c r="F410" s="42">
        <f>('Исходник сравнение Дубай'!$F392/2+'Таблица вводных'!$F$6)-(('Исходник сравнение Дубай'!$F392/2+'Таблица вводных'!$F$6)*'Таблица вводных'!$G$6)</f>
        <v>21.6</v>
      </c>
      <c r="G410" s="42">
        <f>('Исходник сравнение Дубай'!$G392/2)-(('Исходник сравнение Дубай'!$G392/2)*'Таблица вводных'!$G$7)</f>
        <v>0</v>
      </c>
      <c r="H410" s="43">
        <f>'Исходник сравнение Дубай'!$H392/2</f>
        <v>0</v>
      </c>
      <c r="I410" s="42">
        <f>'Исходник сравнение Дубай'!$I392/2-(('Исходник сравнение Дубай'!$I392/2)*'Таблица вводных'!$G$9)</f>
        <v>0</v>
      </c>
      <c r="J410" s="13" t="s">
        <v>183</v>
      </c>
    </row>
    <row r="411" spans="1:10" ht="13.2" customHeight="1">
      <c r="A411" s="140"/>
      <c r="B411" s="5"/>
      <c r="C411" s="42">
        <f>('Исходник сравнение Дубай'!$C393/2)-(('Исходник сравнение Дубай'!$C393/2)*'Таблица вводных'!$G$3)</f>
        <v>0</v>
      </c>
      <c r="D411" s="42">
        <f>('Исходник сравнение Дубай'!$D393/2+'Таблица вводных'!$F$4)-('Исходник сравнение Дубай'!$D393/2*'Таблица вводных'!$G$4)</f>
        <v>7</v>
      </c>
      <c r="E411" s="42">
        <f>('Исходник сравнение Дубай'!$E393/2)-(('Исходник сравнение Дубай'!$E393/2-'Таблица вводных'!$F$5)*'Таблица вводных'!$G$5)</f>
        <v>0.82499999999999996</v>
      </c>
      <c r="F411" s="42">
        <f>('Исходник сравнение Дубай'!$F393/2+'Таблица вводных'!$F$6)-(('Исходник сравнение Дубай'!$F393/2+'Таблица вводных'!$F$6)*'Таблица вводных'!$G$6)</f>
        <v>21.6</v>
      </c>
      <c r="G411" s="42">
        <f>('Исходник сравнение Дубай'!$G393/2)-(('Исходник сравнение Дубай'!$G393/2)*'Таблица вводных'!$G$7)</f>
        <v>0</v>
      </c>
      <c r="H411" s="43">
        <f>'Исходник сравнение Дубай'!$H393/2</f>
        <v>0</v>
      </c>
      <c r="I411" s="42">
        <f>'Исходник сравнение Дубай'!$I393/2-(('Исходник сравнение Дубай'!$I393/2)*'Таблица вводных'!$G$9)</f>
        <v>0</v>
      </c>
      <c r="J411" s="13" t="s">
        <v>183</v>
      </c>
    </row>
    <row r="412" spans="1:10" ht="13.2" customHeight="1">
      <c r="A412" s="140"/>
      <c r="B412" s="5"/>
      <c r="C412" s="42">
        <f>('Исходник сравнение Дубай'!$C394/2)-(('Исходник сравнение Дубай'!$C394/2)*'Таблица вводных'!$G$3)</f>
        <v>0</v>
      </c>
      <c r="D412" s="42">
        <f>('Исходник сравнение Дубай'!$D394/2+'Таблица вводных'!$F$4)-('Исходник сравнение Дубай'!$D394/2*'Таблица вводных'!$G$4)</f>
        <v>7</v>
      </c>
      <c r="E412" s="42">
        <f>('Исходник сравнение Дубай'!$E394/2)-(('Исходник сравнение Дубай'!$E394/2-'Таблица вводных'!$F$5)*'Таблица вводных'!$G$5)</f>
        <v>0.82499999999999996</v>
      </c>
      <c r="F412" s="42">
        <f>('Исходник сравнение Дубай'!$F394/2+'Таблица вводных'!$F$6)-(('Исходник сравнение Дубай'!$F394/2+'Таблица вводных'!$F$6)*'Таблица вводных'!$G$6)</f>
        <v>21.6</v>
      </c>
      <c r="G412" s="42">
        <f>('Исходник сравнение Дубай'!$G394/2)-(('Исходник сравнение Дубай'!$G394/2)*'Таблица вводных'!$G$7)</f>
        <v>0</v>
      </c>
      <c r="H412" s="43">
        <f>'Исходник сравнение Дубай'!$H394/2</f>
        <v>0</v>
      </c>
      <c r="I412" s="42">
        <f>'Исходник сравнение Дубай'!$I394/2-(('Исходник сравнение Дубай'!$I394/2)*'Таблица вводных'!$G$9)</f>
        <v>0</v>
      </c>
      <c r="J412" s="13" t="s">
        <v>183</v>
      </c>
    </row>
    <row r="413" spans="1:10" ht="13.2" customHeight="1">
      <c r="A413" s="140"/>
      <c r="B413" s="5"/>
      <c r="C413" s="42">
        <f>('Исходник сравнение Дубай'!$C395/2)-(('Исходник сравнение Дубай'!$C395/2)*'Таблица вводных'!$G$3)</f>
        <v>0</v>
      </c>
      <c r="D413" s="42">
        <f>('Исходник сравнение Дубай'!$D395/2+'Таблица вводных'!$F$4)-('Исходник сравнение Дубай'!$D395/2*'Таблица вводных'!$G$4)</f>
        <v>7</v>
      </c>
      <c r="E413" s="42">
        <f>('Исходник сравнение Дубай'!$E395/2)-(('Исходник сравнение Дубай'!$E395/2-'Таблица вводных'!$F$5)*'Таблица вводных'!$G$5)</f>
        <v>0.82499999999999996</v>
      </c>
      <c r="F413" s="42">
        <f>('Исходник сравнение Дубай'!$F395/2+'Таблица вводных'!$F$6)-(('Исходник сравнение Дубай'!$F395/2+'Таблица вводных'!$F$6)*'Таблица вводных'!$G$6)</f>
        <v>21.6</v>
      </c>
      <c r="G413" s="42">
        <f>('Исходник сравнение Дубай'!$G395/2)-(('Исходник сравнение Дубай'!$G395/2)*'Таблица вводных'!$G$7)</f>
        <v>0</v>
      </c>
      <c r="H413" s="43">
        <f>'Исходник сравнение Дубай'!$H395/2</f>
        <v>0</v>
      </c>
      <c r="I413" s="42">
        <f>'Исходник сравнение Дубай'!$I395/2-(('Исходник сравнение Дубай'!$I395/2)*'Таблица вводных'!$G$9)</f>
        <v>0</v>
      </c>
      <c r="J413" s="13" t="s">
        <v>183</v>
      </c>
    </row>
    <row r="414" spans="1:10" ht="13.2" customHeight="1">
      <c r="A414" s="140"/>
      <c r="B414" s="5"/>
      <c r="C414" s="42">
        <f>('Исходник сравнение Дубай'!$C396/2)-(('Исходник сравнение Дубай'!$C396/2)*'Таблица вводных'!$G$3)</f>
        <v>0</v>
      </c>
      <c r="D414" s="42">
        <f>('Исходник сравнение Дубай'!$D396/2+'Таблица вводных'!$F$4)-('Исходник сравнение Дубай'!$D396/2*'Таблица вводных'!$G$4)</f>
        <v>7</v>
      </c>
      <c r="E414" s="42">
        <f>('Исходник сравнение Дубай'!$E396/2)-(('Исходник сравнение Дубай'!$E396/2-'Таблица вводных'!$F$5)*'Таблица вводных'!$G$5)</f>
        <v>0.82499999999999996</v>
      </c>
      <c r="F414" s="42">
        <f>('Исходник сравнение Дубай'!$F396/2+'Таблица вводных'!$F$6)-(('Исходник сравнение Дубай'!$F396/2+'Таблица вводных'!$F$6)*'Таблица вводных'!$G$6)</f>
        <v>21.6</v>
      </c>
      <c r="G414" s="42">
        <f>('Исходник сравнение Дубай'!$G396/2)-(('Исходник сравнение Дубай'!$G396/2)*'Таблица вводных'!$G$7)</f>
        <v>0</v>
      </c>
      <c r="H414" s="43">
        <f>'Исходник сравнение Дубай'!$H396/2</f>
        <v>0</v>
      </c>
      <c r="I414" s="42">
        <f>'Исходник сравнение Дубай'!$I396/2-(('Исходник сравнение Дубай'!$I396/2)*'Таблица вводных'!$G$9)</f>
        <v>0</v>
      </c>
      <c r="J414" s="13" t="s">
        <v>183</v>
      </c>
    </row>
    <row r="415" spans="1:10" ht="13.2" customHeight="1">
      <c r="A415" s="141"/>
      <c r="B415" s="18"/>
      <c r="C415" s="44">
        <f>('Исходник сравнение Дубай'!$C397/2)-(('Исходник сравнение Дубай'!$C397/2)*'Таблица вводных'!$G$3)</f>
        <v>0</v>
      </c>
      <c r="D415" s="44">
        <f>('Исходник сравнение Дубай'!$D397/2+'Таблица вводных'!$F$4)-('Исходник сравнение Дубай'!$D397/2*'Таблица вводных'!$G$4)</f>
        <v>7</v>
      </c>
      <c r="E415" s="44">
        <f>('Исходник сравнение Дубай'!$E397/2)-(('Исходник сравнение Дубай'!$E397/2-'Таблица вводных'!$F$5)*'Таблица вводных'!$G$5)</f>
        <v>0.82499999999999996</v>
      </c>
      <c r="F415" s="44">
        <f>('Исходник сравнение Дубай'!$F397/2+'Таблица вводных'!$F$6)-(('Исходник сравнение Дубай'!$F397/2+'Таблица вводных'!$F$6)*'Таблица вводных'!$G$6)</f>
        <v>21.6</v>
      </c>
      <c r="G415" s="44">
        <f>('Исходник сравнение Дубай'!$G397/2)-(('Исходник сравнение Дубай'!$G397/2)*'Таблица вводных'!$G$7)</f>
        <v>0</v>
      </c>
      <c r="H415" s="45">
        <f>'Исходник сравнение Дубай'!$H397/2</f>
        <v>0</v>
      </c>
      <c r="I415" s="44">
        <f>'Исходник сравнение Дубай'!$I397/2-(('Исходник сравнение Дубай'!$I397/2)*'Таблица вводных'!$G$9)</f>
        <v>0</v>
      </c>
      <c r="J415" s="22" t="s">
        <v>183</v>
      </c>
    </row>
    <row r="416" spans="1:10" ht="13.2" customHeight="1">
      <c r="A416" s="142" t="s">
        <v>184</v>
      </c>
      <c r="B416" s="5">
        <v>45423</v>
      </c>
      <c r="C416" s="40">
        <f>('Исходник сравнение Дубай'!$C398/2)-(('Исходник сравнение Дубай'!$C398/2)*'Таблица вводных'!$G$3)</f>
        <v>0</v>
      </c>
      <c r="D416" s="40">
        <f>('Исходник сравнение Дубай'!$D398/2+'Таблица вводных'!$F$4)-('Исходник сравнение Дубай'!$D398/2*'Таблица вводных'!$G$4)</f>
        <v>7</v>
      </c>
      <c r="E416" s="40">
        <f>('Исходник сравнение Дубай'!$E398/2)-(('Исходник сравнение Дубай'!$E398/2-'Таблица вводных'!$F$5)*'Таблица вводных'!$G$5)</f>
        <v>0.82499999999999996</v>
      </c>
      <c r="F416" s="40">
        <f>('Исходник сравнение Дубай'!$F398/2+'Таблица вводных'!$F$6)-(('Исходник сравнение Дубай'!$F398/2+'Таблица вводных'!$F$6)*'Таблица вводных'!$G$6)</f>
        <v>21.6</v>
      </c>
      <c r="G416" s="40">
        <f>('Исходник сравнение Дубай'!$G398/2)-(('Исходник сравнение Дубай'!$G398/2)*'Таблица вводных'!$G$7)</f>
        <v>0</v>
      </c>
      <c r="H416" s="41">
        <f>'Исходник сравнение Дубай'!$H398/2</f>
        <v>0</v>
      </c>
      <c r="I416" s="40">
        <f>'Исходник сравнение Дубай'!$I398/2-(('Исходник сравнение Дубай'!$I398/2)*'Таблица вводных'!$G$9)</f>
        <v>0</v>
      </c>
      <c r="J416" s="10" t="s">
        <v>185</v>
      </c>
    </row>
    <row r="417" spans="1:10" ht="13.2" customHeight="1">
      <c r="A417" s="140"/>
      <c r="B417" s="5">
        <v>45426</v>
      </c>
      <c r="C417" s="42">
        <f>('Исходник сравнение Дубай'!$C399/2)-(('Исходник сравнение Дубай'!$C399/2)*'Таблица вводных'!$G$3)</f>
        <v>0</v>
      </c>
      <c r="D417" s="42">
        <f>('Исходник сравнение Дубай'!$D399/2+'Таблица вводных'!$F$4)-('Исходник сравнение Дубай'!$D399/2*'Таблица вводных'!$G$4)</f>
        <v>7</v>
      </c>
      <c r="E417" s="42">
        <f>('Исходник сравнение Дубай'!$E399/2)-(('Исходник сравнение Дубай'!$E399/2-'Таблица вводных'!$F$5)*'Таблица вводных'!$G$5)</f>
        <v>0.82499999999999996</v>
      </c>
      <c r="F417" s="42">
        <f>('Исходник сравнение Дубай'!$F399/2+'Таблица вводных'!$F$6)-(('Исходник сравнение Дубай'!$F399/2+'Таблица вводных'!$F$6)*'Таблица вводных'!$G$6)</f>
        <v>21.6</v>
      </c>
      <c r="G417" s="42">
        <f>('Исходник сравнение Дубай'!$G399/2)-(('Исходник сравнение Дубай'!$G399/2)*'Таблица вводных'!$G$7)</f>
        <v>0</v>
      </c>
      <c r="H417" s="43">
        <f>'Исходник сравнение Дубай'!$H399/2</f>
        <v>0</v>
      </c>
      <c r="I417" s="42">
        <f>'Исходник сравнение Дубай'!$I399/2-(('Исходник сравнение Дубай'!$I399/2)*'Таблица вводных'!$G$9)</f>
        <v>0</v>
      </c>
      <c r="J417" s="13" t="s">
        <v>185</v>
      </c>
    </row>
    <row r="418" spans="1:10" ht="13.2" customHeight="1">
      <c r="A418" s="140"/>
      <c r="B418" s="5">
        <v>45430</v>
      </c>
      <c r="C418" s="42">
        <f>('Исходник сравнение Дубай'!$C400/2)-(('Исходник сравнение Дубай'!$C400/2)*'Таблица вводных'!$G$3)</f>
        <v>0</v>
      </c>
      <c r="D418" s="42">
        <f>('Исходник сравнение Дубай'!$D400/2+'Таблица вводных'!$F$4)-('Исходник сравнение Дубай'!$D400/2*'Таблица вводных'!$G$4)</f>
        <v>7</v>
      </c>
      <c r="E418" s="42">
        <f>('Исходник сравнение Дубай'!$E400/2)-(('Исходник сравнение Дубай'!$E400/2-'Таблица вводных'!$F$5)*'Таблица вводных'!$G$5)</f>
        <v>0.82499999999999996</v>
      </c>
      <c r="F418" s="42">
        <f>('Исходник сравнение Дубай'!$F400/2+'Таблица вводных'!$F$6)-(('Исходник сравнение Дубай'!$F400/2+'Таблица вводных'!$F$6)*'Таблица вводных'!$G$6)</f>
        <v>21.6</v>
      </c>
      <c r="G418" s="42">
        <f>('Исходник сравнение Дубай'!$G400/2)-(('Исходник сравнение Дубай'!$G400/2)*'Таблица вводных'!$G$7)</f>
        <v>0</v>
      </c>
      <c r="H418" s="43">
        <f>'Исходник сравнение Дубай'!$H400/2</f>
        <v>0</v>
      </c>
      <c r="I418" s="42">
        <f>'Исходник сравнение Дубай'!$I400/2-(('Исходник сравнение Дубай'!$I400/2)*'Таблица вводных'!$G$9)</f>
        <v>0</v>
      </c>
      <c r="J418" s="13" t="s">
        <v>185</v>
      </c>
    </row>
    <row r="419" spans="1:10" ht="13.2" customHeight="1">
      <c r="A419" s="140"/>
      <c r="B419" s="5">
        <v>45433</v>
      </c>
      <c r="C419" s="42">
        <f>('Исходник сравнение Дубай'!$C401/2)-(('Исходник сравнение Дубай'!$C401/2)*'Таблица вводных'!$G$3)</f>
        <v>0</v>
      </c>
      <c r="D419" s="42">
        <f>('Исходник сравнение Дубай'!$D401/2+'Таблица вводных'!$F$4)-('Исходник сравнение Дубай'!$D401/2*'Таблица вводных'!$G$4)</f>
        <v>7</v>
      </c>
      <c r="E419" s="42">
        <f>('Исходник сравнение Дубай'!$E401/2)-(('Исходник сравнение Дубай'!$E401/2-'Таблица вводных'!$F$5)*'Таблица вводных'!$G$5)</f>
        <v>0.82499999999999996</v>
      </c>
      <c r="F419" s="42">
        <f>('Исходник сравнение Дубай'!$F401/2+'Таблица вводных'!$F$6)-(('Исходник сравнение Дубай'!$F401/2+'Таблица вводных'!$F$6)*'Таблица вводных'!$G$6)</f>
        <v>21.6</v>
      </c>
      <c r="G419" s="42">
        <f>('Исходник сравнение Дубай'!$G401/2)-(('Исходник сравнение Дубай'!$G401/2)*'Таблица вводных'!$G$7)</f>
        <v>0</v>
      </c>
      <c r="H419" s="43">
        <f>'Исходник сравнение Дубай'!$H401/2</f>
        <v>0</v>
      </c>
      <c r="I419" s="42">
        <f>'Исходник сравнение Дубай'!$I401/2-(('Исходник сравнение Дубай'!$I401/2)*'Таблица вводных'!$G$9)</f>
        <v>0</v>
      </c>
      <c r="J419" s="13" t="s">
        <v>185</v>
      </c>
    </row>
    <row r="420" spans="1:10" ht="13.2" customHeight="1">
      <c r="A420" s="140"/>
      <c r="B420" s="5">
        <v>45437</v>
      </c>
      <c r="C420" s="42">
        <f>('Исходник сравнение Дубай'!$C402/2)-(('Исходник сравнение Дубай'!$C402/2)*'Таблица вводных'!$G$3)</f>
        <v>0</v>
      </c>
      <c r="D420" s="42">
        <f>('Исходник сравнение Дубай'!$D402/2+'Таблица вводных'!$F$4)-('Исходник сравнение Дубай'!$D402/2*'Таблица вводных'!$G$4)</f>
        <v>7</v>
      </c>
      <c r="E420" s="42">
        <f>('Исходник сравнение Дубай'!$E402/2)-(('Исходник сравнение Дубай'!$E402/2-'Таблица вводных'!$F$5)*'Таблица вводных'!$G$5)</f>
        <v>0.82499999999999996</v>
      </c>
      <c r="F420" s="42">
        <f>('Исходник сравнение Дубай'!$F402/2+'Таблица вводных'!$F$6)-(('Исходник сравнение Дубай'!$F402/2+'Таблица вводных'!$F$6)*'Таблица вводных'!$G$6)</f>
        <v>21.6</v>
      </c>
      <c r="G420" s="42">
        <f>('Исходник сравнение Дубай'!$G402/2)-(('Исходник сравнение Дубай'!$G402/2)*'Таблица вводных'!$G$7)</f>
        <v>0</v>
      </c>
      <c r="H420" s="43">
        <f>'Исходник сравнение Дубай'!$H402/2</f>
        <v>0</v>
      </c>
      <c r="I420" s="42">
        <f>'Исходник сравнение Дубай'!$I402/2-(('Исходник сравнение Дубай'!$I402/2)*'Таблица вводных'!$G$9)</f>
        <v>0</v>
      </c>
      <c r="J420" s="13" t="s">
        <v>185</v>
      </c>
    </row>
    <row r="421" spans="1:10" ht="13.2" customHeight="1">
      <c r="A421" s="140"/>
      <c r="B421" s="5">
        <v>45440</v>
      </c>
      <c r="C421" s="42">
        <f>('Исходник сравнение Дубай'!$C403/2)-(('Исходник сравнение Дубай'!$C403/2)*'Таблица вводных'!$G$3)</f>
        <v>0</v>
      </c>
      <c r="D421" s="42">
        <f>('Исходник сравнение Дубай'!$D403/2+'Таблица вводных'!$F$4)-('Исходник сравнение Дубай'!$D403/2*'Таблица вводных'!$G$4)</f>
        <v>7</v>
      </c>
      <c r="E421" s="42">
        <f>('Исходник сравнение Дубай'!$E403/2)-(('Исходник сравнение Дубай'!$E403/2-'Таблица вводных'!$F$5)*'Таблица вводных'!$G$5)</f>
        <v>0.82499999999999996</v>
      </c>
      <c r="F421" s="42">
        <f>('Исходник сравнение Дубай'!$F403/2+'Таблица вводных'!$F$6)-(('Исходник сравнение Дубай'!$F403/2+'Таблица вводных'!$F$6)*'Таблица вводных'!$G$6)</f>
        <v>21.6</v>
      </c>
      <c r="G421" s="42">
        <f>('Исходник сравнение Дубай'!$G403/2)-(('Исходник сравнение Дубай'!$G403/2)*'Таблица вводных'!$G$7)</f>
        <v>0</v>
      </c>
      <c r="H421" s="43">
        <f>'Исходник сравнение Дубай'!$H403/2</f>
        <v>0</v>
      </c>
      <c r="I421" s="42">
        <f>'Исходник сравнение Дубай'!$I403/2-(('Исходник сравнение Дубай'!$I403/2)*'Таблица вводных'!$G$9)</f>
        <v>0</v>
      </c>
      <c r="J421" s="13" t="s">
        <v>185</v>
      </c>
    </row>
    <row r="422" spans="1:10" ht="13.2" customHeight="1">
      <c r="A422" s="140"/>
      <c r="B422" s="5">
        <v>45444</v>
      </c>
      <c r="C422" s="42">
        <f>('Исходник сравнение Дубай'!$C404/2)-(('Исходник сравнение Дубай'!$C404/2)*'Таблица вводных'!$G$3)</f>
        <v>0</v>
      </c>
      <c r="D422" s="42">
        <f>('Исходник сравнение Дубай'!$D404/2+'Таблица вводных'!$F$4)-('Исходник сравнение Дубай'!$D404/2*'Таблица вводных'!$G$4)</f>
        <v>7</v>
      </c>
      <c r="E422" s="42">
        <f>('Исходник сравнение Дубай'!$E404/2)-(('Исходник сравнение Дубай'!$E404/2-'Таблица вводных'!$F$5)*'Таблица вводных'!$G$5)</f>
        <v>0.82499999999999996</v>
      </c>
      <c r="F422" s="42">
        <f>('Исходник сравнение Дубай'!$F404/2+'Таблица вводных'!$F$6)-(('Исходник сравнение Дубай'!$F404/2+'Таблица вводных'!$F$6)*'Таблица вводных'!$G$6)</f>
        <v>21.6</v>
      </c>
      <c r="G422" s="42">
        <f>('Исходник сравнение Дубай'!$G404/2)-(('Исходник сравнение Дубай'!$G404/2)*'Таблица вводных'!$G$7)</f>
        <v>0</v>
      </c>
      <c r="H422" s="43">
        <f>'Исходник сравнение Дубай'!$H404/2</f>
        <v>0</v>
      </c>
      <c r="I422" s="42">
        <f>'Исходник сравнение Дубай'!$I404/2-(('Исходник сравнение Дубай'!$I404/2)*'Таблица вводных'!$G$9)</f>
        <v>0</v>
      </c>
      <c r="J422" s="13" t="s">
        <v>185</v>
      </c>
    </row>
    <row r="423" spans="1:10" ht="13.2" customHeight="1">
      <c r="A423" s="140"/>
      <c r="B423" s="5">
        <v>45447</v>
      </c>
      <c r="C423" s="42">
        <f>('Исходник сравнение Дубай'!$C405/2)-(('Исходник сравнение Дубай'!$C405/2)*'Таблица вводных'!$G$3)</f>
        <v>0</v>
      </c>
      <c r="D423" s="42">
        <f>('Исходник сравнение Дубай'!$D405/2+'Таблица вводных'!$F$4)-('Исходник сравнение Дубай'!$D405/2*'Таблица вводных'!$G$4)</f>
        <v>7</v>
      </c>
      <c r="E423" s="42">
        <f>('Исходник сравнение Дубай'!$E405/2)-(('Исходник сравнение Дубай'!$E405/2-'Таблица вводных'!$F$5)*'Таблица вводных'!$G$5)</f>
        <v>0.82499999999999996</v>
      </c>
      <c r="F423" s="42">
        <f>('Исходник сравнение Дубай'!$F405/2+'Таблица вводных'!$F$6)-(('Исходник сравнение Дубай'!$F405/2+'Таблица вводных'!$F$6)*'Таблица вводных'!$G$6)</f>
        <v>21.6</v>
      </c>
      <c r="G423" s="42">
        <f>('Исходник сравнение Дубай'!$G405/2)-(('Исходник сравнение Дубай'!$G405/2)*'Таблица вводных'!$G$7)</f>
        <v>0</v>
      </c>
      <c r="H423" s="43">
        <f>'Исходник сравнение Дубай'!$H405/2</f>
        <v>0</v>
      </c>
      <c r="I423" s="42">
        <f>'Исходник сравнение Дубай'!$I405/2-(('Исходник сравнение Дубай'!$I405/2)*'Таблица вводных'!$G$9)</f>
        <v>0</v>
      </c>
      <c r="J423" s="13" t="s">
        <v>185</v>
      </c>
    </row>
    <row r="424" spans="1:10" ht="13.2" customHeight="1">
      <c r="A424" s="140"/>
      <c r="B424" s="5">
        <v>45451</v>
      </c>
      <c r="C424" s="42">
        <f>('Исходник сравнение Дубай'!$C406/2)-(('Исходник сравнение Дубай'!$C406/2)*'Таблица вводных'!$G$3)</f>
        <v>0</v>
      </c>
      <c r="D424" s="42">
        <f>('Исходник сравнение Дубай'!$D406/2+'Таблица вводных'!$F$4)-('Исходник сравнение Дубай'!$D406/2*'Таблица вводных'!$G$4)</f>
        <v>7</v>
      </c>
      <c r="E424" s="42">
        <f>('Исходник сравнение Дубай'!$E406/2)-(('Исходник сравнение Дубай'!$E406/2-'Таблица вводных'!$F$5)*'Таблица вводных'!$G$5)</f>
        <v>0.82499999999999996</v>
      </c>
      <c r="F424" s="42">
        <f>('Исходник сравнение Дубай'!$F406/2+'Таблица вводных'!$F$6)-(('Исходник сравнение Дубай'!$F406/2+'Таблица вводных'!$F$6)*'Таблица вводных'!$G$6)</f>
        <v>21.6</v>
      </c>
      <c r="G424" s="42">
        <f>('Исходник сравнение Дубай'!$G406/2)-(('Исходник сравнение Дубай'!$G406/2)*'Таблица вводных'!$G$7)</f>
        <v>0</v>
      </c>
      <c r="H424" s="43">
        <f>'Исходник сравнение Дубай'!$H406/2</f>
        <v>0</v>
      </c>
      <c r="I424" s="42">
        <f>'Исходник сравнение Дубай'!$I406/2-(('Исходник сравнение Дубай'!$I406/2)*'Таблица вводных'!$G$9)</f>
        <v>0</v>
      </c>
      <c r="J424" s="13" t="s">
        <v>185</v>
      </c>
    </row>
    <row r="425" spans="1:10" ht="13.2" customHeight="1">
      <c r="A425" s="140"/>
      <c r="B425" s="5">
        <v>45454</v>
      </c>
      <c r="C425" s="42">
        <f>('Исходник сравнение Дубай'!$C407/2)-(('Исходник сравнение Дубай'!$C407/2)*'Таблица вводных'!$G$3)</f>
        <v>0</v>
      </c>
      <c r="D425" s="42">
        <f>('Исходник сравнение Дубай'!$D407/2+'Таблица вводных'!$F$4)-('Исходник сравнение Дубай'!$D407/2*'Таблица вводных'!$G$4)</f>
        <v>7</v>
      </c>
      <c r="E425" s="42">
        <f>('Исходник сравнение Дубай'!$E407/2)-(('Исходник сравнение Дубай'!$E407/2-'Таблица вводных'!$F$5)*'Таблица вводных'!$G$5)</f>
        <v>0.82499999999999996</v>
      </c>
      <c r="F425" s="42">
        <f>('Исходник сравнение Дубай'!$F407/2+'Таблица вводных'!$F$6)-(('Исходник сравнение Дубай'!$F407/2+'Таблица вводных'!$F$6)*'Таблица вводных'!$G$6)</f>
        <v>21.6</v>
      </c>
      <c r="G425" s="42">
        <f>('Исходник сравнение Дубай'!$G407/2)-(('Исходник сравнение Дубай'!$G407/2)*'Таблица вводных'!$G$7)</f>
        <v>0</v>
      </c>
      <c r="H425" s="43">
        <f>'Исходник сравнение Дубай'!$H407/2</f>
        <v>0</v>
      </c>
      <c r="I425" s="42">
        <f>'Исходник сравнение Дубай'!$I407/2-(('Исходник сравнение Дубай'!$I407/2)*'Таблица вводных'!$G$9)</f>
        <v>0</v>
      </c>
      <c r="J425" s="13" t="s">
        <v>185</v>
      </c>
    </row>
    <row r="426" spans="1:10" ht="13.2" customHeight="1">
      <c r="A426" s="140"/>
      <c r="B426" s="5"/>
      <c r="C426" s="42">
        <f>('Исходник сравнение Дубай'!$C408/2)-(('Исходник сравнение Дубай'!$C408/2)*'Таблица вводных'!$G$3)</f>
        <v>0</v>
      </c>
      <c r="D426" s="42">
        <f>('Исходник сравнение Дубай'!$D408/2+'Таблица вводных'!$F$4)-('Исходник сравнение Дубай'!$D408/2*'Таблица вводных'!$G$4)</f>
        <v>7</v>
      </c>
      <c r="E426" s="42">
        <f>('Исходник сравнение Дубай'!$E408/2)-(('Исходник сравнение Дубай'!$E408/2-'Таблица вводных'!$F$5)*'Таблица вводных'!$G$5)</f>
        <v>0.82499999999999996</v>
      </c>
      <c r="F426" s="42">
        <f>('Исходник сравнение Дубай'!$F408/2+'Таблица вводных'!$F$6)-(('Исходник сравнение Дубай'!$F408/2+'Таблица вводных'!$F$6)*'Таблица вводных'!$G$6)</f>
        <v>21.6</v>
      </c>
      <c r="G426" s="42">
        <f>('Исходник сравнение Дубай'!$G408/2)-(('Исходник сравнение Дубай'!$G408/2)*'Таблица вводных'!$G$7)</f>
        <v>0</v>
      </c>
      <c r="H426" s="43">
        <f>'Исходник сравнение Дубай'!$H408/2</f>
        <v>0</v>
      </c>
      <c r="I426" s="42">
        <f>'Исходник сравнение Дубай'!$I408/2-(('Исходник сравнение Дубай'!$I408/2)*'Таблица вводных'!$G$9)</f>
        <v>0</v>
      </c>
      <c r="J426" s="13" t="s">
        <v>185</v>
      </c>
    </row>
    <row r="427" spans="1:10" ht="13.2" customHeight="1">
      <c r="A427" s="140"/>
      <c r="B427" s="5"/>
      <c r="C427" s="42">
        <f>('Исходник сравнение Дубай'!$C409/2)-(('Исходник сравнение Дубай'!$C409/2)*'Таблица вводных'!$G$3)</f>
        <v>0</v>
      </c>
      <c r="D427" s="42">
        <f>('Исходник сравнение Дубай'!$D409/2+'Таблица вводных'!$F$4)-('Исходник сравнение Дубай'!$D409/2*'Таблица вводных'!$G$4)</f>
        <v>7</v>
      </c>
      <c r="E427" s="42">
        <f>('Исходник сравнение Дубай'!$E409/2)-(('Исходник сравнение Дубай'!$E409/2-'Таблица вводных'!$F$5)*'Таблица вводных'!$G$5)</f>
        <v>0.82499999999999996</v>
      </c>
      <c r="F427" s="42">
        <f>('Исходник сравнение Дубай'!$F409/2+'Таблица вводных'!$F$6)-(('Исходник сравнение Дубай'!$F409/2+'Таблица вводных'!$F$6)*'Таблица вводных'!$G$6)</f>
        <v>21.6</v>
      </c>
      <c r="G427" s="42">
        <f>('Исходник сравнение Дубай'!$G409/2)-(('Исходник сравнение Дубай'!$G409/2)*'Таблица вводных'!$G$7)</f>
        <v>0</v>
      </c>
      <c r="H427" s="43">
        <f>'Исходник сравнение Дубай'!$H409/2</f>
        <v>0</v>
      </c>
      <c r="I427" s="42">
        <f>'Исходник сравнение Дубай'!$I409/2-(('Исходник сравнение Дубай'!$I409/2)*'Таблица вводных'!$G$9)</f>
        <v>0</v>
      </c>
      <c r="J427" s="13" t="s">
        <v>185</v>
      </c>
    </row>
    <row r="428" spans="1:10" ht="13.2" customHeight="1">
      <c r="A428" s="140"/>
      <c r="B428" s="5"/>
      <c r="C428" s="42">
        <f>('Исходник сравнение Дубай'!$C410/2)-(('Исходник сравнение Дубай'!$C410/2)*'Таблица вводных'!$G$3)</f>
        <v>0</v>
      </c>
      <c r="D428" s="42">
        <f>('Исходник сравнение Дубай'!$D410/2+'Таблица вводных'!$F$4)-('Исходник сравнение Дубай'!$D410/2*'Таблица вводных'!$G$4)</f>
        <v>7</v>
      </c>
      <c r="E428" s="42">
        <f>('Исходник сравнение Дубай'!$E410/2)-(('Исходник сравнение Дубай'!$E410/2-'Таблица вводных'!$F$5)*'Таблица вводных'!$G$5)</f>
        <v>0.82499999999999996</v>
      </c>
      <c r="F428" s="42">
        <f>('Исходник сравнение Дубай'!$F410/2+'Таблица вводных'!$F$6)-(('Исходник сравнение Дубай'!$F410/2+'Таблица вводных'!$F$6)*'Таблица вводных'!$G$6)</f>
        <v>21.6</v>
      </c>
      <c r="G428" s="42">
        <f>('Исходник сравнение Дубай'!$G410/2)-(('Исходник сравнение Дубай'!$G410/2)*'Таблица вводных'!$G$7)</f>
        <v>0</v>
      </c>
      <c r="H428" s="43">
        <f>'Исходник сравнение Дубай'!$H410/2</f>
        <v>0</v>
      </c>
      <c r="I428" s="42">
        <f>'Исходник сравнение Дубай'!$I410/2-(('Исходник сравнение Дубай'!$I410/2)*'Таблица вводных'!$G$9)</f>
        <v>0</v>
      </c>
      <c r="J428" s="13" t="s">
        <v>185</v>
      </c>
    </row>
    <row r="429" spans="1:10" ht="13.2" customHeight="1">
      <c r="A429" s="140"/>
      <c r="B429" s="5"/>
      <c r="C429" s="42">
        <f>('Исходник сравнение Дубай'!$C411/2)-(('Исходник сравнение Дубай'!$C411/2)*'Таблица вводных'!$G$3)</f>
        <v>0</v>
      </c>
      <c r="D429" s="42">
        <f>('Исходник сравнение Дубай'!$D411/2+'Таблица вводных'!$F$4)-('Исходник сравнение Дубай'!$D411/2*'Таблица вводных'!$G$4)</f>
        <v>7</v>
      </c>
      <c r="E429" s="42">
        <f>('Исходник сравнение Дубай'!$E411/2)-(('Исходник сравнение Дубай'!$E411/2-'Таблица вводных'!$F$5)*'Таблица вводных'!$G$5)</f>
        <v>0.82499999999999996</v>
      </c>
      <c r="F429" s="42">
        <f>('Исходник сравнение Дубай'!$F411/2+'Таблица вводных'!$F$6)-(('Исходник сравнение Дубай'!$F411/2+'Таблица вводных'!$F$6)*'Таблица вводных'!$G$6)</f>
        <v>21.6</v>
      </c>
      <c r="G429" s="42">
        <f>('Исходник сравнение Дубай'!$G411/2)-(('Исходник сравнение Дубай'!$G411/2)*'Таблица вводных'!$G$7)</f>
        <v>0</v>
      </c>
      <c r="H429" s="43">
        <f>'Исходник сравнение Дубай'!$H411/2</f>
        <v>0</v>
      </c>
      <c r="I429" s="42">
        <f>'Исходник сравнение Дубай'!$I411/2-(('Исходник сравнение Дубай'!$I411/2)*'Таблица вводных'!$G$9)</f>
        <v>0</v>
      </c>
      <c r="J429" s="13" t="s">
        <v>185</v>
      </c>
    </row>
    <row r="430" spans="1:10" ht="13.2" customHeight="1">
      <c r="A430" s="140"/>
      <c r="B430" s="5"/>
      <c r="C430" s="42">
        <f>('Исходник сравнение Дубай'!$C412/2)-(('Исходник сравнение Дубай'!$C412/2)*'Таблица вводных'!$G$3)</f>
        <v>0</v>
      </c>
      <c r="D430" s="42">
        <f>('Исходник сравнение Дубай'!$D412/2+'Таблица вводных'!$F$4)-('Исходник сравнение Дубай'!$D412/2*'Таблица вводных'!$G$4)</f>
        <v>7</v>
      </c>
      <c r="E430" s="42">
        <f>('Исходник сравнение Дубай'!$E412/2)-(('Исходник сравнение Дубай'!$E412/2-'Таблица вводных'!$F$5)*'Таблица вводных'!$G$5)</f>
        <v>0.82499999999999996</v>
      </c>
      <c r="F430" s="42">
        <f>('Исходник сравнение Дубай'!$F412/2+'Таблица вводных'!$F$6)-(('Исходник сравнение Дубай'!$F412/2+'Таблица вводных'!$F$6)*'Таблица вводных'!$G$6)</f>
        <v>21.6</v>
      </c>
      <c r="G430" s="42">
        <f>('Исходник сравнение Дубай'!$G412/2)-(('Исходник сравнение Дубай'!$G412/2)*'Таблица вводных'!$G$7)</f>
        <v>0</v>
      </c>
      <c r="H430" s="43">
        <f>'Исходник сравнение Дубай'!$H412/2</f>
        <v>0</v>
      </c>
      <c r="I430" s="42">
        <f>'Исходник сравнение Дубай'!$I412/2-(('Исходник сравнение Дубай'!$I412/2)*'Таблица вводных'!$G$9)</f>
        <v>0</v>
      </c>
      <c r="J430" s="13" t="s">
        <v>185</v>
      </c>
    </row>
    <row r="431" spans="1:10" ht="13.2" customHeight="1">
      <c r="A431" s="140"/>
      <c r="B431" s="5"/>
      <c r="C431" s="42">
        <f>('Исходник сравнение Дубай'!$C413/2)-(('Исходник сравнение Дубай'!$C413/2)*'Таблица вводных'!$G$3)</f>
        <v>0</v>
      </c>
      <c r="D431" s="42">
        <f>('Исходник сравнение Дубай'!$D413/2+'Таблица вводных'!$F$4)-('Исходник сравнение Дубай'!$D413/2*'Таблица вводных'!$G$4)</f>
        <v>7</v>
      </c>
      <c r="E431" s="42">
        <f>('Исходник сравнение Дубай'!$E413/2)-(('Исходник сравнение Дубай'!$E413/2-'Таблица вводных'!$F$5)*'Таблица вводных'!$G$5)</f>
        <v>0.82499999999999996</v>
      </c>
      <c r="F431" s="42">
        <f>('Исходник сравнение Дубай'!$F413/2+'Таблица вводных'!$F$6)-(('Исходник сравнение Дубай'!$F413/2+'Таблица вводных'!$F$6)*'Таблица вводных'!$G$6)</f>
        <v>21.6</v>
      </c>
      <c r="G431" s="42">
        <f>('Исходник сравнение Дубай'!$G413/2)-(('Исходник сравнение Дубай'!$G413/2)*'Таблица вводных'!$G$7)</f>
        <v>0</v>
      </c>
      <c r="H431" s="43">
        <f>'Исходник сравнение Дубай'!$H413/2</f>
        <v>0</v>
      </c>
      <c r="I431" s="42">
        <f>'Исходник сравнение Дубай'!$I413/2-(('Исходник сравнение Дубай'!$I413/2)*'Таблица вводных'!$G$9)</f>
        <v>0</v>
      </c>
      <c r="J431" s="13" t="s">
        <v>185</v>
      </c>
    </row>
    <row r="432" spans="1:10" ht="13.2" customHeight="1">
      <c r="A432" s="140"/>
      <c r="B432" s="5"/>
      <c r="C432" s="42">
        <f>('Исходник сравнение Дубай'!$C414/2)-(('Исходник сравнение Дубай'!$C414/2)*'Таблица вводных'!$G$3)</f>
        <v>0</v>
      </c>
      <c r="D432" s="42">
        <f>('Исходник сравнение Дубай'!$D414/2+'Таблица вводных'!$F$4)-('Исходник сравнение Дубай'!$D414/2*'Таблица вводных'!$G$4)</f>
        <v>7</v>
      </c>
      <c r="E432" s="42">
        <f>('Исходник сравнение Дубай'!$E414/2)-(('Исходник сравнение Дубай'!$E414/2-'Таблица вводных'!$F$5)*'Таблица вводных'!$G$5)</f>
        <v>0.82499999999999996</v>
      </c>
      <c r="F432" s="42">
        <f>('Исходник сравнение Дубай'!$F414/2+'Таблица вводных'!$F$6)-(('Исходник сравнение Дубай'!$F414/2+'Таблица вводных'!$F$6)*'Таблица вводных'!$G$6)</f>
        <v>21.6</v>
      </c>
      <c r="G432" s="42">
        <f>('Исходник сравнение Дубай'!$G414/2)-(('Исходник сравнение Дубай'!$G414/2)*'Таблица вводных'!$G$7)</f>
        <v>0</v>
      </c>
      <c r="H432" s="43">
        <f>'Исходник сравнение Дубай'!$H414/2</f>
        <v>0</v>
      </c>
      <c r="I432" s="42">
        <f>'Исходник сравнение Дубай'!$I414/2-(('Исходник сравнение Дубай'!$I414/2)*'Таблица вводных'!$G$9)</f>
        <v>0</v>
      </c>
      <c r="J432" s="13" t="s">
        <v>185</v>
      </c>
    </row>
    <row r="433" spans="1:10" ht="13.2" customHeight="1">
      <c r="A433" s="141"/>
      <c r="B433" s="18"/>
      <c r="C433" s="44">
        <f>('Исходник сравнение Дубай'!$C415/2)-(('Исходник сравнение Дубай'!$C415/2)*'Таблица вводных'!$G$3)</f>
        <v>0</v>
      </c>
      <c r="D433" s="44">
        <f>('Исходник сравнение Дубай'!$D415/2+'Таблица вводных'!$F$4)-('Исходник сравнение Дубай'!$D415/2*'Таблица вводных'!$G$4)</f>
        <v>7</v>
      </c>
      <c r="E433" s="44">
        <f>('Исходник сравнение Дубай'!$E415/2)-(('Исходник сравнение Дубай'!$E415/2-'Таблица вводных'!$F$5)*'Таблица вводных'!$G$5)</f>
        <v>0.82499999999999996</v>
      </c>
      <c r="F433" s="44">
        <f>('Исходник сравнение Дубай'!$F415/2+'Таблица вводных'!$F$6)-(('Исходник сравнение Дубай'!$F415/2+'Таблица вводных'!$F$6)*'Таблица вводных'!$G$6)</f>
        <v>21.6</v>
      </c>
      <c r="G433" s="44">
        <f>('Исходник сравнение Дубай'!$G415/2)-(('Исходник сравнение Дубай'!$G415/2)*'Таблица вводных'!$G$7)</f>
        <v>0</v>
      </c>
      <c r="H433" s="45">
        <f>'Исходник сравнение Дубай'!$H415/2</f>
        <v>0</v>
      </c>
      <c r="I433" s="44">
        <f>'Исходник сравнение Дубай'!$I415/2-(('Исходник сравнение Дубай'!$I415/2)*'Таблица вводных'!$G$9)</f>
        <v>0</v>
      </c>
      <c r="J433" s="22" t="s">
        <v>185</v>
      </c>
    </row>
    <row r="434" spans="1:10" ht="13.2" customHeight="1">
      <c r="A434" s="142" t="s">
        <v>186</v>
      </c>
      <c r="B434" s="5">
        <v>45423</v>
      </c>
      <c r="C434" s="40">
        <f>('Исходник сравнение Дубай'!$C416/2)-(('Исходник сравнение Дубай'!$C416/2)*'Таблица вводных'!$G$3)</f>
        <v>0</v>
      </c>
      <c r="D434" s="40">
        <f>('Исходник сравнение Дубай'!$D416/2+'Таблица вводных'!$F$4)-('Исходник сравнение Дубай'!$D416/2*'Таблица вводных'!$G$4)</f>
        <v>7</v>
      </c>
      <c r="E434" s="40">
        <f>('Исходник сравнение Дубай'!$E416/2)-(('Исходник сравнение Дубай'!$E416/2-'Таблица вводных'!$F$5)*'Таблица вводных'!$G$5)</f>
        <v>0.82499999999999996</v>
      </c>
      <c r="F434" s="40">
        <f>('Исходник сравнение Дубай'!$F416/2+'Таблица вводных'!$F$6)-(('Исходник сравнение Дубай'!$F416/2+'Таблица вводных'!$F$6)*'Таблица вводных'!$G$6)</f>
        <v>21.6</v>
      </c>
      <c r="G434" s="40">
        <f>('Исходник сравнение Дубай'!$G416/2)-(('Исходник сравнение Дубай'!$G416/2)*'Таблица вводных'!$G$7)</f>
        <v>0</v>
      </c>
      <c r="H434" s="41">
        <f>'Исходник сравнение Дубай'!$H416/2</f>
        <v>0</v>
      </c>
      <c r="I434" s="40">
        <f>'Исходник сравнение Дубай'!$I416/2-(('Исходник сравнение Дубай'!$I416/2)*'Таблица вводных'!$G$9)</f>
        <v>0</v>
      </c>
      <c r="J434" s="10" t="s">
        <v>163</v>
      </c>
    </row>
    <row r="435" spans="1:10" ht="13.2" customHeight="1">
      <c r="A435" s="140"/>
      <c r="B435" s="5">
        <v>45426</v>
      </c>
      <c r="C435" s="42">
        <f>('Исходник сравнение Дубай'!$C417/2)-(('Исходник сравнение Дубай'!$C417/2)*'Таблица вводных'!$G$3)</f>
        <v>0</v>
      </c>
      <c r="D435" s="42">
        <f>('Исходник сравнение Дубай'!$D417/2+'Таблица вводных'!$F$4)-('Исходник сравнение Дубай'!$D417/2*'Таблица вводных'!$G$4)</f>
        <v>7</v>
      </c>
      <c r="E435" s="42">
        <f>('Исходник сравнение Дубай'!$E417/2)-(('Исходник сравнение Дубай'!$E417/2-'Таблица вводных'!$F$5)*'Таблица вводных'!$G$5)</f>
        <v>0.82499999999999996</v>
      </c>
      <c r="F435" s="42">
        <f>('Исходник сравнение Дубай'!$F417/2+'Таблица вводных'!$F$6)-(('Исходник сравнение Дубай'!$F417/2+'Таблица вводных'!$F$6)*'Таблица вводных'!$G$6)</f>
        <v>21.6</v>
      </c>
      <c r="G435" s="42">
        <f>('Исходник сравнение Дубай'!$G417/2)-(('Исходник сравнение Дубай'!$G417/2)*'Таблица вводных'!$G$7)</f>
        <v>0</v>
      </c>
      <c r="H435" s="43">
        <f>'Исходник сравнение Дубай'!$H417/2</f>
        <v>0</v>
      </c>
      <c r="I435" s="42">
        <f>'Исходник сравнение Дубай'!$I417/2-(('Исходник сравнение Дубай'!$I417/2)*'Таблица вводных'!$G$9)</f>
        <v>0</v>
      </c>
      <c r="J435" s="13" t="s">
        <v>163</v>
      </c>
    </row>
    <row r="436" spans="1:10" ht="13.2" customHeight="1">
      <c r="A436" s="140"/>
      <c r="B436" s="5">
        <v>45430</v>
      </c>
      <c r="C436" s="42">
        <f>('Исходник сравнение Дубай'!$C418/2)-(('Исходник сравнение Дубай'!$C418/2)*'Таблица вводных'!$G$3)</f>
        <v>0</v>
      </c>
      <c r="D436" s="42">
        <f>('Исходник сравнение Дубай'!$D418/2+'Таблица вводных'!$F$4)-('Исходник сравнение Дубай'!$D418/2*'Таблица вводных'!$G$4)</f>
        <v>7</v>
      </c>
      <c r="E436" s="42">
        <f>('Исходник сравнение Дубай'!$E418/2)-(('Исходник сравнение Дубай'!$E418/2-'Таблица вводных'!$F$5)*'Таблица вводных'!$G$5)</f>
        <v>0.82499999999999996</v>
      </c>
      <c r="F436" s="42">
        <f>('Исходник сравнение Дубай'!$F418/2+'Таблица вводных'!$F$6)-(('Исходник сравнение Дубай'!$F418/2+'Таблица вводных'!$F$6)*'Таблица вводных'!$G$6)</f>
        <v>21.6</v>
      </c>
      <c r="G436" s="42">
        <f>('Исходник сравнение Дубай'!$G418/2)-(('Исходник сравнение Дубай'!$G418/2)*'Таблица вводных'!$G$7)</f>
        <v>0</v>
      </c>
      <c r="H436" s="43">
        <f>'Исходник сравнение Дубай'!$H418/2</f>
        <v>0</v>
      </c>
      <c r="I436" s="42">
        <f>'Исходник сравнение Дубай'!$I418/2-(('Исходник сравнение Дубай'!$I418/2)*'Таблица вводных'!$G$9)</f>
        <v>0</v>
      </c>
      <c r="J436" s="13" t="s">
        <v>163</v>
      </c>
    </row>
    <row r="437" spans="1:10" ht="13.2" customHeight="1">
      <c r="A437" s="140"/>
      <c r="B437" s="5">
        <v>45433</v>
      </c>
      <c r="C437" s="42">
        <f>('Исходник сравнение Дубай'!$C419/2)-(('Исходник сравнение Дубай'!$C419/2)*'Таблица вводных'!$G$3)</f>
        <v>0</v>
      </c>
      <c r="D437" s="42">
        <f>('Исходник сравнение Дубай'!$D419/2+'Таблица вводных'!$F$4)-('Исходник сравнение Дубай'!$D419/2*'Таблица вводных'!$G$4)</f>
        <v>7</v>
      </c>
      <c r="E437" s="42">
        <f>('Исходник сравнение Дубай'!$E419/2)-(('Исходник сравнение Дубай'!$E419/2-'Таблица вводных'!$F$5)*'Таблица вводных'!$G$5)</f>
        <v>0.82499999999999996</v>
      </c>
      <c r="F437" s="42">
        <f>('Исходник сравнение Дубай'!$F419/2+'Таблица вводных'!$F$6)-(('Исходник сравнение Дубай'!$F419/2+'Таблица вводных'!$F$6)*'Таблица вводных'!$G$6)</f>
        <v>21.6</v>
      </c>
      <c r="G437" s="42">
        <f>('Исходник сравнение Дубай'!$G419/2)-(('Исходник сравнение Дубай'!$G419/2)*'Таблица вводных'!$G$7)</f>
        <v>0</v>
      </c>
      <c r="H437" s="43">
        <f>'Исходник сравнение Дубай'!$H419/2</f>
        <v>0</v>
      </c>
      <c r="I437" s="42">
        <f>'Исходник сравнение Дубай'!$I419/2-(('Исходник сравнение Дубай'!$I419/2)*'Таблица вводных'!$G$9)</f>
        <v>0</v>
      </c>
      <c r="J437" s="13" t="s">
        <v>163</v>
      </c>
    </row>
    <row r="438" spans="1:10" ht="13.2" customHeight="1">
      <c r="A438" s="140"/>
      <c r="B438" s="5">
        <v>45437</v>
      </c>
      <c r="C438" s="42">
        <f>('Исходник сравнение Дубай'!$C420/2)-(('Исходник сравнение Дубай'!$C420/2)*'Таблица вводных'!$G$3)</f>
        <v>0</v>
      </c>
      <c r="D438" s="42">
        <f>('Исходник сравнение Дубай'!$D420/2+'Таблица вводных'!$F$4)-('Исходник сравнение Дубай'!$D420/2*'Таблица вводных'!$G$4)</f>
        <v>7</v>
      </c>
      <c r="E438" s="42">
        <f>('Исходник сравнение Дубай'!$E420/2)-(('Исходник сравнение Дубай'!$E420/2-'Таблица вводных'!$F$5)*'Таблица вводных'!$G$5)</f>
        <v>0.82499999999999996</v>
      </c>
      <c r="F438" s="42">
        <f>('Исходник сравнение Дубай'!$F420/2+'Таблица вводных'!$F$6)-(('Исходник сравнение Дубай'!$F420/2+'Таблица вводных'!$F$6)*'Таблица вводных'!$G$6)</f>
        <v>21.6</v>
      </c>
      <c r="G438" s="42">
        <f>('Исходник сравнение Дубай'!$G420/2)-(('Исходник сравнение Дубай'!$G420/2)*'Таблица вводных'!$G$7)</f>
        <v>0</v>
      </c>
      <c r="H438" s="43">
        <f>'Исходник сравнение Дубай'!$H420/2</f>
        <v>0</v>
      </c>
      <c r="I438" s="42">
        <f>'Исходник сравнение Дубай'!$I420/2-(('Исходник сравнение Дубай'!$I420/2)*'Таблица вводных'!$G$9)</f>
        <v>0</v>
      </c>
      <c r="J438" s="13" t="s">
        <v>163</v>
      </c>
    </row>
    <row r="439" spans="1:10" ht="13.2" customHeight="1">
      <c r="A439" s="140"/>
      <c r="B439" s="5">
        <v>45440</v>
      </c>
      <c r="C439" s="42">
        <f>('Исходник сравнение Дубай'!$C421/2)-(('Исходник сравнение Дубай'!$C421/2)*'Таблица вводных'!$G$3)</f>
        <v>0</v>
      </c>
      <c r="D439" s="42">
        <f>('Исходник сравнение Дубай'!$D421/2+'Таблица вводных'!$F$4)-('Исходник сравнение Дубай'!$D421/2*'Таблица вводных'!$G$4)</f>
        <v>7</v>
      </c>
      <c r="E439" s="42">
        <f>('Исходник сравнение Дубай'!$E421/2)-(('Исходник сравнение Дубай'!$E421/2-'Таблица вводных'!$F$5)*'Таблица вводных'!$G$5)</f>
        <v>0.82499999999999996</v>
      </c>
      <c r="F439" s="42">
        <f>('Исходник сравнение Дубай'!$F421/2+'Таблица вводных'!$F$6)-(('Исходник сравнение Дубай'!$F421/2+'Таблица вводных'!$F$6)*'Таблица вводных'!$G$6)</f>
        <v>21.6</v>
      </c>
      <c r="G439" s="42">
        <f>('Исходник сравнение Дубай'!$G421/2)-(('Исходник сравнение Дубай'!$G421/2)*'Таблица вводных'!$G$7)</f>
        <v>0</v>
      </c>
      <c r="H439" s="43">
        <f>'Исходник сравнение Дубай'!$H421/2</f>
        <v>0</v>
      </c>
      <c r="I439" s="42">
        <f>'Исходник сравнение Дубай'!$I421/2-(('Исходник сравнение Дубай'!$I421/2)*'Таблица вводных'!$G$9)</f>
        <v>0</v>
      </c>
      <c r="J439" s="13" t="s">
        <v>163</v>
      </c>
    </row>
    <row r="440" spans="1:10" ht="13.2" customHeight="1">
      <c r="A440" s="140"/>
      <c r="B440" s="5">
        <v>45444</v>
      </c>
      <c r="C440" s="42">
        <f>('Исходник сравнение Дубай'!$C422/2)-(('Исходник сравнение Дубай'!$C422/2)*'Таблица вводных'!$G$3)</f>
        <v>0</v>
      </c>
      <c r="D440" s="42">
        <f>('Исходник сравнение Дубай'!$D422/2+'Таблица вводных'!$F$4)-('Исходник сравнение Дубай'!$D422/2*'Таблица вводных'!$G$4)</f>
        <v>7</v>
      </c>
      <c r="E440" s="42">
        <f>('Исходник сравнение Дубай'!$E422/2)-(('Исходник сравнение Дубай'!$E422/2-'Таблица вводных'!$F$5)*'Таблица вводных'!$G$5)</f>
        <v>0.82499999999999996</v>
      </c>
      <c r="F440" s="42">
        <f>('Исходник сравнение Дубай'!$F422/2+'Таблица вводных'!$F$6)-(('Исходник сравнение Дубай'!$F422/2+'Таблица вводных'!$F$6)*'Таблица вводных'!$G$6)</f>
        <v>21.6</v>
      </c>
      <c r="G440" s="42">
        <f>('Исходник сравнение Дубай'!$G422/2)-(('Исходник сравнение Дубай'!$G422/2)*'Таблица вводных'!$G$7)</f>
        <v>0</v>
      </c>
      <c r="H440" s="43">
        <f>'Исходник сравнение Дубай'!$H422/2</f>
        <v>0</v>
      </c>
      <c r="I440" s="42">
        <f>'Исходник сравнение Дубай'!$I422/2-(('Исходник сравнение Дубай'!$I422/2)*'Таблица вводных'!$G$9)</f>
        <v>0</v>
      </c>
      <c r="J440" s="13" t="s">
        <v>163</v>
      </c>
    </row>
    <row r="441" spans="1:10" ht="13.2" customHeight="1">
      <c r="A441" s="140"/>
      <c r="B441" s="5">
        <v>45447</v>
      </c>
      <c r="C441" s="42">
        <f>('Исходник сравнение Дубай'!$C423/2)-(('Исходник сравнение Дубай'!$C423/2)*'Таблица вводных'!$G$3)</f>
        <v>0</v>
      </c>
      <c r="D441" s="42">
        <f>('Исходник сравнение Дубай'!$D423/2+'Таблица вводных'!$F$4)-('Исходник сравнение Дубай'!$D423/2*'Таблица вводных'!$G$4)</f>
        <v>7</v>
      </c>
      <c r="E441" s="42">
        <f>('Исходник сравнение Дубай'!$E423/2)-(('Исходник сравнение Дубай'!$E423/2-'Таблица вводных'!$F$5)*'Таблица вводных'!$G$5)</f>
        <v>0.82499999999999996</v>
      </c>
      <c r="F441" s="42">
        <f>('Исходник сравнение Дубай'!$F423/2+'Таблица вводных'!$F$6)-(('Исходник сравнение Дубай'!$F423/2+'Таблица вводных'!$F$6)*'Таблица вводных'!$G$6)</f>
        <v>21.6</v>
      </c>
      <c r="G441" s="42">
        <f>('Исходник сравнение Дубай'!$G423/2)-(('Исходник сравнение Дубай'!$G423/2)*'Таблица вводных'!$G$7)</f>
        <v>0</v>
      </c>
      <c r="H441" s="43">
        <f>'Исходник сравнение Дубай'!$H423/2</f>
        <v>0</v>
      </c>
      <c r="I441" s="42">
        <f>'Исходник сравнение Дубай'!$I423/2-(('Исходник сравнение Дубай'!$I423/2)*'Таблица вводных'!$G$9)</f>
        <v>0</v>
      </c>
      <c r="J441" s="13" t="s">
        <v>163</v>
      </c>
    </row>
    <row r="442" spans="1:10" ht="13.2" customHeight="1">
      <c r="A442" s="140"/>
      <c r="B442" s="5">
        <v>45451</v>
      </c>
      <c r="C442" s="42">
        <f>('Исходник сравнение Дубай'!$C424/2)-(('Исходник сравнение Дубай'!$C424/2)*'Таблица вводных'!$G$3)</f>
        <v>0</v>
      </c>
      <c r="D442" s="42">
        <f>('Исходник сравнение Дубай'!$D424/2+'Таблица вводных'!$F$4)-('Исходник сравнение Дубай'!$D424/2*'Таблица вводных'!$G$4)</f>
        <v>7</v>
      </c>
      <c r="E442" s="42">
        <f>('Исходник сравнение Дубай'!$E424/2)-(('Исходник сравнение Дубай'!$E424/2-'Таблица вводных'!$F$5)*'Таблица вводных'!$G$5)</f>
        <v>0.82499999999999996</v>
      </c>
      <c r="F442" s="42">
        <f>('Исходник сравнение Дубай'!$F424/2+'Таблица вводных'!$F$6)-(('Исходник сравнение Дубай'!$F424/2+'Таблица вводных'!$F$6)*'Таблица вводных'!$G$6)</f>
        <v>21.6</v>
      </c>
      <c r="G442" s="42">
        <f>('Исходник сравнение Дубай'!$G424/2)-(('Исходник сравнение Дубай'!$G424/2)*'Таблица вводных'!$G$7)</f>
        <v>0</v>
      </c>
      <c r="H442" s="43">
        <f>'Исходник сравнение Дубай'!$H424/2</f>
        <v>0</v>
      </c>
      <c r="I442" s="42">
        <f>'Исходник сравнение Дубай'!$I424/2-(('Исходник сравнение Дубай'!$I424/2)*'Таблица вводных'!$G$9)</f>
        <v>0</v>
      </c>
      <c r="J442" s="13" t="s">
        <v>163</v>
      </c>
    </row>
    <row r="443" spans="1:10" ht="13.2" customHeight="1">
      <c r="A443" s="140"/>
      <c r="B443" s="5">
        <v>45454</v>
      </c>
      <c r="C443" s="42">
        <f>('Исходник сравнение Дубай'!$C425/2)-(('Исходник сравнение Дубай'!$C425/2)*'Таблица вводных'!$G$3)</f>
        <v>0</v>
      </c>
      <c r="D443" s="42">
        <f>('Исходник сравнение Дубай'!$D425/2+'Таблица вводных'!$F$4)-('Исходник сравнение Дубай'!$D425/2*'Таблица вводных'!$G$4)</f>
        <v>7</v>
      </c>
      <c r="E443" s="42">
        <f>('Исходник сравнение Дубай'!$E425/2)-(('Исходник сравнение Дубай'!$E425/2-'Таблица вводных'!$F$5)*'Таблица вводных'!$G$5)</f>
        <v>0.82499999999999996</v>
      </c>
      <c r="F443" s="42">
        <f>('Исходник сравнение Дубай'!$F425/2+'Таблица вводных'!$F$6)-(('Исходник сравнение Дубай'!$F425/2+'Таблица вводных'!$F$6)*'Таблица вводных'!$G$6)</f>
        <v>21.6</v>
      </c>
      <c r="G443" s="42">
        <f>('Исходник сравнение Дубай'!$G425/2)-(('Исходник сравнение Дубай'!$G425/2)*'Таблица вводных'!$G$7)</f>
        <v>0</v>
      </c>
      <c r="H443" s="43">
        <f>'Исходник сравнение Дубай'!$H425/2</f>
        <v>0</v>
      </c>
      <c r="I443" s="42">
        <f>'Исходник сравнение Дубай'!$I425/2-(('Исходник сравнение Дубай'!$I425/2)*'Таблица вводных'!$G$9)</f>
        <v>0</v>
      </c>
      <c r="J443" s="13" t="s">
        <v>163</v>
      </c>
    </row>
    <row r="444" spans="1:10" ht="13.2" customHeight="1">
      <c r="A444" s="140"/>
      <c r="B444" s="5"/>
      <c r="C444" s="42">
        <f>('Исходник сравнение Дубай'!$C426/2)-(('Исходник сравнение Дубай'!$C426/2)*'Таблица вводных'!$G$3)</f>
        <v>0</v>
      </c>
      <c r="D444" s="42">
        <f>('Исходник сравнение Дубай'!$D426/2+'Таблица вводных'!$F$4)-('Исходник сравнение Дубай'!$D426/2*'Таблица вводных'!$G$4)</f>
        <v>7</v>
      </c>
      <c r="E444" s="42">
        <f>('Исходник сравнение Дубай'!$E426/2)-(('Исходник сравнение Дубай'!$E426/2-'Таблица вводных'!$F$5)*'Таблица вводных'!$G$5)</f>
        <v>0.82499999999999996</v>
      </c>
      <c r="F444" s="42">
        <f>('Исходник сравнение Дубай'!$F426/2+'Таблица вводных'!$F$6)-(('Исходник сравнение Дубай'!$F426/2+'Таблица вводных'!$F$6)*'Таблица вводных'!$G$6)</f>
        <v>21.6</v>
      </c>
      <c r="G444" s="42">
        <f>('Исходник сравнение Дубай'!$G426/2)-(('Исходник сравнение Дубай'!$G426/2)*'Таблица вводных'!$G$7)</f>
        <v>0</v>
      </c>
      <c r="H444" s="43">
        <f>'Исходник сравнение Дубай'!$H426/2</f>
        <v>0</v>
      </c>
      <c r="I444" s="42">
        <f>'Исходник сравнение Дубай'!$I426/2-(('Исходник сравнение Дубай'!$I426/2)*'Таблица вводных'!$G$9)</f>
        <v>0</v>
      </c>
      <c r="J444" s="13" t="s">
        <v>163</v>
      </c>
    </row>
    <row r="445" spans="1:10" ht="13.2" customHeight="1">
      <c r="A445" s="140"/>
      <c r="B445" s="5"/>
      <c r="C445" s="42">
        <f>('Исходник сравнение Дубай'!$C427/2)-(('Исходник сравнение Дубай'!$C427/2)*'Таблица вводных'!$G$3)</f>
        <v>0</v>
      </c>
      <c r="D445" s="42">
        <f>('Исходник сравнение Дубай'!$D427/2+'Таблица вводных'!$F$4)-('Исходник сравнение Дубай'!$D427/2*'Таблица вводных'!$G$4)</f>
        <v>7</v>
      </c>
      <c r="E445" s="42">
        <f>('Исходник сравнение Дубай'!$E427/2)-(('Исходник сравнение Дубай'!$E427/2-'Таблица вводных'!$F$5)*'Таблица вводных'!$G$5)</f>
        <v>0.82499999999999996</v>
      </c>
      <c r="F445" s="42">
        <f>('Исходник сравнение Дубай'!$F427/2+'Таблица вводных'!$F$6)-(('Исходник сравнение Дубай'!$F427/2+'Таблица вводных'!$F$6)*'Таблица вводных'!$G$6)</f>
        <v>21.6</v>
      </c>
      <c r="G445" s="42">
        <f>('Исходник сравнение Дубай'!$G427/2)-(('Исходник сравнение Дубай'!$G427/2)*'Таблица вводных'!$G$7)</f>
        <v>0</v>
      </c>
      <c r="H445" s="43">
        <f>'Исходник сравнение Дубай'!$H427/2</f>
        <v>0</v>
      </c>
      <c r="I445" s="42">
        <f>'Исходник сравнение Дубай'!$I427/2-(('Исходник сравнение Дубай'!$I427/2)*'Таблица вводных'!$G$9)</f>
        <v>0</v>
      </c>
      <c r="J445" s="13" t="s">
        <v>163</v>
      </c>
    </row>
    <row r="446" spans="1:10" ht="13.2" customHeight="1">
      <c r="A446" s="140"/>
      <c r="B446" s="5"/>
      <c r="C446" s="42">
        <f>('Исходник сравнение Дубай'!$C428/2)-(('Исходник сравнение Дубай'!$C428/2)*'Таблица вводных'!$G$3)</f>
        <v>0</v>
      </c>
      <c r="D446" s="42">
        <f>('Исходник сравнение Дубай'!$D428/2+'Таблица вводных'!$F$4)-('Исходник сравнение Дубай'!$D428/2*'Таблица вводных'!$G$4)</f>
        <v>7</v>
      </c>
      <c r="E446" s="42">
        <f>('Исходник сравнение Дубай'!$E428/2)-(('Исходник сравнение Дубай'!$E428/2-'Таблица вводных'!$F$5)*'Таблица вводных'!$G$5)</f>
        <v>0.82499999999999996</v>
      </c>
      <c r="F446" s="42">
        <f>('Исходник сравнение Дубай'!$F428/2+'Таблица вводных'!$F$6)-(('Исходник сравнение Дубай'!$F428/2+'Таблица вводных'!$F$6)*'Таблица вводных'!$G$6)</f>
        <v>21.6</v>
      </c>
      <c r="G446" s="42">
        <f>('Исходник сравнение Дубай'!$G428/2)-(('Исходник сравнение Дубай'!$G428/2)*'Таблица вводных'!$G$7)</f>
        <v>0</v>
      </c>
      <c r="H446" s="43">
        <f>'Исходник сравнение Дубай'!$H428/2</f>
        <v>0</v>
      </c>
      <c r="I446" s="42">
        <f>'Исходник сравнение Дубай'!$I428/2-(('Исходник сравнение Дубай'!$I428/2)*'Таблица вводных'!$G$9)</f>
        <v>0</v>
      </c>
      <c r="J446" s="13" t="s">
        <v>163</v>
      </c>
    </row>
    <row r="447" spans="1:10" ht="13.2" customHeight="1">
      <c r="A447" s="140"/>
      <c r="B447" s="5"/>
      <c r="C447" s="42">
        <f>('Исходник сравнение Дубай'!$C429/2)-(('Исходник сравнение Дубай'!$C429/2)*'Таблица вводных'!$G$3)</f>
        <v>0</v>
      </c>
      <c r="D447" s="42">
        <f>('Исходник сравнение Дубай'!$D429/2+'Таблица вводных'!$F$4)-('Исходник сравнение Дубай'!$D429/2*'Таблица вводных'!$G$4)</f>
        <v>7</v>
      </c>
      <c r="E447" s="42">
        <f>('Исходник сравнение Дубай'!$E429/2)-(('Исходник сравнение Дубай'!$E429/2-'Таблица вводных'!$F$5)*'Таблица вводных'!$G$5)</f>
        <v>0.82499999999999996</v>
      </c>
      <c r="F447" s="42">
        <f>('Исходник сравнение Дубай'!$F429/2+'Таблица вводных'!$F$6)-(('Исходник сравнение Дубай'!$F429/2+'Таблица вводных'!$F$6)*'Таблица вводных'!$G$6)</f>
        <v>21.6</v>
      </c>
      <c r="G447" s="42">
        <f>('Исходник сравнение Дубай'!$G429/2)-(('Исходник сравнение Дубай'!$G429/2)*'Таблица вводных'!$G$7)</f>
        <v>0</v>
      </c>
      <c r="H447" s="43">
        <f>'Исходник сравнение Дубай'!$H429/2</f>
        <v>0</v>
      </c>
      <c r="I447" s="42">
        <f>'Исходник сравнение Дубай'!$I429/2-(('Исходник сравнение Дубай'!$I429/2)*'Таблица вводных'!$G$9)</f>
        <v>0</v>
      </c>
      <c r="J447" s="13" t="s">
        <v>163</v>
      </c>
    </row>
    <row r="448" spans="1:10" ht="13.2" customHeight="1">
      <c r="A448" s="140"/>
      <c r="B448" s="5"/>
      <c r="C448" s="42">
        <f>('Исходник сравнение Дубай'!$C430/2)-(('Исходник сравнение Дубай'!$C430/2)*'Таблица вводных'!$G$3)</f>
        <v>0</v>
      </c>
      <c r="D448" s="42">
        <f>('Исходник сравнение Дубай'!$D430/2+'Таблица вводных'!$F$4)-('Исходник сравнение Дубай'!$D430/2*'Таблица вводных'!$G$4)</f>
        <v>7</v>
      </c>
      <c r="E448" s="42">
        <f>('Исходник сравнение Дубай'!$E430/2)-(('Исходник сравнение Дубай'!$E430/2-'Таблица вводных'!$F$5)*'Таблица вводных'!$G$5)</f>
        <v>0.82499999999999996</v>
      </c>
      <c r="F448" s="42">
        <f>('Исходник сравнение Дубай'!$F430/2+'Таблица вводных'!$F$6)-(('Исходник сравнение Дубай'!$F430/2+'Таблица вводных'!$F$6)*'Таблица вводных'!$G$6)</f>
        <v>21.6</v>
      </c>
      <c r="G448" s="42">
        <f>('Исходник сравнение Дубай'!$G430/2)-(('Исходник сравнение Дубай'!$G430/2)*'Таблица вводных'!$G$7)</f>
        <v>0</v>
      </c>
      <c r="H448" s="43">
        <f>'Исходник сравнение Дубай'!$H430/2</f>
        <v>0</v>
      </c>
      <c r="I448" s="42">
        <f>'Исходник сравнение Дубай'!$I430/2-(('Исходник сравнение Дубай'!$I430/2)*'Таблица вводных'!$G$9)</f>
        <v>0</v>
      </c>
      <c r="J448" s="13" t="s">
        <v>163</v>
      </c>
    </row>
    <row r="449" spans="1:10" ht="13.2" customHeight="1">
      <c r="A449" s="140"/>
      <c r="B449" s="5"/>
      <c r="C449" s="42">
        <f>('Исходник сравнение Дубай'!$C431/2)-(('Исходник сравнение Дубай'!$C431/2)*'Таблица вводных'!$G$3)</f>
        <v>0</v>
      </c>
      <c r="D449" s="42">
        <f>('Исходник сравнение Дубай'!$D431/2+'Таблица вводных'!$F$4)-('Исходник сравнение Дубай'!$D431/2*'Таблица вводных'!$G$4)</f>
        <v>7</v>
      </c>
      <c r="E449" s="42">
        <f>('Исходник сравнение Дубай'!$E431/2)-(('Исходник сравнение Дубай'!$E431/2-'Таблица вводных'!$F$5)*'Таблица вводных'!$G$5)</f>
        <v>0.82499999999999996</v>
      </c>
      <c r="F449" s="42">
        <f>('Исходник сравнение Дубай'!$F431/2+'Таблица вводных'!$F$6)-(('Исходник сравнение Дубай'!$F431/2+'Таблица вводных'!$F$6)*'Таблица вводных'!$G$6)</f>
        <v>21.6</v>
      </c>
      <c r="G449" s="42">
        <f>('Исходник сравнение Дубай'!$G431/2)-(('Исходник сравнение Дубай'!$G431/2)*'Таблица вводных'!$G$7)</f>
        <v>0</v>
      </c>
      <c r="H449" s="43">
        <f>'Исходник сравнение Дубай'!$H431/2</f>
        <v>0</v>
      </c>
      <c r="I449" s="42">
        <f>'Исходник сравнение Дубай'!$I431/2-(('Исходник сравнение Дубай'!$I431/2)*'Таблица вводных'!$G$9)</f>
        <v>0</v>
      </c>
      <c r="J449" s="13" t="s">
        <v>163</v>
      </c>
    </row>
    <row r="450" spans="1:10" ht="13.2" customHeight="1">
      <c r="A450" s="140"/>
      <c r="B450" s="5"/>
      <c r="C450" s="42">
        <f>('Исходник сравнение Дубай'!$C432/2)-(('Исходник сравнение Дубай'!$C432/2)*'Таблица вводных'!$G$3)</f>
        <v>0</v>
      </c>
      <c r="D450" s="42">
        <f>('Исходник сравнение Дубай'!$D432/2+'Таблица вводных'!$F$4)-('Исходник сравнение Дубай'!$D432/2*'Таблица вводных'!$G$4)</f>
        <v>7</v>
      </c>
      <c r="E450" s="42">
        <f>('Исходник сравнение Дубай'!$E432/2)-(('Исходник сравнение Дубай'!$E432/2-'Таблица вводных'!$F$5)*'Таблица вводных'!$G$5)</f>
        <v>0.82499999999999996</v>
      </c>
      <c r="F450" s="42">
        <f>('Исходник сравнение Дубай'!$F432/2+'Таблица вводных'!$F$6)-(('Исходник сравнение Дубай'!$F432/2+'Таблица вводных'!$F$6)*'Таблица вводных'!$G$6)</f>
        <v>21.6</v>
      </c>
      <c r="G450" s="42">
        <f>('Исходник сравнение Дубай'!$G432/2)-(('Исходник сравнение Дубай'!$G432/2)*'Таблица вводных'!$G$7)</f>
        <v>0</v>
      </c>
      <c r="H450" s="43">
        <f>'Исходник сравнение Дубай'!$H432/2</f>
        <v>0</v>
      </c>
      <c r="I450" s="42">
        <f>'Исходник сравнение Дубай'!$I432/2-(('Исходник сравнение Дубай'!$I432/2)*'Таблица вводных'!$G$9)</f>
        <v>0</v>
      </c>
      <c r="J450" s="13" t="s">
        <v>163</v>
      </c>
    </row>
    <row r="451" spans="1:10" ht="13.2" customHeight="1">
      <c r="A451" s="141"/>
      <c r="B451" s="18"/>
      <c r="C451" s="44">
        <f>('Исходник сравнение Дубай'!$C433/2)-(('Исходник сравнение Дубай'!$C433/2)*'Таблица вводных'!$G$3)</f>
        <v>0</v>
      </c>
      <c r="D451" s="44">
        <f>('Исходник сравнение Дубай'!$D433/2+'Таблица вводных'!$F$4)-('Исходник сравнение Дубай'!$D433/2*'Таблица вводных'!$G$4)</f>
        <v>7</v>
      </c>
      <c r="E451" s="44">
        <f>('Исходник сравнение Дубай'!$E433/2)-(('Исходник сравнение Дубай'!$E433/2-'Таблица вводных'!$F$5)*'Таблица вводных'!$G$5)</f>
        <v>0.82499999999999996</v>
      </c>
      <c r="F451" s="44">
        <f>('Исходник сравнение Дубай'!$F433/2+'Таблица вводных'!$F$6)-(('Исходник сравнение Дубай'!$F433/2+'Таблица вводных'!$F$6)*'Таблица вводных'!$G$6)</f>
        <v>21.6</v>
      </c>
      <c r="G451" s="44">
        <f>('Исходник сравнение Дубай'!$G433/2)-(('Исходник сравнение Дубай'!$G433/2)*'Таблица вводных'!$G$7)</f>
        <v>0</v>
      </c>
      <c r="H451" s="45">
        <f>'Исходник сравнение Дубай'!$H433/2</f>
        <v>0</v>
      </c>
      <c r="I451" s="44">
        <f>'Исходник сравнение Дубай'!$I433/2-(('Исходник сравнение Дубай'!$I433/2)*'Таблица вводных'!$G$9)</f>
        <v>0</v>
      </c>
      <c r="J451" s="22" t="s">
        <v>163</v>
      </c>
    </row>
    <row r="452" spans="1:10" ht="13.2" customHeight="1">
      <c r="A452" s="142" t="s">
        <v>187</v>
      </c>
      <c r="B452" s="5">
        <v>45423</v>
      </c>
      <c r="C452" s="40">
        <f>('Исходник сравнение Дубай'!$C434/2)-(('Исходник сравнение Дубай'!$C434/2)*'Таблица вводных'!$G$3)</f>
        <v>0</v>
      </c>
      <c r="D452" s="40">
        <f>('Исходник сравнение Дубай'!$D434/2+'Таблица вводных'!$F$4)-('Исходник сравнение Дубай'!$D434/2*'Таблица вводных'!$G$4)</f>
        <v>7</v>
      </c>
      <c r="E452" s="40">
        <f>('Исходник сравнение Дубай'!$E434/2)-(('Исходник сравнение Дубай'!$E434/2-'Таблица вводных'!$F$5)*'Таблица вводных'!$G$5)</f>
        <v>0.82499999999999996</v>
      </c>
      <c r="F452" s="40">
        <f>('Исходник сравнение Дубай'!$F434/2+'Таблица вводных'!$F$6)-(('Исходник сравнение Дубай'!$F434/2+'Таблица вводных'!$F$6)*'Таблица вводных'!$G$6)</f>
        <v>21.6</v>
      </c>
      <c r="G452" s="40">
        <f>('Исходник сравнение Дубай'!$G434/2)-(('Исходник сравнение Дубай'!$G434/2)*'Таблица вводных'!$G$7)</f>
        <v>0</v>
      </c>
      <c r="H452" s="41">
        <f>'Исходник сравнение Дубай'!$H434/2</f>
        <v>0</v>
      </c>
      <c r="I452" s="40">
        <f>'Исходник сравнение Дубай'!$I434/2-(('Исходник сравнение Дубай'!$I434/2)*'Таблица вводных'!$G$9)</f>
        <v>0</v>
      </c>
      <c r="J452" s="10" t="s">
        <v>188</v>
      </c>
    </row>
    <row r="453" spans="1:10" ht="13.2" customHeight="1">
      <c r="A453" s="140"/>
      <c r="B453" s="5">
        <v>45426</v>
      </c>
      <c r="C453" s="42">
        <f>('Исходник сравнение Дубай'!$C435/2)-(('Исходник сравнение Дубай'!$C435/2)*'Таблица вводных'!$G$3)</f>
        <v>0</v>
      </c>
      <c r="D453" s="42">
        <f>('Исходник сравнение Дубай'!$D435/2+'Таблица вводных'!$F$4)-('Исходник сравнение Дубай'!$D435/2*'Таблица вводных'!$G$4)</f>
        <v>7</v>
      </c>
      <c r="E453" s="42">
        <f>('Исходник сравнение Дубай'!$E435/2)-(('Исходник сравнение Дубай'!$E435/2-'Таблица вводных'!$F$5)*'Таблица вводных'!$G$5)</f>
        <v>0.82499999999999996</v>
      </c>
      <c r="F453" s="42">
        <f>('Исходник сравнение Дубай'!$F435/2+'Таблица вводных'!$F$6)-(('Исходник сравнение Дубай'!$F435/2+'Таблица вводных'!$F$6)*'Таблица вводных'!$G$6)</f>
        <v>21.6</v>
      </c>
      <c r="G453" s="42">
        <f>('Исходник сравнение Дубай'!$G435/2)-(('Исходник сравнение Дубай'!$G435/2)*'Таблица вводных'!$G$7)</f>
        <v>0</v>
      </c>
      <c r="H453" s="43">
        <f>'Исходник сравнение Дубай'!$H435/2</f>
        <v>0</v>
      </c>
      <c r="I453" s="42">
        <f>'Исходник сравнение Дубай'!$I435/2-(('Исходник сравнение Дубай'!$I435/2)*'Таблица вводных'!$G$9)</f>
        <v>0</v>
      </c>
      <c r="J453" s="13" t="s">
        <v>188</v>
      </c>
    </row>
    <row r="454" spans="1:10" ht="13.2" customHeight="1">
      <c r="A454" s="140"/>
      <c r="B454" s="5">
        <v>45430</v>
      </c>
      <c r="C454" s="42">
        <f>('Исходник сравнение Дубай'!$C436/2)-(('Исходник сравнение Дубай'!$C436/2)*'Таблица вводных'!$G$3)</f>
        <v>0</v>
      </c>
      <c r="D454" s="42">
        <f>('Исходник сравнение Дубай'!$D436/2+'Таблица вводных'!$F$4)-('Исходник сравнение Дубай'!$D436/2*'Таблица вводных'!$G$4)</f>
        <v>7</v>
      </c>
      <c r="E454" s="42">
        <f>('Исходник сравнение Дубай'!$E436/2)-(('Исходник сравнение Дубай'!$E436/2-'Таблица вводных'!$F$5)*'Таблица вводных'!$G$5)</f>
        <v>0.82499999999999996</v>
      </c>
      <c r="F454" s="42">
        <f>('Исходник сравнение Дубай'!$F436/2+'Таблица вводных'!$F$6)-(('Исходник сравнение Дубай'!$F436/2+'Таблица вводных'!$F$6)*'Таблица вводных'!$G$6)</f>
        <v>21.6</v>
      </c>
      <c r="G454" s="42">
        <f>('Исходник сравнение Дубай'!$G436/2)-(('Исходник сравнение Дубай'!$G436/2)*'Таблица вводных'!$G$7)</f>
        <v>0</v>
      </c>
      <c r="H454" s="43">
        <f>'Исходник сравнение Дубай'!$H436/2</f>
        <v>0</v>
      </c>
      <c r="I454" s="42">
        <f>'Исходник сравнение Дубай'!$I436/2-(('Исходник сравнение Дубай'!$I436/2)*'Таблица вводных'!$G$9)</f>
        <v>0</v>
      </c>
      <c r="J454" s="13" t="s">
        <v>188</v>
      </c>
    </row>
    <row r="455" spans="1:10" ht="13.2" customHeight="1">
      <c r="A455" s="140"/>
      <c r="B455" s="5">
        <v>45433</v>
      </c>
      <c r="C455" s="42">
        <f>('Исходник сравнение Дубай'!$C437/2)-(('Исходник сравнение Дубай'!$C437/2)*'Таблица вводных'!$G$3)</f>
        <v>0</v>
      </c>
      <c r="D455" s="42">
        <f>('Исходник сравнение Дубай'!$D437/2+'Таблица вводных'!$F$4)-('Исходник сравнение Дубай'!$D437/2*'Таблица вводных'!$G$4)</f>
        <v>7</v>
      </c>
      <c r="E455" s="42">
        <f>('Исходник сравнение Дубай'!$E437/2)-(('Исходник сравнение Дубай'!$E437/2-'Таблица вводных'!$F$5)*'Таблица вводных'!$G$5)</f>
        <v>0.82499999999999996</v>
      </c>
      <c r="F455" s="42">
        <f>('Исходник сравнение Дубай'!$F437/2+'Таблица вводных'!$F$6)-(('Исходник сравнение Дубай'!$F437/2+'Таблица вводных'!$F$6)*'Таблица вводных'!$G$6)</f>
        <v>21.6</v>
      </c>
      <c r="G455" s="42">
        <f>('Исходник сравнение Дубай'!$G437/2)-(('Исходник сравнение Дубай'!$G437/2)*'Таблица вводных'!$G$7)</f>
        <v>0</v>
      </c>
      <c r="H455" s="43">
        <f>'Исходник сравнение Дубай'!$H437/2</f>
        <v>0</v>
      </c>
      <c r="I455" s="42">
        <f>'Исходник сравнение Дубай'!$I437/2-(('Исходник сравнение Дубай'!$I437/2)*'Таблица вводных'!$G$9)</f>
        <v>0</v>
      </c>
      <c r="J455" s="13" t="s">
        <v>188</v>
      </c>
    </row>
    <row r="456" spans="1:10" ht="13.2" customHeight="1">
      <c r="A456" s="140"/>
      <c r="B456" s="5">
        <v>45437</v>
      </c>
      <c r="C456" s="42">
        <f>('Исходник сравнение Дубай'!$C438/2)-(('Исходник сравнение Дубай'!$C438/2)*'Таблица вводных'!$G$3)</f>
        <v>0</v>
      </c>
      <c r="D456" s="42">
        <f>('Исходник сравнение Дубай'!$D438/2+'Таблица вводных'!$F$4)-('Исходник сравнение Дубай'!$D438/2*'Таблица вводных'!$G$4)</f>
        <v>7</v>
      </c>
      <c r="E456" s="42">
        <f>('Исходник сравнение Дубай'!$E438/2)-(('Исходник сравнение Дубай'!$E438/2-'Таблица вводных'!$F$5)*'Таблица вводных'!$G$5)</f>
        <v>0.82499999999999996</v>
      </c>
      <c r="F456" s="42">
        <f>('Исходник сравнение Дубай'!$F438/2+'Таблица вводных'!$F$6)-(('Исходник сравнение Дубай'!$F438/2+'Таблица вводных'!$F$6)*'Таблица вводных'!$G$6)</f>
        <v>21.6</v>
      </c>
      <c r="G456" s="42">
        <f>('Исходник сравнение Дубай'!$G438/2)-(('Исходник сравнение Дубай'!$G438/2)*'Таблица вводных'!$G$7)</f>
        <v>0</v>
      </c>
      <c r="H456" s="43">
        <f>'Исходник сравнение Дубай'!$H438/2</f>
        <v>0</v>
      </c>
      <c r="I456" s="42">
        <f>'Исходник сравнение Дубай'!$I438/2-(('Исходник сравнение Дубай'!$I438/2)*'Таблица вводных'!$G$9)</f>
        <v>0</v>
      </c>
      <c r="J456" s="13" t="s">
        <v>188</v>
      </c>
    </row>
    <row r="457" spans="1:10" ht="13.2" customHeight="1">
      <c r="A457" s="140"/>
      <c r="B457" s="5">
        <v>45440</v>
      </c>
      <c r="C457" s="42">
        <f>('Исходник сравнение Дубай'!$C439/2)-(('Исходник сравнение Дубай'!$C439/2)*'Таблица вводных'!$G$3)</f>
        <v>0</v>
      </c>
      <c r="D457" s="42">
        <f>('Исходник сравнение Дубай'!$D439/2+'Таблица вводных'!$F$4)-('Исходник сравнение Дубай'!$D439/2*'Таблица вводных'!$G$4)</f>
        <v>7</v>
      </c>
      <c r="E457" s="42">
        <f>('Исходник сравнение Дубай'!$E439/2)-(('Исходник сравнение Дубай'!$E439/2-'Таблица вводных'!$F$5)*'Таблица вводных'!$G$5)</f>
        <v>0.82499999999999996</v>
      </c>
      <c r="F457" s="42">
        <f>('Исходник сравнение Дубай'!$F439/2+'Таблица вводных'!$F$6)-(('Исходник сравнение Дубай'!$F439/2+'Таблица вводных'!$F$6)*'Таблица вводных'!$G$6)</f>
        <v>21.6</v>
      </c>
      <c r="G457" s="42">
        <f>('Исходник сравнение Дубай'!$G439/2)-(('Исходник сравнение Дубай'!$G439/2)*'Таблица вводных'!$G$7)</f>
        <v>0</v>
      </c>
      <c r="H457" s="43">
        <f>'Исходник сравнение Дубай'!$H439/2</f>
        <v>0</v>
      </c>
      <c r="I457" s="42">
        <f>'Исходник сравнение Дубай'!$I439/2-(('Исходник сравнение Дубай'!$I439/2)*'Таблица вводных'!$G$9)</f>
        <v>0</v>
      </c>
      <c r="J457" s="13" t="s">
        <v>188</v>
      </c>
    </row>
    <row r="458" spans="1:10" ht="13.2" customHeight="1">
      <c r="A458" s="140"/>
      <c r="B458" s="5">
        <v>45444</v>
      </c>
      <c r="C458" s="42">
        <f>('Исходник сравнение Дубай'!$C440/2)-(('Исходник сравнение Дубай'!$C440/2)*'Таблица вводных'!$G$3)</f>
        <v>0</v>
      </c>
      <c r="D458" s="42">
        <f>('Исходник сравнение Дубай'!$D440/2+'Таблица вводных'!$F$4)-('Исходник сравнение Дубай'!$D440/2*'Таблица вводных'!$G$4)</f>
        <v>7</v>
      </c>
      <c r="E458" s="42">
        <f>('Исходник сравнение Дубай'!$E440/2)-(('Исходник сравнение Дубай'!$E440/2-'Таблица вводных'!$F$5)*'Таблица вводных'!$G$5)</f>
        <v>0.82499999999999996</v>
      </c>
      <c r="F458" s="42">
        <f>('Исходник сравнение Дубай'!$F440/2+'Таблица вводных'!$F$6)-(('Исходник сравнение Дубай'!$F440/2+'Таблица вводных'!$F$6)*'Таблица вводных'!$G$6)</f>
        <v>21.6</v>
      </c>
      <c r="G458" s="42">
        <f>('Исходник сравнение Дубай'!$G440/2)-(('Исходник сравнение Дубай'!$G440/2)*'Таблица вводных'!$G$7)</f>
        <v>0</v>
      </c>
      <c r="H458" s="43">
        <f>'Исходник сравнение Дубай'!$H440/2</f>
        <v>0</v>
      </c>
      <c r="I458" s="42">
        <f>'Исходник сравнение Дубай'!$I440/2-(('Исходник сравнение Дубай'!$I440/2)*'Таблица вводных'!$G$9)</f>
        <v>0</v>
      </c>
      <c r="J458" s="13" t="s">
        <v>188</v>
      </c>
    </row>
    <row r="459" spans="1:10" ht="13.2" customHeight="1">
      <c r="A459" s="140"/>
      <c r="B459" s="5">
        <v>45447</v>
      </c>
      <c r="C459" s="42">
        <f>('Исходник сравнение Дубай'!$C441/2)-(('Исходник сравнение Дубай'!$C441/2)*'Таблица вводных'!$G$3)</f>
        <v>0</v>
      </c>
      <c r="D459" s="42">
        <f>('Исходник сравнение Дубай'!$D441/2+'Таблица вводных'!$F$4)-('Исходник сравнение Дубай'!$D441/2*'Таблица вводных'!$G$4)</f>
        <v>7</v>
      </c>
      <c r="E459" s="42">
        <f>('Исходник сравнение Дубай'!$E441/2)-(('Исходник сравнение Дубай'!$E441/2-'Таблица вводных'!$F$5)*'Таблица вводных'!$G$5)</f>
        <v>0.82499999999999996</v>
      </c>
      <c r="F459" s="42">
        <f>('Исходник сравнение Дубай'!$F441/2+'Таблица вводных'!$F$6)-(('Исходник сравнение Дубай'!$F441/2+'Таблица вводных'!$F$6)*'Таблица вводных'!$G$6)</f>
        <v>21.6</v>
      </c>
      <c r="G459" s="42">
        <f>('Исходник сравнение Дубай'!$G441/2)-(('Исходник сравнение Дубай'!$G441/2)*'Таблица вводных'!$G$7)</f>
        <v>0</v>
      </c>
      <c r="H459" s="43">
        <f>'Исходник сравнение Дубай'!$H441/2</f>
        <v>0</v>
      </c>
      <c r="I459" s="42">
        <f>'Исходник сравнение Дубай'!$I441/2-(('Исходник сравнение Дубай'!$I441/2)*'Таблица вводных'!$G$9)</f>
        <v>0</v>
      </c>
      <c r="J459" s="13" t="s">
        <v>188</v>
      </c>
    </row>
    <row r="460" spans="1:10" ht="13.2" customHeight="1">
      <c r="A460" s="140"/>
      <c r="B460" s="5">
        <v>45451</v>
      </c>
      <c r="C460" s="42">
        <f>('Исходник сравнение Дубай'!$C442/2)-(('Исходник сравнение Дубай'!$C442/2)*'Таблица вводных'!$G$3)</f>
        <v>0</v>
      </c>
      <c r="D460" s="42">
        <f>('Исходник сравнение Дубай'!$D442/2+'Таблица вводных'!$F$4)-('Исходник сравнение Дубай'!$D442/2*'Таблица вводных'!$G$4)</f>
        <v>7</v>
      </c>
      <c r="E460" s="42">
        <f>('Исходник сравнение Дубай'!$E442/2)-(('Исходник сравнение Дубай'!$E442/2-'Таблица вводных'!$F$5)*'Таблица вводных'!$G$5)</f>
        <v>0.82499999999999996</v>
      </c>
      <c r="F460" s="42">
        <f>('Исходник сравнение Дубай'!$F442/2+'Таблица вводных'!$F$6)-(('Исходник сравнение Дубай'!$F442/2+'Таблица вводных'!$F$6)*'Таблица вводных'!$G$6)</f>
        <v>21.6</v>
      </c>
      <c r="G460" s="42">
        <f>('Исходник сравнение Дубай'!$G442/2)-(('Исходник сравнение Дубай'!$G442/2)*'Таблица вводных'!$G$7)</f>
        <v>0</v>
      </c>
      <c r="H460" s="43">
        <f>'Исходник сравнение Дубай'!$H442/2</f>
        <v>0</v>
      </c>
      <c r="I460" s="42">
        <f>'Исходник сравнение Дубай'!$I442/2-(('Исходник сравнение Дубай'!$I442/2)*'Таблица вводных'!$G$9)</f>
        <v>0</v>
      </c>
      <c r="J460" s="13" t="s">
        <v>188</v>
      </c>
    </row>
    <row r="461" spans="1:10" ht="13.2" customHeight="1">
      <c r="A461" s="140"/>
      <c r="B461" s="5">
        <v>45454</v>
      </c>
      <c r="C461" s="42">
        <f>('Исходник сравнение Дубай'!$C443/2)-(('Исходник сравнение Дубай'!$C443/2)*'Таблица вводных'!$G$3)</f>
        <v>0</v>
      </c>
      <c r="D461" s="42">
        <f>('Исходник сравнение Дубай'!$D443/2+'Таблица вводных'!$F$4)-('Исходник сравнение Дубай'!$D443/2*'Таблица вводных'!$G$4)</f>
        <v>7</v>
      </c>
      <c r="E461" s="42">
        <f>('Исходник сравнение Дубай'!$E443/2)-(('Исходник сравнение Дубай'!$E443/2-'Таблица вводных'!$F$5)*'Таблица вводных'!$G$5)</f>
        <v>0.82499999999999996</v>
      </c>
      <c r="F461" s="42">
        <f>('Исходник сравнение Дубай'!$F443/2+'Таблица вводных'!$F$6)-(('Исходник сравнение Дубай'!$F443/2+'Таблица вводных'!$F$6)*'Таблица вводных'!$G$6)</f>
        <v>21.6</v>
      </c>
      <c r="G461" s="42">
        <f>('Исходник сравнение Дубай'!$G443/2)-(('Исходник сравнение Дубай'!$G443/2)*'Таблица вводных'!$G$7)</f>
        <v>0</v>
      </c>
      <c r="H461" s="43">
        <f>'Исходник сравнение Дубай'!$H443/2</f>
        <v>0</v>
      </c>
      <c r="I461" s="42">
        <f>'Исходник сравнение Дубай'!$I443/2-(('Исходник сравнение Дубай'!$I443/2)*'Таблица вводных'!$G$9)</f>
        <v>0</v>
      </c>
      <c r="J461" s="13" t="s">
        <v>188</v>
      </c>
    </row>
    <row r="462" spans="1:10" ht="13.2" customHeight="1">
      <c r="A462" s="140"/>
      <c r="B462" s="5"/>
      <c r="C462" s="42">
        <f>('Исходник сравнение Дубай'!$C444/2)-(('Исходник сравнение Дубай'!$C444/2)*'Таблица вводных'!$G$3)</f>
        <v>0</v>
      </c>
      <c r="D462" s="42">
        <f>('Исходник сравнение Дубай'!$D444/2+'Таблица вводных'!$F$4)-('Исходник сравнение Дубай'!$D444/2*'Таблица вводных'!$G$4)</f>
        <v>7</v>
      </c>
      <c r="E462" s="42">
        <f>('Исходник сравнение Дубай'!$E444/2)-(('Исходник сравнение Дубай'!$E444/2-'Таблица вводных'!$F$5)*'Таблица вводных'!$G$5)</f>
        <v>0.82499999999999996</v>
      </c>
      <c r="F462" s="42">
        <f>('Исходник сравнение Дубай'!$F444/2+'Таблица вводных'!$F$6)-(('Исходник сравнение Дубай'!$F444/2+'Таблица вводных'!$F$6)*'Таблица вводных'!$G$6)</f>
        <v>21.6</v>
      </c>
      <c r="G462" s="42">
        <f>('Исходник сравнение Дубай'!$G444/2)-(('Исходник сравнение Дубай'!$G444/2)*'Таблица вводных'!$G$7)</f>
        <v>0</v>
      </c>
      <c r="H462" s="43">
        <f>'Исходник сравнение Дубай'!$H444/2</f>
        <v>0</v>
      </c>
      <c r="I462" s="42">
        <f>'Исходник сравнение Дубай'!$I444/2-(('Исходник сравнение Дубай'!$I444/2)*'Таблица вводных'!$G$9)</f>
        <v>0</v>
      </c>
      <c r="J462" s="13" t="s">
        <v>188</v>
      </c>
    </row>
    <row r="463" spans="1:10" ht="13.2" customHeight="1">
      <c r="A463" s="140"/>
      <c r="B463" s="5"/>
      <c r="C463" s="42">
        <f>('Исходник сравнение Дубай'!$C445/2)-(('Исходник сравнение Дубай'!$C445/2)*'Таблица вводных'!$G$3)</f>
        <v>0</v>
      </c>
      <c r="D463" s="42">
        <f>('Исходник сравнение Дубай'!$D445/2+'Таблица вводных'!$F$4)-('Исходник сравнение Дубай'!$D445/2*'Таблица вводных'!$G$4)</f>
        <v>7</v>
      </c>
      <c r="E463" s="42">
        <f>('Исходник сравнение Дубай'!$E445/2)-(('Исходник сравнение Дубай'!$E445/2-'Таблица вводных'!$F$5)*'Таблица вводных'!$G$5)</f>
        <v>0.82499999999999996</v>
      </c>
      <c r="F463" s="42">
        <f>('Исходник сравнение Дубай'!$F445/2+'Таблица вводных'!$F$6)-(('Исходник сравнение Дубай'!$F445/2+'Таблица вводных'!$F$6)*'Таблица вводных'!$G$6)</f>
        <v>21.6</v>
      </c>
      <c r="G463" s="42">
        <f>('Исходник сравнение Дубай'!$G445/2)-(('Исходник сравнение Дубай'!$G445/2)*'Таблица вводных'!$G$7)</f>
        <v>0</v>
      </c>
      <c r="H463" s="43">
        <f>'Исходник сравнение Дубай'!$H445/2</f>
        <v>0</v>
      </c>
      <c r="I463" s="42">
        <f>'Исходник сравнение Дубай'!$I445/2-(('Исходник сравнение Дубай'!$I445/2)*'Таблица вводных'!$G$9)</f>
        <v>0</v>
      </c>
      <c r="J463" s="13" t="s">
        <v>188</v>
      </c>
    </row>
    <row r="464" spans="1:10" ht="13.2" customHeight="1">
      <c r="A464" s="140"/>
      <c r="B464" s="5"/>
      <c r="C464" s="42">
        <f>('Исходник сравнение Дубай'!$C446/2)-(('Исходник сравнение Дубай'!$C446/2)*'Таблица вводных'!$G$3)</f>
        <v>0</v>
      </c>
      <c r="D464" s="42">
        <f>('Исходник сравнение Дубай'!$D446/2+'Таблица вводных'!$F$4)-('Исходник сравнение Дубай'!$D446/2*'Таблица вводных'!$G$4)</f>
        <v>7</v>
      </c>
      <c r="E464" s="42">
        <f>('Исходник сравнение Дубай'!$E446/2)-(('Исходник сравнение Дубай'!$E446/2-'Таблица вводных'!$F$5)*'Таблица вводных'!$G$5)</f>
        <v>0.82499999999999996</v>
      </c>
      <c r="F464" s="42">
        <f>('Исходник сравнение Дубай'!$F446/2+'Таблица вводных'!$F$6)-(('Исходник сравнение Дубай'!$F446/2+'Таблица вводных'!$F$6)*'Таблица вводных'!$G$6)</f>
        <v>21.6</v>
      </c>
      <c r="G464" s="42">
        <f>('Исходник сравнение Дубай'!$G446/2)-(('Исходник сравнение Дубай'!$G446/2)*'Таблица вводных'!$G$7)</f>
        <v>0</v>
      </c>
      <c r="H464" s="43">
        <f>'Исходник сравнение Дубай'!$H446/2</f>
        <v>0</v>
      </c>
      <c r="I464" s="42">
        <f>'Исходник сравнение Дубай'!$I446/2-(('Исходник сравнение Дубай'!$I446/2)*'Таблица вводных'!$G$9)</f>
        <v>0</v>
      </c>
      <c r="J464" s="13" t="s">
        <v>188</v>
      </c>
    </row>
    <row r="465" spans="1:10" ht="13.2" customHeight="1">
      <c r="A465" s="140"/>
      <c r="B465" s="5"/>
      <c r="C465" s="42">
        <f>('Исходник сравнение Дубай'!$C447/2)-(('Исходник сравнение Дубай'!$C447/2)*'Таблица вводных'!$G$3)</f>
        <v>0</v>
      </c>
      <c r="D465" s="42">
        <f>('Исходник сравнение Дубай'!$D447/2+'Таблица вводных'!$F$4)-('Исходник сравнение Дубай'!$D447/2*'Таблица вводных'!$G$4)</f>
        <v>7</v>
      </c>
      <c r="E465" s="42">
        <f>('Исходник сравнение Дубай'!$E447/2)-(('Исходник сравнение Дубай'!$E447/2-'Таблица вводных'!$F$5)*'Таблица вводных'!$G$5)</f>
        <v>0.82499999999999996</v>
      </c>
      <c r="F465" s="42">
        <f>('Исходник сравнение Дубай'!$F447/2+'Таблица вводных'!$F$6)-(('Исходник сравнение Дубай'!$F447/2+'Таблица вводных'!$F$6)*'Таблица вводных'!$G$6)</f>
        <v>21.6</v>
      </c>
      <c r="G465" s="42">
        <f>('Исходник сравнение Дубай'!$G447/2)-(('Исходник сравнение Дубай'!$G447/2)*'Таблица вводных'!$G$7)</f>
        <v>0</v>
      </c>
      <c r="H465" s="43">
        <f>'Исходник сравнение Дубай'!$H447/2</f>
        <v>0</v>
      </c>
      <c r="I465" s="42">
        <f>'Исходник сравнение Дубай'!$I447/2-(('Исходник сравнение Дубай'!$I447/2)*'Таблица вводных'!$G$9)</f>
        <v>0</v>
      </c>
      <c r="J465" s="13" t="s">
        <v>188</v>
      </c>
    </row>
    <row r="466" spans="1:10" ht="13.2" customHeight="1">
      <c r="A466" s="140"/>
      <c r="B466" s="5"/>
      <c r="C466" s="42">
        <f>('Исходник сравнение Дубай'!$C448/2)-(('Исходник сравнение Дубай'!$C448/2)*'Таблица вводных'!$G$3)</f>
        <v>0</v>
      </c>
      <c r="D466" s="42">
        <f>('Исходник сравнение Дубай'!$D448/2+'Таблица вводных'!$F$4)-('Исходник сравнение Дубай'!$D448/2*'Таблица вводных'!$G$4)</f>
        <v>7</v>
      </c>
      <c r="E466" s="42">
        <f>('Исходник сравнение Дубай'!$E448/2)-(('Исходник сравнение Дубай'!$E448/2-'Таблица вводных'!$F$5)*'Таблица вводных'!$G$5)</f>
        <v>0.82499999999999996</v>
      </c>
      <c r="F466" s="42">
        <f>('Исходник сравнение Дубай'!$F448/2+'Таблица вводных'!$F$6)-(('Исходник сравнение Дубай'!$F448/2+'Таблица вводных'!$F$6)*'Таблица вводных'!$G$6)</f>
        <v>21.6</v>
      </c>
      <c r="G466" s="42">
        <f>('Исходник сравнение Дубай'!$G448/2)-(('Исходник сравнение Дубай'!$G448/2)*'Таблица вводных'!$G$7)</f>
        <v>0</v>
      </c>
      <c r="H466" s="43">
        <f>'Исходник сравнение Дубай'!$H448/2</f>
        <v>0</v>
      </c>
      <c r="I466" s="42">
        <f>'Исходник сравнение Дубай'!$I448/2-(('Исходник сравнение Дубай'!$I448/2)*'Таблица вводных'!$G$9)</f>
        <v>0</v>
      </c>
      <c r="J466" s="13" t="s">
        <v>188</v>
      </c>
    </row>
    <row r="467" spans="1:10" ht="13.2" customHeight="1">
      <c r="A467" s="140"/>
      <c r="B467" s="5"/>
      <c r="C467" s="42">
        <f>('Исходник сравнение Дубай'!$C449/2)-(('Исходник сравнение Дубай'!$C449/2)*'Таблица вводных'!$G$3)</f>
        <v>0</v>
      </c>
      <c r="D467" s="42">
        <f>('Исходник сравнение Дубай'!$D449/2+'Таблица вводных'!$F$4)-('Исходник сравнение Дубай'!$D449/2*'Таблица вводных'!$G$4)</f>
        <v>7</v>
      </c>
      <c r="E467" s="42">
        <f>('Исходник сравнение Дубай'!$E449/2)-(('Исходник сравнение Дубай'!$E449/2-'Таблица вводных'!$F$5)*'Таблица вводных'!$G$5)</f>
        <v>0.82499999999999996</v>
      </c>
      <c r="F467" s="42">
        <f>('Исходник сравнение Дубай'!$F449/2+'Таблица вводных'!$F$6)-(('Исходник сравнение Дубай'!$F449/2+'Таблица вводных'!$F$6)*'Таблица вводных'!$G$6)</f>
        <v>21.6</v>
      </c>
      <c r="G467" s="42">
        <f>('Исходник сравнение Дубай'!$G449/2)-(('Исходник сравнение Дубай'!$G449/2)*'Таблица вводных'!$G$7)</f>
        <v>0</v>
      </c>
      <c r="H467" s="43">
        <f>'Исходник сравнение Дубай'!$H449/2</f>
        <v>0</v>
      </c>
      <c r="I467" s="42">
        <f>'Исходник сравнение Дубай'!$I449/2-(('Исходник сравнение Дубай'!$I449/2)*'Таблица вводных'!$G$9)</f>
        <v>0</v>
      </c>
      <c r="J467" s="13" t="s">
        <v>188</v>
      </c>
    </row>
    <row r="468" spans="1:10" ht="13.2" customHeight="1">
      <c r="A468" s="140"/>
      <c r="B468" s="5"/>
      <c r="C468" s="42">
        <f>('Исходник сравнение Дубай'!$C450/2)-(('Исходник сравнение Дубай'!$C450/2)*'Таблица вводных'!$G$3)</f>
        <v>0</v>
      </c>
      <c r="D468" s="42">
        <f>('Исходник сравнение Дубай'!$D450/2+'Таблица вводных'!$F$4)-('Исходник сравнение Дубай'!$D450/2*'Таблица вводных'!$G$4)</f>
        <v>7</v>
      </c>
      <c r="E468" s="42">
        <f>('Исходник сравнение Дубай'!$E450/2)-(('Исходник сравнение Дубай'!$E450/2-'Таблица вводных'!$F$5)*'Таблица вводных'!$G$5)</f>
        <v>0.82499999999999996</v>
      </c>
      <c r="F468" s="42">
        <f>('Исходник сравнение Дубай'!$F450/2+'Таблица вводных'!$F$6)-(('Исходник сравнение Дубай'!$F450/2+'Таблица вводных'!$F$6)*'Таблица вводных'!$G$6)</f>
        <v>21.6</v>
      </c>
      <c r="G468" s="42">
        <f>('Исходник сравнение Дубай'!$G450/2)-(('Исходник сравнение Дубай'!$G450/2)*'Таблица вводных'!$G$7)</f>
        <v>0</v>
      </c>
      <c r="H468" s="43">
        <f>'Исходник сравнение Дубай'!$H450/2</f>
        <v>0</v>
      </c>
      <c r="I468" s="42">
        <f>'Исходник сравнение Дубай'!$I450/2-(('Исходник сравнение Дубай'!$I450/2)*'Таблица вводных'!$G$9)</f>
        <v>0</v>
      </c>
      <c r="J468" s="13" t="s">
        <v>188</v>
      </c>
    </row>
    <row r="469" spans="1:10" ht="13.2" customHeight="1">
      <c r="A469" s="141"/>
      <c r="B469" s="18"/>
      <c r="C469" s="44">
        <f>('Исходник сравнение Дубай'!$C451/2)-(('Исходник сравнение Дубай'!$C451/2)*'Таблица вводных'!$G$3)</f>
        <v>0</v>
      </c>
      <c r="D469" s="44">
        <f>('Исходник сравнение Дубай'!$D451/2+'Таблица вводных'!$F$4)-('Исходник сравнение Дубай'!$D451/2*'Таблица вводных'!$G$4)</f>
        <v>7</v>
      </c>
      <c r="E469" s="44">
        <f>('Исходник сравнение Дубай'!$E451/2)-(('Исходник сравнение Дубай'!$E451/2-'Таблица вводных'!$F$5)*'Таблица вводных'!$G$5)</f>
        <v>0.82499999999999996</v>
      </c>
      <c r="F469" s="44">
        <f>('Исходник сравнение Дубай'!$F451/2+'Таблица вводных'!$F$6)-(('Исходник сравнение Дубай'!$F451/2+'Таблица вводных'!$F$6)*'Таблица вводных'!$G$6)</f>
        <v>21.6</v>
      </c>
      <c r="G469" s="44">
        <f>('Исходник сравнение Дубай'!$G451/2)-(('Исходник сравнение Дубай'!$G451/2)*'Таблица вводных'!$G$7)</f>
        <v>0</v>
      </c>
      <c r="H469" s="45">
        <f>'Исходник сравнение Дубай'!$H451/2</f>
        <v>0</v>
      </c>
      <c r="I469" s="44">
        <f>'Исходник сравнение Дубай'!$I451/2-(('Исходник сравнение Дубай'!$I451/2)*'Таблица вводных'!$G$9)</f>
        <v>0</v>
      </c>
      <c r="J469" s="22" t="s">
        <v>188</v>
      </c>
    </row>
    <row r="470" spans="1:10" ht="13.2" customHeight="1">
      <c r="A470" s="142" t="s">
        <v>189</v>
      </c>
      <c r="B470" s="5">
        <v>45423</v>
      </c>
      <c r="C470" s="40">
        <f>('Исходник сравнение Дубай'!$C452/2)-(('Исходник сравнение Дубай'!$C452/2)*'Таблица вводных'!$G$3)</f>
        <v>0</v>
      </c>
      <c r="D470" s="40">
        <f>('Исходник сравнение Дубай'!$D452/2+'Таблица вводных'!$F$4)-('Исходник сравнение Дубай'!$D452/2*'Таблица вводных'!$G$4)</f>
        <v>7</v>
      </c>
      <c r="E470" s="40">
        <f>('Исходник сравнение Дубай'!$E452/2)-(('Исходник сравнение Дубай'!$E452/2-'Таблица вводных'!$F$5)*'Таблица вводных'!$G$5)</f>
        <v>0.82499999999999996</v>
      </c>
      <c r="F470" s="40">
        <f>('Исходник сравнение Дубай'!$F452/2+'Таблица вводных'!$F$6)-(('Исходник сравнение Дубай'!$F452/2+'Таблица вводных'!$F$6)*'Таблица вводных'!$G$6)</f>
        <v>21.6</v>
      </c>
      <c r="G470" s="40">
        <f>('Исходник сравнение Дубай'!$G452/2)-(('Исходник сравнение Дубай'!$G452/2)*'Таблица вводных'!$G$7)</f>
        <v>0</v>
      </c>
      <c r="H470" s="41">
        <f>'Исходник сравнение Дубай'!$H452/2</f>
        <v>0</v>
      </c>
      <c r="I470" s="40">
        <f>'Исходник сравнение Дубай'!$I452/2-(('Исходник сравнение Дубай'!$I452/2)*'Таблица вводных'!$G$9)</f>
        <v>0</v>
      </c>
      <c r="J470" s="10" t="s">
        <v>190</v>
      </c>
    </row>
    <row r="471" spans="1:10" ht="13.2" customHeight="1">
      <c r="A471" s="140"/>
      <c r="B471" s="5">
        <v>45426</v>
      </c>
      <c r="C471" s="42">
        <f>('Исходник сравнение Дубай'!$C453/2)-(('Исходник сравнение Дубай'!$C453/2)*'Таблица вводных'!$G$3)</f>
        <v>0</v>
      </c>
      <c r="D471" s="42">
        <f>('Исходник сравнение Дубай'!$D453/2+'Таблица вводных'!$F$4)-('Исходник сравнение Дубай'!$D453/2*'Таблица вводных'!$G$4)</f>
        <v>7</v>
      </c>
      <c r="E471" s="42">
        <f>('Исходник сравнение Дубай'!$E453/2)-(('Исходник сравнение Дубай'!$E453/2-'Таблица вводных'!$F$5)*'Таблица вводных'!$G$5)</f>
        <v>0.82499999999999996</v>
      </c>
      <c r="F471" s="42">
        <f>('Исходник сравнение Дубай'!$F453/2+'Таблица вводных'!$F$6)-(('Исходник сравнение Дубай'!$F453/2+'Таблица вводных'!$F$6)*'Таблица вводных'!$G$6)</f>
        <v>21.6</v>
      </c>
      <c r="G471" s="42">
        <f>('Исходник сравнение Дубай'!$G453/2)-(('Исходник сравнение Дубай'!$G453/2)*'Таблица вводных'!$G$7)</f>
        <v>0</v>
      </c>
      <c r="H471" s="43">
        <f>'Исходник сравнение Дубай'!$H453/2</f>
        <v>0</v>
      </c>
      <c r="I471" s="42">
        <f>'Исходник сравнение Дубай'!$I453/2-(('Исходник сравнение Дубай'!$I453/2)*'Таблица вводных'!$G$9)</f>
        <v>0</v>
      </c>
      <c r="J471" s="13" t="s">
        <v>190</v>
      </c>
    </row>
    <row r="472" spans="1:10" ht="13.2" customHeight="1">
      <c r="A472" s="140"/>
      <c r="B472" s="5">
        <v>45430</v>
      </c>
      <c r="C472" s="42">
        <f>('Исходник сравнение Дубай'!$C454/2)-(('Исходник сравнение Дубай'!$C454/2)*'Таблица вводных'!$G$3)</f>
        <v>0</v>
      </c>
      <c r="D472" s="42">
        <f>('Исходник сравнение Дубай'!$D454/2+'Таблица вводных'!$F$4)-('Исходник сравнение Дубай'!$D454/2*'Таблица вводных'!$G$4)</f>
        <v>7</v>
      </c>
      <c r="E472" s="42">
        <f>('Исходник сравнение Дубай'!$E454/2)-(('Исходник сравнение Дубай'!$E454/2-'Таблица вводных'!$F$5)*'Таблица вводных'!$G$5)</f>
        <v>0.82499999999999996</v>
      </c>
      <c r="F472" s="42">
        <f>('Исходник сравнение Дубай'!$F454/2+'Таблица вводных'!$F$6)-(('Исходник сравнение Дубай'!$F454/2+'Таблица вводных'!$F$6)*'Таблица вводных'!$G$6)</f>
        <v>21.6</v>
      </c>
      <c r="G472" s="42">
        <f>('Исходник сравнение Дубай'!$G454/2)-(('Исходник сравнение Дубай'!$G454/2)*'Таблица вводных'!$G$7)</f>
        <v>0</v>
      </c>
      <c r="H472" s="43">
        <f>'Исходник сравнение Дубай'!$H454/2</f>
        <v>0</v>
      </c>
      <c r="I472" s="42">
        <f>'Исходник сравнение Дубай'!$I454/2-(('Исходник сравнение Дубай'!$I454/2)*'Таблица вводных'!$G$9)</f>
        <v>0</v>
      </c>
      <c r="J472" s="13" t="s">
        <v>190</v>
      </c>
    </row>
    <row r="473" spans="1:10" ht="13.2" customHeight="1">
      <c r="A473" s="140"/>
      <c r="B473" s="5">
        <v>45433</v>
      </c>
      <c r="C473" s="42">
        <f>('Исходник сравнение Дубай'!$C455/2)-(('Исходник сравнение Дубай'!$C455/2)*'Таблица вводных'!$G$3)</f>
        <v>0</v>
      </c>
      <c r="D473" s="42">
        <f>('Исходник сравнение Дубай'!$D455/2+'Таблица вводных'!$F$4)-('Исходник сравнение Дубай'!$D455/2*'Таблица вводных'!$G$4)</f>
        <v>7</v>
      </c>
      <c r="E473" s="42">
        <f>('Исходник сравнение Дубай'!$E455/2)-(('Исходник сравнение Дубай'!$E455/2-'Таблица вводных'!$F$5)*'Таблица вводных'!$G$5)</f>
        <v>0.82499999999999996</v>
      </c>
      <c r="F473" s="42">
        <f>('Исходник сравнение Дубай'!$F455/2+'Таблица вводных'!$F$6)-(('Исходник сравнение Дубай'!$F455/2+'Таблица вводных'!$F$6)*'Таблица вводных'!$G$6)</f>
        <v>21.6</v>
      </c>
      <c r="G473" s="42">
        <f>('Исходник сравнение Дубай'!$G455/2)-(('Исходник сравнение Дубай'!$G455/2)*'Таблица вводных'!$G$7)</f>
        <v>0</v>
      </c>
      <c r="H473" s="43">
        <f>'Исходник сравнение Дубай'!$H455/2</f>
        <v>0</v>
      </c>
      <c r="I473" s="42">
        <f>'Исходник сравнение Дубай'!$I455/2-(('Исходник сравнение Дубай'!$I455/2)*'Таблица вводных'!$G$9)</f>
        <v>0</v>
      </c>
      <c r="J473" s="13" t="s">
        <v>190</v>
      </c>
    </row>
    <row r="474" spans="1:10" ht="13.2" customHeight="1">
      <c r="A474" s="140"/>
      <c r="B474" s="5">
        <v>45437</v>
      </c>
      <c r="C474" s="42">
        <f>('Исходник сравнение Дубай'!$C456/2)-(('Исходник сравнение Дубай'!$C456/2)*'Таблица вводных'!$G$3)</f>
        <v>0</v>
      </c>
      <c r="D474" s="42">
        <f>('Исходник сравнение Дубай'!$D456/2+'Таблица вводных'!$F$4)-('Исходник сравнение Дубай'!$D456/2*'Таблица вводных'!$G$4)</f>
        <v>7</v>
      </c>
      <c r="E474" s="42">
        <f>('Исходник сравнение Дубай'!$E456/2)-(('Исходник сравнение Дубай'!$E456/2-'Таблица вводных'!$F$5)*'Таблица вводных'!$G$5)</f>
        <v>0.82499999999999996</v>
      </c>
      <c r="F474" s="42">
        <f>('Исходник сравнение Дубай'!$F456/2+'Таблица вводных'!$F$6)-(('Исходник сравнение Дубай'!$F456/2+'Таблица вводных'!$F$6)*'Таблица вводных'!$G$6)</f>
        <v>21.6</v>
      </c>
      <c r="G474" s="42">
        <f>('Исходник сравнение Дубай'!$G456/2)-(('Исходник сравнение Дубай'!$G456/2)*'Таблица вводных'!$G$7)</f>
        <v>0</v>
      </c>
      <c r="H474" s="43">
        <f>'Исходник сравнение Дубай'!$H456/2</f>
        <v>0</v>
      </c>
      <c r="I474" s="42">
        <f>'Исходник сравнение Дубай'!$I456/2-(('Исходник сравнение Дубай'!$I456/2)*'Таблица вводных'!$G$9)</f>
        <v>0</v>
      </c>
      <c r="J474" s="13" t="s">
        <v>190</v>
      </c>
    </row>
    <row r="475" spans="1:10" ht="13.2" customHeight="1">
      <c r="A475" s="140"/>
      <c r="B475" s="5">
        <v>45440</v>
      </c>
      <c r="C475" s="42">
        <f>('Исходник сравнение Дубай'!$C457/2)-(('Исходник сравнение Дубай'!$C457/2)*'Таблица вводных'!$G$3)</f>
        <v>0</v>
      </c>
      <c r="D475" s="42">
        <f>('Исходник сравнение Дубай'!$D457/2+'Таблица вводных'!$F$4)-('Исходник сравнение Дубай'!$D457/2*'Таблица вводных'!$G$4)</f>
        <v>7</v>
      </c>
      <c r="E475" s="42">
        <f>('Исходник сравнение Дубай'!$E457/2)-(('Исходник сравнение Дубай'!$E457/2-'Таблица вводных'!$F$5)*'Таблица вводных'!$G$5)</f>
        <v>0.82499999999999996</v>
      </c>
      <c r="F475" s="42">
        <f>('Исходник сравнение Дубай'!$F457/2+'Таблица вводных'!$F$6)-(('Исходник сравнение Дубай'!$F457/2+'Таблица вводных'!$F$6)*'Таблица вводных'!$G$6)</f>
        <v>21.6</v>
      </c>
      <c r="G475" s="42">
        <f>('Исходник сравнение Дубай'!$G457/2)-(('Исходник сравнение Дубай'!$G457/2)*'Таблица вводных'!$G$7)</f>
        <v>0</v>
      </c>
      <c r="H475" s="43">
        <f>'Исходник сравнение Дубай'!$H457/2</f>
        <v>0</v>
      </c>
      <c r="I475" s="42">
        <f>'Исходник сравнение Дубай'!$I457/2-(('Исходник сравнение Дубай'!$I457/2)*'Таблица вводных'!$G$9)</f>
        <v>0</v>
      </c>
      <c r="J475" s="13" t="s">
        <v>190</v>
      </c>
    </row>
    <row r="476" spans="1:10" ht="13.2" customHeight="1">
      <c r="A476" s="140"/>
      <c r="B476" s="5">
        <v>45444</v>
      </c>
      <c r="C476" s="42">
        <f>('Исходник сравнение Дубай'!$C458/2)-(('Исходник сравнение Дубай'!$C458/2)*'Таблица вводных'!$G$3)</f>
        <v>0</v>
      </c>
      <c r="D476" s="42">
        <f>('Исходник сравнение Дубай'!$D458/2+'Таблица вводных'!$F$4)-('Исходник сравнение Дубай'!$D458/2*'Таблица вводных'!$G$4)</f>
        <v>7</v>
      </c>
      <c r="E476" s="42">
        <f>('Исходник сравнение Дубай'!$E458/2)-(('Исходник сравнение Дубай'!$E458/2-'Таблица вводных'!$F$5)*'Таблица вводных'!$G$5)</f>
        <v>0.82499999999999996</v>
      </c>
      <c r="F476" s="42">
        <f>('Исходник сравнение Дубай'!$F458/2+'Таблица вводных'!$F$6)-(('Исходник сравнение Дубай'!$F458/2+'Таблица вводных'!$F$6)*'Таблица вводных'!$G$6)</f>
        <v>21.6</v>
      </c>
      <c r="G476" s="42">
        <f>('Исходник сравнение Дубай'!$G458/2)-(('Исходник сравнение Дубай'!$G458/2)*'Таблица вводных'!$G$7)</f>
        <v>0</v>
      </c>
      <c r="H476" s="43">
        <f>'Исходник сравнение Дубай'!$H458/2</f>
        <v>0</v>
      </c>
      <c r="I476" s="42">
        <f>'Исходник сравнение Дубай'!$I458/2-(('Исходник сравнение Дубай'!$I458/2)*'Таблица вводных'!$G$9)</f>
        <v>0</v>
      </c>
      <c r="J476" s="13" t="s">
        <v>190</v>
      </c>
    </row>
    <row r="477" spans="1:10" ht="13.2" customHeight="1">
      <c r="A477" s="140"/>
      <c r="B477" s="5">
        <v>45447</v>
      </c>
      <c r="C477" s="42">
        <f>('Исходник сравнение Дубай'!$C459/2)-(('Исходник сравнение Дубай'!$C459/2)*'Таблица вводных'!$G$3)</f>
        <v>0</v>
      </c>
      <c r="D477" s="42">
        <f>('Исходник сравнение Дубай'!$D459/2+'Таблица вводных'!$F$4)-('Исходник сравнение Дубай'!$D459/2*'Таблица вводных'!$G$4)</f>
        <v>7</v>
      </c>
      <c r="E477" s="42">
        <f>('Исходник сравнение Дубай'!$E459/2)-(('Исходник сравнение Дубай'!$E459/2-'Таблица вводных'!$F$5)*'Таблица вводных'!$G$5)</f>
        <v>0.82499999999999996</v>
      </c>
      <c r="F477" s="42">
        <f>('Исходник сравнение Дубай'!$F459/2+'Таблица вводных'!$F$6)-(('Исходник сравнение Дубай'!$F459/2+'Таблица вводных'!$F$6)*'Таблица вводных'!$G$6)</f>
        <v>21.6</v>
      </c>
      <c r="G477" s="42">
        <f>('Исходник сравнение Дубай'!$G459/2)-(('Исходник сравнение Дубай'!$G459/2)*'Таблица вводных'!$G$7)</f>
        <v>0</v>
      </c>
      <c r="H477" s="43">
        <f>'Исходник сравнение Дубай'!$H459/2</f>
        <v>0</v>
      </c>
      <c r="I477" s="42">
        <f>'Исходник сравнение Дубай'!$I459/2-(('Исходник сравнение Дубай'!$I459/2)*'Таблица вводных'!$G$9)</f>
        <v>0</v>
      </c>
      <c r="J477" s="13" t="s">
        <v>190</v>
      </c>
    </row>
    <row r="478" spans="1:10" ht="13.2" customHeight="1">
      <c r="A478" s="140"/>
      <c r="B478" s="5">
        <v>45451</v>
      </c>
      <c r="C478" s="42">
        <f>('Исходник сравнение Дубай'!$C460/2)-(('Исходник сравнение Дубай'!$C460/2)*'Таблица вводных'!$G$3)</f>
        <v>0</v>
      </c>
      <c r="D478" s="42">
        <f>('Исходник сравнение Дубай'!$D460/2+'Таблица вводных'!$F$4)-('Исходник сравнение Дубай'!$D460/2*'Таблица вводных'!$G$4)</f>
        <v>7</v>
      </c>
      <c r="E478" s="42">
        <f>('Исходник сравнение Дубай'!$E460/2)-(('Исходник сравнение Дубай'!$E460/2-'Таблица вводных'!$F$5)*'Таблица вводных'!$G$5)</f>
        <v>0.82499999999999996</v>
      </c>
      <c r="F478" s="42">
        <f>('Исходник сравнение Дубай'!$F460/2+'Таблица вводных'!$F$6)-(('Исходник сравнение Дубай'!$F460/2+'Таблица вводных'!$F$6)*'Таблица вводных'!$G$6)</f>
        <v>21.6</v>
      </c>
      <c r="G478" s="42">
        <f>('Исходник сравнение Дубай'!$G460/2)-(('Исходник сравнение Дубай'!$G460/2)*'Таблица вводных'!$G$7)</f>
        <v>0</v>
      </c>
      <c r="H478" s="43">
        <f>'Исходник сравнение Дубай'!$H460/2</f>
        <v>0</v>
      </c>
      <c r="I478" s="42">
        <f>'Исходник сравнение Дубай'!$I460/2-(('Исходник сравнение Дубай'!$I460/2)*'Таблица вводных'!$G$9)</f>
        <v>0</v>
      </c>
      <c r="J478" s="13" t="s">
        <v>190</v>
      </c>
    </row>
    <row r="479" spans="1:10" ht="13.2" customHeight="1">
      <c r="A479" s="140"/>
      <c r="B479" s="5">
        <v>45454</v>
      </c>
      <c r="C479" s="42">
        <f>('Исходник сравнение Дубай'!$C461/2)-(('Исходник сравнение Дубай'!$C461/2)*'Таблица вводных'!$G$3)</f>
        <v>0</v>
      </c>
      <c r="D479" s="42">
        <f>('Исходник сравнение Дубай'!$D461/2+'Таблица вводных'!$F$4)-('Исходник сравнение Дубай'!$D461/2*'Таблица вводных'!$G$4)</f>
        <v>7</v>
      </c>
      <c r="E479" s="42">
        <f>('Исходник сравнение Дубай'!$E461/2)-(('Исходник сравнение Дубай'!$E461/2-'Таблица вводных'!$F$5)*'Таблица вводных'!$G$5)</f>
        <v>0.82499999999999996</v>
      </c>
      <c r="F479" s="42">
        <f>('Исходник сравнение Дубай'!$F461/2+'Таблица вводных'!$F$6)-(('Исходник сравнение Дубай'!$F461/2+'Таблица вводных'!$F$6)*'Таблица вводных'!$G$6)</f>
        <v>21.6</v>
      </c>
      <c r="G479" s="42">
        <f>('Исходник сравнение Дубай'!$G461/2)-(('Исходник сравнение Дубай'!$G461/2)*'Таблица вводных'!$G$7)</f>
        <v>0</v>
      </c>
      <c r="H479" s="43">
        <f>'Исходник сравнение Дубай'!$H461/2</f>
        <v>0</v>
      </c>
      <c r="I479" s="42">
        <f>'Исходник сравнение Дубай'!$I461/2-(('Исходник сравнение Дубай'!$I461/2)*'Таблица вводных'!$G$9)</f>
        <v>0</v>
      </c>
      <c r="J479" s="13" t="s">
        <v>190</v>
      </c>
    </row>
    <row r="480" spans="1:10" ht="13.2" customHeight="1">
      <c r="A480" s="140"/>
      <c r="B480" s="5"/>
      <c r="C480" s="42">
        <f>('Исходник сравнение Дубай'!$C462/2)-(('Исходник сравнение Дубай'!$C462/2)*'Таблица вводных'!$G$3)</f>
        <v>0</v>
      </c>
      <c r="D480" s="42">
        <f>('Исходник сравнение Дубай'!$D462/2+'Таблица вводных'!$F$4)-('Исходник сравнение Дубай'!$D462/2*'Таблица вводных'!$G$4)</f>
        <v>7</v>
      </c>
      <c r="E480" s="42">
        <f>('Исходник сравнение Дубай'!$E462/2)-(('Исходник сравнение Дубай'!$E462/2-'Таблица вводных'!$F$5)*'Таблица вводных'!$G$5)</f>
        <v>0.82499999999999996</v>
      </c>
      <c r="F480" s="42">
        <f>('Исходник сравнение Дубай'!$F462/2+'Таблица вводных'!$F$6)-(('Исходник сравнение Дубай'!$F462/2+'Таблица вводных'!$F$6)*'Таблица вводных'!$G$6)</f>
        <v>21.6</v>
      </c>
      <c r="G480" s="42">
        <f>('Исходник сравнение Дубай'!$G462/2)-(('Исходник сравнение Дубай'!$G462/2)*'Таблица вводных'!$G$7)</f>
        <v>0</v>
      </c>
      <c r="H480" s="43">
        <f>'Исходник сравнение Дубай'!$H462/2</f>
        <v>0</v>
      </c>
      <c r="I480" s="42">
        <f>'Исходник сравнение Дубай'!$I462/2-(('Исходник сравнение Дубай'!$I462/2)*'Таблица вводных'!$G$9)</f>
        <v>0</v>
      </c>
      <c r="J480" s="13" t="s">
        <v>190</v>
      </c>
    </row>
    <row r="481" spans="1:10" ht="13.2" customHeight="1">
      <c r="A481" s="140"/>
      <c r="B481" s="5"/>
      <c r="C481" s="42">
        <f>('Исходник сравнение Дубай'!$C463/2)-(('Исходник сравнение Дубай'!$C463/2)*'Таблица вводных'!$G$3)</f>
        <v>0</v>
      </c>
      <c r="D481" s="42">
        <f>('Исходник сравнение Дубай'!$D463/2+'Таблица вводных'!$F$4)-('Исходник сравнение Дубай'!$D463/2*'Таблица вводных'!$G$4)</f>
        <v>7</v>
      </c>
      <c r="E481" s="42">
        <f>('Исходник сравнение Дубай'!$E463/2)-(('Исходник сравнение Дубай'!$E463/2-'Таблица вводных'!$F$5)*'Таблица вводных'!$G$5)</f>
        <v>0.82499999999999996</v>
      </c>
      <c r="F481" s="42">
        <f>('Исходник сравнение Дубай'!$F463/2+'Таблица вводных'!$F$6)-(('Исходник сравнение Дубай'!$F463/2+'Таблица вводных'!$F$6)*'Таблица вводных'!$G$6)</f>
        <v>21.6</v>
      </c>
      <c r="G481" s="42">
        <f>('Исходник сравнение Дубай'!$G463/2)-(('Исходник сравнение Дубай'!$G463/2)*'Таблица вводных'!$G$7)</f>
        <v>0</v>
      </c>
      <c r="H481" s="43">
        <f>'Исходник сравнение Дубай'!$H463/2</f>
        <v>0</v>
      </c>
      <c r="I481" s="42">
        <f>'Исходник сравнение Дубай'!$I463/2-(('Исходник сравнение Дубай'!$I463/2)*'Таблица вводных'!$G$9)</f>
        <v>0</v>
      </c>
      <c r="J481" s="13" t="s">
        <v>190</v>
      </c>
    </row>
    <row r="482" spans="1:10" ht="13.2" customHeight="1">
      <c r="A482" s="140"/>
      <c r="B482" s="5"/>
      <c r="C482" s="42">
        <f>('Исходник сравнение Дубай'!$C464/2)-(('Исходник сравнение Дубай'!$C464/2)*'Таблица вводных'!$G$3)</f>
        <v>0</v>
      </c>
      <c r="D482" s="42">
        <f>('Исходник сравнение Дубай'!$D464/2+'Таблица вводных'!$F$4)-('Исходник сравнение Дубай'!$D464/2*'Таблица вводных'!$G$4)</f>
        <v>7</v>
      </c>
      <c r="E482" s="42">
        <f>('Исходник сравнение Дубай'!$E464/2)-(('Исходник сравнение Дубай'!$E464/2-'Таблица вводных'!$F$5)*'Таблица вводных'!$G$5)</f>
        <v>0.82499999999999996</v>
      </c>
      <c r="F482" s="42">
        <f>('Исходник сравнение Дубай'!$F464/2+'Таблица вводных'!$F$6)-(('Исходник сравнение Дубай'!$F464/2+'Таблица вводных'!$F$6)*'Таблица вводных'!$G$6)</f>
        <v>21.6</v>
      </c>
      <c r="G482" s="42">
        <f>('Исходник сравнение Дубай'!$G464/2)-(('Исходник сравнение Дубай'!$G464/2)*'Таблица вводных'!$G$7)</f>
        <v>0</v>
      </c>
      <c r="H482" s="43">
        <f>'Исходник сравнение Дубай'!$H464/2</f>
        <v>0</v>
      </c>
      <c r="I482" s="42">
        <f>'Исходник сравнение Дубай'!$I464/2-(('Исходник сравнение Дубай'!$I464/2)*'Таблица вводных'!$G$9)</f>
        <v>0</v>
      </c>
      <c r="J482" s="13" t="s">
        <v>190</v>
      </c>
    </row>
    <row r="483" spans="1:10" ht="13.2" customHeight="1">
      <c r="A483" s="140"/>
      <c r="B483" s="5"/>
      <c r="C483" s="42">
        <f>('Исходник сравнение Дубай'!$C465/2)-(('Исходник сравнение Дубай'!$C465/2)*'Таблица вводных'!$G$3)</f>
        <v>0</v>
      </c>
      <c r="D483" s="42">
        <f>('Исходник сравнение Дубай'!$D465/2+'Таблица вводных'!$F$4)-('Исходник сравнение Дубай'!$D465/2*'Таблица вводных'!$G$4)</f>
        <v>7</v>
      </c>
      <c r="E483" s="42">
        <f>('Исходник сравнение Дубай'!$E465/2)-(('Исходник сравнение Дубай'!$E465/2-'Таблица вводных'!$F$5)*'Таблица вводных'!$G$5)</f>
        <v>0.82499999999999996</v>
      </c>
      <c r="F483" s="42">
        <f>('Исходник сравнение Дубай'!$F465/2+'Таблица вводных'!$F$6)-(('Исходник сравнение Дубай'!$F465/2+'Таблица вводных'!$F$6)*'Таблица вводных'!$G$6)</f>
        <v>21.6</v>
      </c>
      <c r="G483" s="42">
        <f>('Исходник сравнение Дубай'!$G465/2)-(('Исходник сравнение Дубай'!$G465/2)*'Таблица вводных'!$G$7)</f>
        <v>0</v>
      </c>
      <c r="H483" s="43">
        <f>'Исходник сравнение Дубай'!$H465/2</f>
        <v>0</v>
      </c>
      <c r="I483" s="42">
        <f>'Исходник сравнение Дубай'!$I465/2-(('Исходник сравнение Дубай'!$I465/2)*'Таблица вводных'!$G$9)</f>
        <v>0</v>
      </c>
      <c r="J483" s="13" t="s">
        <v>190</v>
      </c>
    </row>
    <row r="484" spans="1:10" ht="13.2" customHeight="1">
      <c r="A484" s="140"/>
      <c r="B484" s="5"/>
      <c r="C484" s="42">
        <f>('Исходник сравнение Дубай'!$C466/2)-(('Исходник сравнение Дубай'!$C466/2)*'Таблица вводных'!$G$3)</f>
        <v>0</v>
      </c>
      <c r="D484" s="42">
        <f>('Исходник сравнение Дубай'!$D466/2+'Таблица вводных'!$F$4)-('Исходник сравнение Дубай'!$D466/2*'Таблица вводных'!$G$4)</f>
        <v>7</v>
      </c>
      <c r="E484" s="42">
        <f>('Исходник сравнение Дубай'!$E466/2)-(('Исходник сравнение Дубай'!$E466/2-'Таблица вводных'!$F$5)*'Таблица вводных'!$G$5)</f>
        <v>0.82499999999999996</v>
      </c>
      <c r="F484" s="42">
        <f>('Исходник сравнение Дубай'!$F466/2+'Таблица вводных'!$F$6)-(('Исходник сравнение Дубай'!$F466/2+'Таблица вводных'!$F$6)*'Таблица вводных'!$G$6)</f>
        <v>21.6</v>
      </c>
      <c r="G484" s="42">
        <f>('Исходник сравнение Дубай'!$G466/2)-(('Исходник сравнение Дубай'!$G466/2)*'Таблица вводных'!$G$7)</f>
        <v>0</v>
      </c>
      <c r="H484" s="43">
        <f>'Исходник сравнение Дубай'!$H466/2</f>
        <v>0</v>
      </c>
      <c r="I484" s="42">
        <f>'Исходник сравнение Дубай'!$I466/2-(('Исходник сравнение Дубай'!$I466/2)*'Таблица вводных'!$G$9)</f>
        <v>0</v>
      </c>
      <c r="J484" s="13" t="s">
        <v>190</v>
      </c>
    </row>
    <row r="485" spans="1:10" ht="13.2" customHeight="1">
      <c r="A485" s="140"/>
      <c r="B485" s="5"/>
      <c r="C485" s="42">
        <f>('Исходник сравнение Дубай'!$C467/2)-(('Исходник сравнение Дубай'!$C467/2)*'Таблица вводных'!$G$3)</f>
        <v>0</v>
      </c>
      <c r="D485" s="42">
        <f>('Исходник сравнение Дубай'!$D467/2+'Таблица вводных'!$F$4)-('Исходник сравнение Дубай'!$D467/2*'Таблица вводных'!$G$4)</f>
        <v>7</v>
      </c>
      <c r="E485" s="42">
        <f>('Исходник сравнение Дубай'!$E467/2)-(('Исходник сравнение Дубай'!$E467/2-'Таблица вводных'!$F$5)*'Таблица вводных'!$G$5)</f>
        <v>0.82499999999999996</v>
      </c>
      <c r="F485" s="42">
        <f>('Исходник сравнение Дубай'!$F467/2+'Таблица вводных'!$F$6)-(('Исходник сравнение Дубай'!$F467/2+'Таблица вводных'!$F$6)*'Таблица вводных'!$G$6)</f>
        <v>21.6</v>
      </c>
      <c r="G485" s="42">
        <f>('Исходник сравнение Дубай'!$G467/2)-(('Исходник сравнение Дубай'!$G467/2)*'Таблица вводных'!$G$7)</f>
        <v>0</v>
      </c>
      <c r="H485" s="43">
        <f>'Исходник сравнение Дубай'!$H467/2</f>
        <v>0</v>
      </c>
      <c r="I485" s="42">
        <f>'Исходник сравнение Дубай'!$I467/2-(('Исходник сравнение Дубай'!$I467/2)*'Таблица вводных'!$G$9)</f>
        <v>0</v>
      </c>
      <c r="J485" s="13" t="s">
        <v>190</v>
      </c>
    </row>
    <row r="486" spans="1:10" ht="13.2" customHeight="1">
      <c r="A486" s="140"/>
      <c r="B486" s="5"/>
      <c r="C486" s="42">
        <f>('Исходник сравнение Дубай'!$C468/2)-(('Исходник сравнение Дубай'!$C468/2)*'Таблица вводных'!$G$3)</f>
        <v>0</v>
      </c>
      <c r="D486" s="42">
        <f>('Исходник сравнение Дубай'!$D468/2+'Таблица вводных'!$F$4)-('Исходник сравнение Дубай'!$D468/2*'Таблица вводных'!$G$4)</f>
        <v>7</v>
      </c>
      <c r="E486" s="42">
        <f>('Исходник сравнение Дубай'!$E468/2)-(('Исходник сравнение Дубай'!$E468/2-'Таблица вводных'!$F$5)*'Таблица вводных'!$G$5)</f>
        <v>0.82499999999999996</v>
      </c>
      <c r="F486" s="42">
        <f>('Исходник сравнение Дубай'!$F468/2+'Таблица вводных'!$F$6)-(('Исходник сравнение Дубай'!$F468/2+'Таблица вводных'!$F$6)*'Таблица вводных'!$G$6)</f>
        <v>21.6</v>
      </c>
      <c r="G486" s="42">
        <f>('Исходник сравнение Дубай'!$G468/2)-(('Исходник сравнение Дубай'!$G468/2)*'Таблица вводных'!$G$7)</f>
        <v>0</v>
      </c>
      <c r="H486" s="43">
        <f>'Исходник сравнение Дубай'!$H468/2</f>
        <v>0</v>
      </c>
      <c r="I486" s="42">
        <f>'Исходник сравнение Дубай'!$I468/2-(('Исходник сравнение Дубай'!$I468/2)*'Таблица вводных'!$G$9)</f>
        <v>0</v>
      </c>
      <c r="J486" s="13" t="s">
        <v>190</v>
      </c>
    </row>
    <row r="487" spans="1:10" ht="13.2" customHeight="1">
      <c r="A487" s="141"/>
      <c r="B487" s="18"/>
      <c r="C487" s="44">
        <f>('Исходник сравнение Дубай'!$C469/2)-(('Исходник сравнение Дубай'!$C469/2)*'Таблица вводных'!$G$3)</f>
        <v>0</v>
      </c>
      <c r="D487" s="44">
        <f>('Исходник сравнение Дубай'!$D469/2+'Таблица вводных'!$F$4)-('Исходник сравнение Дубай'!$D469/2*'Таблица вводных'!$G$4)</f>
        <v>7</v>
      </c>
      <c r="E487" s="44">
        <f>('Исходник сравнение Дубай'!$E469/2)-(('Исходник сравнение Дубай'!$E469/2-'Таблица вводных'!$F$5)*'Таблица вводных'!$G$5)</f>
        <v>0.82499999999999996</v>
      </c>
      <c r="F487" s="44">
        <f>('Исходник сравнение Дубай'!$F469/2+'Таблица вводных'!$F$6)-(('Исходник сравнение Дубай'!$F469/2+'Таблица вводных'!$F$6)*'Таблица вводных'!$G$6)</f>
        <v>21.6</v>
      </c>
      <c r="G487" s="44">
        <f>('Исходник сравнение Дубай'!$G469/2)-(('Исходник сравнение Дубай'!$G469/2)*'Таблица вводных'!$G$7)</f>
        <v>0</v>
      </c>
      <c r="H487" s="45">
        <f>'Исходник сравнение Дубай'!$H469/2</f>
        <v>0</v>
      </c>
      <c r="I487" s="44">
        <f>'Исходник сравнение Дубай'!$I469/2-(('Исходник сравнение Дубай'!$I469/2)*'Таблица вводных'!$G$9)</f>
        <v>0</v>
      </c>
      <c r="J487" s="22" t="s">
        <v>190</v>
      </c>
    </row>
    <row r="488" spans="1:10" ht="13.2" customHeight="1">
      <c r="A488" s="142">
        <v>1</v>
      </c>
      <c r="B488" s="5">
        <v>45423</v>
      </c>
      <c r="C488" s="40" t="e">
        <f>('Исходник сравнение Дубай'!#REF!/2)-(('Исходник сравнение Дубай'!#REF!/2)*'Таблица вводных'!$G$3)</f>
        <v>#REF!</v>
      </c>
      <c r="D488" s="40" t="e">
        <f>('Исходник сравнение Дубай'!#REF!/2+'Таблица вводных'!$F$4)-('Исходник сравнение Дубай'!#REF!/2*'Таблица вводных'!$G$4)</f>
        <v>#REF!</v>
      </c>
      <c r="E488" s="40" t="e">
        <f>('Исходник сравнение Дубай'!#REF!/2)-(('Исходник сравнение Дубай'!#REF!/2-'Таблица вводных'!$F$5)*'Таблица вводных'!$G$5)</f>
        <v>#REF!</v>
      </c>
      <c r="F488" s="4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88" s="40" t="e">
        <f>('Исходник сравнение Дубай'!#REF!/2)-(('Исходник сравнение Дубай'!#REF!/2)*'Таблица вводных'!$G$7)</f>
        <v>#REF!</v>
      </c>
      <c r="H488" s="41" t="e">
        <f>'Исходник сравнение Дубай'!#REF!/2</f>
        <v>#REF!</v>
      </c>
      <c r="I488" s="40" t="e">
        <f>'Исходник сравнение Дубай'!#REF!/2-(('Исходник сравнение Дубай'!#REF!/2)*'Таблица вводных'!$G$9)</f>
        <v>#REF!</v>
      </c>
      <c r="J488" s="10"/>
    </row>
    <row r="489" spans="1:10" ht="13.2" customHeight="1">
      <c r="A489" s="140"/>
      <c r="B489" s="5">
        <v>45426</v>
      </c>
      <c r="C489" s="42" t="e">
        <f>('Исходник сравнение Дубай'!#REF!/2)-(('Исходник сравнение Дубай'!#REF!/2)*'Таблица вводных'!$G$3)</f>
        <v>#REF!</v>
      </c>
      <c r="D489" s="42" t="e">
        <f>('Исходник сравнение Дубай'!#REF!/2+'Таблица вводных'!$F$4)-('Исходник сравнение Дубай'!#REF!/2*'Таблица вводных'!$G$4)</f>
        <v>#REF!</v>
      </c>
      <c r="E489" s="42" t="e">
        <f>('Исходник сравнение Дубай'!#REF!/2)-(('Исходник сравнение Дубай'!#REF!/2-'Таблица вводных'!$F$5)*'Таблица вводных'!$G$5)</f>
        <v>#REF!</v>
      </c>
      <c r="F489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89" s="42" t="e">
        <f>('Исходник сравнение Дубай'!#REF!/2)-(('Исходник сравнение Дубай'!#REF!/2)*'Таблица вводных'!$G$7)</f>
        <v>#REF!</v>
      </c>
      <c r="H489" s="43" t="e">
        <f>'Исходник сравнение Дубай'!#REF!/2</f>
        <v>#REF!</v>
      </c>
      <c r="I489" s="42" t="e">
        <f>'Исходник сравнение Дубай'!#REF!/2-(('Исходник сравнение Дубай'!#REF!/2)*'Таблица вводных'!$G$9)</f>
        <v>#REF!</v>
      </c>
      <c r="J489" s="13"/>
    </row>
    <row r="490" spans="1:10" ht="13.2" customHeight="1">
      <c r="A490" s="140"/>
      <c r="B490" s="5">
        <v>45430</v>
      </c>
      <c r="C490" s="42" t="e">
        <f>('Исходник сравнение Дубай'!#REF!/2)-(('Исходник сравнение Дубай'!#REF!/2)*'Таблица вводных'!$G$3)</f>
        <v>#REF!</v>
      </c>
      <c r="D490" s="42" t="e">
        <f>('Исходник сравнение Дубай'!#REF!/2+'Таблица вводных'!$F$4)-('Исходник сравнение Дубай'!#REF!/2*'Таблица вводных'!$G$4)</f>
        <v>#REF!</v>
      </c>
      <c r="E490" s="42" t="e">
        <f>('Исходник сравнение Дубай'!#REF!/2)-(('Исходник сравнение Дубай'!#REF!/2-'Таблица вводных'!$F$5)*'Таблица вводных'!$G$5)</f>
        <v>#REF!</v>
      </c>
      <c r="F490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90" s="42" t="e">
        <f>('Исходник сравнение Дубай'!#REF!/2)-(('Исходник сравнение Дубай'!#REF!/2)*'Таблица вводных'!$G$7)</f>
        <v>#REF!</v>
      </c>
      <c r="H490" s="43" t="e">
        <f>'Исходник сравнение Дубай'!#REF!/2</f>
        <v>#REF!</v>
      </c>
      <c r="I490" s="42" t="e">
        <f>'Исходник сравнение Дубай'!#REF!/2-(('Исходник сравнение Дубай'!#REF!/2)*'Таблица вводных'!$G$9)</f>
        <v>#REF!</v>
      </c>
      <c r="J490" s="13"/>
    </row>
    <row r="491" spans="1:10" ht="13.2" customHeight="1">
      <c r="A491" s="140"/>
      <c r="B491" s="5">
        <v>45433</v>
      </c>
      <c r="C491" s="42" t="e">
        <f>('Исходник сравнение Дубай'!#REF!/2)-(('Исходник сравнение Дубай'!#REF!/2)*'Таблица вводных'!$G$3)</f>
        <v>#REF!</v>
      </c>
      <c r="D491" s="42" t="e">
        <f>('Исходник сравнение Дубай'!#REF!/2+'Таблица вводных'!$F$4)-('Исходник сравнение Дубай'!#REF!/2*'Таблица вводных'!$G$4)</f>
        <v>#REF!</v>
      </c>
      <c r="E491" s="42" t="e">
        <f>('Исходник сравнение Дубай'!#REF!/2)-(('Исходник сравнение Дубай'!#REF!/2-'Таблица вводных'!$F$5)*'Таблица вводных'!$G$5)</f>
        <v>#REF!</v>
      </c>
      <c r="F491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91" s="42" t="e">
        <f>('Исходник сравнение Дубай'!#REF!/2)-(('Исходник сравнение Дубай'!#REF!/2)*'Таблица вводных'!$G$7)</f>
        <v>#REF!</v>
      </c>
      <c r="H491" s="43" t="e">
        <f>'Исходник сравнение Дубай'!#REF!/2</f>
        <v>#REF!</v>
      </c>
      <c r="I491" s="42" t="e">
        <f>'Исходник сравнение Дубай'!#REF!/2-(('Исходник сравнение Дубай'!#REF!/2)*'Таблица вводных'!$G$9)</f>
        <v>#REF!</v>
      </c>
      <c r="J491" s="13"/>
    </row>
    <row r="492" spans="1:10" ht="13.2" customHeight="1">
      <c r="A492" s="140"/>
      <c r="B492" s="5">
        <v>45437</v>
      </c>
      <c r="C492" s="42" t="e">
        <f>('Исходник сравнение Дубай'!#REF!/2)-(('Исходник сравнение Дубай'!#REF!/2)*'Таблица вводных'!$G$3)</f>
        <v>#REF!</v>
      </c>
      <c r="D492" s="42" t="e">
        <f>('Исходник сравнение Дубай'!#REF!/2+'Таблица вводных'!$F$4)-('Исходник сравнение Дубай'!#REF!/2*'Таблица вводных'!$G$4)</f>
        <v>#REF!</v>
      </c>
      <c r="E492" s="42" t="e">
        <f>('Исходник сравнение Дубай'!#REF!/2)-(('Исходник сравнение Дубай'!#REF!/2-'Таблица вводных'!$F$5)*'Таблица вводных'!$G$5)</f>
        <v>#REF!</v>
      </c>
      <c r="F492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92" s="42" t="e">
        <f>('Исходник сравнение Дубай'!#REF!/2)-(('Исходник сравнение Дубай'!#REF!/2)*'Таблица вводных'!$G$7)</f>
        <v>#REF!</v>
      </c>
      <c r="H492" s="43" t="e">
        <f>'Исходник сравнение Дубай'!#REF!/2</f>
        <v>#REF!</v>
      </c>
      <c r="I492" s="42" t="e">
        <f>'Исходник сравнение Дубай'!#REF!/2-(('Исходник сравнение Дубай'!#REF!/2)*'Таблица вводных'!$G$9)</f>
        <v>#REF!</v>
      </c>
      <c r="J492" s="13"/>
    </row>
    <row r="493" spans="1:10" ht="15.75" customHeight="1">
      <c r="A493" s="140"/>
      <c r="B493" s="5">
        <v>45440</v>
      </c>
      <c r="C493" s="42" t="e">
        <f>('Исходник сравнение Дубай'!#REF!/2)-(('Исходник сравнение Дубай'!#REF!/2)*'Таблица вводных'!$G$3)</f>
        <v>#REF!</v>
      </c>
      <c r="D493" s="42" t="e">
        <f>('Исходник сравнение Дубай'!#REF!/2+'Таблица вводных'!$F$4)-('Исходник сравнение Дубай'!#REF!/2*'Таблица вводных'!$G$4)</f>
        <v>#REF!</v>
      </c>
      <c r="E493" s="42" t="e">
        <f>('Исходник сравнение Дубай'!#REF!/2)-(('Исходник сравнение Дубай'!#REF!/2-'Таблица вводных'!$F$5)*'Таблица вводных'!$G$5)</f>
        <v>#REF!</v>
      </c>
      <c r="F493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93" s="42" t="e">
        <f>('Исходник сравнение Дубай'!#REF!/2)-(('Исходник сравнение Дубай'!#REF!/2)*'Таблица вводных'!$G$7)</f>
        <v>#REF!</v>
      </c>
      <c r="H493" s="43" t="e">
        <f>'Исходник сравнение Дубай'!#REF!/2</f>
        <v>#REF!</v>
      </c>
      <c r="I493" s="42" t="e">
        <f>'Исходник сравнение Дубай'!#REF!/2-(('Исходник сравнение Дубай'!#REF!/2)*'Таблица вводных'!$G$9)</f>
        <v>#REF!</v>
      </c>
      <c r="J493" s="13"/>
    </row>
    <row r="494" spans="1:10" ht="15.75" customHeight="1">
      <c r="A494" s="140"/>
      <c r="B494" s="5">
        <v>45444</v>
      </c>
      <c r="C494" s="42" t="e">
        <f>('Исходник сравнение Дубай'!#REF!/2)-(('Исходник сравнение Дубай'!#REF!/2)*'Таблица вводных'!$G$3)</f>
        <v>#REF!</v>
      </c>
      <c r="D494" s="42" t="e">
        <f>('Исходник сравнение Дубай'!#REF!/2+'Таблица вводных'!$F$4)-('Исходник сравнение Дубай'!#REF!/2*'Таблица вводных'!$G$4)</f>
        <v>#REF!</v>
      </c>
      <c r="E494" s="42" t="e">
        <f>('Исходник сравнение Дубай'!#REF!/2)-(('Исходник сравнение Дубай'!#REF!/2-'Таблица вводных'!$F$5)*'Таблица вводных'!$G$5)</f>
        <v>#REF!</v>
      </c>
      <c r="F494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94" s="42" t="e">
        <f>('Исходник сравнение Дубай'!#REF!/2)-(('Исходник сравнение Дубай'!#REF!/2)*'Таблица вводных'!$G$7)</f>
        <v>#REF!</v>
      </c>
      <c r="H494" s="43" t="e">
        <f>'Исходник сравнение Дубай'!#REF!/2</f>
        <v>#REF!</v>
      </c>
      <c r="I494" s="42" t="e">
        <f>'Исходник сравнение Дубай'!#REF!/2-(('Исходник сравнение Дубай'!#REF!/2)*'Таблица вводных'!$G$9)</f>
        <v>#REF!</v>
      </c>
      <c r="J494" s="13"/>
    </row>
    <row r="495" spans="1:10" ht="15.75" customHeight="1">
      <c r="A495" s="140"/>
      <c r="B495" s="5">
        <v>45447</v>
      </c>
      <c r="C495" s="42" t="e">
        <f>('Исходник сравнение Дубай'!#REF!/2)-(('Исходник сравнение Дубай'!#REF!/2)*'Таблица вводных'!$G$3)</f>
        <v>#REF!</v>
      </c>
      <c r="D495" s="42" t="e">
        <f>('Исходник сравнение Дубай'!#REF!/2+'Таблица вводных'!$F$4)-('Исходник сравнение Дубай'!#REF!/2*'Таблица вводных'!$G$4)</f>
        <v>#REF!</v>
      </c>
      <c r="E495" s="42" t="e">
        <f>('Исходник сравнение Дубай'!#REF!/2)-(('Исходник сравнение Дубай'!#REF!/2-'Таблица вводных'!$F$5)*'Таблица вводных'!$G$5)</f>
        <v>#REF!</v>
      </c>
      <c r="F495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95" s="42" t="e">
        <f>('Исходник сравнение Дубай'!#REF!/2)-(('Исходник сравнение Дубай'!#REF!/2)*'Таблица вводных'!$G$7)</f>
        <v>#REF!</v>
      </c>
      <c r="H495" s="43" t="e">
        <f>'Исходник сравнение Дубай'!#REF!/2</f>
        <v>#REF!</v>
      </c>
      <c r="I495" s="42" t="e">
        <f>'Исходник сравнение Дубай'!#REF!/2-(('Исходник сравнение Дубай'!#REF!/2)*'Таблица вводных'!$G$9)</f>
        <v>#REF!</v>
      </c>
      <c r="J495" s="13"/>
    </row>
    <row r="496" spans="1:10" ht="15.75" customHeight="1">
      <c r="A496" s="140"/>
      <c r="B496" s="5">
        <v>45451</v>
      </c>
      <c r="C496" s="42" t="e">
        <f>('Исходник сравнение Дубай'!#REF!/2)-(('Исходник сравнение Дубай'!#REF!/2)*'Таблица вводных'!$G$3)</f>
        <v>#REF!</v>
      </c>
      <c r="D496" s="42" t="e">
        <f>('Исходник сравнение Дубай'!#REF!/2+'Таблица вводных'!$F$4)-('Исходник сравнение Дубай'!#REF!/2*'Таблица вводных'!$G$4)</f>
        <v>#REF!</v>
      </c>
      <c r="E496" s="42" t="e">
        <f>('Исходник сравнение Дубай'!#REF!/2)-(('Исходник сравнение Дубай'!#REF!/2-'Таблица вводных'!$F$5)*'Таблица вводных'!$G$5)</f>
        <v>#REF!</v>
      </c>
      <c r="F496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96" s="42" t="e">
        <f>('Исходник сравнение Дубай'!#REF!/2)-(('Исходник сравнение Дубай'!#REF!/2)*'Таблица вводных'!$G$7)</f>
        <v>#REF!</v>
      </c>
      <c r="H496" s="43" t="e">
        <f>'Исходник сравнение Дубай'!#REF!/2</f>
        <v>#REF!</v>
      </c>
      <c r="I496" s="42" t="e">
        <f>'Исходник сравнение Дубай'!#REF!/2-(('Исходник сравнение Дубай'!#REF!/2)*'Таблица вводных'!$G$9)</f>
        <v>#REF!</v>
      </c>
      <c r="J496" s="13"/>
    </row>
    <row r="497" spans="1:10" ht="15.75" customHeight="1">
      <c r="A497" s="140"/>
      <c r="B497" s="5">
        <v>45454</v>
      </c>
      <c r="C497" s="42" t="e">
        <f>('Исходник сравнение Дубай'!#REF!/2)-(('Исходник сравнение Дубай'!#REF!/2)*'Таблица вводных'!$G$3)</f>
        <v>#REF!</v>
      </c>
      <c r="D497" s="42" t="e">
        <f>('Исходник сравнение Дубай'!#REF!/2+'Таблица вводных'!$F$4)-('Исходник сравнение Дубай'!#REF!/2*'Таблица вводных'!$G$4)</f>
        <v>#REF!</v>
      </c>
      <c r="E497" s="42" t="e">
        <f>('Исходник сравнение Дубай'!#REF!/2)-(('Исходник сравнение Дубай'!#REF!/2-'Таблица вводных'!$F$5)*'Таблица вводных'!$G$5)</f>
        <v>#REF!</v>
      </c>
      <c r="F497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97" s="42" t="e">
        <f>('Исходник сравнение Дубай'!#REF!/2)-(('Исходник сравнение Дубай'!#REF!/2)*'Таблица вводных'!$G$7)</f>
        <v>#REF!</v>
      </c>
      <c r="H497" s="43" t="e">
        <f>'Исходник сравнение Дубай'!#REF!/2</f>
        <v>#REF!</v>
      </c>
      <c r="I497" s="42" t="e">
        <f>'Исходник сравнение Дубай'!#REF!/2-(('Исходник сравнение Дубай'!#REF!/2)*'Таблица вводных'!$G$9)</f>
        <v>#REF!</v>
      </c>
      <c r="J497" s="13"/>
    </row>
    <row r="498" spans="1:10" ht="15.75" customHeight="1">
      <c r="A498" s="140"/>
      <c r="B498" s="5"/>
      <c r="C498" s="42" t="e">
        <f>('Исходник сравнение Дубай'!#REF!/2)-(('Исходник сравнение Дубай'!#REF!/2)*'Таблица вводных'!$G$3)</f>
        <v>#REF!</v>
      </c>
      <c r="D498" s="42" t="e">
        <f>('Исходник сравнение Дубай'!#REF!/2+'Таблица вводных'!$F$4)-('Исходник сравнение Дубай'!#REF!/2*'Таблица вводных'!$G$4)</f>
        <v>#REF!</v>
      </c>
      <c r="E498" s="42" t="e">
        <f>('Исходник сравнение Дубай'!#REF!/2)-(('Исходник сравнение Дубай'!#REF!/2-'Таблица вводных'!$F$5)*'Таблица вводных'!$G$5)</f>
        <v>#REF!</v>
      </c>
      <c r="F498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98" s="42" t="e">
        <f>('Исходник сравнение Дубай'!#REF!/2)-(('Исходник сравнение Дубай'!#REF!/2)*'Таблица вводных'!$G$7)</f>
        <v>#REF!</v>
      </c>
      <c r="H498" s="43" t="e">
        <f>'Исходник сравнение Дубай'!#REF!/2</f>
        <v>#REF!</v>
      </c>
      <c r="I498" s="42" t="e">
        <f>'Исходник сравнение Дубай'!#REF!/2-(('Исходник сравнение Дубай'!#REF!/2)*'Таблица вводных'!$G$9)</f>
        <v>#REF!</v>
      </c>
      <c r="J498" s="13"/>
    </row>
    <row r="499" spans="1:10" ht="15.75" customHeight="1">
      <c r="A499" s="140"/>
      <c r="B499" s="5"/>
      <c r="C499" s="42" t="e">
        <f>('Исходник сравнение Дубай'!#REF!/2)-(('Исходник сравнение Дубай'!#REF!/2)*'Таблица вводных'!$G$3)</f>
        <v>#REF!</v>
      </c>
      <c r="D499" s="42" t="e">
        <f>('Исходник сравнение Дубай'!#REF!/2+'Таблица вводных'!$F$4)-('Исходник сравнение Дубай'!#REF!/2*'Таблица вводных'!$G$4)</f>
        <v>#REF!</v>
      </c>
      <c r="E499" s="42" t="e">
        <f>('Исходник сравнение Дубай'!#REF!/2)-(('Исходник сравнение Дубай'!#REF!/2-'Таблица вводных'!$F$5)*'Таблица вводных'!$G$5)</f>
        <v>#REF!</v>
      </c>
      <c r="F499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499" s="42" t="e">
        <f>('Исходник сравнение Дубай'!#REF!/2)-(('Исходник сравнение Дубай'!#REF!/2)*'Таблица вводных'!$G$7)</f>
        <v>#REF!</v>
      </c>
      <c r="H499" s="43" t="e">
        <f>'Исходник сравнение Дубай'!#REF!/2</f>
        <v>#REF!</v>
      </c>
      <c r="I499" s="42" t="e">
        <f>'Исходник сравнение Дубай'!#REF!/2-(('Исходник сравнение Дубай'!#REF!/2)*'Таблица вводных'!$G$9)</f>
        <v>#REF!</v>
      </c>
      <c r="J499" s="13"/>
    </row>
    <row r="500" spans="1:10" ht="15.75" customHeight="1">
      <c r="A500" s="140"/>
      <c r="B500" s="5"/>
      <c r="C500" s="42" t="e">
        <f>('Исходник сравнение Дубай'!#REF!/2)-(('Исходник сравнение Дубай'!#REF!/2)*'Таблица вводных'!$G$3)</f>
        <v>#REF!</v>
      </c>
      <c r="D500" s="42" t="e">
        <f>('Исходник сравнение Дубай'!#REF!/2+'Таблица вводных'!$F$4)-('Исходник сравнение Дубай'!#REF!/2*'Таблица вводных'!$G$4)</f>
        <v>#REF!</v>
      </c>
      <c r="E500" s="42" t="e">
        <f>('Исходник сравнение Дубай'!#REF!/2)-(('Исходник сравнение Дубай'!#REF!/2-'Таблица вводных'!$F$5)*'Таблица вводных'!$G$5)</f>
        <v>#REF!</v>
      </c>
      <c r="F500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500" s="42" t="e">
        <f>('Исходник сравнение Дубай'!#REF!/2)-(('Исходник сравнение Дубай'!#REF!/2)*'Таблица вводных'!$G$7)</f>
        <v>#REF!</v>
      </c>
      <c r="H500" s="43" t="e">
        <f>'Исходник сравнение Дубай'!#REF!/2</f>
        <v>#REF!</v>
      </c>
      <c r="I500" s="42" t="e">
        <f>'Исходник сравнение Дубай'!#REF!/2-(('Исходник сравнение Дубай'!#REF!/2)*'Таблица вводных'!$G$9)</f>
        <v>#REF!</v>
      </c>
      <c r="J500" s="13"/>
    </row>
    <row r="501" spans="1:10" ht="15.75" customHeight="1">
      <c r="A501" s="140"/>
      <c r="B501" s="5"/>
      <c r="C501" s="42" t="e">
        <f>('Исходник сравнение Дубай'!#REF!/2)-(('Исходник сравнение Дубай'!#REF!/2)*'Таблица вводных'!$G$3)</f>
        <v>#REF!</v>
      </c>
      <c r="D501" s="42" t="e">
        <f>('Исходник сравнение Дубай'!#REF!/2+'Таблица вводных'!$F$4)-('Исходник сравнение Дубай'!#REF!/2*'Таблица вводных'!$G$4)</f>
        <v>#REF!</v>
      </c>
      <c r="E501" s="42" t="e">
        <f>('Исходник сравнение Дубай'!#REF!/2)-(('Исходник сравнение Дубай'!#REF!/2-'Таблица вводных'!$F$5)*'Таблица вводных'!$G$5)</f>
        <v>#REF!</v>
      </c>
      <c r="F501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501" s="42" t="e">
        <f>('Исходник сравнение Дубай'!#REF!/2)-(('Исходник сравнение Дубай'!#REF!/2)*'Таблица вводных'!$G$7)</f>
        <v>#REF!</v>
      </c>
      <c r="H501" s="43" t="e">
        <f>'Исходник сравнение Дубай'!#REF!/2</f>
        <v>#REF!</v>
      </c>
      <c r="I501" s="42" t="e">
        <f>'Исходник сравнение Дубай'!#REF!/2-(('Исходник сравнение Дубай'!#REF!/2)*'Таблица вводных'!$G$9)</f>
        <v>#REF!</v>
      </c>
      <c r="J501" s="13"/>
    </row>
    <row r="502" spans="1:10" ht="15.75" customHeight="1">
      <c r="A502" s="140"/>
      <c r="B502" s="5"/>
      <c r="C502" s="42" t="e">
        <f>('Исходник сравнение Дубай'!#REF!/2)-(('Исходник сравнение Дубай'!#REF!/2)*'Таблица вводных'!$G$3)</f>
        <v>#REF!</v>
      </c>
      <c r="D502" s="42" t="e">
        <f>('Исходник сравнение Дубай'!#REF!/2+'Таблица вводных'!$F$4)-('Исходник сравнение Дубай'!#REF!/2*'Таблица вводных'!$G$4)</f>
        <v>#REF!</v>
      </c>
      <c r="E502" s="42" t="e">
        <f>('Исходник сравнение Дубай'!#REF!/2)-(('Исходник сравнение Дубай'!#REF!/2-'Таблица вводных'!$F$5)*'Таблица вводных'!$G$5)</f>
        <v>#REF!</v>
      </c>
      <c r="F502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502" s="42" t="e">
        <f>('Исходник сравнение Дубай'!#REF!/2)-(('Исходник сравнение Дубай'!#REF!/2)*'Таблица вводных'!$G$7)</f>
        <v>#REF!</v>
      </c>
      <c r="H502" s="43" t="e">
        <f>'Исходник сравнение Дубай'!#REF!/2</f>
        <v>#REF!</v>
      </c>
      <c r="I502" s="42" t="e">
        <f>'Исходник сравнение Дубай'!#REF!/2-(('Исходник сравнение Дубай'!#REF!/2)*'Таблица вводных'!$G$9)</f>
        <v>#REF!</v>
      </c>
      <c r="J502" s="13"/>
    </row>
    <row r="503" spans="1:10" ht="15.75" customHeight="1">
      <c r="A503" s="140"/>
      <c r="B503" s="5"/>
      <c r="C503" s="42" t="e">
        <f>('Исходник сравнение Дубай'!#REF!/2)-(('Исходник сравнение Дубай'!#REF!/2)*'Таблица вводных'!$G$3)</f>
        <v>#REF!</v>
      </c>
      <c r="D503" s="42" t="e">
        <f>('Исходник сравнение Дубай'!#REF!/2+'Таблица вводных'!$F$4)-('Исходник сравнение Дубай'!#REF!/2*'Таблица вводных'!$G$4)</f>
        <v>#REF!</v>
      </c>
      <c r="E503" s="42" t="e">
        <f>('Исходник сравнение Дубай'!#REF!/2)-(('Исходник сравнение Дубай'!#REF!/2-'Таблица вводных'!$F$5)*'Таблица вводных'!$G$5)</f>
        <v>#REF!</v>
      </c>
      <c r="F503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503" s="42" t="e">
        <f>('Исходник сравнение Дубай'!#REF!/2)-(('Исходник сравнение Дубай'!#REF!/2)*'Таблица вводных'!$G$7)</f>
        <v>#REF!</v>
      </c>
      <c r="H503" s="43" t="e">
        <f>'Исходник сравнение Дубай'!#REF!/2</f>
        <v>#REF!</v>
      </c>
      <c r="I503" s="42" t="e">
        <f>'Исходник сравнение Дубай'!#REF!/2-(('Исходник сравнение Дубай'!#REF!/2)*'Таблица вводных'!$G$9)</f>
        <v>#REF!</v>
      </c>
      <c r="J503" s="13"/>
    </row>
    <row r="504" spans="1:10" ht="15.75" customHeight="1">
      <c r="A504" s="140"/>
      <c r="B504" s="5"/>
      <c r="C504" s="42" t="e">
        <f>('Исходник сравнение Дубай'!#REF!/2)-(('Исходник сравнение Дубай'!#REF!/2)*'Таблица вводных'!$G$3)</f>
        <v>#REF!</v>
      </c>
      <c r="D504" s="42" t="e">
        <f>('Исходник сравнение Дубай'!#REF!/2+'Таблица вводных'!$F$4)-('Исходник сравнение Дубай'!#REF!/2*'Таблица вводных'!$G$4)</f>
        <v>#REF!</v>
      </c>
      <c r="E504" s="42" t="e">
        <f>('Исходник сравнение Дубай'!#REF!/2)-(('Исходник сравнение Дубай'!#REF!/2-'Таблица вводных'!$F$5)*'Таблица вводных'!$G$5)</f>
        <v>#REF!</v>
      </c>
      <c r="F504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504" s="42" t="e">
        <f>('Исходник сравнение Дубай'!#REF!/2)-(('Исходник сравнение Дубай'!#REF!/2)*'Таблица вводных'!$G$7)</f>
        <v>#REF!</v>
      </c>
      <c r="H504" s="43" t="e">
        <f>'Исходник сравнение Дубай'!#REF!/2</f>
        <v>#REF!</v>
      </c>
      <c r="I504" s="42" t="e">
        <f>'Исходник сравнение Дубай'!#REF!/2-(('Исходник сравнение Дубай'!#REF!/2)*'Таблица вводных'!$G$9)</f>
        <v>#REF!</v>
      </c>
      <c r="J504" s="13"/>
    </row>
    <row r="505" spans="1:10" ht="15.75" customHeight="1">
      <c r="A505" s="141"/>
      <c r="B505" s="18"/>
      <c r="C505" s="44" t="e">
        <f>('Исходник сравнение Дубай'!#REF!/2)-(('Исходник сравнение Дубай'!#REF!/2)*'Таблица вводных'!$G$3)</f>
        <v>#REF!</v>
      </c>
      <c r="D505" s="44" t="e">
        <f>('Исходник сравнение Дубай'!#REF!/2+'Таблица вводных'!$F$4)-('Исходник сравнение Дубай'!#REF!/2*'Таблица вводных'!$G$4)</f>
        <v>#REF!</v>
      </c>
      <c r="E505" s="44" t="e">
        <f>('Исходник сравнение Дубай'!#REF!/2)-(('Исходник сравнение Дубай'!#REF!/2-'Таблица вводных'!$F$5)*'Таблица вводных'!$G$5)</f>
        <v>#REF!</v>
      </c>
      <c r="F505" s="44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505" s="44" t="e">
        <f>('Исходник сравнение Дубай'!#REF!/2)-(('Исходник сравнение Дубай'!#REF!/2)*'Таблица вводных'!$G$7)</f>
        <v>#REF!</v>
      </c>
      <c r="H505" s="45" t="e">
        <f>'Исходник сравнение Дубай'!#REF!/2</f>
        <v>#REF!</v>
      </c>
      <c r="I505" s="44" t="e">
        <f>'Исходник сравнение Дубай'!#REF!/2-(('Исходник сравнение Дубай'!#REF!/2)*'Таблица вводных'!$G$9)</f>
        <v>#REF!</v>
      </c>
      <c r="J505" s="46"/>
    </row>
    <row r="506" spans="1:10" ht="15.75" customHeight="1">
      <c r="A506" s="143" t="s">
        <v>191</v>
      </c>
      <c r="B506" s="5">
        <v>45423</v>
      </c>
      <c r="C506" s="40">
        <f>('Исходник сравнение Дубай'!$C470/2)-(('Исходник сравнение Дубай'!$C470/2)*'Таблица вводных'!$G$3)</f>
        <v>0</v>
      </c>
      <c r="D506" s="40">
        <f>('Исходник сравнение Дубай'!$D470/2+'Таблица вводных'!$F$4)-('Исходник сравнение Дубай'!$D470/2*'Таблица вводных'!$G$4)</f>
        <v>7</v>
      </c>
      <c r="E506" s="40">
        <f>('Исходник сравнение Дубай'!$E470/2)-(('Исходник сравнение Дубай'!$E470/2-'Таблица вводных'!$F$5)*'Таблица вводных'!$G$5)</f>
        <v>0.82499999999999996</v>
      </c>
      <c r="F506" s="40">
        <f>('Исходник сравнение Дубай'!$F470/2+'Таблица вводных'!$F$6)-(('Исходник сравнение Дубай'!$F470/2+'Таблица вводных'!$F$6)*'Таблица вводных'!$G$6)</f>
        <v>21.6</v>
      </c>
      <c r="G506" s="40">
        <f>('Исходник сравнение Дубай'!$G470/2)-(('Исходник сравнение Дубай'!$G470/2)*'Таблица вводных'!$G$7)</f>
        <v>0</v>
      </c>
      <c r="H506" s="41">
        <f>'Исходник сравнение Дубай'!$H470/2</f>
        <v>0</v>
      </c>
      <c r="I506" s="40">
        <f>'Исходник сравнение Дубай'!$I470/2-(('Исходник сравнение Дубай'!$I470/2)*'Таблица вводных'!$G$9)</f>
        <v>0</v>
      </c>
      <c r="J506" s="10" t="s">
        <v>192</v>
      </c>
    </row>
    <row r="507" spans="1:10" ht="15.75" customHeight="1">
      <c r="A507" s="140"/>
      <c r="B507" s="5">
        <v>45426</v>
      </c>
      <c r="C507" s="42">
        <f>('Исходник сравнение Дубай'!$C471/2)-(('Исходник сравнение Дубай'!$C471/2)*'Таблица вводных'!$G$3)</f>
        <v>0</v>
      </c>
      <c r="D507" s="42">
        <f>('Исходник сравнение Дубай'!$D471/2+'Таблица вводных'!$F$4)-('Исходник сравнение Дубай'!$D471/2*'Таблица вводных'!$G$4)</f>
        <v>7</v>
      </c>
      <c r="E507" s="42">
        <f>('Исходник сравнение Дубай'!$E471/2)-(('Исходник сравнение Дубай'!$E471/2-'Таблица вводных'!$F$5)*'Таблица вводных'!$G$5)</f>
        <v>0.82499999999999996</v>
      </c>
      <c r="F507" s="42">
        <f>('Исходник сравнение Дубай'!$F471/2+'Таблица вводных'!$F$6)-(('Исходник сравнение Дубай'!$F471/2+'Таблица вводных'!$F$6)*'Таблица вводных'!$G$6)</f>
        <v>21.6</v>
      </c>
      <c r="G507" s="42">
        <f>('Исходник сравнение Дубай'!$G471/2)-(('Исходник сравнение Дубай'!$G471/2)*'Таблица вводных'!$G$7)</f>
        <v>0</v>
      </c>
      <c r="H507" s="43">
        <f>'Исходник сравнение Дубай'!$H471/2</f>
        <v>0</v>
      </c>
      <c r="I507" s="42">
        <f>'Исходник сравнение Дубай'!$I471/2-(('Исходник сравнение Дубай'!$I471/2)*'Таблица вводных'!$G$9)</f>
        <v>0</v>
      </c>
      <c r="J507" s="13" t="s">
        <v>192</v>
      </c>
    </row>
    <row r="508" spans="1:10" ht="15.75" customHeight="1">
      <c r="A508" s="140"/>
      <c r="B508" s="5">
        <v>45430</v>
      </c>
      <c r="C508" s="42">
        <f>('Исходник сравнение Дубай'!$C472/2)-(('Исходник сравнение Дубай'!$C472/2)*'Таблица вводных'!$G$3)</f>
        <v>0</v>
      </c>
      <c r="D508" s="42">
        <f>('Исходник сравнение Дубай'!$D472/2+'Таблица вводных'!$F$4)-('Исходник сравнение Дубай'!$D472/2*'Таблица вводных'!$G$4)</f>
        <v>7</v>
      </c>
      <c r="E508" s="42">
        <f>('Исходник сравнение Дубай'!$E472/2)-(('Исходник сравнение Дубай'!$E472/2-'Таблица вводных'!$F$5)*'Таблица вводных'!$G$5)</f>
        <v>0.82499999999999996</v>
      </c>
      <c r="F508" s="42">
        <f>('Исходник сравнение Дубай'!$F472/2+'Таблица вводных'!$F$6)-(('Исходник сравнение Дубай'!$F472/2+'Таблица вводных'!$F$6)*'Таблица вводных'!$G$6)</f>
        <v>21.6</v>
      </c>
      <c r="G508" s="42">
        <f>('Исходник сравнение Дубай'!$G472/2)-(('Исходник сравнение Дубай'!$G472/2)*'Таблица вводных'!$G$7)</f>
        <v>0</v>
      </c>
      <c r="H508" s="43">
        <f>'Исходник сравнение Дубай'!$H472/2</f>
        <v>0</v>
      </c>
      <c r="I508" s="42">
        <f>'Исходник сравнение Дубай'!$I472/2-(('Исходник сравнение Дубай'!$I472/2)*'Таблица вводных'!$G$9)</f>
        <v>0</v>
      </c>
      <c r="J508" s="13" t="s">
        <v>192</v>
      </c>
    </row>
    <row r="509" spans="1:10" ht="15.75" customHeight="1">
      <c r="A509" s="140"/>
      <c r="B509" s="5">
        <v>45433</v>
      </c>
      <c r="C509" s="42">
        <f>('Исходник сравнение Дубай'!$C473/2)-(('Исходник сравнение Дубай'!$C473/2)*'Таблица вводных'!$G$3)</f>
        <v>0</v>
      </c>
      <c r="D509" s="42">
        <f>('Исходник сравнение Дубай'!$D473/2+'Таблица вводных'!$F$4)-('Исходник сравнение Дубай'!$D473/2*'Таблица вводных'!$G$4)</f>
        <v>7</v>
      </c>
      <c r="E509" s="42">
        <f>('Исходник сравнение Дубай'!$E473/2)-(('Исходник сравнение Дубай'!$E473/2-'Таблица вводных'!$F$5)*'Таблица вводных'!$G$5)</f>
        <v>0.82499999999999996</v>
      </c>
      <c r="F509" s="42">
        <f>('Исходник сравнение Дубай'!$F473/2+'Таблица вводных'!$F$6)-(('Исходник сравнение Дубай'!$F473/2+'Таблица вводных'!$F$6)*'Таблица вводных'!$G$6)</f>
        <v>21.6</v>
      </c>
      <c r="G509" s="42">
        <f>('Исходник сравнение Дубай'!$G473/2)-(('Исходник сравнение Дубай'!$G473/2)*'Таблица вводных'!$G$7)</f>
        <v>0</v>
      </c>
      <c r="H509" s="43">
        <f>'Исходник сравнение Дубай'!$H473/2</f>
        <v>0</v>
      </c>
      <c r="I509" s="42">
        <f>'Исходник сравнение Дубай'!$I473/2-(('Исходник сравнение Дубай'!$I473/2)*'Таблица вводных'!$G$9)</f>
        <v>0</v>
      </c>
      <c r="J509" s="13" t="s">
        <v>192</v>
      </c>
    </row>
    <row r="510" spans="1:10" ht="15.75" customHeight="1">
      <c r="A510" s="140"/>
      <c r="B510" s="5">
        <v>45437</v>
      </c>
      <c r="C510" s="42">
        <f>('Исходник сравнение Дубай'!$C474/2)-(('Исходник сравнение Дубай'!$C474/2)*'Таблица вводных'!$G$3)</f>
        <v>0</v>
      </c>
      <c r="D510" s="42">
        <f>('Исходник сравнение Дубай'!$D474/2+'Таблица вводных'!$F$4)-('Исходник сравнение Дубай'!$D474/2*'Таблица вводных'!$G$4)</f>
        <v>7</v>
      </c>
      <c r="E510" s="42">
        <f>('Исходник сравнение Дубай'!$E474/2)-(('Исходник сравнение Дубай'!$E474/2-'Таблица вводных'!$F$5)*'Таблица вводных'!$G$5)</f>
        <v>0.82499999999999996</v>
      </c>
      <c r="F510" s="42">
        <f>('Исходник сравнение Дубай'!$F474/2+'Таблица вводных'!$F$6)-(('Исходник сравнение Дубай'!$F474/2+'Таблица вводных'!$F$6)*'Таблица вводных'!$G$6)</f>
        <v>21.6</v>
      </c>
      <c r="G510" s="42">
        <f>('Исходник сравнение Дубай'!$G474/2)-(('Исходник сравнение Дубай'!$G474/2)*'Таблица вводных'!$G$7)</f>
        <v>0</v>
      </c>
      <c r="H510" s="43">
        <f>'Исходник сравнение Дубай'!$H474/2</f>
        <v>0</v>
      </c>
      <c r="I510" s="42">
        <f>'Исходник сравнение Дубай'!$I474/2-(('Исходник сравнение Дубай'!$I474/2)*'Таблица вводных'!$G$9)</f>
        <v>0</v>
      </c>
      <c r="J510" s="13" t="s">
        <v>192</v>
      </c>
    </row>
    <row r="511" spans="1:10" ht="15.75" customHeight="1">
      <c r="A511" s="140"/>
      <c r="B511" s="5">
        <v>45440</v>
      </c>
      <c r="C511" s="42">
        <f>('Исходник сравнение Дубай'!$C475/2)-(('Исходник сравнение Дубай'!$C475/2)*'Таблица вводных'!$G$3)</f>
        <v>0</v>
      </c>
      <c r="D511" s="42">
        <f>('Исходник сравнение Дубай'!$D475/2+'Таблица вводных'!$F$4)-('Исходник сравнение Дубай'!$D475/2*'Таблица вводных'!$G$4)</f>
        <v>7</v>
      </c>
      <c r="E511" s="42">
        <f>('Исходник сравнение Дубай'!$E475/2)-(('Исходник сравнение Дубай'!$E475/2-'Таблица вводных'!$F$5)*'Таблица вводных'!$G$5)</f>
        <v>0.82499999999999996</v>
      </c>
      <c r="F511" s="42">
        <f>('Исходник сравнение Дубай'!$F475/2+'Таблица вводных'!$F$6)-(('Исходник сравнение Дубай'!$F475/2+'Таблица вводных'!$F$6)*'Таблица вводных'!$G$6)</f>
        <v>21.6</v>
      </c>
      <c r="G511" s="42">
        <f>('Исходник сравнение Дубай'!$G475/2)-(('Исходник сравнение Дубай'!$G475/2)*'Таблица вводных'!$G$7)</f>
        <v>0</v>
      </c>
      <c r="H511" s="43">
        <f>'Исходник сравнение Дубай'!$H475/2</f>
        <v>0</v>
      </c>
      <c r="I511" s="42">
        <f>'Исходник сравнение Дубай'!$I475/2-(('Исходник сравнение Дубай'!$I475/2)*'Таблица вводных'!$G$9)</f>
        <v>0</v>
      </c>
      <c r="J511" s="13" t="s">
        <v>192</v>
      </c>
    </row>
    <row r="512" spans="1:10" ht="15.75" customHeight="1">
      <c r="A512" s="140"/>
      <c r="B512" s="5">
        <v>45444</v>
      </c>
      <c r="C512" s="42">
        <f>('Исходник сравнение Дубай'!$C476/2)-(('Исходник сравнение Дубай'!$C476/2)*'Таблица вводных'!$G$3)</f>
        <v>0</v>
      </c>
      <c r="D512" s="42">
        <f>('Исходник сравнение Дубай'!$D476/2+'Таблица вводных'!$F$4)-('Исходник сравнение Дубай'!$D476/2*'Таблица вводных'!$G$4)</f>
        <v>7</v>
      </c>
      <c r="E512" s="42">
        <f>('Исходник сравнение Дубай'!$E476/2)-(('Исходник сравнение Дубай'!$E476/2-'Таблица вводных'!$F$5)*'Таблица вводных'!$G$5)</f>
        <v>0.82499999999999996</v>
      </c>
      <c r="F512" s="42">
        <f>('Исходник сравнение Дубай'!$F476/2+'Таблица вводных'!$F$6)-(('Исходник сравнение Дубай'!$F476/2+'Таблица вводных'!$F$6)*'Таблица вводных'!$G$6)</f>
        <v>21.6</v>
      </c>
      <c r="G512" s="42">
        <f>('Исходник сравнение Дубай'!$G476/2)-(('Исходник сравнение Дубай'!$G476/2)*'Таблица вводных'!$G$7)</f>
        <v>0</v>
      </c>
      <c r="H512" s="43">
        <f>'Исходник сравнение Дубай'!$H476/2</f>
        <v>0</v>
      </c>
      <c r="I512" s="42">
        <f>'Исходник сравнение Дубай'!$I476/2-(('Исходник сравнение Дубай'!$I476/2)*'Таблица вводных'!$G$9)</f>
        <v>0</v>
      </c>
      <c r="J512" s="13" t="s">
        <v>192</v>
      </c>
    </row>
    <row r="513" spans="1:10" ht="15.75" customHeight="1">
      <c r="A513" s="140"/>
      <c r="B513" s="5">
        <v>45447</v>
      </c>
      <c r="C513" s="42">
        <f>('Исходник сравнение Дубай'!$C477/2)-(('Исходник сравнение Дубай'!$C477/2)*'Таблица вводных'!$G$3)</f>
        <v>0</v>
      </c>
      <c r="D513" s="42">
        <f>('Исходник сравнение Дубай'!$D477/2+'Таблица вводных'!$F$4)-('Исходник сравнение Дубай'!$D477/2*'Таблица вводных'!$G$4)</f>
        <v>7</v>
      </c>
      <c r="E513" s="42">
        <f>('Исходник сравнение Дубай'!$E477/2)-(('Исходник сравнение Дубай'!$E477/2-'Таблица вводных'!$F$5)*'Таблица вводных'!$G$5)</f>
        <v>0.82499999999999996</v>
      </c>
      <c r="F513" s="42">
        <f>('Исходник сравнение Дубай'!$F477/2+'Таблица вводных'!$F$6)-(('Исходник сравнение Дубай'!$F477/2+'Таблица вводных'!$F$6)*'Таблица вводных'!$G$6)</f>
        <v>21.6</v>
      </c>
      <c r="G513" s="42">
        <f>('Исходник сравнение Дубай'!$G477/2)-(('Исходник сравнение Дубай'!$G477/2)*'Таблица вводных'!$G$7)</f>
        <v>0</v>
      </c>
      <c r="H513" s="43">
        <f>'Исходник сравнение Дубай'!$H477/2</f>
        <v>0</v>
      </c>
      <c r="I513" s="42">
        <f>'Исходник сравнение Дубай'!$I477/2-(('Исходник сравнение Дубай'!$I477/2)*'Таблица вводных'!$G$9)</f>
        <v>0</v>
      </c>
      <c r="J513" s="13" t="s">
        <v>192</v>
      </c>
    </row>
    <row r="514" spans="1:10" ht="15.75" customHeight="1">
      <c r="A514" s="140"/>
      <c r="B514" s="5">
        <v>45451</v>
      </c>
      <c r="C514" s="42">
        <f>('Исходник сравнение Дубай'!$C478/2)-(('Исходник сравнение Дубай'!$C478/2)*'Таблица вводных'!$G$3)</f>
        <v>0</v>
      </c>
      <c r="D514" s="42">
        <f>('Исходник сравнение Дубай'!$D478/2+'Таблица вводных'!$F$4)-('Исходник сравнение Дубай'!$D478/2*'Таблица вводных'!$G$4)</f>
        <v>7</v>
      </c>
      <c r="E514" s="42">
        <f>('Исходник сравнение Дубай'!$E478/2)-(('Исходник сравнение Дубай'!$E478/2-'Таблица вводных'!$F$5)*'Таблица вводных'!$G$5)</f>
        <v>0.82499999999999996</v>
      </c>
      <c r="F514" s="42">
        <f>('Исходник сравнение Дубай'!$F478/2+'Таблица вводных'!$F$6)-(('Исходник сравнение Дубай'!$F478/2+'Таблица вводных'!$F$6)*'Таблица вводных'!$G$6)</f>
        <v>21.6</v>
      </c>
      <c r="G514" s="42">
        <f>('Исходник сравнение Дубай'!$G478/2)-(('Исходник сравнение Дубай'!$G478/2)*'Таблица вводных'!$G$7)</f>
        <v>0</v>
      </c>
      <c r="H514" s="43">
        <f>'Исходник сравнение Дубай'!$H478/2</f>
        <v>0</v>
      </c>
      <c r="I514" s="42">
        <f>'Исходник сравнение Дубай'!$I478/2-(('Исходник сравнение Дубай'!$I478/2)*'Таблица вводных'!$G$9)</f>
        <v>0</v>
      </c>
      <c r="J514" s="13" t="s">
        <v>192</v>
      </c>
    </row>
    <row r="515" spans="1:10" ht="15.75" customHeight="1">
      <c r="A515" s="140"/>
      <c r="B515" s="5">
        <v>45454</v>
      </c>
      <c r="C515" s="42">
        <f>('Исходник сравнение Дубай'!$C479/2)-(('Исходник сравнение Дубай'!$C479/2)*'Таблица вводных'!$G$3)</f>
        <v>0</v>
      </c>
      <c r="D515" s="42">
        <f>('Исходник сравнение Дубай'!$D479/2+'Таблица вводных'!$F$4)-('Исходник сравнение Дубай'!$D479/2*'Таблица вводных'!$G$4)</f>
        <v>7</v>
      </c>
      <c r="E515" s="42">
        <f>('Исходник сравнение Дубай'!$E479/2)-(('Исходник сравнение Дубай'!$E479/2-'Таблица вводных'!$F$5)*'Таблица вводных'!$G$5)</f>
        <v>0.82499999999999996</v>
      </c>
      <c r="F515" s="42">
        <f>('Исходник сравнение Дубай'!$F479/2+'Таблица вводных'!$F$6)-(('Исходник сравнение Дубай'!$F479/2+'Таблица вводных'!$F$6)*'Таблица вводных'!$G$6)</f>
        <v>21.6</v>
      </c>
      <c r="G515" s="42">
        <f>('Исходник сравнение Дубай'!$G479/2)-(('Исходник сравнение Дубай'!$G479/2)*'Таблица вводных'!$G$7)</f>
        <v>0</v>
      </c>
      <c r="H515" s="43">
        <f>'Исходник сравнение Дубай'!$H479/2</f>
        <v>0</v>
      </c>
      <c r="I515" s="42">
        <f>'Исходник сравнение Дубай'!$I479/2-(('Исходник сравнение Дубай'!$I479/2)*'Таблица вводных'!$G$9)</f>
        <v>0</v>
      </c>
      <c r="J515" s="13" t="s">
        <v>192</v>
      </c>
    </row>
    <row r="516" spans="1:10" ht="15.75" customHeight="1">
      <c r="A516" s="140"/>
      <c r="B516" s="5"/>
      <c r="C516" s="42">
        <f>('Исходник сравнение Дубай'!$C480/2)-(('Исходник сравнение Дубай'!$C480/2)*'Таблица вводных'!$G$3)</f>
        <v>0</v>
      </c>
      <c r="D516" s="42">
        <f>('Исходник сравнение Дубай'!$D480/2+'Таблица вводных'!$F$4)-('Исходник сравнение Дубай'!$D480/2*'Таблица вводных'!$G$4)</f>
        <v>7</v>
      </c>
      <c r="E516" s="42">
        <f>('Исходник сравнение Дубай'!$E480/2)-(('Исходник сравнение Дубай'!$E480/2-'Таблица вводных'!$F$5)*'Таблица вводных'!$G$5)</f>
        <v>0.82499999999999996</v>
      </c>
      <c r="F516" s="42">
        <f>('Исходник сравнение Дубай'!$F480/2+'Таблица вводных'!$F$6)-(('Исходник сравнение Дубай'!$F480/2+'Таблица вводных'!$F$6)*'Таблица вводных'!$G$6)</f>
        <v>21.6</v>
      </c>
      <c r="G516" s="42">
        <f>('Исходник сравнение Дубай'!$G480/2)-(('Исходник сравнение Дубай'!$G480/2)*'Таблица вводных'!$G$7)</f>
        <v>0</v>
      </c>
      <c r="H516" s="43">
        <f>'Исходник сравнение Дубай'!$H480/2</f>
        <v>0</v>
      </c>
      <c r="I516" s="42">
        <f>'Исходник сравнение Дубай'!$I480/2-(('Исходник сравнение Дубай'!$I480/2)*'Таблица вводных'!$G$9)</f>
        <v>0</v>
      </c>
      <c r="J516" s="13" t="s">
        <v>192</v>
      </c>
    </row>
    <row r="517" spans="1:10" ht="15.75" customHeight="1">
      <c r="A517" s="140"/>
      <c r="B517" s="5"/>
      <c r="C517" s="42">
        <f>('Исходник сравнение Дубай'!$C481/2)-(('Исходник сравнение Дубай'!$C481/2)*'Таблица вводных'!$G$3)</f>
        <v>0</v>
      </c>
      <c r="D517" s="42">
        <f>('Исходник сравнение Дубай'!$D481/2+'Таблица вводных'!$F$4)-('Исходник сравнение Дубай'!$D481/2*'Таблица вводных'!$G$4)</f>
        <v>7</v>
      </c>
      <c r="E517" s="42">
        <f>('Исходник сравнение Дубай'!$E481/2)-(('Исходник сравнение Дубай'!$E481/2-'Таблица вводных'!$F$5)*'Таблица вводных'!$G$5)</f>
        <v>0.82499999999999996</v>
      </c>
      <c r="F517" s="42">
        <f>('Исходник сравнение Дубай'!$F481/2+'Таблица вводных'!$F$6)-(('Исходник сравнение Дубай'!$F481/2+'Таблица вводных'!$F$6)*'Таблица вводных'!$G$6)</f>
        <v>21.6</v>
      </c>
      <c r="G517" s="42">
        <f>('Исходник сравнение Дубай'!$G481/2)-(('Исходник сравнение Дубай'!$G481/2)*'Таблица вводных'!$G$7)</f>
        <v>0</v>
      </c>
      <c r="H517" s="43">
        <f>'Исходник сравнение Дубай'!$H481/2</f>
        <v>0</v>
      </c>
      <c r="I517" s="42">
        <f>'Исходник сравнение Дубай'!$I481/2-(('Исходник сравнение Дубай'!$I481/2)*'Таблица вводных'!$G$9)</f>
        <v>0</v>
      </c>
      <c r="J517" s="13" t="s">
        <v>192</v>
      </c>
    </row>
    <row r="518" spans="1:10" ht="15.75" customHeight="1">
      <c r="A518" s="140"/>
      <c r="B518" s="5"/>
      <c r="C518" s="42">
        <f>('Исходник сравнение Дубай'!$C482/2)-(('Исходник сравнение Дубай'!$C482/2)*'Таблица вводных'!$G$3)</f>
        <v>0</v>
      </c>
      <c r="D518" s="42">
        <f>('Исходник сравнение Дубай'!$D482/2+'Таблица вводных'!$F$4)-('Исходник сравнение Дубай'!$D482/2*'Таблица вводных'!$G$4)</f>
        <v>7</v>
      </c>
      <c r="E518" s="42">
        <f>('Исходник сравнение Дубай'!$E482/2)-(('Исходник сравнение Дубай'!$E482/2-'Таблица вводных'!$F$5)*'Таблица вводных'!$G$5)</f>
        <v>0.82499999999999996</v>
      </c>
      <c r="F518" s="42">
        <f>('Исходник сравнение Дубай'!$F482/2+'Таблица вводных'!$F$6)-(('Исходник сравнение Дубай'!$F482/2+'Таблица вводных'!$F$6)*'Таблица вводных'!$G$6)</f>
        <v>21.6</v>
      </c>
      <c r="G518" s="42">
        <f>('Исходник сравнение Дубай'!$G482/2)-(('Исходник сравнение Дубай'!$G482/2)*'Таблица вводных'!$G$7)</f>
        <v>0</v>
      </c>
      <c r="H518" s="43">
        <f>'Исходник сравнение Дубай'!$H482/2</f>
        <v>0</v>
      </c>
      <c r="I518" s="42">
        <f>'Исходник сравнение Дубай'!$I482/2-(('Исходник сравнение Дубай'!$I482/2)*'Таблица вводных'!$G$9)</f>
        <v>0</v>
      </c>
      <c r="J518" s="13" t="s">
        <v>192</v>
      </c>
    </row>
    <row r="519" spans="1:10" ht="15.75" customHeight="1">
      <c r="A519" s="140"/>
      <c r="B519" s="5"/>
      <c r="C519" s="42">
        <f>('Исходник сравнение Дубай'!$C483/2)-(('Исходник сравнение Дубай'!$C483/2)*'Таблица вводных'!$G$3)</f>
        <v>0</v>
      </c>
      <c r="D519" s="42">
        <f>('Исходник сравнение Дубай'!$D483/2+'Таблица вводных'!$F$4)-('Исходник сравнение Дубай'!$D483/2*'Таблица вводных'!$G$4)</f>
        <v>7</v>
      </c>
      <c r="E519" s="42">
        <f>('Исходник сравнение Дубай'!$E483/2)-(('Исходник сравнение Дубай'!$E483/2-'Таблица вводных'!$F$5)*'Таблица вводных'!$G$5)</f>
        <v>0.82499999999999996</v>
      </c>
      <c r="F519" s="42">
        <f>('Исходник сравнение Дубай'!$F483/2+'Таблица вводных'!$F$6)-(('Исходник сравнение Дубай'!$F483/2+'Таблица вводных'!$F$6)*'Таблица вводных'!$G$6)</f>
        <v>21.6</v>
      </c>
      <c r="G519" s="42">
        <f>('Исходник сравнение Дубай'!$G483/2)-(('Исходник сравнение Дубай'!$G483/2)*'Таблица вводных'!$G$7)</f>
        <v>0</v>
      </c>
      <c r="H519" s="43">
        <f>'Исходник сравнение Дубай'!$H483/2</f>
        <v>0</v>
      </c>
      <c r="I519" s="42">
        <f>'Исходник сравнение Дубай'!$I483/2-(('Исходник сравнение Дубай'!$I483/2)*'Таблица вводных'!$G$9)</f>
        <v>0</v>
      </c>
      <c r="J519" s="13" t="s">
        <v>192</v>
      </c>
    </row>
    <row r="520" spans="1:10" ht="15.75" customHeight="1">
      <c r="A520" s="140"/>
      <c r="B520" s="5"/>
      <c r="C520" s="42">
        <f>('Исходник сравнение Дубай'!$C484/2)-(('Исходник сравнение Дубай'!$C484/2)*'Таблица вводных'!$G$3)</f>
        <v>0</v>
      </c>
      <c r="D520" s="42">
        <f>('Исходник сравнение Дубай'!$D484/2+'Таблица вводных'!$F$4)-('Исходник сравнение Дубай'!$D484/2*'Таблица вводных'!$G$4)</f>
        <v>7</v>
      </c>
      <c r="E520" s="42">
        <f>('Исходник сравнение Дубай'!$E484/2)-(('Исходник сравнение Дубай'!$E484/2-'Таблица вводных'!$F$5)*'Таблица вводных'!$G$5)</f>
        <v>0.82499999999999996</v>
      </c>
      <c r="F520" s="42">
        <f>('Исходник сравнение Дубай'!$F484/2+'Таблица вводных'!$F$6)-(('Исходник сравнение Дубай'!$F484/2+'Таблица вводных'!$F$6)*'Таблица вводных'!$G$6)</f>
        <v>21.6</v>
      </c>
      <c r="G520" s="42">
        <f>('Исходник сравнение Дубай'!$G484/2)-(('Исходник сравнение Дубай'!$G484/2)*'Таблица вводных'!$G$7)</f>
        <v>0</v>
      </c>
      <c r="H520" s="43">
        <f>'Исходник сравнение Дубай'!$H484/2</f>
        <v>0</v>
      </c>
      <c r="I520" s="42">
        <f>'Исходник сравнение Дубай'!$I484/2-(('Исходник сравнение Дубай'!$I484/2)*'Таблица вводных'!$G$9)</f>
        <v>0</v>
      </c>
      <c r="J520" s="13" t="s">
        <v>192</v>
      </c>
    </row>
    <row r="521" spans="1:10" ht="15.75" customHeight="1">
      <c r="A521" s="140"/>
      <c r="B521" s="5"/>
      <c r="C521" s="42">
        <f>('Исходник сравнение Дубай'!$C485/2)-(('Исходник сравнение Дубай'!$C485/2)*'Таблица вводных'!$G$3)</f>
        <v>0</v>
      </c>
      <c r="D521" s="42">
        <f>('Исходник сравнение Дубай'!$D485/2+'Таблица вводных'!$F$4)-('Исходник сравнение Дубай'!$D485/2*'Таблица вводных'!$G$4)</f>
        <v>7</v>
      </c>
      <c r="E521" s="42">
        <f>('Исходник сравнение Дубай'!$E485/2)-(('Исходник сравнение Дубай'!$E485/2-'Таблица вводных'!$F$5)*'Таблица вводных'!$G$5)</f>
        <v>0.82499999999999996</v>
      </c>
      <c r="F521" s="42">
        <f>('Исходник сравнение Дубай'!$F485/2+'Таблица вводных'!$F$6)-(('Исходник сравнение Дубай'!$F485/2+'Таблица вводных'!$F$6)*'Таблица вводных'!$G$6)</f>
        <v>21.6</v>
      </c>
      <c r="G521" s="42">
        <f>('Исходник сравнение Дубай'!$G485/2)-(('Исходник сравнение Дубай'!$G485/2)*'Таблица вводных'!$G$7)</f>
        <v>0</v>
      </c>
      <c r="H521" s="43">
        <f>'Исходник сравнение Дубай'!$H485/2</f>
        <v>0</v>
      </c>
      <c r="I521" s="42">
        <f>'Исходник сравнение Дубай'!$I485/2-(('Исходник сравнение Дубай'!$I485/2)*'Таблица вводных'!$G$9)</f>
        <v>0</v>
      </c>
      <c r="J521" s="13" t="s">
        <v>192</v>
      </c>
    </row>
    <row r="522" spans="1:10" ht="15.75" customHeight="1">
      <c r="A522" s="140"/>
      <c r="B522" s="5"/>
      <c r="C522" s="42">
        <f>('Исходник сравнение Дубай'!$C486/2)-(('Исходник сравнение Дубай'!$C486/2)*'Таблица вводных'!$G$3)</f>
        <v>0</v>
      </c>
      <c r="D522" s="42">
        <f>('Исходник сравнение Дубай'!$D486/2+'Таблица вводных'!$F$4)-('Исходник сравнение Дубай'!$D486/2*'Таблица вводных'!$G$4)</f>
        <v>7</v>
      </c>
      <c r="E522" s="42">
        <f>('Исходник сравнение Дубай'!$E486/2)-(('Исходник сравнение Дубай'!$E486/2-'Таблица вводных'!$F$5)*'Таблица вводных'!$G$5)</f>
        <v>0.82499999999999996</v>
      </c>
      <c r="F522" s="42">
        <f>('Исходник сравнение Дубай'!$F486/2+'Таблица вводных'!$F$6)-(('Исходник сравнение Дубай'!$F486/2+'Таблица вводных'!$F$6)*'Таблица вводных'!$G$6)</f>
        <v>21.6</v>
      </c>
      <c r="G522" s="42">
        <f>('Исходник сравнение Дубай'!$G486/2)-(('Исходник сравнение Дубай'!$G486/2)*'Таблица вводных'!$G$7)</f>
        <v>0</v>
      </c>
      <c r="H522" s="43">
        <f>'Исходник сравнение Дубай'!$H486/2</f>
        <v>0</v>
      </c>
      <c r="I522" s="42">
        <f>'Исходник сравнение Дубай'!$I486/2-(('Исходник сравнение Дубай'!$I486/2)*'Таблица вводных'!$G$9)</f>
        <v>0</v>
      </c>
      <c r="J522" s="13" t="s">
        <v>192</v>
      </c>
    </row>
    <row r="523" spans="1:10" ht="15.75" customHeight="1">
      <c r="A523" s="141"/>
      <c r="B523" s="18"/>
      <c r="C523" s="44">
        <f>('Исходник сравнение Дубай'!$C487/2)-(('Исходник сравнение Дубай'!$C487/2)*'Таблица вводных'!$G$3)</f>
        <v>0</v>
      </c>
      <c r="D523" s="44">
        <f>('Исходник сравнение Дубай'!$D487/2+'Таблица вводных'!$F$4)-('Исходник сравнение Дубай'!$D487/2*'Таблица вводных'!$G$4)</f>
        <v>7</v>
      </c>
      <c r="E523" s="44">
        <f>('Исходник сравнение Дубай'!$E487/2)-(('Исходник сравнение Дубай'!$E487/2-'Таблица вводных'!$F$5)*'Таблица вводных'!$G$5)</f>
        <v>0.82499999999999996</v>
      </c>
      <c r="F523" s="44">
        <f>('Исходник сравнение Дубай'!$F487/2+'Таблица вводных'!$F$6)-(('Исходник сравнение Дубай'!$F487/2+'Таблица вводных'!$F$6)*'Таблица вводных'!$G$6)</f>
        <v>21.6</v>
      </c>
      <c r="G523" s="44">
        <f>('Исходник сравнение Дубай'!$G487/2)-(('Исходник сравнение Дубай'!$G487/2)*'Таблица вводных'!$G$7)</f>
        <v>0</v>
      </c>
      <c r="H523" s="45">
        <f>'Исходник сравнение Дубай'!$H487/2</f>
        <v>0</v>
      </c>
      <c r="I523" s="44">
        <f>'Исходник сравнение Дубай'!$I487/2-(('Исходник сравнение Дубай'!$I487/2)*'Таблица вводных'!$G$9)</f>
        <v>0</v>
      </c>
      <c r="J523" s="22" t="s">
        <v>192</v>
      </c>
    </row>
    <row r="524" spans="1:10" ht="15.75" customHeight="1">
      <c r="A524" s="143" t="s">
        <v>193</v>
      </c>
      <c r="B524" s="5">
        <v>45423</v>
      </c>
      <c r="C524" s="40">
        <f>('Исходник сравнение Дубай'!$C488/2)-(('Исходник сравнение Дубай'!$C488/2)*'Таблица вводных'!$G$3)</f>
        <v>0</v>
      </c>
      <c r="D524" s="40">
        <f>('Исходник сравнение Дубай'!$D488/2+'Таблица вводных'!$F$4)-('Исходник сравнение Дубай'!$D488/2*'Таблица вводных'!$G$4)</f>
        <v>7</v>
      </c>
      <c r="E524" s="40">
        <f>('Исходник сравнение Дубай'!$E488/2)-(('Исходник сравнение Дубай'!$E488/2-'Таблица вводных'!$F$5)*'Таблица вводных'!$G$5)</f>
        <v>0.82499999999999996</v>
      </c>
      <c r="F524" s="40">
        <f>('Исходник сравнение Дубай'!$F488/2+'Таблица вводных'!$F$6)-(('Исходник сравнение Дубай'!$F488/2+'Таблица вводных'!$F$6)*'Таблица вводных'!$G$6)</f>
        <v>21.6</v>
      </c>
      <c r="G524" s="40">
        <f>('Исходник сравнение Дубай'!$G488/2)-(('Исходник сравнение Дубай'!$G488/2)*'Таблица вводных'!$G$7)</f>
        <v>0</v>
      </c>
      <c r="H524" s="41">
        <f>'Исходник сравнение Дубай'!$H488/2</f>
        <v>0</v>
      </c>
      <c r="I524" s="40">
        <f>'Исходник сравнение Дубай'!$I488/2-(('Исходник сравнение Дубай'!$I488/2)*'Таблица вводных'!$G$9)</f>
        <v>0</v>
      </c>
      <c r="J524" s="10" t="s">
        <v>194</v>
      </c>
    </row>
    <row r="525" spans="1:10" ht="15.75" customHeight="1">
      <c r="A525" s="140"/>
      <c r="B525" s="5">
        <v>45426</v>
      </c>
      <c r="C525" s="42">
        <f>('Исходник сравнение Дубай'!$C489/2)-(('Исходник сравнение Дубай'!$C489/2)*'Таблица вводных'!$G$3)</f>
        <v>0</v>
      </c>
      <c r="D525" s="42">
        <f>('Исходник сравнение Дубай'!$D489/2+'Таблица вводных'!$F$4)-('Исходник сравнение Дубай'!$D489/2*'Таблица вводных'!$G$4)</f>
        <v>7</v>
      </c>
      <c r="E525" s="42">
        <f>('Исходник сравнение Дубай'!$E489/2)-(('Исходник сравнение Дубай'!$E489/2-'Таблица вводных'!$F$5)*'Таблица вводных'!$G$5)</f>
        <v>0.82499999999999996</v>
      </c>
      <c r="F525" s="42">
        <f>('Исходник сравнение Дубай'!$F489/2+'Таблица вводных'!$F$6)-(('Исходник сравнение Дубай'!$F489/2+'Таблица вводных'!$F$6)*'Таблица вводных'!$G$6)</f>
        <v>21.6</v>
      </c>
      <c r="G525" s="42">
        <f>('Исходник сравнение Дубай'!$G489/2)-(('Исходник сравнение Дубай'!$G489/2)*'Таблица вводных'!$G$7)</f>
        <v>0</v>
      </c>
      <c r="H525" s="43">
        <f>'Исходник сравнение Дубай'!$H489/2</f>
        <v>0</v>
      </c>
      <c r="I525" s="42">
        <f>'Исходник сравнение Дубай'!$I489/2-(('Исходник сравнение Дубай'!$I489/2)*'Таблица вводных'!$G$9)</f>
        <v>0</v>
      </c>
      <c r="J525" s="13" t="s">
        <v>194</v>
      </c>
    </row>
    <row r="526" spans="1:10" ht="15.75" customHeight="1">
      <c r="A526" s="140"/>
      <c r="B526" s="5">
        <v>45430</v>
      </c>
      <c r="C526" s="42">
        <f>('Исходник сравнение Дубай'!$C490/2)-(('Исходник сравнение Дубай'!$C490/2)*'Таблица вводных'!$G$3)</f>
        <v>0</v>
      </c>
      <c r="D526" s="42">
        <f>('Исходник сравнение Дубай'!$D490/2+'Таблица вводных'!$F$4)-('Исходник сравнение Дубай'!$D490/2*'Таблица вводных'!$G$4)</f>
        <v>7</v>
      </c>
      <c r="E526" s="42">
        <f>('Исходник сравнение Дубай'!$E490/2)-(('Исходник сравнение Дубай'!$E490/2-'Таблица вводных'!$F$5)*'Таблица вводных'!$G$5)</f>
        <v>0.82499999999999996</v>
      </c>
      <c r="F526" s="42">
        <f>('Исходник сравнение Дубай'!$F490/2+'Таблица вводных'!$F$6)-(('Исходник сравнение Дубай'!$F490/2+'Таблица вводных'!$F$6)*'Таблица вводных'!$G$6)</f>
        <v>21.6</v>
      </c>
      <c r="G526" s="42">
        <f>('Исходник сравнение Дубай'!$G490/2)-(('Исходник сравнение Дубай'!$G490/2)*'Таблица вводных'!$G$7)</f>
        <v>0</v>
      </c>
      <c r="H526" s="43">
        <f>'Исходник сравнение Дубай'!$H490/2</f>
        <v>0</v>
      </c>
      <c r="I526" s="42">
        <f>'Исходник сравнение Дубай'!$I490/2-(('Исходник сравнение Дубай'!$I490/2)*'Таблица вводных'!$G$9)</f>
        <v>0</v>
      </c>
      <c r="J526" s="13" t="s">
        <v>194</v>
      </c>
    </row>
    <row r="527" spans="1:10" ht="15.75" customHeight="1">
      <c r="A527" s="140"/>
      <c r="B527" s="5">
        <v>45433</v>
      </c>
      <c r="C527" s="42">
        <f>('Исходник сравнение Дубай'!$C491/2)-(('Исходник сравнение Дубай'!$C491/2)*'Таблица вводных'!$G$3)</f>
        <v>0</v>
      </c>
      <c r="D527" s="42">
        <f>('Исходник сравнение Дубай'!$D491/2+'Таблица вводных'!$F$4)-('Исходник сравнение Дубай'!$D491/2*'Таблица вводных'!$G$4)</f>
        <v>7</v>
      </c>
      <c r="E527" s="42">
        <f>('Исходник сравнение Дубай'!$E491/2)-(('Исходник сравнение Дубай'!$E491/2-'Таблица вводных'!$F$5)*'Таблица вводных'!$G$5)</f>
        <v>0.82499999999999996</v>
      </c>
      <c r="F527" s="42">
        <f>('Исходник сравнение Дубай'!$F491/2+'Таблица вводных'!$F$6)-(('Исходник сравнение Дубай'!$F491/2+'Таблица вводных'!$F$6)*'Таблица вводных'!$G$6)</f>
        <v>21.6</v>
      </c>
      <c r="G527" s="42">
        <f>('Исходник сравнение Дубай'!$G491/2)-(('Исходник сравнение Дубай'!$G491/2)*'Таблица вводных'!$G$7)</f>
        <v>0</v>
      </c>
      <c r="H527" s="43">
        <f>'Исходник сравнение Дубай'!$H491/2</f>
        <v>0</v>
      </c>
      <c r="I527" s="42">
        <f>'Исходник сравнение Дубай'!$I491/2-(('Исходник сравнение Дубай'!$I491/2)*'Таблица вводных'!$G$9)</f>
        <v>0</v>
      </c>
      <c r="J527" s="13" t="s">
        <v>194</v>
      </c>
    </row>
    <row r="528" spans="1:10" ht="15.75" customHeight="1">
      <c r="A528" s="140"/>
      <c r="B528" s="5">
        <v>45437</v>
      </c>
      <c r="C528" s="42">
        <f>('Исходник сравнение Дубай'!$C492/2)-(('Исходник сравнение Дубай'!$C492/2)*'Таблица вводных'!$G$3)</f>
        <v>0</v>
      </c>
      <c r="D528" s="42">
        <f>('Исходник сравнение Дубай'!$D492/2+'Таблица вводных'!$F$4)-('Исходник сравнение Дубай'!$D492/2*'Таблица вводных'!$G$4)</f>
        <v>7</v>
      </c>
      <c r="E528" s="42">
        <f>('Исходник сравнение Дубай'!$E492/2)-(('Исходник сравнение Дубай'!$E492/2-'Таблица вводных'!$F$5)*'Таблица вводных'!$G$5)</f>
        <v>0.82499999999999996</v>
      </c>
      <c r="F528" s="42">
        <f>('Исходник сравнение Дубай'!$F492/2+'Таблица вводных'!$F$6)-(('Исходник сравнение Дубай'!$F492/2+'Таблица вводных'!$F$6)*'Таблица вводных'!$G$6)</f>
        <v>21.6</v>
      </c>
      <c r="G528" s="42">
        <f>('Исходник сравнение Дубай'!$G492/2)-(('Исходник сравнение Дубай'!$G492/2)*'Таблица вводных'!$G$7)</f>
        <v>0</v>
      </c>
      <c r="H528" s="43">
        <f>'Исходник сравнение Дубай'!$H492/2</f>
        <v>0</v>
      </c>
      <c r="I528" s="42">
        <f>'Исходник сравнение Дубай'!$I492/2-(('Исходник сравнение Дубай'!$I492/2)*'Таблица вводных'!$G$9)</f>
        <v>0</v>
      </c>
      <c r="J528" s="13" t="s">
        <v>194</v>
      </c>
    </row>
    <row r="529" spans="1:10" ht="15.75" customHeight="1">
      <c r="A529" s="140"/>
      <c r="B529" s="5">
        <v>45440</v>
      </c>
      <c r="C529" s="42">
        <f>('Исходник сравнение Дубай'!$C493/2)-(('Исходник сравнение Дубай'!$C493/2)*'Таблица вводных'!$G$3)</f>
        <v>0</v>
      </c>
      <c r="D529" s="42">
        <f>('Исходник сравнение Дубай'!$D493/2+'Таблица вводных'!$F$4)-('Исходник сравнение Дубай'!$D493/2*'Таблица вводных'!$G$4)</f>
        <v>7</v>
      </c>
      <c r="E529" s="42">
        <f>('Исходник сравнение Дубай'!$E493/2)-(('Исходник сравнение Дубай'!$E493/2-'Таблица вводных'!$F$5)*'Таблица вводных'!$G$5)</f>
        <v>0.82499999999999996</v>
      </c>
      <c r="F529" s="42">
        <f>('Исходник сравнение Дубай'!$F493/2+'Таблица вводных'!$F$6)-(('Исходник сравнение Дубай'!$F493/2+'Таблица вводных'!$F$6)*'Таблица вводных'!$G$6)</f>
        <v>21.6</v>
      </c>
      <c r="G529" s="42">
        <f>('Исходник сравнение Дубай'!$G493/2)-(('Исходник сравнение Дубай'!$G493/2)*'Таблица вводных'!$G$7)</f>
        <v>0</v>
      </c>
      <c r="H529" s="43">
        <f>'Исходник сравнение Дубай'!$H493/2</f>
        <v>0</v>
      </c>
      <c r="I529" s="42">
        <f>'Исходник сравнение Дубай'!$I493/2-(('Исходник сравнение Дубай'!$I493/2)*'Таблица вводных'!$G$9)</f>
        <v>0</v>
      </c>
      <c r="J529" s="13" t="s">
        <v>194</v>
      </c>
    </row>
    <row r="530" spans="1:10" ht="15.75" customHeight="1">
      <c r="A530" s="140"/>
      <c r="B530" s="5">
        <v>45444</v>
      </c>
      <c r="C530" s="42">
        <f>('Исходник сравнение Дубай'!$C494/2)-(('Исходник сравнение Дубай'!$C494/2)*'Таблица вводных'!$G$3)</f>
        <v>0</v>
      </c>
      <c r="D530" s="42">
        <f>('Исходник сравнение Дубай'!$D494/2+'Таблица вводных'!$F$4)-('Исходник сравнение Дубай'!$D494/2*'Таблица вводных'!$G$4)</f>
        <v>7</v>
      </c>
      <c r="E530" s="42">
        <f>('Исходник сравнение Дубай'!$E494/2)-(('Исходник сравнение Дубай'!$E494/2-'Таблица вводных'!$F$5)*'Таблица вводных'!$G$5)</f>
        <v>0.82499999999999996</v>
      </c>
      <c r="F530" s="42">
        <f>('Исходник сравнение Дубай'!$F494/2+'Таблица вводных'!$F$6)-(('Исходник сравнение Дубай'!$F494/2+'Таблица вводных'!$F$6)*'Таблица вводных'!$G$6)</f>
        <v>21.6</v>
      </c>
      <c r="G530" s="42">
        <f>('Исходник сравнение Дубай'!$G494/2)-(('Исходник сравнение Дубай'!$G494/2)*'Таблица вводных'!$G$7)</f>
        <v>0</v>
      </c>
      <c r="H530" s="43">
        <f>'Исходник сравнение Дубай'!$H494/2</f>
        <v>0</v>
      </c>
      <c r="I530" s="42">
        <f>'Исходник сравнение Дубай'!$I494/2-(('Исходник сравнение Дубай'!$I494/2)*'Таблица вводных'!$G$9)</f>
        <v>0</v>
      </c>
      <c r="J530" s="13" t="s">
        <v>194</v>
      </c>
    </row>
    <row r="531" spans="1:10" ht="15.75" customHeight="1">
      <c r="A531" s="140"/>
      <c r="B531" s="5">
        <v>45447</v>
      </c>
      <c r="C531" s="42">
        <f>('Исходник сравнение Дубай'!$C495/2)-(('Исходник сравнение Дубай'!$C495/2)*'Таблица вводных'!$G$3)</f>
        <v>0</v>
      </c>
      <c r="D531" s="42">
        <f>('Исходник сравнение Дубай'!$D495/2+'Таблица вводных'!$F$4)-('Исходник сравнение Дубай'!$D495/2*'Таблица вводных'!$G$4)</f>
        <v>7</v>
      </c>
      <c r="E531" s="42">
        <f>('Исходник сравнение Дубай'!$E495/2)-(('Исходник сравнение Дубай'!$E495/2-'Таблица вводных'!$F$5)*'Таблица вводных'!$G$5)</f>
        <v>0.82499999999999996</v>
      </c>
      <c r="F531" s="42">
        <f>('Исходник сравнение Дубай'!$F495/2+'Таблица вводных'!$F$6)-(('Исходник сравнение Дубай'!$F495/2+'Таблица вводных'!$F$6)*'Таблица вводных'!$G$6)</f>
        <v>21.6</v>
      </c>
      <c r="G531" s="42">
        <f>('Исходник сравнение Дубай'!$G495/2)-(('Исходник сравнение Дубай'!$G495/2)*'Таблица вводных'!$G$7)</f>
        <v>0</v>
      </c>
      <c r="H531" s="43">
        <f>'Исходник сравнение Дубай'!$H495/2</f>
        <v>0</v>
      </c>
      <c r="I531" s="42">
        <f>'Исходник сравнение Дубай'!$I495/2-(('Исходник сравнение Дубай'!$I495/2)*'Таблица вводных'!$G$9)</f>
        <v>0</v>
      </c>
      <c r="J531" s="13" t="s">
        <v>194</v>
      </c>
    </row>
    <row r="532" spans="1:10" ht="15.75" customHeight="1">
      <c r="A532" s="140"/>
      <c r="B532" s="5">
        <v>45451</v>
      </c>
      <c r="C532" s="42">
        <f>('Исходник сравнение Дубай'!$C496/2)-(('Исходник сравнение Дубай'!$C496/2)*'Таблица вводных'!$G$3)</f>
        <v>0</v>
      </c>
      <c r="D532" s="42">
        <f>('Исходник сравнение Дубай'!$D496/2+'Таблица вводных'!$F$4)-('Исходник сравнение Дубай'!$D496/2*'Таблица вводных'!$G$4)</f>
        <v>7</v>
      </c>
      <c r="E532" s="42">
        <f>('Исходник сравнение Дубай'!$E496/2)-(('Исходник сравнение Дубай'!$E496/2-'Таблица вводных'!$F$5)*'Таблица вводных'!$G$5)</f>
        <v>0.82499999999999996</v>
      </c>
      <c r="F532" s="42">
        <f>('Исходник сравнение Дубай'!$F496/2+'Таблица вводных'!$F$6)-(('Исходник сравнение Дубай'!$F496/2+'Таблица вводных'!$F$6)*'Таблица вводных'!$G$6)</f>
        <v>21.6</v>
      </c>
      <c r="G532" s="42">
        <f>('Исходник сравнение Дубай'!$G496/2)-(('Исходник сравнение Дубай'!$G496/2)*'Таблица вводных'!$G$7)</f>
        <v>0</v>
      </c>
      <c r="H532" s="43">
        <f>'Исходник сравнение Дубай'!$H496/2</f>
        <v>0</v>
      </c>
      <c r="I532" s="42">
        <f>'Исходник сравнение Дубай'!$I496/2-(('Исходник сравнение Дубай'!$I496/2)*'Таблица вводных'!$G$9)</f>
        <v>0</v>
      </c>
      <c r="J532" s="13" t="s">
        <v>194</v>
      </c>
    </row>
    <row r="533" spans="1:10" ht="15.75" customHeight="1">
      <c r="A533" s="140"/>
      <c r="B533" s="5">
        <v>45454</v>
      </c>
      <c r="C533" s="42">
        <f>('Исходник сравнение Дубай'!$C497/2)-(('Исходник сравнение Дубай'!$C497/2)*'Таблица вводных'!$G$3)</f>
        <v>0</v>
      </c>
      <c r="D533" s="42">
        <f>('Исходник сравнение Дубай'!$D497/2+'Таблица вводных'!$F$4)-('Исходник сравнение Дубай'!$D497/2*'Таблица вводных'!$G$4)</f>
        <v>7</v>
      </c>
      <c r="E533" s="42">
        <f>('Исходник сравнение Дубай'!$E497/2)-(('Исходник сравнение Дубай'!$E497/2-'Таблица вводных'!$F$5)*'Таблица вводных'!$G$5)</f>
        <v>0.82499999999999996</v>
      </c>
      <c r="F533" s="42">
        <f>('Исходник сравнение Дубай'!$F497/2+'Таблица вводных'!$F$6)-(('Исходник сравнение Дубай'!$F497/2+'Таблица вводных'!$F$6)*'Таблица вводных'!$G$6)</f>
        <v>21.6</v>
      </c>
      <c r="G533" s="42">
        <f>('Исходник сравнение Дубай'!$G497/2)-(('Исходник сравнение Дубай'!$G497/2)*'Таблица вводных'!$G$7)</f>
        <v>0</v>
      </c>
      <c r="H533" s="43">
        <f>'Исходник сравнение Дубай'!$H497/2</f>
        <v>0</v>
      </c>
      <c r="I533" s="42">
        <f>'Исходник сравнение Дубай'!$I497/2-(('Исходник сравнение Дубай'!$I497/2)*'Таблица вводных'!$G$9)</f>
        <v>0</v>
      </c>
      <c r="J533" s="13" t="s">
        <v>194</v>
      </c>
    </row>
    <row r="534" spans="1:10" ht="15.75" customHeight="1">
      <c r="A534" s="140"/>
      <c r="B534" s="5"/>
      <c r="C534" s="42">
        <f>('Исходник сравнение Дубай'!$C498/2)-(('Исходник сравнение Дубай'!$C498/2)*'Таблица вводных'!$G$3)</f>
        <v>0</v>
      </c>
      <c r="D534" s="42">
        <f>('Исходник сравнение Дубай'!$D498/2+'Таблица вводных'!$F$4)-('Исходник сравнение Дубай'!$D498/2*'Таблица вводных'!$G$4)</f>
        <v>7</v>
      </c>
      <c r="E534" s="42">
        <f>('Исходник сравнение Дубай'!$E498/2)-(('Исходник сравнение Дубай'!$E498/2-'Таблица вводных'!$F$5)*'Таблица вводных'!$G$5)</f>
        <v>0.82499999999999996</v>
      </c>
      <c r="F534" s="42">
        <f>('Исходник сравнение Дубай'!$F498/2+'Таблица вводных'!$F$6)-(('Исходник сравнение Дубай'!$F498/2+'Таблица вводных'!$F$6)*'Таблица вводных'!$G$6)</f>
        <v>21.6</v>
      </c>
      <c r="G534" s="42">
        <f>('Исходник сравнение Дубай'!$G498/2)-(('Исходник сравнение Дубай'!$G498/2)*'Таблица вводных'!$G$7)</f>
        <v>0</v>
      </c>
      <c r="H534" s="43">
        <f>'Исходник сравнение Дубай'!$H498/2</f>
        <v>0</v>
      </c>
      <c r="I534" s="42">
        <f>'Исходник сравнение Дубай'!$I498/2-(('Исходник сравнение Дубай'!$I498/2)*'Таблица вводных'!$G$9)</f>
        <v>0</v>
      </c>
      <c r="J534" s="13" t="s">
        <v>194</v>
      </c>
    </row>
    <row r="535" spans="1:10" ht="15.75" customHeight="1">
      <c r="A535" s="140"/>
      <c r="B535" s="5"/>
      <c r="C535" s="42">
        <f>('Исходник сравнение Дубай'!$C499/2)-(('Исходник сравнение Дубай'!$C499/2)*'Таблица вводных'!$G$3)</f>
        <v>0</v>
      </c>
      <c r="D535" s="42">
        <f>('Исходник сравнение Дубай'!$D499/2+'Таблица вводных'!$F$4)-('Исходник сравнение Дубай'!$D499/2*'Таблица вводных'!$G$4)</f>
        <v>7</v>
      </c>
      <c r="E535" s="42">
        <f>('Исходник сравнение Дубай'!$E499/2)-(('Исходник сравнение Дубай'!$E499/2-'Таблица вводных'!$F$5)*'Таблица вводных'!$G$5)</f>
        <v>0.82499999999999996</v>
      </c>
      <c r="F535" s="42">
        <f>('Исходник сравнение Дубай'!$F499/2+'Таблица вводных'!$F$6)-(('Исходник сравнение Дубай'!$F499/2+'Таблица вводных'!$F$6)*'Таблица вводных'!$G$6)</f>
        <v>21.6</v>
      </c>
      <c r="G535" s="42">
        <f>('Исходник сравнение Дубай'!$G499/2)-(('Исходник сравнение Дубай'!$G499/2)*'Таблица вводных'!$G$7)</f>
        <v>0</v>
      </c>
      <c r="H535" s="43">
        <f>'Исходник сравнение Дубай'!$H499/2</f>
        <v>0</v>
      </c>
      <c r="I535" s="42">
        <f>'Исходник сравнение Дубай'!$I499/2-(('Исходник сравнение Дубай'!$I499/2)*'Таблица вводных'!$G$9)</f>
        <v>0</v>
      </c>
      <c r="J535" s="13" t="s">
        <v>194</v>
      </c>
    </row>
    <row r="536" spans="1:10" ht="15.75" customHeight="1">
      <c r="A536" s="140"/>
      <c r="B536" s="5"/>
      <c r="C536" s="42">
        <f>('Исходник сравнение Дубай'!$C500/2)-(('Исходник сравнение Дубай'!$C500/2)*'Таблица вводных'!$G$3)</f>
        <v>0</v>
      </c>
      <c r="D536" s="42">
        <f>('Исходник сравнение Дубай'!$D500/2+'Таблица вводных'!$F$4)-('Исходник сравнение Дубай'!$D500/2*'Таблица вводных'!$G$4)</f>
        <v>7</v>
      </c>
      <c r="E536" s="42">
        <f>('Исходник сравнение Дубай'!$E500/2)-(('Исходник сравнение Дубай'!$E500/2-'Таблица вводных'!$F$5)*'Таблица вводных'!$G$5)</f>
        <v>0.82499999999999996</v>
      </c>
      <c r="F536" s="42">
        <f>('Исходник сравнение Дубай'!$F500/2+'Таблица вводных'!$F$6)-(('Исходник сравнение Дубай'!$F500/2+'Таблица вводных'!$F$6)*'Таблица вводных'!$G$6)</f>
        <v>21.6</v>
      </c>
      <c r="G536" s="42">
        <f>('Исходник сравнение Дубай'!$G500/2)-(('Исходник сравнение Дубай'!$G500/2)*'Таблица вводных'!$G$7)</f>
        <v>0</v>
      </c>
      <c r="H536" s="43">
        <f>'Исходник сравнение Дубай'!$H500/2</f>
        <v>0</v>
      </c>
      <c r="I536" s="42">
        <f>'Исходник сравнение Дубай'!$I500/2-(('Исходник сравнение Дубай'!$I500/2)*'Таблица вводных'!$G$9)</f>
        <v>0</v>
      </c>
      <c r="J536" s="13" t="s">
        <v>194</v>
      </c>
    </row>
    <row r="537" spans="1:10" ht="15.75" customHeight="1">
      <c r="A537" s="140"/>
      <c r="B537" s="5"/>
      <c r="C537" s="42">
        <f>('Исходник сравнение Дубай'!$C501/2)-(('Исходник сравнение Дубай'!$C501/2)*'Таблица вводных'!$G$3)</f>
        <v>0</v>
      </c>
      <c r="D537" s="42">
        <f>('Исходник сравнение Дубай'!$D501/2+'Таблица вводных'!$F$4)-('Исходник сравнение Дубай'!$D501/2*'Таблица вводных'!$G$4)</f>
        <v>7</v>
      </c>
      <c r="E537" s="42">
        <f>('Исходник сравнение Дубай'!$E501/2)-(('Исходник сравнение Дубай'!$E501/2-'Таблица вводных'!$F$5)*'Таблица вводных'!$G$5)</f>
        <v>0.82499999999999996</v>
      </c>
      <c r="F537" s="42">
        <f>('Исходник сравнение Дубай'!$F501/2+'Таблица вводных'!$F$6)-(('Исходник сравнение Дубай'!$F501/2+'Таблица вводных'!$F$6)*'Таблица вводных'!$G$6)</f>
        <v>21.6</v>
      </c>
      <c r="G537" s="42">
        <f>('Исходник сравнение Дубай'!$G501/2)-(('Исходник сравнение Дубай'!$G501/2)*'Таблица вводных'!$G$7)</f>
        <v>0</v>
      </c>
      <c r="H537" s="43">
        <f>'Исходник сравнение Дубай'!$H501/2</f>
        <v>0</v>
      </c>
      <c r="I537" s="42">
        <f>'Исходник сравнение Дубай'!$I501/2-(('Исходник сравнение Дубай'!$I501/2)*'Таблица вводных'!$G$9)</f>
        <v>0</v>
      </c>
      <c r="J537" s="13" t="s">
        <v>194</v>
      </c>
    </row>
    <row r="538" spans="1:10" ht="15.75" customHeight="1">
      <c r="A538" s="140"/>
      <c r="B538" s="5"/>
      <c r="C538" s="42">
        <f>('Исходник сравнение Дубай'!$C502/2)-(('Исходник сравнение Дубай'!$C502/2)*'Таблица вводных'!$G$3)</f>
        <v>0</v>
      </c>
      <c r="D538" s="42">
        <f>('Исходник сравнение Дубай'!$D502/2+'Таблица вводных'!$F$4)-('Исходник сравнение Дубай'!$D502/2*'Таблица вводных'!$G$4)</f>
        <v>7</v>
      </c>
      <c r="E538" s="42">
        <f>('Исходник сравнение Дубай'!$E502/2)-(('Исходник сравнение Дубай'!$E502/2-'Таблица вводных'!$F$5)*'Таблица вводных'!$G$5)</f>
        <v>0.82499999999999996</v>
      </c>
      <c r="F538" s="42">
        <f>('Исходник сравнение Дубай'!$F502/2+'Таблица вводных'!$F$6)-(('Исходник сравнение Дубай'!$F502/2+'Таблица вводных'!$F$6)*'Таблица вводных'!$G$6)</f>
        <v>21.6</v>
      </c>
      <c r="G538" s="42">
        <f>('Исходник сравнение Дубай'!$G502/2)-(('Исходник сравнение Дубай'!$G502/2)*'Таблица вводных'!$G$7)</f>
        <v>0</v>
      </c>
      <c r="H538" s="43">
        <f>'Исходник сравнение Дубай'!$H502/2</f>
        <v>0</v>
      </c>
      <c r="I538" s="42">
        <f>'Исходник сравнение Дубай'!$I502/2-(('Исходник сравнение Дубай'!$I502/2)*'Таблица вводных'!$G$9)</f>
        <v>0</v>
      </c>
      <c r="J538" s="13" t="s">
        <v>194</v>
      </c>
    </row>
    <row r="539" spans="1:10" ht="15.75" customHeight="1">
      <c r="A539" s="140"/>
      <c r="B539" s="5"/>
      <c r="C539" s="42">
        <f>('Исходник сравнение Дубай'!$C503/2)-(('Исходник сравнение Дубай'!$C503/2)*'Таблица вводных'!$G$3)</f>
        <v>0</v>
      </c>
      <c r="D539" s="42">
        <f>('Исходник сравнение Дубай'!$D503/2+'Таблица вводных'!$F$4)-('Исходник сравнение Дубай'!$D503/2*'Таблица вводных'!$G$4)</f>
        <v>7</v>
      </c>
      <c r="E539" s="42">
        <f>('Исходник сравнение Дубай'!$E503/2)-(('Исходник сравнение Дубай'!$E503/2-'Таблица вводных'!$F$5)*'Таблица вводных'!$G$5)</f>
        <v>0.82499999999999996</v>
      </c>
      <c r="F539" s="42">
        <f>('Исходник сравнение Дубай'!$F503/2+'Таблица вводных'!$F$6)-(('Исходник сравнение Дубай'!$F503/2+'Таблица вводных'!$F$6)*'Таблица вводных'!$G$6)</f>
        <v>21.6</v>
      </c>
      <c r="G539" s="42">
        <f>('Исходник сравнение Дубай'!$G503/2)-(('Исходник сравнение Дубай'!$G503/2)*'Таблица вводных'!$G$7)</f>
        <v>0</v>
      </c>
      <c r="H539" s="43">
        <f>'Исходник сравнение Дубай'!$H503/2</f>
        <v>0</v>
      </c>
      <c r="I539" s="42">
        <f>'Исходник сравнение Дубай'!$I503/2-(('Исходник сравнение Дубай'!$I503/2)*'Таблица вводных'!$G$9)</f>
        <v>0</v>
      </c>
      <c r="J539" s="13" t="s">
        <v>194</v>
      </c>
    </row>
    <row r="540" spans="1:10" ht="15.75" customHeight="1">
      <c r="A540" s="140"/>
      <c r="B540" s="5"/>
      <c r="C540" s="42">
        <f>('Исходник сравнение Дубай'!$C504/2)-(('Исходник сравнение Дубай'!$C504/2)*'Таблица вводных'!$G$3)</f>
        <v>0</v>
      </c>
      <c r="D540" s="42">
        <f>('Исходник сравнение Дубай'!$D504/2+'Таблица вводных'!$F$4)-('Исходник сравнение Дубай'!$D504/2*'Таблица вводных'!$G$4)</f>
        <v>7</v>
      </c>
      <c r="E540" s="42">
        <f>('Исходник сравнение Дубай'!$E504/2)-(('Исходник сравнение Дубай'!$E504/2-'Таблица вводных'!$F$5)*'Таблица вводных'!$G$5)</f>
        <v>0.82499999999999996</v>
      </c>
      <c r="F540" s="42">
        <f>('Исходник сравнение Дубай'!$F504/2+'Таблица вводных'!$F$6)-(('Исходник сравнение Дубай'!$F504/2+'Таблица вводных'!$F$6)*'Таблица вводных'!$G$6)</f>
        <v>21.6</v>
      </c>
      <c r="G540" s="42">
        <f>('Исходник сравнение Дубай'!$G504/2)-(('Исходник сравнение Дубай'!$G504/2)*'Таблица вводных'!$G$7)</f>
        <v>0</v>
      </c>
      <c r="H540" s="43">
        <f>'Исходник сравнение Дубай'!$H504/2</f>
        <v>0</v>
      </c>
      <c r="I540" s="42">
        <f>'Исходник сравнение Дубай'!$I504/2-(('Исходник сравнение Дубай'!$I504/2)*'Таблица вводных'!$G$9)</f>
        <v>0</v>
      </c>
      <c r="J540" s="13" t="s">
        <v>194</v>
      </c>
    </row>
    <row r="541" spans="1:10" ht="15.75" customHeight="1">
      <c r="A541" s="141"/>
      <c r="B541" s="18"/>
      <c r="C541" s="44">
        <f>('Исходник сравнение Дубай'!$C505/2)-(('Исходник сравнение Дубай'!$C505/2)*'Таблица вводных'!$G$3)</f>
        <v>0</v>
      </c>
      <c r="D541" s="44">
        <f>('Исходник сравнение Дубай'!$D505/2+'Таблица вводных'!$F$4)-('Исходник сравнение Дубай'!$D505/2*'Таблица вводных'!$G$4)</f>
        <v>7</v>
      </c>
      <c r="E541" s="44">
        <f>('Исходник сравнение Дубай'!$E505/2)-(('Исходник сравнение Дубай'!$E505/2-'Таблица вводных'!$F$5)*'Таблица вводных'!$G$5)</f>
        <v>0.82499999999999996</v>
      </c>
      <c r="F541" s="44">
        <f>('Исходник сравнение Дубай'!$F505/2+'Таблица вводных'!$F$6)-(('Исходник сравнение Дубай'!$F505/2+'Таблица вводных'!$F$6)*'Таблица вводных'!$G$6)</f>
        <v>21.6</v>
      </c>
      <c r="G541" s="44">
        <f>('Исходник сравнение Дубай'!$G505/2)-(('Исходник сравнение Дубай'!$G505/2)*'Таблица вводных'!$G$7)</f>
        <v>0</v>
      </c>
      <c r="H541" s="45">
        <f>'Исходник сравнение Дубай'!$H505/2</f>
        <v>0</v>
      </c>
      <c r="I541" s="44">
        <f>'Исходник сравнение Дубай'!$I505/2-(('Исходник сравнение Дубай'!$I505/2)*'Таблица вводных'!$G$9)</f>
        <v>0</v>
      </c>
      <c r="J541" s="22" t="s">
        <v>194</v>
      </c>
    </row>
    <row r="542" spans="1:10" ht="15.75" customHeight="1">
      <c r="A542" s="143" t="s">
        <v>195</v>
      </c>
      <c r="B542" s="5">
        <v>45423</v>
      </c>
      <c r="C542" s="40">
        <f>('Исходник сравнение Дубай'!$C506/2)-(('Исходник сравнение Дубай'!$C506/2)*'Таблица вводных'!$G$3)</f>
        <v>0</v>
      </c>
      <c r="D542" s="40">
        <f>('Исходник сравнение Дубай'!$D506/2+'Таблица вводных'!$F$4)-('Исходник сравнение Дубай'!$D506/2*'Таблица вводных'!$G$4)</f>
        <v>7</v>
      </c>
      <c r="E542" s="40">
        <f>('Исходник сравнение Дубай'!$E506/2)-(('Исходник сравнение Дубай'!$E506/2-'Таблица вводных'!$F$5)*'Таблица вводных'!$G$5)</f>
        <v>0.82499999999999996</v>
      </c>
      <c r="F542" s="40">
        <f>('Исходник сравнение Дубай'!$F506/2+'Таблица вводных'!$F$6)-(('Исходник сравнение Дубай'!$F506/2+'Таблица вводных'!$F$6)*'Таблица вводных'!$G$6)</f>
        <v>21.6</v>
      </c>
      <c r="G542" s="40">
        <f>('Исходник сравнение Дубай'!$G506/2)-(('Исходник сравнение Дубай'!$G506/2)*'Таблица вводных'!$G$7)</f>
        <v>0</v>
      </c>
      <c r="H542" s="41">
        <f>'Исходник сравнение Дубай'!$H506/2</f>
        <v>0</v>
      </c>
      <c r="I542" s="40">
        <f>'Исходник сравнение Дубай'!$I506/2-(('Исходник сравнение Дубай'!$I506/2)*'Таблица вводных'!$G$9)</f>
        <v>0</v>
      </c>
      <c r="J542" s="10" t="s">
        <v>194</v>
      </c>
    </row>
    <row r="543" spans="1:10" ht="15.75" customHeight="1">
      <c r="A543" s="140"/>
      <c r="B543" s="5">
        <v>45426</v>
      </c>
      <c r="C543" s="42">
        <f>('Исходник сравнение Дубай'!$C507/2)-(('Исходник сравнение Дубай'!$C507/2)*'Таблица вводных'!$G$3)</f>
        <v>0</v>
      </c>
      <c r="D543" s="42">
        <f>('Исходник сравнение Дубай'!$D507/2+'Таблица вводных'!$F$4)-('Исходник сравнение Дубай'!$D507/2*'Таблица вводных'!$G$4)</f>
        <v>7</v>
      </c>
      <c r="E543" s="42">
        <f>('Исходник сравнение Дубай'!$E507/2)-(('Исходник сравнение Дубай'!$E507/2-'Таблица вводных'!$F$5)*'Таблица вводных'!$G$5)</f>
        <v>0.82499999999999996</v>
      </c>
      <c r="F543" s="42">
        <f>('Исходник сравнение Дубай'!$F507/2+'Таблица вводных'!$F$6)-(('Исходник сравнение Дубай'!$F507/2+'Таблица вводных'!$F$6)*'Таблица вводных'!$G$6)</f>
        <v>21.6</v>
      </c>
      <c r="G543" s="42">
        <f>('Исходник сравнение Дубай'!$G507/2)-(('Исходник сравнение Дубай'!$G507/2)*'Таблица вводных'!$G$7)</f>
        <v>0</v>
      </c>
      <c r="H543" s="43">
        <f>'Исходник сравнение Дубай'!$H507/2</f>
        <v>0</v>
      </c>
      <c r="I543" s="42">
        <f>'Исходник сравнение Дубай'!$I507/2-(('Исходник сравнение Дубай'!$I507/2)*'Таблица вводных'!$G$9)</f>
        <v>0</v>
      </c>
      <c r="J543" s="13" t="s">
        <v>194</v>
      </c>
    </row>
    <row r="544" spans="1:10" ht="15.75" customHeight="1">
      <c r="A544" s="140"/>
      <c r="B544" s="5">
        <v>45430</v>
      </c>
      <c r="C544" s="42">
        <f>('Исходник сравнение Дубай'!$C508/2)-(('Исходник сравнение Дубай'!$C508/2)*'Таблица вводных'!$G$3)</f>
        <v>0</v>
      </c>
      <c r="D544" s="42">
        <f>('Исходник сравнение Дубай'!$D508/2+'Таблица вводных'!$F$4)-('Исходник сравнение Дубай'!$D508/2*'Таблица вводных'!$G$4)</f>
        <v>7</v>
      </c>
      <c r="E544" s="42">
        <f>('Исходник сравнение Дубай'!$E508/2)-(('Исходник сравнение Дубай'!$E508/2-'Таблица вводных'!$F$5)*'Таблица вводных'!$G$5)</f>
        <v>0.82499999999999996</v>
      </c>
      <c r="F544" s="42">
        <f>('Исходник сравнение Дубай'!$F508/2+'Таблица вводных'!$F$6)-(('Исходник сравнение Дубай'!$F508/2+'Таблица вводных'!$F$6)*'Таблица вводных'!$G$6)</f>
        <v>21.6</v>
      </c>
      <c r="G544" s="42">
        <f>('Исходник сравнение Дубай'!$G508/2)-(('Исходник сравнение Дубай'!$G508/2)*'Таблица вводных'!$G$7)</f>
        <v>0</v>
      </c>
      <c r="H544" s="43">
        <f>'Исходник сравнение Дубай'!$H508/2</f>
        <v>0</v>
      </c>
      <c r="I544" s="42">
        <f>'Исходник сравнение Дубай'!$I508/2-(('Исходник сравнение Дубай'!$I508/2)*'Таблица вводных'!$G$9)</f>
        <v>0</v>
      </c>
      <c r="J544" s="13" t="s">
        <v>194</v>
      </c>
    </row>
    <row r="545" spans="1:10" ht="15.75" customHeight="1">
      <c r="A545" s="140"/>
      <c r="B545" s="5">
        <v>45433</v>
      </c>
      <c r="C545" s="42">
        <f>('Исходник сравнение Дубай'!$C509/2)-(('Исходник сравнение Дубай'!$C509/2)*'Таблица вводных'!$G$3)</f>
        <v>0</v>
      </c>
      <c r="D545" s="42">
        <f>('Исходник сравнение Дубай'!$D509/2+'Таблица вводных'!$F$4)-('Исходник сравнение Дубай'!$D509/2*'Таблица вводных'!$G$4)</f>
        <v>7</v>
      </c>
      <c r="E545" s="42">
        <f>('Исходник сравнение Дубай'!$E509/2)-(('Исходник сравнение Дубай'!$E509/2-'Таблица вводных'!$F$5)*'Таблица вводных'!$G$5)</f>
        <v>0.82499999999999996</v>
      </c>
      <c r="F545" s="42">
        <f>('Исходник сравнение Дубай'!$F509/2+'Таблица вводных'!$F$6)-(('Исходник сравнение Дубай'!$F509/2+'Таблица вводных'!$F$6)*'Таблица вводных'!$G$6)</f>
        <v>21.6</v>
      </c>
      <c r="G545" s="42">
        <f>('Исходник сравнение Дубай'!$G509/2)-(('Исходник сравнение Дубай'!$G509/2)*'Таблица вводных'!$G$7)</f>
        <v>0</v>
      </c>
      <c r="H545" s="43">
        <f>'Исходник сравнение Дубай'!$H509/2</f>
        <v>0</v>
      </c>
      <c r="I545" s="42">
        <f>'Исходник сравнение Дубай'!$I509/2-(('Исходник сравнение Дубай'!$I509/2)*'Таблица вводных'!$G$9)</f>
        <v>0</v>
      </c>
      <c r="J545" s="13" t="s">
        <v>194</v>
      </c>
    </row>
    <row r="546" spans="1:10" ht="15.75" customHeight="1">
      <c r="A546" s="140"/>
      <c r="B546" s="5">
        <v>45437</v>
      </c>
      <c r="C546" s="42">
        <f>('Исходник сравнение Дубай'!$C510/2)-(('Исходник сравнение Дубай'!$C510/2)*'Таблица вводных'!$G$3)</f>
        <v>0</v>
      </c>
      <c r="D546" s="42">
        <f>('Исходник сравнение Дубай'!$D510/2+'Таблица вводных'!$F$4)-('Исходник сравнение Дубай'!$D510/2*'Таблица вводных'!$G$4)</f>
        <v>7</v>
      </c>
      <c r="E546" s="42">
        <f>('Исходник сравнение Дубай'!$E510/2)-(('Исходник сравнение Дубай'!$E510/2-'Таблица вводных'!$F$5)*'Таблица вводных'!$G$5)</f>
        <v>0.82499999999999996</v>
      </c>
      <c r="F546" s="42">
        <f>('Исходник сравнение Дубай'!$F510/2+'Таблица вводных'!$F$6)-(('Исходник сравнение Дубай'!$F510/2+'Таблица вводных'!$F$6)*'Таблица вводных'!$G$6)</f>
        <v>21.6</v>
      </c>
      <c r="G546" s="42">
        <f>('Исходник сравнение Дубай'!$G510/2)-(('Исходник сравнение Дубай'!$G510/2)*'Таблица вводных'!$G$7)</f>
        <v>0</v>
      </c>
      <c r="H546" s="43">
        <f>'Исходник сравнение Дубай'!$H510/2</f>
        <v>0</v>
      </c>
      <c r="I546" s="42">
        <f>'Исходник сравнение Дубай'!$I510/2-(('Исходник сравнение Дубай'!$I510/2)*'Таблица вводных'!$G$9)</f>
        <v>0</v>
      </c>
      <c r="J546" s="13" t="s">
        <v>194</v>
      </c>
    </row>
    <row r="547" spans="1:10" ht="15.75" customHeight="1">
      <c r="A547" s="140"/>
      <c r="B547" s="5">
        <v>45440</v>
      </c>
      <c r="C547" s="42">
        <f>('Исходник сравнение Дубай'!$C511/2)-(('Исходник сравнение Дубай'!$C511/2)*'Таблица вводных'!$G$3)</f>
        <v>0</v>
      </c>
      <c r="D547" s="42">
        <f>('Исходник сравнение Дубай'!$D511/2+'Таблица вводных'!$F$4)-('Исходник сравнение Дубай'!$D511/2*'Таблица вводных'!$G$4)</f>
        <v>7</v>
      </c>
      <c r="E547" s="42">
        <f>('Исходник сравнение Дубай'!$E511/2)-(('Исходник сравнение Дубай'!$E511/2-'Таблица вводных'!$F$5)*'Таблица вводных'!$G$5)</f>
        <v>0.82499999999999996</v>
      </c>
      <c r="F547" s="42">
        <f>('Исходник сравнение Дубай'!$F511/2+'Таблица вводных'!$F$6)-(('Исходник сравнение Дубай'!$F511/2+'Таблица вводных'!$F$6)*'Таблица вводных'!$G$6)</f>
        <v>21.6</v>
      </c>
      <c r="G547" s="42">
        <f>('Исходник сравнение Дубай'!$G511/2)-(('Исходник сравнение Дубай'!$G511/2)*'Таблица вводных'!$G$7)</f>
        <v>0</v>
      </c>
      <c r="H547" s="43">
        <f>'Исходник сравнение Дубай'!$H511/2</f>
        <v>0</v>
      </c>
      <c r="I547" s="42">
        <f>'Исходник сравнение Дубай'!$I511/2-(('Исходник сравнение Дубай'!$I511/2)*'Таблица вводных'!$G$9)</f>
        <v>0</v>
      </c>
      <c r="J547" s="13" t="s">
        <v>194</v>
      </c>
    </row>
    <row r="548" spans="1:10" ht="15.75" customHeight="1">
      <c r="A548" s="140"/>
      <c r="B548" s="5">
        <v>45444</v>
      </c>
      <c r="C548" s="42">
        <f>('Исходник сравнение Дубай'!$C512/2)-(('Исходник сравнение Дубай'!$C512/2)*'Таблица вводных'!$G$3)</f>
        <v>0</v>
      </c>
      <c r="D548" s="42">
        <f>('Исходник сравнение Дубай'!$D512/2+'Таблица вводных'!$F$4)-('Исходник сравнение Дубай'!$D512/2*'Таблица вводных'!$G$4)</f>
        <v>7</v>
      </c>
      <c r="E548" s="42">
        <f>('Исходник сравнение Дубай'!$E512/2)-(('Исходник сравнение Дубай'!$E512/2-'Таблица вводных'!$F$5)*'Таблица вводных'!$G$5)</f>
        <v>0.82499999999999996</v>
      </c>
      <c r="F548" s="42">
        <f>('Исходник сравнение Дубай'!$F512/2+'Таблица вводных'!$F$6)-(('Исходник сравнение Дубай'!$F512/2+'Таблица вводных'!$F$6)*'Таблица вводных'!$G$6)</f>
        <v>21.6</v>
      </c>
      <c r="G548" s="42">
        <f>('Исходник сравнение Дубай'!$G512/2)-(('Исходник сравнение Дубай'!$G512/2)*'Таблица вводных'!$G$7)</f>
        <v>0</v>
      </c>
      <c r="H548" s="43">
        <f>'Исходник сравнение Дубай'!$H512/2</f>
        <v>0</v>
      </c>
      <c r="I548" s="42">
        <f>'Исходник сравнение Дубай'!$I512/2-(('Исходник сравнение Дубай'!$I512/2)*'Таблица вводных'!$G$9)</f>
        <v>0</v>
      </c>
      <c r="J548" s="13" t="s">
        <v>194</v>
      </c>
    </row>
    <row r="549" spans="1:10" ht="15.75" customHeight="1">
      <c r="A549" s="140"/>
      <c r="B549" s="5">
        <v>45447</v>
      </c>
      <c r="C549" s="42">
        <f>('Исходник сравнение Дубай'!$C513/2)-(('Исходник сравнение Дубай'!$C513/2)*'Таблица вводных'!$G$3)</f>
        <v>0</v>
      </c>
      <c r="D549" s="42">
        <f>('Исходник сравнение Дубай'!$D513/2+'Таблица вводных'!$F$4)-('Исходник сравнение Дубай'!$D513/2*'Таблица вводных'!$G$4)</f>
        <v>7</v>
      </c>
      <c r="E549" s="42">
        <f>('Исходник сравнение Дубай'!$E513/2)-(('Исходник сравнение Дубай'!$E513/2-'Таблица вводных'!$F$5)*'Таблица вводных'!$G$5)</f>
        <v>0.82499999999999996</v>
      </c>
      <c r="F549" s="42">
        <f>('Исходник сравнение Дубай'!$F513/2+'Таблица вводных'!$F$6)-(('Исходник сравнение Дубай'!$F513/2+'Таблица вводных'!$F$6)*'Таблица вводных'!$G$6)</f>
        <v>21.6</v>
      </c>
      <c r="G549" s="42">
        <f>('Исходник сравнение Дубай'!$G513/2)-(('Исходник сравнение Дубай'!$G513/2)*'Таблица вводных'!$G$7)</f>
        <v>0</v>
      </c>
      <c r="H549" s="43">
        <f>'Исходник сравнение Дубай'!$H513/2</f>
        <v>0</v>
      </c>
      <c r="I549" s="42">
        <f>'Исходник сравнение Дубай'!$I513/2-(('Исходник сравнение Дубай'!$I513/2)*'Таблица вводных'!$G$9)</f>
        <v>0</v>
      </c>
      <c r="J549" s="13" t="s">
        <v>194</v>
      </c>
    </row>
    <row r="550" spans="1:10" ht="15.75" customHeight="1">
      <c r="A550" s="140"/>
      <c r="B550" s="5">
        <v>45451</v>
      </c>
      <c r="C550" s="42">
        <f>('Исходник сравнение Дубай'!$C514/2)-(('Исходник сравнение Дубай'!$C514/2)*'Таблица вводных'!$G$3)</f>
        <v>0</v>
      </c>
      <c r="D550" s="42">
        <f>('Исходник сравнение Дубай'!$D514/2+'Таблица вводных'!$F$4)-('Исходник сравнение Дубай'!$D514/2*'Таблица вводных'!$G$4)</f>
        <v>7</v>
      </c>
      <c r="E550" s="42">
        <f>('Исходник сравнение Дубай'!$E514/2)-(('Исходник сравнение Дубай'!$E514/2-'Таблица вводных'!$F$5)*'Таблица вводных'!$G$5)</f>
        <v>0.82499999999999996</v>
      </c>
      <c r="F550" s="42">
        <f>('Исходник сравнение Дубай'!$F514/2+'Таблица вводных'!$F$6)-(('Исходник сравнение Дубай'!$F514/2+'Таблица вводных'!$F$6)*'Таблица вводных'!$G$6)</f>
        <v>21.6</v>
      </c>
      <c r="G550" s="42">
        <f>('Исходник сравнение Дубай'!$G514/2)-(('Исходник сравнение Дубай'!$G514/2)*'Таблица вводных'!$G$7)</f>
        <v>0</v>
      </c>
      <c r="H550" s="43">
        <f>'Исходник сравнение Дубай'!$H514/2</f>
        <v>0</v>
      </c>
      <c r="I550" s="42">
        <f>'Исходник сравнение Дубай'!$I514/2-(('Исходник сравнение Дубай'!$I514/2)*'Таблица вводных'!$G$9)</f>
        <v>0</v>
      </c>
      <c r="J550" s="13" t="s">
        <v>194</v>
      </c>
    </row>
    <row r="551" spans="1:10" ht="15.75" customHeight="1">
      <c r="A551" s="140"/>
      <c r="B551" s="5">
        <v>45454</v>
      </c>
      <c r="C551" s="42">
        <f>('Исходник сравнение Дубай'!$C515/2)-(('Исходник сравнение Дубай'!$C515/2)*'Таблица вводных'!$G$3)</f>
        <v>0</v>
      </c>
      <c r="D551" s="42">
        <f>('Исходник сравнение Дубай'!$D515/2+'Таблица вводных'!$F$4)-('Исходник сравнение Дубай'!$D515/2*'Таблица вводных'!$G$4)</f>
        <v>7</v>
      </c>
      <c r="E551" s="42">
        <f>('Исходник сравнение Дубай'!$E515/2)-(('Исходник сравнение Дубай'!$E515/2-'Таблица вводных'!$F$5)*'Таблица вводных'!$G$5)</f>
        <v>0.82499999999999996</v>
      </c>
      <c r="F551" s="42">
        <f>('Исходник сравнение Дубай'!$F515/2+'Таблица вводных'!$F$6)-(('Исходник сравнение Дубай'!$F515/2+'Таблица вводных'!$F$6)*'Таблица вводных'!$G$6)</f>
        <v>21.6</v>
      </c>
      <c r="G551" s="42">
        <f>('Исходник сравнение Дубай'!$G515/2)-(('Исходник сравнение Дубай'!$G515/2)*'Таблица вводных'!$G$7)</f>
        <v>0</v>
      </c>
      <c r="H551" s="43">
        <f>'Исходник сравнение Дубай'!$H515/2</f>
        <v>0</v>
      </c>
      <c r="I551" s="42">
        <f>'Исходник сравнение Дубай'!$I515/2-(('Исходник сравнение Дубай'!$I515/2)*'Таблица вводных'!$G$9)</f>
        <v>0</v>
      </c>
      <c r="J551" s="13" t="s">
        <v>194</v>
      </c>
    </row>
    <row r="552" spans="1:10" ht="15.75" customHeight="1">
      <c r="A552" s="140"/>
      <c r="B552" s="5"/>
      <c r="C552" s="42">
        <f>('Исходник сравнение Дубай'!$C516/2)-(('Исходник сравнение Дубай'!$C516/2)*'Таблица вводных'!$G$3)</f>
        <v>0</v>
      </c>
      <c r="D552" s="42">
        <f>('Исходник сравнение Дубай'!$D516/2+'Таблица вводных'!$F$4)-('Исходник сравнение Дубай'!$D516/2*'Таблица вводных'!$G$4)</f>
        <v>7</v>
      </c>
      <c r="E552" s="42">
        <f>('Исходник сравнение Дубай'!$E516/2)-(('Исходник сравнение Дубай'!$E516/2-'Таблица вводных'!$F$5)*'Таблица вводных'!$G$5)</f>
        <v>0.82499999999999996</v>
      </c>
      <c r="F552" s="42">
        <f>('Исходник сравнение Дубай'!$F516/2+'Таблица вводных'!$F$6)-(('Исходник сравнение Дубай'!$F516/2+'Таблица вводных'!$F$6)*'Таблица вводных'!$G$6)</f>
        <v>21.6</v>
      </c>
      <c r="G552" s="42">
        <f>('Исходник сравнение Дубай'!$G516/2)-(('Исходник сравнение Дубай'!$G516/2)*'Таблица вводных'!$G$7)</f>
        <v>0</v>
      </c>
      <c r="H552" s="43">
        <f>'Исходник сравнение Дубай'!$H516/2</f>
        <v>0</v>
      </c>
      <c r="I552" s="42">
        <f>'Исходник сравнение Дубай'!$I516/2-(('Исходник сравнение Дубай'!$I516/2)*'Таблица вводных'!$G$9)</f>
        <v>0</v>
      </c>
      <c r="J552" s="13" t="s">
        <v>194</v>
      </c>
    </row>
    <row r="553" spans="1:10" ht="15.75" customHeight="1">
      <c r="A553" s="140"/>
      <c r="B553" s="5"/>
      <c r="C553" s="42">
        <f>('Исходник сравнение Дубай'!$C517/2)-(('Исходник сравнение Дубай'!$C517/2)*'Таблица вводных'!$G$3)</f>
        <v>0</v>
      </c>
      <c r="D553" s="42">
        <f>('Исходник сравнение Дубай'!$D517/2+'Таблица вводных'!$F$4)-('Исходник сравнение Дубай'!$D517/2*'Таблица вводных'!$G$4)</f>
        <v>7</v>
      </c>
      <c r="E553" s="42">
        <f>('Исходник сравнение Дубай'!$E517/2)-(('Исходник сравнение Дубай'!$E517/2-'Таблица вводных'!$F$5)*'Таблица вводных'!$G$5)</f>
        <v>0.82499999999999996</v>
      </c>
      <c r="F553" s="42">
        <f>('Исходник сравнение Дубай'!$F517/2+'Таблица вводных'!$F$6)-(('Исходник сравнение Дубай'!$F517/2+'Таблица вводных'!$F$6)*'Таблица вводных'!$G$6)</f>
        <v>21.6</v>
      </c>
      <c r="G553" s="42">
        <f>('Исходник сравнение Дубай'!$G517/2)-(('Исходник сравнение Дубай'!$G517/2)*'Таблица вводных'!$G$7)</f>
        <v>0</v>
      </c>
      <c r="H553" s="43">
        <f>'Исходник сравнение Дубай'!$H517/2</f>
        <v>0</v>
      </c>
      <c r="I553" s="42">
        <f>'Исходник сравнение Дубай'!$I517/2-(('Исходник сравнение Дубай'!$I517/2)*'Таблица вводных'!$G$9)</f>
        <v>0</v>
      </c>
      <c r="J553" s="13" t="s">
        <v>194</v>
      </c>
    </row>
    <row r="554" spans="1:10" ht="15.75" customHeight="1">
      <c r="A554" s="140"/>
      <c r="B554" s="5"/>
      <c r="C554" s="42">
        <f>('Исходник сравнение Дубай'!$C518/2)-(('Исходник сравнение Дубай'!$C518/2)*'Таблица вводных'!$G$3)</f>
        <v>0</v>
      </c>
      <c r="D554" s="42">
        <f>('Исходник сравнение Дубай'!$D518/2+'Таблица вводных'!$F$4)-('Исходник сравнение Дубай'!$D518/2*'Таблица вводных'!$G$4)</f>
        <v>7</v>
      </c>
      <c r="E554" s="42">
        <f>('Исходник сравнение Дубай'!$E518/2)-(('Исходник сравнение Дубай'!$E518/2-'Таблица вводных'!$F$5)*'Таблица вводных'!$G$5)</f>
        <v>0.82499999999999996</v>
      </c>
      <c r="F554" s="42">
        <f>('Исходник сравнение Дубай'!$F518/2+'Таблица вводных'!$F$6)-(('Исходник сравнение Дубай'!$F518/2+'Таблица вводных'!$F$6)*'Таблица вводных'!$G$6)</f>
        <v>21.6</v>
      </c>
      <c r="G554" s="42">
        <f>('Исходник сравнение Дубай'!$G518/2)-(('Исходник сравнение Дубай'!$G518/2)*'Таблица вводных'!$G$7)</f>
        <v>0</v>
      </c>
      <c r="H554" s="43">
        <f>'Исходник сравнение Дубай'!$H518/2</f>
        <v>0</v>
      </c>
      <c r="I554" s="42">
        <f>'Исходник сравнение Дубай'!$I518/2-(('Исходник сравнение Дубай'!$I518/2)*'Таблица вводных'!$G$9)</f>
        <v>0</v>
      </c>
      <c r="J554" s="13" t="s">
        <v>194</v>
      </c>
    </row>
    <row r="555" spans="1:10" ht="15.75" customHeight="1">
      <c r="A555" s="140"/>
      <c r="B555" s="5"/>
      <c r="C555" s="42">
        <f>('Исходник сравнение Дубай'!$C519/2)-(('Исходник сравнение Дубай'!$C519/2)*'Таблица вводных'!$G$3)</f>
        <v>0</v>
      </c>
      <c r="D555" s="42">
        <f>('Исходник сравнение Дубай'!$D519/2+'Таблица вводных'!$F$4)-('Исходник сравнение Дубай'!$D519/2*'Таблица вводных'!$G$4)</f>
        <v>7</v>
      </c>
      <c r="E555" s="42">
        <f>('Исходник сравнение Дубай'!$E519/2)-(('Исходник сравнение Дубай'!$E519/2-'Таблица вводных'!$F$5)*'Таблица вводных'!$G$5)</f>
        <v>0.82499999999999996</v>
      </c>
      <c r="F555" s="42">
        <f>('Исходник сравнение Дубай'!$F519/2+'Таблица вводных'!$F$6)-(('Исходник сравнение Дубай'!$F519/2+'Таблица вводных'!$F$6)*'Таблица вводных'!$G$6)</f>
        <v>21.6</v>
      </c>
      <c r="G555" s="42">
        <f>('Исходник сравнение Дубай'!$G519/2)-(('Исходник сравнение Дубай'!$G519/2)*'Таблица вводных'!$G$7)</f>
        <v>0</v>
      </c>
      <c r="H555" s="43">
        <f>'Исходник сравнение Дубай'!$H519/2</f>
        <v>0</v>
      </c>
      <c r="I555" s="42">
        <f>'Исходник сравнение Дубай'!$I519/2-(('Исходник сравнение Дубай'!$I519/2)*'Таблица вводных'!$G$9)</f>
        <v>0</v>
      </c>
      <c r="J555" s="13" t="s">
        <v>194</v>
      </c>
    </row>
    <row r="556" spans="1:10" ht="15.75" customHeight="1">
      <c r="A556" s="140"/>
      <c r="B556" s="5"/>
      <c r="C556" s="42">
        <f>('Исходник сравнение Дубай'!$C520/2)-(('Исходник сравнение Дубай'!$C520/2)*'Таблица вводных'!$G$3)</f>
        <v>0</v>
      </c>
      <c r="D556" s="42">
        <f>('Исходник сравнение Дубай'!$D520/2+'Таблица вводных'!$F$4)-('Исходник сравнение Дубай'!$D520/2*'Таблица вводных'!$G$4)</f>
        <v>7</v>
      </c>
      <c r="E556" s="42">
        <f>('Исходник сравнение Дубай'!$E520/2)-(('Исходник сравнение Дубай'!$E520/2-'Таблица вводных'!$F$5)*'Таблица вводных'!$G$5)</f>
        <v>0.82499999999999996</v>
      </c>
      <c r="F556" s="42">
        <f>('Исходник сравнение Дубай'!$F520/2+'Таблица вводных'!$F$6)-(('Исходник сравнение Дубай'!$F520/2+'Таблица вводных'!$F$6)*'Таблица вводных'!$G$6)</f>
        <v>21.6</v>
      </c>
      <c r="G556" s="42">
        <f>('Исходник сравнение Дубай'!$G520/2)-(('Исходник сравнение Дубай'!$G520/2)*'Таблица вводных'!$G$7)</f>
        <v>0</v>
      </c>
      <c r="H556" s="43">
        <f>'Исходник сравнение Дубай'!$H520/2</f>
        <v>0</v>
      </c>
      <c r="I556" s="42">
        <f>'Исходник сравнение Дубай'!$I520/2-(('Исходник сравнение Дубай'!$I520/2)*'Таблица вводных'!$G$9)</f>
        <v>0</v>
      </c>
      <c r="J556" s="13" t="s">
        <v>194</v>
      </c>
    </row>
    <row r="557" spans="1:10" ht="15.75" customHeight="1">
      <c r="A557" s="140"/>
      <c r="B557" s="5"/>
      <c r="C557" s="42">
        <f>('Исходник сравнение Дубай'!$C521/2)-(('Исходник сравнение Дубай'!$C521/2)*'Таблица вводных'!$G$3)</f>
        <v>0</v>
      </c>
      <c r="D557" s="42">
        <f>('Исходник сравнение Дубай'!$D521/2+'Таблица вводных'!$F$4)-('Исходник сравнение Дубай'!$D521/2*'Таблица вводных'!$G$4)</f>
        <v>7</v>
      </c>
      <c r="E557" s="42">
        <f>('Исходник сравнение Дубай'!$E521/2)-(('Исходник сравнение Дубай'!$E521/2-'Таблица вводных'!$F$5)*'Таблица вводных'!$G$5)</f>
        <v>0.82499999999999996</v>
      </c>
      <c r="F557" s="42">
        <f>('Исходник сравнение Дубай'!$F521/2+'Таблица вводных'!$F$6)-(('Исходник сравнение Дубай'!$F521/2+'Таблица вводных'!$F$6)*'Таблица вводных'!$G$6)</f>
        <v>21.6</v>
      </c>
      <c r="G557" s="42">
        <f>('Исходник сравнение Дубай'!$G521/2)-(('Исходник сравнение Дубай'!$G521/2)*'Таблица вводных'!$G$7)</f>
        <v>0</v>
      </c>
      <c r="H557" s="43">
        <f>'Исходник сравнение Дубай'!$H521/2</f>
        <v>0</v>
      </c>
      <c r="I557" s="42">
        <f>'Исходник сравнение Дубай'!$I521/2-(('Исходник сравнение Дубай'!$I521/2)*'Таблица вводных'!$G$9)</f>
        <v>0</v>
      </c>
      <c r="J557" s="13" t="s">
        <v>194</v>
      </c>
    </row>
    <row r="558" spans="1:10" ht="15.75" customHeight="1">
      <c r="A558" s="140"/>
      <c r="B558" s="5"/>
      <c r="C558" s="42">
        <f>('Исходник сравнение Дубай'!$C522/2)-(('Исходник сравнение Дубай'!$C522/2)*'Таблица вводных'!$G$3)</f>
        <v>0</v>
      </c>
      <c r="D558" s="42">
        <f>('Исходник сравнение Дубай'!$D522/2+'Таблица вводных'!$F$4)-('Исходник сравнение Дубай'!$D522/2*'Таблица вводных'!$G$4)</f>
        <v>7</v>
      </c>
      <c r="E558" s="42">
        <f>('Исходник сравнение Дубай'!$E522/2)-(('Исходник сравнение Дубай'!$E522/2-'Таблица вводных'!$F$5)*'Таблица вводных'!$G$5)</f>
        <v>0.82499999999999996</v>
      </c>
      <c r="F558" s="42">
        <f>('Исходник сравнение Дубай'!$F522/2+'Таблица вводных'!$F$6)-(('Исходник сравнение Дубай'!$F522/2+'Таблица вводных'!$F$6)*'Таблица вводных'!$G$6)</f>
        <v>21.6</v>
      </c>
      <c r="G558" s="42">
        <f>('Исходник сравнение Дубай'!$G522/2)-(('Исходник сравнение Дубай'!$G522/2)*'Таблица вводных'!$G$7)</f>
        <v>0</v>
      </c>
      <c r="H558" s="43">
        <f>'Исходник сравнение Дубай'!$H522/2</f>
        <v>0</v>
      </c>
      <c r="I558" s="42">
        <f>'Исходник сравнение Дубай'!$I522/2-(('Исходник сравнение Дубай'!$I522/2)*'Таблица вводных'!$G$9)</f>
        <v>0</v>
      </c>
      <c r="J558" s="13" t="s">
        <v>194</v>
      </c>
    </row>
    <row r="559" spans="1:10" ht="15.75" customHeight="1">
      <c r="A559" s="141"/>
      <c r="B559" s="18"/>
      <c r="C559" s="44">
        <f>('Исходник сравнение Дубай'!$C523/2)-(('Исходник сравнение Дубай'!$C523/2)*'Таблица вводных'!$G$3)</f>
        <v>0</v>
      </c>
      <c r="D559" s="44">
        <f>('Исходник сравнение Дубай'!$D523/2+'Таблица вводных'!$F$4)-('Исходник сравнение Дубай'!$D523/2*'Таблица вводных'!$G$4)</f>
        <v>7</v>
      </c>
      <c r="E559" s="44">
        <f>('Исходник сравнение Дубай'!$E523/2)-(('Исходник сравнение Дубай'!$E523/2-'Таблица вводных'!$F$5)*'Таблица вводных'!$G$5)</f>
        <v>0.82499999999999996</v>
      </c>
      <c r="F559" s="44">
        <f>('Исходник сравнение Дубай'!$F523/2+'Таблица вводных'!$F$6)-(('Исходник сравнение Дубай'!$F523/2+'Таблица вводных'!$F$6)*'Таблица вводных'!$G$6)</f>
        <v>21.6</v>
      </c>
      <c r="G559" s="44">
        <f>('Исходник сравнение Дубай'!$G523/2)-(('Исходник сравнение Дубай'!$G523/2)*'Таблица вводных'!$G$7)</f>
        <v>0</v>
      </c>
      <c r="H559" s="45">
        <f>'Исходник сравнение Дубай'!$H523/2</f>
        <v>0</v>
      </c>
      <c r="I559" s="44">
        <f>'Исходник сравнение Дубай'!$I523/2-(('Исходник сравнение Дубай'!$I523/2)*'Таблица вводных'!$G$9)</f>
        <v>0</v>
      </c>
      <c r="J559" s="22" t="s">
        <v>194</v>
      </c>
    </row>
    <row r="560" spans="1:10" ht="15.75" customHeight="1">
      <c r="A560" s="143" t="s">
        <v>196</v>
      </c>
      <c r="B560" s="5">
        <v>45423</v>
      </c>
      <c r="C560" s="40">
        <f>('Исходник сравнение Дубай'!$C524/2)-(('Исходник сравнение Дубай'!$C524/2)*'Таблица вводных'!$G$3)</f>
        <v>0</v>
      </c>
      <c r="D560" s="40">
        <f>('Исходник сравнение Дубай'!$D524/2+'Таблица вводных'!$F$4)-('Исходник сравнение Дубай'!$D524/2*'Таблица вводных'!$G$4)</f>
        <v>7</v>
      </c>
      <c r="E560" s="40">
        <f>('Исходник сравнение Дубай'!$E524/2)-(('Исходник сравнение Дубай'!$E524/2-'Таблица вводных'!$F$5)*'Таблица вводных'!$G$5)</f>
        <v>0.82499999999999996</v>
      </c>
      <c r="F560" s="40">
        <f>('Исходник сравнение Дубай'!$F524/2+'Таблица вводных'!$F$6)-(('Исходник сравнение Дубай'!$F524/2+'Таблица вводных'!$F$6)*'Таблица вводных'!$G$6)</f>
        <v>21.6</v>
      </c>
      <c r="G560" s="40">
        <f>('Исходник сравнение Дубай'!$G524/2)-(('Исходник сравнение Дубай'!$G524/2)*'Таблица вводных'!$G$7)</f>
        <v>0</v>
      </c>
      <c r="H560" s="41">
        <f>'Исходник сравнение Дубай'!$H524/2</f>
        <v>0</v>
      </c>
      <c r="I560" s="40">
        <f>'Исходник сравнение Дубай'!$I524/2-(('Исходник сравнение Дубай'!$I524/2)*'Таблица вводных'!$G$9)</f>
        <v>0</v>
      </c>
      <c r="J560" s="10" t="s">
        <v>165</v>
      </c>
    </row>
    <row r="561" spans="1:10" ht="15.75" customHeight="1">
      <c r="A561" s="140"/>
      <c r="B561" s="5">
        <v>45426</v>
      </c>
      <c r="C561" s="42">
        <f>('Исходник сравнение Дубай'!$C525/2)-(('Исходник сравнение Дубай'!$C525/2)*'Таблица вводных'!$G$3)</f>
        <v>0</v>
      </c>
      <c r="D561" s="42">
        <f>('Исходник сравнение Дубай'!$D525/2+'Таблица вводных'!$F$4)-('Исходник сравнение Дубай'!$D525/2*'Таблица вводных'!$G$4)</f>
        <v>7</v>
      </c>
      <c r="E561" s="42">
        <f>('Исходник сравнение Дубай'!$E525/2)-(('Исходник сравнение Дубай'!$E525/2-'Таблица вводных'!$F$5)*'Таблица вводных'!$G$5)</f>
        <v>0.82499999999999996</v>
      </c>
      <c r="F561" s="42">
        <f>('Исходник сравнение Дубай'!$F525/2+'Таблица вводных'!$F$6)-(('Исходник сравнение Дубай'!$F525/2+'Таблица вводных'!$F$6)*'Таблица вводных'!$G$6)</f>
        <v>21.6</v>
      </c>
      <c r="G561" s="42">
        <f>('Исходник сравнение Дубай'!$G525/2)-(('Исходник сравнение Дубай'!$G525/2)*'Таблица вводных'!$G$7)</f>
        <v>0</v>
      </c>
      <c r="H561" s="43">
        <f>'Исходник сравнение Дубай'!$H525/2</f>
        <v>0</v>
      </c>
      <c r="I561" s="42">
        <f>'Исходник сравнение Дубай'!$I525/2-(('Исходник сравнение Дубай'!$I525/2)*'Таблица вводных'!$G$9)</f>
        <v>0</v>
      </c>
      <c r="J561" s="13" t="s">
        <v>165</v>
      </c>
    </row>
    <row r="562" spans="1:10" ht="15.75" customHeight="1">
      <c r="A562" s="140"/>
      <c r="B562" s="5">
        <v>45430</v>
      </c>
      <c r="C562" s="42">
        <f>('Исходник сравнение Дубай'!$C526/2)-(('Исходник сравнение Дубай'!$C526/2)*'Таблица вводных'!$G$3)</f>
        <v>0</v>
      </c>
      <c r="D562" s="42">
        <f>('Исходник сравнение Дубай'!$D526/2+'Таблица вводных'!$F$4)-('Исходник сравнение Дубай'!$D526/2*'Таблица вводных'!$G$4)</f>
        <v>7</v>
      </c>
      <c r="E562" s="42">
        <f>('Исходник сравнение Дубай'!$E526/2)-(('Исходник сравнение Дубай'!$E526/2-'Таблица вводных'!$F$5)*'Таблица вводных'!$G$5)</f>
        <v>0.82499999999999996</v>
      </c>
      <c r="F562" s="42">
        <f>('Исходник сравнение Дубай'!$F526/2+'Таблица вводных'!$F$6)-(('Исходник сравнение Дубай'!$F526/2+'Таблица вводных'!$F$6)*'Таблица вводных'!$G$6)</f>
        <v>21.6</v>
      </c>
      <c r="G562" s="42">
        <f>('Исходник сравнение Дубай'!$G526/2)-(('Исходник сравнение Дубай'!$G526/2)*'Таблица вводных'!$G$7)</f>
        <v>0</v>
      </c>
      <c r="H562" s="43">
        <f>'Исходник сравнение Дубай'!$H526/2</f>
        <v>0</v>
      </c>
      <c r="I562" s="42">
        <f>'Исходник сравнение Дубай'!$I526/2-(('Исходник сравнение Дубай'!$I526/2)*'Таблица вводных'!$G$9)</f>
        <v>0</v>
      </c>
      <c r="J562" s="13" t="s">
        <v>165</v>
      </c>
    </row>
    <row r="563" spans="1:10" ht="15.75" customHeight="1">
      <c r="A563" s="140"/>
      <c r="B563" s="5">
        <v>45433</v>
      </c>
      <c r="C563" s="42">
        <f>('Исходник сравнение Дубай'!$C527/2)-(('Исходник сравнение Дубай'!$C527/2)*'Таблица вводных'!$G$3)</f>
        <v>0</v>
      </c>
      <c r="D563" s="42">
        <f>('Исходник сравнение Дубай'!$D527/2+'Таблица вводных'!$F$4)-('Исходник сравнение Дубай'!$D527/2*'Таблица вводных'!$G$4)</f>
        <v>7</v>
      </c>
      <c r="E563" s="42">
        <f>('Исходник сравнение Дубай'!$E527/2)-(('Исходник сравнение Дубай'!$E527/2-'Таблица вводных'!$F$5)*'Таблица вводных'!$G$5)</f>
        <v>0.82499999999999996</v>
      </c>
      <c r="F563" s="42">
        <f>('Исходник сравнение Дубай'!$F527/2+'Таблица вводных'!$F$6)-(('Исходник сравнение Дубай'!$F527/2+'Таблица вводных'!$F$6)*'Таблица вводных'!$G$6)</f>
        <v>21.6</v>
      </c>
      <c r="G563" s="42">
        <f>('Исходник сравнение Дубай'!$G527/2)-(('Исходник сравнение Дубай'!$G527/2)*'Таблица вводных'!$G$7)</f>
        <v>0</v>
      </c>
      <c r="H563" s="43">
        <f>'Исходник сравнение Дубай'!$H527/2</f>
        <v>0</v>
      </c>
      <c r="I563" s="42">
        <f>'Исходник сравнение Дубай'!$I527/2-(('Исходник сравнение Дубай'!$I527/2)*'Таблица вводных'!$G$9)</f>
        <v>0</v>
      </c>
      <c r="J563" s="13" t="s">
        <v>165</v>
      </c>
    </row>
    <row r="564" spans="1:10" ht="15.75" customHeight="1">
      <c r="A564" s="140"/>
      <c r="B564" s="5">
        <v>45437</v>
      </c>
      <c r="C564" s="42">
        <f>('Исходник сравнение Дубай'!$C528/2)-(('Исходник сравнение Дубай'!$C528/2)*'Таблица вводных'!$G$3)</f>
        <v>0</v>
      </c>
      <c r="D564" s="42">
        <f>('Исходник сравнение Дубай'!$D528/2+'Таблица вводных'!$F$4)-('Исходник сравнение Дубай'!$D528/2*'Таблица вводных'!$G$4)</f>
        <v>7</v>
      </c>
      <c r="E564" s="42">
        <f>('Исходник сравнение Дубай'!$E528/2)-(('Исходник сравнение Дубай'!$E528/2-'Таблица вводных'!$F$5)*'Таблица вводных'!$G$5)</f>
        <v>0.82499999999999996</v>
      </c>
      <c r="F564" s="42">
        <f>('Исходник сравнение Дубай'!$F528/2+'Таблица вводных'!$F$6)-(('Исходник сравнение Дубай'!$F528/2+'Таблица вводных'!$F$6)*'Таблица вводных'!$G$6)</f>
        <v>21.6</v>
      </c>
      <c r="G564" s="42">
        <f>('Исходник сравнение Дубай'!$G528/2)-(('Исходник сравнение Дубай'!$G528/2)*'Таблица вводных'!$G$7)</f>
        <v>0</v>
      </c>
      <c r="H564" s="43">
        <f>'Исходник сравнение Дубай'!$H528/2</f>
        <v>0</v>
      </c>
      <c r="I564" s="42">
        <f>'Исходник сравнение Дубай'!$I528/2-(('Исходник сравнение Дубай'!$I528/2)*'Таблица вводных'!$G$9)</f>
        <v>0</v>
      </c>
      <c r="J564" s="13" t="s">
        <v>165</v>
      </c>
    </row>
    <row r="565" spans="1:10" ht="15.75" customHeight="1">
      <c r="A565" s="140"/>
      <c r="B565" s="5">
        <v>45440</v>
      </c>
      <c r="C565" s="42">
        <f>('Исходник сравнение Дубай'!$C529/2)-(('Исходник сравнение Дубай'!$C529/2)*'Таблица вводных'!$G$3)</f>
        <v>0</v>
      </c>
      <c r="D565" s="42">
        <f>('Исходник сравнение Дубай'!$D529/2+'Таблица вводных'!$F$4)-('Исходник сравнение Дубай'!$D529/2*'Таблица вводных'!$G$4)</f>
        <v>7</v>
      </c>
      <c r="E565" s="42">
        <f>('Исходник сравнение Дубай'!$E529/2)-(('Исходник сравнение Дубай'!$E529/2-'Таблица вводных'!$F$5)*'Таблица вводных'!$G$5)</f>
        <v>0.82499999999999996</v>
      </c>
      <c r="F565" s="42">
        <f>('Исходник сравнение Дубай'!$F529/2+'Таблица вводных'!$F$6)-(('Исходник сравнение Дубай'!$F529/2+'Таблица вводных'!$F$6)*'Таблица вводных'!$G$6)</f>
        <v>21.6</v>
      </c>
      <c r="G565" s="42">
        <f>('Исходник сравнение Дубай'!$G529/2)-(('Исходник сравнение Дубай'!$G529/2)*'Таблица вводных'!$G$7)</f>
        <v>0</v>
      </c>
      <c r="H565" s="43">
        <f>'Исходник сравнение Дубай'!$H529/2</f>
        <v>0</v>
      </c>
      <c r="I565" s="42">
        <f>'Исходник сравнение Дубай'!$I529/2-(('Исходник сравнение Дубай'!$I529/2)*'Таблица вводных'!$G$9)</f>
        <v>0</v>
      </c>
      <c r="J565" s="13" t="s">
        <v>165</v>
      </c>
    </row>
    <row r="566" spans="1:10" ht="15.75" customHeight="1">
      <c r="A566" s="140"/>
      <c r="B566" s="5">
        <v>45444</v>
      </c>
      <c r="C566" s="42">
        <f>('Исходник сравнение Дубай'!$C530/2)-(('Исходник сравнение Дубай'!$C530/2)*'Таблица вводных'!$G$3)</f>
        <v>0</v>
      </c>
      <c r="D566" s="42">
        <f>('Исходник сравнение Дубай'!$D530/2+'Таблица вводных'!$F$4)-('Исходник сравнение Дубай'!$D530/2*'Таблица вводных'!$G$4)</f>
        <v>7</v>
      </c>
      <c r="E566" s="42">
        <f>('Исходник сравнение Дубай'!$E530/2)-(('Исходник сравнение Дубай'!$E530/2-'Таблица вводных'!$F$5)*'Таблица вводных'!$G$5)</f>
        <v>0.82499999999999996</v>
      </c>
      <c r="F566" s="42">
        <f>('Исходник сравнение Дубай'!$F530/2+'Таблица вводных'!$F$6)-(('Исходник сравнение Дубай'!$F530/2+'Таблица вводных'!$F$6)*'Таблица вводных'!$G$6)</f>
        <v>21.6</v>
      </c>
      <c r="G566" s="42">
        <f>('Исходник сравнение Дубай'!$G530/2)-(('Исходник сравнение Дубай'!$G530/2)*'Таблица вводных'!$G$7)</f>
        <v>0</v>
      </c>
      <c r="H566" s="43">
        <f>'Исходник сравнение Дубай'!$H530/2</f>
        <v>0</v>
      </c>
      <c r="I566" s="42">
        <f>'Исходник сравнение Дубай'!$I530/2-(('Исходник сравнение Дубай'!$I530/2)*'Таблица вводных'!$G$9)</f>
        <v>0</v>
      </c>
      <c r="J566" s="13" t="s">
        <v>165</v>
      </c>
    </row>
    <row r="567" spans="1:10" ht="15.75" customHeight="1">
      <c r="A567" s="140"/>
      <c r="B567" s="5">
        <v>45447</v>
      </c>
      <c r="C567" s="42">
        <f>('Исходник сравнение Дубай'!$C531/2)-(('Исходник сравнение Дубай'!$C531/2)*'Таблица вводных'!$G$3)</f>
        <v>0</v>
      </c>
      <c r="D567" s="42">
        <f>('Исходник сравнение Дубай'!$D531/2+'Таблица вводных'!$F$4)-('Исходник сравнение Дубай'!$D531/2*'Таблица вводных'!$G$4)</f>
        <v>7</v>
      </c>
      <c r="E567" s="42">
        <f>('Исходник сравнение Дубай'!$E531/2)-(('Исходник сравнение Дубай'!$E531/2-'Таблица вводных'!$F$5)*'Таблица вводных'!$G$5)</f>
        <v>0.82499999999999996</v>
      </c>
      <c r="F567" s="42">
        <f>('Исходник сравнение Дубай'!$F531/2+'Таблица вводных'!$F$6)-(('Исходник сравнение Дубай'!$F531/2+'Таблица вводных'!$F$6)*'Таблица вводных'!$G$6)</f>
        <v>21.6</v>
      </c>
      <c r="G567" s="42">
        <f>('Исходник сравнение Дубай'!$G531/2)-(('Исходник сравнение Дубай'!$G531/2)*'Таблица вводных'!$G$7)</f>
        <v>0</v>
      </c>
      <c r="H567" s="43">
        <f>'Исходник сравнение Дубай'!$H531/2</f>
        <v>0</v>
      </c>
      <c r="I567" s="42">
        <f>'Исходник сравнение Дубай'!$I531/2-(('Исходник сравнение Дубай'!$I531/2)*'Таблица вводных'!$G$9)</f>
        <v>0</v>
      </c>
      <c r="J567" s="13" t="s">
        <v>165</v>
      </c>
    </row>
    <row r="568" spans="1:10" ht="15.75" customHeight="1">
      <c r="A568" s="140"/>
      <c r="B568" s="5">
        <v>45451</v>
      </c>
      <c r="C568" s="42">
        <f>('Исходник сравнение Дубай'!$C532/2)-(('Исходник сравнение Дубай'!$C532/2)*'Таблица вводных'!$G$3)</f>
        <v>0</v>
      </c>
      <c r="D568" s="42">
        <f>('Исходник сравнение Дубай'!$D532/2+'Таблица вводных'!$F$4)-('Исходник сравнение Дубай'!$D532/2*'Таблица вводных'!$G$4)</f>
        <v>7</v>
      </c>
      <c r="E568" s="42">
        <f>('Исходник сравнение Дубай'!$E532/2)-(('Исходник сравнение Дубай'!$E532/2-'Таблица вводных'!$F$5)*'Таблица вводных'!$G$5)</f>
        <v>0.82499999999999996</v>
      </c>
      <c r="F568" s="42">
        <f>('Исходник сравнение Дубай'!$F532/2+'Таблица вводных'!$F$6)-(('Исходник сравнение Дубай'!$F532/2+'Таблица вводных'!$F$6)*'Таблица вводных'!$G$6)</f>
        <v>21.6</v>
      </c>
      <c r="G568" s="42">
        <f>('Исходник сравнение Дубай'!$G532/2)-(('Исходник сравнение Дубай'!$G532/2)*'Таблица вводных'!$G$7)</f>
        <v>0</v>
      </c>
      <c r="H568" s="43">
        <f>'Исходник сравнение Дубай'!$H532/2</f>
        <v>0</v>
      </c>
      <c r="I568" s="42">
        <f>'Исходник сравнение Дубай'!$I532/2-(('Исходник сравнение Дубай'!$I532/2)*'Таблица вводных'!$G$9)</f>
        <v>0</v>
      </c>
      <c r="J568" s="13" t="s">
        <v>165</v>
      </c>
    </row>
    <row r="569" spans="1:10" ht="15.75" customHeight="1">
      <c r="A569" s="140"/>
      <c r="B569" s="5">
        <v>45454</v>
      </c>
      <c r="C569" s="42">
        <f>('Исходник сравнение Дубай'!$C533/2)-(('Исходник сравнение Дубай'!$C533/2)*'Таблица вводных'!$G$3)</f>
        <v>0</v>
      </c>
      <c r="D569" s="42">
        <f>('Исходник сравнение Дубай'!$D533/2+'Таблица вводных'!$F$4)-('Исходник сравнение Дубай'!$D533/2*'Таблица вводных'!$G$4)</f>
        <v>7</v>
      </c>
      <c r="E569" s="42">
        <f>('Исходник сравнение Дубай'!$E533/2)-(('Исходник сравнение Дубай'!$E533/2-'Таблица вводных'!$F$5)*'Таблица вводных'!$G$5)</f>
        <v>0.82499999999999996</v>
      </c>
      <c r="F569" s="42">
        <f>('Исходник сравнение Дубай'!$F533/2+'Таблица вводных'!$F$6)-(('Исходник сравнение Дубай'!$F533/2+'Таблица вводных'!$F$6)*'Таблица вводных'!$G$6)</f>
        <v>21.6</v>
      </c>
      <c r="G569" s="42">
        <f>('Исходник сравнение Дубай'!$G533/2)-(('Исходник сравнение Дубай'!$G533/2)*'Таблица вводных'!$G$7)</f>
        <v>0</v>
      </c>
      <c r="H569" s="43">
        <f>'Исходник сравнение Дубай'!$H533/2</f>
        <v>0</v>
      </c>
      <c r="I569" s="42">
        <f>'Исходник сравнение Дубай'!$I533/2-(('Исходник сравнение Дубай'!$I533/2)*'Таблица вводных'!$G$9)</f>
        <v>0</v>
      </c>
      <c r="J569" s="13" t="s">
        <v>165</v>
      </c>
    </row>
    <row r="570" spans="1:10" ht="15.75" customHeight="1">
      <c r="A570" s="140"/>
      <c r="B570" s="5"/>
      <c r="C570" s="42">
        <f>('Исходник сравнение Дубай'!$C534/2)-(('Исходник сравнение Дубай'!$C534/2)*'Таблица вводных'!$G$3)</f>
        <v>0</v>
      </c>
      <c r="D570" s="42">
        <f>('Исходник сравнение Дубай'!$D534/2+'Таблица вводных'!$F$4)-('Исходник сравнение Дубай'!$D534/2*'Таблица вводных'!$G$4)</f>
        <v>7</v>
      </c>
      <c r="E570" s="42">
        <f>('Исходник сравнение Дубай'!$E534/2)-(('Исходник сравнение Дубай'!$E534/2-'Таблица вводных'!$F$5)*'Таблица вводных'!$G$5)</f>
        <v>0.82499999999999996</v>
      </c>
      <c r="F570" s="42">
        <f>('Исходник сравнение Дубай'!$F534/2+'Таблица вводных'!$F$6)-(('Исходник сравнение Дубай'!$F534/2+'Таблица вводных'!$F$6)*'Таблица вводных'!$G$6)</f>
        <v>21.6</v>
      </c>
      <c r="G570" s="42">
        <f>('Исходник сравнение Дубай'!$G534/2)-(('Исходник сравнение Дубай'!$G534/2)*'Таблица вводных'!$G$7)</f>
        <v>0</v>
      </c>
      <c r="H570" s="43">
        <f>'Исходник сравнение Дубай'!$H534/2</f>
        <v>0</v>
      </c>
      <c r="I570" s="42">
        <f>'Исходник сравнение Дубай'!$I534/2-(('Исходник сравнение Дубай'!$I534/2)*'Таблица вводных'!$G$9)</f>
        <v>0</v>
      </c>
      <c r="J570" s="13" t="s">
        <v>165</v>
      </c>
    </row>
    <row r="571" spans="1:10" ht="15.75" customHeight="1">
      <c r="A571" s="140"/>
      <c r="B571" s="5"/>
      <c r="C571" s="42">
        <f>('Исходник сравнение Дубай'!$C535/2)-(('Исходник сравнение Дубай'!$C535/2)*'Таблица вводных'!$G$3)</f>
        <v>0</v>
      </c>
      <c r="D571" s="42">
        <f>('Исходник сравнение Дубай'!$D535/2+'Таблица вводных'!$F$4)-('Исходник сравнение Дубай'!$D535/2*'Таблица вводных'!$G$4)</f>
        <v>7</v>
      </c>
      <c r="E571" s="42">
        <f>('Исходник сравнение Дубай'!$E535/2)-(('Исходник сравнение Дубай'!$E535/2-'Таблица вводных'!$F$5)*'Таблица вводных'!$G$5)</f>
        <v>0.82499999999999996</v>
      </c>
      <c r="F571" s="42">
        <f>('Исходник сравнение Дубай'!$F535/2+'Таблица вводных'!$F$6)-(('Исходник сравнение Дубай'!$F535/2+'Таблица вводных'!$F$6)*'Таблица вводных'!$G$6)</f>
        <v>21.6</v>
      </c>
      <c r="G571" s="42">
        <f>('Исходник сравнение Дубай'!$G535/2)-(('Исходник сравнение Дубай'!$G535/2)*'Таблица вводных'!$G$7)</f>
        <v>0</v>
      </c>
      <c r="H571" s="43">
        <f>'Исходник сравнение Дубай'!$H535/2</f>
        <v>0</v>
      </c>
      <c r="I571" s="42">
        <f>'Исходник сравнение Дубай'!$I535/2-(('Исходник сравнение Дубай'!$I535/2)*'Таблица вводных'!$G$9)</f>
        <v>0</v>
      </c>
      <c r="J571" s="13" t="s">
        <v>165</v>
      </c>
    </row>
    <row r="572" spans="1:10" ht="15.75" customHeight="1">
      <c r="A572" s="140"/>
      <c r="B572" s="5"/>
      <c r="C572" s="42">
        <f>('Исходник сравнение Дубай'!$C536/2)-(('Исходник сравнение Дубай'!$C536/2)*'Таблица вводных'!$G$3)</f>
        <v>0</v>
      </c>
      <c r="D572" s="42">
        <f>('Исходник сравнение Дубай'!$D536/2+'Таблица вводных'!$F$4)-('Исходник сравнение Дубай'!$D536/2*'Таблица вводных'!$G$4)</f>
        <v>7</v>
      </c>
      <c r="E572" s="42">
        <f>('Исходник сравнение Дубай'!$E536/2)-(('Исходник сравнение Дубай'!$E536/2-'Таблица вводных'!$F$5)*'Таблица вводных'!$G$5)</f>
        <v>0.82499999999999996</v>
      </c>
      <c r="F572" s="42">
        <f>('Исходник сравнение Дубай'!$F536/2+'Таблица вводных'!$F$6)-(('Исходник сравнение Дубай'!$F536/2+'Таблица вводных'!$F$6)*'Таблица вводных'!$G$6)</f>
        <v>21.6</v>
      </c>
      <c r="G572" s="42">
        <f>('Исходник сравнение Дубай'!$G536/2)-(('Исходник сравнение Дубай'!$G536/2)*'Таблица вводных'!$G$7)</f>
        <v>0</v>
      </c>
      <c r="H572" s="43">
        <f>'Исходник сравнение Дубай'!$H536/2</f>
        <v>0</v>
      </c>
      <c r="I572" s="42">
        <f>'Исходник сравнение Дубай'!$I536/2-(('Исходник сравнение Дубай'!$I536/2)*'Таблица вводных'!$G$9)</f>
        <v>0</v>
      </c>
      <c r="J572" s="13" t="s">
        <v>165</v>
      </c>
    </row>
    <row r="573" spans="1:10" ht="15.75" customHeight="1">
      <c r="A573" s="140"/>
      <c r="B573" s="5"/>
      <c r="C573" s="42">
        <f>('Исходник сравнение Дубай'!$C537/2)-(('Исходник сравнение Дубай'!$C537/2)*'Таблица вводных'!$G$3)</f>
        <v>0</v>
      </c>
      <c r="D573" s="42">
        <f>('Исходник сравнение Дубай'!$D537/2+'Таблица вводных'!$F$4)-('Исходник сравнение Дубай'!$D537/2*'Таблица вводных'!$G$4)</f>
        <v>7</v>
      </c>
      <c r="E573" s="42">
        <f>('Исходник сравнение Дубай'!$E537/2)-(('Исходник сравнение Дубай'!$E537/2-'Таблица вводных'!$F$5)*'Таблица вводных'!$G$5)</f>
        <v>0.82499999999999996</v>
      </c>
      <c r="F573" s="42">
        <f>('Исходник сравнение Дубай'!$F537/2+'Таблица вводных'!$F$6)-(('Исходник сравнение Дубай'!$F537/2+'Таблица вводных'!$F$6)*'Таблица вводных'!$G$6)</f>
        <v>21.6</v>
      </c>
      <c r="G573" s="42">
        <f>('Исходник сравнение Дубай'!$G537/2)-(('Исходник сравнение Дубай'!$G537/2)*'Таблица вводных'!$G$7)</f>
        <v>0</v>
      </c>
      <c r="H573" s="43">
        <f>'Исходник сравнение Дубай'!$H537/2</f>
        <v>0</v>
      </c>
      <c r="I573" s="42">
        <f>'Исходник сравнение Дубай'!$I537/2-(('Исходник сравнение Дубай'!$I537/2)*'Таблица вводных'!$G$9)</f>
        <v>0</v>
      </c>
      <c r="J573" s="13" t="s">
        <v>165</v>
      </c>
    </row>
    <row r="574" spans="1:10" ht="15.75" customHeight="1">
      <c r="A574" s="140"/>
      <c r="B574" s="5"/>
      <c r="C574" s="42">
        <f>('Исходник сравнение Дубай'!$C538/2)-(('Исходник сравнение Дубай'!$C538/2)*'Таблица вводных'!$G$3)</f>
        <v>0</v>
      </c>
      <c r="D574" s="42">
        <f>('Исходник сравнение Дубай'!$D538/2+'Таблица вводных'!$F$4)-('Исходник сравнение Дубай'!$D538/2*'Таблица вводных'!$G$4)</f>
        <v>7</v>
      </c>
      <c r="E574" s="42">
        <f>('Исходник сравнение Дубай'!$E538/2)-(('Исходник сравнение Дубай'!$E538/2-'Таблица вводных'!$F$5)*'Таблица вводных'!$G$5)</f>
        <v>0.82499999999999996</v>
      </c>
      <c r="F574" s="42">
        <f>('Исходник сравнение Дубай'!$F538/2+'Таблица вводных'!$F$6)-(('Исходник сравнение Дубай'!$F538/2+'Таблица вводных'!$F$6)*'Таблица вводных'!$G$6)</f>
        <v>21.6</v>
      </c>
      <c r="G574" s="42">
        <f>('Исходник сравнение Дубай'!$G538/2)-(('Исходник сравнение Дубай'!$G538/2)*'Таблица вводных'!$G$7)</f>
        <v>0</v>
      </c>
      <c r="H574" s="43">
        <f>'Исходник сравнение Дубай'!$H538/2</f>
        <v>0</v>
      </c>
      <c r="I574" s="42">
        <f>'Исходник сравнение Дубай'!$I538/2-(('Исходник сравнение Дубай'!$I538/2)*'Таблица вводных'!$G$9)</f>
        <v>0</v>
      </c>
      <c r="J574" s="13" t="s">
        <v>165</v>
      </c>
    </row>
    <row r="575" spans="1:10" ht="15.75" customHeight="1">
      <c r="A575" s="140"/>
      <c r="B575" s="5"/>
      <c r="C575" s="42">
        <f>('Исходник сравнение Дубай'!$C539/2)-(('Исходник сравнение Дубай'!$C539/2)*'Таблица вводных'!$G$3)</f>
        <v>0</v>
      </c>
      <c r="D575" s="42">
        <f>('Исходник сравнение Дубай'!$D539/2+'Таблица вводных'!$F$4)-('Исходник сравнение Дубай'!$D539/2*'Таблица вводных'!$G$4)</f>
        <v>7</v>
      </c>
      <c r="E575" s="42">
        <f>('Исходник сравнение Дубай'!$E539/2)-(('Исходник сравнение Дубай'!$E539/2-'Таблица вводных'!$F$5)*'Таблица вводных'!$G$5)</f>
        <v>0.82499999999999996</v>
      </c>
      <c r="F575" s="42">
        <f>('Исходник сравнение Дубай'!$F539/2+'Таблица вводных'!$F$6)-(('Исходник сравнение Дубай'!$F539/2+'Таблица вводных'!$F$6)*'Таблица вводных'!$G$6)</f>
        <v>21.6</v>
      </c>
      <c r="G575" s="42">
        <f>('Исходник сравнение Дубай'!$G539/2)-(('Исходник сравнение Дубай'!$G539/2)*'Таблица вводных'!$G$7)</f>
        <v>0</v>
      </c>
      <c r="H575" s="43">
        <f>'Исходник сравнение Дубай'!$H539/2</f>
        <v>0</v>
      </c>
      <c r="I575" s="42">
        <f>'Исходник сравнение Дубай'!$I539/2-(('Исходник сравнение Дубай'!$I539/2)*'Таблица вводных'!$G$9)</f>
        <v>0</v>
      </c>
      <c r="J575" s="13" t="s">
        <v>165</v>
      </c>
    </row>
    <row r="576" spans="1:10" ht="15.75" customHeight="1">
      <c r="A576" s="140"/>
      <c r="B576" s="5"/>
      <c r="C576" s="42">
        <f>('Исходник сравнение Дубай'!$C540/2)-(('Исходник сравнение Дубай'!$C540/2)*'Таблица вводных'!$G$3)</f>
        <v>0</v>
      </c>
      <c r="D576" s="42">
        <f>('Исходник сравнение Дубай'!$D540/2+'Таблица вводных'!$F$4)-('Исходник сравнение Дубай'!$D540/2*'Таблица вводных'!$G$4)</f>
        <v>7</v>
      </c>
      <c r="E576" s="42">
        <f>('Исходник сравнение Дубай'!$E540/2)-(('Исходник сравнение Дубай'!$E540/2-'Таблица вводных'!$F$5)*'Таблица вводных'!$G$5)</f>
        <v>0.82499999999999996</v>
      </c>
      <c r="F576" s="42">
        <f>('Исходник сравнение Дубай'!$F540/2+'Таблица вводных'!$F$6)-(('Исходник сравнение Дубай'!$F540/2+'Таблица вводных'!$F$6)*'Таблица вводных'!$G$6)</f>
        <v>21.6</v>
      </c>
      <c r="G576" s="42">
        <f>('Исходник сравнение Дубай'!$G540/2)-(('Исходник сравнение Дубай'!$G540/2)*'Таблица вводных'!$G$7)</f>
        <v>0</v>
      </c>
      <c r="H576" s="43">
        <f>'Исходник сравнение Дубай'!$H540/2</f>
        <v>0</v>
      </c>
      <c r="I576" s="42">
        <f>'Исходник сравнение Дубай'!$I540/2-(('Исходник сравнение Дубай'!$I540/2)*'Таблица вводных'!$G$9)</f>
        <v>0</v>
      </c>
      <c r="J576" s="13" t="s">
        <v>165</v>
      </c>
    </row>
    <row r="577" spans="1:10" ht="15.75" customHeight="1">
      <c r="A577" s="141"/>
      <c r="B577" s="18"/>
      <c r="C577" s="44">
        <f>('Исходник сравнение Дубай'!$C541/2)-(('Исходник сравнение Дубай'!$C541/2)*'Таблица вводных'!$G$3)</f>
        <v>0</v>
      </c>
      <c r="D577" s="44">
        <f>('Исходник сравнение Дубай'!$D541/2+'Таблица вводных'!$F$4)-('Исходник сравнение Дубай'!$D541/2*'Таблица вводных'!$G$4)</f>
        <v>7</v>
      </c>
      <c r="E577" s="44">
        <f>('Исходник сравнение Дубай'!$E541/2)-(('Исходник сравнение Дубай'!$E541/2-'Таблица вводных'!$F$5)*'Таблица вводных'!$G$5)</f>
        <v>0.82499999999999996</v>
      </c>
      <c r="F577" s="44">
        <f>('Исходник сравнение Дубай'!$F541/2+'Таблица вводных'!$F$6)-(('Исходник сравнение Дубай'!$F541/2+'Таблица вводных'!$F$6)*'Таблица вводных'!$G$6)</f>
        <v>21.6</v>
      </c>
      <c r="G577" s="44">
        <f>('Исходник сравнение Дубай'!$G541/2)-(('Исходник сравнение Дубай'!$G541/2)*'Таблица вводных'!$G$7)</f>
        <v>0</v>
      </c>
      <c r="H577" s="45">
        <f>'Исходник сравнение Дубай'!$H541/2</f>
        <v>0</v>
      </c>
      <c r="I577" s="44">
        <f>'Исходник сравнение Дубай'!$I541/2-(('Исходник сравнение Дубай'!$I541/2)*'Таблица вводных'!$G$9)</f>
        <v>0</v>
      </c>
      <c r="J577" s="22" t="s">
        <v>165</v>
      </c>
    </row>
    <row r="578" spans="1:10" ht="15.75" customHeight="1">
      <c r="A578" s="143" t="s">
        <v>197</v>
      </c>
      <c r="B578" s="5">
        <v>45423</v>
      </c>
      <c r="C578" s="40">
        <f>('Исходник сравнение Дубай'!$C542/2)-(('Исходник сравнение Дубай'!$C542/2)*'Таблица вводных'!$G$3)</f>
        <v>0</v>
      </c>
      <c r="D578" s="40">
        <f>('Исходник сравнение Дубай'!$D542/2+'Таблица вводных'!$F$4)-('Исходник сравнение Дубай'!$D542/2*'Таблица вводных'!$G$4)</f>
        <v>7</v>
      </c>
      <c r="E578" s="40">
        <f>('Исходник сравнение Дубай'!$E542/2)-(('Исходник сравнение Дубай'!$E542/2-'Таблица вводных'!$F$5)*'Таблица вводных'!$G$5)</f>
        <v>0.82499999999999996</v>
      </c>
      <c r="F578" s="40">
        <f>('Исходник сравнение Дубай'!$F542/2+'Таблица вводных'!$F$6)-(('Исходник сравнение Дубай'!$F542/2+'Таблица вводных'!$F$6)*'Таблица вводных'!$G$6)</f>
        <v>21.6</v>
      </c>
      <c r="G578" s="40">
        <f>('Исходник сравнение Дубай'!$G542/2)-(('Исходник сравнение Дубай'!$G542/2)*'Таблица вводных'!$G$7)</f>
        <v>0</v>
      </c>
      <c r="H578" s="41">
        <f>'Исходник сравнение Дубай'!$H542/2</f>
        <v>0</v>
      </c>
      <c r="I578" s="40">
        <f>'Исходник сравнение Дубай'!$I542/2-(('Исходник сравнение Дубай'!$I542/2)*'Таблица вводных'!$G$9)</f>
        <v>0</v>
      </c>
      <c r="J578" s="10" t="s">
        <v>198</v>
      </c>
    </row>
    <row r="579" spans="1:10" ht="15.75" customHeight="1">
      <c r="A579" s="140"/>
      <c r="B579" s="5">
        <v>45426</v>
      </c>
      <c r="C579" s="42">
        <f>('Исходник сравнение Дубай'!$C543/2)-(('Исходник сравнение Дубай'!$C543/2)*'Таблица вводных'!$G$3)</f>
        <v>0</v>
      </c>
      <c r="D579" s="42">
        <f>('Исходник сравнение Дубай'!$D543/2+'Таблица вводных'!$F$4)-('Исходник сравнение Дубай'!$D543/2*'Таблица вводных'!$G$4)</f>
        <v>7</v>
      </c>
      <c r="E579" s="42">
        <f>('Исходник сравнение Дубай'!$E543/2)-(('Исходник сравнение Дубай'!$E543/2-'Таблица вводных'!$F$5)*'Таблица вводных'!$G$5)</f>
        <v>0.82499999999999996</v>
      </c>
      <c r="F579" s="42">
        <f>('Исходник сравнение Дубай'!$F543/2+'Таблица вводных'!$F$6)-(('Исходник сравнение Дубай'!$F543/2+'Таблица вводных'!$F$6)*'Таблица вводных'!$G$6)</f>
        <v>21.6</v>
      </c>
      <c r="G579" s="42">
        <f>('Исходник сравнение Дубай'!$G543/2)-(('Исходник сравнение Дубай'!$G543/2)*'Таблица вводных'!$G$7)</f>
        <v>0</v>
      </c>
      <c r="H579" s="43">
        <f>'Исходник сравнение Дубай'!$H543/2</f>
        <v>0</v>
      </c>
      <c r="I579" s="42">
        <f>'Исходник сравнение Дубай'!$I543/2-(('Исходник сравнение Дубай'!$I543/2)*'Таблица вводных'!$G$9)</f>
        <v>0</v>
      </c>
      <c r="J579" s="13" t="s">
        <v>198</v>
      </c>
    </row>
    <row r="580" spans="1:10" ht="15.75" customHeight="1">
      <c r="A580" s="140"/>
      <c r="B580" s="5">
        <v>45430</v>
      </c>
      <c r="C580" s="42">
        <f>('Исходник сравнение Дубай'!$C544/2)-(('Исходник сравнение Дубай'!$C544/2)*'Таблица вводных'!$G$3)</f>
        <v>0</v>
      </c>
      <c r="D580" s="42">
        <f>('Исходник сравнение Дубай'!$D544/2+'Таблица вводных'!$F$4)-('Исходник сравнение Дубай'!$D544/2*'Таблица вводных'!$G$4)</f>
        <v>7</v>
      </c>
      <c r="E580" s="42">
        <f>('Исходник сравнение Дубай'!$E544/2)-(('Исходник сравнение Дубай'!$E544/2-'Таблица вводных'!$F$5)*'Таблица вводных'!$G$5)</f>
        <v>0.82499999999999996</v>
      </c>
      <c r="F580" s="42">
        <f>('Исходник сравнение Дубай'!$F544/2+'Таблица вводных'!$F$6)-(('Исходник сравнение Дубай'!$F544/2+'Таблица вводных'!$F$6)*'Таблица вводных'!$G$6)</f>
        <v>21.6</v>
      </c>
      <c r="G580" s="42">
        <f>('Исходник сравнение Дубай'!$G544/2)-(('Исходник сравнение Дубай'!$G544/2)*'Таблица вводных'!$G$7)</f>
        <v>0</v>
      </c>
      <c r="H580" s="43">
        <f>'Исходник сравнение Дубай'!$H544/2</f>
        <v>0</v>
      </c>
      <c r="I580" s="42">
        <f>'Исходник сравнение Дубай'!$I544/2-(('Исходник сравнение Дубай'!$I544/2)*'Таблица вводных'!$G$9)</f>
        <v>0</v>
      </c>
      <c r="J580" s="13" t="s">
        <v>198</v>
      </c>
    </row>
    <row r="581" spans="1:10" ht="15.75" customHeight="1">
      <c r="A581" s="140"/>
      <c r="B581" s="5">
        <v>45433</v>
      </c>
      <c r="C581" s="42">
        <f>('Исходник сравнение Дубай'!$C545/2)-(('Исходник сравнение Дубай'!$C545/2)*'Таблица вводных'!$G$3)</f>
        <v>0</v>
      </c>
      <c r="D581" s="42">
        <f>('Исходник сравнение Дубай'!$D545/2+'Таблица вводных'!$F$4)-('Исходник сравнение Дубай'!$D545/2*'Таблица вводных'!$G$4)</f>
        <v>7</v>
      </c>
      <c r="E581" s="42">
        <f>('Исходник сравнение Дубай'!$E545/2)-(('Исходник сравнение Дубай'!$E545/2-'Таблица вводных'!$F$5)*'Таблица вводных'!$G$5)</f>
        <v>0.82499999999999996</v>
      </c>
      <c r="F581" s="42">
        <f>('Исходник сравнение Дубай'!$F545/2+'Таблица вводных'!$F$6)-(('Исходник сравнение Дубай'!$F545/2+'Таблица вводных'!$F$6)*'Таблица вводных'!$G$6)</f>
        <v>21.6</v>
      </c>
      <c r="G581" s="42">
        <f>('Исходник сравнение Дубай'!$G545/2)-(('Исходник сравнение Дубай'!$G545/2)*'Таблица вводных'!$G$7)</f>
        <v>0</v>
      </c>
      <c r="H581" s="43">
        <f>'Исходник сравнение Дубай'!$H545/2</f>
        <v>0</v>
      </c>
      <c r="I581" s="42">
        <f>'Исходник сравнение Дубай'!$I545/2-(('Исходник сравнение Дубай'!$I545/2)*'Таблица вводных'!$G$9)</f>
        <v>0</v>
      </c>
      <c r="J581" s="13" t="s">
        <v>198</v>
      </c>
    </row>
    <row r="582" spans="1:10" ht="15.75" customHeight="1">
      <c r="A582" s="140"/>
      <c r="B582" s="5">
        <v>45437</v>
      </c>
      <c r="C582" s="42">
        <f>('Исходник сравнение Дубай'!$C546/2)-(('Исходник сравнение Дубай'!$C546/2)*'Таблица вводных'!$G$3)</f>
        <v>0</v>
      </c>
      <c r="D582" s="42">
        <f>('Исходник сравнение Дубай'!$D546/2+'Таблица вводных'!$F$4)-('Исходник сравнение Дубай'!$D546/2*'Таблица вводных'!$G$4)</f>
        <v>7</v>
      </c>
      <c r="E582" s="42">
        <f>('Исходник сравнение Дубай'!$E546/2)-(('Исходник сравнение Дубай'!$E546/2-'Таблица вводных'!$F$5)*'Таблица вводных'!$G$5)</f>
        <v>0.82499999999999996</v>
      </c>
      <c r="F582" s="42">
        <f>('Исходник сравнение Дубай'!$F546/2+'Таблица вводных'!$F$6)-(('Исходник сравнение Дубай'!$F546/2+'Таблица вводных'!$F$6)*'Таблица вводных'!$G$6)</f>
        <v>21.6</v>
      </c>
      <c r="G582" s="42">
        <f>('Исходник сравнение Дубай'!$G546/2)-(('Исходник сравнение Дубай'!$G546/2)*'Таблица вводных'!$G$7)</f>
        <v>0</v>
      </c>
      <c r="H582" s="43">
        <f>'Исходник сравнение Дубай'!$H546/2</f>
        <v>0</v>
      </c>
      <c r="I582" s="42">
        <f>'Исходник сравнение Дубай'!$I546/2-(('Исходник сравнение Дубай'!$I546/2)*'Таблица вводных'!$G$9)</f>
        <v>0</v>
      </c>
      <c r="J582" s="13" t="s">
        <v>198</v>
      </c>
    </row>
    <row r="583" spans="1:10" ht="15.75" customHeight="1">
      <c r="A583" s="140"/>
      <c r="B583" s="5">
        <v>45440</v>
      </c>
      <c r="C583" s="42">
        <f>('Исходник сравнение Дубай'!$C547/2)-(('Исходник сравнение Дубай'!$C547/2)*'Таблица вводных'!$G$3)</f>
        <v>0</v>
      </c>
      <c r="D583" s="42">
        <f>('Исходник сравнение Дубай'!$D547/2+'Таблица вводных'!$F$4)-('Исходник сравнение Дубай'!$D547/2*'Таблица вводных'!$G$4)</f>
        <v>7</v>
      </c>
      <c r="E583" s="42">
        <f>('Исходник сравнение Дубай'!$E547/2)-(('Исходник сравнение Дубай'!$E547/2-'Таблица вводных'!$F$5)*'Таблица вводных'!$G$5)</f>
        <v>0.82499999999999996</v>
      </c>
      <c r="F583" s="42">
        <f>('Исходник сравнение Дубай'!$F547/2+'Таблица вводных'!$F$6)-(('Исходник сравнение Дубай'!$F547/2+'Таблица вводных'!$F$6)*'Таблица вводных'!$G$6)</f>
        <v>21.6</v>
      </c>
      <c r="G583" s="42">
        <f>('Исходник сравнение Дубай'!$G547/2)-(('Исходник сравнение Дубай'!$G547/2)*'Таблица вводных'!$G$7)</f>
        <v>0</v>
      </c>
      <c r="H583" s="43">
        <f>'Исходник сравнение Дубай'!$H547/2</f>
        <v>0</v>
      </c>
      <c r="I583" s="42">
        <f>'Исходник сравнение Дубай'!$I547/2-(('Исходник сравнение Дубай'!$I547/2)*'Таблица вводных'!$G$9)</f>
        <v>0</v>
      </c>
      <c r="J583" s="13" t="s">
        <v>198</v>
      </c>
    </row>
    <row r="584" spans="1:10" ht="15.75" customHeight="1">
      <c r="A584" s="140"/>
      <c r="B584" s="5">
        <v>45444</v>
      </c>
      <c r="C584" s="42">
        <f>('Исходник сравнение Дубай'!$C548/2)-(('Исходник сравнение Дубай'!$C548/2)*'Таблица вводных'!$G$3)</f>
        <v>0</v>
      </c>
      <c r="D584" s="42">
        <f>('Исходник сравнение Дубай'!$D548/2+'Таблица вводных'!$F$4)-('Исходник сравнение Дубай'!$D548/2*'Таблица вводных'!$G$4)</f>
        <v>7</v>
      </c>
      <c r="E584" s="42">
        <f>('Исходник сравнение Дубай'!$E548/2)-(('Исходник сравнение Дубай'!$E548/2-'Таблица вводных'!$F$5)*'Таблица вводных'!$G$5)</f>
        <v>0.82499999999999996</v>
      </c>
      <c r="F584" s="42">
        <f>('Исходник сравнение Дубай'!$F548/2+'Таблица вводных'!$F$6)-(('Исходник сравнение Дубай'!$F548/2+'Таблица вводных'!$F$6)*'Таблица вводных'!$G$6)</f>
        <v>21.6</v>
      </c>
      <c r="G584" s="42">
        <f>('Исходник сравнение Дубай'!$G548/2)-(('Исходник сравнение Дубай'!$G548/2)*'Таблица вводных'!$G$7)</f>
        <v>0</v>
      </c>
      <c r="H584" s="43">
        <f>'Исходник сравнение Дубай'!$H548/2</f>
        <v>0</v>
      </c>
      <c r="I584" s="42">
        <f>'Исходник сравнение Дубай'!$I548/2-(('Исходник сравнение Дубай'!$I548/2)*'Таблица вводных'!$G$9)</f>
        <v>0</v>
      </c>
      <c r="J584" s="13" t="s">
        <v>198</v>
      </c>
    </row>
    <row r="585" spans="1:10" ht="15.75" customHeight="1">
      <c r="A585" s="140"/>
      <c r="B585" s="5">
        <v>45447</v>
      </c>
      <c r="C585" s="42">
        <f>('Исходник сравнение Дубай'!$C549/2)-(('Исходник сравнение Дубай'!$C549/2)*'Таблица вводных'!$G$3)</f>
        <v>0</v>
      </c>
      <c r="D585" s="42">
        <f>('Исходник сравнение Дубай'!$D549/2+'Таблица вводных'!$F$4)-('Исходник сравнение Дубай'!$D549/2*'Таблица вводных'!$G$4)</f>
        <v>7</v>
      </c>
      <c r="E585" s="42">
        <f>('Исходник сравнение Дубай'!$E549/2)-(('Исходник сравнение Дубай'!$E549/2-'Таблица вводных'!$F$5)*'Таблица вводных'!$G$5)</f>
        <v>0.82499999999999996</v>
      </c>
      <c r="F585" s="42">
        <f>('Исходник сравнение Дубай'!$F549/2+'Таблица вводных'!$F$6)-(('Исходник сравнение Дубай'!$F549/2+'Таблица вводных'!$F$6)*'Таблица вводных'!$G$6)</f>
        <v>21.6</v>
      </c>
      <c r="G585" s="42">
        <f>('Исходник сравнение Дубай'!$G549/2)-(('Исходник сравнение Дубай'!$G549/2)*'Таблица вводных'!$G$7)</f>
        <v>0</v>
      </c>
      <c r="H585" s="43">
        <f>'Исходник сравнение Дубай'!$H549/2</f>
        <v>0</v>
      </c>
      <c r="I585" s="42">
        <f>'Исходник сравнение Дубай'!$I549/2-(('Исходник сравнение Дубай'!$I549/2)*'Таблица вводных'!$G$9)</f>
        <v>0</v>
      </c>
      <c r="J585" s="13" t="s">
        <v>198</v>
      </c>
    </row>
    <row r="586" spans="1:10" ht="15.75" customHeight="1">
      <c r="A586" s="140"/>
      <c r="B586" s="5">
        <v>45451</v>
      </c>
      <c r="C586" s="42">
        <f>('Исходник сравнение Дубай'!$C550/2)-(('Исходник сравнение Дубай'!$C550/2)*'Таблица вводных'!$G$3)</f>
        <v>0</v>
      </c>
      <c r="D586" s="42">
        <f>('Исходник сравнение Дубай'!$D550/2+'Таблица вводных'!$F$4)-('Исходник сравнение Дубай'!$D550/2*'Таблица вводных'!$G$4)</f>
        <v>7</v>
      </c>
      <c r="E586" s="42">
        <f>('Исходник сравнение Дубай'!$E550/2)-(('Исходник сравнение Дубай'!$E550/2-'Таблица вводных'!$F$5)*'Таблица вводных'!$G$5)</f>
        <v>0.82499999999999996</v>
      </c>
      <c r="F586" s="42">
        <f>('Исходник сравнение Дубай'!$F550/2+'Таблица вводных'!$F$6)-(('Исходник сравнение Дубай'!$F550/2+'Таблица вводных'!$F$6)*'Таблица вводных'!$G$6)</f>
        <v>21.6</v>
      </c>
      <c r="G586" s="42">
        <f>('Исходник сравнение Дубай'!$G550/2)-(('Исходник сравнение Дубай'!$G550/2)*'Таблица вводных'!$G$7)</f>
        <v>0</v>
      </c>
      <c r="H586" s="43">
        <f>'Исходник сравнение Дубай'!$H550/2</f>
        <v>0</v>
      </c>
      <c r="I586" s="42">
        <f>'Исходник сравнение Дубай'!$I550/2-(('Исходник сравнение Дубай'!$I550/2)*'Таблица вводных'!$G$9)</f>
        <v>0</v>
      </c>
      <c r="J586" s="13" t="s">
        <v>198</v>
      </c>
    </row>
    <row r="587" spans="1:10" ht="15.75" customHeight="1">
      <c r="A587" s="140"/>
      <c r="B587" s="5">
        <v>45454</v>
      </c>
      <c r="C587" s="42">
        <f>('Исходник сравнение Дубай'!$C551/2)-(('Исходник сравнение Дубай'!$C551/2)*'Таблица вводных'!$G$3)</f>
        <v>0</v>
      </c>
      <c r="D587" s="42">
        <f>('Исходник сравнение Дубай'!$D551/2+'Таблица вводных'!$F$4)-('Исходник сравнение Дубай'!$D551/2*'Таблица вводных'!$G$4)</f>
        <v>7</v>
      </c>
      <c r="E587" s="42">
        <f>('Исходник сравнение Дубай'!$E551/2)-(('Исходник сравнение Дубай'!$E551/2-'Таблица вводных'!$F$5)*'Таблица вводных'!$G$5)</f>
        <v>0.82499999999999996</v>
      </c>
      <c r="F587" s="42">
        <f>('Исходник сравнение Дубай'!$F551/2+'Таблица вводных'!$F$6)-(('Исходник сравнение Дубай'!$F551/2+'Таблица вводных'!$F$6)*'Таблица вводных'!$G$6)</f>
        <v>21.6</v>
      </c>
      <c r="G587" s="42">
        <f>('Исходник сравнение Дубай'!$G551/2)-(('Исходник сравнение Дубай'!$G551/2)*'Таблица вводных'!$G$7)</f>
        <v>0</v>
      </c>
      <c r="H587" s="43">
        <f>'Исходник сравнение Дубай'!$H551/2</f>
        <v>0</v>
      </c>
      <c r="I587" s="42">
        <f>'Исходник сравнение Дубай'!$I551/2-(('Исходник сравнение Дубай'!$I551/2)*'Таблица вводных'!$G$9)</f>
        <v>0</v>
      </c>
      <c r="J587" s="13" t="s">
        <v>198</v>
      </c>
    </row>
    <row r="588" spans="1:10" ht="15.75" customHeight="1">
      <c r="A588" s="140"/>
      <c r="B588" s="5"/>
      <c r="C588" s="42">
        <f>('Исходник сравнение Дубай'!$C552/2)-(('Исходник сравнение Дубай'!$C552/2)*'Таблица вводных'!$G$3)</f>
        <v>0</v>
      </c>
      <c r="D588" s="42">
        <f>('Исходник сравнение Дубай'!$D552/2+'Таблица вводных'!$F$4)-('Исходник сравнение Дубай'!$D552/2*'Таблица вводных'!$G$4)</f>
        <v>7</v>
      </c>
      <c r="E588" s="42">
        <f>('Исходник сравнение Дубай'!$E552/2)-(('Исходник сравнение Дубай'!$E552/2-'Таблица вводных'!$F$5)*'Таблица вводных'!$G$5)</f>
        <v>0.82499999999999996</v>
      </c>
      <c r="F588" s="42">
        <f>('Исходник сравнение Дубай'!$F552/2+'Таблица вводных'!$F$6)-(('Исходник сравнение Дубай'!$F552/2+'Таблица вводных'!$F$6)*'Таблица вводных'!$G$6)</f>
        <v>21.6</v>
      </c>
      <c r="G588" s="42">
        <f>('Исходник сравнение Дубай'!$G552/2)-(('Исходник сравнение Дубай'!$G552/2)*'Таблица вводных'!$G$7)</f>
        <v>0</v>
      </c>
      <c r="H588" s="43">
        <f>'Исходник сравнение Дубай'!$H552/2</f>
        <v>0</v>
      </c>
      <c r="I588" s="42">
        <f>'Исходник сравнение Дубай'!$I552/2-(('Исходник сравнение Дубай'!$I552/2)*'Таблица вводных'!$G$9)</f>
        <v>0</v>
      </c>
      <c r="J588" s="13" t="s">
        <v>198</v>
      </c>
    </row>
    <row r="589" spans="1:10" ht="15.75" customHeight="1">
      <c r="A589" s="140"/>
      <c r="B589" s="5"/>
      <c r="C589" s="42">
        <f>('Исходник сравнение Дубай'!$C553/2)-(('Исходник сравнение Дубай'!$C553/2)*'Таблица вводных'!$G$3)</f>
        <v>0</v>
      </c>
      <c r="D589" s="42">
        <f>('Исходник сравнение Дубай'!$D553/2+'Таблица вводных'!$F$4)-('Исходник сравнение Дубай'!$D553/2*'Таблица вводных'!$G$4)</f>
        <v>7</v>
      </c>
      <c r="E589" s="42">
        <f>('Исходник сравнение Дубай'!$E553/2)-(('Исходник сравнение Дубай'!$E553/2-'Таблица вводных'!$F$5)*'Таблица вводных'!$G$5)</f>
        <v>0.82499999999999996</v>
      </c>
      <c r="F589" s="42">
        <f>('Исходник сравнение Дубай'!$F553/2+'Таблица вводных'!$F$6)-(('Исходник сравнение Дубай'!$F553/2+'Таблица вводных'!$F$6)*'Таблица вводных'!$G$6)</f>
        <v>21.6</v>
      </c>
      <c r="G589" s="42">
        <f>('Исходник сравнение Дубай'!$G553/2)-(('Исходник сравнение Дубай'!$G553/2)*'Таблица вводных'!$G$7)</f>
        <v>0</v>
      </c>
      <c r="H589" s="43">
        <f>'Исходник сравнение Дубай'!$H553/2</f>
        <v>0</v>
      </c>
      <c r="I589" s="42">
        <f>'Исходник сравнение Дубай'!$I553/2-(('Исходник сравнение Дубай'!$I553/2)*'Таблица вводных'!$G$9)</f>
        <v>0</v>
      </c>
      <c r="J589" s="13" t="s">
        <v>198</v>
      </c>
    </row>
    <row r="590" spans="1:10" ht="15.75" customHeight="1">
      <c r="A590" s="140"/>
      <c r="B590" s="5"/>
      <c r="C590" s="42">
        <f>('Исходник сравнение Дубай'!$C554/2)-(('Исходник сравнение Дубай'!$C554/2)*'Таблица вводных'!$G$3)</f>
        <v>0</v>
      </c>
      <c r="D590" s="42">
        <f>('Исходник сравнение Дубай'!$D554/2+'Таблица вводных'!$F$4)-('Исходник сравнение Дубай'!$D554/2*'Таблица вводных'!$G$4)</f>
        <v>7</v>
      </c>
      <c r="E590" s="42">
        <f>('Исходник сравнение Дубай'!$E554/2)-(('Исходник сравнение Дубай'!$E554/2-'Таблица вводных'!$F$5)*'Таблица вводных'!$G$5)</f>
        <v>0.82499999999999996</v>
      </c>
      <c r="F590" s="42">
        <f>('Исходник сравнение Дубай'!$F554/2+'Таблица вводных'!$F$6)-(('Исходник сравнение Дубай'!$F554/2+'Таблица вводных'!$F$6)*'Таблица вводных'!$G$6)</f>
        <v>21.6</v>
      </c>
      <c r="G590" s="42">
        <f>('Исходник сравнение Дубай'!$G554/2)-(('Исходник сравнение Дубай'!$G554/2)*'Таблица вводных'!$G$7)</f>
        <v>0</v>
      </c>
      <c r="H590" s="43">
        <f>'Исходник сравнение Дубай'!$H554/2</f>
        <v>0</v>
      </c>
      <c r="I590" s="42">
        <f>'Исходник сравнение Дубай'!$I554/2-(('Исходник сравнение Дубай'!$I554/2)*'Таблица вводных'!$G$9)</f>
        <v>0</v>
      </c>
      <c r="J590" s="13" t="s">
        <v>198</v>
      </c>
    </row>
    <row r="591" spans="1:10" ht="15.75" customHeight="1">
      <c r="A591" s="140"/>
      <c r="B591" s="5"/>
      <c r="C591" s="42">
        <f>('Исходник сравнение Дубай'!$C555/2)-(('Исходник сравнение Дубай'!$C555/2)*'Таблица вводных'!$G$3)</f>
        <v>0</v>
      </c>
      <c r="D591" s="42">
        <f>('Исходник сравнение Дубай'!$D555/2+'Таблица вводных'!$F$4)-('Исходник сравнение Дубай'!$D555/2*'Таблица вводных'!$G$4)</f>
        <v>7</v>
      </c>
      <c r="E591" s="42">
        <f>('Исходник сравнение Дубай'!$E555/2)-(('Исходник сравнение Дубай'!$E555/2-'Таблица вводных'!$F$5)*'Таблица вводных'!$G$5)</f>
        <v>0.82499999999999996</v>
      </c>
      <c r="F591" s="42">
        <f>('Исходник сравнение Дубай'!$F555/2+'Таблица вводных'!$F$6)-(('Исходник сравнение Дубай'!$F555/2+'Таблица вводных'!$F$6)*'Таблица вводных'!$G$6)</f>
        <v>21.6</v>
      </c>
      <c r="G591" s="42">
        <f>('Исходник сравнение Дубай'!$G555/2)-(('Исходник сравнение Дубай'!$G555/2)*'Таблица вводных'!$G$7)</f>
        <v>0</v>
      </c>
      <c r="H591" s="43">
        <f>'Исходник сравнение Дубай'!$H555/2</f>
        <v>0</v>
      </c>
      <c r="I591" s="42">
        <f>'Исходник сравнение Дубай'!$I555/2-(('Исходник сравнение Дубай'!$I555/2)*'Таблица вводных'!$G$9)</f>
        <v>0</v>
      </c>
      <c r="J591" s="13" t="s">
        <v>198</v>
      </c>
    </row>
    <row r="592" spans="1:10" ht="15.75" customHeight="1">
      <c r="A592" s="140"/>
      <c r="B592" s="5"/>
      <c r="C592" s="42">
        <f>('Исходник сравнение Дубай'!$C556/2)-(('Исходник сравнение Дубай'!$C556/2)*'Таблица вводных'!$G$3)</f>
        <v>0</v>
      </c>
      <c r="D592" s="42">
        <f>('Исходник сравнение Дубай'!$D556/2+'Таблица вводных'!$F$4)-('Исходник сравнение Дубай'!$D556/2*'Таблица вводных'!$G$4)</f>
        <v>7</v>
      </c>
      <c r="E592" s="42">
        <f>('Исходник сравнение Дубай'!$E556/2)-(('Исходник сравнение Дубай'!$E556/2-'Таблица вводных'!$F$5)*'Таблица вводных'!$G$5)</f>
        <v>0.82499999999999996</v>
      </c>
      <c r="F592" s="42">
        <f>('Исходник сравнение Дубай'!$F556/2+'Таблица вводных'!$F$6)-(('Исходник сравнение Дубай'!$F556/2+'Таблица вводных'!$F$6)*'Таблица вводных'!$G$6)</f>
        <v>21.6</v>
      </c>
      <c r="G592" s="42">
        <f>('Исходник сравнение Дубай'!$G556/2)-(('Исходник сравнение Дубай'!$G556/2)*'Таблица вводных'!$G$7)</f>
        <v>0</v>
      </c>
      <c r="H592" s="43">
        <f>'Исходник сравнение Дубай'!$H556/2</f>
        <v>0</v>
      </c>
      <c r="I592" s="42">
        <f>'Исходник сравнение Дубай'!$I556/2-(('Исходник сравнение Дубай'!$I556/2)*'Таблица вводных'!$G$9)</f>
        <v>0</v>
      </c>
      <c r="J592" s="13" t="s">
        <v>198</v>
      </c>
    </row>
    <row r="593" spans="1:10" ht="15.75" customHeight="1">
      <c r="A593" s="140"/>
      <c r="B593" s="5"/>
      <c r="C593" s="42">
        <f>('Исходник сравнение Дубай'!$C557/2)-(('Исходник сравнение Дубай'!$C557/2)*'Таблица вводных'!$G$3)</f>
        <v>0</v>
      </c>
      <c r="D593" s="42">
        <f>('Исходник сравнение Дубай'!$D557/2+'Таблица вводных'!$F$4)-('Исходник сравнение Дубай'!$D557/2*'Таблица вводных'!$G$4)</f>
        <v>7</v>
      </c>
      <c r="E593" s="42">
        <f>('Исходник сравнение Дубай'!$E557/2)-(('Исходник сравнение Дубай'!$E557/2-'Таблица вводных'!$F$5)*'Таблица вводных'!$G$5)</f>
        <v>0.82499999999999996</v>
      </c>
      <c r="F593" s="42">
        <f>('Исходник сравнение Дубай'!$F557/2+'Таблица вводных'!$F$6)-(('Исходник сравнение Дубай'!$F557/2+'Таблица вводных'!$F$6)*'Таблица вводных'!$G$6)</f>
        <v>21.6</v>
      </c>
      <c r="G593" s="42">
        <f>('Исходник сравнение Дубай'!$G557/2)-(('Исходник сравнение Дубай'!$G557/2)*'Таблица вводных'!$G$7)</f>
        <v>0</v>
      </c>
      <c r="H593" s="43">
        <f>'Исходник сравнение Дубай'!$H557/2</f>
        <v>0</v>
      </c>
      <c r="I593" s="42">
        <f>'Исходник сравнение Дубай'!$I557/2-(('Исходник сравнение Дубай'!$I557/2)*'Таблица вводных'!$G$9)</f>
        <v>0</v>
      </c>
      <c r="J593" s="13" t="s">
        <v>198</v>
      </c>
    </row>
    <row r="594" spans="1:10" ht="15.75" customHeight="1">
      <c r="A594" s="140"/>
      <c r="B594" s="5"/>
      <c r="C594" s="42">
        <f>('Исходник сравнение Дубай'!$C558/2)-(('Исходник сравнение Дубай'!$C558/2)*'Таблица вводных'!$G$3)</f>
        <v>0</v>
      </c>
      <c r="D594" s="42">
        <f>('Исходник сравнение Дубай'!$D558/2+'Таблица вводных'!$F$4)-('Исходник сравнение Дубай'!$D558/2*'Таблица вводных'!$G$4)</f>
        <v>7</v>
      </c>
      <c r="E594" s="42">
        <f>('Исходник сравнение Дубай'!$E558/2)-(('Исходник сравнение Дубай'!$E558/2-'Таблица вводных'!$F$5)*'Таблица вводных'!$G$5)</f>
        <v>0.82499999999999996</v>
      </c>
      <c r="F594" s="42">
        <f>('Исходник сравнение Дубай'!$F558/2+'Таблица вводных'!$F$6)-(('Исходник сравнение Дубай'!$F558/2+'Таблица вводных'!$F$6)*'Таблица вводных'!$G$6)</f>
        <v>21.6</v>
      </c>
      <c r="G594" s="42">
        <f>('Исходник сравнение Дубай'!$G558/2)-(('Исходник сравнение Дубай'!$G558/2)*'Таблица вводных'!$G$7)</f>
        <v>0</v>
      </c>
      <c r="H594" s="43">
        <f>'Исходник сравнение Дубай'!$H558/2</f>
        <v>0</v>
      </c>
      <c r="I594" s="42">
        <f>'Исходник сравнение Дубай'!$I558/2-(('Исходник сравнение Дубай'!$I558/2)*'Таблица вводных'!$G$9)</f>
        <v>0</v>
      </c>
      <c r="J594" s="13" t="s">
        <v>198</v>
      </c>
    </row>
    <row r="595" spans="1:10" ht="15.75" customHeight="1">
      <c r="A595" s="141"/>
      <c r="B595" s="18"/>
      <c r="C595" s="44">
        <f>('Исходник сравнение Дубай'!$C559/2)-(('Исходник сравнение Дубай'!$C559/2)*'Таблица вводных'!$G$3)</f>
        <v>0</v>
      </c>
      <c r="D595" s="44">
        <f>('Исходник сравнение Дубай'!$D559/2+'Таблица вводных'!$F$4)-('Исходник сравнение Дубай'!$D559/2*'Таблица вводных'!$G$4)</f>
        <v>7</v>
      </c>
      <c r="E595" s="44">
        <f>('Исходник сравнение Дубай'!$E559/2)-(('Исходник сравнение Дубай'!$E559/2-'Таблица вводных'!$F$5)*'Таблица вводных'!$G$5)</f>
        <v>0.82499999999999996</v>
      </c>
      <c r="F595" s="44">
        <f>('Исходник сравнение Дубай'!$F559/2+'Таблица вводных'!$F$6)-(('Исходник сравнение Дубай'!$F559/2+'Таблица вводных'!$F$6)*'Таблица вводных'!$G$6)</f>
        <v>21.6</v>
      </c>
      <c r="G595" s="44">
        <f>('Исходник сравнение Дубай'!$G559/2)-(('Исходник сравнение Дубай'!$G559/2)*'Таблица вводных'!$G$7)</f>
        <v>0</v>
      </c>
      <c r="H595" s="45">
        <f>'Исходник сравнение Дубай'!$H559/2</f>
        <v>0</v>
      </c>
      <c r="I595" s="44">
        <f>'Исходник сравнение Дубай'!$I559/2-(('Исходник сравнение Дубай'!$I559/2)*'Таблица вводных'!$G$9)</f>
        <v>0</v>
      </c>
      <c r="J595" s="22" t="s">
        <v>198</v>
      </c>
    </row>
    <row r="596" spans="1:10" ht="15.75" customHeight="1">
      <c r="A596" s="143" t="s">
        <v>199</v>
      </c>
      <c r="B596" s="5">
        <v>45423</v>
      </c>
      <c r="C596" s="40">
        <f>('Исходник сравнение Дубай'!$C560/2)-(('Исходник сравнение Дубай'!$C560/2)*'Таблица вводных'!$G$3)</f>
        <v>0</v>
      </c>
      <c r="D596" s="40">
        <f>('Исходник сравнение Дубай'!$D560/2+'Таблица вводных'!$F$4)-('Исходник сравнение Дубай'!$D560/2*'Таблица вводных'!$G$4)</f>
        <v>7</v>
      </c>
      <c r="E596" s="40">
        <f>('Исходник сравнение Дубай'!$E560/2)-(('Исходник сравнение Дубай'!$E560/2-'Таблица вводных'!$F$5)*'Таблица вводных'!$G$5)</f>
        <v>0.82499999999999996</v>
      </c>
      <c r="F596" s="40">
        <f>('Исходник сравнение Дубай'!$F560/2+'Таблица вводных'!$F$6)-(('Исходник сравнение Дубай'!$F560/2+'Таблица вводных'!$F$6)*'Таблица вводных'!$G$6)</f>
        <v>21.6</v>
      </c>
      <c r="G596" s="40">
        <f>('Исходник сравнение Дубай'!$G560/2)-(('Исходник сравнение Дубай'!$G560/2)*'Таблица вводных'!$G$7)</f>
        <v>0</v>
      </c>
      <c r="H596" s="41">
        <f>'Исходник сравнение Дубай'!$H560/2</f>
        <v>0</v>
      </c>
      <c r="I596" s="40">
        <f>'Исходник сравнение Дубай'!$I560/2-(('Исходник сравнение Дубай'!$I560/2)*'Таблица вводных'!$G$9)</f>
        <v>0</v>
      </c>
      <c r="J596" s="10" t="s">
        <v>200</v>
      </c>
    </row>
    <row r="597" spans="1:10" ht="15.75" customHeight="1">
      <c r="A597" s="140"/>
      <c r="B597" s="5">
        <v>45426</v>
      </c>
      <c r="C597" s="42">
        <f>('Исходник сравнение Дубай'!$C561/2)-(('Исходник сравнение Дубай'!$C561/2)*'Таблица вводных'!$G$3)</f>
        <v>0</v>
      </c>
      <c r="D597" s="42">
        <f>('Исходник сравнение Дубай'!$D561/2+'Таблица вводных'!$F$4)-('Исходник сравнение Дубай'!$D561/2*'Таблица вводных'!$G$4)</f>
        <v>7</v>
      </c>
      <c r="E597" s="42">
        <f>('Исходник сравнение Дубай'!$E561/2)-(('Исходник сравнение Дубай'!$E561/2-'Таблица вводных'!$F$5)*'Таблица вводных'!$G$5)</f>
        <v>0.82499999999999996</v>
      </c>
      <c r="F597" s="42">
        <f>('Исходник сравнение Дубай'!$F561/2+'Таблица вводных'!$F$6)-(('Исходник сравнение Дубай'!$F561/2+'Таблица вводных'!$F$6)*'Таблица вводных'!$G$6)</f>
        <v>21.6</v>
      </c>
      <c r="G597" s="42">
        <f>('Исходник сравнение Дубай'!$G561/2)-(('Исходник сравнение Дубай'!$G561/2)*'Таблица вводных'!$G$7)</f>
        <v>0</v>
      </c>
      <c r="H597" s="43">
        <f>'Исходник сравнение Дубай'!$H561/2</f>
        <v>0</v>
      </c>
      <c r="I597" s="42">
        <f>'Исходник сравнение Дубай'!$I561/2-(('Исходник сравнение Дубай'!$I561/2)*'Таблица вводных'!$G$9)</f>
        <v>0</v>
      </c>
      <c r="J597" s="13" t="s">
        <v>200</v>
      </c>
    </row>
    <row r="598" spans="1:10" ht="15.75" customHeight="1">
      <c r="A598" s="140"/>
      <c r="B598" s="5">
        <v>45430</v>
      </c>
      <c r="C598" s="42">
        <f>('Исходник сравнение Дубай'!$C562/2)-(('Исходник сравнение Дубай'!$C562/2)*'Таблица вводных'!$G$3)</f>
        <v>0</v>
      </c>
      <c r="D598" s="42">
        <f>('Исходник сравнение Дубай'!$D562/2+'Таблица вводных'!$F$4)-('Исходник сравнение Дубай'!$D562/2*'Таблица вводных'!$G$4)</f>
        <v>7</v>
      </c>
      <c r="E598" s="42">
        <f>('Исходник сравнение Дубай'!$E562/2)-(('Исходник сравнение Дубай'!$E562/2-'Таблица вводных'!$F$5)*'Таблица вводных'!$G$5)</f>
        <v>0.82499999999999996</v>
      </c>
      <c r="F598" s="42">
        <f>('Исходник сравнение Дубай'!$F562/2+'Таблица вводных'!$F$6)-(('Исходник сравнение Дубай'!$F562/2+'Таблица вводных'!$F$6)*'Таблица вводных'!$G$6)</f>
        <v>21.6</v>
      </c>
      <c r="G598" s="42">
        <f>('Исходник сравнение Дубай'!$G562/2)-(('Исходник сравнение Дубай'!$G562/2)*'Таблица вводных'!$G$7)</f>
        <v>0</v>
      </c>
      <c r="H598" s="43">
        <f>'Исходник сравнение Дубай'!$H562/2</f>
        <v>0</v>
      </c>
      <c r="I598" s="42">
        <f>'Исходник сравнение Дубай'!$I562/2-(('Исходник сравнение Дубай'!$I562/2)*'Таблица вводных'!$G$9)</f>
        <v>0</v>
      </c>
      <c r="J598" s="13" t="s">
        <v>200</v>
      </c>
    </row>
    <row r="599" spans="1:10" ht="15.75" customHeight="1">
      <c r="A599" s="140"/>
      <c r="B599" s="5">
        <v>45433</v>
      </c>
      <c r="C599" s="42">
        <f>('Исходник сравнение Дубай'!$C563/2)-(('Исходник сравнение Дубай'!$C563/2)*'Таблица вводных'!$G$3)</f>
        <v>0</v>
      </c>
      <c r="D599" s="42">
        <f>('Исходник сравнение Дубай'!$D563/2+'Таблица вводных'!$F$4)-('Исходник сравнение Дубай'!$D563/2*'Таблица вводных'!$G$4)</f>
        <v>7</v>
      </c>
      <c r="E599" s="42">
        <f>('Исходник сравнение Дубай'!$E563/2)-(('Исходник сравнение Дубай'!$E563/2-'Таблица вводных'!$F$5)*'Таблица вводных'!$G$5)</f>
        <v>0.82499999999999996</v>
      </c>
      <c r="F599" s="42">
        <f>('Исходник сравнение Дубай'!$F563/2+'Таблица вводных'!$F$6)-(('Исходник сравнение Дубай'!$F563/2+'Таблица вводных'!$F$6)*'Таблица вводных'!$G$6)</f>
        <v>21.6</v>
      </c>
      <c r="G599" s="42">
        <f>('Исходник сравнение Дубай'!$G563/2)-(('Исходник сравнение Дубай'!$G563/2)*'Таблица вводных'!$G$7)</f>
        <v>0</v>
      </c>
      <c r="H599" s="43">
        <f>'Исходник сравнение Дубай'!$H563/2</f>
        <v>0</v>
      </c>
      <c r="I599" s="42">
        <f>'Исходник сравнение Дубай'!$I563/2-(('Исходник сравнение Дубай'!$I563/2)*'Таблица вводных'!$G$9)</f>
        <v>0</v>
      </c>
      <c r="J599" s="13" t="s">
        <v>200</v>
      </c>
    </row>
    <row r="600" spans="1:10" ht="15.75" customHeight="1">
      <c r="A600" s="140"/>
      <c r="B600" s="5">
        <v>45437</v>
      </c>
      <c r="C600" s="42">
        <f>('Исходник сравнение Дубай'!$C564/2)-(('Исходник сравнение Дубай'!$C564/2)*'Таблица вводных'!$G$3)</f>
        <v>0</v>
      </c>
      <c r="D600" s="42">
        <f>('Исходник сравнение Дубай'!$D564/2+'Таблица вводных'!$F$4)-('Исходник сравнение Дубай'!$D564/2*'Таблица вводных'!$G$4)</f>
        <v>7</v>
      </c>
      <c r="E600" s="42">
        <f>('Исходник сравнение Дубай'!$E564/2)-(('Исходник сравнение Дубай'!$E564/2-'Таблица вводных'!$F$5)*'Таблица вводных'!$G$5)</f>
        <v>0.82499999999999996</v>
      </c>
      <c r="F600" s="42">
        <f>('Исходник сравнение Дубай'!$F564/2+'Таблица вводных'!$F$6)-(('Исходник сравнение Дубай'!$F564/2+'Таблица вводных'!$F$6)*'Таблица вводных'!$G$6)</f>
        <v>21.6</v>
      </c>
      <c r="G600" s="42">
        <f>('Исходник сравнение Дубай'!$G564/2)-(('Исходник сравнение Дубай'!$G564/2)*'Таблица вводных'!$G$7)</f>
        <v>0</v>
      </c>
      <c r="H600" s="43">
        <f>'Исходник сравнение Дубай'!$H564/2</f>
        <v>0</v>
      </c>
      <c r="I600" s="42">
        <f>'Исходник сравнение Дубай'!$I564/2-(('Исходник сравнение Дубай'!$I564/2)*'Таблица вводных'!$G$9)</f>
        <v>0</v>
      </c>
      <c r="J600" s="13" t="s">
        <v>200</v>
      </c>
    </row>
    <row r="601" spans="1:10" ht="15.75" customHeight="1">
      <c r="A601" s="140"/>
      <c r="B601" s="5">
        <v>45440</v>
      </c>
      <c r="C601" s="42">
        <f>('Исходник сравнение Дубай'!$C565/2)-(('Исходник сравнение Дубай'!$C565/2)*'Таблица вводных'!$G$3)</f>
        <v>0</v>
      </c>
      <c r="D601" s="42">
        <f>('Исходник сравнение Дубай'!$D565/2+'Таблица вводных'!$F$4)-('Исходник сравнение Дубай'!$D565/2*'Таблица вводных'!$G$4)</f>
        <v>7</v>
      </c>
      <c r="E601" s="42">
        <f>('Исходник сравнение Дубай'!$E565/2)-(('Исходник сравнение Дубай'!$E565/2-'Таблица вводных'!$F$5)*'Таблица вводных'!$G$5)</f>
        <v>0.82499999999999996</v>
      </c>
      <c r="F601" s="42">
        <f>('Исходник сравнение Дубай'!$F565/2+'Таблица вводных'!$F$6)-(('Исходник сравнение Дубай'!$F565/2+'Таблица вводных'!$F$6)*'Таблица вводных'!$G$6)</f>
        <v>21.6</v>
      </c>
      <c r="G601" s="42">
        <f>('Исходник сравнение Дубай'!$G565/2)-(('Исходник сравнение Дубай'!$G565/2)*'Таблица вводных'!$G$7)</f>
        <v>0</v>
      </c>
      <c r="H601" s="43">
        <f>'Исходник сравнение Дубай'!$H565/2</f>
        <v>0</v>
      </c>
      <c r="I601" s="42">
        <f>'Исходник сравнение Дубай'!$I565/2-(('Исходник сравнение Дубай'!$I565/2)*'Таблица вводных'!$G$9)</f>
        <v>0</v>
      </c>
      <c r="J601" s="13" t="s">
        <v>200</v>
      </c>
    </row>
    <row r="602" spans="1:10" ht="15.75" customHeight="1">
      <c r="A602" s="140"/>
      <c r="B602" s="5">
        <v>45444</v>
      </c>
      <c r="C602" s="42">
        <f>('Исходник сравнение Дубай'!$C566/2)-(('Исходник сравнение Дубай'!$C566/2)*'Таблица вводных'!$G$3)</f>
        <v>0</v>
      </c>
      <c r="D602" s="42">
        <f>('Исходник сравнение Дубай'!$D566/2+'Таблица вводных'!$F$4)-('Исходник сравнение Дубай'!$D566/2*'Таблица вводных'!$G$4)</f>
        <v>7</v>
      </c>
      <c r="E602" s="42">
        <f>('Исходник сравнение Дубай'!$E566/2)-(('Исходник сравнение Дубай'!$E566/2-'Таблица вводных'!$F$5)*'Таблица вводных'!$G$5)</f>
        <v>0.82499999999999996</v>
      </c>
      <c r="F602" s="42">
        <f>('Исходник сравнение Дубай'!$F566/2+'Таблица вводных'!$F$6)-(('Исходник сравнение Дубай'!$F566/2+'Таблица вводных'!$F$6)*'Таблица вводных'!$G$6)</f>
        <v>21.6</v>
      </c>
      <c r="G602" s="42">
        <f>('Исходник сравнение Дубай'!$G566/2)-(('Исходник сравнение Дубай'!$G566/2)*'Таблица вводных'!$G$7)</f>
        <v>0</v>
      </c>
      <c r="H602" s="43">
        <f>'Исходник сравнение Дубай'!$H566/2</f>
        <v>0</v>
      </c>
      <c r="I602" s="42">
        <f>'Исходник сравнение Дубай'!$I566/2-(('Исходник сравнение Дубай'!$I566/2)*'Таблица вводных'!$G$9)</f>
        <v>0</v>
      </c>
      <c r="J602" s="13" t="s">
        <v>200</v>
      </c>
    </row>
    <row r="603" spans="1:10" ht="15.75" customHeight="1">
      <c r="A603" s="140"/>
      <c r="B603" s="5">
        <v>45447</v>
      </c>
      <c r="C603" s="42">
        <f>('Исходник сравнение Дубай'!$C567/2)-(('Исходник сравнение Дубай'!$C567/2)*'Таблица вводных'!$G$3)</f>
        <v>0</v>
      </c>
      <c r="D603" s="42">
        <f>('Исходник сравнение Дубай'!$D567/2+'Таблица вводных'!$F$4)-('Исходник сравнение Дубай'!$D567/2*'Таблица вводных'!$G$4)</f>
        <v>7</v>
      </c>
      <c r="E603" s="42">
        <f>('Исходник сравнение Дубай'!$E567/2)-(('Исходник сравнение Дубай'!$E567/2-'Таблица вводных'!$F$5)*'Таблица вводных'!$G$5)</f>
        <v>0.82499999999999996</v>
      </c>
      <c r="F603" s="42">
        <f>('Исходник сравнение Дубай'!$F567/2+'Таблица вводных'!$F$6)-(('Исходник сравнение Дубай'!$F567/2+'Таблица вводных'!$F$6)*'Таблица вводных'!$G$6)</f>
        <v>21.6</v>
      </c>
      <c r="G603" s="42">
        <f>('Исходник сравнение Дубай'!$G567/2)-(('Исходник сравнение Дубай'!$G567/2)*'Таблица вводных'!$G$7)</f>
        <v>0</v>
      </c>
      <c r="H603" s="43">
        <f>'Исходник сравнение Дубай'!$H567/2</f>
        <v>0</v>
      </c>
      <c r="I603" s="42">
        <f>'Исходник сравнение Дубай'!$I567/2-(('Исходник сравнение Дубай'!$I567/2)*'Таблица вводных'!$G$9)</f>
        <v>0</v>
      </c>
      <c r="J603" s="13" t="s">
        <v>200</v>
      </c>
    </row>
    <row r="604" spans="1:10" ht="15.75" customHeight="1">
      <c r="A604" s="140"/>
      <c r="B604" s="5">
        <v>45451</v>
      </c>
      <c r="C604" s="42">
        <f>('Исходник сравнение Дубай'!$C568/2)-(('Исходник сравнение Дубай'!$C568/2)*'Таблица вводных'!$G$3)</f>
        <v>0</v>
      </c>
      <c r="D604" s="42">
        <f>('Исходник сравнение Дубай'!$D568/2+'Таблица вводных'!$F$4)-('Исходник сравнение Дубай'!$D568/2*'Таблица вводных'!$G$4)</f>
        <v>7</v>
      </c>
      <c r="E604" s="42">
        <f>('Исходник сравнение Дубай'!$E568/2)-(('Исходник сравнение Дубай'!$E568/2-'Таблица вводных'!$F$5)*'Таблица вводных'!$G$5)</f>
        <v>0.82499999999999996</v>
      </c>
      <c r="F604" s="42">
        <f>('Исходник сравнение Дубай'!$F568/2+'Таблица вводных'!$F$6)-(('Исходник сравнение Дубай'!$F568/2+'Таблица вводных'!$F$6)*'Таблица вводных'!$G$6)</f>
        <v>21.6</v>
      </c>
      <c r="G604" s="42">
        <f>('Исходник сравнение Дубай'!$G568/2)-(('Исходник сравнение Дубай'!$G568/2)*'Таблица вводных'!$G$7)</f>
        <v>0</v>
      </c>
      <c r="H604" s="43">
        <f>'Исходник сравнение Дубай'!$H568/2</f>
        <v>0</v>
      </c>
      <c r="I604" s="42">
        <f>'Исходник сравнение Дубай'!$I568/2-(('Исходник сравнение Дубай'!$I568/2)*'Таблица вводных'!$G$9)</f>
        <v>0</v>
      </c>
      <c r="J604" s="13" t="s">
        <v>200</v>
      </c>
    </row>
    <row r="605" spans="1:10" ht="15.75" customHeight="1">
      <c r="A605" s="140"/>
      <c r="B605" s="5">
        <v>45454</v>
      </c>
      <c r="C605" s="42">
        <f>('Исходник сравнение Дубай'!$C569/2)-(('Исходник сравнение Дубай'!$C569/2)*'Таблица вводных'!$G$3)</f>
        <v>0</v>
      </c>
      <c r="D605" s="42">
        <f>('Исходник сравнение Дубай'!$D569/2+'Таблица вводных'!$F$4)-('Исходник сравнение Дубай'!$D569/2*'Таблица вводных'!$G$4)</f>
        <v>7</v>
      </c>
      <c r="E605" s="42">
        <f>('Исходник сравнение Дубай'!$E569/2)-(('Исходник сравнение Дубай'!$E569/2-'Таблица вводных'!$F$5)*'Таблица вводных'!$G$5)</f>
        <v>0.82499999999999996</v>
      </c>
      <c r="F605" s="42">
        <f>('Исходник сравнение Дубай'!$F569/2+'Таблица вводных'!$F$6)-(('Исходник сравнение Дубай'!$F569/2+'Таблица вводных'!$F$6)*'Таблица вводных'!$G$6)</f>
        <v>21.6</v>
      </c>
      <c r="G605" s="42">
        <f>('Исходник сравнение Дубай'!$G569/2)-(('Исходник сравнение Дубай'!$G569/2)*'Таблица вводных'!$G$7)</f>
        <v>0</v>
      </c>
      <c r="H605" s="43">
        <f>'Исходник сравнение Дубай'!$H569/2</f>
        <v>0</v>
      </c>
      <c r="I605" s="42">
        <f>'Исходник сравнение Дубай'!$I569/2-(('Исходник сравнение Дубай'!$I569/2)*'Таблица вводных'!$G$9)</f>
        <v>0</v>
      </c>
      <c r="J605" s="13" t="s">
        <v>200</v>
      </c>
    </row>
    <row r="606" spans="1:10" ht="15.75" customHeight="1">
      <c r="A606" s="140"/>
      <c r="B606" s="5"/>
      <c r="C606" s="42">
        <f>('Исходник сравнение Дубай'!$C570/2)-(('Исходник сравнение Дубай'!$C570/2)*'Таблица вводных'!$G$3)</f>
        <v>0</v>
      </c>
      <c r="D606" s="42">
        <f>('Исходник сравнение Дубай'!$D570/2+'Таблица вводных'!$F$4)-('Исходник сравнение Дубай'!$D570/2*'Таблица вводных'!$G$4)</f>
        <v>7</v>
      </c>
      <c r="E606" s="42">
        <f>('Исходник сравнение Дубай'!$E570/2)-(('Исходник сравнение Дубай'!$E570/2-'Таблица вводных'!$F$5)*'Таблица вводных'!$G$5)</f>
        <v>0.82499999999999996</v>
      </c>
      <c r="F606" s="42">
        <f>('Исходник сравнение Дубай'!$F570/2+'Таблица вводных'!$F$6)-(('Исходник сравнение Дубай'!$F570/2+'Таблица вводных'!$F$6)*'Таблица вводных'!$G$6)</f>
        <v>21.6</v>
      </c>
      <c r="G606" s="42">
        <f>('Исходник сравнение Дубай'!$G570/2)-(('Исходник сравнение Дубай'!$G570/2)*'Таблица вводных'!$G$7)</f>
        <v>0</v>
      </c>
      <c r="H606" s="43">
        <f>'Исходник сравнение Дубай'!$H570/2</f>
        <v>0</v>
      </c>
      <c r="I606" s="42">
        <f>'Исходник сравнение Дубай'!$I570/2-(('Исходник сравнение Дубай'!$I570/2)*'Таблица вводных'!$G$9)</f>
        <v>0</v>
      </c>
      <c r="J606" s="13" t="s">
        <v>200</v>
      </c>
    </row>
    <row r="607" spans="1:10" ht="15.75" customHeight="1">
      <c r="A607" s="140"/>
      <c r="B607" s="5"/>
      <c r="C607" s="42">
        <f>('Исходник сравнение Дубай'!$C571/2)-(('Исходник сравнение Дубай'!$C571/2)*'Таблица вводных'!$G$3)</f>
        <v>0</v>
      </c>
      <c r="D607" s="42">
        <f>('Исходник сравнение Дубай'!$D571/2+'Таблица вводных'!$F$4)-('Исходник сравнение Дубай'!$D571/2*'Таблица вводных'!$G$4)</f>
        <v>7</v>
      </c>
      <c r="E607" s="42">
        <f>('Исходник сравнение Дубай'!$E571/2)-(('Исходник сравнение Дубай'!$E571/2-'Таблица вводных'!$F$5)*'Таблица вводных'!$G$5)</f>
        <v>0.82499999999999996</v>
      </c>
      <c r="F607" s="42">
        <f>('Исходник сравнение Дубай'!$F571/2+'Таблица вводных'!$F$6)-(('Исходник сравнение Дубай'!$F571/2+'Таблица вводных'!$F$6)*'Таблица вводных'!$G$6)</f>
        <v>21.6</v>
      </c>
      <c r="G607" s="42">
        <f>('Исходник сравнение Дубай'!$G571/2)-(('Исходник сравнение Дубай'!$G571/2)*'Таблица вводных'!$G$7)</f>
        <v>0</v>
      </c>
      <c r="H607" s="43">
        <f>'Исходник сравнение Дубай'!$H571/2</f>
        <v>0</v>
      </c>
      <c r="I607" s="42">
        <f>'Исходник сравнение Дубай'!$I571/2-(('Исходник сравнение Дубай'!$I571/2)*'Таблица вводных'!$G$9)</f>
        <v>0</v>
      </c>
      <c r="J607" s="13" t="s">
        <v>200</v>
      </c>
    </row>
    <row r="608" spans="1:10" ht="15.75" customHeight="1">
      <c r="A608" s="140"/>
      <c r="B608" s="5"/>
      <c r="C608" s="42">
        <f>('Исходник сравнение Дубай'!$C572/2)-(('Исходник сравнение Дубай'!$C572/2)*'Таблица вводных'!$G$3)</f>
        <v>0</v>
      </c>
      <c r="D608" s="42">
        <f>('Исходник сравнение Дубай'!$D572/2+'Таблица вводных'!$F$4)-('Исходник сравнение Дубай'!$D572/2*'Таблица вводных'!$G$4)</f>
        <v>7</v>
      </c>
      <c r="E608" s="42">
        <f>('Исходник сравнение Дубай'!$E572/2)-(('Исходник сравнение Дубай'!$E572/2-'Таблица вводных'!$F$5)*'Таблица вводных'!$G$5)</f>
        <v>0.82499999999999996</v>
      </c>
      <c r="F608" s="42">
        <f>('Исходник сравнение Дубай'!$F572/2+'Таблица вводных'!$F$6)-(('Исходник сравнение Дубай'!$F572/2+'Таблица вводных'!$F$6)*'Таблица вводных'!$G$6)</f>
        <v>21.6</v>
      </c>
      <c r="G608" s="42">
        <f>('Исходник сравнение Дубай'!$G572/2)-(('Исходник сравнение Дубай'!$G572/2)*'Таблица вводных'!$G$7)</f>
        <v>0</v>
      </c>
      <c r="H608" s="43">
        <f>'Исходник сравнение Дубай'!$H572/2</f>
        <v>0</v>
      </c>
      <c r="I608" s="42">
        <f>'Исходник сравнение Дубай'!$I572/2-(('Исходник сравнение Дубай'!$I572/2)*'Таблица вводных'!$G$9)</f>
        <v>0</v>
      </c>
      <c r="J608" s="13" t="s">
        <v>200</v>
      </c>
    </row>
    <row r="609" spans="1:10" ht="15.75" customHeight="1">
      <c r="A609" s="140"/>
      <c r="B609" s="5"/>
      <c r="C609" s="42">
        <f>('Исходник сравнение Дубай'!$C573/2)-(('Исходник сравнение Дубай'!$C573/2)*'Таблица вводных'!$G$3)</f>
        <v>0</v>
      </c>
      <c r="D609" s="42">
        <f>('Исходник сравнение Дубай'!$D573/2+'Таблица вводных'!$F$4)-('Исходник сравнение Дубай'!$D573/2*'Таблица вводных'!$G$4)</f>
        <v>7</v>
      </c>
      <c r="E609" s="42">
        <f>('Исходник сравнение Дубай'!$E573/2)-(('Исходник сравнение Дубай'!$E573/2-'Таблица вводных'!$F$5)*'Таблица вводных'!$G$5)</f>
        <v>0.82499999999999996</v>
      </c>
      <c r="F609" s="42">
        <f>('Исходник сравнение Дубай'!$F573/2+'Таблица вводных'!$F$6)-(('Исходник сравнение Дубай'!$F573/2+'Таблица вводных'!$F$6)*'Таблица вводных'!$G$6)</f>
        <v>21.6</v>
      </c>
      <c r="G609" s="42">
        <f>('Исходник сравнение Дубай'!$G573/2)-(('Исходник сравнение Дубай'!$G573/2)*'Таблица вводных'!$G$7)</f>
        <v>0</v>
      </c>
      <c r="H609" s="43">
        <f>'Исходник сравнение Дубай'!$H573/2</f>
        <v>0</v>
      </c>
      <c r="I609" s="42">
        <f>'Исходник сравнение Дубай'!$I573/2-(('Исходник сравнение Дубай'!$I573/2)*'Таблица вводных'!$G$9)</f>
        <v>0</v>
      </c>
      <c r="J609" s="13" t="s">
        <v>200</v>
      </c>
    </row>
    <row r="610" spans="1:10" ht="15.75" customHeight="1">
      <c r="A610" s="140"/>
      <c r="B610" s="5"/>
      <c r="C610" s="42">
        <f>('Исходник сравнение Дубай'!$C574/2)-(('Исходник сравнение Дубай'!$C574/2)*'Таблица вводных'!$G$3)</f>
        <v>0</v>
      </c>
      <c r="D610" s="42">
        <f>('Исходник сравнение Дубай'!$D574/2+'Таблица вводных'!$F$4)-('Исходник сравнение Дубай'!$D574/2*'Таблица вводных'!$G$4)</f>
        <v>7</v>
      </c>
      <c r="E610" s="42">
        <f>('Исходник сравнение Дубай'!$E574/2)-(('Исходник сравнение Дубай'!$E574/2-'Таблица вводных'!$F$5)*'Таблица вводных'!$G$5)</f>
        <v>0.82499999999999996</v>
      </c>
      <c r="F610" s="42">
        <f>('Исходник сравнение Дубай'!$F574/2+'Таблица вводных'!$F$6)-(('Исходник сравнение Дубай'!$F574/2+'Таблица вводных'!$F$6)*'Таблица вводных'!$G$6)</f>
        <v>21.6</v>
      </c>
      <c r="G610" s="42">
        <f>('Исходник сравнение Дубай'!$G574/2)-(('Исходник сравнение Дубай'!$G574/2)*'Таблица вводных'!$G$7)</f>
        <v>0</v>
      </c>
      <c r="H610" s="43">
        <f>'Исходник сравнение Дубай'!$H574/2</f>
        <v>0</v>
      </c>
      <c r="I610" s="42">
        <f>'Исходник сравнение Дубай'!$I574/2-(('Исходник сравнение Дубай'!$I574/2)*'Таблица вводных'!$G$9)</f>
        <v>0</v>
      </c>
      <c r="J610" s="13" t="s">
        <v>200</v>
      </c>
    </row>
    <row r="611" spans="1:10" ht="15.75" customHeight="1">
      <c r="A611" s="140"/>
      <c r="B611" s="5"/>
      <c r="C611" s="42">
        <f>('Исходник сравнение Дубай'!$C575/2)-(('Исходник сравнение Дубай'!$C575/2)*'Таблица вводных'!$G$3)</f>
        <v>0</v>
      </c>
      <c r="D611" s="42">
        <f>('Исходник сравнение Дубай'!$D575/2+'Таблица вводных'!$F$4)-('Исходник сравнение Дубай'!$D575/2*'Таблица вводных'!$G$4)</f>
        <v>7</v>
      </c>
      <c r="E611" s="42">
        <f>('Исходник сравнение Дубай'!$E575/2)-(('Исходник сравнение Дубай'!$E575/2-'Таблица вводных'!$F$5)*'Таблица вводных'!$G$5)</f>
        <v>0.82499999999999996</v>
      </c>
      <c r="F611" s="42">
        <f>('Исходник сравнение Дубай'!$F575/2+'Таблица вводных'!$F$6)-(('Исходник сравнение Дубай'!$F575/2+'Таблица вводных'!$F$6)*'Таблица вводных'!$G$6)</f>
        <v>21.6</v>
      </c>
      <c r="G611" s="42">
        <f>('Исходник сравнение Дубай'!$G575/2)-(('Исходник сравнение Дубай'!$G575/2)*'Таблица вводных'!$G$7)</f>
        <v>0</v>
      </c>
      <c r="H611" s="43">
        <f>'Исходник сравнение Дубай'!$H575/2</f>
        <v>0</v>
      </c>
      <c r="I611" s="42">
        <f>'Исходник сравнение Дубай'!$I575/2-(('Исходник сравнение Дубай'!$I575/2)*'Таблица вводных'!$G$9)</f>
        <v>0</v>
      </c>
      <c r="J611" s="13" t="s">
        <v>200</v>
      </c>
    </row>
    <row r="612" spans="1:10" ht="15.75" customHeight="1">
      <c r="A612" s="140"/>
      <c r="B612" s="5"/>
      <c r="C612" s="42">
        <f>('Исходник сравнение Дубай'!$C576/2)-(('Исходник сравнение Дубай'!$C576/2)*'Таблица вводных'!$G$3)</f>
        <v>0</v>
      </c>
      <c r="D612" s="42">
        <f>('Исходник сравнение Дубай'!$D576/2+'Таблица вводных'!$F$4)-('Исходник сравнение Дубай'!$D576/2*'Таблица вводных'!$G$4)</f>
        <v>7</v>
      </c>
      <c r="E612" s="42">
        <f>('Исходник сравнение Дубай'!$E576/2)-(('Исходник сравнение Дубай'!$E576/2-'Таблица вводных'!$F$5)*'Таблица вводных'!$G$5)</f>
        <v>0.82499999999999996</v>
      </c>
      <c r="F612" s="42">
        <f>('Исходник сравнение Дубай'!$F576/2+'Таблица вводных'!$F$6)-(('Исходник сравнение Дубай'!$F576/2+'Таблица вводных'!$F$6)*'Таблица вводных'!$G$6)</f>
        <v>21.6</v>
      </c>
      <c r="G612" s="42">
        <f>('Исходник сравнение Дубай'!$G576/2)-(('Исходник сравнение Дубай'!$G576/2)*'Таблица вводных'!$G$7)</f>
        <v>0</v>
      </c>
      <c r="H612" s="43">
        <f>'Исходник сравнение Дубай'!$H576/2</f>
        <v>0</v>
      </c>
      <c r="I612" s="42">
        <f>'Исходник сравнение Дубай'!$I576/2-(('Исходник сравнение Дубай'!$I576/2)*'Таблица вводных'!$G$9)</f>
        <v>0</v>
      </c>
      <c r="J612" s="13" t="s">
        <v>200</v>
      </c>
    </row>
    <row r="613" spans="1:10" ht="15.75" customHeight="1">
      <c r="A613" s="141"/>
      <c r="B613" s="18"/>
      <c r="C613" s="44">
        <f>('Исходник сравнение Дубай'!$C577/2)-(('Исходник сравнение Дубай'!$C577/2)*'Таблица вводных'!$G$3)</f>
        <v>0</v>
      </c>
      <c r="D613" s="44">
        <f>('Исходник сравнение Дубай'!$D577/2+'Таблица вводных'!$F$4)-('Исходник сравнение Дубай'!$D577/2*'Таблица вводных'!$G$4)</f>
        <v>7</v>
      </c>
      <c r="E613" s="44">
        <f>('Исходник сравнение Дубай'!$E577/2)-(('Исходник сравнение Дубай'!$E577/2-'Таблица вводных'!$F$5)*'Таблица вводных'!$G$5)</f>
        <v>0.82499999999999996</v>
      </c>
      <c r="F613" s="44">
        <f>('Исходник сравнение Дубай'!$F577/2+'Таблица вводных'!$F$6)-(('Исходник сравнение Дубай'!$F577/2+'Таблица вводных'!$F$6)*'Таблица вводных'!$G$6)</f>
        <v>21.6</v>
      </c>
      <c r="G613" s="44">
        <f>('Исходник сравнение Дубай'!$G577/2)-(('Исходник сравнение Дубай'!$G577/2)*'Таблица вводных'!$G$7)</f>
        <v>0</v>
      </c>
      <c r="H613" s="45">
        <f>'Исходник сравнение Дубай'!$H577/2</f>
        <v>0</v>
      </c>
      <c r="I613" s="44">
        <f>'Исходник сравнение Дубай'!$I577/2-(('Исходник сравнение Дубай'!$I577/2)*'Таблица вводных'!$G$9)</f>
        <v>0</v>
      </c>
      <c r="J613" s="22" t="s">
        <v>200</v>
      </c>
    </row>
    <row r="614" spans="1:10" ht="15.75" customHeight="1">
      <c r="A614" s="143" t="s">
        <v>201</v>
      </c>
      <c r="B614" s="5">
        <v>45423</v>
      </c>
      <c r="C614" s="40">
        <f>('Исходник сравнение Дубай'!$C578/2)-(('Исходник сравнение Дубай'!$C578/2)*'Таблица вводных'!$G$3)</f>
        <v>0</v>
      </c>
      <c r="D614" s="40">
        <f>('Исходник сравнение Дубай'!$D578/2+'Таблица вводных'!$F$4)-('Исходник сравнение Дубай'!$D578/2*'Таблица вводных'!$G$4)</f>
        <v>7</v>
      </c>
      <c r="E614" s="40">
        <f>('Исходник сравнение Дубай'!$E578/2)-(('Исходник сравнение Дубай'!$E578/2-'Таблица вводных'!$F$5)*'Таблица вводных'!$G$5)</f>
        <v>0.82499999999999996</v>
      </c>
      <c r="F614" s="40">
        <f>('Исходник сравнение Дубай'!$F578/2+'Таблица вводных'!$F$6)-(('Исходник сравнение Дубай'!$F578/2+'Таблица вводных'!$F$6)*'Таблица вводных'!$G$6)</f>
        <v>21.6</v>
      </c>
      <c r="G614" s="40">
        <f>('Исходник сравнение Дубай'!$G578/2)-(('Исходник сравнение Дубай'!$G578/2)*'Таблица вводных'!$G$7)</f>
        <v>0</v>
      </c>
      <c r="H614" s="41">
        <f>'Исходник сравнение Дубай'!$H578/2</f>
        <v>0</v>
      </c>
      <c r="I614" s="40">
        <f>'Исходник сравнение Дубай'!$I578/2-(('Исходник сравнение Дубай'!$I578/2)*'Таблица вводных'!$G$9)</f>
        <v>0</v>
      </c>
      <c r="J614" s="10" t="s">
        <v>202</v>
      </c>
    </row>
    <row r="615" spans="1:10" ht="15.75" customHeight="1">
      <c r="A615" s="140"/>
      <c r="B615" s="5">
        <v>45426</v>
      </c>
      <c r="C615" s="42">
        <f>('Исходник сравнение Дубай'!$C579/2)-(('Исходник сравнение Дубай'!$C579/2)*'Таблица вводных'!$G$3)</f>
        <v>0</v>
      </c>
      <c r="D615" s="42">
        <f>('Исходник сравнение Дубай'!$D579/2+'Таблица вводных'!$F$4)-('Исходник сравнение Дубай'!$D579/2*'Таблица вводных'!$G$4)</f>
        <v>7</v>
      </c>
      <c r="E615" s="42">
        <f>('Исходник сравнение Дубай'!$E579/2)-(('Исходник сравнение Дубай'!$E579/2-'Таблица вводных'!$F$5)*'Таблица вводных'!$G$5)</f>
        <v>0.82499999999999996</v>
      </c>
      <c r="F615" s="42">
        <f>('Исходник сравнение Дубай'!$F579/2+'Таблица вводных'!$F$6)-(('Исходник сравнение Дубай'!$F579/2+'Таблица вводных'!$F$6)*'Таблица вводных'!$G$6)</f>
        <v>21.6</v>
      </c>
      <c r="G615" s="42">
        <f>('Исходник сравнение Дубай'!$G579/2)-(('Исходник сравнение Дубай'!$G579/2)*'Таблица вводных'!$G$7)</f>
        <v>0</v>
      </c>
      <c r="H615" s="43">
        <f>'Исходник сравнение Дубай'!$H579/2</f>
        <v>0</v>
      </c>
      <c r="I615" s="42">
        <f>'Исходник сравнение Дубай'!$I579/2-(('Исходник сравнение Дубай'!$I579/2)*'Таблица вводных'!$G$9)</f>
        <v>0</v>
      </c>
      <c r="J615" s="13" t="s">
        <v>202</v>
      </c>
    </row>
    <row r="616" spans="1:10" ht="15.75" customHeight="1">
      <c r="A616" s="140"/>
      <c r="B616" s="5">
        <v>45430</v>
      </c>
      <c r="C616" s="42">
        <f>('Исходник сравнение Дубай'!$C580/2)-(('Исходник сравнение Дубай'!$C580/2)*'Таблица вводных'!$G$3)</f>
        <v>0</v>
      </c>
      <c r="D616" s="42">
        <f>('Исходник сравнение Дубай'!$D580/2+'Таблица вводных'!$F$4)-('Исходник сравнение Дубай'!$D580/2*'Таблица вводных'!$G$4)</f>
        <v>7</v>
      </c>
      <c r="E616" s="42">
        <f>('Исходник сравнение Дубай'!$E580/2)-(('Исходник сравнение Дубай'!$E580/2-'Таблица вводных'!$F$5)*'Таблица вводных'!$G$5)</f>
        <v>0.82499999999999996</v>
      </c>
      <c r="F616" s="42">
        <f>('Исходник сравнение Дубай'!$F580/2+'Таблица вводных'!$F$6)-(('Исходник сравнение Дубай'!$F580/2+'Таблица вводных'!$F$6)*'Таблица вводных'!$G$6)</f>
        <v>21.6</v>
      </c>
      <c r="G616" s="42">
        <f>('Исходник сравнение Дубай'!$G580/2)-(('Исходник сравнение Дубай'!$G580/2)*'Таблица вводных'!$G$7)</f>
        <v>0</v>
      </c>
      <c r="H616" s="43">
        <f>'Исходник сравнение Дубай'!$H580/2</f>
        <v>0</v>
      </c>
      <c r="I616" s="42">
        <f>'Исходник сравнение Дубай'!$I580/2-(('Исходник сравнение Дубай'!$I580/2)*'Таблица вводных'!$G$9)</f>
        <v>0</v>
      </c>
      <c r="J616" s="13" t="s">
        <v>202</v>
      </c>
    </row>
    <row r="617" spans="1:10" ht="15.75" customHeight="1">
      <c r="A617" s="140"/>
      <c r="B617" s="5">
        <v>45433</v>
      </c>
      <c r="C617" s="42">
        <f>('Исходник сравнение Дубай'!$C581/2)-(('Исходник сравнение Дубай'!$C581/2)*'Таблица вводных'!$G$3)</f>
        <v>0</v>
      </c>
      <c r="D617" s="42">
        <f>('Исходник сравнение Дубай'!$D581/2+'Таблица вводных'!$F$4)-('Исходник сравнение Дубай'!$D581/2*'Таблица вводных'!$G$4)</f>
        <v>7</v>
      </c>
      <c r="E617" s="42">
        <f>('Исходник сравнение Дубай'!$E581/2)-(('Исходник сравнение Дубай'!$E581/2-'Таблица вводных'!$F$5)*'Таблица вводных'!$G$5)</f>
        <v>0.82499999999999996</v>
      </c>
      <c r="F617" s="42">
        <f>('Исходник сравнение Дубай'!$F581/2+'Таблица вводных'!$F$6)-(('Исходник сравнение Дубай'!$F581/2+'Таблица вводных'!$F$6)*'Таблица вводных'!$G$6)</f>
        <v>21.6</v>
      </c>
      <c r="G617" s="42">
        <f>('Исходник сравнение Дубай'!$G581/2)-(('Исходник сравнение Дубай'!$G581/2)*'Таблица вводных'!$G$7)</f>
        <v>0</v>
      </c>
      <c r="H617" s="43">
        <f>'Исходник сравнение Дубай'!$H581/2</f>
        <v>0</v>
      </c>
      <c r="I617" s="42">
        <f>'Исходник сравнение Дубай'!$I581/2-(('Исходник сравнение Дубай'!$I581/2)*'Таблица вводных'!$G$9)</f>
        <v>0</v>
      </c>
      <c r="J617" s="13" t="s">
        <v>202</v>
      </c>
    </row>
    <row r="618" spans="1:10" ht="15.75" customHeight="1">
      <c r="A618" s="140"/>
      <c r="B618" s="5">
        <v>45437</v>
      </c>
      <c r="C618" s="42">
        <f>('Исходник сравнение Дубай'!$C582/2)-(('Исходник сравнение Дубай'!$C582/2)*'Таблица вводных'!$G$3)</f>
        <v>0</v>
      </c>
      <c r="D618" s="42">
        <f>('Исходник сравнение Дубай'!$D582/2+'Таблица вводных'!$F$4)-('Исходник сравнение Дубай'!$D582/2*'Таблица вводных'!$G$4)</f>
        <v>7</v>
      </c>
      <c r="E618" s="42">
        <f>('Исходник сравнение Дубай'!$E582/2)-(('Исходник сравнение Дубай'!$E582/2-'Таблица вводных'!$F$5)*'Таблица вводных'!$G$5)</f>
        <v>0.82499999999999996</v>
      </c>
      <c r="F618" s="42">
        <f>('Исходник сравнение Дубай'!$F582/2+'Таблица вводных'!$F$6)-(('Исходник сравнение Дубай'!$F582/2+'Таблица вводных'!$F$6)*'Таблица вводных'!$G$6)</f>
        <v>21.6</v>
      </c>
      <c r="G618" s="42">
        <f>('Исходник сравнение Дубай'!$G582/2)-(('Исходник сравнение Дубай'!$G582/2)*'Таблица вводных'!$G$7)</f>
        <v>0</v>
      </c>
      <c r="H618" s="43">
        <f>'Исходник сравнение Дубай'!$H582/2</f>
        <v>0</v>
      </c>
      <c r="I618" s="42">
        <f>'Исходник сравнение Дубай'!$I582/2-(('Исходник сравнение Дубай'!$I582/2)*'Таблица вводных'!$G$9)</f>
        <v>0</v>
      </c>
      <c r="J618" s="13" t="s">
        <v>202</v>
      </c>
    </row>
    <row r="619" spans="1:10" ht="15.75" customHeight="1">
      <c r="A619" s="140"/>
      <c r="B619" s="5">
        <v>45440</v>
      </c>
      <c r="C619" s="42">
        <f>('Исходник сравнение Дубай'!$C583/2)-(('Исходник сравнение Дубай'!$C583/2)*'Таблица вводных'!$G$3)</f>
        <v>0</v>
      </c>
      <c r="D619" s="42">
        <f>('Исходник сравнение Дубай'!$D583/2+'Таблица вводных'!$F$4)-('Исходник сравнение Дубай'!$D583/2*'Таблица вводных'!$G$4)</f>
        <v>7</v>
      </c>
      <c r="E619" s="42">
        <f>('Исходник сравнение Дубай'!$E583/2)-(('Исходник сравнение Дубай'!$E583/2-'Таблица вводных'!$F$5)*'Таблица вводных'!$G$5)</f>
        <v>0.82499999999999996</v>
      </c>
      <c r="F619" s="42">
        <f>('Исходник сравнение Дубай'!$F583/2+'Таблица вводных'!$F$6)-(('Исходник сравнение Дубай'!$F583/2+'Таблица вводных'!$F$6)*'Таблица вводных'!$G$6)</f>
        <v>21.6</v>
      </c>
      <c r="G619" s="42">
        <f>('Исходник сравнение Дубай'!$G583/2)-(('Исходник сравнение Дубай'!$G583/2)*'Таблица вводных'!$G$7)</f>
        <v>0</v>
      </c>
      <c r="H619" s="43">
        <f>'Исходник сравнение Дубай'!$H583/2</f>
        <v>0</v>
      </c>
      <c r="I619" s="42">
        <f>'Исходник сравнение Дубай'!$I583/2-(('Исходник сравнение Дубай'!$I583/2)*'Таблица вводных'!$G$9)</f>
        <v>0</v>
      </c>
      <c r="J619" s="13" t="s">
        <v>202</v>
      </c>
    </row>
    <row r="620" spans="1:10" ht="15.75" customHeight="1">
      <c r="A620" s="140"/>
      <c r="B620" s="5">
        <v>45444</v>
      </c>
      <c r="C620" s="42">
        <f>('Исходник сравнение Дубай'!$C584/2)-(('Исходник сравнение Дубай'!$C584/2)*'Таблица вводных'!$G$3)</f>
        <v>0</v>
      </c>
      <c r="D620" s="42">
        <f>('Исходник сравнение Дубай'!$D584/2+'Таблица вводных'!$F$4)-('Исходник сравнение Дубай'!$D584/2*'Таблица вводных'!$G$4)</f>
        <v>7</v>
      </c>
      <c r="E620" s="42">
        <f>('Исходник сравнение Дубай'!$E584/2)-(('Исходник сравнение Дубай'!$E584/2-'Таблица вводных'!$F$5)*'Таблица вводных'!$G$5)</f>
        <v>0.82499999999999996</v>
      </c>
      <c r="F620" s="42">
        <f>('Исходник сравнение Дубай'!$F584/2+'Таблица вводных'!$F$6)-(('Исходник сравнение Дубай'!$F584/2+'Таблица вводных'!$F$6)*'Таблица вводных'!$G$6)</f>
        <v>21.6</v>
      </c>
      <c r="G620" s="42">
        <f>('Исходник сравнение Дубай'!$G584/2)-(('Исходник сравнение Дубай'!$G584/2)*'Таблица вводных'!$G$7)</f>
        <v>0</v>
      </c>
      <c r="H620" s="43">
        <f>'Исходник сравнение Дубай'!$H584/2</f>
        <v>0</v>
      </c>
      <c r="I620" s="42">
        <f>'Исходник сравнение Дубай'!$I584/2-(('Исходник сравнение Дубай'!$I584/2)*'Таблица вводных'!$G$9)</f>
        <v>0</v>
      </c>
      <c r="J620" s="13" t="s">
        <v>202</v>
      </c>
    </row>
    <row r="621" spans="1:10" ht="15.75" customHeight="1">
      <c r="A621" s="140"/>
      <c r="B621" s="5">
        <v>45447</v>
      </c>
      <c r="C621" s="42">
        <f>('Исходник сравнение Дубай'!$C585/2)-(('Исходник сравнение Дубай'!$C585/2)*'Таблица вводных'!$G$3)</f>
        <v>0</v>
      </c>
      <c r="D621" s="42">
        <f>('Исходник сравнение Дубай'!$D585/2+'Таблица вводных'!$F$4)-('Исходник сравнение Дубай'!$D585/2*'Таблица вводных'!$G$4)</f>
        <v>7</v>
      </c>
      <c r="E621" s="42">
        <f>('Исходник сравнение Дубай'!$E585/2)-(('Исходник сравнение Дубай'!$E585/2-'Таблица вводных'!$F$5)*'Таблица вводных'!$G$5)</f>
        <v>0.82499999999999996</v>
      </c>
      <c r="F621" s="42">
        <f>('Исходник сравнение Дубай'!$F585/2+'Таблица вводных'!$F$6)-(('Исходник сравнение Дубай'!$F585/2+'Таблица вводных'!$F$6)*'Таблица вводных'!$G$6)</f>
        <v>21.6</v>
      </c>
      <c r="G621" s="42">
        <f>('Исходник сравнение Дубай'!$G585/2)-(('Исходник сравнение Дубай'!$G585/2)*'Таблица вводных'!$G$7)</f>
        <v>0</v>
      </c>
      <c r="H621" s="43">
        <f>'Исходник сравнение Дубай'!$H585/2</f>
        <v>0</v>
      </c>
      <c r="I621" s="42">
        <f>'Исходник сравнение Дубай'!$I585/2-(('Исходник сравнение Дубай'!$I585/2)*'Таблица вводных'!$G$9)</f>
        <v>0</v>
      </c>
      <c r="J621" s="13" t="s">
        <v>202</v>
      </c>
    </row>
    <row r="622" spans="1:10" ht="15.75" customHeight="1">
      <c r="A622" s="140"/>
      <c r="B622" s="5">
        <v>45451</v>
      </c>
      <c r="C622" s="42">
        <f>('Исходник сравнение Дубай'!$C586/2)-(('Исходник сравнение Дубай'!$C586/2)*'Таблица вводных'!$G$3)</f>
        <v>0</v>
      </c>
      <c r="D622" s="42">
        <f>('Исходник сравнение Дубай'!$D586/2+'Таблица вводных'!$F$4)-('Исходник сравнение Дубай'!$D586/2*'Таблица вводных'!$G$4)</f>
        <v>7</v>
      </c>
      <c r="E622" s="42">
        <f>('Исходник сравнение Дубай'!$E586/2)-(('Исходник сравнение Дубай'!$E586/2-'Таблица вводных'!$F$5)*'Таблица вводных'!$G$5)</f>
        <v>0.82499999999999996</v>
      </c>
      <c r="F622" s="42">
        <f>('Исходник сравнение Дубай'!$F586/2+'Таблица вводных'!$F$6)-(('Исходник сравнение Дубай'!$F586/2+'Таблица вводных'!$F$6)*'Таблица вводных'!$G$6)</f>
        <v>21.6</v>
      </c>
      <c r="G622" s="42">
        <f>('Исходник сравнение Дубай'!$G586/2)-(('Исходник сравнение Дубай'!$G586/2)*'Таблица вводных'!$G$7)</f>
        <v>0</v>
      </c>
      <c r="H622" s="43">
        <f>'Исходник сравнение Дубай'!$H586/2</f>
        <v>0</v>
      </c>
      <c r="I622" s="42">
        <f>'Исходник сравнение Дубай'!$I586/2-(('Исходник сравнение Дубай'!$I586/2)*'Таблица вводных'!$G$9)</f>
        <v>0</v>
      </c>
      <c r="J622" s="13" t="s">
        <v>202</v>
      </c>
    </row>
    <row r="623" spans="1:10" ht="15.75" customHeight="1">
      <c r="A623" s="140"/>
      <c r="B623" s="5">
        <v>45454</v>
      </c>
      <c r="C623" s="42">
        <f>('Исходник сравнение Дубай'!$C587/2)-(('Исходник сравнение Дубай'!$C587/2)*'Таблица вводных'!$G$3)</f>
        <v>0</v>
      </c>
      <c r="D623" s="42">
        <f>('Исходник сравнение Дубай'!$D587/2+'Таблица вводных'!$F$4)-('Исходник сравнение Дубай'!$D587/2*'Таблица вводных'!$G$4)</f>
        <v>7</v>
      </c>
      <c r="E623" s="42">
        <f>('Исходник сравнение Дубай'!$E587/2)-(('Исходник сравнение Дубай'!$E587/2-'Таблица вводных'!$F$5)*'Таблица вводных'!$G$5)</f>
        <v>0.82499999999999996</v>
      </c>
      <c r="F623" s="42">
        <f>('Исходник сравнение Дубай'!$F587/2+'Таблица вводных'!$F$6)-(('Исходник сравнение Дубай'!$F587/2+'Таблица вводных'!$F$6)*'Таблица вводных'!$G$6)</f>
        <v>21.6</v>
      </c>
      <c r="G623" s="42">
        <f>('Исходник сравнение Дубай'!$G587/2)-(('Исходник сравнение Дубай'!$G587/2)*'Таблица вводных'!$G$7)</f>
        <v>0</v>
      </c>
      <c r="H623" s="43">
        <f>'Исходник сравнение Дубай'!$H587/2</f>
        <v>0</v>
      </c>
      <c r="I623" s="42">
        <f>'Исходник сравнение Дубай'!$I587/2-(('Исходник сравнение Дубай'!$I587/2)*'Таблица вводных'!$G$9)</f>
        <v>0</v>
      </c>
      <c r="J623" s="13" t="s">
        <v>202</v>
      </c>
    </row>
    <row r="624" spans="1:10" ht="15.75" customHeight="1">
      <c r="A624" s="140"/>
      <c r="B624" s="5"/>
      <c r="C624" s="42">
        <f>('Исходник сравнение Дубай'!$C588/2)-(('Исходник сравнение Дубай'!$C588/2)*'Таблица вводных'!$G$3)</f>
        <v>0</v>
      </c>
      <c r="D624" s="42">
        <f>('Исходник сравнение Дубай'!$D588/2+'Таблица вводных'!$F$4)-('Исходник сравнение Дубай'!$D588/2*'Таблица вводных'!$G$4)</f>
        <v>7</v>
      </c>
      <c r="E624" s="42">
        <f>('Исходник сравнение Дубай'!$E588/2)-(('Исходник сравнение Дубай'!$E588/2-'Таблица вводных'!$F$5)*'Таблица вводных'!$G$5)</f>
        <v>0.82499999999999996</v>
      </c>
      <c r="F624" s="42">
        <f>('Исходник сравнение Дубай'!$F588/2+'Таблица вводных'!$F$6)-(('Исходник сравнение Дубай'!$F588/2+'Таблица вводных'!$F$6)*'Таблица вводных'!$G$6)</f>
        <v>21.6</v>
      </c>
      <c r="G624" s="42">
        <f>('Исходник сравнение Дубай'!$G588/2)-(('Исходник сравнение Дубай'!$G588/2)*'Таблица вводных'!$G$7)</f>
        <v>0</v>
      </c>
      <c r="H624" s="43">
        <f>'Исходник сравнение Дубай'!$H588/2</f>
        <v>0</v>
      </c>
      <c r="I624" s="42">
        <f>'Исходник сравнение Дубай'!$I588/2-(('Исходник сравнение Дубай'!$I588/2)*'Таблица вводных'!$G$9)</f>
        <v>0</v>
      </c>
      <c r="J624" s="13" t="s">
        <v>202</v>
      </c>
    </row>
    <row r="625" spans="1:10" ht="15.75" customHeight="1">
      <c r="A625" s="140"/>
      <c r="B625" s="5"/>
      <c r="C625" s="42">
        <f>('Исходник сравнение Дубай'!$C589/2)-(('Исходник сравнение Дубай'!$C589/2)*'Таблица вводных'!$G$3)</f>
        <v>0</v>
      </c>
      <c r="D625" s="42">
        <f>('Исходник сравнение Дубай'!$D589/2+'Таблица вводных'!$F$4)-('Исходник сравнение Дубай'!$D589/2*'Таблица вводных'!$G$4)</f>
        <v>7</v>
      </c>
      <c r="E625" s="42">
        <f>('Исходник сравнение Дубай'!$E589/2)-(('Исходник сравнение Дубай'!$E589/2-'Таблица вводных'!$F$5)*'Таблица вводных'!$G$5)</f>
        <v>0.82499999999999996</v>
      </c>
      <c r="F625" s="42">
        <f>('Исходник сравнение Дубай'!$F589/2+'Таблица вводных'!$F$6)-(('Исходник сравнение Дубай'!$F589/2+'Таблица вводных'!$F$6)*'Таблица вводных'!$G$6)</f>
        <v>21.6</v>
      </c>
      <c r="G625" s="42">
        <f>('Исходник сравнение Дубай'!$G589/2)-(('Исходник сравнение Дубай'!$G589/2)*'Таблица вводных'!$G$7)</f>
        <v>0</v>
      </c>
      <c r="H625" s="43">
        <f>'Исходник сравнение Дубай'!$H589/2</f>
        <v>0</v>
      </c>
      <c r="I625" s="42">
        <f>'Исходник сравнение Дубай'!$I589/2-(('Исходник сравнение Дубай'!$I589/2)*'Таблица вводных'!$G$9)</f>
        <v>0</v>
      </c>
      <c r="J625" s="13" t="s">
        <v>202</v>
      </c>
    </row>
    <row r="626" spans="1:10" ht="13.2" customHeight="1">
      <c r="A626" s="140"/>
      <c r="B626" s="5"/>
      <c r="C626" s="42">
        <f>('Исходник сравнение Дубай'!$C590/2)-(('Исходник сравнение Дубай'!$C590/2)*'Таблица вводных'!$G$3)</f>
        <v>0</v>
      </c>
      <c r="D626" s="42">
        <f>('Исходник сравнение Дубай'!$D590/2+'Таблица вводных'!$F$4)-('Исходник сравнение Дубай'!$D590/2*'Таблица вводных'!$G$4)</f>
        <v>7</v>
      </c>
      <c r="E626" s="42">
        <f>('Исходник сравнение Дубай'!$E590/2)-(('Исходник сравнение Дубай'!$E590/2-'Таблица вводных'!$F$5)*'Таблица вводных'!$G$5)</f>
        <v>0.82499999999999996</v>
      </c>
      <c r="F626" s="42">
        <f>('Исходник сравнение Дубай'!$F590/2+'Таблица вводных'!$F$6)-(('Исходник сравнение Дубай'!$F590/2+'Таблица вводных'!$F$6)*'Таблица вводных'!$G$6)</f>
        <v>21.6</v>
      </c>
      <c r="G626" s="42">
        <f>('Исходник сравнение Дубай'!$G590/2)-(('Исходник сравнение Дубай'!$G590/2)*'Таблица вводных'!$G$7)</f>
        <v>0</v>
      </c>
      <c r="H626" s="43">
        <f>'Исходник сравнение Дубай'!$H590/2</f>
        <v>0</v>
      </c>
      <c r="I626" s="42">
        <f>'Исходник сравнение Дубай'!$I590/2-(('Исходник сравнение Дубай'!$I590/2)*'Таблица вводных'!$G$9)</f>
        <v>0</v>
      </c>
      <c r="J626" s="13" t="s">
        <v>202</v>
      </c>
    </row>
    <row r="627" spans="1:10" ht="13.2" customHeight="1">
      <c r="A627" s="140"/>
      <c r="B627" s="5"/>
      <c r="C627" s="42">
        <f>('Исходник сравнение Дубай'!$C591/2)-(('Исходник сравнение Дубай'!$C591/2)*'Таблица вводных'!$G$3)</f>
        <v>0</v>
      </c>
      <c r="D627" s="42">
        <f>('Исходник сравнение Дубай'!$D591/2+'Таблица вводных'!$F$4)-('Исходник сравнение Дубай'!$D591/2*'Таблица вводных'!$G$4)</f>
        <v>7</v>
      </c>
      <c r="E627" s="42">
        <f>('Исходник сравнение Дубай'!$E591/2)-(('Исходник сравнение Дубай'!$E591/2-'Таблица вводных'!$F$5)*'Таблица вводных'!$G$5)</f>
        <v>0.82499999999999996</v>
      </c>
      <c r="F627" s="42">
        <f>('Исходник сравнение Дубай'!$F591/2+'Таблица вводных'!$F$6)-(('Исходник сравнение Дубай'!$F591/2+'Таблица вводных'!$F$6)*'Таблица вводных'!$G$6)</f>
        <v>21.6</v>
      </c>
      <c r="G627" s="42">
        <f>('Исходник сравнение Дубай'!$G591/2)-(('Исходник сравнение Дубай'!$G591/2)*'Таблица вводных'!$G$7)</f>
        <v>0</v>
      </c>
      <c r="H627" s="43">
        <f>'Исходник сравнение Дубай'!$H591/2</f>
        <v>0</v>
      </c>
      <c r="I627" s="42">
        <f>'Исходник сравнение Дубай'!$I591/2-(('Исходник сравнение Дубай'!$I591/2)*'Таблица вводных'!$G$9)</f>
        <v>0</v>
      </c>
      <c r="J627" s="13" t="s">
        <v>202</v>
      </c>
    </row>
    <row r="628" spans="1:10" ht="13.2" customHeight="1">
      <c r="A628" s="140"/>
      <c r="B628" s="5"/>
      <c r="C628" s="42">
        <f>('Исходник сравнение Дубай'!$C592/2)-(('Исходник сравнение Дубай'!$C592/2)*'Таблица вводных'!$G$3)</f>
        <v>0</v>
      </c>
      <c r="D628" s="42">
        <f>('Исходник сравнение Дубай'!$D592/2+'Таблица вводных'!$F$4)-('Исходник сравнение Дубай'!$D592/2*'Таблица вводных'!$G$4)</f>
        <v>7</v>
      </c>
      <c r="E628" s="42">
        <f>('Исходник сравнение Дубай'!$E592/2)-(('Исходник сравнение Дубай'!$E592/2-'Таблица вводных'!$F$5)*'Таблица вводных'!$G$5)</f>
        <v>0.82499999999999996</v>
      </c>
      <c r="F628" s="42">
        <f>('Исходник сравнение Дубай'!$F592/2+'Таблица вводных'!$F$6)-(('Исходник сравнение Дубай'!$F592/2+'Таблица вводных'!$F$6)*'Таблица вводных'!$G$6)</f>
        <v>21.6</v>
      </c>
      <c r="G628" s="42">
        <f>('Исходник сравнение Дубай'!$G592/2)-(('Исходник сравнение Дубай'!$G592/2)*'Таблица вводных'!$G$7)</f>
        <v>0</v>
      </c>
      <c r="H628" s="43">
        <f>'Исходник сравнение Дубай'!$H592/2</f>
        <v>0</v>
      </c>
      <c r="I628" s="42">
        <f>'Исходник сравнение Дубай'!$I592/2-(('Исходник сравнение Дубай'!$I592/2)*'Таблица вводных'!$G$9)</f>
        <v>0</v>
      </c>
      <c r="J628" s="13" t="s">
        <v>202</v>
      </c>
    </row>
    <row r="629" spans="1:10" ht="13.2" customHeight="1">
      <c r="A629" s="140"/>
      <c r="B629" s="5"/>
      <c r="C629" s="42">
        <f>('Исходник сравнение Дубай'!$C593/2)-(('Исходник сравнение Дубай'!$C593/2)*'Таблица вводных'!$G$3)</f>
        <v>0</v>
      </c>
      <c r="D629" s="42">
        <f>('Исходник сравнение Дубай'!$D593/2+'Таблица вводных'!$F$4)-('Исходник сравнение Дубай'!$D593/2*'Таблица вводных'!$G$4)</f>
        <v>7</v>
      </c>
      <c r="E629" s="42">
        <f>('Исходник сравнение Дубай'!$E593/2)-(('Исходник сравнение Дубай'!$E593/2-'Таблица вводных'!$F$5)*'Таблица вводных'!$G$5)</f>
        <v>0.82499999999999996</v>
      </c>
      <c r="F629" s="42">
        <f>('Исходник сравнение Дубай'!$F593/2+'Таблица вводных'!$F$6)-(('Исходник сравнение Дубай'!$F593/2+'Таблица вводных'!$F$6)*'Таблица вводных'!$G$6)</f>
        <v>21.6</v>
      </c>
      <c r="G629" s="42">
        <f>('Исходник сравнение Дубай'!$G593/2)-(('Исходник сравнение Дубай'!$G593/2)*'Таблица вводных'!$G$7)</f>
        <v>0</v>
      </c>
      <c r="H629" s="43">
        <f>'Исходник сравнение Дубай'!$H593/2</f>
        <v>0</v>
      </c>
      <c r="I629" s="42">
        <f>'Исходник сравнение Дубай'!$I593/2-(('Исходник сравнение Дубай'!$I593/2)*'Таблица вводных'!$G$9)</f>
        <v>0</v>
      </c>
      <c r="J629" s="13" t="s">
        <v>202</v>
      </c>
    </row>
    <row r="630" spans="1:10" ht="13.2" customHeight="1">
      <c r="A630" s="140"/>
      <c r="B630" s="5"/>
      <c r="C630" s="42">
        <f>('Исходник сравнение Дубай'!$C594/2)-(('Исходник сравнение Дубай'!$C594/2)*'Таблица вводных'!$G$3)</f>
        <v>0</v>
      </c>
      <c r="D630" s="42">
        <f>('Исходник сравнение Дубай'!$D594/2+'Таблица вводных'!$F$4)-('Исходник сравнение Дубай'!$D594/2*'Таблица вводных'!$G$4)</f>
        <v>7</v>
      </c>
      <c r="E630" s="42">
        <f>('Исходник сравнение Дубай'!$E594/2)-(('Исходник сравнение Дубай'!$E594/2-'Таблица вводных'!$F$5)*'Таблица вводных'!$G$5)</f>
        <v>0.82499999999999996</v>
      </c>
      <c r="F630" s="42">
        <f>('Исходник сравнение Дубай'!$F594/2+'Таблица вводных'!$F$6)-(('Исходник сравнение Дубай'!$F594/2+'Таблица вводных'!$F$6)*'Таблица вводных'!$G$6)</f>
        <v>21.6</v>
      </c>
      <c r="G630" s="42">
        <f>('Исходник сравнение Дубай'!$G594/2)-(('Исходник сравнение Дубай'!$G594/2)*'Таблица вводных'!$G$7)</f>
        <v>0</v>
      </c>
      <c r="H630" s="43">
        <f>'Исходник сравнение Дубай'!$H594/2</f>
        <v>0</v>
      </c>
      <c r="I630" s="42">
        <f>'Исходник сравнение Дубай'!$I594/2-(('Исходник сравнение Дубай'!$I594/2)*'Таблица вводных'!$G$9)</f>
        <v>0</v>
      </c>
      <c r="J630" s="13" t="s">
        <v>202</v>
      </c>
    </row>
    <row r="631" spans="1:10" ht="13.2" customHeight="1">
      <c r="A631" s="141"/>
      <c r="B631" s="18"/>
      <c r="C631" s="44">
        <f>('Исходник сравнение Дубай'!$C595/2)-(('Исходник сравнение Дубай'!$C595/2)*'Таблица вводных'!$G$3)</f>
        <v>0</v>
      </c>
      <c r="D631" s="44">
        <f>('Исходник сравнение Дубай'!$D595/2+'Таблица вводных'!$F$4)-('Исходник сравнение Дубай'!$D595/2*'Таблица вводных'!$G$4)</f>
        <v>7</v>
      </c>
      <c r="E631" s="44">
        <f>('Исходник сравнение Дубай'!$E595/2)-(('Исходник сравнение Дубай'!$E595/2-'Таблица вводных'!$F$5)*'Таблица вводных'!$G$5)</f>
        <v>0.82499999999999996</v>
      </c>
      <c r="F631" s="44">
        <f>('Исходник сравнение Дубай'!$F595/2+'Таблица вводных'!$F$6)-(('Исходник сравнение Дубай'!$F595/2+'Таблица вводных'!$F$6)*'Таблица вводных'!$G$6)</f>
        <v>21.6</v>
      </c>
      <c r="G631" s="44">
        <f>('Исходник сравнение Дубай'!$G595/2)-(('Исходник сравнение Дубай'!$G595/2)*'Таблица вводных'!$G$7)</f>
        <v>0</v>
      </c>
      <c r="H631" s="45">
        <f>'Исходник сравнение Дубай'!$H595/2</f>
        <v>0</v>
      </c>
      <c r="I631" s="44">
        <f>'Исходник сравнение Дубай'!$I595/2-(('Исходник сравнение Дубай'!$I595/2)*'Таблица вводных'!$G$9)</f>
        <v>0</v>
      </c>
      <c r="J631" s="22" t="s">
        <v>202</v>
      </c>
    </row>
    <row r="632" spans="1:10" ht="13.2" customHeight="1">
      <c r="A632" s="143" t="s">
        <v>203</v>
      </c>
      <c r="B632" s="5">
        <v>45423</v>
      </c>
      <c r="C632" s="40">
        <f>('Исходник сравнение Дубай'!$C596/2)-(('Исходник сравнение Дубай'!$C596/2)*'Таблица вводных'!$G$3)</f>
        <v>0</v>
      </c>
      <c r="D632" s="40">
        <f>('Исходник сравнение Дубай'!$D596/2+'Таблица вводных'!$F$4)-('Исходник сравнение Дубай'!$D596/2*'Таблица вводных'!$G$4)</f>
        <v>7</v>
      </c>
      <c r="E632" s="40">
        <f>('Исходник сравнение Дубай'!$E596/2)-(('Исходник сравнение Дубай'!$E596/2-'Таблица вводных'!$F$5)*'Таблица вводных'!$G$5)</f>
        <v>0.82499999999999996</v>
      </c>
      <c r="F632" s="40">
        <f>('Исходник сравнение Дубай'!$F596/2+'Таблица вводных'!$F$6)-(('Исходник сравнение Дубай'!$F596/2+'Таблица вводных'!$F$6)*'Таблица вводных'!$G$6)</f>
        <v>21.6</v>
      </c>
      <c r="G632" s="40">
        <f>('Исходник сравнение Дубай'!$G596/2)-(('Исходник сравнение Дубай'!$G596/2)*'Таблица вводных'!$G$7)</f>
        <v>0</v>
      </c>
      <c r="H632" s="41">
        <f>'Исходник сравнение Дубай'!$H596/2</f>
        <v>0</v>
      </c>
      <c r="I632" s="40">
        <f>'Исходник сравнение Дубай'!$I596/2-(('Исходник сравнение Дубай'!$I596/2)*'Таблица вводных'!$G$9)</f>
        <v>0</v>
      </c>
      <c r="J632" s="10" t="s">
        <v>204</v>
      </c>
    </row>
    <row r="633" spans="1:10" ht="13.2" customHeight="1">
      <c r="A633" s="140"/>
      <c r="B633" s="5">
        <v>45426</v>
      </c>
      <c r="C633" s="42">
        <f>('Исходник сравнение Дубай'!$C597/2)-(('Исходник сравнение Дубай'!$C597/2)*'Таблица вводных'!$G$3)</f>
        <v>0</v>
      </c>
      <c r="D633" s="42">
        <f>('Исходник сравнение Дубай'!$D597/2+'Таблица вводных'!$F$4)-('Исходник сравнение Дубай'!$D597/2*'Таблица вводных'!$G$4)</f>
        <v>7</v>
      </c>
      <c r="E633" s="42">
        <f>('Исходник сравнение Дубай'!$E597/2)-(('Исходник сравнение Дубай'!$E597/2-'Таблица вводных'!$F$5)*'Таблица вводных'!$G$5)</f>
        <v>0.82499999999999996</v>
      </c>
      <c r="F633" s="42">
        <f>('Исходник сравнение Дубай'!$F597/2+'Таблица вводных'!$F$6)-(('Исходник сравнение Дубай'!$F597/2+'Таблица вводных'!$F$6)*'Таблица вводных'!$G$6)</f>
        <v>21.6</v>
      </c>
      <c r="G633" s="42">
        <f>('Исходник сравнение Дубай'!$G597/2)-(('Исходник сравнение Дубай'!$G597/2)*'Таблица вводных'!$G$7)</f>
        <v>0</v>
      </c>
      <c r="H633" s="43">
        <f>'Исходник сравнение Дубай'!$H597/2</f>
        <v>0</v>
      </c>
      <c r="I633" s="42">
        <f>'Исходник сравнение Дубай'!$I597/2-(('Исходник сравнение Дубай'!$I597/2)*'Таблица вводных'!$G$9)</f>
        <v>0</v>
      </c>
      <c r="J633" s="13" t="s">
        <v>204</v>
      </c>
    </row>
    <row r="634" spans="1:10" ht="13.2" customHeight="1">
      <c r="A634" s="140"/>
      <c r="B634" s="5">
        <v>45430</v>
      </c>
      <c r="C634" s="42">
        <f>('Исходник сравнение Дубай'!$C598/2)-(('Исходник сравнение Дубай'!$C598/2)*'Таблица вводных'!$G$3)</f>
        <v>0</v>
      </c>
      <c r="D634" s="42">
        <f>('Исходник сравнение Дубай'!$D598/2+'Таблица вводных'!$F$4)-('Исходник сравнение Дубай'!$D598/2*'Таблица вводных'!$G$4)</f>
        <v>7</v>
      </c>
      <c r="E634" s="42">
        <f>('Исходник сравнение Дубай'!$E598/2)-(('Исходник сравнение Дубай'!$E598/2-'Таблица вводных'!$F$5)*'Таблица вводных'!$G$5)</f>
        <v>0.82499999999999996</v>
      </c>
      <c r="F634" s="42">
        <f>('Исходник сравнение Дубай'!$F598/2+'Таблица вводных'!$F$6)-(('Исходник сравнение Дубай'!$F598/2+'Таблица вводных'!$F$6)*'Таблица вводных'!$G$6)</f>
        <v>21.6</v>
      </c>
      <c r="G634" s="42">
        <f>('Исходник сравнение Дубай'!$G598/2)-(('Исходник сравнение Дубай'!$G598/2)*'Таблица вводных'!$G$7)</f>
        <v>0</v>
      </c>
      <c r="H634" s="43">
        <f>'Исходник сравнение Дубай'!$H598/2</f>
        <v>0</v>
      </c>
      <c r="I634" s="42">
        <f>'Исходник сравнение Дубай'!$I598/2-(('Исходник сравнение Дубай'!$I598/2)*'Таблица вводных'!$G$9)</f>
        <v>0</v>
      </c>
      <c r="J634" s="13" t="s">
        <v>204</v>
      </c>
    </row>
    <row r="635" spans="1:10" ht="13.2" customHeight="1">
      <c r="A635" s="140"/>
      <c r="B635" s="5">
        <v>45433</v>
      </c>
      <c r="C635" s="42">
        <f>('Исходник сравнение Дубай'!$C599/2)-(('Исходник сравнение Дубай'!$C599/2)*'Таблица вводных'!$G$3)</f>
        <v>0</v>
      </c>
      <c r="D635" s="42">
        <f>('Исходник сравнение Дубай'!$D599/2+'Таблица вводных'!$F$4)-('Исходник сравнение Дубай'!$D599/2*'Таблица вводных'!$G$4)</f>
        <v>7</v>
      </c>
      <c r="E635" s="42">
        <f>('Исходник сравнение Дубай'!$E599/2)-(('Исходник сравнение Дубай'!$E599/2-'Таблица вводных'!$F$5)*'Таблица вводных'!$G$5)</f>
        <v>0.82499999999999996</v>
      </c>
      <c r="F635" s="42">
        <f>('Исходник сравнение Дубай'!$F599/2+'Таблица вводных'!$F$6)-(('Исходник сравнение Дубай'!$F599/2+'Таблица вводных'!$F$6)*'Таблица вводных'!$G$6)</f>
        <v>21.6</v>
      </c>
      <c r="G635" s="42">
        <f>('Исходник сравнение Дубай'!$G599/2)-(('Исходник сравнение Дубай'!$G599/2)*'Таблица вводных'!$G$7)</f>
        <v>0</v>
      </c>
      <c r="H635" s="43">
        <f>'Исходник сравнение Дубай'!$H599/2</f>
        <v>0</v>
      </c>
      <c r="I635" s="42">
        <f>'Исходник сравнение Дубай'!$I599/2-(('Исходник сравнение Дубай'!$I599/2)*'Таблица вводных'!$G$9)</f>
        <v>0</v>
      </c>
      <c r="J635" s="13" t="s">
        <v>204</v>
      </c>
    </row>
    <row r="636" spans="1:10" ht="13.2" customHeight="1">
      <c r="A636" s="140"/>
      <c r="B636" s="5">
        <v>45437</v>
      </c>
      <c r="C636" s="42">
        <f>('Исходник сравнение Дубай'!$C600/2)-(('Исходник сравнение Дубай'!$C600/2)*'Таблица вводных'!$G$3)</f>
        <v>0</v>
      </c>
      <c r="D636" s="42">
        <f>('Исходник сравнение Дубай'!$D600/2+'Таблица вводных'!$F$4)-('Исходник сравнение Дубай'!$D600/2*'Таблица вводных'!$G$4)</f>
        <v>7</v>
      </c>
      <c r="E636" s="42">
        <f>('Исходник сравнение Дубай'!$E600/2)-(('Исходник сравнение Дубай'!$E600/2-'Таблица вводных'!$F$5)*'Таблица вводных'!$G$5)</f>
        <v>0.82499999999999996</v>
      </c>
      <c r="F636" s="42">
        <f>('Исходник сравнение Дубай'!$F600/2+'Таблица вводных'!$F$6)-(('Исходник сравнение Дубай'!$F600/2+'Таблица вводных'!$F$6)*'Таблица вводных'!$G$6)</f>
        <v>21.6</v>
      </c>
      <c r="G636" s="42">
        <f>('Исходник сравнение Дубай'!$G600/2)-(('Исходник сравнение Дубай'!$G600/2)*'Таблица вводных'!$G$7)</f>
        <v>0</v>
      </c>
      <c r="H636" s="43">
        <f>'Исходник сравнение Дубай'!$H600/2</f>
        <v>0</v>
      </c>
      <c r="I636" s="42">
        <f>'Исходник сравнение Дубай'!$I600/2-(('Исходник сравнение Дубай'!$I600/2)*'Таблица вводных'!$G$9)</f>
        <v>0</v>
      </c>
      <c r="J636" s="13" t="s">
        <v>204</v>
      </c>
    </row>
    <row r="637" spans="1:10" ht="13.2" customHeight="1">
      <c r="A637" s="140"/>
      <c r="B637" s="5">
        <v>45440</v>
      </c>
      <c r="C637" s="42">
        <f>('Исходник сравнение Дубай'!$C601/2)-(('Исходник сравнение Дубай'!$C601/2)*'Таблица вводных'!$G$3)</f>
        <v>0</v>
      </c>
      <c r="D637" s="42">
        <f>('Исходник сравнение Дубай'!$D601/2+'Таблица вводных'!$F$4)-('Исходник сравнение Дубай'!$D601/2*'Таблица вводных'!$G$4)</f>
        <v>7</v>
      </c>
      <c r="E637" s="42">
        <f>('Исходник сравнение Дубай'!$E601/2)-(('Исходник сравнение Дубай'!$E601/2-'Таблица вводных'!$F$5)*'Таблица вводных'!$G$5)</f>
        <v>0.82499999999999996</v>
      </c>
      <c r="F637" s="42">
        <f>('Исходник сравнение Дубай'!$F601/2+'Таблица вводных'!$F$6)-(('Исходник сравнение Дубай'!$F601/2+'Таблица вводных'!$F$6)*'Таблица вводных'!$G$6)</f>
        <v>21.6</v>
      </c>
      <c r="G637" s="42">
        <f>('Исходник сравнение Дубай'!$G601/2)-(('Исходник сравнение Дубай'!$G601/2)*'Таблица вводных'!$G$7)</f>
        <v>0</v>
      </c>
      <c r="H637" s="43">
        <f>'Исходник сравнение Дубай'!$H601/2</f>
        <v>0</v>
      </c>
      <c r="I637" s="42">
        <f>'Исходник сравнение Дубай'!$I601/2-(('Исходник сравнение Дубай'!$I601/2)*'Таблица вводных'!$G$9)</f>
        <v>0</v>
      </c>
      <c r="J637" s="13" t="s">
        <v>204</v>
      </c>
    </row>
    <row r="638" spans="1:10" ht="13.2" customHeight="1">
      <c r="A638" s="140"/>
      <c r="B638" s="5">
        <v>45444</v>
      </c>
      <c r="C638" s="42">
        <f>('Исходник сравнение Дубай'!$C602/2)-(('Исходник сравнение Дубай'!$C602/2)*'Таблица вводных'!$G$3)</f>
        <v>0</v>
      </c>
      <c r="D638" s="42">
        <f>('Исходник сравнение Дубай'!$D602/2+'Таблица вводных'!$F$4)-('Исходник сравнение Дубай'!$D602/2*'Таблица вводных'!$G$4)</f>
        <v>7</v>
      </c>
      <c r="E638" s="42">
        <f>('Исходник сравнение Дубай'!$E602/2)-(('Исходник сравнение Дубай'!$E602/2-'Таблица вводных'!$F$5)*'Таблица вводных'!$G$5)</f>
        <v>0.82499999999999996</v>
      </c>
      <c r="F638" s="42">
        <f>('Исходник сравнение Дубай'!$F602/2+'Таблица вводных'!$F$6)-(('Исходник сравнение Дубай'!$F602/2+'Таблица вводных'!$F$6)*'Таблица вводных'!$G$6)</f>
        <v>21.6</v>
      </c>
      <c r="G638" s="42">
        <f>('Исходник сравнение Дубай'!$G602/2)-(('Исходник сравнение Дубай'!$G602/2)*'Таблица вводных'!$G$7)</f>
        <v>0</v>
      </c>
      <c r="H638" s="43">
        <f>'Исходник сравнение Дубай'!$H602/2</f>
        <v>0</v>
      </c>
      <c r="I638" s="42">
        <f>'Исходник сравнение Дубай'!$I602/2-(('Исходник сравнение Дубай'!$I602/2)*'Таблица вводных'!$G$9)</f>
        <v>0</v>
      </c>
      <c r="J638" s="13" t="s">
        <v>204</v>
      </c>
    </row>
    <row r="639" spans="1:10" ht="13.2" customHeight="1">
      <c r="A639" s="140"/>
      <c r="B639" s="5">
        <v>45447</v>
      </c>
      <c r="C639" s="42">
        <f>('Исходник сравнение Дубай'!$C603/2)-(('Исходник сравнение Дубай'!$C603/2)*'Таблица вводных'!$G$3)</f>
        <v>0</v>
      </c>
      <c r="D639" s="42">
        <f>('Исходник сравнение Дубай'!$D603/2+'Таблица вводных'!$F$4)-('Исходник сравнение Дубай'!$D603/2*'Таблица вводных'!$G$4)</f>
        <v>7</v>
      </c>
      <c r="E639" s="42">
        <f>('Исходник сравнение Дубай'!$E603/2)-(('Исходник сравнение Дубай'!$E603/2-'Таблица вводных'!$F$5)*'Таблица вводных'!$G$5)</f>
        <v>0.82499999999999996</v>
      </c>
      <c r="F639" s="42">
        <f>('Исходник сравнение Дубай'!$F603/2+'Таблица вводных'!$F$6)-(('Исходник сравнение Дубай'!$F603/2+'Таблица вводных'!$F$6)*'Таблица вводных'!$G$6)</f>
        <v>21.6</v>
      </c>
      <c r="G639" s="42">
        <f>('Исходник сравнение Дубай'!$G603/2)-(('Исходник сравнение Дубай'!$G603/2)*'Таблица вводных'!$G$7)</f>
        <v>0</v>
      </c>
      <c r="H639" s="43">
        <f>'Исходник сравнение Дубай'!$H603/2</f>
        <v>0</v>
      </c>
      <c r="I639" s="42">
        <f>'Исходник сравнение Дубай'!$I603/2-(('Исходник сравнение Дубай'!$I603/2)*'Таблица вводных'!$G$9)</f>
        <v>0</v>
      </c>
      <c r="J639" s="13" t="s">
        <v>204</v>
      </c>
    </row>
    <row r="640" spans="1:10" ht="13.2" customHeight="1">
      <c r="A640" s="140"/>
      <c r="B640" s="5">
        <v>45451</v>
      </c>
      <c r="C640" s="42">
        <f>('Исходник сравнение Дубай'!$C604/2)-(('Исходник сравнение Дубай'!$C604/2)*'Таблица вводных'!$G$3)</f>
        <v>0</v>
      </c>
      <c r="D640" s="42">
        <f>('Исходник сравнение Дубай'!$D604/2+'Таблица вводных'!$F$4)-('Исходник сравнение Дубай'!$D604/2*'Таблица вводных'!$G$4)</f>
        <v>7</v>
      </c>
      <c r="E640" s="42">
        <f>('Исходник сравнение Дубай'!$E604/2)-(('Исходник сравнение Дубай'!$E604/2-'Таблица вводных'!$F$5)*'Таблица вводных'!$G$5)</f>
        <v>0.82499999999999996</v>
      </c>
      <c r="F640" s="42">
        <f>('Исходник сравнение Дубай'!$F604/2+'Таблица вводных'!$F$6)-(('Исходник сравнение Дубай'!$F604/2+'Таблица вводных'!$F$6)*'Таблица вводных'!$G$6)</f>
        <v>21.6</v>
      </c>
      <c r="G640" s="42">
        <f>('Исходник сравнение Дубай'!$G604/2)-(('Исходник сравнение Дубай'!$G604/2)*'Таблица вводных'!$G$7)</f>
        <v>0</v>
      </c>
      <c r="H640" s="43">
        <f>'Исходник сравнение Дубай'!$H604/2</f>
        <v>0</v>
      </c>
      <c r="I640" s="42">
        <f>'Исходник сравнение Дубай'!$I604/2-(('Исходник сравнение Дубай'!$I604/2)*'Таблица вводных'!$G$9)</f>
        <v>0</v>
      </c>
      <c r="J640" s="13" t="s">
        <v>204</v>
      </c>
    </row>
    <row r="641" spans="1:10" ht="13.2" customHeight="1">
      <c r="A641" s="140"/>
      <c r="B641" s="5">
        <v>45454</v>
      </c>
      <c r="C641" s="42">
        <f>('Исходник сравнение Дубай'!$C605/2)-(('Исходник сравнение Дубай'!$C605/2)*'Таблица вводных'!$G$3)</f>
        <v>0</v>
      </c>
      <c r="D641" s="42">
        <f>('Исходник сравнение Дубай'!$D605/2+'Таблица вводных'!$F$4)-('Исходник сравнение Дубай'!$D605/2*'Таблица вводных'!$G$4)</f>
        <v>7</v>
      </c>
      <c r="E641" s="42">
        <f>('Исходник сравнение Дубай'!$E605/2)-(('Исходник сравнение Дубай'!$E605/2-'Таблица вводных'!$F$5)*'Таблица вводных'!$G$5)</f>
        <v>0.82499999999999996</v>
      </c>
      <c r="F641" s="42">
        <f>('Исходник сравнение Дубай'!$F605/2+'Таблица вводных'!$F$6)-(('Исходник сравнение Дубай'!$F605/2+'Таблица вводных'!$F$6)*'Таблица вводных'!$G$6)</f>
        <v>21.6</v>
      </c>
      <c r="G641" s="42">
        <f>('Исходник сравнение Дубай'!$G605/2)-(('Исходник сравнение Дубай'!$G605/2)*'Таблица вводных'!$G$7)</f>
        <v>0</v>
      </c>
      <c r="H641" s="43">
        <f>'Исходник сравнение Дубай'!$H605/2</f>
        <v>0</v>
      </c>
      <c r="I641" s="42">
        <f>'Исходник сравнение Дубай'!$I605/2-(('Исходник сравнение Дубай'!$I605/2)*'Таблица вводных'!$G$9)</f>
        <v>0</v>
      </c>
      <c r="J641" s="13" t="s">
        <v>204</v>
      </c>
    </row>
    <row r="642" spans="1:10" ht="13.2" customHeight="1">
      <c r="A642" s="140"/>
      <c r="B642" s="5"/>
      <c r="C642" s="42">
        <f>('Исходник сравнение Дубай'!$C606/2)-(('Исходник сравнение Дубай'!$C606/2)*'Таблица вводных'!$G$3)</f>
        <v>0</v>
      </c>
      <c r="D642" s="42">
        <f>('Исходник сравнение Дубай'!$D606/2+'Таблица вводных'!$F$4)-('Исходник сравнение Дубай'!$D606/2*'Таблица вводных'!$G$4)</f>
        <v>7</v>
      </c>
      <c r="E642" s="42">
        <f>('Исходник сравнение Дубай'!$E606/2)-(('Исходник сравнение Дубай'!$E606/2-'Таблица вводных'!$F$5)*'Таблица вводных'!$G$5)</f>
        <v>0.82499999999999996</v>
      </c>
      <c r="F642" s="42">
        <f>('Исходник сравнение Дубай'!$F606/2+'Таблица вводных'!$F$6)-(('Исходник сравнение Дубай'!$F606/2+'Таблица вводных'!$F$6)*'Таблица вводных'!$G$6)</f>
        <v>21.6</v>
      </c>
      <c r="G642" s="42">
        <f>('Исходник сравнение Дубай'!$G606/2)-(('Исходник сравнение Дубай'!$G606/2)*'Таблица вводных'!$G$7)</f>
        <v>0</v>
      </c>
      <c r="H642" s="43">
        <f>'Исходник сравнение Дубай'!$H606/2</f>
        <v>0</v>
      </c>
      <c r="I642" s="42">
        <f>'Исходник сравнение Дубай'!$I606/2-(('Исходник сравнение Дубай'!$I606/2)*'Таблица вводных'!$G$9)</f>
        <v>0</v>
      </c>
      <c r="J642" s="13" t="s">
        <v>204</v>
      </c>
    </row>
    <row r="643" spans="1:10" ht="13.2" customHeight="1">
      <c r="A643" s="140"/>
      <c r="B643" s="5"/>
      <c r="C643" s="42">
        <f>('Исходник сравнение Дубай'!$C607/2)-(('Исходник сравнение Дубай'!$C607/2)*'Таблица вводных'!$G$3)</f>
        <v>0</v>
      </c>
      <c r="D643" s="42">
        <f>('Исходник сравнение Дубай'!$D607/2+'Таблица вводных'!$F$4)-('Исходник сравнение Дубай'!$D607/2*'Таблица вводных'!$G$4)</f>
        <v>7</v>
      </c>
      <c r="E643" s="42">
        <f>('Исходник сравнение Дубай'!$E607/2)-(('Исходник сравнение Дубай'!$E607/2-'Таблица вводных'!$F$5)*'Таблица вводных'!$G$5)</f>
        <v>0.82499999999999996</v>
      </c>
      <c r="F643" s="42">
        <f>('Исходник сравнение Дубай'!$F607/2+'Таблица вводных'!$F$6)-(('Исходник сравнение Дубай'!$F607/2+'Таблица вводных'!$F$6)*'Таблица вводных'!$G$6)</f>
        <v>21.6</v>
      </c>
      <c r="G643" s="42">
        <f>('Исходник сравнение Дубай'!$G607/2)-(('Исходник сравнение Дубай'!$G607/2)*'Таблица вводных'!$G$7)</f>
        <v>0</v>
      </c>
      <c r="H643" s="43">
        <f>'Исходник сравнение Дубай'!$H607/2</f>
        <v>0</v>
      </c>
      <c r="I643" s="42">
        <f>'Исходник сравнение Дубай'!$I607/2-(('Исходник сравнение Дубай'!$I607/2)*'Таблица вводных'!$G$9)</f>
        <v>0</v>
      </c>
      <c r="J643" s="13" t="s">
        <v>204</v>
      </c>
    </row>
    <row r="644" spans="1:10" ht="13.2" customHeight="1">
      <c r="A644" s="140"/>
      <c r="B644" s="5"/>
      <c r="C644" s="42">
        <f>('Исходник сравнение Дубай'!$C608/2)-(('Исходник сравнение Дубай'!$C608/2)*'Таблица вводных'!$G$3)</f>
        <v>0</v>
      </c>
      <c r="D644" s="42">
        <f>('Исходник сравнение Дубай'!$D608/2+'Таблица вводных'!$F$4)-('Исходник сравнение Дубай'!$D608/2*'Таблица вводных'!$G$4)</f>
        <v>7</v>
      </c>
      <c r="E644" s="42">
        <f>('Исходник сравнение Дубай'!$E608/2)-(('Исходник сравнение Дубай'!$E608/2-'Таблица вводных'!$F$5)*'Таблица вводных'!$G$5)</f>
        <v>0.82499999999999996</v>
      </c>
      <c r="F644" s="42">
        <f>('Исходник сравнение Дубай'!$F608/2+'Таблица вводных'!$F$6)-(('Исходник сравнение Дубай'!$F608/2+'Таблица вводных'!$F$6)*'Таблица вводных'!$G$6)</f>
        <v>21.6</v>
      </c>
      <c r="G644" s="42">
        <f>('Исходник сравнение Дубай'!$G608/2)-(('Исходник сравнение Дубай'!$G608/2)*'Таблица вводных'!$G$7)</f>
        <v>0</v>
      </c>
      <c r="H644" s="43">
        <f>'Исходник сравнение Дубай'!$H608/2</f>
        <v>0</v>
      </c>
      <c r="I644" s="42">
        <f>'Исходник сравнение Дубай'!$I608/2-(('Исходник сравнение Дубай'!$I608/2)*'Таблица вводных'!$G$9)</f>
        <v>0</v>
      </c>
      <c r="J644" s="13" t="s">
        <v>204</v>
      </c>
    </row>
    <row r="645" spans="1:10" ht="13.2" customHeight="1">
      <c r="A645" s="140"/>
      <c r="B645" s="5"/>
      <c r="C645" s="42">
        <f>('Исходник сравнение Дубай'!$C609/2)-(('Исходник сравнение Дубай'!$C609/2)*'Таблица вводных'!$G$3)</f>
        <v>0</v>
      </c>
      <c r="D645" s="42">
        <f>('Исходник сравнение Дубай'!$D609/2+'Таблица вводных'!$F$4)-('Исходник сравнение Дубай'!$D609/2*'Таблица вводных'!$G$4)</f>
        <v>7</v>
      </c>
      <c r="E645" s="42">
        <f>('Исходник сравнение Дубай'!$E609/2)-(('Исходник сравнение Дубай'!$E609/2-'Таблица вводных'!$F$5)*'Таблица вводных'!$G$5)</f>
        <v>0.82499999999999996</v>
      </c>
      <c r="F645" s="42">
        <f>('Исходник сравнение Дубай'!$F609/2+'Таблица вводных'!$F$6)-(('Исходник сравнение Дубай'!$F609/2+'Таблица вводных'!$F$6)*'Таблица вводных'!$G$6)</f>
        <v>21.6</v>
      </c>
      <c r="G645" s="42">
        <f>('Исходник сравнение Дубай'!$G609/2)-(('Исходник сравнение Дубай'!$G609/2)*'Таблица вводных'!$G$7)</f>
        <v>0</v>
      </c>
      <c r="H645" s="43">
        <f>'Исходник сравнение Дубай'!$H609/2</f>
        <v>0</v>
      </c>
      <c r="I645" s="42">
        <f>'Исходник сравнение Дубай'!$I609/2-(('Исходник сравнение Дубай'!$I609/2)*'Таблица вводных'!$G$9)</f>
        <v>0</v>
      </c>
      <c r="J645" s="13" t="s">
        <v>204</v>
      </c>
    </row>
    <row r="646" spans="1:10" ht="13.2" customHeight="1">
      <c r="A646" s="140"/>
      <c r="B646" s="5"/>
      <c r="C646" s="42">
        <f>('Исходник сравнение Дубай'!$C610/2)-(('Исходник сравнение Дубай'!$C610/2)*'Таблица вводных'!$G$3)</f>
        <v>0</v>
      </c>
      <c r="D646" s="42">
        <f>('Исходник сравнение Дубай'!$D610/2+'Таблица вводных'!$F$4)-('Исходник сравнение Дубай'!$D610/2*'Таблица вводных'!$G$4)</f>
        <v>7</v>
      </c>
      <c r="E646" s="42">
        <f>('Исходник сравнение Дубай'!$E610/2)-(('Исходник сравнение Дубай'!$E610/2-'Таблица вводных'!$F$5)*'Таблица вводных'!$G$5)</f>
        <v>0.82499999999999996</v>
      </c>
      <c r="F646" s="42">
        <f>('Исходник сравнение Дубай'!$F610/2+'Таблица вводных'!$F$6)-(('Исходник сравнение Дубай'!$F610/2+'Таблица вводных'!$F$6)*'Таблица вводных'!$G$6)</f>
        <v>21.6</v>
      </c>
      <c r="G646" s="42">
        <f>('Исходник сравнение Дубай'!$G610/2)-(('Исходник сравнение Дубай'!$G610/2)*'Таблица вводных'!$G$7)</f>
        <v>0</v>
      </c>
      <c r="H646" s="43">
        <f>'Исходник сравнение Дубай'!$H610/2</f>
        <v>0</v>
      </c>
      <c r="I646" s="42">
        <f>'Исходник сравнение Дубай'!$I610/2-(('Исходник сравнение Дубай'!$I610/2)*'Таблица вводных'!$G$9)</f>
        <v>0</v>
      </c>
      <c r="J646" s="13" t="s">
        <v>204</v>
      </c>
    </row>
    <row r="647" spans="1:10" ht="13.2" customHeight="1">
      <c r="A647" s="140"/>
      <c r="B647" s="5"/>
      <c r="C647" s="42">
        <f>('Исходник сравнение Дубай'!$C611/2)-(('Исходник сравнение Дубай'!$C611/2)*'Таблица вводных'!$G$3)</f>
        <v>0</v>
      </c>
      <c r="D647" s="42">
        <f>('Исходник сравнение Дубай'!$D611/2+'Таблица вводных'!$F$4)-('Исходник сравнение Дубай'!$D611/2*'Таблица вводных'!$G$4)</f>
        <v>7</v>
      </c>
      <c r="E647" s="42">
        <f>('Исходник сравнение Дубай'!$E611/2)-(('Исходник сравнение Дубай'!$E611/2-'Таблица вводных'!$F$5)*'Таблица вводных'!$G$5)</f>
        <v>0.82499999999999996</v>
      </c>
      <c r="F647" s="42">
        <f>('Исходник сравнение Дубай'!$F611/2+'Таблица вводных'!$F$6)-(('Исходник сравнение Дубай'!$F611/2+'Таблица вводных'!$F$6)*'Таблица вводных'!$G$6)</f>
        <v>21.6</v>
      </c>
      <c r="G647" s="42">
        <f>('Исходник сравнение Дубай'!$G611/2)-(('Исходник сравнение Дубай'!$G611/2)*'Таблица вводных'!$G$7)</f>
        <v>0</v>
      </c>
      <c r="H647" s="43">
        <f>'Исходник сравнение Дубай'!$H611/2</f>
        <v>0</v>
      </c>
      <c r="I647" s="42">
        <f>'Исходник сравнение Дубай'!$I611/2-(('Исходник сравнение Дубай'!$I611/2)*'Таблица вводных'!$G$9)</f>
        <v>0</v>
      </c>
      <c r="J647" s="13" t="s">
        <v>204</v>
      </c>
    </row>
    <row r="648" spans="1:10" ht="13.2" customHeight="1">
      <c r="A648" s="140"/>
      <c r="B648" s="5"/>
      <c r="C648" s="42">
        <f>('Исходник сравнение Дубай'!$C612/2)-(('Исходник сравнение Дубай'!$C612/2)*'Таблица вводных'!$G$3)</f>
        <v>0</v>
      </c>
      <c r="D648" s="42">
        <f>('Исходник сравнение Дубай'!$D612/2+'Таблица вводных'!$F$4)-('Исходник сравнение Дубай'!$D612/2*'Таблица вводных'!$G$4)</f>
        <v>7</v>
      </c>
      <c r="E648" s="42">
        <f>('Исходник сравнение Дубай'!$E612/2)-(('Исходник сравнение Дубай'!$E612/2-'Таблица вводных'!$F$5)*'Таблица вводных'!$G$5)</f>
        <v>0.82499999999999996</v>
      </c>
      <c r="F648" s="42">
        <f>('Исходник сравнение Дубай'!$F612/2+'Таблица вводных'!$F$6)-(('Исходник сравнение Дубай'!$F612/2+'Таблица вводных'!$F$6)*'Таблица вводных'!$G$6)</f>
        <v>21.6</v>
      </c>
      <c r="G648" s="42">
        <f>('Исходник сравнение Дубай'!$G612/2)-(('Исходник сравнение Дубай'!$G612/2)*'Таблица вводных'!$G$7)</f>
        <v>0</v>
      </c>
      <c r="H648" s="43">
        <f>'Исходник сравнение Дубай'!$H612/2</f>
        <v>0</v>
      </c>
      <c r="I648" s="42">
        <f>'Исходник сравнение Дубай'!$I612/2-(('Исходник сравнение Дубай'!$I612/2)*'Таблица вводных'!$G$9)</f>
        <v>0</v>
      </c>
      <c r="J648" s="13" t="s">
        <v>204</v>
      </c>
    </row>
    <row r="649" spans="1:10" ht="13.2" customHeight="1">
      <c r="A649" s="141"/>
      <c r="B649" s="18"/>
      <c r="C649" s="44">
        <f>('Исходник сравнение Дубай'!$C613/2)-(('Исходник сравнение Дубай'!$C613/2)*'Таблица вводных'!$G$3)</f>
        <v>0</v>
      </c>
      <c r="D649" s="44">
        <f>('Исходник сравнение Дубай'!$D613/2+'Таблица вводных'!$F$4)-('Исходник сравнение Дубай'!$D613/2*'Таблица вводных'!$G$4)</f>
        <v>7</v>
      </c>
      <c r="E649" s="44">
        <f>('Исходник сравнение Дубай'!$E613/2)-(('Исходник сравнение Дубай'!$E613/2-'Таблица вводных'!$F$5)*'Таблица вводных'!$G$5)</f>
        <v>0.82499999999999996</v>
      </c>
      <c r="F649" s="44">
        <f>('Исходник сравнение Дубай'!$F613/2+'Таблица вводных'!$F$6)-(('Исходник сравнение Дубай'!$F613/2+'Таблица вводных'!$F$6)*'Таблица вводных'!$G$6)</f>
        <v>21.6</v>
      </c>
      <c r="G649" s="44">
        <f>('Исходник сравнение Дубай'!$G613/2)-(('Исходник сравнение Дубай'!$G613/2)*'Таблица вводных'!$G$7)</f>
        <v>0</v>
      </c>
      <c r="H649" s="45">
        <f>'Исходник сравнение Дубай'!$H613/2</f>
        <v>0</v>
      </c>
      <c r="I649" s="44">
        <f>'Исходник сравнение Дубай'!$I613/2-(('Исходник сравнение Дубай'!$I613/2)*'Таблица вводных'!$G$9)</f>
        <v>0</v>
      </c>
      <c r="J649" s="22" t="s">
        <v>204</v>
      </c>
    </row>
    <row r="650" spans="1:10" ht="13.2" customHeight="1">
      <c r="A650" s="143" t="s">
        <v>205</v>
      </c>
      <c r="B650" s="5">
        <v>45423</v>
      </c>
      <c r="C650" s="40">
        <f>('Исходник сравнение Дубай'!$C614/2)-(('Исходник сравнение Дубай'!$C614/2)*'Таблица вводных'!$G$3)</f>
        <v>0</v>
      </c>
      <c r="D650" s="40">
        <f>('Исходник сравнение Дубай'!$D614/2+'Таблица вводных'!$F$4)-('Исходник сравнение Дубай'!$D614/2*'Таблица вводных'!$G$4)</f>
        <v>7</v>
      </c>
      <c r="E650" s="40">
        <f>('Исходник сравнение Дубай'!$E614/2)-(('Исходник сравнение Дубай'!$E614/2-'Таблица вводных'!$F$5)*'Таблица вводных'!$G$5)</f>
        <v>0.82499999999999996</v>
      </c>
      <c r="F650" s="40">
        <f>('Исходник сравнение Дубай'!$F614/2+'Таблица вводных'!$F$6)-(('Исходник сравнение Дубай'!$F614/2+'Таблица вводных'!$F$6)*'Таблица вводных'!$G$6)</f>
        <v>21.6</v>
      </c>
      <c r="G650" s="40">
        <f>('Исходник сравнение Дубай'!$G614/2)-(('Исходник сравнение Дубай'!$G614/2)*'Таблица вводных'!$G$7)</f>
        <v>0</v>
      </c>
      <c r="H650" s="41">
        <f>'Исходник сравнение Дубай'!$H614/2</f>
        <v>0</v>
      </c>
      <c r="I650" s="40">
        <f>'Исходник сравнение Дубай'!$I614/2-(('Исходник сравнение Дубай'!$I614/2)*'Таблица вводных'!$G$9)</f>
        <v>0</v>
      </c>
      <c r="J650" s="10" t="s">
        <v>206</v>
      </c>
    </row>
    <row r="651" spans="1:10" ht="13.2" customHeight="1">
      <c r="A651" s="140"/>
      <c r="B651" s="5">
        <v>45426</v>
      </c>
      <c r="C651" s="42">
        <f>('Исходник сравнение Дубай'!$C615/2)-(('Исходник сравнение Дубай'!$C615/2)*'Таблица вводных'!$G$3)</f>
        <v>0</v>
      </c>
      <c r="D651" s="42">
        <f>('Исходник сравнение Дубай'!$D615/2+'Таблица вводных'!$F$4)-('Исходник сравнение Дубай'!$D615/2*'Таблица вводных'!$G$4)</f>
        <v>7</v>
      </c>
      <c r="E651" s="42">
        <f>('Исходник сравнение Дубай'!$E615/2)-(('Исходник сравнение Дубай'!$E615/2-'Таблица вводных'!$F$5)*'Таблица вводных'!$G$5)</f>
        <v>0.82499999999999996</v>
      </c>
      <c r="F651" s="42">
        <f>('Исходник сравнение Дубай'!$F615/2+'Таблица вводных'!$F$6)-(('Исходник сравнение Дубай'!$F615/2+'Таблица вводных'!$F$6)*'Таблица вводных'!$G$6)</f>
        <v>21.6</v>
      </c>
      <c r="G651" s="42">
        <f>('Исходник сравнение Дубай'!$G615/2)-(('Исходник сравнение Дубай'!$G615/2)*'Таблица вводных'!$G$7)</f>
        <v>0</v>
      </c>
      <c r="H651" s="43">
        <f>'Исходник сравнение Дубай'!$H615/2</f>
        <v>0</v>
      </c>
      <c r="I651" s="42">
        <f>'Исходник сравнение Дубай'!$I615/2-(('Исходник сравнение Дубай'!$I615/2)*'Таблица вводных'!$G$9)</f>
        <v>0</v>
      </c>
      <c r="J651" s="13" t="s">
        <v>206</v>
      </c>
    </row>
    <row r="652" spans="1:10" ht="13.2" customHeight="1">
      <c r="A652" s="140"/>
      <c r="B652" s="5">
        <v>45430</v>
      </c>
      <c r="C652" s="42">
        <f>('Исходник сравнение Дубай'!$C616/2)-(('Исходник сравнение Дубай'!$C616/2)*'Таблица вводных'!$G$3)</f>
        <v>0</v>
      </c>
      <c r="D652" s="42">
        <f>('Исходник сравнение Дубай'!$D616/2+'Таблица вводных'!$F$4)-('Исходник сравнение Дубай'!$D616/2*'Таблица вводных'!$G$4)</f>
        <v>7</v>
      </c>
      <c r="E652" s="42">
        <f>('Исходник сравнение Дубай'!$E616/2)-(('Исходник сравнение Дубай'!$E616/2-'Таблица вводных'!$F$5)*'Таблица вводных'!$G$5)</f>
        <v>0.82499999999999996</v>
      </c>
      <c r="F652" s="42">
        <f>('Исходник сравнение Дубай'!$F616/2+'Таблица вводных'!$F$6)-(('Исходник сравнение Дубай'!$F616/2+'Таблица вводных'!$F$6)*'Таблица вводных'!$G$6)</f>
        <v>21.6</v>
      </c>
      <c r="G652" s="42">
        <f>('Исходник сравнение Дубай'!$G616/2)-(('Исходник сравнение Дубай'!$G616/2)*'Таблица вводных'!$G$7)</f>
        <v>0</v>
      </c>
      <c r="H652" s="43">
        <f>'Исходник сравнение Дубай'!$H616/2</f>
        <v>0</v>
      </c>
      <c r="I652" s="42">
        <f>'Исходник сравнение Дубай'!$I616/2-(('Исходник сравнение Дубай'!$I616/2)*'Таблица вводных'!$G$9)</f>
        <v>0</v>
      </c>
      <c r="J652" s="13" t="s">
        <v>206</v>
      </c>
    </row>
    <row r="653" spans="1:10" ht="13.2" customHeight="1">
      <c r="A653" s="140"/>
      <c r="B653" s="5">
        <v>45433</v>
      </c>
      <c r="C653" s="42">
        <f>('Исходник сравнение Дубай'!$C617/2)-(('Исходник сравнение Дубай'!$C617/2)*'Таблица вводных'!$G$3)</f>
        <v>0</v>
      </c>
      <c r="D653" s="42">
        <f>('Исходник сравнение Дубай'!$D617/2+'Таблица вводных'!$F$4)-('Исходник сравнение Дубай'!$D617/2*'Таблица вводных'!$G$4)</f>
        <v>7</v>
      </c>
      <c r="E653" s="42">
        <f>('Исходник сравнение Дубай'!$E617/2)-(('Исходник сравнение Дубай'!$E617/2-'Таблица вводных'!$F$5)*'Таблица вводных'!$G$5)</f>
        <v>0.82499999999999996</v>
      </c>
      <c r="F653" s="42">
        <f>('Исходник сравнение Дубай'!$F617/2+'Таблица вводных'!$F$6)-(('Исходник сравнение Дубай'!$F617/2+'Таблица вводных'!$F$6)*'Таблица вводных'!$G$6)</f>
        <v>21.6</v>
      </c>
      <c r="G653" s="42">
        <f>('Исходник сравнение Дубай'!$G617/2)-(('Исходник сравнение Дубай'!$G617/2)*'Таблица вводных'!$G$7)</f>
        <v>0</v>
      </c>
      <c r="H653" s="43">
        <f>'Исходник сравнение Дубай'!$H617/2</f>
        <v>0</v>
      </c>
      <c r="I653" s="42">
        <f>'Исходник сравнение Дубай'!$I617/2-(('Исходник сравнение Дубай'!$I617/2)*'Таблица вводных'!$G$9)</f>
        <v>0</v>
      </c>
      <c r="J653" s="13" t="s">
        <v>206</v>
      </c>
    </row>
    <row r="654" spans="1:10" ht="13.2" customHeight="1">
      <c r="A654" s="140"/>
      <c r="B654" s="5">
        <v>45437</v>
      </c>
      <c r="C654" s="42">
        <f>('Исходник сравнение Дубай'!$C618/2)-(('Исходник сравнение Дубай'!$C618/2)*'Таблица вводных'!$G$3)</f>
        <v>0</v>
      </c>
      <c r="D654" s="42">
        <f>('Исходник сравнение Дубай'!$D618/2+'Таблица вводных'!$F$4)-('Исходник сравнение Дубай'!$D618/2*'Таблица вводных'!$G$4)</f>
        <v>7</v>
      </c>
      <c r="E654" s="42">
        <f>('Исходник сравнение Дубай'!$E618/2)-(('Исходник сравнение Дубай'!$E618/2-'Таблица вводных'!$F$5)*'Таблица вводных'!$G$5)</f>
        <v>0.82499999999999996</v>
      </c>
      <c r="F654" s="42">
        <f>('Исходник сравнение Дубай'!$F618/2+'Таблица вводных'!$F$6)-(('Исходник сравнение Дубай'!$F618/2+'Таблица вводных'!$F$6)*'Таблица вводных'!$G$6)</f>
        <v>21.6</v>
      </c>
      <c r="G654" s="42">
        <f>('Исходник сравнение Дубай'!$G618/2)-(('Исходник сравнение Дубай'!$G618/2)*'Таблица вводных'!$G$7)</f>
        <v>0</v>
      </c>
      <c r="H654" s="43">
        <f>'Исходник сравнение Дубай'!$H618/2</f>
        <v>0</v>
      </c>
      <c r="I654" s="42">
        <f>'Исходник сравнение Дубай'!$I618/2-(('Исходник сравнение Дубай'!$I618/2)*'Таблица вводных'!$G$9)</f>
        <v>0</v>
      </c>
      <c r="J654" s="13" t="s">
        <v>206</v>
      </c>
    </row>
    <row r="655" spans="1:10" ht="13.2" customHeight="1">
      <c r="A655" s="140"/>
      <c r="B655" s="5">
        <v>45440</v>
      </c>
      <c r="C655" s="42">
        <f>('Исходник сравнение Дубай'!$C619/2)-(('Исходник сравнение Дубай'!$C619/2)*'Таблица вводных'!$G$3)</f>
        <v>0</v>
      </c>
      <c r="D655" s="42">
        <f>('Исходник сравнение Дубай'!$D619/2+'Таблица вводных'!$F$4)-('Исходник сравнение Дубай'!$D619/2*'Таблица вводных'!$G$4)</f>
        <v>7</v>
      </c>
      <c r="E655" s="42">
        <f>('Исходник сравнение Дубай'!$E619/2)-(('Исходник сравнение Дубай'!$E619/2-'Таблица вводных'!$F$5)*'Таблица вводных'!$G$5)</f>
        <v>0.82499999999999996</v>
      </c>
      <c r="F655" s="42">
        <f>('Исходник сравнение Дубай'!$F619/2+'Таблица вводных'!$F$6)-(('Исходник сравнение Дубай'!$F619/2+'Таблица вводных'!$F$6)*'Таблица вводных'!$G$6)</f>
        <v>21.6</v>
      </c>
      <c r="G655" s="42">
        <f>('Исходник сравнение Дубай'!$G619/2)-(('Исходник сравнение Дубай'!$G619/2)*'Таблица вводных'!$G$7)</f>
        <v>0</v>
      </c>
      <c r="H655" s="43">
        <f>'Исходник сравнение Дубай'!$H619/2</f>
        <v>0</v>
      </c>
      <c r="I655" s="42">
        <f>'Исходник сравнение Дубай'!$I619/2-(('Исходник сравнение Дубай'!$I619/2)*'Таблица вводных'!$G$9)</f>
        <v>0</v>
      </c>
      <c r="J655" s="13" t="s">
        <v>206</v>
      </c>
    </row>
    <row r="656" spans="1:10" ht="13.2" customHeight="1">
      <c r="A656" s="140"/>
      <c r="B656" s="5">
        <v>45444</v>
      </c>
      <c r="C656" s="42">
        <f>('Исходник сравнение Дубай'!$C620/2)-(('Исходник сравнение Дубай'!$C620/2)*'Таблица вводных'!$G$3)</f>
        <v>0</v>
      </c>
      <c r="D656" s="42">
        <f>('Исходник сравнение Дубай'!$D620/2+'Таблица вводных'!$F$4)-('Исходник сравнение Дубай'!$D620/2*'Таблица вводных'!$G$4)</f>
        <v>7</v>
      </c>
      <c r="E656" s="42">
        <f>('Исходник сравнение Дубай'!$E620/2)-(('Исходник сравнение Дубай'!$E620/2-'Таблица вводных'!$F$5)*'Таблица вводных'!$G$5)</f>
        <v>0.82499999999999996</v>
      </c>
      <c r="F656" s="42">
        <f>('Исходник сравнение Дубай'!$F620/2+'Таблица вводных'!$F$6)-(('Исходник сравнение Дубай'!$F620/2+'Таблица вводных'!$F$6)*'Таблица вводных'!$G$6)</f>
        <v>21.6</v>
      </c>
      <c r="G656" s="42">
        <f>('Исходник сравнение Дубай'!$G620/2)-(('Исходник сравнение Дубай'!$G620/2)*'Таблица вводных'!$G$7)</f>
        <v>0</v>
      </c>
      <c r="H656" s="43">
        <f>'Исходник сравнение Дубай'!$H620/2</f>
        <v>0</v>
      </c>
      <c r="I656" s="42">
        <f>'Исходник сравнение Дубай'!$I620/2-(('Исходник сравнение Дубай'!$I620/2)*'Таблица вводных'!$G$9)</f>
        <v>0</v>
      </c>
      <c r="J656" s="13" t="s">
        <v>206</v>
      </c>
    </row>
    <row r="657" spans="1:10" ht="13.2" customHeight="1">
      <c r="A657" s="140"/>
      <c r="B657" s="5">
        <v>45447</v>
      </c>
      <c r="C657" s="42">
        <f>('Исходник сравнение Дубай'!$C621/2)-(('Исходник сравнение Дубай'!$C621/2)*'Таблица вводных'!$G$3)</f>
        <v>0</v>
      </c>
      <c r="D657" s="42">
        <f>('Исходник сравнение Дубай'!$D621/2+'Таблица вводных'!$F$4)-('Исходник сравнение Дубай'!$D621/2*'Таблица вводных'!$G$4)</f>
        <v>7</v>
      </c>
      <c r="E657" s="42">
        <f>('Исходник сравнение Дубай'!$E621/2)-(('Исходник сравнение Дубай'!$E621/2-'Таблица вводных'!$F$5)*'Таблица вводных'!$G$5)</f>
        <v>0.82499999999999996</v>
      </c>
      <c r="F657" s="42">
        <f>('Исходник сравнение Дубай'!$F621/2+'Таблица вводных'!$F$6)-(('Исходник сравнение Дубай'!$F621/2+'Таблица вводных'!$F$6)*'Таблица вводных'!$G$6)</f>
        <v>21.6</v>
      </c>
      <c r="G657" s="42">
        <f>('Исходник сравнение Дубай'!$G621/2)-(('Исходник сравнение Дубай'!$G621/2)*'Таблица вводных'!$G$7)</f>
        <v>0</v>
      </c>
      <c r="H657" s="43">
        <f>'Исходник сравнение Дубай'!$H621/2</f>
        <v>0</v>
      </c>
      <c r="I657" s="42">
        <f>'Исходник сравнение Дубай'!$I621/2-(('Исходник сравнение Дубай'!$I621/2)*'Таблица вводных'!$G$9)</f>
        <v>0</v>
      </c>
      <c r="J657" s="13" t="s">
        <v>206</v>
      </c>
    </row>
    <row r="658" spans="1:10" ht="13.2" customHeight="1">
      <c r="A658" s="140"/>
      <c r="B658" s="5">
        <v>45451</v>
      </c>
      <c r="C658" s="42">
        <f>('Исходник сравнение Дубай'!$C622/2)-(('Исходник сравнение Дубай'!$C622/2)*'Таблица вводных'!$G$3)</f>
        <v>0</v>
      </c>
      <c r="D658" s="42">
        <f>('Исходник сравнение Дубай'!$D622/2+'Таблица вводных'!$F$4)-('Исходник сравнение Дубай'!$D622/2*'Таблица вводных'!$G$4)</f>
        <v>7</v>
      </c>
      <c r="E658" s="42">
        <f>('Исходник сравнение Дубай'!$E622/2)-(('Исходник сравнение Дубай'!$E622/2-'Таблица вводных'!$F$5)*'Таблица вводных'!$G$5)</f>
        <v>0.82499999999999996</v>
      </c>
      <c r="F658" s="42">
        <f>('Исходник сравнение Дубай'!$F622/2+'Таблица вводных'!$F$6)-(('Исходник сравнение Дубай'!$F622/2+'Таблица вводных'!$F$6)*'Таблица вводных'!$G$6)</f>
        <v>21.6</v>
      </c>
      <c r="G658" s="42">
        <f>('Исходник сравнение Дубай'!$G622/2)-(('Исходник сравнение Дубай'!$G622/2)*'Таблица вводных'!$G$7)</f>
        <v>0</v>
      </c>
      <c r="H658" s="43">
        <f>'Исходник сравнение Дубай'!$H622/2</f>
        <v>0</v>
      </c>
      <c r="I658" s="42">
        <f>'Исходник сравнение Дубай'!$I622/2-(('Исходник сравнение Дубай'!$I622/2)*'Таблица вводных'!$G$9)</f>
        <v>0</v>
      </c>
      <c r="J658" s="13" t="s">
        <v>206</v>
      </c>
    </row>
    <row r="659" spans="1:10" ht="13.2" customHeight="1">
      <c r="A659" s="140"/>
      <c r="B659" s="5">
        <v>45454</v>
      </c>
      <c r="C659" s="42">
        <f>('Исходник сравнение Дубай'!$C623/2)-(('Исходник сравнение Дубай'!$C623/2)*'Таблица вводных'!$G$3)</f>
        <v>0</v>
      </c>
      <c r="D659" s="42">
        <f>('Исходник сравнение Дубай'!$D623/2+'Таблица вводных'!$F$4)-('Исходник сравнение Дубай'!$D623/2*'Таблица вводных'!$G$4)</f>
        <v>7</v>
      </c>
      <c r="E659" s="42">
        <f>('Исходник сравнение Дубай'!$E623/2)-(('Исходник сравнение Дубай'!$E623/2-'Таблица вводных'!$F$5)*'Таблица вводных'!$G$5)</f>
        <v>0.82499999999999996</v>
      </c>
      <c r="F659" s="42">
        <f>('Исходник сравнение Дубай'!$F623/2+'Таблица вводных'!$F$6)-(('Исходник сравнение Дубай'!$F623/2+'Таблица вводных'!$F$6)*'Таблица вводных'!$G$6)</f>
        <v>21.6</v>
      </c>
      <c r="G659" s="42">
        <f>('Исходник сравнение Дубай'!$G623/2)-(('Исходник сравнение Дубай'!$G623/2)*'Таблица вводных'!$G$7)</f>
        <v>0</v>
      </c>
      <c r="H659" s="43">
        <f>'Исходник сравнение Дубай'!$H623/2</f>
        <v>0</v>
      </c>
      <c r="I659" s="42">
        <f>'Исходник сравнение Дубай'!$I623/2-(('Исходник сравнение Дубай'!$I623/2)*'Таблица вводных'!$G$9)</f>
        <v>0</v>
      </c>
      <c r="J659" s="13" t="s">
        <v>206</v>
      </c>
    </row>
    <row r="660" spans="1:10" ht="13.2" customHeight="1">
      <c r="A660" s="140"/>
      <c r="B660" s="5"/>
      <c r="C660" s="42">
        <f>('Исходник сравнение Дубай'!$C624/2)-(('Исходник сравнение Дубай'!$C624/2)*'Таблица вводных'!$G$3)</f>
        <v>0</v>
      </c>
      <c r="D660" s="42">
        <f>('Исходник сравнение Дубай'!$D624/2+'Таблица вводных'!$F$4)-('Исходник сравнение Дубай'!$D624/2*'Таблица вводных'!$G$4)</f>
        <v>7</v>
      </c>
      <c r="E660" s="42">
        <f>('Исходник сравнение Дубай'!$E624/2)-(('Исходник сравнение Дубай'!$E624/2-'Таблица вводных'!$F$5)*'Таблица вводных'!$G$5)</f>
        <v>0.82499999999999996</v>
      </c>
      <c r="F660" s="42">
        <f>('Исходник сравнение Дубай'!$F624/2+'Таблица вводных'!$F$6)-(('Исходник сравнение Дубай'!$F624/2+'Таблица вводных'!$F$6)*'Таблица вводных'!$G$6)</f>
        <v>21.6</v>
      </c>
      <c r="G660" s="42">
        <f>('Исходник сравнение Дубай'!$G624/2)-(('Исходник сравнение Дубай'!$G624/2)*'Таблица вводных'!$G$7)</f>
        <v>0</v>
      </c>
      <c r="H660" s="43">
        <f>'Исходник сравнение Дубай'!$H624/2</f>
        <v>0</v>
      </c>
      <c r="I660" s="42">
        <f>'Исходник сравнение Дубай'!$I624/2-(('Исходник сравнение Дубай'!$I624/2)*'Таблица вводных'!$G$9)</f>
        <v>0</v>
      </c>
      <c r="J660" s="13" t="s">
        <v>206</v>
      </c>
    </row>
    <row r="661" spans="1:10" ht="13.2" customHeight="1">
      <c r="A661" s="140"/>
      <c r="B661" s="5"/>
      <c r="C661" s="42">
        <f>('Исходник сравнение Дубай'!$C625/2)-(('Исходник сравнение Дубай'!$C625/2)*'Таблица вводных'!$G$3)</f>
        <v>0</v>
      </c>
      <c r="D661" s="42">
        <f>('Исходник сравнение Дубай'!$D625/2+'Таблица вводных'!$F$4)-('Исходник сравнение Дубай'!$D625/2*'Таблица вводных'!$G$4)</f>
        <v>7</v>
      </c>
      <c r="E661" s="42">
        <f>('Исходник сравнение Дубай'!$E625/2)-(('Исходник сравнение Дубай'!$E625/2-'Таблица вводных'!$F$5)*'Таблица вводных'!$G$5)</f>
        <v>0.82499999999999996</v>
      </c>
      <c r="F661" s="42">
        <f>('Исходник сравнение Дубай'!$F625/2+'Таблица вводных'!$F$6)-(('Исходник сравнение Дубай'!$F625/2+'Таблица вводных'!$F$6)*'Таблица вводных'!$G$6)</f>
        <v>21.6</v>
      </c>
      <c r="G661" s="42">
        <f>('Исходник сравнение Дубай'!$G625/2)-(('Исходник сравнение Дубай'!$G625/2)*'Таблица вводных'!$G$7)</f>
        <v>0</v>
      </c>
      <c r="H661" s="43">
        <f>'Исходник сравнение Дубай'!$H625/2</f>
        <v>0</v>
      </c>
      <c r="I661" s="42">
        <f>'Исходник сравнение Дубай'!$I625/2-(('Исходник сравнение Дубай'!$I625/2)*'Таблица вводных'!$G$9)</f>
        <v>0</v>
      </c>
      <c r="J661" s="13" t="s">
        <v>206</v>
      </c>
    </row>
    <row r="662" spans="1:10" ht="13.2" customHeight="1">
      <c r="A662" s="140"/>
      <c r="B662" s="5"/>
      <c r="C662" s="42">
        <f>('Исходник сравнение Дубай'!$C626/2)-(('Исходник сравнение Дубай'!$C626/2)*'Таблица вводных'!$G$3)</f>
        <v>0</v>
      </c>
      <c r="D662" s="42">
        <f>('Исходник сравнение Дубай'!$D626/2+'Таблица вводных'!$F$4)-('Исходник сравнение Дубай'!$D626/2*'Таблица вводных'!$G$4)</f>
        <v>7</v>
      </c>
      <c r="E662" s="42">
        <f>('Исходник сравнение Дубай'!$E626/2)-(('Исходник сравнение Дубай'!$E626/2-'Таблица вводных'!$F$5)*'Таблица вводных'!$G$5)</f>
        <v>0.82499999999999996</v>
      </c>
      <c r="F662" s="42">
        <f>('Исходник сравнение Дубай'!$F626/2+'Таблица вводных'!$F$6)-(('Исходник сравнение Дубай'!$F626/2+'Таблица вводных'!$F$6)*'Таблица вводных'!$G$6)</f>
        <v>21.6</v>
      </c>
      <c r="G662" s="42">
        <f>('Исходник сравнение Дубай'!$G626/2)-(('Исходник сравнение Дубай'!$G626/2)*'Таблица вводных'!$G$7)</f>
        <v>0</v>
      </c>
      <c r="H662" s="43">
        <f>'Исходник сравнение Дубай'!$H626/2</f>
        <v>0</v>
      </c>
      <c r="I662" s="42">
        <f>'Исходник сравнение Дубай'!$I626/2-(('Исходник сравнение Дубай'!$I626/2)*'Таблица вводных'!$G$9)</f>
        <v>0</v>
      </c>
      <c r="J662" s="13" t="s">
        <v>206</v>
      </c>
    </row>
    <row r="663" spans="1:10" ht="13.2" customHeight="1">
      <c r="A663" s="140"/>
      <c r="B663" s="5"/>
      <c r="C663" s="42">
        <f>('Исходник сравнение Дубай'!$C627/2)-(('Исходник сравнение Дубай'!$C627/2)*'Таблица вводных'!$G$3)</f>
        <v>0</v>
      </c>
      <c r="D663" s="42">
        <f>('Исходник сравнение Дубай'!$D627/2+'Таблица вводных'!$F$4)-('Исходник сравнение Дубай'!$D627/2*'Таблица вводных'!$G$4)</f>
        <v>7</v>
      </c>
      <c r="E663" s="42">
        <f>('Исходник сравнение Дубай'!$E627/2)-(('Исходник сравнение Дубай'!$E627/2-'Таблица вводных'!$F$5)*'Таблица вводных'!$G$5)</f>
        <v>0.82499999999999996</v>
      </c>
      <c r="F663" s="42">
        <f>('Исходник сравнение Дубай'!$F627/2+'Таблица вводных'!$F$6)-(('Исходник сравнение Дубай'!$F627/2+'Таблица вводных'!$F$6)*'Таблица вводных'!$G$6)</f>
        <v>21.6</v>
      </c>
      <c r="G663" s="42">
        <f>('Исходник сравнение Дубай'!$G627/2)-(('Исходник сравнение Дубай'!$G627/2)*'Таблица вводных'!$G$7)</f>
        <v>0</v>
      </c>
      <c r="H663" s="43">
        <f>'Исходник сравнение Дубай'!$H627/2</f>
        <v>0</v>
      </c>
      <c r="I663" s="42">
        <f>'Исходник сравнение Дубай'!$I627/2-(('Исходник сравнение Дубай'!$I627/2)*'Таблица вводных'!$G$9)</f>
        <v>0</v>
      </c>
      <c r="J663" s="13" t="s">
        <v>206</v>
      </c>
    </row>
    <row r="664" spans="1:10" ht="13.2" customHeight="1">
      <c r="A664" s="140"/>
      <c r="B664" s="5"/>
      <c r="C664" s="42">
        <f>('Исходник сравнение Дубай'!$C628/2)-(('Исходник сравнение Дубай'!$C628/2)*'Таблица вводных'!$G$3)</f>
        <v>0</v>
      </c>
      <c r="D664" s="42">
        <f>('Исходник сравнение Дубай'!$D628/2+'Таблица вводных'!$F$4)-('Исходник сравнение Дубай'!$D628/2*'Таблица вводных'!$G$4)</f>
        <v>7</v>
      </c>
      <c r="E664" s="42">
        <f>('Исходник сравнение Дубай'!$E628/2)-(('Исходник сравнение Дубай'!$E628/2-'Таблица вводных'!$F$5)*'Таблица вводных'!$G$5)</f>
        <v>0.82499999999999996</v>
      </c>
      <c r="F664" s="42">
        <f>('Исходник сравнение Дубай'!$F628/2+'Таблица вводных'!$F$6)-(('Исходник сравнение Дубай'!$F628/2+'Таблица вводных'!$F$6)*'Таблица вводных'!$G$6)</f>
        <v>21.6</v>
      </c>
      <c r="G664" s="42">
        <f>('Исходник сравнение Дубай'!$G628/2)-(('Исходник сравнение Дубай'!$G628/2)*'Таблица вводных'!$G$7)</f>
        <v>0</v>
      </c>
      <c r="H664" s="43">
        <f>'Исходник сравнение Дубай'!$H628/2</f>
        <v>0</v>
      </c>
      <c r="I664" s="42">
        <f>'Исходник сравнение Дубай'!$I628/2-(('Исходник сравнение Дубай'!$I628/2)*'Таблица вводных'!$G$9)</f>
        <v>0</v>
      </c>
      <c r="J664" s="13" t="s">
        <v>206</v>
      </c>
    </row>
    <row r="665" spans="1:10" ht="13.2" customHeight="1">
      <c r="A665" s="140"/>
      <c r="B665" s="5"/>
      <c r="C665" s="42">
        <f>('Исходник сравнение Дубай'!$C629/2)-(('Исходник сравнение Дубай'!$C629/2)*'Таблица вводных'!$G$3)</f>
        <v>0</v>
      </c>
      <c r="D665" s="42">
        <f>('Исходник сравнение Дубай'!$D629/2+'Таблица вводных'!$F$4)-('Исходник сравнение Дубай'!$D629/2*'Таблица вводных'!$G$4)</f>
        <v>7</v>
      </c>
      <c r="E665" s="42">
        <f>('Исходник сравнение Дубай'!$E629/2)-(('Исходник сравнение Дубай'!$E629/2-'Таблица вводных'!$F$5)*'Таблица вводных'!$G$5)</f>
        <v>0.82499999999999996</v>
      </c>
      <c r="F665" s="42">
        <f>('Исходник сравнение Дубай'!$F629/2+'Таблица вводных'!$F$6)-(('Исходник сравнение Дубай'!$F629/2+'Таблица вводных'!$F$6)*'Таблица вводных'!$G$6)</f>
        <v>21.6</v>
      </c>
      <c r="G665" s="42">
        <f>('Исходник сравнение Дубай'!$G629/2)-(('Исходник сравнение Дубай'!$G629/2)*'Таблица вводных'!$G$7)</f>
        <v>0</v>
      </c>
      <c r="H665" s="43">
        <f>'Исходник сравнение Дубай'!$H629/2</f>
        <v>0</v>
      </c>
      <c r="I665" s="42">
        <f>'Исходник сравнение Дубай'!$I629/2-(('Исходник сравнение Дубай'!$I629/2)*'Таблица вводных'!$G$9)</f>
        <v>0</v>
      </c>
      <c r="J665" s="13" t="s">
        <v>206</v>
      </c>
    </row>
    <row r="666" spans="1:10" ht="13.2" customHeight="1">
      <c r="A666" s="140"/>
      <c r="B666" s="5"/>
      <c r="C666" s="42">
        <f>('Исходник сравнение Дубай'!$C630/2)-(('Исходник сравнение Дубай'!$C630/2)*'Таблица вводных'!$G$3)</f>
        <v>0</v>
      </c>
      <c r="D666" s="42">
        <f>('Исходник сравнение Дубай'!$D630/2+'Таблица вводных'!$F$4)-('Исходник сравнение Дубай'!$D630/2*'Таблица вводных'!$G$4)</f>
        <v>7</v>
      </c>
      <c r="E666" s="42">
        <f>('Исходник сравнение Дубай'!$E630/2)-(('Исходник сравнение Дубай'!$E630/2-'Таблица вводных'!$F$5)*'Таблица вводных'!$G$5)</f>
        <v>0.82499999999999996</v>
      </c>
      <c r="F666" s="42">
        <f>('Исходник сравнение Дубай'!$F630/2+'Таблица вводных'!$F$6)-(('Исходник сравнение Дубай'!$F630/2+'Таблица вводных'!$F$6)*'Таблица вводных'!$G$6)</f>
        <v>21.6</v>
      </c>
      <c r="G666" s="42">
        <f>('Исходник сравнение Дубай'!$G630/2)-(('Исходник сравнение Дубай'!$G630/2)*'Таблица вводных'!$G$7)</f>
        <v>0</v>
      </c>
      <c r="H666" s="43">
        <f>'Исходник сравнение Дубай'!$H630/2</f>
        <v>0</v>
      </c>
      <c r="I666" s="42">
        <f>'Исходник сравнение Дубай'!$I630/2-(('Исходник сравнение Дубай'!$I630/2)*'Таблица вводных'!$G$9)</f>
        <v>0</v>
      </c>
      <c r="J666" s="13" t="s">
        <v>206</v>
      </c>
    </row>
    <row r="667" spans="1:10" ht="13.2" customHeight="1">
      <c r="A667" s="141"/>
      <c r="B667" s="18"/>
      <c r="C667" s="44">
        <f>('Исходник сравнение Дубай'!$C631/2)-(('Исходник сравнение Дубай'!$C631/2)*'Таблица вводных'!$G$3)</f>
        <v>0</v>
      </c>
      <c r="D667" s="44">
        <f>('Исходник сравнение Дубай'!$D631/2+'Таблица вводных'!$F$4)-('Исходник сравнение Дубай'!$D631/2*'Таблица вводных'!$G$4)</f>
        <v>7</v>
      </c>
      <c r="E667" s="44">
        <f>('Исходник сравнение Дубай'!$E631/2)-(('Исходник сравнение Дубай'!$E631/2-'Таблица вводных'!$F$5)*'Таблица вводных'!$G$5)</f>
        <v>0.82499999999999996</v>
      </c>
      <c r="F667" s="44">
        <f>('Исходник сравнение Дубай'!$F631/2+'Таблица вводных'!$F$6)-(('Исходник сравнение Дубай'!$F631/2+'Таблица вводных'!$F$6)*'Таблица вводных'!$G$6)</f>
        <v>21.6</v>
      </c>
      <c r="G667" s="44">
        <f>('Исходник сравнение Дубай'!$G631/2)-(('Исходник сравнение Дубай'!$G631/2)*'Таблица вводных'!$G$7)</f>
        <v>0</v>
      </c>
      <c r="H667" s="45">
        <f>'Исходник сравнение Дубай'!$H631/2</f>
        <v>0</v>
      </c>
      <c r="I667" s="44">
        <f>'Исходник сравнение Дубай'!$I631/2-(('Исходник сравнение Дубай'!$I631/2)*'Таблица вводных'!$G$9)</f>
        <v>0</v>
      </c>
      <c r="J667" s="22" t="s">
        <v>206</v>
      </c>
    </row>
    <row r="668" spans="1:10" ht="13.2" customHeight="1">
      <c r="A668" s="143" t="s">
        <v>207</v>
      </c>
      <c r="B668" s="5">
        <v>45423</v>
      </c>
      <c r="C668" s="40">
        <f>('Исходник сравнение Дубай'!$C632/2)-(('Исходник сравнение Дубай'!$C632/2)*'Таблица вводных'!$G$3)</f>
        <v>0</v>
      </c>
      <c r="D668" s="40">
        <f>('Исходник сравнение Дубай'!$D632/2+'Таблица вводных'!$F$4)-('Исходник сравнение Дубай'!$D632/2*'Таблица вводных'!$G$4)</f>
        <v>7</v>
      </c>
      <c r="E668" s="40">
        <f>('Исходник сравнение Дубай'!$E632/2)-(('Исходник сравнение Дубай'!$E632/2-'Таблица вводных'!$F$5)*'Таблица вводных'!$G$5)</f>
        <v>0.82499999999999996</v>
      </c>
      <c r="F668" s="40">
        <f>('Исходник сравнение Дубай'!$F632/2+'Таблица вводных'!$F$6)-(('Исходник сравнение Дубай'!$F632/2+'Таблица вводных'!$F$6)*'Таблица вводных'!$G$6)</f>
        <v>21.6</v>
      </c>
      <c r="G668" s="40">
        <f>('Исходник сравнение Дубай'!$G632/2)-(('Исходник сравнение Дубай'!$G632/2)*'Таблица вводных'!$G$7)</f>
        <v>0</v>
      </c>
      <c r="H668" s="41">
        <f>'Исходник сравнение Дубай'!$H632/2</f>
        <v>0</v>
      </c>
      <c r="I668" s="40">
        <f>'Исходник сравнение Дубай'!$I632/2-(('Исходник сравнение Дубай'!$I632/2)*'Таблица вводных'!$G$9)</f>
        <v>0</v>
      </c>
      <c r="J668" s="10" t="s">
        <v>208</v>
      </c>
    </row>
    <row r="669" spans="1:10" ht="13.2" customHeight="1">
      <c r="A669" s="140"/>
      <c r="B669" s="5">
        <v>45426</v>
      </c>
      <c r="C669" s="42">
        <f>('Исходник сравнение Дубай'!$C633/2)-(('Исходник сравнение Дубай'!$C633/2)*'Таблица вводных'!$G$3)</f>
        <v>0</v>
      </c>
      <c r="D669" s="42">
        <f>('Исходник сравнение Дубай'!$D633/2+'Таблица вводных'!$F$4)-('Исходник сравнение Дубай'!$D633/2*'Таблица вводных'!$G$4)</f>
        <v>7</v>
      </c>
      <c r="E669" s="42">
        <f>('Исходник сравнение Дубай'!$E633/2)-(('Исходник сравнение Дубай'!$E633/2-'Таблица вводных'!$F$5)*'Таблица вводных'!$G$5)</f>
        <v>0.82499999999999996</v>
      </c>
      <c r="F669" s="42">
        <f>('Исходник сравнение Дубай'!$F633/2+'Таблица вводных'!$F$6)-(('Исходник сравнение Дубай'!$F633/2+'Таблица вводных'!$F$6)*'Таблица вводных'!$G$6)</f>
        <v>21.6</v>
      </c>
      <c r="G669" s="42">
        <f>('Исходник сравнение Дубай'!$G633/2)-(('Исходник сравнение Дубай'!$G633/2)*'Таблица вводных'!$G$7)</f>
        <v>0</v>
      </c>
      <c r="H669" s="43">
        <f>'Исходник сравнение Дубай'!$H633/2</f>
        <v>0</v>
      </c>
      <c r="I669" s="42">
        <f>'Исходник сравнение Дубай'!$I633/2-(('Исходник сравнение Дубай'!$I633/2)*'Таблица вводных'!$G$9)</f>
        <v>0</v>
      </c>
      <c r="J669" s="13" t="s">
        <v>208</v>
      </c>
    </row>
    <row r="670" spans="1:10" ht="13.2" customHeight="1">
      <c r="A670" s="140"/>
      <c r="B670" s="5">
        <v>45430</v>
      </c>
      <c r="C670" s="42">
        <f>('Исходник сравнение Дубай'!$C634/2)-(('Исходник сравнение Дубай'!$C634/2)*'Таблица вводных'!$G$3)</f>
        <v>0</v>
      </c>
      <c r="D670" s="42">
        <f>('Исходник сравнение Дубай'!$D634/2+'Таблица вводных'!$F$4)-('Исходник сравнение Дубай'!$D634/2*'Таблица вводных'!$G$4)</f>
        <v>7</v>
      </c>
      <c r="E670" s="42">
        <f>('Исходник сравнение Дубай'!$E634/2)-(('Исходник сравнение Дубай'!$E634/2-'Таблица вводных'!$F$5)*'Таблица вводных'!$G$5)</f>
        <v>0.82499999999999996</v>
      </c>
      <c r="F670" s="42">
        <f>('Исходник сравнение Дубай'!$F634/2+'Таблица вводных'!$F$6)-(('Исходник сравнение Дубай'!$F634/2+'Таблица вводных'!$F$6)*'Таблица вводных'!$G$6)</f>
        <v>21.6</v>
      </c>
      <c r="G670" s="42">
        <f>('Исходник сравнение Дубай'!$G634/2)-(('Исходник сравнение Дубай'!$G634/2)*'Таблица вводных'!$G$7)</f>
        <v>0</v>
      </c>
      <c r="H670" s="43">
        <f>'Исходник сравнение Дубай'!$H634/2</f>
        <v>0</v>
      </c>
      <c r="I670" s="42">
        <f>'Исходник сравнение Дубай'!$I634/2-(('Исходник сравнение Дубай'!$I634/2)*'Таблица вводных'!$G$9)</f>
        <v>0</v>
      </c>
      <c r="J670" s="13" t="s">
        <v>208</v>
      </c>
    </row>
    <row r="671" spans="1:10" ht="13.2" customHeight="1">
      <c r="A671" s="140"/>
      <c r="B671" s="5">
        <v>45433</v>
      </c>
      <c r="C671" s="42">
        <f>('Исходник сравнение Дубай'!$C635/2)-(('Исходник сравнение Дубай'!$C635/2)*'Таблица вводных'!$G$3)</f>
        <v>0</v>
      </c>
      <c r="D671" s="42">
        <f>('Исходник сравнение Дубай'!$D635/2+'Таблица вводных'!$F$4)-('Исходник сравнение Дубай'!$D635/2*'Таблица вводных'!$G$4)</f>
        <v>7</v>
      </c>
      <c r="E671" s="42">
        <f>('Исходник сравнение Дубай'!$E635/2)-(('Исходник сравнение Дубай'!$E635/2-'Таблица вводных'!$F$5)*'Таблица вводных'!$G$5)</f>
        <v>0.82499999999999996</v>
      </c>
      <c r="F671" s="42">
        <f>('Исходник сравнение Дубай'!$F635/2+'Таблица вводных'!$F$6)-(('Исходник сравнение Дубай'!$F635/2+'Таблица вводных'!$F$6)*'Таблица вводных'!$G$6)</f>
        <v>21.6</v>
      </c>
      <c r="G671" s="42">
        <f>('Исходник сравнение Дубай'!$G635/2)-(('Исходник сравнение Дубай'!$G635/2)*'Таблица вводных'!$G$7)</f>
        <v>0</v>
      </c>
      <c r="H671" s="43">
        <f>'Исходник сравнение Дубай'!$H635/2</f>
        <v>0</v>
      </c>
      <c r="I671" s="42">
        <f>'Исходник сравнение Дубай'!$I635/2-(('Исходник сравнение Дубай'!$I635/2)*'Таблица вводных'!$G$9)</f>
        <v>0</v>
      </c>
      <c r="J671" s="13" t="s">
        <v>208</v>
      </c>
    </row>
    <row r="672" spans="1:10" ht="13.2" customHeight="1">
      <c r="A672" s="140"/>
      <c r="B672" s="5">
        <v>45437</v>
      </c>
      <c r="C672" s="42">
        <f>('Исходник сравнение Дубай'!$C636/2)-(('Исходник сравнение Дубай'!$C636/2)*'Таблица вводных'!$G$3)</f>
        <v>0</v>
      </c>
      <c r="D672" s="42">
        <f>('Исходник сравнение Дубай'!$D636/2+'Таблица вводных'!$F$4)-('Исходник сравнение Дубай'!$D636/2*'Таблица вводных'!$G$4)</f>
        <v>7</v>
      </c>
      <c r="E672" s="42">
        <f>('Исходник сравнение Дубай'!$E636/2)-(('Исходник сравнение Дубай'!$E636/2-'Таблица вводных'!$F$5)*'Таблица вводных'!$G$5)</f>
        <v>0.82499999999999996</v>
      </c>
      <c r="F672" s="42">
        <f>('Исходник сравнение Дубай'!$F636/2+'Таблица вводных'!$F$6)-(('Исходник сравнение Дубай'!$F636/2+'Таблица вводных'!$F$6)*'Таблица вводных'!$G$6)</f>
        <v>21.6</v>
      </c>
      <c r="G672" s="42">
        <f>('Исходник сравнение Дубай'!$G636/2)-(('Исходник сравнение Дубай'!$G636/2)*'Таблица вводных'!$G$7)</f>
        <v>0</v>
      </c>
      <c r="H672" s="43">
        <f>'Исходник сравнение Дубай'!$H636/2</f>
        <v>0</v>
      </c>
      <c r="I672" s="42">
        <f>'Исходник сравнение Дубай'!$I636/2-(('Исходник сравнение Дубай'!$I636/2)*'Таблица вводных'!$G$9)</f>
        <v>0</v>
      </c>
      <c r="J672" s="13" t="s">
        <v>208</v>
      </c>
    </row>
    <row r="673" spans="1:10" ht="13.2" customHeight="1">
      <c r="A673" s="140"/>
      <c r="B673" s="5">
        <v>45440</v>
      </c>
      <c r="C673" s="42">
        <f>('Исходник сравнение Дубай'!$C637/2)-(('Исходник сравнение Дубай'!$C637/2)*'Таблица вводных'!$G$3)</f>
        <v>0</v>
      </c>
      <c r="D673" s="42">
        <f>('Исходник сравнение Дубай'!$D637/2+'Таблица вводных'!$F$4)-('Исходник сравнение Дубай'!$D637/2*'Таблица вводных'!$G$4)</f>
        <v>7</v>
      </c>
      <c r="E673" s="42">
        <f>('Исходник сравнение Дубай'!$E637/2)-(('Исходник сравнение Дубай'!$E637/2-'Таблица вводных'!$F$5)*'Таблица вводных'!$G$5)</f>
        <v>0.82499999999999996</v>
      </c>
      <c r="F673" s="42">
        <f>('Исходник сравнение Дубай'!$F637/2+'Таблица вводных'!$F$6)-(('Исходник сравнение Дубай'!$F637/2+'Таблица вводных'!$F$6)*'Таблица вводных'!$G$6)</f>
        <v>21.6</v>
      </c>
      <c r="G673" s="42">
        <f>('Исходник сравнение Дубай'!$G637/2)-(('Исходник сравнение Дубай'!$G637/2)*'Таблица вводных'!$G$7)</f>
        <v>0</v>
      </c>
      <c r="H673" s="43">
        <f>'Исходник сравнение Дубай'!$H637/2</f>
        <v>0</v>
      </c>
      <c r="I673" s="42">
        <f>'Исходник сравнение Дубай'!$I637/2-(('Исходник сравнение Дубай'!$I637/2)*'Таблица вводных'!$G$9)</f>
        <v>0</v>
      </c>
      <c r="J673" s="13" t="s">
        <v>208</v>
      </c>
    </row>
    <row r="674" spans="1:10" ht="13.2" customHeight="1">
      <c r="A674" s="140"/>
      <c r="B674" s="5">
        <v>45444</v>
      </c>
      <c r="C674" s="42">
        <f>('Исходник сравнение Дубай'!$C638/2)-(('Исходник сравнение Дубай'!$C638/2)*'Таблица вводных'!$G$3)</f>
        <v>0</v>
      </c>
      <c r="D674" s="42">
        <f>('Исходник сравнение Дубай'!$D638/2+'Таблица вводных'!$F$4)-('Исходник сравнение Дубай'!$D638/2*'Таблица вводных'!$G$4)</f>
        <v>7</v>
      </c>
      <c r="E674" s="42">
        <f>('Исходник сравнение Дубай'!$E638/2)-(('Исходник сравнение Дубай'!$E638/2-'Таблица вводных'!$F$5)*'Таблица вводных'!$G$5)</f>
        <v>0.82499999999999996</v>
      </c>
      <c r="F674" s="42">
        <f>('Исходник сравнение Дубай'!$F638/2+'Таблица вводных'!$F$6)-(('Исходник сравнение Дубай'!$F638/2+'Таблица вводных'!$F$6)*'Таблица вводных'!$G$6)</f>
        <v>21.6</v>
      </c>
      <c r="G674" s="42">
        <f>('Исходник сравнение Дубай'!$G638/2)-(('Исходник сравнение Дубай'!$G638/2)*'Таблица вводных'!$G$7)</f>
        <v>0</v>
      </c>
      <c r="H674" s="43">
        <f>'Исходник сравнение Дубай'!$H638/2</f>
        <v>0</v>
      </c>
      <c r="I674" s="42">
        <f>'Исходник сравнение Дубай'!$I638/2-(('Исходник сравнение Дубай'!$I638/2)*'Таблица вводных'!$G$9)</f>
        <v>0</v>
      </c>
      <c r="J674" s="13" t="s">
        <v>208</v>
      </c>
    </row>
    <row r="675" spans="1:10" ht="13.2" customHeight="1">
      <c r="A675" s="140"/>
      <c r="B675" s="5">
        <v>45447</v>
      </c>
      <c r="C675" s="42">
        <f>('Исходник сравнение Дубай'!$C639/2)-(('Исходник сравнение Дубай'!$C639/2)*'Таблица вводных'!$G$3)</f>
        <v>0</v>
      </c>
      <c r="D675" s="42">
        <f>('Исходник сравнение Дубай'!$D639/2+'Таблица вводных'!$F$4)-('Исходник сравнение Дубай'!$D639/2*'Таблица вводных'!$G$4)</f>
        <v>7</v>
      </c>
      <c r="E675" s="42">
        <f>('Исходник сравнение Дубай'!$E639/2)-(('Исходник сравнение Дубай'!$E639/2-'Таблица вводных'!$F$5)*'Таблица вводных'!$G$5)</f>
        <v>0.82499999999999996</v>
      </c>
      <c r="F675" s="42">
        <f>('Исходник сравнение Дубай'!$F639/2+'Таблица вводных'!$F$6)-(('Исходник сравнение Дубай'!$F639/2+'Таблица вводных'!$F$6)*'Таблица вводных'!$G$6)</f>
        <v>21.6</v>
      </c>
      <c r="G675" s="42">
        <f>('Исходник сравнение Дубай'!$G639/2)-(('Исходник сравнение Дубай'!$G639/2)*'Таблица вводных'!$G$7)</f>
        <v>0</v>
      </c>
      <c r="H675" s="43">
        <f>'Исходник сравнение Дубай'!$H639/2</f>
        <v>0</v>
      </c>
      <c r="I675" s="42">
        <f>'Исходник сравнение Дубай'!$I639/2-(('Исходник сравнение Дубай'!$I639/2)*'Таблица вводных'!$G$9)</f>
        <v>0</v>
      </c>
      <c r="J675" s="13" t="s">
        <v>208</v>
      </c>
    </row>
    <row r="676" spans="1:10" ht="13.2" customHeight="1">
      <c r="A676" s="140"/>
      <c r="B676" s="5">
        <v>45451</v>
      </c>
      <c r="C676" s="42">
        <f>('Исходник сравнение Дубай'!$C640/2)-(('Исходник сравнение Дубай'!$C640/2)*'Таблица вводных'!$G$3)</f>
        <v>0</v>
      </c>
      <c r="D676" s="42">
        <f>('Исходник сравнение Дубай'!$D640/2+'Таблица вводных'!$F$4)-('Исходник сравнение Дубай'!$D640/2*'Таблица вводных'!$G$4)</f>
        <v>7</v>
      </c>
      <c r="E676" s="42">
        <f>('Исходник сравнение Дубай'!$E640/2)-(('Исходник сравнение Дубай'!$E640/2-'Таблица вводных'!$F$5)*'Таблица вводных'!$G$5)</f>
        <v>0.82499999999999996</v>
      </c>
      <c r="F676" s="42">
        <f>('Исходник сравнение Дубай'!$F640/2+'Таблица вводных'!$F$6)-(('Исходник сравнение Дубай'!$F640/2+'Таблица вводных'!$F$6)*'Таблица вводных'!$G$6)</f>
        <v>21.6</v>
      </c>
      <c r="G676" s="42">
        <f>('Исходник сравнение Дубай'!$G640/2)-(('Исходник сравнение Дубай'!$G640/2)*'Таблица вводных'!$G$7)</f>
        <v>0</v>
      </c>
      <c r="H676" s="43">
        <f>'Исходник сравнение Дубай'!$H640/2</f>
        <v>0</v>
      </c>
      <c r="I676" s="42">
        <f>'Исходник сравнение Дубай'!$I640/2-(('Исходник сравнение Дубай'!$I640/2)*'Таблица вводных'!$G$9)</f>
        <v>0</v>
      </c>
      <c r="J676" s="13" t="s">
        <v>208</v>
      </c>
    </row>
    <row r="677" spans="1:10" ht="13.2" customHeight="1">
      <c r="A677" s="140"/>
      <c r="B677" s="5">
        <v>45454</v>
      </c>
      <c r="C677" s="42">
        <f>('Исходник сравнение Дубай'!$C641/2)-(('Исходник сравнение Дубай'!$C641/2)*'Таблица вводных'!$G$3)</f>
        <v>0</v>
      </c>
      <c r="D677" s="42">
        <f>('Исходник сравнение Дубай'!$D641/2+'Таблица вводных'!$F$4)-('Исходник сравнение Дубай'!$D641/2*'Таблица вводных'!$G$4)</f>
        <v>7</v>
      </c>
      <c r="E677" s="42">
        <f>('Исходник сравнение Дубай'!$E641/2)-(('Исходник сравнение Дубай'!$E641/2-'Таблица вводных'!$F$5)*'Таблица вводных'!$G$5)</f>
        <v>0.82499999999999996</v>
      </c>
      <c r="F677" s="42">
        <f>('Исходник сравнение Дубай'!$F641/2+'Таблица вводных'!$F$6)-(('Исходник сравнение Дубай'!$F641/2+'Таблица вводных'!$F$6)*'Таблица вводных'!$G$6)</f>
        <v>21.6</v>
      </c>
      <c r="G677" s="42">
        <f>('Исходник сравнение Дубай'!$G641/2)-(('Исходник сравнение Дубай'!$G641/2)*'Таблица вводных'!$G$7)</f>
        <v>0</v>
      </c>
      <c r="H677" s="43">
        <f>'Исходник сравнение Дубай'!$H641/2</f>
        <v>0</v>
      </c>
      <c r="I677" s="42">
        <f>'Исходник сравнение Дубай'!$I641/2-(('Исходник сравнение Дубай'!$I641/2)*'Таблица вводных'!$G$9)</f>
        <v>0</v>
      </c>
      <c r="J677" s="13" t="s">
        <v>208</v>
      </c>
    </row>
    <row r="678" spans="1:10" ht="13.2" customHeight="1">
      <c r="A678" s="140"/>
      <c r="B678" s="5"/>
      <c r="C678" s="42">
        <f>('Исходник сравнение Дубай'!$C642/2)-(('Исходник сравнение Дубай'!$C642/2)*'Таблица вводных'!$G$3)</f>
        <v>0</v>
      </c>
      <c r="D678" s="42">
        <f>('Исходник сравнение Дубай'!$D642/2+'Таблица вводных'!$F$4)-('Исходник сравнение Дубай'!$D642/2*'Таблица вводных'!$G$4)</f>
        <v>7</v>
      </c>
      <c r="E678" s="42">
        <f>('Исходник сравнение Дубай'!$E642/2)-(('Исходник сравнение Дубай'!$E642/2-'Таблица вводных'!$F$5)*'Таблица вводных'!$G$5)</f>
        <v>0.82499999999999996</v>
      </c>
      <c r="F678" s="42">
        <f>('Исходник сравнение Дубай'!$F642/2+'Таблица вводных'!$F$6)-(('Исходник сравнение Дубай'!$F642/2+'Таблица вводных'!$F$6)*'Таблица вводных'!$G$6)</f>
        <v>21.6</v>
      </c>
      <c r="G678" s="42">
        <f>('Исходник сравнение Дубай'!$G642/2)-(('Исходник сравнение Дубай'!$G642/2)*'Таблица вводных'!$G$7)</f>
        <v>0</v>
      </c>
      <c r="H678" s="43">
        <f>'Исходник сравнение Дубай'!$H642/2</f>
        <v>0</v>
      </c>
      <c r="I678" s="42">
        <f>'Исходник сравнение Дубай'!$I642/2-(('Исходник сравнение Дубай'!$I642/2)*'Таблица вводных'!$G$9)</f>
        <v>0</v>
      </c>
      <c r="J678" s="13" t="s">
        <v>208</v>
      </c>
    </row>
    <row r="679" spans="1:10" ht="13.2" customHeight="1">
      <c r="A679" s="140"/>
      <c r="B679" s="5"/>
      <c r="C679" s="42">
        <f>('Исходник сравнение Дубай'!$C643/2)-(('Исходник сравнение Дубай'!$C643/2)*'Таблица вводных'!$G$3)</f>
        <v>0</v>
      </c>
      <c r="D679" s="42">
        <f>('Исходник сравнение Дубай'!$D643/2+'Таблица вводных'!$F$4)-('Исходник сравнение Дубай'!$D643/2*'Таблица вводных'!$G$4)</f>
        <v>7</v>
      </c>
      <c r="E679" s="42">
        <f>('Исходник сравнение Дубай'!$E643/2)-(('Исходник сравнение Дубай'!$E643/2-'Таблица вводных'!$F$5)*'Таблица вводных'!$G$5)</f>
        <v>0.82499999999999996</v>
      </c>
      <c r="F679" s="42">
        <f>('Исходник сравнение Дубай'!$F643/2+'Таблица вводных'!$F$6)-(('Исходник сравнение Дубай'!$F643/2+'Таблица вводных'!$F$6)*'Таблица вводных'!$G$6)</f>
        <v>21.6</v>
      </c>
      <c r="G679" s="42">
        <f>('Исходник сравнение Дубай'!$G643/2)-(('Исходник сравнение Дубай'!$G643/2)*'Таблица вводных'!$G$7)</f>
        <v>0</v>
      </c>
      <c r="H679" s="43">
        <f>'Исходник сравнение Дубай'!$H643/2</f>
        <v>0</v>
      </c>
      <c r="I679" s="42">
        <f>'Исходник сравнение Дубай'!$I643/2-(('Исходник сравнение Дубай'!$I643/2)*'Таблица вводных'!$G$9)</f>
        <v>0</v>
      </c>
      <c r="J679" s="13" t="s">
        <v>208</v>
      </c>
    </row>
    <row r="680" spans="1:10" ht="13.2" customHeight="1">
      <c r="A680" s="140"/>
      <c r="B680" s="5"/>
      <c r="C680" s="42">
        <f>('Исходник сравнение Дубай'!$C644/2)-(('Исходник сравнение Дубай'!$C644/2)*'Таблица вводных'!$G$3)</f>
        <v>0</v>
      </c>
      <c r="D680" s="42">
        <f>('Исходник сравнение Дубай'!$D644/2+'Таблица вводных'!$F$4)-('Исходник сравнение Дубай'!$D644/2*'Таблица вводных'!$G$4)</f>
        <v>7</v>
      </c>
      <c r="E680" s="42">
        <f>('Исходник сравнение Дубай'!$E644/2)-(('Исходник сравнение Дубай'!$E644/2-'Таблица вводных'!$F$5)*'Таблица вводных'!$G$5)</f>
        <v>0.82499999999999996</v>
      </c>
      <c r="F680" s="42">
        <f>('Исходник сравнение Дубай'!$F644/2+'Таблица вводных'!$F$6)-(('Исходник сравнение Дубай'!$F644/2+'Таблица вводных'!$F$6)*'Таблица вводных'!$G$6)</f>
        <v>21.6</v>
      </c>
      <c r="G680" s="42">
        <f>('Исходник сравнение Дубай'!$G644/2)-(('Исходник сравнение Дубай'!$G644/2)*'Таблица вводных'!$G$7)</f>
        <v>0</v>
      </c>
      <c r="H680" s="43">
        <f>'Исходник сравнение Дубай'!$H644/2</f>
        <v>0</v>
      </c>
      <c r="I680" s="42">
        <f>'Исходник сравнение Дубай'!$I644/2-(('Исходник сравнение Дубай'!$I644/2)*'Таблица вводных'!$G$9)</f>
        <v>0</v>
      </c>
      <c r="J680" s="13" t="s">
        <v>208</v>
      </c>
    </row>
    <row r="681" spans="1:10" ht="13.2" customHeight="1">
      <c r="A681" s="140"/>
      <c r="B681" s="5"/>
      <c r="C681" s="42">
        <f>('Исходник сравнение Дубай'!$C645/2)-(('Исходник сравнение Дубай'!$C645/2)*'Таблица вводных'!$G$3)</f>
        <v>0</v>
      </c>
      <c r="D681" s="42">
        <f>('Исходник сравнение Дубай'!$D645/2+'Таблица вводных'!$F$4)-('Исходник сравнение Дубай'!$D645/2*'Таблица вводных'!$G$4)</f>
        <v>7</v>
      </c>
      <c r="E681" s="42">
        <f>('Исходник сравнение Дубай'!$E645/2)-(('Исходник сравнение Дубай'!$E645/2-'Таблица вводных'!$F$5)*'Таблица вводных'!$G$5)</f>
        <v>0.82499999999999996</v>
      </c>
      <c r="F681" s="42">
        <f>('Исходник сравнение Дубай'!$F645/2+'Таблица вводных'!$F$6)-(('Исходник сравнение Дубай'!$F645/2+'Таблица вводных'!$F$6)*'Таблица вводных'!$G$6)</f>
        <v>21.6</v>
      </c>
      <c r="G681" s="42">
        <f>('Исходник сравнение Дубай'!$G645/2)-(('Исходник сравнение Дубай'!$G645/2)*'Таблица вводных'!$G$7)</f>
        <v>0</v>
      </c>
      <c r="H681" s="43">
        <f>'Исходник сравнение Дубай'!$H645/2</f>
        <v>0</v>
      </c>
      <c r="I681" s="42">
        <f>'Исходник сравнение Дубай'!$I645/2-(('Исходник сравнение Дубай'!$I645/2)*'Таблица вводных'!$G$9)</f>
        <v>0</v>
      </c>
      <c r="J681" s="13" t="s">
        <v>208</v>
      </c>
    </row>
    <row r="682" spans="1:10" ht="13.2" customHeight="1">
      <c r="A682" s="140"/>
      <c r="B682" s="5"/>
      <c r="C682" s="42">
        <f>('Исходник сравнение Дубай'!$C646/2)-(('Исходник сравнение Дубай'!$C646/2)*'Таблица вводных'!$G$3)</f>
        <v>0</v>
      </c>
      <c r="D682" s="42">
        <f>('Исходник сравнение Дубай'!$D646/2+'Таблица вводных'!$F$4)-('Исходник сравнение Дубай'!$D646/2*'Таблица вводных'!$G$4)</f>
        <v>7</v>
      </c>
      <c r="E682" s="42">
        <f>('Исходник сравнение Дубай'!$E646/2)-(('Исходник сравнение Дубай'!$E646/2-'Таблица вводных'!$F$5)*'Таблица вводных'!$G$5)</f>
        <v>0.82499999999999996</v>
      </c>
      <c r="F682" s="42">
        <f>('Исходник сравнение Дубай'!$F646/2+'Таблица вводных'!$F$6)-(('Исходник сравнение Дубай'!$F646/2+'Таблица вводных'!$F$6)*'Таблица вводных'!$G$6)</f>
        <v>21.6</v>
      </c>
      <c r="G682" s="42">
        <f>('Исходник сравнение Дубай'!$G646/2)-(('Исходник сравнение Дубай'!$G646/2)*'Таблица вводных'!$G$7)</f>
        <v>0</v>
      </c>
      <c r="H682" s="43">
        <f>'Исходник сравнение Дубай'!$H646/2</f>
        <v>0</v>
      </c>
      <c r="I682" s="42">
        <f>'Исходник сравнение Дубай'!$I646/2-(('Исходник сравнение Дубай'!$I646/2)*'Таблица вводных'!$G$9)</f>
        <v>0</v>
      </c>
      <c r="J682" s="13" t="s">
        <v>208</v>
      </c>
    </row>
    <row r="683" spans="1:10" ht="13.2" customHeight="1">
      <c r="A683" s="140"/>
      <c r="B683" s="5"/>
      <c r="C683" s="42">
        <f>('Исходник сравнение Дубай'!$C647/2)-(('Исходник сравнение Дубай'!$C647/2)*'Таблица вводных'!$G$3)</f>
        <v>0</v>
      </c>
      <c r="D683" s="42">
        <f>('Исходник сравнение Дубай'!$D647/2+'Таблица вводных'!$F$4)-('Исходник сравнение Дубай'!$D647/2*'Таблица вводных'!$G$4)</f>
        <v>7</v>
      </c>
      <c r="E683" s="42">
        <f>('Исходник сравнение Дубай'!$E647/2)-(('Исходник сравнение Дубай'!$E647/2-'Таблица вводных'!$F$5)*'Таблица вводных'!$G$5)</f>
        <v>0.82499999999999996</v>
      </c>
      <c r="F683" s="42">
        <f>('Исходник сравнение Дубай'!$F647/2+'Таблица вводных'!$F$6)-(('Исходник сравнение Дубай'!$F647/2+'Таблица вводных'!$F$6)*'Таблица вводных'!$G$6)</f>
        <v>21.6</v>
      </c>
      <c r="G683" s="42">
        <f>('Исходник сравнение Дубай'!$G647/2)-(('Исходник сравнение Дубай'!$G647/2)*'Таблица вводных'!$G$7)</f>
        <v>0</v>
      </c>
      <c r="H683" s="43">
        <f>'Исходник сравнение Дубай'!$H647/2</f>
        <v>0</v>
      </c>
      <c r="I683" s="42">
        <f>'Исходник сравнение Дубай'!$I647/2-(('Исходник сравнение Дубай'!$I647/2)*'Таблица вводных'!$G$9)</f>
        <v>0</v>
      </c>
      <c r="J683" s="13" t="s">
        <v>208</v>
      </c>
    </row>
    <row r="684" spans="1:10" ht="13.2" customHeight="1">
      <c r="A684" s="140"/>
      <c r="B684" s="5"/>
      <c r="C684" s="42">
        <f>('Исходник сравнение Дубай'!$C648/2)-(('Исходник сравнение Дубай'!$C648/2)*'Таблица вводных'!$G$3)</f>
        <v>0</v>
      </c>
      <c r="D684" s="42">
        <f>('Исходник сравнение Дубай'!$D648/2+'Таблица вводных'!$F$4)-('Исходник сравнение Дубай'!$D648/2*'Таблица вводных'!$G$4)</f>
        <v>7</v>
      </c>
      <c r="E684" s="42">
        <f>('Исходник сравнение Дубай'!$E648/2)-(('Исходник сравнение Дубай'!$E648/2-'Таблица вводных'!$F$5)*'Таблица вводных'!$G$5)</f>
        <v>0.82499999999999996</v>
      </c>
      <c r="F684" s="42">
        <f>('Исходник сравнение Дубай'!$F648/2+'Таблица вводных'!$F$6)-(('Исходник сравнение Дубай'!$F648/2+'Таблица вводных'!$F$6)*'Таблица вводных'!$G$6)</f>
        <v>21.6</v>
      </c>
      <c r="G684" s="42">
        <f>('Исходник сравнение Дубай'!$G648/2)-(('Исходник сравнение Дубай'!$G648/2)*'Таблица вводных'!$G$7)</f>
        <v>0</v>
      </c>
      <c r="H684" s="43">
        <f>'Исходник сравнение Дубай'!$H648/2</f>
        <v>0</v>
      </c>
      <c r="I684" s="42">
        <f>'Исходник сравнение Дубай'!$I648/2-(('Исходник сравнение Дубай'!$I648/2)*'Таблица вводных'!$G$9)</f>
        <v>0</v>
      </c>
      <c r="J684" s="13" t="s">
        <v>208</v>
      </c>
    </row>
    <row r="685" spans="1:10" ht="13.2" customHeight="1">
      <c r="A685" s="141"/>
      <c r="B685" s="18"/>
      <c r="C685" s="44">
        <f>('Исходник сравнение Дубай'!$C649/2)-(('Исходник сравнение Дубай'!$C649/2)*'Таблица вводных'!$G$3)</f>
        <v>0</v>
      </c>
      <c r="D685" s="44">
        <f>('Исходник сравнение Дубай'!$D649/2+'Таблица вводных'!$F$4)-('Исходник сравнение Дубай'!$D649/2*'Таблица вводных'!$G$4)</f>
        <v>7</v>
      </c>
      <c r="E685" s="44">
        <f>('Исходник сравнение Дубай'!$E649/2)-(('Исходник сравнение Дубай'!$E649/2-'Таблица вводных'!$F$5)*'Таблица вводных'!$G$5)</f>
        <v>0.82499999999999996</v>
      </c>
      <c r="F685" s="44">
        <f>('Исходник сравнение Дубай'!$F649/2+'Таблица вводных'!$F$6)-(('Исходник сравнение Дубай'!$F649/2+'Таблица вводных'!$F$6)*'Таблица вводных'!$G$6)</f>
        <v>21.6</v>
      </c>
      <c r="G685" s="44">
        <f>('Исходник сравнение Дубай'!$G649/2)-(('Исходник сравнение Дубай'!$G649/2)*'Таблица вводных'!$G$7)</f>
        <v>0</v>
      </c>
      <c r="H685" s="45">
        <f>'Исходник сравнение Дубай'!$H649/2</f>
        <v>0</v>
      </c>
      <c r="I685" s="44">
        <f>'Исходник сравнение Дубай'!$I649/2-(('Исходник сравнение Дубай'!$I649/2)*'Таблица вводных'!$G$9)</f>
        <v>0</v>
      </c>
      <c r="J685" s="22" t="s">
        <v>208</v>
      </c>
    </row>
    <row r="686" spans="1:10" ht="13.2" customHeight="1">
      <c r="A686" s="143" t="s">
        <v>209</v>
      </c>
      <c r="B686" s="5">
        <v>45423</v>
      </c>
      <c r="C686" s="40">
        <f>('Исходник сравнение Дубай'!$C650/2)-(('Исходник сравнение Дубай'!$C650/2)*'Таблица вводных'!$G$3)</f>
        <v>0</v>
      </c>
      <c r="D686" s="40">
        <f>('Исходник сравнение Дубай'!$D650/2+'Таблица вводных'!$F$4)-('Исходник сравнение Дубай'!$D650/2*'Таблица вводных'!$G$4)</f>
        <v>7</v>
      </c>
      <c r="E686" s="40">
        <f>('Исходник сравнение Дубай'!$E650/2)-(('Исходник сравнение Дубай'!$E650/2-'Таблица вводных'!$F$5)*'Таблица вводных'!$G$5)</f>
        <v>0.82499999999999996</v>
      </c>
      <c r="F686" s="40">
        <f>('Исходник сравнение Дубай'!$F650/2+'Таблица вводных'!$F$6)-(('Исходник сравнение Дубай'!$F650/2+'Таблица вводных'!$F$6)*'Таблица вводных'!$G$6)</f>
        <v>21.6</v>
      </c>
      <c r="G686" s="40">
        <f>('Исходник сравнение Дубай'!$G650/2)-(('Исходник сравнение Дубай'!$G650/2)*'Таблица вводных'!$G$7)</f>
        <v>0</v>
      </c>
      <c r="H686" s="41">
        <f>'Исходник сравнение Дубай'!$H650/2</f>
        <v>0</v>
      </c>
      <c r="I686" s="40">
        <f>'Исходник сравнение Дубай'!$I650/2-(('Исходник сравнение Дубай'!$I650/2)*'Таблица вводных'!$G$9)</f>
        <v>0</v>
      </c>
      <c r="J686" s="10" t="s">
        <v>210</v>
      </c>
    </row>
    <row r="687" spans="1:10" ht="13.2" customHeight="1">
      <c r="A687" s="140"/>
      <c r="B687" s="5">
        <v>45426</v>
      </c>
      <c r="C687" s="42">
        <f>('Исходник сравнение Дубай'!$C651/2)-(('Исходник сравнение Дубай'!$C651/2)*'Таблица вводных'!$G$3)</f>
        <v>0</v>
      </c>
      <c r="D687" s="42">
        <f>('Исходник сравнение Дубай'!$D651/2+'Таблица вводных'!$F$4)-('Исходник сравнение Дубай'!$D651/2*'Таблица вводных'!$G$4)</f>
        <v>7</v>
      </c>
      <c r="E687" s="42">
        <f>('Исходник сравнение Дубай'!$E651/2)-(('Исходник сравнение Дубай'!$E651/2-'Таблица вводных'!$F$5)*'Таблица вводных'!$G$5)</f>
        <v>0.82499999999999996</v>
      </c>
      <c r="F687" s="42">
        <f>('Исходник сравнение Дубай'!$F651/2+'Таблица вводных'!$F$6)-(('Исходник сравнение Дубай'!$F651/2+'Таблица вводных'!$F$6)*'Таблица вводных'!$G$6)</f>
        <v>21.6</v>
      </c>
      <c r="G687" s="42">
        <f>('Исходник сравнение Дубай'!$G651/2)-(('Исходник сравнение Дубай'!$G651/2)*'Таблица вводных'!$G$7)</f>
        <v>0</v>
      </c>
      <c r="H687" s="43">
        <f>'Исходник сравнение Дубай'!$H651/2</f>
        <v>0</v>
      </c>
      <c r="I687" s="42">
        <f>'Исходник сравнение Дубай'!$I651/2-(('Исходник сравнение Дубай'!$I651/2)*'Таблица вводных'!$G$9)</f>
        <v>0</v>
      </c>
      <c r="J687" s="13" t="s">
        <v>210</v>
      </c>
    </row>
    <row r="688" spans="1:10" ht="13.2" customHeight="1">
      <c r="A688" s="140"/>
      <c r="B688" s="5">
        <v>45430</v>
      </c>
      <c r="C688" s="42">
        <f>('Исходник сравнение Дубай'!$C652/2)-(('Исходник сравнение Дубай'!$C652/2)*'Таблица вводных'!$G$3)</f>
        <v>0</v>
      </c>
      <c r="D688" s="42">
        <f>('Исходник сравнение Дубай'!$D652/2+'Таблица вводных'!$F$4)-('Исходник сравнение Дубай'!$D652/2*'Таблица вводных'!$G$4)</f>
        <v>7</v>
      </c>
      <c r="E688" s="42">
        <f>('Исходник сравнение Дубай'!$E652/2)-(('Исходник сравнение Дубай'!$E652/2-'Таблица вводных'!$F$5)*'Таблица вводных'!$G$5)</f>
        <v>0.82499999999999996</v>
      </c>
      <c r="F688" s="42">
        <f>('Исходник сравнение Дубай'!$F652/2+'Таблица вводных'!$F$6)-(('Исходник сравнение Дубай'!$F652/2+'Таблица вводных'!$F$6)*'Таблица вводных'!$G$6)</f>
        <v>21.6</v>
      </c>
      <c r="G688" s="42">
        <f>('Исходник сравнение Дубай'!$G652/2)-(('Исходник сравнение Дубай'!$G652/2)*'Таблица вводных'!$G$7)</f>
        <v>0</v>
      </c>
      <c r="H688" s="43">
        <f>'Исходник сравнение Дубай'!$H652/2</f>
        <v>0</v>
      </c>
      <c r="I688" s="42">
        <f>'Исходник сравнение Дубай'!$I652/2-(('Исходник сравнение Дубай'!$I652/2)*'Таблица вводных'!$G$9)</f>
        <v>0</v>
      </c>
      <c r="J688" s="13" t="s">
        <v>210</v>
      </c>
    </row>
    <row r="689" spans="1:10" ht="13.2" customHeight="1">
      <c r="A689" s="140"/>
      <c r="B689" s="5">
        <v>45433</v>
      </c>
      <c r="C689" s="42">
        <f>('Исходник сравнение Дубай'!$C653/2)-(('Исходник сравнение Дубай'!$C653/2)*'Таблица вводных'!$G$3)</f>
        <v>0</v>
      </c>
      <c r="D689" s="42">
        <f>('Исходник сравнение Дубай'!$D653/2+'Таблица вводных'!$F$4)-('Исходник сравнение Дубай'!$D653/2*'Таблица вводных'!$G$4)</f>
        <v>7</v>
      </c>
      <c r="E689" s="42">
        <f>('Исходник сравнение Дубай'!$E653/2)-(('Исходник сравнение Дубай'!$E653/2-'Таблица вводных'!$F$5)*'Таблица вводных'!$G$5)</f>
        <v>0.82499999999999996</v>
      </c>
      <c r="F689" s="42">
        <f>('Исходник сравнение Дубай'!$F653/2+'Таблица вводных'!$F$6)-(('Исходник сравнение Дубай'!$F653/2+'Таблица вводных'!$F$6)*'Таблица вводных'!$G$6)</f>
        <v>21.6</v>
      </c>
      <c r="G689" s="42">
        <f>('Исходник сравнение Дубай'!$G653/2)-(('Исходник сравнение Дубай'!$G653/2)*'Таблица вводных'!$G$7)</f>
        <v>0</v>
      </c>
      <c r="H689" s="43">
        <f>'Исходник сравнение Дубай'!$H653/2</f>
        <v>0</v>
      </c>
      <c r="I689" s="42">
        <f>'Исходник сравнение Дубай'!$I653/2-(('Исходник сравнение Дубай'!$I653/2)*'Таблица вводных'!$G$9)</f>
        <v>0</v>
      </c>
      <c r="J689" s="13" t="s">
        <v>210</v>
      </c>
    </row>
    <row r="690" spans="1:10" ht="13.2" customHeight="1">
      <c r="A690" s="140"/>
      <c r="B690" s="5">
        <v>45437</v>
      </c>
      <c r="C690" s="42">
        <f>('Исходник сравнение Дубай'!$C654/2)-(('Исходник сравнение Дубай'!$C654/2)*'Таблица вводных'!$G$3)</f>
        <v>0</v>
      </c>
      <c r="D690" s="42">
        <f>('Исходник сравнение Дубай'!$D654/2+'Таблица вводных'!$F$4)-('Исходник сравнение Дубай'!$D654/2*'Таблица вводных'!$G$4)</f>
        <v>7</v>
      </c>
      <c r="E690" s="42">
        <f>('Исходник сравнение Дубай'!$E654/2)-(('Исходник сравнение Дубай'!$E654/2-'Таблица вводных'!$F$5)*'Таблица вводных'!$G$5)</f>
        <v>0.82499999999999996</v>
      </c>
      <c r="F690" s="42">
        <f>('Исходник сравнение Дубай'!$F654/2+'Таблица вводных'!$F$6)-(('Исходник сравнение Дубай'!$F654/2+'Таблица вводных'!$F$6)*'Таблица вводных'!$G$6)</f>
        <v>21.6</v>
      </c>
      <c r="G690" s="42">
        <f>('Исходник сравнение Дубай'!$G654/2)-(('Исходник сравнение Дубай'!$G654/2)*'Таблица вводных'!$G$7)</f>
        <v>0</v>
      </c>
      <c r="H690" s="43">
        <f>'Исходник сравнение Дубай'!$H654/2</f>
        <v>0</v>
      </c>
      <c r="I690" s="42">
        <f>'Исходник сравнение Дубай'!$I654/2-(('Исходник сравнение Дубай'!$I654/2)*'Таблица вводных'!$G$9)</f>
        <v>0</v>
      </c>
      <c r="J690" s="13" t="s">
        <v>210</v>
      </c>
    </row>
    <row r="691" spans="1:10" ht="13.2" customHeight="1">
      <c r="A691" s="140"/>
      <c r="B691" s="5">
        <v>45440</v>
      </c>
      <c r="C691" s="42">
        <f>('Исходник сравнение Дубай'!$C655/2)-(('Исходник сравнение Дубай'!$C655/2)*'Таблица вводных'!$G$3)</f>
        <v>0</v>
      </c>
      <c r="D691" s="42">
        <f>('Исходник сравнение Дубай'!$D655/2+'Таблица вводных'!$F$4)-('Исходник сравнение Дубай'!$D655/2*'Таблица вводных'!$G$4)</f>
        <v>7</v>
      </c>
      <c r="E691" s="42">
        <f>('Исходник сравнение Дубай'!$E655/2)-(('Исходник сравнение Дубай'!$E655/2-'Таблица вводных'!$F$5)*'Таблица вводных'!$G$5)</f>
        <v>0.82499999999999996</v>
      </c>
      <c r="F691" s="42">
        <f>('Исходник сравнение Дубай'!$F655/2+'Таблица вводных'!$F$6)-(('Исходник сравнение Дубай'!$F655/2+'Таблица вводных'!$F$6)*'Таблица вводных'!$G$6)</f>
        <v>21.6</v>
      </c>
      <c r="G691" s="42">
        <f>('Исходник сравнение Дубай'!$G655/2)-(('Исходник сравнение Дубай'!$G655/2)*'Таблица вводных'!$G$7)</f>
        <v>0</v>
      </c>
      <c r="H691" s="43">
        <f>'Исходник сравнение Дубай'!$H655/2</f>
        <v>0</v>
      </c>
      <c r="I691" s="42">
        <f>'Исходник сравнение Дубай'!$I655/2-(('Исходник сравнение Дубай'!$I655/2)*'Таблица вводных'!$G$9)</f>
        <v>0</v>
      </c>
      <c r="J691" s="13" t="s">
        <v>210</v>
      </c>
    </row>
    <row r="692" spans="1:10" ht="13.2" customHeight="1">
      <c r="A692" s="140"/>
      <c r="B692" s="5">
        <v>45444</v>
      </c>
      <c r="C692" s="42">
        <f>('Исходник сравнение Дубай'!$C656/2)-(('Исходник сравнение Дубай'!$C656/2)*'Таблица вводных'!$G$3)</f>
        <v>0</v>
      </c>
      <c r="D692" s="42">
        <f>('Исходник сравнение Дубай'!$D656/2+'Таблица вводных'!$F$4)-('Исходник сравнение Дубай'!$D656/2*'Таблица вводных'!$G$4)</f>
        <v>7</v>
      </c>
      <c r="E692" s="42">
        <f>('Исходник сравнение Дубай'!$E656/2)-(('Исходник сравнение Дубай'!$E656/2-'Таблица вводных'!$F$5)*'Таблица вводных'!$G$5)</f>
        <v>0.82499999999999996</v>
      </c>
      <c r="F692" s="42">
        <f>('Исходник сравнение Дубай'!$F656/2+'Таблица вводных'!$F$6)-(('Исходник сравнение Дубай'!$F656/2+'Таблица вводных'!$F$6)*'Таблица вводных'!$G$6)</f>
        <v>21.6</v>
      </c>
      <c r="G692" s="42">
        <f>('Исходник сравнение Дубай'!$G656/2)-(('Исходник сравнение Дубай'!$G656/2)*'Таблица вводных'!$G$7)</f>
        <v>0</v>
      </c>
      <c r="H692" s="43">
        <f>'Исходник сравнение Дубай'!$H656/2</f>
        <v>0</v>
      </c>
      <c r="I692" s="42">
        <f>'Исходник сравнение Дубай'!$I656/2-(('Исходник сравнение Дубай'!$I656/2)*'Таблица вводных'!$G$9)</f>
        <v>0</v>
      </c>
      <c r="J692" s="13" t="s">
        <v>210</v>
      </c>
    </row>
    <row r="693" spans="1:10" ht="13.2" customHeight="1">
      <c r="A693" s="140"/>
      <c r="B693" s="5">
        <v>45447</v>
      </c>
      <c r="C693" s="42">
        <f>('Исходник сравнение Дубай'!$C657/2)-(('Исходник сравнение Дубай'!$C657/2)*'Таблица вводных'!$G$3)</f>
        <v>0</v>
      </c>
      <c r="D693" s="42">
        <f>('Исходник сравнение Дубай'!$D657/2+'Таблица вводных'!$F$4)-('Исходник сравнение Дубай'!$D657/2*'Таблица вводных'!$G$4)</f>
        <v>7</v>
      </c>
      <c r="E693" s="42">
        <f>('Исходник сравнение Дубай'!$E657/2)-(('Исходник сравнение Дубай'!$E657/2-'Таблица вводных'!$F$5)*'Таблица вводных'!$G$5)</f>
        <v>0.82499999999999996</v>
      </c>
      <c r="F693" s="42">
        <f>('Исходник сравнение Дубай'!$F657/2+'Таблица вводных'!$F$6)-(('Исходник сравнение Дубай'!$F657/2+'Таблица вводных'!$F$6)*'Таблица вводных'!$G$6)</f>
        <v>21.6</v>
      </c>
      <c r="G693" s="42">
        <f>('Исходник сравнение Дубай'!$G657/2)-(('Исходник сравнение Дубай'!$G657/2)*'Таблица вводных'!$G$7)</f>
        <v>0</v>
      </c>
      <c r="H693" s="43">
        <f>'Исходник сравнение Дубай'!$H657/2</f>
        <v>0</v>
      </c>
      <c r="I693" s="42">
        <f>'Исходник сравнение Дубай'!$I657/2-(('Исходник сравнение Дубай'!$I657/2)*'Таблица вводных'!$G$9)</f>
        <v>0</v>
      </c>
      <c r="J693" s="13" t="s">
        <v>210</v>
      </c>
    </row>
    <row r="694" spans="1:10" ht="13.2" customHeight="1">
      <c r="A694" s="140"/>
      <c r="B694" s="5">
        <v>45451</v>
      </c>
      <c r="C694" s="42">
        <f>('Исходник сравнение Дубай'!$C658/2)-(('Исходник сравнение Дубай'!$C658/2)*'Таблица вводных'!$G$3)</f>
        <v>0</v>
      </c>
      <c r="D694" s="42">
        <f>('Исходник сравнение Дубай'!$D658/2+'Таблица вводных'!$F$4)-('Исходник сравнение Дубай'!$D658/2*'Таблица вводных'!$G$4)</f>
        <v>7</v>
      </c>
      <c r="E694" s="42">
        <f>('Исходник сравнение Дубай'!$E658/2)-(('Исходник сравнение Дубай'!$E658/2-'Таблица вводных'!$F$5)*'Таблица вводных'!$G$5)</f>
        <v>0.82499999999999996</v>
      </c>
      <c r="F694" s="42">
        <f>('Исходник сравнение Дубай'!$F658/2+'Таблица вводных'!$F$6)-(('Исходник сравнение Дубай'!$F658/2+'Таблица вводных'!$F$6)*'Таблица вводных'!$G$6)</f>
        <v>21.6</v>
      </c>
      <c r="G694" s="42">
        <f>('Исходник сравнение Дубай'!$G658/2)-(('Исходник сравнение Дубай'!$G658/2)*'Таблица вводных'!$G$7)</f>
        <v>0</v>
      </c>
      <c r="H694" s="43">
        <f>'Исходник сравнение Дубай'!$H658/2</f>
        <v>0</v>
      </c>
      <c r="I694" s="42">
        <f>'Исходник сравнение Дубай'!$I658/2-(('Исходник сравнение Дубай'!$I658/2)*'Таблица вводных'!$G$9)</f>
        <v>0</v>
      </c>
      <c r="J694" s="13" t="s">
        <v>210</v>
      </c>
    </row>
    <row r="695" spans="1:10" ht="13.2" customHeight="1">
      <c r="A695" s="140"/>
      <c r="B695" s="5">
        <v>45454</v>
      </c>
      <c r="C695" s="42">
        <f>('Исходник сравнение Дубай'!$C659/2)-(('Исходник сравнение Дубай'!$C659/2)*'Таблица вводных'!$G$3)</f>
        <v>0</v>
      </c>
      <c r="D695" s="42">
        <f>('Исходник сравнение Дубай'!$D659/2+'Таблица вводных'!$F$4)-('Исходник сравнение Дубай'!$D659/2*'Таблица вводных'!$G$4)</f>
        <v>7</v>
      </c>
      <c r="E695" s="42">
        <f>('Исходник сравнение Дубай'!$E659/2)-(('Исходник сравнение Дубай'!$E659/2-'Таблица вводных'!$F$5)*'Таблица вводных'!$G$5)</f>
        <v>0.82499999999999996</v>
      </c>
      <c r="F695" s="42">
        <f>('Исходник сравнение Дубай'!$F659/2+'Таблица вводных'!$F$6)-(('Исходник сравнение Дубай'!$F659/2+'Таблица вводных'!$F$6)*'Таблица вводных'!$G$6)</f>
        <v>21.6</v>
      </c>
      <c r="G695" s="42">
        <f>('Исходник сравнение Дубай'!$G659/2)-(('Исходник сравнение Дубай'!$G659/2)*'Таблица вводных'!$G$7)</f>
        <v>0</v>
      </c>
      <c r="H695" s="43">
        <f>'Исходник сравнение Дубай'!$H659/2</f>
        <v>0</v>
      </c>
      <c r="I695" s="42">
        <f>'Исходник сравнение Дубай'!$I659/2-(('Исходник сравнение Дубай'!$I659/2)*'Таблица вводных'!$G$9)</f>
        <v>0</v>
      </c>
      <c r="J695" s="13" t="s">
        <v>210</v>
      </c>
    </row>
    <row r="696" spans="1:10" ht="13.2" customHeight="1">
      <c r="A696" s="140"/>
      <c r="B696" s="5"/>
      <c r="C696" s="42">
        <f>('Исходник сравнение Дубай'!$C660/2)-(('Исходник сравнение Дубай'!$C660/2)*'Таблица вводных'!$G$3)</f>
        <v>0</v>
      </c>
      <c r="D696" s="42">
        <f>('Исходник сравнение Дубай'!$D660/2+'Таблица вводных'!$F$4)-('Исходник сравнение Дубай'!$D660/2*'Таблица вводных'!$G$4)</f>
        <v>7</v>
      </c>
      <c r="E696" s="42">
        <f>('Исходник сравнение Дубай'!$E660/2)-(('Исходник сравнение Дубай'!$E660/2-'Таблица вводных'!$F$5)*'Таблица вводных'!$G$5)</f>
        <v>0.82499999999999996</v>
      </c>
      <c r="F696" s="42">
        <f>('Исходник сравнение Дубай'!$F660/2+'Таблица вводных'!$F$6)-(('Исходник сравнение Дубай'!$F660/2+'Таблица вводных'!$F$6)*'Таблица вводных'!$G$6)</f>
        <v>21.6</v>
      </c>
      <c r="G696" s="42">
        <f>('Исходник сравнение Дубай'!$G660/2)-(('Исходник сравнение Дубай'!$G660/2)*'Таблица вводных'!$G$7)</f>
        <v>0</v>
      </c>
      <c r="H696" s="43">
        <f>'Исходник сравнение Дубай'!$H660/2</f>
        <v>0</v>
      </c>
      <c r="I696" s="42">
        <f>'Исходник сравнение Дубай'!$I660/2-(('Исходник сравнение Дубай'!$I660/2)*'Таблица вводных'!$G$9)</f>
        <v>0</v>
      </c>
      <c r="J696" s="13" t="s">
        <v>210</v>
      </c>
    </row>
    <row r="697" spans="1:10" ht="13.2" customHeight="1">
      <c r="A697" s="140"/>
      <c r="B697" s="5"/>
      <c r="C697" s="42">
        <f>('Исходник сравнение Дубай'!$C661/2)-(('Исходник сравнение Дубай'!$C661/2)*'Таблица вводных'!$G$3)</f>
        <v>0</v>
      </c>
      <c r="D697" s="42">
        <f>('Исходник сравнение Дубай'!$D661/2+'Таблица вводных'!$F$4)-('Исходник сравнение Дубай'!$D661/2*'Таблица вводных'!$G$4)</f>
        <v>7</v>
      </c>
      <c r="E697" s="42">
        <f>('Исходник сравнение Дубай'!$E661/2)-(('Исходник сравнение Дубай'!$E661/2-'Таблица вводных'!$F$5)*'Таблица вводных'!$G$5)</f>
        <v>0.82499999999999996</v>
      </c>
      <c r="F697" s="42">
        <f>('Исходник сравнение Дубай'!$F661/2+'Таблица вводных'!$F$6)-(('Исходник сравнение Дубай'!$F661/2+'Таблица вводных'!$F$6)*'Таблица вводных'!$G$6)</f>
        <v>21.6</v>
      </c>
      <c r="G697" s="42">
        <f>('Исходник сравнение Дубай'!$G661/2)-(('Исходник сравнение Дубай'!$G661/2)*'Таблица вводных'!$G$7)</f>
        <v>0</v>
      </c>
      <c r="H697" s="43">
        <f>'Исходник сравнение Дубай'!$H661/2</f>
        <v>0</v>
      </c>
      <c r="I697" s="42">
        <f>'Исходник сравнение Дубай'!$I661/2-(('Исходник сравнение Дубай'!$I661/2)*'Таблица вводных'!$G$9)</f>
        <v>0</v>
      </c>
      <c r="J697" s="13" t="s">
        <v>210</v>
      </c>
    </row>
    <row r="698" spans="1:10" ht="13.2" customHeight="1">
      <c r="A698" s="140"/>
      <c r="B698" s="5"/>
      <c r="C698" s="42">
        <f>('Исходник сравнение Дубай'!$C662/2)-(('Исходник сравнение Дубай'!$C662/2)*'Таблица вводных'!$G$3)</f>
        <v>0</v>
      </c>
      <c r="D698" s="42">
        <f>('Исходник сравнение Дубай'!$D662/2+'Таблица вводных'!$F$4)-('Исходник сравнение Дубай'!$D662/2*'Таблица вводных'!$G$4)</f>
        <v>7</v>
      </c>
      <c r="E698" s="42">
        <f>('Исходник сравнение Дубай'!$E662/2)-(('Исходник сравнение Дубай'!$E662/2-'Таблица вводных'!$F$5)*'Таблица вводных'!$G$5)</f>
        <v>0.82499999999999996</v>
      </c>
      <c r="F698" s="42">
        <f>('Исходник сравнение Дубай'!$F662/2+'Таблица вводных'!$F$6)-(('Исходник сравнение Дубай'!$F662/2+'Таблица вводных'!$F$6)*'Таблица вводных'!$G$6)</f>
        <v>21.6</v>
      </c>
      <c r="G698" s="42">
        <f>('Исходник сравнение Дубай'!$G662/2)-(('Исходник сравнение Дубай'!$G662/2)*'Таблица вводных'!$G$7)</f>
        <v>0</v>
      </c>
      <c r="H698" s="43">
        <f>'Исходник сравнение Дубай'!$H662/2</f>
        <v>0</v>
      </c>
      <c r="I698" s="42">
        <f>'Исходник сравнение Дубай'!$I662/2-(('Исходник сравнение Дубай'!$I662/2)*'Таблица вводных'!$G$9)</f>
        <v>0</v>
      </c>
      <c r="J698" s="13" t="s">
        <v>210</v>
      </c>
    </row>
    <row r="699" spans="1:10" ht="13.2" customHeight="1">
      <c r="A699" s="140"/>
      <c r="B699" s="5"/>
      <c r="C699" s="42">
        <f>('Исходник сравнение Дубай'!$C663/2)-(('Исходник сравнение Дубай'!$C663/2)*'Таблица вводных'!$G$3)</f>
        <v>0</v>
      </c>
      <c r="D699" s="42">
        <f>('Исходник сравнение Дубай'!$D663/2+'Таблица вводных'!$F$4)-('Исходник сравнение Дубай'!$D663/2*'Таблица вводных'!$G$4)</f>
        <v>7</v>
      </c>
      <c r="E699" s="42">
        <f>('Исходник сравнение Дубай'!$E663/2)-(('Исходник сравнение Дубай'!$E663/2-'Таблица вводных'!$F$5)*'Таблица вводных'!$G$5)</f>
        <v>0.82499999999999996</v>
      </c>
      <c r="F699" s="42">
        <f>('Исходник сравнение Дубай'!$F663/2+'Таблица вводных'!$F$6)-(('Исходник сравнение Дубай'!$F663/2+'Таблица вводных'!$F$6)*'Таблица вводных'!$G$6)</f>
        <v>21.6</v>
      </c>
      <c r="G699" s="42">
        <f>('Исходник сравнение Дубай'!$G663/2)-(('Исходник сравнение Дубай'!$G663/2)*'Таблица вводных'!$G$7)</f>
        <v>0</v>
      </c>
      <c r="H699" s="43">
        <f>'Исходник сравнение Дубай'!$H663/2</f>
        <v>0</v>
      </c>
      <c r="I699" s="42">
        <f>'Исходник сравнение Дубай'!$I663/2-(('Исходник сравнение Дубай'!$I663/2)*'Таблица вводных'!$G$9)</f>
        <v>0</v>
      </c>
      <c r="J699" s="13" t="s">
        <v>210</v>
      </c>
    </row>
    <row r="700" spans="1:10" ht="13.2" customHeight="1">
      <c r="A700" s="140"/>
      <c r="B700" s="5"/>
      <c r="C700" s="42">
        <f>('Исходник сравнение Дубай'!$C664/2)-(('Исходник сравнение Дубай'!$C664/2)*'Таблица вводных'!$G$3)</f>
        <v>0</v>
      </c>
      <c r="D700" s="42">
        <f>('Исходник сравнение Дубай'!$D664/2+'Таблица вводных'!$F$4)-('Исходник сравнение Дубай'!$D664/2*'Таблица вводных'!$G$4)</f>
        <v>7</v>
      </c>
      <c r="E700" s="42">
        <f>('Исходник сравнение Дубай'!$E664/2)-(('Исходник сравнение Дубай'!$E664/2-'Таблица вводных'!$F$5)*'Таблица вводных'!$G$5)</f>
        <v>0.82499999999999996</v>
      </c>
      <c r="F700" s="42">
        <f>('Исходник сравнение Дубай'!$F664/2+'Таблица вводных'!$F$6)-(('Исходник сравнение Дубай'!$F664/2+'Таблица вводных'!$F$6)*'Таблица вводных'!$G$6)</f>
        <v>21.6</v>
      </c>
      <c r="G700" s="42">
        <f>('Исходник сравнение Дубай'!$G664/2)-(('Исходник сравнение Дубай'!$G664/2)*'Таблица вводных'!$G$7)</f>
        <v>0</v>
      </c>
      <c r="H700" s="43">
        <f>'Исходник сравнение Дубай'!$H664/2</f>
        <v>0</v>
      </c>
      <c r="I700" s="42">
        <f>'Исходник сравнение Дубай'!$I664/2-(('Исходник сравнение Дубай'!$I664/2)*'Таблица вводных'!$G$9)</f>
        <v>0</v>
      </c>
      <c r="J700" s="13" t="s">
        <v>210</v>
      </c>
    </row>
    <row r="701" spans="1:10" ht="13.2" customHeight="1">
      <c r="A701" s="140"/>
      <c r="B701" s="5"/>
      <c r="C701" s="42">
        <f>('Исходник сравнение Дубай'!$C665/2)-(('Исходник сравнение Дубай'!$C665/2)*'Таблица вводных'!$G$3)</f>
        <v>0</v>
      </c>
      <c r="D701" s="42">
        <f>('Исходник сравнение Дубай'!$D665/2+'Таблица вводных'!$F$4)-('Исходник сравнение Дубай'!$D665/2*'Таблица вводных'!$G$4)</f>
        <v>7</v>
      </c>
      <c r="E701" s="42">
        <f>('Исходник сравнение Дубай'!$E665/2)-(('Исходник сравнение Дубай'!$E665/2-'Таблица вводных'!$F$5)*'Таблица вводных'!$G$5)</f>
        <v>0.82499999999999996</v>
      </c>
      <c r="F701" s="42">
        <f>('Исходник сравнение Дубай'!$F665/2+'Таблица вводных'!$F$6)-(('Исходник сравнение Дубай'!$F665/2+'Таблица вводных'!$F$6)*'Таблица вводных'!$G$6)</f>
        <v>21.6</v>
      </c>
      <c r="G701" s="42">
        <f>('Исходник сравнение Дубай'!$G665/2)-(('Исходник сравнение Дубай'!$G665/2)*'Таблица вводных'!$G$7)</f>
        <v>0</v>
      </c>
      <c r="H701" s="43">
        <f>'Исходник сравнение Дубай'!$H665/2</f>
        <v>0</v>
      </c>
      <c r="I701" s="42">
        <f>'Исходник сравнение Дубай'!$I665/2-(('Исходник сравнение Дубай'!$I665/2)*'Таблица вводных'!$G$9)</f>
        <v>0</v>
      </c>
      <c r="J701" s="13" t="s">
        <v>210</v>
      </c>
    </row>
    <row r="702" spans="1:10" ht="13.2" customHeight="1">
      <c r="A702" s="140"/>
      <c r="B702" s="5"/>
      <c r="C702" s="42">
        <f>('Исходник сравнение Дубай'!$C666/2)-(('Исходник сравнение Дубай'!$C666/2)*'Таблица вводных'!$G$3)</f>
        <v>0</v>
      </c>
      <c r="D702" s="42">
        <f>('Исходник сравнение Дубай'!$D666/2+'Таблица вводных'!$F$4)-('Исходник сравнение Дубай'!$D666/2*'Таблица вводных'!$G$4)</f>
        <v>7</v>
      </c>
      <c r="E702" s="42">
        <f>('Исходник сравнение Дубай'!$E666/2)-(('Исходник сравнение Дубай'!$E666/2-'Таблица вводных'!$F$5)*'Таблица вводных'!$G$5)</f>
        <v>0.82499999999999996</v>
      </c>
      <c r="F702" s="42">
        <f>('Исходник сравнение Дубай'!$F666/2+'Таблица вводных'!$F$6)-(('Исходник сравнение Дубай'!$F666/2+'Таблица вводных'!$F$6)*'Таблица вводных'!$G$6)</f>
        <v>21.6</v>
      </c>
      <c r="G702" s="42">
        <f>('Исходник сравнение Дубай'!$G666/2)-(('Исходник сравнение Дубай'!$G666/2)*'Таблица вводных'!$G$7)</f>
        <v>0</v>
      </c>
      <c r="H702" s="43">
        <f>'Исходник сравнение Дубай'!$H666/2</f>
        <v>0</v>
      </c>
      <c r="I702" s="42">
        <f>'Исходник сравнение Дубай'!$I666/2-(('Исходник сравнение Дубай'!$I666/2)*'Таблица вводных'!$G$9)</f>
        <v>0</v>
      </c>
      <c r="J702" s="13" t="s">
        <v>210</v>
      </c>
    </row>
    <row r="703" spans="1:10" ht="13.2" customHeight="1">
      <c r="A703" s="141"/>
      <c r="B703" s="18"/>
      <c r="C703" s="44">
        <f>('Исходник сравнение Дубай'!$C667/2)-(('Исходник сравнение Дубай'!$C667/2)*'Таблица вводных'!$G$3)</f>
        <v>0</v>
      </c>
      <c r="D703" s="44">
        <f>('Исходник сравнение Дубай'!$D667/2+'Таблица вводных'!$F$4)-('Исходник сравнение Дубай'!$D667/2*'Таблица вводных'!$G$4)</f>
        <v>7</v>
      </c>
      <c r="E703" s="44">
        <f>('Исходник сравнение Дубай'!$E667/2)-(('Исходник сравнение Дубай'!$E667/2-'Таблица вводных'!$F$5)*'Таблица вводных'!$G$5)</f>
        <v>0.82499999999999996</v>
      </c>
      <c r="F703" s="44">
        <f>('Исходник сравнение Дубай'!$F667/2+'Таблица вводных'!$F$6)-(('Исходник сравнение Дубай'!$F667/2+'Таблица вводных'!$F$6)*'Таблица вводных'!$G$6)</f>
        <v>21.6</v>
      </c>
      <c r="G703" s="44">
        <f>('Исходник сравнение Дубай'!$G667/2)-(('Исходник сравнение Дубай'!$G667/2)*'Таблица вводных'!$G$7)</f>
        <v>0</v>
      </c>
      <c r="H703" s="45">
        <f>'Исходник сравнение Дубай'!$H667/2</f>
        <v>0</v>
      </c>
      <c r="I703" s="44">
        <f>'Исходник сравнение Дубай'!$I667/2-(('Исходник сравнение Дубай'!$I667/2)*'Таблица вводных'!$G$9)</f>
        <v>0</v>
      </c>
      <c r="J703" s="22" t="s">
        <v>210</v>
      </c>
    </row>
    <row r="704" spans="1:10" ht="13.2" customHeight="1">
      <c r="A704" s="143" t="s">
        <v>211</v>
      </c>
      <c r="B704" s="5">
        <v>45423</v>
      </c>
      <c r="C704" s="40">
        <f>('Исходник сравнение Дубай'!$C668/2)-(('Исходник сравнение Дубай'!$C668/2)*'Таблица вводных'!$G$3)</f>
        <v>0</v>
      </c>
      <c r="D704" s="40">
        <f>('Исходник сравнение Дубай'!$D668/2+'Таблица вводных'!$F$4)-('Исходник сравнение Дубай'!$D668/2*'Таблица вводных'!$G$4)</f>
        <v>7</v>
      </c>
      <c r="E704" s="40">
        <f>('Исходник сравнение Дубай'!$E668/2)-(('Исходник сравнение Дубай'!$E668/2-'Таблица вводных'!$F$5)*'Таблица вводных'!$G$5)</f>
        <v>0.82499999999999996</v>
      </c>
      <c r="F704" s="40">
        <f>('Исходник сравнение Дубай'!$F668/2+'Таблица вводных'!$F$6)-(('Исходник сравнение Дубай'!$F668/2+'Таблица вводных'!$F$6)*'Таблица вводных'!$G$6)</f>
        <v>21.6</v>
      </c>
      <c r="G704" s="40">
        <f>('Исходник сравнение Дубай'!$G668/2)-(('Исходник сравнение Дубай'!$G668/2)*'Таблица вводных'!$G$7)</f>
        <v>0</v>
      </c>
      <c r="H704" s="41">
        <f>'Исходник сравнение Дубай'!$H668/2</f>
        <v>0</v>
      </c>
      <c r="I704" s="40">
        <f>'Исходник сравнение Дубай'!$I668/2-(('Исходник сравнение Дубай'!$I668/2)*'Таблица вводных'!$G$9)</f>
        <v>0</v>
      </c>
      <c r="J704" s="10" t="s">
        <v>202</v>
      </c>
    </row>
    <row r="705" spans="1:10" ht="13.2" customHeight="1">
      <c r="A705" s="140"/>
      <c r="B705" s="5">
        <v>45426</v>
      </c>
      <c r="C705" s="42">
        <f>('Исходник сравнение Дубай'!$C669/2)-(('Исходник сравнение Дубай'!$C669/2)*'Таблица вводных'!$G$3)</f>
        <v>0</v>
      </c>
      <c r="D705" s="42">
        <f>('Исходник сравнение Дубай'!$D669/2+'Таблица вводных'!$F$4)-('Исходник сравнение Дубай'!$D669/2*'Таблица вводных'!$G$4)</f>
        <v>7</v>
      </c>
      <c r="E705" s="42">
        <f>('Исходник сравнение Дубай'!$E669/2)-(('Исходник сравнение Дубай'!$E669/2-'Таблица вводных'!$F$5)*'Таблица вводных'!$G$5)</f>
        <v>0.82499999999999996</v>
      </c>
      <c r="F705" s="42">
        <f>('Исходник сравнение Дубай'!$F669/2+'Таблица вводных'!$F$6)-(('Исходник сравнение Дубай'!$F669/2+'Таблица вводных'!$F$6)*'Таблица вводных'!$G$6)</f>
        <v>21.6</v>
      </c>
      <c r="G705" s="42">
        <f>('Исходник сравнение Дубай'!$G669/2)-(('Исходник сравнение Дубай'!$G669/2)*'Таблица вводных'!$G$7)</f>
        <v>0</v>
      </c>
      <c r="H705" s="43">
        <f>'Исходник сравнение Дубай'!$H669/2</f>
        <v>0</v>
      </c>
      <c r="I705" s="42">
        <f>'Исходник сравнение Дубай'!$I669/2-(('Исходник сравнение Дубай'!$I669/2)*'Таблица вводных'!$G$9)</f>
        <v>0</v>
      </c>
      <c r="J705" s="13" t="s">
        <v>202</v>
      </c>
    </row>
    <row r="706" spans="1:10" ht="13.2" customHeight="1">
      <c r="A706" s="140"/>
      <c r="B706" s="5">
        <v>45430</v>
      </c>
      <c r="C706" s="42">
        <f>('Исходник сравнение Дубай'!$C670/2)-(('Исходник сравнение Дубай'!$C670/2)*'Таблица вводных'!$G$3)</f>
        <v>0</v>
      </c>
      <c r="D706" s="42">
        <f>('Исходник сравнение Дубай'!$D670/2+'Таблица вводных'!$F$4)-('Исходник сравнение Дубай'!$D670/2*'Таблица вводных'!$G$4)</f>
        <v>7</v>
      </c>
      <c r="E706" s="42">
        <f>('Исходник сравнение Дубай'!$E670/2)-(('Исходник сравнение Дубай'!$E670/2-'Таблица вводных'!$F$5)*'Таблица вводных'!$G$5)</f>
        <v>0.82499999999999996</v>
      </c>
      <c r="F706" s="42">
        <f>('Исходник сравнение Дубай'!$F670/2+'Таблица вводных'!$F$6)-(('Исходник сравнение Дубай'!$F670/2+'Таблица вводных'!$F$6)*'Таблица вводных'!$G$6)</f>
        <v>21.6</v>
      </c>
      <c r="G706" s="42">
        <f>('Исходник сравнение Дубай'!$G670/2)-(('Исходник сравнение Дубай'!$G670/2)*'Таблица вводных'!$G$7)</f>
        <v>0</v>
      </c>
      <c r="H706" s="43">
        <f>'Исходник сравнение Дубай'!$H670/2</f>
        <v>0</v>
      </c>
      <c r="I706" s="42">
        <f>'Исходник сравнение Дубай'!$I670/2-(('Исходник сравнение Дубай'!$I670/2)*'Таблица вводных'!$G$9)</f>
        <v>0</v>
      </c>
      <c r="J706" s="13" t="s">
        <v>202</v>
      </c>
    </row>
    <row r="707" spans="1:10" ht="13.2" customHeight="1">
      <c r="A707" s="140"/>
      <c r="B707" s="5">
        <v>45433</v>
      </c>
      <c r="C707" s="42">
        <f>('Исходник сравнение Дубай'!$C671/2)-(('Исходник сравнение Дубай'!$C671/2)*'Таблица вводных'!$G$3)</f>
        <v>0</v>
      </c>
      <c r="D707" s="42">
        <f>('Исходник сравнение Дубай'!$D671/2+'Таблица вводных'!$F$4)-('Исходник сравнение Дубай'!$D671/2*'Таблица вводных'!$G$4)</f>
        <v>7</v>
      </c>
      <c r="E707" s="42">
        <f>('Исходник сравнение Дубай'!$E671/2)-(('Исходник сравнение Дубай'!$E671/2-'Таблица вводных'!$F$5)*'Таблица вводных'!$G$5)</f>
        <v>0.82499999999999996</v>
      </c>
      <c r="F707" s="42">
        <f>('Исходник сравнение Дубай'!$F671/2+'Таблица вводных'!$F$6)-(('Исходник сравнение Дубай'!$F671/2+'Таблица вводных'!$F$6)*'Таблица вводных'!$G$6)</f>
        <v>21.6</v>
      </c>
      <c r="G707" s="42">
        <f>('Исходник сравнение Дубай'!$G671/2)-(('Исходник сравнение Дубай'!$G671/2)*'Таблица вводных'!$G$7)</f>
        <v>0</v>
      </c>
      <c r="H707" s="43">
        <f>'Исходник сравнение Дубай'!$H671/2</f>
        <v>0</v>
      </c>
      <c r="I707" s="42">
        <f>'Исходник сравнение Дубай'!$I671/2-(('Исходник сравнение Дубай'!$I671/2)*'Таблица вводных'!$G$9)</f>
        <v>0</v>
      </c>
      <c r="J707" s="13" t="s">
        <v>202</v>
      </c>
    </row>
    <row r="708" spans="1:10" ht="13.2" customHeight="1">
      <c r="A708" s="140"/>
      <c r="B708" s="5">
        <v>45437</v>
      </c>
      <c r="C708" s="42">
        <f>('Исходник сравнение Дубай'!$C672/2)-(('Исходник сравнение Дубай'!$C672/2)*'Таблица вводных'!$G$3)</f>
        <v>0</v>
      </c>
      <c r="D708" s="42">
        <f>('Исходник сравнение Дубай'!$D672/2+'Таблица вводных'!$F$4)-('Исходник сравнение Дубай'!$D672/2*'Таблица вводных'!$G$4)</f>
        <v>7</v>
      </c>
      <c r="E708" s="42">
        <f>('Исходник сравнение Дубай'!$E672/2)-(('Исходник сравнение Дубай'!$E672/2-'Таблица вводных'!$F$5)*'Таблица вводных'!$G$5)</f>
        <v>0.82499999999999996</v>
      </c>
      <c r="F708" s="42">
        <f>('Исходник сравнение Дубай'!$F672/2+'Таблица вводных'!$F$6)-(('Исходник сравнение Дубай'!$F672/2+'Таблица вводных'!$F$6)*'Таблица вводных'!$G$6)</f>
        <v>21.6</v>
      </c>
      <c r="G708" s="42">
        <f>('Исходник сравнение Дубай'!$G672/2)-(('Исходник сравнение Дубай'!$G672/2)*'Таблица вводных'!$G$7)</f>
        <v>0</v>
      </c>
      <c r="H708" s="43">
        <f>'Исходник сравнение Дубай'!$H672/2</f>
        <v>0</v>
      </c>
      <c r="I708" s="42">
        <f>'Исходник сравнение Дубай'!$I672/2-(('Исходник сравнение Дубай'!$I672/2)*'Таблица вводных'!$G$9)</f>
        <v>0</v>
      </c>
      <c r="J708" s="13" t="s">
        <v>202</v>
      </c>
    </row>
    <row r="709" spans="1:10" ht="13.2" customHeight="1">
      <c r="A709" s="140"/>
      <c r="B709" s="5">
        <v>45440</v>
      </c>
      <c r="C709" s="42">
        <f>('Исходник сравнение Дубай'!$C673/2)-(('Исходник сравнение Дубай'!$C673/2)*'Таблица вводных'!$G$3)</f>
        <v>0</v>
      </c>
      <c r="D709" s="42">
        <f>('Исходник сравнение Дубай'!$D673/2+'Таблица вводных'!$F$4)-('Исходник сравнение Дубай'!$D673/2*'Таблица вводных'!$G$4)</f>
        <v>7</v>
      </c>
      <c r="E709" s="42">
        <f>('Исходник сравнение Дубай'!$E673/2)-(('Исходник сравнение Дубай'!$E673/2-'Таблица вводных'!$F$5)*'Таблица вводных'!$G$5)</f>
        <v>0.82499999999999996</v>
      </c>
      <c r="F709" s="42">
        <f>('Исходник сравнение Дубай'!$F673/2+'Таблица вводных'!$F$6)-(('Исходник сравнение Дубай'!$F673/2+'Таблица вводных'!$F$6)*'Таблица вводных'!$G$6)</f>
        <v>21.6</v>
      </c>
      <c r="G709" s="42">
        <f>('Исходник сравнение Дубай'!$G673/2)-(('Исходник сравнение Дубай'!$G673/2)*'Таблица вводных'!$G$7)</f>
        <v>0</v>
      </c>
      <c r="H709" s="43">
        <f>'Исходник сравнение Дубай'!$H673/2</f>
        <v>0</v>
      </c>
      <c r="I709" s="42">
        <f>'Исходник сравнение Дубай'!$I673/2-(('Исходник сравнение Дубай'!$I673/2)*'Таблица вводных'!$G$9)</f>
        <v>0</v>
      </c>
      <c r="J709" s="13" t="s">
        <v>202</v>
      </c>
    </row>
    <row r="710" spans="1:10" ht="13.2" customHeight="1">
      <c r="A710" s="140"/>
      <c r="B710" s="5">
        <v>45444</v>
      </c>
      <c r="C710" s="42">
        <f>('Исходник сравнение Дубай'!$C674/2)-(('Исходник сравнение Дубай'!$C674/2)*'Таблица вводных'!$G$3)</f>
        <v>0</v>
      </c>
      <c r="D710" s="42">
        <f>('Исходник сравнение Дубай'!$D674/2+'Таблица вводных'!$F$4)-('Исходник сравнение Дубай'!$D674/2*'Таблица вводных'!$G$4)</f>
        <v>7</v>
      </c>
      <c r="E710" s="42">
        <f>('Исходник сравнение Дубай'!$E674/2)-(('Исходник сравнение Дубай'!$E674/2-'Таблица вводных'!$F$5)*'Таблица вводных'!$G$5)</f>
        <v>0.82499999999999996</v>
      </c>
      <c r="F710" s="42">
        <f>('Исходник сравнение Дубай'!$F674/2+'Таблица вводных'!$F$6)-(('Исходник сравнение Дубай'!$F674/2+'Таблица вводных'!$F$6)*'Таблица вводных'!$G$6)</f>
        <v>21.6</v>
      </c>
      <c r="G710" s="42">
        <f>('Исходник сравнение Дубай'!$G674/2)-(('Исходник сравнение Дубай'!$G674/2)*'Таблица вводных'!$G$7)</f>
        <v>0</v>
      </c>
      <c r="H710" s="43">
        <f>'Исходник сравнение Дубай'!$H674/2</f>
        <v>0</v>
      </c>
      <c r="I710" s="42">
        <f>'Исходник сравнение Дубай'!$I674/2-(('Исходник сравнение Дубай'!$I674/2)*'Таблица вводных'!$G$9)</f>
        <v>0</v>
      </c>
      <c r="J710" s="13" t="s">
        <v>202</v>
      </c>
    </row>
    <row r="711" spans="1:10" ht="13.2" customHeight="1">
      <c r="A711" s="140"/>
      <c r="B711" s="5">
        <v>45447</v>
      </c>
      <c r="C711" s="42">
        <f>('Исходник сравнение Дубай'!$C675/2)-(('Исходник сравнение Дубай'!$C675/2)*'Таблица вводных'!$G$3)</f>
        <v>0</v>
      </c>
      <c r="D711" s="42">
        <f>('Исходник сравнение Дубай'!$D675/2+'Таблица вводных'!$F$4)-('Исходник сравнение Дубай'!$D675/2*'Таблица вводных'!$G$4)</f>
        <v>7</v>
      </c>
      <c r="E711" s="42">
        <f>('Исходник сравнение Дубай'!$E675/2)-(('Исходник сравнение Дубай'!$E675/2-'Таблица вводных'!$F$5)*'Таблица вводных'!$G$5)</f>
        <v>0.82499999999999996</v>
      </c>
      <c r="F711" s="42">
        <f>('Исходник сравнение Дубай'!$F675/2+'Таблица вводных'!$F$6)-(('Исходник сравнение Дубай'!$F675/2+'Таблица вводных'!$F$6)*'Таблица вводных'!$G$6)</f>
        <v>21.6</v>
      </c>
      <c r="G711" s="42">
        <f>('Исходник сравнение Дубай'!$G675/2)-(('Исходник сравнение Дубай'!$G675/2)*'Таблица вводных'!$G$7)</f>
        <v>0</v>
      </c>
      <c r="H711" s="43">
        <f>'Исходник сравнение Дубай'!$H675/2</f>
        <v>0</v>
      </c>
      <c r="I711" s="42">
        <f>'Исходник сравнение Дубай'!$I675/2-(('Исходник сравнение Дубай'!$I675/2)*'Таблица вводных'!$G$9)</f>
        <v>0</v>
      </c>
      <c r="J711" s="13" t="s">
        <v>202</v>
      </c>
    </row>
    <row r="712" spans="1:10" ht="13.2" customHeight="1">
      <c r="A712" s="140"/>
      <c r="B712" s="5">
        <v>45451</v>
      </c>
      <c r="C712" s="42">
        <f>('Исходник сравнение Дубай'!$C676/2)-(('Исходник сравнение Дубай'!$C676/2)*'Таблица вводных'!$G$3)</f>
        <v>0</v>
      </c>
      <c r="D712" s="42">
        <f>('Исходник сравнение Дубай'!$D676/2+'Таблица вводных'!$F$4)-('Исходник сравнение Дубай'!$D676/2*'Таблица вводных'!$G$4)</f>
        <v>7</v>
      </c>
      <c r="E712" s="42">
        <f>('Исходник сравнение Дубай'!$E676/2)-(('Исходник сравнение Дубай'!$E676/2-'Таблица вводных'!$F$5)*'Таблица вводных'!$G$5)</f>
        <v>0.82499999999999996</v>
      </c>
      <c r="F712" s="42">
        <f>('Исходник сравнение Дубай'!$F676/2+'Таблица вводных'!$F$6)-(('Исходник сравнение Дубай'!$F676/2+'Таблица вводных'!$F$6)*'Таблица вводных'!$G$6)</f>
        <v>21.6</v>
      </c>
      <c r="G712" s="42">
        <f>('Исходник сравнение Дубай'!$G676/2)-(('Исходник сравнение Дубай'!$G676/2)*'Таблица вводных'!$G$7)</f>
        <v>0</v>
      </c>
      <c r="H712" s="43">
        <f>'Исходник сравнение Дубай'!$H676/2</f>
        <v>0</v>
      </c>
      <c r="I712" s="42">
        <f>'Исходник сравнение Дубай'!$I676/2-(('Исходник сравнение Дубай'!$I676/2)*'Таблица вводных'!$G$9)</f>
        <v>0</v>
      </c>
      <c r="J712" s="13" t="s">
        <v>202</v>
      </c>
    </row>
    <row r="713" spans="1:10" ht="13.2" customHeight="1">
      <c r="A713" s="140"/>
      <c r="B713" s="5">
        <v>45454</v>
      </c>
      <c r="C713" s="42">
        <f>('Исходник сравнение Дубай'!$C677/2)-(('Исходник сравнение Дубай'!$C677/2)*'Таблица вводных'!$G$3)</f>
        <v>0</v>
      </c>
      <c r="D713" s="42">
        <f>('Исходник сравнение Дубай'!$D677/2+'Таблица вводных'!$F$4)-('Исходник сравнение Дубай'!$D677/2*'Таблица вводных'!$G$4)</f>
        <v>7</v>
      </c>
      <c r="E713" s="42">
        <f>('Исходник сравнение Дубай'!$E677/2)-(('Исходник сравнение Дубай'!$E677/2-'Таблица вводных'!$F$5)*'Таблица вводных'!$G$5)</f>
        <v>0.82499999999999996</v>
      </c>
      <c r="F713" s="42">
        <f>('Исходник сравнение Дубай'!$F677/2+'Таблица вводных'!$F$6)-(('Исходник сравнение Дубай'!$F677/2+'Таблица вводных'!$F$6)*'Таблица вводных'!$G$6)</f>
        <v>21.6</v>
      </c>
      <c r="G713" s="42">
        <f>('Исходник сравнение Дубай'!$G677/2)-(('Исходник сравнение Дубай'!$G677/2)*'Таблица вводных'!$G$7)</f>
        <v>0</v>
      </c>
      <c r="H713" s="43">
        <f>'Исходник сравнение Дубай'!$H677/2</f>
        <v>0</v>
      </c>
      <c r="I713" s="42">
        <f>'Исходник сравнение Дубай'!$I677/2-(('Исходник сравнение Дубай'!$I677/2)*'Таблица вводных'!$G$9)</f>
        <v>0</v>
      </c>
      <c r="J713" s="13" t="s">
        <v>202</v>
      </c>
    </row>
    <row r="714" spans="1:10" ht="13.2" customHeight="1">
      <c r="A714" s="140"/>
      <c r="B714" s="5"/>
      <c r="C714" s="42">
        <f>('Исходник сравнение Дубай'!$C678/2)-(('Исходник сравнение Дубай'!$C678/2)*'Таблица вводных'!$G$3)</f>
        <v>0</v>
      </c>
      <c r="D714" s="42">
        <f>('Исходник сравнение Дубай'!$D678/2+'Таблица вводных'!$F$4)-('Исходник сравнение Дубай'!$D678/2*'Таблица вводных'!$G$4)</f>
        <v>7</v>
      </c>
      <c r="E714" s="42">
        <f>('Исходник сравнение Дубай'!$E678/2)-(('Исходник сравнение Дубай'!$E678/2-'Таблица вводных'!$F$5)*'Таблица вводных'!$G$5)</f>
        <v>0.82499999999999996</v>
      </c>
      <c r="F714" s="42">
        <f>('Исходник сравнение Дубай'!$F678/2+'Таблица вводных'!$F$6)-(('Исходник сравнение Дубай'!$F678/2+'Таблица вводных'!$F$6)*'Таблица вводных'!$G$6)</f>
        <v>21.6</v>
      </c>
      <c r="G714" s="42">
        <f>('Исходник сравнение Дубай'!$G678/2)-(('Исходник сравнение Дубай'!$G678/2)*'Таблица вводных'!$G$7)</f>
        <v>0</v>
      </c>
      <c r="H714" s="43">
        <f>'Исходник сравнение Дубай'!$H678/2</f>
        <v>0</v>
      </c>
      <c r="I714" s="42">
        <f>'Исходник сравнение Дубай'!$I678/2-(('Исходник сравнение Дубай'!$I678/2)*'Таблица вводных'!$G$9)</f>
        <v>0</v>
      </c>
      <c r="J714" s="13" t="s">
        <v>202</v>
      </c>
    </row>
    <row r="715" spans="1:10" ht="13.2" customHeight="1">
      <c r="A715" s="140"/>
      <c r="B715" s="5"/>
      <c r="C715" s="42">
        <f>('Исходник сравнение Дубай'!$C679/2)-(('Исходник сравнение Дубай'!$C679/2)*'Таблица вводных'!$G$3)</f>
        <v>0</v>
      </c>
      <c r="D715" s="42">
        <f>('Исходник сравнение Дубай'!$D679/2+'Таблица вводных'!$F$4)-('Исходник сравнение Дубай'!$D679/2*'Таблица вводных'!$G$4)</f>
        <v>7</v>
      </c>
      <c r="E715" s="42">
        <f>('Исходник сравнение Дубай'!$E679/2)-(('Исходник сравнение Дубай'!$E679/2-'Таблица вводных'!$F$5)*'Таблица вводных'!$G$5)</f>
        <v>0.82499999999999996</v>
      </c>
      <c r="F715" s="42">
        <f>('Исходник сравнение Дубай'!$F679/2+'Таблица вводных'!$F$6)-(('Исходник сравнение Дубай'!$F679/2+'Таблица вводных'!$F$6)*'Таблица вводных'!$G$6)</f>
        <v>21.6</v>
      </c>
      <c r="G715" s="42">
        <f>('Исходник сравнение Дубай'!$G679/2)-(('Исходник сравнение Дубай'!$G679/2)*'Таблица вводных'!$G$7)</f>
        <v>0</v>
      </c>
      <c r="H715" s="43">
        <f>'Исходник сравнение Дубай'!$H679/2</f>
        <v>0</v>
      </c>
      <c r="I715" s="42">
        <f>'Исходник сравнение Дубай'!$I679/2-(('Исходник сравнение Дубай'!$I679/2)*'Таблица вводных'!$G$9)</f>
        <v>0</v>
      </c>
      <c r="J715" s="13" t="s">
        <v>202</v>
      </c>
    </row>
    <row r="716" spans="1:10" ht="13.2" customHeight="1">
      <c r="A716" s="140"/>
      <c r="B716" s="5"/>
      <c r="C716" s="42">
        <f>('Исходник сравнение Дубай'!$C680/2)-(('Исходник сравнение Дубай'!$C680/2)*'Таблица вводных'!$G$3)</f>
        <v>0</v>
      </c>
      <c r="D716" s="42">
        <f>('Исходник сравнение Дубай'!$D680/2+'Таблица вводных'!$F$4)-('Исходник сравнение Дубай'!$D680/2*'Таблица вводных'!$G$4)</f>
        <v>7</v>
      </c>
      <c r="E716" s="42">
        <f>('Исходник сравнение Дубай'!$E680/2)-(('Исходник сравнение Дубай'!$E680/2-'Таблица вводных'!$F$5)*'Таблица вводных'!$G$5)</f>
        <v>0.82499999999999996</v>
      </c>
      <c r="F716" s="42">
        <f>('Исходник сравнение Дубай'!$F680/2+'Таблица вводных'!$F$6)-(('Исходник сравнение Дубай'!$F680/2+'Таблица вводных'!$F$6)*'Таблица вводных'!$G$6)</f>
        <v>21.6</v>
      </c>
      <c r="G716" s="42">
        <f>('Исходник сравнение Дубай'!$G680/2)-(('Исходник сравнение Дубай'!$G680/2)*'Таблица вводных'!$G$7)</f>
        <v>0</v>
      </c>
      <c r="H716" s="43">
        <f>'Исходник сравнение Дубай'!$H680/2</f>
        <v>0</v>
      </c>
      <c r="I716" s="42">
        <f>'Исходник сравнение Дубай'!$I680/2-(('Исходник сравнение Дубай'!$I680/2)*'Таблица вводных'!$G$9)</f>
        <v>0</v>
      </c>
      <c r="J716" s="13" t="s">
        <v>202</v>
      </c>
    </row>
    <row r="717" spans="1:10" ht="13.2" customHeight="1">
      <c r="A717" s="140"/>
      <c r="B717" s="5"/>
      <c r="C717" s="42">
        <f>('Исходник сравнение Дубай'!$C681/2)-(('Исходник сравнение Дубай'!$C681/2)*'Таблица вводных'!$G$3)</f>
        <v>0</v>
      </c>
      <c r="D717" s="42">
        <f>('Исходник сравнение Дубай'!$D681/2+'Таблица вводных'!$F$4)-('Исходник сравнение Дубай'!$D681/2*'Таблица вводных'!$G$4)</f>
        <v>7</v>
      </c>
      <c r="E717" s="42">
        <f>('Исходник сравнение Дубай'!$E681/2)-(('Исходник сравнение Дубай'!$E681/2-'Таблица вводных'!$F$5)*'Таблица вводных'!$G$5)</f>
        <v>0.82499999999999996</v>
      </c>
      <c r="F717" s="42">
        <f>('Исходник сравнение Дубай'!$F681/2+'Таблица вводных'!$F$6)-(('Исходник сравнение Дубай'!$F681/2+'Таблица вводных'!$F$6)*'Таблица вводных'!$G$6)</f>
        <v>21.6</v>
      </c>
      <c r="G717" s="42">
        <f>('Исходник сравнение Дубай'!$G681/2)-(('Исходник сравнение Дубай'!$G681/2)*'Таблица вводных'!$G$7)</f>
        <v>0</v>
      </c>
      <c r="H717" s="43">
        <f>'Исходник сравнение Дубай'!$H681/2</f>
        <v>0</v>
      </c>
      <c r="I717" s="42">
        <f>'Исходник сравнение Дубай'!$I681/2-(('Исходник сравнение Дубай'!$I681/2)*'Таблица вводных'!$G$9)</f>
        <v>0</v>
      </c>
      <c r="J717" s="13" t="s">
        <v>202</v>
      </c>
    </row>
    <row r="718" spans="1:10" ht="13.2" customHeight="1">
      <c r="A718" s="140"/>
      <c r="B718" s="5"/>
      <c r="C718" s="42">
        <f>('Исходник сравнение Дубай'!$C682/2)-(('Исходник сравнение Дубай'!$C682/2)*'Таблица вводных'!$G$3)</f>
        <v>0</v>
      </c>
      <c r="D718" s="42">
        <f>('Исходник сравнение Дубай'!$D682/2+'Таблица вводных'!$F$4)-('Исходник сравнение Дубай'!$D682/2*'Таблица вводных'!$G$4)</f>
        <v>7</v>
      </c>
      <c r="E718" s="42">
        <f>('Исходник сравнение Дубай'!$E682/2)-(('Исходник сравнение Дубай'!$E682/2-'Таблица вводных'!$F$5)*'Таблица вводных'!$G$5)</f>
        <v>0.82499999999999996</v>
      </c>
      <c r="F718" s="42">
        <f>('Исходник сравнение Дубай'!$F682/2+'Таблица вводных'!$F$6)-(('Исходник сравнение Дубай'!$F682/2+'Таблица вводных'!$F$6)*'Таблица вводных'!$G$6)</f>
        <v>21.6</v>
      </c>
      <c r="G718" s="42">
        <f>('Исходник сравнение Дубай'!$G682/2)-(('Исходник сравнение Дубай'!$G682/2)*'Таблица вводных'!$G$7)</f>
        <v>0</v>
      </c>
      <c r="H718" s="43">
        <f>'Исходник сравнение Дубай'!$H682/2</f>
        <v>0</v>
      </c>
      <c r="I718" s="42">
        <f>'Исходник сравнение Дубай'!$I682/2-(('Исходник сравнение Дубай'!$I682/2)*'Таблица вводных'!$G$9)</f>
        <v>0</v>
      </c>
      <c r="J718" s="13" t="s">
        <v>202</v>
      </c>
    </row>
    <row r="719" spans="1:10" ht="13.2" customHeight="1">
      <c r="A719" s="140"/>
      <c r="B719" s="5"/>
      <c r="C719" s="42">
        <f>('Исходник сравнение Дубай'!$C683/2)-(('Исходник сравнение Дубай'!$C683/2)*'Таблица вводных'!$G$3)</f>
        <v>0</v>
      </c>
      <c r="D719" s="42">
        <f>('Исходник сравнение Дубай'!$D683/2+'Таблица вводных'!$F$4)-('Исходник сравнение Дубай'!$D683/2*'Таблица вводных'!$G$4)</f>
        <v>7</v>
      </c>
      <c r="E719" s="42">
        <f>('Исходник сравнение Дубай'!$E683/2)-(('Исходник сравнение Дубай'!$E683/2-'Таблица вводных'!$F$5)*'Таблица вводных'!$G$5)</f>
        <v>0.82499999999999996</v>
      </c>
      <c r="F719" s="42">
        <f>('Исходник сравнение Дубай'!$F683/2+'Таблица вводных'!$F$6)-(('Исходник сравнение Дубай'!$F683/2+'Таблица вводных'!$F$6)*'Таблица вводных'!$G$6)</f>
        <v>21.6</v>
      </c>
      <c r="G719" s="42">
        <f>('Исходник сравнение Дубай'!$G683/2)-(('Исходник сравнение Дубай'!$G683/2)*'Таблица вводных'!$G$7)</f>
        <v>0</v>
      </c>
      <c r="H719" s="43">
        <f>'Исходник сравнение Дубай'!$H683/2</f>
        <v>0</v>
      </c>
      <c r="I719" s="42">
        <f>'Исходник сравнение Дубай'!$I683/2-(('Исходник сравнение Дубай'!$I683/2)*'Таблица вводных'!$G$9)</f>
        <v>0</v>
      </c>
      <c r="J719" s="13" t="s">
        <v>202</v>
      </c>
    </row>
    <row r="720" spans="1:10" ht="13.2" customHeight="1">
      <c r="A720" s="140"/>
      <c r="B720" s="5"/>
      <c r="C720" s="42">
        <f>('Исходник сравнение Дубай'!$C684/2)-(('Исходник сравнение Дубай'!$C684/2)*'Таблица вводных'!$G$3)</f>
        <v>0</v>
      </c>
      <c r="D720" s="42">
        <f>('Исходник сравнение Дубай'!$D684/2+'Таблица вводных'!$F$4)-('Исходник сравнение Дубай'!$D684/2*'Таблица вводных'!$G$4)</f>
        <v>7</v>
      </c>
      <c r="E720" s="42">
        <f>('Исходник сравнение Дубай'!$E684/2)-(('Исходник сравнение Дубай'!$E684/2-'Таблица вводных'!$F$5)*'Таблица вводных'!$G$5)</f>
        <v>0.82499999999999996</v>
      </c>
      <c r="F720" s="42">
        <f>('Исходник сравнение Дубай'!$F684/2+'Таблица вводных'!$F$6)-(('Исходник сравнение Дубай'!$F684/2+'Таблица вводных'!$F$6)*'Таблица вводных'!$G$6)</f>
        <v>21.6</v>
      </c>
      <c r="G720" s="42">
        <f>('Исходник сравнение Дубай'!$G684/2)-(('Исходник сравнение Дубай'!$G684/2)*'Таблица вводных'!$G$7)</f>
        <v>0</v>
      </c>
      <c r="H720" s="43">
        <f>'Исходник сравнение Дубай'!$H684/2</f>
        <v>0</v>
      </c>
      <c r="I720" s="42">
        <f>'Исходник сравнение Дубай'!$I684/2-(('Исходник сравнение Дубай'!$I684/2)*'Таблица вводных'!$G$9)</f>
        <v>0</v>
      </c>
      <c r="J720" s="13" t="s">
        <v>202</v>
      </c>
    </row>
    <row r="721" spans="1:10" ht="13.2" customHeight="1">
      <c r="A721" s="141"/>
      <c r="B721" s="18"/>
      <c r="C721" s="44">
        <f>('Исходник сравнение Дубай'!$C685/2)-(('Исходник сравнение Дубай'!$C685/2)*'Таблица вводных'!$G$3)</f>
        <v>0</v>
      </c>
      <c r="D721" s="44">
        <f>('Исходник сравнение Дубай'!$D685/2+'Таблица вводных'!$F$4)-('Исходник сравнение Дубай'!$D685/2*'Таблица вводных'!$G$4)</f>
        <v>7</v>
      </c>
      <c r="E721" s="44">
        <f>('Исходник сравнение Дубай'!$E685/2)-(('Исходник сравнение Дубай'!$E685/2-'Таблица вводных'!$F$5)*'Таблица вводных'!$G$5)</f>
        <v>0.82499999999999996</v>
      </c>
      <c r="F721" s="44">
        <f>('Исходник сравнение Дубай'!$F685/2+'Таблица вводных'!$F$6)-(('Исходник сравнение Дубай'!$F685/2+'Таблица вводных'!$F$6)*'Таблица вводных'!$G$6)</f>
        <v>21.6</v>
      </c>
      <c r="G721" s="44">
        <f>('Исходник сравнение Дубай'!$G685/2)-(('Исходник сравнение Дубай'!$G685/2)*'Таблица вводных'!$G$7)</f>
        <v>0</v>
      </c>
      <c r="H721" s="45">
        <f>'Исходник сравнение Дубай'!$H685/2</f>
        <v>0</v>
      </c>
      <c r="I721" s="44">
        <f>'Исходник сравнение Дубай'!$I685/2-(('Исходник сравнение Дубай'!$I685/2)*'Таблица вводных'!$G$9)</f>
        <v>0</v>
      </c>
      <c r="J721" s="22" t="s">
        <v>202</v>
      </c>
    </row>
    <row r="722" spans="1:10" ht="13.2" customHeight="1">
      <c r="A722" s="143" t="s">
        <v>212</v>
      </c>
      <c r="B722" s="5">
        <v>45423</v>
      </c>
      <c r="C722" s="40">
        <f>('Исходник сравнение Дубай'!$C686/2)-(('Исходник сравнение Дубай'!$C686/2)*'Таблица вводных'!$G$3)</f>
        <v>0</v>
      </c>
      <c r="D722" s="40">
        <f>('Исходник сравнение Дубай'!$D686/2+'Таблица вводных'!$F$4)-('Исходник сравнение Дубай'!$D686/2*'Таблица вводных'!$G$4)</f>
        <v>7</v>
      </c>
      <c r="E722" s="40">
        <f>('Исходник сравнение Дубай'!$E686/2)-(('Исходник сравнение Дубай'!$E686/2-'Таблица вводных'!$F$5)*'Таблица вводных'!$G$5)</f>
        <v>0.82499999999999996</v>
      </c>
      <c r="F722" s="40">
        <f>('Исходник сравнение Дубай'!$F686/2+'Таблица вводных'!$F$6)-(('Исходник сравнение Дубай'!$F686/2+'Таблица вводных'!$F$6)*'Таблица вводных'!$G$6)</f>
        <v>21.6</v>
      </c>
      <c r="G722" s="40">
        <f>('Исходник сравнение Дубай'!$G686/2)-(('Исходник сравнение Дубай'!$G686/2)*'Таблица вводных'!$G$7)</f>
        <v>0</v>
      </c>
      <c r="H722" s="41">
        <f>'Исходник сравнение Дубай'!$H686/2</f>
        <v>0</v>
      </c>
      <c r="I722" s="40">
        <f>'Исходник сравнение Дубай'!$I686/2-(('Исходник сравнение Дубай'!$I686/2)*'Таблица вводных'!$G$9)</f>
        <v>0</v>
      </c>
      <c r="J722" s="10" t="s">
        <v>213</v>
      </c>
    </row>
    <row r="723" spans="1:10" ht="13.2" customHeight="1">
      <c r="A723" s="140"/>
      <c r="B723" s="5">
        <v>45426</v>
      </c>
      <c r="C723" s="42">
        <f>('Исходник сравнение Дубай'!$C687/2)-(('Исходник сравнение Дубай'!$C687/2)*'Таблица вводных'!$G$3)</f>
        <v>0</v>
      </c>
      <c r="D723" s="42">
        <f>('Исходник сравнение Дубай'!$D687/2+'Таблица вводных'!$F$4)-('Исходник сравнение Дубай'!$D687/2*'Таблица вводных'!$G$4)</f>
        <v>7</v>
      </c>
      <c r="E723" s="42">
        <f>('Исходник сравнение Дубай'!$E687/2)-(('Исходник сравнение Дубай'!$E687/2-'Таблица вводных'!$F$5)*'Таблица вводных'!$G$5)</f>
        <v>0.82499999999999996</v>
      </c>
      <c r="F723" s="42">
        <f>('Исходник сравнение Дубай'!$F687/2+'Таблица вводных'!$F$6)-(('Исходник сравнение Дубай'!$F687/2+'Таблица вводных'!$F$6)*'Таблица вводных'!$G$6)</f>
        <v>21.6</v>
      </c>
      <c r="G723" s="42">
        <f>('Исходник сравнение Дубай'!$G687/2)-(('Исходник сравнение Дубай'!$G687/2)*'Таблица вводных'!$G$7)</f>
        <v>0</v>
      </c>
      <c r="H723" s="43">
        <f>'Исходник сравнение Дубай'!$H687/2</f>
        <v>0</v>
      </c>
      <c r="I723" s="42">
        <f>'Исходник сравнение Дубай'!$I687/2-(('Исходник сравнение Дубай'!$I687/2)*'Таблица вводных'!$G$9)</f>
        <v>0</v>
      </c>
      <c r="J723" s="13" t="s">
        <v>213</v>
      </c>
    </row>
    <row r="724" spans="1:10" ht="13.2" customHeight="1">
      <c r="A724" s="140"/>
      <c r="B724" s="5">
        <v>45430</v>
      </c>
      <c r="C724" s="42">
        <f>('Исходник сравнение Дубай'!$C688/2)-(('Исходник сравнение Дубай'!$C688/2)*'Таблица вводных'!$G$3)</f>
        <v>0</v>
      </c>
      <c r="D724" s="42">
        <f>('Исходник сравнение Дубай'!$D688/2+'Таблица вводных'!$F$4)-('Исходник сравнение Дубай'!$D688/2*'Таблица вводных'!$G$4)</f>
        <v>7</v>
      </c>
      <c r="E724" s="42">
        <f>('Исходник сравнение Дубай'!$E688/2)-(('Исходник сравнение Дубай'!$E688/2-'Таблица вводных'!$F$5)*'Таблица вводных'!$G$5)</f>
        <v>0.82499999999999996</v>
      </c>
      <c r="F724" s="42">
        <f>('Исходник сравнение Дубай'!$F688/2+'Таблица вводных'!$F$6)-(('Исходник сравнение Дубай'!$F688/2+'Таблица вводных'!$F$6)*'Таблица вводных'!$G$6)</f>
        <v>21.6</v>
      </c>
      <c r="G724" s="42">
        <f>('Исходник сравнение Дубай'!$G688/2)-(('Исходник сравнение Дубай'!$G688/2)*'Таблица вводных'!$G$7)</f>
        <v>0</v>
      </c>
      <c r="H724" s="43">
        <f>'Исходник сравнение Дубай'!$H688/2</f>
        <v>0</v>
      </c>
      <c r="I724" s="42">
        <f>'Исходник сравнение Дубай'!$I688/2-(('Исходник сравнение Дубай'!$I688/2)*'Таблица вводных'!$G$9)</f>
        <v>0</v>
      </c>
      <c r="J724" s="13" t="s">
        <v>213</v>
      </c>
    </row>
    <row r="725" spans="1:10" ht="13.2" customHeight="1">
      <c r="A725" s="140"/>
      <c r="B725" s="5">
        <v>45433</v>
      </c>
      <c r="C725" s="42">
        <f>('Исходник сравнение Дубай'!$C689/2)-(('Исходник сравнение Дубай'!$C689/2)*'Таблица вводных'!$G$3)</f>
        <v>0</v>
      </c>
      <c r="D725" s="42">
        <f>('Исходник сравнение Дубай'!$D689/2+'Таблица вводных'!$F$4)-('Исходник сравнение Дубай'!$D689/2*'Таблица вводных'!$G$4)</f>
        <v>7</v>
      </c>
      <c r="E725" s="42">
        <f>('Исходник сравнение Дубай'!$E689/2)-(('Исходник сравнение Дубай'!$E689/2-'Таблица вводных'!$F$5)*'Таблица вводных'!$G$5)</f>
        <v>0.82499999999999996</v>
      </c>
      <c r="F725" s="42">
        <f>('Исходник сравнение Дубай'!$F689/2+'Таблица вводных'!$F$6)-(('Исходник сравнение Дубай'!$F689/2+'Таблица вводных'!$F$6)*'Таблица вводных'!$G$6)</f>
        <v>21.6</v>
      </c>
      <c r="G725" s="42">
        <f>('Исходник сравнение Дубай'!$G689/2)-(('Исходник сравнение Дубай'!$G689/2)*'Таблица вводных'!$G$7)</f>
        <v>0</v>
      </c>
      <c r="H725" s="43">
        <f>'Исходник сравнение Дубай'!$H689/2</f>
        <v>0</v>
      </c>
      <c r="I725" s="42">
        <f>'Исходник сравнение Дубай'!$I689/2-(('Исходник сравнение Дубай'!$I689/2)*'Таблица вводных'!$G$9)</f>
        <v>0</v>
      </c>
      <c r="J725" s="13" t="s">
        <v>213</v>
      </c>
    </row>
    <row r="726" spans="1:10" ht="13.2" customHeight="1">
      <c r="A726" s="140"/>
      <c r="B726" s="5">
        <v>45437</v>
      </c>
      <c r="C726" s="42">
        <f>('Исходник сравнение Дубай'!$C690/2)-(('Исходник сравнение Дубай'!$C690/2)*'Таблица вводных'!$G$3)</f>
        <v>0</v>
      </c>
      <c r="D726" s="42">
        <f>('Исходник сравнение Дубай'!$D690/2+'Таблица вводных'!$F$4)-('Исходник сравнение Дубай'!$D690/2*'Таблица вводных'!$G$4)</f>
        <v>7</v>
      </c>
      <c r="E726" s="42">
        <f>('Исходник сравнение Дубай'!$E690/2)-(('Исходник сравнение Дубай'!$E690/2-'Таблица вводных'!$F$5)*'Таблица вводных'!$G$5)</f>
        <v>0.82499999999999996</v>
      </c>
      <c r="F726" s="42">
        <f>('Исходник сравнение Дубай'!$F690/2+'Таблица вводных'!$F$6)-(('Исходник сравнение Дубай'!$F690/2+'Таблица вводных'!$F$6)*'Таблица вводных'!$G$6)</f>
        <v>21.6</v>
      </c>
      <c r="G726" s="42">
        <f>('Исходник сравнение Дубай'!$G690/2)-(('Исходник сравнение Дубай'!$G690/2)*'Таблица вводных'!$G$7)</f>
        <v>0</v>
      </c>
      <c r="H726" s="43">
        <f>'Исходник сравнение Дубай'!$H690/2</f>
        <v>0</v>
      </c>
      <c r="I726" s="42">
        <f>'Исходник сравнение Дубай'!$I690/2-(('Исходник сравнение Дубай'!$I690/2)*'Таблица вводных'!$G$9)</f>
        <v>0</v>
      </c>
      <c r="J726" s="13" t="s">
        <v>213</v>
      </c>
    </row>
    <row r="727" spans="1:10" ht="13.2" customHeight="1">
      <c r="A727" s="140"/>
      <c r="B727" s="5">
        <v>45440</v>
      </c>
      <c r="C727" s="42">
        <f>('Исходник сравнение Дубай'!$C691/2)-(('Исходник сравнение Дубай'!$C691/2)*'Таблица вводных'!$G$3)</f>
        <v>0</v>
      </c>
      <c r="D727" s="42">
        <f>('Исходник сравнение Дубай'!$D691/2+'Таблица вводных'!$F$4)-('Исходник сравнение Дубай'!$D691/2*'Таблица вводных'!$G$4)</f>
        <v>7</v>
      </c>
      <c r="E727" s="42">
        <f>('Исходник сравнение Дубай'!$E691/2)-(('Исходник сравнение Дубай'!$E691/2-'Таблица вводных'!$F$5)*'Таблица вводных'!$G$5)</f>
        <v>0.82499999999999996</v>
      </c>
      <c r="F727" s="42">
        <f>('Исходник сравнение Дубай'!$F691/2+'Таблица вводных'!$F$6)-(('Исходник сравнение Дубай'!$F691/2+'Таблица вводных'!$F$6)*'Таблица вводных'!$G$6)</f>
        <v>21.6</v>
      </c>
      <c r="G727" s="42">
        <f>('Исходник сравнение Дубай'!$G691/2)-(('Исходник сравнение Дубай'!$G691/2)*'Таблица вводных'!$G$7)</f>
        <v>0</v>
      </c>
      <c r="H727" s="43">
        <f>'Исходник сравнение Дубай'!$H691/2</f>
        <v>0</v>
      </c>
      <c r="I727" s="42">
        <f>'Исходник сравнение Дубай'!$I691/2-(('Исходник сравнение Дубай'!$I691/2)*'Таблица вводных'!$G$9)</f>
        <v>0</v>
      </c>
      <c r="J727" s="13" t="s">
        <v>213</v>
      </c>
    </row>
    <row r="728" spans="1:10" ht="13.2" customHeight="1">
      <c r="A728" s="140"/>
      <c r="B728" s="5">
        <v>45444</v>
      </c>
      <c r="C728" s="42">
        <f>('Исходник сравнение Дубай'!$C692/2)-(('Исходник сравнение Дубай'!$C692/2)*'Таблица вводных'!$G$3)</f>
        <v>0</v>
      </c>
      <c r="D728" s="42">
        <f>('Исходник сравнение Дубай'!$D692/2+'Таблица вводных'!$F$4)-('Исходник сравнение Дубай'!$D692/2*'Таблица вводных'!$G$4)</f>
        <v>7</v>
      </c>
      <c r="E728" s="42">
        <f>('Исходник сравнение Дубай'!$E692/2)-(('Исходник сравнение Дубай'!$E692/2-'Таблица вводных'!$F$5)*'Таблица вводных'!$G$5)</f>
        <v>0.82499999999999996</v>
      </c>
      <c r="F728" s="42">
        <f>('Исходник сравнение Дубай'!$F692/2+'Таблица вводных'!$F$6)-(('Исходник сравнение Дубай'!$F692/2+'Таблица вводных'!$F$6)*'Таблица вводных'!$G$6)</f>
        <v>21.6</v>
      </c>
      <c r="G728" s="42">
        <f>('Исходник сравнение Дубай'!$G692/2)-(('Исходник сравнение Дубай'!$G692/2)*'Таблица вводных'!$G$7)</f>
        <v>0</v>
      </c>
      <c r="H728" s="43">
        <f>'Исходник сравнение Дубай'!$H692/2</f>
        <v>0</v>
      </c>
      <c r="I728" s="42">
        <f>'Исходник сравнение Дубай'!$I692/2-(('Исходник сравнение Дубай'!$I692/2)*'Таблица вводных'!$G$9)</f>
        <v>0</v>
      </c>
      <c r="J728" s="13" t="s">
        <v>213</v>
      </c>
    </row>
    <row r="729" spans="1:10" ht="13.2" customHeight="1">
      <c r="A729" s="140"/>
      <c r="B729" s="5">
        <v>45447</v>
      </c>
      <c r="C729" s="42">
        <f>('Исходник сравнение Дубай'!$C693/2)-(('Исходник сравнение Дубай'!$C693/2)*'Таблица вводных'!$G$3)</f>
        <v>0</v>
      </c>
      <c r="D729" s="42">
        <f>('Исходник сравнение Дубай'!$D693/2+'Таблица вводных'!$F$4)-('Исходник сравнение Дубай'!$D693/2*'Таблица вводных'!$G$4)</f>
        <v>7</v>
      </c>
      <c r="E729" s="42">
        <f>('Исходник сравнение Дубай'!$E693/2)-(('Исходник сравнение Дубай'!$E693/2-'Таблица вводных'!$F$5)*'Таблица вводных'!$G$5)</f>
        <v>0.82499999999999996</v>
      </c>
      <c r="F729" s="42">
        <f>('Исходник сравнение Дубай'!$F693/2+'Таблица вводных'!$F$6)-(('Исходник сравнение Дубай'!$F693/2+'Таблица вводных'!$F$6)*'Таблица вводных'!$G$6)</f>
        <v>21.6</v>
      </c>
      <c r="G729" s="42">
        <f>('Исходник сравнение Дубай'!$G693/2)-(('Исходник сравнение Дубай'!$G693/2)*'Таблица вводных'!$G$7)</f>
        <v>0</v>
      </c>
      <c r="H729" s="43">
        <f>'Исходник сравнение Дубай'!$H693/2</f>
        <v>0</v>
      </c>
      <c r="I729" s="42">
        <f>'Исходник сравнение Дубай'!$I693/2-(('Исходник сравнение Дубай'!$I693/2)*'Таблица вводных'!$G$9)</f>
        <v>0</v>
      </c>
      <c r="J729" s="13" t="s">
        <v>213</v>
      </c>
    </row>
    <row r="730" spans="1:10" ht="13.2" customHeight="1">
      <c r="A730" s="140"/>
      <c r="B730" s="5">
        <v>45451</v>
      </c>
      <c r="C730" s="42">
        <f>('Исходник сравнение Дубай'!$C694/2)-(('Исходник сравнение Дубай'!$C694/2)*'Таблица вводных'!$G$3)</f>
        <v>0</v>
      </c>
      <c r="D730" s="42">
        <f>('Исходник сравнение Дубай'!$D694/2+'Таблица вводных'!$F$4)-('Исходник сравнение Дубай'!$D694/2*'Таблица вводных'!$G$4)</f>
        <v>7</v>
      </c>
      <c r="E730" s="42">
        <f>('Исходник сравнение Дубай'!$E694/2)-(('Исходник сравнение Дубай'!$E694/2-'Таблица вводных'!$F$5)*'Таблица вводных'!$G$5)</f>
        <v>0.82499999999999996</v>
      </c>
      <c r="F730" s="42">
        <f>('Исходник сравнение Дубай'!$F694/2+'Таблица вводных'!$F$6)-(('Исходник сравнение Дубай'!$F694/2+'Таблица вводных'!$F$6)*'Таблица вводных'!$G$6)</f>
        <v>21.6</v>
      </c>
      <c r="G730" s="42">
        <f>('Исходник сравнение Дубай'!$G694/2)-(('Исходник сравнение Дубай'!$G694/2)*'Таблица вводных'!$G$7)</f>
        <v>0</v>
      </c>
      <c r="H730" s="43">
        <f>'Исходник сравнение Дубай'!$H694/2</f>
        <v>0</v>
      </c>
      <c r="I730" s="42">
        <f>'Исходник сравнение Дубай'!$I694/2-(('Исходник сравнение Дубай'!$I694/2)*'Таблица вводных'!$G$9)</f>
        <v>0</v>
      </c>
      <c r="J730" s="13" t="s">
        <v>213</v>
      </c>
    </row>
    <row r="731" spans="1:10" ht="13.2" customHeight="1">
      <c r="A731" s="140"/>
      <c r="B731" s="5">
        <v>45454</v>
      </c>
      <c r="C731" s="42">
        <f>('Исходник сравнение Дубай'!$C695/2)-(('Исходник сравнение Дубай'!$C695/2)*'Таблица вводных'!$G$3)</f>
        <v>0</v>
      </c>
      <c r="D731" s="42">
        <f>('Исходник сравнение Дубай'!$D695/2+'Таблица вводных'!$F$4)-('Исходник сравнение Дубай'!$D695/2*'Таблица вводных'!$G$4)</f>
        <v>7</v>
      </c>
      <c r="E731" s="42">
        <f>('Исходник сравнение Дубай'!$E695/2)-(('Исходник сравнение Дубай'!$E695/2-'Таблица вводных'!$F$5)*'Таблица вводных'!$G$5)</f>
        <v>0.82499999999999996</v>
      </c>
      <c r="F731" s="42">
        <f>('Исходник сравнение Дубай'!$F695/2+'Таблица вводных'!$F$6)-(('Исходник сравнение Дубай'!$F695/2+'Таблица вводных'!$F$6)*'Таблица вводных'!$G$6)</f>
        <v>21.6</v>
      </c>
      <c r="G731" s="42">
        <f>('Исходник сравнение Дубай'!$G695/2)-(('Исходник сравнение Дубай'!$G695/2)*'Таблица вводных'!$G$7)</f>
        <v>0</v>
      </c>
      <c r="H731" s="43">
        <f>'Исходник сравнение Дубай'!$H695/2</f>
        <v>0</v>
      </c>
      <c r="I731" s="42">
        <f>'Исходник сравнение Дубай'!$I695/2-(('Исходник сравнение Дубай'!$I695/2)*'Таблица вводных'!$G$9)</f>
        <v>0</v>
      </c>
      <c r="J731" s="13" t="s">
        <v>213</v>
      </c>
    </row>
    <row r="732" spans="1:10" ht="13.2" customHeight="1">
      <c r="A732" s="140"/>
      <c r="B732" s="5"/>
      <c r="C732" s="42">
        <f>('Исходник сравнение Дубай'!$C696/2)-(('Исходник сравнение Дубай'!$C696/2)*'Таблица вводных'!$G$3)</f>
        <v>0</v>
      </c>
      <c r="D732" s="42">
        <f>('Исходник сравнение Дубай'!$D696/2+'Таблица вводных'!$F$4)-('Исходник сравнение Дубай'!$D696/2*'Таблица вводных'!$G$4)</f>
        <v>7</v>
      </c>
      <c r="E732" s="42">
        <f>('Исходник сравнение Дубай'!$E696/2)-(('Исходник сравнение Дубай'!$E696/2-'Таблица вводных'!$F$5)*'Таблица вводных'!$G$5)</f>
        <v>0.82499999999999996</v>
      </c>
      <c r="F732" s="42">
        <f>('Исходник сравнение Дубай'!$F696/2+'Таблица вводных'!$F$6)-(('Исходник сравнение Дубай'!$F696/2+'Таблица вводных'!$F$6)*'Таблица вводных'!$G$6)</f>
        <v>21.6</v>
      </c>
      <c r="G732" s="42">
        <f>('Исходник сравнение Дубай'!$G696/2)-(('Исходник сравнение Дубай'!$G696/2)*'Таблица вводных'!$G$7)</f>
        <v>0</v>
      </c>
      <c r="H732" s="43">
        <f>'Исходник сравнение Дубай'!$H696/2</f>
        <v>0</v>
      </c>
      <c r="I732" s="42">
        <f>'Исходник сравнение Дубай'!$I696/2-(('Исходник сравнение Дубай'!$I696/2)*'Таблица вводных'!$G$9)</f>
        <v>0</v>
      </c>
      <c r="J732" s="13" t="s">
        <v>213</v>
      </c>
    </row>
    <row r="733" spans="1:10" ht="13.2" customHeight="1">
      <c r="A733" s="140"/>
      <c r="B733" s="5"/>
      <c r="C733" s="42">
        <f>('Исходник сравнение Дубай'!$C697/2)-(('Исходник сравнение Дубай'!$C697/2)*'Таблица вводных'!$G$3)</f>
        <v>0</v>
      </c>
      <c r="D733" s="42">
        <f>('Исходник сравнение Дубай'!$D697/2+'Таблица вводных'!$F$4)-('Исходник сравнение Дубай'!$D697/2*'Таблица вводных'!$G$4)</f>
        <v>7</v>
      </c>
      <c r="E733" s="42">
        <f>('Исходник сравнение Дубай'!$E697/2)-(('Исходник сравнение Дубай'!$E697/2-'Таблица вводных'!$F$5)*'Таблица вводных'!$G$5)</f>
        <v>0.82499999999999996</v>
      </c>
      <c r="F733" s="42">
        <f>('Исходник сравнение Дубай'!$F697/2+'Таблица вводных'!$F$6)-(('Исходник сравнение Дубай'!$F697/2+'Таблица вводных'!$F$6)*'Таблица вводных'!$G$6)</f>
        <v>21.6</v>
      </c>
      <c r="G733" s="42">
        <f>('Исходник сравнение Дубай'!$G697/2)-(('Исходник сравнение Дубай'!$G697/2)*'Таблица вводных'!$G$7)</f>
        <v>0</v>
      </c>
      <c r="H733" s="43">
        <f>'Исходник сравнение Дубай'!$H697/2</f>
        <v>0</v>
      </c>
      <c r="I733" s="42">
        <f>'Исходник сравнение Дубай'!$I697/2-(('Исходник сравнение Дубай'!$I697/2)*'Таблица вводных'!$G$9)</f>
        <v>0</v>
      </c>
      <c r="J733" s="13" t="s">
        <v>213</v>
      </c>
    </row>
    <row r="734" spans="1:10" ht="13.2" customHeight="1">
      <c r="A734" s="140"/>
      <c r="B734" s="5"/>
      <c r="C734" s="42">
        <f>('Исходник сравнение Дубай'!$C698/2)-(('Исходник сравнение Дубай'!$C698/2)*'Таблица вводных'!$G$3)</f>
        <v>0</v>
      </c>
      <c r="D734" s="42">
        <f>('Исходник сравнение Дубай'!$D698/2+'Таблица вводных'!$F$4)-('Исходник сравнение Дубай'!$D698/2*'Таблица вводных'!$G$4)</f>
        <v>7</v>
      </c>
      <c r="E734" s="42">
        <f>('Исходник сравнение Дубай'!$E698/2)-(('Исходник сравнение Дубай'!$E698/2-'Таблица вводных'!$F$5)*'Таблица вводных'!$G$5)</f>
        <v>0.82499999999999996</v>
      </c>
      <c r="F734" s="42">
        <f>('Исходник сравнение Дубай'!$F698/2+'Таблица вводных'!$F$6)-(('Исходник сравнение Дубай'!$F698/2+'Таблица вводных'!$F$6)*'Таблица вводных'!$G$6)</f>
        <v>21.6</v>
      </c>
      <c r="G734" s="42">
        <f>('Исходник сравнение Дубай'!$G698/2)-(('Исходник сравнение Дубай'!$G698/2)*'Таблица вводных'!$G$7)</f>
        <v>0</v>
      </c>
      <c r="H734" s="43">
        <f>'Исходник сравнение Дубай'!$H698/2</f>
        <v>0</v>
      </c>
      <c r="I734" s="42">
        <f>'Исходник сравнение Дубай'!$I698/2-(('Исходник сравнение Дубай'!$I698/2)*'Таблица вводных'!$G$9)</f>
        <v>0</v>
      </c>
      <c r="J734" s="13" t="s">
        <v>213</v>
      </c>
    </row>
    <row r="735" spans="1:10" ht="13.2" customHeight="1">
      <c r="A735" s="140"/>
      <c r="B735" s="5"/>
      <c r="C735" s="42">
        <f>('Исходник сравнение Дубай'!$C699/2)-(('Исходник сравнение Дубай'!$C699/2)*'Таблица вводных'!$G$3)</f>
        <v>0</v>
      </c>
      <c r="D735" s="42">
        <f>('Исходник сравнение Дубай'!$D699/2+'Таблица вводных'!$F$4)-('Исходник сравнение Дубай'!$D699/2*'Таблица вводных'!$G$4)</f>
        <v>7</v>
      </c>
      <c r="E735" s="42">
        <f>('Исходник сравнение Дубай'!$E699/2)-(('Исходник сравнение Дубай'!$E699/2-'Таблица вводных'!$F$5)*'Таблица вводных'!$G$5)</f>
        <v>0.82499999999999996</v>
      </c>
      <c r="F735" s="42">
        <f>('Исходник сравнение Дубай'!$F699/2+'Таблица вводных'!$F$6)-(('Исходник сравнение Дубай'!$F699/2+'Таблица вводных'!$F$6)*'Таблица вводных'!$G$6)</f>
        <v>21.6</v>
      </c>
      <c r="G735" s="42">
        <f>('Исходник сравнение Дубай'!$G699/2)-(('Исходник сравнение Дубай'!$G699/2)*'Таблица вводных'!$G$7)</f>
        <v>0</v>
      </c>
      <c r="H735" s="43">
        <f>'Исходник сравнение Дубай'!$H699/2</f>
        <v>0</v>
      </c>
      <c r="I735" s="42">
        <f>'Исходник сравнение Дубай'!$I699/2-(('Исходник сравнение Дубай'!$I699/2)*'Таблица вводных'!$G$9)</f>
        <v>0</v>
      </c>
      <c r="J735" s="13" t="s">
        <v>213</v>
      </c>
    </row>
    <row r="736" spans="1:10" ht="13.2" customHeight="1">
      <c r="A736" s="140"/>
      <c r="B736" s="5"/>
      <c r="C736" s="42">
        <f>('Исходник сравнение Дубай'!$C700/2)-(('Исходник сравнение Дубай'!$C700/2)*'Таблица вводных'!$G$3)</f>
        <v>0</v>
      </c>
      <c r="D736" s="42">
        <f>('Исходник сравнение Дубай'!$D700/2+'Таблица вводных'!$F$4)-('Исходник сравнение Дубай'!$D700/2*'Таблица вводных'!$G$4)</f>
        <v>7</v>
      </c>
      <c r="E736" s="42">
        <f>('Исходник сравнение Дубай'!$E700/2)-(('Исходник сравнение Дубай'!$E700/2-'Таблица вводных'!$F$5)*'Таблица вводных'!$G$5)</f>
        <v>0.82499999999999996</v>
      </c>
      <c r="F736" s="42">
        <f>('Исходник сравнение Дубай'!$F700/2+'Таблица вводных'!$F$6)-(('Исходник сравнение Дубай'!$F700/2+'Таблица вводных'!$F$6)*'Таблица вводных'!$G$6)</f>
        <v>21.6</v>
      </c>
      <c r="G736" s="42">
        <f>('Исходник сравнение Дубай'!$G700/2)-(('Исходник сравнение Дубай'!$G700/2)*'Таблица вводных'!$G$7)</f>
        <v>0</v>
      </c>
      <c r="H736" s="43">
        <f>'Исходник сравнение Дубай'!$H700/2</f>
        <v>0</v>
      </c>
      <c r="I736" s="42">
        <f>'Исходник сравнение Дубай'!$I700/2-(('Исходник сравнение Дубай'!$I700/2)*'Таблица вводных'!$G$9)</f>
        <v>0</v>
      </c>
      <c r="J736" s="13" t="s">
        <v>213</v>
      </c>
    </row>
    <row r="737" spans="1:10" ht="13.2" customHeight="1">
      <c r="A737" s="140"/>
      <c r="B737" s="5"/>
      <c r="C737" s="42">
        <f>('Исходник сравнение Дубай'!$C701/2)-(('Исходник сравнение Дубай'!$C701/2)*'Таблица вводных'!$G$3)</f>
        <v>0</v>
      </c>
      <c r="D737" s="42">
        <f>('Исходник сравнение Дубай'!$D701/2+'Таблица вводных'!$F$4)-('Исходник сравнение Дубай'!$D701/2*'Таблица вводных'!$G$4)</f>
        <v>7</v>
      </c>
      <c r="E737" s="42">
        <f>('Исходник сравнение Дубай'!$E701/2)-(('Исходник сравнение Дубай'!$E701/2-'Таблица вводных'!$F$5)*'Таблица вводных'!$G$5)</f>
        <v>0.82499999999999996</v>
      </c>
      <c r="F737" s="42">
        <f>('Исходник сравнение Дубай'!$F701/2+'Таблица вводных'!$F$6)-(('Исходник сравнение Дубай'!$F701/2+'Таблица вводных'!$F$6)*'Таблица вводных'!$G$6)</f>
        <v>21.6</v>
      </c>
      <c r="G737" s="42">
        <f>('Исходник сравнение Дубай'!$G701/2)-(('Исходник сравнение Дубай'!$G701/2)*'Таблица вводных'!$G$7)</f>
        <v>0</v>
      </c>
      <c r="H737" s="43">
        <f>'Исходник сравнение Дубай'!$H701/2</f>
        <v>0</v>
      </c>
      <c r="I737" s="42">
        <f>'Исходник сравнение Дубай'!$I701/2-(('Исходник сравнение Дубай'!$I701/2)*'Таблица вводных'!$G$9)</f>
        <v>0</v>
      </c>
      <c r="J737" s="13" t="s">
        <v>213</v>
      </c>
    </row>
    <row r="738" spans="1:10" ht="13.2" customHeight="1">
      <c r="A738" s="140"/>
      <c r="B738" s="5"/>
      <c r="C738" s="42">
        <f>('Исходник сравнение Дубай'!$C702/2)-(('Исходник сравнение Дубай'!$C702/2)*'Таблица вводных'!$G$3)</f>
        <v>0</v>
      </c>
      <c r="D738" s="42">
        <f>('Исходник сравнение Дубай'!$D702/2+'Таблица вводных'!$F$4)-('Исходник сравнение Дубай'!$D702/2*'Таблица вводных'!$G$4)</f>
        <v>7</v>
      </c>
      <c r="E738" s="42">
        <f>('Исходник сравнение Дубай'!$E702/2)-(('Исходник сравнение Дубай'!$E702/2-'Таблица вводных'!$F$5)*'Таблица вводных'!$G$5)</f>
        <v>0.82499999999999996</v>
      </c>
      <c r="F738" s="42">
        <f>('Исходник сравнение Дубай'!$F702/2+'Таблица вводных'!$F$6)-(('Исходник сравнение Дубай'!$F702/2+'Таблица вводных'!$F$6)*'Таблица вводных'!$G$6)</f>
        <v>21.6</v>
      </c>
      <c r="G738" s="42">
        <f>('Исходник сравнение Дубай'!$G702/2)-(('Исходник сравнение Дубай'!$G702/2)*'Таблица вводных'!$G$7)</f>
        <v>0</v>
      </c>
      <c r="H738" s="43">
        <f>'Исходник сравнение Дубай'!$H702/2</f>
        <v>0</v>
      </c>
      <c r="I738" s="42">
        <f>'Исходник сравнение Дубай'!$I702/2-(('Исходник сравнение Дубай'!$I702/2)*'Таблица вводных'!$G$9)</f>
        <v>0</v>
      </c>
      <c r="J738" s="13" t="s">
        <v>213</v>
      </c>
    </row>
    <row r="739" spans="1:10" ht="13.2" customHeight="1">
      <c r="A739" s="141"/>
      <c r="B739" s="18"/>
      <c r="C739" s="44">
        <f>('Исходник сравнение Дубай'!$C703/2)-(('Исходник сравнение Дубай'!$C703/2)*'Таблица вводных'!$G$3)</f>
        <v>0</v>
      </c>
      <c r="D739" s="44">
        <f>('Исходник сравнение Дубай'!$D703/2+'Таблица вводных'!$F$4)-('Исходник сравнение Дубай'!$D703/2*'Таблица вводных'!$G$4)</f>
        <v>7</v>
      </c>
      <c r="E739" s="44">
        <f>('Исходник сравнение Дубай'!$E703/2)-(('Исходник сравнение Дубай'!$E703/2-'Таблица вводных'!$F$5)*'Таблица вводных'!$G$5)</f>
        <v>0.82499999999999996</v>
      </c>
      <c r="F739" s="44">
        <f>('Исходник сравнение Дубай'!$F703/2+'Таблица вводных'!$F$6)-(('Исходник сравнение Дубай'!$F703/2+'Таблица вводных'!$F$6)*'Таблица вводных'!$G$6)</f>
        <v>21.6</v>
      </c>
      <c r="G739" s="44">
        <f>('Исходник сравнение Дубай'!$G703/2)-(('Исходник сравнение Дубай'!$G703/2)*'Таблица вводных'!$G$7)</f>
        <v>0</v>
      </c>
      <c r="H739" s="45">
        <f>'Исходник сравнение Дубай'!$H703/2</f>
        <v>0</v>
      </c>
      <c r="I739" s="44">
        <f>'Исходник сравнение Дубай'!$I703/2-(('Исходник сравнение Дубай'!$I703/2)*'Таблица вводных'!$G$9)</f>
        <v>0</v>
      </c>
      <c r="J739" s="22" t="s">
        <v>213</v>
      </c>
    </row>
    <row r="740" spans="1:10" ht="13.2" customHeight="1">
      <c r="A740" s="143" t="s">
        <v>214</v>
      </c>
      <c r="B740" s="5">
        <v>45423</v>
      </c>
      <c r="C740" s="40">
        <f>('Исходник сравнение Дубай'!$C704/2)-(('Исходник сравнение Дубай'!$C704/2)*'Таблица вводных'!$G$3)</f>
        <v>0</v>
      </c>
      <c r="D740" s="40">
        <f>('Исходник сравнение Дубай'!$D704/2+'Таблица вводных'!$F$4)-('Исходник сравнение Дубай'!$D704/2*'Таблица вводных'!$G$4)</f>
        <v>7</v>
      </c>
      <c r="E740" s="40">
        <f>('Исходник сравнение Дубай'!$E704/2)-(('Исходник сравнение Дубай'!$E704/2-'Таблица вводных'!$F$5)*'Таблица вводных'!$G$5)</f>
        <v>0.82499999999999996</v>
      </c>
      <c r="F740" s="40">
        <f>('Исходник сравнение Дубай'!$F704/2+'Таблица вводных'!$F$6)-(('Исходник сравнение Дубай'!$F704/2+'Таблица вводных'!$F$6)*'Таблица вводных'!$G$6)</f>
        <v>21.6</v>
      </c>
      <c r="G740" s="40">
        <f>('Исходник сравнение Дубай'!$G704/2)-(('Исходник сравнение Дубай'!$G704/2)*'Таблица вводных'!$G$7)</f>
        <v>0</v>
      </c>
      <c r="H740" s="41">
        <f>'Исходник сравнение Дубай'!$H704/2</f>
        <v>0</v>
      </c>
      <c r="I740" s="40">
        <f>'Исходник сравнение Дубай'!$I704/2-(('Исходник сравнение Дубай'!$I704/2)*'Таблица вводных'!$G$9)</f>
        <v>0</v>
      </c>
      <c r="J740" s="10" t="s">
        <v>215</v>
      </c>
    </row>
    <row r="741" spans="1:10" ht="13.2" customHeight="1">
      <c r="A741" s="140"/>
      <c r="B741" s="5">
        <v>45426</v>
      </c>
      <c r="C741" s="42">
        <f>('Исходник сравнение Дубай'!$C705/2)-(('Исходник сравнение Дубай'!$C705/2)*'Таблица вводных'!$G$3)</f>
        <v>0</v>
      </c>
      <c r="D741" s="42">
        <f>('Исходник сравнение Дубай'!$D705/2+'Таблица вводных'!$F$4)-('Исходник сравнение Дубай'!$D705/2*'Таблица вводных'!$G$4)</f>
        <v>7</v>
      </c>
      <c r="E741" s="42">
        <f>('Исходник сравнение Дубай'!$E705/2)-(('Исходник сравнение Дубай'!$E705/2-'Таблица вводных'!$F$5)*'Таблица вводных'!$G$5)</f>
        <v>0.82499999999999996</v>
      </c>
      <c r="F741" s="42">
        <f>('Исходник сравнение Дубай'!$F705/2+'Таблица вводных'!$F$6)-(('Исходник сравнение Дубай'!$F705/2+'Таблица вводных'!$F$6)*'Таблица вводных'!$G$6)</f>
        <v>21.6</v>
      </c>
      <c r="G741" s="42">
        <f>('Исходник сравнение Дубай'!$G705/2)-(('Исходник сравнение Дубай'!$G705/2)*'Таблица вводных'!$G$7)</f>
        <v>0</v>
      </c>
      <c r="H741" s="43">
        <f>'Исходник сравнение Дубай'!$H705/2</f>
        <v>0</v>
      </c>
      <c r="I741" s="42">
        <f>'Исходник сравнение Дубай'!$I705/2-(('Исходник сравнение Дубай'!$I705/2)*'Таблица вводных'!$G$9)</f>
        <v>0</v>
      </c>
      <c r="J741" s="13" t="s">
        <v>215</v>
      </c>
    </row>
    <row r="742" spans="1:10" ht="13.2" customHeight="1">
      <c r="A742" s="140"/>
      <c r="B742" s="5">
        <v>45430</v>
      </c>
      <c r="C742" s="42">
        <f>('Исходник сравнение Дубай'!$C706/2)-(('Исходник сравнение Дубай'!$C706/2)*'Таблица вводных'!$G$3)</f>
        <v>0</v>
      </c>
      <c r="D742" s="42">
        <f>('Исходник сравнение Дубай'!$D706/2+'Таблица вводных'!$F$4)-('Исходник сравнение Дубай'!$D706/2*'Таблица вводных'!$G$4)</f>
        <v>7</v>
      </c>
      <c r="E742" s="42">
        <f>('Исходник сравнение Дубай'!$E706/2)-(('Исходник сравнение Дубай'!$E706/2-'Таблица вводных'!$F$5)*'Таблица вводных'!$G$5)</f>
        <v>0.82499999999999996</v>
      </c>
      <c r="F742" s="42">
        <f>('Исходник сравнение Дубай'!$F706/2+'Таблица вводных'!$F$6)-(('Исходник сравнение Дубай'!$F706/2+'Таблица вводных'!$F$6)*'Таблица вводных'!$G$6)</f>
        <v>21.6</v>
      </c>
      <c r="G742" s="42">
        <f>('Исходник сравнение Дубай'!$G706/2)-(('Исходник сравнение Дубай'!$G706/2)*'Таблица вводных'!$G$7)</f>
        <v>0</v>
      </c>
      <c r="H742" s="43">
        <f>'Исходник сравнение Дубай'!$H706/2</f>
        <v>0</v>
      </c>
      <c r="I742" s="42">
        <f>'Исходник сравнение Дубай'!$I706/2-(('Исходник сравнение Дубай'!$I706/2)*'Таблица вводных'!$G$9)</f>
        <v>0</v>
      </c>
      <c r="J742" s="13" t="s">
        <v>215</v>
      </c>
    </row>
    <row r="743" spans="1:10" ht="13.2" customHeight="1">
      <c r="A743" s="140"/>
      <c r="B743" s="5">
        <v>45433</v>
      </c>
      <c r="C743" s="42">
        <f>('Исходник сравнение Дубай'!$C707/2)-(('Исходник сравнение Дубай'!$C707/2)*'Таблица вводных'!$G$3)</f>
        <v>0</v>
      </c>
      <c r="D743" s="42">
        <f>('Исходник сравнение Дубай'!$D707/2+'Таблица вводных'!$F$4)-('Исходник сравнение Дубай'!$D707/2*'Таблица вводных'!$G$4)</f>
        <v>7</v>
      </c>
      <c r="E743" s="42">
        <f>('Исходник сравнение Дубай'!$E707/2)-(('Исходник сравнение Дубай'!$E707/2-'Таблица вводных'!$F$5)*'Таблица вводных'!$G$5)</f>
        <v>0.82499999999999996</v>
      </c>
      <c r="F743" s="42">
        <f>('Исходник сравнение Дубай'!$F707/2+'Таблица вводных'!$F$6)-(('Исходник сравнение Дубай'!$F707/2+'Таблица вводных'!$F$6)*'Таблица вводных'!$G$6)</f>
        <v>21.6</v>
      </c>
      <c r="G743" s="42">
        <f>('Исходник сравнение Дубай'!$G707/2)-(('Исходник сравнение Дубай'!$G707/2)*'Таблица вводных'!$G$7)</f>
        <v>0</v>
      </c>
      <c r="H743" s="43">
        <f>'Исходник сравнение Дубай'!$H707/2</f>
        <v>0</v>
      </c>
      <c r="I743" s="42">
        <f>'Исходник сравнение Дубай'!$I707/2-(('Исходник сравнение Дубай'!$I707/2)*'Таблица вводных'!$G$9)</f>
        <v>0</v>
      </c>
      <c r="J743" s="13" t="s">
        <v>215</v>
      </c>
    </row>
    <row r="744" spans="1:10" ht="13.2" customHeight="1">
      <c r="A744" s="140"/>
      <c r="B744" s="5">
        <v>45437</v>
      </c>
      <c r="C744" s="42">
        <f>('Исходник сравнение Дубай'!$C708/2)-(('Исходник сравнение Дубай'!$C708/2)*'Таблица вводных'!$G$3)</f>
        <v>0</v>
      </c>
      <c r="D744" s="42">
        <f>('Исходник сравнение Дубай'!$D708/2+'Таблица вводных'!$F$4)-('Исходник сравнение Дубай'!$D708/2*'Таблица вводных'!$G$4)</f>
        <v>7</v>
      </c>
      <c r="E744" s="42">
        <f>('Исходник сравнение Дубай'!$E708/2)-(('Исходник сравнение Дубай'!$E708/2-'Таблица вводных'!$F$5)*'Таблица вводных'!$G$5)</f>
        <v>0.82499999999999996</v>
      </c>
      <c r="F744" s="42">
        <f>('Исходник сравнение Дубай'!$F708/2+'Таблица вводных'!$F$6)-(('Исходник сравнение Дубай'!$F708/2+'Таблица вводных'!$F$6)*'Таблица вводных'!$G$6)</f>
        <v>21.6</v>
      </c>
      <c r="G744" s="42">
        <f>('Исходник сравнение Дубай'!$G708/2)-(('Исходник сравнение Дубай'!$G708/2)*'Таблица вводных'!$G$7)</f>
        <v>0</v>
      </c>
      <c r="H744" s="43">
        <f>'Исходник сравнение Дубай'!$H708/2</f>
        <v>0</v>
      </c>
      <c r="I744" s="42">
        <f>'Исходник сравнение Дубай'!$I708/2-(('Исходник сравнение Дубай'!$I708/2)*'Таблица вводных'!$G$9)</f>
        <v>0</v>
      </c>
      <c r="J744" s="13" t="s">
        <v>215</v>
      </c>
    </row>
    <row r="745" spans="1:10" ht="13.2" customHeight="1">
      <c r="A745" s="140"/>
      <c r="B745" s="5">
        <v>45440</v>
      </c>
      <c r="C745" s="42">
        <f>('Исходник сравнение Дубай'!$C709/2)-(('Исходник сравнение Дубай'!$C709/2)*'Таблица вводных'!$G$3)</f>
        <v>0</v>
      </c>
      <c r="D745" s="42">
        <f>('Исходник сравнение Дубай'!$D709/2+'Таблица вводных'!$F$4)-('Исходник сравнение Дубай'!$D709/2*'Таблица вводных'!$G$4)</f>
        <v>7</v>
      </c>
      <c r="E745" s="42">
        <f>('Исходник сравнение Дубай'!$E709/2)-(('Исходник сравнение Дубай'!$E709/2-'Таблица вводных'!$F$5)*'Таблица вводных'!$G$5)</f>
        <v>0.82499999999999996</v>
      </c>
      <c r="F745" s="42">
        <f>('Исходник сравнение Дубай'!$F709/2+'Таблица вводных'!$F$6)-(('Исходник сравнение Дубай'!$F709/2+'Таблица вводных'!$F$6)*'Таблица вводных'!$G$6)</f>
        <v>21.6</v>
      </c>
      <c r="G745" s="42">
        <f>('Исходник сравнение Дубай'!$G709/2)-(('Исходник сравнение Дубай'!$G709/2)*'Таблица вводных'!$G$7)</f>
        <v>0</v>
      </c>
      <c r="H745" s="43">
        <f>'Исходник сравнение Дубай'!$H709/2</f>
        <v>0</v>
      </c>
      <c r="I745" s="42">
        <f>'Исходник сравнение Дубай'!$I709/2-(('Исходник сравнение Дубай'!$I709/2)*'Таблица вводных'!$G$9)</f>
        <v>0</v>
      </c>
      <c r="J745" s="13" t="s">
        <v>215</v>
      </c>
    </row>
    <row r="746" spans="1:10" ht="13.2" customHeight="1">
      <c r="A746" s="140"/>
      <c r="B746" s="5">
        <v>45444</v>
      </c>
      <c r="C746" s="42">
        <f>('Исходник сравнение Дубай'!$C710/2)-(('Исходник сравнение Дубай'!$C710/2)*'Таблица вводных'!$G$3)</f>
        <v>0</v>
      </c>
      <c r="D746" s="42">
        <f>('Исходник сравнение Дубай'!$D710/2+'Таблица вводных'!$F$4)-('Исходник сравнение Дубай'!$D710/2*'Таблица вводных'!$G$4)</f>
        <v>7</v>
      </c>
      <c r="E746" s="42">
        <f>('Исходник сравнение Дубай'!$E710/2)-(('Исходник сравнение Дубай'!$E710/2-'Таблица вводных'!$F$5)*'Таблица вводных'!$G$5)</f>
        <v>0.82499999999999996</v>
      </c>
      <c r="F746" s="42">
        <f>('Исходник сравнение Дубай'!$F710/2+'Таблица вводных'!$F$6)-(('Исходник сравнение Дубай'!$F710/2+'Таблица вводных'!$F$6)*'Таблица вводных'!$G$6)</f>
        <v>21.6</v>
      </c>
      <c r="G746" s="42">
        <f>('Исходник сравнение Дубай'!$G710/2)-(('Исходник сравнение Дубай'!$G710/2)*'Таблица вводных'!$G$7)</f>
        <v>0</v>
      </c>
      <c r="H746" s="43">
        <f>'Исходник сравнение Дубай'!$H710/2</f>
        <v>0</v>
      </c>
      <c r="I746" s="42">
        <f>'Исходник сравнение Дубай'!$I710/2-(('Исходник сравнение Дубай'!$I710/2)*'Таблица вводных'!$G$9)</f>
        <v>0</v>
      </c>
      <c r="J746" s="13" t="s">
        <v>215</v>
      </c>
    </row>
    <row r="747" spans="1:10" ht="13.2" customHeight="1">
      <c r="A747" s="140"/>
      <c r="B747" s="5">
        <v>45447</v>
      </c>
      <c r="C747" s="42">
        <f>('Исходник сравнение Дубай'!$C711/2)-(('Исходник сравнение Дубай'!$C711/2)*'Таблица вводных'!$G$3)</f>
        <v>0</v>
      </c>
      <c r="D747" s="42">
        <f>('Исходник сравнение Дубай'!$D711/2+'Таблица вводных'!$F$4)-('Исходник сравнение Дубай'!$D711/2*'Таблица вводных'!$G$4)</f>
        <v>7</v>
      </c>
      <c r="E747" s="42">
        <f>('Исходник сравнение Дубай'!$E711/2)-(('Исходник сравнение Дубай'!$E711/2-'Таблица вводных'!$F$5)*'Таблица вводных'!$G$5)</f>
        <v>0.82499999999999996</v>
      </c>
      <c r="F747" s="42">
        <f>('Исходник сравнение Дубай'!$F711/2+'Таблица вводных'!$F$6)-(('Исходник сравнение Дубай'!$F711/2+'Таблица вводных'!$F$6)*'Таблица вводных'!$G$6)</f>
        <v>21.6</v>
      </c>
      <c r="G747" s="42">
        <f>('Исходник сравнение Дубай'!$G711/2)-(('Исходник сравнение Дубай'!$G711/2)*'Таблица вводных'!$G$7)</f>
        <v>0</v>
      </c>
      <c r="H747" s="43">
        <f>'Исходник сравнение Дубай'!$H711/2</f>
        <v>0</v>
      </c>
      <c r="I747" s="42">
        <f>'Исходник сравнение Дубай'!$I711/2-(('Исходник сравнение Дубай'!$I711/2)*'Таблица вводных'!$G$9)</f>
        <v>0</v>
      </c>
      <c r="J747" s="13" t="s">
        <v>215</v>
      </c>
    </row>
    <row r="748" spans="1:10" ht="13.2" customHeight="1">
      <c r="A748" s="140"/>
      <c r="B748" s="5">
        <v>45451</v>
      </c>
      <c r="C748" s="42">
        <f>('Исходник сравнение Дубай'!$C712/2)-(('Исходник сравнение Дубай'!$C712/2)*'Таблица вводных'!$G$3)</f>
        <v>0</v>
      </c>
      <c r="D748" s="42">
        <f>('Исходник сравнение Дубай'!$D712/2+'Таблица вводных'!$F$4)-('Исходник сравнение Дубай'!$D712/2*'Таблица вводных'!$G$4)</f>
        <v>7</v>
      </c>
      <c r="E748" s="42">
        <f>('Исходник сравнение Дубай'!$E712/2)-(('Исходник сравнение Дубай'!$E712/2-'Таблица вводных'!$F$5)*'Таблица вводных'!$G$5)</f>
        <v>0.82499999999999996</v>
      </c>
      <c r="F748" s="42">
        <f>('Исходник сравнение Дубай'!$F712/2+'Таблица вводных'!$F$6)-(('Исходник сравнение Дубай'!$F712/2+'Таблица вводных'!$F$6)*'Таблица вводных'!$G$6)</f>
        <v>21.6</v>
      </c>
      <c r="G748" s="42">
        <f>('Исходник сравнение Дубай'!$G712/2)-(('Исходник сравнение Дубай'!$G712/2)*'Таблица вводных'!$G$7)</f>
        <v>0</v>
      </c>
      <c r="H748" s="43">
        <f>'Исходник сравнение Дубай'!$H712/2</f>
        <v>0</v>
      </c>
      <c r="I748" s="42">
        <f>'Исходник сравнение Дубай'!$I712/2-(('Исходник сравнение Дубай'!$I712/2)*'Таблица вводных'!$G$9)</f>
        <v>0</v>
      </c>
      <c r="J748" s="13" t="s">
        <v>215</v>
      </c>
    </row>
    <row r="749" spans="1:10" ht="13.2" customHeight="1">
      <c r="A749" s="140"/>
      <c r="B749" s="5">
        <v>45454</v>
      </c>
      <c r="C749" s="42">
        <f>('Исходник сравнение Дубай'!$C713/2)-(('Исходник сравнение Дубай'!$C713/2)*'Таблица вводных'!$G$3)</f>
        <v>0</v>
      </c>
      <c r="D749" s="42">
        <f>('Исходник сравнение Дубай'!$D713/2+'Таблица вводных'!$F$4)-('Исходник сравнение Дубай'!$D713/2*'Таблица вводных'!$G$4)</f>
        <v>7</v>
      </c>
      <c r="E749" s="42">
        <f>('Исходник сравнение Дубай'!$E713/2)-(('Исходник сравнение Дубай'!$E713/2-'Таблица вводных'!$F$5)*'Таблица вводных'!$G$5)</f>
        <v>0.82499999999999996</v>
      </c>
      <c r="F749" s="42">
        <f>('Исходник сравнение Дубай'!$F713/2+'Таблица вводных'!$F$6)-(('Исходник сравнение Дубай'!$F713/2+'Таблица вводных'!$F$6)*'Таблица вводных'!$G$6)</f>
        <v>21.6</v>
      </c>
      <c r="G749" s="42">
        <f>('Исходник сравнение Дубай'!$G713/2)-(('Исходник сравнение Дубай'!$G713/2)*'Таблица вводных'!$G$7)</f>
        <v>0</v>
      </c>
      <c r="H749" s="43">
        <f>'Исходник сравнение Дубай'!$H713/2</f>
        <v>0</v>
      </c>
      <c r="I749" s="42">
        <f>'Исходник сравнение Дубай'!$I713/2-(('Исходник сравнение Дубай'!$I713/2)*'Таблица вводных'!$G$9)</f>
        <v>0</v>
      </c>
      <c r="J749" s="13" t="s">
        <v>215</v>
      </c>
    </row>
    <row r="750" spans="1:10" ht="13.2" customHeight="1">
      <c r="A750" s="140"/>
      <c r="B750" s="5"/>
      <c r="C750" s="42">
        <f>('Исходник сравнение Дубай'!$C714/2)-(('Исходник сравнение Дубай'!$C714/2)*'Таблица вводных'!$G$3)</f>
        <v>0</v>
      </c>
      <c r="D750" s="42">
        <f>('Исходник сравнение Дубай'!$D714/2+'Таблица вводных'!$F$4)-('Исходник сравнение Дубай'!$D714/2*'Таблица вводных'!$G$4)</f>
        <v>7</v>
      </c>
      <c r="E750" s="42">
        <f>('Исходник сравнение Дубай'!$E714/2)-(('Исходник сравнение Дубай'!$E714/2-'Таблица вводных'!$F$5)*'Таблица вводных'!$G$5)</f>
        <v>0.82499999999999996</v>
      </c>
      <c r="F750" s="42">
        <f>('Исходник сравнение Дубай'!$F714/2+'Таблица вводных'!$F$6)-(('Исходник сравнение Дубай'!$F714/2+'Таблица вводных'!$F$6)*'Таблица вводных'!$G$6)</f>
        <v>21.6</v>
      </c>
      <c r="G750" s="42">
        <f>('Исходник сравнение Дубай'!$G714/2)-(('Исходник сравнение Дубай'!$G714/2)*'Таблица вводных'!$G$7)</f>
        <v>0</v>
      </c>
      <c r="H750" s="43">
        <f>'Исходник сравнение Дубай'!$H714/2</f>
        <v>0</v>
      </c>
      <c r="I750" s="42">
        <f>'Исходник сравнение Дубай'!$I714/2-(('Исходник сравнение Дубай'!$I714/2)*'Таблица вводных'!$G$9)</f>
        <v>0</v>
      </c>
      <c r="J750" s="13" t="s">
        <v>215</v>
      </c>
    </row>
    <row r="751" spans="1:10" ht="13.2" customHeight="1">
      <c r="A751" s="140"/>
      <c r="B751" s="5"/>
      <c r="C751" s="42">
        <f>('Исходник сравнение Дубай'!$C715/2)-(('Исходник сравнение Дубай'!$C715/2)*'Таблица вводных'!$G$3)</f>
        <v>0</v>
      </c>
      <c r="D751" s="42">
        <f>('Исходник сравнение Дубай'!$D715/2+'Таблица вводных'!$F$4)-('Исходник сравнение Дубай'!$D715/2*'Таблица вводных'!$G$4)</f>
        <v>7</v>
      </c>
      <c r="E751" s="42">
        <f>('Исходник сравнение Дубай'!$E715/2)-(('Исходник сравнение Дубай'!$E715/2-'Таблица вводных'!$F$5)*'Таблица вводных'!$G$5)</f>
        <v>0.82499999999999996</v>
      </c>
      <c r="F751" s="42">
        <f>('Исходник сравнение Дубай'!$F715/2+'Таблица вводных'!$F$6)-(('Исходник сравнение Дубай'!$F715/2+'Таблица вводных'!$F$6)*'Таблица вводных'!$G$6)</f>
        <v>21.6</v>
      </c>
      <c r="G751" s="42">
        <f>('Исходник сравнение Дубай'!$G715/2)-(('Исходник сравнение Дубай'!$G715/2)*'Таблица вводных'!$G$7)</f>
        <v>0</v>
      </c>
      <c r="H751" s="43">
        <f>'Исходник сравнение Дубай'!$H715/2</f>
        <v>0</v>
      </c>
      <c r="I751" s="42">
        <f>'Исходник сравнение Дубай'!$I715/2-(('Исходник сравнение Дубай'!$I715/2)*'Таблица вводных'!$G$9)</f>
        <v>0</v>
      </c>
      <c r="J751" s="13" t="s">
        <v>215</v>
      </c>
    </row>
    <row r="752" spans="1:10" ht="13.2" customHeight="1">
      <c r="A752" s="140"/>
      <c r="B752" s="5"/>
      <c r="C752" s="42">
        <f>('Исходник сравнение Дубай'!$C716/2)-(('Исходник сравнение Дубай'!$C716/2)*'Таблица вводных'!$G$3)</f>
        <v>0</v>
      </c>
      <c r="D752" s="42">
        <f>('Исходник сравнение Дубай'!$D716/2+'Таблица вводных'!$F$4)-('Исходник сравнение Дубай'!$D716/2*'Таблица вводных'!$G$4)</f>
        <v>7</v>
      </c>
      <c r="E752" s="42">
        <f>('Исходник сравнение Дубай'!$E716/2)-(('Исходник сравнение Дубай'!$E716/2-'Таблица вводных'!$F$5)*'Таблица вводных'!$G$5)</f>
        <v>0.82499999999999996</v>
      </c>
      <c r="F752" s="42">
        <f>('Исходник сравнение Дубай'!$F716/2+'Таблица вводных'!$F$6)-(('Исходник сравнение Дубай'!$F716/2+'Таблица вводных'!$F$6)*'Таблица вводных'!$G$6)</f>
        <v>21.6</v>
      </c>
      <c r="G752" s="42">
        <f>('Исходник сравнение Дубай'!$G716/2)-(('Исходник сравнение Дубай'!$G716/2)*'Таблица вводных'!$G$7)</f>
        <v>0</v>
      </c>
      <c r="H752" s="43">
        <f>'Исходник сравнение Дубай'!$H716/2</f>
        <v>0</v>
      </c>
      <c r="I752" s="42">
        <f>'Исходник сравнение Дубай'!$I716/2-(('Исходник сравнение Дубай'!$I716/2)*'Таблица вводных'!$G$9)</f>
        <v>0</v>
      </c>
      <c r="J752" s="13" t="s">
        <v>215</v>
      </c>
    </row>
    <row r="753" spans="1:10" ht="13.2" customHeight="1">
      <c r="A753" s="140"/>
      <c r="B753" s="5"/>
      <c r="C753" s="42">
        <f>('Исходник сравнение Дубай'!$C717/2)-(('Исходник сравнение Дубай'!$C717/2)*'Таблица вводных'!$G$3)</f>
        <v>0</v>
      </c>
      <c r="D753" s="42">
        <f>('Исходник сравнение Дубай'!$D717/2+'Таблица вводных'!$F$4)-('Исходник сравнение Дубай'!$D717/2*'Таблица вводных'!$G$4)</f>
        <v>7</v>
      </c>
      <c r="E753" s="42">
        <f>('Исходник сравнение Дубай'!$E717/2)-(('Исходник сравнение Дубай'!$E717/2-'Таблица вводных'!$F$5)*'Таблица вводных'!$G$5)</f>
        <v>0.82499999999999996</v>
      </c>
      <c r="F753" s="42">
        <f>('Исходник сравнение Дубай'!$F717/2+'Таблица вводных'!$F$6)-(('Исходник сравнение Дубай'!$F717/2+'Таблица вводных'!$F$6)*'Таблица вводных'!$G$6)</f>
        <v>21.6</v>
      </c>
      <c r="G753" s="42">
        <f>('Исходник сравнение Дубай'!$G717/2)-(('Исходник сравнение Дубай'!$G717/2)*'Таблица вводных'!$G$7)</f>
        <v>0</v>
      </c>
      <c r="H753" s="43">
        <f>'Исходник сравнение Дубай'!$H717/2</f>
        <v>0</v>
      </c>
      <c r="I753" s="42">
        <f>'Исходник сравнение Дубай'!$I717/2-(('Исходник сравнение Дубай'!$I717/2)*'Таблица вводных'!$G$9)</f>
        <v>0</v>
      </c>
      <c r="J753" s="13" t="s">
        <v>215</v>
      </c>
    </row>
    <row r="754" spans="1:10" ht="13.2" customHeight="1">
      <c r="A754" s="140"/>
      <c r="B754" s="5"/>
      <c r="C754" s="42">
        <f>('Исходник сравнение Дубай'!$C718/2)-(('Исходник сравнение Дубай'!$C718/2)*'Таблица вводных'!$G$3)</f>
        <v>0</v>
      </c>
      <c r="D754" s="42">
        <f>('Исходник сравнение Дубай'!$D718/2+'Таблица вводных'!$F$4)-('Исходник сравнение Дубай'!$D718/2*'Таблица вводных'!$G$4)</f>
        <v>7</v>
      </c>
      <c r="E754" s="42">
        <f>('Исходник сравнение Дубай'!$E718/2)-(('Исходник сравнение Дубай'!$E718/2-'Таблица вводных'!$F$5)*'Таблица вводных'!$G$5)</f>
        <v>0.82499999999999996</v>
      </c>
      <c r="F754" s="42">
        <f>('Исходник сравнение Дубай'!$F718/2+'Таблица вводных'!$F$6)-(('Исходник сравнение Дубай'!$F718/2+'Таблица вводных'!$F$6)*'Таблица вводных'!$G$6)</f>
        <v>21.6</v>
      </c>
      <c r="G754" s="42">
        <f>('Исходник сравнение Дубай'!$G718/2)-(('Исходник сравнение Дубай'!$G718/2)*'Таблица вводных'!$G$7)</f>
        <v>0</v>
      </c>
      <c r="H754" s="43">
        <f>'Исходник сравнение Дубай'!$H718/2</f>
        <v>0</v>
      </c>
      <c r="I754" s="42">
        <f>'Исходник сравнение Дубай'!$I718/2-(('Исходник сравнение Дубай'!$I718/2)*'Таблица вводных'!$G$9)</f>
        <v>0</v>
      </c>
      <c r="J754" s="13" t="s">
        <v>215</v>
      </c>
    </row>
    <row r="755" spans="1:10" ht="13.2" customHeight="1">
      <c r="A755" s="140"/>
      <c r="B755" s="5"/>
      <c r="C755" s="42">
        <f>('Исходник сравнение Дубай'!$C719/2)-(('Исходник сравнение Дубай'!$C719/2)*'Таблица вводных'!$G$3)</f>
        <v>0</v>
      </c>
      <c r="D755" s="42">
        <f>('Исходник сравнение Дубай'!$D719/2+'Таблица вводных'!$F$4)-('Исходник сравнение Дубай'!$D719/2*'Таблица вводных'!$G$4)</f>
        <v>7</v>
      </c>
      <c r="E755" s="42">
        <f>('Исходник сравнение Дубай'!$E719/2)-(('Исходник сравнение Дубай'!$E719/2-'Таблица вводных'!$F$5)*'Таблица вводных'!$G$5)</f>
        <v>0.82499999999999996</v>
      </c>
      <c r="F755" s="42">
        <f>('Исходник сравнение Дубай'!$F719/2+'Таблица вводных'!$F$6)-(('Исходник сравнение Дубай'!$F719/2+'Таблица вводных'!$F$6)*'Таблица вводных'!$G$6)</f>
        <v>21.6</v>
      </c>
      <c r="G755" s="42">
        <f>('Исходник сравнение Дубай'!$G719/2)-(('Исходник сравнение Дубай'!$G719/2)*'Таблица вводных'!$G$7)</f>
        <v>0</v>
      </c>
      <c r="H755" s="43">
        <f>'Исходник сравнение Дубай'!$H719/2</f>
        <v>0</v>
      </c>
      <c r="I755" s="42">
        <f>'Исходник сравнение Дубай'!$I719/2-(('Исходник сравнение Дубай'!$I719/2)*'Таблица вводных'!$G$9)</f>
        <v>0</v>
      </c>
      <c r="J755" s="13" t="s">
        <v>215</v>
      </c>
    </row>
    <row r="756" spans="1:10" ht="13.2" customHeight="1">
      <c r="A756" s="140"/>
      <c r="B756" s="5"/>
      <c r="C756" s="42">
        <f>('Исходник сравнение Дубай'!$C720/2)-(('Исходник сравнение Дубай'!$C720/2)*'Таблица вводных'!$G$3)</f>
        <v>0</v>
      </c>
      <c r="D756" s="42">
        <f>('Исходник сравнение Дубай'!$D720/2+'Таблица вводных'!$F$4)-('Исходник сравнение Дубай'!$D720/2*'Таблица вводных'!$G$4)</f>
        <v>7</v>
      </c>
      <c r="E756" s="42">
        <f>('Исходник сравнение Дубай'!$E720/2)-(('Исходник сравнение Дубай'!$E720/2-'Таблица вводных'!$F$5)*'Таблица вводных'!$G$5)</f>
        <v>0.82499999999999996</v>
      </c>
      <c r="F756" s="42">
        <f>('Исходник сравнение Дубай'!$F720/2+'Таблица вводных'!$F$6)-(('Исходник сравнение Дубай'!$F720/2+'Таблица вводных'!$F$6)*'Таблица вводных'!$G$6)</f>
        <v>21.6</v>
      </c>
      <c r="G756" s="42">
        <f>('Исходник сравнение Дубай'!$G720/2)-(('Исходник сравнение Дубай'!$G720/2)*'Таблица вводных'!$G$7)</f>
        <v>0</v>
      </c>
      <c r="H756" s="43">
        <f>'Исходник сравнение Дубай'!$H720/2</f>
        <v>0</v>
      </c>
      <c r="I756" s="42">
        <f>'Исходник сравнение Дубай'!$I720/2-(('Исходник сравнение Дубай'!$I720/2)*'Таблица вводных'!$G$9)</f>
        <v>0</v>
      </c>
      <c r="J756" s="13" t="s">
        <v>215</v>
      </c>
    </row>
    <row r="757" spans="1:10" ht="13.2" customHeight="1">
      <c r="A757" s="141"/>
      <c r="B757" s="18"/>
      <c r="C757" s="44">
        <f>('Исходник сравнение Дубай'!$C721/2)-(('Исходник сравнение Дубай'!$C721/2)*'Таблица вводных'!$G$3)</f>
        <v>0</v>
      </c>
      <c r="D757" s="44">
        <f>('Исходник сравнение Дубай'!$D721/2+'Таблица вводных'!$F$4)-('Исходник сравнение Дубай'!$D721/2*'Таблица вводных'!$G$4)</f>
        <v>7</v>
      </c>
      <c r="E757" s="44">
        <f>('Исходник сравнение Дубай'!$E721/2)-(('Исходник сравнение Дубай'!$E721/2-'Таблица вводных'!$F$5)*'Таблица вводных'!$G$5)</f>
        <v>0.82499999999999996</v>
      </c>
      <c r="F757" s="44">
        <f>('Исходник сравнение Дубай'!$F721/2+'Таблица вводных'!$F$6)-(('Исходник сравнение Дубай'!$F721/2+'Таблица вводных'!$F$6)*'Таблица вводных'!$G$6)</f>
        <v>21.6</v>
      </c>
      <c r="G757" s="44">
        <f>('Исходник сравнение Дубай'!$G721/2)-(('Исходник сравнение Дубай'!$G721/2)*'Таблица вводных'!$G$7)</f>
        <v>0</v>
      </c>
      <c r="H757" s="45">
        <f>'Исходник сравнение Дубай'!$H721/2</f>
        <v>0</v>
      </c>
      <c r="I757" s="44">
        <f>'Исходник сравнение Дубай'!$I721/2-(('Исходник сравнение Дубай'!$I721/2)*'Таблица вводных'!$G$9)</f>
        <v>0</v>
      </c>
      <c r="J757" s="22" t="s">
        <v>215</v>
      </c>
    </row>
    <row r="758" spans="1:10" ht="13.2" customHeight="1">
      <c r="A758" s="143" t="s">
        <v>216</v>
      </c>
      <c r="B758" s="5">
        <v>45423</v>
      </c>
      <c r="C758" s="40">
        <f>('Исходник сравнение Дубай'!$C722/2)-(('Исходник сравнение Дубай'!$C722/2)*'Таблица вводных'!$G$3)</f>
        <v>0</v>
      </c>
      <c r="D758" s="40">
        <f>('Исходник сравнение Дубай'!$D722/2+'Таблица вводных'!$F$4)-('Исходник сравнение Дубай'!$D722/2*'Таблица вводных'!$G$4)</f>
        <v>7</v>
      </c>
      <c r="E758" s="40">
        <f>('Исходник сравнение Дубай'!$E722/2)-(('Исходник сравнение Дубай'!$E722/2-'Таблица вводных'!$F$5)*'Таблица вводных'!$G$5)</f>
        <v>0.82499999999999996</v>
      </c>
      <c r="F758" s="40">
        <f>('Исходник сравнение Дубай'!$F722/2+'Таблица вводных'!$F$6)-(('Исходник сравнение Дубай'!$F722/2+'Таблица вводных'!$F$6)*'Таблица вводных'!$G$6)</f>
        <v>21.6</v>
      </c>
      <c r="G758" s="40">
        <f>('Исходник сравнение Дубай'!$G722/2)-(('Исходник сравнение Дубай'!$G722/2)*'Таблица вводных'!$G$7)</f>
        <v>0</v>
      </c>
      <c r="H758" s="41">
        <f>'Исходник сравнение Дубай'!$H722/2</f>
        <v>0</v>
      </c>
      <c r="I758" s="40">
        <f>'Исходник сравнение Дубай'!$I722/2-(('Исходник сравнение Дубай'!$I722/2)*'Таблица вводных'!$G$9)</f>
        <v>0</v>
      </c>
      <c r="J758" s="10" t="s">
        <v>217</v>
      </c>
    </row>
    <row r="759" spans="1:10" ht="13.2" customHeight="1">
      <c r="A759" s="140"/>
      <c r="B759" s="5">
        <v>45426</v>
      </c>
      <c r="C759" s="42">
        <f>('Исходник сравнение Дубай'!$C723/2)-(('Исходник сравнение Дубай'!$C723/2)*'Таблица вводных'!$G$3)</f>
        <v>0</v>
      </c>
      <c r="D759" s="42">
        <f>('Исходник сравнение Дубай'!$D723/2+'Таблица вводных'!$F$4)-('Исходник сравнение Дубай'!$D723/2*'Таблица вводных'!$G$4)</f>
        <v>7</v>
      </c>
      <c r="E759" s="42">
        <f>('Исходник сравнение Дубай'!$E723/2)-(('Исходник сравнение Дубай'!$E723/2-'Таблица вводных'!$F$5)*'Таблица вводных'!$G$5)</f>
        <v>0.82499999999999996</v>
      </c>
      <c r="F759" s="42">
        <f>('Исходник сравнение Дубай'!$F723/2+'Таблица вводных'!$F$6)-(('Исходник сравнение Дубай'!$F723/2+'Таблица вводных'!$F$6)*'Таблица вводных'!$G$6)</f>
        <v>21.6</v>
      </c>
      <c r="G759" s="42">
        <f>('Исходник сравнение Дубай'!$G723/2)-(('Исходник сравнение Дубай'!$G723/2)*'Таблица вводных'!$G$7)</f>
        <v>0</v>
      </c>
      <c r="H759" s="43">
        <f>'Исходник сравнение Дубай'!$H723/2</f>
        <v>0</v>
      </c>
      <c r="I759" s="42">
        <f>'Исходник сравнение Дубай'!$I723/2-(('Исходник сравнение Дубай'!$I723/2)*'Таблица вводных'!$G$9)</f>
        <v>0</v>
      </c>
      <c r="J759" s="13" t="s">
        <v>217</v>
      </c>
    </row>
    <row r="760" spans="1:10" ht="13.2" customHeight="1">
      <c r="A760" s="140"/>
      <c r="B760" s="5">
        <v>45430</v>
      </c>
      <c r="C760" s="42">
        <f>('Исходник сравнение Дубай'!$C724/2)-(('Исходник сравнение Дубай'!$C724/2)*'Таблица вводных'!$G$3)</f>
        <v>0</v>
      </c>
      <c r="D760" s="42">
        <f>('Исходник сравнение Дубай'!$D724/2+'Таблица вводных'!$F$4)-('Исходник сравнение Дубай'!$D724/2*'Таблица вводных'!$G$4)</f>
        <v>7</v>
      </c>
      <c r="E760" s="42">
        <f>('Исходник сравнение Дубай'!$E724/2)-(('Исходник сравнение Дубай'!$E724/2-'Таблица вводных'!$F$5)*'Таблица вводных'!$G$5)</f>
        <v>0.82499999999999996</v>
      </c>
      <c r="F760" s="42">
        <f>('Исходник сравнение Дубай'!$F724/2+'Таблица вводных'!$F$6)-(('Исходник сравнение Дубай'!$F724/2+'Таблица вводных'!$F$6)*'Таблица вводных'!$G$6)</f>
        <v>21.6</v>
      </c>
      <c r="G760" s="42">
        <f>('Исходник сравнение Дубай'!$G724/2)-(('Исходник сравнение Дубай'!$G724/2)*'Таблица вводных'!$G$7)</f>
        <v>0</v>
      </c>
      <c r="H760" s="43">
        <f>'Исходник сравнение Дубай'!$H724/2</f>
        <v>0</v>
      </c>
      <c r="I760" s="42">
        <f>'Исходник сравнение Дубай'!$I724/2-(('Исходник сравнение Дубай'!$I724/2)*'Таблица вводных'!$G$9)</f>
        <v>0</v>
      </c>
      <c r="J760" s="13" t="s">
        <v>217</v>
      </c>
    </row>
    <row r="761" spans="1:10" ht="13.2" customHeight="1">
      <c r="A761" s="140"/>
      <c r="B761" s="5">
        <v>45433</v>
      </c>
      <c r="C761" s="42">
        <f>('Исходник сравнение Дубай'!$C725/2)-(('Исходник сравнение Дубай'!$C725/2)*'Таблица вводных'!$G$3)</f>
        <v>0</v>
      </c>
      <c r="D761" s="42">
        <f>('Исходник сравнение Дубай'!$D725/2+'Таблица вводных'!$F$4)-('Исходник сравнение Дубай'!$D725/2*'Таблица вводных'!$G$4)</f>
        <v>7</v>
      </c>
      <c r="E761" s="42">
        <f>('Исходник сравнение Дубай'!$E725/2)-(('Исходник сравнение Дубай'!$E725/2-'Таблица вводных'!$F$5)*'Таблица вводных'!$G$5)</f>
        <v>0.82499999999999996</v>
      </c>
      <c r="F761" s="42">
        <f>('Исходник сравнение Дубай'!$F725/2+'Таблица вводных'!$F$6)-(('Исходник сравнение Дубай'!$F725/2+'Таблица вводных'!$F$6)*'Таблица вводных'!$G$6)</f>
        <v>21.6</v>
      </c>
      <c r="G761" s="42">
        <f>('Исходник сравнение Дубай'!$G725/2)-(('Исходник сравнение Дубай'!$G725/2)*'Таблица вводных'!$G$7)</f>
        <v>0</v>
      </c>
      <c r="H761" s="43">
        <f>'Исходник сравнение Дубай'!$H725/2</f>
        <v>0</v>
      </c>
      <c r="I761" s="42">
        <f>'Исходник сравнение Дубай'!$I725/2-(('Исходник сравнение Дубай'!$I725/2)*'Таблица вводных'!$G$9)</f>
        <v>0</v>
      </c>
      <c r="J761" s="13" t="s">
        <v>217</v>
      </c>
    </row>
    <row r="762" spans="1:10" ht="13.2" customHeight="1">
      <c r="A762" s="140"/>
      <c r="B762" s="5">
        <v>45437</v>
      </c>
      <c r="C762" s="42">
        <f>('Исходник сравнение Дубай'!$C726/2)-(('Исходник сравнение Дубай'!$C726/2)*'Таблица вводных'!$G$3)</f>
        <v>0</v>
      </c>
      <c r="D762" s="42">
        <f>('Исходник сравнение Дубай'!$D726/2+'Таблица вводных'!$F$4)-('Исходник сравнение Дубай'!$D726/2*'Таблица вводных'!$G$4)</f>
        <v>7</v>
      </c>
      <c r="E762" s="42">
        <f>('Исходник сравнение Дубай'!$E726/2)-(('Исходник сравнение Дубай'!$E726/2-'Таблица вводных'!$F$5)*'Таблица вводных'!$G$5)</f>
        <v>0.82499999999999996</v>
      </c>
      <c r="F762" s="42">
        <f>('Исходник сравнение Дубай'!$F726/2+'Таблица вводных'!$F$6)-(('Исходник сравнение Дубай'!$F726/2+'Таблица вводных'!$F$6)*'Таблица вводных'!$G$6)</f>
        <v>21.6</v>
      </c>
      <c r="G762" s="42">
        <f>('Исходник сравнение Дубай'!$G726/2)-(('Исходник сравнение Дубай'!$G726/2)*'Таблица вводных'!$G$7)</f>
        <v>0</v>
      </c>
      <c r="H762" s="43">
        <f>'Исходник сравнение Дубай'!$H726/2</f>
        <v>0</v>
      </c>
      <c r="I762" s="42">
        <f>'Исходник сравнение Дубай'!$I726/2-(('Исходник сравнение Дубай'!$I726/2)*'Таблица вводных'!$G$9)</f>
        <v>0</v>
      </c>
      <c r="J762" s="13" t="s">
        <v>217</v>
      </c>
    </row>
    <row r="763" spans="1:10" ht="13.2" customHeight="1">
      <c r="A763" s="140"/>
      <c r="B763" s="5">
        <v>45440</v>
      </c>
      <c r="C763" s="42">
        <f>('Исходник сравнение Дубай'!$C727/2)-(('Исходник сравнение Дубай'!$C727/2)*'Таблица вводных'!$G$3)</f>
        <v>0</v>
      </c>
      <c r="D763" s="42">
        <f>('Исходник сравнение Дубай'!$D727/2+'Таблица вводных'!$F$4)-('Исходник сравнение Дубай'!$D727/2*'Таблица вводных'!$G$4)</f>
        <v>7</v>
      </c>
      <c r="E763" s="42">
        <f>('Исходник сравнение Дубай'!$E727/2)-(('Исходник сравнение Дубай'!$E727/2-'Таблица вводных'!$F$5)*'Таблица вводных'!$G$5)</f>
        <v>0.82499999999999996</v>
      </c>
      <c r="F763" s="42">
        <f>('Исходник сравнение Дубай'!$F727/2+'Таблица вводных'!$F$6)-(('Исходник сравнение Дубай'!$F727/2+'Таблица вводных'!$F$6)*'Таблица вводных'!$G$6)</f>
        <v>21.6</v>
      </c>
      <c r="G763" s="42">
        <f>('Исходник сравнение Дубай'!$G727/2)-(('Исходник сравнение Дубай'!$G727/2)*'Таблица вводных'!$G$7)</f>
        <v>0</v>
      </c>
      <c r="H763" s="43">
        <f>'Исходник сравнение Дубай'!$H727/2</f>
        <v>0</v>
      </c>
      <c r="I763" s="42">
        <f>'Исходник сравнение Дубай'!$I727/2-(('Исходник сравнение Дубай'!$I727/2)*'Таблица вводных'!$G$9)</f>
        <v>0</v>
      </c>
      <c r="J763" s="13" t="s">
        <v>217</v>
      </c>
    </row>
    <row r="764" spans="1:10" ht="13.2" customHeight="1">
      <c r="A764" s="140"/>
      <c r="B764" s="5">
        <v>45444</v>
      </c>
      <c r="C764" s="42">
        <f>('Исходник сравнение Дубай'!$C728/2)-(('Исходник сравнение Дубай'!$C728/2)*'Таблица вводных'!$G$3)</f>
        <v>0</v>
      </c>
      <c r="D764" s="42">
        <f>('Исходник сравнение Дубай'!$D728/2+'Таблица вводных'!$F$4)-('Исходник сравнение Дубай'!$D728/2*'Таблица вводных'!$G$4)</f>
        <v>7</v>
      </c>
      <c r="E764" s="42">
        <f>('Исходник сравнение Дубай'!$E728/2)-(('Исходник сравнение Дубай'!$E728/2-'Таблица вводных'!$F$5)*'Таблица вводных'!$G$5)</f>
        <v>0.82499999999999996</v>
      </c>
      <c r="F764" s="42">
        <f>('Исходник сравнение Дубай'!$F728/2+'Таблица вводных'!$F$6)-(('Исходник сравнение Дубай'!$F728/2+'Таблица вводных'!$F$6)*'Таблица вводных'!$G$6)</f>
        <v>21.6</v>
      </c>
      <c r="G764" s="42">
        <f>('Исходник сравнение Дубай'!$G728/2)-(('Исходник сравнение Дубай'!$G728/2)*'Таблица вводных'!$G$7)</f>
        <v>0</v>
      </c>
      <c r="H764" s="43">
        <f>'Исходник сравнение Дубай'!$H728/2</f>
        <v>0</v>
      </c>
      <c r="I764" s="42">
        <f>'Исходник сравнение Дубай'!$I728/2-(('Исходник сравнение Дубай'!$I728/2)*'Таблица вводных'!$G$9)</f>
        <v>0</v>
      </c>
      <c r="J764" s="13" t="s">
        <v>217</v>
      </c>
    </row>
    <row r="765" spans="1:10" ht="13.2" customHeight="1">
      <c r="A765" s="140"/>
      <c r="B765" s="5">
        <v>45447</v>
      </c>
      <c r="C765" s="42">
        <f>('Исходник сравнение Дубай'!$C729/2)-(('Исходник сравнение Дубай'!$C729/2)*'Таблица вводных'!$G$3)</f>
        <v>0</v>
      </c>
      <c r="D765" s="42">
        <f>('Исходник сравнение Дубай'!$D729/2+'Таблица вводных'!$F$4)-('Исходник сравнение Дубай'!$D729/2*'Таблица вводных'!$G$4)</f>
        <v>7</v>
      </c>
      <c r="E765" s="42">
        <f>('Исходник сравнение Дубай'!$E729/2)-(('Исходник сравнение Дубай'!$E729/2-'Таблица вводных'!$F$5)*'Таблица вводных'!$G$5)</f>
        <v>0.82499999999999996</v>
      </c>
      <c r="F765" s="42">
        <f>('Исходник сравнение Дубай'!$F729/2+'Таблица вводных'!$F$6)-(('Исходник сравнение Дубай'!$F729/2+'Таблица вводных'!$F$6)*'Таблица вводных'!$G$6)</f>
        <v>21.6</v>
      </c>
      <c r="G765" s="42">
        <f>('Исходник сравнение Дубай'!$G729/2)-(('Исходник сравнение Дубай'!$G729/2)*'Таблица вводных'!$G$7)</f>
        <v>0</v>
      </c>
      <c r="H765" s="43">
        <f>'Исходник сравнение Дубай'!$H729/2</f>
        <v>0</v>
      </c>
      <c r="I765" s="42">
        <f>'Исходник сравнение Дубай'!$I729/2-(('Исходник сравнение Дубай'!$I729/2)*'Таблица вводных'!$G$9)</f>
        <v>0</v>
      </c>
      <c r="J765" s="13" t="s">
        <v>217</v>
      </c>
    </row>
    <row r="766" spans="1:10" ht="13.2" customHeight="1">
      <c r="A766" s="140"/>
      <c r="B766" s="5">
        <v>45451</v>
      </c>
      <c r="C766" s="42">
        <f>('Исходник сравнение Дубай'!$C730/2)-(('Исходник сравнение Дубай'!$C730/2)*'Таблица вводных'!$G$3)</f>
        <v>0</v>
      </c>
      <c r="D766" s="42">
        <f>('Исходник сравнение Дубай'!$D730/2+'Таблица вводных'!$F$4)-('Исходник сравнение Дубай'!$D730/2*'Таблица вводных'!$G$4)</f>
        <v>7</v>
      </c>
      <c r="E766" s="42">
        <f>('Исходник сравнение Дубай'!$E730/2)-(('Исходник сравнение Дубай'!$E730/2-'Таблица вводных'!$F$5)*'Таблица вводных'!$G$5)</f>
        <v>0.82499999999999996</v>
      </c>
      <c r="F766" s="42">
        <f>('Исходник сравнение Дубай'!$F730/2+'Таблица вводных'!$F$6)-(('Исходник сравнение Дубай'!$F730/2+'Таблица вводных'!$F$6)*'Таблица вводных'!$G$6)</f>
        <v>21.6</v>
      </c>
      <c r="G766" s="42">
        <f>('Исходник сравнение Дубай'!$G730/2)-(('Исходник сравнение Дубай'!$G730/2)*'Таблица вводных'!$G$7)</f>
        <v>0</v>
      </c>
      <c r="H766" s="43">
        <f>'Исходник сравнение Дубай'!$H730/2</f>
        <v>0</v>
      </c>
      <c r="I766" s="42">
        <f>'Исходник сравнение Дубай'!$I730/2-(('Исходник сравнение Дубай'!$I730/2)*'Таблица вводных'!$G$9)</f>
        <v>0</v>
      </c>
      <c r="J766" s="13" t="s">
        <v>217</v>
      </c>
    </row>
    <row r="767" spans="1:10" ht="13.2" customHeight="1">
      <c r="A767" s="140"/>
      <c r="B767" s="5">
        <v>45454</v>
      </c>
      <c r="C767" s="42">
        <f>('Исходник сравнение Дубай'!$C731/2)-(('Исходник сравнение Дубай'!$C731/2)*'Таблица вводных'!$G$3)</f>
        <v>0</v>
      </c>
      <c r="D767" s="42">
        <f>('Исходник сравнение Дубай'!$D731/2+'Таблица вводных'!$F$4)-('Исходник сравнение Дубай'!$D731/2*'Таблица вводных'!$G$4)</f>
        <v>7</v>
      </c>
      <c r="E767" s="42">
        <f>('Исходник сравнение Дубай'!$E731/2)-(('Исходник сравнение Дубай'!$E731/2-'Таблица вводных'!$F$5)*'Таблица вводных'!$G$5)</f>
        <v>0.82499999999999996</v>
      </c>
      <c r="F767" s="42">
        <f>('Исходник сравнение Дубай'!$F731/2+'Таблица вводных'!$F$6)-(('Исходник сравнение Дубай'!$F731/2+'Таблица вводных'!$F$6)*'Таблица вводных'!$G$6)</f>
        <v>21.6</v>
      </c>
      <c r="G767" s="42">
        <f>('Исходник сравнение Дубай'!$G731/2)-(('Исходник сравнение Дубай'!$G731/2)*'Таблица вводных'!$G$7)</f>
        <v>0</v>
      </c>
      <c r="H767" s="43">
        <f>'Исходник сравнение Дубай'!$H731/2</f>
        <v>0</v>
      </c>
      <c r="I767" s="42">
        <f>'Исходник сравнение Дубай'!$I731/2-(('Исходник сравнение Дубай'!$I731/2)*'Таблица вводных'!$G$9)</f>
        <v>0</v>
      </c>
      <c r="J767" s="13" t="s">
        <v>217</v>
      </c>
    </row>
    <row r="768" spans="1:10" ht="13.2" customHeight="1">
      <c r="A768" s="140"/>
      <c r="B768" s="5"/>
      <c r="C768" s="42">
        <f>('Исходник сравнение Дубай'!$C732/2)-(('Исходник сравнение Дубай'!$C732/2)*'Таблица вводных'!$G$3)</f>
        <v>0</v>
      </c>
      <c r="D768" s="42">
        <f>('Исходник сравнение Дубай'!$D732/2+'Таблица вводных'!$F$4)-('Исходник сравнение Дубай'!$D732/2*'Таблица вводных'!$G$4)</f>
        <v>7</v>
      </c>
      <c r="E768" s="42">
        <f>('Исходник сравнение Дубай'!$E732/2)-(('Исходник сравнение Дубай'!$E732/2-'Таблица вводных'!$F$5)*'Таблица вводных'!$G$5)</f>
        <v>0.82499999999999996</v>
      </c>
      <c r="F768" s="42">
        <f>('Исходник сравнение Дубай'!$F732/2+'Таблица вводных'!$F$6)-(('Исходник сравнение Дубай'!$F732/2+'Таблица вводных'!$F$6)*'Таблица вводных'!$G$6)</f>
        <v>21.6</v>
      </c>
      <c r="G768" s="42">
        <f>('Исходник сравнение Дубай'!$G732/2)-(('Исходник сравнение Дубай'!$G732/2)*'Таблица вводных'!$G$7)</f>
        <v>0</v>
      </c>
      <c r="H768" s="43">
        <f>'Исходник сравнение Дубай'!$H732/2</f>
        <v>0</v>
      </c>
      <c r="I768" s="42">
        <f>'Исходник сравнение Дубай'!$I732/2-(('Исходник сравнение Дубай'!$I732/2)*'Таблица вводных'!$G$9)</f>
        <v>0</v>
      </c>
      <c r="J768" s="13" t="s">
        <v>217</v>
      </c>
    </row>
    <row r="769" spans="1:10" ht="13.2" customHeight="1">
      <c r="A769" s="140"/>
      <c r="B769" s="5"/>
      <c r="C769" s="42">
        <f>('Исходник сравнение Дубай'!$C733/2)-(('Исходник сравнение Дубай'!$C733/2)*'Таблица вводных'!$G$3)</f>
        <v>0</v>
      </c>
      <c r="D769" s="42">
        <f>('Исходник сравнение Дубай'!$D733/2+'Таблица вводных'!$F$4)-('Исходник сравнение Дубай'!$D733/2*'Таблица вводных'!$G$4)</f>
        <v>7</v>
      </c>
      <c r="E769" s="42">
        <f>('Исходник сравнение Дубай'!$E733/2)-(('Исходник сравнение Дубай'!$E733/2-'Таблица вводных'!$F$5)*'Таблица вводных'!$G$5)</f>
        <v>0.82499999999999996</v>
      </c>
      <c r="F769" s="42">
        <f>('Исходник сравнение Дубай'!$F733/2+'Таблица вводных'!$F$6)-(('Исходник сравнение Дубай'!$F733/2+'Таблица вводных'!$F$6)*'Таблица вводных'!$G$6)</f>
        <v>21.6</v>
      </c>
      <c r="G769" s="42">
        <f>('Исходник сравнение Дубай'!$G733/2)-(('Исходник сравнение Дубай'!$G733/2)*'Таблица вводных'!$G$7)</f>
        <v>0</v>
      </c>
      <c r="H769" s="43">
        <f>'Исходник сравнение Дубай'!$H733/2</f>
        <v>0</v>
      </c>
      <c r="I769" s="42">
        <f>'Исходник сравнение Дубай'!$I733/2-(('Исходник сравнение Дубай'!$I733/2)*'Таблица вводных'!$G$9)</f>
        <v>0</v>
      </c>
      <c r="J769" s="13" t="s">
        <v>217</v>
      </c>
    </row>
    <row r="770" spans="1:10" ht="13.2" customHeight="1">
      <c r="A770" s="140"/>
      <c r="B770" s="5"/>
      <c r="C770" s="42">
        <f>('Исходник сравнение Дубай'!$C734/2)-(('Исходник сравнение Дубай'!$C734/2)*'Таблица вводных'!$G$3)</f>
        <v>0</v>
      </c>
      <c r="D770" s="42">
        <f>('Исходник сравнение Дубай'!$D734/2+'Таблица вводных'!$F$4)-('Исходник сравнение Дубай'!$D734/2*'Таблица вводных'!$G$4)</f>
        <v>7</v>
      </c>
      <c r="E770" s="42">
        <f>('Исходник сравнение Дубай'!$E734/2)-(('Исходник сравнение Дубай'!$E734/2-'Таблица вводных'!$F$5)*'Таблица вводных'!$G$5)</f>
        <v>0.82499999999999996</v>
      </c>
      <c r="F770" s="42">
        <f>('Исходник сравнение Дубай'!$F734/2+'Таблица вводных'!$F$6)-(('Исходник сравнение Дубай'!$F734/2+'Таблица вводных'!$F$6)*'Таблица вводных'!$G$6)</f>
        <v>21.6</v>
      </c>
      <c r="G770" s="42">
        <f>('Исходник сравнение Дубай'!$G734/2)-(('Исходник сравнение Дубай'!$G734/2)*'Таблица вводных'!$G$7)</f>
        <v>0</v>
      </c>
      <c r="H770" s="43">
        <f>'Исходник сравнение Дубай'!$H734/2</f>
        <v>0</v>
      </c>
      <c r="I770" s="42">
        <f>'Исходник сравнение Дубай'!$I734/2-(('Исходник сравнение Дубай'!$I734/2)*'Таблица вводных'!$G$9)</f>
        <v>0</v>
      </c>
      <c r="J770" s="13" t="s">
        <v>217</v>
      </c>
    </row>
    <row r="771" spans="1:10" ht="13.2" customHeight="1">
      <c r="A771" s="140"/>
      <c r="B771" s="5"/>
      <c r="C771" s="42">
        <f>('Исходник сравнение Дубай'!$C735/2)-(('Исходник сравнение Дубай'!$C735/2)*'Таблица вводных'!$G$3)</f>
        <v>0</v>
      </c>
      <c r="D771" s="42">
        <f>('Исходник сравнение Дубай'!$D735/2+'Таблица вводных'!$F$4)-('Исходник сравнение Дубай'!$D735/2*'Таблица вводных'!$G$4)</f>
        <v>7</v>
      </c>
      <c r="E771" s="42">
        <f>('Исходник сравнение Дубай'!$E735/2)-(('Исходник сравнение Дубай'!$E735/2-'Таблица вводных'!$F$5)*'Таблица вводных'!$G$5)</f>
        <v>0.82499999999999996</v>
      </c>
      <c r="F771" s="42">
        <f>('Исходник сравнение Дубай'!$F735/2+'Таблица вводных'!$F$6)-(('Исходник сравнение Дубай'!$F735/2+'Таблица вводных'!$F$6)*'Таблица вводных'!$G$6)</f>
        <v>21.6</v>
      </c>
      <c r="G771" s="42">
        <f>('Исходник сравнение Дубай'!$G735/2)-(('Исходник сравнение Дубай'!$G735/2)*'Таблица вводных'!$G$7)</f>
        <v>0</v>
      </c>
      <c r="H771" s="43">
        <f>'Исходник сравнение Дубай'!$H735/2</f>
        <v>0</v>
      </c>
      <c r="I771" s="42">
        <f>'Исходник сравнение Дубай'!$I735/2-(('Исходник сравнение Дубай'!$I735/2)*'Таблица вводных'!$G$9)</f>
        <v>0</v>
      </c>
      <c r="J771" s="13" t="s">
        <v>217</v>
      </c>
    </row>
    <row r="772" spans="1:10" ht="13.2" customHeight="1">
      <c r="A772" s="140"/>
      <c r="B772" s="5"/>
      <c r="C772" s="42">
        <f>('Исходник сравнение Дубай'!$C736/2)-(('Исходник сравнение Дубай'!$C736/2)*'Таблица вводных'!$G$3)</f>
        <v>0</v>
      </c>
      <c r="D772" s="42">
        <f>('Исходник сравнение Дубай'!$D736/2+'Таблица вводных'!$F$4)-('Исходник сравнение Дубай'!$D736/2*'Таблица вводных'!$G$4)</f>
        <v>7</v>
      </c>
      <c r="E772" s="42">
        <f>('Исходник сравнение Дубай'!$E736/2)-(('Исходник сравнение Дубай'!$E736/2-'Таблица вводных'!$F$5)*'Таблица вводных'!$G$5)</f>
        <v>0.82499999999999996</v>
      </c>
      <c r="F772" s="42">
        <f>('Исходник сравнение Дубай'!$F736/2+'Таблица вводных'!$F$6)-(('Исходник сравнение Дубай'!$F736/2+'Таблица вводных'!$F$6)*'Таблица вводных'!$G$6)</f>
        <v>21.6</v>
      </c>
      <c r="G772" s="42">
        <f>('Исходник сравнение Дубай'!$G736/2)-(('Исходник сравнение Дубай'!$G736/2)*'Таблица вводных'!$G$7)</f>
        <v>0</v>
      </c>
      <c r="H772" s="43">
        <f>'Исходник сравнение Дубай'!$H736/2</f>
        <v>0</v>
      </c>
      <c r="I772" s="42">
        <f>'Исходник сравнение Дубай'!$I736/2-(('Исходник сравнение Дубай'!$I736/2)*'Таблица вводных'!$G$9)</f>
        <v>0</v>
      </c>
      <c r="J772" s="13" t="s">
        <v>217</v>
      </c>
    </row>
    <row r="773" spans="1:10" ht="13.2" customHeight="1">
      <c r="A773" s="140"/>
      <c r="B773" s="5"/>
      <c r="C773" s="42">
        <f>('Исходник сравнение Дубай'!$C737/2)-(('Исходник сравнение Дубай'!$C737/2)*'Таблица вводных'!$G$3)</f>
        <v>0</v>
      </c>
      <c r="D773" s="42">
        <f>('Исходник сравнение Дубай'!$D737/2+'Таблица вводных'!$F$4)-('Исходник сравнение Дубай'!$D737/2*'Таблица вводных'!$G$4)</f>
        <v>7</v>
      </c>
      <c r="E773" s="42">
        <f>('Исходник сравнение Дубай'!$E737/2)-(('Исходник сравнение Дубай'!$E737/2-'Таблица вводных'!$F$5)*'Таблица вводных'!$G$5)</f>
        <v>0.82499999999999996</v>
      </c>
      <c r="F773" s="42">
        <f>('Исходник сравнение Дубай'!$F737/2+'Таблица вводных'!$F$6)-(('Исходник сравнение Дубай'!$F737/2+'Таблица вводных'!$F$6)*'Таблица вводных'!$G$6)</f>
        <v>21.6</v>
      </c>
      <c r="G773" s="42">
        <f>('Исходник сравнение Дубай'!$G737/2)-(('Исходник сравнение Дубай'!$G737/2)*'Таблица вводных'!$G$7)</f>
        <v>0</v>
      </c>
      <c r="H773" s="43">
        <f>'Исходник сравнение Дубай'!$H737/2</f>
        <v>0</v>
      </c>
      <c r="I773" s="42">
        <f>'Исходник сравнение Дубай'!$I737/2-(('Исходник сравнение Дубай'!$I737/2)*'Таблица вводных'!$G$9)</f>
        <v>0</v>
      </c>
      <c r="J773" s="13" t="s">
        <v>217</v>
      </c>
    </row>
    <row r="774" spans="1:10" ht="13.2" customHeight="1">
      <c r="A774" s="140"/>
      <c r="B774" s="5"/>
      <c r="C774" s="42">
        <f>('Исходник сравнение Дубай'!$C738/2)-(('Исходник сравнение Дубай'!$C738/2)*'Таблица вводных'!$G$3)</f>
        <v>0</v>
      </c>
      <c r="D774" s="42">
        <f>('Исходник сравнение Дубай'!$D738/2+'Таблица вводных'!$F$4)-('Исходник сравнение Дубай'!$D738/2*'Таблица вводных'!$G$4)</f>
        <v>7</v>
      </c>
      <c r="E774" s="42">
        <f>('Исходник сравнение Дубай'!$E738/2)-(('Исходник сравнение Дубай'!$E738/2-'Таблица вводных'!$F$5)*'Таблица вводных'!$G$5)</f>
        <v>0.82499999999999996</v>
      </c>
      <c r="F774" s="42">
        <f>('Исходник сравнение Дубай'!$F738/2+'Таблица вводных'!$F$6)-(('Исходник сравнение Дубай'!$F738/2+'Таблица вводных'!$F$6)*'Таблица вводных'!$G$6)</f>
        <v>21.6</v>
      </c>
      <c r="G774" s="42">
        <f>('Исходник сравнение Дубай'!$G738/2)-(('Исходник сравнение Дубай'!$G738/2)*'Таблица вводных'!$G$7)</f>
        <v>0</v>
      </c>
      <c r="H774" s="43">
        <f>'Исходник сравнение Дубай'!$H738/2</f>
        <v>0</v>
      </c>
      <c r="I774" s="42">
        <f>'Исходник сравнение Дубай'!$I738/2-(('Исходник сравнение Дубай'!$I738/2)*'Таблица вводных'!$G$9)</f>
        <v>0</v>
      </c>
      <c r="J774" s="13" t="s">
        <v>217</v>
      </c>
    </row>
    <row r="775" spans="1:10" ht="13.2" customHeight="1">
      <c r="A775" s="141"/>
      <c r="B775" s="18"/>
      <c r="C775" s="44">
        <f>('Исходник сравнение Дубай'!$C739/2)-(('Исходник сравнение Дубай'!$C739/2)*'Таблица вводных'!$G$3)</f>
        <v>0</v>
      </c>
      <c r="D775" s="44">
        <f>('Исходник сравнение Дубай'!$D739/2+'Таблица вводных'!$F$4)-('Исходник сравнение Дубай'!$D739/2*'Таблица вводных'!$G$4)</f>
        <v>7</v>
      </c>
      <c r="E775" s="44">
        <f>('Исходник сравнение Дубай'!$E739/2)-(('Исходник сравнение Дубай'!$E739/2-'Таблица вводных'!$F$5)*'Таблица вводных'!$G$5)</f>
        <v>0.82499999999999996</v>
      </c>
      <c r="F775" s="44">
        <f>('Исходник сравнение Дубай'!$F739/2+'Таблица вводных'!$F$6)-(('Исходник сравнение Дубай'!$F739/2+'Таблица вводных'!$F$6)*'Таблица вводных'!$G$6)</f>
        <v>21.6</v>
      </c>
      <c r="G775" s="44">
        <f>('Исходник сравнение Дубай'!$G739/2)-(('Исходник сравнение Дубай'!$G739/2)*'Таблица вводных'!$G$7)</f>
        <v>0</v>
      </c>
      <c r="H775" s="45">
        <f>'Исходник сравнение Дубай'!$H739/2</f>
        <v>0</v>
      </c>
      <c r="I775" s="44">
        <f>'Исходник сравнение Дубай'!$I739/2-(('Исходник сравнение Дубай'!$I739/2)*'Таблица вводных'!$G$9)</f>
        <v>0</v>
      </c>
      <c r="J775" s="22" t="s">
        <v>217</v>
      </c>
    </row>
    <row r="776" spans="1:10" ht="13.2" customHeight="1">
      <c r="A776" s="143" t="s">
        <v>218</v>
      </c>
      <c r="B776" s="5">
        <v>45423</v>
      </c>
      <c r="C776" s="40">
        <f>('Исходник сравнение Дубай'!$C740/2)-(('Исходник сравнение Дубай'!$C740/2)*'Таблица вводных'!$G$3)</f>
        <v>0</v>
      </c>
      <c r="D776" s="40">
        <f>('Исходник сравнение Дубай'!$D740/2+'Таблица вводных'!$F$4)-('Исходник сравнение Дубай'!$D740/2*'Таблица вводных'!$G$4)</f>
        <v>7</v>
      </c>
      <c r="E776" s="40">
        <f>('Исходник сравнение Дубай'!$E740/2)-(('Исходник сравнение Дубай'!$E740/2-'Таблица вводных'!$F$5)*'Таблица вводных'!$G$5)</f>
        <v>0.82499999999999996</v>
      </c>
      <c r="F776" s="40">
        <f>('Исходник сравнение Дубай'!$F740/2+'Таблица вводных'!$F$6)-(('Исходник сравнение Дубай'!$F740/2+'Таблица вводных'!$F$6)*'Таблица вводных'!$G$6)</f>
        <v>21.6</v>
      </c>
      <c r="G776" s="40">
        <f>('Исходник сравнение Дубай'!$G740/2)-(('Исходник сравнение Дубай'!$G740/2)*'Таблица вводных'!$G$7)</f>
        <v>0</v>
      </c>
      <c r="H776" s="41">
        <f>'Исходник сравнение Дубай'!$H740/2</f>
        <v>0</v>
      </c>
      <c r="I776" s="40">
        <f>'Исходник сравнение Дубай'!$I740/2-(('Исходник сравнение Дубай'!$I740/2)*'Таблица вводных'!$G$9)</f>
        <v>0</v>
      </c>
      <c r="J776" s="10" t="s">
        <v>219</v>
      </c>
    </row>
    <row r="777" spans="1:10" ht="13.2" customHeight="1">
      <c r="A777" s="140"/>
      <c r="B777" s="5">
        <v>45426</v>
      </c>
      <c r="C777" s="42">
        <f>('Исходник сравнение Дубай'!$C741/2)-(('Исходник сравнение Дубай'!$C741/2)*'Таблица вводных'!$G$3)</f>
        <v>0</v>
      </c>
      <c r="D777" s="42">
        <f>('Исходник сравнение Дубай'!$D741/2+'Таблица вводных'!$F$4)-('Исходник сравнение Дубай'!$D741/2*'Таблица вводных'!$G$4)</f>
        <v>7</v>
      </c>
      <c r="E777" s="42">
        <f>('Исходник сравнение Дубай'!$E741/2)-(('Исходник сравнение Дубай'!$E741/2-'Таблица вводных'!$F$5)*'Таблица вводных'!$G$5)</f>
        <v>0.82499999999999996</v>
      </c>
      <c r="F777" s="42">
        <f>('Исходник сравнение Дубай'!$F741/2+'Таблица вводных'!$F$6)-(('Исходник сравнение Дубай'!$F741/2+'Таблица вводных'!$F$6)*'Таблица вводных'!$G$6)</f>
        <v>21.6</v>
      </c>
      <c r="G777" s="42">
        <f>('Исходник сравнение Дубай'!$G741/2)-(('Исходник сравнение Дубай'!$G741/2)*'Таблица вводных'!$G$7)</f>
        <v>0</v>
      </c>
      <c r="H777" s="43">
        <f>'Исходник сравнение Дубай'!$H741/2</f>
        <v>0</v>
      </c>
      <c r="I777" s="42">
        <f>'Исходник сравнение Дубай'!$I741/2-(('Исходник сравнение Дубай'!$I741/2)*'Таблица вводных'!$G$9)</f>
        <v>0</v>
      </c>
      <c r="J777" s="13" t="s">
        <v>219</v>
      </c>
    </row>
    <row r="778" spans="1:10" ht="13.2" customHeight="1">
      <c r="A778" s="140"/>
      <c r="B778" s="5">
        <v>45430</v>
      </c>
      <c r="C778" s="42">
        <f>('Исходник сравнение Дубай'!$C742/2)-(('Исходник сравнение Дубай'!$C742/2)*'Таблица вводных'!$G$3)</f>
        <v>0</v>
      </c>
      <c r="D778" s="42">
        <f>('Исходник сравнение Дубай'!$D742/2+'Таблица вводных'!$F$4)-('Исходник сравнение Дубай'!$D742/2*'Таблица вводных'!$G$4)</f>
        <v>7</v>
      </c>
      <c r="E778" s="42">
        <f>('Исходник сравнение Дубай'!$E742/2)-(('Исходник сравнение Дубай'!$E742/2-'Таблица вводных'!$F$5)*'Таблица вводных'!$G$5)</f>
        <v>0.82499999999999996</v>
      </c>
      <c r="F778" s="42">
        <f>('Исходник сравнение Дубай'!$F742/2+'Таблица вводных'!$F$6)-(('Исходник сравнение Дубай'!$F742/2+'Таблица вводных'!$F$6)*'Таблица вводных'!$G$6)</f>
        <v>21.6</v>
      </c>
      <c r="G778" s="42">
        <f>('Исходник сравнение Дубай'!$G742/2)-(('Исходник сравнение Дубай'!$G742/2)*'Таблица вводных'!$G$7)</f>
        <v>0</v>
      </c>
      <c r="H778" s="43">
        <f>'Исходник сравнение Дубай'!$H742/2</f>
        <v>0</v>
      </c>
      <c r="I778" s="42">
        <f>'Исходник сравнение Дубай'!$I742/2-(('Исходник сравнение Дубай'!$I742/2)*'Таблица вводных'!$G$9)</f>
        <v>0</v>
      </c>
      <c r="J778" s="13" t="s">
        <v>219</v>
      </c>
    </row>
    <row r="779" spans="1:10" ht="13.2" customHeight="1">
      <c r="A779" s="140"/>
      <c r="B779" s="5">
        <v>45433</v>
      </c>
      <c r="C779" s="42">
        <f>('Исходник сравнение Дубай'!$C743/2)-(('Исходник сравнение Дубай'!$C743/2)*'Таблица вводных'!$G$3)</f>
        <v>0</v>
      </c>
      <c r="D779" s="42">
        <f>('Исходник сравнение Дубай'!$D743/2+'Таблица вводных'!$F$4)-('Исходник сравнение Дубай'!$D743/2*'Таблица вводных'!$G$4)</f>
        <v>7</v>
      </c>
      <c r="E779" s="42">
        <f>('Исходник сравнение Дубай'!$E743/2)-(('Исходник сравнение Дубай'!$E743/2-'Таблица вводных'!$F$5)*'Таблица вводных'!$G$5)</f>
        <v>0.82499999999999996</v>
      </c>
      <c r="F779" s="42">
        <f>('Исходник сравнение Дубай'!$F743/2+'Таблица вводных'!$F$6)-(('Исходник сравнение Дубай'!$F743/2+'Таблица вводных'!$F$6)*'Таблица вводных'!$G$6)</f>
        <v>21.6</v>
      </c>
      <c r="G779" s="42">
        <f>('Исходник сравнение Дубай'!$G743/2)-(('Исходник сравнение Дубай'!$G743/2)*'Таблица вводных'!$G$7)</f>
        <v>0</v>
      </c>
      <c r="H779" s="43">
        <f>'Исходник сравнение Дубай'!$H743/2</f>
        <v>0</v>
      </c>
      <c r="I779" s="42">
        <f>'Исходник сравнение Дубай'!$I743/2-(('Исходник сравнение Дубай'!$I743/2)*'Таблица вводных'!$G$9)</f>
        <v>0</v>
      </c>
      <c r="J779" s="13" t="s">
        <v>219</v>
      </c>
    </row>
    <row r="780" spans="1:10" ht="13.2" customHeight="1">
      <c r="A780" s="140"/>
      <c r="B780" s="5">
        <v>45437</v>
      </c>
      <c r="C780" s="42">
        <f>('Исходник сравнение Дубай'!$C744/2)-(('Исходник сравнение Дубай'!$C744/2)*'Таблица вводных'!$G$3)</f>
        <v>0</v>
      </c>
      <c r="D780" s="42">
        <f>('Исходник сравнение Дубай'!$D744/2+'Таблица вводных'!$F$4)-('Исходник сравнение Дубай'!$D744/2*'Таблица вводных'!$G$4)</f>
        <v>7</v>
      </c>
      <c r="E780" s="42">
        <f>('Исходник сравнение Дубай'!$E744/2)-(('Исходник сравнение Дубай'!$E744/2-'Таблица вводных'!$F$5)*'Таблица вводных'!$G$5)</f>
        <v>0.82499999999999996</v>
      </c>
      <c r="F780" s="42">
        <f>('Исходник сравнение Дубай'!$F744/2+'Таблица вводных'!$F$6)-(('Исходник сравнение Дубай'!$F744/2+'Таблица вводных'!$F$6)*'Таблица вводных'!$G$6)</f>
        <v>21.6</v>
      </c>
      <c r="G780" s="42">
        <f>('Исходник сравнение Дубай'!$G744/2)-(('Исходник сравнение Дубай'!$G744/2)*'Таблица вводных'!$G$7)</f>
        <v>0</v>
      </c>
      <c r="H780" s="43">
        <f>'Исходник сравнение Дубай'!$H744/2</f>
        <v>0</v>
      </c>
      <c r="I780" s="42">
        <f>'Исходник сравнение Дубай'!$I744/2-(('Исходник сравнение Дубай'!$I744/2)*'Таблица вводных'!$G$9)</f>
        <v>0</v>
      </c>
      <c r="J780" s="13" t="s">
        <v>219</v>
      </c>
    </row>
    <row r="781" spans="1:10" ht="13.2" customHeight="1">
      <c r="A781" s="140"/>
      <c r="B781" s="5">
        <v>45440</v>
      </c>
      <c r="C781" s="42">
        <f>('Исходник сравнение Дубай'!$C745/2)-(('Исходник сравнение Дубай'!$C745/2)*'Таблица вводных'!$G$3)</f>
        <v>0</v>
      </c>
      <c r="D781" s="42">
        <f>('Исходник сравнение Дубай'!$D745/2+'Таблица вводных'!$F$4)-('Исходник сравнение Дубай'!$D745/2*'Таблица вводных'!$G$4)</f>
        <v>7</v>
      </c>
      <c r="E781" s="42">
        <f>('Исходник сравнение Дубай'!$E745/2)-(('Исходник сравнение Дубай'!$E745/2-'Таблица вводных'!$F$5)*'Таблица вводных'!$G$5)</f>
        <v>0.82499999999999996</v>
      </c>
      <c r="F781" s="42">
        <f>('Исходник сравнение Дубай'!$F745/2+'Таблица вводных'!$F$6)-(('Исходник сравнение Дубай'!$F745/2+'Таблица вводных'!$F$6)*'Таблица вводных'!$G$6)</f>
        <v>21.6</v>
      </c>
      <c r="G781" s="42">
        <f>('Исходник сравнение Дубай'!$G745/2)-(('Исходник сравнение Дубай'!$G745/2)*'Таблица вводных'!$G$7)</f>
        <v>0</v>
      </c>
      <c r="H781" s="43">
        <f>'Исходник сравнение Дубай'!$H745/2</f>
        <v>0</v>
      </c>
      <c r="I781" s="42">
        <f>'Исходник сравнение Дубай'!$I745/2-(('Исходник сравнение Дубай'!$I745/2)*'Таблица вводных'!$G$9)</f>
        <v>0</v>
      </c>
      <c r="J781" s="13" t="s">
        <v>219</v>
      </c>
    </row>
    <row r="782" spans="1:10" ht="13.2" customHeight="1">
      <c r="A782" s="140"/>
      <c r="B782" s="5">
        <v>45444</v>
      </c>
      <c r="C782" s="42">
        <f>('Исходник сравнение Дубай'!$C746/2)-(('Исходник сравнение Дубай'!$C746/2)*'Таблица вводных'!$G$3)</f>
        <v>0</v>
      </c>
      <c r="D782" s="42">
        <f>('Исходник сравнение Дубай'!$D746/2+'Таблица вводных'!$F$4)-('Исходник сравнение Дубай'!$D746/2*'Таблица вводных'!$G$4)</f>
        <v>7</v>
      </c>
      <c r="E782" s="42">
        <f>('Исходник сравнение Дубай'!$E746/2)-(('Исходник сравнение Дубай'!$E746/2-'Таблица вводных'!$F$5)*'Таблица вводных'!$G$5)</f>
        <v>0.82499999999999996</v>
      </c>
      <c r="F782" s="42">
        <f>('Исходник сравнение Дубай'!$F746/2+'Таблица вводных'!$F$6)-(('Исходник сравнение Дубай'!$F746/2+'Таблица вводных'!$F$6)*'Таблица вводных'!$G$6)</f>
        <v>21.6</v>
      </c>
      <c r="G782" s="42">
        <f>('Исходник сравнение Дубай'!$G746/2)-(('Исходник сравнение Дубай'!$G746/2)*'Таблица вводных'!$G$7)</f>
        <v>0</v>
      </c>
      <c r="H782" s="43">
        <f>'Исходник сравнение Дубай'!$H746/2</f>
        <v>0</v>
      </c>
      <c r="I782" s="42">
        <f>'Исходник сравнение Дубай'!$I746/2-(('Исходник сравнение Дубай'!$I746/2)*'Таблица вводных'!$G$9)</f>
        <v>0</v>
      </c>
      <c r="J782" s="13" t="s">
        <v>219</v>
      </c>
    </row>
    <row r="783" spans="1:10" ht="13.2" customHeight="1">
      <c r="A783" s="140"/>
      <c r="B783" s="5">
        <v>45447</v>
      </c>
      <c r="C783" s="42">
        <f>('Исходник сравнение Дубай'!$C747/2)-(('Исходник сравнение Дубай'!$C747/2)*'Таблица вводных'!$G$3)</f>
        <v>0</v>
      </c>
      <c r="D783" s="42">
        <f>('Исходник сравнение Дубай'!$D747/2+'Таблица вводных'!$F$4)-('Исходник сравнение Дубай'!$D747/2*'Таблица вводных'!$G$4)</f>
        <v>7</v>
      </c>
      <c r="E783" s="42">
        <f>('Исходник сравнение Дубай'!$E747/2)-(('Исходник сравнение Дубай'!$E747/2-'Таблица вводных'!$F$5)*'Таблица вводных'!$G$5)</f>
        <v>0.82499999999999996</v>
      </c>
      <c r="F783" s="42">
        <f>('Исходник сравнение Дубай'!$F747/2+'Таблица вводных'!$F$6)-(('Исходник сравнение Дубай'!$F747/2+'Таблица вводных'!$F$6)*'Таблица вводных'!$G$6)</f>
        <v>21.6</v>
      </c>
      <c r="G783" s="42">
        <f>('Исходник сравнение Дубай'!$G747/2)-(('Исходник сравнение Дубай'!$G747/2)*'Таблица вводных'!$G$7)</f>
        <v>0</v>
      </c>
      <c r="H783" s="43">
        <f>'Исходник сравнение Дубай'!$H747/2</f>
        <v>0</v>
      </c>
      <c r="I783" s="42">
        <f>'Исходник сравнение Дубай'!$I747/2-(('Исходник сравнение Дубай'!$I747/2)*'Таблица вводных'!$G$9)</f>
        <v>0</v>
      </c>
      <c r="J783" s="13" t="s">
        <v>219</v>
      </c>
    </row>
    <row r="784" spans="1:10" ht="13.2" customHeight="1">
      <c r="A784" s="140"/>
      <c r="B784" s="5">
        <v>45451</v>
      </c>
      <c r="C784" s="42">
        <f>('Исходник сравнение Дубай'!$C748/2)-(('Исходник сравнение Дубай'!$C748/2)*'Таблица вводных'!$G$3)</f>
        <v>0</v>
      </c>
      <c r="D784" s="42">
        <f>('Исходник сравнение Дубай'!$D748/2+'Таблица вводных'!$F$4)-('Исходник сравнение Дубай'!$D748/2*'Таблица вводных'!$G$4)</f>
        <v>7</v>
      </c>
      <c r="E784" s="42">
        <f>('Исходник сравнение Дубай'!$E748/2)-(('Исходник сравнение Дубай'!$E748/2-'Таблица вводных'!$F$5)*'Таблица вводных'!$G$5)</f>
        <v>0.82499999999999996</v>
      </c>
      <c r="F784" s="42">
        <f>('Исходник сравнение Дубай'!$F748/2+'Таблица вводных'!$F$6)-(('Исходник сравнение Дубай'!$F748/2+'Таблица вводных'!$F$6)*'Таблица вводных'!$G$6)</f>
        <v>21.6</v>
      </c>
      <c r="G784" s="42">
        <f>('Исходник сравнение Дубай'!$G748/2)-(('Исходник сравнение Дубай'!$G748/2)*'Таблица вводных'!$G$7)</f>
        <v>0</v>
      </c>
      <c r="H784" s="43">
        <f>'Исходник сравнение Дубай'!$H748/2</f>
        <v>0</v>
      </c>
      <c r="I784" s="42">
        <f>'Исходник сравнение Дубай'!$I748/2-(('Исходник сравнение Дубай'!$I748/2)*'Таблица вводных'!$G$9)</f>
        <v>0</v>
      </c>
      <c r="J784" s="13" t="s">
        <v>219</v>
      </c>
    </row>
    <row r="785" spans="1:10" ht="13.2" customHeight="1">
      <c r="A785" s="140"/>
      <c r="B785" s="5">
        <v>45454</v>
      </c>
      <c r="C785" s="42">
        <f>('Исходник сравнение Дубай'!$C749/2)-(('Исходник сравнение Дубай'!$C749/2)*'Таблица вводных'!$G$3)</f>
        <v>0</v>
      </c>
      <c r="D785" s="42">
        <f>('Исходник сравнение Дубай'!$D749/2+'Таблица вводных'!$F$4)-('Исходник сравнение Дубай'!$D749/2*'Таблица вводных'!$G$4)</f>
        <v>7</v>
      </c>
      <c r="E785" s="42">
        <f>('Исходник сравнение Дубай'!$E749/2)-(('Исходник сравнение Дубай'!$E749/2-'Таблица вводных'!$F$5)*'Таблица вводных'!$G$5)</f>
        <v>0.82499999999999996</v>
      </c>
      <c r="F785" s="42">
        <f>('Исходник сравнение Дубай'!$F749/2+'Таблица вводных'!$F$6)-(('Исходник сравнение Дубай'!$F749/2+'Таблица вводных'!$F$6)*'Таблица вводных'!$G$6)</f>
        <v>21.6</v>
      </c>
      <c r="G785" s="42">
        <f>('Исходник сравнение Дубай'!$G749/2)-(('Исходник сравнение Дубай'!$G749/2)*'Таблица вводных'!$G$7)</f>
        <v>0</v>
      </c>
      <c r="H785" s="43">
        <f>'Исходник сравнение Дубай'!$H749/2</f>
        <v>0</v>
      </c>
      <c r="I785" s="42">
        <f>'Исходник сравнение Дубай'!$I749/2-(('Исходник сравнение Дубай'!$I749/2)*'Таблица вводных'!$G$9)</f>
        <v>0</v>
      </c>
      <c r="J785" s="13" t="s">
        <v>219</v>
      </c>
    </row>
    <row r="786" spans="1:10" ht="13.2" customHeight="1">
      <c r="A786" s="140"/>
      <c r="B786" s="5"/>
      <c r="C786" s="42">
        <f>('Исходник сравнение Дубай'!$C750/2)-(('Исходник сравнение Дубай'!$C750/2)*'Таблица вводных'!$G$3)</f>
        <v>0</v>
      </c>
      <c r="D786" s="42">
        <f>('Исходник сравнение Дубай'!$D750/2+'Таблица вводных'!$F$4)-('Исходник сравнение Дубай'!$D750/2*'Таблица вводных'!$G$4)</f>
        <v>7</v>
      </c>
      <c r="E786" s="42">
        <f>('Исходник сравнение Дубай'!$E750/2)-(('Исходник сравнение Дубай'!$E750/2-'Таблица вводных'!$F$5)*'Таблица вводных'!$G$5)</f>
        <v>0.82499999999999996</v>
      </c>
      <c r="F786" s="42">
        <f>('Исходник сравнение Дубай'!$F750/2+'Таблица вводных'!$F$6)-(('Исходник сравнение Дубай'!$F750/2+'Таблица вводных'!$F$6)*'Таблица вводных'!$G$6)</f>
        <v>21.6</v>
      </c>
      <c r="G786" s="42">
        <f>('Исходник сравнение Дубай'!$G750/2)-(('Исходник сравнение Дубай'!$G750/2)*'Таблица вводных'!$G$7)</f>
        <v>0</v>
      </c>
      <c r="H786" s="43">
        <f>'Исходник сравнение Дубай'!$H750/2</f>
        <v>0</v>
      </c>
      <c r="I786" s="42">
        <f>'Исходник сравнение Дубай'!$I750/2-(('Исходник сравнение Дубай'!$I750/2)*'Таблица вводных'!$G$9)</f>
        <v>0</v>
      </c>
      <c r="J786" s="13" t="s">
        <v>219</v>
      </c>
    </row>
    <row r="787" spans="1:10" ht="13.2" customHeight="1">
      <c r="A787" s="140"/>
      <c r="B787" s="5"/>
      <c r="C787" s="42">
        <f>('Исходник сравнение Дубай'!$C751/2)-(('Исходник сравнение Дубай'!$C751/2)*'Таблица вводных'!$G$3)</f>
        <v>0</v>
      </c>
      <c r="D787" s="42">
        <f>('Исходник сравнение Дубай'!$D751/2+'Таблица вводных'!$F$4)-('Исходник сравнение Дубай'!$D751/2*'Таблица вводных'!$G$4)</f>
        <v>7</v>
      </c>
      <c r="E787" s="42">
        <f>('Исходник сравнение Дубай'!$E751/2)-(('Исходник сравнение Дубай'!$E751/2-'Таблица вводных'!$F$5)*'Таблица вводных'!$G$5)</f>
        <v>0.82499999999999996</v>
      </c>
      <c r="F787" s="42">
        <f>('Исходник сравнение Дубай'!$F751/2+'Таблица вводных'!$F$6)-(('Исходник сравнение Дубай'!$F751/2+'Таблица вводных'!$F$6)*'Таблица вводных'!$G$6)</f>
        <v>21.6</v>
      </c>
      <c r="G787" s="42">
        <f>('Исходник сравнение Дубай'!$G751/2)-(('Исходник сравнение Дубай'!$G751/2)*'Таблица вводных'!$G$7)</f>
        <v>0</v>
      </c>
      <c r="H787" s="43">
        <f>'Исходник сравнение Дубай'!$H751/2</f>
        <v>0</v>
      </c>
      <c r="I787" s="42">
        <f>'Исходник сравнение Дубай'!$I751/2-(('Исходник сравнение Дубай'!$I751/2)*'Таблица вводных'!$G$9)</f>
        <v>0</v>
      </c>
      <c r="J787" s="13" t="s">
        <v>219</v>
      </c>
    </row>
    <row r="788" spans="1:10" ht="13.2" customHeight="1">
      <c r="A788" s="140"/>
      <c r="B788" s="5"/>
      <c r="C788" s="42">
        <f>('Исходник сравнение Дубай'!$C752/2)-(('Исходник сравнение Дубай'!$C752/2)*'Таблица вводных'!$G$3)</f>
        <v>0</v>
      </c>
      <c r="D788" s="42">
        <f>('Исходник сравнение Дубай'!$D752/2+'Таблица вводных'!$F$4)-('Исходник сравнение Дубай'!$D752/2*'Таблица вводных'!$G$4)</f>
        <v>7</v>
      </c>
      <c r="E788" s="42">
        <f>('Исходник сравнение Дубай'!$E752/2)-(('Исходник сравнение Дубай'!$E752/2-'Таблица вводных'!$F$5)*'Таблица вводных'!$G$5)</f>
        <v>0.82499999999999996</v>
      </c>
      <c r="F788" s="42">
        <f>('Исходник сравнение Дубай'!$F752/2+'Таблица вводных'!$F$6)-(('Исходник сравнение Дубай'!$F752/2+'Таблица вводных'!$F$6)*'Таблица вводных'!$G$6)</f>
        <v>21.6</v>
      </c>
      <c r="G788" s="42">
        <f>('Исходник сравнение Дубай'!$G752/2)-(('Исходник сравнение Дубай'!$G752/2)*'Таблица вводных'!$G$7)</f>
        <v>0</v>
      </c>
      <c r="H788" s="43">
        <f>'Исходник сравнение Дубай'!$H752/2</f>
        <v>0</v>
      </c>
      <c r="I788" s="42">
        <f>'Исходник сравнение Дубай'!$I752/2-(('Исходник сравнение Дубай'!$I752/2)*'Таблица вводных'!$G$9)</f>
        <v>0</v>
      </c>
      <c r="J788" s="13" t="s">
        <v>219</v>
      </c>
    </row>
    <row r="789" spans="1:10" ht="13.2" customHeight="1">
      <c r="A789" s="140"/>
      <c r="B789" s="5"/>
      <c r="C789" s="42">
        <f>('Исходник сравнение Дубай'!$C753/2)-(('Исходник сравнение Дубай'!$C753/2)*'Таблица вводных'!$G$3)</f>
        <v>0</v>
      </c>
      <c r="D789" s="42">
        <f>('Исходник сравнение Дубай'!$D753/2+'Таблица вводных'!$F$4)-('Исходник сравнение Дубай'!$D753/2*'Таблица вводных'!$G$4)</f>
        <v>7</v>
      </c>
      <c r="E789" s="42">
        <f>('Исходник сравнение Дубай'!$E753/2)-(('Исходник сравнение Дубай'!$E753/2-'Таблица вводных'!$F$5)*'Таблица вводных'!$G$5)</f>
        <v>0.82499999999999996</v>
      </c>
      <c r="F789" s="42">
        <f>('Исходник сравнение Дубай'!$F753/2+'Таблица вводных'!$F$6)-(('Исходник сравнение Дубай'!$F753/2+'Таблица вводных'!$F$6)*'Таблица вводных'!$G$6)</f>
        <v>21.6</v>
      </c>
      <c r="G789" s="42">
        <f>('Исходник сравнение Дубай'!$G753/2)-(('Исходник сравнение Дубай'!$G753/2)*'Таблица вводных'!$G$7)</f>
        <v>0</v>
      </c>
      <c r="H789" s="43">
        <f>'Исходник сравнение Дубай'!$H753/2</f>
        <v>0</v>
      </c>
      <c r="I789" s="42">
        <f>'Исходник сравнение Дубай'!$I753/2-(('Исходник сравнение Дубай'!$I753/2)*'Таблица вводных'!$G$9)</f>
        <v>0</v>
      </c>
      <c r="J789" s="13" t="s">
        <v>219</v>
      </c>
    </row>
    <row r="790" spans="1:10" ht="13.2" customHeight="1">
      <c r="A790" s="140"/>
      <c r="B790" s="5"/>
      <c r="C790" s="42">
        <f>('Исходник сравнение Дубай'!$C754/2)-(('Исходник сравнение Дубай'!$C754/2)*'Таблица вводных'!$G$3)</f>
        <v>0</v>
      </c>
      <c r="D790" s="42">
        <f>('Исходник сравнение Дубай'!$D754/2+'Таблица вводных'!$F$4)-('Исходник сравнение Дубай'!$D754/2*'Таблица вводных'!$G$4)</f>
        <v>7</v>
      </c>
      <c r="E790" s="42">
        <f>('Исходник сравнение Дубай'!$E754/2)-(('Исходник сравнение Дубай'!$E754/2-'Таблица вводных'!$F$5)*'Таблица вводных'!$G$5)</f>
        <v>0.82499999999999996</v>
      </c>
      <c r="F790" s="42">
        <f>('Исходник сравнение Дубай'!$F754/2+'Таблица вводных'!$F$6)-(('Исходник сравнение Дубай'!$F754/2+'Таблица вводных'!$F$6)*'Таблица вводных'!$G$6)</f>
        <v>21.6</v>
      </c>
      <c r="G790" s="42">
        <f>('Исходник сравнение Дубай'!$G754/2)-(('Исходник сравнение Дубай'!$G754/2)*'Таблица вводных'!$G$7)</f>
        <v>0</v>
      </c>
      <c r="H790" s="43">
        <f>'Исходник сравнение Дубай'!$H754/2</f>
        <v>0</v>
      </c>
      <c r="I790" s="42">
        <f>'Исходник сравнение Дубай'!$I754/2-(('Исходник сравнение Дубай'!$I754/2)*'Таблица вводных'!$G$9)</f>
        <v>0</v>
      </c>
      <c r="J790" s="13" t="s">
        <v>219</v>
      </c>
    </row>
    <row r="791" spans="1:10" ht="13.2" customHeight="1">
      <c r="A791" s="140"/>
      <c r="B791" s="5"/>
      <c r="C791" s="42">
        <f>('Исходник сравнение Дубай'!$C755/2)-(('Исходник сравнение Дубай'!$C755/2)*'Таблица вводных'!$G$3)</f>
        <v>0</v>
      </c>
      <c r="D791" s="42">
        <f>('Исходник сравнение Дубай'!$D755/2+'Таблица вводных'!$F$4)-('Исходник сравнение Дубай'!$D755/2*'Таблица вводных'!$G$4)</f>
        <v>7</v>
      </c>
      <c r="E791" s="42">
        <f>('Исходник сравнение Дубай'!$E755/2)-(('Исходник сравнение Дубай'!$E755/2-'Таблица вводных'!$F$5)*'Таблица вводных'!$G$5)</f>
        <v>0.82499999999999996</v>
      </c>
      <c r="F791" s="42">
        <f>('Исходник сравнение Дубай'!$F755/2+'Таблица вводных'!$F$6)-(('Исходник сравнение Дубай'!$F755/2+'Таблица вводных'!$F$6)*'Таблица вводных'!$G$6)</f>
        <v>21.6</v>
      </c>
      <c r="G791" s="42">
        <f>('Исходник сравнение Дубай'!$G755/2)-(('Исходник сравнение Дубай'!$G755/2)*'Таблица вводных'!$G$7)</f>
        <v>0</v>
      </c>
      <c r="H791" s="43">
        <f>'Исходник сравнение Дубай'!$H755/2</f>
        <v>0</v>
      </c>
      <c r="I791" s="42">
        <f>'Исходник сравнение Дубай'!$I755/2-(('Исходник сравнение Дубай'!$I755/2)*'Таблица вводных'!$G$9)</f>
        <v>0</v>
      </c>
      <c r="J791" s="13" t="s">
        <v>219</v>
      </c>
    </row>
    <row r="792" spans="1:10" ht="13.2" customHeight="1">
      <c r="A792" s="140"/>
      <c r="B792" s="5"/>
      <c r="C792" s="42">
        <f>('Исходник сравнение Дубай'!$C756/2)-(('Исходник сравнение Дубай'!$C756/2)*'Таблица вводных'!$G$3)</f>
        <v>0</v>
      </c>
      <c r="D792" s="42">
        <f>('Исходник сравнение Дубай'!$D756/2+'Таблица вводных'!$F$4)-('Исходник сравнение Дубай'!$D756/2*'Таблица вводных'!$G$4)</f>
        <v>7</v>
      </c>
      <c r="E792" s="42">
        <f>('Исходник сравнение Дубай'!$E756/2)-(('Исходник сравнение Дубай'!$E756/2-'Таблица вводных'!$F$5)*'Таблица вводных'!$G$5)</f>
        <v>0.82499999999999996</v>
      </c>
      <c r="F792" s="42">
        <f>('Исходник сравнение Дубай'!$F756/2+'Таблица вводных'!$F$6)-(('Исходник сравнение Дубай'!$F756/2+'Таблица вводных'!$F$6)*'Таблица вводных'!$G$6)</f>
        <v>21.6</v>
      </c>
      <c r="G792" s="42">
        <f>('Исходник сравнение Дубай'!$G756/2)-(('Исходник сравнение Дубай'!$G756/2)*'Таблица вводных'!$G$7)</f>
        <v>0</v>
      </c>
      <c r="H792" s="43">
        <f>'Исходник сравнение Дубай'!$H756/2</f>
        <v>0</v>
      </c>
      <c r="I792" s="42">
        <f>'Исходник сравнение Дубай'!$I756/2-(('Исходник сравнение Дубай'!$I756/2)*'Таблица вводных'!$G$9)</f>
        <v>0</v>
      </c>
      <c r="J792" s="13" t="s">
        <v>219</v>
      </c>
    </row>
    <row r="793" spans="1:10" ht="13.2" customHeight="1">
      <c r="A793" s="141"/>
      <c r="B793" s="18"/>
      <c r="C793" s="44">
        <f>('Исходник сравнение Дубай'!$C757/2)-(('Исходник сравнение Дубай'!$C757/2)*'Таблица вводных'!$G$3)</f>
        <v>0</v>
      </c>
      <c r="D793" s="44">
        <f>('Исходник сравнение Дубай'!$D757/2+'Таблица вводных'!$F$4)-('Исходник сравнение Дубай'!$D757/2*'Таблица вводных'!$G$4)</f>
        <v>7</v>
      </c>
      <c r="E793" s="44">
        <f>('Исходник сравнение Дубай'!$E757/2)-(('Исходник сравнение Дубай'!$E757/2-'Таблица вводных'!$F$5)*'Таблица вводных'!$G$5)</f>
        <v>0.82499999999999996</v>
      </c>
      <c r="F793" s="44">
        <f>('Исходник сравнение Дубай'!$F757/2+'Таблица вводных'!$F$6)-(('Исходник сравнение Дубай'!$F757/2+'Таблица вводных'!$F$6)*'Таблица вводных'!$G$6)</f>
        <v>21.6</v>
      </c>
      <c r="G793" s="44">
        <f>('Исходник сравнение Дубай'!$G757/2)-(('Исходник сравнение Дубай'!$G757/2)*'Таблица вводных'!$G$7)</f>
        <v>0</v>
      </c>
      <c r="H793" s="45">
        <f>'Исходник сравнение Дубай'!$H757/2</f>
        <v>0</v>
      </c>
      <c r="I793" s="44">
        <f>'Исходник сравнение Дубай'!$I757/2-(('Исходник сравнение Дубай'!$I757/2)*'Таблица вводных'!$G$9)</f>
        <v>0</v>
      </c>
      <c r="J793" s="22" t="s">
        <v>219</v>
      </c>
    </row>
    <row r="794" spans="1:10" ht="13.2" customHeight="1">
      <c r="A794" s="143" t="s">
        <v>220</v>
      </c>
      <c r="B794" s="5">
        <v>45423</v>
      </c>
      <c r="C794" s="40">
        <f>('Исходник сравнение Дубай'!$C758/2)-(('Исходник сравнение Дубай'!$C758/2)*'Таблица вводных'!$G$3)</f>
        <v>0</v>
      </c>
      <c r="D794" s="40">
        <f>('Исходник сравнение Дубай'!$D758/2+'Таблица вводных'!$F$4)-('Исходник сравнение Дубай'!$D758/2*'Таблица вводных'!$G$4)</f>
        <v>7</v>
      </c>
      <c r="E794" s="40">
        <f>('Исходник сравнение Дубай'!$E758/2)-(('Исходник сравнение Дубай'!$E758/2-'Таблица вводных'!$F$5)*'Таблица вводных'!$G$5)</f>
        <v>0.82499999999999996</v>
      </c>
      <c r="F794" s="40">
        <f>('Исходник сравнение Дубай'!$F758/2+'Таблица вводных'!$F$6)-(('Исходник сравнение Дубай'!$F758/2+'Таблица вводных'!$F$6)*'Таблица вводных'!$G$6)</f>
        <v>21.6</v>
      </c>
      <c r="G794" s="40">
        <f>('Исходник сравнение Дубай'!$G758/2)-(('Исходник сравнение Дубай'!$G758/2)*'Таблица вводных'!$G$7)</f>
        <v>0</v>
      </c>
      <c r="H794" s="41">
        <f>'Исходник сравнение Дубай'!$H758/2</f>
        <v>0</v>
      </c>
      <c r="I794" s="40">
        <f>'Исходник сравнение Дубай'!$I758/2-(('Исходник сравнение Дубай'!$I758/2)*'Таблица вводных'!$G$9)</f>
        <v>0</v>
      </c>
      <c r="J794" s="10" t="s">
        <v>202</v>
      </c>
    </row>
    <row r="795" spans="1:10" ht="13.2" customHeight="1">
      <c r="A795" s="140"/>
      <c r="B795" s="5">
        <v>45426</v>
      </c>
      <c r="C795" s="42">
        <f>('Исходник сравнение Дубай'!$C759/2)-(('Исходник сравнение Дубай'!$C759/2)*'Таблица вводных'!$G$3)</f>
        <v>0</v>
      </c>
      <c r="D795" s="42">
        <f>('Исходник сравнение Дубай'!$D759/2+'Таблица вводных'!$F$4)-('Исходник сравнение Дубай'!$D759/2*'Таблица вводных'!$G$4)</f>
        <v>7</v>
      </c>
      <c r="E795" s="42">
        <f>('Исходник сравнение Дубай'!$E759/2)-(('Исходник сравнение Дубай'!$E759/2-'Таблица вводных'!$F$5)*'Таблица вводных'!$G$5)</f>
        <v>0.82499999999999996</v>
      </c>
      <c r="F795" s="42">
        <f>('Исходник сравнение Дубай'!$F759/2+'Таблица вводных'!$F$6)-(('Исходник сравнение Дубай'!$F759/2+'Таблица вводных'!$F$6)*'Таблица вводных'!$G$6)</f>
        <v>21.6</v>
      </c>
      <c r="G795" s="42">
        <f>('Исходник сравнение Дубай'!$G759/2)-(('Исходник сравнение Дубай'!$G759/2)*'Таблица вводных'!$G$7)</f>
        <v>0</v>
      </c>
      <c r="H795" s="43">
        <f>'Исходник сравнение Дубай'!$H759/2</f>
        <v>0</v>
      </c>
      <c r="I795" s="42">
        <f>'Исходник сравнение Дубай'!$I759/2-(('Исходник сравнение Дубай'!$I759/2)*'Таблица вводных'!$G$9)</f>
        <v>0</v>
      </c>
      <c r="J795" s="13" t="s">
        <v>202</v>
      </c>
    </row>
    <row r="796" spans="1:10" ht="13.2" customHeight="1">
      <c r="A796" s="140"/>
      <c r="B796" s="5">
        <v>45430</v>
      </c>
      <c r="C796" s="42">
        <f>('Исходник сравнение Дубай'!$C760/2)-(('Исходник сравнение Дубай'!$C760/2)*'Таблица вводных'!$G$3)</f>
        <v>0</v>
      </c>
      <c r="D796" s="42">
        <f>('Исходник сравнение Дубай'!$D760/2+'Таблица вводных'!$F$4)-('Исходник сравнение Дубай'!$D760/2*'Таблица вводных'!$G$4)</f>
        <v>7</v>
      </c>
      <c r="E796" s="42">
        <f>('Исходник сравнение Дубай'!$E760/2)-(('Исходник сравнение Дубай'!$E760/2-'Таблица вводных'!$F$5)*'Таблица вводных'!$G$5)</f>
        <v>0.82499999999999996</v>
      </c>
      <c r="F796" s="42">
        <f>('Исходник сравнение Дубай'!$F760/2+'Таблица вводных'!$F$6)-(('Исходник сравнение Дубай'!$F760/2+'Таблица вводных'!$F$6)*'Таблица вводных'!$G$6)</f>
        <v>21.6</v>
      </c>
      <c r="G796" s="42">
        <f>('Исходник сравнение Дубай'!$G760/2)-(('Исходник сравнение Дубай'!$G760/2)*'Таблица вводных'!$G$7)</f>
        <v>0</v>
      </c>
      <c r="H796" s="43">
        <f>'Исходник сравнение Дубай'!$H760/2</f>
        <v>0</v>
      </c>
      <c r="I796" s="42">
        <f>'Исходник сравнение Дубай'!$I760/2-(('Исходник сравнение Дубай'!$I760/2)*'Таблица вводных'!$G$9)</f>
        <v>0</v>
      </c>
      <c r="J796" s="13" t="s">
        <v>202</v>
      </c>
    </row>
    <row r="797" spans="1:10" ht="13.2" customHeight="1">
      <c r="A797" s="140"/>
      <c r="B797" s="5">
        <v>45433</v>
      </c>
      <c r="C797" s="42">
        <f>('Исходник сравнение Дубай'!$C761/2)-(('Исходник сравнение Дубай'!$C761/2)*'Таблица вводных'!$G$3)</f>
        <v>0</v>
      </c>
      <c r="D797" s="42">
        <f>('Исходник сравнение Дубай'!$D761/2+'Таблица вводных'!$F$4)-('Исходник сравнение Дубай'!$D761/2*'Таблица вводных'!$G$4)</f>
        <v>7</v>
      </c>
      <c r="E797" s="42">
        <f>('Исходник сравнение Дубай'!$E761/2)-(('Исходник сравнение Дубай'!$E761/2-'Таблица вводных'!$F$5)*'Таблица вводных'!$G$5)</f>
        <v>0.82499999999999996</v>
      </c>
      <c r="F797" s="42">
        <f>('Исходник сравнение Дубай'!$F761/2+'Таблица вводных'!$F$6)-(('Исходник сравнение Дубай'!$F761/2+'Таблица вводных'!$F$6)*'Таблица вводных'!$G$6)</f>
        <v>21.6</v>
      </c>
      <c r="G797" s="42">
        <f>('Исходник сравнение Дубай'!$G761/2)-(('Исходник сравнение Дубай'!$G761/2)*'Таблица вводных'!$G$7)</f>
        <v>0</v>
      </c>
      <c r="H797" s="43">
        <f>'Исходник сравнение Дубай'!$H761/2</f>
        <v>0</v>
      </c>
      <c r="I797" s="42">
        <f>'Исходник сравнение Дубай'!$I761/2-(('Исходник сравнение Дубай'!$I761/2)*'Таблица вводных'!$G$9)</f>
        <v>0</v>
      </c>
      <c r="J797" s="13" t="s">
        <v>202</v>
      </c>
    </row>
    <row r="798" spans="1:10" ht="13.2" customHeight="1">
      <c r="A798" s="140"/>
      <c r="B798" s="5">
        <v>45437</v>
      </c>
      <c r="C798" s="42">
        <f>('Исходник сравнение Дубай'!$C762/2)-(('Исходник сравнение Дубай'!$C762/2)*'Таблица вводных'!$G$3)</f>
        <v>0</v>
      </c>
      <c r="D798" s="42">
        <f>('Исходник сравнение Дубай'!$D762/2+'Таблица вводных'!$F$4)-('Исходник сравнение Дубай'!$D762/2*'Таблица вводных'!$G$4)</f>
        <v>7</v>
      </c>
      <c r="E798" s="42">
        <f>('Исходник сравнение Дубай'!$E762/2)-(('Исходник сравнение Дубай'!$E762/2-'Таблица вводных'!$F$5)*'Таблица вводных'!$G$5)</f>
        <v>0.82499999999999996</v>
      </c>
      <c r="F798" s="42">
        <f>('Исходник сравнение Дубай'!$F762/2+'Таблица вводных'!$F$6)-(('Исходник сравнение Дубай'!$F762/2+'Таблица вводных'!$F$6)*'Таблица вводных'!$G$6)</f>
        <v>21.6</v>
      </c>
      <c r="G798" s="42">
        <f>('Исходник сравнение Дубай'!$G762/2)-(('Исходник сравнение Дубай'!$G762/2)*'Таблица вводных'!$G$7)</f>
        <v>0</v>
      </c>
      <c r="H798" s="43">
        <f>'Исходник сравнение Дубай'!$H762/2</f>
        <v>0</v>
      </c>
      <c r="I798" s="42">
        <f>'Исходник сравнение Дубай'!$I762/2-(('Исходник сравнение Дубай'!$I762/2)*'Таблица вводных'!$G$9)</f>
        <v>0</v>
      </c>
      <c r="J798" s="13" t="s">
        <v>202</v>
      </c>
    </row>
    <row r="799" spans="1:10" ht="13.2" customHeight="1">
      <c r="A799" s="140"/>
      <c r="B799" s="5">
        <v>45440</v>
      </c>
      <c r="C799" s="42">
        <f>('Исходник сравнение Дубай'!$C763/2)-(('Исходник сравнение Дубай'!$C763/2)*'Таблица вводных'!$G$3)</f>
        <v>0</v>
      </c>
      <c r="D799" s="42">
        <f>('Исходник сравнение Дубай'!$D763/2+'Таблица вводных'!$F$4)-('Исходник сравнение Дубай'!$D763/2*'Таблица вводных'!$G$4)</f>
        <v>7</v>
      </c>
      <c r="E799" s="42">
        <f>('Исходник сравнение Дубай'!$E763/2)-(('Исходник сравнение Дубай'!$E763/2-'Таблица вводных'!$F$5)*'Таблица вводных'!$G$5)</f>
        <v>0.82499999999999996</v>
      </c>
      <c r="F799" s="42">
        <f>('Исходник сравнение Дубай'!$F763/2+'Таблица вводных'!$F$6)-(('Исходник сравнение Дубай'!$F763/2+'Таблица вводных'!$F$6)*'Таблица вводных'!$G$6)</f>
        <v>21.6</v>
      </c>
      <c r="G799" s="42">
        <f>('Исходник сравнение Дубай'!$G763/2)-(('Исходник сравнение Дубай'!$G763/2)*'Таблица вводных'!$G$7)</f>
        <v>0</v>
      </c>
      <c r="H799" s="43">
        <f>'Исходник сравнение Дубай'!$H763/2</f>
        <v>0</v>
      </c>
      <c r="I799" s="42">
        <f>'Исходник сравнение Дубай'!$I763/2-(('Исходник сравнение Дубай'!$I763/2)*'Таблица вводных'!$G$9)</f>
        <v>0</v>
      </c>
      <c r="J799" s="13" t="s">
        <v>202</v>
      </c>
    </row>
    <row r="800" spans="1:10" ht="13.2" customHeight="1">
      <c r="A800" s="140"/>
      <c r="B800" s="5">
        <v>45444</v>
      </c>
      <c r="C800" s="42">
        <f>('Исходник сравнение Дубай'!$C764/2)-(('Исходник сравнение Дубай'!$C764/2)*'Таблица вводных'!$G$3)</f>
        <v>0</v>
      </c>
      <c r="D800" s="42">
        <f>('Исходник сравнение Дубай'!$D764/2+'Таблица вводных'!$F$4)-('Исходник сравнение Дубай'!$D764/2*'Таблица вводных'!$G$4)</f>
        <v>7</v>
      </c>
      <c r="E800" s="42">
        <f>('Исходник сравнение Дубай'!$E764/2)-(('Исходник сравнение Дубай'!$E764/2-'Таблица вводных'!$F$5)*'Таблица вводных'!$G$5)</f>
        <v>0.82499999999999996</v>
      </c>
      <c r="F800" s="42">
        <f>('Исходник сравнение Дубай'!$F764/2+'Таблица вводных'!$F$6)-(('Исходник сравнение Дубай'!$F764/2+'Таблица вводных'!$F$6)*'Таблица вводных'!$G$6)</f>
        <v>21.6</v>
      </c>
      <c r="G800" s="42">
        <f>('Исходник сравнение Дубай'!$G764/2)-(('Исходник сравнение Дубай'!$G764/2)*'Таблица вводных'!$G$7)</f>
        <v>0</v>
      </c>
      <c r="H800" s="43">
        <f>'Исходник сравнение Дубай'!$H764/2</f>
        <v>0</v>
      </c>
      <c r="I800" s="42">
        <f>'Исходник сравнение Дубай'!$I764/2-(('Исходник сравнение Дубай'!$I764/2)*'Таблица вводных'!$G$9)</f>
        <v>0</v>
      </c>
      <c r="J800" s="13" t="s">
        <v>202</v>
      </c>
    </row>
    <row r="801" spans="1:10" ht="13.2" customHeight="1">
      <c r="A801" s="140"/>
      <c r="B801" s="5">
        <v>45447</v>
      </c>
      <c r="C801" s="42">
        <f>('Исходник сравнение Дубай'!$C765/2)-(('Исходник сравнение Дубай'!$C765/2)*'Таблица вводных'!$G$3)</f>
        <v>0</v>
      </c>
      <c r="D801" s="42">
        <f>('Исходник сравнение Дубай'!$D765/2+'Таблица вводных'!$F$4)-('Исходник сравнение Дубай'!$D765/2*'Таблица вводных'!$G$4)</f>
        <v>7</v>
      </c>
      <c r="E801" s="42">
        <f>('Исходник сравнение Дубай'!$E765/2)-(('Исходник сравнение Дубай'!$E765/2-'Таблица вводных'!$F$5)*'Таблица вводных'!$G$5)</f>
        <v>0.82499999999999996</v>
      </c>
      <c r="F801" s="42">
        <f>('Исходник сравнение Дубай'!$F765/2+'Таблица вводных'!$F$6)-(('Исходник сравнение Дубай'!$F765/2+'Таблица вводных'!$F$6)*'Таблица вводных'!$G$6)</f>
        <v>21.6</v>
      </c>
      <c r="G801" s="42">
        <f>('Исходник сравнение Дубай'!$G765/2)-(('Исходник сравнение Дубай'!$G765/2)*'Таблица вводных'!$G$7)</f>
        <v>0</v>
      </c>
      <c r="H801" s="43">
        <f>'Исходник сравнение Дубай'!$H765/2</f>
        <v>0</v>
      </c>
      <c r="I801" s="42">
        <f>'Исходник сравнение Дубай'!$I765/2-(('Исходник сравнение Дубай'!$I765/2)*'Таблица вводных'!$G$9)</f>
        <v>0</v>
      </c>
      <c r="J801" s="13" t="s">
        <v>202</v>
      </c>
    </row>
    <row r="802" spans="1:10" ht="13.2" customHeight="1">
      <c r="A802" s="140"/>
      <c r="B802" s="5">
        <v>45451</v>
      </c>
      <c r="C802" s="42">
        <f>('Исходник сравнение Дубай'!$C766/2)-(('Исходник сравнение Дубай'!$C766/2)*'Таблица вводных'!$G$3)</f>
        <v>0</v>
      </c>
      <c r="D802" s="42">
        <f>('Исходник сравнение Дубай'!$D766/2+'Таблица вводных'!$F$4)-('Исходник сравнение Дубай'!$D766/2*'Таблица вводных'!$G$4)</f>
        <v>7</v>
      </c>
      <c r="E802" s="42">
        <f>('Исходник сравнение Дубай'!$E766/2)-(('Исходник сравнение Дубай'!$E766/2-'Таблица вводных'!$F$5)*'Таблица вводных'!$G$5)</f>
        <v>0.82499999999999996</v>
      </c>
      <c r="F802" s="42">
        <f>('Исходник сравнение Дубай'!$F766/2+'Таблица вводных'!$F$6)-(('Исходник сравнение Дубай'!$F766/2+'Таблица вводных'!$F$6)*'Таблица вводных'!$G$6)</f>
        <v>21.6</v>
      </c>
      <c r="G802" s="42">
        <f>('Исходник сравнение Дубай'!$G766/2)-(('Исходник сравнение Дубай'!$G766/2)*'Таблица вводных'!$G$7)</f>
        <v>0</v>
      </c>
      <c r="H802" s="43">
        <f>'Исходник сравнение Дубай'!$H766/2</f>
        <v>0</v>
      </c>
      <c r="I802" s="42">
        <f>'Исходник сравнение Дубай'!$I766/2-(('Исходник сравнение Дубай'!$I766/2)*'Таблица вводных'!$G$9)</f>
        <v>0</v>
      </c>
      <c r="J802" s="13" t="s">
        <v>202</v>
      </c>
    </row>
    <row r="803" spans="1:10" ht="13.2" customHeight="1">
      <c r="A803" s="140"/>
      <c r="B803" s="5">
        <v>45454</v>
      </c>
      <c r="C803" s="42">
        <f>('Исходник сравнение Дубай'!$C767/2)-(('Исходник сравнение Дубай'!$C767/2)*'Таблица вводных'!$G$3)</f>
        <v>0</v>
      </c>
      <c r="D803" s="42">
        <f>('Исходник сравнение Дубай'!$D767/2+'Таблица вводных'!$F$4)-('Исходник сравнение Дубай'!$D767/2*'Таблица вводных'!$G$4)</f>
        <v>7</v>
      </c>
      <c r="E803" s="42">
        <f>('Исходник сравнение Дубай'!$E767/2)-(('Исходник сравнение Дубай'!$E767/2-'Таблица вводных'!$F$5)*'Таблица вводных'!$G$5)</f>
        <v>0.82499999999999996</v>
      </c>
      <c r="F803" s="42">
        <f>('Исходник сравнение Дубай'!$F767/2+'Таблица вводных'!$F$6)-(('Исходник сравнение Дубай'!$F767/2+'Таблица вводных'!$F$6)*'Таблица вводных'!$G$6)</f>
        <v>21.6</v>
      </c>
      <c r="G803" s="42">
        <f>('Исходник сравнение Дубай'!$G767/2)-(('Исходник сравнение Дубай'!$G767/2)*'Таблица вводных'!$G$7)</f>
        <v>0</v>
      </c>
      <c r="H803" s="43">
        <f>'Исходник сравнение Дубай'!$H767/2</f>
        <v>0</v>
      </c>
      <c r="I803" s="42">
        <f>'Исходник сравнение Дубай'!$I767/2-(('Исходник сравнение Дубай'!$I767/2)*'Таблица вводных'!$G$9)</f>
        <v>0</v>
      </c>
      <c r="J803" s="13" t="s">
        <v>202</v>
      </c>
    </row>
    <row r="804" spans="1:10" ht="13.2" customHeight="1">
      <c r="A804" s="140"/>
      <c r="B804" s="5"/>
      <c r="C804" s="42">
        <f>('Исходник сравнение Дубай'!$C768/2)-(('Исходник сравнение Дубай'!$C768/2)*'Таблица вводных'!$G$3)</f>
        <v>0</v>
      </c>
      <c r="D804" s="42">
        <f>('Исходник сравнение Дубай'!$D768/2+'Таблица вводных'!$F$4)-('Исходник сравнение Дубай'!$D768/2*'Таблица вводных'!$G$4)</f>
        <v>7</v>
      </c>
      <c r="E804" s="42">
        <f>('Исходник сравнение Дубай'!$E768/2)-(('Исходник сравнение Дубай'!$E768/2-'Таблица вводных'!$F$5)*'Таблица вводных'!$G$5)</f>
        <v>0.82499999999999996</v>
      </c>
      <c r="F804" s="42">
        <f>('Исходник сравнение Дубай'!$F768/2+'Таблица вводных'!$F$6)-(('Исходник сравнение Дубай'!$F768/2+'Таблица вводных'!$F$6)*'Таблица вводных'!$G$6)</f>
        <v>21.6</v>
      </c>
      <c r="G804" s="42">
        <f>('Исходник сравнение Дубай'!$G768/2)-(('Исходник сравнение Дубай'!$G768/2)*'Таблица вводных'!$G$7)</f>
        <v>0</v>
      </c>
      <c r="H804" s="43">
        <f>'Исходник сравнение Дубай'!$H768/2</f>
        <v>0</v>
      </c>
      <c r="I804" s="42">
        <f>'Исходник сравнение Дубай'!$I768/2-(('Исходник сравнение Дубай'!$I768/2)*'Таблица вводных'!$G$9)</f>
        <v>0</v>
      </c>
      <c r="J804" s="13" t="s">
        <v>202</v>
      </c>
    </row>
    <row r="805" spans="1:10" ht="13.2" customHeight="1">
      <c r="A805" s="140"/>
      <c r="B805" s="5"/>
      <c r="C805" s="42">
        <f>('Исходник сравнение Дубай'!$C769/2)-(('Исходник сравнение Дубай'!$C769/2)*'Таблица вводных'!$G$3)</f>
        <v>0</v>
      </c>
      <c r="D805" s="42">
        <f>('Исходник сравнение Дубай'!$D769/2+'Таблица вводных'!$F$4)-('Исходник сравнение Дубай'!$D769/2*'Таблица вводных'!$G$4)</f>
        <v>7</v>
      </c>
      <c r="E805" s="42">
        <f>('Исходник сравнение Дубай'!$E769/2)-(('Исходник сравнение Дубай'!$E769/2-'Таблица вводных'!$F$5)*'Таблица вводных'!$G$5)</f>
        <v>0.82499999999999996</v>
      </c>
      <c r="F805" s="42">
        <f>('Исходник сравнение Дубай'!$F769/2+'Таблица вводных'!$F$6)-(('Исходник сравнение Дубай'!$F769/2+'Таблица вводных'!$F$6)*'Таблица вводных'!$G$6)</f>
        <v>21.6</v>
      </c>
      <c r="G805" s="42">
        <f>('Исходник сравнение Дубай'!$G769/2)-(('Исходник сравнение Дубай'!$G769/2)*'Таблица вводных'!$G$7)</f>
        <v>0</v>
      </c>
      <c r="H805" s="43">
        <f>'Исходник сравнение Дубай'!$H769/2</f>
        <v>0</v>
      </c>
      <c r="I805" s="42">
        <f>'Исходник сравнение Дубай'!$I769/2-(('Исходник сравнение Дубай'!$I769/2)*'Таблица вводных'!$G$9)</f>
        <v>0</v>
      </c>
      <c r="J805" s="13" t="s">
        <v>202</v>
      </c>
    </row>
    <row r="806" spans="1:10" ht="13.2" customHeight="1">
      <c r="A806" s="140"/>
      <c r="B806" s="5"/>
      <c r="C806" s="42">
        <f>('Исходник сравнение Дубай'!$C770/2)-(('Исходник сравнение Дубай'!$C770/2)*'Таблица вводных'!$G$3)</f>
        <v>0</v>
      </c>
      <c r="D806" s="42">
        <f>('Исходник сравнение Дубай'!$D770/2+'Таблица вводных'!$F$4)-('Исходник сравнение Дубай'!$D770/2*'Таблица вводных'!$G$4)</f>
        <v>7</v>
      </c>
      <c r="E806" s="42">
        <f>('Исходник сравнение Дубай'!$E770/2)-(('Исходник сравнение Дубай'!$E770/2-'Таблица вводных'!$F$5)*'Таблица вводных'!$G$5)</f>
        <v>0.82499999999999996</v>
      </c>
      <c r="F806" s="42">
        <f>('Исходник сравнение Дубай'!$F770/2+'Таблица вводных'!$F$6)-(('Исходник сравнение Дубай'!$F770/2+'Таблица вводных'!$F$6)*'Таблица вводных'!$G$6)</f>
        <v>21.6</v>
      </c>
      <c r="G806" s="42">
        <f>('Исходник сравнение Дубай'!$G770/2)-(('Исходник сравнение Дубай'!$G770/2)*'Таблица вводных'!$G$7)</f>
        <v>0</v>
      </c>
      <c r="H806" s="43">
        <f>'Исходник сравнение Дубай'!$H770/2</f>
        <v>0</v>
      </c>
      <c r="I806" s="42">
        <f>'Исходник сравнение Дубай'!$I770/2-(('Исходник сравнение Дубай'!$I770/2)*'Таблица вводных'!$G$9)</f>
        <v>0</v>
      </c>
      <c r="J806" s="13" t="s">
        <v>202</v>
      </c>
    </row>
    <row r="807" spans="1:10" ht="13.2" customHeight="1">
      <c r="A807" s="140"/>
      <c r="B807" s="5"/>
      <c r="C807" s="42">
        <f>('Исходник сравнение Дубай'!$C771/2)-(('Исходник сравнение Дубай'!$C771/2)*'Таблица вводных'!$G$3)</f>
        <v>0</v>
      </c>
      <c r="D807" s="42">
        <f>('Исходник сравнение Дубай'!$D771/2+'Таблица вводных'!$F$4)-('Исходник сравнение Дубай'!$D771/2*'Таблица вводных'!$G$4)</f>
        <v>7</v>
      </c>
      <c r="E807" s="42">
        <f>('Исходник сравнение Дубай'!$E771/2)-(('Исходник сравнение Дубай'!$E771/2-'Таблица вводных'!$F$5)*'Таблица вводных'!$G$5)</f>
        <v>0.82499999999999996</v>
      </c>
      <c r="F807" s="42">
        <f>('Исходник сравнение Дубай'!$F771/2+'Таблица вводных'!$F$6)-(('Исходник сравнение Дубай'!$F771/2+'Таблица вводных'!$F$6)*'Таблица вводных'!$G$6)</f>
        <v>21.6</v>
      </c>
      <c r="G807" s="42">
        <f>('Исходник сравнение Дубай'!$G771/2)-(('Исходник сравнение Дубай'!$G771/2)*'Таблица вводных'!$G$7)</f>
        <v>0</v>
      </c>
      <c r="H807" s="43">
        <f>'Исходник сравнение Дубай'!$H771/2</f>
        <v>0</v>
      </c>
      <c r="I807" s="42">
        <f>'Исходник сравнение Дубай'!$I771/2-(('Исходник сравнение Дубай'!$I771/2)*'Таблица вводных'!$G$9)</f>
        <v>0</v>
      </c>
      <c r="J807" s="13" t="s">
        <v>202</v>
      </c>
    </row>
    <row r="808" spans="1:10" ht="13.2" customHeight="1">
      <c r="A808" s="140"/>
      <c r="B808" s="5"/>
      <c r="C808" s="42">
        <f>('Исходник сравнение Дубай'!$C772/2)-(('Исходник сравнение Дубай'!$C772/2)*'Таблица вводных'!$G$3)</f>
        <v>0</v>
      </c>
      <c r="D808" s="42">
        <f>('Исходник сравнение Дубай'!$D772/2+'Таблица вводных'!$F$4)-('Исходник сравнение Дубай'!$D772/2*'Таблица вводных'!$G$4)</f>
        <v>7</v>
      </c>
      <c r="E808" s="42">
        <f>('Исходник сравнение Дубай'!$E772/2)-(('Исходник сравнение Дубай'!$E772/2-'Таблица вводных'!$F$5)*'Таблица вводных'!$G$5)</f>
        <v>0.82499999999999996</v>
      </c>
      <c r="F808" s="42">
        <f>('Исходник сравнение Дубай'!$F772/2+'Таблица вводных'!$F$6)-(('Исходник сравнение Дубай'!$F772/2+'Таблица вводных'!$F$6)*'Таблица вводных'!$G$6)</f>
        <v>21.6</v>
      </c>
      <c r="G808" s="42">
        <f>('Исходник сравнение Дубай'!$G772/2)-(('Исходник сравнение Дубай'!$G772/2)*'Таблица вводных'!$G$7)</f>
        <v>0</v>
      </c>
      <c r="H808" s="43">
        <f>'Исходник сравнение Дубай'!$H772/2</f>
        <v>0</v>
      </c>
      <c r="I808" s="42">
        <f>'Исходник сравнение Дубай'!$I772/2-(('Исходник сравнение Дубай'!$I772/2)*'Таблица вводных'!$G$9)</f>
        <v>0</v>
      </c>
      <c r="J808" s="13" t="s">
        <v>202</v>
      </c>
    </row>
    <row r="809" spans="1:10" ht="13.2" customHeight="1">
      <c r="A809" s="140"/>
      <c r="B809" s="5"/>
      <c r="C809" s="42">
        <f>('Исходник сравнение Дубай'!$C773/2)-(('Исходник сравнение Дубай'!$C773/2)*'Таблица вводных'!$G$3)</f>
        <v>0</v>
      </c>
      <c r="D809" s="42">
        <f>('Исходник сравнение Дубай'!$D773/2+'Таблица вводных'!$F$4)-('Исходник сравнение Дубай'!$D773/2*'Таблица вводных'!$G$4)</f>
        <v>7</v>
      </c>
      <c r="E809" s="42">
        <f>('Исходник сравнение Дубай'!$E773/2)-(('Исходник сравнение Дубай'!$E773/2-'Таблица вводных'!$F$5)*'Таблица вводных'!$G$5)</f>
        <v>0.82499999999999996</v>
      </c>
      <c r="F809" s="42">
        <f>('Исходник сравнение Дубай'!$F773/2+'Таблица вводных'!$F$6)-(('Исходник сравнение Дубай'!$F773/2+'Таблица вводных'!$F$6)*'Таблица вводных'!$G$6)</f>
        <v>21.6</v>
      </c>
      <c r="G809" s="42">
        <f>('Исходник сравнение Дубай'!$G773/2)-(('Исходник сравнение Дубай'!$G773/2)*'Таблица вводных'!$G$7)</f>
        <v>0</v>
      </c>
      <c r="H809" s="43">
        <f>'Исходник сравнение Дубай'!$H773/2</f>
        <v>0</v>
      </c>
      <c r="I809" s="42">
        <f>'Исходник сравнение Дубай'!$I773/2-(('Исходник сравнение Дубай'!$I773/2)*'Таблица вводных'!$G$9)</f>
        <v>0</v>
      </c>
      <c r="J809" s="13" t="s">
        <v>202</v>
      </c>
    </row>
    <row r="810" spans="1:10" ht="13.2" customHeight="1">
      <c r="A810" s="140"/>
      <c r="B810" s="5"/>
      <c r="C810" s="42">
        <f>('Исходник сравнение Дубай'!$C774/2)-(('Исходник сравнение Дубай'!$C774/2)*'Таблица вводных'!$G$3)</f>
        <v>0</v>
      </c>
      <c r="D810" s="42">
        <f>('Исходник сравнение Дубай'!$D774/2+'Таблица вводных'!$F$4)-('Исходник сравнение Дубай'!$D774/2*'Таблица вводных'!$G$4)</f>
        <v>7</v>
      </c>
      <c r="E810" s="42">
        <f>('Исходник сравнение Дубай'!$E774/2)-(('Исходник сравнение Дубай'!$E774/2-'Таблица вводных'!$F$5)*'Таблица вводных'!$G$5)</f>
        <v>0.82499999999999996</v>
      </c>
      <c r="F810" s="42">
        <f>('Исходник сравнение Дубай'!$F774/2+'Таблица вводных'!$F$6)-(('Исходник сравнение Дубай'!$F774/2+'Таблица вводных'!$F$6)*'Таблица вводных'!$G$6)</f>
        <v>21.6</v>
      </c>
      <c r="G810" s="42">
        <f>('Исходник сравнение Дубай'!$G774/2)-(('Исходник сравнение Дубай'!$G774/2)*'Таблица вводных'!$G$7)</f>
        <v>0</v>
      </c>
      <c r="H810" s="43">
        <f>'Исходник сравнение Дубай'!$H774/2</f>
        <v>0</v>
      </c>
      <c r="I810" s="42">
        <f>'Исходник сравнение Дубай'!$I774/2-(('Исходник сравнение Дубай'!$I774/2)*'Таблица вводных'!$G$9)</f>
        <v>0</v>
      </c>
      <c r="J810" s="13" t="s">
        <v>202</v>
      </c>
    </row>
    <row r="811" spans="1:10" ht="13.2" customHeight="1">
      <c r="A811" s="141"/>
      <c r="B811" s="18"/>
      <c r="C811" s="44">
        <f>('Исходник сравнение Дубай'!$C775/2)-(('Исходник сравнение Дубай'!$C775/2)*'Таблица вводных'!$G$3)</f>
        <v>0</v>
      </c>
      <c r="D811" s="44">
        <f>('Исходник сравнение Дубай'!$D775/2+'Таблица вводных'!$F$4)-('Исходник сравнение Дубай'!$D775/2*'Таблица вводных'!$G$4)</f>
        <v>7</v>
      </c>
      <c r="E811" s="44">
        <f>('Исходник сравнение Дубай'!$E775/2)-(('Исходник сравнение Дубай'!$E775/2-'Таблица вводных'!$F$5)*'Таблица вводных'!$G$5)</f>
        <v>0.82499999999999996</v>
      </c>
      <c r="F811" s="44">
        <f>('Исходник сравнение Дубай'!$F775/2+'Таблица вводных'!$F$6)-(('Исходник сравнение Дубай'!$F775/2+'Таблица вводных'!$F$6)*'Таблица вводных'!$G$6)</f>
        <v>21.6</v>
      </c>
      <c r="G811" s="44">
        <f>('Исходник сравнение Дубай'!$G775/2)-(('Исходник сравнение Дубай'!$G775/2)*'Таблица вводных'!$G$7)</f>
        <v>0</v>
      </c>
      <c r="H811" s="45">
        <f>'Исходник сравнение Дубай'!$H775/2</f>
        <v>0</v>
      </c>
      <c r="I811" s="44">
        <f>'Исходник сравнение Дубай'!$I775/2-(('Исходник сравнение Дубай'!$I775/2)*'Таблица вводных'!$G$9)</f>
        <v>0</v>
      </c>
      <c r="J811" s="22" t="s">
        <v>202</v>
      </c>
    </row>
    <row r="812" spans="1:10" ht="13.2" customHeight="1">
      <c r="A812" s="143" t="s">
        <v>221</v>
      </c>
      <c r="B812" s="5">
        <v>45423</v>
      </c>
      <c r="C812" s="40">
        <f>('Исходник сравнение Дубай'!$C776/2)-(('Исходник сравнение Дубай'!$C776/2)*'Таблица вводных'!$G$3)</f>
        <v>0</v>
      </c>
      <c r="D812" s="40">
        <f>('Исходник сравнение Дубай'!$D776/2+'Таблица вводных'!$F$4)-('Исходник сравнение Дубай'!$D776/2*'Таблица вводных'!$G$4)</f>
        <v>7</v>
      </c>
      <c r="E812" s="40">
        <f>('Исходник сравнение Дубай'!$E776/2)-(('Исходник сравнение Дубай'!$E776/2-'Таблица вводных'!$F$5)*'Таблица вводных'!$G$5)</f>
        <v>0.82499999999999996</v>
      </c>
      <c r="F812" s="40">
        <f>('Исходник сравнение Дубай'!$F776/2+'Таблица вводных'!$F$6)-(('Исходник сравнение Дубай'!$F776/2+'Таблица вводных'!$F$6)*'Таблица вводных'!$G$6)</f>
        <v>21.6</v>
      </c>
      <c r="G812" s="40">
        <f>('Исходник сравнение Дубай'!$G776/2)-(('Исходник сравнение Дубай'!$G776/2)*'Таблица вводных'!$G$7)</f>
        <v>0</v>
      </c>
      <c r="H812" s="41">
        <f>'Исходник сравнение Дубай'!$H776/2</f>
        <v>0</v>
      </c>
      <c r="I812" s="40">
        <f>'Исходник сравнение Дубай'!$I776/2-(('Исходник сравнение Дубай'!$I776/2)*'Таблица вводных'!$G$9)</f>
        <v>0</v>
      </c>
      <c r="J812" s="10" t="s">
        <v>163</v>
      </c>
    </row>
    <row r="813" spans="1:10" ht="13.2" customHeight="1">
      <c r="A813" s="140"/>
      <c r="B813" s="5">
        <v>45426</v>
      </c>
      <c r="C813" s="42">
        <f>('Исходник сравнение Дубай'!$C777/2)-(('Исходник сравнение Дубай'!$C777/2)*'Таблица вводных'!$G$3)</f>
        <v>0</v>
      </c>
      <c r="D813" s="42">
        <f>('Исходник сравнение Дубай'!$D777/2+'Таблица вводных'!$F$4)-('Исходник сравнение Дубай'!$D777/2*'Таблица вводных'!$G$4)</f>
        <v>7</v>
      </c>
      <c r="E813" s="42">
        <f>('Исходник сравнение Дубай'!$E777/2)-(('Исходник сравнение Дубай'!$E777/2-'Таблица вводных'!$F$5)*'Таблица вводных'!$G$5)</f>
        <v>0.82499999999999996</v>
      </c>
      <c r="F813" s="42">
        <f>('Исходник сравнение Дубай'!$F777/2+'Таблица вводных'!$F$6)-(('Исходник сравнение Дубай'!$F777/2+'Таблица вводных'!$F$6)*'Таблица вводных'!$G$6)</f>
        <v>21.6</v>
      </c>
      <c r="G813" s="42">
        <f>('Исходник сравнение Дубай'!$G777/2)-(('Исходник сравнение Дубай'!$G777/2)*'Таблица вводных'!$G$7)</f>
        <v>0</v>
      </c>
      <c r="H813" s="43">
        <f>'Исходник сравнение Дубай'!$H777/2</f>
        <v>0</v>
      </c>
      <c r="I813" s="42">
        <f>'Исходник сравнение Дубай'!$I777/2-(('Исходник сравнение Дубай'!$I777/2)*'Таблица вводных'!$G$9)</f>
        <v>0</v>
      </c>
      <c r="J813" s="13" t="s">
        <v>163</v>
      </c>
    </row>
    <row r="814" spans="1:10" ht="13.2" customHeight="1">
      <c r="A814" s="140"/>
      <c r="B814" s="5">
        <v>45430</v>
      </c>
      <c r="C814" s="42">
        <f>('Исходник сравнение Дубай'!$C778/2)-(('Исходник сравнение Дубай'!$C778/2)*'Таблица вводных'!$G$3)</f>
        <v>0</v>
      </c>
      <c r="D814" s="42">
        <f>('Исходник сравнение Дубай'!$D778/2+'Таблица вводных'!$F$4)-('Исходник сравнение Дубай'!$D778/2*'Таблица вводных'!$G$4)</f>
        <v>7</v>
      </c>
      <c r="E814" s="42">
        <f>('Исходник сравнение Дубай'!$E778/2)-(('Исходник сравнение Дубай'!$E778/2-'Таблица вводных'!$F$5)*'Таблица вводных'!$G$5)</f>
        <v>0.82499999999999996</v>
      </c>
      <c r="F814" s="42">
        <f>('Исходник сравнение Дубай'!$F778/2+'Таблица вводных'!$F$6)-(('Исходник сравнение Дубай'!$F778/2+'Таблица вводных'!$F$6)*'Таблица вводных'!$G$6)</f>
        <v>21.6</v>
      </c>
      <c r="G814" s="42">
        <f>('Исходник сравнение Дубай'!$G778/2)-(('Исходник сравнение Дубай'!$G778/2)*'Таблица вводных'!$G$7)</f>
        <v>0</v>
      </c>
      <c r="H814" s="43">
        <f>'Исходник сравнение Дубай'!$H778/2</f>
        <v>0</v>
      </c>
      <c r="I814" s="42">
        <f>'Исходник сравнение Дубай'!$I778/2-(('Исходник сравнение Дубай'!$I778/2)*'Таблица вводных'!$G$9)</f>
        <v>0</v>
      </c>
      <c r="J814" s="13" t="s">
        <v>163</v>
      </c>
    </row>
    <row r="815" spans="1:10" ht="13.2" customHeight="1">
      <c r="A815" s="140"/>
      <c r="B815" s="5">
        <v>45433</v>
      </c>
      <c r="C815" s="42">
        <f>('Исходник сравнение Дубай'!$C779/2)-(('Исходник сравнение Дубай'!$C779/2)*'Таблица вводных'!$G$3)</f>
        <v>0</v>
      </c>
      <c r="D815" s="42">
        <f>('Исходник сравнение Дубай'!$D779/2+'Таблица вводных'!$F$4)-('Исходник сравнение Дубай'!$D779/2*'Таблица вводных'!$G$4)</f>
        <v>7</v>
      </c>
      <c r="E815" s="42">
        <f>('Исходник сравнение Дубай'!$E779/2)-(('Исходник сравнение Дубай'!$E779/2-'Таблица вводных'!$F$5)*'Таблица вводных'!$G$5)</f>
        <v>0.82499999999999996</v>
      </c>
      <c r="F815" s="42">
        <f>('Исходник сравнение Дубай'!$F779/2+'Таблица вводных'!$F$6)-(('Исходник сравнение Дубай'!$F779/2+'Таблица вводных'!$F$6)*'Таблица вводных'!$G$6)</f>
        <v>21.6</v>
      </c>
      <c r="G815" s="42">
        <f>('Исходник сравнение Дубай'!$G779/2)-(('Исходник сравнение Дубай'!$G779/2)*'Таблица вводных'!$G$7)</f>
        <v>0</v>
      </c>
      <c r="H815" s="43">
        <f>'Исходник сравнение Дубай'!$H779/2</f>
        <v>0</v>
      </c>
      <c r="I815" s="42">
        <f>'Исходник сравнение Дубай'!$I779/2-(('Исходник сравнение Дубай'!$I779/2)*'Таблица вводных'!$G$9)</f>
        <v>0</v>
      </c>
      <c r="J815" s="13" t="s">
        <v>163</v>
      </c>
    </row>
    <row r="816" spans="1:10" ht="13.2" customHeight="1">
      <c r="A816" s="140"/>
      <c r="B816" s="5">
        <v>45437</v>
      </c>
      <c r="C816" s="42">
        <f>('Исходник сравнение Дубай'!$C780/2)-(('Исходник сравнение Дубай'!$C780/2)*'Таблица вводных'!$G$3)</f>
        <v>0</v>
      </c>
      <c r="D816" s="42">
        <f>('Исходник сравнение Дубай'!$D780/2+'Таблица вводных'!$F$4)-('Исходник сравнение Дубай'!$D780/2*'Таблица вводных'!$G$4)</f>
        <v>7</v>
      </c>
      <c r="E816" s="42">
        <f>('Исходник сравнение Дубай'!$E780/2)-(('Исходник сравнение Дубай'!$E780/2-'Таблица вводных'!$F$5)*'Таблица вводных'!$G$5)</f>
        <v>0.82499999999999996</v>
      </c>
      <c r="F816" s="42">
        <f>('Исходник сравнение Дубай'!$F780/2+'Таблица вводных'!$F$6)-(('Исходник сравнение Дубай'!$F780/2+'Таблица вводных'!$F$6)*'Таблица вводных'!$G$6)</f>
        <v>21.6</v>
      </c>
      <c r="G816" s="42">
        <f>('Исходник сравнение Дубай'!$G780/2)-(('Исходник сравнение Дубай'!$G780/2)*'Таблица вводных'!$G$7)</f>
        <v>0</v>
      </c>
      <c r="H816" s="43">
        <f>'Исходник сравнение Дубай'!$H780/2</f>
        <v>0</v>
      </c>
      <c r="I816" s="42">
        <f>'Исходник сравнение Дубай'!$I780/2-(('Исходник сравнение Дубай'!$I780/2)*'Таблица вводных'!$G$9)</f>
        <v>0</v>
      </c>
      <c r="J816" s="13" t="s">
        <v>163</v>
      </c>
    </row>
    <row r="817" spans="1:10" ht="13.2" customHeight="1">
      <c r="A817" s="140"/>
      <c r="B817" s="5">
        <v>45440</v>
      </c>
      <c r="C817" s="42">
        <f>('Исходник сравнение Дубай'!$C781/2)-(('Исходник сравнение Дубай'!$C781/2)*'Таблица вводных'!$G$3)</f>
        <v>0</v>
      </c>
      <c r="D817" s="42">
        <f>('Исходник сравнение Дубай'!$D781/2+'Таблица вводных'!$F$4)-('Исходник сравнение Дубай'!$D781/2*'Таблица вводных'!$G$4)</f>
        <v>7</v>
      </c>
      <c r="E817" s="42">
        <f>('Исходник сравнение Дубай'!$E781/2)-(('Исходник сравнение Дубай'!$E781/2-'Таблица вводных'!$F$5)*'Таблица вводных'!$G$5)</f>
        <v>0.82499999999999996</v>
      </c>
      <c r="F817" s="42">
        <f>('Исходник сравнение Дубай'!$F781/2+'Таблица вводных'!$F$6)-(('Исходник сравнение Дубай'!$F781/2+'Таблица вводных'!$F$6)*'Таблица вводных'!$G$6)</f>
        <v>21.6</v>
      </c>
      <c r="G817" s="42">
        <f>('Исходник сравнение Дубай'!$G781/2)-(('Исходник сравнение Дубай'!$G781/2)*'Таблица вводных'!$G$7)</f>
        <v>0</v>
      </c>
      <c r="H817" s="43">
        <f>'Исходник сравнение Дубай'!$H781/2</f>
        <v>0</v>
      </c>
      <c r="I817" s="42">
        <f>'Исходник сравнение Дубай'!$I781/2-(('Исходник сравнение Дубай'!$I781/2)*'Таблица вводных'!$G$9)</f>
        <v>0</v>
      </c>
      <c r="J817" s="13" t="s">
        <v>163</v>
      </c>
    </row>
    <row r="818" spans="1:10" ht="13.2" customHeight="1">
      <c r="A818" s="140"/>
      <c r="B818" s="5">
        <v>45444</v>
      </c>
      <c r="C818" s="42">
        <f>('Исходник сравнение Дубай'!$C782/2)-(('Исходник сравнение Дубай'!$C782/2)*'Таблица вводных'!$G$3)</f>
        <v>0</v>
      </c>
      <c r="D818" s="42">
        <f>('Исходник сравнение Дубай'!$D782/2+'Таблица вводных'!$F$4)-('Исходник сравнение Дубай'!$D782/2*'Таблица вводных'!$G$4)</f>
        <v>7</v>
      </c>
      <c r="E818" s="42">
        <f>('Исходник сравнение Дубай'!$E782/2)-(('Исходник сравнение Дубай'!$E782/2-'Таблица вводных'!$F$5)*'Таблица вводных'!$G$5)</f>
        <v>0.82499999999999996</v>
      </c>
      <c r="F818" s="42">
        <f>('Исходник сравнение Дубай'!$F782/2+'Таблица вводных'!$F$6)-(('Исходник сравнение Дубай'!$F782/2+'Таблица вводных'!$F$6)*'Таблица вводных'!$G$6)</f>
        <v>21.6</v>
      </c>
      <c r="G818" s="42">
        <f>('Исходник сравнение Дубай'!$G782/2)-(('Исходник сравнение Дубай'!$G782/2)*'Таблица вводных'!$G$7)</f>
        <v>0</v>
      </c>
      <c r="H818" s="43">
        <f>'Исходник сравнение Дубай'!$H782/2</f>
        <v>0</v>
      </c>
      <c r="I818" s="42">
        <f>'Исходник сравнение Дубай'!$I782/2-(('Исходник сравнение Дубай'!$I782/2)*'Таблица вводных'!$G$9)</f>
        <v>0</v>
      </c>
      <c r="J818" s="13" t="s">
        <v>163</v>
      </c>
    </row>
    <row r="819" spans="1:10" ht="13.2" customHeight="1">
      <c r="A819" s="140"/>
      <c r="B819" s="5">
        <v>45447</v>
      </c>
      <c r="C819" s="42">
        <f>('Исходник сравнение Дубай'!$C783/2)-(('Исходник сравнение Дубай'!$C783/2)*'Таблица вводных'!$G$3)</f>
        <v>0</v>
      </c>
      <c r="D819" s="42">
        <f>('Исходник сравнение Дубай'!$D783/2+'Таблица вводных'!$F$4)-('Исходник сравнение Дубай'!$D783/2*'Таблица вводных'!$G$4)</f>
        <v>7</v>
      </c>
      <c r="E819" s="42">
        <f>('Исходник сравнение Дубай'!$E783/2)-(('Исходник сравнение Дубай'!$E783/2-'Таблица вводных'!$F$5)*'Таблица вводных'!$G$5)</f>
        <v>0.82499999999999996</v>
      </c>
      <c r="F819" s="42">
        <f>('Исходник сравнение Дубай'!$F783/2+'Таблица вводных'!$F$6)-(('Исходник сравнение Дубай'!$F783/2+'Таблица вводных'!$F$6)*'Таблица вводных'!$G$6)</f>
        <v>21.6</v>
      </c>
      <c r="G819" s="42">
        <f>('Исходник сравнение Дубай'!$G783/2)-(('Исходник сравнение Дубай'!$G783/2)*'Таблица вводных'!$G$7)</f>
        <v>0</v>
      </c>
      <c r="H819" s="43">
        <f>'Исходник сравнение Дубай'!$H783/2</f>
        <v>0</v>
      </c>
      <c r="I819" s="42">
        <f>'Исходник сравнение Дубай'!$I783/2-(('Исходник сравнение Дубай'!$I783/2)*'Таблица вводных'!$G$9)</f>
        <v>0</v>
      </c>
      <c r="J819" s="13" t="s">
        <v>163</v>
      </c>
    </row>
    <row r="820" spans="1:10" ht="13.2" customHeight="1">
      <c r="A820" s="140"/>
      <c r="B820" s="5">
        <v>45451</v>
      </c>
      <c r="C820" s="42">
        <f>('Исходник сравнение Дубай'!$C784/2)-(('Исходник сравнение Дубай'!$C784/2)*'Таблица вводных'!$G$3)</f>
        <v>0</v>
      </c>
      <c r="D820" s="42">
        <f>('Исходник сравнение Дубай'!$D784/2+'Таблица вводных'!$F$4)-('Исходник сравнение Дубай'!$D784/2*'Таблица вводных'!$G$4)</f>
        <v>7</v>
      </c>
      <c r="E820" s="42">
        <f>('Исходник сравнение Дубай'!$E784/2)-(('Исходник сравнение Дубай'!$E784/2-'Таблица вводных'!$F$5)*'Таблица вводных'!$G$5)</f>
        <v>0.82499999999999996</v>
      </c>
      <c r="F820" s="42">
        <f>('Исходник сравнение Дубай'!$F784/2+'Таблица вводных'!$F$6)-(('Исходник сравнение Дубай'!$F784/2+'Таблица вводных'!$F$6)*'Таблица вводных'!$G$6)</f>
        <v>21.6</v>
      </c>
      <c r="G820" s="42">
        <f>('Исходник сравнение Дубай'!$G784/2)-(('Исходник сравнение Дубай'!$G784/2)*'Таблица вводных'!$G$7)</f>
        <v>0</v>
      </c>
      <c r="H820" s="43">
        <f>'Исходник сравнение Дубай'!$H784/2</f>
        <v>0</v>
      </c>
      <c r="I820" s="42">
        <f>'Исходник сравнение Дубай'!$I784/2-(('Исходник сравнение Дубай'!$I784/2)*'Таблица вводных'!$G$9)</f>
        <v>0</v>
      </c>
      <c r="J820" s="13" t="s">
        <v>163</v>
      </c>
    </row>
    <row r="821" spans="1:10" ht="13.2" customHeight="1">
      <c r="A821" s="140"/>
      <c r="B821" s="5">
        <v>45454</v>
      </c>
      <c r="C821" s="42">
        <f>('Исходник сравнение Дубай'!$C785/2)-(('Исходник сравнение Дубай'!$C785/2)*'Таблица вводных'!$G$3)</f>
        <v>0</v>
      </c>
      <c r="D821" s="42">
        <f>('Исходник сравнение Дубай'!$D785/2+'Таблица вводных'!$F$4)-('Исходник сравнение Дубай'!$D785/2*'Таблица вводных'!$G$4)</f>
        <v>7</v>
      </c>
      <c r="E821" s="42">
        <f>('Исходник сравнение Дубай'!$E785/2)-(('Исходник сравнение Дубай'!$E785/2-'Таблица вводных'!$F$5)*'Таблица вводных'!$G$5)</f>
        <v>0.82499999999999996</v>
      </c>
      <c r="F821" s="42">
        <f>('Исходник сравнение Дубай'!$F785/2+'Таблица вводных'!$F$6)-(('Исходник сравнение Дубай'!$F785/2+'Таблица вводных'!$F$6)*'Таблица вводных'!$G$6)</f>
        <v>21.6</v>
      </c>
      <c r="G821" s="42">
        <f>('Исходник сравнение Дубай'!$G785/2)-(('Исходник сравнение Дубай'!$G785/2)*'Таблица вводных'!$G$7)</f>
        <v>0</v>
      </c>
      <c r="H821" s="43">
        <f>'Исходник сравнение Дубай'!$H785/2</f>
        <v>0</v>
      </c>
      <c r="I821" s="42">
        <f>'Исходник сравнение Дубай'!$I785/2-(('Исходник сравнение Дубай'!$I785/2)*'Таблица вводных'!$G$9)</f>
        <v>0</v>
      </c>
      <c r="J821" s="13" t="s">
        <v>163</v>
      </c>
    </row>
    <row r="822" spans="1:10" ht="13.2" customHeight="1">
      <c r="A822" s="140"/>
      <c r="B822" s="5"/>
      <c r="C822" s="42">
        <f>('Исходник сравнение Дубай'!$C786/2)-(('Исходник сравнение Дубай'!$C786/2)*'Таблица вводных'!$G$3)</f>
        <v>0</v>
      </c>
      <c r="D822" s="42">
        <f>('Исходник сравнение Дубай'!$D786/2+'Таблица вводных'!$F$4)-('Исходник сравнение Дубай'!$D786/2*'Таблица вводных'!$G$4)</f>
        <v>7</v>
      </c>
      <c r="E822" s="42">
        <f>('Исходник сравнение Дубай'!$E786/2)-(('Исходник сравнение Дубай'!$E786/2-'Таблица вводных'!$F$5)*'Таблица вводных'!$G$5)</f>
        <v>0.82499999999999996</v>
      </c>
      <c r="F822" s="42">
        <f>('Исходник сравнение Дубай'!$F786/2+'Таблица вводных'!$F$6)-(('Исходник сравнение Дубай'!$F786/2+'Таблица вводных'!$F$6)*'Таблица вводных'!$G$6)</f>
        <v>21.6</v>
      </c>
      <c r="G822" s="42">
        <f>('Исходник сравнение Дубай'!$G786/2)-(('Исходник сравнение Дубай'!$G786/2)*'Таблица вводных'!$G$7)</f>
        <v>0</v>
      </c>
      <c r="H822" s="43">
        <f>'Исходник сравнение Дубай'!$H786/2</f>
        <v>0</v>
      </c>
      <c r="I822" s="42">
        <f>'Исходник сравнение Дубай'!$I786/2-(('Исходник сравнение Дубай'!$I786/2)*'Таблица вводных'!$G$9)</f>
        <v>0</v>
      </c>
      <c r="J822" s="13" t="s">
        <v>163</v>
      </c>
    </row>
    <row r="823" spans="1:10" ht="13.2" customHeight="1">
      <c r="A823" s="140"/>
      <c r="B823" s="5"/>
      <c r="C823" s="42">
        <f>('Исходник сравнение Дубай'!$C787/2)-(('Исходник сравнение Дубай'!$C787/2)*'Таблица вводных'!$G$3)</f>
        <v>0</v>
      </c>
      <c r="D823" s="42">
        <f>('Исходник сравнение Дубай'!$D787/2+'Таблица вводных'!$F$4)-('Исходник сравнение Дубай'!$D787/2*'Таблица вводных'!$G$4)</f>
        <v>7</v>
      </c>
      <c r="E823" s="42">
        <f>('Исходник сравнение Дубай'!$E787/2)-(('Исходник сравнение Дубай'!$E787/2-'Таблица вводных'!$F$5)*'Таблица вводных'!$G$5)</f>
        <v>0.82499999999999996</v>
      </c>
      <c r="F823" s="42">
        <f>('Исходник сравнение Дубай'!$F787/2+'Таблица вводных'!$F$6)-(('Исходник сравнение Дубай'!$F787/2+'Таблица вводных'!$F$6)*'Таблица вводных'!$G$6)</f>
        <v>21.6</v>
      </c>
      <c r="G823" s="42">
        <f>('Исходник сравнение Дубай'!$G787/2)-(('Исходник сравнение Дубай'!$G787/2)*'Таблица вводных'!$G$7)</f>
        <v>0</v>
      </c>
      <c r="H823" s="43">
        <f>'Исходник сравнение Дубай'!$H787/2</f>
        <v>0</v>
      </c>
      <c r="I823" s="42">
        <f>'Исходник сравнение Дубай'!$I787/2-(('Исходник сравнение Дубай'!$I787/2)*'Таблица вводных'!$G$9)</f>
        <v>0</v>
      </c>
      <c r="J823" s="13" t="s">
        <v>163</v>
      </c>
    </row>
    <row r="824" spans="1:10" ht="13.2" customHeight="1">
      <c r="A824" s="140"/>
      <c r="B824" s="5"/>
      <c r="C824" s="42">
        <f>('Исходник сравнение Дубай'!$C788/2)-(('Исходник сравнение Дубай'!$C788/2)*'Таблица вводных'!$G$3)</f>
        <v>0</v>
      </c>
      <c r="D824" s="42">
        <f>('Исходник сравнение Дубай'!$D788/2+'Таблица вводных'!$F$4)-('Исходник сравнение Дубай'!$D788/2*'Таблица вводных'!$G$4)</f>
        <v>7</v>
      </c>
      <c r="E824" s="42">
        <f>('Исходник сравнение Дубай'!$E788/2)-(('Исходник сравнение Дубай'!$E788/2-'Таблица вводных'!$F$5)*'Таблица вводных'!$G$5)</f>
        <v>0.82499999999999996</v>
      </c>
      <c r="F824" s="42">
        <f>('Исходник сравнение Дубай'!$F788/2+'Таблица вводных'!$F$6)-(('Исходник сравнение Дубай'!$F788/2+'Таблица вводных'!$F$6)*'Таблица вводных'!$G$6)</f>
        <v>21.6</v>
      </c>
      <c r="G824" s="42">
        <f>('Исходник сравнение Дубай'!$G788/2)-(('Исходник сравнение Дубай'!$G788/2)*'Таблица вводных'!$G$7)</f>
        <v>0</v>
      </c>
      <c r="H824" s="43">
        <f>'Исходник сравнение Дубай'!$H788/2</f>
        <v>0</v>
      </c>
      <c r="I824" s="42">
        <f>'Исходник сравнение Дубай'!$I788/2-(('Исходник сравнение Дубай'!$I788/2)*'Таблица вводных'!$G$9)</f>
        <v>0</v>
      </c>
      <c r="J824" s="13" t="s">
        <v>163</v>
      </c>
    </row>
    <row r="825" spans="1:10" ht="13.2" customHeight="1">
      <c r="A825" s="140"/>
      <c r="B825" s="5"/>
      <c r="C825" s="42">
        <f>('Исходник сравнение Дубай'!$C789/2)-(('Исходник сравнение Дубай'!$C789/2)*'Таблица вводных'!$G$3)</f>
        <v>0</v>
      </c>
      <c r="D825" s="42">
        <f>('Исходник сравнение Дубай'!$D789/2+'Таблица вводных'!$F$4)-('Исходник сравнение Дубай'!$D789/2*'Таблица вводных'!$G$4)</f>
        <v>7</v>
      </c>
      <c r="E825" s="42">
        <f>('Исходник сравнение Дубай'!$E789/2)-(('Исходник сравнение Дубай'!$E789/2-'Таблица вводных'!$F$5)*'Таблица вводных'!$G$5)</f>
        <v>0.82499999999999996</v>
      </c>
      <c r="F825" s="42">
        <f>('Исходник сравнение Дубай'!$F789/2+'Таблица вводных'!$F$6)-(('Исходник сравнение Дубай'!$F789/2+'Таблица вводных'!$F$6)*'Таблица вводных'!$G$6)</f>
        <v>21.6</v>
      </c>
      <c r="G825" s="42">
        <f>('Исходник сравнение Дубай'!$G789/2)-(('Исходник сравнение Дубай'!$G789/2)*'Таблица вводных'!$G$7)</f>
        <v>0</v>
      </c>
      <c r="H825" s="43">
        <f>'Исходник сравнение Дубай'!$H789/2</f>
        <v>0</v>
      </c>
      <c r="I825" s="42">
        <f>'Исходник сравнение Дубай'!$I789/2-(('Исходник сравнение Дубай'!$I789/2)*'Таблица вводных'!$G$9)</f>
        <v>0</v>
      </c>
      <c r="J825" s="13" t="s">
        <v>163</v>
      </c>
    </row>
    <row r="826" spans="1:10" ht="13.2" customHeight="1">
      <c r="A826" s="140"/>
      <c r="B826" s="5"/>
      <c r="C826" s="42">
        <f>('Исходник сравнение Дубай'!$C790/2)-(('Исходник сравнение Дубай'!$C790/2)*'Таблица вводных'!$G$3)</f>
        <v>0</v>
      </c>
      <c r="D826" s="42">
        <f>('Исходник сравнение Дубай'!$D790/2+'Таблица вводных'!$F$4)-('Исходник сравнение Дубай'!$D790/2*'Таблица вводных'!$G$4)</f>
        <v>7</v>
      </c>
      <c r="E826" s="42">
        <f>('Исходник сравнение Дубай'!$E790/2)-(('Исходник сравнение Дубай'!$E790/2-'Таблица вводных'!$F$5)*'Таблица вводных'!$G$5)</f>
        <v>0.82499999999999996</v>
      </c>
      <c r="F826" s="42">
        <f>('Исходник сравнение Дубай'!$F790/2+'Таблица вводных'!$F$6)-(('Исходник сравнение Дубай'!$F790/2+'Таблица вводных'!$F$6)*'Таблица вводных'!$G$6)</f>
        <v>21.6</v>
      </c>
      <c r="G826" s="42">
        <f>('Исходник сравнение Дубай'!$G790/2)-(('Исходник сравнение Дубай'!$G790/2)*'Таблица вводных'!$G$7)</f>
        <v>0</v>
      </c>
      <c r="H826" s="43">
        <f>'Исходник сравнение Дубай'!$H790/2</f>
        <v>0</v>
      </c>
      <c r="I826" s="42">
        <f>'Исходник сравнение Дубай'!$I790/2-(('Исходник сравнение Дубай'!$I790/2)*'Таблица вводных'!$G$9)</f>
        <v>0</v>
      </c>
      <c r="J826" s="13" t="s">
        <v>163</v>
      </c>
    </row>
    <row r="827" spans="1:10" ht="13.2" customHeight="1">
      <c r="A827" s="140"/>
      <c r="B827" s="5"/>
      <c r="C827" s="42">
        <f>('Исходник сравнение Дубай'!$C791/2)-(('Исходник сравнение Дубай'!$C791/2)*'Таблица вводных'!$G$3)</f>
        <v>0</v>
      </c>
      <c r="D827" s="42">
        <f>('Исходник сравнение Дубай'!$D791/2+'Таблица вводных'!$F$4)-('Исходник сравнение Дубай'!$D791/2*'Таблица вводных'!$G$4)</f>
        <v>7</v>
      </c>
      <c r="E827" s="42">
        <f>('Исходник сравнение Дубай'!$E791/2)-(('Исходник сравнение Дубай'!$E791/2-'Таблица вводных'!$F$5)*'Таблица вводных'!$G$5)</f>
        <v>0.82499999999999996</v>
      </c>
      <c r="F827" s="42">
        <f>('Исходник сравнение Дубай'!$F791/2+'Таблица вводных'!$F$6)-(('Исходник сравнение Дубай'!$F791/2+'Таблица вводных'!$F$6)*'Таблица вводных'!$G$6)</f>
        <v>21.6</v>
      </c>
      <c r="G827" s="42">
        <f>('Исходник сравнение Дубай'!$G791/2)-(('Исходник сравнение Дубай'!$G791/2)*'Таблица вводных'!$G$7)</f>
        <v>0</v>
      </c>
      <c r="H827" s="43">
        <f>'Исходник сравнение Дубай'!$H791/2</f>
        <v>0</v>
      </c>
      <c r="I827" s="42">
        <f>'Исходник сравнение Дубай'!$I791/2-(('Исходник сравнение Дубай'!$I791/2)*'Таблица вводных'!$G$9)</f>
        <v>0</v>
      </c>
      <c r="J827" s="13" t="s">
        <v>163</v>
      </c>
    </row>
    <row r="828" spans="1:10" ht="13.2" customHeight="1">
      <c r="A828" s="140"/>
      <c r="B828" s="5"/>
      <c r="C828" s="42">
        <f>('Исходник сравнение Дубай'!$C792/2)-(('Исходник сравнение Дубай'!$C792/2)*'Таблица вводных'!$G$3)</f>
        <v>0</v>
      </c>
      <c r="D828" s="42">
        <f>('Исходник сравнение Дубай'!$D792/2+'Таблица вводных'!$F$4)-('Исходник сравнение Дубай'!$D792/2*'Таблица вводных'!$G$4)</f>
        <v>7</v>
      </c>
      <c r="E828" s="42">
        <f>('Исходник сравнение Дубай'!$E792/2)-(('Исходник сравнение Дубай'!$E792/2-'Таблица вводных'!$F$5)*'Таблица вводных'!$G$5)</f>
        <v>0.82499999999999996</v>
      </c>
      <c r="F828" s="42">
        <f>('Исходник сравнение Дубай'!$F792/2+'Таблица вводных'!$F$6)-(('Исходник сравнение Дубай'!$F792/2+'Таблица вводных'!$F$6)*'Таблица вводных'!$G$6)</f>
        <v>21.6</v>
      </c>
      <c r="G828" s="42">
        <f>('Исходник сравнение Дубай'!$G792/2)-(('Исходник сравнение Дубай'!$G792/2)*'Таблица вводных'!$G$7)</f>
        <v>0</v>
      </c>
      <c r="H828" s="43">
        <f>'Исходник сравнение Дубай'!$H792/2</f>
        <v>0</v>
      </c>
      <c r="I828" s="42">
        <f>'Исходник сравнение Дубай'!$I792/2-(('Исходник сравнение Дубай'!$I792/2)*'Таблица вводных'!$G$9)</f>
        <v>0</v>
      </c>
      <c r="J828" s="13" t="s">
        <v>163</v>
      </c>
    </row>
    <row r="829" spans="1:10" ht="13.2" customHeight="1">
      <c r="A829" s="141"/>
      <c r="B829" s="18"/>
      <c r="C829" s="44">
        <f>('Исходник сравнение Дубай'!$C793/2)-(('Исходник сравнение Дубай'!$C793/2)*'Таблица вводных'!$G$3)</f>
        <v>0</v>
      </c>
      <c r="D829" s="44">
        <f>('Исходник сравнение Дубай'!$D793/2+'Таблица вводных'!$F$4)-('Исходник сравнение Дубай'!$D793/2*'Таблица вводных'!$G$4)</f>
        <v>7</v>
      </c>
      <c r="E829" s="44">
        <f>('Исходник сравнение Дубай'!$E793/2)-(('Исходник сравнение Дубай'!$E793/2-'Таблица вводных'!$F$5)*'Таблица вводных'!$G$5)</f>
        <v>0.82499999999999996</v>
      </c>
      <c r="F829" s="44">
        <f>('Исходник сравнение Дубай'!$F793/2+'Таблица вводных'!$F$6)-(('Исходник сравнение Дубай'!$F793/2+'Таблица вводных'!$F$6)*'Таблица вводных'!$G$6)</f>
        <v>21.6</v>
      </c>
      <c r="G829" s="44">
        <f>('Исходник сравнение Дубай'!$G793/2)-(('Исходник сравнение Дубай'!$G793/2)*'Таблица вводных'!$G$7)</f>
        <v>0</v>
      </c>
      <c r="H829" s="45">
        <f>'Исходник сравнение Дубай'!$H793/2</f>
        <v>0</v>
      </c>
      <c r="I829" s="44">
        <f>'Исходник сравнение Дубай'!$I793/2-(('Исходник сравнение Дубай'!$I793/2)*'Таблица вводных'!$G$9)</f>
        <v>0</v>
      </c>
      <c r="J829" s="22" t="s">
        <v>163</v>
      </c>
    </row>
    <row r="830" spans="1:10" ht="13.2" customHeight="1">
      <c r="A830" s="143" t="s">
        <v>222</v>
      </c>
      <c r="B830" s="5">
        <v>45423</v>
      </c>
      <c r="C830" s="40">
        <f>('Исходник сравнение Дубай'!$C794/2)-(('Исходник сравнение Дубай'!$C794/2)*'Таблица вводных'!$G$3)</f>
        <v>0</v>
      </c>
      <c r="D830" s="40">
        <f>('Исходник сравнение Дубай'!$D794/2+'Таблица вводных'!$F$4)-('Исходник сравнение Дубай'!$D794/2*'Таблица вводных'!$G$4)</f>
        <v>7</v>
      </c>
      <c r="E830" s="40">
        <f>('Исходник сравнение Дубай'!$E794/2)-(('Исходник сравнение Дубай'!$E794/2-'Таблица вводных'!$F$5)*'Таблица вводных'!$G$5)</f>
        <v>0.82499999999999996</v>
      </c>
      <c r="F830" s="40">
        <f>('Исходник сравнение Дубай'!$F794/2+'Таблица вводных'!$F$6)-(('Исходник сравнение Дубай'!$F794/2+'Таблица вводных'!$F$6)*'Таблица вводных'!$G$6)</f>
        <v>21.6</v>
      </c>
      <c r="G830" s="40">
        <f>('Исходник сравнение Дубай'!$G794/2)-(('Исходник сравнение Дубай'!$G794/2)*'Таблица вводных'!$G$7)</f>
        <v>0</v>
      </c>
      <c r="H830" s="41">
        <f>'Исходник сравнение Дубай'!$H794/2</f>
        <v>0</v>
      </c>
      <c r="I830" s="40">
        <f>'Исходник сравнение Дубай'!$I794/2-(('Исходник сравнение Дубай'!$I794/2)*'Таблица вводных'!$G$9)</f>
        <v>0</v>
      </c>
      <c r="J830" s="10" t="s">
        <v>223</v>
      </c>
    </row>
    <row r="831" spans="1:10" ht="13.2" customHeight="1">
      <c r="A831" s="140"/>
      <c r="B831" s="5">
        <v>45426</v>
      </c>
      <c r="C831" s="42">
        <f>('Исходник сравнение Дубай'!$C795/2)-(('Исходник сравнение Дубай'!$C795/2)*'Таблица вводных'!$G$3)</f>
        <v>0</v>
      </c>
      <c r="D831" s="42">
        <f>('Исходник сравнение Дубай'!$D795/2+'Таблица вводных'!$F$4)-('Исходник сравнение Дубай'!$D795/2*'Таблица вводных'!$G$4)</f>
        <v>7</v>
      </c>
      <c r="E831" s="42">
        <f>('Исходник сравнение Дубай'!$E795/2)-(('Исходник сравнение Дубай'!$E795/2-'Таблица вводных'!$F$5)*'Таблица вводных'!$G$5)</f>
        <v>0.82499999999999996</v>
      </c>
      <c r="F831" s="42">
        <f>('Исходник сравнение Дубай'!$F795/2+'Таблица вводных'!$F$6)-(('Исходник сравнение Дубай'!$F795/2+'Таблица вводных'!$F$6)*'Таблица вводных'!$G$6)</f>
        <v>21.6</v>
      </c>
      <c r="G831" s="42">
        <f>('Исходник сравнение Дубай'!$G795/2)-(('Исходник сравнение Дубай'!$G795/2)*'Таблица вводных'!$G$7)</f>
        <v>0</v>
      </c>
      <c r="H831" s="43">
        <f>'Исходник сравнение Дубай'!$H795/2</f>
        <v>0</v>
      </c>
      <c r="I831" s="42">
        <f>'Исходник сравнение Дубай'!$I795/2-(('Исходник сравнение Дубай'!$I795/2)*'Таблица вводных'!$G$9)</f>
        <v>0</v>
      </c>
      <c r="J831" s="13" t="s">
        <v>223</v>
      </c>
    </row>
    <row r="832" spans="1:10" ht="13.2" customHeight="1">
      <c r="A832" s="140"/>
      <c r="B832" s="5">
        <v>45430</v>
      </c>
      <c r="C832" s="42">
        <f>('Исходник сравнение Дубай'!$C796/2)-(('Исходник сравнение Дубай'!$C796/2)*'Таблица вводных'!$G$3)</f>
        <v>0</v>
      </c>
      <c r="D832" s="42">
        <f>('Исходник сравнение Дубай'!$D796/2+'Таблица вводных'!$F$4)-('Исходник сравнение Дубай'!$D796/2*'Таблица вводных'!$G$4)</f>
        <v>7</v>
      </c>
      <c r="E832" s="42">
        <f>('Исходник сравнение Дубай'!$E796/2)-(('Исходник сравнение Дубай'!$E796/2-'Таблица вводных'!$F$5)*'Таблица вводных'!$G$5)</f>
        <v>0.82499999999999996</v>
      </c>
      <c r="F832" s="42">
        <f>('Исходник сравнение Дубай'!$F796/2+'Таблица вводных'!$F$6)-(('Исходник сравнение Дубай'!$F796/2+'Таблица вводных'!$F$6)*'Таблица вводных'!$G$6)</f>
        <v>21.6</v>
      </c>
      <c r="G832" s="42">
        <f>('Исходник сравнение Дубай'!$G796/2)-(('Исходник сравнение Дубай'!$G796/2)*'Таблица вводных'!$G$7)</f>
        <v>0</v>
      </c>
      <c r="H832" s="43">
        <f>'Исходник сравнение Дубай'!$H796/2</f>
        <v>0</v>
      </c>
      <c r="I832" s="42">
        <f>'Исходник сравнение Дубай'!$I796/2-(('Исходник сравнение Дубай'!$I796/2)*'Таблица вводных'!$G$9)</f>
        <v>0</v>
      </c>
      <c r="J832" s="13" t="s">
        <v>223</v>
      </c>
    </row>
    <row r="833" spans="1:10" ht="13.2" customHeight="1">
      <c r="A833" s="140"/>
      <c r="B833" s="5">
        <v>45433</v>
      </c>
      <c r="C833" s="42">
        <f>('Исходник сравнение Дубай'!$C797/2)-(('Исходник сравнение Дубай'!$C797/2)*'Таблица вводных'!$G$3)</f>
        <v>0</v>
      </c>
      <c r="D833" s="42">
        <f>('Исходник сравнение Дубай'!$D797/2+'Таблица вводных'!$F$4)-('Исходник сравнение Дубай'!$D797/2*'Таблица вводных'!$G$4)</f>
        <v>7</v>
      </c>
      <c r="E833" s="42">
        <f>('Исходник сравнение Дубай'!$E797/2)-(('Исходник сравнение Дубай'!$E797/2-'Таблица вводных'!$F$5)*'Таблица вводных'!$G$5)</f>
        <v>0.82499999999999996</v>
      </c>
      <c r="F833" s="42">
        <f>('Исходник сравнение Дубай'!$F797/2+'Таблица вводных'!$F$6)-(('Исходник сравнение Дубай'!$F797/2+'Таблица вводных'!$F$6)*'Таблица вводных'!$G$6)</f>
        <v>21.6</v>
      </c>
      <c r="G833" s="42">
        <f>('Исходник сравнение Дубай'!$G797/2)-(('Исходник сравнение Дубай'!$G797/2)*'Таблица вводных'!$G$7)</f>
        <v>0</v>
      </c>
      <c r="H833" s="43">
        <f>'Исходник сравнение Дубай'!$H797/2</f>
        <v>0</v>
      </c>
      <c r="I833" s="42">
        <f>'Исходник сравнение Дубай'!$I797/2-(('Исходник сравнение Дубай'!$I797/2)*'Таблица вводных'!$G$9)</f>
        <v>0</v>
      </c>
      <c r="J833" s="13" t="s">
        <v>223</v>
      </c>
    </row>
    <row r="834" spans="1:10" ht="13.2" customHeight="1">
      <c r="A834" s="140"/>
      <c r="B834" s="5">
        <v>45437</v>
      </c>
      <c r="C834" s="42">
        <f>('Исходник сравнение Дубай'!$C798/2)-(('Исходник сравнение Дубай'!$C798/2)*'Таблица вводных'!$G$3)</f>
        <v>0</v>
      </c>
      <c r="D834" s="42">
        <f>('Исходник сравнение Дубай'!$D798/2+'Таблица вводных'!$F$4)-('Исходник сравнение Дубай'!$D798/2*'Таблица вводных'!$G$4)</f>
        <v>7</v>
      </c>
      <c r="E834" s="42">
        <f>('Исходник сравнение Дубай'!$E798/2)-(('Исходник сравнение Дубай'!$E798/2-'Таблица вводных'!$F$5)*'Таблица вводных'!$G$5)</f>
        <v>0.82499999999999996</v>
      </c>
      <c r="F834" s="42">
        <f>('Исходник сравнение Дубай'!$F798/2+'Таблица вводных'!$F$6)-(('Исходник сравнение Дубай'!$F798/2+'Таблица вводных'!$F$6)*'Таблица вводных'!$G$6)</f>
        <v>21.6</v>
      </c>
      <c r="G834" s="42">
        <f>('Исходник сравнение Дубай'!$G798/2)-(('Исходник сравнение Дубай'!$G798/2)*'Таблица вводных'!$G$7)</f>
        <v>0</v>
      </c>
      <c r="H834" s="43">
        <f>'Исходник сравнение Дубай'!$H798/2</f>
        <v>0</v>
      </c>
      <c r="I834" s="42">
        <f>'Исходник сравнение Дубай'!$I798/2-(('Исходник сравнение Дубай'!$I798/2)*'Таблица вводных'!$G$9)</f>
        <v>0</v>
      </c>
      <c r="J834" s="13" t="s">
        <v>223</v>
      </c>
    </row>
    <row r="835" spans="1:10" ht="13.2" customHeight="1">
      <c r="A835" s="140"/>
      <c r="B835" s="5">
        <v>45440</v>
      </c>
      <c r="C835" s="42">
        <f>('Исходник сравнение Дубай'!$C799/2)-(('Исходник сравнение Дубай'!$C799/2)*'Таблица вводных'!$G$3)</f>
        <v>0</v>
      </c>
      <c r="D835" s="42">
        <f>('Исходник сравнение Дубай'!$D799/2+'Таблица вводных'!$F$4)-('Исходник сравнение Дубай'!$D799/2*'Таблица вводных'!$G$4)</f>
        <v>7</v>
      </c>
      <c r="E835" s="42">
        <f>('Исходник сравнение Дубай'!$E799/2)-(('Исходник сравнение Дубай'!$E799/2-'Таблица вводных'!$F$5)*'Таблица вводных'!$G$5)</f>
        <v>0.82499999999999996</v>
      </c>
      <c r="F835" s="42">
        <f>('Исходник сравнение Дубай'!$F799/2+'Таблица вводных'!$F$6)-(('Исходник сравнение Дубай'!$F799/2+'Таблица вводных'!$F$6)*'Таблица вводных'!$G$6)</f>
        <v>21.6</v>
      </c>
      <c r="G835" s="42">
        <f>('Исходник сравнение Дубай'!$G799/2)-(('Исходник сравнение Дубай'!$G799/2)*'Таблица вводных'!$G$7)</f>
        <v>0</v>
      </c>
      <c r="H835" s="43">
        <f>'Исходник сравнение Дубай'!$H799/2</f>
        <v>0</v>
      </c>
      <c r="I835" s="42">
        <f>'Исходник сравнение Дубай'!$I799/2-(('Исходник сравнение Дубай'!$I799/2)*'Таблица вводных'!$G$9)</f>
        <v>0</v>
      </c>
      <c r="J835" s="13" t="s">
        <v>223</v>
      </c>
    </row>
    <row r="836" spans="1:10" ht="13.2" customHeight="1">
      <c r="A836" s="140"/>
      <c r="B836" s="5">
        <v>45444</v>
      </c>
      <c r="C836" s="42">
        <f>('Исходник сравнение Дубай'!$C800/2)-(('Исходник сравнение Дубай'!$C800/2)*'Таблица вводных'!$G$3)</f>
        <v>0</v>
      </c>
      <c r="D836" s="42">
        <f>('Исходник сравнение Дубай'!$D800/2+'Таблица вводных'!$F$4)-('Исходник сравнение Дубай'!$D800/2*'Таблица вводных'!$G$4)</f>
        <v>7</v>
      </c>
      <c r="E836" s="42">
        <f>('Исходник сравнение Дубай'!$E800/2)-(('Исходник сравнение Дубай'!$E800/2-'Таблица вводных'!$F$5)*'Таблица вводных'!$G$5)</f>
        <v>0.82499999999999996</v>
      </c>
      <c r="F836" s="42">
        <f>('Исходник сравнение Дубай'!$F800/2+'Таблица вводных'!$F$6)-(('Исходник сравнение Дубай'!$F800/2+'Таблица вводных'!$F$6)*'Таблица вводных'!$G$6)</f>
        <v>21.6</v>
      </c>
      <c r="G836" s="42">
        <f>('Исходник сравнение Дубай'!$G800/2)-(('Исходник сравнение Дубай'!$G800/2)*'Таблица вводных'!$G$7)</f>
        <v>0</v>
      </c>
      <c r="H836" s="43">
        <f>'Исходник сравнение Дубай'!$H800/2</f>
        <v>0</v>
      </c>
      <c r="I836" s="42">
        <f>'Исходник сравнение Дубай'!$I800/2-(('Исходник сравнение Дубай'!$I800/2)*'Таблица вводных'!$G$9)</f>
        <v>0</v>
      </c>
      <c r="J836" s="13" t="s">
        <v>223</v>
      </c>
    </row>
    <row r="837" spans="1:10" ht="13.2" customHeight="1">
      <c r="A837" s="140"/>
      <c r="B837" s="5">
        <v>45447</v>
      </c>
      <c r="C837" s="42">
        <f>('Исходник сравнение Дубай'!$C801/2)-(('Исходник сравнение Дубай'!$C801/2)*'Таблица вводных'!$G$3)</f>
        <v>0</v>
      </c>
      <c r="D837" s="42">
        <f>('Исходник сравнение Дубай'!$D801/2+'Таблица вводных'!$F$4)-('Исходник сравнение Дубай'!$D801/2*'Таблица вводных'!$G$4)</f>
        <v>7</v>
      </c>
      <c r="E837" s="42">
        <f>('Исходник сравнение Дубай'!$E801/2)-(('Исходник сравнение Дубай'!$E801/2-'Таблица вводных'!$F$5)*'Таблица вводных'!$G$5)</f>
        <v>0.82499999999999996</v>
      </c>
      <c r="F837" s="42">
        <f>('Исходник сравнение Дубай'!$F801/2+'Таблица вводных'!$F$6)-(('Исходник сравнение Дубай'!$F801/2+'Таблица вводных'!$F$6)*'Таблица вводных'!$G$6)</f>
        <v>21.6</v>
      </c>
      <c r="G837" s="42">
        <f>('Исходник сравнение Дубай'!$G801/2)-(('Исходник сравнение Дубай'!$G801/2)*'Таблица вводных'!$G$7)</f>
        <v>0</v>
      </c>
      <c r="H837" s="43">
        <f>'Исходник сравнение Дубай'!$H801/2</f>
        <v>0</v>
      </c>
      <c r="I837" s="42">
        <f>'Исходник сравнение Дубай'!$I801/2-(('Исходник сравнение Дубай'!$I801/2)*'Таблица вводных'!$G$9)</f>
        <v>0</v>
      </c>
      <c r="J837" s="13" t="s">
        <v>223</v>
      </c>
    </row>
    <row r="838" spans="1:10" ht="13.2" customHeight="1">
      <c r="A838" s="140"/>
      <c r="B838" s="5">
        <v>45451</v>
      </c>
      <c r="C838" s="42">
        <f>('Исходник сравнение Дубай'!$C802/2)-(('Исходник сравнение Дубай'!$C802/2)*'Таблица вводных'!$G$3)</f>
        <v>0</v>
      </c>
      <c r="D838" s="42">
        <f>('Исходник сравнение Дубай'!$D802/2+'Таблица вводных'!$F$4)-('Исходник сравнение Дубай'!$D802/2*'Таблица вводных'!$G$4)</f>
        <v>7</v>
      </c>
      <c r="E838" s="42">
        <f>('Исходник сравнение Дубай'!$E802/2)-(('Исходник сравнение Дубай'!$E802/2-'Таблица вводных'!$F$5)*'Таблица вводных'!$G$5)</f>
        <v>0.82499999999999996</v>
      </c>
      <c r="F838" s="42">
        <f>('Исходник сравнение Дубай'!$F802/2+'Таблица вводных'!$F$6)-(('Исходник сравнение Дубай'!$F802/2+'Таблица вводных'!$F$6)*'Таблица вводных'!$G$6)</f>
        <v>21.6</v>
      </c>
      <c r="G838" s="42">
        <f>('Исходник сравнение Дубай'!$G802/2)-(('Исходник сравнение Дубай'!$G802/2)*'Таблица вводных'!$G$7)</f>
        <v>0</v>
      </c>
      <c r="H838" s="43">
        <f>'Исходник сравнение Дубай'!$H802/2</f>
        <v>0</v>
      </c>
      <c r="I838" s="42">
        <f>'Исходник сравнение Дубай'!$I802/2-(('Исходник сравнение Дубай'!$I802/2)*'Таблица вводных'!$G$9)</f>
        <v>0</v>
      </c>
      <c r="J838" s="13" t="s">
        <v>223</v>
      </c>
    </row>
    <row r="839" spans="1:10" ht="13.2" customHeight="1">
      <c r="A839" s="140"/>
      <c r="B839" s="5">
        <v>45454</v>
      </c>
      <c r="C839" s="42">
        <f>('Исходник сравнение Дубай'!$C803/2)-(('Исходник сравнение Дубай'!$C803/2)*'Таблица вводных'!$G$3)</f>
        <v>0</v>
      </c>
      <c r="D839" s="42">
        <f>('Исходник сравнение Дубай'!$D803/2+'Таблица вводных'!$F$4)-('Исходник сравнение Дубай'!$D803/2*'Таблица вводных'!$G$4)</f>
        <v>7</v>
      </c>
      <c r="E839" s="42">
        <f>('Исходник сравнение Дубай'!$E803/2)-(('Исходник сравнение Дубай'!$E803/2-'Таблица вводных'!$F$5)*'Таблица вводных'!$G$5)</f>
        <v>0.82499999999999996</v>
      </c>
      <c r="F839" s="42">
        <f>('Исходник сравнение Дубай'!$F803/2+'Таблица вводных'!$F$6)-(('Исходник сравнение Дубай'!$F803/2+'Таблица вводных'!$F$6)*'Таблица вводных'!$G$6)</f>
        <v>21.6</v>
      </c>
      <c r="G839" s="42">
        <f>('Исходник сравнение Дубай'!$G803/2)-(('Исходник сравнение Дубай'!$G803/2)*'Таблица вводных'!$G$7)</f>
        <v>0</v>
      </c>
      <c r="H839" s="43">
        <f>'Исходник сравнение Дубай'!$H803/2</f>
        <v>0</v>
      </c>
      <c r="I839" s="42">
        <f>'Исходник сравнение Дубай'!$I803/2-(('Исходник сравнение Дубай'!$I803/2)*'Таблица вводных'!$G$9)</f>
        <v>0</v>
      </c>
      <c r="J839" s="13" t="s">
        <v>223</v>
      </c>
    </row>
    <row r="840" spans="1:10" ht="13.2" customHeight="1">
      <c r="A840" s="140"/>
      <c r="B840" s="5"/>
      <c r="C840" s="42">
        <f>('Исходник сравнение Дубай'!$C804/2)-(('Исходник сравнение Дубай'!$C804/2)*'Таблица вводных'!$G$3)</f>
        <v>0</v>
      </c>
      <c r="D840" s="42">
        <f>('Исходник сравнение Дубай'!$D804/2+'Таблица вводных'!$F$4)-('Исходник сравнение Дубай'!$D804/2*'Таблица вводных'!$G$4)</f>
        <v>7</v>
      </c>
      <c r="E840" s="42">
        <f>('Исходник сравнение Дубай'!$E804/2)-(('Исходник сравнение Дубай'!$E804/2-'Таблица вводных'!$F$5)*'Таблица вводных'!$G$5)</f>
        <v>0.82499999999999996</v>
      </c>
      <c r="F840" s="42">
        <f>('Исходник сравнение Дубай'!$F804/2+'Таблица вводных'!$F$6)-(('Исходник сравнение Дубай'!$F804/2+'Таблица вводных'!$F$6)*'Таблица вводных'!$G$6)</f>
        <v>21.6</v>
      </c>
      <c r="G840" s="42">
        <f>('Исходник сравнение Дубай'!$G804/2)-(('Исходник сравнение Дубай'!$G804/2)*'Таблица вводных'!$G$7)</f>
        <v>0</v>
      </c>
      <c r="H840" s="43">
        <f>'Исходник сравнение Дубай'!$H804/2</f>
        <v>0</v>
      </c>
      <c r="I840" s="42">
        <f>'Исходник сравнение Дубай'!$I804/2-(('Исходник сравнение Дубай'!$I804/2)*'Таблица вводных'!$G$9)</f>
        <v>0</v>
      </c>
      <c r="J840" s="13" t="s">
        <v>223</v>
      </c>
    </row>
    <row r="841" spans="1:10" ht="13.2" customHeight="1">
      <c r="A841" s="140"/>
      <c r="B841" s="5"/>
      <c r="C841" s="42">
        <f>('Исходник сравнение Дубай'!$C805/2)-(('Исходник сравнение Дубай'!$C805/2)*'Таблица вводных'!$G$3)</f>
        <v>0</v>
      </c>
      <c r="D841" s="42">
        <f>('Исходник сравнение Дубай'!$D805/2+'Таблица вводных'!$F$4)-('Исходник сравнение Дубай'!$D805/2*'Таблица вводных'!$G$4)</f>
        <v>7</v>
      </c>
      <c r="E841" s="42">
        <f>('Исходник сравнение Дубай'!$E805/2)-(('Исходник сравнение Дубай'!$E805/2-'Таблица вводных'!$F$5)*'Таблица вводных'!$G$5)</f>
        <v>0.82499999999999996</v>
      </c>
      <c r="F841" s="42">
        <f>('Исходник сравнение Дубай'!$F805/2+'Таблица вводных'!$F$6)-(('Исходник сравнение Дубай'!$F805/2+'Таблица вводных'!$F$6)*'Таблица вводных'!$G$6)</f>
        <v>21.6</v>
      </c>
      <c r="G841" s="42">
        <f>('Исходник сравнение Дубай'!$G805/2)-(('Исходник сравнение Дубай'!$G805/2)*'Таблица вводных'!$G$7)</f>
        <v>0</v>
      </c>
      <c r="H841" s="43">
        <f>'Исходник сравнение Дубай'!$H805/2</f>
        <v>0</v>
      </c>
      <c r="I841" s="42">
        <f>'Исходник сравнение Дубай'!$I805/2-(('Исходник сравнение Дубай'!$I805/2)*'Таблица вводных'!$G$9)</f>
        <v>0</v>
      </c>
      <c r="J841" s="13" t="s">
        <v>223</v>
      </c>
    </row>
    <row r="842" spans="1:10" ht="13.2" customHeight="1">
      <c r="A842" s="140"/>
      <c r="B842" s="5"/>
      <c r="C842" s="42">
        <f>('Исходник сравнение Дубай'!$C806/2)-(('Исходник сравнение Дубай'!$C806/2)*'Таблица вводных'!$G$3)</f>
        <v>0</v>
      </c>
      <c r="D842" s="42">
        <f>('Исходник сравнение Дубай'!$D806/2+'Таблица вводных'!$F$4)-('Исходник сравнение Дубай'!$D806/2*'Таблица вводных'!$G$4)</f>
        <v>7</v>
      </c>
      <c r="E842" s="42">
        <f>('Исходник сравнение Дубай'!$E806/2)-(('Исходник сравнение Дубай'!$E806/2-'Таблица вводных'!$F$5)*'Таблица вводных'!$G$5)</f>
        <v>0.82499999999999996</v>
      </c>
      <c r="F842" s="42">
        <f>('Исходник сравнение Дубай'!$F806/2+'Таблица вводных'!$F$6)-(('Исходник сравнение Дубай'!$F806/2+'Таблица вводных'!$F$6)*'Таблица вводных'!$G$6)</f>
        <v>21.6</v>
      </c>
      <c r="G842" s="42">
        <f>('Исходник сравнение Дубай'!$G806/2)-(('Исходник сравнение Дубай'!$G806/2)*'Таблица вводных'!$G$7)</f>
        <v>0</v>
      </c>
      <c r="H842" s="43">
        <f>'Исходник сравнение Дубай'!$H806/2</f>
        <v>0</v>
      </c>
      <c r="I842" s="42">
        <f>'Исходник сравнение Дубай'!$I806/2-(('Исходник сравнение Дубай'!$I806/2)*'Таблица вводных'!$G$9)</f>
        <v>0</v>
      </c>
      <c r="J842" s="13" t="s">
        <v>223</v>
      </c>
    </row>
    <row r="843" spans="1:10" ht="13.2" customHeight="1">
      <c r="A843" s="140"/>
      <c r="B843" s="5"/>
      <c r="C843" s="42">
        <f>('Исходник сравнение Дубай'!$C807/2)-(('Исходник сравнение Дубай'!$C807/2)*'Таблица вводных'!$G$3)</f>
        <v>0</v>
      </c>
      <c r="D843" s="42">
        <f>('Исходник сравнение Дубай'!$D807/2+'Таблица вводных'!$F$4)-('Исходник сравнение Дубай'!$D807/2*'Таблица вводных'!$G$4)</f>
        <v>7</v>
      </c>
      <c r="E843" s="42">
        <f>('Исходник сравнение Дубай'!$E807/2)-(('Исходник сравнение Дубай'!$E807/2-'Таблица вводных'!$F$5)*'Таблица вводных'!$G$5)</f>
        <v>0.82499999999999996</v>
      </c>
      <c r="F843" s="42">
        <f>('Исходник сравнение Дубай'!$F807/2+'Таблица вводных'!$F$6)-(('Исходник сравнение Дубай'!$F807/2+'Таблица вводных'!$F$6)*'Таблица вводных'!$G$6)</f>
        <v>21.6</v>
      </c>
      <c r="G843" s="42">
        <f>('Исходник сравнение Дубай'!$G807/2)-(('Исходник сравнение Дубай'!$G807/2)*'Таблица вводных'!$G$7)</f>
        <v>0</v>
      </c>
      <c r="H843" s="43">
        <f>'Исходник сравнение Дубай'!$H807/2</f>
        <v>0</v>
      </c>
      <c r="I843" s="42">
        <f>'Исходник сравнение Дубай'!$I807/2-(('Исходник сравнение Дубай'!$I807/2)*'Таблица вводных'!$G$9)</f>
        <v>0</v>
      </c>
      <c r="J843" s="13" t="s">
        <v>223</v>
      </c>
    </row>
    <row r="844" spans="1:10" ht="13.2" customHeight="1">
      <c r="A844" s="140"/>
      <c r="B844" s="5"/>
      <c r="C844" s="42">
        <f>('Исходник сравнение Дубай'!$C808/2)-(('Исходник сравнение Дубай'!$C808/2)*'Таблица вводных'!$G$3)</f>
        <v>0</v>
      </c>
      <c r="D844" s="42">
        <f>('Исходник сравнение Дубай'!$D808/2+'Таблица вводных'!$F$4)-('Исходник сравнение Дубай'!$D808/2*'Таблица вводных'!$G$4)</f>
        <v>7</v>
      </c>
      <c r="E844" s="42">
        <f>('Исходник сравнение Дубай'!$E808/2)-(('Исходник сравнение Дубай'!$E808/2-'Таблица вводных'!$F$5)*'Таблица вводных'!$G$5)</f>
        <v>0.82499999999999996</v>
      </c>
      <c r="F844" s="42">
        <f>('Исходник сравнение Дубай'!$F808/2+'Таблица вводных'!$F$6)-(('Исходник сравнение Дубай'!$F808/2+'Таблица вводных'!$F$6)*'Таблица вводных'!$G$6)</f>
        <v>21.6</v>
      </c>
      <c r="G844" s="42">
        <f>('Исходник сравнение Дубай'!$G808/2)-(('Исходник сравнение Дубай'!$G808/2)*'Таблица вводных'!$G$7)</f>
        <v>0</v>
      </c>
      <c r="H844" s="43">
        <f>'Исходник сравнение Дубай'!$H808/2</f>
        <v>0</v>
      </c>
      <c r="I844" s="42">
        <f>'Исходник сравнение Дубай'!$I808/2-(('Исходник сравнение Дубай'!$I808/2)*'Таблица вводных'!$G$9)</f>
        <v>0</v>
      </c>
      <c r="J844" s="13" t="s">
        <v>223</v>
      </c>
    </row>
    <row r="845" spans="1:10" ht="13.2" customHeight="1">
      <c r="A845" s="140"/>
      <c r="B845" s="5"/>
      <c r="C845" s="42">
        <f>('Исходник сравнение Дубай'!$C809/2)-(('Исходник сравнение Дубай'!$C809/2)*'Таблица вводных'!$G$3)</f>
        <v>0</v>
      </c>
      <c r="D845" s="42">
        <f>('Исходник сравнение Дубай'!$D809/2+'Таблица вводных'!$F$4)-('Исходник сравнение Дубай'!$D809/2*'Таблица вводных'!$G$4)</f>
        <v>7</v>
      </c>
      <c r="E845" s="42">
        <f>('Исходник сравнение Дубай'!$E809/2)-(('Исходник сравнение Дубай'!$E809/2-'Таблица вводных'!$F$5)*'Таблица вводных'!$G$5)</f>
        <v>0.82499999999999996</v>
      </c>
      <c r="F845" s="42">
        <f>('Исходник сравнение Дубай'!$F809/2+'Таблица вводных'!$F$6)-(('Исходник сравнение Дубай'!$F809/2+'Таблица вводных'!$F$6)*'Таблица вводных'!$G$6)</f>
        <v>21.6</v>
      </c>
      <c r="G845" s="42">
        <f>('Исходник сравнение Дубай'!$G809/2)-(('Исходник сравнение Дубай'!$G809/2)*'Таблица вводных'!$G$7)</f>
        <v>0</v>
      </c>
      <c r="H845" s="43">
        <f>'Исходник сравнение Дубай'!$H809/2</f>
        <v>0</v>
      </c>
      <c r="I845" s="42">
        <f>'Исходник сравнение Дубай'!$I809/2-(('Исходник сравнение Дубай'!$I809/2)*'Таблица вводных'!$G$9)</f>
        <v>0</v>
      </c>
      <c r="J845" s="13" t="s">
        <v>223</v>
      </c>
    </row>
    <row r="846" spans="1:10" ht="13.2" customHeight="1">
      <c r="A846" s="140"/>
      <c r="B846" s="5"/>
      <c r="C846" s="42">
        <f>('Исходник сравнение Дубай'!$C810/2)-(('Исходник сравнение Дубай'!$C810/2)*'Таблица вводных'!$G$3)</f>
        <v>0</v>
      </c>
      <c r="D846" s="42">
        <f>('Исходник сравнение Дубай'!$D810/2+'Таблица вводных'!$F$4)-('Исходник сравнение Дубай'!$D810/2*'Таблица вводных'!$G$4)</f>
        <v>7</v>
      </c>
      <c r="E846" s="42">
        <f>('Исходник сравнение Дубай'!$E810/2)-(('Исходник сравнение Дубай'!$E810/2-'Таблица вводных'!$F$5)*'Таблица вводных'!$G$5)</f>
        <v>0.82499999999999996</v>
      </c>
      <c r="F846" s="42">
        <f>('Исходник сравнение Дубай'!$F810/2+'Таблица вводных'!$F$6)-(('Исходник сравнение Дубай'!$F810/2+'Таблица вводных'!$F$6)*'Таблица вводных'!$G$6)</f>
        <v>21.6</v>
      </c>
      <c r="G846" s="42">
        <f>('Исходник сравнение Дубай'!$G810/2)-(('Исходник сравнение Дубай'!$G810/2)*'Таблица вводных'!$G$7)</f>
        <v>0</v>
      </c>
      <c r="H846" s="43">
        <f>'Исходник сравнение Дубай'!$H810/2</f>
        <v>0</v>
      </c>
      <c r="I846" s="42">
        <f>'Исходник сравнение Дубай'!$I810/2-(('Исходник сравнение Дубай'!$I810/2)*'Таблица вводных'!$G$9)</f>
        <v>0</v>
      </c>
      <c r="J846" s="13" t="s">
        <v>223</v>
      </c>
    </row>
    <row r="847" spans="1:10" ht="13.2" customHeight="1">
      <c r="A847" s="141"/>
      <c r="B847" s="18"/>
      <c r="C847" s="44">
        <f>('Исходник сравнение Дубай'!$C811/2)-(('Исходник сравнение Дубай'!$C811/2)*'Таблица вводных'!$G$3)</f>
        <v>0</v>
      </c>
      <c r="D847" s="44">
        <f>('Исходник сравнение Дубай'!$D811/2+'Таблица вводных'!$F$4)-('Исходник сравнение Дубай'!$D811/2*'Таблица вводных'!$G$4)</f>
        <v>7</v>
      </c>
      <c r="E847" s="44">
        <f>('Исходник сравнение Дубай'!$E811/2)-(('Исходник сравнение Дубай'!$E811/2-'Таблица вводных'!$F$5)*'Таблица вводных'!$G$5)</f>
        <v>0.82499999999999996</v>
      </c>
      <c r="F847" s="44">
        <f>('Исходник сравнение Дубай'!$F811/2+'Таблица вводных'!$F$6)-(('Исходник сравнение Дубай'!$F811/2+'Таблица вводных'!$F$6)*'Таблица вводных'!$G$6)</f>
        <v>21.6</v>
      </c>
      <c r="G847" s="44">
        <f>('Исходник сравнение Дубай'!$G811/2)-(('Исходник сравнение Дубай'!$G811/2)*'Таблица вводных'!$G$7)</f>
        <v>0</v>
      </c>
      <c r="H847" s="45">
        <f>'Исходник сравнение Дубай'!$H811/2</f>
        <v>0</v>
      </c>
      <c r="I847" s="44">
        <f>'Исходник сравнение Дубай'!$I811/2-(('Исходник сравнение Дубай'!$I811/2)*'Таблица вводных'!$G$9)</f>
        <v>0</v>
      </c>
      <c r="J847" s="22" t="s">
        <v>223</v>
      </c>
    </row>
    <row r="848" spans="1:10" ht="13.2" customHeight="1">
      <c r="A848" s="143" t="s">
        <v>224</v>
      </c>
      <c r="B848" s="5">
        <v>45423</v>
      </c>
      <c r="C848" s="40">
        <f>('Исходник сравнение Дубай'!$C812/2)-(('Исходник сравнение Дубай'!$C812/2)*'Таблица вводных'!$G$3)</f>
        <v>0</v>
      </c>
      <c r="D848" s="40">
        <f>('Исходник сравнение Дубай'!$D812/2+'Таблица вводных'!$F$4)-('Исходник сравнение Дубай'!$D812/2*'Таблица вводных'!$G$4)</f>
        <v>7</v>
      </c>
      <c r="E848" s="40">
        <f>('Исходник сравнение Дубай'!$E812/2)-(('Исходник сравнение Дубай'!$E812/2-'Таблица вводных'!$F$5)*'Таблица вводных'!$G$5)</f>
        <v>0.82499999999999996</v>
      </c>
      <c r="F848" s="40">
        <f>('Исходник сравнение Дубай'!$F812/2+'Таблица вводных'!$F$6)-(('Исходник сравнение Дубай'!$F812/2+'Таблица вводных'!$F$6)*'Таблица вводных'!$G$6)</f>
        <v>21.6</v>
      </c>
      <c r="G848" s="40">
        <f>('Исходник сравнение Дубай'!$G812/2)-(('Исходник сравнение Дубай'!$G812/2)*'Таблица вводных'!$G$7)</f>
        <v>0</v>
      </c>
      <c r="H848" s="41">
        <f>'Исходник сравнение Дубай'!$H812/2</f>
        <v>0</v>
      </c>
      <c r="I848" s="40">
        <f>'Исходник сравнение Дубай'!$I812/2-(('Исходник сравнение Дубай'!$I812/2)*'Таблица вводных'!$G$9)</f>
        <v>0</v>
      </c>
      <c r="J848" s="10" t="s">
        <v>225</v>
      </c>
    </row>
    <row r="849" spans="1:10" ht="13.2" customHeight="1">
      <c r="A849" s="140"/>
      <c r="B849" s="5">
        <v>45426</v>
      </c>
      <c r="C849" s="42">
        <f>('Исходник сравнение Дубай'!$C813/2)-(('Исходник сравнение Дубай'!$C813/2)*'Таблица вводных'!$G$3)</f>
        <v>0</v>
      </c>
      <c r="D849" s="42">
        <f>('Исходник сравнение Дубай'!$D813/2+'Таблица вводных'!$F$4)-('Исходник сравнение Дубай'!$D813/2*'Таблица вводных'!$G$4)</f>
        <v>7</v>
      </c>
      <c r="E849" s="42">
        <f>('Исходник сравнение Дубай'!$E813/2)-(('Исходник сравнение Дубай'!$E813/2-'Таблица вводных'!$F$5)*'Таблица вводных'!$G$5)</f>
        <v>0.82499999999999996</v>
      </c>
      <c r="F849" s="42">
        <f>('Исходник сравнение Дубай'!$F813/2+'Таблица вводных'!$F$6)-(('Исходник сравнение Дубай'!$F813/2+'Таблица вводных'!$F$6)*'Таблица вводных'!$G$6)</f>
        <v>21.6</v>
      </c>
      <c r="G849" s="42">
        <f>('Исходник сравнение Дубай'!$G813/2)-(('Исходник сравнение Дубай'!$G813/2)*'Таблица вводных'!$G$7)</f>
        <v>0</v>
      </c>
      <c r="H849" s="43">
        <f>'Исходник сравнение Дубай'!$H813/2</f>
        <v>0</v>
      </c>
      <c r="I849" s="42">
        <f>'Исходник сравнение Дубай'!$I813/2-(('Исходник сравнение Дубай'!$I813/2)*'Таблица вводных'!$G$9)</f>
        <v>0</v>
      </c>
      <c r="J849" s="13" t="s">
        <v>225</v>
      </c>
    </row>
    <row r="850" spans="1:10" ht="13.2" customHeight="1">
      <c r="A850" s="140"/>
      <c r="B850" s="5">
        <v>45430</v>
      </c>
      <c r="C850" s="42">
        <f>('Исходник сравнение Дубай'!$C814/2)-(('Исходник сравнение Дубай'!$C814/2)*'Таблица вводных'!$G$3)</f>
        <v>0</v>
      </c>
      <c r="D850" s="42">
        <f>('Исходник сравнение Дубай'!$D814/2+'Таблица вводных'!$F$4)-('Исходник сравнение Дубай'!$D814/2*'Таблица вводных'!$G$4)</f>
        <v>7</v>
      </c>
      <c r="E850" s="42">
        <f>('Исходник сравнение Дубай'!$E814/2)-(('Исходник сравнение Дубай'!$E814/2-'Таблица вводных'!$F$5)*'Таблица вводных'!$G$5)</f>
        <v>0.82499999999999996</v>
      </c>
      <c r="F850" s="42">
        <f>('Исходник сравнение Дубай'!$F814/2+'Таблица вводных'!$F$6)-(('Исходник сравнение Дубай'!$F814/2+'Таблица вводных'!$F$6)*'Таблица вводных'!$G$6)</f>
        <v>21.6</v>
      </c>
      <c r="G850" s="42">
        <f>('Исходник сравнение Дубай'!$G814/2)-(('Исходник сравнение Дубай'!$G814/2)*'Таблица вводных'!$G$7)</f>
        <v>0</v>
      </c>
      <c r="H850" s="43">
        <f>'Исходник сравнение Дубай'!$H814/2</f>
        <v>0</v>
      </c>
      <c r="I850" s="42">
        <f>'Исходник сравнение Дубай'!$I814/2-(('Исходник сравнение Дубай'!$I814/2)*'Таблица вводных'!$G$9)</f>
        <v>0</v>
      </c>
      <c r="J850" s="13" t="s">
        <v>225</v>
      </c>
    </row>
    <row r="851" spans="1:10" ht="13.2" customHeight="1">
      <c r="A851" s="140"/>
      <c r="B851" s="5">
        <v>45433</v>
      </c>
      <c r="C851" s="42">
        <f>('Исходник сравнение Дубай'!$C815/2)-(('Исходник сравнение Дубай'!$C815/2)*'Таблица вводных'!$G$3)</f>
        <v>0</v>
      </c>
      <c r="D851" s="42">
        <f>('Исходник сравнение Дубай'!$D815/2+'Таблица вводных'!$F$4)-('Исходник сравнение Дубай'!$D815/2*'Таблица вводных'!$G$4)</f>
        <v>7</v>
      </c>
      <c r="E851" s="42">
        <f>('Исходник сравнение Дубай'!$E815/2)-(('Исходник сравнение Дубай'!$E815/2-'Таблица вводных'!$F$5)*'Таблица вводных'!$G$5)</f>
        <v>0.82499999999999996</v>
      </c>
      <c r="F851" s="42">
        <f>('Исходник сравнение Дубай'!$F815/2+'Таблица вводных'!$F$6)-(('Исходник сравнение Дубай'!$F815/2+'Таблица вводных'!$F$6)*'Таблица вводных'!$G$6)</f>
        <v>21.6</v>
      </c>
      <c r="G851" s="42">
        <f>('Исходник сравнение Дубай'!$G815/2)-(('Исходник сравнение Дубай'!$G815/2)*'Таблица вводных'!$G$7)</f>
        <v>0</v>
      </c>
      <c r="H851" s="43">
        <f>'Исходник сравнение Дубай'!$H815/2</f>
        <v>0</v>
      </c>
      <c r="I851" s="42">
        <f>'Исходник сравнение Дубай'!$I815/2-(('Исходник сравнение Дубай'!$I815/2)*'Таблица вводных'!$G$9)</f>
        <v>0</v>
      </c>
      <c r="J851" s="13" t="s">
        <v>225</v>
      </c>
    </row>
    <row r="852" spans="1:10" ht="13.2" customHeight="1">
      <c r="A852" s="140"/>
      <c r="B852" s="5">
        <v>45437</v>
      </c>
      <c r="C852" s="42">
        <f>('Исходник сравнение Дубай'!$C816/2)-(('Исходник сравнение Дубай'!$C816/2)*'Таблица вводных'!$G$3)</f>
        <v>0</v>
      </c>
      <c r="D852" s="42">
        <f>('Исходник сравнение Дубай'!$D816/2+'Таблица вводных'!$F$4)-('Исходник сравнение Дубай'!$D816/2*'Таблица вводных'!$G$4)</f>
        <v>7</v>
      </c>
      <c r="E852" s="42">
        <f>('Исходник сравнение Дубай'!$E816/2)-(('Исходник сравнение Дубай'!$E816/2-'Таблица вводных'!$F$5)*'Таблица вводных'!$G$5)</f>
        <v>0.82499999999999996</v>
      </c>
      <c r="F852" s="42">
        <f>('Исходник сравнение Дубай'!$F816/2+'Таблица вводных'!$F$6)-(('Исходник сравнение Дубай'!$F816/2+'Таблица вводных'!$F$6)*'Таблица вводных'!$G$6)</f>
        <v>21.6</v>
      </c>
      <c r="G852" s="42">
        <f>('Исходник сравнение Дубай'!$G816/2)-(('Исходник сравнение Дубай'!$G816/2)*'Таблица вводных'!$G$7)</f>
        <v>0</v>
      </c>
      <c r="H852" s="43">
        <f>'Исходник сравнение Дубай'!$H816/2</f>
        <v>0</v>
      </c>
      <c r="I852" s="42">
        <f>'Исходник сравнение Дубай'!$I816/2-(('Исходник сравнение Дубай'!$I816/2)*'Таблица вводных'!$G$9)</f>
        <v>0</v>
      </c>
      <c r="J852" s="13" t="s">
        <v>225</v>
      </c>
    </row>
    <row r="853" spans="1:10" ht="13.2" customHeight="1">
      <c r="A853" s="140"/>
      <c r="B853" s="5">
        <v>45440</v>
      </c>
      <c r="C853" s="42">
        <f>('Исходник сравнение Дубай'!$C817/2)-(('Исходник сравнение Дубай'!$C817/2)*'Таблица вводных'!$G$3)</f>
        <v>0</v>
      </c>
      <c r="D853" s="42">
        <f>('Исходник сравнение Дубай'!$D817/2+'Таблица вводных'!$F$4)-('Исходник сравнение Дубай'!$D817/2*'Таблица вводных'!$G$4)</f>
        <v>7</v>
      </c>
      <c r="E853" s="42">
        <f>('Исходник сравнение Дубай'!$E817/2)-(('Исходник сравнение Дубай'!$E817/2-'Таблица вводных'!$F$5)*'Таблица вводных'!$G$5)</f>
        <v>0.82499999999999996</v>
      </c>
      <c r="F853" s="42">
        <f>('Исходник сравнение Дубай'!$F817/2+'Таблица вводных'!$F$6)-(('Исходник сравнение Дубай'!$F817/2+'Таблица вводных'!$F$6)*'Таблица вводных'!$G$6)</f>
        <v>21.6</v>
      </c>
      <c r="G853" s="42">
        <f>('Исходник сравнение Дубай'!$G817/2)-(('Исходник сравнение Дубай'!$G817/2)*'Таблица вводных'!$G$7)</f>
        <v>0</v>
      </c>
      <c r="H853" s="43">
        <f>'Исходник сравнение Дубай'!$H817/2</f>
        <v>0</v>
      </c>
      <c r="I853" s="42">
        <f>'Исходник сравнение Дубай'!$I817/2-(('Исходник сравнение Дубай'!$I817/2)*'Таблица вводных'!$G$9)</f>
        <v>0</v>
      </c>
      <c r="J853" s="13" t="s">
        <v>225</v>
      </c>
    </row>
    <row r="854" spans="1:10" ht="13.2" customHeight="1">
      <c r="A854" s="140"/>
      <c r="B854" s="5">
        <v>45444</v>
      </c>
      <c r="C854" s="42">
        <f>('Исходник сравнение Дубай'!$C818/2)-(('Исходник сравнение Дубай'!$C818/2)*'Таблица вводных'!$G$3)</f>
        <v>0</v>
      </c>
      <c r="D854" s="42">
        <f>('Исходник сравнение Дубай'!$D818/2+'Таблица вводных'!$F$4)-('Исходник сравнение Дубай'!$D818/2*'Таблица вводных'!$G$4)</f>
        <v>7</v>
      </c>
      <c r="E854" s="42">
        <f>('Исходник сравнение Дубай'!$E818/2)-(('Исходник сравнение Дубай'!$E818/2-'Таблица вводных'!$F$5)*'Таблица вводных'!$G$5)</f>
        <v>0.82499999999999996</v>
      </c>
      <c r="F854" s="42">
        <f>('Исходник сравнение Дубай'!$F818/2+'Таблица вводных'!$F$6)-(('Исходник сравнение Дубай'!$F818/2+'Таблица вводных'!$F$6)*'Таблица вводных'!$G$6)</f>
        <v>21.6</v>
      </c>
      <c r="G854" s="42">
        <f>('Исходник сравнение Дубай'!$G818/2)-(('Исходник сравнение Дубай'!$G818/2)*'Таблица вводных'!$G$7)</f>
        <v>0</v>
      </c>
      <c r="H854" s="43">
        <f>'Исходник сравнение Дубай'!$H818/2</f>
        <v>0</v>
      </c>
      <c r="I854" s="42">
        <f>'Исходник сравнение Дубай'!$I818/2-(('Исходник сравнение Дубай'!$I818/2)*'Таблица вводных'!$G$9)</f>
        <v>0</v>
      </c>
      <c r="J854" s="13" t="s">
        <v>225</v>
      </c>
    </row>
    <row r="855" spans="1:10" ht="13.2" customHeight="1">
      <c r="A855" s="140"/>
      <c r="B855" s="5">
        <v>45447</v>
      </c>
      <c r="C855" s="42">
        <f>('Исходник сравнение Дубай'!$C819/2)-(('Исходник сравнение Дубай'!$C819/2)*'Таблица вводных'!$G$3)</f>
        <v>0</v>
      </c>
      <c r="D855" s="42">
        <f>('Исходник сравнение Дубай'!$D819/2+'Таблица вводных'!$F$4)-('Исходник сравнение Дубай'!$D819/2*'Таблица вводных'!$G$4)</f>
        <v>7</v>
      </c>
      <c r="E855" s="42">
        <f>('Исходник сравнение Дубай'!$E819/2)-(('Исходник сравнение Дубай'!$E819/2-'Таблица вводных'!$F$5)*'Таблица вводных'!$G$5)</f>
        <v>0.82499999999999996</v>
      </c>
      <c r="F855" s="42">
        <f>('Исходник сравнение Дубай'!$F819/2+'Таблица вводных'!$F$6)-(('Исходник сравнение Дубай'!$F819/2+'Таблица вводных'!$F$6)*'Таблица вводных'!$G$6)</f>
        <v>21.6</v>
      </c>
      <c r="G855" s="42">
        <f>('Исходник сравнение Дубай'!$G819/2)-(('Исходник сравнение Дубай'!$G819/2)*'Таблица вводных'!$G$7)</f>
        <v>0</v>
      </c>
      <c r="H855" s="43">
        <f>'Исходник сравнение Дубай'!$H819/2</f>
        <v>0</v>
      </c>
      <c r="I855" s="42">
        <f>'Исходник сравнение Дубай'!$I819/2-(('Исходник сравнение Дубай'!$I819/2)*'Таблица вводных'!$G$9)</f>
        <v>0</v>
      </c>
      <c r="J855" s="13" t="s">
        <v>225</v>
      </c>
    </row>
    <row r="856" spans="1:10" ht="13.2" customHeight="1">
      <c r="A856" s="140"/>
      <c r="B856" s="5">
        <v>45451</v>
      </c>
      <c r="C856" s="42">
        <f>('Исходник сравнение Дубай'!$C820/2)-(('Исходник сравнение Дубай'!$C820/2)*'Таблица вводных'!$G$3)</f>
        <v>0</v>
      </c>
      <c r="D856" s="42">
        <f>('Исходник сравнение Дубай'!$D820/2+'Таблица вводных'!$F$4)-('Исходник сравнение Дубай'!$D820/2*'Таблица вводных'!$G$4)</f>
        <v>7</v>
      </c>
      <c r="E856" s="42">
        <f>('Исходник сравнение Дубай'!$E820/2)-(('Исходник сравнение Дубай'!$E820/2-'Таблица вводных'!$F$5)*'Таблица вводных'!$G$5)</f>
        <v>0.82499999999999996</v>
      </c>
      <c r="F856" s="42">
        <f>('Исходник сравнение Дубай'!$F820/2+'Таблица вводных'!$F$6)-(('Исходник сравнение Дубай'!$F820/2+'Таблица вводных'!$F$6)*'Таблица вводных'!$G$6)</f>
        <v>21.6</v>
      </c>
      <c r="G856" s="42">
        <f>('Исходник сравнение Дубай'!$G820/2)-(('Исходник сравнение Дубай'!$G820/2)*'Таблица вводных'!$G$7)</f>
        <v>0</v>
      </c>
      <c r="H856" s="43">
        <f>'Исходник сравнение Дубай'!$H820/2</f>
        <v>0</v>
      </c>
      <c r="I856" s="42">
        <f>'Исходник сравнение Дубай'!$I820/2-(('Исходник сравнение Дубай'!$I820/2)*'Таблица вводных'!$G$9)</f>
        <v>0</v>
      </c>
      <c r="J856" s="13" t="s">
        <v>225</v>
      </c>
    </row>
    <row r="857" spans="1:10" ht="13.2" customHeight="1">
      <c r="A857" s="140"/>
      <c r="B857" s="5">
        <v>45454</v>
      </c>
      <c r="C857" s="42">
        <f>('Исходник сравнение Дубай'!$C821/2)-(('Исходник сравнение Дубай'!$C821/2)*'Таблица вводных'!$G$3)</f>
        <v>0</v>
      </c>
      <c r="D857" s="42">
        <f>('Исходник сравнение Дубай'!$D821/2+'Таблица вводных'!$F$4)-('Исходник сравнение Дубай'!$D821/2*'Таблица вводных'!$G$4)</f>
        <v>7</v>
      </c>
      <c r="E857" s="42">
        <f>('Исходник сравнение Дубай'!$E821/2)-(('Исходник сравнение Дубай'!$E821/2-'Таблица вводных'!$F$5)*'Таблица вводных'!$G$5)</f>
        <v>0.82499999999999996</v>
      </c>
      <c r="F857" s="42">
        <f>('Исходник сравнение Дубай'!$F821/2+'Таблица вводных'!$F$6)-(('Исходник сравнение Дубай'!$F821/2+'Таблица вводных'!$F$6)*'Таблица вводных'!$G$6)</f>
        <v>21.6</v>
      </c>
      <c r="G857" s="42">
        <f>('Исходник сравнение Дубай'!$G821/2)-(('Исходник сравнение Дубай'!$G821/2)*'Таблица вводных'!$G$7)</f>
        <v>0</v>
      </c>
      <c r="H857" s="43">
        <f>'Исходник сравнение Дубай'!$H821/2</f>
        <v>0</v>
      </c>
      <c r="I857" s="42">
        <f>'Исходник сравнение Дубай'!$I821/2-(('Исходник сравнение Дубай'!$I821/2)*'Таблица вводных'!$G$9)</f>
        <v>0</v>
      </c>
      <c r="J857" s="13" t="s">
        <v>225</v>
      </c>
    </row>
    <row r="858" spans="1:10" ht="13.2" customHeight="1">
      <c r="A858" s="140"/>
      <c r="B858" s="5"/>
      <c r="C858" s="42">
        <f>('Исходник сравнение Дубай'!$C822/2)-(('Исходник сравнение Дубай'!$C822/2)*'Таблица вводных'!$G$3)</f>
        <v>0</v>
      </c>
      <c r="D858" s="42">
        <f>('Исходник сравнение Дубай'!$D822/2+'Таблица вводных'!$F$4)-('Исходник сравнение Дубай'!$D822/2*'Таблица вводных'!$G$4)</f>
        <v>7</v>
      </c>
      <c r="E858" s="42">
        <f>('Исходник сравнение Дубай'!$E822/2)-(('Исходник сравнение Дубай'!$E822/2-'Таблица вводных'!$F$5)*'Таблица вводных'!$G$5)</f>
        <v>0.82499999999999996</v>
      </c>
      <c r="F858" s="42">
        <f>('Исходник сравнение Дубай'!$F822/2+'Таблица вводных'!$F$6)-(('Исходник сравнение Дубай'!$F822/2+'Таблица вводных'!$F$6)*'Таблица вводных'!$G$6)</f>
        <v>21.6</v>
      </c>
      <c r="G858" s="42">
        <f>('Исходник сравнение Дубай'!$G822/2)-(('Исходник сравнение Дубай'!$G822/2)*'Таблица вводных'!$G$7)</f>
        <v>0</v>
      </c>
      <c r="H858" s="43">
        <f>'Исходник сравнение Дубай'!$H822/2</f>
        <v>0</v>
      </c>
      <c r="I858" s="42">
        <f>'Исходник сравнение Дубай'!$I822/2-(('Исходник сравнение Дубай'!$I822/2)*'Таблица вводных'!$G$9)</f>
        <v>0</v>
      </c>
      <c r="J858" s="13" t="s">
        <v>225</v>
      </c>
    </row>
    <row r="859" spans="1:10" ht="13.2" customHeight="1">
      <c r="A859" s="140"/>
      <c r="B859" s="5"/>
      <c r="C859" s="42">
        <f>('Исходник сравнение Дубай'!$C823/2)-(('Исходник сравнение Дубай'!$C823/2)*'Таблица вводных'!$G$3)</f>
        <v>0</v>
      </c>
      <c r="D859" s="42">
        <f>('Исходник сравнение Дубай'!$D823/2+'Таблица вводных'!$F$4)-('Исходник сравнение Дубай'!$D823/2*'Таблица вводных'!$G$4)</f>
        <v>7</v>
      </c>
      <c r="E859" s="42">
        <f>('Исходник сравнение Дубай'!$E823/2)-(('Исходник сравнение Дубай'!$E823/2-'Таблица вводных'!$F$5)*'Таблица вводных'!$G$5)</f>
        <v>0.82499999999999996</v>
      </c>
      <c r="F859" s="42">
        <f>('Исходник сравнение Дубай'!$F823/2+'Таблица вводных'!$F$6)-(('Исходник сравнение Дубай'!$F823/2+'Таблица вводных'!$F$6)*'Таблица вводных'!$G$6)</f>
        <v>21.6</v>
      </c>
      <c r="G859" s="42">
        <f>('Исходник сравнение Дубай'!$G823/2)-(('Исходник сравнение Дубай'!$G823/2)*'Таблица вводных'!$G$7)</f>
        <v>0</v>
      </c>
      <c r="H859" s="43">
        <f>'Исходник сравнение Дубай'!$H823/2</f>
        <v>0</v>
      </c>
      <c r="I859" s="42">
        <f>'Исходник сравнение Дубай'!$I823/2-(('Исходник сравнение Дубай'!$I823/2)*'Таблица вводных'!$G$9)</f>
        <v>0</v>
      </c>
      <c r="J859" s="13" t="s">
        <v>225</v>
      </c>
    </row>
    <row r="860" spans="1:10" ht="13.2" customHeight="1">
      <c r="A860" s="140"/>
      <c r="B860" s="5"/>
      <c r="C860" s="42">
        <f>('Исходник сравнение Дубай'!$C824/2)-(('Исходник сравнение Дубай'!$C824/2)*'Таблица вводных'!$G$3)</f>
        <v>0</v>
      </c>
      <c r="D860" s="42">
        <f>('Исходник сравнение Дубай'!$D824/2+'Таблица вводных'!$F$4)-('Исходник сравнение Дубай'!$D824/2*'Таблица вводных'!$G$4)</f>
        <v>7</v>
      </c>
      <c r="E860" s="42">
        <f>('Исходник сравнение Дубай'!$E824/2)-(('Исходник сравнение Дубай'!$E824/2-'Таблица вводных'!$F$5)*'Таблица вводных'!$G$5)</f>
        <v>0.82499999999999996</v>
      </c>
      <c r="F860" s="42">
        <f>('Исходник сравнение Дубай'!$F824/2+'Таблица вводных'!$F$6)-(('Исходник сравнение Дубай'!$F824/2+'Таблица вводных'!$F$6)*'Таблица вводных'!$G$6)</f>
        <v>21.6</v>
      </c>
      <c r="G860" s="42">
        <f>('Исходник сравнение Дубай'!$G824/2)-(('Исходник сравнение Дубай'!$G824/2)*'Таблица вводных'!$G$7)</f>
        <v>0</v>
      </c>
      <c r="H860" s="43">
        <f>'Исходник сравнение Дубай'!$H824/2</f>
        <v>0</v>
      </c>
      <c r="I860" s="42">
        <f>'Исходник сравнение Дубай'!$I824/2-(('Исходник сравнение Дубай'!$I824/2)*'Таблица вводных'!$G$9)</f>
        <v>0</v>
      </c>
      <c r="J860" s="13" t="s">
        <v>225</v>
      </c>
    </row>
    <row r="861" spans="1:10" ht="13.2" customHeight="1">
      <c r="A861" s="140"/>
      <c r="B861" s="5"/>
      <c r="C861" s="42">
        <f>('Исходник сравнение Дубай'!$C825/2)-(('Исходник сравнение Дубай'!$C825/2)*'Таблица вводных'!$G$3)</f>
        <v>0</v>
      </c>
      <c r="D861" s="42">
        <f>('Исходник сравнение Дубай'!$D825/2+'Таблица вводных'!$F$4)-('Исходник сравнение Дубай'!$D825/2*'Таблица вводных'!$G$4)</f>
        <v>7</v>
      </c>
      <c r="E861" s="42">
        <f>('Исходник сравнение Дубай'!$E825/2)-(('Исходник сравнение Дубай'!$E825/2-'Таблица вводных'!$F$5)*'Таблица вводных'!$G$5)</f>
        <v>0.82499999999999996</v>
      </c>
      <c r="F861" s="42">
        <f>('Исходник сравнение Дубай'!$F825/2+'Таблица вводных'!$F$6)-(('Исходник сравнение Дубай'!$F825/2+'Таблица вводных'!$F$6)*'Таблица вводных'!$G$6)</f>
        <v>21.6</v>
      </c>
      <c r="G861" s="42">
        <f>('Исходник сравнение Дубай'!$G825/2)-(('Исходник сравнение Дубай'!$G825/2)*'Таблица вводных'!$G$7)</f>
        <v>0</v>
      </c>
      <c r="H861" s="43">
        <f>'Исходник сравнение Дубай'!$H825/2</f>
        <v>0</v>
      </c>
      <c r="I861" s="42">
        <f>'Исходник сравнение Дубай'!$I825/2-(('Исходник сравнение Дубай'!$I825/2)*'Таблица вводных'!$G$9)</f>
        <v>0</v>
      </c>
      <c r="J861" s="13" t="s">
        <v>225</v>
      </c>
    </row>
    <row r="862" spans="1:10" ht="13.2" customHeight="1">
      <c r="A862" s="140"/>
      <c r="B862" s="5"/>
      <c r="C862" s="42">
        <f>('Исходник сравнение Дубай'!$C826/2)-(('Исходник сравнение Дубай'!$C826/2)*'Таблица вводных'!$G$3)</f>
        <v>0</v>
      </c>
      <c r="D862" s="42">
        <f>('Исходник сравнение Дубай'!$D826/2+'Таблица вводных'!$F$4)-('Исходник сравнение Дубай'!$D826/2*'Таблица вводных'!$G$4)</f>
        <v>7</v>
      </c>
      <c r="E862" s="42">
        <f>('Исходник сравнение Дубай'!$E826/2)-(('Исходник сравнение Дубай'!$E826/2-'Таблица вводных'!$F$5)*'Таблица вводных'!$G$5)</f>
        <v>0.82499999999999996</v>
      </c>
      <c r="F862" s="42">
        <f>('Исходник сравнение Дубай'!$F826/2+'Таблица вводных'!$F$6)-(('Исходник сравнение Дубай'!$F826/2+'Таблица вводных'!$F$6)*'Таблица вводных'!$G$6)</f>
        <v>21.6</v>
      </c>
      <c r="G862" s="42">
        <f>('Исходник сравнение Дубай'!$G826/2)-(('Исходник сравнение Дубай'!$G826/2)*'Таблица вводных'!$G$7)</f>
        <v>0</v>
      </c>
      <c r="H862" s="43">
        <f>'Исходник сравнение Дубай'!$H826/2</f>
        <v>0</v>
      </c>
      <c r="I862" s="42">
        <f>'Исходник сравнение Дубай'!$I826/2-(('Исходник сравнение Дубай'!$I826/2)*'Таблица вводных'!$G$9)</f>
        <v>0</v>
      </c>
      <c r="J862" s="13" t="s">
        <v>225</v>
      </c>
    </row>
    <row r="863" spans="1:10" ht="13.2" customHeight="1">
      <c r="A863" s="140"/>
      <c r="B863" s="5"/>
      <c r="C863" s="42">
        <f>('Исходник сравнение Дубай'!$C827/2)-(('Исходник сравнение Дубай'!$C827/2)*'Таблица вводных'!$G$3)</f>
        <v>0</v>
      </c>
      <c r="D863" s="42">
        <f>('Исходник сравнение Дубай'!$D827/2+'Таблица вводных'!$F$4)-('Исходник сравнение Дубай'!$D827/2*'Таблица вводных'!$G$4)</f>
        <v>7</v>
      </c>
      <c r="E863" s="42">
        <f>('Исходник сравнение Дубай'!$E827/2)-(('Исходник сравнение Дубай'!$E827/2-'Таблица вводных'!$F$5)*'Таблица вводных'!$G$5)</f>
        <v>0.82499999999999996</v>
      </c>
      <c r="F863" s="42">
        <f>('Исходник сравнение Дубай'!$F827/2+'Таблица вводных'!$F$6)-(('Исходник сравнение Дубай'!$F827/2+'Таблица вводных'!$F$6)*'Таблица вводных'!$G$6)</f>
        <v>21.6</v>
      </c>
      <c r="G863" s="42">
        <f>('Исходник сравнение Дубай'!$G827/2)-(('Исходник сравнение Дубай'!$G827/2)*'Таблица вводных'!$G$7)</f>
        <v>0</v>
      </c>
      <c r="H863" s="43">
        <f>'Исходник сравнение Дубай'!$H827/2</f>
        <v>0</v>
      </c>
      <c r="I863" s="42">
        <f>'Исходник сравнение Дубай'!$I827/2-(('Исходник сравнение Дубай'!$I827/2)*'Таблица вводных'!$G$9)</f>
        <v>0</v>
      </c>
      <c r="J863" s="13" t="s">
        <v>225</v>
      </c>
    </row>
    <row r="864" spans="1:10" ht="13.2" customHeight="1">
      <c r="A864" s="140"/>
      <c r="B864" s="5"/>
      <c r="C864" s="42">
        <f>('Исходник сравнение Дубай'!$C828/2)-(('Исходник сравнение Дубай'!$C828/2)*'Таблица вводных'!$G$3)</f>
        <v>0</v>
      </c>
      <c r="D864" s="42">
        <f>('Исходник сравнение Дубай'!$D828/2+'Таблица вводных'!$F$4)-('Исходник сравнение Дубай'!$D828/2*'Таблица вводных'!$G$4)</f>
        <v>7</v>
      </c>
      <c r="E864" s="42">
        <f>('Исходник сравнение Дубай'!$E828/2)-(('Исходник сравнение Дубай'!$E828/2-'Таблица вводных'!$F$5)*'Таблица вводных'!$G$5)</f>
        <v>0.82499999999999996</v>
      </c>
      <c r="F864" s="42">
        <f>('Исходник сравнение Дубай'!$F828/2+'Таблица вводных'!$F$6)-(('Исходник сравнение Дубай'!$F828/2+'Таблица вводных'!$F$6)*'Таблица вводных'!$G$6)</f>
        <v>21.6</v>
      </c>
      <c r="G864" s="42">
        <f>('Исходник сравнение Дубай'!$G828/2)-(('Исходник сравнение Дубай'!$G828/2)*'Таблица вводных'!$G$7)</f>
        <v>0</v>
      </c>
      <c r="H864" s="43">
        <f>'Исходник сравнение Дубай'!$H828/2</f>
        <v>0</v>
      </c>
      <c r="I864" s="42">
        <f>'Исходник сравнение Дубай'!$I828/2-(('Исходник сравнение Дубай'!$I828/2)*'Таблица вводных'!$G$9)</f>
        <v>0</v>
      </c>
      <c r="J864" s="13" t="s">
        <v>225</v>
      </c>
    </row>
    <row r="865" spans="1:10" ht="13.2" customHeight="1">
      <c r="A865" s="141"/>
      <c r="B865" s="18"/>
      <c r="C865" s="44">
        <f>('Исходник сравнение Дубай'!$C829/2)-(('Исходник сравнение Дубай'!$C829/2)*'Таблица вводных'!$G$3)</f>
        <v>0</v>
      </c>
      <c r="D865" s="44">
        <f>('Исходник сравнение Дубай'!$D829/2+'Таблица вводных'!$F$4)-('Исходник сравнение Дубай'!$D829/2*'Таблица вводных'!$G$4)</f>
        <v>7</v>
      </c>
      <c r="E865" s="44">
        <f>('Исходник сравнение Дубай'!$E829/2)-(('Исходник сравнение Дубай'!$E829/2-'Таблица вводных'!$F$5)*'Таблица вводных'!$G$5)</f>
        <v>0.82499999999999996</v>
      </c>
      <c r="F865" s="44">
        <f>('Исходник сравнение Дубай'!$F829/2+'Таблица вводных'!$F$6)-(('Исходник сравнение Дубай'!$F829/2+'Таблица вводных'!$F$6)*'Таблица вводных'!$G$6)</f>
        <v>21.6</v>
      </c>
      <c r="G865" s="44">
        <f>('Исходник сравнение Дубай'!$G829/2)-(('Исходник сравнение Дубай'!$G829/2)*'Таблица вводных'!$G$7)</f>
        <v>0</v>
      </c>
      <c r="H865" s="45">
        <f>'Исходник сравнение Дубай'!$H829/2</f>
        <v>0</v>
      </c>
      <c r="I865" s="44">
        <f>'Исходник сравнение Дубай'!$I829/2-(('Исходник сравнение Дубай'!$I829/2)*'Таблица вводных'!$G$9)</f>
        <v>0</v>
      </c>
      <c r="J865" s="22" t="s">
        <v>225</v>
      </c>
    </row>
    <row r="866" spans="1:10" ht="13.2" customHeight="1">
      <c r="A866" s="143" t="s">
        <v>226</v>
      </c>
      <c r="B866" s="5">
        <v>45423</v>
      </c>
      <c r="C866" s="40">
        <f>('Исходник сравнение Дубай'!$C830/2)-(('Исходник сравнение Дубай'!$C830/2)*'Таблица вводных'!$G$3)</f>
        <v>0</v>
      </c>
      <c r="D866" s="40">
        <f>('Исходник сравнение Дубай'!$D830/2+'Таблица вводных'!$F$4)-('Исходник сравнение Дубай'!$D830/2*'Таблица вводных'!$G$4)</f>
        <v>7</v>
      </c>
      <c r="E866" s="40">
        <f>('Исходник сравнение Дубай'!$E830/2)-(('Исходник сравнение Дубай'!$E830/2-'Таблица вводных'!$F$5)*'Таблица вводных'!$G$5)</f>
        <v>0.82499999999999996</v>
      </c>
      <c r="F866" s="40">
        <f>('Исходник сравнение Дубай'!$F830/2+'Таблица вводных'!$F$6)-(('Исходник сравнение Дубай'!$F830/2+'Таблица вводных'!$F$6)*'Таблица вводных'!$G$6)</f>
        <v>21.6</v>
      </c>
      <c r="G866" s="40">
        <f>('Исходник сравнение Дубай'!$G830/2)-(('Исходник сравнение Дубай'!$G830/2)*'Таблица вводных'!$G$7)</f>
        <v>0</v>
      </c>
      <c r="H866" s="41">
        <f>'Исходник сравнение Дубай'!$H830/2</f>
        <v>0</v>
      </c>
      <c r="I866" s="40">
        <f>'Исходник сравнение Дубай'!$I830/2-(('Исходник сравнение Дубай'!$I830/2)*'Таблица вводных'!$G$9)</f>
        <v>0</v>
      </c>
      <c r="J866" s="10" t="s">
        <v>180</v>
      </c>
    </row>
    <row r="867" spans="1:10" ht="13.2" customHeight="1">
      <c r="A867" s="140"/>
      <c r="B867" s="5">
        <v>45426</v>
      </c>
      <c r="C867" s="42">
        <f>('Исходник сравнение Дубай'!$C831/2)-(('Исходник сравнение Дубай'!$C831/2)*'Таблица вводных'!$G$3)</f>
        <v>0</v>
      </c>
      <c r="D867" s="42">
        <f>('Исходник сравнение Дубай'!$D831/2+'Таблица вводных'!$F$4)-('Исходник сравнение Дубай'!$D831/2*'Таблица вводных'!$G$4)</f>
        <v>7</v>
      </c>
      <c r="E867" s="42">
        <f>('Исходник сравнение Дубай'!$E831/2)-(('Исходник сравнение Дубай'!$E831/2-'Таблица вводных'!$F$5)*'Таблица вводных'!$G$5)</f>
        <v>0.82499999999999996</v>
      </c>
      <c r="F867" s="42">
        <f>('Исходник сравнение Дубай'!$F831/2+'Таблица вводных'!$F$6)-(('Исходник сравнение Дубай'!$F831/2+'Таблица вводных'!$F$6)*'Таблица вводных'!$G$6)</f>
        <v>21.6</v>
      </c>
      <c r="G867" s="42">
        <f>('Исходник сравнение Дубай'!$G831/2)-(('Исходник сравнение Дубай'!$G831/2)*'Таблица вводных'!$G$7)</f>
        <v>0</v>
      </c>
      <c r="H867" s="43">
        <f>'Исходник сравнение Дубай'!$H831/2</f>
        <v>0</v>
      </c>
      <c r="I867" s="42">
        <f>'Исходник сравнение Дубай'!$I831/2-(('Исходник сравнение Дубай'!$I831/2)*'Таблица вводных'!$G$9)</f>
        <v>0</v>
      </c>
      <c r="J867" s="13" t="s">
        <v>180</v>
      </c>
    </row>
    <row r="868" spans="1:10" ht="13.2" customHeight="1">
      <c r="A868" s="140"/>
      <c r="B868" s="5">
        <v>45430</v>
      </c>
      <c r="C868" s="42">
        <f>('Исходник сравнение Дубай'!$C832/2)-(('Исходник сравнение Дубай'!$C832/2)*'Таблица вводных'!$G$3)</f>
        <v>0</v>
      </c>
      <c r="D868" s="42">
        <f>('Исходник сравнение Дубай'!$D832/2+'Таблица вводных'!$F$4)-('Исходник сравнение Дубай'!$D832/2*'Таблица вводных'!$G$4)</f>
        <v>7</v>
      </c>
      <c r="E868" s="42">
        <f>('Исходник сравнение Дубай'!$E832/2)-(('Исходник сравнение Дубай'!$E832/2-'Таблица вводных'!$F$5)*'Таблица вводных'!$G$5)</f>
        <v>0.82499999999999996</v>
      </c>
      <c r="F868" s="42">
        <f>('Исходник сравнение Дубай'!$F832/2+'Таблица вводных'!$F$6)-(('Исходник сравнение Дубай'!$F832/2+'Таблица вводных'!$F$6)*'Таблица вводных'!$G$6)</f>
        <v>21.6</v>
      </c>
      <c r="G868" s="42">
        <f>('Исходник сравнение Дубай'!$G832/2)-(('Исходник сравнение Дубай'!$G832/2)*'Таблица вводных'!$G$7)</f>
        <v>0</v>
      </c>
      <c r="H868" s="43">
        <f>'Исходник сравнение Дубай'!$H832/2</f>
        <v>0</v>
      </c>
      <c r="I868" s="42">
        <f>'Исходник сравнение Дубай'!$I832/2-(('Исходник сравнение Дубай'!$I832/2)*'Таблица вводных'!$G$9)</f>
        <v>0</v>
      </c>
      <c r="J868" s="13" t="s">
        <v>180</v>
      </c>
    </row>
    <row r="869" spans="1:10" ht="13.2" customHeight="1">
      <c r="A869" s="140"/>
      <c r="B869" s="5">
        <v>45433</v>
      </c>
      <c r="C869" s="42">
        <f>('Исходник сравнение Дубай'!$C833/2)-(('Исходник сравнение Дубай'!$C833/2)*'Таблица вводных'!$G$3)</f>
        <v>0</v>
      </c>
      <c r="D869" s="42">
        <f>('Исходник сравнение Дубай'!$D833/2+'Таблица вводных'!$F$4)-('Исходник сравнение Дубай'!$D833/2*'Таблица вводных'!$G$4)</f>
        <v>7</v>
      </c>
      <c r="E869" s="42">
        <f>('Исходник сравнение Дубай'!$E833/2)-(('Исходник сравнение Дубай'!$E833/2-'Таблица вводных'!$F$5)*'Таблица вводных'!$G$5)</f>
        <v>0.82499999999999996</v>
      </c>
      <c r="F869" s="42">
        <f>('Исходник сравнение Дубай'!$F833/2+'Таблица вводных'!$F$6)-(('Исходник сравнение Дубай'!$F833/2+'Таблица вводных'!$F$6)*'Таблица вводных'!$G$6)</f>
        <v>21.6</v>
      </c>
      <c r="G869" s="42">
        <f>('Исходник сравнение Дубай'!$G833/2)-(('Исходник сравнение Дубай'!$G833/2)*'Таблица вводных'!$G$7)</f>
        <v>0</v>
      </c>
      <c r="H869" s="43">
        <f>'Исходник сравнение Дубай'!$H833/2</f>
        <v>0</v>
      </c>
      <c r="I869" s="42">
        <f>'Исходник сравнение Дубай'!$I833/2-(('Исходник сравнение Дубай'!$I833/2)*'Таблица вводных'!$G$9)</f>
        <v>0</v>
      </c>
      <c r="J869" s="13" t="s">
        <v>180</v>
      </c>
    </row>
    <row r="870" spans="1:10" ht="13.2" customHeight="1">
      <c r="A870" s="140"/>
      <c r="B870" s="5">
        <v>45437</v>
      </c>
      <c r="C870" s="42">
        <f>('Исходник сравнение Дубай'!$C834/2)-(('Исходник сравнение Дубай'!$C834/2)*'Таблица вводных'!$G$3)</f>
        <v>0</v>
      </c>
      <c r="D870" s="42">
        <f>('Исходник сравнение Дубай'!$D834/2+'Таблица вводных'!$F$4)-('Исходник сравнение Дубай'!$D834/2*'Таблица вводных'!$G$4)</f>
        <v>7</v>
      </c>
      <c r="E870" s="42">
        <f>('Исходник сравнение Дубай'!$E834/2)-(('Исходник сравнение Дубай'!$E834/2-'Таблица вводных'!$F$5)*'Таблица вводных'!$G$5)</f>
        <v>0.82499999999999996</v>
      </c>
      <c r="F870" s="42">
        <f>('Исходник сравнение Дубай'!$F834/2+'Таблица вводных'!$F$6)-(('Исходник сравнение Дубай'!$F834/2+'Таблица вводных'!$F$6)*'Таблица вводных'!$G$6)</f>
        <v>21.6</v>
      </c>
      <c r="G870" s="42">
        <f>('Исходник сравнение Дубай'!$G834/2)-(('Исходник сравнение Дубай'!$G834/2)*'Таблица вводных'!$G$7)</f>
        <v>0</v>
      </c>
      <c r="H870" s="43">
        <f>'Исходник сравнение Дубай'!$H834/2</f>
        <v>0</v>
      </c>
      <c r="I870" s="42">
        <f>'Исходник сравнение Дубай'!$I834/2-(('Исходник сравнение Дубай'!$I834/2)*'Таблица вводных'!$G$9)</f>
        <v>0</v>
      </c>
      <c r="J870" s="13" t="s">
        <v>180</v>
      </c>
    </row>
    <row r="871" spans="1:10" ht="13.2" customHeight="1">
      <c r="A871" s="140"/>
      <c r="B871" s="5">
        <v>45440</v>
      </c>
      <c r="C871" s="42">
        <f>('Исходник сравнение Дубай'!$C835/2)-(('Исходник сравнение Дубай'!$C835/2)*'Таблица вводных'!$G$3)</f>
        <v>0</v>
      </c>
      <c r="D871" s="42">
        <f>('Исходник сравнение Дубай'!$D835/2+'Таблица вводных'!$F$4)-('Исходник сравнение Дубай'!$D835/2*'Таблица вводных'!$G$4)</f>
        <v>7</v>
      </c>
      <c r="E871" s="42">
        <f>('Исходник сравнение Дубай'!$E835/2)-(('Исходник сравнение Дубай'!$E835/2-'Таблица вводных'!$F$5)*'Таблица вводных'!$G$5)</f>
        <v>0.82499999999999996</v>
      </c>
      <c r="F871" s="42">
        <f>('Исходник сравнение Дубай'!$F835/2+'Таблица вводных'!$F$6)-(('Исходник сравнение Дубай'!$F835/2+'Таблица вводных'!$F$6)*'Таблица вводных'!$G$6)</f>
        <v>21.6</v>
      </c>
      <c r="G871" s="42">
        <f>('Исходник сравнение Дубай'!$G835/2)-(('Исходник сравнение Дубай'!$G835/2)*'Таблица вводных'!$G$7)</f>
        <v>0</v>
      </c>
      <c r="H871" s="43">
        <f>'Исходник сравнение Дубай'!$H835/2</f>
        <v>0</v>
      </c>
      <c r="I871" s="42">
        <f>'Исходник сравнение Дубай'!$I835/2-(('Исходник сравнение Дубай'!$I835/2)*'Таблица вводных'!$G$9)</f>
        <v>0</v>
      </c>
      <c r="J871" s="13" t="s">
        <v>180</v>
      </c>
    </row>
    <row r="872" spans="1:10" ht="13.2" customHeight="1">
      <c r="A872" s="140"/>
      <c r="B872" s="5">
        <v>45444</v>
      </c>
      <c r="C872" s="42">
        <f>('Исходник сравнение Дубай'!$C836/2)-(('Исходник сравнение Дубай'!$C836/2)*'Таблица вводных'!$G$3)</f>
        <v>0</v>
      </c>
      <c r="D872" s="42">
        <f>('Исходник сравнение Дубай'!$D836/2+'Таблица вводных'!$F$4)-('Исходник сравнение Дубай'!$D836/2*'Таблица вводных'!$G$4)</f>
        <v>7</v>
      </c>
      <c r="E872" s="42">
        <f>('Исходник сравнение Дубай'!$E836/2)-(('Исходник сравнение Дубай'!$E836/2-'Таблица вводных'!$F$5)*'Таблица вводных'!$G$5)</f>
        <v>0.82499999999999996</v>
      </c>
      <c r="F872" s="42">
        <f>('Исходник сравнение Дубай'!$F836/2+'Таблица вводных'!$F$6)-(('Исходник сравнение Дубай'!$F836/2+'Таблица вводных'!$F$6)*'Таблица вводных'!$G$6)</f>
        <v>21.6</v>
      </c>
      <c r="G872" s="42">
        <f>('Исходник сравнение Дубай'!$G836/2)-(('Исходник сравнение Дубай'!$G836/2)*'Таблица вводных'!$G$7)</f>
        <v>0</v>
      </c>
      <c r="H872" s="43">
        <f>'Исходник сравнение Дубай'!$H836/2</f>
        <v>0</v>
      </c>
      <c r="I872" s="42">
        <f>'Исходник сравнение Дубай'!$I836/2-(('Исходник сравнение Дубай'!$I836/2)*'Таблица вводных'!$G$9)</f>
        <v>0</v>
      </c>
      <c r="J872" s="13" t="s">
        <v>180</v>
      </c>
    </row>
    <row r="873" spans="1:10" ht="13.2" customHeight="1">
      <c r="A873" s="140"/>
      <c r="B873" s="5">
        <v>45447</v>
      </c>
      <c r="C873" s="42">
        <f>('Исходник сравнение Дубай'!$C837/2)-(('Исходник сравнение Дубай'!$C837/2)*'Таблица вводных'!$G$3)</f>
        <v>0</v>
      </c>
      <c r="D873" s="42">
        <f>('Исходник сравнение Дубай'!$D837/2+'Таблица вводных'!$F$4)-('Исходник сравнение Дубай'!$D837/2*'Таблица вводных'!$G$4)</f>
        <v>7</v>
      </c>
      <c r="E873" s="42">
        <f>('Исходник сравнение Дубай'!$E837/2)-(('Исходник сравнение Дубай'!$E837/2-'Таблица вводных'!$F$5)*'Таблица вводных'!$G$5)</f>
        <v>0.82499999999999996</v>
      </c>
      <c r="F873" s="42">
        <f>('Исходник сравнение Дубай'!$F837/2+'Таблица вводных'!$F$6)-(('Исходник сравнение Дубай'!$F837/2+'Таблица вводных'!$F$6)*'Таблица вводных'!$G$6)</f>
        <v>21.6</v>
      </c>
      <c r="G873" s="42">
        <f>('Исходник сравнение Дубай'!$G837/2)-(('Исходник сравнение Дубай'!$G837/2)*'Таблица вводных'!$G$7)</f>
        <v>0</v>
      </c>
      <c r="H873" s="43">
        <f>'Исходник сравнение Дубай'!$H837/2</f>
        <v>0</v>
      </c>
      <c r="I873" s="42">
        <f>'Исходник сравнение Дубай'!$I837/2-(('Исходник сравнение Дубай'!$I837/2)*'Таблица вводных'!$G$9)</f>
        <v>0</v>
      </c>
      <c r="J873" s="13" t="s">
        <v>180</v>
      </c>
    </row>
    <row r="874" spans="1:10" ht="13.2" customHeight="1">
      <c r="A874" s="140"/>
      <c r="B874" s="5">
        <v>45451</v>
      </c>
      <c r="C874" s="42">
        <f>('Исходник сравнение Дубай'!$C838/2)-(('Исходник сравнение Дубай'!$C838/2)*'Таблица вводных'!$G$3)</f>
        <v>0</v>
      </c>
      <c r="D874" s="42">
        <f>('Исходник сравнение Дубай'!$D838/2+'Таблица вводных'!$F$4)-('Исходник сравнение Дубай'!$D838/2*'Таблица вводных'!$G$4)</f>
        <v>7</v>
      </c>
      <c r="E874" s="42">
        <f>('Исходник сравнение Дубай'!$E838/2)-(('Исходник сравнение Дубай'!$E838/2-'Таблица вводных'!$F$5)*'Таблица вводных'!$G$5)</f>
        <v>0.82499999999999996</v>
      </c>
      <c r="F874" s="42">
        <f>('Исходник сравнение Дубай'!$F838/2+'Таблица вводных'!$F$6)-(('Исходник сравнение Дубай'!$F838/2+'Таблица вводных'!$F$6)*'Таблица вводных'!$G$6)</f>
        <v>21.6</v>
      </c>
      <c r="G874" s="42">
        <f>('Исходник сравнение Дубай'!$G838/2)-(('Исходник сравнение Дубай'!$G838/2)*'Таблица вводных'!$G$7)</f>
        <v>0</v>
      </c>
      <c r="H874" s="43">
        <f>'Исходник сравнение Дубай'!$H838/2</f>
        <v>0</v>
      </c>
      <c r="I874" s="42">
        <f>'Исходник сравнение Дубай'!$I838/2-(('Исходник сравнение Дубай'!$I838/2)*'Таблица вводных'!$G$9)</f>
        <v>0</v>
      </c>
      <c r="J874" s="13" t="s">
        <v>180</v>
      </c>
    </row>
    <row r="875" spans="1:10" ht="13.2" customHeight="1">
      <c r="A875" s="140"/>
      <c r="B875" s="5">
        <v>45454</v>
      </c>
      <c r="C875" s="42">
        <f>('Исходник сравнение Дубай'!$C839/2)-(('Исходник сравнение Дубай'!$C839/2)*'Таблица вводных'!$G$3)</f>
        <v>0</v>
      </c>
      <c r="D875" s="42">
        <f>('Исходник сравнение Дубай'!$D839/2+'Таблица вводных'!$F$4)-('Исходник сравнение Дубай'!$D839/2*'Таблица вводных'!$G$4)</f>
        <v>7</v>
      </c>
      <c r="E875" s="42">
        <f>('Исходник сравнение Дубай'!$E839/2)-(('Исходник сравнение Дубай'!$E839/2-'Таблица вводных'!$F$5)*'Таблица вводных'!$G$5)</f>
        <v>0.82499999999999996</v>
      </c>
      <c r="F875" s="42">
        <f>('Исходник сравнение Дубай'!$F839/2+'Таблица вводных'!$F$6)-(('Исходник сравнение Дубай'!$F839/2+'Таблица вводных'!$F$6)*'Таблица вводных'!$G$6)</f>
        <v>21.6</v>
      </c>
      <c r="G875" s="42">
        <f>('Исходник сравнение Дубай'!$G839/2)-(('Исходник сравнение Дубай'!$G839/2)*'Таблица вводных'!$G$7)</f>
        <v>0</v>
      </c>
      <c r="H875" s="43">
        <f>'Исходник сравнение Дубай'!$H839/2</f>
        <v>0</v>
      </c>
      <c r="I875" s="42">
        <f>'Исходник сравнение Дубай'!$I839/2-(('Исходник сравнение Дубай'!$I839/2)*'Таблица вводных'!$G$9)</f>
        <v>0</v>
      </c>
      <c r="J875" s="13" t="s">
        <v>180</v>
      </c>
    </row>
    <row r="876" spans="1:10" ht="13.2" customHeight="1">
      <c r="A876" s="140"/>
      <c r="B876" s="5"/>
      <c r="C876" s="42">
        <f>('Исходник сравнение Дубай'!$C840/2)-(('Исходник сравнение Дубай'!$C840/2)*'Таблица вводных'!$G$3)</f>
        <v>0</v>
      </c>
      <c r="D876" s="42">
        <f>('Исходник сравнение Дубай'!$D840/2+'Таблица вводных'!$F$4)-('Исходник сравнение Дубай'!$D840/2*'Таблица вводных'!$G$4)</f>
        <v>7</v>
      </c>
      <c r="E876" s="42">
        <f>('Исходник сравнение Дубай'!$E840/2)-(('Исходник сравнение Дубай'!$E840/2-'Таблица вводных'!$F$5)*'Таблица вводных'!$G$5)</f>
        <v>0.82499999999999996</v>
      </c>
      <c r="F876" s="42">
        <f>('Исходник сравнение Дубай'!$F840/2+'Таблица вводных'!$F$6)-(('Исходник сравнение Дубай'!$F840/2+'Таблица вводных'!$F$6)*'Таблица вводных'!$G$6)</f>
        <v>21.6</v>
      </c>
      <c r="G876" s="42">
        <f>('Исходник сравнение Дубай'!$G840/2)-(('Исходник сравнение Дубай'!$G840/2)*'Таблица вводных'!$G$7)</f>
        <v>0</v>
      </c>
      <c r="H876" s="43">
        <f>'Исходник сравнение Дубай'!$H840/2</f>
        <v>0</v>
      </c>
      <c r="I876" s="42">
        <f>'Исходник сравнение Дубай'!$I840/2-(('Исходник сравнение Дубай'!$I840/2)*'Таблица вводных'!$G$9)</f>
        <v>0</v>
      </c>
      <c r="J876" s="13" t="s">
        <v>180</v>
      </c>
    </row>
    <row r="877" spans="1:10" ht="13.2" customHeight="1">
      <c r="A877" s="140"/>
      <c r="B877" s="5"/>
      <c r="C877" s="42">
        <f>('Исходник сравнение Дубай'!$C841/2)-(('Исходник сравнение Дубай'!$C841/2)*'Таблица вводных'!$G$3)</f>
        <v>0</v>
      </c>
      <c r="D877" s="42">
        <f>('Исходник сравнение Дубай'!$D841/2+'Таблица вводных'!$F$4)-('Исходник сравнение Дубай'!$D841/2*'Таблица вводных'!$G$4)</f>
        <v>7</v>
      </c>
      <c r="E877" s="42">
        <f>('Исходник сравнение Дубай'!$E841/2)-(('Исходник сравнение Дубай'!$E841/2-'Таблица вводных'!$F$5)*'Таблица вводных'!$G$5)</f>
        <v>0.82499999999999996</v>
      </c>
      <c r="F877" s="42">
        <f>('Исходник сравнение Дубай'!$F841/2+'Таблица вводных'!$F$6)-(('Исходник сравнение Дубай'!$F841/2+'Таблица вводных'!$F$6)*'Таблица вводных'!$G$6)</f>
        <v>21.6</v>
      </c>
      <c r="G877" s="42">
        <f>('Исходник сравнение Дубай'!$G841/2)-(('Исходник сравнение Дубай'!$G841/2)*'Таблица вводных'!$G$7)</f>
        <v>0</v>
      </c>
      <c r="H877" s="43">
        <f>'Исходник сравнение Дубай'!$H841/2</f>
        <v>0</v>
      </c>
      <c r="I877" s="42">
        <f>'Исходник сравнение Дубай'!$I841/2-(('Исходник сравнение Дубай'!$I841/2)*'Таблица вводных'!$G$9)</f>
        <v>0</v>
      </c>
      <c r="J877" s="13" t="s">
        <v>180</v>
      </c>
    </row>
    <row r="878" spans="1:10" ht="13.2" customHeight="1">
      <c r="A878" s="140"/>
      <c r="B878" s="5"/>
      <c r="C878" s="42">
        <f>('Исходник сравнение Дубай'!$C842/2)-(('Исходник сравнение Дубай'!$C842/2)*'Таблица вводных'!$G$3)</f>
        <v>0</v>
      </c>
      <c r="D878" s="42">
        <f>('Исходник сравнение Дубай'!$D842/2+'Таблица вводных'!$F$4)-('Исходник сравнение Дубай'!$D842/2*'Таблица вводных'!$G$4)</f>
        <v>7</v>
      </c>
      <c r="E878" s="42">
        <f>('Исходник сравнение Дубай'!$E842/2)-(('Исходник сравнение Дубай'!$E842/2-'Таблица вводных'!$F$5)*'Таблица вводных'!$G$5)</f>
        <v>0.82499999999999996</v>
      </c>
      <c r="F878" s="42">
        <f>('Исходник сравнение Дубай'!$F842/2+'Таблица вводных'!$F$6)-(('Исходник сравнение Дубай'!$F842/2+'Таблица вводных'!$F$6)*'Таблица вводных'!$G$6)</f>
        <v>21.6</v>
      </c>
      <c r="G878" s="42">
        <f>('Исходник сравнение Дубай'!$G842/2)-(('Исходник сравнение Дубай'!$G842/2)*'Таблица вводных'!$G$7)</f>
        <v>0</v>
      </c>
      <c r="H878" s="43">
        <f>'Исходник сравнение Дубай'!$H842/2</f>
        <v>0</v>
      </c>
      <c r="I878" s="42">
        <f>'Исходник сравнение Дубай'!$I842/2-(('Исходник сравнение Дубай'!$I842/2)*'Таблица вводных'!$G$9)</f>
        <v>0</v>
      </c>
      <c r="J878" s="13" t="s">
        <v>180</v>
      </c>
    </row>
    <row r="879" spans="1:10" ht="13.2" customHeight="1">
      <c r="A879" s="140"/>
      <c r="B879" s="5"/>
      <c r="C879" s="42">
        <f>('Исходник сравнение Дубай'!$C843/2)-(('Исходник сравнение Дубай'!$C843/2)*'Таблица вводных'!$G$3)</f>
        <v>0</v>
      </c>
      <c r="D879" s="42">
        <f>('Исходник сравнение Дубай'!$D843/2+'Таблица вводных'!$F$4)-('Исходник сравнение Дубай'!$D843/2*'Таблица вводных'!$G$4)</f>
        <v>7</v>
      </c>
      <c r="E879" s="42">
        <f>('Исходник сравнение Дубай'!$E843/2)-(('Исходник сравнение Дубай'!$E843/2-'Таблица вводных'!$F$5)*'Таблица вводных'!$G$5)</f>
        <v>0.82499999999999996</v>
      </c>
      <c r="F879" s="42">
        <f>('Исходник сравнение Дубай'!$F843/2+'Таблица вводных'!$F$6)-(('Исходник сравнение Дубай'!$F843/2+'Таблица вводных'!$F$6)*'Таблица вводных'!$G$6)</f>
        <v>21.6</v>
      </c>
      <c r="G879" s="42">
        <f>('Исходник сравнение Дубай'!$G843/2)-(('Исходник сравнение Дубай'!$G843/2)*'Таблица вводных'!$G$7)</f>
        <v>0</v>
      </c>
      <c r="H879" s="43">
        <f>'Исходник сравнение Дубай'!$H843/2</f>
        <v>0</v>
      </c>
      <c r="I879" s="42">
        <f>'Исходник сравнение Дубай'!$I843/2-(('Исходник сравнение Дубай'!$I843/2)*'Таблица вводных'!$G$9)</f>
        <v>0</v>
      </c>
      <c r="J879" s="13" t="s">
        <v>180</v>
      </c>
    </row>
    <row r="880" spans="1:10" ht="13.2" customHeight="1">
      <c r="A880" s="140"/>
      <c r="B880" s="5"/>
      <c r="C880" s="42">
        <f>('Исходник сравнение Дубай'!$C844/2)-(('Исходник сравнение Дубай'!$C844/2)*'Таблица вводных'!$G$3)</f>
        <v>0</v>
      </c>
      <c r="D880" s="42">
        <f>('Исходник сравнение Дубай'!$D844/2+'Таблица вводных'!$F$4)-('Исходник сравнение Дубай'!$D844/2*'Таблица вводных'!$G$4)</f>
        <v>7</v>
      </c>
      <c r="E880" s="42">
        <f>('Исходник сравнение Дубай'!$E844/2)-(('Исходник сравнение Дубай'!$E844/2-'Таблица вводных'!$F$5)*'Таблица вводных'!$G$5)</f>
        <v>0.82499999999999996</v>
      </c>
      <c r="F880" s="42">
        <f>('Исходник сравнение Дубай'!$F844/2+'Таблица вводных'!$F$6)-(('Исходник сравнение Дубай'!$F844/2+'Таблица вводных'!$F$6)*'Таблица вводных'!$G$6)</f>
        <v>21.6</v>
      </c>
      <c r="G880" s="42">
        <f>('Исходник сравнение Дубай'!$G844/2)-(('Исходник сравнение Дубай'!$G844/2)*'Таблица вводных'!$G$7)</f>
        <v>0</v>
      </c>
      <c r="H880" s="43">
        <f>'Исходник сравнение Дубай'!$H844/2</f>
        <v>0</v>
      </c>
      <c r="I880" s="42">
        <f>'Исходник сравнение Дубай'!$I844/2-(('Исходник сравнение Дубай'!$I844/2)*'Таблица вводных'!$G$9)</f>
        <v>0</v>
      </c>
      <c r="J880" s="13" t="s">
        <v>180</v>
      </c>
    </row>
    <row r="881" spans="1:10" ht="13.2" customHeight="1">
      <c r="A881" s="140"/>
      <c r="B881" s="5"/>
      <c r="C881" s="42">
        <f>('Исходник сравнение Дубай'!$C845/2)-(('Исходник сравнение Дубай'!$C845/2)*'Таблица вводных'!$G$3)</f>
        <v>0</v>
      </c>
      <c r="D881" s="42">
        <f>('Исходник сравнение Дубай'!$D845/2+'Таблица вводных'!$F$4)-('Исходник сравнение Дубай'!$D845/2*'Таблица вводных'!$G$4)</f>
        <v>7</v>
      </c>
      <c r="E881" s="42">
        <f>('Исходник сравнение Дубай'!$E845/2)-(('Исходник сравнение Дубай'!$E845/2-'Таблица вводных'!$F$5)*'Таблица вводных'!$G$5)</f>
        <v>0.82499999999999996</v>
      </c>
      <c r="F881" s="42">
        <f>('Исходник сравнение Дубай'!$F845/2+'Таблица вводных'!$F$6)-(('Исходник сравнение Дубай'!$F845/2+'Таблица вводных'!$F$6)*'Таблица вводных'!$G$6)</f>
        <v>21.6</v>
      </c>
      <c r="G881" s="42">
        <f>('Исходник сравнение Дубай'!$G845/2)-(('Исходник сравнение Дубай'!$G845/2)*'Таблица вводных'!$G$7)</f>
        <v>0</v>
      </c>
      <c r="H881" s="43">
        <f>'Исходник сравнение Дубай'!$H845/2</f>
        <v>0</v>
      </c>
      <c r="I881" s="42">
        <f>'Исходник сравнение Дубай'!$I845/2-(('Исходник сравнение Дубай'!$I845/2)*'Таблица вводных'!$G$9)</f>
        <v>0</v>
      </c>
      <c r="J881" s="13" t="s">
        <v>180</v>
      </c>
    </row>
    <row r="882" spans="1:10" ht="13.2" customHeight="1">
      <c r="A882" s="140"/>
      <c r="B882" s="5"/>
      <c r="C882" s="42">
        <f>('Исходник сравнение Дубай'!$C846/2)-(('Исходник сравнение Дубай'!$C846/2)*'Таблица вводных'!$G$3)</f>
        <v>0</v>
      </c>
      <c r="D882" s="42">
        <f>('Исходник сравнение Дубай'!$D846/2+'Таблица вводных'!$F$4)-('Исходник сравнение Дубай'!$D846/2*'Таблица вводных'!$G$4)</f>
        <v>7</v>
      </c>
      <c r="E882" s="42">
        <f>('Исходник сравнение Дубай'!$E846/2)-(('Исходник сравнение Дубай'!$E846/2-'Таблица вводных'!$F$5)*'Таблица вводных'!$G$5)</f>
        <v>0.82499999999999996</v>
      </c>
      <c r="F882" s="42">
        <f>('Исходник сравнение Дубай'!$F846/2+'Таблица вводных'!$F$6)-(('Исходник сравнение Дубай'!$F846/2+'Таблица вводных'!$F$6)*'Таблица вводных'!$G$6)</f>
        <v>21.6</v>
      </c>
      <c r="G882" s="42">
        <f>('Исходник сравнение Дубай'!$G846/2)-(('Исходник сравнение Дубай'!$G846/2)*'Таблица вводных'!$G$7)</f>
        <v>0</v>
      </c>
      <c r="H882" s="43">
        <f>'Исходник сравнение Дубай'!$H846/2</f>
        <v>0</v>
      </c>
      <c r="I882" s="42">
        <f>'Исходник сравнение Дубай'!$I846/2-(('Исходник сравнение Дубай'!$I846/2)*'Таблица вводных'!$G$9)</f>
        <v>0</v>
      </c>
      <c r="J882" s="13" t="s">
        <v>180</v>
      </c>
    </row>
    <row r="883" spans="1:10" ht="13.2" customHeight="1">
      <c r="A883" s="141"/>
      <c r="B883" s="18"/>
      <c r="C883" s="44">
        <f>('Исходник сравнение Дубай'!$C847/2)-(('Исходник сравнение Дубай'!$C847/2)*'Таблица вводных'!$G$3)</f>
        <v>0</v>
      </c>
      <c r="D883" s="44">
        <f>('Исходник сравнение Дубай'!$D847/2+'Таблица вводных'!$F$4)-('Исходник сравнение Дубай'!$D847/2*'Таблица вводных'!$G$4)</f>
        <v>7</v>
      </c>
      <c r="E883" s="44">
        <f>('Исходник сравнение Дубай'!$E847/2)-(('Исходник сравнение Дубай'!$E847/2-'Таблица вводных'!$F$5)*'Таблица вводных'!$G$5)</f>
        <v>0.82499999999999996</v>
      </c>
      <c r="F883" s="44">
        <f>('Исходник сравнение Дубай'!$F847/2+'Таблица вводных'!$F$6)-(('Исходник сравнение Дубай'!$F847/2+'Таблица вводных'!$F$6)*'Таблица вводных'!$G$6)</f>
        <v>21.6</v>
      </c>
      <c r="G883" s="44">
        <f>('Исходник сравнение Дубай'!$G847/2)-(('Исходник сравнение Дубай'!$G847/2)*'Таблица вводных'!$G$7)</f>
        <v>0</v>
      </c>
      <c r="H883" s="45">
        <f>'Исходник сравнение Дубай'!$H847/2</f>
        <v>0</v>
      </c>
      <c r="I883" s="44">
        <f>'Исходник сравнение Дубай'!$I847/2-(('Исходник сравнение Дубай'!$I847/2)*'Таблица вводных'!$G$9)</f>
        <v>0</v>
      </c>
      <c r="J883" s="22" t="s">
        <v>180</v>
      </c>
    </row>
    <row r="884" spans="1:10" ht="13.2" customHeight="1">
      <c r="A884" s="143" t="s">
        <v>227</v>
      </c>
      <c r="B884" s="5">
        <v>45423</v>
      </c>
      <c r="C884" s="40">
        <f>('Исходник сравнение Дубай'!$C848/2)-(('Исходник сравнение Дубай'!$C848/2)*'Таблица вводных'!$G$3)</f>
        <v>0</v>
      </c>
      <c r="D884" s="40">
        <f>('Исходник сравнение Дубай'!$D848/2+'Таблица вводных'!$F$4)-('Исходник сравнение Дубай'!$D848/2*'Таблица вводных'!$G$4)</f>
        <v>7</v>
      </c>
      <c r="E884" s="40">
        <f>('Исходник сравнение Дубай'!$E848/2)-(('Исходник сравнение Дубай'!$E848/2-'Таблица вводных'!$F$5)*'Таблица вводных'!$G$5)</f>
        <v>0.82499999999999996</v>
      </c>
      <c r="F884" s="40">
        <f>('Исходник сравнение Дубай'!$F848/2+'Таблица вводных'!$F$6)-(('Исходник сравнение Дубай'!$F848/2+'Таблица вводных'!$F$6)*'Таблица вводных'!$G$6)</f>
        <v>21.6</v>
      </c>
      <c r="G884" s="40">
        <f>('Исходник сравнение Дубай'!$G848/2)-(('Исходник сравнение Дубай'!$G848/2)*'Таблица вводных'!$G$7)</f>
        <v>0</v>
      </c>
      <c r="H884" s="41">
        <f>'Исходник сравнение Дубай'!$H848/2</f>
        <v>0</v>
      </c>
      <c r="I884" s="40">
        <f>'Исходник сравнение Дубай'!$I848/2-(('Исходник сравнение Дубай'!$I848/2)*'Таблица вводных'!$G$9)</f>
        <v>0</v>
      </c>
      <c r="J884" s="10" t="s">
        <v>228</v>
      </c>
    </row>
    <row r="885" spans="1:10" ht="13.2" customHeight="1">
      <c r="A885" s="140"/>
      <c r="B885" s="5">
        <v>45426</v>
      </c>
      <c r="C885" s="42">
        <f>('Исходник сравнение Дубай'!$C849/2)-(('Исходник сравнение Дубай'!$C849/2)*'Таблица вводных'!$G$3)</f>
        <v>0</v>
      </c>
      <c r="D885" s="42">
        <f>('Исходник сравнение Дубай'!$D849/2+'Таблица вводных'!$F$4)-('Исходник сравнение Дубай'!$D849/2*'Таблица вводных'!$G$4)</f>
        <v>7</v>
      </c>
      <c r="E885" s="42">
        <f>('Исходник сравнение Дубай'!$E849/2)-(('Исходник сравнение Дубай'!$E849/2-'Таблица вводных'!$F$5)*'Таблица вводных'!$G$5)</f>
        <v>0.82499999999999996</v>
      </c>
      <c r="F885" s="42">
        <f>('Исходник сравнение Дубай'!$F849/2+'Таблица вводных'!$F$6)-(('Исходник сравнение Дубай'!$F849/2+'Таблица вводных'!$F$6)*'Таблица вводных'!$G$6)</f>
        <v>21.6</v>
      </c>
      <c r="G885" s="42">
        <f>('Исходник сравнение Дубай'!$G849/2)-(('Исходник сравнение Дубай'!$G849/2)*'Таблица вводных'!$G$7)</f>
        <v>0</v>
      </c>
      <c r="H885" s="43">
        <f>'Исходник сравнение Дубай'!$H849/2</f>
        <v>0</v>
      </c>
      <c r="I885" s="42">
        <f>'Исходник сравнение Дубай'!$I849/2-(('Исходник сравнение Дубай'!$I849/2)*'Таблица вводных'!$G$9)</f>
        <v>0</v>
      </c>
      <c r="J885" s="13" t="s">
        <v>228</v>
      </c>
    </row>
    <row r="886" spans="1:10" ht="13.2" customHeight="1">
      <c r="A886" s="140"/>
      <c r="B886" s="5">
        <v>45430</v>
      </c>
      <c r="C886" s="42">
        <f>('Исходник сравнение Дубай'!$C850/2)-(('Исходник сравнение Дубай'!$C850/2)*'Таблица вводных'!$G$3)</f>
        <v>0</v>
      </c>
      <c r="D886" s="42">
        <f>('Исходник сравнение Дубай'!$D850/2+'Таблица вводных'!$F$4)-('Исходник сравнение Дубай'!$D850/2*'Таблица вводных'!$G$4)</f>
        <v>7</v>
      </c>
      <c r="E886" s="42">
        <f>('Исходник сравнение Дубай'!$E850/2)-(('Исходник сравнение Дубай'!$E850/2-'Таблица вводных'!$F$5)*'Таблица вводных'!$G$5)</f>
        <v>0.82499999999999996</v>
      </c>
      <c r="F886" s="42">
        <f>('Исходник сравнение Дубай'!$F850/2+'Таблица вводных'!$F$6)-(('Исходник сравнение Дубай'!$F850/2+'Таблица вводных'!$F$6)*'Таблица вводных'!$G$6)</f>
        <v>21.6</v>
      </c>
      <c r="G886" s="42">
        <f>('Исходник сравнение Дубай'!$G850/2)-(('Исходник сравнение Дубай'!$G850/2)*'Таблица вводных'!$G$7)</f>
        <v>0</v>
      </c>
      <c r="H886" s="43">
        <f>'Исходник сравнение Дубай'!$H850/2</f>
        <v>0</v>
      </c>
      <c r="I886" s="42">
        <f>'Исходник сравнение Дубай'!$I850/2-(('Исходник сравнение Дубай'!$I850/2)*'Таблица вводных'!$G$9)</f>
        <v>0</v>
      </c>
      <c r="J886" s="13" t="s">
        <v>228</v>
      </c>
    </row>
    <row r="887" spans="1:10" ht="13.2" customHeight="1">
      <c r="A887" s="140"/>
      <c r="B887" s="5">
        <v>45433</v>
      </c>
      <c r="C887" s="42">
        <f>('Исходник сравнение Дубай'!$C851/2)-(('Исходник сравнение Дубай'!$C851/2)*'Таблица вводных'!$G$3)</f>
        <v>0</v>
      </c>
      <c r="D887" s="42">
        <f>('Исходник сравнение Дубай'!$D851/2+'Таблица вводных'!$F$4)-('Исходник сравнение Дубай'!$D851/2*'Таблица вводных'!$G$4)</f>
        <v>7</v>
      </c>
      <c r="E887" s="42">
        <f>('Исходник сравнение Дубай'!$E851/2)-(('Исходник сравнение Дубай'!$E851/2-'Таблица вводных'!$F$5)*'Таблица вводных'!$G$5)</f>
        <v>0.82499999999999996</v>
      </c>
      <c r="F887" s="42">
        <f>('Исходник сравнение Дубай'!$F851/2+'Таблица вводных'!$F$6)-(('Исходник сравнение Дубай'!$F851/2+'Таблица вводных'!$F$6)*'Таблица вводных'!$G$6)</f>
        <v>21.6</v>
      </c>
      <c r="G887" s="42">
        <f>('Исходник сравнение Дубай'!$G851/2)-(('Исходник сравнение Дубай'!$G851/2)*'Таблица вводных'!$G$7)</f>
        <v>0</v>
      </c>
      <c r="H887" s="43">
        <f>'Исходник сравнение Дубай'!$H851/2</f>
        <v>0</v>
      </c>
      <c r="I887" s="42">
        <f>'Исходник сравнение Дубай'!$I851/2-(('Исходник сравнение Дубай'!$I851/2)*'Таблица вводных'!$G$9)</f>
        <v>0</v>
      </c>
      <c r="J887" s="13" t="s">
        <v>228</v>
      </c>
    </row>
    <row r="888" spans="1:10" ht="13.2" customHeight="1">
      <c r="A888" s="140"/>
      <c r="B888" s="5">
        <v>45437</v>
      </c>
      <c r="C888" s="42">
        <f>('Исходник сравнение Дубай'!$C852/2)-(('Исходник сравнение Дубай'!$C852/2)*'Таблица вводных'!$G$3)</f>
        <v>0</v>
      </c>
      <c r="D888" s="42">
        <f>('Исходник сравнение Дубай'!$D852/2+'Таблица вводных'!$F$4)-('Исходник сравнение Дубай'!$D852/2*'Таблица вводных'!$G$4)</f>
        <v>7</v>
      </c>
      <c r="E888" s="42">
        <f>('Исходник сравнение Дубай'!$E852/2)-(('Исходник сравнение Дубай'!$E852/2-'Таблица вводных'!$F$5)*'Таблица вводных'!$G$5)</f>
        <v>0.82499999999999996</v>
      </c>
      <c r="F888" s="42">
        <f>('Исходник сравнение Дубай'!$F852/2+'Таблица вводных'!$F$6)-(('Исходник сравнение Дубай'!$F852/2+'Таблица вводных'!$F$6)*'Таблица вводных'!$G$6)</f>
        <v>21.6</v>
      </c>
      <c r="G888" s="42">
        <f>('Исходник сравнение Дубай'!$G852/2)-(('Исходник сравнение Дубай'!$G852/2)*'Таблица вводных'!$G$7)</f>
        <v>0</v>
      </c>
      <c r="H888" s="43">
        <f>'Исходник сравнение Дубай'!$H852/2</f>
        <v>0</v>
      </c>
      <c r="I888" s="42">
        <f>'Исходник сравнение Дубай'!$I852/2-(('Исходник сравнение Дубай'!$I852/2)*'Таблица вводных'!$G$9)</f>
        <v>0</v>
      </c>
      <c r="J888" s="13" t="s">
        <v>228</v>
      </c>
    </row>
    <row r="889" spans="1:10" ht="13.2" customHeight="1">
      <c r="A889" s="140"/>
      <c r="B889" s="5">
        <v>45440</v>
      </c>
      <c r="C889" s="42">
        <f>('Исходник сравнение Дубай'!$C853/2)-(('Исходник сравнение Дубай'!$C853/2)*'Таблица вводных'!$G$3)</f>
        <v>0</v>
      </c>
      <c r="D889" s="42">
        <f>('Исходник сравнение Дубай'!$D853/2+'Таблица вводных'!$F$4)-('Исходник сравнение Дубай'!$D853/2*'Таблица вводных'!$G$4)</f>
        <v>7</v>
      </c>
      <c r="E889" s="42">
        <f>('Исходник сравнение Дубай'!$E853/2)-(('Исходник сравнение Дубай'!$E853/2-'Таблица вводных'!$F$5)*'Таблица вводных'!$G$5)</f>
        <v>0.82499999999999996</v>
      </c>
      <c r="F889" s="42">
        <f>('Исходник сравнение Дубай'!$F853/2+'Таблица вводных'!$F$6)-(('Исходник сравнение Дубай'!$F853/2+'Таблица вводных'!$F$6)*'Таблица вводных'!$G$6)</f>
        <v>21.6</v>
      </c>
      <c r="G889" s="42">
        <f>('Исходник сравнение Дубай'!$G853/2)-(('Исходник сравнение Дубай'!$G853/2)*'Таблица вводных'!$G$7)</f>
        <v>0</v>
      </c>
      <c r="H889" s="43">
        <f>'Исходник сравнение Дубай'!$H853/2</f>
        <v>0</v>
      </c>
      <c r="I889" s="42">
        <f>'Исходник сравнение Дубай'!$I853/2-(('Исходник сравнение Дубай'!$I853/2)*'Таблица вводных'!$G$9)</f>
        <v>0</v>
      </c>
      <c r="J889" s="13" t="s">
        <v>228</v>
      </c>
    </row>
    <row r="890" spans="1:10" ht="13.2" customHeight="1">
      <c r="A890" s="140"/>
      <c r="B890" s="5">
        <v>45444</v>
      </c>
      <c r="C890" s="42">
        <f>('Исходник сравнение Дубай'!$C854/2)-(('Исходник сравнение Дубай'!$C854/2)*'Таблица вводных'!$G$3)</f>
        <v>0</v>
      </c>
      <c r="D890" s="42">
        <f>('Исходник сравнение Дубай'!$D854/2+'Таблица вводных'!$F$4)-('Исходник сравнение Дубай'!$D854/2*'Таблица вводных'!$G$4)</f>
        <v>7</v>
      </c>
      <c r="E890" s="42">
        <f>('Исходник сравнение Дубай'!$E854/2)-(('Исходник сравнение Дубай'!$E854/2-'Таблица вводных'!$F$5)*'Таблица вводных'!$G$5)</f>
        <v>0.82499999999999996</v>
      </c>
      <c r="F890" s="42">
        <f>('Исходник сравнение Дубай'!$F854/2+'Таблица вводных'!$F$6)-(('Исходник сравнение Дубай'!$F854/2+'Таблица вводных'!$F$6)*'Таблица вводных'!$G$6)</f>
        <v>21.6</v>
      </c>
      <c r="G890" s="42">
        <f>('Исходник сравнение Дубай'!$G854/2)-(('Исходник сравнение Дубай'!$G854/2)*'Таблица вводных'!$G$7)</f>
        <v>0</v>
      </c>
      <c r="H890" s="43">
        <f>'Исходник сравнение Дубай'!$H854/2</f>
        <v>0</v>
      </c>
      <c r="I890" s="42">
        <f>'Исходник сравнение Дубай'!$I854/2-(('Исходник сравнение Дубай'!$I854/2)*'Таблица вводных'!$G$9)</f>
        <v>0</v>
      </c>
      <c r="J890" s="13" t="s">
        <v>228</v>
      </c>
    </row>
    <row r="891" spans="1:10" ht="13.2" customHeight="1">
      <c r="A891" s="140"/>
      <c r="B891" s="5">
        <v>45447</v>
      </c>
      <c r="C891" s="42">
        <f>('Исходник сравнение Дубай'!$C855/2)-(('Исходник сравнение Дубай'!$C855/2)*'Таблица вводных'!$G$3)</f>
        <v>0</v>
      </c>
      <c r="D891" s="42">
        <f>('Исходник сравнение Дубай'!$D855/2+'Таблица вводных'!$F$4)-('Исходник сравнение Дубай'!$D855/2*'Таблица вводных'!$G$4)</f>
        <v>7</v>
      </c>
      <c r="E891" s="42">
        <f>('Исходник сравнение Дубай'!$E855/2)-(('Исходник сравнение Дубай'!$E855/2-'Таблица вводных'!$F$5)*'Таблица вводных'!$G$5)</f>
        <v>0.82499999999999996</v>
      </c>
      <c r="F891" s="42">
        <f>('Исходник сравнение Дубай'!$F855/2+'Таблица вводных'!$F$6)-(('Исходник сравнение Дубай'!$F855/2+'Таблица вводных'!$F$6)*'Таблица вводных'!$G$6)</f>
        <v>21.6</v>
      </c>
      <c r="G891" s="42">
        <f>('Исходник сравнение Дубай'!$G855/2)-(('Исходник сравнение Дубай'!$G855/2)*'Таблица вводных'!$G$7)</f>
        <v>0</v>
      </c>
      <c r="H891" s="43">
        <f>'Исходник сравнение Дубай'!$H855/2</f>
        <v>0</v>
      </c>
      <c r="I891" s="42">
        <f>'Исходник сравнение Дубай'!$I855/2-(('Исходник сравнение Дубай'!$I855/2)*'Таблица вводных'!$G$9)</f>
        <v>0</v>
      </c>
      <c r="J891" s="13" t="s">
        <v>228</v>
      </c>
    </row>
    <row r="892" spans="1:10" ht="13.2" customHeight="1">
      <c r="A892" s="140"/>
      <c r="B892" s="5">
        <v>45451</v>
      </c>
      <c r="C892" s="42">
        <f>('Исходник сравнение Дубай'!$C856/2)-(('Исходник сравнение Дубай'!$C856/2)*'Таблица вводных'!$G$3)</f>
        <v>0</v>
      </c>
      <c r="D892" s="42">
        <f>('Исходник сравнение Дубай'!$D856/2+'Таблица вводных'!$F$4)-('Исходник сравнение Дубай'!$D856/2*'Таблица вводных'!$G$4)</f>
        <v>7</v>
      </c>
      <c r="E892" s="42">
        <f>('Исходник сравнение Дубай'!$E856/2)-(('Исходник сравнение Дубай'!$E856/2-'Таблица вводных'!$F$5)*'Таблица вводных'!$G$5)</f>
        <v>0.82499999999999996</v>
      </c>
      <c r="F892" s="42">
        <f>('Исходник сравнение Дубай'!$F856/2+'Таблица вводных'!$F$6)-(('Исходник сравнение Дубай'!$F856/2+'Таблица вводных'!$F$6)*'Таблица вводных'!$G$6)</f>
        <v>21.6</v>
      </c>
      <c r="G892" s="42">
        <f>('Исходник сравнение Дубай'!$G856/2)-(('Исходник сравнение Дубай'!$G856/2)*'Таблица вводных'!$G$7)</f>
        <v>0</v>
      </c>
      <c r="H892" s="43">
        <f>'Исходник сравнение Дубай'!$H856/2</f>
        <v>0</v>
      </c>
      <c r="I892" s="42">
        <f>'Исходник сравнение Дубай'!$I856/2-(('Исходник сравнение Дубай'!$I856/2)*'Таблица вводных'!$G$9)</f>
        <v>0</v>
      </c>
      <c r="J892" s="13" t="s">
        <v>228</v>
      </c>
    </row>
    <row r="893" spans="1:10" ht="13.2" customHeight="1">
      <c r="A893" s="140"/>
      <c r="B893" s="5">
        <v>45454</v>
      </c>
      <c r="C893" s="42">
        <f>('Исходник сравнение Дубай'!$C857/2)-(('Исходник сравнение Дубай'!$C857/2)*'Таблица вводных'!$G$3)</f>
        <v>0</v>
      </c>
      <c r="D893" s="42">
        <f>('Исходник сравнение Дубай'!$D857/2+'Таблица вводных'!$F$4)-('Исходник сравнение Дубай'!$D857/2*'Таблица вводных'!$G$4)</f>
        <v>7</v>
      </c>
      <c r="E893" s="42">
        <f>('Исходник сравнение Дубай'!$E857/2)-(('Исходник сравнение Дубай'!$E857/2-'Таблица вводных'!$F$5)*'Таблица вводных'!$G$5)</f>
        <v>0.82499999999999996</v>
      </c>
      <c r="F893" s="42">
        <f>('Исходник сравнение Дубай'!$F857/2+'Таблица вводных'!$F$6)-(('Исходник сравнение Дубай'!$F857/2+'Таблица вводных'!$F$6)*'Таблица вводных'!$G$6)</f>
        <v>21.6</v>
      </c>
      <c r="G893" s="42">
        <f>('Исходник сравнение Дубай'!$G857/2)-(('Исходник сравнение Дубай'!$G857/2)*'Таблица вводных'!$G$7)</f>
        <v>0</v>
      </c>
      <c r="H893" s="43">
        <f>'Исходник сравнение Дубай'!$H857/2</f>
        <v>0</v>
      </c>
      <c r="I893" s="42">
        <f>'Исходник сравнение Дубай'!$I857/2-(('Исходник сравнение Дубай'!$I857/2)*'Таблица вводных'!$G$9)</f>
        <v>0</v>
      </c>
      <c r="J893" s="13" t="s">
        <v>228</v>
      </c>
    </row>
    <row r="894" spans="1:10" ht="13.2" customHeight="1">
      <c r="A894" s="140"/>
      <c r="B894" s="5"/>
      <c r="C894" s="42">
        <f>('Исходник сравнение Дубай'!$C858/2)-(('Исходник сравнение Дубай'!$C858/2)*'Таблица вводных'!$G$3)</f>
        <v>0</v>
      </c>
      <c r="D894" s="42">
        <f>('Исходник сравнение Дубай'!$D858/2+'Таблица вводных'!$F$4)-('Исходник сравнение Дубай'!$D858/2*'Таблица вводных'!$G$4)</f>
        <v>7</v>
      </c>
      <c r="E894" s="42">
        <f>('Исходник сравнение Дубай'!$E858/2)-(('Исходник сравнение Дубай'!$E858/2-'Таблица вводных'!$F$5)*'Таблица вводных'!$G$5)</f>
        <v>0.82499999999999996</v>
      </c>
      <c r="F894" s="42">
        <f>('Исходник сравнение Дубай'!$F858/2+'Таблица вводных'!$F$6)-(('Исходник сравнение Дубай'!$F858/2+'Таблица вводных'!$F$6)*'Таблица вводных'!$G$6)</f>
        <v>21.6</v>
      </c>
      <c r="G894" s="42">
        <f>('Исходник сравнение Дубай'!$G858/2)-(('Исходник сравнение Дубай'!$G858/2)*'Таблица вводных'!$G$7)</f>
        <v>0</v>
      </c>
      <c r="H894" s="43">
        <f>'Исходник сравнение Дубай'!$H858/2</f>
        <v>0</v>
      </c>
      <c r="I894" s="42">
        <f>'Исходник сравнение Дубай'!$I858/2-(('Исходник сравнение Дубай'!$I858/2)*'Таблица вводных'!$G$9)</f>
        <v>0</v>
      </c>
      <c r="J894" s="13" t="s">
        <v>228</v>
      </c>
    </row>
    <row r="895" spans="1:10" ht="13.2" customHeight="1">
      <c r="A895" s="140"/>
      <c r="B895" s="5"/>
      <c r="C895" s="42">
        <f>('Исходник сравнение Дубай'!$C859/2)-(('Исходник сравнение Дубай'!$C859/2)*'Таблица вводных'!$G$3)</f>
        <v>0</v>
      </c>
      <c r="D895" s="42">
        <f>('Исходник сравнение Дубай'!$D859/2+'Таблица вводных'!$F$4)-('Исходник сравнение Дубай'!$D859/2*'Таблица вводных'!$G$4)</f>
        <v>7</v>
      </c>
      <c r="E895" s="42">
        <f>('Исходник сравнение Дубай'!$E859/2)-(('Исходник сравнение Дубай'!$E859/2-'Таблица вводных'!$F$5)*'Таблица вводных'!$G$5)</f>
        <v>0.82499999999999996</v>
      </c>
      <c r="F895" s="42">
        <f>('Исходник сравнение Дубай'!$F859/2+'Таблица вводных'!$F$6)-(('Исходник сравнение Дубай'!$F859/2+'Таблица вводных'!$F$6)*'Таблица вводных'!$G$6)</f>
        <v>21.6</v>
      </c>
      <c r="G895" s="42">
        <f>('Исходник сравнение Дубай'!$G859/2)-(('Исходник сравнение Дубай'!$G859/2)*'Таблица вводных'!$G$7)</f>
        <v>0</v>
      </c>
      <c r="H895" s="43">
        <f>'Исходник сравнение Дубай'!$H859/2</f>
        <v>0</v>
      </c>
      <c r="I895" s="42">
        <f>'Исходник сравнение Дубай'!$I859/2-(('Исходник сравнение Дубай'!$I859/2)*'Таблица вводных'!$G$9)</f>
        <v>0</v>
      </c>
      <c r="J895" s="13" t="s">
        <v>228</v>
      </c>
    </row>
    <row r="896" spans="1:10" ht="13.2" customHeight="1">
      <c r="A896" s="140"/>
      <c r="B896" s="5"/>
      <c r="C896" s="42">
        <f>('Исходник сравнение Дубай'!$C860/2)-(('Исходник сравнение Дубай'!$C860/2)*'Таблица вводных'!$G$3)</f>
        <v>0</v>
      </c>
      <c r="D896" s="42">
        <f>('Исходник сравнение Дубай'!$D860/2+'Таблица вводных'!$F$4)-('Исходник сравнение Дубай'!$D860/2*'Таблица вводных'!$G$4)</f>
        <v>7</v>
      </c>
      <c r="E896" s="42">
        <f>('Исходник сравнение Дубай'!$E860/2)-(('Исходник сравнение Дубай'!$E860/2-'Таблица вводных'!$F$5)*'Таблица вводных'!$G$5)</f>
        <v>0.82499999999999996</v>
      </c>
      <c r="F896" s="42">
        <f>('Исходник сравнение Дубай'!$F860/2+'Таблица вводных'!$F$6)-(('Исходник сравнение Дубай'!$F860/2+'Таблица вводных'!$F$6)*'Таблица вводных'!$G$6)</f>
        <v>21.6</v>
      </c>
      <c r="G896" s="42">
        <f>('Исходник сравнение Дубай'!$G860/2)-(('Исходник сравнение Дубай'!$G860/2)*'Таблица вводных'!$G$7)</f>
        <v>0</v>
      </c>
      <c r="H896" s="43">
        <f>'Исходник сравнение Дубай'!$H860/2</f>
        <v>0</v>
      </c>
      <c r="I896" s="42">
        <f>'Исходник сравнение Дубай'!$I860/2-(('Исходник сравнение Дубай'!$I860/2)*'Таблица вводных'!$G$9)</f>
        <v>0</v>
      </c>
      <c r="J896" s="13" t="s">
        <v>228</v>
      </c>
    </row>
    <row r="897" spans="1:10" ht="13.2" customHeight="1">
      <c r="A897" s="140"/>
      <c r="B897" s="5"/>
      <c r="C897" s="42">
        <f>('Исходник сравнение Дубай'!$C861/2)-(('Исходник сравнение Дубай'!$C861/2)*'Таблица вводных'!$G$3)</f>
        <v>0</v>
      </c>
      <c r="D897" s="42">
        <f>('Исходник сравнение Дубай'!$D861/2+'Таблица вводных'!$F$4)-('Исходник сравнение Дубай'!$D861/2*'Таблица вводных'!$G$4)</f>
        <v>7</v>
      </c>
      <c r="E897" s="42">
        <f>('Исходник сравнение Дубай'!$E861/2)-(('Исходник сравнение Дубай'!$E861/2-'Таблица вводных'!$F$5)*'Таблица вводных'!$G$5)</f>
        <v>0.82499999999999996</v>
      </c>
      <c r="F897" s="42">
        <f>('Исходник сравнение Дубай'!$F861/2+'Таблица вводных'!$F$6)-(('Исходник сравнение Дубай'!$F861/2+'Таблица вводных'!$F$6)*'Таблица вводных'!$G$6)</f>
        <v>21.6</v>
      </c>
      <c r="G897" s="42">
        <f>('Исходник сравнение Дубай'!$G861/2)-(('Исходник сравнение Дубай'!$G861/2)*'Таблица вводных'!$G$7)</f>
        <v>0</v>
      </c>
      <c r="H897" s="43">
        <f>'Исходник сравнение Дубай'!$H861/2</f>
        <v>0</v>
      </c>
      <c r="I897" s="42">
        <f>'Исходник сравнение Дубай'!$I861/2-(('Исходник сравнение Дубай'!$I861/2)*'Таблица вводных'!$G$9)</f>
        <v>0</v>
      </c>
      <c r="J897" s="13" t="s">
        <v>228</v>
      </c>
    </row>
    <row r="898" spans="1:10" ht="13.2" customHeight="1">
      <c r="A898" s="140"/>
      <c r="B898" s="5"/>
      <c r="C898" s="42">
        <f>('Исходник сравнение Дубай'!$C862/2)-(('Исходник сравнение Дубай'!$C862/2)*'Таблица вводных'!$G$3)</f>
        <v>0</v>
      </c>
      <c r="D898" s="42">
        <f>('Исходник сравнение Дубай'!$D862/2+'Таблица вводных'!$F$4)-('Исходник сравнение Дубай'!$D862/2*'Таблица вводных'!$G$4)</f>
        <v>7</v>
      </c>
      <c r="E898" s="42">
        <f>('Исходник сравнение Дубай'!$E862/2)-(('Исходник сравнение Дубай'!$E862/2-'Таблица вводных'!$F$5)*'Таблица вводных'!$G$5)</f>
        <v>0.82499999999999996</v>
      </c>
      <c r="F898" s="42">
        <f>('Исходник сравнение Дубай'!$F862/2+'Таблица вводных'!$F$6)-(('Исходник сравнение Дубай'!$F862/2+'Таблица вводных'!$F$6)*'Таблица вводных'!$G$6)</f>
        <v>21.6</v>
      </c>
      <c r="G898" s="42">
        <f>('Исходник сравнение Дубай'!$G862/2)-(('Исходник сравнение Дубай'!$G862/2)*'Таблица вводных'!$G$7)</f>
        <v>0</v>
      </c>
      <c r="H898" s="43">
        <f>'Исходник сравнение Дубай'!$H862/2</f>
        <v>0</v>
      </c>
      <c r="I898" s="42">
        <f>'Исходник сравнение Дубай'!$I862/2-(('Исходник сравнение Дубай'!$I862/2)*'Таблица вводных'!$G$9)</f>
        <v>0</v>
      </c>
      <c r="J898" s="13" t="s">
        <v>228</v>
      </c>
    </row>
    <row r="899" spans="1:10" ht="13.2" customHeight="1">
      <c r="A899" s="140"/>
      <c r="B899" s="5"/>
      <c r="C899" s="42">
        <f>('Исходник сравнение Дубай'!$C863/2)-(('Исходник сравнение Дубай'!$C863/2)*'Таблица вводных'!$G$3)</f>
        <v>0</v>
      </c>
      <c r="D899" s="42">
        <f>('Исходник сравнение Дубай'!$D863/2+'Таблица вводных'!$F$4)-('Исходник сравнение Дубай'!$D863/2*'Таблица вводных'!$G$4)</f>
        <v>7</v>
      </c>
      <c r="E899" s="42">
        <f>('Исходник сравнение Дубай'!$E863/2)-(('Исходник сравнение Дубай'!$E863/2-'Таблица вводных'!$F$5)*'Таблица вводных'!$G$5)</f>
        <v>0.82499999999999996</v>
      </c>
      <c r="F899" s="42">
        <f>('Исходник сравнение Дубай'!$F863/2+'Таблица вводных'!$F$6)-(('Исходник сравнение Дубай'!$F863/2+'Таблица вводных'!$F$6)*'Таблица вводных'!$G$6)</f>
        <v>21.6</v>
      </c>
      <c r="G899" s="42">
        <f>('Исходник сравнение Дубай'!$G863/2)-(('Исходник сравнение Дубай'!$G863/2)*'Таблица вводных'!$G$7)</f>
        <v>0</v>
      </c>
      <c r="H899" s="43">
        <f>'Исходник сравнение Дубай'!$H863/2</f>
        <v>0</v>
      </c>
      <c r="I899" s="42">
        <f>'Исходник сравнение Дубай'!$I863/2-(('Исходник сравнение Дубай'!$I863/2)*'Таблица вводных'!$G$9)</f>
        <v>0</v>
      </c>
      <c r="J899" s="13" t="s">
        <v>228</v>
      </c>
    </row>
    <row r="900" spans="1:10" ht="13.2" customHeight="1">
      <c r="A900" s="140"/>
      <c r="B900" s="5"/>
      <c r="C900" s="42">
        <f>('Исходник сравнение Дубай'!$C864/2)-(('Исходник сравнение Дубай'!$C864/2)*'Таблица вводных'!$G$3)</f>
        <v>0</v>
      </c>
      <c r="D900" s="42">
        <f>('Исходник сравнение Дубай'!$D864/2+'Таблица вводных'!$F$4)-('Исходник сравнение Дубай'!$D864/2*'Таблица вводных'!$G$4)</f>
        <v>7</v>
      </c>
      <c r="E900" s="42">
        <f>('Исходник сравнение Дубай'!$E864/2)-(('Исходник сравнение Дубай'!$E864/2-'Таблица вводных'!$F$5)*'Таблица вводных'!$G$5)</f>
        <v>0.82499999999999996</v>
      </c>
      <c r="F900" s="42">
        <f>('Исходник сравнение Дубай'!$F864/2+'Таблица вводных'!$F$6)-(('Исходник сравнение Дубай'!$F864/2+'Таблица вводных'!$F$6)*'Таблица вводных'!$G$6)</f>
        <v>21.6</v>
      </c>
      <c r="G900" s="42">
        <f>('Исходник сравнение Дубай'!$G864/2)-(('Исходник сравнение Дубай'!$G864/2)*'Таблица вводных'!$G$7)</f>
        <v>0</v>
      </c>
      <c r="H900" s="43">
        <f>'Исходник сравнение Дубай'!$H864/2</f>
        <v>0</v>
      </c>
      <c r="I900" s="42">
        <f>'Исходник сравнение Дубай'!$I864/2-(('Исходник сравнение Дубай'!$I864/2)*'Таблица вводных'!$G$9)</f>
        <v>0</v>
      </c>
      <c r="J900" s="13" t="s">
        <v>228</v>
      </c>
    </row>
    <row r="901" spans="1:10" ht="13.2" customHeight="1">
      <c r="A901" s="141"/>
      <c r="B901" s="18"/>
      <c r="C901" s="44">
        <f>('Исходник сравнение Дубай'!$C865/2)-(('Исходник сравнение Дубай'!$C865/2)*'Таблица вводных'!$G$3)</f>
        <v>0</v>
      </c>
      <c r="D901" s="44">
        <f>('Исходник сравнение Дубай'!$D865/2+'Таблица вводных'!$F$4)-('Исходник сравнение Дубай'!$D865/2*'Таблица вводных'!$G$4)</f>
        <v>7</v>
      </c>
      <c r="E901" s="44">
        <f>('Исходник сравнение Дубай'!$E865/2)-(('Исходник сравнение Дубай'!$E865/2-'Таблица вводных'!$F$5)*'Таблица вводных'!$G$5)</f>
        <v>0.82499999999999996</v>
      </c>
      <c r="F901" s="44">
        <f>('Исходник сравнение Дубай'!$F865/2+'Таблица вводных'!$F$6)-(('Исходник сравнение Дубай'!$F865/2+'Таблица вводных'!$F$6)*'Таблица вводных'!$G$6)</f>
        <v>21.6</v>
      </c>
      <c r="G901" s="44">
        <f>('Исходник сравнение Дубай'!$G865/2)-(('Исходник сравнение Дубай'!$G865/2)*'Таблица вводных'!$G$7)</f>
        <v>0</v>
      </c>
      <c r="H901" s="45">
        <f>'Исходник сравнение Дубай'!$H865/2</f>
        <v>0</v>
      </c>
      <c r="I901" s="44">
        <f>'Исходник сравнение Дубай'!$I865/2-(('Исходник сравнение Дубай'!$I865/2)*'Таблица вводных'!$G$9)</f>
        <v>0</v>
      </c>
      <c r="J901" s="22" t="s">
        <v>228</v>
      </c>
    </row>
    <row r="902" spans="1:10" ht="13.2" customHeight="1">
      <c r="A902" s="143" t="s">
        <v>229</v>
      </c>
      <c r="B902" s="5">
        <v>45423</v>
      </c>
      <c r="C902" s="40">
        <f>('Исходник сравнение Дубай'!$C866/2)-(('Исходник сравнение Дубай'!$C866/2)*'Таблица вводных'!$G$3)</f>
        <v>0</v>
      </c>
      <c r="D902" s="40">
        <f>('Исходник сравнение Дубай'!$D866/2+'Таблица вводных'!$F$4)-('Исходник сравнение Дубай'!$D866/2*'Таблица вводных'!$G$4)</f>
        <v>7</v>
      </c>
      <c r="E902" s="40">
        <f>('Исходник сравнение Дубай'!$E866/2)-(('Исходник сравнение Дубай'!$E866/2-'Таблица вводных'!$F$5)*'Таблица вводных'!$G$5)</f>
        <v>0.82499999999999996</v>
      </c>
      <c r="F902" s="40">
        <f>('Исходник сравнение Дубай'!$F866/2+'Таблица вводных'!$F$6)-(('Исходник сравнение Дубай'!$F866/2+'Таблица вводных'!$F$6)*'Таблица вводных'!$G$6)</f>
        <v>21.6</v>
      </c>
      <c r="G902" s="40">
        <f>('Исходник сравнение Дубай'!$G866/2)-(('Исходник сравнение Дубай'!$G866/2)*'Таблица вводных'!$G$7)</f>
        <v>0</v>
      </c>
      <c r="H902" s="41">
        <f>'Исходник сравнение Дубай'!$H866/2</f>
        <v>0</v>
      </c>
      <c r="I902" s="40">
        <f>'Исходник сравнение Дубай'!$I866/2-(('Исходник сравнение Дубай'!$I866/2)*'Таблица вводных'!$G$9)</f>
        <v>0</v>
      </c>
      <c r="J902" s="10" t="s">
        <v>230</v>
      </c>
    </row>
    <row r="903" spans="1:10" ht="13.2" customHeight="1">
      <c r="A903" s="140"/>
      <c r="B903" s="5">
        <v>45426</v>
      </c>
      <c r="C903" s="42">
        <f>('Исходник сравнение Дубай'!$C867/2)-(('Исходник сравнение Дубай'!$C867/2)*'Таблица вводных'!$G$3)</f>
        <v>0</v>
      </c>
      <c r="D903" s="42">
        <f>('Исходник сравнение Дубай'!$D867/2+'Таблица вводных'!$F$4)-('Исходник сравнение Дубай'!$D867/2*'Таблица вводных'!$G$4)</f>
        <v>7</v>
      </c>
      <c r="E903" s="42">
        <f>('Исходник сравнение Дубай'!$E867/2)-(('Исходник сравнение Дубай'!$E867/2-'Таблица вводных'!$F$5)*'Таблица вводных'!$G$5)</f>
        <v>0.82499999999999996</v>
      </c>
      <c r="F903" s="42">
        <f>('Исходник сравнение Дубай'!$F867/2+'Таблица вводных'!$F$6)-(('Исходник сравнение Дубай'!$F867/2+'Таблица вводных'!$F$6)*'Таблица вводных'!$G$6)</f>
        <v>21.6</v>
      </c>
      <c r="G903" s="42">
        <f>('Исходник сравнение Дубай'!$G867/2)-(('Исходник сравнение Дубай'!$G867/2)*'Таблица вводных'!$G$7)</f>
        <v>0</v>
      </c>
      <c r="H903" s="43">
        <f>'Исходник сравнение Дубай'!$H867/2</f>
        <v>0</v>
      </c>
      <c r="I903" s="42">
        <f>'Исходник сравнение Дубай'!$I867/2-(('Исходник сравнение Дубай'!$I867/2)*'Таблица вводных'!$G$9)</f>
        <v>0</v>
      </c>
      <c r="J903" s="13" t="s">
        <v>230</v>
      </c>
    </row>
    <row r="904" spans="1:10" ht="13.2" customHeight="1">
      <c r="A904" s="140"/>
      <c r="B904" s="5">
        <v>45430</v>
      </c>
      <c r="C904" s="42">
        <f>('Исходник сравнение Дубай'!$C868/2)-(('Исходник сравнение Дубай'!$C868/2)*'Таблица вводных'!$G$3)</f>
        <v>0</v>
      </c>
      <c r="D904" s="42">
        <f>('Исходник сравнение Дубай'!$D868/2+'Таблица вводных'!$F$4)-('Исходник сравнение Дубай'!$D868/2*'Таблица вводных'!$G$4)</f>
        <v>7</v>
      </c>
      <c r="E904" s="42">
        <f>('Исходник сравнение Дубай'!$E868/2)-(('Исходник сравнение Дубай'!$E868/2-'Таблица вводных'!$F$5)*'Таблица вводных'!$G$5)</f>
        <v>0.82499999999999996</v>
      </c>
      <c r="F904" s="42">
        <f>('Исходник сравнение Дубай'!$F868/2+'Таблица вводных'!$F$6)-(('Исходник сравнение Дубай'!$F868/2+'Таблица вводных'!$F$6)*'Таблица вводных'!$G$6)</f>
        <v>21.6</v>
      </c>
      <c r="G904" s="42">
        <f>('Исходник сравнение Дубай'!$G868/2)-(('Исходник сравнение Дубай'!$G868/2)*'Таблица вводных'!$G$7)</f>
        <v>0</v>
      </c>
      <c r="H904" s="43">
        <f>'Исходник сравнение Дубай'!$H868/2</f>
        <v>0</v>
      </c>
      <c r="I904" s="42">
        <f>'Исходник сравнение Дубай'!$I868/2-(('Исходник сравнение Дубай'!$I868/2)*'Таблица вводных'!$G$9)</f>
        <v>0</v>
      </c>
      <c r="J904" s="13" t="s">
        <v>230</v>
      </c>
    </row>
    <row r="905" spans="1:10" ht="13.2" customHeight="1">
      <c r="A905" s="140"/>
      <c r="B905" s="5">
        <v>45433</v>
      </c>
      <c r="C905" s="42">
        <f>('Исходник сравнение Дубай'!$C869/2)-(('Исходник сравнение Дубай'!$C869/2)*'Таблица вводных'!$G$3)</f>
        <v>0</v>
      </c>
      <c r="D905" s="42">
        <f>('Исходник сравнение Дубай'!$D869/2+'Таблица вводных'!$F$4)-('Исходник сравнение Дубай'!$D869/2*'Таблица вводных'!$G$4)</f>
        <v>7</v>
      </c>
      <c r="E905" s="42">
        <f>('Исходник сравнение Дубай'!$E869/2)-(('Исходник сравнение Дубай'!$E869/2-'Таблица вводных'!$F$5)*'Таблица вводных'!$G$5)</f>
        <v>0.82499999999999996</v>
      </c>
      <c r="F905" s="42">
        <f>('Исходник сравнение Дубай'!$F869/2+'Таблица вводных'!$F$6)-(('Исходник сравнение Дубай'!$F869/2+'Таблица вводных'!$F$6)*'Таблица вводных'!$G$6)</f>
        <v>21.6</v>
      </c>
      <c r="G905" s="42">
        <f>('Исходник сравнение Дубай'!$G869/2)-(('Исходник сравнение Дубай'!$G869/2)*'Таблица вводных'!$G$7)</f>
        <v>0</v>
      </c>
      <c r="H905" s="43">
        <f>'Исходник сравнение Дубай'!$H869/2</f>
        <v>0</v>
      </c>
      <c r="I905" s="42">
        <f>'Исходник сравнение Дубай'!$I869/2-(('Исходник сравнение Дубай'!$I869/2)*'Таблица вводных'!$G$9)</f>
        <v>0</v>
      </c>
      <c r="J905" s="13" t="s">
        <v>230</v>
      </c>
    </row>
    <row r="906" spans="1:10" ht="13.2" customHeight="1">
      <c r="A906" s="140"/>
      <c r="B906" s="5">
        <v>45437</v>
      </c>
      <c r="C906" s="42">
        <f>('Исходник сравнение Дубай'!$C870/2)-(('Исходник сравнение Дубай'!$C870/2)*'Таблица вводных'!$G$3)</f>
        <v>0</v>
      </c>
      <c r="D906" s="42">
        <f>('Исходник сравнение Дубай'!$D870/2+'Таблица вводных'!$F$4)-('Исходник сравнение Дубай'!$D870/2*'Таблица вводных'!$G$4)</f>
        <v>7</v>
      </c>
      <c r="E906" s="42">
        <f>('Исходник сравнение Дубай'!$E870/2)-(('Исходник сравнение Дубай'!$E870/2-'Таблица вводных'!$F$5)*'Таблица вводных'!$G$5)</f>
        <v>0.82499999999999996</v>
      </c>
      <c r="F906" s="42">
        <f>('Исходник сравнение Дубай'!$F870/2+'Таблица вводных'!$F$6)-(('Исходник сравнение Дубай'!$F870/2+'Таблица вводных'!$F$6)*'Таблица вводных'!$G$6)</f>
        <v>21.6</v>
      </c>
      <c r="G906" s="42">
        <f>('Исходник сравнение Дубай'!$G870/2)-(('Исходник сравнение Дубай'!$G870/2)*'Таблица вводных'!$G$7)</f>
        <v>0</v>
      </c>
      <c r="H906" s="43">
        <f>'Исходник сравнение Дубай'!$H870/2</f>
        <v>0</v>
      </c>
      <c r="I906" s="42">
        <f>'Исходник сравнение Дубай'!$I870/2-(('Исходник сравнение Дубай'!$I870/2)*'Таблица вводных'!$G$9)</f>
        <v>0</v>
      </c>
      <c r="J906" s="13" t="s">
        <v>230</v>
      </c>
    </row>
    <row r="907" spans="1:10" ht="13.2" customHeight="1">
      <c r="A907" s="140"/>
      <c r="B907" s="5">
        <v>45440</v>
      </c>
      <c r="C907" s="42">
        <f>('Исходник сравнение Дубай'!$C871/2)-(('Исходник сравнение Дубай'!$C871/2)*'Таблица вводных'!$G$3)</f>
        <v>0</v>
      </c>
      <c r="D907" s="42">
        <f>('Исходник сравнение Дубай'!$D871/2+'Таблица вводных'!$F$4)-('Исходник сравнение Дубай'!$D871/2*'Таблица вводных'!$G$4)</f>
        <v>7</v>
      </c>
      <c r="E907" s="42">
        <f>('Исходник сравнение Дубай'!$E871/2)-(('Исходник сравнение Дубай'!$E871/2-'Таблица вводных'!$F$5)*'Таблица вводных'!$G$5)</f>
        <v>0.82499999999999996</v>
      </c>
      <c r="F907" s="42">
        <f>('Исходник сравнение Дубай'!$F871/2+'Таблица вводных'!$F$6)-(('Исходник сравнение Дубай'!$F871/2+'Таблица вводных'!$F$6)*'Таблица вводных'!$G$6)</f>
        <v>21.6</v>
      </c>
      <c r="G907" s="42">
        <f>('Исходник сравнение Дубай'!$G871/2)-(('Исходник сравнение Дубай'!$G871/2)*'Таблица вводных'!$G$7)</f>
        <v>0</v>
      </c>
      <c r="H907" s="43">
        <f>'Исходник сравнение Дубай'!$H871/2</f>
        <v>0</v>
      </c>
      <c r="I907" s="42">
        <f>'Исходник сравнение Дубай'!$I871/2-(('Исходник сравнение Дубай'!$I871/2)*'Таблица вводных'!$G$9)</f>
        <v>0</v>
      </c>
      <c r="J907" s="13" t="s">
        <v>230</v>
      </c>
    </row>
    <row r="908" spans="1:10" ht="13.2" customHeight="1">
      <c r="A908" s="140"/>
      <c r="B908" s="5">
        <v>45444</v>
      </c>
      <c r="C908" s="42">
        <f>('Исходник сравнение Дубай'!$C872/2)-(('Исходник сравнение Дубай'!$C872/2)*'Таблица вводных'!$G$3)</f>
        <v>0</v>
      </c>
      <c r="D908" s="42">
        <f>('Исходник сравнение Дубай'!$D872/2+'Таблица вводных'!$F$4)-('Исходник сравнение Дубай'!$D872/2*'Таблица вводных'!$G$4)</f>
        <v>7</v>
      </c>
      <c r="E908" s="42">
        <f>('Исходник сравнение Дубай'!$E872/2)-(('Исходник сравнение Дубай'!$E872/2-'Таблица вводных'!$F$5)*'Таблица вводных'!$G$5)</f>
        <v>0.82499999999999996</v>
      </c>
      <c r="F908" s="42">
        <f>('Исходник сравнение Дубай'!$F872/2+'Таблица вводных'!$F$6)-(('Исходник сравнение Дубай'!$F872/2+'Таблица вводных'!$F$6)*'Таблица вводных'!$G$6)</f>
        <v>21.6</v>
      </c>
      <c r="G908" s="42">
        <f>('Исходник сравнение Дубай'!$G872/2)-(('Исходник сравнение Дубай'!$G872/2)*'Таблица вводных'!$G$7)</f>
        <v>0</v>
      </c>
      <c r="H908" s="43">
        <f>'Исходник сравнение Дубай'!$H872/2</f>
        <v>0</v>
      </c>
      <c r="I908" s="42">
        <f>'Исходник сравнение Дубай'!$I872/2-(('Исходник сравнение Дубай'!$I872/2)*'Таблица вводных'!$G$9)</f>
        <v>0</v>
      </c>
      <c r="J908" s="13" t="s">
        <v>230</v>
      </c>
    </row>
    <row r="909" spans="1:10" ht="13.2" customHeight="1">
      <c r="A909" s="140"/>
      <c r="B909" s="5">
        <v>45447</v>
      </c>
      <c r="C909" s="42">
        <f>('Исходник сравнение Дубай'!$C873/2)-(('Исходник сравнение Дубай'!$C873/2)*'Таблица вводных'!$G$3)</f>
        <v>0</v>
      </c>
      <c r="D909" s="42">
        <f>('Исходник сравнение Дубай'!$D873/2+'Таблица вводных'!$F$4)-('Исходник сравнение Дубай'!$D873/2*'Таблица вводных'!$G$4)</f>
        <v>7</v>
      </c>
      <c r="E909" s="42">
        <f>('Исходник сравнение Дубай'!$E873/2)-(('Исходник сравнение Дубай'!$E873/2-'Таблица вводных'!$F$5)*'Таблица вводных'!$G$5)</f>
        <v>0.82499999999999996</v>
      </c>
      <c r="F909" s="42">
        <f>('Исходник сравнение Дубай'!$F873/2+'Таблица вводных'!$F$6)-(('Исходник сравнение Дубай'!$F873/2+'Таблица вводных'!$F$6)*'Таблица вводных'!$G$6)</f>
        <v>21.6</v>
      </c>
      <c r="G909" s="42">
        <f>('Исходник сравнение Дубай'!$G873/2)-(('Исходник сравнение Дубай'!$G873/2)*'Таблица вводных'!$G$7)</f>
        <v>0</v>
      </c>
      <c r="H909" s="43">
        <f>'Исходник сравнение Дубай'!$H873/2</f>
        <v>0</v>
      </c>
      <c r="I909" s="42">
        <f>'Исходник сравнение Дубай'!$I873/2-(('Исходник сравнение Дубай'!$I873/2)*'Таблица вводных'!$G$9)</f>
        <v>0</v>
      </c>
      <c r="J909" s="13" t="s">
        <v>230</v>
      </c>
    </row>
    <row r="910" spans="1:10" ht="13.2" customHeight="1">
      <c r="A910" s="140"/>
      <c r="B910" s="5">
        <v>45451</v>
      </c>
      <c r="C910" s="42">
        <f>('Исходник сравнение Дубай'!$C874/2)-(('Исходник сравнение Дубай'!$C874/2)*'Таблица вводных'!$G$3)</f>
        <v>0</v>
      </c>
      <c r="D910" s="42">
        <f>('Исходник сравнение Дубай'!$D874/2+'Таблица вводных'!$F$4)-('Исходник сравнение Дубай'!$D874/2*'Таблица вводных'!$G$4)</f>
        <v>7</v>
      </c>
      <c r="E910" s="42">
        <f>('Исходник сравнение Дубай'!$E874/2)-(('Исходник сравнение Дубай'!$E874/2-'Таблица вводных'!$F$5)*'Таблица вводных'!$G$5)</f>
        <v>0.82499999999999996</v>
      </c>
      <c r="F910" s="42">
        <f>('Исходник сравнение Дубай'!$F874/2+'Таблица вводных'!$F$6)-(('Исходник сравнение Дубай'!$F874/2+'Таблица вводных'!$F$6)*'Таблица вводных'!$G$6)</f>
        <v>21.6</v>
      </c>
      <c r="G910" s="42">
        <f>('Исходник сравнение Дубай'!$G874/2)-(('Исходник сравнение Дубай'!$G874/2)*'Таблица вводных'!$G$7)</f>
        <v>0</v>
      </c>
      <c r="H910" s="43">
        <f>'Исходник сравнение Дубай'!$H874/2</f>
        <v>0</v>
      </c>
      <c r="I910" s="42">
        <f>'Исходник сравнение Дубай'!$I874/2-(('Исходник сравнение Дубай'!$I874/2)*'Таблица вводных'!$G$9)</f>
        <v>0</v>
      </c>
      <c r="J910" s="13" t="s">
        <v>230</v>
      </c>
    </row>
    <row r="911" spans="1:10" ht="13.2" customHeight="1">
      <c r="A911" s="140"/>
      <c r="B911" s="5">
        <v>45454</v>
      </c>
      <c r="C911" s="42">
        <f>('Исходник сравнение Дубай'!$C875/2)-(('Исходник сравнение Дубай'!$C875/2)*'Таблица вводных'!$G$3)</f>
        <v>0</v>
      </c>
      <c r="D911" s="42">
        <f>('Исходник сравнение Дубай'!$D875/2+'Таблица вводных'!$F$4)-('Исходник сравнение Дубай'!$D875/2*'Таблица вводных'!$G$4)</f>
        <v>7</v>
      </c>
      <c r="E911" s="42">
        <f>('Исходник сравнение Дубай'!$E875/2)-(('Исходник сравнение Дубай'!$E875/2-'Таблица вводных'!$F$5)*'Таблица вводных'!$G$5)</f>
        <v>0.82499999999999996</v>
      </c>
      <c r="F911" s="42">
        <f>('Исходник сравнение Дубай'!$F875/2+'Таблица вводных'!$F$6)-(('Исходник сравнение Дубай'!$F875/2+'Таблица вводных'!$F$6)*'Таблица вводных'!$G$6)</f>
        <v>21.6</v>
      </c>
      <c r="G911" s="42">
        <f>('Исходник сравнение Дубай'!$G875/2)-(('Исходник сравнение Дубай'!$G875/2)*'Таблица вводных'!$G$7)</f>
        <v>0</v>
      </c>
      <c r="H911" s="43">
        <f>'Исходник сравнение Дубай'!$H875/2</f>
        <v>0</v>
      </c>
      <c r="I911" s="42">
        <f>'Исходник сравнение Дубай'!$I875/2-(('Исходник сравнение Дубай'!$I875/2)*'Таблица вводных'!$G$9)</f>
        <v>0</v>
      </c>
      <c r="J911" s="13" t="s">
        <v>230</v>
      </c>
    </row>
    <row r="912" spans="1:10" ht="13.2" customHeight="1">
      <c r="A912" s="140"/>
      <c r="B912" s="5"/>
      <c r="C912" s="42">
        <f>('Исходник сравнение Дубай'!$C876/2)-(('Исходник сравнение Дубай'!$C876/2)*'Таблица вводных'!$G$3)</f>
        <v>0</v>
      </c>
      <c r="D912" s="42">
        <f>('Исходник сравнение Дубай'!$D876/2+'Таблица вводных'!$F$4)-('Исходник сравнение Дубай'!$D876/2*'Таблица вводных'!$G$4)</f>
        <v>7</v>
      </c>
      <c r="E912" s="42">
        <f>('Исходник сравнение Дубай'!$E876/2)-(('Исходник сравнение Дубай'!$E876/2-'Таблица вводных'!$F$5)*'Таблица вводных'!$G$5)</f>
        <v>0.82499999999999996</v>
      </c>
      <c r="F912" s="42">
        <f>('Исходник сравнение Дубай'!$F876/2+'Таблица вводных'!$F$6)-(('Исходник сравнение Дубай'!$F876/2+'Таблица вводных'!$F$6)*'Таблица вводных'!$G$6)</f>
        <v>21.6</v>
      </c>
      <c r="G912" s="42">
        <f>('Исходник сравнение Дубай'!$G876/2)-(('Исходник сравнение Дубай'!$G876/2)*'Таблица вводных'!$G$7)</f>
        <v>0</v>
      </c>
      <c r="H912" s="43">
        <f>'Исходник сравнение Дубай'!$H876/2</f>
        <v>0</v>
      </c>
      <c r="I912" s="42">
        <f>'Исходник сравнение Дубай'!$I876/2-(('Исходник сравнение Дубай'!$I876/2)*'Таблица вводных'!$G$9)</f>
        <v>0</v>
      </c>
      <c r="J912" s="13" t="s">
        <v>230</v>
      </c>
    </row>
    <row r="913" spans="1:10" ht="13.2" customHeight="1">
      <c r="A913" s="140"/>
      <c r="B913" s="5"/>
      <c r="C913" s="42">
        <f>('Исходник сравнение Дубай'!$C877/2)-(('Исходник сравнение Дубай'!$C877/2)*'Таблица вводных'!$G$3)</f>
        <v>0</v>
      </c>
      <c r="D913" s="42">
        <f>('Исходник сравнение Дубай'!$D877/2+'Таблица вводных'!$F$4)-('Исходник сравнение Дубай'!$D877/2*'Таблица вводных'!$G$4)</f>
        <v>7</v>
      </c>
      <c r="E913" s="42">
        <f>('Исходник сравнение Дубай'!$E877/2)-(('Исходник сравнение Дубай'!$E877/2-'Таблица вводных'!$F$5)*'Таблица вводных'!$G$5)</f>
        <v>0.82499999999999996</v>
      </c>
      <c r="F913" s="42">
        <f>('Исходник сравнение Дубай'!$F877/2+'Таблица вводных'!$F$6)-(('Исходник сравнение Дубай'!$F877/2+'Таблица вводных'!$F$6)*'Таблица вводных'!$G$6)</f>
        <v>21.6</v>
      </c>
      <c r="G913" s="42">
        <f>('Исходник сравнение Дубай'!$G877/2)-(('Исходник сравнение Дубай'!$G877/2)*'Таблица вводных'!$G$7)</f>
        <v>0</v>
      </c>
      <c r="H913" s="43">
        <f>'Исходник сравнение Дубай'!$H877/2</f>
        <v>0</v>
      </c>
      <c r="I913" s="42">
        <f>'Исходник сравнение Дубай'!$I877/2-(('Исходник сравнение Дубай'!$I877/2)*'Таблица вводных'!$G$9)</f>
        <v>0</v>
      </c>
      <c r="J913" s="13" t="s">
        <v>230</v>
      </c>
    </row>
    <row r="914" spans="1:10" ht="13.2" customHeight="1">
      <c r="A914" s="140"/>
      <c r="B914" s="5"/>
      <c r="C914" s="42">
        <f>('Исходник сравнение Дубай'!$C878/2)-(('Исходник сравнение Дубай'!$C878/2)*'Таблица вводных'!$G$3)</f>
        <v>0</v>
      </c>
      <c r="D914" s="42">
        <f>('Исходник сравнение Дубай'!$D878/2+'Таблица вводных'!$F$4)-('Исходник сравнение Дубай'!$D878/2*'Таблица вводных'!$G$4)</f>
        <v>7</v>
      </c>
      <c r="E914" s="42">
        <f>('Исходник сравнение Дубай'!$E878/2)-(('Исходник сравнение Дубай'!$E878/2-'Таблица вводных'!$F$5)*'Таблица вводных'!$G$5)</f>
        <v>0.82499999999999996</v>
      </c>
      <c r="F914" s="42">
        <f>('Исходник сравнение Дубай'!$F878/2+'Таблица вводных'!$F$6)-(('Исходник сравнение Дубай'!$F878/2+'Таблица вводных'!$F$6)*'Таблица вводных'!$G$6)</f>
        <v>21.6</v>
      </c>
      <c r="G914" s="42">
        <f>('Исходник сравнение Дубай'!$G878/2)-(('Исходник сравнение Дубай'!$G878/2)*'Таблица вводных'!$G$7)</f>
        <v>0</v>
      </c>
      <c r="H914" s="43">
        <f>'Исходник сравнение Дубай'!$H878/2</f>
        <v>0</v>
      </c>
      <c r="I914" s="42">
        <f>'Исходник сравнение Дубай'!$I878/2-(('Исходник сравнение Дубай'!$I878/2)*'Таблица вводных'!$G$9)</f>
        <v>0</v>
      </c>
      <c r="J914" s="13" t="s">
        <v>230</v>
      </c>
    </row>
    <row r="915" spans="1:10" ht="13.2" customHeight="1">
      <c r="A915" s="140"/>
      <c r="B915" s="5"/>
      <c r="C915" s="42">
        <f>('Исходник сравнение Дубай'!$C879/2)-(('Исходник сравнение Дубай'!$C879/2)*'Таблица вводных'!$G$3)</f>
        <v>0</v>
      </c>
      <c r="D915" s="42">
        <f>('Исходник сравнение Дубай'!$D879/2+'Таблица вводных'!$F$4)-('Исходник сравнение Дубай'!$D879/2*'Таблица вводных'!$G$4)</f>
        <v>7</v>
      </c>
      <c r="E915" s="42">
        <f>('Исходник сравнение Дубай'!$E879/2)-(('Исходник сравнение Дубай'!$E879/2-'Таблица вводных'!$F$5)*'Таблица вводных'!$G$5)</f>
        <v>0.82499999999999996</v>
      </c>
      <c r="F915" s="42">
        <f>('Исходник сравнение Дубай'!$F879/2+'Таблица вводных'!$F$6)-(('Исходник сравнение Дубай'!$F879/2+'Таблица вводных'!$F$6)*'Таблица вводных'!$G$6)</f>
        <v>21.6</v>
      </c>
      <c r="G915" s="42">
        <f>('Исходник сравнение Дубай'!$G879/2)-(('Исходник сравнение Дубай'!$G879/2)*'Таблица вводных'!$G$7)</f>
        <v>0</v>
      </c>
      <c r="H915" s="43">
        <f>'Исходник сравнение Дубай'!$H879/2</f>
        <v>0</v>
      </c>
      <c r="I915" s="42">
        <f>'Исходник сравнение Дубай'!$I879/2-(('Исходник сравнение Дубай'!$I879/2)*'Таблица вводных'!$G$9)</f>
        <v>0</v>
      </c>
      <c r="J915" s="13" t="s">
        <v>230</v>
      </c>
    </row>
    <row r="916" spans="1:10" ht="13.2" customHeight="1">
      <c r="A916" s="140"/>
      <c r="B916" s="5"/>
      <c r="C916" s="42">
        <f>('Исходник сравнение Дубай'!$C880/2)-(('Исходник сравнение Дубай'!$C880/2)*'Таблица вводных'!$G$3)</f>
        <v>0</v>
      </c>
      <c r="D916" s="42">
        <f>('Исходник сравнение Дубай'!$D880/2+'Таблица вводных'!$F$4)-('Исходник сравнение Дубай'!$D880/2*'Таблица вводных'!$G$4)</f>
        <v>7</v>
      </c>
      <c r="E916" s="42">
        <f>('Исходник сравнение Дубай'!$E880/2)-(('Исходник сравнение Дубай'!$E880/2-'Таблица вводных'!$F$5)*'Таблица вводных'!$G$5)</f>
        <v>0.82499999999999996</v>
      </c>
      <c r="F916" s="42">
        <f>('Исходник сравнение Дубай'!$F880/2+'Таблица вводных'!$F$6)-(('Исходник сравнение Дубай'!$F880/2+'Таблица вводных'!$F$6)*'Таблица вводных'!$G$6)</f>
        <v>21.6</v>
      </c>
      <c r="G916" s="42">
        <f>('Исходник сравнение Дубай'!$G880/2)-(('Исходник сравнение Дубай'!$G880/2)*'Таблица вводных'!$G$7)</f>
        <v>0</v>
      </c>
      <c r="H916" s="43">
        <f>'Исходник сравнение Дубай'!$H880/2</f>
        <v>0</v>
      </c>
      <c r="I916" s="42">
        <f>'Исходник сравнение Дубай'!$I880/2-(('Исходник сравнение Дубай'!$I880/2)*'Таблица вводных'!$G$9)</f>
        <v>0</v>
      </c>
      <c r="J916" s="13" t="s">
        <v>230</v>
      </c>
    </row>
    <row r="917" spans="1:10" ht="13.2" customHeight="1">
      <c r="A917" s="140"/>
      <c r="B917" s="5"/>
      <c r="C917" s="42">
        <f>('Исходник сравнение Дубай'!$C881/2)-(('Исходник сравнение Дубай'!$C881/2)*'Таблица вводных'!$G$3)</f>
        <v>0</v>
      </c>
      <c r="D917" s="42">
        <f>('Исходник сравнение Дубай'!$D881/2+'Таблица вводных'!$F$4)-('Исходник сравнение Дубай'!$D881/2*'Таблица вводных'!$G$4)</f>
        <v>7</v>
      </c>
      <c r="E917" s="42">
        <f>('Исходник сравнение Дубай'!$E881/2)-(('Исходник сравнение Дубай'!$E881/2-'Таблица вводных'!$F$5)*'Таблица вводных'!$G$5)</f>
        <v>0.82499999999999996</v>
      </c>
      <c r="F917" s="42">
        <f>('Исходник сравнение Дубай'!$F881/2+'Таблица вводных'!$F$6)-(('Исходник сравнение Дубай'!$F881/2+'Таблица вводных'!$F$6)*'Таблица вводных'!$G$6)</f>
        <v>21.6</v>
      </c>
      <c r="G917" s="42">
        <f>('Исходник сравнение Дубай'!$G881/2)-(('Исходник сравнение Дубай'!$G881/2)*'Таблица вводных'!$G$7)</f>
        <v>0</v>
      </c>
      <c r="H917" s="43">
        <f>'Исходник сравнение Дубай'!$H881/2</f>
        <v>0</v>
      </c>
      <c r="I917" s="42">
        <f>'Исходник сравнение Дубай'!$I881/2-(('Исходник сравнение Дубай'!$I881/2)*'Таблица вводных'!$G$9)</f>
        <v>0</v>
      </c>
      <c r="J917" s="13" t="s">
        <v>230</v>
      </c>
    </row>
    <row r="918" spans="1:10" ht="13.2" customHeight="1">
      <c r="A918" s="140"/>
      <c r="B918" s="5"/>
      <c r="C918" s="42">
        <f>('Исходник сравнение Дубай'!$C882/2)-(('Исходник сравнение Дубай'!$C882/2)*'Таблица вводных'!$G$3)</f>
        <v>0</v>
      </c>
      <c r="D918" s="42">
        <f>('Исходник сравнение Дубай'!$D882/2+'Таблица вводных'!$F$4)-('Исходник сравнение Дубай'!$D882/2*'Таблица вводных'!$G$4)</f>
        <v>7</v>
      </c>
      <c r="E918" s="42">
        <f>('Исходник сравнение Дубай'!$E882/2)-(('Исходник сравнение Дубай'!$E882/2-'Таблица вводных'!$F$5)*'Таблица вводных'!$G$5)</f>
        <v>0.82499999999999996</v>
      </c>
      <c r="F918" s="42">
        <f>('Исходник сравнение Дубай'!$F882/2+'Таблица вводных'!$F$6)-(('Исходник сравнение Дубай'!$F882/2+'Таблица вводных'!$F$6)*'Таблица вводных'!$G$6)</f>
        <v>21.6</v>
      </c>
      <c r="G918" s="42">
        <f>('Исходник сравнение Дубай'!$G882/2)-(('Исходник сравнение Дубай'!$G882/2)*'Таблица вводных'!$G$7)</f>
        <v>0</v>
      </c>
      <c r="H918" s="43">
        <f>'Исходник сравнение Дубай'!$H882/2</f>
        <v>0</v>
      </c>
      <c r="I918" s="42">
        <f>'Исходник сравнение Дубай'!$I882/2-(('Исходник сравнение Дубай'!$I882/2)*'Таблица вводных'!$G$9)</f>
        <v>0</v>
      </c>
      <c r="J918" s="13" t="s">
        <v>230</v>
      </c>
    </row>
    <row r="919" spans="1:10" ht="13.2" customHeight="1">
      <c r="A919" s="141"/>
      <c r="B919" s="18"/>
      <c r="C919" s="44">
        <f>('Исходник сравнение Дубай'!$C883/2)-(('Исходник сравнение Дубай'!$C883/2)*'Таблица вводных'!$G$3)</f>
        <v>0</v>
      </c>
      <c r="D919" s="44">
        <f>('Исходник сравнение Дубай'!$D883/2+'Таблица вводных'!$F$4)-('Исходник сравнение Дубай'!$D883/2*'Таблица вводных'!$G$4)</f>
        <v>7</v>
      </c>
      <c r="E919" s="44">
        <f>('Исходник сравнение Дубай'!$E883/2)-(('Исходник сравнение Дубай'!$E883/2-'Таблица вводных'!$F$5)*'Таблица вводных'!$G$5)</f>
        <v>0.82499999999999996</v>
      </c>
      <c r="F919" s="44">
        <f>('Исходник сравнение Дубай'!$F883/2+'Таблица вводных'!$F$6)-(('Исходник сравнение Дубай'!$F883/2+'Таблица вводных'!$F$6)*'Таблица вводных'!$G$6)</f>
        <v>21.6</v>
      </c>
      <c r="G919" s="44">
        <f>('Исходник сравнение Дубай'!$G883/2)-(('Исходник сравнение Дубай'!$G883/2)*'Таблица вводных'!$G$7)</f>
        <v>0</v>
      </c>
      <c r="H919" s="45">
        <f>'Исходник сравнение Дубай'!$H883/2</f>
        <v>0</v>
      </c>
      <c r="I919" s="44">
        <f>'Исходник сравнение Дубай'!$I883/2-(('Исходник сравнение Дубай'!$I883/2)*'Таблица вводных'!$G$9)</f>
        <v>0</v>
      </c>
      <c r="J919" s="22" t="s">
        <v>230</v>
      </c>
    </row>
    <row r="920" spans="1:10" ht="13.2" customHeight="1">
      <c r="A920" s="143" t="s">
        <v>231</v>
      </c>
      <c r="B920" s="5">
        <v>45423</v>
      </c>
      <c r="C920" s="40">
        <f>('Исходник сравнение Дубай'!$C884/2)-(('Исходник сравнение Дубай'!$C884/2)*'Таблица вводных'!$G$3)</f>
        <v>0</v>
      </c>
      <c r="D920" s="40">
        <f>('Исходник сравнение Дубай'!$D884/2+'Таблица вводных'!$F$4)-('Исходник сравнение Дубай'!$D884/2*'Таблица вводных'!$G$4)</f>
        <v>7</v>
      </c>
      <c r="E920" s="40">
        <f>('Исходник сравнение Дубай'!$E884/2)-(('Исходник сравнение Дубай'!$E884/2-'Таблица вводных'!$F$5)*'Таблица вводных'!$G$5)</f>
        <v>0.82499999999999996</v>
      </c>
      <c r="F920" s="40">
        <f>('Исходник сравнение Дубай'!$F884/2+'Таблица вводных'!$F$6)-(('Исходник сравнение Дубай'!$F884/2+'Таблица вводных'!$F$6)*'Таблица вводных'!$G$6)</f>
        <v>21.6</v>
      </c>
      <c r="G920" s="40">
        <f>('Исходник сравнение Дубай'!$G884/2)-(('Исходник сравнение Дубай'!$G884/2)*'Таблица вводных'!$G$7)</f>
        <v>0</v>
      </c>
      <c r="H920" s="41">
        <f>'Исходник сравнение Дубай'!$H884/2</f>
        <v>0</v>
      </c>
      <c r="I920" s="40">
        <f>'Исходник сравнение Дубай'!$I884/2-(('Исходник сравнение Дубай'!$I884/2)*'Таблица вводных'!$G$9)</f>
        <v>0</v>
      </c>
      <c r="J920" s="10" t="s">
        <v>232</v>
      </c>
    </row>
    <row r="921" spans="1:10" ht="13.2" customHeight="1">
      <c r="A921" s="140"/>
      <c r="B921" s="5">
        <v>45426</v>
      </c>
      <c r="C921" s="42">
        <f>('Исходник сравнение Дубай'!$C885/2)-(('Исходник сравнение Дубай'!$C885/2)*'Таблица вводных'!$G$3)</f>
        <v>0</v>
      </c>
      <c r="D921" s="42">
        <f>('Исходник сравнение Дубай'!$D885/2+'Таблица вводных'!$F$4)-('Исходник сравнение Дубай'!$D885/2*'Таблица вводных'!$G$4)</f>
        <v>7</v>
      </c>
      <c r="E921" s="42">
        <f>('Исходник сравнение Дубай'!$E885/2)-(('Исходник сравнение Дубай'!$E885/2-'Таблица вводных'!$F$5)*'Таблица вводных'!$G$5)</f>
        <v>0.82499999999999996</v>
      </c>
      <c r="F921" s="42">
        <f>('Исходник сравнение Дубай'!$F885/2+'Таблица вводных'!$F$6)-(('Исходник сравнение Дубай'!$F885/2+'Таблица вводных'!$F$6)*'Таблица вводных'!$G$6)</f>
        <v>21.6</v>
      </c>
      <c r="G921" s="42">
        <f>('Исходник сравнение Дубай'!$G885/2)-(('Исходник сравнение Дубай'!$G885/2)*'Таблица вводных'!$G$7)</f>
        <v>0</v>
      </c>
      <c r="H921" s="43">
        <f>'Исходник сравнение Дубай'!$H885/2</f>
        <v>0</v>
      </c>
      <c r="I921" s="42">
        <f>'Исходник сравнение Дубай'!$I885/2-(('Исходник сравнение Дубай'!$I885/2)*'Таблица вводных'!$G$9)</f>
        <v>0</v>
      </c>
      <c r="J921" s="13" t="s">
        <v>232</v>
      </c>
    </row>
    <row r="922" spans="1:10" ht="13.2" customHeight="1">
      <c r="A922" s="140"/>
      <c r="B922" s="5">
        <v>45430</v>
      </c>
      <c r="C922" s="42">
        <f>('Исходник сравнение Дубай'!$C886/2)-(('Исходник сравнение Дубай'!$C886/2)*'Таблица вводных'!$G$3)</f>
        <v>0</v>
      </c>
      <c r="D922" s="42">
        <f>('Исходник сравнение Дубай'!$D886/2+'Таблица вводных'!$F$4)-('Исходник сравнение Дубай'!$D886/2*'Таблица вводных'!$G$4)</f>
        <v>7</v>
      </c>
      <c r="E922" s="42">
        <f>('Исходник сравнение Дубай'!$E886/2)-(('Исходник сравнение Дубай'!$E886/2-'Таблица вводных'!$F$5)*'Таблица вводных'!$G$5)</f>
        <v>0.82499999999999996</v>
      </c>
      <c r="F922" s="42">
        <f>('Исходник сравнение Дубай'!$F886/2+'Таблица вводных'!$F$6)-(('Исходник сравнение Дубай'!$F886/2+'Таблица вводных'!$F$6)*'Таблица вводных'!$G$6)</f>
        <v>21.6</v>
      </c>
      <c r="G922" s="42">
        <f>('Исходник сравнение Дубай'!$G886/2)-(('Исходник сравнение Дубай'!$G886/2)*'Таблица вводных'!$G$7)</f>
        <v>0</v>
      </c>
      <c r="H922" s="43">
        <f>'Исходник сравнение Дубай'!$H886/2</f>
        <v>0</v>
      </c>
      <c r="I922" s="42">
        <f>'Исходник сравнение Дубай'!$I886/2-(('Исходник сравнение Дубай'!$I886/2)*'Таблица вводных'!$G$9)</f>
        <v>0</v>
      </c>
      <c r="J922" s="13" t="s">
        <v>232</v>
      </c>
    </row>
    <row r="923" spans="1:10" ht="13.2" customHeight="1">
      <c r="A923" s="140"/>
      <c r="B923" s="5">
        <v>45433</v>
      </c>
      <c r="C923" s="42">
        <f>('Исходник сравнение Дубай'!$C887/2)-(('Исходник сравнение Дубай'!$C887/2)*'Таблица вводных'!$G$3)</f>
        <v>0</v>
      </c>
      <c r="D923" s="42">
        <f>('Исходник сравнение Дубай'!$D887/2+'Таблица вводных'!$F$4)-('Исходник сравнение Дубай'!$D887/2*'Таблица вводных'!$G$4)</f>
        <v>7</v>
      </c>
      <c r="E923" s="42">
        <f>('Исходник сравнение Дубай'!$E887/2)-(('Исходник сравнение Дубай'!$E887/2-'Таблица вводных'!$F$5)*'Таблица вводных'!$G$5)</f>
        <v>0.82499999999999996</v>
      </c>
      <c r="F923" s="42">
        <f>('Исходник сравнение Дубай'!$F887/2+'Таблица вводных'!$F$6)-(('Исходник сравнение Дубай'!$F887/2+'Таблица вводных'!$F$6)*'Таблица вводных'!$G$6)</f>
        <v>21.6</v>
      </c>
      <c r="G923" s="42">
        <f>('Исходник сравнение Дубай'!$G887/2)-(('Исходник сравнение Дубай'!$G887/2)*'Таблица вводных'!$G$7)</f>
        <v>0</v>
      </c>
      <c r="H923" s="43">
        <f>'Исходник сравнение Дубай'!$H887/2</f>
        <v>0</v>
      </c>
      <c r="I923" s="42">
        <f>'Исходник сравнение Дубай'!$I887/2-(('Исходник сравнение Дубай'!$I887/2)*'Таблица вводных'!$G$9)</f>
        <v>0</v>
      </c>
      <c r="J923" s="13" t="s">
        <v>232</v>
      </c>
    </row>
    <row r="924" spans="1:10" ht="13.2" customHeight="1">
      <c r="A924" s="140"/>
      <c r="B924" s="5">
        <v>45437</v>
      </c>
      <c r="C924" s="42">
        <f>('Исходник сравнение Дубай'!$C888/2)-(('Исходник сравнение Дубай'!$C888/2)*'Таблица вводных'!$G$3)</f>
        <v>0</v>
      </c>
      <c r="D924" s="42">
        <f>('Исходник сравнение Дубай'!$D888/2+'Таблица вводных'!$F$4)-('Исходник сравнение Дубай'!$D888/2*'Таблица вводных'!$G$4)</f>
        <v>7</v>
      </c>
      <c r="E924" s="42">
        <f>('Исходник сравнение Дубай'!$E888/2)-(('Исходник сравнение Дубай'!$E888/2-'Таблица вводных'!$F$5)*'Таблица вводных'!$G$5)</f>
        <v>0.82499999999999996</v>
      </c>
      <c r="F924" s="42">
        <f>('Исходник сравнение Дубай'!$F888/2+'Таблица вводных'!$F$6)-(('Исходник сравнение Дубай'!$F888/2+'Таблица вводных'!$F$6)*'Таблица вводных'!$G$6)</f>
        <v>21.6</v>
      </c>
      <c r="G924" s="42">
        <f>('Исходник сравнение Дубай'!$G888/2)-(('Исходник сравнение Дубай'!$G888/2)*'Таблица вводных'!$G$7)</f>
        <v>0</v>
      </c>
      <c r="H924" s="43">
        <f>'Исходник сравнение Дубай'!$H888/2</f>
        <v>0</v>
      </c>
      <c r="I924" s="42">
        <f>'Исходник сравнение Дубай'!$I888/2-(('Исходник сравнение Дубай'!$I888/2)*'Таблица вводных'!$G$9)</f>
        <v>0</v>
      </c>
      <c r="J924" s="13" t="s">
        <v>232</v>
      </c>
    </row>
    <row r="925" spans="1:10" ht="13.2" customHeight="1">
      <c r="A925" s="140"/>
      <c r="B925" s="5">
        <v>45440</v>
      </c>
      <c r="C925" s="42">
        <f>('Исходник сравнение Дубай'!$C889/2)-(('Исходник сравнение Дубай'!$C889/2)*'Таблица вводных'!$G$3)</f>
        <v>0</v>
      </c>
      <c r="D925" s="42">
        <f>('Исходник сравнение Дубай'!$D889/2+'Таблица вводных'!$F$4)-('Исходник сравнение Дубай'!$D889/2*'Таблица вводных'!$G$4)</f>
        <v>7</v>
      </c>
      <c r="E925" s="42">
        <f>('Исходник сравнение Дубай'!$E889/2)-(('Исходник сравнение Дубай'!$E889/2-'Таблица вводных'!$F$5)*'Таблица вводных'!$G$5)</f>
        <v>0.82499999999999996</v>
      </c>
      <c r="F925" s="42">
        <f>('Исходник сравнение Дубай'!$F889/2+'Таблица вводных'!$F$6)-(('Исходник сравнение Дубай'!$F889/2+'Таблица вводных'!$F$6)*'Таблица вводных'!$G$6)</f>
        <v>21.6</v>
      </c>
      <c r="G925" s="42">
        <f>('Исходник сравнение Дубай'!$G889/2)-(('Исходник сравнение Дубай'!$G889/2)*'Таблица вводных'!$G$7)</f>
        <v>0</v>
      </c>
      <c r="H925" s="43">
        <f>'Исходник сравнение Дубай'!$H889/2</f>
        <v>0</v>
      </c>
      <c r="I925" s="42">
        <f>'Исходник сравнение Дубай'!$I889/2-(('Исходник сравнение Дубай'!$I889/2)*'Таблица вводных'!$G$9)</f>
        <v>0</v>
      </c>
      <c r="J925" s="13" t="s">
        <v>232</v>
      </c>
    </row>
    <row r="926" spans="1:10" ht="13.2" customHeight="1">
      <c r="A926" s="140"/>
      <c r="B926" s="5">
        <v>45444</v>
      </c>
      <c r="C926" s="42">
        <f>('Исходник сравнение Дубай'!$C890/2)-(('Исходник сравнение Дубай'!$C890/2)*'Таблица вводных'!$G$3)</f>
        <v>0</v>
      </c>
      <c r="D926" s="42">
        <f>('Исходник сравнение Дубай'!$D890/2+'Таблица вводных'!$F$4)-('Исходник сравнение Дубай'!$D890/2*'Таблица вводных'!$G$4)</f>
        <v>7</v>
      </c>
      <c r="E926" s="42">
        <f>('Исходник сравнение Дубай'!$E890/2)-(('Исходник сравнение Дубай'!$E890/2-'Таблица вводных'!$F$5)*'Таблица вводных'!$G$5)</f>
        <v>0.82499999999999996</v>
      </c>
      <c r="F926" s="42">
        <f>('Исходник сравнение Дубай'!$F890/2+'Таблица вводных'!$F$6)-(('Исходник сравнение Дубай'!$F890/2+'Таблица вводных'!$F$6)*'Таблица вводных'!$G$6)</f>
        <v>21.6</v>
      </c>
      <c r="G926" s="42">
        <f>('Исходник сравнение Дубай'!$G890/2)-(('Исходник сравнение Дубай'!$G890/2)*'Таблица вводных'!$G$7)</f>
        <v>0</v>
      </c>
      <c r="H926" s="43">
        <f>'Исходник сравнение Дубай'!$H890/2</f>
        <v>0</v>
      </c>
      <c r="I926" s="42">
        <f>'Исходник сравнение Дубай'!$I890/2-(('Исходник сравнение Дубай'!$I890/2)*'Таблица вводных'!$G$9)</f>
        <v>0</v>
      </c>
      <c r="J926" s="13" t="s">
        <v>232</v>
      </c>
    </row>
    <row r="927" spans="1:10" ht="13.2" customHeight="1">
      <c r="A927" s="140"/>
      <c r="B927" s="5">
        <v>45447</v>
      </c>
      <c r="C927" s="42">
        <f>('Исходник сравнение Дубай'!$C891/2)-(('Исходник сравнение Дубай'!$C891/2)*'Таблица вводных'!$G$3)</f>
        <v>0</v>
      </c>
      <c r="D927" s="42">
        <f>('Исходник сравнение Дубай'!$D891/2+'Таблица вводных'!$F$4)-('Исходник сравнение Дубай'!$D891/2*'Таблица вводных'!$G$4)</f>
        <v>7</v>
      </c>
      <c r="E927" s="42">
        <f>('Исходник сравнение Дубай'!$E891/2)-(('Исходник сравнение Дубай'!$E891/2-'Таблица вводных'!$F$5)*'Таблица вводных'!$G$5)</f>
        <v>0.82499999999999996</v>
      </c>
      <c r="F927" s="42">
        <f>('Исходник сравнение Дубай'!$F891/2+'Таблица вводных'!$F$6)-(('Исходник сравнение Дубай'!$F891/2+'Таблица вводных'!$F$6)*'Таблица вводных'!$G$6)</f>
        <v>21.6</v>
      </c>
      <c r="G927" s="42">
        <f>('Исходник сравнение Дубай'!$G891/2)-(('Исходник сравнение Дубай'!$G891/2)*'Таблица вводных'!$G$7)</f>
        <v>0</v>
      </c>
      <c r="H927" s="43">
        <f>'Исходник сравнение Дубай'!$H891/2</f>
        <v>0</v>
      </c>
      <c r="I927" s="42">
        <f>'Исходник сравнение Дубай'!$I891/2-(('Исходник сравнение Дубай'!$I891/2)*'Таблица вводных'!$G$9)</f>
        <v>0</v>
      </c>
      <c r="J927" s="13" t="s">
        <v>232</v>
      </c>
    </row>
    <row r="928" spans="1:10" ht="13.2" customHeight="1">
      <c r="A928" s="140"/>
      <c r="B928" s="5">
        <v>45451</v>
      </c>
      <c r="C928" s="42">
        <f>('Исходник сравнение Дубай'!$C892/2)-(('Исходник сравнение Дубай'!$C892/2)*'Таблица вводных'!$G$3)</f>
        <v>0</v>
      </c>
      <c r="D928" s="42">
        <f>('Исходник сравнение Дубай'!$D892/2+'Таблица вводных'!$F$4)-('Исходник сравнение Дубай'!$D892/2*'Таблица вводных'!$G$4)</f>
        <v>7</v>
      </c>
      <c r="E928" s="42">
        <f>('Исходник сравнение Дубай'!$E892/2)-(('Исходник сравнение Дубай'!$E892/2-'Таблица вводных'!$F$5)*'Таблица вводных'!$G$5)</f>
        <v>0.82499999999999996</v>
      </c>
      <c r="F928" s="42">
        <f>('Исходник сравнение Дубай'!$F892/2+'Таблица вводных'!$F$6)-(('Исходник сравнение Дубай'!$F892/2+'Таблица вводных'!$F$6)*'Таблица вводных'!$G$6)</f>
        <v>21.6</v>
      </c>
      <c r="G928" s="42">
        <f>('Исходник сравнение Дубай'!$G892/2)-(('Исходник сравнение Дубай'!$G892/2)*'Таблица вводных'!$G$7)</f>
        <v>0</v>
      </c>
      <c r="H928" s="43">
        <f>'Исходник сравнение Дубай'!$H892/2</f>
        <v>0</v>
      </c>
      <c r="I928" s="42">
        <f>'Исходник сравнение Дубай'!$I892/2-(('Исходник сравнение Дубай'!$I892/2)*'Таблица вводных'!$G$9)</f>
        <v>0</v>
      </c>
      <c r="J928" s="13" t="s">
        <v>232</v>
      </c>
    </row>
    <row r="929" spans="1:10" ht="13.2" customHeight="1">
      <c r="A929" s="140"/>
      <c r="B929" s="5">
        <v>45454</v>
      </c>
      <c r="C929" s="42">
        <f>('Исходник сравнение Дубай'!$C893/2)-(('Исходник сравнение Дубай'!$C893/2)*'Таблица вводных'!$G$3)</f>
        <v>0</v>
      </c>
      <c r="D929" s="42">
        <f>('Исходник сравнение Дубай'!$D893/2+'Таблица вводных'!$F$4)-('Исходник сравнение Дубай'!$D893/2*'Таблица вводных'!$G$4)</f>
        <v>7</v>
      </c>
      <c r="E929" s="42">
        <f>('Исходник сравнение Дубай'!$E893/2)-(('Исходник сравнение Дубай'!$E893/2-'Таблица вводных'!$F$5)*'Таблица вводных'!$G$5)</f>
        <v>0.82499999999999996</v>
      </c>
      <c r="F929" s="42">
        <f>('Исходник сравнение Дубай'!$F893/2+'Таблица вводных'!$F$6)-(('Исходник сравнение Дубай'!$F893/2+'Таблица вводных'!$F$6)*'Таблица вводных'!$G$6)</f>
        <v>21.6</v>
      </c>
      <c r="G929" s="42">
        <f>('Исходник сравнение Дубай'!$G893/2)-(('Исходник сравнение Дубай'!$G893/2)*'Таблица вводных'!$G$7)</f>
        <v>0</v>
      </c>
      <c r="H929" s="43">
        <f>'Исходник сравнение Дубай'!$H893/2</f>
        <v>0</v>
      </c>
      <c r="I929" s="42">
        <f>'Исходник сравнение Дубай'!$I893/2-(('Исходник сравнение Дубай'!$I893/2)*'Таблица вводных'!$G$9)</f>
        <v>0</v>
      </c>
      <c r="J929" s="13" t="s">
        <v>232</v>
      </c>
    </row>
    <row r="930" spans="1:10" ht="13.2" customHeight="1">
      <c r="A930" s="140"/>
      <c r="B930" s="5"/>
      <c r="C930" s="42">
        <f>('Исходник сравнение Дубай'!$C894/2)-(('Исходник сравнение Дубай'!$C894/2)*'Таблица вводных'!$G$3)</f>
        <v>0</v>
      </c>
      <c r="D930" s="42">
        <f>('Исходник сравнение Дубай'!$D894/2+'Таблица вводных'!$F$4)-('Исходник сравнение Дубай'!$D894/2*'Таблица вводных'!$G$4)</f>
        <v>7</v>
      </c>
      <c r="E930" s="42">
        <f>('Исходник сравнение Дубай'!$E894/2)-(('Исходник сравнение Дубай'!$E894/2-'Таблица вводных'!$F$5)*'Таблица вводных'!$G$5)</f>
        <v>0.82499999999999996</v>
      </c>
      <c r="F930" s="42">
        <f>('Исходник сравнение Дубай'!$F894/2+'Таблица вводных'!$F$6)-(('Исходник сравнение Дубай'!$F894/2+'Таблица вводных'!$F$6)*'Таблица вводных'!$G$6)</f>
        <v>21.6</v>
      </c>
      <c r="G930" s="42">
        <f>('Исходник сравнение Дубай'!$G894/2)-(('Исходник сравнение Дубай'!$G894/2)*'Таблица вводных'!$G$7)</f>
        <v>0</v>
      </c>
      <c r="H930" s="43">
        <f>'Исходник сравнение Дубай'!$H894/2</f>
        <v>0</v>
      </c>
      <c r="I930" s="42">
        <f>'Исходник сравнение Дубай'!$I894/2-(('Исходник сравнение Дубай'!$I894/2)*'Таблица вводных'!$G$9)</f>
        <v>0</v>
      </c>
      <c r="J930" s="13" t="s">
        <v>232</v>
      </c>
    </row>
    <row r="931" spans="1:10" ht="13.2" customHeight="1">
      <c r="A931" s="140"/>
      <c r="B931" s="5"/>
      <c r="C931" s="42">
        <f>('Исходник сравнение Дубай'!$C895/2)-(('Исходник сравнение Дубай'!$C895/2)*'Таблица вводных'!$G$3)</f>
        <v>0</v>
      </c>
      <c r="D931" s="42">
        <f>('Исходник сравнение Дубай'!$D895/2+'Таблица вводных'!$F$4)-('Исходник сравнение Дубай'!$D895/2*'Таблица вводных'!$G$4)</f>
        <v>7</v>
      </c>
      <c r="E931" s="42">
        <f>('Исходник сравнение Дубай'!$E895/2)-(('Исходник сравнение Дубай'!$E895/2-'Таблица вводных'!$F$5)*'Таблица вводных'!$G$5)</f>
        <v>0.82499999999999996</v>
      </c>
      <c r="F931" s="42">
        <f>('Исходник сравнение Дубай'!$F895/2+'Таблица вводных'!$F$6)-(('Исходник сравнение Дубай'!$F895/2+'Таблица вводных'!$F$6)*'Таблица вводных'!$G$6)</f>
        <v>21.6</v>
      </c>
      <c r="G931" s="42">
        <f>('Исходник сравнение Дубай'!$G895/2)-(('Исходник сравнение Дубай'!$G895/2)*'Таблица вводных'!$G$7)</f>
        <v>0</v>
      </c>
      <c r="H931" s="43">
        <f>'Исходник сравнение Дубай'!$H895/2</f>
        <v>0</v>
      </c>
      <c r="I931" s="42">
        <f>'Исходник сравнение Дубай'!$I895/2-(('Исходник сравнение Дубай'!$I895/2)*'Таблица вводных'!$G$9)</f>
        <v>0</v>
      </c>
      <c r="J931" s="13" t="s">
        <v>232</v>
      </c>
    </row>
    <row r="932" spans="1:10" ht="13.2" customHeight="1">
      <c r="A932" s="140"/>
      <c r="B932" s="5"/>
      <c r="C932" s="42">
        <f>('Исходник сравнение Дубай'!$C896/2)-(('Исходник сравнение Дубай'!$C896/2)*'Таблица вводных'!$G$3)</f>
        <v>0</v>
      </c>
      <c r="D932" s="42">
        <f>('Исходник сравнение Дубай'!$D896/2+'Таблица вводных'!$F$4)-('Исходник сравнение Дубай'!$D896/2*'Таблица вводных'!$G$4)</f>
        <v>7</v>
      </c>
      <c r="E932" s="42">
        <f>('Исходник сравнение Дубай'!$E896/2)-(('Исходник сравнение Дубай'!$E896/2-'Таблица вводных'!$F$5)*'Таблица вводных'!$G$5)</f>
        <v>0.82499999999999996</v>
      </c>
      <c r="F932" s="42">
        <f>('Исходник сравнение Дубай'!$F896/2+'Таблица вводных'!$F$6)-(('Исходник сравнение Дубай'!$F896/2+'Таблица вводных'!$F$6)*'Таблица вводных'!$G$6)</f>
        <v>21.6</v>
      </c>
      <c r="G932" s="42">
        <f>('Исходник сравнение Дубай'!$G896/2)-(('Исходник сравнение Дубай'!$G896/2)*'Таблица вводных'!$G$7)</f>
        <v>0</v>
      </c>
      <c r="H932" s="43">
        <f>'Исходник сравнение Дубай'!$H896/2</f>
        <v>0</v>
      </c>
      <c r="I932" s="42">
        <f>'Исходник сравнение Дубай'!$I896/2-(('Исходник сравнение Дубай'!$I896/2)*'Таблица вводных'!$G$9)</f>
        <v>0</v>
      </c>
      <c r="J932" s="13" t="s">
        <v>232</v>
      </c>
    </row>
    <row r="933" spans="1:10" ht="13.2" customHeight="1">
      <c r="A933" s="140"/>
      <c r="B933" s="5"/>
      <c r="C933" s="42">
        <f>('Исходник сравнение Дубай'!$C897/2)-(('Исходник сравнение Дубай'!$C897/2)*'Таблица вводных'!$G$3)</f>
        <v>0</v>
      </c>
      <c r="D933" s="42">
        <f>('Исходник сравнение Дубай'!$D897/2+'Таблица вводных'!$F$4)-('Исходник сравнение Дубай'!$D897/2*'Таблица вводных'!$G$4)</f>
        <v>7</v>
      </c>
      <c r="E933" s="42">
        <f>('Исходник сравнение Дубай'!$E897/2)-(('Исходник сравнение Дубай'!$E897/2-'Таблица вводных'!$F$5)*'Таблица вводных'!$G$5)</f>
        <v>0.82499999999999996</v>
      </c>
      <c r="F933" s="42">
        <f>('Исходник сравнение Дубай'!$F897/2+'Таблица вводных'!$F$6)-(('Исходник сравнение Дубай'!$F897/2+'Таблица вводных'!$F$6)*'Таблица вводных'!$G$6)</f>
        <v>21.6</v>
      </c>
      <c r="G933" s="42">
        <f>('Исходник сравнение Дубай'!$G897/2)-(('Исходник сравнение Дубай'!$G897/2)*'Таблица вводных'!$G$7)</f>
        <v>0</v>
      </c>
      <c r="H933" s="43">
        <f>'Исходник сравнение Дубай'!$H897/2</f>
        <v>0</v>
      </c>
      <c r="I933" s="42">
        <f>'Исходник сравнение Дубай'!$I897/2-(('Исходник сравнение Дубай'!$I897/2)*'Таблица вводных'!$G$9)</f>
        <v>0</v>
      </c>
      <c r="J933" s="13" t="s">
        <v>232</v>
      </c>
    </row>
    <row r="934" spans="1:10" ht="13.2" customHeight="1">
      <c r="A934" s="140"/>
      <c r="B934" s="5"/>
      <c r="C934" s="42">
        <f>('Исходник сравнение Дубай'!$C898/2)-(('Исходник сравнение Дубай'!$C898/2)*'Таблица вводных'!$G$3)</f>
        <v>0</v>
      </c>
      <c r="D934" s="42">
        <f>('Исходник сравнение Дубай'!$D898/2+'Таблица вводных'!$F$4)-('Исходник сравнение Дубай'!$D898/2*'Таблица вводных'!$G$4)</f>
        <v>7</v>
      </c>
      <c r="E934" s="42">
        <f>('Исходник сравнение Дубай'!$E898/2)-(('Исходник сравнение Дубай'!$E898/2-'Таблица вводных'!$F$5)*'Таблица вводных'!$G$5)</f>
        <v>0.82499999999999996</v>
      </c>
      <c r="F934" s="42">
        <f>('Исходник сравнение Дубай'!$F898/2+'Таблица вводных'!$F$6)-(('Исходник сравнение Дубай'!$F898/2+'Таблица вводных'!$F$6)*'Таблица вводных'!$G$6)</f>
        <v>21.6</v>
      </c>
      <c r="G934" s="42">
        <f>('Исходник сравнение Дубай'!$G898/2)-(('Исходник сравнение Дубай'!$G898/2)*'Таблица вводных'!$G$7)</f>
        <v>0</v>
      </c>
      <c r="H934" s="43">
        <f>'Исходник сравнение Дубай'!$H898/2</f>
        <v>0</v>
      </c>
      <c r="I934" s="42">
        <f>'Исходник сравнение Дубай'!$I898/2-(('Исходник сравнение Дубай'!$I898/2)*'Таблица вводных'!$G$9)</f>
        <v>0</v>
      </c>
      <c r="J934" s="13" t="s">
        <v>232</v>
      </c>
    </row>
    <row r="935" spans="1:10" ht="13.2" customHeight="1">
      <c r="A935" s="140"/>
      <c r="B935" s="5"/>
      <c r="C935" s="42">
        <f>('Исходник сравнение Дубай'!$C899/2)-(('Исходник сравнение Дубай'!$C899/2)*'Таблица вводных'!$G$3)</f>
        <v>0</v>
      </c>
      <c r="D935" s="42">
        <f>('Исходник сравнение Дубай'!$D899/2+'Таблица вводных'!$F$4)-('Исходник сравнение Дубай'!$D899/2*'Таблица вводных'!$G$4)</f>
        <v>7</v>
      </c>
      <c r="E935" s="42">
        <f>('Исходник сравнение Дубай'!$E899/2)-(('Исходник сравнение Дубай'!$E899/2-'Таблица вводных'!$F$5)*'Таблица вводных'!$G$5)</f>
        <v>0.82499999999999996</v>
      </c>
      <c r="F935" s="42">
        <f>('Исходник сравнение Дубай'!$F899/2+'Таблица вводных'!$F$6)-(('Исходник сравнение Дубай'!$F899/2+'Таблица вводных'!$F$6)*'Таблица вводных'!$G$6)</f>
        <v>21.6</v>
      </c>
      <c r="G935" s="42">
        <f>('Исходник сравнение Дубай'!$G899/2)-(('Исходник сравнение Дубай'!$G899/2)*'Таблица вводных'!$G$7)</f>
        <v>0</v>
      </c>
      <c r="H935" s="43">
        <f>'Исходник сравнение Дубай'!$H899/2</f>
        <v>0</v>
      </c>
      <c r="I935" s="42">
        <f>'Исходник сравнение Дубай'!$I899/2-(('Исходник сравнение Дубай'!$I899/2)*'Таблица вводных'!$G$9)</f>
        <v>0</v>
      </c>
      <c r="J935" s="13" t="s">
        <v>232</v>
      </c>
    </row>
    <row r="936" spans="1:10" ht="13.2" customHeight="1">
      <c r="A936" s="140"/>
      <c r="B936" s="5"/>
      <c r="C936" s="42">
        <f>('Исходник сравнение Дубай'!$C900/2)-(('Исходник сравнение Дубай'!$C900/2)*'Таблица вводных'!$G$3)</f>
        <v>0</v>
      </c>
      <c r="D936" s="42">
        <f>('Исходник сравнение Дубай'!$D900/2+'Таблица вводных'!$F$4)-('Исходник сравнение Дубай'!$D900/2*'Таблица вводных'!$G$4)</f>
        <v>7</v>
      </c>
      <c r="E936" s="42">
        <f>('Исходник сравнение Дубай'!$E900/2)-(('Исходник сравнение Дубай'!$E900/2-'Таблица вводных'!$F$5)*'Таблица вводных'!$G$5)</f>
        <v>0.82499999999999996</v>
      </c>
      <c r="F936" s="42">
        <f>('Исходник сравнение Дубай'!$F900/2+'Таблица вводных'!$F$6)-(('Исходник сравнение Дубай'!$F900/2+'Таблица вводных'!$F$6)*'Таблица вводных'!$G$6)</f>
        <v>21.6</v>
      </c>
      <c r="G936" s="42">
        <f>('Исходник сравнение Дубай'!$G900/2)-(('Исходник сравнение Дубай'!$G900/2)*'Таблица вводных'!$G$7)</f>
        <v>0</v>
      </c>
      <c r="H936" s="43">
        <f>'Исходник сравнение Дубай'!$H900/2</f>
        <v>0</v>
      </c>
      <c r="I936" s="42">
        <f>'Исходник сравнение Дубай'!$I900/2-(('Исходник сравнение Дубай'!$I900/2)*'Таблица вводных'!$G$9)</f>
        <v>0</v>
      </c>
      <c r="J936" s="13" t="s">
        <v>232</v>
      </c>
    </row>
    <row r="937" spans="1:10" ht="13.2" customHeight="1">
      <c r="A937" s="141"/>
      <c r="B937" s="18"/>
      <c r="C937" s="44">
        <f>('Исходник сравнение Дубай'!$C901/2)-(('Исходник сравнение Дубай'!$C901/2)*'Таблица вводных'!$G$3)</f>
        <v>0</v>
      </c>
      <c r="D937" s="44">
        <f>('Исходник сравнение Дубай'!$D901/2+'Таблица вводных'!$F$4)-('Исходник сравнение Дубай'!$D901/2*'Таблица вводных'!$G$4)</f>
        <v>7</v>
      </c>
      <c r="E937" s="44">
        <f>('Исходник сравнение Дубай'!$E901/2)-(('Исходник сравнение Дубай'!$E901/2-'Таблица вводных'!$F$5)*'Таблица вводных'!$G$5)</f>
        <v>0.82499999999999996</v>
      </c>
      <c r="F937" s="44">
        <f>('Исходник сравнение Дубай'!$F901/2+'Таблица вводных'!$F$6)-(('Исходник сравнение Дубай'!$F901/2+'Таблица вводных'!$F$6)*'Таблица вводных'!$G$6)</f>
        <v>21.6</v>
      </c>
      <c r="G937" s="44">
        <f>('Исходник сравнение Дубай'!$G901/2)-(('Исходник сравнение Дубай'!$G901/2)*'Таблица вводных'!$G$7)</f>
        <v>0</v>
      </c>
      <c r="H937" s="45">
        <f>'Исходник сравнение Дубай'!$H901/2</f>
        <v>0</v>
      </c>
      <c r="I937" s="44">
        <f>'Исходник сравнение Дубай'!$I901/2-(('Исходник сравнение Дубай'!$I901/2)*'Таблица вводных'!$G$9)</f>
        <v>0</v>
      </c>
      <c r="J937" s="22" t="s">
        <v>232</v>
      </c>
    </row>
    <row r="938" spans="1:10" ht="13.2" customHeight="1">
      <c r="A938" s="143" t="s">
        <v>233</v>
      </c>
      <c r="B938" s="5">
        <v>45423</v>
      </c>
      <c r="C938" s="40">
        <f>('Исходник сравнение Дубай'!$C902/2)-(('Исходник сравнение Дубай'!$C902/2)*'Таблица вводных'!$G$3)</f>
        <v>0</v>
      </c>
      <c r="D938" s="40">
        <f>('Исходник сравнение Дубай'!$D902/2+'Таблица вводных'!$F$4)-('Исходник сравнение Дубай'!$D902/2*'Таблица вводных'!$G$4)</f>
        <v>7</v>
      </c>
      <c r="E938" s="40">
        <f>('Исходник сравнение Дубай'!$E902/2)-(('Исходник сравнение Дубай'!$E902/2-'Таблица вводных'!$F$5)*'Таблица вводных'!$G$5)</f>
        <v>0.82499999999999996</v>
      </c>
      <c r="F938" s="40">
        <f>('Исходник сравнение Дубай'!$F902/2+'Таблица вводных'!$F$6)-(('Исходник сравнение Дубай'!$F902/2+'Таблица вводных'!$F$6)*'Таблица вводных'!$G$6)</f>
        <v>21.6</v>
      </c>
      <c r="G938" s="40">
        <f>('Исходник сравнение Дубай'!$G902/2)-(('Исходник сравнение Дубай'!$G902/2)*'Таблица вводных'!$G$7)</f>
        <v>0</v>
      </c>
      <c r="H938" s="41">
        <f>'Исходник сравнение Дубай'!$H902/2</f>
        <v>0</v>
      </c>
      <c r="I938" s="40">
        <f>'Исходник сравнение Дубай'!$I902/2-(('Исходник сравнение Дубай'!$I902/2)*'Таблица вводных'!$G$9)</f>
        <v>0</v>
      </c>
      <c r="J938" s="10" t="s">
        <v>234</v>
      </c>
    </row>
    <row r="939" spans="1:10" ht="13.2" customHeight="1">
      <c r="A939" s="140"/>
      <c r="B939" s="5">
        <v>45426</v>
      </c>
      <c r="C939" s="42">
        <f>('Исходник сравнение Дубай'!$C903/2)-(('Исходник сравнение Дубай'!$C903/2)*'Таблица вводных'!$G$3)</f>
        <v>0</v>
      </c>
      <c r="D939" s="42">
        <f>('Исходник сравнение Дубай'!$D903/2+'Таблица вводных'!$F$4)-('Исходник сравнение Дубай'!$D903/2*'Таблица вводных'!$G$4)</f>
        <v>7</v>
      </c>
      <c r="E939" s="42">
        <f>('Исходник сравнение Дубай'!$E903/2)-(('Исходник сравнение Дубай'!$E903/2-'Таблица вводных'!$F$5)*'Таблица вводных'!$G$5)</f>
        <v>0.82499999999999996</v>
      </c>
      <c r="F939" s="42">
        <f>('Исходник сравнение Дубай'!$F903/2+'Таблица вводных'!$F$6)-(('Исходник сравнение Дубай'!$F903/2+'Таблица вводных'!$F$6)*'Таблица вводных'!$G$6)</f>
        <v>21.6</v>
      </c>
      <c r="G939" s="42">
        <f>('Исходник сравнение Дубай'!$G903/2)-(('Исходник сравнение Дубай'!$G903/2)*'Таблица вводных'!$G$7)</f>
        <v>0</v>
      </c>
      <c r="H939" s="43">
        <f>'Исходник сравнение Дубай'!$H903/2</f>
        <v>0</v>
      </c>
      <c r="I939" s="42">
        <f>'Исходник сравнение Дубай'!$I903/2-(('Исходник сравнение Дубай'!$I903/2)*'Таблица вводных'!$G$9)</f>
        <v>0</v>
      </c>
      <c r="J939" s="13" t="s">
        <v>234</v>
      </c>
    </row>
    <row r="940" spans="1:10" ht="13.2" customHeight="1">
      <c r="A940" s="140"/>
      <c r="B940" s="5">
        <v>45430</v>
      </c>
      <c r="C940" s="42">
        <f>('Исходник сравнение Дубай'!$C904/2)-(('Исходник сравнение Дубай'!$C904/2)*'Таблица вводных'!$G$3)</f>
        <v>0</v>
      </c>
      <c r="D940" s="42">
        <f>('Исходник сравнение Дубай'!$D904/2+'Таблица вводных'!$F$4)-('Исходник сравнение Дубай'!$D904/2*'Таблица вводных'!$G$4)</f>
        <v>7</v>
      </c>
      <c r="E940" s="42">
        <f>('Исходник сравнение Дубай'!$E904/2)-(('Исходник сравнение Дубай'!$E904/2-'Таблица вводных'!$F$5)*'Таблица вводных'!$G$5)</f>
        <v>0.82499999999999996</v>
      </c>
      <c r="F940" s="42">
        <f>('Исходник сравнение Дубай'!$F904/2+'Таблица вводных'!$F$6)-(('Исходник сравнение Дубай'!$F904/2+'Таблица вводных'!$F$6)*'Таблица вводных'!$G$6)</f>
        <v>21.6</v>
      </c>
      <c r="G940" s="42">
        <f>('Исходник сравнение Дубай'!$G904/2)-(('Исходник сравнение Дубай'!$G904/2)*'Таблица вводных'!$G$7)</f>
        <v>0</v>
      </c>
      <c r="H940" s="43">
        <f>'Исходник сравнение Дубай'!$H904/2</f>
        <v>0</v>
      </c>
      <c r="I940" s="42">
        <f>'Исходник сравнение Дубай'!$I904/2-(('Исходник сравнение Дубай'!$I904/2)*'Таблица вводных'!$G$9)</f>
        <v>0</v>
      </c>
      <c r="J940" s="13" t="s">
        <v>234</v>
      </c>
    </row>
    <row r="941" spans="1:10" ht="13.2" customHeight="1">
      <c r="A941" s="140"/>
      <c r="B941" s="5">
        <v>45433</v>
      </c>
      <c r="C941" s="42">
        <f>('Исходник сравнение Дубай'!$C905/2)-(('Исходник сравнение Дубай'!$C905/2)*'Таблица вводных'!$G$3)</f>
        <v>0</v>
      </c>
      <c r="D941" s="42">
        <f>('Исходник сравнение Дубай'!$D905/2+'Таблица вводных'!$F$4)-('Исходник сравнение Дубай'!$D905/2*'Таблица вводных'!$G$4)</f>
        <v>7</v>
      </c>
      <c r="E941" s="42">
        <f>('Исходник сравнение Дубай'!$E905/2)-(('Исходник сравнение Дубай'!$E905/2-'Таблица вводных'!$F$5)*'Таблица вводных'!$G$5)</f>
        <v>0.82499999999999996</v>
      </c>
      <c r="F941" s="42">
        <f>('Исходник сравнение Дубай'!$F905/2+'Таблица вводных'!$F$6)-(('Исходник сравнение Дубай'!$F905/2+'Таблица вводных'!$F$6)*'Таблица вводных'!$G$6)</f>
        <v>21.6</v>
      </c>
      <c r="G941" s="42">
        <f>('Исходник сравнение Дубай'!$G905/2)-(('Исходник сравнение Дубай'!$G905/2)*'Таблица вводных'!$G$7)</f>
        <v>0</v>
      </c>
      <c r="H941" s="43">
        <f>'Исходник сравнение Дубай'!$H905/2</f>
        <v>0</v>
      </c>
      <c r="I941" s="42">
        <f>'Исходник сравнение Дубай'!$I905/2-(('Исходник сравнение Дубай'!$I905/2)*'Таблица вводных'!$G$9)</f>
        <v>0</v>
      </c>
      <c r="J941" s="13" t="s">
        <v>234</v>
      </c>
    </row>
    <row r="942" spans="1:10" ht="13.2" customHeight="1">
      <c r="A942" s="140"/>
      <c r="B942" s="5">
        <v>45437</v>
      </c>
      <c r="C942" s="42">
        <f>('Исходник сравнение Дубай'!$C906/2)-(('Исходник сравнение Дубай'!$C906/2)*'Таблица вводных'!$G$3)</f>
        <v>0</v>
      </c>
      <c r="D942" s="42">
        <f>('Исходник сравнение Дубай'!$D906/2+'Таблица вводных'!$F$4)-('Исходник сравнение Дубай'!$D906/2*'Таблица вводных'!$G$4)</f>
        <v>7</v>
      </c>
      <c r="E942" s="42">
        <f>('Исходник сравнение Дубай'!$E906/2)-(('Исходник сравнение Дубай'!$E906/2-'Таблица вводных'!$F$5)*'Таблица вводных'!$G$5)</f>
        <v>0.82499999999999996</v>
      </c>
      <c r="F942" s="42">
        <f>('Исходник сравнение Дубай'!$F906/2+'Таблица вводных'!$F$6)-(('Исходник сравнение Дубай'!$F906/2+'Таблица вводных'!$F$6)*'Таблица вводных'!$G$6)</f>
        <v>21.6</v>
      </c>
      <c r="G942" s="42">
        <f>('Исходник сравнение Дубай'!$G906/2)-(('Исходник сравнение Дубай'!$G906/2)*'Таблица вводных'!$G$7)</f>
        <v>0</v>
      </c>
      <c r="H942" s="43">
        <f>'Исходник сравнение Дубай'!$H906/2</f>
        <v>0</v>
      </c>
      <c r="I942" s="42">
        <f>'Исходник сравнение Дубай'!$I906/2-(('Исходник сравнение Дубай'!$I906/2)*'Таблица вводных'!$G$9)</f>
        <v>0</v>
      </c>
      <c r="J942" s="13" t="s">
        <v>234</v>
      </c>
    </row>
    <row r="943" spans="1:10" ht="13.2" customHeight="1">
      <c r="A943" s="140"/>
      <c r="B943" s="5">
        <v>45440</v>
      </c>
      <c r="C943" s="42">
        <f>('Исходник сравнение Дубай'!$C907/2)-(('Исходник сравнение Дубай'!$C907/2)*'Таблица вводных'!$G$3)</f>
        <v>0</v>
      </c>
      <c r="D943" s="42">
        <f>('Исходник сравнение Дубай'!$D907/2+'Таблица вводных'!$F$4)-('Исходник сравнение Дубай'!$D907/2*'Таблица вводных'!$G$4)</f>
        <v>7</v>
      </c>
      <c r="E943" s="42">
        <f>('Исходник сравнение Дубай'!$E907/2)-(('Исходник сравнение Дубай'!$E907/2-'Таблица вводных'!$F$5)*'Таблица вводных'!$G$5)</f>
        <v>0.82499999999999996</v>
      </c>
      <c r="F943" s="42">
        <f>('Исходник сравнение Дубай'!$F907/2+'Таблица вводных'!$F$6)-(('Исходник сравнение Дубай'!$F907/2+'Таблица вводных'!$F$6)*'Таблица вводных'!$G$6)</f>
        <v>21.6</v>
      </c>
      <c r="G943" s="42">
        <f>('Исходник сравнение Дубай'!$G907/2)-(('Исходник сравнение Дубай'!$G907/2)*'Таблица вводных'!$G$7)</f>
        <v>0</v>
      </c>
      <c r="H943" s="43">
        <f>'Исходник сравнение Дубай'!$H907/2</f>
        <v>0</v>
      </c>
      <c r="I943" s="42">
        <f>'Исходник сравнение Дубай'!$I907/2-(('Исходник сравнение Дубай'!$I907/2)*'Таблица вводных'!$G$9)</f>
        <v>0</v>
      </c>
      <c r="J943" s="13" t="s">
        <v>234</v>
      </c>
    </row>
    <row r="944" spans="1:10" ht="13.2" customHeight="1">
      <c r="A944" s="140"/>
      <c r="B944" s="5">
        <v>45444</v>
      </c>
      <c r="C944" s="42">
        <f>('Исходник сравнение Дубай'!$C908/2)-(('Исходник сравнение Дубай'!$C908/2)*'Таблица вводных'!$G$3)</f>
        <v>0</v>
      </c>
      <c r="D944" s="42">
        <f>('Исходник сравнение Дубай'!$D908/2+'Таблица вводных'!$F$4)-('Исходник сравнение Дубай'!$D908/2*'Таблица вводных'!$G$4)</f>
        <v>7</v>
      </c>
      <c r="E944" s="42">
        <f>('Исходник сравнение Дубай'!$E908/2)-(('Исходник сравнение Дубай'!$E908/2-'Таблица вводных'!$F$5)*'Таблица вводных'!$G$5)</f>
        <v>0.82499999999999996</v>
      </c>
      <c r="F944" s="42">
        <f>('Исходник сравнение Дубай'!$F908/2+'Таблица вводных'!$F$6)-(('Исходник сравнение Дубай'!$F908/2+'Таблица вводных'!$F$6)*'Таблица вводных'!$G$6)</f>
        <v>21.6</v>
      </c>
      <c r="G944" s="42">
        <f>('Исходник сравнение Дубай'!$G908/2)-(('Исходник сравнение Дубай'!$G908/2)*'Таблица вводных'!$G$7)</f>
        <v>0</v>
      </c>
      <c r="H944" s="43">
        <f>'Исходник сравнение Дубай'!$H908/2</f>
        <v>0</v>
      </c>
      <c r="I944" s="42">
        <f>'Исходник сравнение Дубай'!$I908/2-(('Исходник сравнение Дубай'!$I908/2)*'Таблица вводных'!$G$9)</f>
        <v>0</v>
      </c>
      <c r="J944" s="13" t="s">
        <v>234</v>
      </c>
    </row>
    <row r="945" spans="1:10" ht="13.2" customHeight="1">
      <c r="A945" s="140"/>
      <c r="B945" s="5">
        <v>45447</v>
      </c>
      <c r="C945" s="42">
        <f>('Исходник сравнение Дубай'!$C909/2)-(('Исходник сравнение Дубай'!$C909/2)*'Таблица вводных'!$G$3)</f>
        <v>0</v>
      </c>
      <c r="D945" s="42">
        <f>('Исходник сравнение Дубай'!$D909/2+'Таблица вводных'!$F$4)-('Исходник сравнение Дубай'!$D909/2*'Таблица вводных'!$G$4)</f>
        <v>7</v>
      </c>
      <c r="E945" s="42">
        <f>('Исходник сравнение Дубай'!$E909/2)-(('Исходник сравнение Дубай'!$E909/2-'Таблица вводных'!$F$5)*'Таблица вводных'!$G$5)</f>
        <v>0.82499999999999996</v>
      </c>
      <c r="F945" s="42">
        <f>('Исходник сравнение Дубай'!$F909/2+'Таблица вводных'!$F$6)-(('Исходник сравнение Дубай'!$F909/2+'Таблица вводных'!$F$6)*'Таблица вводных'!$G$6)</f>
        <v>21.6</v>
      </c>
      <c r="G945" s="42">
        <f>('Исходник сравнение Дубай'!$G909/2)-(('Исходник сравнение Дубай'!$G909/2)*'Таблица вводных'!$G$7)</f>
        <v>0</v>
      </c>
      <c r="H945" s="43">
        <f>'Исходник сравнение Дубай'!$H909/2</f>
        <v>0</v>
      </c>
      <c r="I945" s="42">
        <f>'Исходник сравнение Дубай'!$I909/2-(('Исходник сравнение Дубай'!$I909/2)*'Таблица вводных'!$G$9)</f>
        <v>0</v>
      </c>
      <c r="J945" s="13" t="s">
        <v>234</v>
      </c>
    </row>
    <row r="946" spans="1:10" ht="13.2" customHeight="1">
      <c r="A946" s="140"/>
      <c r="B946" s="5">
        <v>45451</v>
      </c>
      <c r="C946" s="42">
        <f>('Исходник сравнение Дубай'!$C910/2)-(('Исходник сравнение Дубай'!$C910/2)*'Таблица вводных'!$G$3)</f>
        <v>0</v>
      </c>
      <c r="D946" s="42">
        <f>('Исходник сравнение Дубай'!$D910/2+'Таблица вводных'!$F$4)-('Исходник сравнение Дубай'!$D910/2*'Таблица вводных'!$G$4)</f>
        <v>7</v>
      </c>
      <c r="E946" s="42">
        <f>('Исходник сравнение Дубай'!$E910/2)-(('Исходник сравнение Дубай'!$E910/2-'Таблица вводных'!$F$5)*'Таблица вводных'!$G$5)</f>
        <v>0.82499999999999996</v>
      </c>
      <c r="F946" s="42">
        <f>('Исходник сравнение Дубай'!$F910/2+'Таблица вводных'!$F$6)-(('Исходник сравнение Дубай'!$F910/2+'Таблица вводных'!$F$6)*'Таблица вводных'!$G$6)</f>
        <v>21.6</v>
      </c>
      <c r="G946" s="42">
        <f>('Исходник сравнение Дубай'!$G910/2)-(('Исходник сравнение Дубай'!$G910/2)*'Таблица вводных'!$G$7)</f>
        <v>0</v>
      </c>
      <c r="H946" s="43">
        <f>'Исходник сравнение Дубай'!$H910/2</f>
        <v>0</v>
      </c>
      <c r="I946" s="42">
        <f>'Исходник сравнение Дубай'!$I910/2-(('Исходник сравнение Дубай'!$I910/2)*'Таблица вводных'!$G$9)</f>
        <v>0</v>
      </c>
      <c r="J946" s="13" t="s">
        <v>234</v>
      </c>
    </row>
    <row r="947" spans="1:10" ht="13.2" customHeight="1">
      <c r="A947" s="140"/>
      <c r="B947" s="5">
        <v>45454</v>
      </c>
      <c r="C947" s="42">
        <f>('Исходник сравнение Дубай'!$C911/2)-(('Исходник сравнение Дубай'!$C911/2)*'Таблица вводных'!$G$3)</f>
        <v>0</v>
      </c>
      <c r="D947" s="42">
        <f>('Исходник сравнение Дубай'!$D911/2+'Таблица вводных'!$F$4)-('Исходник сравнение Дубай'!$D911/2*'Таблица вводных'!$G$4)</f>
        <v>7</v>
      </c>
      <c r="E947" s="42">
        <f>('Исходник сравнение Дубай'!$E911/2)-(('Исходник сравнение Дубай'!$E911/2-'Таблица вводных'!$F$5)*'Таблица вводных'!$G$5)</f>
        <v>0.82499999999999996</v>
      </c>
      <c r="F947" s="42">
        <f>('Исходник сравнение Дубай'!$F911/2+'Таблица вводных'!$F$6)-(('Исходник сравнение Дубай'!$F911/2+'Таблица вводных'!$F$6)*'Таблица вводных'!$G$6)</f>
        <v>21.6</v>
      </c>
      <c r="G947" s="42">
        <f>('Исходник сравнение Дубай'!$G911/2)-(('Исходник сравнение Дубай'!$G911/2)*'Таблица вводных'!$G$7)</f>
        <v>0</v>
      </c>
      <c r="H947" s="43">
        <f>'Исходник сравнение Дубай'!$H911/2</f>
        <v>0</v>
      </c>
      <c r="I947" s="42">
        <f>'Исходник сравнение Дубай'!$I911/2-(('Исходник сравнение Дубай'!$I911/2)*'Таблица вводных'!$G$9)</f>
        <v>0</v>
      </c>
      <c r="J947" s="13" t="s">
        <v>234</v>
      </c>
    </row>
    <row r="948" spans="1:10" ht="13.2" customHeight="1">
      <c r="A948" s="140"/>
      <c r="B948" s="5"/>
      <c r="C948" s="42">
        <f>('Исходник сравнение Дубай'!$C912/2)-(('Исходник сравнение Дубай'!$C912/2)*'Таблица вводных'!$G$3)</f>
        <v>0</v>
      </c>
      <c r="D948" s="42">
        <f>('Исходник сравнение Дубай'!$D912/2+'Таблица вводных'!$F$4)-('Исходник сравнение Дубай'!$D912/2*'Таблица вводных'!$G$4)</f>
        <v>7</v>
      </c>
      <c r="E948" s="42">
        <f>('Исходник сравнение Дубай'!$E912/2)-(('Исходник сравнение Дубай'!$E912/2-'Таблица вводных'!$F$5)*'Таблица вводных'!$G$5)</f>
        <v>0.82499999999999996</v>
      </c>
      <c r="F948" s="42">
        <f>('Исходник сравнение Дубай'!$F912/2+'Таблица вводных'!$F$6)-(('Исходник сравнение Дубай'!$F912/2+'Таблица вводных'!$F$6)*'Таблица вводных'!$G$6)</f>
        <v>21.6</v>
      </c>
      <c r="G948" s="42">
        <f>('Исходник сравнение Дубай'!$G912/2)-(('Исходник сравнение Дубай'!$G912/2)*'Таблица вводных'!$G$7)</f>
        <v>0</v>
      </c>
      <c r="H948" s="43">
        <f>'Исходник сравнение Дубай'!$H912/2</f>
        <v>0</v>
      </c>
      <c r="I948" s="42">
        <f>'Исходник сравнение Дубай'!$I912/2-(('Исходник сравнение Дубай'!$I912/2)*'Таблица вводных'!$G$9)</f>
        <v>0</v>
      </c>
      <c r="J948" s="13" t="s">
        <v>234</v>
      </c>
    </row>
    <row r="949" spans="1:10" ht="13.2" customHeight="1">
      <c r="A949" s="140"/>
      <c r="B949" s="5"/>
      <c r="C949" s="42">
        <f>('Исходник сравнение Дубай'!$C913/2)-(('Исходник сравнение Дубай'!$C913/2)*'Таблица вводных'!$G$3)</f>
        <v>0</v>
      </c>
      <c r="D949" s="42">
        <f>('Исходник сравнение Дубай'!$D913/2+'Таблица вводных'!$F$4)-('Исходник сравнение Дубай'!$D913/2*'Таблица вводных'!$G$4)</f>
        <v>7</v>
      </c>
      <c r="E949" s="42">
        <f>('Исходник сравнение Дубай'!$E913/2)-(('Исходник сравнение Дубай'!$E913/2-'Таблица вводных'!$F$5)*'Таблица вводных'!$G$5)</f>
        <v>0.82499999999999996</v>
      </c>
      <c r="F949" s="42">
        <f>('Исходник сравнение Дубай'!$F913/2+'Таблица вводных'!$F$6)-(('Исходник сравнение Дубай'!$F913/2+'Таблица вводных'!$F$6)*'Таблица вводных'!$G$6)</f>
        <v>21.6</v>
      </c>
      <c r="G949" s="42">
        <f>('Исходник сравнение Дубай'!$G913/2)-(('Исходник сравнение Дубай'!$G913/2)*'Таблица вводных'!$G$7)</f>
        <v>0</v>
      </c>
      <c r="H949" s="43">
        <f>'Исходник сравнение Дубай'!$H913/2</f>
        <v>0</v>
      </c>
      <c r="I949" s="42">
        <f>'Исходник сравнение Дубай'!$I913/2-(('Исходник сравнение Дубай'!$I913/2)*'Таблица вводных'!$G$9)</f>
        <v>0</v>
      </c>
      <c r="J949" s="13" t="s">
        <v>234</v>
      </c>
    </row>
    <row r="950" spans="1:10" ht="13.2" customHeight="1">
      <c r="A950" s="140"/>
      <c r="B950" s="5"/>
      <c r="C950" s="42">
        <f>('Исходник сравнение Дубай'!$C914/2)-(('Исходник сравнение Дубай'!$C914/2)*'Таблица вводных'!$G$3)</f>
        <v>0</v>
      </c>
      <c r="D950" s="42">
        <f>('Исходник сравнение Дубай'!$D914/2+'Таблица вводных'!$F$4)-('Исходник сравнение Дубай'!$D914/2*'Таблица вводных'!$G$4)</f>
        <v>7</v>
      </c>
      <c r="E950" s="42">
        <f>('Исходник сравнение Дубай'!$E914/2)-(('Исходник сравнение Дубай'!$E914/2-'Таблица вводных'!$F$5)*'Таблица вводных'!$G$5)</f>
        <v>0.82499999999999996</v>
      </c>
      <c r="F950" s="42">
        <f>('Исходник сравнение Дубай'!$F914/2+'Таблица вводных'!$F$6)-(('Исходник сравнение Дубай'!$F914/2+'Таблица вводных'!$F$6)*'Таблица вводных'!$G$6)</f>
        <v>21.6</v>
      </c>
      <c r="G950" s="42">
        <f>('Исходник сравнение Дубай'!$G914/2)-(('Исходник сравнение Дубай'!$G914/2)*'Таблица вводных'!$G$7)</f>
        <v>0</v>
      </c>
      <c r="H950" s="43">
        <f>'Исходник сравнение Дубай'!$H914/2</f>
        <v>0</v>
      </c>
      <c r="I950" s="42">
        <f>'Исходник сравнение Дубай'!$I914/2-(('Исходник сравнение Дубай'!$I914/2)*'Таблица вводных'!$G$9)</f>
        <v>0</v>
      </c>
      <c r="J950" s="13" t="s">
        <v>234</v>
      </c>
    </row>
    <row r="951" spans="1:10" ht="13.2" customHeight="1">
      <c r="A951" s="140"/>
      <c r="B951" s="5"/>
      <c r="C951" s="42">
        <f>('Исходник сравнение Дубай'!$C915/2)-(('Исходник сравнение Дубай'!$C915/2)*'Таблица вводных'!$G$3)</f>
        <v>0</v>
      </c>
      <c r="D951" s="42">
        <f>('Исходник сравнение Дубай'!$D915/2+'Таблица вводных'!$F$4)-('Исходник сравнение Дубай'!$D915/2*'Таблица вводных'!$G$4)</f>
        <v>7</v>
      </c>
      <c r="E951" s="42">
        <f>('Исходник сравнение Дубай'!$E915/2)-(('Исходник сравнение Дубай'!$E915/2-'Таблица вводных'!$F$5)*'Таблица вводных'!$G$5)</f>
        <v>0.82499999999999996</v>
      </c>
      <c r="F951" s="42">
        <f>('Исходник сравнение Дубай'!$F915/2+'Таблица вводных'!$F$6)-(('Исходник сравнение Дубай'!$F915/2+'Таблица вводных'!$F$6)*'Таблица вводных'!$G$6)</f>
        <v>21.6</v>
      </c>
      <c r="G951" s="42">
        <f>('Исходник сравнение Дубай'!$G915/2)-(('Исходник сравнение Дубай'!$G915/2)*'Таблица вводных'!$G$7)</f>
        <v>0</v>
      </c>
      <c r="H951" s="43">
        <f>'Исходник сравнение Дубай'!$H915/2</f>
        <v>0</v>
      </c>
      <c r="I951" s="42">
        <f>'Исходник сравнение Дубай'!$I915/2-(('Исходник сравнение Дубай'!$I915/2)*'Таблица вводных'!$G$9)</f>
        <v>0</v>
      </c>
      <c r="J951" s="13" t="s">
        <v>234</v>
      </c>
    </row>
    <row r="952" spans="1:10" ht="13.2" customHeight="1">
      <c r="A952" s="140"/>
      <c r="B952" s="5"/>
      <c r="C952" s="42">
        <f>('Исходник сравнение Дубай'!$C916/2)-(('Исходник сравнение Дубай'!$C916/2)*'Таблица вводных'!$G$3)</f>
        <v>0</v>
      </c>
      <c r="D952" s="42">
        <f>('Исходник сравнение Дубай'!$D916/2+'Таблица вводных'!$F$4)-('Исходник сравнение Дубай'!$D916/2*'Таблица вводных'!$G$4)</f>
        <v>7</v>
      </c>
      <c r="E952" s="42">
        <f>('Исходник сравнение Дубай'!$E916/2)-(('Исходник сравнение Дубай'!$E916/2-'Таблица вводных'!$F$5)*'Таблица вводных'!$G$5)</f>
        <v>0.82499999999999996</v>
      </c>
      <c r="F952" s="42">
        <f>('Исходник сравнение Дубай'!$F916/2+'Таблица вводных'!$F$6)-(('Исходник сравнение Дубай'!$F916/2+'Таблица вводных'!$F$6)*'Таблица вводных'!$G$6)</f>
        <v>21.6</v>
      </c>
      <c r="G952" s="42">
        <f>('Исходник сравнение Дубай'!$G916/2)-(('Исходник сравнение Дубай'!$G916/2)*'Таблица вводных'!$G$7)</f>
        <v>0</v>
      </c>
      <c r="H952" s="43">
        <f>'Исходник сравнение Дубай'!$H916/2</f>
        <v>0</v>
      </c>
      <c r="I952" s="42">
        <f>'Исходник сравнение Дубай'!$I916/2-(('Исходник сравнение Дубай'!$I916/2)*'Таблица вводных'!$G$9)</f>
        <v>0</v>
      </c>
      <c r="J952" s="13" t="s">
        <v>234</v>
      </c>
    </row>
    <row r="953" spans="1:10" ht="13.2" customHeight="1">
      <c r="A953" s="140"/>
      <c r="B953" s="5"/>
      <c r="C953" s="42">
        <f>('Исходник сравнение Дубай'!$C917/2)-(('Исходник сравнение Дубай'!$C917/2)*'Таблица вводных'!$G$3)</f>
        <v>0</v>
      </c>
      <c r="D953" s="42">
        <f>('Исходник сравнение Дубай'!$D917/2+'Таблица вводных'!$F$4)-('Исходник сравнение Дубай'!$D917/2*'Таблица вводных'!$G$4)</f>
        <v>7</v>
      </c>
      <c r="E953" s="42">
        <f>('Исходник сравнение Дубай'!$E917/2)-(('Исходник сравнение Дубай'!$E917/2-'Таблица вводных'!$F$5)*'Таблица вводных'!$G$5)</f>
        <v>0.82499999999999996</v>
      </c>
      <c r="F953" s="42">
        <f>('Исходник сравнение Дубай'!$F917/2+'Таблица вводных'!$F$6)-(('Исходник сравнение Дубай'!$F917/2+'Таблица вводных'!$F$6)*'Таблица вводных'!$G$6)</f>
        <v>21.6</v>
      </c>
      <c r="G953" s="42">
        <f>('Исходник сравнение Дубай'!$G917/2)-(('Исходник сравнение Дубай'!$G917/2)*'Таблица вводных'!$G$7)</f>
        <v>0</v>
      </c>
      <c r="H953" s="43">
        <f>'Исходник сравнение Дубай'!$H917/2</f>
        <v>0</v>
      </c>
      <c r="I953" s="42">
        <f>'Исходник сравнение Дубай'!$I917/2-(('Исходник сравнение Дубай'!$I917/2)*'Таблица вводных'!$G$9)</f>
        <v>0</v>
      </c>
      <c r="J953" s="13" t="s">
        <v>234</v>
      </c>
    </row>
    <row r="954" spans="1:10" ht="13.2" customHeight="1">
      <c r="A954" s="140"/>
      <c r="B954" s="5"/>
      <c r="C954" s="42">
        <f>('Исходник сравнение Дубай'!$C918/2)-(('Исходник сравнение Дубай'!$C918/2)*'Таблица вводных'!$G$3)</f>
        <v>0</v>
      </c>
      <c r="D954" s="42">
        <f>('Исходник сравнение Дубай'!$D918/2+'Таблица вводных'!$F$4)-('Исходник сравнение Дубай'!$D918/2*'Таблица вводных'!$G$4)</f>
        <v>7</v>
      </c>
      <c r="E954" s="42">
        <f>('Исходник сравнение Дубай'!$E918/2)-(('Исходник сравнение Дубай'!$E918/2-'Таблица вводных'!$F$5)*'Таблица вводных'!$G$5)</f>
        <v>0.82499999999999996</v>
      </c>
      <c r="F954" s="42">
        <f>('Исходник сравнение Дубай'!$F918/2+'Таблица вводных'!$F$6)-(('Исходник сравнение Дубай'!$F918/2+'Таблица вводных'!$F$6)*'Таблица вводных'!$G$6)</f>
        <v>21.6</v>
      </c>
      <c r="G954" s="42">
        <f>('Исходник сравнение Дубай'!$G918/2)-(('Исходник сравнение Дубай'!$G918/2)*'Таблица вводных'!$G$7)</f>
        <v>0</v>
      </c>
      <c r="H954" s="43">
        <f>'Исходник сравнение Дубай'!$H918/2</f>
        <v>0</v>
      </c>
      <c r="I954" s="42">
        <f>'Исходник сравнение Дубай'!$I918/2-(('Исходник сравнение Дубай'!$I918/2)*'Таблица вводных'!$G$9)</f>
        <v>0</v>
      </c>
      <c r="J954" s="13" t="s">
        <v>234</v>
      </c>
    </row>
    <row r="955" spans="1:10" ht="13.2" customHeight="1">
      <c r="A955" s="141"/>
      <c r="B955" s="18"/>
      <c r="C955" s="44">
        <f>('Исходник сравнение Дубай'!$C919/2)-(('Исходник сравнение Дубай'!$C919/2)*'Таблица вводных'!$G$3)</f>
        <v>0</v>
      </c>
      <c r="D955" s="44">
        <f>('Исходник сравнение Дубай'!$D919/2+'Таблица вводных'!$F$4)-('Исходник сравнение Дубай'!$D919/2*'Таблица вводных'!$G$4)</f>
        <v>7</v>
      </c>
      <c r="E955" s="44">
        <f>('Исходник сравнение Дубай'!$E919/2)-(('Исходник сравнение Дубай'!$E919/2-'Таблица вводных'!$F$5)*'Таблица вводных'!$G$5)</f>
        <v>0.82499999999999996</v>
      </c>
      <c r="F955" s="44">
        <f>('Исходник сравнение Дубай'!$F919/2+'Таблица вводных'!$F$6)-(('Исходник сравнение Дубай'!$F919/2+'Таблица вводных'!$F$6)*'Таблица вводных'!$G$6)</f>
        <v>21.6</v>
      </c>
      <c r="G955" s="44">
        <f>('Исходник сравнение Дубай'!$G919/2)-(('Исходник сравнение Дубай'!$G919/2)*'Таблица вводных'!$G$7)</f>
        <v>0</v>
      </c>
      <c r="H955" s="45">
        <f>'Исходник сравнение Дубай'!$H919/2</f>
        <v>0</v>
      </c>
      <c r="I955" s="44">
        <f>'Исходник сравнение Дубай'!$I919/2-(('Исходник сравнение Дубай'!$I919/2)*'Таблица вводных'!$G$9)</f>
        <v>0</v>
      </c>
      <c r="J955" s="22" t="s">
        <v>234</v>
      </c>
    </row>
    <row r="956" spans="1:10" ht="13.2" customHeight="1">
      <c r="A956" s="143" t="s">
        <v>235</v>
      </c>
      <c r="B956" s="5">
        <v>45423</v>
      </c>
      <c r="C956" s="40">
        <f>('Исходник сравнение Дубай'!$C920/2)-(('Исходник сравнение Дубай'!$C920/2)*'Таблица вводных'!$G$3)</f>
        <v>0</v>
      </c>
      <c r="D956" s="40">
        <f>('Исходник сравнение Дубай'!$D920/2+'Таблица вводных'!$F$4)-('Исходник сравнение Дубай'!$D920/2*'Таблица вводных'!$G$4)</f>
        <v>7</v>
      </c>
      <c r="E956" s="40">
        <f>('Исходник сравнение Дубай'!$E920/2)-(('Исходник сравнение Дубай'!$E920/2-'Таблица вводных'!$F$5)*'Таблица вводных'!$G$5)</f>
        <v>0.82499999999999996</v>
      </c>
      <c r="F956" s="40">
        <f>('Исходник сравнение Дубай'!$F920/2+'Таблица вводных'!$F$6)-(('Исходник сравнение Дубай'!$F920/2+'Таблица вводных'!$F$6)*'Таблица вводных'!$G$6)</f>
        <v>21.6</v>
      </c>
      <c r="G956" s="40">
        <f>('Исходник сравнение Дубай'!$G920/2)-(('Исходник сравнение Дубай'!$G920/2)*'Таблица вводных'!$G$7)</f>
        <v>0</v>
      </c>
      <c r="H956" s="41">
        <f>'Исходник сравнение Дубай'!$H920/2</f>
        <v>0</v>
      </c>
      <c r="I956" s="40">
        <f>'Исходник сравнение Дубай'!$I920/2-(('Исходник сравнение Дубай'!$I920/2)*'Таблица вводных'!$G$9)</f>
        <v>0</v>
      </c>
      <c r="J956" s="10" t="s">
        <v>236</v>
      </c>
    </row>
    <row r="957" spans="1:10" ht="13.2" customHeight="1">
      <c r="A957" s="140"/>
      <c r="B957" s="5">
        <v>45426</v>
      </c>
      <c r="C957" s="42">
        <f>('Исходник сравнение Дубай'!$C921/2)-(('Исходник сравнение Дубай'!$C921/2)*'Таблица вводных'!$G$3)</f>
        <v>0</v>
      </c>
      <c r="D957" s="42">
        <f>('Исходник сравнение Дубай'!$D921/2+'Таблица вводных'!$F$4)-('Исходник сравнение Дубай'!$D921/2*'Таблица вводных'!$G$4)</f>
        <v>7</v>
      </c>
      <c r="E957" s="42">
        <f>('Исходник сравнение Дубай'!$E921/2)-(('Исходник сравнение Дубай'!$E921/2-'Таблица вводных'!$F$5)*'Таблица вводных'!$G$5)</f>
        <v>0.82499999999999996</v>
      </c>
      <c r="F957" s="42">
        <f>('Исходник сравнение Дубай'!$F921/2+'Таблица вводных'!$F$6)-(('Исходник сравнение Дубай'!$F921/2+'Таблица вводных'!$F$6)*'Таблица вводных'!$G$6)</f>
        <v>21.6</v>
      </c>
      <c r="G957" s="42">
        <f>('Исходник сравнение Дубай'!$G921/2)-(('Исходник сравнение Дубай'!$G921/2)*'Таблица вводных'!$G$7)</f>
        <v>0</v>
      </c>
      <c r="H957" s="43">
        <f>'Исходник сравнение Дубай'!$H921/2</f>
        <v>0</v>
      </c>
      <c r="I957" s="42">
        <f>'Исходник сравнение Дубай'!$I921/2-(('Исходник сравнение Дубай'!$I921/2)*'Таблица вводных'!$G$9)</f>
        <v>0</v>
      </c>
      <c r="J957" s="13" t="s">
        <v>236</v>
      </c>
    </row>
    <row r="958" spans="1:10" ht="13.2" customHeight="1">
      <c r="A958" s="140"/>
      <c r="B958" s="5">
        <v>45430</v>
      </c>
      <c r="C958" s="42">
        <f>('Исходник сравнение Дубай'!$C922/2)-(('Исходник сравнение Дубай'!$C922/2)*'Таблица вводных'!$G$3)</f>
        <v>0</v>
      </c>
      <c r="D958" s="42">
        <f>('Исходник сравнение Дубай'!$D922/2+'Таблица вводных'!$F$4)-('Исходник сравнение Дубай'!$D922/2*'Таблица вводных'!$G$4)</f>
        <v>7</v>
      </c>
      <c r="E958" s="42">
        <f>('Исходник сравнение Дубай'!$E922/2)-(('Исходник сравнение Дубай'!$E922/2-'Таблица вводных'!$F$5)*'Таблица вводных'!$G$5)</f>
        <v>0.82499999999999996</v>
      </c>
      <c r="F958" s="42">
        <f>('Исходник сравнение Дубай'!$F922/2+'Таблица вводных'!$F$6)-(('Исходник сравнение Дубай'!$F922/2+'Таблица вводных'!$F$6)*'Таблица вводных'!$G$6)</f>
        <v>21.6</v>
      </c>
      <c r="G958" s="42">
        <f>('Исходник сравнение Дубай'!$G922/2)-(('Исходник сравнение Дубай'!$G922/2)*'Таблица вводных'!$G$7)</f>
        <v>0</v>
      </c>
      <c r="H958" s="43">
        <f>'Исходник сравнение Дубай'!$H922/2</f>
        <v>0</v>
      </c>
      <c r="I958" s="42">
        <f>'Исходник сравнение Дубай'!$I922/2-(('Исходник сравнение Дубай'!$I922/2)*'Таблица вводных'!$G$9)</f>
        <v>0</v>
      </c>
      <c r="J958" s="13" t="s">
        <v>236</v>
      </c>
    </row>
    <row r="959" spans="1:10" ht="13.2" customHeight="1">
      <c r="A959" s="140"/>
      <c r="B959" s="5">
        <v>45433</v>
      </c>
      <c r="C959" s="42">
        <f>('Исходник сравнение Дубай'!$C923/2)-(('Исходник сравнение Дубай'!$C923/2)*'Таблица вводных'!$G$3)</f>
        <v>0</v>
      </c>
      <c r="D959" s="42">
        <f>('Исходник сравнение Дубай'!$D923/2+'Таблица вводных'!$F$4)-('Исходник сравнение Дубай'!$D923/2*'Таблица вводных'!$G$4)</f>
        <v>7</v>
      </c>
      <c r="E959" s="42">
        <f>('Исходник сравнение Дубай'!$E923/2)-(('Исходник сравнение Дубай'!$E923/2-'Таблица вводных'!$F$5)*'Таблица вводных'!$G$5)</f>
        <v>0.82499999999999996</v>
      </c>
      <c r="F959" s="42">
        <f>('Исходник сравнение Дубай'!$F923/2+'Таблица вводных'!$F$6)-(('Исходник сравнение Дубай'!$F923/2+'Таблица вводных'!$F$6)*'Таблица вводных'!$G$6)</f>
        <v>21.6</v>
      </c>
      <c r="G959" s="42">
        <f>('Исходник сравнение Дубай'!$G923/2)-(('Исходник сравнение Дубай'!$G923/2)*'Таблица вводных'!$G$7)</f>
        <v>0</v>
      </c>
      <c r="H959" s="43">
        <f>'Исходник сравнение Дубай'!$H923/2</f>
        <v>0</v>
      </c>
      <c r="I959" s="42">
        <f>'Исходник сравнение Дубай'!$I923/2-(('Исходник сравнение Дубай'!$I923/2)*'Таблица вводных'!$G$9)</f>
        <v>0</v>
      </c>
      <c r="J959" s="13" t="s">
        <v>236</v>
      </c>
    </row>
    <row r="960" spans="1:10" ht="13.2" customHeight="1">
      <c r="A960" s="140"/>
      <c r="B960" s="5">
        <v>45437</v>
      </c>
      <c r="C960" s="42">
        <f>('Исходник сравнение Дубай'!$C924/2)-(('Исходник сравнение Дубай'!$C924/2)*'Таблица вводных'!$G$3)</f>
        <v>0</v>
      </c>
      <c r="D960" s="42">
        <f>('Исходник сравнение Дубай'!$D924/2+'Таблица вводных'!$F$4)-('Исходник сравнение Дубай'!$D924/2*'Таблица вводных'!$G$4)</f>
        <v>7</v>
      </c>
      <c r="E960" s="42">
        <f>('Исходник сравнение Дубай'!$E924/2)-(('Исходник сравнение Дубай'!$E924/2-'Таблица вводных'!$F$5)*'Таблица вводных'!$G$5)</f>
        <v>0.82499999999999996</v>
      </c>
      <c r="F960" s="42">
        <f>('Исходник сравнение Дубай'!$F924/2+'Таблица вводных'!$F$6)-(('Исходник сравнение Дубай'!$F924/2+'Таблица вводных'!$F$6)*'Таблица вводных'!$G$6)</f>
        <v>21.6</v>
      </c>
      <c r="G960" s="42">
        <f>('Исходник сравнение Дубай'!$G924/2)-(('Исходник сравнение Дубай'!$G924/2)*'Таблица вводных'!$G$7)</f>
        <v>0</v>
      </c>
      <c r="H960" s="43">
        <f>'Исходник сравнение Дубай'!$H924/2</f>
        <v>0</v>
      </c>
      <c r="I960" s="42">
        <f>'Исходник сравнение Дубай'!$I924/2-(('Исходник сравнение Дубай'!$I924/2)*'Таблица вводных'!$G$9)</f>
        <v>0</v>
      </c>
      <c r="J960" s="13" t="s">
        <v>236</v>
      </c>
    </row>
    <row r="961" spans="1:10" ht="13.2" customHeight="1">
      <c r="A961" s="140"/>
      <c r="B961" s="5">
        <v>45440</v>
      </c>
      <c r="C961" s="42">
        <f>('Исходник сравнение Дубай'!$C925/2)-(('Исходник сравнение Дубай'!$C925/2)*'Таблица вводных'!$G$3)</f>
        <v>0</v>
      </c>
      <c r="D961" s="42">
        <f>('Исходник сравнение Дубай'!$D925/2+'Таблица вводных'!$F$4)-('Исходник сравнение Дубай'!$D925/2*'Таблица вводных'!$G$4)</f>
        <v>7</v>
      </c>
      <c r="E961" s="42">
        <f>('Исходник сравнение Дубай'!$E925/2)-(('Исходник сравнение Дубай'!$E925/2-'Таблица вводных'!$F$5)*'Таблица вводных'!$G$5)</f>
        <v>0.82499999999999996</v>
      </c>
      <c r="F961" s="42">
        <f>('Исходник сравнение Дубай'!$F925/2+'Таблица вводных'!$F$6)-(('Исходник сравнение Дубай'!$F925/2+'Таблица вводных'!$F$6)*'Таблица вводных'!$G$6)</f>
        <v>21.6</v>
      </c>
      <c r="G961" s="42">
        <f>('Исходник сравнение Дубай'!$G925/2)-(('Исходник сравнение Дубай'!$G925/2)*'Таблица вводных'!$G$7)</f>
        <v>0</v>
      </c>
      <c r="H961" s="43">
        <f>'Исходник сравнение Дубай'!$H925/2</f>
        <v>0</v>
      </c>
      <c r="I961" s="42">
        <f>'Исходник сравнение Дубай'!$I925/2-(('Исходник сравнение Дубай'!$I925/2)*'Таблица вводных'!$G$9)</f>
        <v>0</v>
      </c>
      <c r="J961" s="13" t="s">
        <v>236</v>
      </c>
    </row>
    <row r="962" spans="1:10" ht="13.2" customHeight="1">
      <c r="A962" s="140"/>
      <c r="B962" s="5">
        <v>45444</v>
      </c>
      <c r="C962" s="42">
        <f>('Исходник сравнение Дубай'!$C926/2)-(('Исходник сравнение Дубай'!$C926/2)*'Таблица вводных'!$G$3)</f>
        <v>0</v>
      </c>
      <c r="D962" s="42">
        <f>('Исходник сравнение Дубай'!$D926/2+'Таблица вводных'!$F$4)-('Исходник сравнение Дубай'!$D926/2*'Таблица вводных'!$G$4)</f>
        <v>7</v>
      </c>
      <c r="E962" s="42">
        <f>('Исходник сравнение Дубай'!$E926/2)-(('Исходник сравнение Дубай'!$E926/2-'Таблица вводных'!$F$5)*'Таблица вводных'!$G$5)</f>
        <v>0.82499999999999996</v>
      </c>
      <c r="F962" s="42">
        <f>('Исходник сравнение Дубай'!$F926/2+'Таблица вводных'!$F$6)-(('Исходник сравнение Дубай'!$F926/2+'Таблица вводных'!$F$6)*'Таблица вводных'!$G$6)</f>
        <v>21.6</v>
      </c>
      <c r="G962" s="42">
        <f>('Исходник сравнение Дубай'!$G926/2)-(('Исходник сравнение Дубай'!$G926/2)*'Таблица вводных'!$G$7)</f>
        <v>0</v>
      </c>
      <c r="H962" s="43">
        <f>'Исходник сравнение Дубай'!$H926/2</f>
        <v>0</v>
      </c>
      <c r="I962" s="42">
        <f>'Исходник сравнение Дубай'!$I926/2-(('Исходник сравнение Дубай'!$I926/2)*'Таблица вводных'!$G$9)</f>
        <v>0</v>
      </c>
      <c r="J962" s="13" t="s">
        <v>236</v>
      </c>
    </row>
    <row r="963" spans="1:10" ht="13.2" customHeight="1">
      <c r="A963" s="140"/>
      <c r="B963" s="5">
        <v>45447</v>
      </c>
      <c r="C963" s="42">
        <f>('Исходник сравнение Дубай'!$C927/2)-(('Исходник сравнение Дубай'!$C927/2)*'Таблица вводных'!$G$3)</f>
        <v>0</v>
      </c>
      <c r="D963" s="42">
        <f>('Исходник сравнение Дубай'!$D927/2+'Таблица вводных'!$F$4)-('Исходник сравнение Дубай'!$D927/2*'Таблица вводных'!$G$4)</f>
        <v>7</v>
      </c>
      <c r="E963" s="42">
        <f>('Исходник сравнение Дубай'!$E927/2)-(('Исходник сравнение Дубай'!$E927/2-'Таблица вводных'!$F$5)*'Таблица вводных'!$G$5)</f>
        <v>0.82499999999999996</v>
      </c>
      <c r="F963" s="42">
        <f>('Исходник сравнение Дубай'!$F927/2+'Таблица вводных'!$F$6)-(('Исходник сравнение Дубай'!$F927/2+'Таблица вводных'!$F$6)*'Таблица вводных'!$G$6)</f>
        <v>21.6</v>
      </c>
      <c r="G963" s="42">
        <f>('Исходник сравнение Дубай'!$G927/2)-(('Исходник сравнение Дубай'!$G927/2)*'Таблица вводных'!$G$7)</f>
        <v>0</v>
      </c>
      <c r="H963" s="43">
        <f>'Исходник сравнение Дубай'!$H927/2</f>
        <v>0</v>
      </c>
      <c r="I963" s="42">
        <f>'Исходник сравнение Дубай'!$I927/2-(('Исходник сравнение Дубай'!$I927/2)*'Таблица вводных'!$G$9)</f>
        <v>0</v>
      </c>
      <c r="J963" s="13" t="s">
        <v>236</v>
      </c>
    </row>
    <row r="964" spans="1:10" ht="13.2" customHeight="1">
      <c r="A964" s="140"/>
      <c r="B964" s="5">
        <v>45451</v>
      </c>
      <c r="C964" s="42">
        <f>('Исходник сравнение Дубай'!$C928/2)-(('Исходник сравнение Дубай'!$C928/2)*'Таблица вводных'!$G$3)</f>
        <v>0</v>
      </c>
      <c r="D964" s="42">
        <f>('Исходник сравнение Дубай'!$D928/2+'Таблица вводных'!$F$4)-('Исходник сравнение Дубай'!$D928/2*'Таблица вводных'!$G$4)</f>
        <v>7</v>
      </c>
      <c r="E964" s="42">
        <f>('Исходник сравнение Дубай'!$E928/2)-(('Исходник сравнение Дубай'!$E928/2-'Таблица вводных'!$F$5)*'Таблица вводных'!$G$5)</f>
        <v>0.82499999999999996</v>
      </c>
      <c r="F964" s="42">
        <f>('Исходник сравнение Дубай'!$F928/2+'Таблица вводных'!$F$6)-(('Исходник сравнение Дубай'!$F928/2+'Таблица вводных'!$F$6)*'Таблица вводных'!$G$6)</f>
        <v>21.6</v>
      </c>
      <c r="G964" s="42">
        <f>('Исходник сравнение Дубай'!$G928/2)-(('Исходник сравнение Дубай'!$G928/2)*'Таблица вводных'!$G$7)</f>
        <v>0</v>
      </c>
      <c r="H964" s="43">
        <f>'Исходник сравнение Дубай'!$H928/2</f>
        <v>0</v>
      </c>
      <c r="I964" s="42">
        <f>'Исходник сравнение Дубай'!$I928/2-(('Исходник сравнение Дубай'!$I928/2)*'Таблица вводных'!$G$9)</f>
        <v>0</v>
      </c>
      <c r="J964" s="13" t="s">
        <v>236</v>
      </c>
    </row>
    <row r="965" spans="1:10" ht="13.2" customHeight="1">
      <c r="A965" s="140"/>
      <c r="B965" s="5">
        <v>45454</v>
      </c>
      <c r="C965" s="42">
        <f>('Исходник сравнение Дубай'!$C929/2)-(('Исходник сравнение Дубай'!$C929/2)*'Таблица вводных'!$G$3)</f>
        <v>0</v>
      </c>
      <c r="D965" s="42">
        <f>('Исходник сравнение Дубай'!$D929/2+'Таблица вводных'!$F$4)-('Исходник сравнение Дубай'!$D929/2*'Таблица вводных'!$G$4)</f>
        <v>7</v>
      </c>
      <c r="E965" s="42">
        <f>('Исходник сравнение Дубай'!$E929/2)-(('Исходник сравнение Дубай'!$E929/2-'Таблица вводных'!$F$5)*'Таблица вводных'!$G$5)</f>
        <v>0.82499999999999996</v>
      </c>
      <c r="F965" s="42">
        <f>('Исходник сравнение Дубай'!$F929/2+'Таблица вводных'!$F$6)-(('Исходник сравнение Дубай'!$F929/2+'Таблица вводных'!$F$6)*'Таблица вводных'!$G$6)</f>
        <v>21.6</v>
      </c>
      <c r="G965" s="42">
        <f>('Исходник сравнение Дубай'!$G929/2)-(('Исходник сравнение Дубай'!$G929/2)*'Таблица вводных'!$G$7)</f>
        <v>0</v>
      </c>
      <c r="H965" s="43">
        <f>'Исходник сравнение Дубай'!$H929/2</f>
        <v>0</v>
      </c>
      <c r="I965" s="42">
        <f>'Исходник сравнение Дубай'!$I929/2-(('Исходник сравнение Дубай'!$I929/2)*'Таблица вводных'!$G$9)</f>
        <v>0</v>
      </c>
      <c r="J965" s="13" t="s">
        <v>236</v>
      </c>
    </row>
    <row r="966" spans="1:10" ht="13.2" customHeight="1">
      <c r="A966" s="140"/>
      <c r="B966" s="5"/>
      <c r="C966" s="42">
        <f>('Исходник сравнение Дубай'!$C930/2)-(('Исходник сравнение Дубай'!$C930/2)*'Таблица вводных'!$G$3)</f>
        <v>0</v>
      </c>
      <c r="D966" s="42">
        <f>('Исходник сравнение Дубай'!$D930/2+'Таблица вводных'!$F$4)-('Исходник сравнение Дубай'!$D930/2*'Таблица вводных'!$G$4)</f>
        <v>7</v>
      </c>
      <c r="E966" s="42">
        <f>('Исходник сравнение Дубай'!$E930/2)-(('Исходник сравнение Дубай'!$E930/2-'Таблица вводных'!$F$5)*'Таблица вводных'!$G$5)</f>
        <v>0.82499999999999996</v>
      </c>
      <c r="F966" s="42">
        <f>('Исходник сравнение Дубай'!$F930/2+'Таблица вводных'!$F$6)-(('Исходник сравнение Дубай'!$F930/2+'Таблица вводных'!$F$6)*'Таблица вводных'!$G$6)</f>
        <v>21.6</v>
      </c>
      <c r="G966" s="42">
        <f>('Исходник сравнение Дубай'!$G930/2)-(('Исходник сравнение Дубай'!$G930/2)*'Таблица вводных'!$G$7)</f>
        <v>0</v>
      </c>
      <c r="H966" s="43">
        <f>'Исходник сравнение Дубай'!$H930/2</f>
        <v>0</v>
      </c>
      <c r="I966" s="42">
        <f>'Исходник сравнение Дубай'!$I930/2-(('Исходник сравнение Дубай'!$I930/2)*'Таблица вводных'!$G$9)</f>
        <v>0</v>
      </c>
      <c r="J966" s="13" t="s">
        <v>236</v>
      </c>
    </row>
    <row r="967" spans="1:10" ht="13.2" customHeight="1">
      <c r="A967" s="140"/>
      <c r="B967" s="5"/>
      <c r="C967" s="42">
        <f>('Исходник сравнение Дубай'!$C931/2)-(('Исходник сравнение Дубай'!$C931/2)*'Таблица вводных'!$G$3)</f>
        <v>0</v>
      </c>
      <c r="D967" s="42">
        <f>('Исходник сравнение Дубай'!$D931/2+'Таблица вводных'!$F$4)-('Исходник сравнение Дубай'!$D931/2*'Таблица вводных'!$G$4)</f>
        <v>7</v>
      </c>
      <c r="E967" s="42">
        <f>('Исходник сравнение Дубай'!$E931/2)-(('Исходник сравнение Дубай'!$E931/2-'Таблица вводных'!$F$5)*'Таблица вводных'!$G$5)</f>
        <v>0.82499999999999996</v>
      </c>
      <c r="F967" s="42">
        <f>('Исходник сравнение Дубай'!$F931/2+'Таблица вводных'!$F$6)-(('Исходник сравнение Дубай'!$F931/2+'Таблица вводных'!$F$6)*'Таблица вводных'!$G$6)</f>
        <v>21.6</v>
      </c>
      <c r="G967" s="42">
        <f>('Исходник сравнение Дубай'!$G931/2)-(('Исходник сравнение Дубай'!$G931/2)*'Таблица вводных'!$G$7)</f>
        <v>0</v>
      </c>
      <c r="H967" s="43">
        <f>'Исходник сравнение Дубай'!$H931/2</f>
        <v>0</v>
      </c>
      <c r="I967" s="42">
        <f>'Исходник сравнение Дубай'!$I931/2-(('Исходник сравнение Дубай'!$I931/2)*'Таблица вводных'!$G$9)</f>
        <v>0</v>
      </c>
      <c r="J967" s="13" t="s">
        <v>236</v>
      </c>
    </row>
    <row r="968" spans="1:10" ht="13.2" customHeight="1">
      <c r="A968" s="140"/>
      <c r="B968" s="5"/>
      <c r="C968" s="42">
        <f>('Исходник сравнение Дубай'!$C932/2)-(('Исходник сравнение Дубай'!$C932/2)*'Таблица вводных'!$G$3)</f>
        <v>0</v>
      </c>
      <c r="D968" s="42">
        <f>('Исходник сравнение Дубай'!$D932/2+'Таблица вводных'!$F$4)-('Исходник сравнение Дубай'!$D932/2*'Таблица вводных'!$G$4)</f>
        <v>7</v>
      </c>
      <c r="E968" s="42">
        <f>('Исходник сравнение Дубай'!$E932/2)-(('Исходник сравнение Дубай'!$E932/2-'Таблица вводных'!$F$5)*'Таблица вводных'!$G$5)</f>
        <v>0.82499999999999996</v>
      </c>
      <c r="F968" s="42">
        <f>('Исходник сравнение Дубай'!$F932/2+'Таблица вводных'!$F$6)-(('Исходник сравнение Дубай'!$F932/2+'Таблица вводных'!$F$6)*'Таблица вводных'!$G$6)</f>
        <v>21.6</v>
      </c>
      <c r="G968" s="42">
        <f>('Исходник сравнение Дубай'!$G932/2)-(('Исходник сравнение Дубай'!$G932/2)*'Таблица вводных'!$G$7)</f>
        <v>0</v>
      </c>
      <c r="H968" s="43">
        <f>'Исходник сравнение Дубай'!$H932/2</f>
        <v>0</v>
      </c>
      <c r="I968" s="42">
        <f>'Исходник сравнение Дубай'!$I932/2-(('Исходник сравнение Дубай'!$I932/2)*'Таблица вводных'!$G$9)</f>
        <v>0</v>
      </c>
      <c r="J968" s="13" t="s">
        <v>236</v>
      </c>
    </row>
    <row r="969" spans="1:10" ht="13.2" customHeight="1">
      <c r="A969" s="140"/>
      <c r="B969" s="5"/>
      <c r="C969" s="42">
        <f>('Исходник сравнение Дубай'!$C933/2)-(('Исходник сравнение Дубай'!$C933/2)*'Таблица вводных'!$G$3)</f>
        <v>0</v>
      </c>
      <c r="D969" s="42">
        <f>('Исходник сравнение Дубай'!$D933/2+'Таблица вводных'!$F$4)-('Исходник сравнение Дубай'!$D933/2*'Таблица вводных'!$G$4)</f>
        <v>7</v>
      </c>
      <c r="E969" s="42">
        <f>('Исходник сравнение Дубай'!$E933/2)-(('Исходник сравнение Дубай'!$E933/2-'Таблица вводных'!$F$5)*'Таблица вводных'!$G$5)</f>
        <v>0.82499999999999996</v>
      </c>
      <c r="F969" s="42">
        <f>('Исходник сравнение Дубай'!$F933/2+'Таблица вводных'!$F$6)-(('Исходник сравнение Дубай'!$F933/2+'Таблица вводных'!$F$6)*'Таблица вводных'!$G$6)</f>
        <v>21.6</v>
      </c>
      <c r="G969" s="42">
        <f>('Исходник сравнение Дубай'!$G933/2)-(('Исходник сравнение Дубай'!$G933/2)*'Таблица вводных'!$G$7)</f>
        <v>0</v>
      </c>
      <c r="H969" s="43">
        <f>'Исходник сравнение Дубай'!$H933/2</f>
        <v>0</v>
      </c>
      <c r="I969" s="42">
        <f>'Исходник сравнение Дубай'!$I933/2-(('Исходник сравнение Дубай'!$I933/2)*'Таблица вводных'!$G$9)</f>
        <v>0</v>
      </c>
      <c r="J969" s="13" t="s">
        <v>236</v>
      </c>
    </row>
    <row r="970" spans="1:10" ht="13.2" customHeight="1">
      <c r="A970" s="140"/>
      <c r="B970" s="5"/>
      <c r="C970" s="42">
        <f>('Исходник сравнение Дубай'!$C934/2)-(('Исходник сравнение Дубай'!$C934/2)*'Таблица вводных'!$G$3)</f>
        <v>0</v>
      </c>
      <c r="D970" s="42">
        <f>('Исходник сравнение Дубай'!$D934/2+'Таблица вводных'!$F$4)-('Исходник сравнение Дубай'!$D934/2*'Таблица вводных'!$G$4)</f>
        <v>7</v>
      </c>
      <c r="E970" s="42">
        <f>('Исходник сравнение Дубай'!$E934/2)-(('Исходник сравнение Дубай'!$E934/2-'Таблица вводных'!$F$5)*'Таблица вводных'!$G$5)</f>
        <v>0.82499999999999996</v>
      </c>
      <c r="F970" s="42">
        <f>('Исходник сравнение Дубай'!$F934/2+'Таблица вводных'!$F$6)-(('Исходник сравнение Дубай'!$F934/2+'Таблица вводных'!$F$6)*'Таблица вводных'!$G$6)</f>
        <v>21.6</v>
      </c>
      <c r="G970" s="42">
        <f>('Исходник сравнение Дубай'!$G934/2)-(('Исходник сравнение Дубай'!$G934/2)*'Таблица вводных'!$G$7)</f>
        <v>0</v>
      </c>
      <c r="H970" s="43">
        <f>'Исходник сравнение Дубай'!$H934/2</f>
        <v>0</v>
      </c>
      <c r="I970" s="42">
        <f>'Исходник сравнение Дубай'!$I934/2-(('Исходник сравнение Дубай'!$I934/2)*'Таблица вводных'!$G$9)</f>
        <v>0</v>
      </c>
      <c r="J970" s="13" t="s">
        <v>236</v>
      </c>
    </row>
    <row r="971" spans="1:10" ht="13.2" customHeight="1">
      <c r="A971" s="140"/>
      <c r="B971" s="5"/>
      <c r="C971" s="42">
        <f>('Исходник сравнение Дубай'!$C935/2)-(('Исходник сравнение Дубай'!$C935/2)*'Таблица вводных'!$G$3)</f>
        <v>0</v>
      </c>
      <c r="D971" s="42">
        <f>('Исходник сравнение Дубай'!$D935/2+'Таблица вводных'!$F$4)-('Исходник сравнение Дубай'!$D935/2*'Таблица вводных'!$G$4)</f>
        <v>7</v>
      </c>
      <c r="E971" s="42">
        <f>('Исходник сравнение Дубай'!$E935/2)-(('Исходник сравнение Дубай'!$E935/2-'Таблица вводных'!$F$5)*'Таблица вводных'!$G$5)</f>
        <v>0.82499999999999996</v>
      </c>
      <c r="F971" s="42">
        <f>('Исходник сравнение Дубай'!$F935/2+'Таблица вводных'!$F$6)-(('Исходник сравнение Дубай'!$F935/2+'Таблица вводных'!$F$6)*'Таблица вводных'!$G$6)</f>
        <v>21.6</v>
      </c>
      <c r="G971" s="42">
        <f>('Исходник сравнение Дубай'!$G935/2)-(('Исходник сравнение Дубай'!$G935/2)*'Таблица вводных'!$G$7)</f>
        <v>0</v>
      </c>
      <c r="H971" s="43">
        <f>'Исходник сравнение Дубай'!$H935/2</f>
        <v>0</v>
      </c>
      <c r="I971" s="42">
        <f>'Исходник сравнение Дубай'!$I935/2-(('Исходник сравнение Дубай'!$I935/2)*'Таблица вводных'!$G$9)</f>
        <v>0</v>
      </c>
      <c r="J971" s="13" t="s">
        <v>236</v>
      </c>
    </row>
    <row r="972" spans="1:10" ht="13.2" customHeight="1">
      <c r="A972" s="140"/>
      <c r="B972" s="5"/>
      <c r="C972" s="42">
        <f>('Исходник сравнение Дубай'!$C936/2)-(('Исходник сравнение Дубай'!$C936/2)*'Таблица вводных'!$G$3)</f>
        <v>0</v>
      </c>
      <c r="D972" s="42">
        <f>('Исходник сравнение Дубай'!$D936/2+'Таблица вводных'!$F$4)-('Исходник сравнение Дубай'!$D936/2*'Таблица вводных'!$G$4)</f>
        <v>7</v>
      </c>
      <c r="E972" s="42">
        <f>('Исходник сравнение Дубай'!$E936/2)-(('Исходник сравнение Дубай'!$E936/2-'Таблица вводных'!$F$5)*'Таблица вводных'!$G$5)</f>
        <v>0.82499999999999996</v>
      </c>
      <c r="F972" s="42">
        <f>('Исходник сравнение Дубай'!$F936/2+'Таблица вводных'!$F$6)-(('Исходник сравнение Дубай'!$F936/2+'Таблица вводных'!$F$6)*'Таблица вводных'!$G$6)</f>
        <v>21.6</v>
      </c>
      <c r="G972" s="42">
        <f>('Исходник сравнение Дубай'!$G936/2)-(('Исходник сравнение Дубай'!$G936/2)*'Таблица вводных'!$G$7)</f>
        <v>0</v>
      </c>
      <c r="H972" s="43">
        <f>'Исходник сравнение Дубай'!$H936/2</f>
        <v>0</v>
      </c>
      <c r="I972" s="42">
        <f>'Исходник сравнение Дубай'!$I936/2-(('Исходник сравнение Дубай'!$I936/2)*'Таблица вводных'!$G$9)</f>
        <v>0</v>
      </c>
      <c r="J972" s="13" t="s">
        <v>236</v>
      </c>
    </row>
    <row r="973" spans="1:10" ht="13.2" customHeight="1">
      <c r="A973" s="141"/>
      <c r="B973" s="18"/>
      <c r="C973" s="44">
        <f>('Исходник сравнение Дубай'!$C937/2)-(('Исходник сравнение Дубай'!$C937/2)*'Таблица вводных'!$G$3)</f>
        <v>0</v>
      </c>
      <c r="D973" s="44">
        <f>('Исходник сравнение Дубай'!$D937/2+'Таблица вводных'!$F$4)-('Исходник сравнение Дубай'!$D937/2*'Таблица вводных'!$G$4)</f>
        <v>7</v>
      </c>
      <c r="E973" s="44">
        <f>('Исходник сравнение Дубай'!$E937/2)-(('Исходник сравнение Дубай'!$E937/2-'Таблица вводных'!$F$5)*'Таблица вводных'!$G$5)</f>
        <v>0.82499999999999996</v>
      </c>
      <c r="F973" s="44">
        <f>('Исходник сравнение Дубай'!$F937/2+'Таблица вводных'!$F$6)-(('Исходник сравнение Дубай'!$F937/2+'Таблица вводных'!$F$6)*'Таблица вводных'!$G$6)</f>
        <v>21.6</v>
      </c>
      <c r="G973" s="44">
        <f>('Исходник сравнение Дубай'!$G937/2)-(('Исходник сравнение Дубай'!$G937/2)*'Таблица вводных'!$G$7)</f>
        <v>0</v>
      </c>
      <c r="H973" s="45">
        <f>'Исходник сравнение Дубай'!$H937/2</f>
        <v>0</v>
      </c>
      <c r="I973" s="44">
        <f>'Исходник сравнение Дубай'!$I937/2-(('Исходник сравнение Дубай'!$I937/2)*'Таблица вводных'!$G$9)</f>
        <v>0</v>
      </c>
      <c r="J973" s="22" t="s">
        <v>236</v>
      </c>
    </row>
    <row r="974" spans="1:10" ht="13.2" customHeight="1">
      <c r="A974" s="143" t="s">
        <v>237</v>
      </c>
      <c r="B974" s="5">
        <v>45423</v>
      </c>
      <c r="C974" s="40">
        <f>('Исходник сравнение Дубай'!$C938/2)-(('Исходник сравнение Дубай'!$C938/2)*'Таблица вводных'!$G$3)</f>
        <v>0</v>
      </c>
      <c r="D974" s="40">
        <f>('Исходник сравнение Дубай'!$D938/2+'Таблица вводных'!$F$4)-('Исходник сравнение Дубай'!$D938/2*'Таблица вводных'!$G$4)</f>
        <v>7</v>
      </c>
      <c r="E974" s="40">
        <f>('Исходник сравнение Дубай'!$E938/2)-(('Исходник сравнение Дубай'!$E938/2-'Таблица вводных'!$F$5)*'Таблица вводных'!$G$5)</f>
        <v>0.82499999999999996</v>
      </c>
      <c r="F974" s="40">
        <f>('Исходник сравнение Дубай'!$F938/2+'Таблица вводных'!$F$6)-(('Исходник сравнение Дубай'!$F938/2+'Таблица вводных'!$F$6)*'Таблица вводных'!$G$6)</f>
        <v>21.6</v>
      </c>
      <c r="G974" s="40">
        <f>('Исходник сравнение Дубай'!$G938/2)-(('Исходник сравнение Дубай'!$G938/2)*'Таблица вводных'!$G$7)</f>
        <v>0</v>
      </c>
      <c r="H974" s="41">
        <f>'Исходник сравнение Дубай'!$H938/2</f>
        <v>0</v>
      </c>
      <c r="I974" s="40">
        <f>'Исходник сравнение Дубай'!$I938/2-(('Исходник сравнение Дубай'!$I938/2)*'Таблица вводных'!$G$9)</f>
        <v>0</v>
      </c>
      <c r="J974" s="10" t="s">
        <v>234</v>
      </c>
    </row>
    <row r="975" spans="1:10" ht="13.2" customHeight="1">
      <c r="A975" s="140"/>
      <c r="B975" s="5">
        <v>45426</v>
      </c>
      <c r="C975" s="42">
        <f>('Исходник сравнение Дубай'!$C939/2)-(('Исходник сравнение Дубай'!$C939/2)*'Таблица вводных'!$G$3)</f>
        <v>0</v>
      </c>
      <c r="D975" s="42">
        <f>('Исходник сравнение Дубай'!$D939/2+'Таблица вводных'!$F$4)-('Исходник сравнение Дубай'!$D939/2*'Таблица вводных'!$G$4)</f>
        <v>7</v>
      </c>
      <c r="E975" s="42">
        <f>('Исходник сравнение Дубай'!$E939/2)-(('Исходник сравнение Дубай'!$E939/2-'Таблица вводных'!$F$5)*'Таблица вводных'!$G$5)</f>
        <v>0.82499999999999996</v>
      </c>
      <c r="F975" s="42">
        <f>('Исходник сравнение Дубай'!$F939/2+'Таблица вводных'!$F$6)-(('Исходник сравнение Дубай'!$F939/2+'Таблица вводных'!$F$6)*'Таблица вводных'!$G$6)</f>
        <v>21.6</v>
      </c>
      <c r="G975" s="42">
        <f>('Исходник сравнение Дубай'!$G939/2)-(('Исходник сравнение Дубай'!$G939/2)*'Таблица вводных'!$G$7)</f>
        <v>0</v>
      </c>
      <c r="H975" s="43">
        <f>'Исходник сравнение Дубай'!$H939/2</f>
        <v>0</v>
      </c>
      <c r="I975" s="42">
        <f>'Исходник сравнение Дубай'!$I939/2-(('Исходник сравнение Дубай'!$I939/2)*'Таблица вводных'!$G$9)</f>
        <v>0</v>
      </c>
      <c r="J975" s="13" t="s">
        <v>234</v>
      </c>
    </row>
    <row r="976" spans="1:10" ht="13.2" customHeight="1">
      <c r="A976" s="140"/>
      <c r="B976" s="5">
        <v>45430</v>
      </c>
      <c r="C976" s="42">
        <f>('Исходник сравнение Дубай'!$C940/2)-(('Исходник сравнение Дубай'!$C940/2)*'Таблица вводных'!$G$3)</f>
        <v>0</v>
      </c>
      <c r="D976" s="42">
        <f>('Исходник сравнение Дубай'!$D940/2+'Таблица вводных'!$F$4)-('Исходник сравнение Дубай'!$D940/2*'Таблица вводных'!$G$4)</f>
        <v>7</v>
      </c>
      <c r="E976" s="42">
        <f>('Исходник сравнение Дубай'!$E940/2)-(('Исходник сравнение Дубай'!$E940/2-'Таблица вводных'!$F$5)*'Таблица вводных'!$G$5)</f>
        <v>0.82499999999999996</v>
      </c>
      <c r="F976" s="42">
        <f>('Исходник сравнение Дубай'!$F940/2+'Таблица вводных'!$F$6)-(('Исходник сравнение Дубай'!$F940/2+'Таблица вводных'!$F$6)*'Таблица вводных'!$G$6)</f>
        <v>21.6</v>
      </c>
      <c r="G976" s="42">
        <f>('Исходник сравнение Дубай'!$G940/2)-(('Исходник сравнение Дубай'!$G940/2)*'Таблица вводных'!$G$7)</f>
        <v>0</v>
      </c>
      <c r="H976" s="43">
        <f>'Исходник сравнение Дубай'!$H940/2</f>
        <v>0</v>
      </c>
      <c r="I976" s="42">
        <f>'Исходник сравнение Дубай'!$I940/2-(('Исходник сравнение Дубай'!$I940/2)*'Таблица вводных'!$G$9)</f>
        <v>0</v>
      </c>
      <c r="J976" s="13" t="s">
        <v>234</v>
      </c>
    </row>
    <row r="977" spans="1:10" ht="13.2" customHeight="1">
      <c r="A977" s="140"/>
      <c r="B977" s="5">
        <v>45433</v>
      </c>
      <c r="C977" s="42">
        <f>('Исходник сравнение Дубай'!$C941/2)-(('Исходник сравнение Дубай'!$C941/2)*'Таблица вводных'!$G$3)</f>
        <v>0</v>
      </c>
      <c r="D977" s="42">
        <f>('Исходник сравнение Дубай'!$D941/2+'Таблица вводных'!$F$4)-('Исходник сравнение Дубай'!$D941/2*'Таблица вводных'!$G$4)</f>
        <v>7</v>
      </c>
      <c r="E977" s="42">
        <f>('Исходник сравнение Дубай'!$E941/2)-(('Исходник сравнение Дубай'!$E941/2-'Таблица вводных'!$F$5)*'Таблица вводных'!$G$5)</f>
        <v>0.82499999999999996</v>
      </c>
      <c r="F977" s="42">
        <f>('Исходник сравнение Дубай'!$F941/2+'Таблица вводных'!$F$6)-(('Исходник сравнение Дубай'!$F941/2+'Таблица вводных'!$F$6)*'Таблица вводных'!$G$6)</f>
        <v>21.6</v>
      </c>
      <c r="G977" s="42">
        <f>('Исходник сравнение Дубай'!$G941/2)-(('Исходник сравнение Дубай'!$G941/2)*'Таблица вводных'!$G$7)</f>
        <v>0</v>
      </c>
      <c r="H977" s="43">
        <f>'Исходник сравнение Дубай'!$H941/2</f>
        <v>0</v>
      </c>
      <c r="I977" s="42">
        <f>'Исходник сравнение Дубай'!$I941/2-(('Исходник сравнение Дубай'!$I941/2)*'Таблица вводных'!$G$9)</f>
        <v>0</v>
      </c>
      <c r="J977" s="13" t="s">
        <v>234</v>
      </c>
    </row>
    <row r="978" spans="1:10" ht="13.2" customHeight="1">
      <c r="A978" s="140"/>
      <c r="B978" s="5">
        <v>45437</v>
      </c>
      <c r="C978" s="42">
        <f>('Исходник сравнение Дубай'!$C942/2)-(('Исходник сравнение Дубай'!$C942/2)*'Таблица вводных'!$G$3)</f>
        <v>0</v>
      </c>
      <c r="D978" s="42">
        <f>('Исходник сравнение Дубай'!$D942/2+'Таблица вводных'!$F$4)-('Исходник сравнение Дубай'!$D942/2*'Таблица вводных'!$G$4)</f>
        <v>7</v>
      </c>
      <c r="E978" s="42">
        <f>('Исходник сравнение Дубай'!$E942/2)-(('Исходник сравнение Дубай'!$E942/2-'Таблица вводных'!$F$5)*'Таблица вводных'!$G$5)</f>
        <v>0.82499999999999996</v>
      </c>
      <c r="F978" s="42">
        <f>('Исходник сравнение Дубай'!$F942/2+'Таблица вводных'!$F$6)-(('Исходник сравнение Дубай'!$F942/2+'Таблица вводных'!$F$6)*'Таблица вводных'!$G$6)</f>
        <v>21.6</v>
      </c>
      <c r="G978" s="42">
        <f>('Исходник сравнение Дубай'!$G942/2)-(('Исходник сравнение Дубай'!$G942/2)*'Таблица вводных'!$G$7)</f>
        <v>0</v>
      </c>
      <c r="H978" s="43">
        <f>'Исходник сравнение Дубай'!$H942/2</f>
        <v>0</v>
      </c>
      <c r="I978" s="42">
        <f>'Исходник сравнение Дубай'!$I942/2-(('Исходник сравнение Дубай'!$I942/2)*'Таблица вводных'!$G$9)</f>
        <v>0</v>
      </c>
      <c r="J978" s="13" t="s">
        <v>234</v>
      </c>
    </row>
    <row r="979" spans="1:10" ht="13.2" customHeight="1">
      <c r="A979" s="140"/>
      <c r="B979" s="5">
        <v>45440</v>
      </c>
      <c r="C979" s="42">
        <f>('Исходник сравнение Дубай'!$C943/2)-(('Исходник сравнение Дубай'!$C943/2)*'Таблица вводных'!$G$3)</f>
        <v>0</v>
      </c>
      <c r="D979" s="42">
        <f>('Исходник сравнение Дубай'!$D943/2+'Таблица вводных'!$F$4)-('Исходник сравнение Дубай'!$D943/2*'Таблица вводных'!$G$4)</f>
        <v>7</v>
      </c>
      <c r="E979" s="42">
        <f>('Исходник сравнение Дубай'!$E943/2)-(('Исходник сравнение Дубай'!$E943/2-'Таблица вводных'!$F$5)*'Таблица вводных'!$G$5)</f>
        <v>0.82499999999999996</v>
      </c>
      <c r="F979" s="42">
        <f>('Исходник сравнение Дубай'!$F943/2+'Таблица вводных'!$F$6)-(('Исходник сравнение Дубай'!$F943/2+'Таблица вводных'!$F$6)*'Таблица вводных'!$G$6)</f>
        <v>21.6</v>
      </c>
      <c r="G979" s="42">
        <f>('Исходник сравнение Дубай'!$G943/2)-(('Исходник сравнение Дубай'!$G943/2)*'Таблица вводных'!$G$7)</f>
        <v>0</v>
      </c>
      <c r="H979" s="43">
        <f>'Исходник сравнение Дубай'!$H943/2</f>
        <v>0</v>
      </c>
      <c r="I979" s="42">
        <f>'Исходник сравнение Дубай'!$I943/2-(('Исходник сравнение Дубай'!$I943/2)*'Таблица вводных'!$G$9)</f>
        <v>0</v>
      </c>
      <c r="J979" s="13" t="s">
        <v>234</v>
      </c>
    </row>
    <row r="980" spans="1:10" ht="13.2" customHeight="1">
      <c r="A980" s="140"/>
      <c r="B980" s="5">
        <v>45444</v>
      </c>
      <c r="C980" s="42">
        <f>('Исходник сравнение Дубай'!$C944/2)-(('Исходник сравнение Дубай'!$C944/2)*'Таблица вводных'!$G$3)</f>
        <v>0</v>
      </c>
      <c r="D980" s="42">
        <f>('Исходник сравнение Дубай'!$D944/2+'Таблица вводных'!$F$4)-('Исходник сравнение Дубай'!$D944/2*'Таблица вводных'!$G$4)</f>
        <v>7</v>
      </c>
      <c r="E980" s="42">
        <f>('Исходник сравнение Дубай'!$E944/2)-(('Исходник сравнение Дубай'!$E944/2-'Таблица вводных'!$F$5)*'Таблица вводных'!$G$5)</f>
        <v>0.82499999999999996</v>
      </c>
      <c r="F980" s="42">
        <f>('Исходник сравнение Дубай'!$F944/2+'Таблица вводных'!$F$6)-(('Исходник сравнение Дубай'!$F944/2+'Таблица вводных'!$F$6)*'Таблица вводных'!$G$6)</f>
        <v>21.6</v>
      </c>
      <c r="G980" s="42">
        <f>('Исходник сравнение Дубай'!$G944/2)-(('Исходник сравнение Дубай'!$G944/2)*'Таблица вводных'!$G$7)</f>
        <v>0</v>
      </c>
      <c r="H980" s="43">
        <f>'Исходник сравнение Дубай'!$H944/2</f>
        <v>0</v>
      </c>
      <c r="I980" s="42">
        <f>'Исходник сравнение Дубай'!$I944/2-(('Исходник сравнение Дубай'!$I944/2)*'Таблица вводных'!$G$9)</f>
        <v>0</v>
      </c>
      <c r="J980" s="13" t="s">
        <v>234</v>
      </c>
    </row>
    <row r="981" spans="1:10" ht="13.2" customHeight="1">
      <c r="A981" s="140"/>
      <c r="B981" s="5">
        <v>45447</v>
      </c>
      <c r="C981" s="42">
        <f>('Исходник сравнение Дубай'!$C945/2)-(('Исходник сравнение Дубай'!$C945/2)*'Таблица вводных'!$G$3)</f>
        <v>0</v>
      </c>
      <c r="D981" s="42">
        <f>('Исходник сравнение Дубай'!$D945/2+'Таблица вводных'!$F$4)-('Исходник сравнение Дубай'!$D945/2*'Таблица вводных'!$G$4)</f>
        <v>7</v>
      </c>
      <c r="E981" s="42">
        <f>('Исходник сравнение Дубай'!$E945/2)-(('Исходник сравнение Дубай'!$E945/2-'Таблица вводных'!$F$5)*'Таблица вводных'!$G$5)</f>
        <v>0.82499999999999996</v>
      </c>
      <c r="F981" s="42">
        <f>('Исходник сравнение Дубай'!$F945/2+'Таблица вводных'!$F$6)-(('Исходник сравнение Дубай'!$F945/2+'Таблица вводных'!$F$6)*'Таблица вводных'!$G$6)</f>
        <v>21.6</v>
      </c>
      <c r="G981" s="42">
        <f>('Исходник сравнение Дубай'!$G945/2)-(('Исходник сравнение Дубай'!$G945/2)*'Таблица вводных'!$G$7)</f>
        <v>0</v>
      </c>
      <c r="H981" s="43">
        <f>'Исходник сравнение Дубай'!$H945/2</f>
        <v>0</v>
      </c>
      <c r="I981" s="42">
        <f>'Исходник сравнение Дубай'!$I945/2-(('Исходник сравнение Дубай'!$I945/2)*'Таблица вводных'!$G$9)</f>
        <v>0</v>
      </c>
      <c r="J981" s="13" t="s">
        <v>234</v>
      </c>
    </row>
    <row r="982" spans="1:10" ht="13.2" customHeight="1">
      <c r="A982" s="140"/>
      <c r="B982" s="5">
        <v>45451</v>
      </c>
      <c r="C982" s="42">
        <f>('Исходник сравнение Дубай'!$C946/2)-(('Исходник сравнение Дубай'!$C946/2)*'Таблица вводных'!$G$3)</f>
        <v>0</v>
      </c>
      <c r="D982" s="42">
        <f>('Исходник сравнение Дубай'!$D946/2+'Таблица вводных'!$F$4)-('Исходник сравнение Дубай'!$D946/2*'Таблица вводных'!$G$4)</f>
        <v>7</v>
      </c>
      <c r="E982" s="42">
        <f>('Исходник сравнение Дубай'!$E946/2)-(('Исходник сравнение Дубай'!$E946/2-'Таблица вводных'!$F$5)*'Таблица вводных'!$G$5)</f>
        <v>0.82499999999999996</v>
      </c>
      <c r="F982" s="42">
        <f>('Исходник сравнение Дубай'!$F946/2+'Таблица вводных'!$F$6)-(('Исходник сравнение Дубай'!$F946/2+'Таблица вводных'!$F$6)*'Таблица вводных'!$G$6)</f>
        <v>21.6</v>
      </c>
      <c r="G982" s="42">
        <f>('Исходник сравнение Дубай'!$G946/2)-(('Исходник сравнение Дубай'!$G946/2)*'Таблица вводных'!$G$7)</f>
        <v>0</v>
      </c>
      <c r="H982" s="43">
        <f>'Исходник сравнение Дубай'!$H946/2</f>
        <v>0</v>
      </c>
      <c r="I982" s="42">
        <f>'Исходник сравнение Дубай'!$I946/2-(('Исходник сравнение Дубай'!$I946/2)*'Таблица вводных'!$G$9)</f>
        <v>0</v>
      </c>
      <c r="J982" s="13" t="s">
        <v>234</v>
      </c>
    </row>
    <row r="983" spans="1:10" ht="13.2" customHeight="1">
      <c r="A983" s="140"/>
      <c r="B983" s="5">
        <v>45454</v>
      </c>
      <c r="C983" s="42">
        <f>('Исходник сравнение Дубай'!$C947/2)-(('Исходник сравнение Дубай'!$C947/2)*'Таблица вводных'!$G$3)</f>
        <v>0</v>
      </c>
      <c r="D983" s="42">
        <f>('Исходник сравнение Дубай'!$D947/2+'Таблица вводных'!$F$4)-('Исходник сравнение Дубай'!$D947/2*'Таблица вводных'!$G$4)</f>
        <v>7</v>
      </c>
      <c r="E983" s="42">
        <f>('Исходник сравнение Дубай'!$E947/2)-(('Исходник сравнение Дубай'!$E947/2-'Таблица вводных'!$F$5)*'Таблица вводных'!$G$5)</f>
        <v>0.82499999999999996</v>
      </c>
      <c r="F983" s="42">
        <f>('Исходник сравнение Дубай'!$F947/2+'Таблица вводных'!$F$6)-(('Исходник сравнение Дубай'!$F947/2+'Таблица вводных'!$F$6)*'Таблица вводных'!$G$6)</f>
        <v>21.6</v>
      </c>
      <c r="G983" s="42">
        <f>('Исходник сравнение Дубай'!$G947/2)-(('Исходник сравнение Дубай'!$G947/2)*'Таблица вводных'!$G$7)</f>
        <v>0</v>
      </c>
      <c r="H983" s="43">
        <f>'Исходник сравнение Дубай'!$H947/2</f>
        <v>0</v>
      </c>
      <c r="I983" s="42">
        <f>'Исходник сравнение Дубай'!$I947/2-(('Исходник сравнение Дубай'!$I947/2)*'Таблица вводных'!$G$9)</f>
        <v>0</v>
      </c>
      <c r="J983" s="13" t="s">
        <v>234</v>
      </c>
    </row>
    <row r="984" spans="1:10" ht="13.2" customHeight="1">
      <c r="A984" s="140"/>
      <c r="B984" s="5"/>
      <c r="C984" s="42">
        <f>('Исходник сравнение Дубай'!$C948/2)-(('Исходник сравнение Дубай'!$C948/2)*'Таблица вводных'!$G$3)</f>
        <v>0</v>
      </c>
      <c r="D984" s="42">
        <f>('Исходник сравнение Дубай'!$D948/2+'Таблица вводных'!$F$4)-('Исходник сравнение Дубай'!$D948/2*'Таблица вводных'!$G$4)</f>
        <v>7</v>
      </c>
      <c r="E984" s="42">
        <f>('Исходник сравнение Дубай'!$E948/2)-(('Исходник сравнение Дубай'!$E948/2-'Таблица вводных'!$F$5)*'Таблица вводных'!$G$5)</f>
        <v>0.82499999999999996</v>
      </c>
      <c r="F984" s="42">
        <f>('Исходник сравнение Дубай'!$F948/2+'Таблица вводных'!$F$6)-(('Исходник сравнение Дубай'!$F948/2+'Таблица вводных'!$F$6)*'Таблица вводных'!$G$6)</f>
        <v>21.6</v>
      </c>
      <c r="G984" s="42">
        <f>('Исходник сравнение Дубай'!$G948/2)-(('Исходник сравнение Дубай'!$G948/2)*'Таблица вводных'!$G$7)</f>
        <v>0</v>
      </c>
      <c r="H984" s="43">
        <f>'Исходник сравнение Дубай'!$H948/2</f>
        <v>0</v>
      </c>
      <c r="I984" s="42">
        <f>'Исходник сравнение Дубай'!$I948/2-(('Исходник сравнение Дубай'!$I948/2)*'Таблица вводных'!$G$9)</f>
        <v>0</v>
      </c>
      <c r="J984" s="13" t="s">
        <v>234</v>
      </c>
    </row>
    <row r="985" spans="1:10" ht="13.2" customHeight="1">
      <c r="A985" s="140"/>
      <c r="B985" s="5"/>
      <c r="C985" s="42">
        <f>('Исходник сравнение Дубай'!$C949/2)-(('Исходник сравнение Дубай'!$C949/2)*'Таблица вводных'!$G$3)</f>
        <v>0</v>
      </c>
      <c r="D985" s="42">
        <f>('Исходник сравнение Дубай'!$D949/2+'Таблица вводных'!$F$4)-('Исходник сравнение Дубай'!$D949/2*'Таблица вводных'!$G$4)</f>
        <v>7</v>
      </c>
      <c r="E985" s="42">
        <f>('Исходник сравнение Дубай'!$E949/2)-(('Исходник сравнение Дубай'!$E949/2-'Таблица вводных'!$F$5)*'Таблица вводных'!$G$5)</f>
        <v>0.82499999999999996</v>
      </c>
      <c r="F985" s="42">
        <f>('Исходник сравнение Дубай'!$F949/2+'Таблица вводных'!$F$6)-(('Исходник сравнение Дубай'!$F949/2+'Таблица вводных'!$F$6)*'Таблица вводных'!$G$6)</f>
        <v>21.6</v>
      </c>
      <c r="G985" s="42">
        <f>('Исходник сравнение Дубай'!$G949/2)-(('Исходник сравнение Дубай'!$G949/2)*'Таблица вводных'!$G$7)</f>
        <v>0</v>
      </c>
      <c r="H985" s="43">
        <f>'Исходник сравнение Дубай'!$H949/2</f>
        <v>0</v>
      </c>
      <c r="I985" s="42">
        <f>'Исходник сравнение Дубай'!$I949/2-(('Исходник сравнение Дубай'!$I949/2)*'Таблица вводных'!$G$9)</f>
        <v>0</v>
      </c>
      <c r="J985" s="13" t="s">
        <v>234</v>
      </c>
    </row>
    <row r="986" spans="1:10" ht="13.2" customHeight="1">
      <c r="A986" s="140"/>
      <c r="B986" s="5"/>
      <c r="C986" s="42">
        <f>('Исходник сравнение Дубай'!$C950/2)-(('Исходник сравнение Дубай'!$C950/2)*'Таблица вводных'!$G$3)</f>
        <v>0</v>
      </c>
      <c r="D986" s="42">
        <f>('Исходник сравнение Дубай'!$D950/2+'Таблица вводных'!$F$4)-('Исходник сравнение Дубай'!$D950/2*'Таблица вводных'!$G$4)</f>
        <v>7</v>
      </c>
      <c r="E986" s="42">
        <f>('Исходник сравнение Дубай'!$E950/2)-(('Исходник сравнение Дубай'!$E950/2-'Таблица вводных'!$F$5)*'Таблица вводных'!$G$5)</f>
        <v>0.82499999999999996</v>
      </c>
      <c r="F986" s="42">
        <f>('Исходник сравнение Дубай'!$F950/2+'Таблица вводных'!$F$6)-(('Исходник сравнение Дубай'!$F950/2+'Таблица вводных'!$F$6)*'Таблица вводных'!$G$6)</f>
        <v>21.6</v>
      </c>
      <c r="G986" s="42">
        <f>('Исходник сравнение Дубай'!$G950/2)-(('Исходник сравнение Дубай'!$G950/2)*'Таблица вводных'!$G$7)</f>
        <v>0</v>
      </c>
      <c r="H986" s="43">
        <f>'Исходник сравнение Дубай'!$H950/2</f>
        <v>0</v>
      </c>
      <c r="I986" s="42">
        <f>'Исходник сравнение Дубай'!$I950/2-(('Исходник сравнение Дубай'!$I950/2)*'Таблица вводных'!$G$9)</f>
        <v>0</v>
      </c>
      <c r="J986" s="13" t="s">
        <v>234</v>
      </c>
    </row>
    <row r="987" spans="1:10" ht="13.2" customHeight="1">
      <c r="A987" s="140"/>
      <c r="B987" s="5"/>
      <c r="C987" s="42">
        <f>('Исходник сравнение Дубай'!$C951/2)-(('Исходник сравнение Дубай'!$C951/2)*'Таблица вводных'!$G$3)</f>
        <v>0</v>
      </c>
      <c r="D987" s="42">
        <f>('Исходник сравнение Дубай'!$D951/2+'Таблица вводных'!$F$4)-('Исходник сравнение Дубай'!$D951/2*'Таблица вводных'!$G$4)</f>
        <v>7</v>
      </c>
      <c r="E987" s="42">
        <f>('Исходник сравнение Дубай'!$E951/2)-(('Исходник сравнение Дубай'!$E951/2-'Таблица вводных'!$F$5)*'Таблица вводных'!$G$5)</f>
        <v>0.82499999999999996</v>
      </c>
      <c r="F987" s="42">
        <f>('Исходник сравнение Дубай'!$F951/2+'Таблица вводных'!$F$6)-(('Исходник сравнение Дубай'!$F951/2+'Таблица вводных'!$F$6)*'Таблица вводных'!$G$6)</f>
        <v>21.6</v>
      </c>
      <c r="G987" s="42">
        <f>('Исходник сравнение Дубай'!$G951/2)-(('Исходник сравнение Дубай'!$G951/2)*'Таблица вводных'!$G$7)</f>
        <v>0</v>
      </c>
      <c r="H987" s="43">
        <f>'Исходник сравнение Дубай'!$H951/2</f>
        <v>0</v>
      </c>
      <c r="I987" s="42">
        <f>'Исходник сравнение Дубай'!$I951/2-(('Исходник сравнение Дубай'!$I951/2)*'Таблица вводных'!$G$9)</f>
        <v>0</v>
      </c>
      <c r="J987" s="13" t="s">
        <v>234</v>
      </c>
    </row>
    <row r="988" spans="1:10" ht="13.2" customHeight="1">
      <c r="A988" s="140"/>
      <c r="B988" s="5"/>
      <c r="C988" s="42">
        <f>('Исходник сравнение Дубай'!$C952/2)-(('Исходник сравнение Дубай'!$C952/2)*'Таблица вводных'!$G$3)</f>
        <v>0</v>
      </c>
      <c r="D988" s="42">
        <f>('Исходник сравнение Дубай'!$D952/2+'Таблица вводных'!$F$4)-('Исходник сравнение Дубай'!$D952/2*'Таблица вводных'!$G$4)</f>
        <v>7</v>
      </c>
      <c r="E988" s="42">
        <f>('Исходник сравнение Дубай'!$E952/2)-(('Исходник сравнение Дубай'!$E952/2-'Таблица вводных'!$F$5)*'Таблица вводных'!$G$5)</f>
        <v>0.82499999999999996</v>
      </c>
      <c r="F988" s="42">
        <f>('Исходник сравнение Дубай'!$F952/2+'Таблица вводных'!$F$6)-(('Исходник сравнение Дубай'!$F952/2+'Таблица вводных'!$F$6)*'Таблица вводных'!$G$6)</f>
        <v>21.6</v>
      </c>
      <c r="G988" s="42">
        <f>('Исходник сравнение Дубай'!$G952/2)-(('Исходник сравнение Дубай'!$G952/2)*'Таблица вводных'!$G$7)</f>
        <v>0</v>
      </c>
      <c r="H988" s="43">
        <f>'Исходник сравнение Дубай'!$H952/2</f>
        <v>0</v>
      </c>
      <c r="I988" s="42">
        <f>'Исходник сравнение Дубай'!$I952/2-(('Исходник сравнение Дубай'!$I952/2)*'Таблица вводных'!$G$9)</f>
        <v>0</v>
      </c>
      <c r="J988" s="13" t="s">
        <v>234</v>
      </c>
    </row>
    <row r="989" spans="1:10" ht="13.2" customHeight="1">
      <c r="A989" s="140"/>
      <c r="B989" s="5"/>
      <c r="C989" s="42">
        <f>('Исходник сравнение Дубай'!$C953/2)-(('Исходник сравнение Дубай'!$C953/2)*'Таблица вводных'!$G$3)</f>
        <v>0</v>
      </c>
      <c r="D989" s="42">
        <f>('Исходник сравнение Дубай'!$D953/2+'Таблица вводных'!$F$4)-('Исходник сравнение Дубай'!$D953/2*'Таблица вводных'!$G$4)</f>
        <v>7</v>
      </c>
      <c r="E989" s="42">
        <f>('Исходник сравнение Дубай'!$E953/2)-(('Исходник сравнение Дубай'!$E953/2-'Таблица вводных'!$F$5)*'Таблица вводных'!$G$5)</f>
        <v>0.82499999999999996</v>
      </c>
      <c r="F989" s="42">
        <f>('Исходник сравнение Дубай'!$F953/2+'Таблица вводных'!$F$6)-(('Исходник сравнение Дубай'!$F953/2+'Таблица вводных'!$F$6)*'Таблица вводных'!$G$6)</f>
        <v>21.6</v>
      </c>
      <c r="G989" s="42">
        <f>('Исходник сравнение Дубай'!$G953/2)-(('Исходник сравнение Дубай'!$G953/2)*'Таблица вводных'!$G$7)</f>
        <v>0</v>
      </c>
      <c r="H989" s="43">
        <f>'Исходник сравнение Дубай'!$H953/2</f>
        <v>0</v>
      </c>
      <c r="I989" s="42">
        <f>'Исходник сравнение Дубай'!$I953/2-(('Исходник сравнение Дубай'!$I953/2)*'Таблица вводных'!$G$9)</f>
        <v>0</v>
      </c>
      <c r="J989" s="13" t="s">
        <v>234</v>
      </c>
    </row>
    <row r="990" spans="1:10" ht="13.2" customHeight="1">
      <c r="A990" s="140"/>
      <c r="B990" s="5"/>
      <c r="C990" s="42">
        <f>('Исходник сравнение Дубай'!$C954/2)-(('Исходник сравнение Дубай'!$C954/2)*'Таблица вводных'!$G$3)</f>
        <v>0</v>
      </c>
      <c r="D990" s="42">
        <f>('Исходник сравнение Дубай'!$D954/2+'Таблица вводных'!$F$4)-('Исходник сравнение Дубай'!$D954/2*'Таблица вводных'!$G$4)</f>
        <v>7</v>
      </c>
      <c r="E990" s="42">
        <f>('Исходник сравнение Дубай'!$E954/2)-(('Исходник сравнение Дубай'!$E954/2-'Таблица вводных'!$F$5)*'Таблица вводных'!$G$5)</f>
        <v>0.82499999999999996</v>
      </c>
      <c r="F990" s="42">
        <f>('Исходник сравнение Дубай'!$F954/2+'Таблица вводных'!$F$6)-(('Исходник сравнение Дубай'!$F954/2+'Таблица вводных'!$F$6)*'Таблица вводных'!$G$6)</f>
        <v>21.6</v>
      </c>
      <c r="G990" s="42">
        <f>('Исходник сравнение Дубай'!$G954/2)-(('Исходник сравнение Дубай'!$G954/2)*'Таблица вводных'!$G$7)</f>
        <v>0</v>
      </c>
      <c r="H990" s="43">
        <f>'Исходник сравнение Дубай'!$H954/2</f>
        <v>0</v>
      </c>
      <c r="I990" s="42">
        <f>'Исходник сравнение Дубай'!$I954/2-(('Исходник сравнение Дубай'!$I954/2)*'Таблица вводных'!$G$9)</f>
        <v>0</v>
      </c>
      <c r="J990" s="13" t="s">
        <v>234</v>
      </c>
    </row>
    <row r="991" spans="1:10" ht="13.2" customHeight="1">
      <c r="A991" s="141"/>
      <c r="B991" s="18"/>
      <c r="C991" s="44">
        <f>('Исходник сравнение Дубай'!$C955/2)-(('Исходник сравнение Дубай'!$C955/2)*'Таблица вводных'!$G$3)</f>
        <v>0</v>
      </c>
      <c r="D991" s="44">
        <f>('Исходник сравнение Дубай'!$D955/2+'Таблица вводных'!$F$4)-('Исходник сравнение Дубай'!$D955/2*'Таблица вводных'!$G$4)</f>
        <v>7</v>
      </c>
      <c r="E991" s="44">
        <f>('Исходник сравнение Дубай'!$E955/2)-(('Исходник сравнение Дубай'!$E955/2-'Таблица вводных'!$F$5)*'Таблица вводных'!$G$5)</f>
        <v>0.82499999999999996</v>
      </c>
      <c r="F991" s="44">
        <f>('Исходник сравнение Дубай'!$F955/2+'Таблица вводных'!$F$6)-(('Исходник сравнение Дубай'!$F955/2+'Таблица вводных'!$F$6)*'Таблица вводных'!$G$6)</f>
        <v>21.6</v>
      </c>
      <c r="G991" s="44">
        <f>('Исходник сравнение Дубай'!$G955/2)-(('Исходник сравнение Дубай'!$G955/2)*'Таблица вводных'!$G$7)</f>
        <v>0</v>
      </c>
      <c r="H991" s="45">
        <f>'Исходник сравнение Дубай'!$H955/2</f>
        <v>0</v>
      </c>
      <c r="I991" s="44">
        <f>'Исходник сравнение Дубай'!$I955/2-(('Исходник сравнение Дубай'!$I955/2)*'Таблица вводных'!$G$9)</f>
        <v>0</v>
      </c>
      <c r="J991" s="22" t="s">
        <v>234</v>
      </c>
    </row>
    <row r="992" spans="1:10" ht="13.2" customHeight="1">
      <c r="A992" s="143" t="s">
        <v>238</v>
      </c>
      <c r="B992" s="5">
        <v>45423</v>
      </c>
      <c r="C992" s="40">
        <f>('Исходник сравнение Дубай'!$C956/2)-(('Исходник сравнение Дубай'!$C956/2)*'Таблица вводных'!$G$3)</f>
        <v>0</v>
      </c>
      <c r="D992" s="40">
        <f>('Исходник сравнение Дубай'!$D956/2+'Таблица вводных'!$F$4)-('Исходник сравнение Дубай'!$D956/2*'Таблица вводных'!$G$4)</f>
        <v>7</v>
      </c>
      <c r="E992" s="40">
        <f>('Исходник сравнение Дубай'!$E956/2)-(('Исходник сравнение Дубай'!$E956/2-'Таблица вводных'!$F$5)*'Таблица вводных'!$G$5)</f>
        <v>0.82499999999999996</v>
      </c>
      <c r="F992" s="40">
        <f>('Исходник сравнение Дубай'!$F956/2+'Таблица вводных'!$F$6)-(('Исходник сравнение Дубай'!$F956/2+'Таблица вводных'!$F$6)*'Таблица вводных'!$G$6)</f>
        <v>21.6</v>
      </c>
      <c r="G992" s="40">
        <f>('Исходник сравнение Дубай'!$G956/2)-(('Исходник сравнение Дубай'!$G956/2)*'Таблица вводных'!$G$7)</f>
        <v>0</v>
      </c>
      <c r="H992" s="41">
        <f>'Исходник сравнение Дубай'!$H956/2</f>
        <v>0</v>
      </c>
      <c r="I992" s="40">
        <f>'Исходник сравнение Дубай'!$I956/2-(('Исходник сравнение Дубай'!$I956/2)*'Таблица вводных'!$G$9)</f>
        <v>0</v>
      </c>
      <c r="J992" s="10" t="s">
        <v>213</v>
      </c>
    </row>
    <row r="993" spans="1:10" ht="13.2" customHeight="1">
      <c r="A993" s="140"/>
      <c r="B993" s="5">
        <v>45426</v>
      </c>
      <c r="C993" s="42">
        <f>('Исходник сравнение Дубай'!$C957/2)-(('Исходник сравнение Дубай'!$C957/2)*'Таблица вводных'!$G$3)</f>
        <v>0</v>
      </c>
      <c r="D993" s="42">
        <f>('Исходник сравнение Дубай'!$D957/2+'Таблица вводных'!$F$4)-('Исходник сравнение Дубай'!$D957/2*'Таблица вводных'!$G$4)</f>
        <v>7</v>
      </c>
      <c r="E993" s="42">
        <f>('Исходник сравнение Дубай'!$E957/2)-(('Исходник сравнение Дубай'!$E957/2-'Таблица вводных'!$F$5)*'Таблица вводных'!$G$5)</f>
        <v>0.82499999999999996</v>
      </c>
      <c r="F993" s="42">
        <f>('Исходник сравнение Дубай'!$F957/2+'Таблица вводных'!$F$6)-(('Исходник сравнение Дубай'!$F957/2+'Таблица вводных'!$F$6)*'Таблица вводных'!$G$6)</f>
        <v>21.6</v>
      </c>
      <c r="G993" s="42">
        <f>('Исходник сравнение Дубай'!$G957/2)-(('Исходник сравнение Дубай'!$G957/2)*'Таблица вводных'!$G$7)</f>
        <v>0</v>
      </c>
      <c r="H993" s="43">
        <f>'Исходник сравнение Дубай'!$H957/2</f>
        <v>0</v>
      </c>
      <c r="I993" s="42">
        <f>'Исходник сравнение Дубай'!$I957/2-(('Исходник сравнение Дубай'!$I957/2)*'Таблица вводных'!$G$9)</f>
        <v>0</v>
      </c>
      <c r="J993" s="13" t="s">
        <v>213</v>
      </c>
    </row>
    <row r="994" spans="1:10" ht="13.2" customHeight="1">
      <c r="A994" s="140"/>
      <c r="B994" s="5">
        <v>45430</v>
      </c>
      <c r="C994" s="42">
        <f>('Исходник сравнение Дубай'!$C958/2)-(('Исходник сравнение Дубай'!$C958/2)*'Таблица вводных'!$G$3)</f>
        <v>0</v>
      </c>
      <c r="D994" s="42">
        <f>('Исходник сравнение Дубай'!$D958/2+'Таблица вводных'!$F$4)-('Исходник сравнение Дубай'!$D958/2*'Таблица вводных'!$G$4)</f>
        <v>7</v>
      </c>
      <c r="E994" s="42">
        <f>('Исходник сравнение Дубай'!$E958/2)-(('Исходник сравнение Дубай'!$E958/2-'Таблица вводных'!$F$5)*'Таблица вводных'!$G$5)</f>
        <v>0.82499999999999996</v>
      </c>
      <c r="F994" s="42">
        <f>('Исходник сравнение Дубай'!$F958/2+'Таблица вводных'!$F$6)-(('Исходник сравнение Дубай'!$F958/2+'Таблица вводных'!$F$6)*'Таблица вводных'!$G$6)</f>
        <v>21.6</v>
      </c>
      <c r="G994" s="42">
        <f>('Исходник сравнение Дубай'!$G958/2)-(('Исходник сравнение Дубай'!$G958/2)*'Таблица вводных'!$G$7)</f>
        <v>0</v>
      </c>
      <c r="H994" s="43">
        <f>'Исходник сравнение Дубай'!$H958/2</f>
        <v>0</v>
      </c>
      <c r="I994" s="42">
        <f>'Исходник сравнение Дубай'!$I958/2-(('Исходник сравнение Дубай'!$I958/2)*'Таблица вводных'!$G$9)</f>
        <v>0</v>
      </c>
      <c r="J994" s="13" t="s">
        <v>213</v>
      </c>
    </row>
    <row r="995" spans="1:10" ht="13.2" customHeight="1">
      <c r="A995" s="140"/>
      <c r="B995" s="5">
        <v>45433</v>
      </c>
      <c r="C995" s="42">
        <f>('Исходник сравнение Дубай'!$C959/2)-(('Исходник сравнение Дубай'!$C959/2)*'Таблица вводных'!$G$3)</f>
        <v>0</v>
      </c>
      <c r="D995" s="42">
        <f>('Исходник сравнение Дубай'!$D959/2+'Таблица вводных'!$F$4)-('Исходник сравнение Дубай'!$D959/2*'Таблица вводных'!$G$4)</f>
        <v>7</v>
      </c>
      <c r="E995" s="42">
        <f>('Исходник сравнение Дубай'!$E959/2)-(('Исходник сравнение Дубай'!$E959/2-'Таблица вводных'!$F$5)*'Таблица вводных'!$G$5)</f>
        <v>0.82499999999999996</v>
      </c>
      <c r="F995" s="42">
        <f>('Исходник сравнение Дубай'!$F959/2+'Таблица вводных'!$F$6)-(('Исходник сравнение Дубай'!$F959/2+'Таблица вводных'!$F$6)*'Таблица вводных'!$G$6)</f>
        <v>21.6</v>
      </c>
      <c r="G995" s="42">
        <f>('Исходник сравнение Дубай'!$G959/2)-(('Исходник сравнение Дубай'!$G959/2)*'Таблица вводных'!$G$7)</f>
        <v>0</v>
      </c>
      <c r="H995" s="43">
        <f>'Исходник сравнение Дубай'!$H959/2</f>
        <v>0</v>
      </c>
      <c r="I995" s="42">
        <f>'Исходник сравнение Дубай'!$I959/2-(('Исходник сравнение Дубай'!$I959/2)*'Таблица вводных'!$G$9)</f>
        <v>0</v>
      </c>
      <c r="J995" s="13" t="s">
        <v>213</v>
      </c>
    </row>
    <row r="996" spans="1:10" ht="13.2" customHeight="1">
      <c r="A996" s="140"/>
      <c r="B996" s="5">
        <v>45437</v>
      </c>
      <c r="C996" s="42">
        <f>('Исходник сравнение Дубай'!$C960/2)-(('Исходник сравнение Дубай'!$C960/2)*'Таблица вводных'!$G$3)</f>
        <v>0</v>
      </c>
      <c r="D996" s="42">
        <f>('Исходник сравнение Дубай'!$D960/2+'Таблица вводных'!$F$4)-('Исходник сравнение Дубай'!$D960/2*'Таблица вводных'!$G$4)</f>
        <v>7</v>
      </c>
      <c r="E996" s="42">
        <f>('Исходник сравнение Дубай'!$E960/2)-(('Исходник сравнение Дубай'!$E960/2-'Таблица вводных'!$F$5)*'Таблица вводных'!$G$5)</f>
        <v>0.82499999999999996</v>
      </c>
      <c r="F996" s="42">
        <f>('Исходник сравнение Дубай'!$F960/2+'Таблица вводных'!$F$6)-(('Исходник сравнение Дубай'!$F960/2+'Таблица вводных'!$F$6)*'Таблица вводных'!$G$6)</f>
        <v>21.6</v>
      </c>
      <c r="G996" s="42">
        <f>('Исходник сравнение Дубай'!$G960/2)-(('Исходник сравнение Дубай'!$G960/2)*'Таблица вводных'!$G$7)</f>
        <v>0</v>
      </c>
      <c r="H996" s="43">
        <f>'Исходник сравнение Дубай'!$H960/2</f>
        <v>0</v>
      </c>
      <c r="I996" s="42">
        <f>'Исходник сравнение Дубай'!$I960/2-(('Исходник сравнение Дубай'!$I960/2)*'Таблица вводных'!$G$9)</f>
        <v>0</v>
      </c>
      <c r="J996" s="13" t="s">
        <v>213</v>
      </c>
    </row>
    <row r="997" spans="1:10" ht="13.2" customHeight="1">
      <c r="A997" s="140"/>
      <c r="B997" s="5">
        <v>45440</v>
      </c>
      <c r="C997" s="42">
        <f>('Исходник сравнение Дубай'!$C961/2)-(('Исходник сравнение Дубай'!$C961/2)*'Таблица вводных'!$G$3)</f>
        <v>0</v>
      </c>
      <c r="D997" s="42">
        <f>('Исходник сравнение Дубай'!$D961/2+'Таблица вводных'!$F$4)-('Исходник сравнение Дубай'!$D961/2*'Таблица вводных'!$G$4)</f>
        <v>7</v>
      </c>
      <c r="E997" s="42">
        <f>('Исходник сравнение Дубай'!$E961/2)-(('Исходник сравнение Дубай'!$E961/2-'Таблица вводных'!$F$5)*'Таблица вводных'!$G$5)</f>
        <v>0.82499999999999996</v>
      </c>
      <c r="F997" s="42">
        <f>('Исходник сравнение Дубай'!$F961/2+'Таблица вводных'!$F$6)-(('Исходник сравнение Дубай'!$F961/2+'Таблица вводных'!$F$6)*'Таблица вводных'!$G$6)</f>
        <v>21.6</v>
      </c>
      <c r="G997" s="42">
        <f>('Исходник сравнение Дубай'!$G961/2)-(('Исходник сравнение Дубай'!$G961/2)*'Таблица вводных'!$G$7)</f>
        <v>0</v>
      </c>
      <c r="H997" s="43">
        <f>'Исходник сравнение Дубай'!$H961/2</f>
        <v>0</v>
      </c>
      <c r="I997" s="42">
        <f>'Исходник сравнение Дубай'!$I961/2-(('Исходник сравнение Дубай'!$I961/2)*'Таблица вводных'!$G$9)</f>
        <v>0</v>
      </c>
      <c r="J997" s="13" t="s">
        <v>213</v>
      </c>
    </row>
    <row r="998" spans="1:10" ht="13.2" customHeight="1">
      <c r="A998" s="140"/>
      <c r="B998" s="5">
        <v>45444</v>
      </c>
      <c r="C998" s="42">
        <f>('Исходник сравнение Дубай'!$C962/2)-(('Исходник сравнение Дубай'!$C962/2)*'Таблица вводных'!$G$3)</f>
        <v>0</v>
      </c>
      <c r="D998" s="42">
        <f>('Исходник сравнение Дубай'!$D962/2+'Таблица вводных'!$F$4)-('Исходник сравнение Дубай'!$D962/2*'Таблица вводных'!$G$4)</f>
        <v>7</v>
      </c>
      <c r="E998" s="42">
        <f>('Исходник сравнение Дубай'!$E962/2)-(('Исходник сравнение Дубай'!$E962/2-'Таблица вводных'!$F$5)*'Таблица вводных'!$G$5)</f>
        <v>0.82499999999999996</v>
      </c>
      <c r="F998" s="42">
        <f>('Исходник сравнение Дубай'!$F962/2+'Таблица вводных'!$F$6)-(('Исходник сравнение Дубай'!$F962/2+'Таблица вводных'!$F$6)*'Таблица вводных'!$G$6)</f>
        <v>21.6</v>
      </c>
      <c r="G998" s="42">
        <f>('Исходник сравнение Дубай'!$G962/2)-(('Исходник сравнение Дубай'!$G962/2)*'Таблица вводных'!$G$7)</f>
        <v>0</v>
      </c>
      <c r="H998" s="43">
        <f>'Исходник сравнение Дубай'!$H962/2</f>
        <v>0</v>
      </c>
      <c r="I998" s="42">
        <f>'Исходник сравнение Дубай'!$I962/2-(('Исходник сравнение Дубай'!$I962/2)*'Таблица вводных'!$G$9)</f>
        <v>0</v>
      </c>
      <c r="J998" s="13" t="s">
        <v>213</v>
      </c>
    </row>
    <row r="999" spans="1:10" ht="13.2" customHeight="1">
      <c r="A999" s="140"/>
      <c r="B999" s="5">
        <v>45447</v>
      </c>
      <c r="C999" s="42">
        <f>('Исходник сравнение Дубай'!$C963/2)-(('Исходник сравнение Дубай'!$C963/2)*'Таблица вводных'!$G$3)</f>
        <v>0</v>
      </c>
      <c r="D999" s="42">
        <f>('Исходник сравнение Дубай'!$D963/2+'Таблица вводных'!$F$4)-('Исходник сравнение Дубай'!$D963/2*'Таблица вводных'!$G$4)</f>
        <v>7</v>
      </c>
      <c r="E999" s="42">
        <f>('Исходник сравнение Дубай'!$E963/2)-(('Исходник сравнение Дубай'!$E963/2-'Таблица вводных'!$F$5)*'Таблица вводных'!$G$5)</f>
        <v>0.82499999999999996</v>
      </c>
      <c r="F999" s="42">
        <f>('Исходник сравнение Дубай'!$F963/2+'Таблица вводных'!$F$6)-(('Исходник сравнение Дубай'!$F963/2+'Таблица вводных'!$F$6)*'Таблица вводных'!$G$6)</f>
        <v>21.6</v>
      </c>
      <c r="G999" s="42">
        <f>('Исходник сравнение Дубай'!$G963/2)-(('Исходник сравнение Дубай'!$G963/2)*'Таблица вводных'!$G$7)</f>
        <v>0</v>
      </c>
      <c r="H999" s="43">
        <f>'Исходник сравнение Дубай'!$H963/2</f>
        <v>0</v>
      </c>
      <c r="I999" s="42">
        <f>'Исходник сравнение Дубай'!$I963/2-(('Исходник сравнение Дубай'!$I963/2)*'Таблица вводных'!$G$9)</f>
        <v>0</v>
      </c>
      <c r="J999" s="13" t="s">
        <v>213</v>
      </c>
    </row>
    <row r="1000" spans="1:10" ht="13.2" customHeight="1">
      <c r="A1000" s="140"/>
      <c r="B1000" s="5">
        <v>45451</v>
      </c>
      <c r="C1000" s="42">
        <f>('Исходник сравнение Дубай'!$C964/2)-(('Исходник сравнение Дубай'!$C964/2)*'Таблица вводных'!$G$3)</f>
        <v>0</v>
      </c>
      <c r="D1000" s="42">
        <f>('Исходник сравнение Дубай'!$D964/2+'Таблица вводных'!$F$4)-('Исходник сравнение Дубай'!$D964/2*'Таблица вводных'!$G$4)</f>
        <v>7</v>
      </c>
      <c r="E1000" s="42">
        <f>('Исходник сравнение Дубай'!$E964/2)-(('Исходник сравнение Дубай'!$E964/2-'Таблица вводных'!$F$5)*'Таблица вводных'!$G$5)</f>
        <v>0.82499999999999996</v>
      </c>
      <c r="F1000" s="42">
        <f>('Исходник сравнение Дубай'!$F964/2+'Таблица вводных'!$F$6)-(('Исходник сравнение Дубай'!$F964/2+'Таблица вводных'!$F$6)*'Таблица вводных'!$G$6)</f>
        <v>21.6</v>
      </c>
      <c r="G1000" s="42">
        <f>('Исходник сравнение Дубай'!$G964/2)-(('Исходник сравнение Дубай'!$G964/2)*'Таблица вводных'!$G$7)</f>
        <v>0</v>
      </c>
      <c r="H1000" s="43">
        <f>'Исходник сравнение Дубай'!$H964/2</f>
        <v>0</v>
      </c>
      <c r="I1000" s="42">
        <f>'Исходник сравнение Дубай'!$I964/2-(('Исходник сравнение Дубай'!$I964/2)*'Таблица вводных'!$G$9)</f>
        <v>0</v>
      </c>
      <c r="J1000" s="13" t="s">
        <v>213</v>
      </c>
    </row>
    <row r="1001" spans="1:10" ht="13.2" customHeight="1">
      <c r="A1001" s="140"/>
      <c r="B1001" s="5">
        <v>45454</v>
      </c>
      <c r="C1001" s="42">
        <f>('Исходник сравнение Дубай'!$C965/2)-(('Исходник сравнение Дубай'!$C965/2)*'Таблица вводных'!$G$3)</f>
        <v>0</v>
      </c>
      <c r="D1001" s="42">
        <f>('Исходник сравнение Дубай'!$D965/2+'Таблица вводных'!$F$4)-('Исходник сравнение Дубай'!$D965/2*'Таблица вводных'!$G$4)</f>
        <v>7</v>
      </c>
      <c r="E1001" s="42">
        <f>('Исходник сравнение Дубай'!$E965/2)-(('Исходник сравнение Дубай'!$E965/2-'Таблица вводных'!$F$5)*'Таблица вводных'!$G$5)</f>
        <v>0.82499999999999996</v>
      </c>
      <c r="F1001" s="42">
        <f>('Исходник сравнение Дубай'!$F965/2+'Таблица вводных'!$F$6)-(('Исходник сравнение Дубай'!$F965/2+'Таблица вводных'!$F$6)*'Таблица вводных'!$G$6)</f>
        <v>21.6</v>
      </c>
      <c r="G1001" s="42">
        <f>('Исходник сравнение Дубай'!$G965/2)-(('Исходник сравнение Дубай'!$G965/2)*'Таблица вводных'!$G$7)</f>
        <v>0</v>
      </c>
      <c r="H1001" s="43">
        <f>'Исходник сравнение Дубай'!$H965/2</f>
        <v>0</v>
      </c>
      <c r="I1001" s="42">
        <f>'Исходник сравнение Дубай'!$I965/2-(('Исходник сравнение Дубай'!$I965/2)*'Таблица вводных'!$G$9)</f>
        <v>0</v>
      </c>
      <c r="J1001" s="13" t="s">
        <v>213</v>
      </c>
    </row>
    <row r="1002" spans="1:10" ht="13.2" customHeight="1">
      <c r="A1002" s="140"/>
      <c r="B1002" s="5"/>
      <c r="C1002" s="42">
        <f>('Исходник сравнение Дубай'!$C966/2)-(('Исходник сравнение Дубай'!$C966/2)*'Таблица вводных'!$G$3)</f>
        <v>0</v>
      </c>
      <c r="D1002" s="42">
        <f>('Исходник сравнение Дубай'!$D966/2+'Таблица вводных'!$F$4)-('Исходник сравнение Дубай'!$D966/2*'Таблица вводных'!$G$4)</f>
        <v>7</v>
      </c>
      <c r="E1002" s="42">
        <f>('Исходник сравнение Дубай'!$E966/2)-(('Исходник сравнение Дубай'!$E966/2-'Таблица вводных'!$F$5)*'Таблица вводных'!$G$5)</f>
        <v>0.82499999999999996</v>
      </c>
      <c r="F1002" s="42">
        <f>('Исходник сравнение Дубай'!$F966/2+'Таблица вводных'!$F$6)-(('Исходник сравнение Дубай'!$F966/2+'Таблица вводных'!$F$6)*'Таблица вводных'!$G$6)</f>
        <v>21.6</v>
      </c>
      <c r="G1002" s="42">
        <f>('Исходник сравнение Дубай'!$G966/2)-(('Исходник сравнение Дубай'!$G966/2)*'Таблица вводных'!$G$7)</f>
        <v>0</v>
      </c>
      <c r="H1002" s="43">
        <f>'Исходник сравнение Дубай'!$H966/2</f>
        <v>0</v>
      </c>
      <c r="I1002" s="42">
        <f>'Исходник сравнение Дубай'!$I966/2-(('Исходник сравнение Дубай'!$I966/2)*'Таблица вводных'!$G$9)</f>
        <v>0</v>
      </c>
      <c r="J1002" s="13" t="s">
        <v>213</v>
      </c>
    </row>
    <row r="1003" spans="1:10" ht="13.2" customHeight="1">
      <c r="A1003" s="140"/>
      <c r="B1003" s="5"/>
      <c r="C1003" s="42">
        <f>('Исходник сравнение Дубай'!$C967/2)-(('Исходник сравнение Дубай'!$C967/2)*'Таблица вводных'!$G$3)</f>
        <v>0</v>
      </c>
      <c r="D1003" s="42">
        <f>('Исходник сравнение Дубай'!$D967/2+'Таблица вводных'!$F$4)-('Исходник сравнение Дубай'!$D967/2*'Таблица вводных'!$G$4)</f>
        <v>7</v>
      </c>
      <c r="E1003" s="42">
        <f>('Исходник сравнение Дубай'!$E967/2)-(('Исходник сравнение Дубай'!$E967/2-'Таблица вводных'!$F$5)*'Таблица вводных'!$G$5)</f>
        <v>0.82499999999999996</v>
      </c>
      <c r="F1003" s="42">
        <f>('Исходник сравнение Дубай'!$F967/2+'Таблица вводных'!$F$6)-(('Исходник сравнение Дубай'!$F967/2+'Таблица вводных'!$F$6)*'Таблица вводных'!$G$6)</f>
        <v>21.6</v>
      </c>
      <c r="G1003" s="42">
        <f>('Исходник сравнение Дубай'!$G967/2)-(('Исходник сравнение Дубай'!$G967/2)*'Таблица вводных'!$G$7)</f>
        <v>0</v>
      </c>
      <c r="H1003" s="43">
        <f>'Исходник сравнение Дубай'!$H967/2</f>
        <v>0</v>
      </c>
      <c r="I1003" s="42">
        <f>'Исходник сравнение Дубай'!$I967/2-(('Исходник сравнение Дубай'!$I967/2)*'Таблица вводных'!$G$9)</f>
        <v>0</v>
      </c>
      <c r="J1003" s="13" t="s">
        <v>213</v>
      </c>
    </row>
    <row r="1004" spans="1:10" ht="13.2" customHeight="1">
      <c r="A1004" s="140"/>
      <c r="B1004" s="5"/>
      <c r="C1004" s="42">
        <f>('Исходник сравнение Дубай'!$C968/2)-(('Исходник сравнение Дубай'!$C968/2)*'Таблица вводных'!$G$3)</f>
        <v>0</v>
      </c>
      <c r="D1004" s="42">
        <f>('Исходник сравнение Дубай'!$D968/2+'Таблица вводных'!$F$4)-('Исходник сравнение Дубай'!$D968/2*'Таблица вводных'!$G$4)</f>
        <v>7</v>
      </c>
      <c r="E1004" s="42">
        <f>('Исходник сравнение Дубай'!$E968/2)-(('Исходник сравнение Дубай'!$E968/2-'Таблица вводных'!$F$5)*'Таблица вводных'!$G$5)</f>
        <v>0.82499999999999996</v>
      </c>
      <c r="F1004" s="42">
        <f>('Исходник сравнение Дубай'!$F968/2+'Таблица вводных'!$F$6)-(('Исходник сравнение Дубай'!$F968/2+'Таблица вводных'!$F$6)*'Таблица вводных'!$G$6)</f>
        <v>21.6</v>
      </c>
      <c r="G1004" s="42">
        <f>('Исходник сравнение Дубай'!$G968/2)-(('Исходник сравнение Дубай'!$G968/2)*'Таблица вводных'!$G$7)</f>
        <v>0</v>
      </c>
      <c r="H1004" s="43">
        <f>'Исходник сравнение Дубай'!$H968/2</f>
        <v>0</v>
      </c>
      <c r="I1004" s="42">
        <f>'Исходник сравнение Дубай'!$I968/2-(('Исходник сравнение Дубай'!$I968/2)*'Таблица вводных'!$G$9)</f>
        <v>0</v>
      </c>
      <c r="J1004" s="13" t="s">
        <v>213</v>
      </c>
    </row>
    <row r="1005" spans="1:10" ht="13.2" customHeight="1">
      <c r="A1005" s="140"/>
      <c r="B1005" s="5"/>
      <c r="C1005" s="42">
        <f>('Исходник сравнение Дубай'!$C969/2)-(('Исходник сравнение Дубай'!$C969/2)*'Таблица вводных'!$G$3)</f>
        <v>0</v>
      </c>
      <c r="D1005" s="42">
        <f>('Исходник сравнение Дубай'!$D969/2+'Таблица вводных'!$F$4)-('Исходник сравнение Дубай'!$D969/2*'Таблица вводных'!$G$4)</f>
        <v>7</v>
      </c>
      <c r="E1005" s="42">
        <f>('Исходник сравнение Дубай'!$E969/2)-(('Исходник сравнение Дубай'!$E969/2-'Таблица вводных'!$F$5)*'Таблица вводных'!$G$5)</f>
        <v>0.82499999999999996</v>
      </c>
      <c r="F1005" s="42">
        <f>('Исходник сравнение Дубай'!$F969/2+'Таблица вводных'!$F$6)-(('Исходник сравнение Дубай'!$F969/2+'Таблица вводных'!$F$6)*'Таблица вводных'!$G$6)</f>
        <v>21.6</v>
      </c>
      <c r="G1005" s="42">
        <f>('Исходник сравнение Дубай'!$G969/2)-(('Исходник сравнение Дубай'!$G969/2)*'Таблица вводных'!$G$7)</f>
        <v>0</v>
      </c>
      <c r="H1005" s="43">
        <f>'Исходник сравнение Дубай'!$H969/2</f>
        <v>0</v>
      </c>
      <c r="I1005" s="42">
        <f>'Исходник сравнение Дубай'!$I969/2-(('Исходник сравнение Дубай'!$I969/2)*'Таблица вводных'!$G$9)</f>
        <v>0</v>
      </c>
      <c r="J1005" s="13" t="s">
        <v>213</v>
      </c>
    </row>
    <row r="1006" spans="1:10" ht="13.2" customHeight="1">
      <c r="A1006" s="140"/>
      <c r="B1006" s="5"/>
      <c r="C1006" s="42">
        <f>('Исходник сравнение Дубай'!$C970/2)-(('Исходник сравнение Дубай'!$C970/2)*'Таблица вводных'!$G$3)</f>
        <v>0</v>
      </c>
      <c r="D1006" s="42">
        <f>('Исходник сравнение Дубай'!$D970/2+'Таблица вводных'!$F$4)-('Исходник сравнение Дубай'!$D970/2*'Таблица вводных'!$G$4)</f>
        <v>7</v>
      </c>
      <c r="E1006" s="42">
        <f>('Исходник сравнение Дубай'!$E970/2)-(('Исходник сравнение Дубай'!$E970/2-'Таблица вводных'!$F$5)*'Таблица вводных'!$G$5)</f>
        <v>0.82499999999999996</v>
      </c>
      <c r="F1006" s="42">
        <f>('Исходник сравнение Дубай'!$F970/2+'Таблица вводных'!$F$6)-(('Исходник сравнение Дубай'!$F970/2+'Таблица вводных'!$F$6)*'Таблица вводных'!$G$6)</f>
        <v>21.6</v>
      </c>
      <c r="G1006" s="42">
        <f>('Исходник сравнение Дубай'!$G970/2)-(('Исходник сравнение Дубай'!$G970/2)*'Таблица вводных'!$G$7)</f>
        <v>0</v>
      </c>
      <c r="H1006" s="43">
        <f>'Исходник сравнение Дубай'!$H970/2</f>
        <v>0</v>
      </c>
      <c r="I1006" s="42">
        <f>'Исходник сравнение Дубай'!$I970/2-(('Исходник сравнение Дубай'!$I970/2)*'Таблица вводных'!$G$9)</f>
        <v>0</v>
      </c>
      <c r="J1006" s="13" t="s">
        <v>213</v>
      </c>
    </row>
    <row r="1007" spans="1:10" ht="13.2" customHeight="1">
      <c r="A1007" s="140"/>
      <c r="B1007" s="5"/>
      <c r="C1007" s="42">
        <f>('Исходник сравнение Дубай'!$C971/2)-(('Исходник сравнение Дубай'!$C971/2)*'Таблица вводных'!$G$3)</f>
        <v>0</v>
      </c>
      <c r="D1007" s="42">
        <f>('Исходник сравнение Дубай'!$D971/2+'Таблица вводных'!$F$4)-('Исходник сравнение Дубай'!$D971/2*'Таблица вводных'!$G$4)</f>
        <v>7</v>
      </c>
      <c r="E1007" s="42">
        <f>('Исходник сравнение Дубай'!$E971/2)-(('Исходник сравнение Дубай'!$E971/2-'Таблица вводных'!$F$5)*'Таблица вводных'!$G$5)</f>
        <v>0.82499999999999996</v>
      </c>
      <c r="F1007" s="42">
        <f>('Исходник сравнение Дубай'!$F971/2+'Таблица вводных'!$F$6)-(('Исходник сравнение Дубай'!$F971/2+'Таблица вводных'!$F$6)*'Таблица вводных'!$G$6)</f>
        <v>21.6</v>
      </c>
      <c r="G1007" s="42">
        <f>('Исходник сравнение Дубай'!$G971/2)-(('Исходник сравнение Дубай'!$G971/2)*'Таблица вводных'!$G$7)</f>
        <v>0</v>
      </c>
      <c r="H1007" s="43">
        <f>'Исходник сравнение Дубай'!$H971/2</f>
        <v>0</v>
      </c>
      <c r="I1007" s="42">
        <f>'Исходник сравнение Дубай'!$I971/2-(('Исходник сравнение Дубай'!$I971/2)*'Таблица вводных'!$G$9)</f>
        <v>0</v>
      </c>
      <c r="J1007" s="13" t="s">
        <v>213</v>
      </c>
    </row>
    <row r="1008" spans="1:10" ht="13.2" customHeight="1">
      <c r="A1008" s="140"/>
      <c r="B1008" s="5"/>
      <c r="C1008" s="42">
        <f>('Исходник сравнение Дубай'!$C972/2)-(('Исходник сравнение Дубай'!$C972/2)*'Таблица вводных'!$G$3)</f>
        <v>0</v>
      </c>
      <c r="D1008" s="42">
        <f>('Исходник сравнение Дубай'!$D972/2+'Таблица вводных'!$F$4)-('Исходник сравнение Дубай'!$D972/2*'Таблица вводных'!$G$4)</f>
        <v>7</v>
      </c>
      <c r="E1008" s="42">
        <f>('Исходник сравнение Дубай'!$E972/2)-(('Исходник сравнение Дубай'!$E972/2-'Таблица вводных'!$F$5)*'Таблица вводных'!$G$5)</f>
        <v>0.82499999999999996</v>
      </c>
      <c r="F1008" s="42">
        <f>('Исходник сравнение Дубай'!$F972/2+'Таблица вводных'!$F$6)-(('Исходник сравнение Дубай'!$F972/2+'Таблица вводных'!$F$6)*'Таблица вводных'!$G$6)</f>
        <v>21.6</v>
      </c>
      <c r="G1008" s="42">
        <f>('Исходник сравнение Дубай'!$G972/2)-(('Исходник сравнение Дубай'!$G972/2)*'Таблица вводных'!$G$7)</f>
        <v>0</v>
      </c>
      <c r="H1008" s="43">
        <f>'Исходник сравнение Дубай'!$H972/2</f>
        <v>0</v>
      </c>
      <c r="I1008" s="42">
        <f>'Исходник сравнение Дубай'!$I972/2-(('Исходник сравнение Дубай'!$I972/2)*'Таблица вводных'!$G$9)</f>
        <v>0</v>
      </c>
      <c r="J1008" s="13" t="s">
        <v>213</v>
      </c>
    </row>
    <row r="1009" spans="1:10" ht="13.2" customHeight="1">
      <c r="A1009" s="141"/>
      <c r="B1009" s="18"/>
      <c r="C1009" s="44">
        <f>('Исходник сравнение Дубай'!$C973/2)-(('Исходник сравнение Дубай'!$C973/2)*'Таблица вводных'!$G$3)</f>
        <v>0</v>
      </c>
      <c r="D1009" s="44">
        <f>('Исходник сравнение Дубай'!$D973/2+'Таблица вводных'!$F$4)-('Исходник сравнение Дубай'!$D973/2*'Таблица вводных'!$G$4)</f>
        <v>7</v>
      </c>
      <c r="E1009" s="44">
        <f>('Исходник сравнение Дубай'!$E973/2)-(('Исходник сравнение Дубай'!$E973/2-'Таблица вводных'!$F$5)*'Таблица вводных'!$G$5)</f>
        <v>0.82499999999999996</v>
      </c>
      <c r="F1009" s="44">
        <f>('Исходник сравнение Дубай'!$F973/2+'Таблица вводных'!$F$6)-(('Исходник сравнение Дубай'!$F973/2+'Таблица вводных'!$F$6)*'Таблица вводных'!$G$6)</f>
        <v>21.6</v>
      </c>
      <c r="G1009" s="44">
        <f>('Исходник сравнение Дубай'!$G973/2)-(('Исходник сравнение Дубай'!$G973/2)*'Таблица вводных'!$G$7)</f>
        <v>0</v>
      </c>
      <c r="H1009" s="45">
        <f>'Исходник сравнение Дубай'!$H973/2</f>
        <v>0</v>
      </c>
      <c r="I1009" s="44">
        <f>'Исходник сравнение Дубай'!$I973/2-(('Исходник сравнение Дубай'!$I973/2)*'Таблица вводных'!$G$9)</f>
        <v>0</v>
      </c>
      <c r="J1009" s="22" t="s">
        <v>213</v>
      </c>
    </row>
    <row r="1010" spans="1:10" ht="13.2" customHeight="1">
      <c r="A1010" s="143" t="s">
        <v>239</v>
      </c>
      <c r="B1010" s="5">
        <v>45423</v>
      </c>
      <c r="C1010" s="40">
        <f>('Исходник сравнение Дубай'!$C974/2)-(('Исходник сравнение Дубай'!$C974/2)*'Таблица вводных'!$G$3)</f>
        <v>0</v>
      </c>
      <c r="D1010" s="40">
        <f>('Исходник сравнение Дубай'!$D974/2+'Таблица вводных'!$F$4)-('Исходник сравнение Дубай'!$D974/2*'Таблица вводных'!$G$4)</f>
        <v>7</v>
      </c>
      <c r="E1010" s="40">
        <f>('Исходник сравнение Дубай'!$E974/2)-(('Исходник сравнение Дубай'!$E974/2-'Таблица вводных'!$F$5)*'Таблица вводных'!$G$5)</f>
        <v>0.82499999999999996</v>
      </c>
      <c r="F1010" s="40">
        <f>('Исходник сравнение Дубай'!$F974/2+'Таблица вводных'!$F$6)-(('Исходник сравнение Дубай'!$F974/2+'Таблица вводных'!$F$6)*'Таблица вводных'!$G$6)</f>
        <v>21.6</v>
      </c>
      <c r="G1010" s="40">
        <f>('Исходник сравнение Дубай'!$G974/2)-(('Исходник сравнение Дубай'!$G974/2)*'Таблица вводных'!$G$7)</f>
        <v>0</v>
      </c>
      <c r="H1010" s="41">
        <f>'Исходник сравнение Дубай'!$H974/2</f>
        <v>0</v>
      </c>
      <c r="I1010" s="40">
        <f>'Исходник сравнение Дубай'!$I974/2-(('Исходник сравнение Дубай'!$I974/2)*'Таблица вводных'!$G$9)</f>
        <v>0</v>
      </c>
      <c r="J1010" s="10" t="s">
        <v>185</v>
      </c>
    </row>
    <row r="1011" spans="1:10" ht="13.2" customHeight="1">
      <c r="A1011" s="140"/>
      <c r="B1011" s="5">
        <v>45426</v>
      </c>
      <c r="C1011" s="42">
        <f>('Исходник сравнение Дубай'!$C975/2)-(('Исходник сравнение Дубай'!$C975/2)*'Таблица вводных'!$G$3)</f>
        <v>0</v>
      </c>
      <c r="D1011" s="42">
        <f>('Исходник сравнение Дубай'!$D975/2+'Таблица вводных'!$F$4)-('Исходник сравнение Дубай'!$D975/2*'Таблица вводных'!$G$4)</f>
        <v>7</v>
      </c>
      <c r="E1011" s="42">
        <f>('Исходник сравнение Дубай'!$E975/2)-(('Исходник сравнение Дубай'!$E975/2-'Таблица вводных'!$F$5)*'Таблица вводных'!$G$5)</f>
        <v>0.82499999999999996</v>
      </c>
      <c r="F1011" s="42">
        <f>('Исходник сравнение Дубай'!$F975/2+'Таблица вводных'!$F$6)-(('Исходник сравнение Дубай'!$F975/2+'Таблица вводных'!$F$6)*'Таблица вводных'!$G$6)</f>
        <v>21.6</v>
      </c>
      <c r="G1011" s="42">
        <f>('Исходник сравнение Дубай'!$G975/2)-(('Исходник сравнение Дубай'!$G975/2)*'Таблица вводных'!$G$7)</f>
        <v>0</v>
      </c>
      <c r="H1011" s="43">
        <f>'Исходник сравнение Дубай'!$H975/2</f>
        <v>0</v>
      </c>
      <c r="I1011" s="42">
        <f>'Исходник сравнение Дубай'!$I975/2-(('Исходник сравнение Дубай'!$I975/2)*'Таблица вводных'!$G$9)</f>
        <v>0</v>
      </c>
      <c r="J1011" s="13" t="s">
        <v>185</v>
      </c>
    </row>
    <row r="1012" spans="1:10" ht="13.2" customHeight="1">
      <c r="A1012" s="140"/>
      <c r="B1012" s="5">
        <v>45430</v>
      </c>
      <c r="C1012" s="42">
        <f>('Исходник сравнение Дубай'!$C976/2)-(('Исходник сравнение Дубай'!$C976/2)*'Таблица вводных'!$G$3)</f>
        <v>0</v>
      </c>
      <c r="D1012" s="42">
        <f>('Исходник сравнение Дубай'!$D976/2+'Таблица вводных'!$F$4)-('Исходник сравнение Дубай'!$D976/2*'Таблица вводных'!$G$4)</f>
        <v>7</v>
      </c>
      <c r="E1012" s="42">
        <f>('Исходник сравнение Дубай'!$E976/2)-(('Исходник сравнение Дубай'!$E976/2-'Таблица вводных'!$F$5)*'Таблица вводных'!$G$5)</f>
        <v>0.82499999999999996</v>
      </c>
      <c r="F1012" s="42">
        <f>('Исходник сравнение Дубай'!$F976/2+'Таблица вводных'!$F$6)-(('Исходник сравнение Дубай'!$F976/2+'Таблица вводных'!$F$6)*'Таблица вводных'!$G$6)</f>
        <v>21.6</v>
      </c>
      <c r="G1012" s="42">
        <f>('Исходник сравнение Дубай'!$G976/2)-(('Исходник сравнение Дубай'!$G976/2)*'Таблица вводных'!$G$7)</f>
        <v>0</v>
      </c>
      <c r="H1012" s="43">
        <f>'Исходник сравнение Дубай'!$H976/2</f>
        <v>0</v>
      </c>
      <c r="I1012" s="42">
        <f>'Исходник сравнение Дубай'!$I976/2-(('Исходник сравнение Дубай'!$I976/2)*'Таблица вводных'!$G$9)</f>
        <v>0</v>
      </c>
      <c r="J1012" s="13" t="s">
        <v>185</v>
      </c>
    </row>
    <row r="1013" spans="1:10" ht="13.2" customHeight="1">
      <c r="A1013" s="140"/>
      <c r="B1013" s="5">
        <v>45433</v>
      </c>
      <c r="C1013" s="42">
        <f>('Исходник сравнение Дубай'!$C977/2)-(('Исходник сравнение Дубай'!$C977/2)*'Таблица вводных'!$G$3)</f>
        <v>0</v>
      </c>
      <c r="D1013" s="42">
        <f>('Исходник сравнение Дубай'!$D977/2+'Таблица вводных'!$F$4)-('Исходник сравнение Дубай'!$D977/2*'Таблица вводных'!$G$4)</f>
        <v>7</v>
      </c>
      <c r="E1013" s="42">
        <f>('Исходник сравнение Дубай'!$E977/2)-(('Исходник сравнение Дубай'!$E977/2-'Таблица вводных'!$F$5)*'Таблица вводных'!$G$5)</f>
        <v>0.82499999999999996</v>
      </c>
      <c r="F1013" s="42">
        <f>('Исходник сравнение Дубай'!$F977/2+'Таблица вводных'!$F$6)-(('Исходник сравнение Дубай'!$F977/2+'Таблица вводных'!$F$6)*'Таблица вводных'!$G$6)</f>
        <v>21.6</v>
      </c>
      <c r="G1013" s="42">
        <f>('Исходник сравнение Дубай'!$G977/2)-(('Исходник сравнение Дубай'!$G977/2)*'Таблица вводных'!$G$7)</f>
        <v>0</v>
      </c>
      <c r="H1013" s="43">
        <f>'Исходник сравнение Дубай'!$H977/2</f>
        <v>0</v>
      </c>
      <c r="I1013" s="42">
        <f>'Исходник сравнение Дубай'!$I977/2-(('Исходник сравнение Дубай'!$I977/2)*'Таблица вводных'!$G$9)</f>
        <v>0</v>
      </c>
      <c r="J1013" s="13" t="s">
        <v>185</v>
      </c>
    </row>
    <row r="1014" spans="1:10" ht="13.2" customHeight="1">
      <c r="A1014" s="140"/>
      <c r="B1014" s="5">
        <v>45437</v>
      </c>
      <c r="C1014" s="42">
        <f>('Исходник сравнение Дубай'!$C978/2)-(('Исходник сравнение Дубай'!$C978/2)*'Таблица вводных'!$G$3)</f>
        <v>0</v>
      </c>
      <c r="D1014" s="42">
        <f>('Исходник сравнение Дубай'!$D978/2+'Таблица вводных'!$F$4)-('Исходник сравнение Дубай'!$D978/2*'Таблица вводных'!$G$4)</f>
        <v>7</v>
      </c>
      <c r="E1014" s="42">
        <f>('Исходник сравнение Дубай'!$E978/2)-(('Исходник сравнение Дубай'!$E978/2-'Таблица вводных'!$F$5)*'Таблица вводных'!$G$5)</f>
        <v>0.82499999999999996</v>
      </c>
      <c r="F1014" s="42">
        <f>('Исходник сравнение Дубай'!$F978/2+'Таблица вводных'!$F$6)-(('Исходник сравнение Дубай'!$F978/2+'Таблица вводных'!$F$6)*'Таблица вводных'!$G$6)</f>
        <v>21.6</v>
      </c>
      <c r="G1014" s="42">
        <f>('Исходник сравнение Дубай'!$G978/2)-(('Исходник сравнение Дубай'!$G978/2)*'Таблица вводных'!$G$7)</f>
        <v>0</v>
      </c>
      <c r="H1014" s="43">
        <f>'Исходник сравнение Дубай'!$H978/2</f>
        <v>0</v>
      </c>
      <c r="I1014" s="42">
        <f>'Исходник сравнение Дубай'!$I978/2-(('Исходник сравнение Дубай'!$I978/2)*'Таблица вводных'!$G$9)</f>
        <v>0</v>
      </c>
      <c r="J1014" s="13" t="s">
        <v>185</v>
      </c>
    </row>
    <row r="1015" spans="1:10" ht="13.2" customHeight="1">
      <c r="A1015" s="140"/>
      <c r="B1015" s="5">
        <v>45440</v>
      </c>
      <c r="C1015" s="42">
        <f>('Исходник сравнение Дубай'!$C979/2)-(('Исходник сравнение Дубай'!$C979/2)*'Таблица вводных'!$G$3)</f>
        <v>0</v>
      </c>
      <c r="D1015" s="42">
        <f>('Исходник сравнение Дубай'!$D979/2+'Таблица вводных'!$F$4)-('Исходник сравнение Дубай'!$D979/2*'Таблица вводных'!$G$4)</f>
        <v>7</v>
      </c>
      <c r="E1015" s="42">
        <f>('Исходник сравнение Дубай'!$E979/2)-(('Исходник сравнение Дубай'!$E979/2-'Таблица вводных'!$F$5)*'Таблица вводных'!$G$5)</f>
        <v>0.82499999999999996</v>
      </c>
      <c r="F1015" s="42">
        <f>('Исходник сравнение Дубай'!$F979/2+'Таблица вводных'!$F$6)-(('Исходник сравнение Дубай'!$F979/2+'Таблица вводных'!$F$6)*'Таблица вводных'!$G$6)</f>
        <v>21.6</v>
      </c>
      <c r="G1015" s="42">
        <f>('Исходник сравнение Дубай'!$G979/2)-(('Исходник сравнение Дубай'!$G979/2)*'Таблица вводных'!$G$7)</f>
        <v>0</v>
      </c>
      <c r="H1015" s="43">
        <f>'Исходник сравнение Дубай'!$H979/2</f>
        <v>0</v>
      </c>
      <c r="I1015" s="42">
        <f>'Исходник сравнение Дубай'!$I979/2-(('Исходник сравнение Дубай'!$I979/2)*'Таблица вводных'!$G$9)</f>
        <v>0</v>
      </c>
      <c r="J1015" s="13" t="s">
        <v>185</v>
      </c>
    </row>
    <row r="1016" spans="1:10" ht="13.2" customHeight="1">
      <c r="A1016" s="140"/>
      <c r="B1016" s="5">
        <v>45444</v>
      </c>
      <c r="C1016" s="42">
        <f>('Исходник сравнение Дубай'!$C980/2)-(('Исходник сравнение Дубай'!$C980/2)*'Таблица вводных'!$G$3)</f>
        <v>0</v>
      </c>
      <c r="D1016" s="42">
        <f>('Исходник сравнение Дубай'!$D980/2+'Таблица вводных'!$F$4)-('Исходник сравнение Дубай'!$D980/2*'Таблица вводных'!$G$4)</f>
        <v>7</v>
      </c>
      <c r="E1016" s="42">
        <f>('Исходник сравнение Дубай'!$E980/2)-(('Исходник сравнение Дубай'!$E980/2-'Таблица вводных'!$F$5)*'Таблица вводных'!$G$5)</f>
        <v>0.82499999999999996</v>
      </c>
      <c r="F1016" s="42">
        <f>('Исходник сравнение Дубай'!$F980/2+'Таблица вводных'!$F$6)-(('Исходник сравнение Дубай'!$F980/2+'Таблица вводных'!$F$6)*'Таблица вводных'!$G$6)</f>
        <v>21.6</v>
      </c>
      <c r="G1016" s="42">
        <f>('Исходник сравнение Дубай'!$G980/2)-(('Исходник сравнение Дубай'!$G980/2)*'Таблица вводных'!$G$7)</f>
        <v>0</v>
      </c>
      <c r="H1016" s="43">
        <f>'Исходник сравнение Дубай'!$H980/2</f>
        <v>0</v>
      </c>
      <c r="I1016" s="42">
        <f>'Исходник сравнение Дубай'!$I980/2-(('Исходник сравнение Дубай'!$I980/2)*'Таблица вводных'!$G$9)</f>
        <v>0</v>
      </c>
      <c r="J1016" s="13" t="s">
        <v>185</v>
      </c>
    </row>
    <row r="1017" spans="1:10" ht="13.2" customHeight="1">
      <c r="A1017" s="140"/>
      <c r="B1017" s="5">
        <v>45447</v>
      </c>
      <c r="C1017" s="42">
        <f>('Исходник сравнение Дубай'!$C981/2)-(('Исходник сравнение Дубай'!$C981/2)*'Таблица вводных'!$G$3)</f>
        <v>0</v>
      </c>
      <c r="D1017" s="42">
        <f>('Исходник сравнение Дубай'!$D981/2+'Таблица вводных'!$F$4)-('Исходник сравнение Дубай'!$D981/2*'Таблица вводных'!$G$4)</f>
        <v>7</v>
      </c>
      <c r="E1017" s="42">
        <f>('Исходник сравнение Дубай'!$E981/2)-(('Исходник сравнение Дубай'!$E981/2-'Таблица вводных'!$F$5)*'Таблица вводных'!$G$5)</f>
        <v>0.82499999999999996</v>
      </c>
      <c r="F1017" s="42">
        <f>('Исходник сравнение Дубай'!$F981/2+'Таблица вводных'!$F$6)-(('Исходник сравнение Дубай'!$F981/2+'Таблица вводных'!$F$6)*'Таблица вводных'!$G$6)</f>
        <v>21.6</v>
      </c>
      <c r="G1017" s="42">
        <f>('Исходник сравнение Дубай'!$G981/2)-(('Исходник сравнение Дубай'!$G981/2)*'Таблица вводных'!$G$7)</f>
        <v>0</v>
      </c>
      <c r="H1017" s="43">
        <f>'Исходник сравнение Дубай'!$H981/2</f>
        <v>0</v>
      </c>
      <c r="I1017" s="42">
        <f>'Исходник сравнение Дубай'!$I981/2-(('Исходник сравнение Дубай'!$I981/2)*'Таблица вводных'!$G$9)</f>
        <v>0</v>
      </c>
      <c r="J1017" s="13" t="s">
        <v>185</v>
      </c>
    </row>
    <row r="1018" spans="1:10" ht="13.2" customHeight="1">
      <c r="A1018" s="140"/>
      <c r="B1018" s="5">
        <v>45451</v>
      </c>
      <c r="C1018" s="42">
        <f>('Исходник сравнение Дубай'!$C982/2)-(('Исходник сравнение Дубай'!$C982/2)*'Таблица вводных'!$G$3)</f>
        <v>0</v>
      </c>
      <c r="D1018" s="42">
        <f>('Исходник сравнение Дубай'!$D982/2+'Таблица вводных'!$F$4)-('Исходник сравнение Дубай'!$D982/2*'Таблица вводных'!$G$4)</f>
        <v>7</v>
      </c>
      <c r="E1018" s="42">
        <f>('Исходник сравнение Дубай'!$E982/2)-(('Исходник сравнение Дубай'!$E982/2-'Таблица вводных'!$F$5)*'Таблица вводных'!$G$5)</f>
        <v>0.82499999999999996</v>
      </c>
      <c r="F1018" s="42">
        <f>('Исходник сравнение Дубай'!$F982/2+'Таблица вводных'!$F$6)-(('Исходник сравнение Дубай'!$F982/2+'Таблица вводных'!$F$6)*'Таблица вводных'!$G$6)</f>
        <v>21.6</v>
      </c>
      <c r="G1018" s="42">
        <f>('Исходник сравнение Дубай'!$G982/2)-(('Исходник сравнение Дубай'!$G982/2)*'Таблица вводных'!$G$7)</f>
        <v>0</v>
      </c>
      <c r="H1018" s="43">
        <f>'Исходник сравнение Дубай'!$H982/2</f>
        <v>0</v>
      </c>
      <c r="I1018" s="42">
        <f>'Исходник сравнение Дубай'!$I982/2-(('Исходник сравнение Дубай'!$I982/2)*'Таблица вводных'!$G$9)</f>
        <v>0</v>
      </c>
      <c r="J1018" s="13" t="s">
        <v>185</v>
      </c>
    </row>
    <row r="1019" spans="1:10" ht="13.2" customHeight="1">
      <c r="A1019" s="140"/>
      <c r="B1019" s="5">
        <v>45454</v>
      </c>
      <c r="C1019" s="42">
        <f>('Исходник сравнение Дубай'!$C983/2)-(('Исходник сравнение Дубай'!$C983/2)*'Таблица вводных'!$G$3)</f>
        <v>0</v>
      </c>
      <c r="D1019" s="42">
        <f>('Исходник сравнение Дубай'!$D983/2+'Таблица вводных'!$F$4)-('Исходник сравнение Дубай'!$D983/2*'Таблица вводных'!$G$4)</f>
        <v>7</v>
      </c>
      <c r="E1019" s="42">
        <f>('Исходник сравнение Дубай'!$E983/2)-(('Исходник сравнение Дубай'!$E983/2-'Таблица вводных'!$F$5)*'Таблица вводных'!$G$5)</f>
        <v>0.82499999999999996</v>
      </c>
      <c r="F1019" s="42">
        <f>('Исходник сравнение Дубай'!$F983/2+'Таблица вводных'!$F$6)-(('Исходник сравнение Дубай'!$F983/2+'Таблица вводных'!$F$6)*'Таблица вводных'!$G$6)</f>
        <v>21.6</v>
      </c>
      <c r="G1019" s="42">
        <f>('Исходник сравнение Дубай'!$G983/2)-(('Исходник сравнение Дубай'!$G983/2)*'Таблица вводных'!$G$7)</f>
        <v>0</v>
      </c>
      <c r="H1019" s="43">
        <f>'Исходник сравнение Дубай'!$H983/2</f>
        <v>0</v>
      </c>
      <c r="I1019" s="42">
        <f>'Исходник сравнение Дубай'!$I983/2-(('Исходник сравнение Дубай'!$I983/2)*'Таблица вводных'!$G$9)</f>
        <v>0</v>
      </c>
      <c r="J1019" s="13" t="s">
        <v>185</v>
      </c>
    </row>
    <row r="1020" spans="1:10" ht="13.2" customHeight="1">
      <c r="A1020" s="140"/>
      <c r="B1020" s="5"/>
      <c r="C1020" s="42">
        <f>('Исходник сравнение Дубай'!$C984/2)-(('Исходник сравнение Дубай'!$C984/2)*'Таблица вводных'!$G$3)</f>
        <v>0</v>
      </c>
      <c r="D1020" s="42">
        <f>('Исходник сравнение Дубай'!$D984/2+'Таблица вводных'!$F$4)-('Исходник сравнение Дубай'!$D984/2*'Таблица вводных'!$G$4)</f>
        <v>7</v>
      </c>
      <c r="E1020" s="42">
        <f>('Исходник сравнение Дубай'!$E984/2)-(('Исходник сравнение Дубай'!$E984/2-'Таблица вводных'!$F$5)*'Таблица вводных'!$G$5)</f>
        <v>0.82499999999999996</v>
      </c>
      <c r="F1020" s="42">
        <f>('Исходник сравнение Дубай'!$F984/2+'Таблица вводных'!$F$6)-(('Исходник сравнение Дубай'!$F984/2+'Таблица вводных'!$F$6)*'Таблица вводных'!$G$6)</f>
        <v>21.6</v>
      </c>
      <c r="G1020" s="42">
        <f>('Исходник сравнение Дубай'!$G984/2)-(('Исходник сравнение Дубай'!$G984/2)*'Таблица вводных'!$G$7)</f>
        <v>0</v>
      </c>
      <c r="H1020" s="43">
        <f>'Исходник сравнение Дубай'!$H984/2</f>
        <v>0</v>
      </c>
      <c r="I1020" s="42">
        <f>'Исходник сравнение Дубай'!$I984/2-(('Исходник сравнение Дубай'!$I984/2)*'Таблица вводных'!$G$9)</f>
        <v>0</v>
      </c>
      <c r="J1020" s="13" t="s">
        <v>185</v>
      </c>
    </row>
    <row r="1021" spans="1:10" ht="13.2" customHeight="1">
      <c r="A1021" s="140"/>
      <c r="B1021" s="5"/>
      <c r="C1021" s="42">
        <f>('Исходник сравнение Дубай'!$C985/2)-(('Исходник сравнение Дубай'!$C985/2)*'Таблица вводных'!$G$3)</f>
        <v>0</v>
      </c>
      <c r="D1021" s="42">
        <f>('Исходник сравнение Дубай'!$D985/2+'Таблица вводных'!$F$4)-('Исходник сравнение Дубай'!$D985/2*'Таблица вводных'!$G$4)</f>
        <v>7</v>
      </c>
      <c r="E1021" s="42">
        <f>('Исходник сравнение Дубай'!$E985/2)-(('Исходник сравнение Дубай'!$E985/2-'Таблица вводных'!$F$5)*'Таблица вводных'!$G$5)</f>
        <v>0.82499999999999996</v>
      </c>
      <c r="F1021" s="42">
        <f>('Исходник сравнение Дубай'!$F985/2+'Таблица вводных'!$F$6)-(('Исходник сравнение Дубай'!$F985/2+'Таблица вводных'!$F$6)*'Таблица вводных'!$G$6)</f>
        <v>21.6</v>
      </c>
      <c r="G1021" s="42">
        <f>('Исходник сравнение Дубай'!$G985/2)-(('Исходник сравнение Дубай'!$G985/2)*'Таблица вводных'!$G$7)</f>
        <v>0</v>
      </c>
      <c r="H1021" s="43">
        <f>'Исходник сравнение Дубай'!$H985/2</f>
        <v>0</v>
      </c>
      <c r="I1021" s="42">
        <f>'Исходник сравнение Дубай'!$I985/2-(('Исходник сравнение Дубай'!$I985/2)*'Таблица вводных'!$G$9)</f>
        <v>0</v>
      </c>
      <c r="J1021" s="13" t="s">
        <v>185</v>
      </c>
    </row>
    <row r="1022" spans="1:10" ht="13.2" customHeight="1">
      <c r="A1022" s="140"/>
      <c r="B1022" s="5"/>
      <c r="C1022" s="42">
        <f>('Исходник сравнение Дубай'!$C986/2)-(('Исходник сравнение Дубай'!$C986/2)*'Таблица вводных'!$G$3)</f>
        <v>0</v>
      </c>
      <c r="D1022" s="42">
        <f>('Исходник сравнение Дубай'!$D986/2+'Таблица вводных'!$F$4)-('Исходник сравнение Дубай'!$D986/2*'Таблица вводных'!$G$4)</f>
        <v>7</v>
      </c>
      <c r="E1022" s="42">
        <f>('Исходник сравнение Дубай'!$E986/2)-(('Исходник сравнение Дубай'!$E986/2-'Таблица вводных'!$F$5)*'Таблица вводных'!$G$5)</f>
        <v>0.82499999999999996</v>
      </c>
      <c r="F1022" s="42">
        <f>('Исходник сравнение Дубай'!$F986/2+'Таблица вводных'!$F$6)-(('Исходник сравнение Дубай'!$F986/2+'Таблица вводных'!$F$6)*'Таблица вводных'!$G$6)</f>
        <v>21.6</v>
      </c>
      <c r="G1022" s="42">
        <f>('Исходник сравнение Дубай'!$G986/2)-(('Исходник сравнение Дубай'!$G986/2)*'Таблица вводных'!$G$7)</f>
        <v>0</v>
      </c>
      <c r="H1022" s="43">
        <f>'Исходник сравнение Дубай'!$H986/2</f>
        <v>0</v>
      </c>
      <c r="I1022" s="42">
        <f>'Исходник сравнение Дубай'!$I986/2-(('Исходник сравнение Дубай'!$I986/2)*'Таблица вводных'!$G$9)</f>
        <v>0</v>
      </c>
      <c r="J1022" s="13" t="s">
        <v>185</v>
      </c>
    </row>
    <row r="1023" spans="1:10" ht="13.2" customHeight="1">
      <c r="A1023" s="140"/>
      <c r="B1023" s="5"/>
      <c r="C1023" s="42">
        <f>('Исходник сравнение Дубай'!$C987/2)-(('Исходник сравнение Дубай'!$C987/2)*'Таблица вводных'!$G$3)</f>
        <v>0</v>
      </c>
      <c r="D1023" s="42">
        <f>('Исходник сравнение Дубай'!$D987/2+'Таблица вводных'!$F$4)-('Исходник сравнение Дубай'!$D987/2*'Таблица вводных'!$G$4)</f>
        <v>7</v>
      </c>
      <c r="E1023" s="42">
        <f>('Исходник сравнение Дубай'!$E987/2)-(('Исходник сравнение Дубай'!$E987/2-'Таблица вводных'!$F$5)*'Таблица вводных'!$G$5)</f>
        <v>0.82499999999999996</v>
      </c>
      <c r="F1023" s="42">
        <f>('Исходник сравнение Дубай'!$F987/2+'Таблица вводных'!$F$6)-(('Исходник сравнение Дубай'!$F987/2+'Таблица вводных'!$F$6)*'Таблица вводных'!$G$6)</f>
        <v>21.6</v>
      </c>
      <c r="G1023" s="42">
        <f>('Исходник сравнение Дубай'!$G987/2)-(('Исходник сравнение Дубай'!$G987/2)*'Таблица вводных'!$G$7)</f>
        <v>0</v>
      </c>
      <c r="H1023" s="43">
        <f>'Исходник сравнение Дубай'!$H987/2</f>
        <v>0</v>
      </c>
      <c r="I1023" s="42">
        <f>'Исходник сравнение Дубай'!$I987/2-(('Исходник сравнение Дубай'!$I987/2)*'Таблица вводных'!$G$9)</f>
        <v>0</v>
      </c>
      <c r="J1023" s="13" t="s">
        <v>185</v>
      </c>
    </row>
    <row r="1024" spans="1:10" ht="13.2" customHeight="1">
      <c r="A1024" s="140"/>
      <c r="B1024" s="5"/>
      <c r="C1024" s="42">
        <f>('Исходник сравнение Дубай'!$C988/2)-(('Исходник сравнение Дубай'!$C988/2)*'Таблица вводных'!$G$3)</f>
        <v>0</v>
      </c>
      <c r="D1024" s="42">
        <f>('Исходник сравнение Дубай'!$D988/2+'Таблица вводных'!$F$4)-('Исходник сравнение Дубай'!$D988/2*'Таблица вводных'!$G$4)</f>
        <v>7</v>
      </c>
      <c r="E1024" s="42">
        <f>('Исходник сравнение Дубай'!$E988/2)-(('Исходник сравнение Дубай'!$E988/2-'Таблица вводных'!$F$5)*'Таблица вводных'!$G$5)</f>
        <v>0.82499999999999996</v>
      </c>
      <c r="F1024" s="42">
        <f>('Исходник сравнение Дубай'!$F988/2+'Таблица вводных'!$F$6)-(('Исходник сравнение Дубай'!$F988/2+'Таблица вводных'!$F$6)*'Таблица вводных'!$G$6)</f>
        <v>21.6</v>
      </c>
      <c r="G1024" s="42">
        <f>('Исходник сравнение Дубай'!$G988/2)-(('Исходник сравнение Дубай'!$G988/2)*'Таблица вводных'!$G$7)</f>
        <v>0</v>
      </c>
      <c r="H1024" s="43">
        <f>'Исходник сравнение Дубай'!$H988/2</f>
        <v>0</v>
      </c>
      <c r="I1024" s="42">
        <f>'Исходник сравнение Дубай'!$I988/2-(('Исходник сравнение Дубай'!$I988/2)*'Таблица вводных'!$G$9)</f>
        <v>0</v>
      </c>
      <c r="J1024" s="13" t="s">
        <v>185</v>
      </c>
    </row>
    <row r="1025" spans="1:10" ht="13.2" customHeight="1">
      <c r="A1025" s="140"/>
      <c r="B1025" s="5"/>
      <c r="C1025" s="42">
        <f>('Исходник сравнение Дубай'!$C989/2)-(('Исходник сравнение Дубай'!$C989/2)*'Таблица вводных'!$G$3)</f>
        <v>0</v>
      </c>
      <c r="D1025" s="42">
        <f>('Исходник сравнение Дубай'!$D989/2+'Таблица вводных'!$F$4)-('Исходник сравнение Дубай'!$D989/2*'Таблица вводных'!$G$4)</f>
        <v>7</v>
      </c>
      <c r="E1025" s="42">
        <f>('Исходник сравнение Дубай'!$E989/2)-(('Исходник сравнение Дубай'!$E989/2-'Таблица вводных'!$F$5)*'Таблица вводных'!$G$5)</f>
        <v>0.82499999999999996</v>
      </c>
      <c r="F1025" s="42">
        <f>('Исходник сравнение Дубай'!$F989/2+'Таблица вводных'!$F$6)-(('Исходник сравнение Дубай'!$F989/2+'Таблица вводных'!$F$6)*'Таблица вводных'!$G$6)</f>
        <v>21.6</v>
      </c>
      <c r="G1025" s="42">
        <f>('Исходник сравнение Дубай'!$G989/2)-(('Исходник сравнение Дубай'!$G989/2)*'Таблица вводных'!$G$7)</f>
        <v>0</v>
      </c>
      <c r="H1025" s="43">
        <f>'Исходник сравнение Дубай'!$H989/2</f>
        <v>0</v>
      </c>
      <c r="I1025" s="42">
        <f>'Исходник сравнение Дубай'!$I989/2-(('Исходник сравнение Дубай'!$I989/2)*'Таблица вводных'!$G$9)</f>
        <v>0</v>
      </c>
      <c r="J1025" s="13" t="s">
        <v>185</v>
      </c>
    </row>
    <row r="1026" spans="1:10" ht="13.2" customHeight="1">
      <c r="A1026" s="140"/>
      <c r="B1026" s="5"/>
      <c r="C1026" s="42">
        <f>('Исходник сравнение Дубай'!$C990/2)-(('Исходник сравнение Дубай'!$C990/2)*'Таблица вводных'!$G$3)</f>
        <v>0</v>
      </c>
      <c r="D1026" s="42">
        <f>('Исходник сравнение Дубай'!$D990/2+'Таблица вводных'!$F$4)-('Исходник сравнение Дубай'!$D990/2*'Таблица вводных'!$G$4)</f>
        <v>7</v>
      </c>
      <c r="E1026" s="42">
        <f>('Исходник сравнение Дубай'!$E990/2)-(('Исходник сравнение Дубай'!$E990/2-'Таблица вводных'!$F$5)*'Таблица вводных'!$G$5)</f>
        <v>0.82499999999999996</v>
      </c>
      <c r="F1026" s="42">
        <f>('Исходник сравнение Дубай'!$F990/2+'Таблица вводных'!$F$6)-(('Исходник сравнение Дубай'!$F990/2+'Таблица вводных'!$F$6)*'Таблица вводных'!$G$6)</f>
        <v>21.6</v>
      </c>
      <c r="G1026" s="42">
        <f>('Исходник сравнение Дубай'!$G990/2)-(('Исходник сравнение Дубай'!$G990/2)*'Таблица вводных'!$G$7)</f>
        <v>0</v>
      </c>
      <c r="H1026" s="43">
        <f>'Исходник сравнение Дубай'!$H990/2</f>
        <v>0</v>
      </c>
      <c r="I1026" s="42">
        <f>'Исходник сравнение Дубай'!$I990/2-(('Исходник сравнение Дубай'!$I990/2)*'Таблица вводных'!$G$9)</f>
        <v>0</v>
      </c>
      <c r="J1026" s="13" t="s">
        <v>185</v>
      </c>
    </row>
    <row r="1027" spans="1:10" ht="13.2" customHeight="1">
      <c r="A1027" s="141"/>
      <c r="B1027" s="18"/>
      <c r="C1027" s="44">
        <f>('Исходник сравнение Дубай'!$C991/2)-(('Исходник сравнение Дубай'!$C991/2)*'Таблица вводных'!$G$3)</f>
        <v>0</v>
      </c>
      <c r="D1027" s="44">
        <f>('Исходник сравнение Дубай'!$D991/2+'Таблица вводных'!$F$4)-('Исходник сравнение Дубай'!$D991/2*'Таблица вводных'!$G$4)</f>
        <v>7</v>
      </c>
      <c r="E1027" s="44">
        <f>('Исходник сравнение Дубай'!$E991/2)-(('Исходник сравнение Дубай'!$E991/2-'Таблица вводных'!$F$5)*'Таблица вводных'!$G$5)</f>
        <v>0.82499999999999996</v>
      </c>
      <c r="F1027" s="44">
        <f>('Исходник сравнение Дубай'!$F991/2+'Таблица вводных'!$F$6)-(('Исходник сравнение Дубай'!$F991/2+'Таблица вводных'!$F$6)*'Таблица вводных'!$G$6)</f>
        <v>21.6</v>
      </c>
      <c r="G1027" s="44">
        <f>('Исходник сравнение Дубай'!$G991/2)-(('Исходник сравнение Дубай'!$G991/2)*'Таблица вводных'!$G$7)</f>
        <v>0</v>
      </c>
      <c r="H1027" s="45">
        <f>'Исходник сравнение Дубай'!$H991/2</f>
        <v>0</v>
      </c>
      <c r="I1027" s="44">
        <f>'Исходник сравнение Дубай'!$I991/2-(('Исходник сравнение Дубай'!$I991/2)*'Таблица вводных'!$G$9)</f>
        <v>0</v>
      </c>
      <c r="J1027" s="22" t="s">
        <v>185</v>
      </c>
    </row>
    <row r="1028" spans="1:10" ht="13.2" customHeight="1">
      <c r="A1028" s="143" t="s">
        <v>240</v>
      </c>
      <c r="B1028" s="5">
        <v>45423</v>
      </c>
      <c r="C1028" s="40">
        <f>('Исходник сравнение Дубай'!$C992/2)-(('Исходник сравнение Дубай'!$C992/2)*'Таблица вводных'!$G$3)</f>
        <v>0</v>
      </c>
      <c r="D1028" s="40">
        <f>('Исходник сравнение Дубай'!$D992/2+'Таблица вводных'!$F$4)-('Исходник сравнение Дубай'!$D992/2*'Таблица вводных'!$G$4)</f>
        <v>7</v>
      </c>
      <c r="E1028" s="40">
        <f>('Исходник сравнение Дубай'!$E992/2)-(('Исходник сравнение Дубай'!$E992/2-'Таблица вводных'!$F$5)*'Таблица вводных'!$G$5)</f>
        <v>0.82499999999999996</v>
      </c>
      <c r="F1028" s="40">
        <f>('Исходник сравнение Дубай'!$F992/2+'Таблица вводных'!$F$6)-(('Исходник сравнение Дубай'!$F992/2+'Таблица вводных'!$F$6)*'Таблица вводных'!$G$6)</f>
        <v>21.6</v>
      </c>
      <c r="G1028" s="40">
        <f>('Исходник сравнение Дубай'!$G992/2)-(('Исходник сравнение Дубай'!$G992/2)*'Таблица вводных'!$G$7)</f>
        <v>0</v>
      </c>
      <c r="H1028" s="41">
        <f>'Исходник сравнение Дубай'!$H992/2</f>
        <v>0</v>
      </c>
      <c r="I1028" s="40">
        <f>'Исходник сравнение Дубай'!$I992/2-(('Исходник сравнение Дубай'!$I992/2)*'Таблица вводных'!$G$9)</f>
        <v>0</v>
      </c>
      <c r="J1028" s="10" t="s">
        <v>241</v>
      </c>
    </row>
    <row r="1029" spans="1:10" ht="13.2" customHeight="1">
      <c r="A1029" s="140"/>
      <c r="B1029" s="5">
        <v>45426</v>
      </c>
      <c r="C1029" s="42">
        <f>('Исходник сравнение Дубай'!$C993/2)-(('Исходник сравнение Дубай'!$C993/2)*'Таблица вводных'!$G$3)</f>
        <v>0</v>
      </c>
      <c r="D1029" s="42">
        <f>('Исходник сравнение Дубай'!$D993/2+'Таблица вводных'!$F$4)-('Исходник сравнение Дубай'!$D993/2*'Таблица вводных'!$G$4)</f>
        <v>7</v>
      </c>
      <c r="E1029" s="42">
        <f>('Исходник сравнение Дубай'!$E993/2)-(('Исходник сравнение Дубай'!$E993/2-'Таблица вводных'!$F$5)*'Таблица вводных'!$G$5)</f>
        <v>0.82499999999999996</v>
      </c>
      <c r="F1029" s="42">
        <f>('Исходник сравнение Дубай'!$F993/2+'Таблица вводных'!$F$6)-(('Исходник сравнение Дубай'!$F993/2+'Таблица вводных'!$F$6)*'Таблица вводных'!$G$6)</f>
        <v>21.6</v>
      </c>
      <c r="G1029" s="42">
        <f>('Исходник сравнение Дубай'!$G993/2)-(('Исходник сравнение Дубай'!$G993/2)*'Таблица вводных'!$G$7)</f>
        <v>0</v>
      </c>
      <c r="H1029" s="43">
        <f>'Исходник сравнение Дубай'!$H993/2</f>
        <v>0</v>
      </c>
      <c r="I1029" s="42">
        <f>'Исходник сравнение Дубай'!$I993/2-(('Исходник сравнение Дубай'!$I993/2)*'Таблица вводных'!$G$9)</f>
        <v>0</v>
      </c>
      <c r="J1029" s="13" t="s">
        <v>241</v>
      </c>
    </row>
    <row r="1030" spans="1:10" ht="13.2" customHeight="1">
      <c r="A1030" s="140"/>
      <c r="B1030" s="5">
        <v>45430</v>
      </c>
      <c r="C1030" s="42">
        <f>('Исходник сравнение Дубай'!$C994/2)-(('Исходник сравнение Дубай'!$C994/2)*'Таблица вводных'!$G$3)</f>
        <v>0</v>
      </c>
      <c r="D1030" s="42">
        <f>('Исходник сравнение Дубай'!$D994/2+'Таблица вводных'!$F$4)-('Исходник сравнение Дубай'!$D994/2*'Таблица вводных'!$G$4)</f>
        <v>7</v>
      </c>
      <c r="E1030" s="42">
        <f>('Исходник сравнение Дубай'!$E994/2)-(('Исходник сравнение Дубай'!$E994/2-'Таблица вводных'!$F$5)*'Таблица вводных'!$G$5)</f>
        <v>0.82499999999999996</v>
      </c>
      <c r="F1030" s="42">
        <f>('Исходник сравнение Дубай'!$F994/2+'Таблица вводных'!$F$6)-(('Исходник сравнение Дубай'!$F994/2+'Таблица вводных'!$F$6)*'Таблица вводных'!$G$6)</f>
        <v>21.6</v>
      </c>
      <c r="G1030" s="42">
        <f>('Исходник сравнение Дубай'!$G994/2)-(('Исходник сравнение Дубай'!$G994/2)*'Таблица вводных'!$G$7)</f>
        <v>0</v>
      </c>
      <c r="H1030" s="43">
        <f>'Исходник сравнение Дубай'!$H994/2</f>
        <v>0</v>
      </c>
      <c r="I1030" s="42">
        <f>'Исходник сравнение Дубай'!$I994/2-(('Исходник сравнение Дубай'!$I994/2)*'Таблица вводных'!$G$9)</f>
        <v>0</v>
      </c>
      <c r="J1030" s="13" t="s">
        <v>241</v>
      </c>
    </row>
    <row r="1031" spans="1:10" ht="13.2" customHeight="1">
      <c r="A1031" s="140"/>
      <c r="B1031" s="5">
        <v>45433</v>
      </c>
      <c r="C1031" s="42">
        <f>('Исходник сравнение Дубай'!$C995/2)-(('Исходник сравнение Дубай'!$C995/2)*'Таблица вводных'!$G$3)</f>
        <v>0</v>
      </c>
      <c r="D1031" s="42">
        <f>('Исходник сравнение Дубай'!$D995/2+'Таблица вводных'!$F$4)-('Исходник сравнение Дубай'!$D995/2*'Таблица вводных'!$G$4)</f>
        <v>7</v>
      </c>
      <c r="E1031" s="42">
        <f>('Исходник сравнение Дубай'!$E995/2)-(('Исходник сравнение Дубай'!$E995/2-'Таблица вводных'!$F$5)*'Таблица вводных'!$G$5)</f>
        <v>0.82499999999999996</v>
      </c>
      <c r="F1031" s="42">
        <f>('Исходник сравнение Дубай'!$F995/2+'Таблица вводных'!$F$6)-(('Исходник сравнение Дубай'!$F995/2+'Таблица вводных'!$F$6)*'Таблица вводных'!$G$6)</f>
        <v>21.6</v>
      </c>
      <c r="G1031" s="42">
        <f>('Исходник сравнение Дубай'!$G995/2)-(('Исходник сравнение Дубай'!$G995/2)*'Таблица вводных'!$G$7)</f>
        <v>0</v>
      </c>
      <c r="H1031" s="43">
        <f>'Исходник сравнение Дубай'!$H995/2</f>
        <v>0</v>
      </c>
      <c r="I1031" s="42">
        <f>'Исходник сравнение Дубай'!$I995/2-(('Исходник сравнение Дубай'!$I995/2)*'Таблица вводных'!$G$9)</f>
        <v>0</v>
      </c>
      <c r="J1031" s="13" t="s">
        <v>241</v>
      </c>
    </row>
    <row r="1032" spans="1:10" ht="13.2" customHeight="1">
      <c r="A1032" s="140"/>
      <c r="B1032" s="5">
        <v>45437</v>
      </c>
      <c r="C1032" s="42">
        <f>('Исходник сравнение Дубай'!$C996/2)-(('Исходник сравнение Дубай'!$C996/2)*'Таблица вводных'!$G$3)</f>
        <v>0</v>
      </c>
      <c r="D1032" s="42">
        <f>('Исходник сравнение Дубай'!$D996/2+'Таблица вводных'!$F$4)-('Исходник сравнение Дубай'!$D996/2*'Таблица вводных'!$G$4)</f>
        <v>7</v>
      </c>
      <c r="E1032" s="42">
        <f>('Исходник сравнение Дубай'!$E996/2)-(('Исходник сравнение Дубай'!$E996/2-'Таблица вводных'!$F$5)*'Таблица вводных'!$G$5)</f>
        <v>0.82499999999999996</v>
      </c>
      <c r="F1032" s="42">
        <f>('Исходник сравнение Дубай'!$F996/2+'Таблица вводных'!$F$6)-(('Исходник сравнение Дубай'!$F996/2+'Таблица вводных'!$F$6)*'Таблица вводных'!$G$6)</f>
        <v>21.6</v>
      </c>
      <c r="G1032" s="42">
        <f>('Исходник сравнение Дубай'!$G996/2)-(('Исходник сравнение Дубай'!$G996/2)*'Таблица вводных'!$G$7)</f>
        <v>0</v>
      </c>
      <c r="H1032" s="43">
        <f>'Исходник сравнение Дубай'!$H996/2</f>
        <v>0</v>
      </c>
      <c r="I1032" s="42">
        <f>'Исходник сравнение Дубай'!$I996/2-(('Исходник сравнение Дубай'!$I996/2)*'Таблица вводных'!$G$9)</f>
        <v>0</v>
      </c>
      <c r="J1032" s="13" t="s">
        <v>241</v>
      </c>
    </row>
    <row r="1033" spans="1:10" ht="13.2" customHeight="1">
      <c r="A1033" s="140"/>
      <c r="B1033" s="5">
        <v>45440</v>
      </c>
      <c r="C1033" s="42">
        <f>('Исходник сравнение Дубай'!$C997/2)-(('Исходник сравнение Дубай'!$C997/2)*'Таблица вводных'!$G$3)</f>
        <v>0</v>
      </c>
      <c r="D1033" s="42">
        <f>('Исходник сравнение Дубай'!$D997/2+'Таблица вводных'!$F$4)-('Исходник сравнение Дубай'!$D997/2*'Таблица вводных'!$G$4)</f>
        <v>7</v>
      </c>
      <c r="E1033" s="42">
        <f>('Исходник сравнение Дубай'!$E997/2)-(('Исходник сравнение Дубай'!$E997/2-'Таблица вводных'!$F$5)*'Таблица вводных'!$G$5)</f>
        <v>0.82499999999999996</v>
      </c>
      <c r="F1033" s="42">
        <f>('Исходник сравнение Дубай'!$F997/2+'Таблица вводных'!$F$6)-(('Исходник сравнение Дубай'!$F997/2+'Таблица вводных'!$F$6)*'Таблица вводных'!$G$6)</f>
        <v>21.6</v>
      </c>
      <c r="G1033" s="42">
        <f>('Исходник сравнение Дубай'!$G997/2)-(('Исходник сравнение Дубай'!$G997/2)*'Таблица вводных'!$G$7)</f>
        <v>0</v>
      </c>
      <c r="H1033" s="43">
        <f>'Исходник сравнение Дубай'!$H997/2</f>
        <v>0</v>
      </c>
      <c r="I1033" s="42">
        <f>'Исходник сравнение Дубай'!$I997/2-(('Исходник сравнение Дубай'!$I997/2)*'Таблица вводных'!$G$9)</f>
        <v>0</v>
      </c>
      <c r="J1033" s="13" t="s">
        <v>241</v>
      </c>
    </row>
    <row r="1034" spans="1:10" ht="13.2" customHeight="1">
      <c r="A1034" s="140"/>
      <c r="B1034" s="5">
        <v>45444</v>
      </c>
      <c r="C1034" s="42">
        <f>('Исходник сравнение Дубай'!$C998/2)-(('Исходник сравнение Дубай'!$C998/2)*'Таблица вводных'!$G$3)</f>
        <v>0</v>
      </c>
      <c r="D1034" s="42">
        <f>('Исходник сравнение Дубай'!$D998/2+'Таблица вводных'!$F$4)-('Исходник сравнение Дубай'!$D998/2*'Таблица вводных'!$G$4)</f>
        <v>7</v>
      </c>
      <c r="E1034" s="42">
        <f>('Исходник сравнение Дубай'!$E998/2)-(('Исходник сравнение Дубай'!$E998/2-'Таблица вводных'!$F$5)*'Таблица вводных'!$G$5)</f>
        <v>0.82499999999999996</v>
      </c>
      <c r="F1034" s="42">
        <f>('Исходник сравнение Дубай'!$F998/2+'Таблица вводных'!$F$6)-(('Исходник сравнение Дубай'!$F998/2+'Таблица вводных'!$F$6)*'Таблица вводных'!$G$6)</f>
        <v>21.6</v>
      </c>
      <c r="G1034" s="42">
        <f>('Исходник сравнение Дубай'!$G998/2)-(('Исходник сравнение Дубай'!$G998/2)*'Таблица вводных'!$G$7)</f>
        <v>0</v>
      </c>
      <c r="H1034" s="43">
        <f>'Исходник сравнение Дубай'!$H998/2</f>
        <v>0</v>
      </c>
      <c r="I1034" s="42">
        <f>'Исходник сравнение Дубай'!$I998/2-(('Исходник сравнение Дубай'!$I998/2)*'Таблица вводных'!$G$9)</f>
        <v>0</v>
      </c>
      <c r="J1034" s="13" t="s">
        <v>241</v>
      </c>
    </row>
    <row r="1035" spans="1:10" ht="13.2" customHeight="1">
      <c r="A1035" s="140"/>
      <c r="B1035" s="5">
        <v>45447</v>
      </c>
      <c r="C1035" s="42">
        <f>('Исходник сравнение Дубай'!$C999/2)-(('Исходник сравнение Дубай'!$C999/2)*'Таблица вводных'!$G$3)</f>
        <v>0</v>
      </c>
      <c r="D1035" s="42">
        <f>('Исходник сравнение Дубай'!$D999/2+'Таблица вводных'!$F$4)-('Исходник сравнение Дубай'!$D999/2*'Таблица вводных'!$G$4)</f>
        <v>7</v>
      </c>
      <c r="E1035" s="42">
        <f>('Исходник сравнение Дубай'!$E999/2)-(('Исходник сравнение Дубай'!$E999/2-'Таблица вводных'!$F$5)*'Таблица вводных'!$G$5)</f>
        <v>0.82499999999999996</v>
      </c>
      <c r="F1035" s="42">
        <f>('Исходник сравнение Дубай'!$F999/2+'Таблица вводных'!$F$6)-(('Исходник сравнение Дубай'!$F999/2+'Таблица вводных'!$F$6)*'Таблица вводных'!$G$6)</f>
        <v>21.6</v>
      </c>
      <c r="G1035" s="42">
        <f>('Исходник сравнение Дубай'!$G999/2)-(('Исходник сравнение Дубай'!$G999/2)*'Таблица вводных'!$G$7)</f>
        <v>0</v>
      </c>
      <c r="H1035" s="43">
        <f>'Исходник сравнение Дубай'!$H999/2</f>
        <v>0</v>
      </c>
      <c r="I1035" s="42">
        <f>'Исходник сравнение Дубай'!$I999/2-(('Исходник сравнение Дубай'!$I999/2)*'Таблица вводных'!$G$9)</f>
        <v>0</v>
      </c>
      <c r="J1035" s="13" t="s">
        <v>241</v>
      </c>
    </row>
    <row r="1036" spans="1:10" ht="13.2" customHeight="1">
      <c r="A1036" s="140"/>
      <c r="B1036" s="5">
        <v>45451</v>
      </c>
      <c r="C1036" s="42">
        <f>('Исходник сравнение Дубай'!$C1000/2)-(('Исходник сравнение Дубай'!$C1000/2)*'Таблица вводных'!$G$3)</f>
        <v>0</v>
      </c>
      <c r="D1036" s="42">
        <f>('Исходник сравнение Дубай'!$D1000/2+'Таблица вводных'!$F$4)-('Исходник сравнение Дубай'!$D1000/2*'Таблица вводных'!$G$4)</f>
        <v>7</v>
      </c>
      <c r="E1036" s="42">
        <f>('Исходник сравнение Дубай'!$E1000/2)-(('Исходник сравнение Дубай'!$E1000/2-'Таблица вводных'!$F$5)*'Таблица вводных'!$G$5)</f>
        <v>0.82499999999999996</v>
      </c>
      <c r="F1036" s="42">
        <f>('Исходник сравнение Дубай'!$F1000/2+'Таблица вводных'!$F$6)-(('Исходник сравнение Дубай'!$F1000/2+'Таблица вводных'!$F$6)*'Таблица вводных'!$G$6)</f>
        <v>21.6</v>
      </c>
      <c r="G1036" s="42">
        <f>('Исходник сравнение Дубай'!$G1000/2)-(('Исходник сравнение Дубай'!$G1000/2)*'Таблица вводных'!$G$7)</f>
        <v>0</v>
      </c>
      <c r="H1036" s="43">
        <f>'Исходник сравнение Дубай'!$H1000/2</f>
        <v>0</v>
      </c>
      <c r="I1036" s="42">
        <f>'Исходник сравнение Дубай'!$I1000/2-(('Исходник сравнение Дубай'!$I1000/2)*'Таблица вводных'!$G$9)</f>
        <v>0</v>
      </c>
      <c r="J1036" s="13" t="s">
        <v>241</v>
      </c>
    </row>
    <row r="1037" spans="1:10" ht="13.2" customHeight="1">
      <c r="A1037" s="140"/>
      <c r="B1037" s="5">
        <v>45454</v>
      </c>
      <c r="C1037" s="42">
        <f>('Исходник сравнение Дубай'!$C1001/2)-(('Исходник сравнение Дубай'!$C1001/2)*'Таблица вводных'!$G$3)</f>
        <v>0</v>
      </c>
      <c r="D1037" s="42">
        <f>('Исходник сравнение Дубай'!$D1001/2+'Таблица вводных'!$F$4)-('Исходник сравнение Дубай'!$D1001/2*'Таблица вводных'!$G$4)</f>
        <v>7</v>
      </c>
      <c r="E1037" s="42">
        <f>('Исходник сравнение Дубай'!$E1001/2)-(('Исходник сравнение Дубай'!$E1001/2-'Таблица вводных'!$F$5)*'Таблица вводных'!$G$5)</f>
        <v>0.82499999999999996</v>
      </c>
      <c r="F1037" s="42">
        <f>('Исходник сравнение Дубай'!$F1001/2+'Таблица вводных'!$F$6)-(('Исходник сравнение Дубай'!$F1001/2+'Таблица вводных'!$F$6)*'Таблица вводных'!$G$6)</f>
        <v>21.6</v>
      </c>
      <c r="G1037" s="42">
        <f>('Исходник сравнение Дубай'!$G1001/2)-(('Исходник сравнение Дубай'!$G1001/2)*'Таблица вводных'!$G$7)</f>
        <v>0</v>
      </c>
      <c r="H1037" s="43">
        <f>'Исходник сравнение Дубай'!$H1001/2</f>
        <v>0</v>
      </c>
      <c r="I1037" s="42">
        <f>'Исходник сравнение Дубай'!$I1001/2-(('Исходник сравнение Дубай'!$I1001/2)*'Таблица вводных'!$G$9)</f>
        <v>0</v>
      </c>
      <c r="J1037" s="13" t="s">
        <v>241</v>
      </c>
    </row>
    <row r="1038" spans="1:10" ht="13.2" customHeight="1">
      <c r="A1038" s="140"/>
      <c r="B1038" s="5"/>
      <c r="C1038" s="42">
        <f>('Исходник сравнение Дубай'!$C1002/2)-(('Исходник сравнение Дубай'!$C1002/2)*'Таблица вводных'!$G$3)</f>
        <v>0</v>
      </c>
      <c r="D1038" s="42">
        <f>('Исходник сравнение Дубай'!$D1002/2+'Таблица вводных'!$F$4)-('Исходник сравнение Дубай'!$D1002/2*'Таблица вводных'!$G$4)</f>
        <v>7</v>
      </c>
      <c r="E1038" s="42">
        <f>('Исходник сравнение Дубай'!$E1002/2)-(('Исходник сравнение Дубай'!$E1002/2-'Таблица вводных'!$F$5)*'Таблица вводных'!$G$5)</f>
        <v>0.82499999999999996</v>
      </c>
      <c r="F1038" s="42">
        <f>('Исходник сравнение Дубай'!$F1002/2+'Таблица вводных'!$F$6)-(('Исходник сравнение Дубай'!$F1002/2+'Таблица вводных'!$F$6)*'Таблица вводных'!$G$6)</f>
        <v>21.6</v>
      </c>
      <c r="G1038" s="42">
        <f>('Исходник сравнение Дубай'!$G1002/2)-(('Исходник сравнение Дубай'!$G1002/2)*'Таблица вводных'!$G$7)</f>
        <v>0</v>
      </c>
      <c r="H1038" s="43">
        <f>'Исходник сравнение Дубай'!$H1002/2</f>
        <v>0</v>
      </c>
      <c r="I1038" s="42">
        <f>'Исходник сравнение Дубай'!$I1002/2-(('Исходник сравнение Дубай'!$I1002/2)*'Таблица вводных'!$G$9)</f>
        <v>0</v>
      </c>
      <c r="J1038" s="13" t="s">
        <v>241</v>
      </c>
    </row>
    <row r="1039" spans="1:10" ht="13.2" customHeight="1">
      <c r="A1039" s="140"/>
      <c r="B1039" s="5"/>
      <c r="C1039" s="42">
        <f>('Исходник сравнение Дубай'!$C1003/2)-(('Исходник сравнение Дубай'!$C1003/2)*'Таблица вводных'!$G$3)</f>
        <v>0</v>
      </c>
      <c r="D1039" s="42">
        <f>('Исходник сравнение Дубай'!$D1003/2+'Таблица вводных'!$F$4)-('Исходник сравнение Дубай'!$D1003/2*'Таблица вводных'!$G$4)</f>
        <v>7</v>
      </c>
      <c r="E1039" s="42">
        <f>('Исходник сравнение Дубай'!$E1003/2)-(('Исходник сравнение Дубай'!$E1003/2-'Таблица вводных'!$F$5)*'Таблица вводных'!$G$5)</f>
        <v>0.82499999999999996</v>
      </c>
      <c r="F1039" s="42">
        <f>('Исходник сравнение Дубай'!$F1003/2+'Таблица вводных'!$F$6)-(('Исходник сравнение Дубай'!$F1003/2+'Таблица вводных'!$F$6)*'Таблица вводных'!$G$6)</f>
        <v>21.6</v>
      </c>
      <c r="G1039" s="42">
        <f>('Исходник сравнение Дубай'!$G1003/2)-(('Исходник сравнение Дубай'!$G1003/2)*'Таблица вводных'!$G$7)</f>
        <v>0</v>
      </c>
      <c r="H1039" s="43">
        <f>'Исходник сравнение Дубай'!$H1003/2</f>
        <v>0</v>
      </c>
      <c r="I1039" s="42">
        <f>'Исходник сравнение Дубай'!$I1003/2-(('Исходник сравнение Дубай'!$I1003/2)*'Таблица вводных'!$G$9)</f>
        <v>0</v>
      </c>
      <c r="J1039" s="13" t="s">
        <v>241</v>
      </c>
    </row>
    <row r="1040" spans="1:10" ht="13.2" customHeight="1">
      <c r="A1040" s="140"/>
      <c r="B1040" s="5"/>
      <c r="C1040" s="42">
        <f>('Исходник сравнение Дубай'!$C1004/2)-(('Исходник сравнение Дубай'!$C1004/2)*'Таблица вводных'!$G$3)</f>
        <v>0</v>
      </c>
      <c r="D1040" s="42">
        <f>('Исходник сравнение Дубай'!$D1004/2+'Таблица вводных'!$F$4)-('Исходник сравнение Дубай'!$D1004/2*'Таблица вводных'!$G$4)</f>
        <v>7</v>
      </c>
      <c r="E1040" s="42">
        <f>('Исходник сравнение Дубай'!$E1004/2)-(('Исходник сравнение Дубай'!$E1004/2-'Таблица вводных'!$F$5)*'Таблица вводных'!$G$5)</f>
        <v>0.82499999999999996</v>
      </c>
      <c r="F1040" s="42">
        <f>('Исходник сравнение Дубай'!$F1004/2+'Таблица вводных'!$F$6)-(('Исходник сравнение Дубай'!$F1004/2+'Таблица вводных'!$F$6)*'Таблица вводных'!$G$6)</f>
        <v>21.6</v>
      </c>
      <c r="G1040" s="42">
        <f>('Исходник сравнение Дубай'!$G1004/2)-(('Исходник сравнение Дубай'!$G1004/2)*'Таблица вводных'!$G$7)</f>
        <v>0</v>
      </c>
      <c r="H1040" s="43">
        <f>'Исходник сравнение Дубай'!$H1004/2</f>
        <v>0</v>
      </c>
      <c r="I1040" s="42">
        <f>'Исходник сравнение Дубай'!$I1004/2-(('Исходник сравнение Дубай'!$I1004/2)*'Таблица вводных'!$G$9)</f>
        <v>0</v>
      </c>
      <c r="J1040" s="13" t="s">
        <v>241</v>
      </c>
    </row>
    <row r="1041" spans="1:10" ht="13.2" customHeight="1">
      <c r="A1041" s="140"/>
      <c r="B1041" s="5"/>
      <c r="C1041" s="42">
        <f>('Исходник сравнение Дубай'!$C1005/2)-(('Исходник сравнение Дубай'!$C1005/2)*'Таблица вводных'!$G$3)</f>
        <v>0</v>
      </c>
      <c r="D1041" s="42">
        <f>('Исходник сравнение Дубай'!$D1005/2+'Таблица вводных'!$F$4)-('Исходник сравнение Дубай'!$D1005/2*'Таблица вводных'!$G$4)</f>
        <v>7</v>
      </c>
      <c r="E1041" s="42">
        <f>('Исходник сравнение Дубай'!$E1005/2)-(('Исходник сравнение Дубай'!$E1005/2-'Таблица вводных'!$F$5)*'Таблица вводных'!$G$5)</f>
        <v>0.82499999999999996</v>
      </c>
      <c r="F1041" s="42">
        <f>('Исходник сравнение Дубай'!$F1005/2+'Таблица вводных'!$F$6)-(('Исходник сравнение Дубай'!$F1005/2+'Таблица вводных'!$F$6)*'Таблица вводных'!$G$6)</f>
        <v>21.6</v>
      </c>
      <c r="G1041" s="42">
        <f>('Исходник сравнение Дубай'!$G1005/2)-(('Исходник сравнение Дубай'!$G1005/2)*'Таблица вводных'!$G$7)</f>
        <v>0</v>
      </c>
      <c r="H1041" s="43">
        <f>'Исходник сравнение Дубай'!$H1005/2</f>
        <v>0</v>
      </c>
      <c r="I1041" s="42">
        <f>'Исходник сравнение Дубай'!$I1005/2-(('Исходник сравнение Дубай'!$I1005/2)*'Таблица вводных'!$G$9)</f>
        <v>0</v>
      </c>
      <c r="J1041" s="13" t="s">
        <v>241</v>
      </c>
    </row>
    <row r="1042" spans="1:10" ht="13.2" customHeight="1">
      <c r="A1042" s="140"/>
      <c r="B1042" s="5"/>
      <c r="C1042" s="42">
        <f>('Исходник сравнение Дубай'!$C1006/2)-(('Исходник сравнение Дубай'!$C1006/2)*'Таблица вводных'!$G$3)</f>
        <v>0</v>
      </c>
      <c r="D1042" s="42">
        <f>('Исходник сравнение Дубай'!$D1006/2+'Таблица вводных'!$F$4)-('Исходник сравнение Дубай'!$D1006/2*'Таблица вводных'!$G$4)</f>
        <v>7</v>
      </c>
      <c r="E1042" s="42">
        <f>('Исходник сравнение Дубай'!$E1006/2)-(('Исходник сравнение Дубай'!$E1006/2-'Таблица вводных'!$F$5)*'Таблица вводных'!$G$5)</f>
        <v>0.82499999999999996</v>
      </c>
      <c r="F1042" s="42">
        <f>('Исходник сравнение Дубай'!$F1006/2+'Таблица вводных'!$F$6)-(('Исходник сравнение Дубай'!$F1006/2+'Таблица вводных'!$F$6)*'Таблица вводных'!$G$6)</f>
        <v>21.6</v>
      </c>
      <c r="G1042" s="42">
        <f>('Исходник сравнение Дубай'!$G1006/2)-(('Исходник сравнение Дубай'!$G1006/2)*'Таблица вводных'!$G$7)</f>
        <v>0</v>
      </c>
      <c r="H1042" s="43">
        <f>'Исходник сравнение Дубай'!$H1006/2</f>
        <v>0</v>
      </c>
      <c r="I1042" s="42">
        <f>'Исходник сравнение Дубай'!$I1006/2-(('Исходник сравнение Дубай'!$I1006/2)*'Таблица вводных'!$G$9)</f>
        <v>0</v>
      </c>
      <c r="J1042" s="13" t="s">
        <v>241</v>
      </c>
    </row>
    <row r="1043" spans="1:10" ht="13.2" customHeight="1">
      <c r="A1043" s="140"/>
      <c r="B1043" s="5"/>
      <c r="C1043" s="42">
        <f>('Исходник сравнение Дубай'!$C1007/2)-(('Исходник сравнение Дубай'!$C1007/2)*'Таблица вводных'!$G$3)</f>
        <v>0</v>
      </c>
      <c r="D1043" s="42">
        <f>('Исходник сравнение Дубай'!$D1007/2+'Таблица вводных'!$F$4)-('Исходник сравнение Дубай'!$D1007/2*'Таблица вводных'!$G$4)</f>
        <v>7</v>
      </c>
      <c r="E1043" s="42">
        <f>('Исходник сравнение Дубай'!$E1007/2)-(('Исходник сравнение Дубай'!$E1007/2-'Таблица вводных'!$F$5)*'Таблица вводных'!$G$5)</f>
        <v>0.82499999999999996</v>
      </c>
      <c r="F1043" s="42">
        <f>('Исходник сравнение Дубай'!$F1007/2+'Таблица вводных'!$F$6)-(('Исходник сравнение Дубай'!$F1007/2+'Таблица вводных'!$F$6)*'Таблица вводных'!$G$6)</f>
        <v>21.6</v>
      </c>
      <c r="G1043" s="42">
        <f>('Исходник сравнение Дубай'!$G1007/2)-(('Исходник сравнение Дубай'!$G1007/2)*'Таблица вводных'!$G$7)</f>
        <v>0</v>
      </c>
      <c r="H1043" s="43">
        <f>'Исходник сравнение Дубай'!$H1007/2</f>
        <v>0</v>
      </c>
      <c r="I1043" s="42">
        <f>'Исходник сравнение Дубай'!$I1007/2-(('Исходник сравнение Дубай'!$I1007/2)*'Таблица вводных'!$G$9)</f>
        <v>0</v>
      </c>
      <c r="J1043" s="13" t="s">
        <v>241</v>
      </c>
    </row>
    <row r="1044" spans="1:10" ht="13.2" customHeight="1">
      <c r="A1044" s="140"/>
      <c r="B1044" s="5"/>
      <c r="C1044" s="42">
        <f>('Исходник сравнение Дубай'!$C1008/2)-(('Исходник сравнение Дубай'!$C1008/2)*'Таблица вводных'!$G$3)</f>
        <v>0</v>
      </c>
      <c r="D1044" s="42">
        <f>('Исходник сравнение Дубай'!$D1008/2+'Таблица вводных'!$F$4)-('Исходник сравнение Дубай'!$D1008/2*'Таблица вводных'!$G$4)</f>
        <v>7</v>
      </c>
      <c r="E1044" s="42">
        <f>('Исходник сравнение Дубай'!$E1008/2)-(('Исходник сравнение Дубай'!$E1008/2-'Таблица вводных'!$F$5)*'Таблица вводных'!$G$5)</f>
        <v>0.82499999999999996</v>
      </c>
      <c r="F1044" s="42">
        <f>('Исходник сравнение Дубай'!$F1008/2+'Таблица вводных'!$F$6)-(('Исходник сравнение Дубай'!$F1008/2+'Таблица вводных'!$F$6)*'Таблица вводных'!$G$6)</f>
        <v>21.6</v>
      </c>
      <c r="G1044" s="42">
        <f>('Исходник сравнение Дубай'!$G1008/2)-(('Исходник сравнение Дубай'!$G1008/2)*'Таблица вводных'!$G$7)</f>
        <v>0</v>
      </c>
      <c r="H1044" s="43">
        <f>'Исходник сравнение Дубай'!$H1008/2</f>
        <v>0</v>
      </c>
      <c r="I1044" s="42">
        <f>'Исходник сравнение Дубай'!$I1008/2-(('Исходник сравнение Дубай'!$I1008/2)*'Таблица вводных'!$G$9)</f>
        <v>0</v>
      </c>
      <c r="J1044" s="13" t="s">
        <v>241</v>
      </c>
    </row>
    <row r="1045" spans="1:10" ht="13.2" customHeight="1">
      <c r="A1045" s="141"/>
      <c r="B1045" s="18"/>
      <c r="C1045" s="44">
        <f>('Исходник сравнение Дубай'!$C1009/2)-(('Исходник сравнение Дубай'!$C1009/2)*'Таблица вводных'!$G$3)</f>
        <v>0</v>
      </c>
      <c r="D1045" s="44">
        <f>('Исходник сравнение Дубай'!$D1009/2+'Таблица вводных'!$F$4)-('Исходник сравнение Дубай'!$D1009/2*'Таблица вводных'!$G$4)</f>
        <v>7</v>
      </c>
      <c r="E1045" s="44">
        <f>('Исходник сравнение Дубай'!$E1009/2)-(('Исходник сравнение Дубай'!$E1009/2-'Таблица вводных'!$F$5)*'Таблица вводных'!$G$5)</f>
        <v>0.82499999999999996</v>
      </c>
      <c r="F1045" s="44">
        <f>('Исходник сравнение Дубай'!$F1009/2+'Таблица вводных'!$F$6)-(('Исходник сравнение Дубай'!$F1009/2+'Таблица вводных'!$F$6)*'Таблица вводных'!$G$6)</f>
        <v>21.6</v>
      </c>
      <c r="G1045" s="44">
        <f>('Исходник сравнение Дубай'!$G1009/2)-(('Исходник сравнение Дубай'!$G1009/2)*'Таблица вводных'!$G$7)</f>
        <v>0</v>
      </c>
      <c r="H1045" s="45">
        <f>'Исходник сравнение Дубай'!$H1009/2</f>
        <v>0</v>
      </c>
      <c r="I1045" s="44">
        <f>'Исходник сравнение Дубай'!$I1009/2-(('Исходник сравнение Дубай'!$I1009/2)*'Таблица вводных'!$G$9)</f>
        <v>0</v>
      </c>
      <c r="J1045" s="22" t="s">
        <v>241</v>
      </c>
    </row>
    <row r="1046" spans="1:10" ht="13.2" customHeight="1">
      <c r="A1046" s="143" t="s">
        <v>242</v>
      </c>
      <c r="B1046" s="5">
        <v>45423</v>
      </c>
      <c r="C1046" s="40">
        <f>('Исходник сравнение Дубай'!$C1010/2)-(('Исходник сравнение Дубай'!$C1010/2)*'Таблица вводных'!$G$3)</f>
        <v>0</v>
      </c>
      <c r="D1046" s="40">
        <f>('Исходник сравнение Дубай'!$D1010/2+'Таблица вводных'!$F$4)-('Исходник сравнение Дубай'!$D1010/2*'Таблица вводных'!$G$4)</f>
        <v>7</v>
      </c>
      <c r="E1046" s="40">
        <f>('Исходник сравнение Дубай'!$E1010/2)-(('Исходник сравнение Дубай'!$E1010/2-'Таблица вводных'!$F$5)*'Таблица вводных'!$G$5)</f>
        <v>0.82499999999999996</v>
      </c>
      <c r="F1046" s="40">
        <f>('Исходник сравнение Дубай'!$F1010/2+'Таблица вводных'!$F$6)-(('Исходник сравнение Дубай'!$F1010/2+'Таблица вводных'!$F$6)*'Таблица вводных'!$G$6)</f>
        <v>21.6</v>
      </c>
      <c r="G1046" s="40">
        <f>('Исходник сравнение Дубай'!$G1010/2)-(('Исходник сравнение Дубай'!$G1010/2)*'Таблица вводных'!$G$7)</f>
        <v>0</v>
      </c>
      <c r="H1046" s="41">
        <f>'Исходник сравнение Дубай'!$H1010/2</f>
        <v>0</v>
      </c>
      <c r="I1046" s="40">
        <f>'Исходник сравнение Дубай'!$I1010/2-(('Исходник сравнение Дубай'!$I1010/2)*'Таблица вводных'!$G$9)</f>
        <v>0</v>
      </c>
      <c r="J1046" s="10" t="s">
        <v>165</v>
      </c>
    </row>
    <row r="1047" spans="1:10" ht="13.2" customHeight="1">
      <c r="A1047" s="140"/>
      <c r="B1047" s="5">
        <v>45426</v>
      </c>
      <c r="C1047" s="42">
        <f>('Исходник сравнение Дубай'!$C1011/2)-(('Исходник сравнение Дубай'!$C1011/2)*'Таблица вводных'!$G$3)</f>
        <v>0</v>
      </c>
      <c r="D1047" s="42">
        <f>('Исходник сравнение Дубай'!$D1011/2+'Таблица вводных'!$F$4)-('Исходник сравнение Дубай'!$D1011/2*'Таблица вводных'!$G$4)</f>
        <v>7</v>
      </c>
      <c r="E1047" s="42">
        <f>('Исходник сравнение Дубай'!$E1011/2)-(('Исходник сравнение Дубай'!$E1011/2-'Таблица вводных'!$F$5)*'Таблица вводных'!$G$5)</f>
        <v>0.82499999999999996</v>
      </c>
      <c r="F1047" s="42">
        <f>('Исходник сравнение Дубай'!$F1011/2+'Таблица вводных'!$F$6)-(('Исходник сравнение Дубай'!$F1011/2+'Таблица вводных'!$F$6)*'Таблица вводных'!$G$6)</f>
        <v>21.6</v>
      </c>
      <c r="G1047" s="42">
        <f>('Исходник сравнение Дубай'!$G1011/2)-(('Исходник сравнение Дубай'!$G1011/2)*'Таблица вводных'!$G$7)</f>
        <v>0</v>
      </c>
      <c r="H1047" s="43">
        <f>'Исходник сравнение Дубай'!$H1011/2</f>
        <v>0</v>
      </c>
      <c r="I1047" s="42">
        <f>'Исходник сравнение Дубай'!$I1011/2-(('Исходник сравнение Дубай'!$I1011/2)*'Таблица вводных'!$G$9)</f>
        <v>0</v>
      </c>
      <c r="J1047" s="13" t="s">
        <v>165</v>
      </c>
    </row>
    <row r="1048" spans="1:10" ht="13.2" customHeight="1">
      <c r="A1048" s="140"/>
      <c r="B1048" s="5">
        <v>45430</v>
      </c>
      <c r="C1048" s="42">
        <f>('Исходник сравнение Дубай'!$C1012/2)-(('Исходник сравнение Дубай'!$C1012/2)*'Таблица вводных'!$G$3)</f>
        <v>0</v>
      </c>
      <c r="D1048" s="42">
        <f>('Исходник сравнение Дубай'!$D1012/2+'Таблица вводных'!$F$4)-('Исходник сравнение Дубай'!$D1012/2*'Таблица вводных'!$G$4)</f>
        <v>7</v>
      </c>
      <c r="E1048" s="42">
        <f>('Исходник сравнение Дубай'!$E1012/2)-(('Исходник сравнение Дубай'!$E1012/2-'Таблица вводных'!$F$5)*'Таблица вводных'!$G$5)</f>
        <v>0.82499999999999996</v>
      </c>
      <c r="F1048" s="42">
        <f>('Исходник сравнение Дубай'!$F1012/2+'Таблица вводных'!$F$6)-(('Исходник сравнение Дубай'!$F1012/2+'Таблица вводных'!$F$6)*'Таблица вводных'!$G$6)</f>
        <v>21.6</v>
      </c>
      <c r="G1048" s="42">
        <f>('Исходник сравнение Дубай'!$G1012/2)-(('Исходник сравнение Дубай'!$G1012/2)*'Таблица вводных'!$G$7)</f>
        <v>0</v>
      </c>
      <c r="H1048" s="43">
        <f>'Исходник сравнение Дубай'!$H1012/2</f>
        <v>0</v>
      </c>
      <c r="I1048" s="42">
        <f>'Исходник сравнение Дубай'!$I1012/2-(('Исходник сравнение Дубай'!$I1012/2)*'Таблица вводных'!$G$9)</f>
        <v>0</v>
      </c>
      <c r="J1048" s="13" t="s">
        <v>165</v>
      </c>
    </row>
    <row r="1049" spans="1:10" ht="13.2" customHeight="1">
      <c r="A1049" s="140"/>
      <c r="B1049" s="5">
        <v>45433</v>
      </c>
      <c r="C1049" s="42">
        <f>('Исходник сравнение Дубай'!$C1013/2)-(('Исходник сравнение Дубай'!$C1013/2)*'Таблица вводных'!$G$3)</f>
        <v>0</v>
      </c>
      <c r="D1049" s="42">
        <f>('Исходник сравнение Дубай'!$D1013/2+'Таблица вводных'!$F$4)-('Исходник сравнение Дубай'!$D1013/2*'Таблица вводных'!$G$4)</f>
        <v>7</v>
      </c>
      <c r="E1049" s="42">
        <f>('Исходник сравнение Дубай'!$E1013/2)-(('Исходник сравнение Дубай'!$E1013/2-'Таблица вводных'!$F$5)*'Таблица вводных'!$G$5)</f>
        <v>0.82499999999999996</v>
      </c>
      <c r="F1049" s="42">
        <f>('Исходник сравнение Дубай'!$F1013/2+'Таблица вводных'!$F$6)-(('Исходник сравнение Дубай'!$F1013/2+'Таблица вводных'!$F$6)*'Таблица вводных'!$G$6)</f>
        <v>21.6</v>
      </c>
      <c r="G1049" s="42">
        <f>('Исходник сравнение Дубай'!$G1013/2)-(('Исходник сравнение Дубай'!$G1013/2)*'Таблица вводных'!$G$7)</f>
        <v>0</v>
      </c>
      <c r="H1049" s="43">
        <f>'Исходник сравнение Дубай'!$H1013/2</f>
        <v>0</v>
      </c>
      <c r="I1049" s="42">
        <f>'Исходник сравнение Дубай'!$I1013/2-(('Исходник сравнение Дубай'!$I1013/2)*'Таблица вводных'!$G$9)</f>
        <v>0</v>
      </c>
      <c r="J1049" s="13" t="s">
        <v>165</v>
      </c>
    </row>
    <row r="1050" spans="1:10" ht="13.2" customHeight="1">
      <c r="A1050" s="140"/>
      <c r="B1050" s="5">
        <v>45437</v>
      </c>
      <c r="C1050" s="42">
        <f>('Исходник сравнение Дубай'!$C1014/2)-(('Исходник сравнение Дубай'!$C1014/2)*'Таблица вводных'!$G$3)</f>
        <v>0</v>
      </c>
      <c r="D1050" s="42">
        <f>('Исходник сравнение Дубай'!$D1014/2+'Таблица вводных'!$F$4)-('Исходник сравнение Дубай'!$D1014/2*'Таблица вводных'!$G$4)</f>
        <v>7</v>
      </c>
      <c r="E1050" s="42">
        <f>('Исходник сравнение Дубай'!$E1014/2)-(('Исходник сравнение Дубай'!$E1014/2-'Таблица вводных'!$F$5)*'Таблица вводных'!$G$5)</f>
        <v>0.82499999999999996</v>
      </c>
      <c r="F1050" s="42">
        <f>('Исходник сравнение Дубай'!$F1014/2+'Таблица вводных'!$F$6)-(('Исходник сравнение Дубай'!$F1014/2+'Таблица вводных'!$F$6)*'Таблица вводных'!$G$6)</f>
        <v>21.6</v>
      </c>
      <c r="G1050" s="42">
        <f>('Исходник сравнение Дубай'!$G1014/2)-(('Исходник сравнение Дубай'!$G1014/2)*'Таблица вводных'!$G$7)</f>
        <v>0</v>
      </c>
      <c r="H1050" s="43">
        <f>'Исходник сравнение Дубай'!$H1014/2</f>
        <v>0</v>
      </c>
      <c r="I1050" s="42">
        <f>'Исходник сравнение Дубай'!$I1014/2-(('Исходник сравнение Дубай'!$I1014/2)*'Таблица вводных'!$G$9)</f>
        <v>0</v>
      </c>
      <c r="J1050" s="13" t="s">
        <v>165</v>
      </c>
    </row>
    <row r="1051" spans="1:10" ht="13.2" customHeight="1">
      <c r="A1051" s="140"/>
      <c r="B1051" s="5">
        <v>45440</v>
      </c>
      <c r="C1051" s="42">
        <f>('Исходник сравнение Дубай'!$C1015/2)-(('Исходник сравнение Дубай'!$C1015/2)*'Таблица вводных'!$G$3)</f>
        <v>0</v>
      </c>
      <c r="D1051" s="42">
        <f>('Исходник сравнение Дубай'!$D1015/2+'Таблица вводных'!$F$4)-('Исходник сравнение Дубай'!$D1015/2*'Таблица вводных'!$G$4)</f>
        <v>7</v>
      </c>
      <c r="E1051" s="42">
        <f>('Исходник сравнение Дубай'!$E1015/2)-(('Исходник сравнение Дубай'!$E1015/2-'Таблица вводных'!$F$5)*'Таблица вводных'!$G$5)</f>
        <v>0.82499999999999996</v>
      </c>
      <c r="F1051" s="42">
        <f>('Исходник сравнение Дубай'!$F1015/2+'Таблица вводных'!$F$6)-(('Исходник сравнение Дубай'!$F1015/2+'Таблица вводных'!$F$6)*'Таблица вводных'!$G$6)</f>
        <v>21.6</v>
      </c>
      <c r="G1051" s="42">
        <f>('Исходник сравнение Дубай'!$G1015/2)-(('Исходник сравнение Дубай'!$G1015/2)*'Таблица вводных'!$G$7)</f>
        <v>0</v>
      </c>
      <c r="H1051" s="43">
        <f>'Исходник сравнение Дубай'!$H1015/2</f>
        <v>0</v>
      </c>
      <c r="I1051" s="42">
        <f>'Исходник сравнение Дубай'!$I1015/2-(('Исходник сравнение Дубай'!$I1015/2)*'Таблица вводных'!$G$9)</f>
        <v>0</v>
      </c>
      <c r="J1051" s="13" t="s">
        <v>165</v>
      </c>
    </row>
    <row r="1052" spans="1:10" ht="13.2" customHeight="1">
      <c r="A1052" s="140"/>
      <c r="B1052" s="5">
        <v>45444</v>
      </c>
      <c r="C1052" s="42">
        <f>('Исходник сравнение Дубай'!$C1016/2)-(('Исходник сравнение Дубай'!$C1016/2)*'Таблица вводных'!$G$3)</f>
        <v>0</v>
      </c>
      <c r="D1052" s="42">
        <f>('Исходник сравнение Дубай'!$D1016/2+'Таблица вводных'!$F$4)-('Исходник сравнение Дубай'!$D1016/2*'Таблица вводных'!$G$4)</f>
        <v>7</v>
      </c>
      <c r="E1052" s="42">
        <f>('Исходник сравнение Дубай'!$E1016/2)-(('Исходник сравнение Дубай'!$E1016/2-'Таблица вводных'!$F$5)*'Таблица вводных'!$G$5)</f>
        <v>0.82499999999999996</v>
      </c>
      <c r="F1052" s="42">
        <f>('Исходник сравнение Дубай'!$F1016/2+'Таблица вводных'!$F$6)-(('Исходник сравнение Дубай'!$F1016/2+'Таблица вводных'!$F$6)*'Таблица вводных'!$G$6)</f>
        <v>21.6</v>
      </c>
      <c r="G1052" s="42">
        <f>('Исходник сравнение Дубай'!$G1016/2)-(('Исходник сравнение Дубай'!$G1016/2)*'Таблица вводных'!$G$7)</f>
        <v>0</v>
      </c>
      <c r="H1052" s="43">
        <f>'Исходник сравнение Дубай'!$H1016/2</f>
        <v>0</v>
      </c>
      <c r="I1052" s="42">
        <f>'Исходник сравнение Дубай'!$I1016/2-(('Исходник сравнение Дубай'!$I1016/2)*'Таблица вводных'!$G$9)</f>
        <v>0</v>
      </c>
      <c r="J1052" s="13" t="s">
        <v>165</v>
      </c>
    </row>
    <row r="1053" spans="1:10" ht="13.2" customHeight="1">
      <c r="A1053" s="140"/>
      <c r="B1053" s="5">
        <v>45447</v>
      </c>
      <c r="C1053" s="42">
        <f>('Исходник сравнение Дубай'!$C1017/2)-(('Исходник сравнение Дубай'!$C1017/2)*'Таблица вводных'!$G$3)</f>
        <v>0</v>
      </c>
      <c r="D1053" s="42">
        <f>('Исходник сравнение Дубай'!$D1017/2+'Таблица вводных'!$F$4)-('Исходник сравнение Дубай'!$D1017/2*'Таблица вводных'!$G$4)</f>
        <v>7</v>
      </c>
      <c r="E1053" s="42">
        <f>('Исходник сравнение Дубай'!$E1017/2)-(('Исходник сравнение Дубай'!$E1017/2-'Таблица вводных'!$F$5)*'Таблица вводных'!$G$5)</f>
        <v>0.82499999999999996</v>
      </c>
      <c r="F1053" s="42">
        <f>('Исходник сравнение Дубай'!$F1017/2+'Таблица вводных'!$F$6)-(('Исходник сравнение Дубай'!$F1017/2+'Таблица вводных'!$F$6)*'Таблица вводных'!$G$6)</f>
        <v>21.6</v>
      </c>
      <c r="G1053" s="42">
        <f>('Исходник сравнение Дубай'!$G1017/2)-(('Исходник сравнение Дубай'!$G1017/2)*'Таблица вводных'!$G$7)</f>
        <v>0</v>
      </c>
      <c r="H1053" s="43">
        <f>'Исходник сравнение Дубай'!$H1017/2</f>
        <v>0</v>
      </c>
      <c r="I1053" s="42">
        <f>'Исходник сравнение Дубай'!$I1017/2-(('Исходник сравнение Дубай'!$I1017/2)*'Таблица вводных'!$G$9)</f>
        <v>0</v>
      </c>
      <c r="J1053" s="13" t="s">
        <v>165</v>
      </c>
    </row>
    <row r="1054" spans="1:10" ht="13.2" customHeight="1">
      <c r="A1054" s="140"/>
      <c r="B1054" s="5">
        <v>45451</v>
      </c>
      <c r="C1054" s="42">
        <f>('Исходник сравнение Дубай'!$C1018/2)-(('Исходник сравнение Дубай'!$C1018/2)*'Таблица вводных'!$G$3)</f>
        <v>0</v>
      </c>
      <c r="D1054" s="42">
        <f>('Исходник сравнение Дубай'!$D1018/2+'Таблица вводных'!$F$4)-('Исходник сравнение Дубай'!$D1018/2*'Таблица вводных'!$G$4)</f>
        <v>7</v>
      </c>
      <c r="E1054" s="42">
        <f>('Исходник сравнение Дубай'!$E1018/2)-(('Исходник сравнение Дубай'!$E1018/2-'Таблица вводных'!$F$5)*'Таблица вводных'!$G$5)</f>
        <v>0.82499999999999996</v>
      </c>
      <c r="F1054" s="42">
        <f>('Исходник сравнение Дубай'!$F1018/2+'Таблица вводных'!$F$6)-(('Исходник сравнение Дубай'!$F1018/2+'Таблица вводных'!$F$6)*'Таблица вводных'!$G$6)</f>
        <v>21.6</v>
      </c>
      <c r="G1054" s="42">
        <f>('Исходник сравнение Дубай'!$G1018/2)-(('Исходник сравнение Дубай'!$G1018/2)*'Таблица вводных'!$G$7)</f>
        <v>0</v>
      </c>
      <c r="H1054" s="43">
        <f>'Исходник сравнение Дубай'!$H1018/2</f>
        <v>0</v>
      </c>
      <c r="I1054" s="42">
        <f>'Исходник сравнение Дубай'!$I1018/2-(('Исходник сравнение Дубай'!$I1018/2)*'Таблица вводных'!$G$9)</f>
        <v>0</v>
      </c>
      <c r="J1054" s="13" t="s">
        <v>165</v>
      </c>
    </row>
    <row r="1055" spans="1:10" ht="13.2" customHeight="1">
      <c r="A1055" s="140"/>
      <c r="B1055" s="5">
        <v>45454</v>
      </c>
      <c r="C1055" s="42">
        <f>('Исходник сравнение Дубай'!$C1019/2)-(('Исходник сравнение Дубай'!$C1019/2)*'Таблица вводных'!$G$3)</f>
        <v>0</v>
      </c>
      <c r="D1055" s="42">
        <f>('Исходник сравнение Дубай'!$D1019/2+'Таблица вводных'!$F$4)-('Исходник сравнение Дубай'!$D1019/2*'Таблица вводных'!$G$4)</f>
        <v>7</v>
      </c>
      <c r="E1055" s="42">
        <f>('Исходник сравнение Дубай'!$E1019/2)-(('Исходник сравнение Дубай'!$E1019/2-'Таблица вводных'!$F$5)*'Таблица вводных'!$G$5)</f>
        <v>0.82499999999999996</v>
      </c>
      <c r="F1055" s="42">
        <f>('Исходник сравнение Дубай'!$F1019/2+'Таблица вводных'!$F$6)-(('Исходник сравнение Дубай'!$F1019/2+'Таблица вводных'!$F$6)*'Таблица вводных'!$G$6)</f>
        <v>21.6</v>
      </c>
      <c r="G1055" s="42">
        <f>('Исходник сравнение Дубай'!$G1019/2)-(('Исходник сравнение Дубай'!$G1019/2)*'Таблица вводных'!$G$7)</f>
        <v>0</v>
      </c>
      <c r="H1055" s="43">
        <f>'Исходник сравнение Дубай'!$H1019/2</f>
        <v>0</v>
      </c>
      <c r="I1055" s="42">
        <f>'Исходник сравнение Дубай'!$I1019/2-(('Исходник сравнение Дубай'!$I1019/2)*'Таблица вводных'!$G$9)</f>
        <v>0</v>
      </c>
      <c r="J1055" s="13" t="s">
        <v>165</v>
      </c>
    </row>
    <row r="1056" spans="1:10" ht="13.2" customHeight="1">
      <c r="A1056" s="140"/>
      <c r="B1056" s="5"/>
      <c r="C1056" s="42">
        <f>('Исходник сравнение Дубай'!$C1020/2)-(('Исходник сравнение Дубай'!$C1020/2)*'Таблица вводных'!$G$3)</f>
        <v>0</v>
      </c>
      <c r="D1056" s="42">
        <f>('Исходник сравнение Дубай'!$D1020/2+'Таблица вводных'!$F$4)-('Исходник сравнение Дубай'!$D1020/2*'Таблица вводных'!$G$4)</f>
        <v>7</v>
      </c>
      <c r="E1056" s="42">
        <f>('Исходник сравнение Дубай'!$E1020/2)-(('Исходник сравнение Дубай'!$E1020/2-'Таблица вводных'!$F$5)*'Таблица вводных'!$G$5)</f>
        <v>0.82499999999999996</v>
      </c>
      <c r="F1056" s="42">
        <f>('Исходник сравнение Дубай'!$F1020/2+'Таблица вводных'!$F$6)-(('Исходник сравнение Дубай'!$F1020/2+'Таблица вводных'!$F$6)*'Таблица вводных'!$G$6)</f>
        <v>21.6</v>
      </c>
      <c r="G1056" s="42">
        <f>('Исходник сравнение Дубай'!$G1020/2)-(('Исходник сравнение Дубай'!$G1020/2)*'Таблица вводных'!$G$7)</f>
        <v>0</v>
      </c>
      <c r="H1056" s="43">
        <f>'Исходник сравнение Дубай'!$H1020/2</f>
        <v>0</v>
      </c>
      <c r="I1056" s="42">
        <f>'Исходник сравнение Дубай'!$I1020/2-(('Исходник сравнение Дубай'!$I1020/2)*'Таблица вводных'!$G$9)</f>
        <v>0</v>
      </c>
      <c r="J1056" s="13" t="s">
        <v>165</v>
      </c>
    </row>
    <row r="1057" spans="1:10" ht="13.2" customHeight="1">
      <c r="A1057" s="140"/>
      <c r="B1057" s="5"/>
      <c r="C1057" s="42">
        <f>('Исходник сравнение Дубай'!$C1021/2)-(('Исходник сравнение Дубай'!$C1021/2)*'Таблица вводных'!$G$3)</f>
        <v>0</v>
      </c>
      <c r="D1057" s="42">
        <f>('Исходник сравнение Дубай'!$D1021/2+'Таблица вводных'!$F$4)-('Исходник сравнение Дубай'!$D1021/2*'Таблица вводных'!$G$4)</f>
        <v>7</v>
      </c>
      <c r="E1057" s="42">
        <f>('Исходник сравнение Дубай'!$E1021/2)-(('Исходник сравнение Дубай'!$E1021/2-'Таблица вводных'!$F$5)*'Таблица вводных'!$G$5)</f>
        <v>0.82499999999999996</v>
      </c>
      <c r="F1057" s="42">
        <f>('Исходник сравнение Дубай'!$F1021/2+'Таблица вводных'!$F$6)-(('Исходник сравнение Дубай'!$F1021/2+'Таблица вводных'!$F$6)*'Таблица вводных'!$G$6)</f>
        <v>21.6</v>
      </c>
      <c r="G1057" s="42">
        <f>('Исходник сравнение Дубай'!$G1021/2)-(('Исходник сравнение Дубай'!$G1021/2)*'Таблица вводных'!$G$7)</f>
        <v>0</v>
      </c>
      <c r="H1057" s="43">
        <f>'Исходник сравнение Дубай'!$H1021/2</f>
        <v>0</v>
      </c>
      <c r="I1057" s="42">
        <f>'Исходник сравнение Дубай'!$I1021/2-(('Исходник сравнение Дубай'!$I1021/2)*'Таблица вводных'!$G$9)</f>
        <v>0</v>
      </c>
      <c r="J1057" s="13" t="s">
        <v>165</v>
      </c>
    </row>
    <row r="1058" spans="1:10" ht="13.2" customHeight="1">
      <c r="A1058" s="140"/>
      <c r="B1058" s="5"/>
      <c r="C1058" s="42">
        <f>('Исходник сравнение Дубай'!$C1022/2)-(('Исходник сравнение Дубай'!$C1022/2)*'Таблица вводных'!$G$3)</f>
        <v>0</v>
      </c>
      <c r="D1058" s="42">
        <f>('Исходник сравнение Дубай'!$D1022/2+'Таблица вводных'!$F$4)-('Исходник сравнение Дубай'!$D1022/2*'Таблица вводных'!$G$4)</f>
        <v>7</v>
      </c>
      <c r="E1058" s="42">
        <f>('Исходник сравнение Дубай'!$E1022/2)-(('Исходник сравнение Дубай'!$E1022/2-'Таблица вводных'!$F$5)*'Таблица вводных'!$G$5)</f>
        <v>0.82499999999999996</v>
      </c>
      <c r="F1058" s="42">
        <f>('Исходник сравнение Дубай'!$F1022/2+'Таблица вводных'!$F$6)-(('Исходник сравнение Дубай'!$F1022/2+'Таблица вводных'!$F$6)*'Таблица вводных'!$G$6)</f>
        <v>21.6</v>
      </c>
      <c r="G1058" s="42">
        <f>('Исходник сравнение Дубай'!$G1022/2)-(('Исходник сравнение Дубай'!$G1022/2)*'Таблица вводных'!$G$7)</f>
        <v>0</v>
      </c>
      <c r="H1058" s="43">
        <f>'Исходник сравнение Дубай'!$H1022/2</f>
        <v>0</v>
      </c>
      <c r="I1058" s="42">
        <f>'Исходник сравнение Дубай'!$I1022/2-(('Исходник сравнение Дубай'!$I1022/2)*'Таблица вводных'!$G$9)</f>
        <v>0</v>
      </c>
      <c r="J1058" s="13" t="s">
        <v>165</v>
      </c>
    </row>
    <row r="1059" spans="1:10" ht="13.2" customHeight="1">
      <c r="A1059" s="140"/>
      <c r="B1059" s="5"/>
      <c r="C1059" s="42">
        <f>('Исходник сравнение Дубай'!$C1023/2)-(('Исходник сравнение Дубай'!$C1023/2)*'Таблица вводных'!$G$3)</f>
        <v>0</v>
      </c>
      <c r="D1059" s="42">
        <f>('Исходник сравнение Дубай'!$D1023/2+'Таблица вводных'!$F$4)-('Исходник сравнение Дубай'!$D1023/2*'Таблица вводных'!$G$4)</f>
        <v>7</v>
      </c>
      <c r="E1059" s="42">
        <f>('Исходник сравнение Дубай'!$E1023/2)-(('Исходник сравнение Дубай'!$E1023/2-'Таблица вводных'!$F$5)*'Таблица вводных'!$G$5)</f>
        <v>0.82499999999999996</v>
      </c>
      <c r="F1059" s="42">
        <f>('Исходник сравнение Дубай'!$F1023/2+'Таблица вводных'!$F$6)-(('Исходник сравнение Дубай'!$F1023/2+'Таблица вводных'!$F$6)*'Таблица вводных'!$G$6)</f>
        <v>21.6</v>
      </c>
      <c r="G1059" s="42">
        <f>('Исходник сравнение Дубай'!$G1023/2)-(('Исходник сравнение Дубай'!$G1023/2)*'Таблица вводных'!$G$7)</f>
        <v>0</v>
      </c>
      <c r="H1059" s="43">
        <f>'Исходник сравнение Дубай'!$H1023/2</f>
        <v>0</v>
      </c>
      <c r="I1059" s="42">
        <f>'Исходник сравнение Дубай'!$I1023/2-(('Исходник сравнение Дубай'!$I1023/2)*'Таблица вводных'!$G$9)</f>
        <v>0</v>
      </c>
      <c r="J1059" s="13" t="s">
        <v>165</v>
      </c>
    </row>
    <row r="1060" spans="1:10" ht="13.2" customHeight="1">
      <c r="A1060" s="140"/>
      <c r="B1060" s="5"/>
      <c r="C1060" s="42">
        <f>('Исходник сравнение Дубай'!$C1024/2)-(('Исходник сравнение Дубай'!$C1024/2)*'Таблица вводных'!$G$3)</f>
        <v>0</v>
      </c>
      <c r="D1060" s="42">
        <f>('Исходник сравнение Дубай'!$D1024/2+'Таблица вводных'!$F$4)-('Исходник сравнение Дубай'!$D1024/2*'Таблица вводных'!$G$4)</f>
        <v>7</v>
      </c>
      <c r="E1060" s="42">
        <f>('Исходник сравнение Дубай'!$E1024/2)-(('Исходник сравнение Дубай'!$E1024/2-'Таблица вводных'!$F$5)*'Таблица вводных'!$G$5)</f>
        <v>0.82499999999999996</v>
      </c>
      <c r="F1060" s="42">
        <f>('Исходник сравнение Дубай'!$F1024/2+'Таблица вводных'!$F$6)-(('Исходник сравнение Дубай'!$F1024/2+'Таблица вводных'!$F$6)*'Таблица вводных'!$G$6)</f>
        <v>21.6</v>
      </c>
      <c r="G1060" s="42">
        <f>('Исходник сравнение Дубай'!$G1024/2)-(('Исходник сравнение Дубай'!$G1024/2)*'Таблица вводных'!$G$7)</f>
        <v>0</v>
      </c>
      <c r="H1060" s="43">
        <f>'Исходник сравнение Дубай'!$H1024/2</f>
        <v>0</v>
      </c>
      <c r="I1060" s="42">
        <f>'Исходник сравнение Дубай'!$I1024/2-(('Исходник сравнение Дубай'!$I1024/2)*'Таблица вводных'!$G$9)</f>
        <v>0</v>
      </c>
      <c r="J1060" s="13" t="s">
        <v>165</v>
      </c>
    </row>
    <row r="1061" spans="1:10" ht="13.2" customHeight="1">
      <c r="A1061" s="140"/>
      <c r="B1061" s="5"/>
      <c r="C1061" s="42">
        <f>('Исходник сравнение Дубай'!$C1025/2)-(('Исходник сравнение Дубай'!$C1025/2)*'Таблица вводных'!$G$3)</f>
        <v>0</v>
      </c>
      <c r="D1061" s="42">
        <f>('Исходник сравнение Дубай'!$D1025/2+'Таблица вводных'!$F$4)-('Исходник сравнение Дубай'!$D1025/2*'Таблица вводных'!$G$4)</f>
        <v>7</v>
      </c>
      <c r="E1061" s="42">
        <f>('Исходник сравнение Дубай'!$E1025/2)-(('Исходник сравнение Дубай'!$E1025/2-'Таблица вводных'!$F$5)*'Таблица вводных'!$G$5)</f>
        <v>0.82499999999999996</v>
      </c>
      <c r="F1061" s="42">
        <f>('Исходник сравнение Дубай'!$F1025/2+'Таблица вводных'!$F$6)-(('Исходник сравнение Дубай'!$F1025/2+'Таблица вводных'!$F$6)*'Таблица вводных'!$G$6)</f>
        <v>21.6</v>
      </c>
      <c r="G1061" s="42">
        <f>('Исходник сравнение Дубай'!$G1025/2)-(('Исходник сравнение Дубай'!$G1025/2)*'Таблица вводных'!$G$7)</f>
        <v>0</v>
      </c>
      <c r="H1061" s="43">
        <f>'Исходник сравнение Дубай'!$H1025/2</f>
        <v>0</v>
      </c>
      <c r="I1061" s="42">
        <f>'Исходник сравнение Дубай'!$I1025/2-(('Исходник сравнение Дубай'!$I1025/2)*'Таблица вводных'!$G$9)</f>
        <v>0</v>
      </c>
      <c r="J1061" s="13" t="s">
        <v>165</v>
      </c>
    </row>
    <row r="1062" spans="1:10" ht="13.2" customHeight="1">
      <c r="A1062" s="140"/>
      <c r="B1062" s="5"/>
      <c r="C1062" s="42">
        <f>('Исходник сравнение Дубай'!$C1026/2)-(('Исходник сравнение Дубай'!$C1026/2)*'Таблица вводных'!$G$3)</f>
        <v>0</v>
      </c>
      <c r="D1062" s="42">
        <f>('Исходник сравнение Дубай'!$D1026/2+'Таблица вводных'!$F$4)-('Исходник сравнение Дубай'!$D1026/2*'Таблица вводных'!$G$4)</f>
        <v>7</v>
      </c>
      <c r="E1062" s="42">
        <f>('Исходник сравнение Дубай'!$E1026/2)-(('Исходник сравнение Дубай'!$E1026/2-'Таблица вводных'!$F$5)*'Таблица вводных'!$G$5)</f>
        <v>0.82499999999999996</v>
      </c>
      <c r="F1062" s="42">
        <f>('Исходник сравнение Дубай'!$F1026/2+'Таблица вводных'!$F$6)-(('Исходник сравнение Дубай'!$F1026/2+'Таблица вводных'!$F$6)*'Таблица вводных'!$G$6)</f>
        <v>21.6</v>
      </c>
      <c r="G1062" s="42">
        <f>('Исходник сравнение Дубай'!$G1026/2)-(('Исходник сравнение Дубай'!$G1026/2)*'Таблица вводных'!$G$7)</f>
        <v>0</v>
      </c>
      <c r="H1062" s="43">
        <f>'Исходник сравнение Дубай'!$H1026/2</f>
        <v>0</v>
      </c>
      <c r="I1062" s="42">
        <f>'Исходник сравнение Дубай'!$I1026/2-(('Исходник сравнение Дубай'!$I1026/2)*'Таблица вводных'!$G$9)</f>
        <v>0</v>
      </c>
      <c r="J1062" s="13" t="s">
        <v>165</v>
      </c>
    </row>
    <row r="1063" spans="1:10" ht="13.2" customHeight="1">
      <c r="A1063" s="141"/>
      <c r="B1063" s="18"/>
      <c r="C1063" s="44">
        <f>('Исходник сравнение Дубай'!$C1027/2)-(('Исходник сравнение Дубай'!$C1027/2)*'Таблица вводных'!$G$3)</f>
        <v>0</v>
      </c>
      <c r="D1063" s="44">
        <f>('Исходник сравнение Дубай'!$D1027/2+'Таблица вводных'!$F$4)-('Исходник сравнение Дубай'!$D1027/2*'Таблица вводных'!$G$4)</f>
        <v>7</v>
      </c>
      <c r="E1063" s="44">
        <f>('Исходник сравнение Дубай'!$E1027/2)-(('Исходник сравнение Дубай'!$E1027/2-'Таблица вводных'!$F$5)*'Таблица вводных'!$G$5)</f>
        <v>0.82499999999999996</v>
      </c>
      <c r="F1063" s="44">
        <f>('Исходник сравнение Дубай'!$F1027/2+'Таблица вводных'!$F$6)-(('Исходник сравнение Дубай'!$F1027/2+'Таблица вводных'!$F$6)*'Таблица вводных'!$G$6)</f>
        <v>21.6</v>
      </c>
      <c r="G1063" s="44">
        <f>('Исходник сравнение Дубай'!$G1027/2)-(('Исходник сравнение Дубай'!$G1027/2)*'Таблица вводных'!$G$7)</f>
        <v>0</v>
      </c>
      <c r="H1063" s="45">
        <f>'Исходник сравнение Дубай'!$H1027/2</f>
        <v>0</v>
      </c>
      <c r="I1063" s="44">
        <f>'Исходник сравнение Дубай'!$I1027/2-(('Исходник сравнение Дубай'!$I1027/2)*'Таблица вводных'!$G$9)</f>
        <v>0</v>
      </c>
      <c r="J1063" s="22" t="s">
        <v>165</v>
      </c>
    </row>
    <row r="1064" spans="1:10" ht="13.2" customHeight="1">
      <c r="A1064" s="143" t="s">
        <v>243</v>
      </c>
      <c r="B1064" s="5">
        <v>45423</v>
      </c>
      <c r="C1064" s="40">
        <f>('Исходник сравнение Дубай'!$C1028/2)-(('Исходник сравнение Дубай'!$C1028/2)*'Таблица вводных'!$G$3)</f>
        <v>0</v>
      </c>
      <c r="D1064" s="40">
        <f>('Исходник сравнение Дубай'!$D1028/2+'Таблица вводных'!$F$4)-('Исходник сравнение Дубай'!$D1028/2*'Таблица вводных'!$G$4)</f>
        <v>7</v>
      </c>
      <c r="E1064" s="40">
        <f>('Исходник сравнение Дубай'!$E1028/2)-(('Исходник сравнение Дубай'!$E1028/2-'Таблица вводных'!$F$5)*'Таблица вводных'!$G$5)</f>
        <v>0.82499999999999996</v>
      </c>
      <c r="F1064" s="40">
        <f>('Исходник сравнение Дубай'!$F1028/2+'Таблица вводных'!$F$6)-(('Исходник сравнение Дубай'!$F1028/2+'Таблица вводных'!$F$6)*'Таблица вводных'!$G$6)</f>
        <v>21.6</v>
      </c>
      <c r="G1064" s="40">
        <f>('Исходник сравнение Дубай'!$G1028/2)-(('Исходник сравнение Дубай'!$G1028/2)*'Таблица вводных'!$G$7)</f>
        <v>0</v>
      </c>
      <c r="H1064" s="41">
        <f>'Исходник сравнение Дубай'!$H1028/2</f>
        <v>0</v>
      </c>
      <c r="I1064" s="40">
        <f>'Исходник сравнение Дубай'!$I1028/2-(('Исходник сравнение Дубай'!$I1028/2)*'Таблица вводных'!$G$9)</f>
        <v>0</v>
      </c>
      <c r="J1064" s="10" t="s">
        <v>244</v>
      </c>
    </row>
    <row r="1065" spans="1:10" ht="13.2" customHeight="1">
      <c r="A1065" s="140"/>
      <c r="B1065" s="5">
        <v>45426</v>
      </c>
      <c r="C1065" s="42">
        <f>('Исходник сравнение Дубай'!$C1029/2)-(('Исходник сравнение Дубай'!$C1029/2)*'Таблица вводных'!$G$3)</f>
        <v>0</v>
      </c>
      <c r="D1065" s="42">
        <f>('Исходник сравнение Дубай'!$D1029/2+'Таблица вводных'!$F$4)-('Исходник сравнение Дубай'!$D1029/2*'Таблица вводных'!$G$4)</f>
        <v>7</v>
      </c>
      <c r="E1065" s="42">
        <f>('Исходник сравнение Дубай'!$E1029/2)-(('Исходник сравнение Дубай'!$E1029/2-'Таблица вводных'!$F$5)*'Таблица вводных'!$G$5)</f>
        <v>0.82499999999999996</v>
      </c>
      <c r="F1065" s="42">
        <f>('Исходник сравнение Дубай'!$F1029/2+'Таблица вводных'!$F$6)-(('Исходник сравнение Дубай'!$F1029/2+'Таблица вводных'!$F$6)*'Таблица вводных'!$G$6)</f>
        <v>21.6</v>
      </c>
      <c r="G1065" s="42">
        <f>('Исходник сравнение Дубай'!$G1029/2)-(('Исходник сравнение Дубай'!$G1029/2)*'Таблица вводных'!$G$7)</f>
        <v>0</v>
      </c>
      <c r="H1065" s="43">
        <f>'Исходник сравнение Дубай'!$H1029/2</f>
        <v>0</v>
      </c>
      <c r="I1065" s="42">
        <f>'Исходник сравнение Дубай'!$I1029/2-(('Исходник сравнение Дубай'!$I1029/2)*'Таблица вводных'!$G$9)</f>
        <v>0</v>
      </c>
      <c r="J1065" s="13" t="s">
        <v>244</v>
      </c>
    </row>
    <row r="1066" spans="1:10" ht="13.2" customHeight="1">
      <c r="A1066" s="140"/>
      <c r="B1066" s="5">
        <v>45430</v>
      </c>
      <c r="C1066" s="42">
        <f>('Исходник сравнение Дубай'!$C1030/2)-(('Исходник сравнение Дубай'!$C1030/2)*'Таблица вводных'!$G$3)</f>
        <v>0</v>
      </c>
      <c r="D1066" s="42">
        <f>('Исходник сравнение Дубай'!$D1030/2+'Таблица вводных'!$F$4)-('Исходник сравнение Дубай'!$D1030/2*'Таблица вводных'!$G$4)</f>
        <v>7</v>
      </c>
      <c r="E1066" s="42">
        <f>('Исходник сравнение Дубай'!$E1030/2)-(('Исходник сравнение Дубай'!$E1030/2-'Таблица вводных'!$F$5)*'Таблица вводных'!$G$5)</f>
        <v>0.82499999999999996</v>
      </c>
      <c r="F1066" s="42">
        <f>('Исходник сравнение Дубай'!$F1030/2+'Таблица вводных'!$F$6)-(('Исходник сравнение Дубай'!$F1030/2+'Таблица вводных'!$F$6)*'Таблица вводных'!$G$6)</f>
        <v>21.6</v>
      </c>
      <c r="G1066" s="42">
        <f>('Исходник сравнение Дубай'!$G1030/2)-(('Исходник сравнение Дубай'!$G1030/2)*'Таблица вводных'!$G$7)</f>
        <v>0</v>
      </c>
      <c r="H1066" s="43">
        <f>'Исходник сравнение Дубай'!$H1030/2</f>
        <v>0</v>
      </c>
      <c r="I1066" s="42">
        <f>'Исходник сравнение Дубай'!$I1030/2-(('Исходник сравнение Дубай'!$I1030/2)*'Таблица вводных'!$G$9)</f>
        <v>0</v>
      </c>
      <c r="J1066" s="13" t="s">
        <v>244</v>
      </c>
    </row>
    <row r="1067" spans="1:10" ht="13.2" customHeight="1">
      <c r="A1067" s="140"/>
      <c r="B1067" s="5">
        <v>45433</v>
      </c>
      <c r="C1067" s="42">
        <f>('Исходник сравнение Дубай'!$C1031/2)-(('Исходник сравнение Дубай'!$C1031/2)*'Таблица вводных'!$G$3)</f>
        <v>0</v>
      </c>
      <c r="D1067" s="42">
        <f>('Исходник сравнение Дубай'!$D1031/2+'Таблица вводных'!$F$4)-('Исходник сравнение Дубай'!$D1031/2*'Таблица вводных'!$G$4)</f>
        <v>7</v>
      </c>
      <c r="E1067" s="42">
        <f>('Исходник сравнение Дубай'!$E1031/2)-(('Исходник сравнение Дубай'!$E1031/2-'Таблица вводных'!$F$5)*'Таблица вводных'!$G$5)</f>
        <v>0.82499999999999996</v>
      </c>
      <c r="F1067" s="42">
        <f>('Исходник сравнение Дубай'!$F1031/2+'Таблица вводных'!$F$6)-(('Исходник сравнение Дубай'!$F1031/2+'Таблица вводных'!$F$6)*'Таблица вводных'!$G$6)</f>
        <v>21.6</v>
      </c>
      <c r="G1067" s="42">
        <f>('Исходник сравнение Дубай'!$G1031/2)-(('Исходник сравнение Дубай'!$G1031/2)*'Таблица вводных'!$G$7)</f>
        <v>0</v>
      </c>
      <c r="H1067" s="43">
        <f>'Исходник сравнение Дубай'!$H1031/2</f>
        <v>0</v>
      </c>
      <c r="I1067" s="42">
        <f>'Исходник сравнение Дубай'!$I1031/2-(('Исходник сравнение Дубай'!$I1031/2)*'Таблица вводных'!$G$9)</f>
        <v>0</v>
      </c>
      <c r="J1067" s="13" t="s">
        <v>244</v>
      </c>
    </row>
    <row r="1068" spans="1:10" ht="13.2" customHeight="1">
      <c r="A1068" s="140"/>
      <c r="B1068" s="5">
        <v>45437</v>
      </c>
      <c r="C1068" s="42">
        <f>('Исходник сравнение Дубай'!$C1032/2)-(('Исходник сравнение Дубай'!$C1032/2)*'Таблица вводных'!$G$3)</f>
        <v>0</v>
      </c>
      <c r="D1068" s="42">
        <f>('Исходник сравнение Дубай'!$D1032/2+'Таблица вводных'!$F$4)-('Исходник сравнение Дубай'!$D1032/2*'Таблица вводных'!$G$4)</f>
        <v>7</v>
      </c>
      <c r="E1068" s="42">
        <f>('Исходник сравнение Дубай'!$E1032/2)-(('Исходник сравнение Дубай'!$E1032/2-'Таблица вводных'!$F$5)*'Таблица вводных'!$G$5)</f>
        <v>0.82499999999999996</v>
      </c>
      <c r="F1068" s="42">
        <f>('Исходник сравнение Дубай'!$F1032/2+'Таблица вводных'!$F$6)-(('Исходник сравнение Дубай'!$F1032/2+'Таблица вводных'!$F$6)*'Таблица вводных'!$G$6)</f>
        <v>21.6</v>
      </c>
      <c r="G1068" s="42">
        <f>('Исходник сравнение Дубай'!$G1032/2)-(('Исходник сравнение Дубай'!$G1032/2)*'Таблица вводных'!$G$7)</f>
        <v>0</v>
      </c>
      <c r="H1068" s="43">
        <f>'Исходник сравнение Дубай'!$H1032/2</f>
        <v>0</v>
      </c>
      <c r="I1068" s="42">
        <f>'Исходник сравнение Дубай'!$I1032/2-(('Исходник сравнение Дубай'!$I1032/2)*'Таблица вводных'!$G$9)</f>
        <v>0</v>
      </c>
      <c r="J1068" s="13" t="s">
        <v>244</v>
      </c>
    </row>
    <row r="1069" spans="1:10" ht="13.2" customHeight="1">
      <c r="A1069" s="140"/>
      <c r="B1069" s="5">
        <v>45440</v>
      </c>
      <c r="C1069" s="42">
        <f>('Исходник сравнение Дубай'!$C1033/2)-(('Исходник сравнение Дубай'!$C1033/2)*'Таблица вводных'!$G$3)</f>
        <v>0</v>
      </c>
      <c r="D1069" s="42">
        <f>('Исходник сравнение Дубай'!$D1033/2+'Таблица вводных'!$F$4)-('Исходник сравнение Дубай'!$D1033/2*'Таблица вводных'!$G$4)</f>
        <v>7</v>
      </c>
      <c r="E1069" s="42">
        <f>('Исходник сравнение Дубай'!$E1033/2)-(('Исходник сравнение Дубай'!$E1033/2-'Таблица вводных'!$F$5)*'Таблица вводных'!$G$5)</f>
        <v>0.82499999999999996</v>
      </c>
      <c r="F1069" s="42">
        <f>('Исходник сравнение Дубай'!$F1033/2+'Таблица вводных'!$F$6)-(('Исходник сравнение Дубай'!$F1033/2+'Таблица вводных'!$F$6)*'Таблица вводных'!$G$6)</f>
        <v>21.6</v>
      </c>
      <c r="G1069" s="42">
        <f>('Исходник сравнение Дубай'!$G1033/2)-(('Исходник сравнение Дубай'!$G1033/2)*'Таблица вводных'!$G$7)</f>
        <v>0</v>
      </c>
      <c r="H1069" s="43">
        <f>'Исходник сравнение Дубай'!$H1033/2</f>
        <v>0</v>
      </c>
      <c r="I1069" s="42">
        <f>'Исходник сравнение Дубай'!$I1033/2-(('Исходник сравнение Дубай'!$I1033/2)*'Таблица вводных'!$G$9)</f>
        <v>0</v>
      </c>
      <c r="J1069" s="13" t="s">
        <v>244</v>
      </c>
    </row>
    <row r="1070" spans="1:10" ht="13.2" customHeight="1">
      <c r="A1070" s="140"/>
      <c r="B1070" s="5">
        <v>45444</v>
      </c>
      <c r="C1070" s="42">
        <f>('Исходник сравнение Дубай'!$C1034/2)-(('Исходник сравнение Дубай'!$C1034/2)*'Таблица вводных'!$G$3)</f>
        <v>0</v>
      </c>
      <c r="D1070" s="42">
        <f>('Исходник сравнение Дубай'!$D1034/2+'Таблица вводных'!$F$4)-('Исходник сравнение Дубай'!$D1034/2*'Таблица вводных'!$G$4)</f>
        <v>7</v>
      </c>
      <c r="E1070" s="42">
        <f>('Исходник сравнение Дубай'!$E1034/2)-(('Исходник сравнение Дубай'!$E1034/2-'Таблица вводных'!$F$5)*'Таблица вводных'!$G$5)</f>
        <v>0.82499999999999996</v>
      </c>
      <c r="F1070" s="42">
        <f>('Исходник сравнение Дубай'!$F1034/2+'Таблица вводных'!$F$6)-(('Исходник сравнение Дубай'!$F1034/2+'Таблица вводных'!$F$6)*'Таблица вводных'!$G$6)</f>
        <v>21.6</v>
      </c>
      <c r="G1070" s="42">
        <f>('Исходник сравнение Дубай'!$G1034/2)-(('Исходник сравнение Дубай'!$G1034/2)*'Таблица вводных'!$G$7)</f>
        <v>0</v>
      </c>
      <c r="H1070" s="43">
        <f>'Исходник сравнение Дубай'!$H1034/2</f>
        <v>0</v>
      </c>
      <c r="I1070" s="42">
        <f>'Исходник сравнение Дубай'!$I1034/2-(('Исходник сравнение Дубай'!$I1034/2)*'Таблица вводных'!$G$9)</f>
        <v>0</v>
      </c>
      <c r="J1070" s="13" t="s">
        <v>244</v>
      </c>
    </row>
    <row r="1071" spans="1:10" ht="13.2" customHeight="1">
      <c r="A1071" s="140"/>
      <c r="B1071" s="5">
        <v>45447</v>
      </c>
      <c r="C1071" s="42">
        <f>('Исходник сравнение Дубай'!$C1035/2)-(('Исходник сравнение Дубай'!$C1035/2)*'Таблица вводных'!$G$3)</f>
        <v>0</v>
      </c>
      <c r="D1071" s="42">
        <f>('Исходник сравнение Дубай'!$D1035/2+'Таблица вводных'!$F$4)-('Исходник сравнение Дубай'!$D1035/2*'Таблица вводных'!$G$4)</f>
        <v>7</v>
      </c>
      <c r="E1071" s="42">
        <f>('Исходник сравнение Дубай'!$E1035/2)-(('Исходник сравнение Дубай'!$E1035/2-'Таблица вводных'!$F$5)*'Таблица вводных'!$G$5)</f>
        <v>0.82499999999999996</v>
      </c>
      <c r="F1071" s="42">
        <f>('Исходник сравнение Дубай'!$F1035/2+'Таблица вводных'!$F$6)-(('Исходник сравнение Дубай'!$F1035/2+'Таблица вводных'!$F$6)*'Таблица вводных'!$G$6)</f>
        <v>21.6</v>
      </c>
      <c r="G1071" s="42">
        <f>('Исходник сравнение Дубай'!$G1035/2)-(('Исходник сравнение Дубай'!$G1035/2)*'Таблица вводных'!$G$7)</f>
        <v>0</v>
      </c>
      <c r="H1071" s="43">
        <f>'Исходник сравнение Дубай'!$H1035/2</f>
        <v>0</v>
      </c>
      <c r="I1071" s="42">
        <f>'Исходник сравнение Дубай'!$I1035/2-(('Исходник сравнение Дубай'!$I1035/2)*'Таблица вводных'!$G$9)</f>
        <v>0</v>
      </c>
      <c r="J1071" s="13" t="s">
        <v>244</v>
      </c>
    </row>
    <row r="1072" spans="1:10" ht="13.2" customHeight="1">
      <c r="A1072" s="140"/>
      <c r="B1072" s="5">
        <v>45451</v>
      </c>
      <c r="C1072" s="42">
        <f>('Исходник сравнение Дубай'!$C1036/2)-(('Исходник сравнение Дубай'!$C1036/2)*'Таблица вводных'!$G$3)</f>
        <v>0</v>
      </c>
      <c r="D1072" s="42">
        <f>('Исходник сравнение Дубай'!$D1036/2+'Таблица вводных'!$F$4)-('Исходник сравнение Дубай'!$D1036/2*'Таблица вводных'!$G$4)</f>
        <v>7</v>
      </c>
      <c r="E1072" s="42">
        <f>('Исходник сравнение Дубай'!$E1036/2)-(('Исходник сравнение Дубай'!$E1036/2-'Таблица вводных'!$F$5)*'Таблица вводных'!$G$5)</f>
        <v>0.82499999999999996</v>
      </c>
      <c r="F1072" s="42">
        <f>('Исходник сравнение Дубай'!$F1036/2+'Таблица вводных'!$F$6)-(('Исходник сравнение Дубай'!$F1036/2+'Таблица вводных'!$F$6)*'Таблица вводных'!$G$6)</f>
        <v>21.6</v>
      </c>
      <c r="G1072" s="42">
        <f>('Исходник сравнение Дубай'!$G1036/2)-(('Исходник сравнение Дубай'!$G1036/2)*'Таблица вводных'!$G$7)</f>
        <v>0</v>
      </c>
      <c r="H1072" s="43">
        <f>'Исходник сравнение Дубай'!$H1036/2</f>
        <v>0</v>
      </c>
      <c r="I1072" s="42">
        <f>'Исходник сравнение Дубай'!$I1036/2-(('Исходник сравнение Дубай'!$I1036/2)*'Таблица вводных'!$G$9)</f>
        <v>0</v>
      </c>
      <c r="J1072" s="13" t="s">
        <v>244</v>
      </c>
    </row>
    <row r="1073" spans="1:10" ht="13.2" customHeight="1">
      <c r="A1073" s="140"/>
      <c r="B1073" s="5">
        <v>45454</v>
      </c>
      <c r="C1073" s="42">
        <f>('Исходник сравнение Дубай'!$C1037/2)-(('Исходник сравнение Дубай'!$C1037/2)*'Таблица вводных'!$G$3)</f>
        <v>0</v>
      </c>
      <c r="D1073" s="42">
        <f>('Исходник сравнение Дубай'!$D1037/2+'Таблица вводных'!$F$4)-('Исходник сравнение Дубай'!$D1037/2*'Таблица вводных'!$G$4)</f>
        <v>7</v>
      </c>
      <c r="E1073" s="42">
        <f>('Исходник сравнение Дубай'!$E1037/2)-(('Исходник сравнение Дубай'!$E1037/2-'Таблица вводных'!$F$5)*'Таблица вводных'!$G$5)</f>
        <v>0.82499999999999996</v>
      </c>
      <c r="F1073" s="42">
        <f>('Исходник сравнение Дубай'!$F1037/2+'Таблица вводных'!$F$6)-(('Исходник сравнение Дубай'!$F1037/2+'Таблица вводных'!$F$6)*'Таблица вводных'!$G$6)</f>
        <v>21.6</v>
      </c>
      <c r="G1073" s="42">
        <f>('Исходник сравнение Дубай'!$G1037/2)-(('Исходник сравнение Дубай'!$G1037/2)*'Таблица вводных'!$G$7)</f>
        <v>0</v>
      </c>
      <c r="H1073" s="43">
        <f>'Исходник сравнение Дубай'!$H1037/2</f>
        <v>0</v>
      </c>
      <c r="I1073" s="42">
        <f>'Исходник сравнение Дубай'!$I1037/2-(('Исходник сравнение Дубай'!$I1037/2)*'Таблица вводных'!$G$9)</f>
        <v>0</v>
      </c>
      <c r="J1073" s="13" t="s">
        <v>244</v>
      </c>
    </row>
    <row r="1074" spans="1:10" ht="13.2" customHeight="1">
      <c r="A1074" s="140"/>
      <c r="B1074" s="5"/>
      <c r="C1074" s="42">
        <f>('Исходник сравнение Дубай'!$C1038/2)-(('Исходник сравнение Дубай'!$C1038/2)*'Таблица вводных'!$G$3)</f>
        <v>0</v>
      </c>
      <c r="D1074" s="42">
        <f>('Исходник сравнение Дубай'!$D1038/2+'Таблица вводных'!$F$4)-('Исходник сравнение Дубай'!$D1038/2*'Таблица вводных'!$G$4)</f>
        <v>7</v>
      </c>
      <c r="E1074" s="42">
        <f>('Исходник сравнение Дубай'!$E1038/2)-(('Исходник сравнение Дубай'!$E1038/2-'Таблица вводных'!$F$5)*'Таблица вводных'!$G$5)</f>
        <v>0.82499999999999996</v>
      </c>
      <c r="F1074" s="42">
        <f>('Исходник сравнение Дубай'!$F1038/2+'Таблица вводных'!$F$6)-(('Исходник сравнение Дубай'!$F1038/2+'Таблица вводных'!$F$6)*'Таблица вводных'!$G$6)</f>
        <v>21.6</v>
      </c>
      <c r="G1074" s="42">
        <f>('Исходник сравнение Дубай'!$G1038/2)-(('Исходник сравнение Дубай'!$G1038/2)*'Таблица вводных'!$G$7)</f>
        <v>0</v>
      </c>
      <c r="H1074" s="43">
        <f>'Исходник сравнение Дубай'!$H1038/2</f>
        <v>0</v>
      </c>
      <c r="I1074" s="42">
        <f>'Исходник сравнение Дубай'!$I1038/2-(('Исходник сравнение Дубай'!$I1038/2)*'Таблица вводных'!$G$9)</f>
        <v>0</v>
      </c>
      <c r="J1074" s="13" t="s">
        <v>244</v>
      </c>
    </row>
    <row r="1075" spans="1:10" ht="13.2" customHeight="1">
      <c r="A1075" s="140"/>
      <c r="B1075" s="5"/>
      <c r="C1075" s="42">
        <f>('Исходник сравнение Дубай'!$C1039/2)-(('Исходник сравнение Дубай'!$C1039/2)*'Таблица вводных'!$G$3)</f>
        <v>0</v>
      </c>
      <c r="D1075" s="42">
        <f>('Исходник сравнение Дубай'!$D1039/2+'Таблица вводных'!$F$4)-('Исходник сравнение Дубай'!$D1039/2*'Таблица вводных'!$G$4)</f>
        <v>7</v>
      </c>
      <c r="E1075" s="42">
        <f>('Исходник сравнение Дубай'!$E1039/2)-(('Исходник сравнение Дубай'!$E1039/2-'Таблица вводных'!$F$5)*'Таблица вводных'!$G$5)</f>
        <v>0.82499999999999996</v>
      </c>
      <c r="F1075" s="42">
        <f>('Исходник сравнение Дубай'!$F1039/2+'Таблица вводных'!$F$6)-(('Исходник сравнение Дубай'!$F1039/2+'Таблица вводных'!$F$6)*'Таблица вводных'!$G$6)</f>
        <v>21.6</v>
      </c>
      <c r="G1075" s="42">
        <f>('Исходник сравнение Дубай'!$G1039/2)-(('Исходник сравнение Дубай'!$G1039/2)*'Таблица вводных'!$G$7)</f>
        <v>0</v>
      </c>
      <c r="H1075" s="43">
        <f>'Исходник сравнение Дубай'!$H1039/2</f>
        <v>0</v>
      </c>
      <c r="I1075" s="42">
        <f>'Исходник сравнение Дубай'!$I1039/2-(('Исходник сравнение Дубай'!$I1039/2)*'Таблица вводных'!$G$9)</f>
        <v>0</v>
      </c>
      <c r="J1075" s="13" t="s">
        <v>244</v>
      </c>
    </row>
    <row r="1076" spans="1:10" ht="13.2" customHeight="1">
      <c r="A1076" s="140"/>
      <c r="B1076" s="5"/>
      <c r="C1076" s="42">
        <f>('Исходник сравнение Дубай'!$C1040/2)-(('Исходник сравнение Дубай'!$C1040/2)*'Таблица вводных'!$G$3)</f>
        <v>0</v>
      </c>
      <c r="D1076" s="42">
        <f>('Исходник сравнение Дубай'!$D1040/2+'Таблица вводных'!$F$4)-('Исходник сравнение Дубай'!$D1040/2*'Таблица вводных'!$G$4)</f>
        <v>7</v>
      </c>
      <c r="E1076" s="42">
        <f>('Исходник сравнение Дубай'!$E1040/2)-(('Исходник сравнение Дубай'!$E1040/2-'Таблица вводных'!$F$5)*'Таблица вводных'!$G$5)</f>
        <v>0.82499999999999996</v>
      </c>
      <c r="F1076" s="42">
        <f>('Исходник сравнение Дубай'!$F1040/2+'Таблица вводных'!$F$6)-(('Исходник сравнение Дубай'!$F1040/2+'Таблица вводных'!$F$6)*'Таблица вводных'!$G$6)</f>
        <v>21.6</v>
      </c>
      <c r="G1076" s="42">
        <f>('Исходник сравнение Дубай'!$G1040/2)-(('Исходник сравнение Дубай'!$G1040/2)*'Таблица вводных'!$G$7)</f>
        <v>0</v>
      </c>
      <c r="H1076" s="43">
        <f>'Исходник сравнение Дубай'!$H1040/2</f>
        <v>0</v>
      </c>
      <c r="I1076" s="42">
        <f>'Исходник сравнение Дубай'!$I1040/2-(('Исходник сравнение Дубай'!$I1040/2)*'Таблица вводных'!$G$9)</f>
        <v>0</v>
      </c>
      <c r="J1076" s="13" t="s">
        <v>244</v>
      </c>
    </row>
    <row r="1077" spans="1:10" ht="13.2" customHeight="1">
      <c r="A1077" s="140"/>
      <c r="B1077" s="5"/>
      <c r="C1077" s="42">
        <f>('Исходник сравнение Дубай'!$C1041/2)-(('Исходник сравнение Дубай'!$C1041/2)*'Таблица вводных'!$G$3)</f>
        <v>0</v>
      </c>
      <c r="D1077" s="42">
        <f>('Исходник сравнение Дубай'!$D1041/2+'Таблица вводных'!$F$4)-('Исходник сравнение Дубай'!$D1041/2*'Таблица вводных'!$G$4)</f>
        <v>7</v>
      </c>
      <c r="E1077" s="42">
        <f>('Исходник сравнение Дубай'!$E1041/2)-(('Исходник сравнение Дубай'!$E1041/2-'Таблица вводных'!$F$5)*'Таблица вводных'!$G$5)</f>
        <v>0.82499999999999996</v>
      </c>
      <c r="F1077" s="42">
        <f>('Исходник сравнение Дубай'!$F1041/2+'Таблица вводных'!$F$6)-(('Исходник сравнение Дубай'!$F1041/2+'Таблица вводных'!$F$6)*'Таблица вводных'!$G$6)</f>
        <v>21.6</v>
      </c>
      <c r="G1077" s="42">
        <f>('Исходник сравнение Дубай'!$G1041/2)-(('Исходник сравнение Дубай'!$G1041/2)*'Таблица вводных'!$G$7)</f>
        <v>0</v>
      </c>
      <c r="H1077" s="43">
        <f>'Исходник сравнение Дубай'!$H1041/2</f>
        <v>0</v>
      </c>
      <c r="I1077" s="42">
        <f>'Исходник сравнение Дубай'!$I1041/2-(('Исходник сравнение Дубай'!$I1041/2)*'Таблица вводных'!$G$9)</f>
        <v>0</v>
      </c>
      <c r="J1077" s="13" t="s">
        <v>244</v>
      </c>
    </row>
    <row r="1078" spans="1:10" ht="13.2" customHeight="1">
      <c r="A1078" s="140"/>
      <c r="B1078" s="5"/>
      <c r="C1078" s="42">
        <f>('Исходник сравнение Дубай'!$C1042/2)-(('Исходник сравнение Дубай'!$C1042/2)*'Таблица вводных'!$G$3)</f>
        <v>0</v>
      </c>
      <c r="D1078" s="42">
        <f>('Исходник сравнение Дубай'!$D1042/2+'Таблица вводных'!$F$4)-('Исходник сравнение Дубай'!$D1042/2*'Таблица вводных'!$G$4)</f>
        <v>7</v>
      </c>
      <c r="E1078" s="42">
        <f>('Исходник сравнение Дубай'!$E1042/2)-(('Исходник сравнение Дубай'!$E1042/2-'Таблица вводных'!$F$5)*'Таблица вводных'!$G$5)</f>
        <v>0.82499999999999996</v>
      </c>
      <c r="F1078" s="42">
        <f>('Исходник сравнение Дубай'!$F1042/2+'Таблица вводных'!$F$6)-(('Исходник сравнение Дубай'!$F1042/2+'Таблица вводных'!$F$6)*'Таблица вводных'!$G$6)</f>
        <v>21.6</v>
      </c>
      <c r="G1078" s="42">
        <f>('Исходник сравнение Дубай'!$G1042/2)-(('Исходник сравнение Дубай'!$G1042/2)*'Таблица вводных'!$G$7)</f>
        <v>0</v>
      </c>
      <c r="H1078" s="43">
        <f>'Исходник сравнение Дубай'!$H1042/2</f>
        <v>0</v>
      </c>
      <c r="I1078" s="42">
        <f>'Исходник сравнение Дубай'!$I1042/2-(('Исходник сравнение Дубай'!$I1042/2)*'Таблица вводных'!$G$9)</f>
        <v>0</v>
      </c>
      <c r="J1078" s="13" t="s">
        <v>244</v>
      </c>
    </row>
    <row r="1079" spans="1:10" ht="13.2" customHeight="1">
      <c r="A1079" s="140"/>
      <c r="B1079" s="5"/>
      <c r="C1079" s="42">
        <f>('Исходник сравнение Дубай'!$C1043/2)-(('Исходник сравнение Дубай'!$C1043/2)*'Таблица вводных'!$G$3)</f>
        <v>0</v>
      </c>
      <c r="D1079" s="42">
        <f>('Исходник сравнение Дубай'!$D1043/2+'Таблица вводных'!$F$4)-('Исходник сравнение Дубай'!$D1043/2*'Таблица вводных'!$G$4)</f>
        <v>7</v>
      </c>
      <c r="E1079" s="42">
        <f>('Исходник сравнение Дубай'!$E1043/2)-(('Исходник сравнение Дубай'!$E1043/2-'Таблица вводных'!$F$5)*'Таблица вводных'!$G$5)</f>
        <v>0.82499999999999996</v>
      </c>
      <c r="F1079" s="42">
        <f>('Исходник сравнение Дубай'!$F1043/2+'Таблица вводных'!$F$6)-(('Исходник сравнение Дубай'!$F1043/2+'Таблица вводных'!$F$6)*'Таблица вводных'!$G$6)</f>
        <v>21.6</v>
      </c>
      <c r="G1079" s="42">
        <f>('Исходник сравнение Дубай'!$G1043/2)-(('Исходник сравнение Дубай'!$G1043/2)*'Таблица вводных'!$G$7)</f>
        <v>0</v>
      </c>
      <c r="H1079" s="43">
        <f>'Исходник сравнение Дубай'!$H1043/2</f>
        <v>0</v>
      </c>
      <c r="I1079" s="42">
        <f>'Исходник сравнение Дубай'!$I1043/2-(('Исходник сравнение Дубай'!$I1043/2)*'Таблица вводных'!$G$9)</f>
        <v>0</v>
      </c>
      <c r="J1079" s="13" t="s">
        <v>244</v>
      </c>
    </row>
    <row r="1080" spans="1:10" ht="13.2" customHeight="1">
      <c r="A1080" s="140"/>
      <c r="B1080" s="5"/>
      <c r="C1080" s="42">
        <f>('Исходник сравнение Дубай'!$C1044/2)-(('Исходник сравнение Дубай'!$C1044/2)*'Таблица вводных'!$G$3)</f>
        <v>0</v>
      </c>
      <c r="D1080" s="42">
        <f>('Исходник сравнение Дубай'!$D1044/2+'Таблица вводных'!$F$4)-('Исходник сравнение Дубай'!$D1044/2*'Таблица вводных'!$G$4)</f>
        <v>7</v>
      </c>
      <c r="E1080" s="42">
        <f>('Исходник сравнение Дубай'!$E1044/2)-(('Исходник сравнение Дубай'!$E1044/2-'Таблица вводных'!$F$5)*'Таблица вводных'!$G$5)</f>
        <v>0.82499999999999996</v>
      </c>
      <c r="F1080" s="42">
        <f>('Исходник сравнение Дубай'!$F1044/2+'Таблица вводных'!$F$6)-(('Исходник сравнение Дубай'!$F1044/2+'Таблица вводных'!$F$6)*'Таблица вводных'!$G$6)</f>
        <v>21.6</v>
      </c>
      <c r="G1080" s="42">
        <f>('Исходник сравнение Дубай'!$G1044/2)-(('Исходник сравнение Дубай'!$G1044/2)*'Таблица вводных'!$G$7)</f>
        <v>0</v>
      </c>
      <c r="H1080" s="43">
        <f>'Исходник сравнение Дубай'!$H1044/2</f>
        <v>0</v>
      </c>
      <c r="I1080" s="42">
        <f>'Исходник сравнение Дубай'!$I1044/2-(('Исходник сравнение Дубай'!$I1044/2)*'Таблица вводных'!$G$9)</f>
        <v>0</v>
      </c>
      <c r="J1080" s="13" t="s">
        <v>244</v>
      </c>
    </row>
    <row r="1081" spans="1:10" ht="13.2" customHeight="1">
      <c r="A1081" s="141"/>
      <c r="B1081" s="18"/>
      <c r="C1081" s="44">
        <f>('Исходник сравнение Дубай'!$C1045/2)-(('Исходник сравнение Дубай'!$C1045/2)*'Таблица вводных'!$G$3)</f>
        <v>0</v>
      </c>
      <c r="D1081" s="44">
        <f>('Исходник сравнение Дубай'!$D1045/2+'Таблица вводных'!$F$4)-('Исходник сравнение Дубай'!$D1045/2*'Таблица вводных'!$G$4)</f>
        <v>7</v>
      </c>
      <c r="E1081" s="44">
        <f>('Исходник сравнение Дубай'!$E1045/2)-(('Исходник сравнение Дубай'!$E1045/2-'Таблица вводных'!$F$5)*'Таблица вводных'!$G$5)</f>
        <v>0.82499999999999996</v>
      </c>
      <c r="F1081" s="44">
        <f>('Исходник сравнение Дубай'!$F1045/2+'Таблица вводных'!$F$6)-(('Исходник сравнение Дубай'!$F1045/2+'Таблица вводных'!$F$6)*'Таблица вводных'!$G$6)</f>
        <v>21.6</v>
      </c>
      <c r="G1081" s="44">
        <f>('Исходник сравнение Дубай'!$G1045/2)-(('Исходник сравнение Дубай'!$G1045/2)*'Таблица вводных'!$G$7)</f>
        <v>0</v>
      </c>
      <c r="H1081" s="45">
        <f>'Исходник сравнение Дубай'!$H1045/2</f>
        <v>0</v>
      </c>
      <c r="I1081" s="44">
        <f>'Исходник сравнение Дубай'!$I1045/2-(('Исходник сравнение Дубай'!$I1045/2)*'Таблица вводных'!$G$9)</f>
        <v>0</v>
      </c>
      <c r="J1081" s="22" t="s">
        <v>244</v>
      </c>
    </row>
    <row r="1082" spans="1:10" ht="13.2" customHeight="1">
      <c r="A1082" s="143" t="s">
        <v>245</v>
      </c>
      <c r="B1082" s="5">
        <v>45423</v>
      </c>
      <c r="C1082" s="40" t="e">
        <f>('Исходник сравнение Дубай'!#REF!/2)-(('Исходник сравнение Дубай'!#REF!/2)*'Таблица вводных'!$G$3)</f>
        <v>#REF!</v>
      </c>
      <c r="D1082" s="40" t="e">
        <f>('Исходник сравнение Дубай'!#REF!/2+'Таблица вводных'!$F$4)-('Исходник сравнение Дубай'!#REF!/2*'Таблица вводных'!$G$4)</f>
        <v>#REF!</v>
      </c>
      <c r="E1082" s="40" t="e">
        <f>('Исходник сравнение Дубай'!#REF!/2)-(('Исходник сравнение Дубай'!#REF!/2-'Таблица вводных'!$F$5)*'Таблица вводных'!$G$5)</f>
        <v>#REF!</v>
      </c>
      <c r="F1082" s="4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82" s="40" t="e">
        <f>('Исходник сравнение Дубай'!#REF!/2)-(('Исходник сравнение Дубай'!#REF!/2)*'Таблица вводных'!$G$7)</f>
        <v>#REF!</v>
      </c>
      <c r="H1082" s="41" t="e">
        <f>'Исходник сравнение Дубай'!#REF!/2</f>
        <v>#REF!</v>
      </c>
      <c r="I1082" s="40" t="e">
        <f>'Исходник сравнение Дубай'!#REF!/2-(('Исходник сравнение Дубай'!#REF!/2)*'Таблица вводных'!$G$9)</f>
        <v>#REF!</v>
      </c>
      <c r="J1082" s="10" t="s">
        <v>172</v>
      </c>
    </row>
    <row r="1083" spans="1:10" ht="13.2" customHeight="1">
      <c r="A1083" s="140"/>
      <c r="B1083" s="5">
        <v>45426</v>
      </c>
      <c r="C1083" s="42" t="e">
        <f>('Исходник сравнение Дубай'!#REF!/2)-(('Исходник сравнение Дубай'!#REF!/2)*'Таблица вводных'!$G$3)</f>
        <v>#REF!</v>
      </c>
      <c r="D1083" s="42" t="e">
        <f>('Исходник сравнение Дубай'!#REF!/2+'Таблица вводных'!$F$4)-('Исходник сравнение Дубай'!#REF!/2*'Таблица вводных'!$G$4)</f>
        <v>#REF!</v>
      </c>
      <c r="E1083" s="42" t="e">
        <f>('Исходник сравнение Дубай'!#REF!/2)-(('Исходник сравнение Дубай'!#REF!/2-'Таблица вводных'!$F$5)*'Таблица вводных'!$G$5)</f>
        <v>#REF!</v>
      </c>
      <c r="F1083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83" s="42" t="e">
        <f>('Исходник сравнение Дубай'!#REF!/2)-(('Исходник сравнение Дубай'!#REF!/2)*'Таблица вводных'!$G$7)</f>
        <v>#REF!</v>
      </c>
      <c r="H1083" s="43" t="e">
        <f>'Исходник сравнение Дубай'!#REF!/2</f>
        <v>#REF!</v>
      </c>
      <c r="I1083" s="42" t="e">
        <f>'Исходник сравнение Дубай'!#REF!/2-(('Исходник сравнение Дубай'!#REF!/2)*'Таблица вводных'!$G$9)</f>
        <v>#REF!</v>
      </c>
      <c r="J1083" s="13"/>
    </row>
    <row r="1084" spans="1:10" ht="13.2" customHeight="1">
      <c r="A1084" s="140"/>
      <c r="B1084" s="5">
        <v>45430</v>
      </c>
      <c r="C1084" s="42" t="e">
        <f>('Исходник сравнение Дубай'!#REF!/2)-(('Исходник сравнение Дубай'!#REF!/2)*'Таблица вводных'!$G$3)</f>
        <v>#REF!</v>
      </c>
      <c r="D1084" s="42" t="e">
        <f>('Исходник сравнение Дубай'!#REF!/2+'Таблица вводных'!$F$4)-('Исходник сравнение Дубай'!#REF!/2*'Таблица вводных'!$G$4)</f>
        <v>#REF!</v>
      </c>
      <c r="E1084" s="42" t="e">
        <f>('Исходник сравнение Дубай'!#REF!/2)-(('Исходник сравнение Дубай'!#REF!/2-'Таблица вводных'!$F$5)*'Таблица вводных'!$G$5)</f>
        <v>#REF!</v>
      </c>
      <c r="F1084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84" s="42" t="e">
        <f>('Исходник сравнение Дубай'!#REF!/2)-(('Исходник сравнение Дубай'!#REF!/2)*'Таблица вводных'!$G$7)</f>
        <v>#REF!</v>
      </c>
      <c r="H1084" s="43" t="e">
        <f>'Исходник сравнение Дубай'!#REF!/2</f>
        <v>#REF!</v>
      </c>
      <c r="I1084" s="42" t="e">
        <f>'Исходник сравнение Дубай'!#REF!/2-(('Исходник сравнение Дубай'!#REF!/2)*'Таблица вводных'!$G$9)</f>
        <v>#REF!</v>
      </c>
      <c r="J1084" s="13"/>
    </row>
    <row r="1085" spans="1:10" ht="13.2" customHeight="1">
      <c r="A1085" s="140"/>
      <c r="B1085" s="5">
        <v>45433</v>
      </c>
      <c r="C1085" s="42" t="e">
        <f>('Исходник сравнение Дубай'!#REF!/2)-(('Исходник сравнение Дубай'!#REF!/2)*'Таблица вводных'!$G$3)</f>
        <v>#REF!</v>
      </c>
      <c r="D1085" s="42" t="e">
        <f>('Исходник сравнение Дубай'!#REF!/2+'Таблица вводных'!$F$4)-('Исходник сравнение Дубай'!#REF!/2*'Таблица вводных'!$G$4)</f>
        <v>#REF!</v>
      </c>
      <c r="E1085" s="42" t="e">
        <f>('Исходник сравнение Дубай'!#REF!/2)-(('Исходник сравнение Дубай'!#REF!/2-'Таблица вводных'!$F$5)*'Таблица вводных'!$G$5)</f>
        <v>#REF!</v>
      </c>
      <c r="F1085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85" s="42" t="e">
        <f>('Исходник сравнение Дубай'!#REF!/2)-(('Исходник сравнение Дубай'!#REF!/2)*'Таблица вводных'!$G$7)</f>
        <v>#REF!</v>
      </c>
      <c r="H1085" s="43" t="e">
        <f>'Исходник сравнение Дубай'!#REF!/2</f>
        <v>#REF!</v>
      </c>
      <c r="I1085" s="42" t="e">
        <f>'Исходник сравнение Дубай'!#REF!/2-(('Исходник сравнение Дубай'!#REF!/2)*'Таблица вводных'!$G$9)</f>
        <v>#REF!</v>
      </c>
      <c r="J1085" s="13"/>
    </row>
    <row r="1086" spans="1:10" ht="13.2" customHeight="1">
      <c r="A1086" s="140"/>
      <c r="B1086" s="5">
        <v>45437</v>
      </c>
      <c r="C1086" s="42" t="e">
        <f>('Исходник сравнение Дубай'!#REF!/2)-(('Исходник сравнение Дубай'!#REF!/2)*'Таблица вводных'!$G$3)</f>
        <v>#REF!</v>
      </c>
      <c r="D1086" s="42" t="e">
        <f>('Исходник сравнение Дубай'!#REF!/2+'Таблица вводных'!$F$4)-('Исходник сравнение Дубай'!#REF!/2*'Таблица вводных'!$G$4)</f>
        <v>#REF!</v>
      </c>
      <c r="E1086" s="42" t="e">
        <f>('Исходник сравнение Дубай'!#REF!/2)-(('Исходник сравнение Дубай'!#REF!/2-'Таблица вводных'!$F$5)*'Таблица вводных'!$G$5)</f>
        <v>#REF!</v>
      </c>
      <c r="F1086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86" s="42" t="e">
        <f>('Исходник сравнение Дубай'!#REF!/2)-(('Исходник сравнение Дубай'!#REF!/2)*'Таблица вводных'!$G$7)</f>
        <v>#REF!</v>
      </c>
      <c r="H1086" s="43" t="e">
        <f>'Исходник сравнение Дубай'!#REF!/2</f>
        <v>#REF!</v>
      </c>
      <c r="I1086" s="42" t="e">
        <f>'Исходник сравнение Дубай'!#REF!/2-(('Исходник сравнение Дубай'!#REF!/2)*'Таблица вводных'!$G$9)</f>
        <v>#REF!</v>
      </c>
      <c r="J1086" s="13"/>
    </row>
    <row r="1087" spans="1:10" ht="13.2" customHeight="1">
      <c r="A1087" s="140"/>
      <c r="B1087" s="5">
        <v>45440</v>
      </c>
      <c r="C1087" s="42" t="e">
        <f>('Исходник сравнение Дубай'!#REF!/2)-(('Исходник сравнение Дубай'!#REF!/2)*'Таблица вводных'!$G$3)</f>
        <v>#REF!</v>
      </c>
      <c r="D1087" s="42" t="e">
        <f>('Исходник сравнение Дубай'!#REF!/2+'Таблица вводных'!$F$4)-('Исходник сравнение Дубай'!#REF!/2*'Таблица вводных'!$G$4)</f>
        <v>#REF!</v>
      </c>
      <c r="E1087" s="42" t="e">
        <f>('Исходник сравнение Дубай'!#REF!/2)-(('Исходник сравнение Дубай'!#REF!/2-'Таблица вводных'!$F$5)*'Таблица вводных'!$G$5)</f>
        <v>#REF!</v>
      </c>
      <c r="F1087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87" s="42" t="e">
        <f>('Исходник сравнение Дубай'!#REF!/2)-(('Исходник сравнение Дубай'!#REF!/2)*'Таблица вводных'!$G$7)</f>
        <v>#REF!</v>
      </c>
      <c r="H1087" s="43" t="e">
        <f>'Исходник сравнение Дубай'!#REF!/2</f>
        <v>#REF!</v>
      </c>
      <c r="I1087" s="42" t="e">
        <f>'Исходник сравнение Дубай'!#REF!/2-(('Исходник сравнение Дубай'!#REF!/2)*'Таблица вводных'!$G$9)</f>
        <v>#REF!</v>
      </c>
      <c r="J1087" s="13"/>
    </row>
    <row r="1088" spans="1:10" ht="13.2" customHeight="1">
      <c r="A1088" s="140"/>
      <c r="B1088" s="5">
        <v>45444</v>
      </c>
      <c r="C1088" s="42" t="e">
        <f>('Исходник сравнение Дубай'!#REF!/2)-(('Исходник сравнение Дубай'!#REF!/2)*'Таблица вводных'!$G$3)</f>
        <v>#REF!</v>
      </c>
      <c r="D1088" s="42" t="e">
        <f>('Исходник сравнение Дубай'!#REF!/2+'Таблица вводных'!$F$4)-('Исходник сравнение Дубай'!#REF!/2*'Таблица вводных'!$G$4)</f>
        <v>#REF!</v>
      </c>
      <c r="E1088" s="42" t="e">
        <f>('Исходник сравнение Дубай'!#REF!/2)-(('Исходник сравнение Дубай'!#REF!/2-'Таблица вводных'!$F$5)*'Таблица вводных'!$G$5)</f>
        <v>#REF!</v>
      </c>
      <c r="F1088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88" s="42" t="e">
        <f>('Исходник сравнение Дубай'!#REF!/2)-(('Исходник сравнение Дубай'!#REF!/2)*'Таблица вводных'!$G$7)</f>
        <v>#REF!</v>
      </c>
      <c r="H1088" s="43" t="e">
        <f>'Исходник сравнение Дубай'!#REF!/2</f>
        <v>#REF!</v>
      </c>
      <c r="I1088" s="42" t="e">
        <f>'Исходник сравнение Дубай'!#REF!/2-(('Исходник сравнение Дубай'!#REF!/2)*'Таблица вводных'!$G$9)</f>
        <v>#REF!</v>
      </c>
      <c r="J1088" s="13"/>
    </row>
    <row r="1089" spans="1:10" ht="13.2" customHeight="1">
      <c r="A1089" s="140"/>
      <c r="B1089" s="5">
        <v>45447</v>
      </c>
      <c r="C1089" s="42" t="e">
        <f>('Исходник сравнение Дубай'!#REF!/2)-(('Исходник сравнение Дубай'!#REF!/2)*'Таблица вводных'!$G$3)</f>
        <v>#REF!</v>
      </c>
      <c r="D1089" s="42" t="e">
        <f>('Исходник сравнение Дубай'!#REF!/2+'Таблица вводных'!$F$4)-('Исходник сравнение Дубай'!#REF!/2*'Таблица вводных'!$G$4)</f>
        <v>#REF!</v>
      </c>
      <c r="E1089" s="42" t="e">
        <f>('Исходник сравнение Дубай'!#REF!/2)-(('Исходник сравнение Дубай'!#REF!/2-'Таблица вводных'!$F$5)*'Таблица вводных'!$G$5)</f>
        <v>#REF!</v>
      </c>
      <c r="F1089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89" s="42" t="e">
        <f>('Исходник сравнение Дубай'!#REF!/2)-(('Исходник сравнение Дубай'!#REF!/2)*'Таблица вводных'!$G$7)</f>
        <v>#REF!</v>
      </c>
      <c r="H1089" s="43" t="e">
        <f>'Исходник сравнение Дубай'!#REF!/2</f>
        <v>#REF!</v>
      </c>
      <c r="I1089" s="42" t="e">
        <f>'Исходник сравнение Дубай'!#REF!/2-(('Исходник сравнение Дубай'!#REF!/2)*'Таблица вводных'!$G$9)</f>
        <v>#REF!</v>
      </c>
      <c r="J1089" s="13"/>
    </row>
    <row r="1090" spans="1:10" ht="13.2" customHeight="1">
      <c r="A1090" s="140"/>
      <c r="B1090" s="5">
        <v>45451</v>
      </c>
      <c r="C1090" s="42" t="e">
        <f>('Исходник сравнение Дубай'!#REF!/2)-(('Исходник сравнение Дубай'!#REF!/2)*'Таблица вводных'!$G$3)</f>
        <v>#REF!</v>
      </c>
      <c r="D1090" s="42" t="e">
        <f>('Исходник сравнение Дубай'!#REF!/2+'Таблица вводных'!$F$4)-('Исходник сравнение Дубай'!#REF!/2*'Таблица вводных'!$G$4)</f>
        <v>#REF!</v>
      </c>
      <c r="E1090" s="42" t="e">
        <f>('Исходник сравнение Дубай'!#REF!/2)-(('Исходник сравнение Дубай'!#REF!/2-'Таблица вводных'!$F$5)*'Таблица вводных'!$G$5)</f>
        <v>#REF!</v>
      </c>
      <c r="F1090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90" s="42" t="e">
        <f>('Исходник сравнение Дубай'!#REF!/2)-(('Исходник сравнение Дубай'!#REF!/2)*'Таблица вводных'!$G$7)</f>
        <v>#REF!</v>
      </c>
      <c r="H1090" s="43" t="e">
        <f>'Исходник сравнение Дубай'!#REF!/2</f>
        <v>#REF!</v>
      </c>
      <c r="I1090" s="42" t="e">
        <f>'Исходник сравнение Дубай'!#REF!/2-(('Исходник сравнение Дубай'!#REF!/2)*'Таблица вводных'!$G$9)</f>
        <v>#REF!</v>
      </c>
      <c r="J1090" s="13"/>
    </row>
    <row r="1091" spans="1:10" ht="13.2" customHeight="1">
      <c r="A1091" s="140"/>
      <c r="B1091" s="5">
        <v>45454</v>
      </c>
      <c r="C1091" s="42" t="e">
        <f>('Исходник сравнение Дубай'!#REF!/2)-(('Исходник сравнение Дубай'!#REF!/2)*'Таблица вводных'!$G$3)</f>
        <v>#REF!</v>
      </c>
      <c r="D1091" s="42" t="e">
        <f>('Исходник сравнение Дубай'!#REF!/2+'Таблица вводных'!$F$4)-('Исходник сравнение Дубай'!#REF!/2*'Таблица вводных'!$G$4)</f>
        <v>#REF!</v>
      </c>
      <c r="E1091" s="42" t="e">
        <f>('Исходник сравнение Дубай'!#REF!/2)-(('Исходник сравнение Дубай'!#REF!/2-'Таблица вводных'!$F$5)*'Таблица вводных'!$G$5)</f>
        <v>#REF!</v>
      </c>
      <c r="F1091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91" s="42" t="e">
        <f>('Исходник сравнение Дубай'!#REF!/2)-(('Исходник сравнение Дубай'!#REF!/2)*'Таблица вводных'!$G$7)</f>
        <v>#REF!</v>
      </c>
      <c r="H1091" s="43" t="e">
        <f>'Исходник сравнение Дубай'!#REF!/2</f>
        <v>#REF!</v>
      </c>
      <c r="I1091" s="42" t="e">
        <f>'Исходник сравнение Дубай'!#REF!/2-(('Исходник сравнение Дубай'!#REF!/2)*'Таблица вводных'!$G$9)</f>
        <v>#REF!</v>
      </c>
      <c r="J1091" s="13"/>
    </row>
    <row r="1092" spans="1:10" ht="13.2" customHeight="1">
      <c r="A1092" s="140"/>
      <c r="B1092" s="5"/>
      <c r="C1092" s="42" t="e">
        <f>('Исходник сравнение Дубай'!#REF!/2)-(('Исходник сравнение Дубай'!#REF!/2)*'Таблица вводных'!$G$3)</f>
        <v>#REF!</v>
      </c>
      <c r="D1092" s="42" t="e">
        <f>('Исходник сравнение Дубай'!#REF!/2+'Таблица вводных'!$F$4)-('Исходник сравнение Дубай'!#REF!/2*'Таблица вводных'!$G$4)</f>
        <v>#REF!</v>
      </c>
      <c r="E1092" s="42" t="e">
        <f>('Исходник сравнение Дубай'!#REF!/2)-(('Исходник сравнение Дубай'!#REF!/2-'Таблица вводных'!$F$5)*'Таблица вводных'!$G$5)</f>
        <v>#REF!</v>
      </c>
      <c r="F1092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92" s="42" t="e">
        <f>('Исходник сравнение Дубай'!#REF!/2)-(('Исходник сравнение Дубай'!#REF!/2)*'Таблица вводных'!$G$7)</f>
        <v>#REF!</v>
      </c>
      <c r="H1092" s="43" t="e">
        <f>'Исходник сравнение Дубай'!#REF!/2</f>
        <v>#REF!</v>
      </c>
      <c r="I1092" s="42" t="e">
        <f>'Исходник сравнение Дубай'!#REF!/2-(('Исходник сравнение Дубай'!#REF!/2)*'Таблица вводных'!$G$9)</f>
        <v>#REF!</v>
      </c>
      <c r="J1092" s="13"/>
    </row>
    <row r="1093" spans="1:10" ht="13.2" customHeight="1">
      <c r="A1093" s="140"/>
      <c r="B1093" s="5"/>
      <c r="C1093" s="42" t="e">
        <f>('Исходник сравнение Дубай'!#REF!/2)-(('Исходник сравнение Дубай'!#REF!/2)*'Таблица вводных'!$G$3)</f>
        <v>#REF!</v>
      </c>
      <c r="D1093" s="42" t="e">
        <f>('Исходник сравнение Дубай'!#REF!/2+'Таблица вводных'!$F$4)-('Исходник сравнение Дубай'!#REF!/2*'Таблица вводных'!$G$4)</f>
        <v>#REF!</v>
      </c>
      <c r="E1093" s="42" t="e">
        <f>('Исходник сравнение Дубай'!#REF!/2)-(('Исходник сравнение Дубай'!#REF!/2-'Таблица вводных'!$F$5)*'Таблица вводных'!$G$5)</f>
        <v>#REF!</v>
      </c>
      <c r="F1093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93" s="42" t="e">
        <f>('Исходник сравнение Дубай'!#REF!/2)-(('Исходник сравнение Дубай'!#REF!/2)*'Таблица вводных'!$G$7)</f>
        <v>#REF!</v>
      </c>
      <c r="H1093" s="43" t="e">
        <f>'Исходник сравнение Дубай'!#REF!/2</f>
        <v>#REF!</v>
      </c>
      <c r="I1093" s="42" t="e">
        <f>'Исходник сравнение Дубай'!#REF!/2-(('Исходник сравнение Дубай'!#REF!/2)*'Таблица вводных'!$G$9)</f>
        <v>#REF!</v>
      </c>
      <c r="J1093" s="13"/>
    </row>
    <row r="1094" spans="1:10" ht="13.2" customHeight="1">
      <c r="A1094" s="140"/>
      <c r="B1094" s="5"/>
      <c r="C1094" s="42" t="e">
        <f>('Исходник сравнение Дубай'!#REF!/2)-(('Исходник сравнение Дубай'!#REF!/2)*'Таблица вводных'!$G$3)</f>
        <v>#REF!</v>
      </c>
      <c r="D1094" s="42" t="e">
        <f>('Исходник сравнение Дубай'!#REF!/2+'Таблица вводных'!$F$4)-('Исходник сравнение Дубай'!#REF!/2*'Таблица вводных'!$G$4)</f>
        <v>#REF!</v>
      </c>
      <c r="E1094" s="42" t="e">
        <f>('Исходник сравнение Дубай'!#REF!/2)-(('Исходник сравнение Дубай'!#REF!/2-'Таблица вводных'!$F$5)*'Таблица вводных'!$G$5)</f>
        <v>#REF!</v>
      </c>
      <c r="F1094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94" s="42" t="e">
        <f>('Исходник сравнение Дубай'!#REF!/2)-(('Исходник сравнение Дубай'!#REF!/2)*'Таблица вводных'!$G$7)</f>
        <v>#REF!</v>
      </c>
      <c r="H1094" s="43" t="e">
        <f>'Исходник сравнение Дубай'!#REF!/2</f>
        <v>#REF!</v>
      </c>
      <c r="I1094" s="42" t="e">
        <f>'Исходник сравнение Дубай'!#REF!/2-(('Исходник сравнение Дубай'!#REF!/2)*'Таблица вводных'!$G$9)</f>
        <v>#REF!</v>
      </c>
      <c r="J1094" s="13"/>
    </row>
    <row r="1095" spans="1:10" ht="13.2" customHeight="1">
      <c r="A1095" s="140"/>
      <c r="B1095" s="5"/>
      <c r="C1095" s="42" t="e">
        <f>('Исходник сравнение Дубай'!#REF!/2)-(('Исходник сравнение Дубай'!#REF!/2)*'Таблица вводных'!$G$3)</f>
        <v>#REF!</v>
      </c>
      <c r="D1095" s="42" t="e">
        <f>('Исходник сравнение Дубай'!#REF!/2+'Таблица вводных'!$F$4)-('Исходник сравнение Дубай'!#REF!/2*'Таблица вводных'!$G$4)</f>
        <v>#REF!</v>
      </c>
      <c r="E1095" s="42" t="e">
        <f>('Исходник сравнение Дубай'!#REF!/2)-(('Исходник сравнение Дубай'!#REF!/2-'Таблица вводных'!$F$5)*'Таблица вводных'!$G$5)</f>
        <v>#REF!</v>
      </c>
      <c r="F1095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95" s="42" t="e">
        <f>('Исходник сравнение Дубай'!#REF!/2)-(('Исходник сравнение Дубай'!#REF!/2)*'Таблица вводных'!$G$7)</f>
        <v>#REF!</v>
      </c>
      <c r="H1095" s="43" t="e">
        <f>'Исходник сравнение Дубай'!#REF!/2</f>
        <v>#REF!</v>
      </c>
      <c r="I1095" s="42" t="e">
        <f>'Исходник сравнение Дубай'!#REF!/2-(('Исходник сравнение Дубай'!#REF!/2)*'Таблица вводных'!$G$9)</f>
        <v>#REF!</v>
      </c>
      <c r="J1095" s="13"/>
    </row>
    <row r="1096" spans="1:10" ht="13.2" customHeight="1">
      <c r="A1096" s="140"/>
      <c r="B1096" s="5"/>
      <c r="C1096" s="42" t="e">
        <f>('Исходник сравнение Дубай'!#REF!/2)-(('Исходник сравнение Дубай'!#REF!/2)*'Таблица вводных'!$G$3)</f>
        <v>#REF!</v>
      </c>
      <c r="D1096" s="42" t="e">
        <f>('Исходник сравнение Дубай'!#REF!/2+'Таблица вводных'!$F$4)-('Исходник сравнение Дубай'!#REF!/2*'Таблица вводных'!$G$4)</f>
        <v>#REF!</v>
      </c>
      <c r="E1096" s="42" t="e">
        <f>('Исходник сравнение Дубай'!#REF!/2)-(('Исходник сравнение Дубай'!#REF!/2-'Таблица вводных'!$F$5)*'Таблица вводных'!$G$5)</f>
        <v>#REF!</v>
      </c>
      <c r="F1096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96" s="42" t="e">
        <f>('Исходник сравнение Дубай'!#REF!/2)-(('Исходник сравнение Дубай'!#REF!/2)*'Таблица вводных'!$G$7)</f>
        <v>#REF!</v>
      </c>
      <c r="H1096" s="43" t="e">
        <f>'Исходник сравнение Дубай'!#REF!/2</f>
        <v>#REF!</v>
      </c>
      <c r="I1096" s="42" t="e">
        <f>'Исходник сравнение Дубай'!#REF!/2-(('Исходник сравнение Дубай'!#REF!/2)*'Таблица вводных'!$G$9)</f>
        <v>#REF!</v>
      </c>
      <c r="J1096" s="13"/>
    </row>
    <row r="1097" spans="1:10" ht="13.2" customHeight="1">
      <c r="A1097" s="140"/>
      <c r="B1097" s="5"/>
      <c r="C1097" s="42" t="e">
        <f>('Исходник сравнение Дубай'!#REF!/2)-(('Исходник сравнение Дубай'!#REF!/2)*'Таблица вводных'!$G$3)</f>
        <v>#REF!</v>
      </c>
      <c r="D1097" s="42" t="e">
        <f>('Исходник сравнение Дубай'!#REF!/2+'Таблица вводных'!$F$4)-('Исходник сравнение Дубай'!#REF!/2*'Таблица вводных'!$G$4)</f>
        <v>#REF!</v>
      </c>
      <c r="E1097" s="42" t="e">
        <f>('Исходник сравнение Дубай'!#REF!/2)-(('Исходник сравнение Дубай'!#REF!/2-'Таблица вводных'!$F$5)*'Таблица вводных'!$G$5)</f>
        <v>#REF!</v>
      </c>
      <c r="F1097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97" s="42" t="e">
        <f>('Исходник сравнение Дубай'!#REF!/2)-(('Исходник сравнение Дубай'!#REF!/2)*'Таблица вводных'!$G$7)</f>
        <v>#REF!</v>
      </c>
      <c r="H1097" s="43" t="e">
        <f>'Исходник сравнение Дубай'!#REF!/2</f>
        <v>#REF!</v>
      </c>
      <c r="I1097" s="42" t="e">
        <f>'Исходник сравнение Дубай'!#REF!/2-(('Исходник сравнение Дубай'!#REF!/2)*'Таблица вводных'!$G$9)</f>
        <v>#REF!</v>
      </c>
      <c r="J1097" s="13"/>
    </row>
    <row r="1098" spans="1:10" ht="13.2" customHeight="1">
      <c r="A1098" s="140"/>
      <c r="B1098" s="5"/>
      <c r="C1098" s="42" t="e">
        <f>('Исходник сравнение Дубай'!#REF!/2)-(('Исходник сравнение Дубай'!#REF!/2)*'Таблица вводных'!$G$3)</f>
        <v>#REF!</v>
      </c>
      <c r="D1098" s="42" t="e">
        <f>('Исходник сравнение Дубай'!#REF!/2+'Таблица вводных'!$F$4)-('Исходник сравнение Дубай'!#REF!/2*'Таблица вводных'!$G$4)</f>
        <v>#REF!</v>
      </c>
      <c r="E1098" s="42" t="e">
        <f>('Исходник сравнение Дубай'!#REF!/2)-(('Исходник сравнение Дубай'!#REF!/2-'Таблица вводных'!$F$5)*'Таблица вводных'!$G$5)</f>
        <v>#REF!</v>
      </c>
      <c r="F1098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98" s="42" t="e">
        <f>('Исходник сравнение Дубай'!#REF!/2)-(('Исходник сравнение Дубай'!#REF!/2)*'Таблица вводных'!$G$7)</f>
        <v>#REF!</v>
      </c>
      <c r="H1098" s="43" t="e">
        <f>'Исходник сравнение Дубай'!#REF!/2</f>
        <v>#REF!</v>
      </c>
      <c r="I1098" s="42" t="e">
        <f>'Исходник сравнение Дубай'!#REF!/2-(('Исходник сравнение Дубай'!#REF!/2)*'Таблица вводных'!$G$9)</f>
        <v>#REF!</v>
      </c>
      <c r="J1098" s="13"/>
    </row>
    <row r="1099" spans="1:10" ht="13.2" customHeight="1">
      <c r="A1099" s="141"/>
      <c r="B1099" s="18"/>
      <c r="C1099" s="44" t="e">
        <f>('Исходник сравнение Дубай'!#REF!/2)-(('Исходник сравнение Дубай'!#REF!/2)*'Таблица вводных'!$G$3)</f>
        <v>#REF!</v>
      </c>
      <c r="D1099" s="44" t="e">
        <f>('Исходник сравнение Дубай'!#REF!/2+'Таблица вводных'!$F$4)-('Исходник сравнение Дубай'!#REF!/2*'Таблица вводных'!$G$4)</f>
        <v>#REF!</v>
      </c>
      <c r="E1099" s="44" t="e">
        <f>('Исходник сравнение Дубай'!#REF!/2)-(('Исходник сравнение Дубай'!#REF!/2-'Таблица вводных'!$F$5)*'Таблица вводных'!$G$5)</f>
        <v>#REF!</v>
      </c>
      <c r="F1099" s="44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099" s="44" t="e">
        <f>('Исходник сравнение Дубай'!#REF!/2)-(('Исходник сравнение Дубай'!#REF!/2)*'Таблица вводных'!$G$7)</f>
        <v>#REF!</v>
      </c>
      <c r="H1099" s="45" t="e">
        <f>'Исходник сравнение Дубай'!#REF!/2</f>
        <v>#REF!</v>
      </c>
      <c r="I1099" s="44" t="e">
        <f>'Исходник сравнение Дубай'!#REF!/2-(('Исходник сравнение Дубай'!#REF!/2)*'Таблица вводных'!$G$9)</f>
        <v>#REF!</v>
      </c>
      <c r="J1099" s="22"/>
    </row>
    <row r="1100" spans="1:10" ht="13.2" customHeight="1">
      <c r="A1100" s="143" t="s">
        <v>246</v>
      </c>
      <c r="B1100" s="5">
        <v>45423</v>
      </c>
      <c r="C1100" s="40">
        <f>('Исходник сравнение Дубай'!$C1046/2)-(('Исходник сравнение Дубай'!$C1046/2)*'Таблица вводных'!$G$3)</f>
        <v>0</v>
      </c>
      <c r="D1100" s="40">
        <f>('Исходник сравнение Дубай'!$D1046/2+'Таблица вводных'!$F$4)-('Исходник сравнение Дубай'!$D1046/2*'Таблица вводных'!$G$4)</f>
        <v>7</v>
      </c>
      <c r="E1100" s="40">
        <f>('Исходник сравнение Дубай'!$E1046/2)-(('Исходник сравнение Дубай'!$E1046/2-'Таблица вводных'!$F$5)*'Таблица вводных'!$G$5)</f>
        <v>0.82499999999999996</v>
      </c>
      <c r="F1100" s="40">
        <f>('Исходник сравнение Дубай'!$F1046/2+'Таблица вводных'!$F$6)-(('Исходник сравнение Дубай'!$F1046/2+'Таблица вводных'!$F$6)*'Таблица вводных'!$G$6)</f>
        <v>21.6</v>
      </c>
      <c r="G1100" s="40">
        <f>('Исходник сравнение Дубай'!$G1046/2)-(('Исходник сравнение Дубай'!$G1046/2)*'Таблица вводных'!$G$7)</f>
        <v>0</v>
      </c>
      <c r="H1100" s="41">
        <f>'Исходник сравнение Дубай'!$H1046/2</f>
        <v>0</v>
      </c>
      <c r="I1100" s="40">
        <f>'Исходник сравнение Дубай'!$I1046/2-(('Исходник сравнение Дубай'!$I1046/2)*'Таблица вводных'!$G$9)</f>
        <v>0</v>
      </c>
      <c r="J1100" s="10" t="s">
        <v>163</v>
      </c>
    </row>
    <row r="1101" spans="1:10" ht="13.2" customHeight="1">
      <c r="A1101" s="140"/>
      <c r="B1101" s="5">
        <v>45426</v>
      </c>
      <c r="C1101" s="42">
        <f>('Исходник сравнение Дубай'!$C1047/2)-(('Исходник сравнение Дубай'!$C1047/2)*'Таблица вводных'!$G$3)</f>
        <v>0</v>
      </c>
      <c r="D1101" s="42">
        <f>('Исходник сравнение Дубай'!$D1047/2+'Таблица вводных'!$F$4)-('Исходник сравнение Дубай'!$D1047/2*'Таблица вводных'!$G$4)</f>
        <v>7</v>
      </c>
      <c r="E1101" s="42">
        <f>('Исходник сравнение Дубай'!$E1047/2)-(('Исходник сравнение Дубай'!$E1047/2-'Таблица вводных'!$F$5)*'Таблица вводных'!$G$5)</f>
        <v>0.82499999999999996</v>
      </c>
      <c r="F1101" s="42">
        <f>('Исходник сравнение Дубай'!$F1047/2+'Таблица вводных'!$F$6)-(('Исходник сравнение Дубай'!$F1047/2+'Таблица вводных'!$F$6)*'Таблица вводных'!$G$6)</f>
        <v>21.6</v>
      </c>
      <c r="G1101" s="42">
        <f>('Исходник сравнение Дубай'!$G1047/2)-(('Исходник сравнение Дубай'!$G1047/2)*'Таблица вводных'!$G$7)</f>
        <v>0</v>
      </c>
      <c r="H1101" s="43">
        <f>'Исходник сравнение Дубай'!$H1047/2</f>
        <v>0</v>
      </c>
      <c r="I1101" s="42">
        <f>'Исходник сравнение Дубай'!$I1047/2-(('Исходник сравнение Дубай'!$I1047/2)*'Таблица вводных'!$G$9)</f>
        <v>0</v>
      </c>
      <c r="J1101" s="13" t="s">
        <v>163</v>
      </c>
    </row>
    <row r="1102" spans="1:10" ht="13.2" customHeight="1">
      <c r="A1102" s="140"/>
      <c r="B1102" s="5">
        <v>45430</v>
      </c>
      <c r="C1102" s="42">
        <f>('Исходник сравнение Дубай'!$C1048/2)-(('Исходник сравнение Дубай'!$C1048/2)*'Таблица вводных'!$G$3)</f>
        <v>0</v>
      </c>
      <c r="D1102" s="42">
        <f>('Исходник сравнение Дубай'!$D1048/2+'Таблица вводных'!$F$4)-('Исходник сравнение Дубай'!$D1048/2*'Таблица вводных'!$G$4)</f>
        <v>7</v>
      </c>
      <c r="E1102" s="42">
        <f>('Исходник сравнение Дубай'!$E1048/2)-(('Исходник сравнение Дубай'!$E1048/2-'Таблица вводных'!$F$5)*'Таблица вводных'!$G$5)</f>
        <v>0.82499999999999996</v>
      </c>
      <c r="F1102" s="42">
        <f>('Исходник сравнение Дубай'!$F1048/2+'Таблица вводных'!$F$6)-(('Исходник сравнение Дубай'!$F1048/2+'Таблица вводных'!$F$6)*'Таблица вводных'!$G$6)</f>
        <v>21.6</v>
      </c>
      <c r="G1102" s="42">
        <f>('Исходник сравнение Дубай'!$G1048/2)-(('Исходник сравнение Дубай'!$G1048/2)*'Таблица вводных'!$G$7)</f>
        <v>0</v>
      </c>
      <c r="H1102" s="43">
        <f>'Исходник сравнение Дубай'!$H1048/2</f>
        <v>0</v>
      </c>
      <c r="I1102" s="42">
        <f>'Исходник сравнение Дубай'!$I1048/2-(('Исходник сравнение Дубай'!$I1048/2)*'Таблица вводных'!$G$9)</f>
        <v>0</v>
      </c>
      <c r="J1102" s="13" t="s">
        <v>163</v>
      </c>
    </row>
    <row r="1103" spans="1:10" ht="13.2" customHeight="1">
      <c r="A1103" s="140"/>
      <c r="B1103" s="5">
        <v>45433</v>
      </c>
      <c r="C1103" s="42">
        <f>('Исходник сравнение Дубай'!$C1049/2)-(('Исходник сравнение Дубай'!$C1049/2)*'Таблица вводных'!$G$3)</f>
        <v>0</v>
      </c>
      <c r="D1103" s="42">
        <f>('Исходник сравнение Дубай'!$D1049/2+'Таблица вводных'!$F$4)-('Исходник сравнение Дубай'!$D1049/2*'Таблица вводных'!$G$4)</f>
        <v>7</v>
      </c>
      <c r="E1103" s="42">
        <f>('Исходник сравнение Дубай'!$E1049/2)-(('Исходник сравнение Дубай'!$E1049/2-'Таблица вводных'!$F$5)*'Таблица вводных'!$G$5)</f>
        <v>0.82499999999999996</v>
      </c>
      <c r="F1103" s="42">
        <f>('Исходник сравнение Дубай'!$F1049/2+'Таблица вводных'!$F$6)-(('Исходник сравнение Дубай'!$F1049/2+'Таблица вводных'!$F$6)*'Таблица вводных'!$G$6)</f>
        <v>21.6</v>
      </c>
      <c r="G1103" s="42">
        <f>('Исходник сравнение Дубай'!$G1049/2)-(('Исходник сравнение Дубай'!$G1049/2)*'Таблица вводных'!$G$7)</f>
        <v>0</v>
      </c>
      <c r="H1103" s="43">
        <f>'Исходник сравнение Дубай'!$H1049/2</f>
        <v>0</v>
      </c>
      <c r="I1103" s="42">
        <f>'Исходник сравнение Дубай'!$I1049/2-(('Исходник сравнение Дубай'!$I1049/2)*'Таблица вводных'!$G$9)</f>
        <v>0</v>
      </c>
      <c r="J1103" s="13" t="s">
        <v>163</v>
      </c>
    </row>
    <row r="1104" spans="1:10" ht="13.2" customHeight="1">
      <c r="A1104" s="140"/>
      <c r="B1104" s="5">
        <v>45437</v>
      </c>
      <c r="C1104" s="42">
        <f>('Исходник сравнение Дубай'!$C1050/2)-(('Исходник сравнение Дубай'!$C1050/2)*'Таблица вводных'!$G$3)</f>
        <v>0</v>
      </c>
      <c r="D1104" s="42">
        <f>('Исходник сравнение Дубай'!$D1050/2+'Таблица вводных'!$F$4)-('Исходник сравнение Дубай'!$D1050/2*'Таблица вводных'!$G$4)</f>
        <v>7</v>
      </c>
      <c r="E1104" s="42">
        <f>('Исходник сравнение Дубай'!$E1050/2)-(('Исходник сравнение Дубай'!$E1050/2-'Таблица вводных'!$F$5)*'Таблица вводных'!$G$5)</f>
        <v>0.82499999999999996</v>
      </c>
      <c r="F1104" s="42">
        <f>('Исходник сравнение Дубай'!$F1050/2+'Таблица вводных'!$F$6)-(('Исходник сравнение Дубай'!$F1050/2+'Таблица вводных'!$F$6)*'Таблица вводных'!$G$6)</f>
        <v>21.6</v>
      </c>
      <c r="G1104" s="42">
        <f>('Исходник сравнение Дубай'!$G1050/2)-(('Исходник сравнение Дубай'!$G1050/2)*'Таблица вводных'!$G$7)</f>
        <v>0</v>
      </c>
      <c r="H1104" s="43">
        <f>'Исходник сравнение Дубай'!$H1050/2</f>
        <v>0</v>
      </c>
      <c r="I1104" s="42">
        <f>'Исходник сравнение Дубай'!$I1050/2-(('Исходник сравнение Дубай'!$I1050/2)*'Таблица вводных'!$G$9)</f>
        <v>0</v>
      </c>
      <c r="J1104" s="13" t="s">
        <v>163</v>
      </c>
    </row>
    <row r="1105" spans="1:10" ht="13.2" customHeight="1">
      <c r="A1105" s="140"/>
      <c r="B1105" s="5">
        <v>45440</v>
      </c>
      <c r="C1105" s="42">
        <f>('Исходник сравнение Дубай'!$C1051/2)-(('Исходник сравнение Дубай'!$C1051/2)*'Таблица вводных'!$G$3)</f>
        <v>0</v>
      </c>
      <c r="D1105" s="42">
        <f>('Исходник сравнение Дубай'!$D1051/2+'Таблица вводных'!$F$4)-('Исходник сравнение Дубай'!$D1051/2*'Таблица вводных'!$G$4)</f>
        <v>7</v>
      </c>
      <c r="E1105" s="42">
        <f>('Исходник сравнение Дубай'!$E1051/2)-(('Исходник сравнение Дубай'!$E1051/2-'Таблица вводных'!$F$5)*'Таблица вводных'!$G$5)</f>
        <v>0.82499999999999996</v>
      </c>
      <c r="F1105" s="42">
        <f>('Исходник сравнение Дубай'!$F1051/2+'Таблица вводных'!$F$6)-(('Исходник сравнение Дубай'!$F1051/2+'Таблица вводных'!$F$6)*'Таблица вводных'!$G$6)</f>
        <v>21.6</v>
      </c>
      <c r="G1105" s="42">
        <f>('Исходник сравнение Дубай'!$G1051/2)-(('Исходник сравнение Дубай'!$G1051/2)*'Таблица вводных'!$G$7)</f>
        <v>0</v>
      </c>
      <c r="H1105" s="43">
        <f>'Исходник сравнение Дубай'!$H1051/2</f>
        <v>0</v>
      </c>
      <c r="I1105" s="42">
        <f>'Исходник сравнение Дубай'!$I1051/2-(('Исходник сравнение Дубай'!$I1051/2)*'Таблица вводных'!$G$9)</f>
        <v>0</v>
      </c>
      <c r="J1105" s="13" t="s">
        <v>163</v>
      </c>
    </row>
    <row r="1106" spans="1:10" ht="13.2" customHeight="1">
      <c r="A1106" s="140"/>
      <c r="B1106" s="5">
        <v>45444</v>
      </c>
      <c r="C1106" s="42">
        <f>('Исходник сравнение Дубай'!$C1052/2)-(('Исходник сравнение Дубай'!$C1052/2)*'Таблица вводных'!$G$3)</f>
        <v>0</v>
      </c>
      <c r="D1106" s="42">
        <f>('Исходник сравнение Дубай'!$D1052/2+'Таблица вводных'!$F$4)-('Исходник сравнение Дубай'!$D1052/2*'Таблица вводных'!$G$4)</f>
        <v>7</v>
      </c>
      <c r="E1106" s="42">
        <f>('Исходник сравнение Дубай'!$E1052/2)-(('Исходник сравнение Дубай'!$E1052/2-'Таблица вводных'!$F$5)*'Таблица вводных'!$G$5)</f>
        <v>0.82499999999999996</v>
      </c>
      <c r="F1106" s="42">
        <f>('Исходник сравнение Дубай'!$F1052/2+'Таблица вводных'!$F$6)-(('Исходник сравнение Дубай'!$F1052/2+'Таблица вводных'!$F$6)*'Таблица вводных'!$G$6)</f>
        <v>21.6</v>
      </c>
      <c r="G1106" s="42">
        <f>('Исходник сравнение Дубай'!$G1052/2)-(('Исходник сравнение Дубай'!$G1052/2)*'Таблица вводных'!$G$7)</f>
        <v>0</v>
      </c>
      <c r="H1106" s="43">
        <f>'Исходник сравнение Дубай'!$H1052/2</f>
        <v>0</v>
      </c>
      <c r="I1106" s="42">
        <f>'Исходник сравнение Дубай'!$I1052/2-(('Исходник сравнение Дубай'!$I1052/2)*'Таблица вводных'!$G$9)</f>
        <v>0</v>
      </c>
      <c r="J1106" s="13" t="s">
        <v>163</v>
      </c>
    </row>
    <row r="1107" spans="1:10" ht="13.2" customHeight="1">
      <c r="A1107" s="140"/>
      <c r="B1107" s="5">
        <v>45447</v>
      </c>
      <c r="C1107" s="42">
        <f>('Исходник сравнение Дубай'!$C1053/2)-(('Исходник сравнение Дубай'!$C1053/2)*'Таблица вводных'!$G$3)</f>
        <v>0</v>
      </c>
      <c r="D1107" s="42">
        <f>('Исходник сравнение Дубай'!$D1053/2+'Таблица вводных'!$F$4)-('Исходник сравнение Дубай'!$D1053/2*'Таблица вводных'!$G$4)</f>
        <v>7</v>
      </c>
      <c r="E1107" s="42">
        <f>('Исходник сравнение Дубай'!$E1053/2)-(('Исходник сравнение Дубай'!$E1053/2-'Таблица вводных'!$F$5)*'Таблица вводных'!$G$5)</f>
        <v>0.82499999999999996</v>
      </c>
      <c r="F1107" s="42">
        <f>('Исходник сравнение Дубай'!$F1053/2+'Таблица вводных'!$F$6)-(('Исходник сравнение Дубай'!$F1053/2+'Таблица вводных'!$F$6)*'Таблица вводных'!$G$6)</f>
        <v>21.6</v>
      </c>
      <c r="G1107" s="42">
        <f>('Исходник сравнение Дубай'!$G1053/2)-(('Исходник сравнение Дубай'!$G1053/2)*'Таблица вводных'!$G$7)</f>
        <v>0</v>
      </c>
      <c r="H1107" s="43">
        <f>'Исходник сравнение Дубай'!$H1053/2</f>
        <v>0</v>
      </c>
      <c r="I1107" s="42">
        <f>'Исходник сравнение Дубай'!$I1053/2-(('Исходник сравнение Дубай'!$I1053/2)*'Таблица вводных'!$G$9)</f>
        <v>0</v>
      </c>
      <c r="J1107" s="13" t="s">
        <v>163</v>
      </c>
    </row>
    <row r="1108" spans="1:10" ht="13.2" customHeight="1">
      <c r="A1108" s="140"/>
      <c r="B1108" s="5">
        <v>45451</v>
      </c>
      <c r="C1108" s="42">
        <f>('Исходник сравнение Дубай'!$C1054/2)-(('Исходник сравнение Дубай'!$C1054/2)*'Таблица вводных'!$G$3)</f>
        <v>0</v>
      </c>
      <c r="D1108" s="42">
        <f>('Исходник сравнение Дубай'!$D1054/2+'Таблица вводных'!$F$4)-('Исходник сравнение Дубай'!$D1054/2*'Таблица вводных'!$G$4)</f>
        <v>7</v>
      </c>
      <c r="E1108" s="42">
        <f>('Исходник сравнение Дубай'!$E1054/2)-(('Исходник сравнение Дубай'!$E1054/2-'Таблица вводных'!$F$5)*'Таблица вводных'!$G$5)</f>
        <v>0.82499999999999996</v>
      </c>
      <c r="F1108" s="42">
        <f>('Исходник сравнение Дубай'!$F1054/2+'Таблица вводных'!$F$6)-(('Исходник сравнение Дубай'!$F1054/2+'Таблица вводных'!$F$6)*'Таблица вводных'!$G$6)</f>
        <v>21.6</v>
      </c>
      <c r="G1108" s="42">
        <f>('Исходник сравнение Дубай'!$G1054/2)-(('Исходник сравнение Дубай'!$G1054/2)*'Таблица вводных'!$G$7)</f>
        <v>0</v>
      </c>
      <c r="H1108" s="43">
        <f>'Исходник сравнение Дубай'!$H1054/2</f>
        <v>0</v>
      </c>
      <c r="I1108" s="42">
        <f>'Исходник сравнение Дубай'!$I1054/2-(('Исходник сравнение Дубай'!$I1054/2)*'Таблица вводных'!$G$9)</f>
        <v>0</v>
      </c>
      <c r="J1108" s="13" t="s">
        <v>163</v>
      </c>
    </row>
    <row r="1109" spans="1:10" ht="13.2" customHeight="1">
      <c r="A1109" s="140"/>
      <c r="B1109" s="5">
        <v>45454</v>
      </c>
      <c r="C1109" s="42">
        <f>('Исходник сравнение Дубай'!$C1055/2)-(('Исходник сравнение Дубай'!$C1055/2)*'Таблица вводных'!$G$3)</f>
        <v>0</v>
      </c>
      <c r="D1109" s="42">
        <f>('Исходник сравнение Дубай'!$D1055/2+'Таблица вводных'!$F$4)-('Исходник сравнение Дубай'!$D1055/2*'Таблица вводных'!$G$4)</f>
        <v>7</v>
      </c>
      <c r="E1109" s="42">
        <f>('Исходник сравнение Дубай'!$E1055/2)-(('Исходник сравнение Дубай'!$E1055/2-'Таблица вводных'!$F$5)*'Таблица вводных'!$G$5)</f>
        <v>0.82499999999999996</v>
      </c>
      <c r="F1109" s="42">
        <f>('Исходник сравнение Дубай'!$F1055/2+'Таблица вводных'!$F$6)-(('Исходник сравнение Дубай'!$F1055/2+'Таблица вводных'!$F$6)*'Таблица вводных'!$G$6)</f>
        <v>21.6</v>
      </c>
      <c r="G1109" s="42">
        <f>('Исходник сравнение Дубай'!$G1055/2)-(('Исходник сравнение Дубай'!$G1055/2)*'Таблица вводных'!$G$7)</f>
        <v>0</v>
      </c>
      <c r="H1109" s="43">
        <f>'Исходник сравнение Дубай'!$H1055/2</f>
        <v>0</v>
      </c>
      <c r="I1109" s="42">
        <f>'Исходник сравнение Дубай'!$I1055/2-(('Исходник сравнение Дубай'!$I1055/2)*'Таблица вводных'!$G$9)</f>
        <v>0</v>
      </c>
      <c r="J1109" s="13" t="s">
        <v>163</v>
      </c>
    </row>
    <row r="1110" spans="1:10" ht="13.2" customHeight="1">
      <c r="A1110" s="140"/>
      <c r="B1110" s="5"/>
      <c r="C1110" s="42">
        <f>('Исходник сравнение Дубай'!$C1056/2)-(('Исходник сравнение Дубай'!$C1056/2)*'Таблица вводных'!$G$3)</f>
        <v>0</v>
      </c>
      <c r="D1110" s="42">
        <f>('Исходник сравнение Дубай'!$D1056/2+'Таблица вводных'!$F$4)-('Исходник сравнение Дубай'!$D1056/2*'Таблица вводных'!$G$4)</f>
        <v>7</v>
      </c>
      <c r="E1110" s="42">
        <f>('Исходник сравнение Дубай'!$E1056/2)-(('Исходник сравнение Дубай'!$E1056/2-'Таблица вводных'!$F$5)*'Таблица вводных'!$G$5)</f>
        <v>0.82499999999999996</v>
      </c>
      <c r="F1110" s="42">
        <f>('Исходник сравнение Дубай'!$F1056/2+'Таблица вводных'!$F$6)-(('Исходник сравнение Дубай'!$F1056/2+'Таблица вводных'!$F$6)*'Таблица вводных'!$G$6)</f>
        <v>21.6</v>
      </c>
      <c r="G1110" s="42">
        <f>('Исходник сравнение Дубай'!$G1056/2)-(('Исходник сравнение Дубай'!$G1056/2)*'Таблица вводных'!$G$7)</f>
        <v>0</v>
      </c>
      <c r="H1110" s="43">
        <f>'Исходник сравнение Дубай'!$H1056/2</f>
        <v>0</v>
      </c>
      <c r="I1110" s="42">
        <f>'Исходник сравнение Дубай'!$I1056/2-(('Исходник сравнение Дубай'!$I1056/2)*'Таблица вводных'!$G$9)</f>
        <v>0</v>
      </c>
      <c r="J1110" s="13" t="s">
        <v>163</v>
      </c>
    </row>
    <row r="1111" spans="1:10" ht="13.2" customHeight="1">
      <c r="A1111" s="140"/>
      <c r="B1111" s="5"/>
      <c r="C1111" s="42">
        <f>('Исходник сравнение Дубай'!$C1057/2)-(('Исходник сравнение Дубай'!$C1057/2)*'Таблица вводных'!$G$3)</f>
        <v>0</v>
      </c>
      <c r="D1111" s="42">
        <f>('Исходник сравнение Дубай'!$D1057/2+'Таблица вводных'!$F$4)-('Исходник сравнение Дубай'!$D1057/2*'Таблица вводных'!$G$4)</f>
        <v>7</v>
      </c>
      <c r="E1111" s="42">
        <f>('Исходник сравнение Дубай'!$E1057/2)-(('Исходник сравнение Дубай'!$E1057/2-'Таблица вводных'!$F$5)*'Таблица вводных'!$G$5)</f>
        <v>0.82499999999999996</v>
      </c>
      <c r="F1111" s="42">
        <f>('Исходник сравнение Дубай'!$F1057/2+'Таблица вводных'!$F$6)-(('Исходник сравнение Дубай'!$F1057/2+'Таблица вводных'!$F$6)*'Таблица вводных'!$G$6)</f>
        <v>21.6</v>
      </c>
      <c r="G1111" s="42">
        <f>('Исходник сравнение Дубай'!$G1057/2)-(('Исходник сравнение Дубай'!$G1057/2)*'Таблица вводных'!$G$7)</f>
        <v>0</v>
      </c>
      <c r="H1111" s="43">
        <f>'Исходник сравнение Дубай'!$H1057/2</f>
        <v>0</v>
      </c>
      <c r="I1111" s="42">
        <f>'Исходник сравнение Дубай'!$I1057/2-(('Исходник сравнение Дубай'!$I1057/2)*'Таблица вводных'!$G$9)</f>
        <v>0</v>
      </c>
      <c r="J1111" s="13" t="s">
        <v>163</v>
      </c>
    </row>
    <row r="1112" spans="1:10" ht="13.2" customHeight="1">
      <c r="A1112" s="140"/>
      <c r="B1112" s="5"/>
      <c r="C1112" s="42">
        <f>('Исходник сравнение Дубай'!$C1058/2)-(('Исходник сравнение Дубай'!$C1058/2)*'Таблица вводных'!$G$3)</f>
        <v>0</v>
      </c>
      <c r="D1112" s="42">
        <f>('Исходник сравнение Дубай'!$D1058/2+'Таблица вводных'!$F$4)-('Исходник сравнение Дубай'!$D1058/2*'Таблица вводных'!$G$4)</f>
        <v>7</v>
      </c>
      <c r="E1112" s="42">
        <f>('Исходник сравнение Дубай'!$E1058/2)-(('Исходник сравнение Дубай'!$E1058/2-'Таблица вводных'!$F$5)*'Таблица вводных'!$G$5)</f>
        <v>0.82499999999999996</v>
      </c>
      <c r="F1112" s="42">
        <f>('Исходник сравнение Дубай'!$F1058/2+'Таблица вводных'!$F$6)-(('Исходник сравнение Дубай'!$F1058/2+'Таблица вводных'!$F$6)*'Таблица вводных'!$G$6)</f>
        <v>21.6</v>
      </c>
      <c r="G1112" s="42">
        <f>('Исходник сравнение Дубай'!$G1058/2)-(('Исходник сравнение Дубай'!$G1058/2)*'Таблица вводных'!$G$7)</f>
        <v>0</v>
      </c>
      <c r="H1112" s="43">
        <f>'Исходник сравнение Дубай'!$H1058/2</f>
        <v>0</v>
      </c>
      <c r="I1112" s="42">
        <f>'Исходник сравнение Дубай'!$I1058/2-(('Исходник сравнение Дубай'!$I1058/2)*'Таблица вводных'!$G$9)</f>
        <v>0</v>
      </c>
      <c r="J1112" s="13" t="s">
        <v>163</v>
      </c>
    </row>
    <row r="1113" spans="1:10" ht="13.2" customHeight="1">
      <c r="A1113" s="140"/>
      <c r="B1113" s="5"/>
      <c r="C1113" s="42">
        <f>('Исходник сравнение Дубай'!$C1059/2)-(('Исходник сравнение Дубай'!$C1059/2)*'Таблица вводных'!$G$3)</f>
        <v>0</v>
      </c>
      <c r="D1113" s="42">
        <f>('Исходник сравнение Дубай'!$D1059/2+'Таблица вводных'!$F$4)-('Исходник сравнение Дубай'!$D1059/2*'Таблица вводных'!$G$4)</f>
        <v>7</v>
      </c>
      <c r="E1113" s="42">
        <f>('Исходник сравнение Дубай'!$E1059/2)-(('Исходник сравнение Дубай'!$E1059/2-'Таблица вводных'!$F$5)*'Таблица вводных'!$G$5)</f>
        <v>0.82499999999999996</v>
      </c>
      <c r="F1113" s="42">
        <f>('Исходник сравнение Дубай'!$F1059/2+'Таблица вводных'!$F$6)-(('Исходник сравнение Дубай'!$F1059/2+'Таблица вводных'!$F$6)*'Таблица вводных'!$G$6)</f>
        <v>21.6</v>
      </c>
      <c r="G1113" s="42">
        <f>('Исходник сравнение Дубай'!$G1059/2)-(('Исходник сравнение Дубай'!$G1059/2)*'Таблица вводных'!$G$7)</f>
        <v>0</v>
      </c>
      <c r="H1113" s="43">
        <f>'Исходник сравнение Дубай'!$H1059/2</f>
        <v>0</v>
      </c>
      <c r="I1113" s="42">
        <f>'Исходник сравнение Дубай'!$I1059/2-(('Исходник сравнение Дубай'!$I1059/2)*'Таблица вводных'!$G$9)</f>
        <v>0</v>
      </c>
      <c r="J1113" s="13" t="s">
        <v>163</v>
      </c>
    </row>
    <row r="1114" spans="1:10" ht="13.2" customHeight="1">
      <c r="A1114" s="140"/>
      <c r="B1114" s="5"/>
      <c r="C1114" s="42">
        <f>('Исходник сравнение Дубай'!$C1060/2)-(('Исходник сравнение Дубай'!$C1060/2)*'Таблица вводных'!$G$3)</f>
        <v>0</v>
      </c>
      <c r="D1114" s="42">
        <f>('Исходник сравнение Дубай'!$D1060/2+'Таблица вводных'!$F$4)-('Исходник сравнение Дубай'!$D1060/2*'Таблица вводных'!$G$4)</f>
        <v>7</v>
      </c>
      <c r="E1114" s="42">
        <f>('Исходник сравнение Дубай'!$E1060/2)-(('Исходник сравнение Дубай'!$E1060/2-'Таблица вводных'!$F$5)*'Таблица вводных'!$G$5)</f>
        <v>0.82499999999999996</v>
      </c>
      <c r="F1114" s="42">
        <f>('Исходник сравнение Дубай'!$F1060/2+'Таблица вводных'!$F$6)-(('Исходник сравнение Дубай'!$F1060/2+'Таблица вводных'!$F$6)*'Таблица вводных'!$G$6)</f>
        <v>21.6</v>
      </c>
      <c r="G1114" s="42">
        <f>('Исходник сравнение Дубай'!$G1060/2)-(('Исходник сравнение Дубай'!$G1060/2)*'Таблица вводных'!$G$7)</f>
        <v>0</v>
      </c>
      <c r="H1114" s="43">
        <f>'Исходник сравнение Дубай'!$H1060/2</f>
        <v>0</v>
      </c>
      <c r="I1114" s="42">
        <f>'Исходник сравнение Дубай'!$I1060/2-(('Исходник сравнение Дубай'!$I1060/2)*'Таблица вводных'!$G$9)</f>
        <v>0</v>
      </c>
      <c r="J1114" s="13" t="s">
        <v>163</v>
      </c>
    </row>
    <row r="1115" spans="1:10" ht="13.2" customHeight="1">
      <c r="A1115" s="140"/>
      <c r="B1115" s="5"/>
      <c r="C1115" s="42">
        <f>('Исходник сравнение Дубай'!$C1061/2)-(('Исходник сравнение Дубай'!$C1061/2)*'Таблица вводных'!$G$3)</f>
        <v>0</v>
      </c>
      <c r="D1115" s="42">
        <f>('Исходник сравнение Дубай'!$D1061/2+'Таблица вводных'!$F$4)-('Исходник сравнение Дубай'!$D1061/2*'Таблица вводных'!$G$4)</f>
        <v>7</v>
      </c>
      <c r="E1115" s="42">
        <f>('Исходник сравнение Дубай'!$E1061/2)-(('Исходник сравнение Дубай'!$E1061/2-'Таблица вводных'!$F$5)*'Таблица вводных'!$G$5)</f>
        <v>0.82499999999999996</v>
      </c>
      <c r="F1115" s="42">
        <f>('Исходник сравнение Дубай'!$F1061/2+'Таблица вводных'!$F$6)-(('Исходник сравнение Дубай'!$F1061/2+'Таблица вводных'!$F$6)*'Таблица вводных'!$G$6)</f>
        <v>21.6</v>
      </c>
      <c r="G1115" s="42">
        <f>('Исходник сравнение Дубай'!$G1061/2)-(('Исходник сравнение Дубай'!$G1061/2)*'Таблица вводных'!$G$7)</f>
        <v>0</v>
      </c>
      <c r="H1115" s="43">
        <f>'Исходник сравнение Дубай'!$H1061/2</f>
        <v>0</v>
      </c>
      <c r="I1115" s="42">
        <f>'Исходник сравнение Дубай'!$I1061/2-(('Исходник сравнение Дубай'!$I1061/2)*'Таблица вводных'!$G$9)</f>
        <v>0</v>
      </c>
      <c r="J1115" s="13" t="s">
        <v>163</v>
      </c>
    </row>
    <row r="1116" spans="1:10" ht="13.2" customHeight="1">
      <c r="A1116" s="140"/>
      <c r="B1116" s="5"/>
      <c r="C1116" s="42">
        <f>('Исходник сравнение Дубай'!$C1062/2)-(('Исходник сравнение Дубай'!$C1062/2)*'Таблица вводных'!$G$3)</f>
        <v>0</v>
      </c>
      <c r="D1116" s="42">
        <f>('Исходник сравнение Дубай'!$D1062/2+'Таблица вводных'!$F$4)-('Исходник сравнение Дубай'!$D1062/2*'Таблица вводных'!$G$4)</f>
        <v>7</v>
      </c>
      <c r="E1116" s="42">
        <f>('Исходник сравнение Дубай'!$E1062/2)-(('Исходник сравнение Дубай'!$E1062/2-'Таблица вводных'!$F$5)*'Таблица вводных'!$G$5)</f>
        <v>0.82499999999999996</v>
      </c>
      <c r="F1116" s="42">
        <f>('Исходник сравнение Дубай'!$F1062/2+'Таблица вводных'!$F$6)-(('Исходник сравнение Дубай'!$F1062/2+'Таблица вводных'!$F$6)*'Таблица вводных'!$G$6)</f>
        <v>21.6</v>
      </c>
      <c r="G1116" s="42">
        <f>('Исходник сравнение Дубай'!$G1062/2)-(('Исходник сравнение Дубай'!$G1062/2)*'Таблица вводных'!$G$7)</f>
        <v>0</v>
      </c>
      <c r="H1116" s="43">
        <f>'Исходник сравнение Дубай'!$H1062/2</f>
        <v>0</v>
      </c>
      <c r="I1116" s="42">
        <f>'Исходник сравнение Дубай'!$I1062/2-(('Исходник сравнение Дубай'!$I1062/2)*'Таблица вводных'!$G$9)</f>
        <v>0</v>
      </c>
      <c r="J1116" s="13" t="s">
        <v>163</v>
      </c>
    </row>
    <row r="1117" spans="1:10" ht="13.2" customHeight="1">
      <c r="A1117" s="141"/>
      <c r="B1117" s="18"/>
      <c r="C1117" s="44">
        <f>('Исходник сравнение Дубай'!$C1063/2)-(('Исходник сравнение Дубай'!$C1063/2)*'Таблица вводных'!$G$3)</f>
        <v>0</v>
      </c>
      <c r="D1117" s="44">
        <f>('Исходник сравнение Дубай'!$D1063/2+'Таблица вводных'!$F$4)-('Исходник сравнение Дубай'!$D1063/2*'Таблица вводных'!$G$4)</f>
        <v>7</v>
      </c>
      <c r="E1117" s="44">
        <f>('Исходник сравнение Дубай'!$E1063/2)-(('Исходник сравнение Дубай'!$E1063/2-'Таблица вводных'!$F$5)*'Таблица вводных'!$G$5)</f>
        <v>0.82499999999999996</v>
      </c>
      <c r="F1117" s="44">
        <f>('Исходник сравнение Дубай'!$F1063/2+'Таблица вводных'!$F$6)-(('Исходник сравнение Дубай'!$F1063/2+'Таблица вводных'!$F$6)*'Таблица вводных'!$G$6)</f>
        <v>21.6</v>
      </c>
      <c r="G1117" s="44">
        <f>('Исходник сравнение Дубай'!$G1063/2)-(('Исходник сравнение Дубай'!$G1063/2)*'Таблица вводных'!$G$7)</f>
        <v>0</v>
      </c>
      <c r="H1117" s="45">
        <f>'Исходник сравнение Дубай'!$H1063/2</f>
        <v>0</v>
      </c>
      <c r="I1117" s="44">
        <f>'Исходник сравнение Дубай'!$I1063/2-(('Исходник сравнение Дубай'!$I1063/2)*'Таблица вводных'!$G$9)</f>
        <v>0</v>
      </c>
      <c r="J1117" s="22" t="s">
        <v>163</v>
      </c>
    </row>
    <row r="1118" spans="1:10" ht="13.2" customHeight="1">
      <c r="A1118" s="143" t="s">
        <v>247</v>
      </c>
      <c r="B1118" s="5">
        <v>45423</v>
      </c>
      <c r="C1118" s="40">
        <f>('Исходник сравнение Дубай'!$C1064/2)-(('Исходник сравнение Дубай'!$C1064/2)*'Таблица вводных'!$G$3)</f>
        <v>0</v>
      </c>
      <c r="D1118" s="40">
        <f>('Исходник сравнение Дубай'!$D1064/2+'Таблица вводных'!$F$4)-('Исходник сравнение Дубай'!$D1064/2*'Таблица вводных'!$G$4)</f>
        <v>7</v>
      </c>
      <c r="E1118" s="40">
        <f>('Исходник сравнение Дубай'!$E1064/2)-(('Исходник сравнение Дубай'!$E1064/2-'Таблица вводных'!$F$5)*'Таблица вводных'!$G$5)</f>
        <v>0.82499999999999996</v>
      </c>
      <c r="F1118" s="40">
        <f>('Исходник сравнение Дубай'!$F1064/2+'Таблица вводных'!$F$6)-(('Исходник сравнение Дубай'!$F1064/2+'Таблица вводных'!$F$6)*'Таблица вводных'!$G$6)</f>
        <v>21.6</v>
      </c>
      <c r="G1118" s="40">
        <f>('Исходник сравнение Дубай'!$G1064/2)-(('Исходник сравнение Дубай'!$G1064/2)*'Таблица вводных'!$G$7)</f>
        <v>0</v>
      </c>
      <c r="H1118" s="41">
        <f>'Исходник сравнение Дубай'!$H1064/2</f>
        <v>0</v>
      </c>
      <c r="I1118" s="40">
        <f>'Исходник сравнение Дубай'!$I1064/2-(('Исходник сравнение Дубай'!$I1064/2)*'Таблица вводных'!$G$9)</f>
        <v>0</v>
      </c>
      <c r="J1118" s="10" t="s">
        <v>248</v>
      </c>
    </row>
    <row r="1119" spans="1:10" ht="13.2" customHeight="1">
      <c r="A1119" s="140"/>
      <c r="B1119" s="5">
        <v>45426</v>
      </c>
      <c r="C1119" s="42">
        <f>('Исходник сравнение Дубай'!$C1065/2)-(('Исходник сравнение Дубай'!$C1065/2)*'Таблица вводных'!$G$3)</f>
        <v>0</v>
      </c>
      <c r="D1119" s="42">
        <f>('Исходник сравнение Дубай'!$D1065/2+'Таблица вводных'!$F$4)-('Исходник сравнение Дубай'!$D1065/2*'Таблица вводных'!$G$4)</f>
        <v>7</v>
      </c>
      <c r="E1119" s="42">
        <f>('Исходник сравнение Дубай'!$E1065/2)-(('Исходник сравнение Дубай'!$E1065/2-'Таблица вводных'!$F$5)*'Таблица вводных'!$G$5)</f>
        <v>0.82499999999999996</v>
      </c>
      <c r="F1119" s="42">
        <f>('Исходник сравнение Дубай'!$F1065/2+'Таблица вводных'!$F$6)-(('Исходник сравнение Дубай'!$F1065/2+'Таблица вводных'!$F$6)*'Таблица вводных'!$G$6)</f>
        <v>21.6</v>
      </c>
      <c r="G1119" s="42">
        <f>('Исходник сравнение Дубай'!$G1065/2)-(('Исходник сравнение Дубай'!$G1065/2)*'Таблица вводных'!$G$7)</f>
        <v>0</v>
      </c>
      <c r="H1119" s="43">
        <f>'Исходник сравнение Дубай'!$H1065/2</f>
        <v>0</v>
      </c>
      <c r="I1119" s="42">
        <f>'Исходник сравнение Дубай'!$I1065/2-(('Исходник сравнение Дубай'!$I1065/2)*'Таблица вводных'!$G$9)</f>
        <v>0</v>
      </c>
      <c r="J1119" s="13" t="s">
        <v>248</v>
      </c>
    </row>
    <row r="1120" spans="1:10" ht="13.2" customHeight="1">
      <c r="A1120" s="140"/>
      <c r="B1120" s="5">
        <v>45430</v>
      </c>
      <c r="C1120" s="42">
        <f>('Исходник сравнение Дубай'!$C1066/2)-(('Исходник сравнение Дубай'!$C1066/2)*'Таблица вводных'!$G$3)</f>
        <v>0</v>
      </c>
      <c r="D1120" s="42">
        <f>('Исходник сравнение Дубай'!$D1066/2+'Таблица вводных'!$F$4)-('Исходник сравнение Дубай'!$D1066/2*'Таблица вводных'!$G$4)</f>
        <v>7</v>
      </c>
      <c r="E1120" s="42">
        <f>('Исходник сравнение Дубай'!$E1066/2)-(('Исходник сравнение Дубай'!$E1066/2-'Таблица вводных'!$F$5)*'Таблица вводных'!$G$5)</f>
        <v>0.82499999999999996</v>
      </c>
      <c r="F1120" s="42">
        <f>('Исходник сравнение Дубай'!$F1066/2+'Таблица вводных'!$F$6)-(('Исходник сравнение Дубай'!$F1066/2+'Таблица вводных'!$F$6)*'Таблица вводных'!$G$6)</f>
        <v>21.6</v>
      </c>
      <c r="G1120" s="42">
        <f>('Исходник сравнение Дубай'!$G1066/2)-(('Исходник сравнение Дубай'!$G1066/2)*'Таблица вводных'!$G$7)</f>
        <v>0</v>
      </c>
      <c r="H1120" s="43">
        <f>'Исходник сравнение Дубай'!$H1066/2</f>
        <v>0</v>
      </c>
      <c r="I1120" s="42">
        <f>'Исходник сравнение Дубай'!$I1066/2-(('Исходник сравнение Дубай'!$I1066/2)*'Таблица вводных'!$G$9)</f>
        <v>0</v>
      </c>
      <c r="J1120" s="13" t="s">
        <v>248</v>
      </c>
    </row>
    <row r="1121" spans="1:10" ht="13.2" customHeight="1">
      <c r="A1121" s="140"/>
      <c r="B1121" s="5">
        <v>45433</v>
      </c>
      <c r="C1121" s="42">
        <f>('Исходник сравнение Дубай'!$C1067/2)-(('Исходник сравнение Дубай'!$C1067/2)*'Таблица вводных'!$G$3)</f>
        <v>0</v>
      </c>
      <c r="D1121" s="42">
        <f>('Исходник сравнение Дубай'!$D1067/2+'Таблица вводных'!$F$4)-('Исходник сравнение Дубай'!$D1067/2*'Таблица вводных'!$G$4)</f>
        <v>7</v>
      </c>
      <c r="E1121" s="42">
        <f>('Исходник сравнение Дубай'!$E1067/2)-(('Исходник сравнение Дубай'!$E1067/2-'Таблица вводных'!$F$5)*'Таблица вводных'!$G$5)</f>
        <v>0.82499999999999996</v>
      </c>
      <c r="F1121" s="42">
        <f>('Исходник сравнение Дубай'!$F1067/2+'Таблица вводных'!$F$6)-(('Исходник сравнение Дубай'!$F1067/2+'Таблица вводных'!$F$6)*'Таблица вводных'!$G$6)</f>
        <v>21.6</v>
      </c>
      <c r="G1121" s="42">
        <f>('Исходник сравнение Дубай'!$G1067/2)-(('Исходник сравнение Дубай'!$G1067/2)*'Таблица вводных'!$G$7)</f>
        <v>0</v>
      </c>
      <c r="H1121" s="43">
        <f>'Исходник сравнение Дубай'!$H1067/2</f>
        <v>0</v>
      </c>
      <c r="I1121" s="42">
        <f>'Исходник сравнение Дубай'!$I1067/2-(('Исходник сравнение Дубай'!$I1067/2)*'Таблица вводных'!$G$9)</f>
        <v>0</v>
      </c>
      <c r="J1121" s="13" t="s">
        <v>248</v>
      </c>
    </row>
    <row r="1122" spans="1:10" ht="13.2" customHeight="1">
      <c r="A1122" s="140"/>
      <c r="B1122" s="5">
        <v>45437</v>
      </c>
      <c r="C1122" s="42">
        <f>('Исходник сравнение Дубай'!$C1068/2)-(('Исходник сравнение Дубай'!$C1068/2)*'Таблица вводных'!$G$3)</f>
        <v>0</v>
      </c>
      <c r="D1122" s="42">
        <f>('Исходник сравнение Дубай'!$D1068/2+'Таблица вводных'!$F$4)-('Исходник сравнение Дубай'!$D1068/2*'Таблица вводных'!$G$4)</f>
        <v>7</v>
      </c>
      <c r="E1122" s="42">
        <f>('Исходник сравнение Дубай'!$E1068/2)-(('Исходник сравнение Дубай'!$E1068/2-'Таблица вводных'!$F$5)*'Таблица вводных'!$G$5)</f>
        <v>0.82499999999999996</v>
      </c>
      <c r="F1122" s="42">
        <f>('Исходник сравнение Дубай'!$F1068/2+'Таблица вводных'!$F$6)-(('Исходник сравнение Дубай'!$F1068/2+'Таблица вводных'!$F$6)*'Таблица вводных'!$G$6)</f>
        <v>21.6</v>
      </c>
      <c r="G1122" s="42">
        <f>('Исходник сравнение Дубай'!$G1068/2)-(('Исходник сравнение Дубай'!$G1068/2)*'Таблица вводных'!$G$7)</f>
        <v>0</v>
      </c>
      <c r="H1122" s="43">
        <f>'Исходник сравнение Дубай'!$H1068/2</f>
        <v>0</v>
      </c>
      <c r="I1122" s="42">
        <f>'Исходник сравнение Дубай'!$I1068/2-(('Исходник сравнение Дубай'!$I1068/2)*'Таблица вводных'!$G$9)</f>
        <v>0</v>
      </c>
      <c r="J1122" s="13" t="s">
        <v>248</v>
      </c>
    </row>
    <row r="1123" spans="1:10" ht="13.2" customHeight="1">
      <c r="A1123" s="140"/>
      <c r="B1123" s="5">
        <v>45440</v>
      </c>
      <c r="C1123" s="42">
        <f>('Исходник сравнение Дубай'!$C1069/2)-(('Исходник сравнение Дубай'!$C1069/2)*'Таблица вводных'!$G$3)</f>
        <v>0</v>
      </c>
      <c r="D1123" s="42">
        <f>('Исходник сравнение Дубай'!$D1069/2+'Таблица вводных'!$F$4)-('Исходник сравнение Дубай'!$D1069/2*'Таблица вводных'!$G$4)</f>
        <v>7</v>
      </c>
      <c r="E1123" s="42">
        <f>('Исходник сравнение Дубай'!$E1069/2)-(('Исходник сравнение Дубай'!$E1069/2-'Таблица вводных'!$F$5)*'Таблица вводных'!$G$5)</f>
        <v>0.82499999999999996</v>
      </c>
      <c r="F1123" s="42">
        <f>('Исходник сравнение Дубай'!$F1069/2+'Таблица вводных'!$F$6)-(('Исходник сравнение Дубай'!$F1069/2+'Таблица вводных'!$F$6)*'Таблица вводных'!$G$6)</f>
        <v>21.6</v>
      </c>
      <c r="G1123" s="42">
        <f>('Исходник сравнение Дубай'!$G1069/2)-(('Исходник сравнение Дубай'!$G1069/2)*'Таблица вводных'!$G$7)</f>
        <v>0</v>
      </c>
      <c r="H1123" s="43">
        <f>'Исходник сравнение Дубай'!$H1069/2</f>
        <v>0</v>
      </c>
      <c r="I1123" s="42">
        <f>'Исходник сравнение Дубай'!$I1069/2-(('Исходник сравнение Дубай'!$I1069/2)*'Таблица вводных'!$G$9)</f>
        <v>0</v>
      </c>
      <c r="J1123" s="13" t="s">
        <v>248</v>
      </c>
    </row>
    <row r="1124" spans="1:10" ht="13.2" customHeight="1">
      <c r="A1124" s="140"/>
      <c r="B1124" s="5">
        <v>45444</v>
      </c>
      <c r="C1124" s="42">
        <f>('Исходник сравнение Дубай'!$C1070/2)-(('Исходник сравнение Дубай'!$C1070/2)*'Таблица вводных'!$G$3)</f>
        <v>0</v>
      </c>
      <c r="D1124" s="42">
        <f>('Исходник сравнение Дубай'!$D1070/2+'Таблица вводных'!$F$4)-('Исходник сравнение Дубай'!$D1070/2*'Таблица вводных'!$G$4)</f>
        <v>7</v>
      </c>
      <c r="E1124" s="42">
        <f>('Исходник сравнение Дубай'!$E1070/2)-(('Исходник сравнение Дубай'!$E1070/2-'Таблица вводных'!$F$5)*'Таблица вводных'!$G$5)</f>
        <v>0.82499999999999996</v>
      </c>
      <c r="F1124" s="42">
        <f>('Исходник сравнение Дубай'!$F1070/2+'Таблица вводных'!$F$6)-(('Исходник сравнение Дубай'!$F1070/2+'Таблица вводных'!$F$6)*'Таблица вводных'!$G$6)</f>
        <v>21.6</v>
      </c>
      <c r="G1124" s="42">
        <f>('Исходник сравнение Дубай'!$G1070/2)-(('Исходник сравнение Дубай'!$G1070/2)*'Таблица вводных'!$G$7)</f>
        <v>0</v>
      </c>
      <c r="H1124" s="43">
        <f>'Исходник сравнение Дубай'!$H1070/2</f>
        <v>0</v>
      </c>
      <c r="I1124" s="42">
        <f>'Исходник сравнение Дубай'!$I1070/2-(('Исходник сравнение Дубай'!$I1070/2)*'Таблица вводных'!$G$9)</f>
        <v>0</v>
      </c>
      <c r="J1124" s="13" t="s">
        <v>248</v>
      </c>
    </row>
    <row r="1125" spans="1:10" ht="13.2" customHeight="1">
      <c r="A1125" s="140"/>
      <c r="B1125" s="5">
        <v>45447</v>
      </c>
      <c r="C1125" s="42">
        <f>('Исходник сравнение Дубай'!$C1071/2)-(('Исходник сравнение Дубай'!$C1071/2)*'Таблица вводных'!$G$3)</f>
        <v>0</v>
      </c>
      <c r="D1125" s="42">
        <f>('Исходник сравнение Дубай'!$D1071/2+'Таблица вводных'!$F$4)-('Исходник сравнение Дубай'!$D1071/2*'Таблица вводных'!$G$4)</f>
        <v>7</v>
      </c>
      <c r="E1125" s="42">
        <f>('Исходник сравнение Дубай'!$E1071/2)-(('Исходник сравнение Дубай'!$E1071/2-'Таблица вводных'!$F$5)*'Таблица вводных'!$G$5)</f>
        <v>0.82499999999999996</v>
      </c>
      <c r="F1125" s="42">
        <f>('Исходник сравнение Дубай'!$F1071/2+'Таблица вводных'!$F$6)-(('Исходник сравнение Дубай'!$F1071/2+'Таблица вводных'!$F$6)*'Таблица вводных'!$G$6)</f>
        <v>21.6</v>
      </c>
      <c r="G1125" s="42">
        <f>('Исходник сравнение Дубай'!$G1071/2)-(('Исходник сравнение Дубай'!$G1071/2)*'Таблица вводных'!$G$7)</f>
        <v>0</v>
      </c>
      <c r="H1125" s="43">
        <f>'Исходник сравнение Дубай'!$H1071/2</f>
        <v>0</v>
      </c>
      <c r="I1125" s="42">
        <f>'Исходник сравнение Дубай'!$I1071/2-(('Исходник сравнение Дубай'!$I1071/2)*'Таблица вводных'!$G$9)</f>
        <v>0</v>
      </c>
      <c r="J1125" s="13" t="s">
        <v>248</v>
      </c>
    </row>
    <row r="1126" spans="1:10" ht="13.2" customHeight="1">
      <c r="A1126" s="140"/>
      <c r="B1126" s="5">
        <v>45451</v>
      </c>
      <c r="C1126" s="42">
        <f>('Исходник сравнение Дубай'!$C1072/2)-(('Исходник сравнение Дубай'!$C1072/2)*'Таблица вводных'!$G$3)</f>
        <v>0</v>
      </c>
      <c r="D1126" s="42">
        <f>('Исходник сравнение Дубай'!$D1072/2+'Таблица вводных'!$F$4)-('Исходник сравнение Дубай'!$D1072/2*'Таблица вводных'!$G$4)</f>
        <v>7</v>
      </c>
      <c r="E1126" s="42">
        <f>('Исходник сравнение Дубай'!$E1072/2)-(('Исходник сравнение Дубай'!$E1072/2-'Таблица вводных'!$F$5)*'Таблица вводных'!$G$5)</f>
        <v>0.82499999999999996</v>
      </c>
      <c r="F1126" s="42">
        <f>('Исходник сравнение Дубай'!$F1072/2+'Таблица вводных'!$F$6)-(('Исходник сравнение Дубай'!$F1072/2+'Таблица вводных'!$F$6)*'Таблица вводных'!$G$6)</f>
        <v>21.6</v>
      </c>
      <c r="G1126" s="42">
        <f>('Исходник сравнение Дубай'!$G1072/2)-(('Исходник сравнение Дубай'!$G1072/2)*'Таблица вводных'!$G$7)</f>
        <v>0</v>
      </c>
      <c r="H1126" s="43">
        <f>'Исходник сравнение Дубай'!$H1072/2</f>
        <v>0</v>
      </c>
      <c r="I1126" s="42">
        <f>'Исходник сравнение Дубай'!$I1072/2-(('Исходник сравнение Дубай'!$I1072/2)*'Таблица вводных'!$G$9)</f>
        <v>0</v>
      </c>
      <c r="J1126" s="13" t="s">
        <v>248</v>
      </c>
    </row>
    <row r="1127" spans="1:10" ht="13.2" customHeight="1">
      <c r="A1127" s="140"/>
      <c r="B1127" s="5">
        <v>45454</v>
      </c>
      <c r="C1127" s="42">
        <f>('Исходник сравнение Дубай'!$C1073/2)-(('Исходник сравнение Дубай'!$C1073/2)*'Таблица вводных'!$G$3)</f>
        <v>0</v>
      </c>
      <c r="D1127" s="42">
        <f>('Исходник сравнение Дубай'!$D1073/2+'Таблица вводных'!$F$4)-('Исходник сравнение Дубай'!$D1073/2*'Таблица вводных'!$G$4)</f>
        <v>7</v>
      </c>
      <c r="E1127" s="42">
        <f>('Исходник сравнение Дубай'!$E1073/2)-(('Исходник сравнение Дубай'!$E1073/2-'Таблица вводных'!$F$5)*'Таблица вводных'!$G$5)</f>
        <v>0.82499999999999996</v>
      </c>
      <c r="F1127" s="42">
        <f>('Исходник сравнение Дубай'!$F1073/2+'Таблица вводных'!$F$6)-(('Исходник сравнение Дубай'!$F1073/2+'Таблица вводных'!$F$6)*'Таблица вводных'!$G$6)</f>
        <v>21.6</v>
      </c>
      <c r="G1127" s="42">
        <f>('Исходник сравнение Дубай'!$G1073/2)-(('Исходник сравнение Дубай'!$G1073/2)*'Таблица вводных'!$G$7)</f>
        <v>0</v>
      </c>
      <c r="H1127" s="43">
        <f>'Исходник сравнение Дубай'!$H1073/2</f>
        <v>0</v>
      </c>
      <c r="I1127" s="42">
        <f>'Исходник сравнение Дубай'!$I1073/2-(('Исходник сравнение Дубай'!$I1073/2)*'Таблица вводных'!$G$9)</f>
        <v>0</v>
      </c>
      <c r="J1127" s="13" t="s">
        <v>248</v>
      </c>
    </row>
    <row r="1128" spans="1:10" ht="13.2" customHeight="1">
      <c r="A1128" s="140"/>
      <c r="B1128" s="5"/>
      <c r="C1128" s="42">
        <f>('Исходник сравнение Дубай'!$C1074/2)-(('Исходник сравнение Дубай'!$C1074/2)*'Таблица вводных'!$G$3)</f>
        <v>0</v>
      </c>
      <c r="D1128" s="42">
        <f>('Исходник сравнение Дубай'!$D1074/2+'Таблица вводных'!$F$4)-('Исходник сравнение Дубай'!$D1074/2*'Таблица вводных'!$G$4)</f>
        <v>7</v>
      </c>
      <c r="E1128" s="42">
        <f>('Исходник сравнение Дубай'!$E1074/2)-(('Исходник сравнение Дубай'!$E1074/2-'Таблица вводных'!$F$5)*'Таблица вводных'!$G$5)</f>
        <v>0.82499999999999996</v>
      </c>
      <c r="F1128" s="42">
        <f>('Исходник сравнение Дубай'!$F1074/2+'Таблица вводных'!$F$6)-(('Исходник сравнение Дубай'!$F1074/2+'Таблица вводных'!$F$6)*'Таблица вводных'!$G$6)</f>
        <v>21.6</v>
      </c>
      <c r="G1128" s="42">
        <f>('Исходник сравнение Дубай'!$G1074/2)-(('Исходник сравнение Дубай'!$G1074/2)*'Таблица вводных'!$G$7)</f>
        <v>0</v>
      </c>
      <c r="H1128" s="43">
        <f>'Исходник сравнение Дубай'!$H1074/2</f>
        <v>0</v>
      </c>
      <c r="I1128" s="42">
        <f>'Исходник сравнение Дубай'!$I1074/2-(('Исходник сравнение Дубай'!$I1074/2)*'Таблица вводных'!$G$9)</f>
        <v>0</v>
      </c>
      <c r="J1128" s="13" t="s">
        <v>248</v>
      </c>
    </row>
    <row r="1129" spans="1:10" ht="13.2" customHeight="1">
      <c r="A1129" s="140"/>
      <c r="B1129" s="5"/>
      <c r="C1129" s="42">
        <f>('Исходник сравнение Дубай'!$C1075/2)-(('Исходник сравнение Дубай'!$C1075/2)*'Таблица вводных'!$G$3)</f>
        <v>0</v>
      </c>
      <c r="D1129" s="42">
        <f>('Исходник сравнение Дубай'!$D1075/2+'Таблица вводных'!$F$4)-('Исходник сравнение Дубай'!$D1075/2*'Таблица вводных'!$G$4)</f>
        <v>7</v>
      </c>
      <c r="E1129" s="42">
        <f>('Исходник сравнение Дубай'!$E1075/2)-(('Исходник сравнение Дубай'!$E1075/2-'Таблица вводных'!$F$5)*'Таблица вводных'!$G$5)</f>
        <v>0.82499999999999996</v>
      </c>
      <c r="F1129" s="42">
        <f>('Исходник сравнение Дубай'!$F1075/2+'Таблица вводных'!$F$6)-(('Исходник сравнение Дубай'!$F1075/2+'Таблица вводных'!$F$6)*'Таблица вводных'!$G$6)</f>
        <v>21.6</v>
      </c>
      <c r="G1129" s="42">
        <f>('Исходник сравнение Дубай'!$G1075/2)-(('Исходник сравнение Дубай'!$G1075/2)*'Таблица вводных'!$G$7)</f>
        <v>0</v>
      </c>
      <c r="H1129" s="43">
        <f>'Исходник сравнение Дубай'!$H1075/2</f>
        <v>0</v>
      </c>
      <c r="I1129" s="42">
        <f>'Исходник сравнение Дубай'!$I1075/2-(('Исходник сравнение Дубай'!$I1075/2)*'Таблица вводных'!$G$9)</f>
        <v>0</v>
      </c>
      <c r="J1129" s="13" t="s">
        <v>248</v>
      </c>
    </row>
    <row r="1130" spans="1:10" ht="13.2" customHeight="1">
      <c r="A1130" s="140"/>
      <c r="B1130" s="5"/>
      <c r="C1130" s="42">
        <f>('Исходник сравнение Дубай'!$C1076/2)-(('Исходник сравнение Дубай'!$C1076/2)*'Таблица вводных'!$G$3)</f>
        <v>0</v>
      </c>
      <c r="D1130" s="42">
        <f>('Исходник сравнение Дубай'!$D1076/2+'Таблица вводных'!$F$4)-('Исходник сравнение Дубай'!$D1076/2*'Таблица вводных'!$G$4)</f>
        <v>7</v>
      </c>
      <c r="E1130" s="42">
        <f>('Исходник сравнение Дубай'!$E1076/2)-(('Исходник сравнение Дубай'!$E1076/2-'Таблица вводных'!$F$5)*'Таблица вводных'!$G$5)</f>
        <v>0.82499999999999996</v>
      </c>
      <c r="F1130" s="42">
        <f>('Исходник сравнение Дубай'!$F1076/2+'Таблица вводных'!$F$6)-(('Исходник сравнение Дубай'!$F1076/2+'Таблица вводных'!$F$6)*'Таблица вводных'!$G$6)</f>
        <v>21.6</v>
      </c>
      <c r="G1130" s="42">
        <f>('Исходник сравнение Дубай'!$G1076/2)-(('Исходник сравнение Дубай'!$G1076/2)*'Таблица вводных'!$G$7)</f>
        <v>0</v>
      </c>
      <c r="H1130" s="43">
        <f>'Исходник сравнение Дубай'!$H1076/2</f>
        <v>0</v>
      </c>
      <c r="I1130" s="42">
        <f>'Исходник сравнение Дубай'!$I1076/2-(('Исходник сравнение Дубай'!$I1076/2)*'Таблица вводных'!$G$9)</f>
        <v>0</v>
      </c>
      <c r="J1130" s="13" t="s">
        <v>248</v>
      </c>
    </row>
    <row r="1131" spans="1:10" ht="13.2" customHeight="1">
      <c r="A1131" s="140"/>
      <c r="B1131" s="5"/>
      <c r="C1131" s="42">
        <f>('Исходник сравнение Дубай'!$C1077/2)-(('Исходник сравнение Дубай'!$C1077/2)*'Таблица вводных'!$G$3)</f>
        <v>0</v>
      </c>
      <c r="D1131" s="42">
        <f>('Исходник сравнение Дубай'!$D1077/2+'Таблица вводных'!$F$4)-('Исходник сравнение Дубай'!$D1077/2*'Таблица вводных'!$G$4)</f>
        <v>7</v>
      </c>
      <c r="E1131" s="42">
        <f>('Исходник сравнение Дубай'!$E1077/2)-(('Исходник сравнение Дубай'!$E1077/2-'Таблица вводных'!$F$5)*'Таблица вводных'!$G$5)</f>
        <v>0.82499999999999996</v>
      </c>
      <c r="F1131" s="42">
        <f>('Исходник сравнение Дубай'!$F1077/2+'Таблица вводных'!$F$6)-(('Исходник сравнение Дубай'!$F1077/2+'Таблица вводных'!$F$6)*'Таблица вводных'!$G$6)</f>
        <v>21.6</v>
      </c>
      <c r="G1131" s="42">
        <f>('Исходник сравнение Дубай'!$G1077/2)-(('Исходник сравнение Дубай'!$G1077/2)*'Таблица вводных'!$G$7)</f>
        <v>0</v>
      </c>
      <c r="H1131" s="43">
        <f>'Исходник сравнение Дубай'!$H1077/2</f>
        <v>0</v>
      </c>
      <c r="I1131" s="42">
        <f>'Исходник сравнение Дубай'!$I1077/2-(('Исходник сравнение Дубай'!$I1077/2)*'Таблица вводных'!$G$9)</f>
        <v>0</v>
      </c>
      <c r="J1131" s="13" t="s">
        <v>248</v>
      </c>
    </row>
    <row r="1132" spans="1:10" ht="13.2" customHeight="1">
      <c r="A1132" s="140"/>
      <c r="B1132" s="5"/>
      <c r="C1132" s="42">
        <f>('Исходник сравнение Дубай'!$C1078/2)-(('Исходник сравнение Дубай'!$C1078/2)*'Таблица вводных'!$G$3)</f>
        <v>0</v>
      </c>
      <c r="D1132" s="42">
        <f>('Исходник сравнение Дубай'!$D1078/2+'Таблица вводных'!$F$4)-('Исходник сравнение Дубай'!$D1078/2*'Таблица вводных'!$G$4)</f>
        <v>7</v>
      </c>
      <c r="E1132" s="42">
        <f>('Исходник сравнение Дубай'!$E1078/2)-(('Исходник сравнение Дубай'!$E1078/2-'Таблица вводных'!$F$5)*'Таблица вводных'!$G$5)</f>
        <v>0.82499999999999996</v>
      </c>
      <c r="F1132" s="42">
        <f>('Исходник сравнение Дубай'!$F1078/2+'Таблица вводных'!$F$6)-(('Исходник сравнение Дубай'!$F1078/2+'Таблица вводных'!$F$6)*'Таблица вводных'!$G$6)</f>
        <v>21.6</v>
      </c>
      <c r="G1132" s="42">
        <f>('Исходник сравнение Дубай'!$G1078/2)-(('Исходник сравнение Дубай'!$G1078/2)*'Таблица вводных'!$G$7)</f>
        <v>0</v>
      </c>
      <c r="H1132" s="43">
        <f>'Исходник сравнение Дубай'!$H1078/2</f>
        <v>0</v>
      </c>
      <c r="I1132" s="42">
        <f>'Исходник сравнение Дубай'!$I1078/2-(('Исходник сравнение Дубай'!$I1078/2)*'Таблица вводных'!$G$9)</f>
        <v>0</v>
      </c>
      <c r="J1132" s="13" t="s">
        <v>248</v>
      </c>
    </row>
    <row r="1133" spans="1:10" ht="13.2" customHeight="1">
      <c r="A1133" s="140"/>
      <c r="B1133" s="5"/>
      <c r="C1133" s="42">
        <f>('Исходник сравнение Дубай'!$C1079/2)-(('Исходник сравнение Дубай'!$C1079/2)*'Таблица вводных'!$G$3)</f>
        <v>0</v>
      </c>
      <c r="D1133" s="42">
        <f>('Исходник сравнение Дубай'!$D1079/2+'Таблица вводных'!$F$4)-('Исходник сравнение Дубай'!$D1079/2*'Таблица вводных'!$G$4)</f>
        <v>7</v>
      </c>
      <c r="E1133" s="42">
        <f>('Исходник сравнение Дубай'!$E1079/2)-(('Исходник сравнение Дубай'!$E1079/2-'Таблица вводных'!$F$5)*'Таблица вводных'!$G$5)</f>
        <v>0.82499999999999996</v>
      </c>
      <c r="F1133" s="42">
        <f>('Исходник сравнение Дубай'!$F1079/2+'Таблица вводных'!$F$6)-(('Исходник сравнение Дубай'!$F1079/2+'Таблица вводных'!$F$6)*'Таблица вводных'!$G$6)</f>
        <v>21.6</v>
      </c>
      <c r="G1133" s="42">
        <f>('Исходник сравнение Дубай'!$G1079/2)-(('Исходник сравнение Дубай'!$G1079/2)*'Таблица вводных'!$G$7)</f>
        <v>0</v>
      </c>
      <c r="H1133" s="43">
        <f>'Исходник сравнение Дубай'!$H1079/2</f>
        <v>0</v>
      </c>
      <c r="I1133" s="42">
        <f>'Исходник сравнение Дубай'!$I1079/2-(('Исходник сравнение Дубай'!$I1079/2)*'Таблица вводных'!$G$9)</f>
        <v>0</v>
      </c>
      <c r="J1133" s="13" t="s">
        <v>248</v>
      </c>
    </row>
    <row r="1134" spans="1:10" ht="13.2" customHeight="1">
      <c r="A1134" s="140"/>
      <c r="B1134" s="5"/>
      <c r="C1134" s="42">
        <f>('Исходник сравнение Дубай'!$C1080/2)-(('Исходник сравнение Дубай'!$C1080/2)*'Таблица вводных'!$G$3)</f>
        <v>0</v>
      </c>
      <c r="D1134" s="42">
        <f>('Исходник сравнение Дубай'!$D1080/2+'Таблица вводных'!$F$4)-('Исходник сравнение Дубай'!$D1080/2*'Таблица вводных'!$G$4)</f>
        <v>7</v>
      </c>
      <c r="E1134" s="42">
        <f>('Исходник сравнение Дубай'!$E1080/2)-(('Исходник сравнение Дубай'!$E1080/2-'Таблица вводных'!$F$5)*'Таблица вводных'!$G$5)</f>
        <v>0.82499999999999996</v>
      </c>
      <c r="F1134" s="42">
        <f>('Исходник сравнение Дубай'!$F1080/2+'Таблица вводных'!$F$6)-(('Исходник сравнение Дубай'!$F1080/2+'Таблица вводных'!$F$6)*'Таблица вводных'!$G$6)</f>
        <v>21.6</v>
      </c>
      <c r="G1134" s="42">
        <f>('Исходник сравнение Дубай'!$G1080/2)-(('Исходник сравнение Дубай'!$G1080/2)*'Таблица вводных'!$G$7)</f>
        <v>0</v>
      </c>
      <c r="H1134" s="43">
        <f>'Исходник сравнение Дубай'!$H1080/2</f>
        <v>0</v>
      </c>
      <c r="I1134" s="42">
        <f>'Исходник сравнение Дубай'!$I1080/2-(('Исходник сравнение Дубай'!$I1080/2)*'Таблица вводных'!$G$9)</f>
        <v>0</v>
      </c>
      <c r="J1134" s="13" t="s">
        <v>248</v>
      </c>
    </row>
    <row r="1135" spans="1:10" ht="13.2" customHeight="1">
      <c r="A1135" s="141"/>
      <c r="B1135" s="18"/>
      <c r="C1135" s="44">
        <f>('Исходник сравнение Дубай'!$C1081/2)-(('Исходник сравнение Дубай'!$C1081/2)*'Таблица вводных'!$G$3)</f>
        <v>0</v>
      </c>
      <c r="D1135" s="44">
        <f>('Исходник сравнение Дубай'!$D1081/2+'Таблица вводных'!$F$4)-('Исходник сравнение Дубай'!$D1081/2*'Таблица вводных'!$G$4)</f>
        <v>7</v>
      </c>
      <c r="E1135" s="44">
        <f>('Исходник сравнение Дубай'!$E1081/2)-(('Исходник сравнение Дубай'!$E1081/2-'Таблица вводных'!$F$5)*'Таблица вводных'!$G$5)</f>
        <v>0.82499999999999996</v>
      </c>
      <c r="F1135" s="44">
        <f>('Исходник сравнение Дубай'!$F1081/2+'Таблица вводных'!$F$6)-(('Исходник сравнение Дубай'!$F1081/2+'Таблица вводных'!$F$6)*'Таблица вводных'!$G$6)</f>
        <v>21.6</v>
      </c>
      <c r="G1135" s="44">
        <f>('Исходник сравнение Дубай'!$G1081/2)-(('Исходник сравнение Дубай'!$G1081/2)*'Таблица вводных'!$G$7)</f>
        <v>0</v>
      </c>
      <c r="H1135" s="45">
        <f>'Исходник сравнение Дубай'!$H1081/2</f>
        <v>0</v>
      </c>
      <c r="I1135" s="44">
        <f>'Исходник сравнение Дубай'!$I1081/2-(('Исходник сравнение Дубай'!$I1081/2)*'Таблица вводных'!$G$9)</f>
        <v>0</v>
      </c>
      <c r="J1135" s="22" t="s">
        <v>248</v>
      </c>
    </row>
    <row r="1136" spans="1:10" ht="13.2" customHeight="1">
      <c r="A1136" s="143" t="s">
        <v>249</v>
      </c>
      <c r="B1136" s="5">
        <v>45423</v>
      </c>
      <c r="C1136" s="40" t="e">
        <f>('Исходник сравнение Дубай'!#REF!/2)-(('Исходник сравнение Дубай'!#REF!/2)*'Таблица вводных'!$G$3)</f>
        <v>#REF!</v>
      </c>
      <c r="D1136" s="40" t="e">
        <f>('Исходник сравнение Дубай'!#REF!/2+'Таблица вводных'!$F$4)-('Исходник сравнение Дубай'!#REF!/2*'Таблица вводных'!$G$4)</f>
        <v>#REF!</v>
      </c>
      <c r="E1136" s="40" t="e">
        <f>('Исходник сравнение Дубай'!#REF!/2)-(('Исходник сравнение Дубай'!#REF!/2-'Таблица вводных'!$F$5)*'Таблица вводных'!$G$5)</f>
        <v>#REF!</v>
      </c>
      <c r="F1136" s="4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36" s="40" t="e">
        <f>('Исходник сравнение Дубай'!#REF!/2)-(('Исходник сравнение Дубай'!#REF!/2)*'Таблица вводных'!$G$7)</f>
        <v>#REF!</v>
      </c>
      <c r="H1136" s="41" t="e">
        <f>'Исходник сравнение Дубай'!#REF!/2</f>
        <v>#REF!</v>
      </c>
      <c r="I1136" s="40" t="e">
        <f>'Исходник сравнение Дубай'!#REF!/2-(('Исходник сравнение Дубай'!#REF!/2)*'Таблица вводных'!$G$9)</f>
        <v>#REF!</v>
      </c>
      <c r="J1136" s="10" t="s">
        <v>172</v>
      </c>
    </row>
    <row r="1137" spans="1:10" ht="13.2" customHeight="1">
      <c r="A1137" s="140"/>
      <c r="B1137" s="5">
        <v>45426</v>
      </c>
      <c r="C1137" s="42" t="e">
        <f>('Исходник сравнение Дубай'!#REF!/2)-(('Исходник сравнение Дубай'!#REF!/2)*'Таблица вводных'!$G$3)</f>
        <v>#REF!</v>
      </c>
      <c r="D1137" s="42" t="e">
        <f>('Исходник сравнение Дубай'!#REF!/2+'Таблица вводных'!$F$4)-('Исходник сравнение Дубай'!#REF!/2*'Таблица вводных'!$G$4)</f>
        <v>#REF!</v>
      </c>
      <c r="E1137" s="42" t="e">
        <f>('Исходник сравнение Дубай'!#REF!/2)-(('Исходник сравнение Дубай'!#REF!/2-'Таблица вводных'!$F$5)*'Таблица вводных'!$G$5)</f>
        <v>#REF!</v>
      </c>
      <c r="F1137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37" s="42" t="e">
        <f>('Исходник сравнение Дубай'!#REF!/2)-(('Исходник сравнение Дубай'!#REF!/2)*'Таблица вводных'!$G$7)</f>
        <v>#REF!</v>
      </c>
      <c r="H1137" s="43" t="e">
        <f>'Исходник сравнение Дубай'!#REF!/2</f>
        <v>#REF!</v>
      </c>
      <c r="I1137" s="42" t="e">
        <f>'Исходник сравнение Дубай'!#REF!/2-(('Исходник сравнение Дубай'!#REF!/2)*'Таблица вводных'!$G$9)</f>
        <v>#REF!</v>
      </c>
      <c r="J1137" s="13"/>
    </row>
    <row r="1138" spans="1:10" ht="13.2" customHeight="1">
      <c r="A1138" s="140"/>
      <c r="B1138" s="5">
        <v>45430</v>
      </c>
      <c r="C1138" s="42" t="e">
        <f>('Исходник сравнение Дубай'!#REF!/2)-(('Исходник сравнение Дубай'!#REF!/2)*'Таблица вводных'!$G$3)</f>
        <v>#REF!</v>
      </c>
      <c r="D1138" s="42" t="e">
        <f>('Исходник сравнение Дубай'!#REF!/2+'Таблица вводных'!$F$4)-('Исходник сравнение Дубай'!#REF!/2*'Таблица вводных'!$G$4)</f>
        <v>#REF!</v>
      </c>
      <c r="E1138" s="42" t="e">
        <f>('Исходник сравнение Дубай'!#REF!/2)-(('Исходник сравнение Дубай'!#REF!/2-'Таблица вводных'!$F$5)*'Таблица вводных'!$G$5)</f>
        <v>#REF!</v>
      </c>
      <c r="F1138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38" s="42" t="e">
        <f>('Исходник сравнение Дубай'!#REF!/2)-(('Исходник сравнение Дубай'!#REF!/2)*'Таблица вводных'!$G$7)</f>
        <v>#REF!</v>
      </c>
      <c r="H1138" s="43" t="e">
        <f>'Исходник сравнение Дубай'!#REF!/2</f>
        <v>#REF!</v>
      </c>
      <c r="I1138" s="42" t="e">
        <f>'Исходник сравнение Дубай'!#REF!/2-(('Исходник сравнение Дубай'!#REF!/2)*'Таблица вводных'!$G$9)</f>
        <v>#REF!</v>
      </c>
      <c r="J1138" s="13"/>
    </row>
    <row r="1139" spans="1:10" ht="13.2" customHeight="1">
      <c r="A1139" s="140"/>
      <c r="B1139" s="5">
        <v>45433</v>
      </c>
      <c r="C1139" s="42" t="e">
        <f>('Исходник сравнение Дубай'!#REF!/2)-(('Исходник сравнение Дубай'!#REF!/2)*'Таблица вводных'!$G$3)</f>
        <v>#REF!</v>
      </c>
      <c r="D1139" s="42" t="e">
        <f>('Исходник сравнение Дубай'!#REF!/2+'Таблица вводных'!$F$4)-('Исходник сравнение Дубай'!#REF!/2*'Таблица вводных'!$G$4)</f>
        <v>#REF!</v>
      </c>
      <c r="E1139" s="42" t="e">
        <f>('Исходник сравнение Дубай'!#REF!/2)-(('Исходник сравнение Дубай'!#REF!/2-'Таблица вводных'!$F$5)*'Таблица вводных'!$G$5)</f>
        <v>#REF!</v>
      </c>
      <c r="F1139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39" s="42" t="e">
        <f>('Исходник сравнение Дубай'!#REF!/2)-(('Исходник сравнение Дубай'!#REF!/2)*'Таблица вводных'!$G$7)</f>
        <v>#REF!</v>
      </c>
      <c r="H1139" s="43" t="e">
        <f>'Исходник сравнение Дубай'!#REF!/2</f>
        <v>#REF!</v>
      </c>
      <c r="I1139" s="42" t="e">
        <f>'Исходник сравнение Дубай'!#REF!/2-(('Исходник сравнение Дубай'!#REF!/2)*'Таблица вводных'!$G$9)</f>
        <v>#REF!</v>
      </c>
      <c r="J1139" s="13"/>
    </row>
    <row r="1140" spans="1:10" ht="13.2" customHeight="1">
      <c r="A1140" s="140"/>
      <c r="B1140" s="5">
        <v>45437</v>
      </c>
      <c r="C1140" s="42" t="e">
        <f>('Исходник сравнение Дубай'!#REF!/2)-(('Исходник сравнение Дубай'!#REF!/2)*'Таблица вводных'!$G$3)</f>
        <v>#REF!</v>
      </c>
      <c r="D1140" s="42" t="e">
        <f>('Исходник сравнение Дубай'!#REF!/2+'Таблица вводных'!$F$4)-('Исходник сравнение Дубай'!#REF!/2*'Таблица вводных'!$G$4)</f>
        <v>#REF!</v>
      </c>
      <c r="E1140" s="42" t="e">
        <f>('Исходник сравнение Дубай'!#REF!/2)-(('Исходник сравнение Дубай'!#REF!/2-'Таблица вводных'!$F$5)*'Таблица вводных'!$G$5)</f>
        <v>#REF!</v>
      </c>
      <c r="F1140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40" s="42" t="e">
        <f>('Исходник сравнение Дубай'!#REF!/2)-(('Исходник сравнение Дубай'!#REF!/2)*'Таблица вводных'!$G$7)</f>
        <v>#REF!</v>
      </c>
      <c r="H1140" s="43" t="e">
        <f>'Исходник сравнение Дубай'!#REF!/2</f>
        <v>#REF!</v>
      </c>
      <c r="I1140" s="42" t="e">
        <f>'Исходник сравнение Дубай'!#REF!/2-(('Исходник сравнение Дубай'!#REF!/2)*'Таблица вводных'!$G$9)</f>
        <v>#REF!</v>
      </c>
      <c r="J1140" s="13"/>
    </row>
    <row r="1141" spans="1:10" ht="13.2" customHeight="1">
      <c r="A1141" s="140"/>
      <c r="B1141" s="5">
        <v>45440</v>
      </c>
      <c r="C1141" s="42" t="e">
        <f>('Исходник сравнение Дубай'!#REF!/2)-(('Исходник сравнение Дубай'!#REF!/2)*'Таблица вводных'!$G$3)</f>
        <v>#REF!</v>
      </c>
      <c r="D1141" s="42" t="e">
        <f>('Исходник сравнение Дубай'!#REF!/2+'Таблица вводных'!$F$4)-('Исходник сравнение Дубай'!#REF!/2*'Таблица вводных'!$G$4)</f>
        <v>#REF!</v>
      </c>
      <c r="E1141" s="42" t="e">
        <f>('Исходник сравнение Дубай'!#REF!/2)-(('Исходник сравнение Дубай'!#REF!/2-'Таблица вводных'!$F$5)*'Таблица вводных'!$G$5)</f>
        <v>#REF!</v>
      </c>
      <c r="F1141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41" s="42" t="e">
        <f>('Исходник сравнение Дубай'!#REF!/2)-(('Исходник сравнение Дубай'!#REF!/2)*'Таблица вводных'!$G$7)</f>
        <v>#REF!</v>
      </c>
      <c r="H1141" s="43" t="e">
        <f>'Исходник сравнение Дубай'!#REF!/2</f>
        <v>#REF!</v>
      </c>
      <c r="I1141" s="42" t="e">
        <f>'Исходник сравнение Дубай'!#REF!/2-(('Исходник сравнение Дубай'!#REF!/2)*'Таблица вводных'!$G$9)</f>
        <v>#REF!</v>
      </c>
      <c r="J1141" s="13"/>
    </row>
    <row r="1142" spans="1:10" ht="13.2" customHeight="1">
      <c r="A1142" s="140"/>
      <c r="B1142" s="5">
        <v>45444</v>
      </c>
      <c r="C1142" s="42" t="e">
        <f>('Исходник сравнение Дубай'!#REF!/2)-(('Исходник сравнение Дубай'!#REF!/2)*'Таблица вводных'!$G$3)</f>
        <v>#REF!</v>
      </c>
      <c r="D1142" s="42" t="e">
        <f>('Исходник сравнение Дубай'!#REF!/2+'Таблица вводных'!$F$4)-('Исходник сравнение Дубай'!#REF!/2*'Таблица вводных'!$G$4)</f>
        <v>#REF!</v>
      </c>
      <c r="E1142" s="42" t="e">
        <f>('Исходник сравнение Дубай'!#REF!/2)-(('Исходник сравнение Дубай'!#REF!/2-'Таблица вводных'!$F$5)*'Таблица вводных'!$G$5)</f>
        <v>#REF!</v>
      </c>
      <c r="F1142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42" s="42" t="e">
        <f>('Исходник сравнение Дубай'!#REF!/2)-(('Исходник сравнение Дубай'!#REF!/2)*'Таблица вводных'!$G$7)</f>
        <v>#REF!</v>
      </c>
      <c r="H1142" s="43" t="e">
        <f>'Исходник сравнение Дубай'!#REF!/2</f>
        <v>#REF!</v>
      </c>
      <c r="I1142" s="42" t="e">
        <f>'Исходник сравнение Дубай'!#REF!/2-(('Исходник сравнение Дубай'!#REF!/2)*'Таблица вводных'!$G$9)</f>
        <v>#REF!</v>
      </c>
      <c r="J1142" s="13"/>
    </row>
    <row r="1143" spans="1:10" ht="13.2" customHeight="1">
      <c r="A1143" s="140"/>
      <c r="B1143" s="5">
        <v>45447</v>
      </c>
      <c r="C1143" s="42" t="e">
        <f>('Исходник сравнение Дубай'!#REF!/2)-(('Исходник сравнение Дубай'!#REF!/2)*'Таблица вводных'!$G$3)</f>
        <v>#REF!</v>
      </c>
      <c r="D1143" s="42" t="e">
        <f>('Исходник сравнение Дубай'!#REF!/2+'Таблица вводных'!$F$4)-('Исходник сравнение Дубай'!#REF!/2*'Таблица вводных'!$G$4)</f>
        <v>#REF!</v>
      </c>
      <c r="E1143" s="42" t="e">
        <f>('Исходник сравнение Дубай'!#REF!/2)-(('Исходник сравнение Дубай'!#REF!/2-'Таблица вводных'!$F$5)*'Таблица вводных'!$G$5)</f>
        <v>#REF!</v>
      </c>
      <c r="F1143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43" s="42" t="e">
        <f>('Исходник сравнение Дубай'!#REF!/2)-(('Исходник сравнение Дубай'!#REF!/2)*'Таблица вводных'!$G$7)</f>
        <v>#REF!</v>
      </c>
      <c r="H1143" s="43" t="e">
        <f>'Исходник сравнение Дубай'!#REF!/2</f>
        <v>#REF!</v>
      </c>
      <c r="I1143" s="42" t="e">
        <f>'Исходник сравнение Дубай'!#REF!/2-(('Исходник сравнение Дубай'!#REF!/2)*'Таблица вводных'!$G$9)</f>
        <v>#REF!</v>
      </c>
      <c r="J1143" s="13"/>
    </row>
    <row r="1144" spans="1:10" ht="13.2" customHeight="1">
      <c r="A1144" s="140"/>
      <c r="B1144" s="5">
        <v>45451</v>
      </c>
      <c r="C1144" s="42" t="e">
        <f>('Исходник сравнение Дубай'!#REF!/2)-(('Исходник сравнение Дубай'!#REF!/2)*'Таблица вводных'!$G$3)</f>
        <v>#REF!</v>
      </c>
      <c r="D1144" s="42" t="e">
        <f>('Исходник сравнение Дубай'!#REF!/2+'Таблица вводных'!$F$4)-('Исходник сравнение Дубай'!#REF!/2*'Таблица вводных'!$G$4)</f>
        <v>#REF!</v>
      </c>
      <c r="E1144" s="42" t="e">
        <f>('Исходник сравнение Дубай'!#REF!/2)-(('Исходник сравнение Дубай'!#REF!/2-'Таблица вводных'!$F$5)*'Таблица вводных'!$G$5)</f>
        <v>#REF!</v>
      </c>
      <c r="F1144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44" s="42" t="e">
        <f>('Исходник сравнение Дубай'!#REF!/2)-(('Исходник сравнение Дубай'!#REF!/2)*'Таблица вводных'!$G$7)</f>
        <v>#REF!</v>
      </c>
      <c r="H1144" s="43" t="e">
        <f>'Исходник сравнение Дубай'!#REF!/2</f>
        <v>#REF!</v>
      </c>
      <c r="I1144" s="42" t="e">
        <f>'Исходник сравнение Дубай'!#REF!/2-(('Исходник сравнение Дубай'!#REF!/2)*'Таблица вводных'!$G$9)</f>
        <v>#REF!</v>
      </c>
      <c r="J1144" s="13"/>
    </row>
    <row r="1145" spans="1:10" ht="13.2" customHeight="1">
      <c r="A1145" s="140"/>
      <c r="B1145" s="5">
        <v>45454</v>
      </c>
      <c r="C1145" s="42" t="e">
        <f>('Исходник сравнение Дубай'!#REF!/2)-(('Исходник сравнение Дубай'!#REF!/2)*'Таблица вводных'!$G$3)</f>
        <v>#REF!</v>
      </c>
      <c r="D1145" s="42" t="e">
        <f>('Исходник сравнение Дубай'!#REF!/2+'Таблица вводных'!$F$4)-('Исходник сравнение Дубай'!#REF!/2*'Таблица вводных'!$G$4)</f>
        <v>#REF!</v>
      </c>
      <c r="E1145" s="42" t="e">
        <f>('Исходник сравнение Дубай'!#REF!/2)-(('Исходник сравнение Дубай'!#REF!/2-'Таблица вводных'!$F$5)*'Таблица вводных'!$G$5)</f>
        <v>#REF!</v>
      </c>
      <c r="F1145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45" s="42" t="e">
        <f>('Исходник сравнение Дубай'!#REF!/2)-(('Исходник сравнение Дубай'!#REF!/2)*'Таблица вводных'!$G$7)</f>
        <v>#REF!</v>
      </c>
      <c r="H1145" s="43" t="e">
        <f>'Исходник сравнение Дубай'!#REF!/2</f>
        <v>#REF!</v>
      </c>
      <c r="I1145" s="42" t="e">
        <f>'Исходник сравнение Дубай'!#REF!/2-(('Исходник сравнение Дубай'!#REF!/2)*'Таблица вводных'!$G$9)</f>
        <v>#REF!</v>
      </c>
      <c r="J1145" s="13"/>
    </row>
    <row r="1146" spans="1:10" ht="13.2" customHeight="1">
      <c r="A1146" s="140"/>
      <c r="B1146" s="5"/>
      <c r="C1146" s="42" t="e">
        <f>('Исходник сравнение Дубай'!#REF!/2)-(('Исходник сравнение Дубай'!#REF!/2)*'Таблица вводных'!$G$3)</f>
        <v>#REF!</v>
      </c>
      <c r="D1146" s="42" t="e">
        <f>('Исходник сравнение Дубай'!#REF!/2+'Таблица вводных'!$F$4)-('Исходник сравнение Дубай'!#REF!/2*'Таблица вводных'!$G$4)</f>
        <v>#REF!</v>
      </c>
      <c r="E1146" s="42" t="e">
        <f>('Исходник сравнение Дубай'!#REF!/2)-(('Исходник сравнение Дубай'!#REF!/2-'Таблица вводных'!$F$5)*'Таблица вводных'!$G$5)</f>
        <v>#REF!</v>
      </c>
      <c r="F1146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46" s="42" t="e">
        <f>('Исходник сравнение Дубай'!#REF!/2)-(('Исходник сравнение Дубай'!#REF!/2)*'Таблица вводных'!$G$7)</f>
        <v>#REF!</v>
      </c>
      <c r="H1146" s="43" t="e">
        <f>'Исходник сравнение Дубай'!#REF!/2</f>
        <v>#REF!</v>
      </c>
      <c r="I1146" s="42" t="e">
        <f>'Исходник сравнение Дубай'!#REF!/2-(('Исходник сравнение Дубай'!#REF!/2)*'Таблица вводных'!$G$9)</f>
        <v>#REF!</v>
      </c>
      <c r="J1146" s="13"/>
    </row>
    <row r="1147" spans="1:10" ht="13.2" customHeight="1">
      <c r="A1147" s="140"/>
      <c r="B1147" s="5"/>
      <c r="C1147" s="42" t="e">
        <f>('Исходник сравнение Дубай'!#REF!/2)-(('Исходник сравнение Дубай'!#REF!/2)*'Таблица вводных'!$G$3)</f>
        <v>#REF!</v>
      </c>
      <c r="D1147" s="42" t="e">
        <f>('Исходник сравнение Дубай'!#REF!/2+'Таблица вводных'!$F$4)-('Исходник сравнение Дубай'!#REF!/2*'Таблица вводных'!$G$4)</f>
        <v>#REF!</v>
      </c>
      <c r="E1147" s="42" t="e">
        <f>('Исходник сравнение Дубай'!#REF!/2)-(('Исходник сравнение Дубай'!#REF!/2-'Таблица вводных'!$F$5)*'Таблица вводных'!$G$5)</f>
        <v>#REF!</v>
      </c>
      <c r="F1147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47" s="42" t="e">
        <f>('Исходник сравнение Дубай'!#REF!/2)-(('Исходник сравнение Дубай'!#REF!/2)*'Таблица вводных'!$G$7)</f>
        <v>#REF!</v>
      </c>
      <c r="H1147" s="43" t="e">
        <f>'Исходник сравнение Дубай'!#REF!/2</f>
        <v>#REF!</v>
      </c>
      <c r="I1147" s="42" t="e">
        <f>'Исходник сравнение Дубай'!#REF!/2-(('Исходник сравнение Дубай'!#REF!/2)*'Таблица вводных'!$G$9)</f>
        <v>#REF!</v>
      </c>
      <c r="J1147" s="13"/>
    </row>
    <row r="1148" spans="1:10" ht="13.2" customHeight="1">
      <c r="A1148" s="140"/>
      <c r="B1148" s="5"/>
      <c r="C1148" s="42" t="e">
        <f>('Исходник сравнение Дубай'!#REF!/2)-(('Исходник сравнение Дубай'!#REF!/2)*'Таблица вводных'!$G$3)</f>
        <v>#REF!</v>
      </c>
      <c r="D1148" s="42" t="e">
        <f>('Исходник сравнение Дубай'!#REF!/2+'Таблица вводных'!$F$4)-('Исходник сравнение Дубай'!#REF!/2*'Таблица вводных'!$G$4)</f>
        <v>#REF!</v>
      </c>
      <c r="E1148" s="42" t="e">
        <f>('Исходник сравнение Дубай'!#REF!/2)-(('Исходник сравнение Дубай'!#REF!/2-'Таблица вводных'!$F$5)*'Таблица вводных'!$G$5)</f>
        <v>#REF!</v>
      </c>
      <c r="F1148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48" s="42" t="e">
        <f>('Исходник сравнение Дубай'!#REF!/2)-(('Исходник сравнение Дубай'!#REF!/2)*'Таблица вводных'!$G$7)</f>
        <v>#REF!</v>
      </c>
      <c r="H1148" s="43" t="e">
        <f>'Исходник сравнение Дубай'!#REF!/2</f>
        <v>#REF!</v>
      </c>
      <c r="I1148" s="42" t="e">
        <f>'Исходник сравнение Дубай'!#REF!/2-(('Исходник сравнение Дубай'!#REF!/2)*'Таблица вводных'!$G$9)</f>
        <v>#REF!</v>
      </c>
      <c r="J1148" s="13"/>
    </row>
    <row r="1149" spans="1:10" ht="13.2" customHeight="1">
      <c r="A1149" s="140"/>
      <c r="B1149" s="5"/>
      <c r="C1149" s="42" t="e">
        <f>('Исходник сравнение Дубай'!#REF!/2)-(('Исходник сравнение Дубай'!#REF!/2)*'Таблица вводных'!$G$3)</f>
        <v>#REF!</v>
      </c>
      <c r="D1149" s="42" t="e">
        <f>('Исходник сравнение Дубай'!#REF!/2+'Таблица вводных'!$F$4)-('Исходник сравнение Дубай'!#REF!/2*'Таблица вводных'!$G$4)</f>
        <v>#REF!</v>
      </c>
      <c r="E1149" s="42" t="e">
        <f>('Исходник сравнение Дубай'!#REF!/2)-(('Исходник сравнение Дубай'!#REF!/2-'Таблица вводных'!$F$5)*'Таблица вводных'!$G$5)</f>
        <v>#REF!</v>
      </c>
      <c r="F1149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49" s="42" t="e">
        <f>('Исходник сравнение Дубай'!#REF!/2)-(('Исходник сравнение Дубай'!#REF!/2)*'Таблица вводных'!$G$7)</f>
        <v>#REF!</v>
      </c>
      <c r="H1149" s="43" t="e">
        <f>'Исходник сравнение Дубай'!#REF!/2</f>
        <v>#REF!</v>
      </c>
      <c r="I1149" s="42" t="e">
        <f>'Исходник сравнение Дубай'!#REF!/2-(('Исходник сравнение Дубай'!#REF!/2)*'Таблица вводных'!$G$9)</f>
        <v>#REF!</v>
      </c>
      <c r="J1149" s="13"/>
    </row>
    <row r="1150" spans="1:10" ht="13.2" customHeight="1">
      <c r="A1150" s="140"/>
      <c r="B1150" s="5"/>
      <c r="C1150" s="42" t="e">
        <f>('Исходник сравнение Дубай'!#REF!/2)-(('Исходник сравнение Дубай'!#REF!/2)*'Таблица вводных'!$G$3)</f>
        <v>#REF!</v>
      </c>
      <c r="D1150" s="42" t="e">
        <f>('Исходник сравнение Дубай'!#REF!/2+'Таблица вводных'!$F$4)-('Исходник сравнение Дубай'!#REF!/2*'Таблица вводных'!$G$4)</f>
        <v>#REF!</v>
      </c>
      <c r="E1150" s="42" t="e">
        <f>('Исходник сравнение Дубай'!#REF!/2)-(('Исходник сравнение Дубай'!#REF!/2-'Таблица вводных'!$F$5)*'Таблица вводных'!$G$5)</f>
        <v>#REF!</v>
      </c>
      <c r="F1150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50" s="42" t="e">
        <f>('Исходник сравнение Дубай'!#REF!/2)-(('Исходник сравнение Дубай'!#REF!/2)*'Таблица вводных'!$G$7)</f>
        <v>#REF!</v>
      </c>
      <c r="H1150" s="43" t="e">
        <f>'Исходник сравнение Дубай'!#REF!/2</f>
        <v>#REF!</v>
      </c>
      <c r="I1150" s="42" t="e">
        <f>'Исходник сравнение Дубай'!#REF!/2-(('Исходник сравнение Дубай'!#REF!/2)*'Таблица вводных'!$G$9)</f>
        <v>#REF!</v>
      </c>
      <c r="J1150" s="13"/>
    </row>
    <row r="1151" spans="1:10" ht="13.2" customHeight="1">
      <c r="A1151" s="140"/>
      <c r="B1151" s="5"/>
      <c r="C1151" s="42" t="e">
        <f>('Исходник сравнение Дубай'!#REF!/2)-(('Исходник сравнение Дубай'!#REF!/2)*'Таблица вводных'!$G$3)</f>
        <v>#REF!</v>
      </c>
      <c r="D1151" s="42" t="e">
        <f>('Исходник сравнение Дубай'!#REF!/2+'Таблица вводных'!$F$4)-('Исходник сравнение Дубай'!#REF!/2*'Таблица вводных'!$G$4)</f>
        <v>#REF!</v>
      </c>
      <c r="E1151" s="42" t="e">
        <f>('Исходник сравнение Дубай'!#REF!/2)-(('Исходник сравнение Дубай'!#REF!/2-'Таблица вводных'!$F$5)*'Таблица вводных'!$G$5)</f>
        <v>#REF!</v>
      </c>
      <c r="F1151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51" s="42" t="e">
        <f>('Исходник сравнение Дубай'!#REF!/2)-(('Исходник сравнение Дубай'!#REF!/2)*'Таблица вводных'!$G$7)</f>
        <v>#REF!</v>
      </c>
      <c r="H1151" s="43" t="e">
        <f>'Исходник сравнение Дубай'!#REF!/2</f>
        <v>#REF!</v>
      </c>
      <c r="I1151" s="42" t="e">
        <f>'Исходник сравнение Дубай'!#REF!/2-(('Исходник сравнение Дубай'!#REF!/2)*'Таблица вводных'!$G$9)</f>
        <v>#REF!</v>
      </c>
      <c r="J1151" s="13"/>
    </row>
    <row r="1152" spans="1:10" ht="13.2" customHeight="1">
      <c r="A1152" s="140"/>
      <c r="B1152" s="5"/>
      <c r="C1152" s="42" t="e">
        <f>('Исходник сравнение Дубай'!#REF!/2)-(('Исходник сравнение Дубай'!#REF!/2)*'Таблица вводных'!$G$3)</f>
        <v>#REF!</v>
      </c>
      <c r="D1152" s="42" t="e">
        <f>('Исходник сравнение Дубай'!#REF!/2+'Таблица вводных'!$F$4)-('Исходник сравнение Дубай'!#REF!/2*'Таблица вводных'!$G$4)</f>
        <v>#REF!</v>
      </c>
      <c r="E1152" s="42" t="e">
        <f>('Исходник сравнение Дубай'!#REF!/2)-(('Исходник сравнение Дубай'!#REF!/2-'Таблица вводных'!$F$5)*'Таблица вводных'!$G$5)</f>
        <v>#REF!</v>
      </c>
      <c r="F1152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52" s="42" t="e">
        <f>('Исходник сравнение Дубай'!#REF!/2)-(('Исходник сравнение Дубай'!#REF!/2)*'Таблица вводных'!$G$7)</f>
        <v>#REF!</v>
      </c>
      <c r="H1152" s="43" t="e">
        <f>'Исходник сравнение Дубай'!#REF!/2</f>
        <v>#REF!</v>
      </c>
      <c r="I1152" s="42" t="e">
        <f>'Исходник сравнение Дубай'!#REF!/2-(('Исходник сравнение Дубай'!#REF!/2)*'Таблица вводных'!$G$9)</f>
        <v>#REF!</v>
      </c>
      <c r="J1152" s="13"/>
    </row>
    <row r="1153" spans="1:10" ht="13.2" customHeight="1">
      <c r="A1153" s="141"/>
      <c r="B1153" s="18"/>
      <c r="C1153" s="44" t="e">
        <f>('Исходник сравнение Дубай'!#REF!/2)-(('Исходник сравнение Дубай'!#REF!/2)*'Таблица вводных'!$G$3)</f>
        <v>#REF!</v>
      </c>
      <c r="D1153" s="44" t="e">
        <f>('Исходник сравнение Дубай'!#REF!/2+'Таблица вводных'!$F$4)-('Исходник сравнение Дубай'!#REF!/2*'Таблица вводных'!$G$4)</f>
        <v>#REF!</v>
      </c>
      <c r="E1153" s="44" t="e">
        <f>('Исходник сравнение Дубай'!#REF!/2)-(('Исходник сравнение Дубай'!#REF!/2-'Таблица вводных'!$F$5)*'Таблица вводных'!$G$5)</f>
        <v>#REF!</v>
      </c>
      <c r="F1153" s="44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153" s="44" t="e">
        <f>('Исходник сравнение Дубай'!#REF!/2)-(('Исходник сравнение Дубай'!#REF!/2)*'Таблица вводных'!$G$7)</f>
        <v>#REF!</v>
      </c>
      <c r="H1153" s="45" t="e">
        <f>'Исходник сравнение Дубай'!#REF!/2</f>
        <v>#REF!</v>
      </c>
      <c r="I1153" s="44" t="e">
        <f>'Исходник сравнение Дубай'!#REF!/2-(('Исходник сравнение Дубай'!#REF!/2)*'Таблица вводных'!$G$9)</f>
        <v>#REF!</v>
      </c>
      <c r="J1153" s="22"/>
    </row>
    <row r="1154" spans="1:10" ht="13.2" customHeight="1">
      <c r="A1154" s="143" t="s">
        <v>250</v>
      </c>
      <c r="B1154" s="5">
        <v>45423</v>
      </c>
      <c r="C1154" s="40">
        <f>('Исходник сравнение Дубай'!$C1082/2)-(('Исходник сравнение Дубай'!$C1082/2)*'Таблица вводных'!$G$3)</f>
        <v>0</v>
      </c>
      <c r="D1154" s="40">
        <f>('Исходник сравнение Дубай'!$D1082/2+'Таблица вводных'!$F$4)-('Исходник сравнение Дубай'!$D1082/2*'Таблица вводных'!$G$4)</f>
        <v>7</v>
      </c>
      <c r="E1154" s="40">
        <f>('Исходник сравнение Дубай'!$E1082/2)-(('Исходник сравнение Дубай'!$E1082/2-'Таблица вводных'!$F$5)*'Таблица вводных'!$G$5)</f>
        <v>0.82499999999999996</v>
      </c>
      <c r="F1154" s="40">
        <f>('Исходник сравнение Дубай'!$F1082/2+'Таблица вводных'!$F$6)-(('Исходник сравнение Дубай'!$F1082/2+'Таблица вводных'!$F$6)*'Таблица вводных'!$G$6)</f>
        <v>21.6</v>
      </c>
      <c r="G1154" s="40">
        <f>('Исходник сравнение Дубай'!$G1082/2)-(('Исходник сравнение Дубай'!$G1082/2)*'Таблица вводных'!$G$7)</f>
        <v>0</v>
      </c>
      <c r="H1154" s="41">
        <f>'Исходник сравнение Дубай'!$H1082/2</f>
        <v>0</v>
      </c>
      <c r="I1154" s="40">
        <f>'Исходник сравнение Дубай'!$I1082/2-(('Исходник сравнение Дубай'!$I1082/2)*'Таблица вводных'!$G$9)</f>
        <v>0</v>
      </c>
      <c r="J1154" s="10" t="s">
        <v>185</v>
      </c>
    </row>
    <row r="1155" spans="1:10" ht="13.2" customHeight="1">
      <c r="A1155" s="140"/>
      <c r="B1155" s="5">
        <v>45426</v>
      </c>
      <c r="C1155" s="42">
        <f>('Исходник сравнение Дубай'!$C1083/2)-(('Исходник сравнение Дубай'!$C1083/2)*'Таблица вводных'!$G$3)</f>
        <v>0</v>
      </c>
      <c r="D1155" s="42">
        <f>('Исходник сравнение Дубай'!$D1083/2+'Таблица вводных'!$F$4)-('Исходник сравнение Дубай'!$D1083/2*'Таблица вводных'!$G$4)</f>
        <v>7</v>
      </c>
      <c r="E1155" s="42">
        <f>('Исходник сравнение Дубай'!$E1083/2)-(('Исходник сравнение Дубай'!$E1083/2-'Таблица вводных'!$F$5)*'Таблица вводных'!$G$5)</f>
        <v>0.82499999999999996</v>
      </c>
      <c r="F1155" s="42">
        <f>('Исходник сравнение Дубай'!$F1083/2+'Таблица вводных'!$F$6)-(('Исходник сравнение Дубай'!$F1083/2+'Таблица вводных'!$F$6)*'Таблица вводных'!$G$6)</f>
        <v>21.6</v>
      </c>
      <c r="G1155" s="42">
        <f>('Исходник сравнение Дубай'!$G1083/2)-(('Исходник сравнение Дубай'!$G1083/2)*'Таблица вводных'!$G$7)</f>
        <v>0</v>
      </c>
      <c r="H1155" s="43">
        <f>'Исходник сравнение Дубай'!$H1083/2</f>
        <v>0</v>
      </c>
      <c r="I1155" s="42">
        <f>'Исходник сравнение Дубай'!$I1083/2-(('Исходник сравнение Дубай'!$I1083/2)*'Таблица вводных'!$G$9)</f>
        <v>0</v>
      </c>
      <c r="J1155" s="13" t="s">
        <v>143</v>
      </c>
    </row>
    <row r="1156" spans="1:10" ht="13.2" customHeight="1">
      <c r="A1156" s="140"/>
      <c r="B1156" s="5">
        <v>45430</v>
      </c>
      <c r="C1156" s="42">
        <f>('Исходник сравнение Дубай'!$C1084/2)-(('Исходник сравнение Дубай'!$C1084/2)*'Таблица вводных'!$G$3)</f>
        <v>0</v>
      </c>
      <c r="D1156" s="42">
        <f>('Исходник сравнение Дубай'!$D1084/2+'Таблица вводных'!$F$4)-('Исходник сравнение Дубай'!$D1084/2*'Таблица вводных'!$G$4)</f>
        <v>7</v>
      </c>
      <c r="E1156" s="42">
        <f>('Исходник сравнение Дубай'!$E1084/2)-(('Исходник сравнение Дубай'!$E1084/2-'Таблица вводных'!$F$5)*'Таблица вводных'!$G$5)</f>
        <v>0.82499999999999996</v>
      </c>
      <c r="F1156" s="42">
        <f>('Исходник сравнение Дубай'!$F1084/2+'Таблица вводных'!$F$6)-(('Исходник сравнение Дубай'!$F1084/2+'Таблица вводных'!$F$6)*'Таблица вводных'!$G$6)</f>
        <v>21.6</v>
      </c>
      <c r="G1156" s="42">
        <f>('Исходник сравнение Дубай'!$G1084/2)-(('Исходник сравнение Дубай'!$G1084/2)*'Таблица вводных'!$G$7)</f>
        <v>0</v>
      </c>
      <c r="H1156" s="43">
        <f>'Исходник сравнение Дубай'!$H1084/2</f>
        <v>0</v>
      </c>
      <c r="I1156" s="42">
        <f>'Исходник сравнение Дубай'!$I1084/2-(('Исходник сравнение Дубай'!$I1084/2)*'Таблица вводных'!$G$9)</f>
        <v>0</v>
      </c>
      <c r="J1156" s="13" t="s">
        <v>143</v>
      </c>
    </row>
    <row r="1157" spans="1:10" ht="13.2" customHeight="1">
      <c r="A1157" s="140"/>
      <c r="B1157" s="5">
        <v>45433</v>
      </c>
      <c r="C1157" s="42">
        <f>('Исходник сравнение Дубай'!$C1085/2)-(('Исходник сравнение Дубай'!$C1085/2)*'Таблица вводных'!$G$3)</f>
        <v>0</v>
      </c>
      <c r="D1157" s="42">
        <f>('Исходник сравнение Дубай'!$D1085/2+'Таблица вводных'!$F$4)-('Исходник сравнение Дубай'!$D1085/2*'Таблица вводных'!$G$4)</f>
        <v>7</v>
      </c>
      <c r="E1157" s="42">
        <f>('Исходник сравнение Дубай'!$E1085/2)-(('Исходник сравнение Дубай'!$E1085/2-'Таблица вводных'!$F$5)*'Таблица вводных'!$G$5)</f>
        <v>0.82499999999999996</v>
      </c>
      <c r="F1157" s="42">
        <f>('Исходник сравнение Дубай'!$F1085/2+'Таблица вводных'!$F$6)-(('Исходник сравнение Дубай'!$F1085/2+'Таблица вводных'!$F$6)*'Таблица вводных'!$G$6)</f>
        <v>21.6</v>
      </c>
      <c r="G1157" s="42">
        <f>('Исходник сравнение Дубай'!$G1085/2)-(('Исходник сравнение Дубай'!$G1085/2)*'Таблица вводных'!$G$7)</f>
        <v>0</v>
      </c>
      <c r="H1157" s="43">
        <f>'Исходник сравнение Дубай'!$H1085/2</f>
        <v>0</v>
      </c>
      <c r="I1157" s="42">
        <f>'Исходник сравнение Дубай'!$I1085/2-(('Исходник сравнение Дубай'!$I1085/2)*'Таблица вводных'!$G$9)</f>
        <v>0</v>
      </c>
      <c r="J1157" s="13" t="s">
        <v>143</v>
      </c>
    </row>
    <row r="1158" spans="1:10" ht="13.2" customHeight="1">
      <c r="A1158" s="140"/>
      <c r="B1158" s="5">
        <v>45437</v>
      </c>
      <c r="C1158" s="42">
        <f>('Исходник сравнение Дубай'!$C1086/2)-(('Исходник сравнение Дубай'!$C1086/2)*'Таблица вводных'!$G$3)</f>
        <v>0</v>
      </c>
      <c r="D1158" s="42">
        <f>('Исходник сравнение Дубай'!$D1086/2+'Таблица вводных'!$F$4)-('Исходник сравнение Дубай'!$D1086/2*'Таблица вводных'!$G$4)</f>
        <v>7</v>
      </c>
      <c r="E1158" s="42">
        <f>('Исходник сравнение Дубай'!$E1086/2)-(('Исходник сравнение Дубай'!$E1086/2-'Таблица вводных'!$F$5)*'Таблица вводных'!$G$5)</f>
        <v>0.82499999999999996</v>
      </c>
      <c r="F1158" s="42">
        <f>('Исходник сравнение Дубай'!$F1086/2+'Таблица вводных'!$F$6)-(('Исходник сравнение Дубай'!$F1086/2+'Таблица вводных'!$F$6)*'Таблица вводных'!$G$6)</f>
        <v>21.6</v>
      </c>
      <c r="G1158" s="42">
        <f>('Исходник сравнение Дубай'!$G1086/2)-(('Исходник сравнение Дубай'!$G1086/2)*'Таблица вводных'!$G$7)</f>
        <v>0</v>
      </c>
      <c r="H1158" s="43">
        <f>'Исходник сравнение Дубай'!$H1086/2</f>
        <v>0</v>
      </c>
      <c r="I1158" s="42">
        <f>'Исходник сравнение Дубай'!$I1086/2-(('Исходник сравнение Дубай'!$I1086/2)*'Таблица вводных'!$G$9)</f>
        <v>0</v>
      </c>
      <c r="J1158" s="13" t="s">
        <v>143</v>
      </c>
    </row>
    <row r="1159" spans="1:10" ht="13.2" customHeight="1">
      <c r="A1159" s="140"/>
      <c r="B1159" s="5">
        <v>45440</v>
      </c>
      <c r="C1159" s="42">
        <f>('Исходник сравнение Дубай'!$C1087/2)-(('Исходник сравнение Дубай'!$C1087/2)*'Таблица вводных'!$G$3)</f>
        <v>0</v>
      </c>
      <c r="D1159" s="42">
        <f>('Исходник сравнение Дубай'!$D1087/2+'Таблица вводных'!$F$4)-('Исходник сравнение Дубай'!$D1087/2*'Таблица вводных'!$G$4)</f>
        <v>7</v>
      </c>
      <c r="E1159" s="42">
        <f>('Исходник сравнение Дубай'!$E1087/2)-(('Исходник сравнение Дубай'!$E1087/2-'Таблица вводных'!$F$5)*'Таблица вводных'!$G$5)</f>
        <v>0.82499999999999996</v>
      </c>
      <c r="F1159" s="42">
        <f>('Исходник сравнение Дубай'!$F1087/2+'Таблица вводных'!$F$6)-(('Исходник сравнение Дубай'!$F1087/2+'Таблица вводных'!$F$6)*'Таблица вводных'!$G$6)</f>
        <v>21.6</v>
      </c>
      <c r="G1159" s="42">
        <f>('Исходник сравнение Дубай'!$G1087/2)-(('Исходник сравнение Дубай'!$G1087/2)*'Таблица вводных'!$G$7)</f>
        <v>0</v>
      </c>
      <c r="H1159" s="43">
        <f>'Исходник сравнение Дубай'!$H1087/2</f>
        <v>0</v>
      </c>
      <c r="I1159" s="42">
        <f>'Исходник сравнение Дубай'!$I1087/2-(('Исходник сравнение Дубай'!$I1087/2)*'Таблица вводных'!$G$9)</f>
        <v>0</v>
      </c>
      <c r="J1159" s="13" t="s">
        <v>143</v>
      </c>
    </row>
    <row r="1160" spans="1:10" ht="13.2" customHeight="1">
      <c r="A1160" s="140"/>
      <c r="B1160" s="5">
        <v>45444</v>
      </c>
      <c r="C1160" s="42">
        <f>('Исходник сравнение Дубай'!$C1088/2)-(('Исходник сравнение Дубай'!$C1088/2)*'Таблица вводных'!$G$3)</f>
        <v>0</v>
      </c>
      <c r="D1160" s="42">
        <f>('Исходник сравнение Дубай'!$D1088/2+'Таблица вводных'!$F$4)-('Исходник сравнение Дубай'!$D1088/2*'Таблица вводных'!$G$4)</f>
        <v>7</v>
      </c>
      <c r="E1160" s="42">
        <f>('Исходник сравнение Дубай'!$E1088/2)-(('Исходник сравнение Дубай'!$E1088/2-'Таблица вводных'!$F$5)*'Таблица вводных'!$G$5)</f>
        <v>0.82499999999999996</v>
      </c>
      <c r="F1160" s="42">
        <f>('Исходник сравнение Дубай'!$F1088/2+'Таблица вводных'!$F$6)-(('Исходник сравнение Дубай'!$F1088/2+'Таблица вводных'!$F$6)*'Таблица вводных'!$G$6)</f>
        <v>21.6</v>
      </c>
      <c r="G1160" s="42">
        <f>('Исходник сравнение Дубай'!$G1088/2)-(('Исходник сравнение Дубай'!$G1088/2)*'Таблица вводных'!$G$7)</f>
        <v>0</v>
      </c>
      <c r="H1160" s="43">
        <f>'Исходник сравнение Дубай'!$H1088/2</f>
        <v>0</v>
      </c>
      <c r="I1160" s="42">
        <f>'Исходник сравнение Дубай'!$I1088/2-(('Исходник сравнение Дубай'!$I1088/2)*'Таблица вводных'!$G$9)</f>
        <v>0</v>
      </c>
      <c r="J1160" s="13" t="s">
        <v>143</v>
      </c>
    </row>
    <row r="1161" spans="1:10" ht="13.2" customHeight="1">
      <c r="A1161" s="140"/>
      <c r="B1161" s="5">
        <v>45447</v>
      </c>
      <c r="C1161" s="42">
        <f>('Исходник сравнение Дубай'!$C1089/2)-(('Исходник сравнение Дубай'!$C1089/2)*'Таблица вводных'!$G$3)</f>
        <v>0</v>
      </c>
      <c r="D1161" s="42">
        <f>('Исходник сравнение Дубай'!$D1089/2+'Таблица вводных'!$F$4)-('Исходник сравнение Дубай'!$D1089/2*'Таблица вводных'!$G$4)</f>
        <v>7</v>
      </c>
      <c r="E1161" s="42">
        <f>('Исходник сравнение Дубай'!$E1089/2)-(('Исходник сравнение Дубай'!$E1089/2-'Таблица вводных'!$F$5)*'Таблица вводных'!$G$5)</f>
        <v>0.82499999999999996</v>
      </c>
      <c r="F1161" s="42">
        <f>('Исходник сравнение Дубай'!$F1089/2+'Таблица вводных'!$F$6)-(('Исходник сравнение Дубай'!$F1089/2+'Таблица вводных'!$F$6)*'Таблица вводных'!$G$6)</f>
        <v>21.6</v>
      </c>
      <c r="G1161" s="42">
        <f>('Исходник сравнение Дубай'!$G1089/2)-(('Исходник сравнение Дубай'!$G1089/2)*'Таблица вводных'!$G$7)</f>
        <v>0</v>
      </c>
      <c r="H1161" s="43">
        <f>'Исходник сравнение Дубай'!$H1089/2</f>
        <v>0</v>
      </c>
      <c r="I1161" s="42">
        <f>'Исходник сравнение Дубай'!$I1089/2-(('Исходник сравнение Дубай'!$I1089/2)*'Таблица вводных'!$G$9)</f>
        <v>0</v>
      </c>
      <c r="J1161" s="13" t="s">
        <v>143</v>
      </c>
    </row>
    <row r="1162" spans="1:10" ht="13.2" customHeight="1">
      <c r="A1162" s="140"/>
      <c r="B1162" s="5">
        <v>45451</v>
      </c>
      <c r="C1162" s="42">
        <f>('Исходник сравнение Дубай'!$C1090/2)-(('Исходник сравнение Дубай'!$C1090/2)*'Таблица вводных'!$G$3)</f>
        <v>0</v>
      </c>
      <c r="D1162" s="42">
        <f>('Исходник сравнение Дубай'!$D1090/2+'Таблица вводных'!$F$4)-('Исходник сравнение Дубай'!$D1090/2*'Таблица вводных'!$G$4)</f>
        <v>7</v>
      </c>
      <c r="E1162" s="42">
        <f>('Исходник сравнение Дубай'!$E1090/2)-(('Исходник сравнение Дубай'!$E1090/2-'Таблица вводных'!$F$5)*'Таблица вводных'!$G$5)</f>
        <v>0.82499999999999996</v>
      </c>
      <c r="F1162" s="42">
        <f>('Исходник сравнение Дубай'!$F1090/2+'Таблица вводных'!$F$6)-(('Исходник сравнение Дубай'!$F1090/2+'Таблица вводных'!$F$6)*'Таблица вводных'!$G$6)</f>
        <v>21.6</v>
      </c>
      <c r="G1162" s="42">
        <f>('Исходник сравнение Дубай'!$G1090/2)-(('Исходник сравнение Дубай'!$G1090/2)*'Таблица вводных'!$G$7)</f>
        <v>0</v>
      </c>
      <c r="H1162" s="43">
        <f>'Исходник сравнение Дубай'!$H1090/2</f>
        <v>0</v>
      </c>
      <c r="I1162" s="42">
        <f>'Исходник сравнение Дубай'!$I1090/2-(('Исходник сравнение Дубай'!$I1090/2)*'Таблица вводных'!$G$9)</f>
        <v>0</v>
      </c>
      <c r="J1162" s="13" t="s">
        <v>143</v>
      </c>
    </row>
    <row r="1163" spans="1:10" ht="13.2" customHeight="1">
      <c r="A1163" s="140"/>
      <c r="B1163" s="5">
        <v>45454</v>
      </c>
      <c r="C1163" s="42">
        <f>('Исходник сравнение Дубай'!$C1091/2)-(('Исходник сравнение Дубай'!$C1091/2)*'Таблица вводных'!$G$3)</f>
        <v>0</v>
      </c>
      <c r="D1163" s="42">
        <f>('Исходник сравнение Дубай'!$D1091/2+'Таблица вводных'!$F$4)-('Исходник сравнение Дубай'!$D1091/2*'Таблица вводных'!$G$4)</f>
        <v>7</v>
      </c>
      <c r="E1163" s="42">
        <f>('Исходник сравнение Дубай'!$E1091/2)-(('Исходник сравнение Дубай'!$E1091/2-'Таблица вводных'!$F$5)*'Таблица вводных'!$G$5)</f>
        <v>0.82499999999999996</v>
      </c>
      <c r="F1163" s="42">
        <f>('Исходник сравнение Дубай'!$F1091/2+'Таблица вводных'!$F$6)-(('Исходник сравнение Дубай'!$F1091/2+'Таблица вводных'!$F$6)*'Таблица вводных'!$G$6)</f>
        <v>21.6</v>
      </c>
      <c r="G1163" s="42">
        <f>('Исходник сравнение Дубай'!$G1091/2)-(('Исходник сравнение Дубай'!$G1091/2)*'Таблица вводных'!$G$7)</f>
        <v>0</v>
      </c>
      <c r="H1163" s="43">
        <f>'Исходник сравнение Дубай'!$H1091/2</f>
        <v>0</v>
      </c>
      <c r="I1163" s="42">
        <f>'Исходник сравнение Дубай'!$I1091/2-(('Исходник сравнение Дубай'!$I1091/2)*'Таблица вводных'!$G$9)</f>
        <v>0</v>
      </c>
      <c r="J1163" s="13" t="s">
        <v>143</v>
      </c>
    </row>
    <row r="1164" spans="1:10" ht="13.2" customHeight="1">
      <c r="A1164" s="140"/>
      <c r="B1164" s="5"/>
      <c r="C1164" s="42">
        <f>('Исходник сравнение Дубай'!$C1092/2)-(('Исходник сравнение Дубай'!$C1092/2)*'Таблица вводных'!$G$3)</f>
        <v>0</v>
      </c>
      <c r="D1164" s="42">
        <f>('Исходник сравнение Дубай'!$D1092/2+'Таблица вводных'!$F$4)-('Исходник сравнение Дубай'!$D1092/2*'Таблица вводных'!$G$4)</f>
        <v>7</v>
      </c>
      <c r="E1164" s="42">
        <f>('Исходник сравнение Дубай'!$E1092/2)-(('Исходник сравнение Дубай'!$E1092/2-'Таблица вводных'!$F$5)*'Таблица вводных'!$G$5)</f>
        <v>0.82499999999999996</v>
      </c>
      <c r="F1164" s="42">
        <f>('Исходник сравнение Дубай'!$F1092/2+'Таблица вводных'!$F$6)-(('Исходник сравнение Дубай'!$F1092/2+'Таблица вводных'!$F$6)*'Таблица вводных'!$G$6)</f>
        <v>21.6</v>
      </c>
      <c r="G1164" s="42">
        <f>('Исходник сравнение Дубай'!$G1092/2)-(('Исходник сравнение Дубай'!$G1092/2)*'Таблица вводных'!$G$7)</f>
        <v>0</v>
      </c>
      <c r="H1164" s="43">
        <f>'Исходник сравнение Дубай'!$H1092/2</f>
        <v>0</v>
      </c>
      <c r="I1164" s="42">
        <f>'Исходник сравнение Дубай'!$I1092/2-(('Исходник сравнение Дубай'!$I1092/2)*'Таблица вводных'!$G$9)</f>
        <v>0</v>
      </c>
      <c r="J1164" s="13" t="s">
        <v>143</v>
      </c>
    </row>
    <row r="1165" spans="1:10" ht="13.2" customHeight="1">
      <c r="A1165" s="140"/>
      <c r="B1165" s="5"/>
      <c r="C1165" s="42">
        <f>('Исходник сравнение Дубай'!$C1093/2)-(('Исходник сравнение Дубай'!$C1093/2)*'Таблица вводных'!$G$3)</f>
        <v>0</v>
      </c>
      <c r="D1165" s="42">
        <f>('Исходник сравнение Дубай'!$D1093/2+'Таблица вводных'!$F$4)-('Исходник сравнение Дубай'!$D1093/2*'Таблица вводных'!$G$4)</f>
        <v>7</v>
      </c>
      <c r="E1165" s="42">
        <f>('Исходник сравнение Дубай'!$E1093/2)-(('Исходник сравнение Дубай'!$E1093/2-'Таблица вводных'!$F$5)*'Таблица вводных'!$G$5)</f>
        <v>0.82499999999999996</v>
      </c>
      <c r="F1165" s="42">
        <f>('Исходник сравнение Дубай'!$F1093/2+'Таблица вводных'!$F$6)-(('Исходник сравнение Дубай'!$F1093/2+'Таблица вводных'!$F$6)*'Таблица вводных'!$G$6)</f>
        <v>21.6</v>
      </c>
      <c r="G1165" s="42">
        <f>('Исходник сравнение Дубай'!$G1093/2)-(('Исходник сравнение Дубай'!$G1093/2)*'Таблица вводных'!$G$7)</f>
        <v>0</v>
      </c>
      <c r="H1165" s="43">
        <f>'Исходник сравнение Дубай'!$H1093/2</f>
        <v>0</v>
      </c>
      <c r="I1165" s="42">
        <f>'Исходник сравнение Дубай'!$I1093/2-(('Исходник сравнение Дубай'!$I1093/2)*'Таблица вводных'!$G$9)</f>
        <v>0</v>
      </c>
      <c r="J1165" s="13" t="s">
        <v>143</v>
      </c>
    </row>
    <row r="1166" spans="1:10" ht="13.2" customHeight="1">
      <c r="A1166" s="140"/>
      <c r="B1166" s="5"/>
      <c r="C1166" s="42">
        <f>('Исходник сравнение Дубай'!$C1094/2)-(('Исходник сравнение Дубай'!$C1094/2)*'Таблица вводных'!$G$3)</f>
        <v>0</v>
      </c>
      <c r="D1166" s="42">
        <f>('Исходник сравнение Дубай'!$D1094/2+'Таблица вводных'!$F$4)-('Исходник сравнение Дубай'!$D1094/2*'Таблица вводных'!$G$4)</f>
        <v>7</v>
      </c>
      <c r="E1166" s="42">
        <f>('Исходник сравнение Дубай'!$E1094/2)-(('Исходник сравнение Дубай'!$E1094/2-'Таблица вводных'!$F$5)*'Таблица вводных'!$G$5)</f>
        <v>0.82499999999999996</v>
      </c>
      <c r="F1166" s="42">
        <f>('Исходник сравнение Дубай'!$F1094/2+'Таблица вводных'!$F$6)-(('Исходник сравнение Дубай'!$F1094/2+'Таблица вводных'!$F$6)*'Таблица вводных'!$G$6)</f>
        <v>21.6</v>
      </c>
      <c r="G1166" s="42">
        <f>('Исходник сравнение Дубай'!$G1094/2)-(('Исходник сравнение Дубай'!$G1094/2)*'Таблица вводных'!$G$7)</f>
        <v>0</v>
      </c>
      <c r="H1166" s="43">
        <f>'Исходник сравнение Дубай'!$H1094/2</f>
        <v>0</v>
      </c>
      <c r="I1166" s="42">
        <f>'Исходник сравнение Дубай'!$I1094/2-(('Исходник сравнение Дубай'!$I1094/2)*'Таблица вводных'!$G$9)</f>
        <v>0</v>
      </c>
      <c r="J1166" s="13" t="s">
        <v>143</v>
      </c>
    </row>
    <row r="1167" spans="1:10" ht="13.2" customHeight="1">
      <c r="A1167" s="140"/>
      <c r="B1167" s="5"/>
      <c r="C1167" s="42">
        <f>('Исходник сравнение Дубай'!$C1095/2)-(('Исходник сравнение Дубай'!$C1095/2)*'Таблица вводных'!$G$3)</f>
        <v>0</v>
      </c>
      <c r="D1167" s="42">
        <f>('Исходник сравнение Дубай'!$D1095/2+'Таблица вводных'!$F$4)-('Исходник сравнение Дубай'!$D1095/2*'Таблица вводных'!$G$4)</f>
        <v>7</v>
      </c>
      <c r="E1167" s="42">
        <f>('Исходник сравнение Дубай'!$E1095/2)-(('Исходник сравнение Дубай'!$E1095/2-'Таблица вводных'!$F$5)*'Таблица вводных'!$G$5)</f>
        <v>0.82499999999999996</v>
      </c>
      <c r="F1167" s="42">
        <f>('Исходник сравнение Дубай'!$F1095/2+'Таблица вводных'!$F$6)-(('Исходник сравнение Дубай'!$F1095/2+'Таблица вводных'!$F$6)*'Таблица вводных'!$G$6)</f>
        <v>21.6</v>
      </c>
      <c r="G1167" s="42">
        <f>('Исходник сравнение Дубай'!$G1095/2)-(('Исходник сравнение Дубай'!$G1095/2)*'Таблица вводных'!$G$7)</f>
        <v>0</v>
      </c>
      <c r="H1167" s="43">
        <f>'Исходник сравнение Дубай'!$H1095/2</f>
        <v>0</v>
      </c>
      <c r="I1167" s="42">
        <f>'Исходник сравнение Дубай'!$I1095/2-(('Исходник сравнение Дубай'!$I1095/2)*'Таблица вводных'!$G$9)</f>
        <v>0</v>
      </c>
      <c r="J1167" s="13" t="s">
        <v>143</v>
      </c>
    </row>
    <row r="1168" spans="1:10" ht="13.2" customHeight="1">
      <c r="A1168" s="140"/>
      <c r="B1168" s="5"/>
      <c r="C1168" s="42">
        <f>('Исходник сравнение Дубай'!$C1096/2)-(('Исходник сравнение Дубай'!$C1096/2)*'Таблица вводных'!$G$3)</f>
        <v>0</v>
      </c>
      <c r="D1168" s="42">
        <f>('Исходник сравнение Дубай'!$D1096/2+'Таблица вводных'!$F$4)-('Исходник сравнение Дубай'!$D1096/2*'Таблица вводных'!$G$4)</f>
        <v>7</v>
      </c>
      <c r="E1168" s="42">
        <f>('Исходник сравнение Дубай'!$E1096/2)-(('Исходник сравнение Дубай'!$E1096/2-'Таблица вводных'!$F$5)*'Таблица вводных'!$G$5)</f>
        <v>0.82499999999999996</v>
      </c>
      <c r="F1168" s="42">
        <f>('Исходник сравнение Дубай'!$F1096/2+'Таблица вводных'!$F$6)-(('Исходник сравнение Дубай'!$F1096/2+'Таблица вводных'!$F$6)*'Таблица вводных'!$G$6)</f>
        <v>21.6</v>
      </c>
      <c r="G1168" s="42">
        <f>('Исходник сравнение Дубай'!$G1096/2)-(('Исходник сравнение Дубай'!$G1096/2)*'Таблица вводных'!$G$7)</f>
        <v>0</v>
      </c>
      <c r="H1168" s="43">
        <f>'Исходник сравнение Дубай'!$H1096/2</f>
        <v>0</v>
      </c>
      <c r="I1168" s="42">
        <f>'Исходник сравнение Дубай'!$I1096/2-(('Исходник сравнение Дубай'!$I1096/2)*'Таблица вводных'!$G$9)</f>
        <v>0</v>
      </c>
      <c r="J1168" s="13" t="s">
        <v>143</v>
      </c>
    </row>
    <row r="1169" spans="1:10" ht="13.2" customHeight="1">
      <c r="A1169" s="140"/>
      <c r="B1169" s="5"/>
      <c r="C1169" s="42">
        <f>('Исходник сравнение Дубай'!$C1097/2)-(('Исходник сравнение Дубай'!$C1097/2)*'Таблица вводных'!$G$3)</f>
        <v>0</v>
      </c>
      <c r="D1169" s="42">
        <f>('Исходник сравнение Дубай'!$D1097/2+'Таблица вводных'!$F$4)-('Исходник сравнение Дубай'!$D1097/2*'Таблица вводных'!$G$4)</f>
        <v>7</v>
      </c>
      <c r="E1169" s="42">
        <f>('Исходник сравнение Дубай'!$E1097/2)-(('Исходник сравнение Дубай'!$E1097/2-'Таблица вводных'!$F$5)*'Таблица вводных'!$G$5)</f>
        <v>0.82499999999999996</v>
      </c>
      <c r="F1169" s="42">
        <f>('Исходник сравнение Дубай'!$F1097/2+'Таблица вводных'!$F$6)-(('Исходник сравнение Дубай'!$F1097/2+'Таблица вводных'!$F$6)*'Таблица вводных'!$G$6)</f>
        <v>21.6</v>
      </c>
      <c r="G1169" s="42">
        <f>('Исходник сравнение Дубай'!$G1097/2)-(('Исходник сравнение Дубай'!$G1097/2)*'Таблица вводных'!$G$7)</f>
        <v>0</v>
      </c>
      <c r="H1169" s="43">
        <f>'Исходник сравнение Дубай'!$H1097/2</f>
        <v>0</v>
      </c>
      <c r="I1169" s="42">
        <f>'Исходник сравнение Дубай'!$I1097/2-(('Исходник сравнение Дубай'!$I1097/2)*'Таблица вводных'!$G$9)</f>
        <v>0</v>
      </c>
      <c r="J1169" s="13" t="s">
        <v>143</v>
      </c>
    </row>
    <row r="1170" spans="1:10" ht="13.2" customHeight="1">
      <c r="A1170" s="140"/>
      <c r="B1170" s="5"/>
      <c r="C1170" s="42">
        <f>('Исходник сравнение Дубай'!$C1098/2)-(('Исходник сравнение Дубай'!$C1098/2)*'Таблица вводных'!$G$3)</f>
        <v>0</v>
      </c>
      <c r="D1170" s="42">
        <f>('Исходник сравнение Дубай'!$D1098/2+'Таблица вводных'!$F$4)-('Исходник сравнение Дубай'!$D1098/2*'Таблица вводных'!$G$4)</f>
        <v>7</v>
      </c>
      <c r="E1170" s="42">
        <f>('Исходник сравнение Дубай'!$E1098/2)-(('Исходник сравнение Дубай'!$E1098/2-'Таблица вводных'!$F$5)*'Таблица вводных'!$G$5)</f>
        <v>0.82499999999999996</v>
      </c>
      <c r="F1170" s="42">
        <f>('Исходник сравнение Дубай'!$F1098/2+'Таблица вводных'!$F$6)-(('Исходник сравнение Дубай'!$F1098/2+'Таблица вводных'!$F$6)*'Таблица вводных'!$G$6)</f>
        <v>21.6</v>
      </c>
      <c r="G1170" s="42">
        <f>('Исходник сравнение Дубай'!$G1098/2)-(('Исходник сравнение Дубай'!$G1098/2)*'Таблица вводных'!$G$7)</f>
        <v>0</v>
      </c>
      <c r="H1170" s="43">
        <f>'Исходник сравнение Дубай'!$H1098/2</f>
        <v>0</v>
      </c>
      <c r="I1170" s="42">
        <f>'Исходник сравнение Дубай'!$I1098/2-(('Исходник сравнение Дубай'!$I1098/2)*'Таблица вводных'!$G$9)</f>
        <v>0</v>
      </c>
      <c r="J1170" s="13" t="s">
        <v>143</v>
      </c>
    </row>
    <row r="1171" spans="1:10" ht="13.2" customHeight="1">
      <c r="A1171" s="141"/>
      <c r="B1171" s="18"/>
      <c r="C1171" s="44">
        <f>('Исходник сравнение Дубай'!$C1099/2)-(('Исходник сравнение Дубай'!$C1099/2)*'Таблица вводных'!$G$3)</f>
        <v>0</v>
      </c>
      <c r="D1171" s="44">
        <f>('Исходник сравнение Дубай'!$D1099/2+'Таблица вводных'!$F$4)-('Исходник сравнение Дубай'!$D1099/2*'Таблица вводных'!$G$4)</f>
        <v>7</v>
      </c>
      <c r="E1171" s="44">
        <f>('Исходник сравнение Дубай'!$E1099/2)-(('Исходник сравнение Дубай'!$E1099/2-'Таблица вводных'!$F$5)*'Таблица вводных'!$G$5)</f>
        <v>0.82499999999999996</v>
      </c>
      <c r="F1171" s="44">
        <f>('Исходник сравнение Дубай'!$F1099/2+'Таблица вводных'!$F$6)-(('Исходник сравнение Дубай'!$F1099/2+'Таблица вводных'!$F$6)*'Таблица вводных'!$G$6)</f>
        <v>21.6</v>
      </c>
      <c r="G1171" s="44">
        <f>('Исходник сравнение Дубай'!$G1099/2)-(('Исходник сравнение Дубай'!$G1099/2)*'Таблица вводных'!$G$7)</f>
        <v>0</v>
      </c>
      <c r="H1171" s="45">
        <f>'Исходник сравнение Дубай'!$H1099/2</f>
        <v>0</v>
      </c>
      <c r="I1171" s="44">
        <f>'Исходник сравнение Дубай'!$I1099/2-(('Исходник сравнение Дубай'!$I1099/2)*'Таблица вводных'!$G$9)</f>
        <v>0</v>
      </c>
      <c r="J1171" s="22" t="s">
        <v>143</v>
      </c>
    </row>
    <row r="1172" spans="1:10" ht="13.2" customHeight="1">
      <c r="A1172" s="143" t="s">
        <v>251</v>
      </c>
      <c r="B1172" s="5">
        <v>45423</v>
      </c>
      <c r="C1172" s="40">
        <f>('Исходник сравнение Дубай'!$C1100/2)-(('Исходник сравнение Дубай'!$C1100/2)*'Таблица вводных'!$G$3)</f>
        <v>0</v>
      </c>
      <c r="D1172" s="40">
        <f>('Исходник сравнение Дубай'!$D1100/2+'Таблица вводных'!$F$4)-('Исходник сравнение Дубай'!$D1100/2*'Таблица вводных'!$G$4)</f>
        <v>7</v>
      </c>
      <c r="E1172" s="40">
        <f>('Исходник сравнение Дубай'!$E1100/2)-(('Исходник сравнение Дубай'!$E1100/2-'Таблица вводных'!$F$5)*'Таблица вводных'!$G$5)</f>
        <v>0.82499999999999996</v>
      </c>
      <c r="F1172" s="40">
        <f>('Исходник сравнение Дубай'!$F1100/2+'Таблица вводных'!$F$6)-(('Исходник сравнение Дубай'!$F1100/2+'Таблица вводных'!$F$6)*'Таблица вводных'!$G$6)</f>
        <v>21.6</v>
      </c>
      <c r="G1172" s="40">
        <f>('Исходник сравнение Дубай'!$G1100/2)-(('Исходник сравнение Дубай'!$G1100/2)*'Таблица вводных'!$G$7)</f>
        <v>0</v>
      </c>
      <c r="H1172" s="41">
        <f>'Исходник сравнение Дубай'!$H1100/2</f>
        <v>0</v>
      </c>
      <c r="I1172" s="40">
        <f>'Исходник сравнение Дубай'!$I1100/2-(('Исходник сравнение Дубай'!$I1100/2)*'Таблица вводных'!$G$9)</f>
        <v>0</v>
      </c>
      <c r="J1172" s="10" t="s">
        <v>252</v>
      </c>
    </row>
    <row r="1173" spans="1:10" ht="13.2" customHeight="1">
      <c r="A1173" s="140"/>
      <c r="B1173" s="5">
        <v>45426</v>
      </c>
      <c r="C1173" s="42">
        <f>('Исходник сравнение Дубай'!$C1101/2)-(('Исходник сравнение Дубай'!$C1101/2)*'Таблица вводных'!$G$3)</f>
        <v>0</v>
      </c>
      <c r="D1173" s="42">
        <f>('Исходник сравнение Дубай'!$D1101/2+'Таблица вводных'!$F$4)-('Исходник сравнение Дубай'!$D1101/2*'Таблица вводных'!$G$4)</f>
        <v>7</v>
      </c>
      <c r="E1173" s="42">
        <f>('Исходник сравнение Дубай'!$E1101/2)-(('Исходник сравнение Дубай'!$E1101/2-'Таблица вводных'!$F$5)*'Таблица вводных'!$G$5)</f>
        <v>0.82499999999999996</v>
      </c>
      <c r="F1173" s="42">
        <f>('Исходник сравнение Дубай'!$F1101/2+'Таблица вводных'!$F$6)-(('Исходник сравнение Дубай'!$F1101/2+'Таблица вводных'!$F$6)*'Таблица вводных'!$G$6)</f>
        <v>21.6</v>
      </c>
      <c r="G1173" s="42">
        <f>('Исходник сравнение Дубай'!$G1101/2)-(('Исходник сравнение Дубай'!$G1101/2)*'Таблица вводных'!$G$7)</f>
        <v>0</v>
      </c>
      <c r="H1173" s="43">
        <f>'Исходник сравнение Дубай'!$H1101/2</f>
        <v>0</v>
      </c>
      <c r="I1173" s="42">
        <f>'Исходник сравнение Дубай'!$I1101/2-(('Исходник сравнение Дубай'!$I1101/2)*'Таблица вводных'!$G$9)</f>
        <v>0</v>
      </c>
      <c r="J1173" s="13" t="s">
        <v>252</v>
      </c>
    </row>
    <row r="1174" spans="1:10" ht="13.2" customHeight="1">
      <c r="A1174" s="140"/>
      <c r="B1174" s="5">
        <v>45430</v>
      </c>
      <c r="C1174" s="42">
        <f>('Исходник сравнение Дубай'!$C1102/2)-(('Исходник сравнение Дубай'!$C1102/2)*'Таблица вводных'!$G$3)</f>
        <v>0</v>
      </c>
      <c r="D1174" s="42">
        <f>('Исходник сравнение Дубай'!$D1102/2+'Таблица вводных'!$F$4)-('Исходник сравнение Дубай'!$D1102/2*'Таблица вводных'!$G$4)</f>
        <v>7</v>
      </c>
      <c r="E1174" s="42">
        <f>('Исходник сравнение Дубай'!$E1102/2)-(('Исходник сравнение Дубай'!$E1102/2-'Таблица вводных'!$F$5)*'Таблица вводных'!$G$5)</f>
        <v>0.82499999999999996</v>
      </c>
      <c r="F1174" s="42">
        <f>('Исходник сравнение Дубай'!$F1102/2+'Таблица вводных'!$F$6)-(('Исходник сравнение Дубай'!$F1102/2+'Таблица вводных'!$F$6)*'Таблица вводных'!$G$6)</f>
        <v>21.6</v>
      </c>
      <c r="G1174" s="42">
        <f>('Исходник сравнение Дубай'!$G1102/2)-(('Исходник сравнение Дубай'!$G1102/2)*'Таблица вводных'!$G$7)</f>
        <v>0</v>
      </c>
      <c r="H1174" s="43">
        <f>'Исходник сравнение Дубай'!$H1102/2</f>
        <v>0</v>
      </c>
      <c r="I1174" s="42">
        <f>'Исходник сравнение Дубай'!$I1102/2-(('Исходник сравнение Дубай'!$I1102/2)*'Таблица вводных'!$G$9)</f>
        <v>0</v>
      </c>
      <c r="J1174" s="13" t="s">
        <v>252</v>
      </c>
    </row>
    <row r="1175" spans="1:10" ht="13.2" customHeight="1">
      <c r="A1175" s="140"/>
      <c r="B1175" s="5">
        <v>45433</v>
      </c>
      <c r="C1175" s="42">
        <f>('Исходник сравнение Дубай'!$C1103/2)-(('Исходник сравнение Дубай'!$C1103/2)*'Таблица вводных'!$G$3)</f>
        <v>0</v>
      </c>
      <c r="D1175" s="42">
        <f>('Исходник сравнение Дубай'!$D1103/2+'Таблица вводных'!$F$4)-('Исходник сравнение Дубай'!$D1103/2*'Таблица вводных'!$G$4)</f>
        <v>7</v>
      </c>
      <c r="E1175" s="42">
        <f>('Исходник сравнение Дубай'!$E1103/2)-(('Исходник сравнение Дубай'!$E1103/2-'Таблица вводных'!$F$5)*'Таблица вводных'!$G$5)</f>
        <v>0.82499999999999996</v>
      </c>
      <c r="F1175" s="42">
        <f>('Исходник сравнение Дубай'!$F1103/2+'Таблица вводных'!$F$6)-(('Исходник сравнение Дубай'!$F1103/2+'Таблица вводных'!$F$6)*'Таблица вводных'!$G$6)</f>
        <v>21.6</v>
      </c>
      <c r="G1175" s="42">
        <f>('Исходник сравнение Дубай'!$G1103/2)-(('Исходник сравнение Дубай'!$G1103/2)*'Таблица вводных'!$G$7)</f>
        <v>0</v>
      </c>
      <c r="H1175" s="43">
        <f>'Исходник сравнение Дубай'!$H1103/2</f>
        <v>0</v>
      </c>
      <c r="I1175" s="42">
        <f>'Исходник сравнение Дубай'!$I1103/2-(('Исходник сравнение Дубай'!$I1103/2)*'Таблица вводных'!$G$9)</f>
        <v>0</v>
      </c>
      <c r="J1175" s="13" t="s">
        <v>252</v>
      </c>
    </row>
    <row r="1176" spans="1:10" ht="13.2" customHeight="1">
      <c r="A1176" s="140"/>
      <c r="B1176" s="5">
        <v>45437</v>
      </c>
      <c r="C1176" s="42">
        <f>('Исходник сравнение Дубай'!$C1104/2)-(('Исходник сравнение Дубай'!$C1104/2)*'Таблица вводных'!$G$3)</f>
        <v>0</v>
      </c>
      <c r="D1176" s="42">
        <f>('Исходник сравнение Дубай'!$D1104/2+'Таблица вводных'!$F$4)-('Исходник сравнение Дубай'!$D1104/2*'Таблица вводных'!$G$4)</f>
        <v>7</v>
      </c>
      <c r="E1176" s="42">
        <f>('Исходник сравнение Дубай'!$E1104/2)-(('Исходник сравнение Дубай'!$E1104/2-'Таблица вводных'!$F$5)*'Таблица вводных'!$G$5)</f>
        <v>0.82499999999999996</v>
      </c>
      <c r="F1176" s="42">
        <f>('Исходник сравнение Дубай'!$F1104/2+'Таблица вводных'!$F$6)-(('Исходник сравнение Дубай'!$F1104/2+'Таблица вводных'!$F$6)*'Таблица вводных'!$G$6)</f>
        <v>21.6</v>
      </c>
      <c r="G1176" s="42">
        <f>('Исходник сравнение Дубай'!$G1104/2)-(('Исходник сравнение Дубай'!$G1104/2)*'Таблица вводных'!$G$7)</f>
        <v>0</v>
      </c>
      <c r="H1176" s="43">
        <f>'Исходник сравнение Дубай'!$H1104/2</f>
        <v>0</v>
      </c>
      <c r="I1176" s="42">
        <f>'Исходник сравнение Дубай'!$I1104/2-(('Исходник сравнение Дубай'!$I1104/2)*'Таблица вводных'!$G$9)</f>
        <v>0</v>
      </c>
      <c r="J1176" s="13" t="s">
        <v>252</v>
      </c>
    </row>
    <row r="1177" spans="1:10" ht="13.2" customHeight="1">
      <c r="A1177" s="140"/>
      <c r="B1177" s="5">
        <v>45440</v>
      </c>
      <c r="C1177" s="42">
        <f>('Исходник сравнение Дубай'!$C1105/2)-(('Исходник сравнение Дубай'!$C1105/2)*'Таблица вводных'!$G$3)</f>
        <v>0</v>
      </c>
      <c r="D1177" s="42">
        <f>('Исходник сравнение Дубай'!$D1105/2+'Таблица вводных'!$F$4)-('Исходник сравнение Дубай'!$D1105/2*'Таблица вводных'!$G$4)</f>
        <v>7</v>
      </c>
      <c r="E1177" s="42">
        <f>('Исходник сравнение Дубай'!$E1105/2)-(('Исходник сравнение Дубай'!$E1105/2-'Таблица вводных'!$F$5)*'Таблица вводных'!$G$5)</f>
        <v>0.82499999999999996</v>
      </c>
      <c r="F1177" s="42">
        <f>('Исходник сравнение Дубай'!$F1105/2+'Таблица вводных'!$F$6)-(('Исходник сравнение Дубай'!$F1105/2+'Таблица вводных'!$F$6)*'Таблица вводных'!$G$6)</f>
        <v>21.6</v>
      </c>
      <c r="G1177" s="42">
        <f>('Исходник сравнение Дубай'!$G1105/2)-(('Исходник сравнение Дубай'!$G1105/2)*'Таблица вводных'!$G$7)</f>
        <v>0</v>
      </c>
      <c r="H1177" s="43">
        <f>'Исходник сравнение Дубай'!$H1105/2</f>
        <v>0</v>
      </c>
      <c r="I1177" s="42">
        <f>'Исходник сравнение Дубай'!$I1105/2-(('Исходник сравнение Дубай'!$I1105/2)*'Таблица вводных'!$G$9)</f>
        <v>0</v>
      </c>
      <c r="J1177" s="13" t="s">
        <v>252</v>
      </c>
    </row>
    <row r="1178" spans="1:10" ht="13.2" customHeight="1">
      <c r="A1178" s="140"/>
      <c r="B1178" s="5">
        <v>45444</v>
      </c>
      <c r="C1178" s="42">
        <f>('Исходник сравнение Дубай'!$C1106/2)-(('Исходник сравнение Дубай'!$C1106/2)*'Таблица вводных'!$G$3)</f>
        <v>0</v>
      </c>
      <c r="D1178" s="42">
        <f>('Исходник сравнение Дубай'!$D1106/2+'Таблица вводных'!$F$4)-('Исходник сравнение Дубай'!$D1106/2*'Таблица вводных'!$G$4)</f>
        <v>7</v>
      </c>
      <c r="E1178" s="42">
        <f>('Исходник сравнение Дубай'!$E1106/2)-(('Исходник сравнение Дубай'!$E1106/2-'Таблица вводных'!$F$5)*'Таблица вводных'!$G$5)</f>
        <v>0.82499999999999996</v>
      </c>
      <c r="F1178" s="42">
        <f>('Исходник сравнение Дубай'!$F1106/2+'Таблица вводных'!$F$6)-(('Исходник сравнение Дубай'!$F1106/2+'Таблица вводных'!$F$6)*'Таблица вводных'!$G$6)</f>
        <v>21.6</v>
      </c>
      <c r="G1178" s="42">
        <f>('Исходник сравнение Дубай'!$G1106/2)-(('Исходник сравнение Дубай'!$G1106/2)*'Таблица вводных'!$G$7)</f>
        <v>0</v>
      </c>
      <c r="H1178" s="43">
        <f>'Исходник сравнение Дубай'!$H1106/2</f>
        <v>0</v>
      </c>
      <c r="I1178" s="42">
        <f>'Исходник сравнение Дубай'!$I1106/2-(('Исходник сравнение Дубай'!$I1106/2)*'Таблица вводных'!$G$9)</f>
        <v>0</v>
      </c>
      <c r="J1178" s="13" t="s">
        <v>252</v>
      </c>
    </row>
    <row r="1179" spans="1:10" ht="13.2" customHeight="1">
      <c r="A1179" s="140"/>
      <c r="B1179" s="5">
        <v>45447</v>
      </c>
      <c r="C1179" s="42">
        <f>('Исходник сравнение Дубай'!$C1107/2)-(('Исходник сравнение Дубай'!$C1107/2)*'Таблица вводных'!$G$3)</f>
        <v>0</v>
      </c>
      <c r="D1179" s="42">
        <f>('Исходник сравнение Дубай'!$D1107/2+'Таблица вводных'!$F$4)-('Исходник сравнение Дубай'!$D1107/2*'Таблица вводных'!$G$4)</f>
        <v>7</v>
      </c>
      <c r="E1179" s="42">
        <f>('Исходник сравнение Дубай'!$E1107/2)-(('Исходник сравнение Дубай'!$E1107/2-'Таблица вводных'!$F$5)*'Таблица вводных'!$G$5)</f>
        <v>0.82499999999999996</v>
      </c>
      <c r="F1179" s="42">
        <f>('Исходник сравнение Дубай'!$F1107/2+'Таблица вводных'!$F$6)-(('Исходник сравнение Дубай'!$F1107/2+'Таблица вводных'!$F$6)*'Таблица вводных'!$G$6)</f>
        <v>21.6</v>
      </c>
      <c r="G1179" s="42">
        <f>('Исходник сравнение Дубай'!$G1107/2)-(('Исходник сравнение Дубай'!$G1107/2)*'Таблица вводных'!$G$7)</f>
        <v>0</v>
      </c>
      <c r="H1179" s="43">
        <f>'Исходник сравнение Дубай'!$H1107/2</f>
        <v>0</v>
      </c>
      <c r="I1179" s="42">
        <f>'Исходник сравнение Дубай'!$I1107/2-(('Исходник сравнение Дубай'!$I1107/2)*'Таблица вводных'!$G$9)</f>
        <v>0</v>
      </c>
      <c r="J1179" s="13" t="s">
        <v>252</v>
      </c>
    </row>
    <row r="1180" spans="1:10" ht="13.2" customHeight="1">
      <c r="A1180" s="140"/>
      <c r="B1180" s="5">
        <v>45451</v>
      </c>
      <c r="C1180" s="42">
        <f>('Исходник сравнение Дубай'!$C1108/2)-(('Исходник сравнение Дубай'!$C1108/2)*'Таблица вводных'!$G$3)</f>
        <v>0</v>
      </c>
      <c r="D1180" s="42">
        <f>('Исходник сравнение Дубай'!$D1108/2+'Таблица вводных'!$F$4)-('Исходник сравнение Дубай'!$D1108/2*'Таблица вводных'!$G$4)</f>
        <v>7</v>
      </c>
      <c r="E1180" s="42">
        <f>('Исходник сравнение Дубай'!$E1108/2)-(('Исходник сравнение Дубай'!$E1108/2-'Таблица вводных'!$F$5)*'Таблица вводных'!$G$5)</f>
        <v>0.82499999999999996</v>
      </c>
      <c r="F1180" s="42">
        <f>('Исходник сравнение Дубай'!$F1108/2+'Таблица вводных'!$F$6)-(('Исходник сравнение Дубай'!$F1108/2+'Таблица вводных'!$F$6)*'Таблица вводных'!$G$6)</f>
        <v>21.6</v>
      </c>
      <c r="G1180" s="42">
        <f>('Исходник сравнение Дубай'!$G1108/2)-(('Исходник сравнение Дубай'!$G1108/2)*'Таблица вводных'!$G$7)</f>
        <v>0</v>
      </c>
      <c r="H1180" s="43">
        <f>'Исходник сравнение Дубай'!$H1108/2</f>
        <v>0</v>
      </c>
      <c r="I1180" s="42">
        <f>'Исходник сравнение Дубай'!$I1108/2-(('Исходник сравнение Дубай'!$I1108/2)*'Таблица вводных'!$G$9)</f>
        <v>0</v>
      </c>
      <c r="J1180" s="13" t="s">
        <v>252</v>
      </c>
    </row>
    <row r="1181" spans="1:10" ht="13.2" customHeight="1">
      <c r="A1181" s="140"/>
      <c r="B1181" s="5">
        <v>45454</v>
      </c>
      <c r="C1181" s="42">
        <f>('Исходник сравнение Дубай'!$C1109/2)-(('Исходник сравнение Дубай'!$C1109/2)*'Таблица вводных'!$G$3)</f>
        <v>0</v>
      </c>
      <c r="D1181" s="42">
        <f>('Исходник сравнение Дубай'!$D1109/2+'Таблица вводных'!$F$4)-('Исходник сравнение Дубай'!$D1109/2*'Таблица вводных'!$G$4)</f>
        <v>7</v>
      </c>
      <c r="E1181" s="42">
        <f>('Исходник сравнение Дубай'!$E1109/2)-(('Исходник сравнение Дубай'!$E1109/2-'Таблица вводных'!$F$5)*'Таблица вводных'!$G$5)</f>
        <v>0.82499999999999996</v>
      </c>
      <c r="F1181" s="42">
        <f>('Исходник сравнение Дубай'!$F1109/2+'Таблица вводных'!$F$6)-(('Исходник сравнение Дубай'!$F1109/2+'Таблица вводных'!$F$6)*'Таблица вводных'!$G$6)</f>
        <v>21.6</v>
      </c>
      <c r="G1181" s="42">
        <f>('Исходник сравнение Дубай'!$G1109/2)-(('Исходник сравнение Дубай'!$G1109/2)*'Таблица вводных'!$G$7)</f>
        <v>0</v>
      </c>
      <c r="H1181" s="43">
        <f>'Исходник сравнение Дубай'!$H1109/2</f>
        <v>0</v>
      </c>
      <c r="I1181" s="42">
        <f>'Исходник сравнение Дубай'!$I1109/2-(('Исходник сравнение Дубай'!$I1109/2)*'Таблица вводных'!$G$9)</f>
        <v>0</v>
      </c>
      <c r="J1181" s="13" t="s">
        <v>252</v>
      </c>
    </row>
    <row r="1182" spans="1:10" ht="13.2" customHeight="1">
      <c r="A1182" s="140"/>
      <c r="B1182" s="5"/>
      <c r="C1182" s="42">
        <f>('Исходник сравнение Дубай'!$C1110/2)-(('Исходник сравнение Дубай'!$C1110/2)*'Таблица вводных'!$G$3)</f>
        <v>0</v>
      </c>
      <c r="D1182" s="42">
        <f>('Исходник сравнение Дубай'!$D1110/2+'Таблица вводных'!$F$4)-('Исходник сравнение Дубай'!$D1110/2*'Таблица вводных'!$G$4)</f>
        <v>7</v>
      </c>
      <c r="E1182" s="42">
        <f>('Исходник сравнение Дубай'!$E1110/2)-(('Исходник сравнение Дубай'!$E1110/2-'Таблица вводных'!$F$5)*'Таблица вводных'!$G$5)</f>
        <v>0.82499999999999996</v>
      </c>
      <c r="F1182" s="42">
        <f>('Исходник сравнение Дубай'!$F1110/2+'Таблица вводных'!$F$6)-(('Исходник сравнение Дубай'!$F1110/2+'Таблица вводных'!$F$6)*'Таблица вводных'!$G$6)</f>
        <v>21.6</v>
      </c>
      <c r="G1182" s="42">
        <f>('Исходник сравнение Дубай'!$G1110/2)-(('Исходник сравнение Дубай'!$G1110/2)*'Таблица вводных'!$G$7)</f>
        <v>0</v>
      </c>
      <c r="H1182" s="43">
        <f>'Исходник сравнение Дубай'!$H1110/2</f>
        <v>0</v>
      </c>
      <c r="I1182" s="42">
        <f>'Исходник сравнение Дубай'!$I1110/2-(('Исходник сравнение Дубай'!$I1110/2)*'Таблица вводных'!$G$9)</f>
        <v>0</v>
      </c>
      <c r="J1182" s="13" t="s">
        <v>252</v>
      </c>
    </row>
    <row r="1183" spans="1:10" ht="13.2" customHeight="1">
      <c r="A1183" s="140"/>
      <c r="B1183" s="5"/>
      <c r="C1183" s="42">
        <f>('Исходник сравнение Дубай'!$C1111/2)-(('Исходник сравнение Дубай'!$C1111/2)*'Таблица вводных'!$G$3)</f>
        <v>0</v>
      </c>
      <c r="D1183" s="42">
        <f>('Исходник сравнение Дубай'!$D1111/2+'Таблица вводных'!$F$4)-('Исходник сравнение Дубай'!$D1111/2*'Таблица вводных'!$G$4)</f>
        <v>7</v>
      </c>
      <c r="E1183" s="42">
        <f>('Исходник сравнение Дубай'!$E1111/2)-(('Исходник сравнение Дубай'!$E1111/2-'Таблица вводных'!$F$5)*'Таблица вводных'!$G$5)</f>
        <v>0.82499999999999996</v>
      </c>
      <c r="F1183" s="42">
        <f>('Исходник сравнение Дубай'!$F1111/2+'Таблица вводных'!$F$6)-(('Исходник сравнение Дубай'!$F1111/2+'Таблица вводных'!$F$6)*'Таблица вводных'!$G$6)</f>
        <v>21.6</v>
      </c>
      <c r="G1183" s="42">
        <f>('Исходник сравнение Дубай'!$G1111/2)-(('Исходник сравнение Дубай'!$G1111/2)*'Таблица вводных'!$G$7)</f>
        <v>0</v>
      </c>
      <c r="H1183" s="43">
        <f>'Исходник сравнение Дубай'!$H1111/2</f>
        <v>0</v>
      </c>
      <c r="I1183" s="42">
        <f>'Исходник сравнение Дубай'!$I1111/2-(('Исходник сравнение Дубай'!$I1111/2)*'Таблица вводных'!$G$9)</f>
        <v>0</v>
      </c>
      <c r="J1183" s="13" t="s">
        <v>252</v>
      </c>
    </row>
    <row r="1184" spans="1:10" ht="13.2" customHeight="1">
      <c r="A1184" s="140"/>
      <c r="B1184" s="5"/>
      <c r="C1184" s="42">
        <f>('Исходник сравнение Дубай'!$C1112/2)-(('Исходник сравнение Дубай'!$C1112/2)*'Таблица вводных'!$G$3)</f>
        <v>0</v>
      </c>
      <c r="D1184" s="42">
        <f>('Исходник сравнение Дубай'!$D1112/2+'Таблица вводных'!$F$4)-('Исходник сравнение Дубай'!$D1112/2*'Таблица вводных'!$G$4)</f>
        <v>7</v>
      </c>
      <c r="E1184" s="42">
        <f>('Исходник сравнение Дубай'!$E1112/2)-(('Исходник сравнение Дубай'!$E1112/2-'Таблица вводных'!$F$5)*'Таблица вводных'!$G$5)</f>
        <v>0.82499999999999996</v>
      </c>
      <c r="F1184" s="42">
        <f>('Исходник сравнение Дубай'!$F1112/2+'Таблица вводных'!$F$6)-(('Исходник сравнение Дубай'!$F1112/2+'Таблица вводных'!$F$6)*'Таблица вводных'!$G$6)</f>
        <v>21.6</v>
      </c>
      <c r="G1184" s="42">
        <f>('Исходник сравнение Дубай'!$G1112/2)-(('Исходник сравнение Дубай'!$G1112/2)*'Таблица вводных'!$G$7)</f>
        <v>0</v>
      </c>
      <c r="H1184" s="43">
        <f>'Исходник сравнение Дубай'!$H1112/2</f>
        <v>0</v>
      </c>
      <c r="I1184" s="42">
        <f>'Исходник сравнение Дубай'!$I1112/2-(('Исходник сравнение Дубай'!$I1112/2)*'Таблица вводных'!$G$9)</f>
        <v>0</v>
      </c>
      <c r="J1184" s="13" t="s">
        <v>252</v>
      </c>
    </row>
    <row r="1185" spans="1:10" ht="13.2" customHeight="1">
      <c r="A1185" s="140"/>
      <c r="B1185" s="5"/>
      <c r="C1185" s="42">
        <f>('Исходник сравнение Дубай'!$C1113/2)-(('Исходник сравнение Дубай'!$C1113/2)*'Таблица вводных'!$G$3)</f>
        <v>0</v>
      </c>
      <c r="D1185" s="42">
        <f>('Исходник сравнение Дубай'!$D1113/2+'Таблица вводных'!$F$4)-('Исходник сравнение Дубай'!$D1113/2*'Таблица вводных'!$G$4)</f>
        <v>7</v>
      </c>
      <c r="E1185" s="42">
        <f>('Исходник сравнение Дубай'!$E1113/2)-(('Исходник сравнение Дубай'!$E1113/2-'Таблица вводных'!$F$5)*'Таблица вводных'!$G$5)</f>
        <v>0.82499999999999996</v>
      </c>
      <c r="F1185" s="42">
        <f>('Исходник сравнение Дубай'!$F1113/2+'Таблица вводных'!$F$6)-(('Исходник сравнение Дубай'!$F1113/2+'Таблица вводных'!$F$6)*'Таблица вводных'!$G$6)</f>
        <v>21.6</v>
      </c>
      <c r="G1185" s="42">
        <f>('Исходник сравнение Дубай'!$G1113/2)-(('Исходник сравнение Дубай'!$G1113/2)*'Таблица вводных'!$G$7)</f>
        <v>0</v>
      </c>
      <c r="H1185" s="43">
        <f>'Исходник сравнение Дубай'!$H1113/2</f>
        <v>0</v>
      </c>
      <c r="I1185" s="42">
        <f>'Исходник сравнение Дубай'!$I1113/2-(('Исходник сравнение Дубай'!$I1113/2)*'Таблица вводных'!$G$9)</f>
        <v>0</v>
      </c>
      <c r="J1185" s="13" t="s">
        <v>252</v>
      </c>
    </row>
    <row r="1186" spans="1:10" ht="13.2" customHeight="1">
      <c r="A1186" s="140"/>
      <c r="B1186" s="5"/>
      <c r="C1186" s="42">
        <f>('Исходник сравнение Дубай'!$C1114/2)-(('Исходник сравнение Дубай'!$C1114/2)*'Таблица вводных'!$G$3)</f>
        <v>0</v>
      </c>
      <c r="D1186" s="42">
        <f>('Исходник сравнение Дубай'!$D1114/2+'Таблица вводных'!$F$4)-('Исходник сравнение Дубай'!$D1114/2*'Таблица вводных'!$G$4)</f>
        <v>7</v>
      </c>
      <c r="E1186" s="42">
        <f>('Исходник сравнение Дубай'!$E1114/2)-(('Исходник сравнение Дубай'!$E1114/2-'Таблица вводных'!$F$5)*'Таблица вводных'!$G$5)</f>
        <v>0.82499999999999996</v>
      </c>
      <c r="F1186" s="42">
        <f>('Исходник сравнение Дубай'!$F1114/2+'Таблица вводных'!$F$6)-(('Исходник сравнение Дубай'!$F1114/2+'Таблица вводных'!$F$6)*'Таблица вводных'!$G$6)</f>
        <v>21.6</v>
      </c>
      <c r="G1186" s="42">
        <f>('Исходник сравнение Дубай'!$G1114/2)-(('Исходник сравнение Дубай'!$G1114/2)*'Таблица вводных'!$G$7)</f>
        <v>0</v>
      </c>
      <c r="H1186" s="43">
        <f>'Исходник сравнение Дубай'!$H1114/2</f>
        <v>0</v>
      </c>
      <c r="I1186" s="42">
        <f>'Исходник сравнение Дубай'!$I1114/2-(('Исходник сравнение Дубай'!$I1114/2)*'Таблица вводных'!$G$9)</f>
        <v>0</v>
      </c>
      <c r="J1186" s="13" t="s">
        <v>252</v>
      </c>
    </row>
    <row r="1187" spans="1:10" ht="13.2" customHeight="1">
      <c r="A1187" s="140"/>
      <c r="B1187" s="5"/>
      <c r="C1187" s="42">
        <f>('Исходник сравнение Дубай'!$C1115/2)-(('Исходник сравнение Дубай'!$C1115/2)*'Таблица вводных'!$G$3)</f>
        <v>0</v>
      </c>
      <c r="D1187" s="42">
        <f>('Исходник сравнение Дубай'!$D1115/2+'Таблица вводных'!$F$4)-('Исходник сравнение Дубай'!$D1115/2*'Таблица вводных'!$G$4)</f>
        <v>7</v>
      </c>
      <c r="E1187" s="42">
        <f>('Исходник сравнение Дубай'!$E1115/2)-(('Исходник сравнение Дубай'!$E1115/2-'Таблица вводных'!$F$5)*'Таблица вводных'!$G$5)</f>
        <v>0.82499999999999996</v>
      </c>
      <c r="F1187" s="42">
        <f>('Исходник сравнение Дубай'!$F1115/2+'Таблица вводных'!$F$6)-(('Исходник сравнение Дубай'!$F1115/2+'Таблица вводных'!$F$6)*'Таблица вводных'!$G$6)</f>
        <v>21.6</v>
      </c>
      <c r="G1187" s="42">
        <f>('Исходник сравнение Дубай'!$G1115/2)-(('Исходник сравнение Дубай'!$G1115/2)*'Таблица вводных'!$G$7)</f>
        <v>0</v>
      </c>
      <c r="H1187" s="43">
        <f>'Исходник сравнение Дубай'!$H1115/2</f>
        <v>0</v>
      </c>
      <c r="I1187" s="42">
        <f>'Исходник сравнение Дубай'!$I1115/2-(('Исходник сравнение Дубай'!$I1115/2)*'Таблица вводных'!$G$9)</f>
        <v>0</v>
      </c>
      <c r="J1187" s="13" t="s">
        <v>252</v>
      </c>
    </row>
    <row r="1188" spans="1:10" ht="13.2" customHeight="1">
      <c r="A1188" s="140"/>
      <c r="B1188" s="5"/>
      <c r="C1188" s="42">
        <f>('Исходник сравнение Дубай'!$C1116/2)-(('Исходник сравнение Дубай'!$C1116/2)*'Таблица вводных'!$G$3)</f>
        <v>0</v>
      </c>
      <c r="D1188" s="42">
        <f>('Исходник сравнение Дубай'!$D1116/2+'Таблица вводных'!$F$4)-('Исходник сравнение Дубай'!$D1116/2*'Таблица вводных'!$G$4)</f>
        <v>7</v>
      </c>
      <c r="E1188" s="42">
        <f>('Исходник сравнение Дубай'!$E1116/2)-(('Исходник сравнение Дубай'!$E1116/2-'Таблица вводных'!$F$5)*'Таблица вводных'!$G$5)</f>
        <v>0.82499999999999996</v>
      </c>
      <c r="F1188" s="42">
        <f>('Исходник сравнение Дубай'!$F1116/2+'Таблица вводных'!$F$6)-(('Исходник сравнение Дубай'!$F1116/2+'Таблица вводных'!$F$6)*'Таблица вводных'!$G$6)</f>
        <v>21.6</v>
      </c>
      <c r="G1188" s="42">
        <f>('Исходник сравнение Дубай'!$G1116/2)-(('Исходник сравнение Дубай'!$G1116/2)*'Таблица вводных'!$G$7)</f>
        <v>0</v>
      </c>
      <c r="H1188" s="43">
        <f>'Исходник сравнение Дубай'!$H1116/2</f>
        <v>0</v>
      </c>
      <c r="I1188" s="42">
        <f>'Исходник сравнение Дубай'!$I1116/2-(('Исходник сравнение Дубай'!$I1116/2)*'Таблица вводных'!$G$9)</f>
        <v>0</v>
      </c>
      <c r="J1188" s="13" t="s">
        <v>252</v>
      </c>
    </row>
    <row r="1189" spans="1:10" ht="13.2" customHeight="1">
      <c r="A1189" s="141"/>
      <c r="B1189" s="18"/>
      <c r="C1189" s="44">
        <f>('Исходник сравнение Дубай'!$C1117/2)-(('Исходник сравнение Дубай'!$C1117/2)*'Таблица вводных'!$G$3)</f>
        <v>0</v>
      </c>
      <c r="D1189" s="44">
        <f>('Исходник сравнение Дубай'!$D1117/2+'Таблица вводных'!$F$4)-('Исходник сравнение Дубай'!$D1117/2*'Таблица вводных'!$G$4)</f>
        <v>7</v>
      </c>
      <c r="E1189" s="44">
        <f>('Исходник сравнение Дубай'!$E1117/2)-(('Исходник сравнение Дубай'!$E1117/2-'Таблица вводных'!$F$5)*'Таблица вводных'!$G$5)</f>
        <v>0.82499999999999996</v>
      </c>
      <c r="F1189" s="44">
        <f>('Исходник сравнение Дубай'!$F1117/2+'Таблица вводных'!$F$6)-(('Исходник сравнение Дубай'!$F1117/2+'Таблица вводных'!$F$6)*'Таблица вводных'!$G$6)</f>
        <v>21.6</v>
      </c>
      <c r="G1189" s="44">
        <f>('Исходник сравнение Дубай'!$G1117/2)-(('Исходник сравнение Дубай'!$G1117/2)*'Таблица вводных'!$G$7)</f>
        <v>0</v>
      </c>
      <c r="H1189" s="45">
        <f>'Исходник сравнение Дубай'!$H1117/2</f>
        <v>0</v>
      </c>
      <c r="I1189" s="44">
        <f>'Исходник сравнение Дубай'!$I1117/2-(('Исходник сравнение Дубай'!$I1117/2)*'Таблица вводных'!$G$9)</f>
        <v>0</v>
      </c>
      <c r="J1189" s="22" t="s">
        <v>252</v>
      </c>
    </row>
    <row r="1190" spans="1:10" ht="13.2" customHeight="1">
      <c r="A1190" s="143" t="s">
        <v>253</v>
      </c>
      <c r="B1190" s="5">
        <v>45423</v>
      </c>
      <c r="C1190" s="40">
        <f>('Исходник сравнение Дубай'!$C1118/2)-(('Исходник сравнение Дубай'!$C1118/2)*'Таблица вводных'!$G$3)</f>
        <v>0</v>
      </c>
      <c r="D1190" s="40">
        <f>('Исходник сравнение Дубай'!$D1118/2+'Таблица вводных'!$F$4)-('Исходник сравнение Дубай'!$D1118/2*'Таблица вводных'!$G$4)</f>
        <v>7</v>
      </c>
      <c r="E1190" s="40">
        <f>('Исходник сравнение Дубай'!$E1118/2)-(('Исходник сравнение Дубай'!$E1118/2-'Таблица вводных'!$F$5)*'Таблица вводных'!$G$5)</f>
        <v>0.82499999999999996</v>
      </c>
      <c r="F1190" s="40">
        <f>('Исходник сравнение Дубай'!$F1118/2+'Таблица вводных'!$F$6)-(('Исходник сравнение Дубай'!$F1118/2+'Таблица вводных'!$F$6)*'Таблица вводных'!$G$6)</f>
        <v>21.6</v>
      </c>
      <c r="G1190" s="40">
        <f>('Исходник сравнение Дубай'!$G1118/2)-(('Исходник сравнение Дубай'!$G1118/2)*'Таблица вводных'!$G$7)</f>
        <v>0</v>
      </c>
      <c r="H1190" s="41">
        <f>'Исходник сравнение Дубай'!$H1118/2</f>
        <v>0</v>
      </c>
      <c r="I1190" s="40">
        <f>'Исходник сравнение Дубай'!$I1118/2-(('Исходник сравнение Дубай'!$I1118/2)*'Таблица вводных'!$G$9)</f>
        <v>0</v>
      </c>
      <c r="J1190" s="10" t="s">
        <v>254</v>
      </c>
    </row>
    <row r="1191" spans="1:10" ht="13.2" customHeight="1">
      <c r="A1191" s="140"/>
      <c r="B1191" s="5">
        <v>45426</v>
      </c>
      <c r="C1191" s="42">
        <f>('Исходник сравнение Дубай'!$C1119/2)-(('Исходник сравнение Дубай'!$C1119/2)*'Таблица вводных'!$G$3)</f>
        <v>0</v>
      </c>
      <c r="D1191" s="42">
        <f>('Исходник сравнение Дубай'!$D1119/2+'Таблица вводных'!$F$4)-('Исходник сравнение Дубай'!$D1119/2*'Таблица вводных'!$G$4)</f>
        <v>7</v>
      </c>
      <c r="E1191" s="42">
        <f>('Исходник сравнение Дубай'!$E1119/2)-(('Исходник сравнение Дубай'!$E1119/2-'Таблица вводных'!$F$5)*'Таблица вводных'!$G$5)</f>
        <v>0.82499999999999996</v>
      </c>
      <c r="F1191" s="42">
        <f>('Исходник сравнение Дубай'!$F1119/2+'Таблица вводных'!$F$6)-(('Исходник сравнение Дубай'!$F1119/2+'Таблица вводных'!$F$6)*'Таблица вводных'!$G$6)</f>
        <v>21.6</v>
      </c>
      <c r="G1191" s="42">
        <f>('Исходник сравнение Дубай'!$G1119/2)-(('Исходник сравнение Дубай'!$G1119/2)*'Таблица вводных'!$G$7)</f>
        <v>0</v>
      </c>
      <c r="H1191" s="43">
        <f>'Исходник сравнение Дубай'!$H1119/2</f>
        <v>0</v>
      </c>
      <c r="I1191" s="42">
        <f>'Исходник сравнение Дубай'!$I1119/2-(('Исходник сравнение Дубай'!$I1119/2)*'Таблица вводных'!$G$9)</f>
        <v>0</v>
      </c>
      <c r="J1191" s="13" t="s">
        <v>254</v>
      </c>
    </row>
    <row r="1192" spans="1:10" ht="13.2" customHeight="1">
      <c r="A1192" s="140"/>
      <c r="B1192" s="5">
        <v>45430</v>
      </c>
      <c r="C1192" s="42">
        <f>('Исходник сравнение Дубай'!$C1120/2)-(('Исходник сравнение Дубай'!$C1120/2)*'Таблица вводных'!$G$3)</f>
        <v>0</v>
      </c>
      <c r="D1192" s="42">
        <f>('Исходник сравнение Дубай'!$D1120/2+'Таблица вводных'!$F$4)-('Исходник сравнение Дубай'!$D1120/2*'Таблица вводных'!$G$4)</f>
        <v>7</v>
      </c>
      <c r="E1192" s="42">
        <f>('Исходник сравнение Дубай'!$E1120/2)-(('Исходник сравнение Дубай'!$E1120/2-'Таблица вводных'!$F$5)*'Таблица вводных'!$G$5)</f>
        <v>0.82499999999999996</v>
      </c>
      <c r="F1192" s="42">
        <f>('Исходник сравнение Дубай'!$F1120/2+'Таблица вводных'!$F$6)-(('Исходник сравнение Дубай'!$F1120/2+'Таблица вводных'!$F$6)*'Таблица вводных'!$G$6)</f>
        <v>21.6</v>
      </c>
      <c r="G1192" s="42">
        <f>('Исходник сравнение Дубай'!$G1120/2)-(('Исходник сравнение Дубай'!$G1120/2)*'Таблица вводных'!$G$7)</f>
        <v>0</v>
      </c>
      <c r="H1192" s="43">
        <f>'Исходник сравнение Дубай'!$H1120/2</f>
        <v>0</v>
      </c>
      <c r="I1192" s="42">
        <f>'Исходник сравнение Дубай'!$I1120/2-(('Исходник сравнение Дубай'!$I1120/2)*'Таблица вводных'!$G$9)</f>
        <v>0</v>
      </c>
      <c r="J1192" s="13" t="s">
        <v>254</v>
      </c>
    </row>
    <row r="1193" spans="1:10" ht="13.2" customHeight="1">
      <c r="A1193" s="140"/>
      <c r="B1193" s="5">
        <v>45433</v>
      </c>
      <c r="C1193" s="42">
        <f>('Исходник сравнение Дубай'!$C1121/2)-(('Исходник сравнение Дубай'!$C1121/2)*'Таблица вводных'!$G$3)</f>
        <v>0</v>
      </c>
      <c r="D1193" s="42">
        <f>('Исходник сравнение Дубай'!$D1121/2+'Таблица вводных'!$F$4)-('Исходник сравнение Дубай'!$D1121/2*'Таблица вводных'!$G$4)</f>
        <v>7</v>
      </c>
      <c r="E1193" s="42">
        <f>('Исходник сравнение Дубай'!$E1121/2)-(('Исходник сравнение Дубай'!$E1121/2-'Таблица вводных'!$F$5)*'Таблица вводных'!$G$5)</f>
        <v>0.82499999999999996</v>
      </c>
      <c r="F1193" s="42">
        <f>('Исходник сравнение Дубай'!$F1121/2+'Таблица вводных'!$F$6)-(('Исходник сравнение Дубай'!$F1121/2+'Таблица вводных'!$F$6)*'Таблица вводных'!$G$6)</f>
        <v>21.6</v>
      </c>
      <c r="G1193" s="42">
        <f>('Исходник сравнение Дубай'!$G1121/2)-(('Исходник сравнение Дубай'!$G1121/2)*'Таблица вводных'!$G$7)</f>
        <v>0</v>
      </c>
      <c r="H1193" s="43">
        <f>'Исходник сравнение Дубай'!$H1121/2</f>
        <v>0</v>
      </c>
      <c r="I1193" s="42">
        <f>'Исходник сравнение Дубай'!$I1121/2-(('Исходник сравнение Дубай'!$I1121/2)*'Таблица вводных'!$G$9)</f>
        <v>0</v>
      </c>
      <c r="J1193" s="13" t="s">
        <v>254</v>
      </c>
    </row>
    <row r="1194" spans="1:10" ht="13.2" customHeight="1">
      <c r="A1194" s="140"/>
      <c r="B1194" s="5">
        <v>45437</v>
      </c>
      <c r="C1194" s="42">
        <f>('Исходник сравнение Дубай'!$C1122/2)-(('Исходник сравнение Дубай'!$C1122/2)*'Таблица вводных'!$G$3)</f>
        <v>0</v>
      </c>
      <c r="D1194" s="42">
        <f>('Исходник сравнение Дубай'!$D1122/2+'Таблица вводных'!$F$4)-('Исходник сравнение Дубай'!$D1122/2*'Таблица вводных'!$G$4)</f>
        <v>7</v>
      </c>
      <c r="E1194" s="42">
        <f>('Исходник сравнение Дубай'!$E1122/2)-(('Исходник сравнение Дубай'!$E1122/2-'Таблица вводных'!$F$5)*'Таблица вводных'!$G$5)</f>
        <v>0.82499999999999996</v>
      </c>
      <c r="F1194" s="42">
        <f>('Исходник сравнение Дубай'!$F1122/2+'Таблица вводных'!$F$6)-(('Исходник сравнение Дубай'!$F1122/2+'Таблица вводных'!$F$6)*'Таблица вводных'!$G$6)</f>
        <v>21.6</v>
      </c>
      <c r="G1194" s="42">
        <f>('Исходник сравнение Дубай'!$G1122/2)-(('Исходник сравнение Дубай'!$G1122/2)*'Таблица вводных'!$G$7)</f>
        <v>0</v>
      </c>
      <c r="H1194" s="43">
        <f>'Исходник сравнение Дубай'!$H1122/2</f>
        <v>0</v>
      </c>
      <c r="I1194" s="42">
        <f>'Исходник сравнение Дубай'!$I1122/2-(('Исходник сравнение Дубай'!$I1122/2)*'Таблица вводных'!$G$9)</f>
        <v>0</v>
      </c>
      <c r="J1194" s="13" t="s">
        <v>254</v>
      </c>
    </row>
    <row r="1195" spans="1:10" ht="13.2" customHeight="1">
      <c r="A1195" s="140"/>
      <c r="B1195" s="5">
        <v>45440</v>
      </c>
      <c r="C1195" s="42">
        <f>('Исходник сравнение Дубай'!$C1123/2)-(('Исходник сравнение Дубай'!$C1123/2)*'Таблица вводных'!$G$3)</f>
        <v>0</v>
      </c>
      <c r="D1195" s="42">
        <f>('Исходник сравнение Дубай'!$D1123/2+'Таблица вводных'!$F$4)-('Исходник сравнение Дубай'!$D1123/2*'Таблица вводных'!$G$4)</f>
        <v>7</v>
      </c>
      <c r="E1195" s="42">
        <f>('Исходник сравнение Дубай'!$E1123/2)-(('Исходник сравнение Дубай'!$E1123/2-'Таблица вводных'!$F$5)*'Таблица вводных'!$G$5)</f>
        <v>0.82499999999999996</v>
      </c>
      <c r="F1195" s="42">
        <f>('Исходник сравнение Дубай'!$F1123/2+'Таблица вводных'!$F$6)-(('Исходник сравнение Дубай'!$F1123/2+'Таблица вводных'!$F$6)*'Таблица вводных'!$G$6)</f>
        <v>21.6</v>
      </c>
      <c r="G1195" s="42">
        <f>('Исходник сравнение Дубай'!$G1123/2)-(('Исходник сравнение Дубай'!$G1123/2)*'Таблица вводных'!$G$7)</f>
        <v>0</v>
      </c>
      <c r="H1195" s="43">
        <f>'Исходник сравнение Дубай'!$H1123/2</f>
        <v>0</v>
      </c>
      <c r="I1195" s="42">
        <f>'Исходник сравнение Дубай'!$I1123/2-(('Исходник сравнение Дубай'!$I1123/2)*'Таблица вводных'!$G$9)</f>
        <v>0</v>
      </c>
      <c r="J1195" s="13" t="s">
        <v>254</v>
      </c>
    </row>
    <row r="1196" spans="1:10" ht="13.2" customHeight="1">
      <c r="A1196" s="140"/>
      <c r="B1196" s="5">
        <v>45444</v>
      </c>
      <c r="C1196" s="42">
        <f>('Исходник сравнение Дубай'!$C1124/2)-(('Исходник сравнение Дубай'!$C1124/2)*'Таблица вводных'!$G$3)</f>
        <v>0</v>
      </c>
      <c r="D1196" s="42">
        <f>('Исходник сравнение Дубай'!$D1124/2+'Таблица вводных'!$F$4)-('Исходник сравнение Дубай'!$D1124/2*'Таблица вводных'!$G$4)</f>
        <v>7</v>
      </c>
      <c r="E1196" s="42">
        <f>('Исходник сравнение Дубай'!$E1124/2)-(('Исходник сравнение Дубай'!$E1124/2-'Таблица вводных'!$F$5)*'Таблица вводных'!$G$5)</f>
        <v>0.82499999999999996</v>
      </c>
      <c r="F1196" s="42">
        <f>('Исходник сравнение Дубай'!$F1124/2+'Таблица вводных'!$F$6)-(('Исходник сравнение Дубай'!$F1124/2+'Таблица вводных'!$F$6)*'Таблица вводных'!$G$6)</f>
        <v>21.6</v>
      </c>
      <c r="G1196" s="42">
        <f>('Исходник сравнение Дубай'!$G1124/2)-(('Исходник сравнение Дубай'!$G1124/2)*'Таблица вводных'!$G$7)</f>
        <v>0</v>
      </c>
      <c r="H1196" s="43">
        <f>'Исходник сравнение Дубай'!$H1124/2</f>
        <v>0</v>
      </c>
      <c r="I1196" s="42">
        <f>'Исходник сравнение Дубай'!$I1124/2-(('Исходник сравнение Дубай'!$I1124/2)*'Таблица вводных'!$G$9)</f>
        <v>0</v>
      </c>
      <c r="J1196" s="13" t="s">
        <v>254</v>
      </c>
    </row>
    <row r="1197" spans="1:10" ht="13.2" customHeight="1">
      <c r="A1197" s="140"/>
      <c r="B1197" s="5">
        <v>45447</v>
      </c>
      <c r="C1197" s="42">
        <f>('Исходник сравнение Дубай'!$C1125/2)-(('Исходник сравнение Дубай'!$C1125/2)*'Таблица вводных'!$G$3)</f>
        <v>0</v>
      </c>
      <c r="D1197" s="42">
        <f>('Исходник сравнение Дубай'!$D1125/2+'Таблица вводных'!$F$4)-('Исходник сравнение Дубай'!$D1125/2*'Таблица вводных'!$G$4)</f>
        <v>7</v>
      </c>
      <c r="E1197" s="42">
        <f>('Исходник сравнение Дубай'!$E1125/2)-(('Исходник сравнение Дубай'!$E1125/2-'Таблица вводных'!$F$5)*'Таблица вводных'!$G$5)</f>
        <v>0.82499999999999996</v>
      </c>
      <c r="F1197" s="42">
        <f>('Исходник сравнение Дубай'!$F1125/2+'Таблица вводных'!$F$6)-(('Исходник сравнение Дубай'!$F1125/2+'Таблица вводных'!$F$6)*'Таблица вводных'!$G$6)</f>
        <v>21.6</v>
      </c>
      <c r="G1197" s="42">
        <f>('Исходник сравнение Дубай'!$G1125/2)-(('Исходник сравнение Дубай'!$G1125/2)*'Таблица вводных'!$G$7)</f>
        <v>0</v>
      </c>
      <c r="H1197" s="43">
        <f>'Исходник сравнение Дубай'!$H1125/2</f>
        <v>0</v>
      </c>
      <c r="I1197" s="42">
        <f>'Исходник сравнение Дубай'!$I1125/2-(('Исходник сравнение Дубай'!$I1125/2)*'Таблица вводных'!$G$9)</f>
        <v>0</v>
      </c>
      <c r="J1197" s="13" t="s">
        <v>254</v>
      </c>
    </row>
    <row r="1198" spans="1:10" ht="13.2" customHeight="1">
      <c r="A1198" s="140"/>
      <c r="B1198" s="5">
        <v>45451</v>
      </c>
      <c r="C1198" s="42">
        <f>('Исходник сравнение Дубай'!$C1126/2)-(('Исходник сравнение Дубай'!$C1126/2)*'Таблица вводных'!$G$3)</f>
        <v>0</v>
      </c>
      <c r="D1198" s="42">
        <f>('Исходник сравнение Дубай'!$D1126/2+'Таблица вводных'!$F$4)-('Исходник сравнение Дубай'!$D1126/2*'Таблица вводных'!$G$4)</f>
        <v>7</v>
      </c>
      <c r="E1198" s="42">
        <f>('Исходник сравнение Дубай'!$E1126/2)-(('Исходник сравнение Дубай'!$E1126/2-'Таблица вводных'!$F$5)*'Таблица вводных'!$G$5)</f>
        <v>0.82499999999999996</v>
      </c>
      <c r="F1198" s="42">
        <f>('Исходник сравнение Дубай'!$F1126/2+'Таблица вводных'!$F$6)-(('Исходник сравнение Дубай'!$F1126/2+'Таблица вводных'!$F$6)*'Таблица вводных'!$G$6)</f>
        <v>21.6</v>
      </c>
      <c r="G1198" s="42">
        <f>('Исходник сравнение Дубай'!$G1126/2)-(('Исходник сравнение Дубай'!$G1126/2)*'Таблица вводных'!$G$7)</f>
        <v>0</v>
      </c>
      <c r="H1198" s="43">
        <f>'Исходник сравнение Дубай'!$H1126/2</f>
        <v>0</v>
      </c>
      <c r="I1198" s="42">
        <f>'Исходник сравнение Дубай'!$I1126/2-(('Исходник сравнение Дубай'!$I1126/2)*'Таблица вводных'!$G$9)</f>
        <v>0</v>
      </c>
      <c r="J1198" s="13" t="s">
        <v>254</v>
      </c>
    </row>
    <row r="1199" spans="1:10" ht="13.2" customHeight="1">
      <c r="A1199" s="140"/>
      <c r="B1199" s="5">
        <v>45454</v>
      </c>
      <c r="C1199" s="42">
        <f>('Исходник сравнение Дубай'!$C1127/2)-(('Исходник сравнение Дубай'!$C1127/2)*'Таблица вводных'!$G$3)</f>
        <v>0</v>
      </c>
      <c r="D1199" s="42">
        <f>('Исходник сравнение Дубай'!$D1127/2+'Таблица вводных'!$F$4)-('Исходник сравнение Дубай'!$D1127/2*'Таблица вводных'!$G$4)</f>
        <v>7</v>
      </c>
      <c r="E1199" s="42">
        <f>('Исходник сравнение Дубай'!$E1127/2)-(('Исходник сравнение Дубай'!$E1127/2-'Таблица вводных'!$F$5)*'Таблица вводных'!$G$5)</f>
        <v>0.82499999999999996</v>
      </c>
      <c r="F1199" s="42">
        <f>('Исходник сравнение Дубай'!$F1127/2+'Таблица вводных'!$F$6)-(('Исходник сравнение Дубай'!$F1127/2+'Таблица вводных'!$F$6)*'Таблица вводных'!$G$6)</f>
        <v>21.6</v>
      </c>
      <c r="G1199" s="42">
        <f>('Исходник сравнение Дубай'!$G1127/2)-(('Исходник сравнение Дубай'!$G1127/2)*'Таблица вводных'!$G$7)</f>
        <v>0</v>
      </c>
      <c r="H1199" s="43">
        <f>'Исходник сравнение Дубай'!$H1127/2</f>
        <v>0</v>
      </c>
      <c r="I1199" s="42">
        <f>'Исходник сравнение Дубай'!$I1127/2-(('Исходник сравнение Дубай'!$I1127/2)*'Таблица вводных'!$G$9)</f>
        <v>0</v>
      </c>
      <c r="J1199" s="13" t="s">
        <v>254</v>
      </c>
    </row>
    <row r="1200" spans="1:10" ht="13.2" customHeight="1">
      <c r="A1200" s="140"/>
      <c r="B1200" s="5"/>
      <c r="C1200" s="42">
        <f>('Исходник сравнение Дубай'!$C1128/2)-(('Исходник сравнение Дубай'!$C1128/2)*'Таблица вводных'!$G$3)</f>
        <v>0</v>
      </c>
      <c r="D1200" s="42">
        <f>('Исходник сравнение Дубай'!$D1128/2+'Таблица вводных'!$F$4)-('Исходник сравнение Дубай'!$D1128/2*'Таблица вводных'!$G$4)</f>
        <v>7</v>
      </c>
      <c r="E1200" s="42">
        <f>('Исходник сравнение Дубай'!$E1128/2)-(('Исходник сравнение Дубай'!$E1128/2-'Таблица вводных'!$F$5)*'Таблица вводных'!$G$5)</f>
        <v>0.82499999999999996</v>
      </c>
      <c r="F1200" s="42">
        <f>('Исходник сравнение Дубай'!$F1128/2+'Таблица вводных'!$F$6)-(('Исходник сравнение Дубай'!$F1128/2+'Таблица вводных'!$F$6)*'Таблица вводных'!$G$6)</f>
        <v>21.6</v>
      </c>
      <c r="G1200" s="42">
        <f>('Исходник сравнение Дубай'!$G1128/2)-(('Исходник сравнение Дубай'!$G1128/2)*'Таблица вводных'!$G$7)</f>
        <v>0</v>
      </c>
      <c r="H1200" s="43">
        <f>'Исходник сравнение Дубай'!$H1128/2</f>
        <v>0</v>
      </c>
      <c r="I1200" s="42">
        <f>'Исходник сравнение Дубай'!$I1128/2-(('Исходник сравнение Дубай'!$I1128/2)*'Таблица вводных'!$G$9)</f>
        <v>0</v>
      </c>
      <c r="J1200" s="13" t="s">
        <v>254</v>
      </c>
    </row>
    <row r="1201" spans="1:10" ht="13.2" customHeight="1">
      <c r="A1201" s="140"/>
      <c r="B1201" s="5"/>
      <c r="C1201" s="42">
        <f>('Исходник сравнение Дубай'!$C1129/2)-(('Исходник сравнение Дубай'!$C1129/2)*'Таблица вводных'!$G$3)</f>
        <v>0</v>
      </c>
      <c r="D1201" s="42">
        <f>('Исходник сравнение Дубай'!$D1129/2+'Таблица вводных'!$F$4)-('Исходник сравнение Дубай'!$D1129/2*'Таблица вводных'!$G$4)</f>
        <v>7</v>
      </c>
      <c r="E1201" s="42">
        <f>('Исходник сравнение Дубай'!$E1129/2)-(('Исходник сравнение Дубай'!$E1129/2-'Таблица вводных'!$F$5)*'Таблица вводных'!$G$5)</f>
        <v>0.82499999999999996</v>
      </c>
      <c r="F1201" s="42">
        <f>('Исходник сравнение Дубай'!$F1129/2+'Таблица вводных'!$F$6)-(('Исходник сравнение Дубай'!$F1129/2+'Таблица вводных'!$F$6)*'Таблица вводных'!$G$6)</f>
        <v>21.6</v>
      </c>
      <c r="G1201" s="42">
        <f>('Исходник сравнение Дубай'!$G1129/2)-(('Исходник сравнение Дубай'!$G1129/2)*'Таблица вводных'!$G$7)</f>
        <v>0</v>
      </c>
      <c r="H1201" s="43">
        <f>'Исходник сравнение Дубай'!$H1129/2</f>
        <v>0</v>
      </c>
      <c r="I1201" s="42">
        <f>'Исходник сравнение Дубай'!$I1129/2-(('Исходник сравнение Дубай'!$I1129/2)*'Таблица вводных'!$G$9)</f>
        <v>0</v>
      </c>
      <c r="J1201" s="13" t="s">
        <v>254</v>
      </c>
    </row>
    <row r="1202" spans="1:10" ht="13.2" customHeight="1">
      <c r="A1202" s="140"/>
      <c r="B1202" s="5"/>
      <c r="C1202" s="42">
        <f>('Исходник сравнение Дубай'!$C1130/2)-(('Исходник сравнение Дубай'!$C1130/2)*'Таблица вводных'!$G$3)</f>
        <v>0</v>
      </c>
      <c r="D1202" s="42">
        <f>('Исходник сравнение Дубай'!$D1130/2+'Таблица вводных'!$F$4)-('Исходник сравнение Дубай'!$D1130/2*'Таблица вводных'!$G$4)</f>
        <v>7</v>
      </c>
      <c r="E1202" s="42">
        <f>('Исходник сравнение Дубай'!$E1130/2)-(('Исходник сравнение Дубай'!$E1130/2-'Таблица вводных'!$F$5)*'Таблица вводных'!$G$5)</f>
        <v>0.82499999999999996</v>
      </c>
      <c r="F1202" s="42">
        <f>('Исходник сравнение Дубай'!$F1130/2+'Таблица вводных'!$F$6)-(('Исходник сравнение Дубай'!$F1130/2+'Таблица вводных'!$F$6)*'Таблица вводных'!$G$6)</f>
        <v>21.6</v>
      </c>
      <c r="G1202" s="42">
        <f>('Исходник сравнение Дубай'!$G1130/2)-(('Исходник сравнение Дубай'!$G1130/2)*'Таблица вводных'!$G$7)</f>
        <v>0</v>
      </c>
      <c r="H1202" s="43">
        <f>'Исходник сравнение Дубай'!$H1130/2</f>
        <v>0</v>
      </c>
      <c r="I1202" s="42">
        <f>'Исходник сравнение Дубай'!$I1130/2-(('Исходник сравнение Дубай'!$I1130/2)*'Таблица вводных'!$G$9)</f>
        <v>0</v>
      </c>
      <c r="J1202" s="13" t="s">
        <v>254</v>
      </c>
    </row>
    <row r="1203" spans="1:10" ht="13.2" customHeight="1">
      <c r="A1203" s="140"/>
      <c r="B1203" s="5"/>
      <c r="C1203" s="42">
        <f>('Исходник сравнение Дубай'!$C1131/2)-(('Исходник сравнение Дубай'!$C1131/2)*'Таблица вводных'!$G$3)</f>
        <v>0</v>
      </c>
      <c r="D1203" s="42">
        <f>('Исходник сравнение Дубай'!$D1131/2+'Таблица вводных'!$F$4)-('Исходник сравнение Дубай'!$D1131/2*'Таблица вводных'!$G$4)</f>
        <v>7</v>
      </c>
      <c r="E1203" s="42">
        <f>('Исходник сравнение Дубай'!$E1131/2)-(('Исходник сравнение Дубай'!$E1131/2-'Таблица вводных'!$F$5)*'Таблица вводных'!$G$5)</f>
        <v>0.82499999999999996</v>
      </c>
      <c r="F1203" s="42">
        <f>('Исходник сравнение Дубай'!$F1131/2+'Таблица вводных'!$F$6)-(('Исходник сравнение Дубай'!$F1131/2+'Таблица вводных'!$F$6)*'Таблица вводных'!$G$6)</f>
        <v>21.6</v>
      </c>
      <c r="G1203" s="42">
        <f>('Исходник сравнение Дубай'!$G1131/2)-(('Исходник сравнение Дубай'!$G1131/2)*'Таблица вводных'!$G$7)</f>
        <v>0</v>
      </c>
      <c r="H1203" s="43">
        <f>'Исходник сравнение Дубай'!$H1131/2</f>
        <v>0</v>
      </c>
      <c r="I1203" s="42">
        <f>'Исходник сравнение Дубай'!$I1131/2-(('Исходник сравнение Дубай'!$I1131/2)*'Таблица вводных'!$G$9)</f>
        <v>0</v>
      </c>
      <c r="J1203" s="13" t="s">
        <v>254</v>
      </c>
    </row>
    <row r="1204" spans="1:10" ht="13.2" customHeight="1">
      <c r="A1204" s="140"/>
      <c r="B1204" s="5"/>
      <c r="C1204" s="42">
        <f>('Исходник сравнение Дубай'!$C1132/2)-(('Исходник сравнение Дубай'!$C1132/2)*'Таблица вводных'!$G$3)</f>
        <v>0</v>
      </c>
      <c r="D1204" s="42">
        <f>('Исходник сравнение Дубай'!$D1132/2+'Таблица вводных'!$F$4)-('Исходник сравнение Дубай'!$D1132/2*'Таблица вводных'!$G$4)</f>
        <v>7</v>
      </c>
      <c r="E1204" s="42">
        <f>('Исходник сравнение Дубай'!$E1132/2)-(('Исходник сравнение Дубай'!$E1132/2-'Таблица вводных'!$F$5)*'Таблица вводных'!$G$5)</f>
        <v>0.82499999999999996</v>
      </c>
      <c r="F1204" s="42">
        <f>('Исходник сравнение Дубай'!$F1132/2+'Таблица вводных'!$F$6)-(('Исходник сравнение Дубай'!$F1132/2+'Таблица вводных'!$F$6)*'Таблица вводных'!$G$6)</f>
        <v>21.6</v>
      </c>
      <c r="G1204" s="42">
        <f>('Исходник сравнение Дубай'!$G1132/2)-(('Исходник сравнение Дубай'!$G1132/2)*'Таблица вводных'!$G$7)</f>
        <v>0</v>
      </c>
      <c r="H1204" s="43">
        <f>'Исходник сравнение Дубай'!$H1132/2</f>
        <v>0</v>
      </c>
      <c r="I1204" s="42">
        <f>'Исходник сравнение Дубай'!$I1132/2-(('Исходник сравнение Дубай'!$I1132/2)*'Таблица вводных'!$G$9)</f>
        <v>0</v>
      </c>
      <c r="J1204" s="13" t="s">
        <v>254</v>
      </c>
    </row>
    <row r="1205" spans="1:10" ht="13.2" customHeight="1">
      <c r="A1205" s="140"/>
      <c r="B1205" s="5"/>
      <c r="C1205" s="42">
        <f>('Исходник сравнение Дубай'!$C1133/2)-(('Исходник сравнение Дубай'!$C1133/2)*'Таблица вводных'!$G$3)</f>
        <v>0</v>
      </c>
      <c r="D1205" s="42">
        <f>('Исходник сравнение Дубай'!$D1133/2+'Таблица вводных'!$F$4)-('Исходник сравнение Дубай'!$D1133/2*'Таблица вводных'!$G$4)</f>
        <v>7</v>
      </c>
      <c r="E1205" s="42">
        <f>('Исходник сравнение Дубай'!$E1133/2)-(('Исходник сравнение Дубай'!$E1133/2-'Таблица вводных'!$F$5)*'Таблица вводных'!$G$5)</f>
        <v>0.82499999999999996</v>
      </c>
      <c r="F1205" s="42">
        <f>('Исходник сравнение Дубай'!$F1133/2+'Таблица вводных'!$F$6)-(('Исходник сравнение Дубай'!$F1133/2+'Таблица вводных'!$F$6)*'Таблица вводных'!$G$6)</f>
        <v>21.6</v>
      </c>
      <c r="G1205" s="42">
        <f>('Исходник сравнение Дубай'!$G1133/2)-(('Исходник сравнение Дубай'!$G1133/2)*'Таблица вводных'!$G$7)</f>
        <v>0</v>
      </c>
      <c r="H1205" s="43">
        <f>'Исходник сравнение Дубай'!$H1133/2</f>
        <v>0</v>
      </c>
      <c r="I1205" s="42">
        <f>'Исходник сравнение Дубай'!$I1133/2-(('Исходник сравнение Дубай'!$I1133/2)*'Таблица вводных'!$G$9)</f>
        <v>0</v>
      </c>
      <c r="J1205" s="13" t="s">
        <v>254</v>
      </c>
    </row>
    <row r="1206" spans="1:10" ht="13.2" customHeight="1">
      <c r="A1206" s="140"/>
      <c r="B1206" s="5"/>
      <c r="C1206" s="42">
        <f>('Исходник сравнение Дубай'!$C1134/2)-(('Исходник сравнение Дубай'!$C1134/2)*'Таблица вводных'!$G$3)</f>
        <v>0</v>
      </c>
      <c r="D1206" s="42">
        <f>('Исходник сравнение Дубай'!$D1134/2+'Таблица вводных'!$F$4)-('Исходник сравнение Дубай'!$D1134/2*'Таблица вводных'!$G$4)</f>
        <v>7</v>
      </c>
      <c r="E1206" s="42">
        <f>('Исходник сравнение Дубай'!$E1134/2)-(('Исходник сравнение Дубай'!$E1134/2-'Таблица вводных'!$F$5)*'Таблица вводных'!$G$5)</f>
        <v>0.82499999999999996</v>
      </c>
      <c r="F1206" s="42">
        <f>('Исходник сравнение Дубай'!$F1134/2+'Таблица вводных'!$F$6)-(('Исходник сравнение Дубай'!$F1134/2+'Таблица вводных'!$F$6)*'Таблица вводных'!$G$6)</f>
        <v>21.6</v>
      </c>
      <c r="G1206" s="42">
        <f>('Исходник сравнение Дубай'!$G1134/2)-(('Исходник сравнение Дубай'!$G1134/2)*'Таблица вводных'!$G$7)</f>
        <v>0</v>
      </c>
      <c r="H1206" s="43">
        <f>'Исходник сравнение Дубай'!$H1134/2</f>
        <v>0</v>
      </c>
      <c r="I1206" s="42">
        <f>'Исходник сравнение Дубай'!$I1134/2-(('Исходник сравнение Дубай'!$I1134/2)*'Таблица вводных'!$G$9)</f>
        <v>0</v>
      </c>
      <c r="J1206" s="13" t="s">
        <v>254</v>
      </c>
    </row>
    <row r="1207" spans="1:10" ht="13.2" customHeight="1">
      <c r="A1207" s="141"/>
      <c r="B1207" s="18"/>
      <c r="C1207" s="44">
        <f>('Исходник сравнение Дубай'!$C1135/2)-(('Исходник сравнение Дубай'!$C1135/2)*'Таблица вводных'!$G$3)</f>
        <v>0</v>
      </c>
      <c r="D1207" s="44">
        <f>('Исходник сравнение Дубай'!$D1135/2+'Таблица вводных'!$F$4)-('Исходник сравнение Дубай'!$D1135/2*'Таблица вводных'!$G$4)</f>
        <v>7</v>
      </c>
      <c r="E1207" s="44">
        <f>('Исходник сравнение Дубай'!$E1135/2)-(('Исходник сравнение Дубай'!$E1135/2-'Таблица вводных'!$F$5)*'Таблица вводных'!$G$5)</f>
        <v>0.82499999999999996</v>
      </c>
      <c r="F1207" s="44">
        <f>('Исходник сравнение Дубай'!$F1135/2+'Таблица вводных'!$F$6)-(('Исходник сравнение Дубай'!$F1135/2+'Таблица вводных'!$F$6)*'Таблица вводных'!$G$6)</f>
        <v>21.6</v>
      </c>
      <c r="G1207" s="44">
        <f>('Исходник сравнение Дубай'!$G1135/2)-(('Исходник сравнение Дубай'!$G1135/2)*'Таблица вводных'!$G$7)</f>
        <v>0</v>
      </c>
      <c r="H1207" s="45">
        <f>'Исходник сравнение Дубай'!$H1135/2</f>
        <v>0</v>
      </c>
      <c r="I1207" s="44">
        <f>'Исходник сравнение Дубай'!$I1135/2-(('Исходник сравнение Дубай'!$I1135/2)*'Таблица вводных'!$G$9)</f>
        <v>0</v>
      </c>
      <c r="J1207" s="22" t="s">
        <v>254</v>
      </c>
    </row>
    <row r="1208" spans="1:10" ht="13.2" customHeight="1">
      <c r="A1208" s="143" t="s">
        <v>255</v>
      </c>
      <c r="B1208" s="5">
        <v>45423</v>
      </c>
      <c r="C1208" s="40">
        <f>('Исходник сравнение Дубай'!$C1136/2)-(('Исходник сравнение Дубай'!$C1136/2)*'Таблица вводных'!$G$3)</f>
        <v>0</v>
      </c>
      <c r="D1208" s="40">
        <f>('Исходник сравнение Дубай'!$D1136/2+'Таблица вводных'!$F$4)-('Исходник сравнение Дубай'!$D1136/2*'Таблица вводных'!$G$4)</f>
        <v>7</v>
      </c>
      <c r="E1208" s="40">
        <f>('Исходник сравнение Дубай'!$E1136/2)-(('Исходник сравнение Дубай'!$E1136/2-'Таблица вводных'!$F$5)*'Таблица вводных'!$G$5)</f>
        <v>0.82499999999999996</v>
      </c>
      <c r="F1208" s="40">
        <f>('Исходник сравнение Дубай'!$F1136/2+'Таблица вводных'!$F$6)-(('Исходник сравнение Дубай'!$F1136/2+'Таблица вводных'!$F$6)*'Таблица вводных'!$G$6)</f>
        <v>21.6</v>
      </c>
      <c r="G1208" s="40">
        <f>('Исходник сравнение Дубай'!$G1136/2)-(('Исходник сравнение Дубай'!$G1136/2)*'Таблица вводных'!$G$7)</f>
        <v>0</v>
      </c>
      <c r="H1208" s="41">
        <f>'Исходник сравнение Дубай'!$H1136/2</f>
        <v>0</v>
      </c>
      <c r="I1208" s="40">
        <f>'Исходник сравнение Дубай'!$I1136/2-(('Исходник сравнение Дубай'!$I1136/2)*'Таблица вводных'!$G$9)</f>
        <v>0</v>
      </c>
      <c r="J1208" s="10" t="s">
        <v>256</v>
      </c>
    </row>
    <row r="1209" spans="1:10" ht="13.2" customHeight="1">
      <c r="A1209" s="140"/>
      <c r="B1209" s="5">
        <v>45426</v>
      </c>
      <c r="C1209" s="42">
        <f>('Исходник сравнение Дубай'!$C1137/2)-(('Исходник сравнение Дубай'!$C1137/2)*'Таблица вводных'!$G$3)</f>
        <v>0</v>
      </c>
      <c r="D1209" s="42">
        <f>('Исходник сравнение Дубай'!$D1137/2+'Таблица вводных'!$F$4)-('Исходник сравнение Дубай'!$D1137/2*'Таблица вводных'!$G$4)</f>
        <v>7</v>
      </c>
      <c r="E1209" s="42">
        <f>('Исходник сравнение Дубай'!$E1137/2)-(('Исходник сравнение Дубай'!$E1137/2-'Таблица вводных'!$F$5)*'Таблица вводных'!$G$5)</f>
        <v>0.82499999999999996</v>
      </c>
      <c r="F1209" s="42">
        <f>('Исходник сравнение Дубай'!$F1137/2+'Таблица вводных'!$F$6)-(('Исходник сравнение Дубай'!$F1137/2+'Таблица вводных'!$F$6)*'Таблица вводных'!$G$6)</f>
        <v>21.6</v>
      </c>
      <c r="G1209" s="42">
        <f>('Исходник сравнение Дубай'!$G1137/2)-(('Исходник сравнение Дубай'!$G1137/2)*'Таблица вводных'!$G$7)</f>
        <v>0</v>
      </c>
      <c r="H1209" s="43">
        <f>'Исходник сравнение Дубай'!$H1137/2</f>
        <v>0</v>
      </c>
      <c r="I1209" s="42">
        <f>'Исходник сравнение Дубай'!$I1137/2-(('Исходник сравнение Дубай'!$I1137/2)*'Таблица вводных'!$G$9)</f>
        <v>0</v>
      </c>
      <c r="J1209" s="13" t="s">
        <v>256</v>
      </c>
    </row>
    <row r="1210" spans="1:10" ht="13.2" customHeight="1">
      <c r="A1210" s="140"/>
      <c r="B1210" s="5">
        <v>45430</v>
      </c>
      <c r="C1210" s="42">
        <f>('Исходник сравнение Дубай'!$C1138/2)-(('Исходник сравнение Дубай'!$C1138/2)*'Таблица вводных'!$G$3)</f>
        <v>0</v>
      </c>
      <c r="D1210" s="42">
        <f>('Исходник сравнение Дубай'!$D1138/2+'Таблица вводных'!$F$4)-('Исходник сравнение Дубай'!$D1138/2*'Таблица вводных'!$G$4)</f>
        <v>7</v>
      </c>
      <c r="E1210" s="42">
        <f>('Исходник сравнение Дубай'!$E1138/2)-(('Исходник сравнение Дубай'!$E1138/2-'Таблица вводных'!$F$5)*'Таблица вводных'!$G$5)</f>
        <v>0.82499999999999996</v>
      </c>
      <c r="F1210" s="42">
        <f>('Исходник сравнение Дубай'!$F1138/2+'Таблица вводных'!$F$6)-(('Исходник сравнение Дубай'!$F1138/2+'Таблица вводных'!$F$6)*'Таблица вводных'!$G$6)</f>
        <v>21.6</v>
      </c>
      <c r="G1210" s="42">
        <f>('Исходник сравнение Дубай'!$G1138/2)-(('Исходник сравнение Дубай'!$G1138/2)*'Таблица вводных'!$G$7)</f>
        <v>0</v>
      </c>
      <c r="H1210" s="43">
        <f>'Исходник сравнение Дубай'!$H1138/2</f>
        <v>0</v>
      </c>
      <c r="I1210" s="42">
        <f>'Исходник сравнение Дубай'!$I1138/2-(('Исходник сравнение Дубай'!$I1138/2)*'Таблица вводных'!$G$9)</f>
        <v>0</v>
      </c>
      <c r="J1210" s="13" t="s">
        <v>256</v>
      </c>
    </row>
    <row r="1211" spans="1:10" ht="13.2" customHeight="1">
      <c r="A1211" s="140"/>
      <c r="B1211" s="5">
        <v>45433</v>
      </c>
      <c r="C1211" s="42">
        <f>('Исходник сравнение Дубай'!$C1139/2)-(('Исходник сравнение Дубай'!$C1139/2)*'Таблица вводных'!$G$3)</f>
        <v>0</v>
      </c>
      <c r="D1211" s="42">
        <f>('Исходник сравнение Дубай'!$D1139/2+'Таблица вводных'!$F$4)-('Исходник сравнение Дубай'!$D1139/2*'Таблица вводных'!$G$4)</f>
        <v>7</v>
      </c>
      <c r="E1211" s="42">
        <f>('Исходник сравнение Дубай'!$E1139/2)-(('Исходник сравнение Дубай'!$E1139/2-'Таблица вводных'!$F$5)*'Таблица вводных'!$G$5)</f>
        <v>0.82499999999999996</v>
      </c>
      <c r="F1211" s="42">
        <f>('Исходник сравнение Дубай'!$F1139/2+'Таблица вводных'!$F$6)-(('Исходник сравнение Дубай'!$F1139/2+'Таблица вводных'!$F$6)*'Таблица вводных'!$G$6)</f>
        <v>21.6</v>
      </c>
      <c r="G1211" s="42">
        <f>('Исходник сравнение Дубай'!$G1139/2)-(('Исходник сравнение Дубай'!$G1139/2)*'Таблица вводных'!$G$7)</f>
        <v>0</v>
      </c>
      <c r="H1211" s="43">
        <f>'Исходник сравнение Дубай'!$H1139/2</f>
        <v>0</v>
      </c>
      <c r="I1211" s="42">
        <f>'Исходник сравнение Дубай'!$I1139/2-(('Исходник сравнение Дубай'!$I1139/2)*'Таблица вводных'!$G$9)</f>
        <v>0</v>
      </c>
      <c r="J1211" s="13" t="s">
        <v>256</v>
      </c>
    </row>
    <row r="1212" spans="1:10" ht="13.2" customHeight="1">
      <c r="A1212" s="140"/>
      <c r="B1212" s="5">
        <v>45437</v>
      </c>
      <c r="C1212" s="42">
        <f>('Исходник сравнение Дубай'!$C1140/2)-(('Исходник сравнение Дубай'!$C1140/2)*'Таблица вводных'!$G$3)</f>
        <v>0</v>
      </c>
      <c r="D1212" s="42">
        <f>('Исходник сравнение Дубай'!$D1140/2+'Таблица вводных'!$F$4)-('Исходник сравнение Дубай'!$D1140/2*'Таблица вводных'!$G$4)</f>
        <v>7</v>
      </c>
      <c r="E1212" s="42">
        <f>('Исходник сравнение Дубай'!$E1140/2)-(('Исходник сравнение Дубай'!$E1140/2-'Таблица вводных'!$F$5)*'Таблица вводных'!$G$5)</f>
        <v>0.82499999999999996</v>
      </c>
      <c r="F1212" s="42">
        <f>('Исходник сравнение Дубай'!$F1140/2+'Таблица вводных'!$F$6)-(('Исходник сравнение Дубай'!$F1140/2+'Таблица вводных'!$F$6)*'Таблица вводных'!$G$6)</f>
        <v>21.6</v>
      </c>
      <c r="G1212" s="42">
        <f>('Исходник сравнение Дубай'!$G1140/2)-(('Исходник сравнение Дубай'!$G1140/2)*'Таблица вводных'!$G$7)</f>
        <v>0</v>
      </c>
      <c r="H1212" s="43">
        <f>'Исходник сравнение Дубай'!$H1140/2</f>
        <v>0</v>
      </c>
      <c r="I1212" s="42">
        <f>'Исходник сравнение Дубай'!$I1140/2-(('Исходник сравнение Дубай'!$I1140/2)*'Таблица вводных'!$G$9)</f>
        <v>0</v>
      </c>
      <c r="J1212" s="13" t="s">
        <v>256</v>
      </c>
    </row>
    <row r="1213" spans="1:10" ht="13.2" customHeight="1">
      <c r="A1213" s="140"/>
      <c r="B1213" s="5">
        <v>45440</v>
      </c>
      <c r="C1213" s="42">
        <f>('Исходник сравнение Дубай'!$C1141/2)-(('Исходник сравнение Дубай'!$C1141/2)*'Таблица вводных'!$G$3)</f>
        <v>0</v>
      </c>
      <c r="D1213" s="42">
        <f>('Исходник сравнение Дубай'!$D1141/2+'Таблица вводных'!$F$4)-('Исходник сравнение Дубай'!$D1141/2*'Таблица вводных'!$G$4)</f>
        <v>7</v>
      </c>
      <c r="E1213" s="42">
        <f>('Исходник сравнение Дубай'!$E1141/2)-(('Исходник сравнение Дубай'!$E1141/2-'Таблица вводных'!$F$5)*'Таблица вводных'!$G$5)</f>
        <v>0.82499999999999996</v>
      </c>
      <c r="F1213" s="42">
        <f>('Исходник сравнение Дубай'!$F1141/2+'Таблица вводных'!$F$6)-(('Исходник сравнение Дубай'!$F1141/2+'Таблица вводных'!$F$6)*'Таблица вводных'!$G$6)</f>
        <v>21.6</v>
      </c>
      <c r="G1213" s="42">
        <f>('Исходник сравнение Дубай'!$G1141/2)-(('Исходник сравнение Дубай'!$G1141/2)*'Таблица вводных'!$G$7)</f>
        <v>0</v>
      </c>
      <c r="H1213" s="43">
        <f>'Исходник сравнение Дубай'!$H1141/2</f>
        <v>0</v>
      </c>
      <c r="I1213" s="42">
        <f>'Исходник сравнение Дубай'!$I1141/2-(('Исходник сравнение Дубай'!$I1141/2)*'Таблица вводных'!$G$9)</f>
        <v>0</v>
      </c>
      <c r="J1213" s="13" t="s">
        <v>256</v>
      </c>
    </row>
    <row r="1214" spans="1:10" ht="13.2" customHeight="1">
      <c r="A1214" s="140"/>
      <c r="B1214" s="5">
        <v>45444</v>
      </c>
      <c r="C1214" s="42">
        <f>('Исходник сравнение Дубай'!$C1142/2)-(('Исходник сравнение Дубай'!$C1142/2)*'Таблица вводных'!$G$3)</f>
        <v>0</v>
      </c>
      <c r="D1214" s="42">
        <f>('Исходник сравнение Дубай'!$D1142/2+'Таблица вводных'!$F$4)-('Исходник сравнение Дубай'!$D1142/2*'Таблица вводных'!$G$4)</f>
        <v>7</v>
      </c>
      <c r="E1214" s="42">
        <f>('Исходник сравнение Дубай'!$E1142/2)-(('Исходник сравнение Дубай'!$E1142/2-'Таблица вводных'!$F$5)*'Таблица вводных'!$G$5)</f>
        <v>0.82499999999999996</v>
      </c>
      <c r="F1214" s="42">
        <f>('Исходник сравнение Дубай'!$F1142/2+'Таблица вводных'!$F$6)-(('Исходник сравнение Дубай'!$F1142/2+'Таблица вводных'!$F$6)*'Таблица вводных'!$G$6)</f>
        <v>21.6</v>
      </c>
      <c r="G1214" s="42">
        <f>('Исходник сравнение Дубай'!$G1142/2)-(('Исходник сравнение Дубай'!$G1142/2)*'Таблица вводных'!$G$7)</f>
        <v>0</v>
      </c>
      <c r="H1214" s="43">
        <f>'Исходник сравнение Дубай'!$H1142/2</f>
        <v>0</v>
      </c>
      <c r="I1214" s="42">
        <f>'Исходник сравнение Дубай'!$I1142/2-(('Исходник сравнение Дубай'!$I1142/2)*'Таблица вводных'!$G$9)</f>
        <v>0</v>
      </c>
      <c r="J1214" s="13" t="s">
        <v>256</v>
      </c>
    </row>
    <row r="1215" spans="1:10" ht="13.2" customHeight="1">
      <c r="A1215" s="140"/>
      <c r="B1215" s="5">
        <v>45447</v>
      </c>
      <c r="C1215" s="42">
        <f>('Исходник сравнение Дубай'!$C1143/2)-(('Исходник сравнение Дубай'!$C1143/2)*'Таблица вводных'!$G$3)</f>
        <v>0</v>
      </c>
      <c r="D1215" s="42">
        <f>('Исходник сравнение Дубай'!$D1143/2+'Таблица вводных'!$F$4)-('Исходник сравнение Дубай'!$D1143/2*'Таблица вводных'!$G$4)</f>
        <v>7</v>
      </c>
      <c r="E1215" s="42">
        <f>('Исходник сравнение Дубай'!$E1143/2)-(('Исходник сравнение Дубай'!$E1143/2-'Таблица вводных'!$F$5)*'Таблица вводных'!$G$5)</f>
        <v>0.82499999999999996</v>
      </c>
      <c r="F1215" s="42">
        <f>('Исходник сравнение Дубай'!$F1143/2+'Таблица вводных'!$F$6)-(('Исходник сравнение Дубай'!$F1143/2+'Таблица вводных'!$F$6)*'Таблица вводных'!$G$6)</f>
        <v>21.6</v>
      </c>
      <c r="G1215" s="42">
        <f>('Исходник сравнение Дубай'!$G1143/2)-(('Исходник сравнение Дубай'!$G1143/2)*'Таблица вводных'!$G$7)</f>
        <v>0</v>
      </c>
      <c r="H1215" s="43">
        <f>'Исходник сравнение Дубай'!$H1143/2</f>
        <v>0</v>
      </c>
      <c r="I1215" s="42">
        <f>'Исходник сравнение Дубай'!$I1143/2-(('Исходник сравнение Дубай'!$I1143/2)*'Таблица вводных'!$G$9)</f>
        <v>0</v>
      </c>
      <c r="J1215" s="13" t="s">
        <v>256</v>
      </c>
    </row>
    <row r="1216" spans="1:10" ht="13.2" customHeight="1">
      <c r="A1216" s="140"/>
      <c r="B1216" s="5">
        <v>45451</v>
      </c>
      <c r="C1216" s="42">
        <f>('Исходник сравнение Дубай'!$C1144/2)-(('Исходник сравнение Дубай'!$C1144/2)*'Таблица вводных'!$G$3)</f>
        <v>0</v>
      </c>
      <c r="D1216" s="42">
        <f>('Исходник сравнение Дубай'!$D1144/2+'Таблица вводных'!$F$4)-('Исходник сравнение Дубай'!$D1144/2*'Таблица вводных'!$G$4)</f>
        <v>7</v>
      </c>
      <c r="E1216" s="42">
        <f>('Исходник сравнение Дубай'!$E1144/2)-(('Исходник сравнение Дубай'!$E1144/2-'Таблица вводных'!$F$5)*'Таблица вводных'!$G$5)</f>
        <v>0.82499999999999996</v>
      </c>
      <c r="F1216" s="42">
        <f>('Исходник сравнение Дубай'!$F1144/2+'Таблица вводных'!$F$6)-(('Исходник сравнение Дубай'!$F1144/2+'Таблица вводных'!$F$6)*'Таблица вводных'!$G$6)</f>
        <v>21.6</v>
      </c>
      <c r="G1216" s="42">
        <f>('Исходник сравнение Дубай'!$G1144/2)-(('Исходник сравнение Дубай'!$G1144/2)*'Таблица вводных'!$G$7)</f>
        <v>0</v>
      </c>
      <c r="H1216" s="43">
        <f>'Исходник сравнение Дубай'!$H1144/2</f>
        <v>0</v>
      </c>
      <c r="I1216" s="42">
        <f>'Исходник сравнение Дубай'!$I1144/2-(('Исходник сравнение Дубай'!$I1144/2)*'Таблица вводных'!$G$9)</f>
        <v>0</v>
      </c>
      <c r="J1216" s="13" t="s">
        <v>256</v>
      </c>
    </row>
    <row r="1217" spans="1:10" ht="13.2" customHeight="1">
      <c r="A1217" s="140"/>
      <c r="B1217" s="5">
        <v>45454</v>
      </c>
      <c r="C1217" s="42">
        <f>('Исходник сравнение Дубай'!$C1145/2)-(('Исходник сравнение Дубай'!$C1145/2)*'Таблица вводных'!$G$3)</f>
        <v>0</v>
      </c>
      <c r="D1217" s="42">
        <f>('Исходник сравнение Дубай'!$D1145/2+'Таблица вводных'!$F$4)-('Исходник сравнение Дубай'!$D1145/2*'Таблица вводных'!$G$4)</f>
        <v>7</v>
      </c>
      <c r="E1217" s="42">
        <f>('Исходник сравнение Дубай'!$E1145/2)-(('Исходник сравнение Дубай'!$E1145/2-'Таблица вводных'!$F$5)*'Таблица вводных'!$G$5)</f>
        <v>0.82499999999999996</v>
      </c>
      <c r="F1217" s="42">
        <f>('Исходник сравнение Дубай'!$F1145/2+'Таблица вводных'!$F$6)-(('Исходник сравнение Дубай'!$F1145/2+'Таблица вводных'!$F$6)*'Таблица вводных'!$G$6)</f>
        <v>21.6</v>
      </c>
      <c r="G1217" s="42">
        <f>('Исходник сравнение Дубай'!$G1145/2)-(('Исходник сравнение Дубай'!$G1145/2)*'Таблица вводных'!$G$7)</f>
        <v>0</v>
      </c>
      <c r="H1217" s="43">
        <f>'Исходник сравнение Дубай'!$H1145/2</f>
        <v>0</v>
      </c>
      <c r="I1217" s="42">
        <f>'Исходник сравнение Дубай'!$I1145/2-(('Исходник сравнение Дубай'!$I1145/2)*'Таблица вводных'!$G$9)</f>
        <v>0</v>
      </c>
      <c r="J1217" s="13" t="s">
        <v>256</v>
      </c>
    </row>
    <row r="1218" spans="1:10" ht="13.2" customHeight="1">
      <c r="A1218" s="140"/>
      <c r="B1218" s="5"/>
      <c r="C1218" s="42">
        <f>('Исходник сравнение Дубай'!$C1146/2)-(('Исходник сравнение Дубай'!$C1146/2)*'Таблица вводных'!$G$3)</f>
        <v>0</v>
      </c>
      <c r="D1218" s="42">
        <f>('Исходник сравнение Дубай'!$D1146/2+'Таблица вводных'!$F$4)-('Исходник сравнение Дубай'!$D1146/2*'Таблица вводных'!$G$4)</f>
        <v>7</v>
      </c>
      <c r="E1218" s="42">
        <f>('Исходник сравнение Дубай'!$E1146/2)-(('Исходник сравнение Дубай'!$E1146/2-'Таблица вводных'!$F$5)*'Таблица вводных'!$G$5)</f>
        <v>0.82499999999999996</v>
      </c>
      <c r="F1218" s="42">
        <f>('Исходник сравнение Дубай'!$F1146/2+'Таблица вводных'!$F$6)-(('Исходник сравнение Дубай'!$F1146/2+'Таблица вводных'!$F$6)*'Таблица вводных'!$G$6)</f>
        <v>21.6</v>
      </c>
      <c r="G1218" s="42">
        <f>('Исходник сравнение Дубай'!$G1146/2)-(('Исходник сравнение Дубай'!$G1146/2)*'Таблица вводных'!$G$7)</f>
        <v>0</v>
      </c>
      <c r="H1218" s="43">
        <f>'Исходник сравнение Дубай'!$H1146/2</f>
        <v>0</v>
      </c>
      <c r="I1218" s="42">
        <f>'Исходник сравнение Дубай'!$I1146/2-(('Исходник сравнение Дубай'!$I1146/2)*'Таблица вводных'!$G$9)</f>
        <v>0</v>
      </c>
      <c r="J1218" s="13" t="s">
        <v>256</v>
      </c>
    </row>
    <row r="1219" spans="1:10" ht="13.2" customHeight="1">
      <c r="A1219" s="140"/>
      <c r="B1219" s="5"/>
      <c r="C1219" s="42">
        <f>('Исходник сравнение Дубай'!$C1147/2)-(('Исходник сравнение Дубай'!$C1147/2)*'Таблица вводных'!$G$3)</f>
        <v>0</v>
      </c>
      <c r="D1219" s="42">
        <f>('Исходник сравнение Дубай'!$D1147/2+'Таблица вводных'!$F$4)-('Исходник сравнение Дубай'!$D1147/2*'Таблица вводных'!$G$4)</f>
        <v>7</v>
      </c>
      <c r="E1219" s="42">
        <f>('Исходник сравнение Дубай'!$E1147/2)-(('Исходник сравнение Дубай'!$E1147/2-'Таблица вводных'!$F$5)*'Таблица вводных'!$G$5)</f>
        <v>0.82499999999999996</v>
      </c>
      <c r="F1219" s="42">
        <f>('Исходник сравнение Дубай'!$F1147/2+'Таблица вводных'!$F$6)-(('Исходник сравнение Дубай'!$F1147/2+'Таблица вводных'!$F$6)*'Таблица вводных'!$G$6)</f>
        <v>21.6</v>
      </c>
      <c r="G1219" s="42">
        <f>('Исходник сравнение Дубай'!$G1147/2)-(('Исходник сравнение Дубай'!$G1147/2)*'Таблица вводных'!$G$7)</f>
        <v>0</v>
      </c>
      <c r="H1219" s="43">
        <f>'Исходник сравнение Дубай'!$H1147/2</f>
        <v>0</v>
      </c>
      <c r="I1219" s="42">
        <f>'Исходник сравнение Дубай'!$I1147/2-(('Исходник сравнение Дубай'!$I1147/2)*'Таблица вводных'!$G$9)</f>
        <v>0</v>
      </c>
      <c r="J1219" s="13" t="s">
        <v>256</v>
      </c>
    </row>
    <row r="1220" spans="1:10" ht="13.2" customHeight="1">
      <c r="A1220" s="140"/>
      <c r="B1220" s="5"/>
      <c r="C1220" s="42">
        <f>('Исходник сравнение Дубай'!$C1148/2)-(('Исходник сравнение Дубай'!$C1148/2)*'Таблица вводных'!$G$3)</f>
        <v>0</v>
      </c>
      <c r="D1220" s="42">
        <f>('Исходник сравнение Дубай'!$D1148/2+'Таблица вводных'!$F$4)-('Исходник сравнение Дубай'!$D1148/2*'Таблица вводных'!$G$4)</f>
        <v>7</v>
      </c>
      <c r="E1220" s="42">
        <f>('Исходник сравнение Дубай'!$E1148/2)-(('Исходник сравнение Дубай'!$E1148/2-'Таблица вводных'!$F$5)*'Таблица вводных'!$G$5)</f>
        <v>0.82499999999999996</v>
      </c>
      <c r="F1220" s="42">
        <f>('Исходник сравнение Дубай'!$F1148/2+'Таблица вводных'!$F$6)-(('Исходник сравнение Дубай'!$F1148/2+'Таблица вводных'!$F$6)*'Таблица вводных'!$G$6)</f>
        <v>21.6</v>
      </c>
      <c r="G1220" s="42">
        <f>('Исходник сравнение Дубай'!$G1148/2)-(('Исходник сравнение Дубай'!$G1148/2)*'Таблица вводных'!$G$7)</f>
        <v>0</v>
      </c>
      <c r="H1220" s="43">
        <f>'Исходник сравнение Дубай'!$H1148/2</f>
        <v>0</v>
      </c>
      <c r="I1220" s="42">
        <f>'Исходник сравнение Дубай'!$I1148/2-(('Исходник сравнение Дубай'!$I1148/2)*'Таблица вводных'!$G$9)</f>
        <v>0</v>
      </c>
      <c r="J1220" s="13" t="s">
        <v>256</v>
      </c>
    </row>
    <row r="1221" spans="1:10" ht="13.2" customHeight="1">
      <c r="A1221" s="140"/>
      <c r="B1221" s="5"/>
      <c r="C1221" s="42">
        <f>('Исходник сравнение Дубай'!$C1149/2)-(('Исходник сравнение Дубай'!$C1149/2)*'Таблица вводных'!$G$3)</f>
        <v>0</v>
      </c>
      <c r="D1221" s="42">
        <f>('Исходник сравнение Дубай'!$D1149/2+'Таблица вводных'!$F$4)-('Исходник сравнение Дубай'!$D1149/2*'Таблица вводных'!$G$4)</f>
        <v>7</v>
      </c>
      <c r="E1221" s="42">
        <f>('Исходник сравнение Дубай'!$E1149/2)-(('Исходник сравнение Дубай'!$E1149/2-'Таблица вводных'!$F$5)*'Таблица вводных'!$G$5)</f>
        <v>0.82499999999999996</v>
      </c>
      <c r="F1221" s="42">
        <f>('Исходник сравнение Дубай'!$F1149/2+'Таблица вводных'!$F$6)-(('Исходник сравнение Дубай'!$F1149/2+'Таблица вводных'!$F$6)*'Таблица вводных'!$G$6)</f>
        <v>21.6</v>
      </c>
      <c r="G1221" s="42">
        <f>('Исходник сравнение Дубай'!$G1149/2)-(('Исходник сравнение Дубай'!$G1149/2)*'Таблица вводных'!$G$7)</f>
        <v>0</v>
      </c>
      <c r="H1221" s="43">
        <f>'Исходник сравнение Дубай'!$H1149/2</f>
        <v>0</v>
      </c>
      <c r="I1221" s="42">
        <f>'Исходник сравнение Дубай'!$I1149/2-(('Исходник сравнение Дубай'!$I1149/2)*'Таблица вводных'!$G$9)</f>
        <v>0</v>
      </c>
      <c r="J1221" s="13" t="s">
        <v>256</v>
      </c>
    </row>
    <row r="1222" spans="1:10" ht="13.2" customHeight="1">
      <c r="A1222" s="140"/>
      <c r="B1222" s="5"/>
      <c r="C1222" s="42">
        <f>('Исходник сравнение Дубай'!$C1150/2)-(('Исходник сравнение Дубай'!$C1150/2)*'Таблица вводных'!$G$3)</f>
        <v>0</v>
      </c>
      <c r="D1222" s="42">
        <f>('Исходник сравнение Дубай'!$D1150/2+'Таблица вводных'!$F$4)-('Исходник сравнение Дубай'!$D1150/2*'Таблица вводных'!$G$4)</f>
        <v>7</v>
      </c>
      <c r="E1222" s="42">
        <f>('Исходник сравнение Дубай'!$E1150/2)-(('Исходник сравнение Дубай'!$E1150/2-'Таблица вводных'!$F$5)*'Таблица вводных'!$G$5)</f>
        <v>0.82499999999999996</v>
      </c>
      <c r="F1222" s="42">
        <f>('Исходник сравнение Дубай'!$F1150/2+'Таблица вводных'!$F$6)-(('Исходник сравнение Дубай'!$F1150/2+'Таблица вводных'!$F$6)*'Таблица вводных'!$G$6)</f>
        <v>21.6</v>
      </c>
      <c r="G1222" s="42">
        <f>('Исходник сравнение Дубай'!$G1150/2)-(('Исходник сравнение Дубай'!$G1150/2)*'Таблица вводных'!$G$7)</f>
        <v>0</v>
      </c>
      <c r="H1222" s="43">
        <f>'Исходник сравнение Дубай'!$H1150/2</f>
        <v>0</v>
      </c>
      <c r="I1222" s="42">
        <f>'Исходник сравнение Дубай'!$I1150/2-(('Исходник сравнение Дубай'!$I1150/2)*'Таблица вводных'!$G$9)</f>
        <v>0</v>
      </c>
      <c r="J1222" s="13" t="s">
        <v>256</v>
      </c>
    </row>
    <row r="1223" spans="1:10" ht="13.2" customHeight="1">
      <c r="A1223" s="140"/>
      <c r="B1223" s="5"/>
      <c r="C1223" s="42">
        <f>('Исходник сравнение Дубай'!$C1151/2)-(('Исходник сравнение Дубай'!$C1151/2)*'Таблица вводных'!$G$3)</f>
        <v>0</v>
      </c>
      <c r="D1223" s="42">
        <f>('Исходник сравнение Дубай'!$D1151/2+'Таблица вводных'!$F$4)-('Исходник сравнение Дубай'!$D1151/2*'Таблица вводных'!$G$4)</f>
        <v>7</v>
      </c>
      <c r="E1223" s="42">
        <f>('Исходник сравнение Дубай'!$E1151/2)-(('Исходник сравнение Дубай'!$E1151/2-'Таблица вводных'!$F$5)*'Таблица вводных'!$G$5)</f>
        <v>0.82499999999999996</v>
      </c>
      <c r="F1223" s="42">
        <f>('Исходник сравнение Дубай'!$F1151/2+'Таблица вводных'!$F$6)-(('Исходник сравнение Дубай'!$F1151/2+'Таблица вводных'!$F$6)*'Таблица вводных'!$G$6)</f>
        <v>21.6</v>
      </c>
      <c r="G1223" s="42">
        <f>('Исходник сравнение Дубай'!$G1151/2)-(('Исходник сравнение Дубай'!$G1151/2)*'Таблица вводных'!$G$7)</f>
        <v>0</v>
      </c>
      <c r="H1223" s="43">
        <f>'Исходник сравнение Дубай'!$H1151/2</f>
        <v>0</v>
      </c>
      <c r="I1223" s="42">
        <f>'Исходник сравнение Дубай'!$I1151/2-(('Исходник сравнение Дубай'!$I1151/2)*'Таблица вводных'!$G$9)</f>
        <v>0</v>
      </c>
      <c r="J1223" s="13" t="s">
        <v>256</v>
      </c>
    </row>
    <row r="1224" spans="1:10" ht="13.2" customHeight="1">
      <c r="A1224" s="140"/>
      <c r="B1224" s="5"/>
      <c r="C1224" s="42">
        <f>('Исходник сравнение Дубай'!$C1152/2)-(('Исходник сравнение Дубай'!$C1152/2)*'Таблица вводных'!$G$3)</f>
        <v>0</v>
      </c>
      <c r="D1224" s="42">
        <f>('Исходник сравнение Дубай'!$D1152/2+'Таблица вводных'!$F$4)-('Исходник сравнение Дубай'!$D1152/2*'Таблица вводных'!$G$4)</f>
        <v>7</v>
      </c>
      <c r="E1224" s="42">
        <f>('Исходник сравнение Дубай'!$E1152/2)-(('Исходник сравнение Дубай'!$E1152/2-'Таблица вводных'!$F$5)*'Таблица вводных'!$G$5)</f>
        <v>0.82499999999999996</v>
      </c>
      <c r="F1224" s="42">
        <f>('Исходник сравнение Дубай'!$F1152/2+'Таблица вводных'!$F$6)-(('Исходник сравнение Дубай'!$F1152/2+'Таблица вводных'!$F$6)*'Таблица вводных'!$G$6)</f>
        <v>21.6</v>
      </c>
      <c r="G1224" s="42">
        <f>('Исходник сравнение Дубай'!$G1152/2)-(('Исходник сравнение Дубай'!$G1152/2)*'Таблица вводных'!$G$7)</f>
        <v>0</v>
      </c>
      <c r="H1224" s="43">
        <f>'Исходник сравнение Дубай'!$H1152/2</f>
        <v>0</v>
      </c>
      <c r="I1224" s="42">
        <f>'Исходник сравнение Дубай'!$I1152/2-(('Исходник сравнение Дубай'!$I1152/2)*'Таблица вводных'!$G$9)</f>
        <v>0</v>
      </c>
      <c r="J1224" s="13" t="s">
        <v>256</v>
      </c>
    </row>
    <row r="1225" spans="1:10" ht="13.2" customHeight="1">
      <c r="A1225" s="141"/>
      <c r="B1225" s="18"/>
      <c r="C1225" s="44">
        <f>('Исходник сравнение Дубай'!$C1153/2)-(('Исходник сравнение Дубай'!$C1153/2)*'Таблица вводных'!$G$3)</f>
        <v>0</v>
      </c>
      <c r="D1225" s="44">
        <f>('Исходник сравнение Дубай'!$D1153/2+'Таблица вводных'!$F$4)-('Исходник сравнение Дубай'!$D1153/2*'Таблица вводных'!$G$4)</f>
        <v>7</v>
      </c>
      <c r="E1225" s="44">
        <f>('Исходник сравнение Дубай'!$E1153/2)-(('Исходник сравнение Дубай'!$E1153/2-'Таблица вводных'!$F$5)*'Таблица вводных'!$G$5)</f>
        <v>0.82499999999999996</v>
      </c>
      <c r="F1225" s="44">
        <f>('Исходник сравнение Дубай'!$F1153/2+'Таблица вводных'!$F$6)-(('Исходник сравнение Дубай'!$F1153/2+'Таблица вводных'!$F$6)*'Таблица вводных'!$G$6)</f>
        <v>21.6</v>
      </c>
      <c r="G1225" s="44">
        <f>('Исходник сравнение Дубай'!$G1153/2)-(('Исходник сравнение Дубай'!$G1153/2)*'Таблица вводных'!$G$7)</f>
        <v>0</v>
      </c>
      <c r="H1225" s="45">
        <f>'Исходник сравнение Дубай'!$H1153/2</f>
        <v>0</v>
      </c>
      <c r="I1225" s="44">
        <f>'Исходник сравнение Дубай'!$I1153/2-(('Исходник сравнение Дубай'!$I1153/2)*'Таблица вводных'!$G$9)</f>
        <v>0</v>
      </c>
      <c r="J1225" s="22" t="s">
        <v>256</v>
      </c>
    </row>
    <row r="1226" spans="1:10" ht="13.2" customHeight="1">
      <c r="A1226" s="143" t="s">
        <v>257</v>
      </c>
      <c r="B1226" s="5">
        <v>45423</v>
      </c>
      <c r="C1226" s="40">
        <f>('Исходник сравнение Дубай'!$C1154/2)-(('Исходник сравнение Дубай'!$C1154/2)*'Таблица вводных'!$G$3)</f>
        <v>0</v>
      </c>
      <c r="D1226" s="40">
        <f>('Исходник сравнение Дубай'!$D1154/2+'Таблица вводных'!$F$4)-('Исходник сравнение Дубай'!$D1154/2*'Таблица вводных'!$G$4)</f>
        <v>7</v>
      </c>
      <c r="E1226" s="40">
        <f>('Исходник сравнение Дубай'!$E1154/2)-(('Исходник сравнение Дубай'!$E1154/2-'Таблица вводных'!$F$5)*'Таблица вводных'!$G$5)</f>
        <v>0.82499999999999996</v>
      </c>
      <c r="F1226" s="40">
        <f>('Исходник сравнение Дубай'!$F1154/2+'Таблица вводных'!$F$6)-(('Исходник сравнение Дубай'!$F1154/2+'Таблица вводных'!$F$6)*'Таблица вводных'!$G$6)</f>
        <v>21.6</v>
      </c>
      <c r="G1226" s="40">
        <f>('Исходник сравнение Дубай'!$G1154/2)-(('Исходник сравнение Дубай'!$G1154/2)*'Таблица вводных'!$G$7)</f>
        <v>0</v>
      </c>
      <c r="H1226" s="41">
        <f>'Исходник сравнение Дубай'!$H1154/2</f>
        <v>0</v>
      </c>
      <c r="I1226" s="40">
        <f>'Исходник сравнение Дубай'!$I1154/2-(('Исходник сравнение Дубай'!$I1154/2)*'Таблица вводных'!$G$9)</f>
        <v>0</v>
      </c>
      <c r="J1226" s="10" t="s">
        <v>172</v>
      </c>
    </row>
    <row r="1227" spans="1:10" ht="13.2" customHeight="1">
      <c r="A1227" s="140"/>
      <c r="B1227" s="5">
        <v>45426</v>
      </c>
      <c r="C1227" s="42">
        <f>('Исходник сравнение Дубай'!$C1155/2)-(('Исходник сравнение Дубай'!$C1155/2)*'Таблица вводных'!$G$3)</f>
        <v>0</v>
      </c>
      <c r="D1227" s="42">
        <f>('Исходник сравнение Дубай'!$D1155/2+'Таблица вводных'!$F$4)-('Исходник сравнение Дубай'!$D1155/2*'Таблица вводных'!$G$4)</f>
        <v>7</v>
      </c>
      <c r="E1227" s="42">
        <f>('Исходник сравнение Дубай'!$E1155/2)-(('Исходник сравнение Дубай'!$E1155/2-'Таблица вводных'!$F$5)*'Таблица вводных'!$G$5)</f>
        <v>0.82499999999999996</v>
      </c>
      <c r="F1227" s="42">
        <f>('Исходник сравнение Дубай'!$F1155/2+'Таблица вводных'!$F$6)-(('Исходник сравнение Дубай'!$F1155/2+'Таблица вводных'!$F$6)*'Таблица вводных'!$G$6)</f>
        <v>21.6</v>
      </c>
      <c r="G1227" s="42">
        <f>('Исходник сравнение Дубай'!$G1155/2)-(('Исходник сравнение Дубай'!$G1155/2)*'Таблица вводных'!$G$7)</f>
        <v>0</v>
      </c>
      <c r="H1227" s="43">
        <f>'Исходник сравнение Дубай'!$H1155/2</f>
        <v>0</v>
      </c>
      <c r="I1227" s="42">
        <f>'Исходник сравнение Дубай'!$I1155/2-(('Исходник сравнение Дубай'!$I1155/2)*'Таблица вводных'!$G$9)</f>
        <v>0</v>
      </c>
      <c r="J1227" s="13"/>
    </row>
    <row r="1228" spans="1:10" ht="13.2" customHeight="1">
      <c r="A1228" s="140"/>
      <c r="B1228" s="5">
        <v>45430</v>
      </c>
      <c r="C1228" s="42">
        <f>('Исходник сравнение Дубай'!$C1156/2)-(('Исходник сравнение Дубай'!$C1156/2)*'Таблица вводных'!$G$3)</f>
        <v>0</v>
      </c>
      <c r="D1228" s="42">
        <f>('Исходник сравнение Дубай'!$D1156/2+'Таблица вводных'!$F$4)-('Исходник сравнение Дубай'!$D1156/2*'Таблица вводных'!$G$4)</f>
        <v>7</v>
      </c>
      <c r="E1228" s="42">
        <f>('Исходник сравнение Дубай'!$E1156/2)-(('Исходник сравнение Дубай'!$E1156/2-'Таблица вводных'!$F$5)*'Таблица вводных'!$G$5)</f>
        <v>0.82499999999999996</v>
      </c>
      <c r="F1228" s="42">
        <f>('Исходник сравнение Дубай'!$F1156/2+'Таблица вводных'!$F$6)-(('Исходник сравнение Дубай'!$F1156/2+'Таблица вводных'!$F$6)*'Таблица вводных'!$G$6)</f>
        <v>21.6</v>
      </c>
      <c r="G1228" s="42">
        <f>('Исходник сравнение Дубай'!$G1156/2)-(('Исходник сравнение Дубай'!$G1156/2)*'Таблица вводных'!$G$7)</f>
        <v>0</v>
      </c>
      <c r="H1228" s="43">
        <f>'Исходник сравнение Дубай'!$H1156/2</f>
        <v>0</v>
      </c>
      <c r="I1228" s="42">
        <f>'Исходник сравнение Дубай'!$I1156/2-(('Исходник сравнение Дубай'!$I1156/2)*'Таблица вводных'!$G$9)</f>
        <v>0</v>
      </c>
      <c r="J1228" s="13"/>
    </row>
    <row r="1229" spans="1:10" ht="13.2" customHeight="1">
      <c r="A1229" s="140"/>
      <c r="B1229" s="5">
        <v>45433</v>
      </c>
      <c r="C1229" s="42">
        <f>('Исходник сравнение Дубай'!$C1157/2)-(('Исходник сравнение Дубай'!$C1157/2)*'Таблица вводных'!$G$3)</f>
        <v>0</v>
      </c>
      <c r="D1229" s="42">
        <f>('Исходник сравнение Дубай'!$D1157/2+'Таблица вводных'!$F$4)-('Исходник сравнение Дубай'!$D1157/2*'Таблица вводных'!$G$4)</f>
        <v>7</v>
      </c>
      <c r="E1229" s="42">
        <f>('Исходник сравнение Дубай'!$E1157/2)-(('Исходник сравнение Дубай'!$E1157/2-'Таблица вводных'!$F$5)*'Таблица вводных'!$G$5)</f>
        <v>0.82499999999999996</v>
      </c>
      <c r="F1229" s="42">
        <f>('Исходник сравнение Дубай'!$F1157/2+'Таблица вводных'!$F$6)-(('Исходник сравнение Дубай'!$F1157/2+'Таблица вводных'!$F$6)*'Таблица вводных'!$G$6)</f>
        <v>21.6</v>
      </c>
      <c r="G1229" s="42">
        <f>('Исходник сравнение Дубай'!$G1157/2)-(('Исходник сравнение Дубай'!$G1157/2)*'Таблица вводных'!$G$7)</f>
        <v>0</v>
      </c>
      <c r="H1229" s="43">
        <f>'Исходник сравнение Дубай'!$H1157/2</f>
        <v>0</v>
      </c>
      <c r="I1229" s="42">
        <f>'Исходник сравнение Дубай'!$I1157/2-(('Исходник сравнение Дубай'!$I1157/2)*'Таблица вводных'!$G$9)</f>
        <v>0</v>
      </c>
      <c r="J1229" s="13"/>
    </row>
    <row r="1230" spans="1:10" ht="13.2" customHeight="1">
      <c r="A1230" s="140"/>
      <c r="B1230" s="5">
        <v>45437</v>
      </c>
      <c r="C1230" s="42">
        <f>('Исходник сравнение Дубай'!$C1158/2)-(('Исходник сравнение Дубай'!$C1158/2)*'Таблица вводных'!$G$3)</f>
        <v>0</v>
      </c>
      <c r="D1230" s="42">
        <f>('Исходник сравнение Дубай'!$D1158/2+'Таблица вводных'!$F$4)-('Исходник сравнение Дубай'!$D1158/2*'Таблица вводных'!$G$4)</f>
        <v>7</v>
      </c>
      <c r="E1230" s="42">
        <f>('Исходник сравнение Дубай'!$E1158/2)-(('Исходник сравнение Дубай'!$E1158/2-'Таблица вводных'!$F$5)*'Таблица вводных'!$G$5)</f>
        <v>0.82499999999999996</v>
      </c>
      <c r="F1230" s="42">
        <f>('Исходник сравнение Дубай'!$F1158/2+'Таблица вводных'!$F$6)-(('Исходник сравнение Дубай'!$F1158/2+'Таблица вводных'!$F$6)*'Таблица вводных'!$G$6)</f>
        <v>21.6</v>
      </c>
      <c r="G1230" s="42">
        <f>('Исходник сравнение Дубай'!$G1158/2)-(('Исходник сравнение Дубай'!$G1158/2)*'Таблица вводных'!$G$7)</f>
        <v>0</v>
      </c>
      <c r="H1230" s="43">
        <f>'Исходник сравнение Дубай'!$H1158/2</f>
        <v>0</v>
      </c>
      <c r="I1230" s="42">
        <f>'Исходник сравнение Дубай'!$I1158/2-(('Исходник сравнение Дубай'!$I1158/2)*'Таблица вводных'!$G$9)</f>
        <v>0</v>
      </c>
      <c r="J1230" s="13"/>
    </row>
    <row r="1231" spans="1:10" ht="13.2" customHeight="1">
      <c r="A1231" s="140"/>
      <c r="B1231" s="5">
        <v>45440</v>
      </c>
      <c r="C1231" s="42">
        <f>('Исходник сравнение Дубай'!$C1159/2)-(('Исходник сравнение Дубай'!$C1159/2)*'Таблица вводных'!$G$3)</f>
        <v>0</v>
      </c>
      <c r="D1231" s="42">
        <f>('Исходник сравнение Дубай'!$D1159/2+'Таблица вводных'!$F$4)-('Исходник сравнение Дубай'!$D1159/2*'Таблица вводных'!$G$4)</f>
        <v>7</v>
      </c>
      <c r="E1231" s="42">
        <f>('Исходник сравнение Дубай'!$E1159/2)-(('Исходник сравнение Дубай'!$E1159/2-'Таблица вводных'!$F$5)*'Таблица вводных'!$G$5)</f>
        <v>0.82499999999999996</v>
      </c>
      <c r="F1231" s="42">
        <f>('Исходник сравнение Дубай'!$F1159/2+'Таблица вводных'!$F$6)-(('Исходник сравнение Дубай'!$F1159/2+'Таблица вводных'!$F$6)*'Таблица вводных'!$G$6)</f>
        <v>21.6</v>
      </c>
      <c r="G1231" s="42">
        <f>('Исходник сравнение Дубай'!$G1159/2)-(('Исходник сравнение Дубай'!$G1159/2)*'Таблица вводных'!$G$7)</f>
        <v>0</v>
      </c>
      <c r="H1231" s="43">
        <f>'Исходник сравнение Дубай'!$H1159/2</f>
        <v>0</v>
      </c>
      <c r="I1231" s="42">
        <f>'Исходник сравнение Дубай'!$I1159/2-(('Исходник сравнение Дубай'!$I1159/2)*'Таблица вводных'!$G$9)</f>
        <v>0</v>
      </c>
      <c r="J1231" s="13"/>
    </row>
    <row r="1232" spans="1:10" ht="13.2" customHeight="1">
      <c r="A1232" s="140"/>
      <c r="B1232" s="5">
        <v>45444</v>
      </c>
      <c r="C1232" s="42">
        <f>('Исходник сравнение Дубай'!$C1160/2)-(('Исходник сравнение Дубай'!$C1160/2)*'Таблица вводных'!$G$3)</f>
        <v>0</v>
      </c>
      <c r="D1232" s="42">
        <f>('Исходник сравнение Дубай'!$D1160/2+'Таблица вводных'!$F$4)-('Исходник сравнение Дубай'!$D1160/2*'Таблица вводных'!$G$4)</f>
        <v>7</v>
      </c>
      <c r="E1232" s="42">
        <f>('Исходник сравнение Дубай'!$E1160/2)-(('Исходник сравнение Дубай'!$E1160/2-'Таблица вводных'!$F$5)*'Таблица вводных'!$G$5)</f>
        <v>0.82499999999999996</v>
      </c>
      <c r="F1232" s="42">
        <f>('Исходник сравнение Дубай'!$F1160/2+'Таблица вводных'!$F$6)-(('Исходник сравнение Дубай'!$F1160/2+'Таблица вводных'!$F$6)*'Таблица вводных'!$G$6)</f>
        <v>21.6</v>
      </c>
      <c r="G1232" s="42">
        <f>('Исходник сравнение Дубай'!$G1160/2)-(('Исходник сравнение Дубай'!$G1160/2)*'Таблица вводных'!$G$7)</f>
        <v>0</v>
      </c>
      <c r="H1232" s="43">
        <f>'Исходник сравнение Дубай'!$H1160/2</f>
        <v>0</v>
      </c>
      <c r="I1232" s="42">
        <f>'Исходник сравнение Дубай'!$I1160/2-(('Исходник сравнение Дубай'!$I1160/2)*'Таблица вводных'!$G$9)</f>
        <v>0</v>
      </c>
      <c r="J1232" s="13"/>
    </row>
    <row r="1233" spans="1:10" ht="13.2" customHeight="1">
      <c r="A1233" s="140"/>
      <c r="B1233" s="5">
        <v>45447</v>
      </c>
      <c r="C1233" s="42">
        <f>('Исходник сравнение Дубай'!$C1161/2)-(('Исходник сравнение Дубай'!$C1161/2)*'Таблица вводных'!$G$3)</f>
        <v>0</v>
      </c>
      <c r="D1233" s="42">
        <f>('Исходник сравнение Дубай'!$D1161/2+'Таблица вводных'!$F$4)-('Исходник сравнение Дубай'!$D1161/2*'Таблица вводных'!$G$4)</f>
        <v>7</v>
      </c>
      <c r="E1233" s="42">
        <f>('Исходник сравнение Дубай'!$E1161/2)-(('Исходник сравнение Дубай'!$E1161/2-'Таблица вводных'!$F$5)*'Таблица вводных'!$G$5)</f>
        <v>0.82499999999999996</v>
      </c>
      <c r="F1233" s="42">
        <f>('Исходник сравнение Дубай'!$F1161/2+'Таблица вводных'!$F$6)-(('Исходник сравнение Дубай'!$F1161/2+'Таблица вводных'!$F$6)*'Таблица вводных'!$G$6)</f>
        <v>21.6</v>
      </c>
      <c r="G1233" s="42">
        <f>('Исходник сравнение Дубай'!$G1161/2)-(('Исходник сравнение Дубай'!$G1161/2)*'Таблица вводных'!$G$7)</f>
        <v>0</v>
      </c>
      <c r="H1233" s="43">
        <f>'Исходник сравнение Дубай'!$H1161/2</f>
        <v>0</v>
      </c>
      <c r="I1233" s="42">
        <f>'Исходник сравнение Дубай'!$I1161/2-(('Исходник сравнение Дубай'!$I1161/2)*'Таблица вводных'!$G$9)</f>
        <v>0</v>
      </c>
      <c r="J1233" s="13"/>
    </row>
    <row r="1234" spans="1:10" ht="13.2" customHeight="1">
      <c r="A1234" s="140"/>
      <c r="B1234" s="5">
        <v>45451</v>
      </c>
      <c r="C1234" s="42">
        <f>('Исходник сравнение Дубай'!$C1162/2)-(('Исходник сравнение Дубай'!$C1162/2)*'Таблица вводных'!$G$3)</f>
        <v>0</v>
      </c>
      <c r="D1234" s="42">
        <f>('Исходник сравнение Дубай'!$D1162/2+'Таблица вводных'!$F$4)-('Исходник сравнение Дубай'!$D1162/2*'Таблица вводных'!$G$4)</f>
        <v>7</v>
      </c>
      <c r="E1234" s="42">
        <f>('Исходник сравнение Дубай'!$E1162/2)-(('Исходник сравнение Дубай'!$E1162/2-'Таблица вводных'!$F$5)*'Таблица вводных'!$G$5)</f>
        <v>0.82499999999999996</v>
      </c>
      <c r="F1234" s="42">
        <f>('Исходник сравнение Дубай'!$F1162/2+'Таблица вводных'!$F$6)-(('Исходник сравнение Дубай'!$F1162/2+'Таблица вводных'!$F$6)*'Таблица вводных'!$G$6)</f>
        <v>21.6</v>
      </c>
      <c r="G1234" s="42">
        <f>('Исходник сравнение Дубай'!$G1162/2)-(('Исходник сравнение Дубай'!$G1162/2)*'Таблица вводных'!$G$7)</f>
        <v>0</v>
      </c>
      <c r="H1234" s="43">
        <f>'Исходник сравнение Дубай'!$H1162/2</f>
        <v>0</v>
      </c>
      <c r="I1234" s="42">
        <f>'Исходник сравнение Дубай'!$I1162/2-(('Исходник сравнение Дубай'!$I1162/2)*'Таблица вводных'!$G$9)</f>
        <v>0</v>
      </c>
      <c r="J1234" s="13"/>
    </row>
    <row r="1235" spans="1:10" ht="13.2" customHeight="1">
      <c r="A1235" s="140"/>
      <c r="B1235" s="5">
        <v>45454</v>
      </c>
      <c r="C1235" s="42">
        <f>('Исходник сравнение Дубай'!$C1163/2)-(('Исходник сравнение Дубай'!$C1163/2)*'Таблица вводных'!$G$3)</f>
        <v>0</v>
      </c>
      <c r="D1235" s="42">
        <f>('Исходник сравнение Дубай'!$D1163/2+'Таблица вводных'!$F$4)-('Исходник сравнение Дубай'!$D1163/2*'Таблица вводных'!$G$4)</f>
        <v>7</v>
      </c>
      <c r="E1235" s="42">
        <f>('Исходник сравнение Дубай'!$E1163/2)-(('Исходник сравнение Дубай'!$E1163/2-'Таблица вводных'!$F$5)*'Таблица вводных'!$G$5)</f>
        <v>0.82499999999999996</v>
      </c>
      <c r="F1235" s="42">
        <f>('Исходник сравнение Дубай'!$F1163/2+'Таблица вводных'!$F$6)-(('Исходник сравнение Дубай'!$F1163/2+'Таблица вводных'!$F$6)*'Таблица вводных'!$G$6)</f>
        <v>21.6</v>
      </c>
      <c r="G1235" s="42">
        <f>('Исходник сравнение Дубай'!$G1163/2)-(('Исходник сравнение Дубай'!$G1163/2)*'Таблица вводных'!$G$7)</f>
        <v>0</v>
      </c>
      <c r="H1235" s="43">
        <f>'Исходник сравнение Дубай'!$H1163/2</f>
        <v>0</v>
      </c>
      <c r="I1235" s="42">
        <f>'Исходник сравнение Дубай'!$I1163/2-(('Исходник сравнение Дубай'!$I1163/2)*'Таблица вводных'!$G$9)</f>
        <v>0</v>
      </c>
      <c r="J1235" s="13"/>
    </row>
    <row r="1236" spans="1:10" ht="13.2" customHeight="1">
      <c r="A1236" s="140"/>
      <c r="B1236" s="5"/>
      <c r="C1236" s="42">
        <f>('Исходник сравнение Дубай'!$C1164/2)-(('Исходник сравнение Дубай'!$C1164/2)*'Таблица вводных'!$G$3)</f>
        <v>0</v>
      </c>
      <c r="D1236" s="42">
        <f>('Исходник сравнение Дубай'!$D1164/2+'Таблица вводных'!$F$4)-('Исходник сравнение Дубай'!$D1164/2*'Таблица вводных'!$G$4)</f>
        <v>7</v>
      </c>
      <c r="E1236" s="42">
        <f>('Исходник сравнение Дубай'!$E1164/2)-(('Исходник сравнение Дубай'!$E1164/2-'Таблица вводных'!$F$5)*'Таблица вводных'!$G$5)</f>
        <v>0.82499999999999996</v>
      </c>
      <c r="F1236" s="42">
        <f>('Исходник сравнение Дубай'!$F1164/2+'Таблица вводных'!$F$6)-(('Исходник сравнение Дубай'!$F1164/2+'Таблица вводных'!$F$6)*'Таблица вводных'!$G$6)</f>
        <v>21.6</v>
      </c>
      <c r="G1236" s="42">
        <f>('Исходник сравнение Дубай'!$G1164/2)-(('Исходник сравнение Дубай'!$G1164/2)*'Таблица вводных'!$G$7)</f>
        <v>0</v>
      </c>
      <c r="H1236" s="43">
        <f>'Исходник сравнение Дубай'!$H1164/2</f>
        <v>0</v>
      </c>
      <c r="I1236" s="42">
        <f>'Исходник сравнение Дубай'!$I1164/2-(('Исходник сравнение Дубай'!$I1164/2)*'Таблица вводных'!$G$9)</f>
        <v>0</v>
      </c>
      <c r="J1236" s="13"/>
    </row>
    <row r="1237" spans="1:10" ht="13.2" customHeight="1">
      <c r="A1237" s="140"/>
      <c r="B1237" s="5"/>
      <c r="C1237" s="42">
        <f>('Исходник сравнение Дубай'!$C1165/2)-(('Исходник сравнение Дубай'!$C1165/2)*'Таблица вводных'!$G$3)</f>
        <v>0</v>
      </c>
      <c r="D1237" s="42">
        <f>('Исходник сравнение Дубай'!$D1165/2+'Таблица вводных'!$F$4)-('Исходник сравнение Дубай'!$D1165/2*'Таблица вводных'!$G$4)</f>
        <v>7</v>
      </c>
      <c r="E1237" s="42">
        <f>('Исходник сравнение Дубай'!$E1165/2)-(('Исходник сравнение Дубай'!$E1165/2-'Таблица вводных'!$F$5)*'Таблица вводных'!$G$5)</f>
        <v>0.82499999999999996</v>
      </c>
      <c r="F1237" s="42">
        <f>('Исходник сравнение Дубай'!$F1165/2+'Таблица вводных'!$F$6)-(('Исходник сравнение Дубай'!$F1165/2+'Таблица вводных'!$F$6)*'Таблица вводных'!$G$6)</f>
        <v>21.6</v>
      </c>
      <c r="G1237" s="42">
        <f>('Исходник сравнение Дубай'!$G1165/2)-(('Исходник сравнение Дубай'!$G1165/2)*'Таблица вводных'!$G$7)</f>
        <v>0</v>
      </c>
      <c r="H1237" s="43">
        <f>'Исходник сравнение Дубай'!$H1165/2</f>
        <v>0</v>
      </c>
      <c r="I1237" s="42">
        <f>'Исходник сравнение Дубай'!$I1165/2-(('Исходник сравнение Дубай'!$I1165/2)*'Таблица вводных'!$G$9)</f>
        <v>0</v>
      </c>
      <c r="J1237" s="13"/>
    </row>
    <row r="1238" spans="1:10" ht="13.2" customHeight="1">
      <c r="A1238" s="140"/>
      <c r="B1238" s="5"/>
      <c r="C1238" s="42">
        <f>('Исходник сравнение Дубай'!$C1166/2)-(('Исходник сравнение Дубай'!$C1166/2)*'Таблица вводных'!$G$3)</f>
        <v>0</v>
      </c>
      <c r="D1238" s="42">
        <f>('Исходник сравнение Дубай'!$D1166/2+'Таблица вводных'!$F$4)-('Исходник сравнение Дубай'!$D1166/2*'Таблица вводных'!$G$4)</f>
        <v>7</v>
      </c>
      <c r="E1238" s="42">
        <f>('Исходник сравнение Дубай'!$E1166/2)-(('Исходник сравнение Дубай'!$E1166/2-'Таблица вводных'!$F$5)*'Таблица вводных'!$G$5)</f>
        <v>0.82499999999999996</v>
      </c>
      <c r="F1238" s="42">
        <f>('Исходник сравнение Дубай'!$F1166/2+'Таблица вводных'!$F$6)-(('Исходник сравнение Дубай'!$F1166/2+'Таблица вводных'!$F$6)*'Таблица вводных'!$G$6)</f>
        <v>21.6</v>
      </c>
      <c r="G1238" s="42">
        <f>('Исходник сравнение Дубай'!$G1166/2)-(('Исходник сравнение Дубай'!$G1166/2)*'Таблица вводных'!$G$7)</f>
        <v>0</v>
      </c>
      <c r="H1238" s="43">
        <f>'Исходник сравнение Дубай'!$H1166/2</f>
        <v>0</v>
      </c>
      <c r="I1238" s="42">
        <f>'Исходник сравнение Дубай'!$I1166/2-(('Исходник сравнение Дубай'!$I1166/2)*'Таблица вводных'!$G$9)</f>
        <v>0</v>
      </c>
      <c r="J1238" s="13"/>
    </row>
    <row r="1239" spans="1:10" ht="13.2" customHeight="1">
      <c r="A1239" s="140"/>
      <c r="B1239" s="5"/>
      <c r="C1239" s="42">
        <f>('Исходник сравнение Дубай'!$C1167/2)-(('Исходник сравнение Дубай'!$C1167/2)*'Таблица вводных'!$G$3)</f>
        <v>0</v>
      </c>
      <c r="D1239" s="42">
        <f>('Исходник сравнение Дубай'!$D1167/2+'Таблица вводных'!$F$4)-('Исходник сравнение Дубай'!$D1167/2*'Таблица вводных'!$G$4)</f>
        <v>7</v>
      </c>
      <c r="E1239" s="42">
        <f>('Исходник сравнение Дубай'!$E1167/2)-(('Исходник сравнение Дубай'!$E1167/2-'Таблица вводных'!$F$5)*'Таблица вводных'!$G$5)</f>
        <v>0.82499999999999996</v>
      </c>
      <c r="F1239" s="42">
        <f>('Исходник сравнение Дубай'!$F1167/2+'Таблица вводных'!$F$6)-(('Исходник сравнение Дубай'!$F1167/2+'Таблица вводных'!$F$6)*'Таблица вводных'!$G$6)</f>
        <v>21.6</v>
      </c>
      <c r="G1239" s="42">
        <f>('Исходник сравнение Дубай'!$G1167/2)-(('Исходник сравнение Дубай'!$G1167/2)*'Таблица вводных'!$G$7)</f>
        <v>0</v>
      </c>
      <c r="H1239" s="43">
        <f>'Исходник сравнение Дубай'!$H1167/2</f>
        <v>0</v>
      </c>
      <c r="I1239" s="42">
        <f>'Исходник сравнение Дубай'!$I1167/2-(('Исходник сравнение Дубай'!$I1167/2)*'Таблица вводных'!$G$9)</f>
        <v>0</v>
      </c>
      <c r="J1239" s="13"/>
    </row>
    <row r="1240" spans="1:10" ht="13.2" customHeight="1">
      <c r="A1240" s="140"/>
      <c r="B1240" s="5"/>
      <c r="C1240" s="42">
        <f>('Исходник сравнение Дубай'!$C1168/2)-(('Исходник сравнение Дубай'!$C1168/2)*'Таблица вводных'!$G$3)</f>
        <v>0</v>
      </c>
      <c r="D1240" s="42">
        <f>('Исходник сравнение Дубай'!$D1168/2+'Таблица вводных'!$F$4)-('Исходник сравнение Дубай'!$D1168/2*'Таблица вводных'!$G$4)</f>
        <v>7</v>
      </c>
      <c r="E1240" s="42">
        <f>('Исходник сравнение Дубай'!$E1168/2)-(('Исходник сравнение Дубай'!$E1168/2-'Таблица вводных'!$F$5)*'Таблица вводных'!$G$5)</f>
        <v>0.82499999999999996</v>
      </c>
      <c r="F1240" s="42">
        <f>('Исходник сравнение Дубай'!$F1168/2+'Таблица вводных'!$F$6)-(('Исходник сравнение Дубай'!$F1168/2+'Таблица вводных'!$F$6)*'Таблица вводных'!$G$6)</f>
        <v>21.6</v>
      </c>
      <c r="G1240" s="42">
        <f>('Исходник сравнение Дубай'!$G1168/2)-(('Исходник сравнение Дубай'!$G1168/2)*'Таблица вводных'!$G$7)</f>
        <v>0</v>
      </c>
      <c r="H1240" s="43">
        <f>'Исходник сравнение Дубай'!$H1168/2</f>
        <v>0</v>
      </c>
      <c r="I1240" s="42">
        <f>'Исходник сравнение Дубай'!$I1168/2-(('Исходник сравнение Дубай'!$I1168/2)*'Таблица вводных'!$G$9)</f>
        <v>0</v>
      </c>
      <c r="J1240" s="13"/>
    </row>
    <row r="1241" spans="1:10" ht="13.2" customHeight="1">
      <c r="A1241" s="140"/>
      <c r="B1241" s="5"/>
      <c r="C1241" s="42">
        <f>('Исходник сравнение Дубай'!$C1169/2)-(('Исходник сравнение Дубай'!$C1169/2)*'Таблица вводных'!$G$3)</f>
        <v>0</v>
      </c>
      <c r="D1241" s="42">
        <f>('Исходник сравнение Дубай'!$D1169/2+'Таблица вводных'!$F$4)-('Исходник сравнение Дубай'!$D1169/2*'Таблица вводных'!$G$4)</f>
        <v>7</v>
      </c>
      <c r="E1241" s="42">
        <f>('Исходник сравнение Дубай'!$E1169/2)-(('Исходник сравнение Дубай'!$E1169/2-'Таблица вводных'!$F$5)*'Таблица вводных'!$G$5)</f>
        <v>0.82499999999999996</v>
      </c>
      <c r="F1241" s="42">
        <f>('Исходник сравнение Дубай'!$F1169/2+'Таблица вводных'!$F$6)-(('Исходник сравнение Дубай'!$F1169/2+'Таблица вводных'!$F$6)*'Таблица вводных'!$G$6)</f>
        <v>21.6</v>
      </c>
      <c r="G1241" s="42">
        <f>('Исходник сравнение Дубай'!$G1169/2)-(('Исходник сравнение Дубай'!$G1169/2)*'Таблица вводных'!$G$7)</f>
        <v>0</v>
      </c>
      <c r="H1241" s="43">
        <f>'Исходник сравнение Дубай'!$H1169/2</f>
        <v>0</v>
      </c>
      <c r="I1241" s="42">
        <f>'Исходник сравнение Дубай'!$I1169/2-(('Исходник сравнение Дубай'!$I1169/2)*'Таблица вводных'!$G$9)</f>
        <v>0</v>
      </c>
      <c r="J1241" s="13"/>
    </row>
    <row r="1242" spans="1:10" ht="13.2" customHeight="1">
      <c r="A1242" s="140"/>
      <c r="B1242" s="5"/>
      <c r="C1242" s="42">
        <f>('Исходник сравнение Дубай'!$C1170/2)-(('Исходник сравнение Дубай'!$C1170/2)*'Таблица вводных'!$G$3)</f>
        <v>0</v>
      </c>
      <c r="D1242" s="42">
        <f>('Исходник сравнение Дубай'!$D1170/2+'Таблица вводных'!$F$4)-('Исходник сравнение Дубай'!$D1170/2*'Таблица вводных'!$G$4)</f>
        <v>7</v>
      </c>
      <c r="E1242" s="42">
        <f>('Исходник сравнение Дубай'!$E1170/2)-(('Исходник сравнение Дубай'!$E1170/2-'Таблица вводных'!$F$5)*'Таблица вводных'!$G$5)</f>
        <v>0.82499999999999996</v>
      </c>
      <c r="F1242" s="42">
        <f>('Исходник сравнение Дубай'!$F1170/2+'Таблица вводных'!$F$6)-(('Исходник сравнение Дубай'!$F1170/2+'Таблица вводных'!$F$6)*'Таблица вводных'!$G$6)</f>
        <v>21.6</v>
      </c>
      <c r="G1242" s="42">
        <f>('Исходник сравнение Дубай'!$G1170/2)-(('Исходник сравнение Дубай'!$G1170/2)*'Таблица вводных'!$G$7)</f>
        <v>0</v>
      </c>
      <c r="H1242" s="43">
        <f>'Исходник сравнение Дубай'!$H1170/2</f>
        <v>0</v>
      </c>
      <c r="I1242" s="42">
        <f>'Исходник сравнение Дубай'!$I1170/2-(('Исходник сравнение Дубай'!$I1170/2)*'Таблица вводных'!$G$9)</f>
        <v>0</v>
      </c>
      <c r="J1242" s="13"/>
    </row>
    <row r="1243" spans="1:10" ht="13.2" customHeight="1">
      <c r="A1243" s="141"/>
      <c r="B1243" s="18"/>
      <c r="C1243" s="44">
        <f>('Исходник сравнение Дубай'!$C1171/2)-(('Исходник сравнение Дубай'!$C1171/2)*'Таблица вводных'!$G$3)</f>
        <v>0</v>
      </c>
      <c r="D1243" s="44">
        <f>('Исходник сравнение Дубай'!$D1171/2+'Таблица вводных'!$F$4)-('Исходник сравнение Дубай'!$D1171/2*'Таблица вводных'!$G$4)</f>
        <v>7</v>
      </c>
      <c r="E1243" s="44">
        <f>('Исходник сравнение Дубай'!$E1171/2)-(('Исходник сравнение Дубай'!$E1171/2-'Таблица вводных'!$F$5)*'Таблица вводных'!$G$5)</f>
        <v>0.82499999999999996</v>
      </c>
      <c r="F1243" s="44">
        <f>('Исходник сравнение Дубай'!$F1171/2+'Таблица вводных'!$F$6)-(('Исходник сравнение Дубай'!$F1171/2+'Таблица вводных'!$F$6)*'Таблица вводных'!$G$6)</f>
        <v>21.6</v>
      </c>
      <c r="G1243" s="44">
        <f>('Исходник сравнение Дубай'!$G1171/2)-(('Исходник сравнение Дубай'!$G1171/2)*'Таблица вводных'!$G$7)</f>
        <v>0</v>
      </c>
      <c r="H1243" s="45">
        <f>'Исходник сравнение Дубай'!$H1171/2</f>
        <v>0</v>
      </c>
      <c r="I1243" s="44">
        <f>'Исходник сравнение Дубай'!$I1171/2-(('Исходник сравнение Дубай'!$I1171/2)*'Таблица вводных'!$G$9)</f>
        <v>0</v>
      </c>
      <c r="J1243" s="22"/>
    </row>
    <row r="1244" spans="1:10" ht="13.2" customHeight="1">
      <c r="A1244" s="143" t="s">
        <v>258</v>
      </c>
      <c r="B1244" s="5">
        <v>45423</v>
      </c>
      <c r="C1244" s="40" t="e">
        <f>('Исходник сравнение Дубай'!#REF!/2)-(('Исходник сравнение Дубай'!#REF!/2)*'Таблица вводных'!$G$3)</f>
        <v>#REF!</v>
      </c>
      <c r="D1244" s="40" t="e">
        <f>('Исходник сравнение Дубай'!#REF!/2+'Таблица вводных'!$F$4)-('Исходник сравнение Дубай'!#REF!/2*'Таблица вводных'!$G$4)</f>
        <v>#REF!</v>
      </c>
      <c r="E1244" s="40" t="e">
        <f>('Исходник сравнение Дубай'!#REF!/2)-(('Исходник сравнение Дубай'!#REF!/2-'Таблица вводных'!$F$5)*'Таблица вводных'!$G$5)</f>
        <v>#REF!</v>
      </c>
      <c r="F1244" s="4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44" s="40" t="e">
        <f>('Исходник сравнение Дубай'!#REF!/2)-(('Исходник сравнение Дубай'!#REF!/2)*'Таблица вводных'!$G$7)</f>
        <v>#REF!</v>
      </c>
      <c r="H1244" s="41" t="e">
        <f>'Исходник сравнение Дубай'!#REF!/2</f>
        <v>#REF!</v>
      </c>
      <c r="I1244" s="40" t="e">
        <f>'Исходник сравнение Дубай'!#REF!/2-(('Исходник сравнение Дубай'!#REF!/2)*'Таблица вводных'!$G$9)</f>
        <v>#REF!</v>
      </c>
      <c r="J1244" s="10" t="s">
        <v>172</v>
      </c>
    </row>
    <row r="1245" spans="1:10" ht="13.2" customHeight="1">
      <c r="A1245" s="140"/>
      <c r="B1245" s="5">
        <v>45426</v>
      </c>
      <c r="C1245" s="42" t="e">
        <f>('Исходник сравнение Дубай'!#REF!/2)-(('Исходник сравнение Дубай'!#REF!/2)*'Таблица вводных'!$G$3)</f>
        <v>#REF!</v>
      </c>
      <c r="D1245" s="42" t="e">
        <f>('Исходник сравнение Дубай'!#REF!/2+'Таблица вводных'!$F$4)-('Исходник сравнение Дубай'!#REF!/2*'Таблица вводных'!$G$4)</f>
        <v>#REF!</v>
      </c>
      <c r="E1245" s="42" t="e">
        <f>('Исходник сравнение Дубай'!#REF!/2)-(('Исходник сравнение Дубай'!#REF!/2-'Таблица вводных'!$F$5)*'Таблица вводных'!$G$5)</f>
        <v>#REF!</v>
      </c>
      <c r="F1245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45" s="42" t="e">
        <f>('Исходник сравнение Дубай'!#REF!/2)-(('Исходник сравнение Дубай'!#REF!/2)*'Таблица вводных'!$G$7)</f>
        <v>#REF!</v>
      </c>
      <c r="H1245" s="43" t="e">
        <f>'Исходник сравнение Дубай'!#REF!/2</f>
        <v>#REF!</v>
      </c>
      <c r="I1245" s="42" t="e">
        <f>'Исходник сравнение Дубай'!#REF!/2-(('Исходник сравнение Дубай'!#REF!/2)*'Таблица вводных'!$G$9)</f>
        <v>#REF!</v>
      </c>
      <c r="J1245" s="13"/>
    </row>
    <row r="1246" spans="1:10" ht="13.2" customHeight="1">
      <c r="A1246" s="140"/>
      <c r="B1246" s="5">
        <v>45430</v>
      </c>
      <c r="C1246" s="42" t="e">
        <f>('Исходник сравнение Дубай'!#REF!/2)-(('Исходник сравнение Дубай'!#REF!/2)*'Таблица вводных'!$G$3)</f>
        <v>#REF!</v>
      </c>
      <c r="D1246" s="42" t="e">
        <f>('Исходник сравнение Дубай'!#REF!/2+'Таблица вводных'!$F$4)-('Исходник сравнение Дубай'!#REF!/2*'Таблица вводных'!$G$4)</f>
        <v>#REF!</v>
      </c>
      <c r="E1246" s="42" t="e">
        <f>('Исходник сравнение Дубай'!#REF!/2)-(('Исходник сравнение Дубай'!#REF!/2-'Таблица вводных'!$F$5)*'Таблица вводных'!$G$5)</f>
        <v>#REF!</v>
      </c>
      <c r="F1246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46" s="42" t="e">
        <f>('Исходник сравнение Дубай'!#REF!/2)-(('Исходник сравнение Дубай'!#REF!/2)*'Таблица вводных'!$G$7)</f>
        <v>#REF!</v>
      </c>
      <c r="H1246" s="43" t="e">
        <f>'Исходник сравнение Дубай'!#REF!/2</f>
        <v>#REF!</v>
      </c>
      <c r="I1246" s="42" t="e">
        <f>'Исходник сравнение Дубай'!#REF!/2-(('Исходник сравнение Дубай'!#REF!/2)*'Таблица вводных'!$G$9)</f>
        <v>#REF!</v>
      </c>
      <c r="J1246" s="13"/>
    </row>
    <row r="1247" spans="1:10" ht="13.2" customHeight="1">
      <c r="A1247" s="140"/>
      <c r="B1247" s="5">
        <v>45433</v>
      </c>
      <c r="C1247" s="42" t="e">
        <f>('Исходник сравнение Дубай'!#REF!/2)-(('Исходник сравнение Дубай'!#REF!/2)*'Таблица вводных'!$G$3)</f>
        <v>#REF!</v>
      </c>
      <c r="D1247" s="42" t="e">
        <f>('Исходник сравнение Дубай'!#REF!/2+'Таблица вводных'!$F$4)-('Исходник сравнение Дубай'!#REF!/2*'Таблица вводных'!$G$4)</f>
        <v>#REF!</v>
      </c>
      <c r="E1247" s="42" t="e">
        <f>('Исходник сравнение Дубай'!#REF!/2)-(('Исходник сравнение Дубай'!#REF!/2-'Таблица вводных'!$F$5)*'Таблица вводных'!$G$5)</f>
        <v>#REF!</v>
      </c>
      <c r="F1247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47" s="42" t="e">
        <f>('Исходник сравнение Дубай'!#REF!/2)-(('Исходник сравнение Дубай'!#REF!/2)*'Таблица вводных'!$G$7)</f>
        <v>#REF!</v>
      </c>
      <c r="H1247" s="43" t="e">
        <f>'Исходник сравнение Дубай'!#REF!/2</f>
        <v>#REF!</v>
      </c>
      <c r="I1247" s="42" t="e">
        <f>'Исходник сравнение Дубай'!#REF!/2-(('Исходник сравнение Дубай'!#REF!/2)*'Таблица вводных'!$G$9)</f>
        <v>#REF!</v>
      </c>
      <c r="J1247" s="13"/>
    </row>
    <row r="1248" spans="1:10" ht="13.2" customHeight="1">
      <c r="A1248" s="140"/>
      <c r="B1248" s="5">
        <v>45437</v>
      </c>
      <c r="C1248" s="42" t="e">
        <f>('Исходник сравнение Дубай'!#REF!/2)-(('Исходник сравнение Дубай'!#REF!/2)*'Таблица вводных'!$G$3)</f>
        <v>#REF!</v>
      </c>
      <c r="D1248" s="42" t="e">
        <f>('Исходник сравнение Дубай'!#REF!/2+'Таблица вводных'!$F$4)-('Исходник сравнение Дубай'!#REF!/2*'Таблица вводных'!$G$4)</f>
        <v>#REF!</v>
      </c>
      <c r="E1248" s="42" t="e">
        <f>('Исходник сравнение Дубай'!#REF!/2)-(('Исходник сравнение Дубай'!#REF!/2-'Таблица вводных'!$F$5)*'Таблица вводных'!$G$5)</f>
        <v>#REF!</v>
      </c>
      <c r="F1248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48" s="42" t="e">
        <f>('Исходник сравнение Дубай'!#REF!/2)-(('Исходник сравнение Дубай'!#REF!/2)*'Таблица вводных'!$G$7)</f>
        <v>#REF!</v>
      </c>
      <c r="H1248" s="43" t="e">
        <f>'Исходник сравнение Дубай'!#REF!/2</f>
        <v>#REF!</v>
      </c>
      <c r="I1248" s="42" t="e">
        <f>'Исходник сравнение Дубай'!#REF!/2-(('Исходник сравнение Дубай'!#REF!/2)*'Таблица вводных'!$G$9)</f>
        <v>#REF!</v>
      </c>
      <c r="J1248" s="13"/>
    </row>
    <row r="1249" spans="1:10" ht="13.2" customHeight="1">
      <c r="A1249" s="140"/>
      <c r="B1249" s="5">
        <v>45440</v>
      </c>
      <c r="C1249" s="42" t="e">
        <f>('Исходник сравнение Дубай'!#REF!/2)-(('Исходник сравнение Дубай'!#REF!/2)*'Таблица вводных'!$G$3)</f>
        <v>#REF!</v>
      </c>
      <c r="D1249" s="42" t="e">
        <f>('Исходник сравнение Дубай'!#REF!/2+'Таблица вводных'!$F$4)-('Исходник сравнение Дубай'!#REF!/2*'Таблица вводных'!$G$4)</f>
        <v>#REF!</v>
      </c>
      <c r="E1249" s="42" t="e">
        <f>('Исходник сравнение Дубай'!#REF!/2)-(('Исходник сравнение Дубай'!#REF!/2-'Таблица вводных'!$F$5)*'Таблица вводных'!$G$5)</f>
        <v>#REF!</v>
      </c>
      <c r="F1249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49" s="42" t="e">
        <f>('Исходник сравнение Дубай'!#REF!/2)-(('Исходник сравнение Дубай'!#REF!/2)*'Таблица вводных'!$G$7)</f>
        <v>#REF!</v>
      </c>
      <c r="H1249" s="43" t="e">
        <f>'Исходник сравнение Дубай'!#REF!/2</f>
        <v>#REF!</v>
      </c>
      <c r="I1249" s="42" t="e">
        <f>'Исходник сравнение Дубай'!#REF!/2-(('Исходник сравнение Дубай'!#REF!/2)*'Таблица вводных'!$G$9)</f>
        <v>#REF!</v>
      </c>
      <c r="J1249" s="13"/>
    </row>
    <row r="1250" spans="1:10" ht="13.2" customHeight="1">
      <c r="A1250" s="140"/>
      <c r="B1250" s="5">
        <v>45444</v>
      </c>
      <c r="C1250" s="42" t="e">
        <f>('Исходник сравнение Дубай'!#REF!/2)-(('Исходник сравнение Дубай'!#REF!/2)*'Таблица вводных'!$G$3)</f>
        <v>#REF!</v>
      </c>
      <c r="D1250" s="42" t="e">
        <f>('Исходник сравнение Дубай'!#REF!/2+'Таблица вводных'!$F$4)-('Исходник сравнение Дубай'!#REF!/2*'Таблица вводных'!$G$4)</f>
        <v>#REF!</v>
      </c>
      <c r="E1250" s="42" t="e">
        <f>('Исходник сравнение Дубай'!#REF!/2)-(('Исходник сравнение Дубай'!#REF!/2-'Таблица вводных'!$F$5)*'Таблица вводных'!$G$5)</f>
        <v>#REF!</v>
      </c>
      <c r="F1250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50" s="42" t="e">
        <f>('Исходник сравнение Дубай'!#REF!/2)-(('Исходник сравнение Дубай'!#REF!/2)*'Таблица вводных'!$G$7)</f>
        <v>#REF!</v>
      </c>
      <c r="H1250" s="43" t="e">
        <f>'Исходник сравнение Дубай'!#REF!/2</f>
        <v>#REF!</v>
      </c>
      <c r="I1250" s="42" t="e">
        <f>'Исходник сравнение Дубай'!#REF!/2-(('Исходник сравнение Дубай'!#REF!/2)*'Таблица вводных'!$G$9)</f>
        <v>#REF!</v>
      </c>
      <c r="J1250" s="13"/>
    </row>
    <row r="1251" spans="1:10" ht="13.2" customHeight="1">
      <c r="A1251" s="140"/>
      <c r="B1251" s="5">
        <v>45447</v>
      </c>
      <c r="C1251" s="42" t="e">
        <f>('Исходник сравнение Дубай'!#REF!/2)-(('Исходник сравнение Дубай'!#REF!/2)*'Таблица вводных'!$G$3)</f>
        <v>#REF!</v>
      </c>
      <c r="D1251" s="42" t="e">
        <f>('Исходник сравнение Дубай'!#REF!/2+'Таблица вводных'!$F$4)-('Исходник сравнение Дубай'!#REF!/2*'Таблица вводных'!$G$4)</f>
        <v>#REF!</v>
      </c>
      <c r="E1251" s="42" t="e">
        <f>('Исходник сравнение Дубай'!#REF!/2)-(('Исходник сравнение Дубай'!#REF!/2-'Таблица вводных'!$F$5)*'Таблица вводных'!$G$5)</f>
        <v>#REF!</v>
      </c>
      <c r="F1251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51" s="42" t="e">
        <f>('Исходник сравнение Дубай'!#REF!/2)-(('Исходник сравнение Дубай'!#REF!/2)*'Таблица вводных'!$G$7)</f>
        <v>#REF!</v>
      </c>
      <c r="H1251" s="43" t="e">
        <f>'Исходник сравнение Дубай'!#REF!/2</f>
        <v>#REF!</v>
      </c>
      <c r="I1251" s="42" t="e">
        <f>'Исходник сравнение Дубай'!#REF!/2-(('Исходник сравнение Дубай'!#REF!/2)*'Таблица вводных'!$G$9)</f>
        <v>#REF!</v>
      </c>
      <c r="J1251" s="13"/>
    </row>
    <row r="1252" spans="1:10" ht="13.2" customHeight="1">
      <c r="A1252" s="140"/>
      <c r="B1252" s="5">
        <v>45451</v>
      </c>
      <c r="C1252" s="42" t="e">
        <f>('Исходник сравнение Дубай'!#REF!/2)-(('Исходник сравнение Дубай'!#REF!/2)*'Таблица вводных'!$G$3)</f>
        <v>#REF!</v>
      </c>
      <c r="D1252" s="42" t="e">
        <f>('Исходник сравнение Дубай'!#REF!/2+'Таблица вводных'!$F$4)-('Исходник сравнение Дубай'!#REF!/2*'Таблица вводных'!$G$4)</f>
        <v>#REF!</v>
      </c>
      <c r="E1252" s="42" t="e">
        <f>('Исходник сравнение Дубай'!#REF!/2)-(('Исходник сравнение Дубай'!#REF!/2-'Таблица вводных'!$F$5)*'Таблица вводных'!$G$5)</f>
        <v>#REF!</v>
      </c>
      <c r="F1252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52" s="42" t="e">
        <f>('Исходник сравнение Дубай'!#REF!/2)-(('Исходник сравнение Дубай'!#REF!/2)*'Таблица вводных'!$G$7)</f>
        <v>#REF!</v>
      </c>
      <c r="H1252" s="43" t="e">
        <f>'Исходник сравнение Дубай'!#REF!/2</f>
        <v>#REF!</v>
      </c>
      <c r="I1252" s="42" t="e">
        <f>'Исходник сравнение Дубай'!#REF!/2-(('Исходник сравнение Дубай'!#REF!/2)*'Таблица вводных'!$G$9)</f>
        <v>#REF!</v>
      </c>
      <c r="J1252" s="13"/>
    </row>
    <row r="1253" spans="1:10" ht="13.2" customHeight="1">
      <c r="A1253" s="140"/>
      <c r="B1253" s="5">
        <v>45454</v>
      </c>
      <c r="C1253" s="42" t="e">
        <f>('Исходник сравнение Дубай'!#REF!/2)-(('Исходник сравнение Дубай'!#REF!/2)*'Таблица вводных'!$G$3)</f>
        <v>#REF!</v>
      </c>
      <c r="D1253" s="42" t="e">
        <f>('Исходник сравнение Дубай'!#REF!/2+'Таблица вводных'!$F$4)-('Исходник сравнение Дубай'!#REF!/2*'Таблица вводных'!$G$4)</f>
        <v>#REF!</v>
      </c>
      <c r="E1253" s="42" t="e">
        <f>('Исходник сравнение Дубай'!#REF!/2)-(('Исходник сравнение Дубай'!#REF!/2-'Таблица вводных'!$F$5)*'Таблица вводных'!$G$5)</f>
        <v>#REF!</v>
      </c>
      <c r="F1253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53" s="42" t="e">
        <f>('Исходник сравнение Дубай'!#REF!/2)-(('Исходник сравнение Дубай'!#REF!/2)*'Таблица вводных'!$G$7)</f>
        <v>#REF!</v>
      </c>
      <c r="H1253" s="43" t="e">
        <f>'Исходник сравнение Дубай'!#REF!/2</f>
        <v>#REF!</v>
      </c>
      <c r="I1253" s="42" t="e">
        <f>'Исходник сравнение Дубай'!#REF!/2-(('Исходник сравнение Дубай'!#REF!/2)*'Таблица вводных'!$G$9)</f>
        <v>#REF!</v>
      </c>
      <c r="J1253" s="13"/>
    </row>
    <row r="1254" spans="1:10" ht="13.2" customHeight="1">
      <c r="A1254" s="140"/>
      <c r="B1254" s="5"/>
      <c r="C1254" s="42" t="e">
        <f>('Исходник сравнение Дубай'!#REF!/2)-(('Исходник сравнение Дубай'!#REF!/2)*'Таблица вводных'!$G$3)</f>
        <v>#REF!</v>
      </c>
      <c r="D1254" s="42" t="e">
        <f>('Исходник сравнение Дубай'!#REF!/2+'Таблица вводных'!$F$4)-('Исходник сравнение Дубай'!#REF!/2*'Таблица вводных'!$G$4)</f>
        <v>#REF!</v>
      </c>
      <c r="E1254" s="42" t="e">
        <f>('Исходник сравнение Дубай'!#REF!/2)-(('Исходник сравнение Дубай'!#REF!/2-'Таблица вводных'!$F$5)*'Таблица вводных'!$G$5)</f>
        <v>#REF!</v>
      </c>
      <c r="F1254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54" s="42" t="e">
        <f>('Исходник сравнение Дубай'!#REF!/2)-(('Исходник сравнение Дубай'!#REF!/2)*'Таблица вводных'!$G$7)</f>
        <v>#REF!</v>
      </c>
      <c r="H1254" s="43" t="e">
        <f>'Исходник сравнение Дубай'!#REF!/2</f>
        <v>#REF!</v>
      </c>
      <c r="I1254" s="42" t="e">
        <f>'Исходник сравнение Дубай'!#REF!/2-(('Исходник сравнение Дубай'!#REF!/2)*'Таблица вводных'!$G$9)</f>
        <v>#REF!</v>
      </c>
      <c r="J1254" s="13"/>
    </row>
    <row r="1255" spans="1:10" ht="13.2" customHeight="1">
      <c r="A1255" s="140"/>
      <c r="B1255" s="5"/>
      <c r="C1255" s="42" t="e">
        <f>('Исходник сравнение Дубай'!#REF!/2)-(('Исходник сравнение Дубай'!#REF!/2)*'Таблица вводных'!$G$3)</f>
        <v>#REF!</v>
      </c>
      <c r="D1255" s="42" t="e">
        <f>('Исходник сравнение Дубай'!#REF!/2+'Таблица вводных'!$F$4)-('Исходник сравнение Дубай'!#REF!/2*'Таблица вводных'!$G$4)</f>
        <v>#REF!</v>
      </c>
      <c r="E1255" s="42" t="e">
        <f>('Исходник сравнение Дубай'!#REF!/2)-(('Исходник сравнение Дубай'!#REF!/2-'Таблица вводных'!$F$5)*'Таблица вводных'!$G$5)</f>
        <v>#REF!</v>
      </c>
      <c r="F1255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55" s="42" t="e">
        <f>('Исходник сравнение Дубай'!#REF!/2)-(('Исходник сравнение Дубай'!#REF!/2)*'Таблица вводных'!$G$7)</f>
        <v>#REF!</v>
      </c>
      <c r="H1255" s="43" t="e">
        <f>'Исходник сравнение Дубай'!#REF!/2</f>
        <v>#REF!</v>
      </c>
      <c r="I1255" s="42" t="e">
        <f>'Исходник сравнение Дубай'!#REF!/2-(('Исходник сравнение Дубай'!#REF!/2)*'Таблица вводных'!$G$9)</f>
        <v>#REF!</v>
      </c>
      <c r="J1255" s="13"/>
    </row>
    <row r="1256" spans="1:10" ht="13.2" customHeight="1">
      <c r="A1256" s="140"/>
      <c r="B1256" s="5"/>
      <c r="C1256" s="42" t="e">
        <f>('Исходник сравнение Дубай'!#REF!/2)-(('Исходник сравнение Дубай'!#REF!/2)*'Таблица вводных'!$G$3)</f>
        <v>#REF!</v>
      </c>
      <c r="D1256" s="42" t="e">
        <f>('Исходник сравнение Дубай'!#REF!/2+'Таблица вводных'!$F$4)-('Исходник сравнение Дубай'!#REF!/2*'Таблица вводных'!$G$4)</f>
        <v>#REF!</v>
      </c>
      <c r="E1256" s="42" t="e">
        <f>('Исходник сравнение Дубай'!#REF!/2)-(('Исходник сравнение Дубай'!#REF!/2-'Таблица вводных'!$F$5)*'Таблица вводных'!$G$5)</f>
        <v>#REF!</v>
      </c>
      <c r="F1256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56" s="42" t="e">
        <f>('Исходник сравнение Дубай'!#REF!/2)-(('Исходник сравнение Дубай'!#REF!/2)*'Таблица вводных'!$G$7)</f>
        <v>#REF!</v>
      </c>
      <c r="H1256" s="43" t="e">
        <f>'Исходник сравнение Дубай'!#REF!/2</f>
        <v>#REF!</v>
      </c>
      <c r="I1256" s="42" t="e">
        <f>'Исходник сравнение Дубай'!#REF!/2-(('Исходник сравнение Дубай'!#REF!/2)*'Таблица вводных'!$G$9)</f>
        <v>#REF!</v>
      </c>
      <c r="J1256" s="13"/>
    </row>
    <row r="1257" spans="1:10" ht="13.2" customHeight="1">
      <c r="A1257" s="140"/>
      <c r="B1257" s="5"/>
      <c r="C1257" s="42" t="e">
        <f>('Исходник сравнение Дубай'!#REF!/2)-(('Исходник сравнение Дубай'!#REF!/2)*'Таблица вводных'!$G$3)</f>
        <v>#REF!</v>
      </c>
      <c r="D1257" s="42" t="e">
        <f>('Исходник сравнение Дубай'!#REF!/2+'Таблица вводных'!$F$4)-('Исходник сравнение Дубай'!#REF!/2*'Таблица вводных'!$G$4)</f>
        <v>#REF!</v>
      </c>
      <c r="E1257" s="42" t="e">
        <f>('Исходник сравнение Дубай'!#REF!/2)-(('Исходник сравнение Дубай'!#REF!/2-'Таблица вводных'!$F$5)*'Таблица вводных'!$G$5)</f>
        <v>#REF!</v>
      </c>
      <c r="F1257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57" s="42" t="e">
        <f>('Исходник сравнение Дубай'!#REF!/2)-(('Исходник сравнение Дубай'!#REF!/2)*'Таблица вводных'!$G$7)</f>
        <v>#REF!</v>
      </c>
      <c r="H1257" s="43" t="e">
        <f>'Исходник сравнение Дубай'!#REF!/2</f>
        <v>#REF!</v>
      </c>
      <c r="I1257" s="42" t="e">
        <f>'Исходник сравнение Дубай'!#REF!/2-(('Исходник сравнение Дубай'!#REF!/2)*'Таблица вводных'!$G$9)</f>
        <v>#REF!</v>
      </c>
      <c r="J1257" s="13"/>
    </row>
    <row r="1258" spans="1:10" ht="13.2" customHeight="1">
      <c r="A1258" s="140"/>
      <c r="B1258" s="5"/>
      <c r="C1258" s="42" t="e">
        <f>('Исходник сравнение Дубай'!#REF!/2)-(('Исходник сравнение Дубай'!#REF!/2)*'Таблица вводных'!$G$3)</f>
        <v>#REF!</v>
      </c>
      <c r="D1258" s="42" t="e">
        <f>('Исходник сравнение Дубай'!#REF!/2+'Таблица вводных'!$F$4)-('Исходник сравнение Дубай'!#REF!/2*'Таблица вводных'!$G$4)</f>
        <v>#REF!</v>
      </c>
      <c r="E1258" s="42" t="e">
        <f>('Исходник сравнение Дубай'!#REF!/2)-(('Исходник сравнение Дубай'!#REF!/2-'Таблица вводных'!$F$5)*'Таблица вводных'!$G$5)</f>
        <v>#REF!</v>
      </c>
      <c r="F1258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58" s="42" t="e">
        <f>('Исходник сравнение Дубай'!#REF!/2)-(('Исходник сравнение Дубай'!#REF!/2)*'Таблица вводных'!$G$7)</f>
        <v>#REF!</v>
      </c>
      <c r="H1258" s="43" t="e">
        <f>'Исходник сравнение Дубай'!#REF!/2</f>
        <v>#REF!</v>
      </c>
      <c r="I1258" s="42" t="e">
        <f>'Исходник сравнение Дубай'!#REF!/2-(('Исходник сравнение Дубай'!#REF!/2)*'Таблица вводных'!$G$9)</f>
        <v>#REF!</v>
      </c>
      <c r="J1258" s="13"/>
    </row>
    <row r="1259" spans="1:10" ht="13.2" customHeight="1">
      <c r="A1259" s="140"/>
      <c r="B1259" s="5"/>
      <c r="C1259" s="42" t="e">
        <f>('Исходник сравнение Дубай'!#REF!/2)-(('Исходник сравнение Дубай'!#REF!/2)*'Таблица вводных'!$G$3)</f>
        <v>#REF!</v>
      </c>
      <c r="D1259" s="42" t="e">
        <f>('Исходник сравнение Дубай'!#REF!/2+'Таблица вводных'!$F$4)-('Исходник сравнение Дубай'!#REF!/2*'Таблица вводных'!$G$4)</f>
        <v>#REF!</v>
      </c>
      <c r="E1259" s="42" t="e">
        <f>('Исходник сравнение Дубай'!#REF!/2)-(('Исходник сравнение Дубай'!#REF!/2-'Таблица вводных'!$F$5)*'Таблица вводных'!$G$5)</f>
        <v>#REF!</v>
      </c>
      <c r="F1259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59" s="42" t="e">
        <f>('Исходник сравнение Дубай'!#REF!/2)-(('Исходник сравнение Дубай'!#REF!/2)*'Таблица вводных'!$G$7)</f>
        <v>#REF!</v>
      </c>
      <c r="H1259" s="43" t="e">
        <f>'Исходник сравнение Дубай'!#REF!/2</f>
        <v>#REF!</v>
      </c>
      <c r="I1259" s="42" t="e">
        <f>'Исходник сравнение Дубай'!#REF!/2-(('Исходник сравнение Дубай'!#REF!/2)*'Таблица вводных'!$G$9)</f>
        <v>#REF!</v>
      </c>
      <c r="J1259" s="13"/>
    </row>
    <row r="1260" spans="1:10" ht="13.2" customHeight="1">
      <c r="A1260" s="140"/>
      <c r="B1260" s="5"/>
      <c r="C1260" s="42" t="e">
        <f>('Исходник сравнение Дубай'!#REF!/2)-(('Исходник сравнение Дубай'!#REF!/2)*'Таблица вводных'!$G$3)</f>
        <v>#REF!</v>
      </c>
      <c r="D1260" s="42" t="e">
        <f>('Исходник сравнение Дубай'!#REF!/2+'Таблица вводных'!$F$4)-('Исходник сравнение Дубай'!#REF!/2*'Таблица вводных'!$G$4)</f>
        <v>#REF!</v>
      </c>
      <c r="E1260" s="42" t="e">
        <f>('Исходник сравнение Дубай'!#REF!/2)-(('Исходник сравнение Дубай'!#REF!/2-'Таблица вводных'!$F$5)*'Таблица вводных'!$G$5)</f>
        <v>#REF!</v>
      </c>
      <c r="F1260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60" s="42" t="e">
        <f>('Исходник сравнение Дубай'!#REF!/2)-(('Исходник сравнение Дубай'!#REF!/2)*'Таблица вводных'!$G$7)</f>
        <v>#REF!</v>
      </c>
      <c r="H1260" s="43" t="e">
        <f>'Исходник сравнение Дубай'!#REF!/2</f>
        <v>#REF!</v>
      </c>
      <c r="I1260" s="42" t="e">
        <f>'Исходник сравнение Дубай'!#REF!/2-(('Исходник сравнение Дубай'!#REF!/2)*'Таблица вводных'!$G$9)</f>
        <v>#REF!</v>
      </c>
      <c r="J1260" s="13"/>
    </row>
    <row r="1261" spans="1:10" ht="13.2" customHeight="1">
      <c r="A1261" s="141"/>
      <c r="B1261" s="18"/>
      <c r="C1261" s="44" t="e">
        <f>('Исходник сравнение Дубай'!#REF!/2)-(('Исходник сравнение Дубай'!#REF!/2)*'Таблица вводных'!$G$3)</f>
        <v>#REF!</v>
      </c>
      <c r="D1261" s="44" t="e">
        <f>('Исходник сравнение Дубай'!#REF!/2+'Таблица вводных'!$F$4)-('Исходник сравнение Дубай'!#REF!/2*'Таблица вводных'!$G$4)</f>
        <v>#REF!</v>
      </c>
      <c r="E1261" s="44" t="e">
        <f>('Исходник сравнение Дубай'!#REF!/2)-(('Исходник сравнение Дубай'!#REF!/2-'Таблица вводных'!$F$5)*'Таблица вводных'!$G$5)</f>
        <v>#REF!</v>
      </c>
      <c r="F1261" s="44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61" s="44" t="e">
        <f>('Исходник сравнение Дубай'!#REF!/2)-(('Исходник сравнение Дубай'!#REF!/2)*'Таблица вводных'!$G$7)</f>
        <v>#REF!</v>
      </c>
      <c r="H1261" s="45" t="e">
        <f>'Исходник сравнение Дубай'!#REF!/2</f>
        <v>#REF!</v>
      </c>
      <c r="I1261" s="44" t="e">
        <f>'Исходник сравнение Дубай'!#REF!/2-(('Исходник сравнение Дубай'!#REF!/2)*'Таблица вводных'!$G$9)</f>
        <v>#REF!</v>
      </c>
      <c r="J1261" s="22"/>
    </row>
    <row r="1262" spans="1:10" ht="13.2" customHeight="1">
      <c r="A1262" s="143" t="s">
        <v>259</v>
      </c>
      <c r="B1262" s="5">
        <v>45423</v>
      </c>
      <c r="C1262" s="40">
        <f>('Исходник сравнение Дубай'!$C1172/2)-(('Исходник сравнение Дубай'!$C1172/2)*'Таблица вводных'!$G$3)</f>
        <v>0</v>
      </c>
      <c r="D1262" s="40">
        <f>('Исходник сравнение Дубай'!$D1172/2+'Таблица вводных'!$F$4)-('Исходник сравнение Дубай'!$D1172/2*'Таблица вводных'!$G$4)</f>
        <v>7</v>
      </c>
      <c r="E1262" s="40">
        <f>('Исходник сравнение Дубай'!$E1172/2)-(('Исходник сравнение Дубай'!$E1172/2-'Таблица вводных'!$F$5)*'Таблица вводных'!$G$5)</f>
        <v>0.82499999999999996</v>
      </c>
      <c r="F1262" s="40">
        <f>('Исходник сравнение Дубай'!$F1172/2+'Таблица вводных'!$F$6)-(('Исходник сравнение Дубай'!$F1172/2+'Таблица вводных'!$F$6)*'Таблица вводных'!$G$6)</f>
        <v>21.6</v>
      </c>
      <c r="G1262" s="40">
        <f>('Исходник сравнение Дубай'!$G1172/2)-(('Исходник сравнение Дубай'!$G1172/2)*'Таблица вводных'!$G$7)</f>
        <v>0</v>
      </c>
      <c r="H1262" s="41">
        <f>'Исходник сравнение Дубай'!$H1172/2</f>
        <v>0</v>
      </c>
      <c r="I1262" s="40">
        <f>'Исходник сравнение Дубай'!$I1172/2-(('Исходник сравнение Дубай'!$I1172/2)*'Таблица вводных'!$G$9)</f>
        <v>0</v>
      </c>
      <c r="J1262" s="10" t="s">
        <v>172</v>
      </c>
    </row>
    <row r="1263" spans="1:10" ht="13.2" customHeight="1">
      <c r="A1263" s="140"/>
      <c r="B1263" s="5">
        <v>45426</v>
      </c>
      <c r="C1263" s="42">
        <f>('Исходник сравнение Дубай'!$C1173/2)-(('Исходник сравнение Дубай'!$C1173/2)*'Таблица вводных'!$G$3)</f>
        <v>0</v>
      </c>
      <c r="D1263" s="42">
        <f>('Исходник сравнение Дубай'!$D1173/2+'Таблица вводных'!$F$4)-('Исходник сравнение Дубай'!$D1173/2*'Таблица вводных'!$G$4)</f>
        <v>7</v>
      </c>
      <c r="E1263" s="42">
        <f>('Исходник сравнение Дубай'!$E1173/2)-(('Исходник сравнение Дубай'!$E1173/2-'Таблица вводных'!$F$5)*'Таблица вводных'!$G$5)</f>
        <v>0.82499999999999996</v>
      </c>
      <c r="F1263" s="42">
        <f>('Исходник сравнение Дубай'!$F1173/2+'Таблица вводных'!$F$6)-(('Исходник сравнение Дубай'!$F1173/2+'Таблица вводных'!$F$6)*'Таблица вводных'!$G$6)</f>
        <v>21.6</v>
      </c>
      <c r="G1263" s="42">
        <f>('Исходник сравнение Дубай'!$G1173/2)-(('Исходник сравнение Дубай'!$G1173/2)*'Таблица вводных'!$G$7)</f>
        <v>0</v>
      </c>
      <c r="H1263" s="43">
        <f>'Исходник сравнение Дубай'!$H1173/2</f>
        <v>0</v>
      </c>
      <c r="I1263" s="42">
        <f>'Исходник сравнение Дубай'!$I1173/2-(('Исходник сравнение Дубай'!$I1173/2)*'Таблица вводных'!$G$9)</f>
        <v>0</v>
      </c>
      <c r="J1263" s="13"/>
    </row>
    <row r="1264" spans="1:10" ht="13.2" customHeight="1">
      <c r="A1264" s="140"/>
      <c r="B1264" s="5">
        <v>45430</v>
      </c>
      <c r="C1264" s="42">
        <f>('Исходник сравнение Дубай'!$C1174/2)-(('Исходник сравнение Дубай'!$C1174/2)*'Таблица вводных'!$G$3)</f>
        <v>0</v>
      </c>
      <c r="D1264" s="42">
        <f>('Исходник сравнение Дубай'!$D1174/2+'Таблица вводных'!$F$4)-('Исходник сравнение Дубай'!$D1174/2*'Таблица вводных'!$G$4)</f>
        <v>7</v>
      </c>
      <c r="E1264" s="42">
        <f>('Исходник сравнение Дубай'!$E1174/2)-(('Исходник сравнение Дубай'!$E1174/2-'Таблица вводных'!$F$5)*'Таблица вводных'!$G$5)</f>
        <v>0.82499999999999996</v>
      </c>
      <c r="F1264" s="42">
        <f>('Исходник сравнение Дубай'!$F1174/2+'Таблица вводных'!$F$6)-(('Исходник сравнение Дубай'!$F1174/2+'Таблица вводных'!$F$6)*'Таблица вводных'!$G$6)</f>
        <v>21.6</v>
      </c>
      <c r="G1264" s="42">
        <f>('Исходник сравнение Дубай'!$G1174/2)-(('Исходник сравнение Дубай'!$G1174/2)*'Таблица вводных'!$G$7)</f>
        <v>0</v>
      </c>
      <c r="H1264" s="43">
        <f>'Исходник сравнение Дубай'!$H1174/2</f>
        <v>0</v>
      </c>
      <c r="I1264" s="42">
        <f>'Исходник сравнение Дубай'!$I1174/2-(('Исходник сравнение Дубай'!$I1174/2)*'Таблица вводных'!$G$9)</f>
        <v>0</v>
      </c>
      <c r="J1264" s="13"/>
    </row>
    <row r="1265" spans="1:10" ht="13.2" customHeight="1">
      <c r="A1265" s="140"/>
      <c r="B1265" s="5">
        <v>45433</v>
      </c>
      <c r="C1265" s="42">
        <f>('Исходник сравнение Дубай'!$C1175/2)-(('Исходник сравнение Дубай'!$C1175/2)*'Таблица вводных'!$G$3)</f>
        <v>0</v>
      </c>
      <c r="D1265" s="42">
        <f>('Исходник сравнение Дубай'!$D1175/2+'Таблица вводных'!$F$4)-('Исходник сравнение Дубай'!$D1175/2*'Таблица вводных'!$G$4)</f>
        <v>7</v>
      </c>
      <c r="E1265" s="42">
        <f>('Исходник сравнение Дубай'!$E1175/2)-(('Исходник сравнение Дубай'!$E1175/2-'Таблица вводных'!$F$5)*'Таблица вводных'!$G$5)</f>
        <v>0.82499999999999996</v>
      </c>
      <c r="F1265" s="42">
        <f>('Исходник сравнение Дубай'!$F1175/2+'Таблица вводных'!$F$6)-(('Исходник сравнение Дубай'!$F1175/2+'Таблица вводных'!$F$6)*'Таблица вводных'!$G$6)</f>
        <v>21.6</v>
      </c>
      <c r="G1265" s="42">
        <f>('Исходник сравнение Дубай'!$G1175/2)-(('Исходник сравнение Дубай'!$G1175/2)*'Таблица вводных'!$G$7)</f>
        <v>0</v>
      </c>
      <c r="H1265" s="43">
        <f>'Исходник сравнение Дубай'!$H1175/2</f>
        <v>0</v>
      </c>
      <c r="I1265" s="42">
        <f>'Исходник сравнение Дубай'!$I1175/2-(('Исходник сравнение Дубай'!$I1175/2)*'Таблица вводных'!$G$9)</f>
        <v>0</v>
      </c>
      <c r="J1265" s="13"/>
    </row>
    <row r="1266" spans="1:10" ht="13.2" customHeight="1">
      <c r="A1266" s="140"/>
      <c r="B1266" s="5">
        <v>45437</v>
      </c>
      <c r="C1266" s="42">
        <f>('Исходник сравнение Дубай'!$C1176/2)-(('Исходник сравнение Дубай'!$C1176/2)*'Таблица вводных'!$G$3)</f>
        <v>0</v>
      </c>
      <c r="D1266" s="42">
        <f>('Исходник сравнение Дубай'!$D1176/2+'Таблица вводных'!$F$4)-('Исходник сравнение Дубай'!$D1176/2*'Таблица вводных'!$G$4)</f>
        <v>7</v>
      </c>
      <c r="E1266" s="42">
        <f>('Исходник сравнение Дубай'!$E1176/2)-(('Исходник сравнение Дубай'!$E1176/2-'Таблица вводных'!$F$5)*'Таблица вводных'!$G$5)</f>
        <v>0.82499999999999996</v>
      </c>
      <c r="F1266" s="42">
        <f>('Исходник сравнение Дубай'!$F1176/2+'Таблица вводных'!$F$6)-(('Исходник сравнение Дубай'!$F1176/2+'Таблица вводных'!$F$6)*'Таблица вводных'!$G$6)</f>
        <v>21.6</v>
      </c>
      <c r="G1266" s="42">
        <f>('Исходник сравнение Дубай'!$G1176/2)-(('Исходник сравнение Дубай'!$G1176/2)*'Таблица вводных'!$G$7)</f>
        <v>0</v>
      </c>
      <c r="H1266" s="43">
        <f>'Исходник сравнение Дубай'!$H1176/2</f>
        <v>0</v>
      </c>
      <c r="I1266" s="42">
        <f>'Исходник сравнение Дубай'!$I1176/2-(('Исходник сравнение Дубай'!$I1176/2)*'Таблица вводных'!$G$9)</f>
        <v>0</v>
      </c>
      <c r="J1266" s="13"/>
    </row>
    <row r="1267" spans="1:10" ht="13.2" customHeight="1">
      <c r="A1267" s="140"/>
      <c r="B1267" s="5">
        <v>45440</v>
      </c>
      <c r="C1267" s="42">
        <f>('Исходник сравнение Дубай'!$C1177/2)-(('Исходник сравнение Дубай'!$C1177/2)*'Таблица вводных'!$G$3)</f>
        <v>0</v>
      </c>
      <c r="D1267" s="42">
        <f>('Исходник сравнение Дубай'!$D1177/2+'Таблица вводных'!$F$4)-('Исходник сравнение Дубай'!$D1177/2*'Таблица вводных'!$G$4)</f>
        <v>7</v>
      </c>
      <c r="E1267" s="42">
        <f>('Исходник сравнение Дубай'!$E1177/2)-(('Исходник сравнение Дубай'!$E1177/2-'Таблица вводных'!$F$5)*'Таблица вводных'!$G$5)</f>
        <v>0.82499999999999996</v>
      </c>
      <c r="F1267" s="42">
        <f>('Исходник сравнение Дубай'!$F1177/2+'Таблица вводных'!$F$6)-(('Исходник сравнение Дубай'!$F1177/2+'Таблица вводных'!$F$6)*'Таблица вводных'!$G$6)</f>
        <v>21.6</v>
      </c>
      <c r="G1267" s="42">
        <f>('Исходник сравнение Дубай'!$G1177/2)-(('Исходник сравнение Дубай'!$G1177/2)*'Таблица вводных'!$G$7)</f>
        <v>0</v>
      </c>
      <c r="H1267" s="43">
        <f>'Исходник сравнение Дубай'!$H1177/2</f>
        <v>0</v>
      </c>
      <c r="I1267" s="42">
        <f>'Исходник сравнение Дубай'!$I1177/2-(('Исходник сравнение Дубай'!$I1177/2)*'Таблица вводных'!$G$9)</f>
        <v>0</v>
      </c>
      <c r="J1267" s="13"/>
    </row>
    <row r="1268" spans="1:10" ht="13.2" customHeight="1">
      <c r="A1268" s="140"/>
      <c r="B1268" s="5">
        <v>45444</v>
      </c>
      <c r="C1268" s="42">
        <f>('Исходник сравнение Дубай'!$C1178/2)-(('Исходник сравнение Дубай'!$C1178/2)*'Таблица вводных'!$G$3)</f>
        <v>0</v>
      </c>
      <c r="D1268" s="42">
        <f>('Исходник сравнение Дубай'!$D1178/2+'Таблица вводных'!$F$4)-('Исходник сравнение Дубай'!$D1178/2*'Таблица вводных'!$G$4)</f>
        <v>7</v>
      </c>
      <c r="E1268" s="42">
        <f>('Исходник сравнение Дубай'!$E1178/2)-(('Исходник сравнение Дубай'!$E1178/2-'Таблица вводных'!$F$5)*'Таблица вводных'!$G$5)</f>
        <v>0.82499999999999996</v>
      </c>
      <c r="F1268" s="42">
        <f>('Исходник сравнение Дубай'!$F1178/2+'Таблица вводных'!$F$6)-(('Исходник сравнение Дубай'!$F1178/2+'Таблица вводных'!$F$6)*'Таблица вводных'!$G$6)</f>
        <v>21.6</v>
      </c>
      <c r="G1268" s="42">
        <f>('Исходник сравнение Дубай'!$G1178/2)-(('Исходник сравнение Дубай'!$G1178/2)*'Таблица вводных'!$G$7)</f>
        <v>0</v>
      </c>
      <c r="H1268" s="43">
        <f>'Исходник сравнение Дубай'!$H1178/2</f>
        <v>0</v>
      </c>
      <c r="I1268" s="42">
        <f>'Исходник сравнение Дубай'!$I1178/2-(('Исходник сравнение Дубай'!$I1178/2)*'Таблица вводных'!$G$9)</f>
        <v>0</v>
      </c>
      <c r="J1268" s="13"/>
    </row>
    <row r="1269" spans="1:10" ht="13.2" customHeight="1">
      <c r="A1269" s="140"/>
      <c r="B1269" s="5">
        <v>45447</v>
      </c>
      <c r="C1269" s="42">
        <f>('Исходник сравнение Дубай'!$C1179/2)-(('Исходник сравнение Дубай'!$C1179/2)*'Таблица вводных'!$G$3)</f>
        <v>0</v>
      </c>
      <c r="D1269" s="42">
        <f>('Исходник сравнение Дубай'!$D1179/2+'Таблица вводных'!$F$4)-('Исходник сравнение Дубай'!$D1179/2*'Таблица вводных'!$G$4)</f>
        <v>7</v>
      </c>
      <c r="E1269" s="42">
        <f>('Исходник сравнение Дубай'!$E1179/2)-(('Исходник сравнение Дубай'!$E1179/2-'Таблица вводных'!$F$5)*'Таблица вводных'!$G$5)</f>
        <v>0.82499999999999996</v>
      </c>
      <c r="F1269" s="42">
        <f>('Исходник сравнение Дубай'!$F1179/2+'Таблица вводных'!$F$6)-(('Исходник сравнение Дубай'!$F1179/2+'Таблица вводных'!$F$6)*'Таблица вводных'!$G$6)</f>
        <v>21.6</v>
      </c>
      <c r="G1269" s="42">
        <f>('Исходник сравнение Дубай'!$G1179/2)-(('Исходник сравнение Дубай'!$G1179/2)*'Таблица вводных'!$G$7)</f>
        <v>0</v>
      </c>
      <c r="H1269" s="43">
        <f>'Исходник сравнение Дубай'!$H1179/2</f>
        <v>0</v>
      </c>
      <c r="I1269" s="42">
        <f>'Исходник сравнение Дубай'!$I1179/2-(('Исходник сравнение Дубай'!$I1179/2)*'Таблица вводных'!$G$9)</f>
        <v>0</v>
      </c>
      <c r="J1269" s="13"/>
    </row>
    <row r="1270" spans="1:10" ht="13.2" customHeight="1">
      <c r="A1270" s="140"/>
      <c r="B1270" s="5">
        <v>45451</v>
      </c>
      <c r="C1270" s="42">
        <f>('Исходник сравнение Дубай'!$C1180/2)-(('Исходник сравнение Дубай'!$C1180/2)*'Таблица вводных'!$G$3)</f>
        <v>0</v>
      </c>
      <c r="D1270" s="42">
        <f>('Исходник сравнение Дубай'!$D1180/2+'Таблица вводных'!$F$4)-('Исходник сравнение Дубай'!$D1180/2*'Таблица вводных'!$G$4)</f>
        <v>7</v>
      </c>
      <c r="E1270" s="42">
        <f>('Исходник сравнение Дубай'!$E1180/2)-(('Исходник сравнение Дубай'!$E1180/2-'Таблица вводных'!$F$5)*'Таблица вводных'!$G$5)</f>
        <v>0.82499999999999996</v>
      </c>
      <c r="F1270" s="42">
        <f>('Исходник сравнение Дубай'!$F1180/2+'Таблица вводных'!$F$6)-(('Исходник сравнение Дубай'!$F1180/2+'Таблица вводных'!$F$6)*'Таблица вводных'!$G$6)</f>
        <v>21.6</v>
      </c>
      <c r="G1270" s="42">
        <f>('Исходник сравнение Дубай'!$G1180/2)-(('Исходник сравнение Дубай'!$G1180/2)*'Таблица вводных'!$G$7)</f>
        <v>0</v>
      </c>
      <c r="H1270" s="43">
        <f>'Исходник сравнение Дубай'!$H1180/2</f>
        <v>0</v>
      </c>
      <c r="I1270" s="42">
        <f>'Исходник сравнение Дубай'!$I1180/2-(('Исходник сравнение Дубай'!$I1180/2)*'Таблица вводных'!$G$9)</f>
        <v>0</v>
      </c>
      <c r="J1270" s="13"/>
    </row>
    <row r="1271" spans="1:10" ht="13.2" customHeight="1">
      <c r="A1271" s="140"/>
      <c r="B1271" s="5">
        <v>45454</v>
      </c>
      <c r="C1271" s="42">
        <f>('Исходник сравнение Дубай'!$C1181/2)-(('Исходник сравнение Дубай'!$C1181/2)*'Таблица вводных'!$G$3)</f>
        <v>0</v>
      </c>
      <c r="D1271" s="42">
        <f>('Исходник сравнение Дубай'!$D1181/2+'Таблица вводных'!$F$4)-('Исходник сравнение Дубай'!$D1181/2*'Таблица вводных'!$G$4)</f>
        <v>7</v>
      </c>
      <c r="E1271" s="42">
        <f>('Исходник сравнение Дубай'!$E1181/2)-(('Исходник сравнение Дубай'!$E1181/2-'Таблица вводных'!$F$5)*'Таблица вводных'!$G$5)</f>
        <v>0.82499999999999996</v>
      </c>
      <c r="F1271" s="42">
        <f>('Исходник сравнение Дубай'!$F1181/2+'Таблица вводных'!$F$6)-(('Исходник сравнение Дубай'!$F1181/2+'Таблица вводных'!$F$6)*'Таблица вводных'!$G$6)</f>
        <v>21.6</v>
      </c>
      <c r="G1271" s="42">
        <f>('Исходник сравнение Дубай'!$G1181/2)-(('Исходник сравнение Дубай'!$G1181/2)*'Таблица вводных'!$G$7)</f>
        <v>0</v>
      </c>
      <c r="H1271" s="43">
        <f>'Исходник сравнение Дубай'!$H1181/2</f>
        <v>0</v>
      </c>
      <c r="I1271" s="42">
        <f>'Исходник сравнение Дубай'!$I1181/2-(('Исходник сравнение Дубай'!$I1181/2)*'Таблица вводных'!$G$9)</f>
        <v>0</v>
      </c>
      <c r="J1271" s="13"/>
    </row>
    <row r="1272" spans="1:10" ht="13.2" customHeight="1">
      <c r="A1272" s="140"/>
      <c r="B1272" s="5"/>
      <c r="C1272" s="42">
        <f>('Исходник сравнение Дубай'!$C1182/2)-(('Исходник сравнение Дубай'!$C1182/2)*'Таблица вводных'!$G$3)</f>
        <v>0</v>
      </c>
      <c r="D1272" s="42">
        <f>('Исходник сравнение Дубай'!$D1182/2+'Таблица вводных'!$F$4)-('Исходник сравнение Дубай'!$D1182/2*'Таблица вводных'!$G$4)</f>
        <v>7</v>
      </c>
      <c r="E1272" s="42">
        <f>('Исходник сравнение Дубай'!$E1182/2)-(('Исходник сравнение Дубай'!$E1182/2-'Таблица вводных'!$F$5)*'Таблица вводных'!$G$5)</f>
        <v>0.82499999999999996</v>
      </c>
      <c r="F1272" s="42">
        <f>('Исходник сравнение Дубай'!$F1182/2+'Таблица вводных'!$F$6)-(('Исходник сравнение Дубай'!$F1182/2+'Таблица вводных'!$F$6)*'Таблица вводных'!$G$6)</f>
        <v>21.6</v>
      </c>
      <c r="G1272" s="42">
        <f>('Исходник сравнение Дубай'!$G1182/2)-(('Исходник сравнение Дубай'!$G1182/2)*'Таблица вводных'!$G$7)</f>
        <v>0</v>
      </c>
      <c r="H1272" s="43">
        <f>'Исходник сравнение Дубай'!$H1182/2</f>
        <v>0</v>
      </c>
      <c r="I1272" s="42">
        <f>'Исходник сравнение Дубай'!$I1182/2-(('Исходник сравнение Дубай'!$I1182/2)*'Таблица вводных'!$G$9)</f>
        <v>0</v>
      </c>
      <c r="J1272" s="13"/>
    </row>
    <row r="1273" spans="1:10" ht="13.2" customHeight="1">
      <c r="A1273" s="140"/>
      <c r="B1273" s="5"/>
      <c r="C1273" s="42">
        <f>('Исходник сравнение Дубай'!$C1183/2)-(('Исходник сравнение Дубай'!$C1183/2)*'Таблица вводных'!$G$3)</f>
        <v>0</v>
      </c>
      <c r="D1273" s="42">
        <f>('Исходник сравнение Дубай'!$D1183/2+'Таблица вводных'!$F$4)-('Исходник сравнение Дубай'!$D1183/2*'Таблица вводных'!$G$4)</f>
        <v>7</v>
      </c>
      <c r="E1273" s="42">
        <f>('Исходник сравнение Дубай'!$E1183/2)-(('Исходник сравнение Дубай'!$E1183/2-'Таблица вводных'!$F$5)*'Таблица вводных'!$G$5)</f>
        <v>0.82499999999999996</v>
      </c>
      <c r="F1273" s="42">
        <f>('Исходник сравнение Дубай'!$F1183/2+'Таблица вводных'!$F$6)-(('Исходник сравнение Дубай'!$F1183/2+'Таблица вводных'!$F$6)*'Таблица вводных'!$G$6)</f>
        <v>21.6</v>
      </c>
      <c r="G1273" s="42">
        <f>('Исходник сравнение Дубай'!$G1183/2)-(('Исходник сравнение Дубай'!$G1183/2)*'Таблица вводных'!$G$7)</f>
        <v>0</v>
      </c>
      <c r="H1273" s="43">
        <f>'Исходник сравнение Дубай'!$H1183/2</f>
        <v>0</v>
      </c>
      <c r="I1273" s="42">
        <f>'Исходник сравнение Дубай'!$I1183/2-(('Исходник сравнение Дубай'!$I1183/2)*'Таблица вводных'!$G$9)</f>
        <v>0</v>
      </c>
      <c r="J1273" s="13"/>
    </row>
    <row r="1274" spans="1:10" ht="13.2" customHeight="1">
      <c r="A1274" s="140"/>
      <c r="B1274" s="5"/>
      <c r="C1274" s="42">
        <f>('Исходник сравнение Дубай'!$C1184/2)-(('Исходник сравнение Дубай'!$C1184/2)*'Таблица вводных'!$G$3)</f>
        <v>0</v>
      </c>
      <c r="D1274" s="42">
        <f>('Исходник сравнение Дубай'!$D1184/2+'Таблица вводных'!$F$4)-('Исходник сравнение Дубай'!$D1184/2*'Таблица вводных'!$G$4)</f>
        <v>7</v>
      </c>
      <c r="E1274" s="42">
        <f>('Исходник сравнение Дубай'!$E1184/2)-(('Исходник сравнение Дубай'!$E1184/2-'Таблица вводных'!$F$5)*'Таблица вводных'!$G$5)</f>
        <v>0.82499999999999996</v>
      </c>
      <c r="F1274" s="42">
        <f>('Исходник сравнение Дубай'!$F1184/2+'Таблица вводных'!$F$6)-(('Исходник сравнение Дубай'!$F1184/2+'Таблица вводных'!$F$6)*'Таблица вводных'!$G$6)</f>
        <v>21.6</v>
      </c>
      <c r="G1274" s="42">
        <f>('Исходник сравнение Дубай'!$G1184/2)-(('Исходник сравнение Дубай'!$G1184/2)*'Таблица вводных'!$G$7)</f>
        <v>0</v>
      </c>
      <c r="H1274" s="43">
        <f>'Исходник сравнение Дубай'!$H1184/2</f>
        <v>0</v>
      </c>
      <c r="I1274" s="42">
        <f>'Исходник сравнение Дубай'!$I1184/2-(('Исходник сравнение Дубай'!$I1184/2)*'Таблица вводных'!$G$9)</f>
        <v>0</v>
      </c>
      <c r="J1274" s="13"/>
    </row>
    <row r="1275" spans="1:10" ht="13.2" customHeight="1">
      <c r="A1275" s="140"/>
      <c r="B1275" s="5"/>
      <c r="C1275" s="42">
        <f>('Исходник сравнение Дубай'!$C1185/2)-(('Исходник сравнение Дубай'!$C1185/2)*'Таблица вводных'!$G$3)</f>
        <v>0</v>
      </c>
      <c r="D1275" s="42">
        <f>('Исходник сравнение Дубай'!$D1185/2+'Таблица вводных'!$F$4)-('Исходник сравнение Дубай'!$D1185/2*'Таблица вводных'!$G$4)</f>
        <v>7</v>
      </c>
      <c r="E1275" s="42">
        <f>('Исходник сравнение Дубай'!$E1185/2)-(('Исходник сравнение Дубай'!$E1185/2-'Таблица вводных'!$F$5)*'Таблица вводных'!$G$5)</f>
        <v>0.82499999999999996</v>
      </c>
      <c r="F1275" s="42">
        <f>('Исходник сравнение Дубай'!$F1185/2+'Таблица вводных'!$F$6)-(('Исходник сравнение Дубай'!$F1185/2+'Таблица вводных'!$F$6)*'Таблица вводных'!$G$6)</f>
        <v>21.6</v>
      </c>
      <c r="G1275" s="42">
        <f>('Исходник сравнение Дубай'!$G1185/2)-(('Исходник сравнение Дубай'!$G1185/2)*'Таблица вводных'!$G$7)</f>
        <v>0</v>
      </c>
      <c r="H1275" s="43">
        <f>'Исходник сравнение Дубай'!$H1185/2</f>
        <v>0</v>
      </c>
      <c r="I1275" s="42">
        <f>'Исходник сравнение Дубай'!$I1185/2-(('Исходник сравнение Дубай'!$I1185/2)*'Таблица вводных'!$G$9)</f>
        <v>0</v>
      </c>
      <c r="J1275" s="13"/>
    </row>
    <row r="1276" spans="1:10" ht="13.2" customHeight="1">
      <c r="A1276" s="140"/>
      <c r="B1276" s="5"/>
      <c r="C1276" s="42">
        <f>('Исходник сравнение Дубай'!$C1186/2)-(('Исходник сравнение Дубай'!$C1186/2)*'Таблица вводных'!$G$3)</f>
        <v>0</v>
      </c>
      <c r="D1276" s="42">
        <f>('Исходник сравнение Дубай'!$D1186/2+'Таблица вводных'!$F$4)-('Исходник сравнение Дубай'!$D1186/2*'Таблица вводных'!$G$4)</f>
        <v>7</v>
      </c>
      <c r="E1276" s="42">
        <f>('Исходник сравнение Дубай'!$E1186/2)-(('Исходник сравнение Дубай'!$E1186/2-'Таблица вводных'!$F$5)*'Таблица вводных'!$G$5)</f>
        <v>0.82499999999999996</v>
      </c>
      <c r="F1276" s="42">
        <f>('Исходник сравнение Дубай'!$F1186/2+'Таблица вводных'!$F$6)-(('Исходник сравнение Дубай'!$F1186/2+'Таблица вводных'!$F$6)*'Таблица вводных'!$G$6)</f>
        <v>21.6</v>
      </c>
      <c r="G1276" s="42">
        <f>('Исходник сравнение Дубай'!$G1186/2)-(('Исходник сравнение Дубай'!$G1186/2)*'Таблица вводных'!$G$7)</f>
        <v>0</v>
      </c>
      <c r="H1276" s="43">
        <f>'Исходник сравнение Дубай'!$H1186/2</f>
        <v>0</v>
      </c>
      <c r="I1276" s="42">
        <f>'Исходник сравнение Дубай'!$I1186/2-(('Исходник сравнение Дубай'!$I1186/2)*'Таблица вводных'!$G$9)</f>
        <v>0</v>
      </c>
      <c r="J1276" s="13"/>
    </row>
    <row r="1277" spans="1:10" ht="13.2" customHeight="1">
      <c r="A1277" s="140"/>
      <c r="B1277" s="5"/>
      <c r="C1277" s="42">
        <f>('Исходник сравнение Дубай'!$C1187/2)-(('Исходник сравнение Дубай'!$C1187/2)*'Таблица вводных'!$G$3)</f>
        <v>0</v>
      </c>
      <c r="D1277" s="42">
        <f>('Исходник сравнение Дубай'!$D1187/2+'Таблица вводных'!$F$4)-('Исходник сравнение Дубай'!$D1187/2*'Таблица вводных'!$G$4)</f>
        <v>7</v>
      </c>
      <c r="E1277" s="42">
        <f>('Исходник сравнение Дубай'!$E1187/2)-(('Исходник сравнение Дубай'!$E1187/2-'Таблица вводных'!$F$5)*'Таблица вводных'!$G$5)</f>
        <v>0.82499999999999996</v>
      </c>
      <c r="F1277" s="42">
        <f>('Исходник сравнение Дубай'!$F1187/2+'Таблица вводных'!$F$6)-(('Исходник сравнение Дубай'!$F1187/2+'Таблица вводных'!$F$6)*'Таблица вводных'!$G$6)</f>
        <v>21.6</v>
      </c>
      <c r="G1277" s="42">
        <f>('Исходник сравнение Дубай'!$G1187/2)-(('Исходник сравнение Дубай'!$G1187/2)*'Таблица вводных'!$G$7)</f>
        <v>0</v>
      </c>
      <c r="H1277" s="43">
        <f>'Исходник сравнение Дубай'!$H1187/2</f>
        <v>0</v>
      </c>
      <c r="I1277" s="42">
        <f>'Исходник сравнение Дубай'!$I1187/2-(('Исходник сравнение Дубай'!$I1187/2)*'Таблица вводных'!$G$9)</f>
        <v>0</v>
      </c>
      <c r="J1277" s="13"/>
    </row>
    <row r="1278" spans="1:10" ht="13.2" customHeight="1">
      <c r="A1278" s="140"/>
      <c r="B1278" s="5"/>
      <c r="C1278" s="42">
        <f>('Исходник сравнение Дубай'!$C1188/2)-(('Исходник сравнение Дубай'!$C1188/2)*'Таблица вводных'!$G$3)</f>
        <v>0</v>
      </c>
      <c r="D1278" s="42">
        <f>('Исходник сравнение Дубай'!$D1188/2+'Таблица вводных'!$F$4)-('Исходник сравнение Дубай'!$D1188/2*'Таблица вводных'!$G$4)</f>
        <v>7</v>
      </c>
      <c r="E1278" s="42">
        <f>('Исходник сравнение Дубай'!$E1188/2)-(('Исходник сравнение Дубай'!$E1188/2-'Таблица вводных'!$F$5)*'Таблица вводных'!$G$5)</f>
        <v>0.82499999999999996</v>
      </c>
      <c r="F1278" s="42">
        <f>('Исходник сравнение Дубай'!$F1188/2+'Таблица вводных'!$F$6)-(('Исходник сравнение Дубай'!$F1188/2+'Таблица вводных'!$F$6)*'Таблица вводных'!$G$6)</f>
        <v>21.6</v>
      </c>
      <c r="G1278" s="42">
        <f>('Исходник сравнение Дубай'!$G1188/2)-(('Исходник сравнение Дубай'!$G1188/2)*'Таблица вводных'!$G$7)</f>
        <v>0</v>
      </c>
      <c r="H1278" s="43">
        <f>'Исходник сравнение Дубай'!$H1188/2</f>
        <v>0</v>
      </c>
      <c r="I1278" s="42">
        <f>'Исходник сравнение Дубай'!$I1188/2-(('Исходник сравнение Дубай'!$I1188/2)*'Таблица вводных'!$G$9)</f>
        <v>0</v>
      </c>
      <c r="J1278" s="13"/>
    </row>
    <row r="1279" spans="1:10" ht="13.2" customHeight="1">
      <c r="A1279" s="141"/>
      <c r="B1279" s="18"/>
      <c r="C1279" s="44">
        <f>('Исходник сравнение Дубай'!$C1189/2)-(('Исходник сравнение Дубай'!$C1189/2)*'Таблица вводных'!$G$3)</f>
        <v>0</v>
      </c>
      <c r="D1279" s="44">
        <f>('Исходник сравнение Дубай'!$D1189/2+'Таблица вводных'!$F$4)-('Исходник сравнение Дубай'!$D1189/2*'Таблица вводных'!$G$4)</f>
        <v>7</v>
      </c>
      <c r="E1279" s="44">
        <f>('Исходник сравнение Дубай'!$E1189/2)-(('Исходник сравнение Дубай'!$E1189/2-'Таблица вводных'!$F$5)*'Таблица вводных'!$G$5)</f>
        <v>0.82499999999999996</v>
      </c>
      <c r="F1279" s="44">
        <f>('Исходник сравнение Дубай'!$F1189/2+'Таблица вводных'!$F$6)-(('Исходник сравнение Дубай'!$F1189/2+'Таблица вводных'!$F$6)*'Таблица вводных'!$G$6)</f>
        <v>21.6</v>
      </c>
      <c r="G1279" s="44">
        <f>('Исходник сравнение Дубай'!$G1189/2)-(('Исходник сравнение Дубай'!$G1189/2)*'Таблица вводных'!$G$7)</f>
        <v>0</v>
      </c>
      <c r="H1279" s="45">
        <f>'Исходник сравнение Дубай'!$H1189/2</f>
        <v>0</v>
      </c>
      <c r="I1279" s="44">
        <f>'Исходник сравнение Дубай'!$I1189/2-(('Исходник сравнение Дубай'!$I1189/2)*'Таблица вводных'!$G$9)</f>
        <v>0</v>
      </c>
      <c r="J1279" s="22"/>
    </row>
    <row r="1280" spans="1:10" ht="13.2" customHeight="1">
      <c r="A1280" s="143" t="s">
        <v>260</v>
      </c>
      <c r="B1280" s="5">
        <v>45423</v>
      </c>
      <c r="C1280" s="40">
        <f>('Исходник сравнение Дубай'!$C1190/2)-(('Исходник сравнение Дубай'!$C1190/2)*'Таблица вводных'!$G$3)</f>
        <v>0</v>
      </c>
      <c r="D1280" s="40">
        <f>('Исходник сравнение Дубай'!$D1190/2+'Таблица вводных'!$F$4)-('Исходник сравнение Дубай'!$D1190/2*'Таблица вводных'!$G$4)</f>
        <v>7</v>
      </c>
      <c r="E1280" s="40">
        <f>('Исходник сравнение Дубай'!$E1190/2)-(('Исходник сравнение Дубай'!$E1190/2-'Таблица вводных'!$F$5)*'Таблица вводных'!$G$5)</f>
        <v>0.82499999999999996</v>
      </c>
      <c r="F1280" s="40">
        <f>('Исходник сравнение Дубай'!$F1190/2+'Таблица вводных'!$F$6)-(('Исходник сравнение Дубай'!$F1190/2+'Таблица вводных'!$F$6)*'Таблица вводных'!$G$6)</f>
        <v>21.6</v>
      </c>
      <c r="G1280" s="40">
        <f>('Исходник сравнение Дубай'!$G1190/2)-(('Исходник сравнение Дубай'!$G1190/2)*'Таблица вводных'!$G$7)</f>
        <v>0</v>
      </c>
      <c r="H1280" s="41">
        <f>'Исходник сравнение Дубай'!$H1190/2</f>
        <v>0</v>
      </c>
      <c r="I1280" s="40">
        <f>'Исходник сравнение Дубай'!$I1190/2-(('Исходник сравнение Дубай'!$I1190/2)*'Таблица вводных'!$G$9)</f>
        <v>0</v>
      </c>
      <c r="J1280" s="10" t="s">
        <v>261</v>
      </c>
    </row>
    <row r="1281" spans="1:10" ht="13.2" customHeight="1">
      <c r="A1281" s="140"/>
      <c r="B1281" s="5">
        <v>45426</v>
      </c>
      <c r="C1281" s="42">
        <f>('Исходник сравнение Дубай'!$C1191/2)-(('Исходник сравнение Дубай'!$C1191/2)*'Таблица вводных'!$G$3)</f>
        <v>0</v>
      </c>
      <c r="D1281" s="42">
        <f>('Исходник сравнение Дубай'!$D1191/2+'Таблица вводных'!$F$4)-('Исходник сравнение Дубай'!$D1191/2*'Таблица вводных'!$G$4)</f>
        <v>7</v>
      </c>
      <c r="E1281" s="42">
        <f>('Исходник сравнение Дубай'!$E1191/2)-(('Исходник сравнение Дубай'!$E1191/2-'Таблица вводных'!$F$5)*'Таблица вводных'!$G$5)</f>
        <v>0.82499999999999996</v>
      </c>
      <c r="F1281" s="42">
        <f>('Исходник сравнение Дубай'!$F1191/2+'Таблица вводных'!$F$6)-(('Исходник сравнение Дубай'!$F1191/2+'Таблица вводных'!$F$6)*'Таблица вводных'!$G$6)</f>
        <v>21.6</v>
      </c>
      <c r="G1281" s="42">
        <f>('Исходник сравнение Дубай'!$G1191/2)-(('Исходник сравнение Дубай'!$G1191/2)*'Таблица вводных'!$G$7)</f>
        <v>0</v>
      </c>
      <c r="H1281" s="43">
        <f>'Исходник сравнение Дубай'!$H1191/2</f>
        <v>0</v>
      </c>
      <c r="I1281" s="42">
        <f>'Исходник сравнение Дубай'!$I1191/2-(('Исходник сравнение Дубай'!$I1191/2)*'Таблица вводных'!$G$9)</f>
        <v>0</v>
      </c>
      <c r="J1281" s="13" t="s">
        <v>261</v>
      </c>
    </row>
    <row r="1282" spans="1:10" ht="13.2" customHeight="1">
      <c r="A1282" s="140"/>
      <c r="B1282" s="5">
        <v>45430</v>
      </c>
      <c r="C1282" s="42">
        <f>('Исходник сравнение Дубай'!$C1192/2)-(('Исходник сравнение Дубай'!$C1192/2)*'Таблица вводных'!$G$3)</f>
        <v>0</v>
      </c>
      <c r="D1282" s="42">
        <f>('Исходник сравнение Дубай'!$D1192/2+'Таблица вводных'!$F$4)-('Исходник сравнение Дубай'!$D1192/2*'Таблица вводных'!$G$4)</f>
        <v>7</v>
      </c>
      <c r="E1282" s="42">
        <f>('Исходник сравнение Дубай'!$E1192/2)-(('Исходник сравнение Дубай'!$E1192/2-'Таблица вводных'!$F$5)*'Таблица вводных'!$G$5)</f>
        <v>0.82499999999999996</v>
      </c>
      <c r="F1282" s="42">
        <f>('Исходник сравнение Дубай'!$F1192/2+'Таблица вводных'!$F$6)-(('Исходник сравнение Дубай'!$F1192/2+'Таблица вводных'!$F$6)*'Таблица вводных'!$G$6)</f>
        <v>21.6</v>
      </c>
      <c r="G1282" s="42">
        <f>('Исходник сравнение Дубай'!$G1192/2)-(('Исходник сравнение Дубай'!$G1192/2)*'Таблица вводных'!$G$7)</f>
        <v>0</v>
      </c>
      <c r="H1282" s="43">
        <f>'Исходник сравнение Дубай'!$H1192/2</f>
        <v>0</v>
      </c>
      <c r="I1282" s="42">
        <f>'Исходник сравнение Дубай'!$I1192/2-(('Исходник сравнение Дубай'!$I1192/2)*'Таблица вводных'!$G$9)</f>
        <v>0</v>
      </c>
      <c r="J1282" s="13" t="s">
        <v>261</v>
      </c>
    </row>
    <row r="1283" spans="1:10" ht="13.2" customHeight="1">
      <c r="A1283" s="140"/>
      <c r="B1283" s="5">
        <v>45433</v>
      </c>
      <c r="C1283" s="42">
        <f>('Исходник сравнение Дубай'!$C1193/2)-(('Исходник сравнение Дубай'!$C1193/2)*'Таблица вводных'!$G$3)</f>
        <v>0</v>
      </c>
      <c r="D1283" s="42">
        <f>('Исходник сравнение Дубай'!$D1193/2+'Таблица вводных'!$F$4)-('Исходник сравнение Дубай'!$D1193/2*'Таблица вводных'!$G$4)</f>
        <v>7</v>
      </c>
      <c r="E1283" s="42">
        <f>('Исходник сравнение Дубай'!$E1193/2)-(('Исходник сравнение Дубай'!$E1193/2-'Таблица вводных'!$F$5)*'Таблица вводных'!$G$5)</f>
        <v>0.82499999999999996</v>
      </c>
      <c r="F1283" s="42">
        <f>('Исходник сравнение Дубай'!$F1193/2+'Таблица вводных'!$F$6)-(('Исходник сравнение Дубай'!$F1193/2+'Таблица вводных'!$F$6)*'Таблица вводных'!$G$6)</f>
        <v>21.6</v>
      </c>
      <c r="G1283" s="42">
        <f>('Исходник сравнение Дубай'!$G1193/2)-(('Исходник сравнение Дубай'!$G1193/2)*'Таблица вводных'!$G$7)</f>
        <v>0</v>
      </c>
      <c r="H1283" s="43">
        <f>'Исходник сравнение Дубай'!$H1193/2</f>
        <v>0</v>
      </c>
      <c r="I1283" s="42">
        <f>'Исходник сравнение Дубай'!$I1193/2-(('Исходник сравнение Дубай'!$I1193/2)*'Таблица вводных'!$G$9)</f>
        <v>0</v>
      </c>
      <c r="J1283" s="13" t="s">
        <v>261</v>
      </c>
    </row>
    <row r="1284" spans="1:10" ht="13.2" customHeight="1">
      <c r="A1284" s="140"/>
      <c r="B1284" s="5">
        <v>45437</v>
      </c>
      <c r="C1284" s="42">
        <f>('Исходник сравнение Дубай'!$C1194/2)-(('Исходник сравнение Дубай'!$C1194/2)*'Таблица вводных'!$G$3)</f>
        <v>0</v>
      </c>
      <c r="D1284" s="42">
        <f>('Исходник сравнение Дубай'!$D1194/2+'Таблица вводных'!$F$4)-('Исходник сравнение Дубай'!$D1194/2*'Таблица вводных'!$G$4)</f>
        <v>7</v>
      </c>
      <c r="E1284" s="42">
        <f>('Исходник сравнение Дубай'!$E1194/2)-(('Исходник сравнение Дубай'!$E1194/2-'Таблица вводных'!$F$5)*'Таблица вводных'!$G$5)</f>
        <v>0.82499999999999996</v>
      </c>
      <c r="F1284" s="42">
        <f>('Исходник сравнение Дубай'!$F1194/2+'Таблица вводных'!$F$6)-(('Исходник сравнение Дубай'!$F1194/2+'Таблица вводных'!$F$6)*'Таблица вводных'!$G$6)</f>
        <v>21.6</v>
      </c>
      <c r="G1284" s="42">
        <f>('Исходник сравнение Дубай'!$G1194/2)-(('Исходник сравнение Дубай'!$G1194/2)*'Таблица вводных'!$G$7)</f>
        <v>0</v>
      </c>
      <c r="H1284" s="43">
        <f>'Исходник сравнение Дубай'!$H1194/2</f>
        <v>0</v>
      </c>
      <c r="I1284" s="42">
        <f>'Исходник сравнение Дубай'!$I1194/2-(('Исходник сравнение Дубай'!$I1194/2)*'Таблица вводных'!$G$9)</f>
        <v>0</v>
      </c>
      <c r="J1284" s="13" t="s">
        <v>261</v>
      </c>
    </row>
    <row r="1285" spans="1:10" ht="13.2" customHeight="1">
      <c r="A1285" s="140"/>
      <c r="B1285" s="5">
        <v>45440</v>
      </c>
      <c r="C1285" s="42">
        <f>('Исходник сравнение Дубай'!$C1195/2)-(('Исходник сравнение Дубай'!$C1195/2)*'Таблица вводных'!$G$3)</f>
        <v>0</v>
      </c>
      <c r="D1285" s="42">
        <f>('Исходник сравнение Дубай'!$D1195/2+'Таблица вводных'!$F$4)-('Исходник сравнение Дубай'!$D1195/2*'Таблица вводных'!$G$4)</f>
        <v>7</v>
      </c>
      <c r="E1285" s="42">
        <f>('Исходник сравнение Дубай'!$E1195/2)-(('Исходник сравнение Дубай'!$E1195/2-'Таблица вводных'!$F$5)*'Таблица вводных'!$G$5)</f>
        <v>0.82499999999999996</v>
      </c>
      <c r="F1285" s="42">
        <f>('Исходник сравнение Дубай'!$F1195/2+'Таблица вводных'!$F$6)-(('Исходник сравнение Дубай'!$F1195/2+'Таблица вводных'!$F$6)*'Таблица вводных'!$G$6)</f>
        <v>21.6</v>
      </c>
      <c r="G1285" s="42">
        <f>('Исходник сравнение Дубай'!$G1195/2)-(('Исходник сравнение Дубай'!$G1195/2)*'Таблица вводных'!$G$7)</f>
        <v>0</v>
      </c>
      <c r="H1285" s="43">
        <f>'Исходник сравнение Дубай'!$H1195/2</f>
        <v>0</v>
      </c>
      <c r="I1285" s="42">
        <f>'Исходник сравнение Дубай'!$I1195/2-(('Исходник сравнение Дубай'!$I1195/2)*'Таблица вводных'!$G$9)</f>
        <v>0</v>
      </c>
      <c r="J1285" s="13" t="s">
        <v>261</v>
      </c>
    </row>
    <row r="1286" spans="1:10" ht="13.2" customHeight="1">
      <c r="A1286" s="140"/>
      <c r="B1286" s="5">
        <v>45444</v>
      </c>
      <c r="C1286" s="42">
        <f>('Исходник сравнение Дубай'!$C1196/2)-(('Исходник сравнение Дубай'!$C1196/2)*'Таблица вводных'!$G$3)</f>
        <v>0</v>
      </c>
      <c r="D1286" s="42">
        <f>('Исходник сравнение Дубай'!$D1196/2+'Таблица вводных'!$F$4)-('Исходник сравнение Дубай'!$D1196/2*'Таблица вводных'!$G$4)</f>
        <v>7</v>
      </c>
      <c r="E1286" s="42">
        <f>('Исходник сравнение Дубай'!$E1196/2)-(('Исходник сравнение Дубай'!$E1196/2-'Таблица вводных'!$F$5)*'Таблица вводных'!$G$5)</f>
        <v>0.82499999999999996</v>
      </c>
      <c r="F1286" s="42">
        <f>('Исходник сравнение Дубай'!$F1196/2+'Таблица вводных'!$F$6)-(('Исходник сравнение Дубай'!$F1196/2+'Таблица вводных'!$F$6)*'Таблица вводных'!$G$6)</f>
        <v>21.6</v>
      </c>
      <c r="G1286" s="42">
        <f>('Исходник сравнение Дубай'!$G1196/2)-(('Исходник сравнение Дубай'!$G1196/2)*'Таблица вводных'!$G$7)</f>
        <v>0</v>
      </c>
      <c r="H1286" s="43">
        <f>'Исходник сравнение Дубай'!$H1196/2</f>
        <v>0</v>
      </c>
      <c r="I1286" s="42">
        <f>'Исходник сравнение Дубай'!$I1196/2-(('Исходник сравнение Дубай'!$I1196/2)*'Таблица вводных'!$G$9)</f>
        <v>0</v>
      </c>
      <c r="J1286" s="13" t="s">
        <v>261</v>
      </c>
    </row>
    <row r="1287" spans="1:10" ht="13.2" customHeight="1">
      <c r="A1287" s="140"/>
      <c r="B1287" s="5">
        <v>45447</v>
      </c>
      <c r="C1287" s="42">
        <f>('Исходник сравнение Дубай'!$C1197/2)-(('Исходник сравнение Дубай'!$C1197/2)*'Таблица вводных'!$G$3)</f>
        <v>0</v>
      </c>
      <c r="D1287" s="42">
        <f>('Исходник сравнение Дубай'!$D1197/2+'Таблица вводных'!$F$4)-('Исходник сравнение Дубай'!$D1197/2*'Таблица вводных'!$G$4)</f>
        <v>7</v>
      </c>
      <c r="E1287" s="42">
        <f>('Исходник сравнение Дубай'!$E1197/2)-(('Исходник сравнение Дубай'!$E1197/2-'Таблица вводных'!$F$5)*'Таблица вводных'!$G$5)</f>
        <v>0.82499999999999996</v>
      </c>
      <c r="F1287" s="42">
        <f>('Исходник сравнение Дубай'!$F1197/2+'Таблица вводных'!$F$6)-(('Исходник сравнение Дубай'!$F1197/2+'Таблица вводных'!$F$6)*'Таблица вводных'!$G$6)</f>
        <v>21.6</v>
      </c>
      <c r="G1287" s="42">
        <f>('Исходник сравнение Дубай'!$G1197/2)-(('Исходник сравнение Дубай'!$G1197/2)*'Таблица вводных'!$G$7)</f>
        <v>0</v>
      </c>
      <c r="H1287" s="43">
        <f>'Исходник сравнение Дубай'!$H1197/2</f>
        <v>0</v>
      </c>
      <c r="I1287" s="42">
        <f>'Исходник сравнение Дубай'!$I1197/2-(('Исходник сравнение Дубай'!$I1197/2)*'Таблица вводных'!$G$9)</f>
        <v>0</v>
      </c>
      <c r="J1287" s="13" t="s">
        <v>261</v>
      </c>
    </row>
    <row r="1288" spans="1:10" ht="13.2" customHeight="1">
      <c r="A1288" s="140"/>
      <c r="B1288" s="5">
        <v>45451</v>
      </c>
      <c r="C1288" s="42">
        <f>('Исходник сравнение Дубай'!$C1198/2)-(('Исходник сравнение Дубай'!$C1198/2)*'Таблица вводных'!$G$3)</f>
        <v>0</v>
      </c>
      <c r="D1288" s="42">
        <f>('Исходник сравнение Дубай'!$D1198/2+'Таблица вводных'!$F$4)-('Исходник сравнение Дубай'!$D1198/2*'Таблица вводных'!$G$4)</f>
        <v>7</v>
      </c>
      <c r="E1288" s="42">
        <f>('Исходник сравнение Дубай'!$E1198/2)-(('Исходник сравнение Дубай'!$E1198/2-'Таблица вводных'!$F$5)*'Таблица вводных'!$G$5)</f>
        <v>0.82499999999999996</v>
      </c>
      <c r="F1288" s="42">
        <f>('Исходник сравнение Дубай'!$F1198/2+'Таблица вводных'!$F$6)-(('Исходник сравнение Дубай'!$F1198/2+'Таблица вводных'!$F$6)*'Таблица вводных'!$G$6)</f>
        <v>21.6</v>
      </c>
      <c r="G1288" s="42">
        <f>('Исходник сравнение Дубай'!$G1198/2)-(('Исходник сравнение Дубай'!$G1198/2)*'Таблица вводных'!$G$7)</f>
        <v>0</v>
      </c>
      <c r="H1288" s="43">
        <f>'Исходник сравнение Дубай'!$H1198/2</f>
        <v>0</v>
      </c>
      <c r="I1288" s="42">
        <f>'Исходник сравнение Дубай'!$I1198/2-(('Исходник сравнение Дубай'!$I1198/2)*'Таблица вводных'!$G$9)</f>
        <v>0</v>
      </c>
      <c r="J1288" s="13" t="s">
        <v>261</v>
      </c>
    </row>
    <row r="1289" spans="1:10" ht="13.2" customHeight="1">
      <c r="A1289" s="140"/>
      <c r="B1289" s="5">
        <v>45454</v>
      </c>
      <c r="C1289" s="42">
        <f>('Исходник сравнение Дубай'!$C1199/2)-(('Исходник сравнение Дубай'!$C1199/2)*'Таблица вводных'!$G$3)</f>
        <v>0</v>
      </c>
      <c r="D1289" s="42">
        <f>('Исходник сравнение Дубай'!$D1199/2+'Таблица вводных'!$F$4)-('Исходник сравнение Дубай'!$D1199/2*'Таблица вводных'!$G$4)</f>
        <v>7</v>
      </c>
      <c r="E1289" s="42">
        <f>('Исходник сравнение Дубай'!$E1199/2)-(('Исходник сравнение Дубай'!$E1199/2-'Таблица вводных'!$F$5)*'Таблица вводных'!$G$5)</f>
        <v>0.82499999999999996</v>
      </c>
      <c r="F1289" s="42">
        <f>('Исходник сравнение Дубай'!$F1199/2+'Таблица вводных'!$F$6)-(('Исходник сравнение Дубай'!$F1199/2+'Таблица вводных'!$F$6)*'Таблица вводных'!$G$6)</f>
        <v>21.6</v>
      </c>
      <c r="G1289" s="42">
        <f>('Исходник сравнение Дубай'!$G1199/2)-(('Исходник сравнение Дубай'!$G1199/2)*'Таблица вводных'!$G$7)</f>
        <v>0</v>
      </c>
      <c r="H1289" s="43">
        <f>'Исходник сравнение Дубай'!$H1199/2</f>
        <v>0</v>
      </c>
      <c r="I1289" s="42">
        <f>'Исходник сравнение Дубай'!$I1199/2-(('Исходник сравнение Дубай'!$I1199/2)*'Таблица вводных'!$G$9)</f>
        <v>0</v>
      </c>
      <c r="J1289" s="13" t="s">
        <v>261</v>
      </c>
    </row>
    <row r="1290" spans="1:10" ht="13.2" customHeight="1">
      <c r="A1290" s="140"/>
      <c r="B1290" s="5"/>
      <c r="C1290" s="42">
        <f>('Исходник сравнение Дубай'!$C1200/2)-(('Исходник сравнение Дубай'!$C1200/2)*'Таблица вводных'!$G$3)</f>
        <v>0</v>
      </c>
      <c r="D1290" s="42">
        <f>('Исходник сравнение Дубай'!$D1200/2+'Таблица вводных'!$F$4)-('Исходник сравнение Дубай'!$D1200/2*'Таблица вводных'!$G$4)</f>
        <v>7</v>
      </c>
      <c r="E1290" s="42">
        <f>('Исходник сравнение Дубай'!$E1200/2)-(('Исходник сравнение Дубай'!$E1200/2-'Таблица вводных'!$F$5)*'Таблица вводных'!$G$5)</f>
        <v>0.82499999999999996</v>
      </c>
      <c r="F1290" s="42">
        <f>('Исходник сравнение Дубай'!$F1200/2+'Таблица вводных'!$F$6)-(('Исходник сравнение Дубай'!$F1200/2+'Таблица вводных'!$F$6)*'Таблица вводных'!$G$6)</f>
        <v>21.6</v>
      </c>
      <c r="G1290" s="42">
        <f>('Исходник сравнение Дубай'!$G1200/2)-(('Исходник сравнение Дубай'!$G1200/2)*'Таблица вводных'!$G$7)</f>
        <v>0</v>
      </c>
      <c r="H1290" s="43">
        <f>'Исходник сравнение Дубай'!$H1200/2</f>
        <v>0</v>
      </c>
      <c r="I1290" s="42">
        <f>'Исходник сравнение Дубай'!$I1200/2-(('Исходник сравнение Дубай'!$I1200/2)*'Таблица вводных'!$G$9)</f>
        <v>0</v>
      </c>
      <c r="J1290" s="13" t="s">
        <v>261</v>
      </c>
    </row>
    <row r="1291" spans="1:10" ht="13.2" customHeight="1">
      <c r="A1291" s="140"/>
      <c r="B1291" s="5"/>
      <c r="C1291" s="42">
        <f>('Исходник сравнение Дубай'!$C1201/2)-(('Исходник сравнение Дубай'!$C1201/2)*'Таблица вводных'!$G$3)</f>
        <v>0</v>
      </c>
      <c r="D1291" s="42">
        <f>('Исходник сравнение Дубай'!$D1201/2+'Таблица вводных'!$F$4)-('Исходник сравнение Дубай'!$D1201/2*'Таблица вводных'!$G$4)</f>
        <v>7</v>
      </c>
      <c r="E1291" s="42">
        <f>('Исходник сравнение Дубай'!$E1201/2)-(('Исходник сравнение Дубай'!$E1201/2-'Таблица вводных'!$F$5)*'Таблица вводных'!$G$5)</f>
        <v>0.82499999999999996</v>
      </c>
      <c r="F1291" s="42">
        <f>('Исходник сравнение Дубай'!$F1201/2+'Таблица вводных'!$F$6)-(('Исходник сравнение Дубай'!$F1201/2+'Таблица вводных'!$F$6)*'Таблица вводных'!$G$6)</f>
        <v>21.6</v>
      </c>
      <c r="G1291" s="42">
        <f>('Исходник сравнение Дубай'!$G1201/2)-(('Исходник сравнение Дубай'!$G1201/2)*'Таблица вводных'!$G$7)</f>
        <v>0</v>
      </c>
      <c r="H1291" s="43">
        <f>'Исходник сравнение Дубай'!$H1201/2</f>
        <v>0</v>
      </c>
      <c r="I1291" s="42">
        <f>'Исходник сравнение Дубай'!$I1201/2-(('Исходник сравнение Дубай'!$I1201/2)*'Таблица вводных'!$G$9)</f>
        <v>0</v>
      </c>
      <c r="J1291" s="13" t="s">
        <v>261</v>
      </c>
    </row>
    <row r="1292" spans="1:10" ht="13.2" customHeight="1">
      <c r="A1292" s="140"/>
      <c r="B1292" s="5"/>
      <c r="C1292" s="42">
        <f>('Исходник сравнение Дубай'!$C1202/2)-(('Исходник сравнение Дубай'!$C1202/2)*'Таблица вводных'!$G$3)</f>
        <v>0</v>
      </c>
      <c r="D1292" s="42">
        <f>('Исходник сравнение Дубай'!$D1202/2+'Таблица вводных'!$F$4)-('Исходник сравнение Дубай'!$D1202/2*'Таблица вводных'!$G$4)</f>
        <v>7</v>
      </c>
      <c r="E1292" s="42">
        <f>('Исходник сравнение Дубай'!$E1202/2)-(('Исходник сравнение Дубай'!$E1202/2-'Таблица вводных'!$F$5)*'Таблица вводных'!$G$5)</f>
        <v>0.82499999999999996</v>
      </c>
      <c r="F1292" s="42">
        <f>('Исходник сравнение Дубай'!$F1202/2+'Таблица вводных'!$F$6)-(('Исходник сравнение Дубай'!$F1202/2+'Таблица вводных'!$F$6)*'Таблица вводных'!$G$6)</f>
        <v>21.6</v>
      </c>
      <c r="G1292" s="42">
        <f>('Исходник сравнение Дубай'!$G1202/2)-(('Исходник сравнение Дубай'!$G1202/2)*'Таблица вводных'!$G$7)</f>
        <v>0</v>
      </c>
      <c r="H1292" s="43">
        <f>'Исходник сравнение Дубай'!$H1202/2</f>
        <v>0</v>
      </c>
      <c r="I1292" s="42">
        <f>'Исходник сравнение Дубай'!$I1202/2-(('Исходник сравнение Дубай'!$I1202/2)*'Таблица вводных'!$G$9)</f>
        <v>0</v>
      </c>
      <c r="J1292" s="13" t="s">
        <v>261</v>
      </c>
    </row>
    <row r="1293" spans="1:10" ht="13.2" customHeight="1">
      <c r="A1293" s="140"/>
      <c r="B1293" s="5"/>
      <c r="C1293" s="42">
        <f>('Исходник сравнение Дубай'!$C1203/2)-(('Исходник сравнение Дубай'!$C1203/2)*'Таблица вводных'!$G$3)</f>
        <v>0</v>
      </c>
      <c r="D1293" s="42">
        <f>('Исходник сравнение Дубай'!$D1203/2+'Таблица вводных'!$F$4)-('Исходник сравнение Дубай'!$D1203/2*'Таблица вводных'!$G$4)</f>
        <v>7</v>
      </c>
      <c r="E1293" s="42">
        <f>('Исходник сравнение Дубай'!$E1203/2)-(('Исходник сравнение Дубай'!$E1203/2-'Таблица вводных'!$F$5)*'Таблица вводных'!$G$5)</f>
        <v>0.82499999999999996</v>
      </c>
      <c r="F1293" s="42">
        <f>('Исходник сравнение Дубай'!$F1203/2+'Таблица вводных'!$F$6)-(('Исходник сравнение Дубай'!$F1203/2+'Таблица вводных'!$F$6)*'Таблица вводных'!$G$6)</f>
        <v>21.6</v>
      </c>
      <c r="G1293" s="42">
        <f>('Исходник сравнение Дубай'!$G1203/2)-(('Исходник сравнение Дубай'!$G1203/2)*'Таблица вводных'!$G$7)</f>
        <v>0</v>
      </c>
      <c r="H1293" s="43">
        <f>'Исходник сравнение Дубай'!$H1203/2</f>
        <v>0</v>
      </c>
      <c r="I1293" s="42">
        <f>'Исходник сравнение Дубай'!$I1203/2-(('Исходник сравнение Дубай'!$I1203/2)*'Таблица вводных'!$G$9)</f>
        <v>0</v>
      </c>
      <c r="J1293" s="13" t="s">
        <v>261</v>
      </c>
    </row>
    <row r="1294" spans="1:10" ht="13.2" customHeight="1">
      <c r="A1294" s="140"/>
      <c r="B1294" s="5"/>
      <c r="C1294" s="42">
        <f>('Исходник сравнение Дубай'!$C1204/2)-(('Исходник сравнение Дубай'!$C1204/2)*'Таблица вводных'!$G$3)</f>
        <v>0</v>
      </c>
      <c r="D1294" s="42">
        <f>('Исходник сравнение Дубай'!$D1204/2+'Таблица вводных'!$F$4)-('Исходник сравнение Дубай'!$D1204/2*'Таблица вводных'!$G$4)</f>
        <v>7</v>
      </c>
      <c r="E1294" s="42">
        <f>('Исходник сравнение Дубай'!$E1204/2)-(('Исходник сравнение Дубай'!$E1204/2-'Таблица вводных'!$F$5)*'Таблица вводных'!$G$5)</f>
        <v>0.82499999999999996</v>
      </c>
      <c r="F1294" s="42">
        <f>('Исходник сравнение Дубай'!$F1204/2+'Таблица вводных'!$F$6)-(('Исходник сравнение Дубай'!$F1204/2+'Таблица вводных'!$F$6)*'Таблица вводных'!$G$6)</f>
        <v>21.6</v>
      </c>
      <c r="G1294" s="42">
        <f>('Исходник сравнение Дубай'!$G1204/2)-(('Исходник сравнение Дубай'!$G1204/2)*'Таблица вводных'!$G$7)</f>
        <v>0</v>
      </c>
      <c r="H1294" s="43">
        <f>'Исходник сравнение Дубай'!$H1204/2</f>
        <v>0</v>
      </c>
      <c r="I1294" s="42">
        <f>'Исходник сравнение Дубай'!$I1204/2-(('Исходник сравнение Дубай'!$I1204/2)*'Таблица вводных'!$G$9)</f>
        <v>0</v>
      </c>
      <c r="J1294" s="13" t="s">
        <v>261</v>
      </c>
    </row>
    <row r="1295" spans="1:10" ht="13.2" customHeight="1">
      <c r="A1295" s="140"/>
      <c r="B1295" s="5"/>
      <c r="C1295" s="42">
        <f>('Исходник сравнение Дубай'!$C1205/2)-(('Исходник сравнение Дубай'!$C1205/2)*'Таблица вводных'!$G$3)</f>
        <v>0</v>
      </c>
      <c r="D1295" s="42">
        <f>('Исходник сравнение Дубай'!$D1205/2+'Таблица вводных'!$F$4)-('Исходник сравнение Дубай'!$D1205/2*'Таблица вводных'!$G$4)</f>
        <v>7</v>
      </c>
      <c r="E1295" s="42">
        <f>('Исходник сравнение Дубай'!$E1205/2)-(('Исходник сравнение Дубай'!$E1205/2-'Таблица вводных'!$F$5)*'Таблица вводных'!$G$5)</f>
        <v>0.82499999999999996</v>
      </c>
      <c r="F1295" s="42">
        <f>('Исходник сравнение Дубай'!$F1205/2+'Таблица вводных'!$F$6)-(('Исходник сравнение Дубай'!$F1205/2+'Таблица вводных'!$F$6)*'Таблица вводных'!$G$6)</f>
        <v>21.6</v>
      </c>
      <c r="G1295" s="42">
        <f>('Исходник сравнение Дубай'!$G1205/2)-(('Исходник сравнение Дубай'!$G1205/2)*'Таблица вводных'!$G$7)</f>
        <v>0</v>
      </c>
      <c r="H1295" s="43">
        <f>'Исходник сравнение Дубай'!$H1205/2</f>
        <v>0</v>
      </c>
      <c r="I1295" s="42">
        <f>'Исходник сравнение Дубай'!$I1205/2-(('Исходник сравнение Дубай'!$I1205/2)*'Таблица вводных'!$G$9)</f>
        <v>0</v>
      </c>
      <c r="J1295" s="13" t="s">
        <v>261</v>
      </c>
    </row>
    <row r="1296" spans="1:10" ht="13.2" customHeight="1">
      <c r="A1296" s="140"/>
      <c r="B1296" s="5"/>
      <c r="C1296" s="42">
        <f>('Исходник сравнение Дубай'!$C1206/2)-(('Исходник сравнение Дубай'!$C1206/2)*'Таблица вводных'!$G$3)</f>
        <v>0</v>
      </c>
      <c r="D1296" s="42">
        <f>('Исходник сравнение Дубай'!$D1206/2+'Таблица вводных'!$F$4)-('Исходник сравнение Дубай'!$D1206/2*'Таблица вводных'!$G$4)</f>
        <v>7</v>
      </c>
      <c r="E1296" s="42">
        <f>('Исходник сравнение Дубай'!$E1206/2)-(('Исходник сравнение Дубай'!$E1206/2-'Таблица вводных'!$F$5)*'Таблица вводных'!$G$5)</f>
        <v>0.82499999999999996</v>
      </c>
      <c r="F1296" s="42">
        <f>('Исходник сравнение Дубай'!$F1206/2+'Таблица вводных'!$F$6)-(('Исходник сравнение Дубай'!$F1206/2+'Таблица вводных'!$F$6)*'Таблица вводных'!$G$6)</f>
        <v>21.6</v>
      </c>
      <c r="G1296" s="42">
        <f>('Исходник сравнение Дубай'!$G1206/2)-(('Исходник сравнение Дубай'!$G1206/2)*'Таблица вводных'!$G$7)</f>
        <v>0</v>
      </c>
      <c r="H1296" s="43">
        <f>'Исходник сравнение Дубай'!$H1206/2</f>
        <v>0</v>
      </c>
      <c r="I1296" s="42">
        <f>'Исходник сравнение Дубай'!$I1206/2-(('Исходник сравнение Дубай'!$I1206/2)*'Таблица вводных'!$G$9)</f>
        <v>0</v>
      </c>
      <c r="J1296" s="13" t="s">
        <v>261</v>
      </c>
    </row>
    <row r="1297" spans="1:10" ht="13.2" customHeight="1">
      <c r="A1297" s="141"/>
      <c r="B1297" s="18"/>
      <c r="C1297" s="44">
        <f>('Исходник сравнение Дубай'!$C1207/2)-(('Исходник сравнение Дубай'!$C1207/2)*'Таблица вводных'!$G$3)</f>
        <v>0</v>
      </c>
      <c r="D1297" s="44">
        <f>('Исходник сравнение Дубай'!$D1207/2+'Таблица вводных'!$F$4)-('Исходник сравнение Дубай'!$D1207/2*'Таблица вводных'!$G$4)</f>
        <v>7</v>
      </c>
      <c r="E1297" s="44">
        <f>('Исходник сравнение Дубай'!$E1207/2)-(('Исходник сравнение Дубай'!$E1207/2-'Таблица вводных'!$F$5)*'Таблица вводных'!$G$5)</f>
        <v>0.82499999999999996</v>
      </c>
      <c r="F1297" s="44">
        <f>('Исходник сравнение Дубай'!$F1207/2+'Таблица вводных'!$F$6)-(('Исходник сравнение Дубай'!$F1207/2+'Таблица вводных'!$F$6)*'Таблица вводных'!$G$6)</f>
        <v>21.6</v>
      </c>
      <c r="G1297" s="44">
        <f>('Исходник сравнение Дубай'!$G1207/2)-(('Исходник сравнение Дубай'!$G1207/2)*'Таблица вводных'!$G$7)</f>
        <v>0</v>
      </c>
      <c r="H1297" s="45">
        <f>'Исходник сравнение Дубай'!$H1207/2</f>
        <v>0</v>
      </c>
      <c r="I1297" s="44">
        <f>'Исходник сравнение Дубай'!$I1207/2-(('Исходник сравнение Дубай'!$I1207/2)*'Таблица вводных'!$G$9)</f>
        <v>0</v>
      </c>
      <c r="J1297" s="22" t="s">
        <v>261</v>
      </c>
    </row>
    <row r="1298" spans="1:10" ht="13.2" customHeight="1">
      <c r="A1298" s="143" t="s">
        <v>262</v>
      </c>
      <c r="B1298" s="5">
        <v>45423</v>
      </c>
      <c r="C1298" s="40" t="e">
        <f>('Исходник сравнение Дубай'!#REF!/2)-(('Исходник сравнение Дубай'!#REF!/2)*'Таблица вводных'!$G$3)</f>
        <v>#REF!</v>
      </c>
      <c r="D1298" s="40" t="e">
        <f>('Исходник сравнение Дубай'!#REF!/2+'Таблица вводных'!$F$4)-('Исходник сравнение Дубай'!#REF!/2*'Таблица вводных'!$G$4)</f>
        <v>#REF!</v>
      </c>
      <c r="E1298" s="40" t="e">
        <f>('Исходник сравнение Дубай'!#REF!/2)-(('Исходник сравнение Дубай'!#REF!/2-'Таблица вводных'!$F$5)*'Таблица вводных'!$G$5)</f>
        <v>#REF!</v>
      </c>
      <c r="F1298" s="4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98" s="40" t="e">
        <f>('Исходник сравнение Дубай'!#REF!/2)-(('Исходник сравнение Дубай'!#REF!/2)*'Таблица вводных'!$G$7)</f>
        <v>#REF!</v>
      </c>
      <c r="H1298" s="41" t="e">
        <f>'Исходник сравнение Дубай'!#REF!/2</f>
        <v>#REF!</v>
      </c>
      <c r="I1298" s="40" t="e">
        <f>'Исходник сравнение Дубай'!#REF!/2-(('Исходник сравнение Дубай'!#REF!/2)*'Таблица вводных'!$G$9)</f>
        <v>#REF!</v>
      </c>
      <c r="J1298" s="10" t="s">
        <v>172</v>
      </c>
    </row>
    <row r="1299" spans="1:10" ht="13.2" customHeight="1">
      <c r="A1299" s="140"/>
      <c r="B1299" s="5">
        <v>45426</v>
      </c>
      <c r="C1299" s="42" t="e">
        <f>('Исходник сравнение Дубай'!#REF!/2)-(('Исходник сравнение Дубай'!#REF!/2)*'Таблица вводных'!$G$3)</f>
        <v>#REF!</v>
      </c>
      <c r="D1299" s="42" t="e">
        <f>('Исходник сравнение Дубай'!#REF!/2+'Таблица вводных'!$F$4)-('Исходник сравнение Дубай'!#REF!/2*'Таблица вводных'!$G$4)</f>
        <v>#REF!</v>
      </c>
      <c r="E1299" s="42" t="e">
        <f>('Исходник сравнение Дубай'!#REF!/2)-(('Исходник сравнение Дубай'!#REF!/2-'Таблица вводных'!$F$5)*'Таблица вводных'!$G$5)</f>
        <v>#REF!</v>
      </c>
      <c r="F1299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299" s="42" t="e">
        <f>('Исходник сравнение Дубай'!#REF!/2)-(('Исходник сравнение Дубай'!#REF!/2)*'Таблица вводных'!$G$7)</f>
        <v>#REF!</v>
      </c>
      <c r="H1299" s="43" t="e">
        <f>'Исходник сравнение Дубай'!#REF!/2</f>
        <v>#REF!</v>
      </c>
      <c r="I1299" s="42" t="e">
        <f>'Исходник сравнение Дубай'!#REF!/2-(('Исходник сравнение Дубай'!#REF!/2)*'Таблица вводных'!$G$9)</f>
        <v>#REF!</v>
      </c>
      <c r="J1299" s="13"/>
    </row>
    <row r="1300" spans="1:10" ht="13.2" customHeight="1">
      <c r="A1300" s="140"/>
      <c r="B1300" s="5">
        <v>45430</v>
      </c>
      <c r="C1300" s="42" t="e">
        <f>('Исходник сравнение Дубай'!#REF!/2)-(('Исходник сравнение Дубай'!#REF!/2)*'Таблица вводных'!$G$3)</f>
        <v>#REF!</v>
      </c>
      <c r="D1300" s="42" t="e">
        <f>('Исходник сравнение Дубай'!#REF!/2+'Таблица вводных'!$F$4)-('Исходник сравнение Дубай'!#REF!/2*'Таблица вводных'!$G$4)</f>
        <v>#REF!</v>
      </c>
      <c r="E1300" s="42" t="e">
        <f>('Исходник сравнение Дубай'!#REF!/2)-(('Исходник сравнение Дубай'!#REF!/2-'Таблица вводных'!$F$5)*'Таблица вводных'!$G$5)</f>
        <v>#REF!</v>
      </c>
      <c r="F1300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00" s="42" t="e">
        <f>('Исходник сравнение Дубай'!#REF!/2)-(('Исходник сравнение Дубай'!#REF!/2)*'Таблица вводных'!$G$7)</f>
        <v>#REF!</v>
      </c>
      <c r="H1300" s="43" t="e">
        <f>'Исходник сравнение Дубай'!#REF!/2</f>
        <v>#REF!</v>
      </c>
      <c r="I1300" s="42" t="e">
        <f>'Исходник сравнение Дубай'!#REF!/2-(('Исходник сравнение Дубай'!#REF!/2)*'Таблица вводных'!$G$9)</f>
        <v>#REF!</v>
      </c>
      <c r="J1300" s="13"/>
    </row>
    <row r="1301" spans="1:10" ht="13.2" customHeight="1">
      <c r="A1301" s="140"/>
      <c r="B1301" s="5">
        <v>45433</v>
      </c>
      <c r="C1301" s="42" t="e">
        <f>('Исходник сравнение Дубай'!#REF!/2)-(('Исходник сравнение Дубай'!#REF!/2)*'Таблица вводных'!$G$3)</f>
        <v>#REF!</v>
      </c>
      <c r="D1301" s="42" t="e">
        <f>('Исходник сравнение Дубай'!#REF!/2+'Таблица вводных'!$F$4)-('Исходник сравнение Дубай'!#REF!/2*'Таблица вводных'!$G$4)</f>
        <v>#REF!</v>
      </c>
      <c r="E1301" s="42" t="e">
        <f>('Исходник сравнение Дубай'!#REF!/2)-(('Исходник сравнение Дубай'!#REF!/2-'Таблица вводных'!$F$5)*'Таблица вводных'!$G$5)</f>
        <v>#REF!</v>
      </c>
      <c r="F1301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01" s="42" t="e">
        <f>('Исходник сравнение Дубай'!#REF!/2)-(('Исходник сравнение Дубай'!#REF!/2)*'Таблица вводных'!$G$7)</f>
        <v>#REF!</v>
      </c>
      <c r="H1301" s="43" t="e">
        <f>'Исходник сравнение Дубай'!#REF!/2</f>
        <v>#REF!</v>
      </c>
      <c r="I1301" s="42" t="e">
        <f>'Исходник сравнение Дубай'!#REF!/2-(('Исходник сравнение Дубай'!#REF!/2)*'Таблица вводных'!$G$9)</f>
        <v>#REF!</v>
      </c>
      <c r="J1301" s="13"/>
    </row>
    <row r="1302" spans="1:10" ht="13.2" customHeight="1">
      <c r="A1302" s="140"/>
      <c r="B1302" s="5">
        <v>45437</v>
      </c>
      <c r="C1302" s="42" t="e">
        <f>('Исходник сравнение Дубай'!#REF!/2)-(('Исходник сравнение Дубай'!#REF!/2)*'Таблица вводных'!$G$3)</f>
        <v>#REF!</v>
      </c>
      <c r="D1302" s="42" t="e">
        <f>('Исходник сравнение Дубай'!#REF!/2+'Таблица вводных'!$F$4)-('Исходник сравнение Дубай'!#REF!/2*'Таблица вводных'!$G$4)</f>
        <v>#REF!</v>
      </c>
      <c r="E1302" s="42" t="e">
        <f>('Исходник сравнение Дубай'!#REF!/2)-(('Исходник сравнение Дубай'!#REF!/2-'Таблица вводных'!$F$5)*'Таблица вводных'!$G$5)</f>
        <v>#REF!</v>
      </c>
      <c r="F1302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02" s="42" t="e">
        <f>('Исходник сравнение Дубай'!#REF!/2)-(('Исходник сравнение Дубай'!#REF!/2)*'Таблица вводных'!$G$7)</f>
        <v>#REF!</v>
      </c>
      <c r="H1302" s="43" t="e">
        <f>'Исходник сравнение Дубай'!#REF!/2</f>
        <v>#REF!</v>
      </c>
      <c r="I1302" s="42" t="e">
        <f>'Исходник сравнение Дубай'!#REF!/2-(('Исходник сравнение Дубай'!#REF!/2)*'Таблица вводных'!$G$9)</f>
        <v>#REF!</v>
      </c>
      <c r="J1302" s="13"/>
    </row>
    <row r="1303" spans="1:10" ht="13.2" customHeight="1">
      <c r="A1303" s="140"/>
      <c r="B1303" s="5">
        <v>45440</v>
      </c>
      <c r="C1303" s="42" t="e">
        <f>('Исходник сравнение Дубай'!#REF!/2)-(('Исходник сравнение Дубай'!#REF!/2)*'Таблица вводных'!$G$3)</f>
        <v>#REF!</v>
      </c>
      <c r="D1303" s="42" t="e">
        <f>('Исходник сравнение Дубай'!#REF!/2+'Таблица вводных'!$F$4)-('Исходник сравнение Дубай'!#REF!/2*'Таблица вводных'!$G$4)</f>
        <v>#REF!</v>
      </c>
      <c r="E1303" s="42" t="e">
        <f>('Исходник сравнение Дубай'!#REF!/2)-(('Исходник сравнение Дубай'!#REF!/2-'Таблица вводных'!$F$5)*'Таблица вводных'!$G$5)</f>
        <v>#REF!</v>
      </c>
      <c r="F1303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03" s="42" t="e">
        <f>('Исходник сравнение Дубай'!#REF!/2)-(('Исходник сравнение Дубай'!#REF!/2)*'Таблица вводных'!$G$7)</f>
        <v>#REF!</v>
      </c>
      <c r="H1303" s="43" t="e">
        <f>'Исходник сравнение Дубай'!#REF!/2</f>
        <v>#REF!</v>
      </c>
      <c r="I1303" s="42" t="e">
        <f>'Исходник сравнение Дубай'!#REF!/2-(('Исходник сравнение Дубай'!#REF!/2)*'Таблица вводных'!$G$9)</f>
        <v>#REF!</v>
      </c>
      <c r="J1303" s="13"/>
    </row>
    <row r="1304" spans="1:10" ht="13.2" customHeight="1">
      <c r="A1304" s="140"/>
      <c r="B1304" s="5">
        <v>45444</v>
      </c>
      <c r="C1304" s="42" t="e">
        <f>('Исходник сравнение Дубай'!#REF!/2)-(('Исходник сравнение Дубай'!#REF!/2)*'Таблица вводных'!$G$3)</f>
        <v>#REF!</v>
      </c>
      <c r="D1304" s="42" t="e">
        <f>('Исходник сравнение Дубай'!#REF!/2+'Таблица вводных'!$F$4)-('Исходник сравнение Дубай'!#REF!/2*'Таблица вводных'!$G$4)</f>
        <v>#REF!</v>
      </c>
      <c r="E1304" s="42" t="e">
        <f>('Исходник сравнение Дубай'!#REF!/2)-(('Исходник сравнение Дубай'!#REF!/2-'Таблица вводных'!$F$5)*'Таблица вводных'!$G$5)</f>
        <v>#REF!</v>
      </c>
      <c r="F1304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04" s="42" t="e">
        <f>('Исходник сравнение Дубай'!#REF!/2)-(('Исходник сравнение Дубай'!#REF!/2)*'Таблица вводных'!$G$7)</f>
        <v>#REF!</v>
      </c>
      <c r="H1304" s="43" t="e">
        <f>'Исходник сравнение Дубай'!#REF!/2</f>
        <v>#REF!</v>
      </c>
      <c r="I1304" s="42" t="e">
        <f>'Исходник сравнение Дубай'!#REF!/2-(('Исходник сравнение Дубай'!#REF!/2)*'Таблица вводных'!$G$9)</f>
        <v>#REF!</v>
      </c>
      <c r="J1304" s="13"/>
    </row>
    <row r="1305" spans="1:10" ht="13.2" customHeight="1">
      <c r="A1305" s="140"/>
      <c r="B1305" s="5">
        <v>45447</v>
      </c>
      <c r="C1305" s="42" t="e">
        <f>('Исходник сравнение Дубай'!#REF!/2)-(('Исходник сравнение Дубай'!#REF!/2)*'Таблица вводных'!$G$3)</f>
        <v>#REF!</v>
      </c>
      <c r="D1305" s="42" t="e">
        <f>('Исходник сравнение Дубай'!#REF!/2+'Таблица вводных'!$F$4)-('Исходник сравнение Дубай'!#REF!/2*'Таблица вводных'!$G$4)</f>
        <v>#REF!</v>
      </c>
      <c r="E1305" s="42" t="e">
        <f>('Исходник сравнение Дубай'!#REF!/2)-(('Исходник сравнение Дубай'!#REF!/2-'Таблица вводных'!$F$5)*'Таблица вводных'!$G$5)</f>
        <v>#REF!</v>
      </c>
      <c r="F1305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05" s="42" t="e">
        <f>('Исходник сравнение Дубай'!#REF!/2)-(('Исходник сравнение Дубай'!#REF!/2)*'Таблица вводных'!$G$7)</f>
        <v>#REF!</v>
      </c>
      <c r="H1305" s="43" t="e">
        <f>'Исходник сравнение Дубай'!#REF!/2</f>
        <v>#REF!</v>
      </c>
      <c r="I1305" s="42" t="e">
        <f>'Исходник сравнение Дубай'!#REF!/2-(('Исходник сравнение Дубай'!#REF!/2)*'Таблица вводных'!$G$9)</f>
        <v>#REF!</v>
      </c>
      <c r="J1305" s="13"/>
    </row>
    <row r="1306" spans="1:10" ht="13.2" customHeight="1">
      <c r="A1306" s="140"/>
      <c r="B1306" s="5">
        <v>45451</v>
      </c>
      <c r="C1306" s="42" t="e">
        <f>('Исходник сравнение Дубай'!#REF!/2)-(('Исходник сравнение Дубай'!#REF!/2)*'Таблица вводных'!$G$3)</f>
        <v>#REF!</v>
      </c>
      <c r="D1306" s="42" t="e">
        <f>('Исходник сравнение Дубай'!#REF!/2+'Таблица вводных'!$F$4)-('Исходник сравнение Дубай'!#REF!/2*'Таблица вводных'!$G$4)</f>
        <v>#REF!</v>
      </c>
      <c r="E1306" s="42" t="e">
        <f>('Исходник сравнение Дубай'!#REF!/2)-(('Исходник сравнение Дубай'!#REF!/2-'Таблица вводных'!$F$5)*'Таблица вводных'!$G$5)</f>
        <v>#REF!</v>
      </c>
      <c r="F1306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06" s="42" t="e">
        <f>('Исходник сравнение Дубай'!#REF!/2)-(('Исходник сравнение Дубай'!#REF!/2)*'Таблица вводных'!$G$7)</f>
        <v>#REF!</v>
      </c>
      <c r="H1306" s="43" t="e">
        <f>'Исходник сравнение Дубай'!#REF!/2</f>
        <v>#REF!</v>
      </c>
      <c r="I1306" s="42" t="e">
        <f>'Исходник сравнение Дубай'!#REF!/2-(('Исходник сравнение Дубай'!#REF!/2)*'Таблица вводных'!$G$9)</f>
        <v>#REF!</v>
      </c>
      <c r="J1306" s="13"/>
    </row>
    <row r="1307" spans="1:10" ht="13.2" customHeight="1">
      <c r="A1307" s="140"/>
      <c r="B1307" s="5">
        <v>45454</v>
      </c>
      <c r="C1307" s="42" t="e">
        <f>('Исходник сравнение Дубай'!#REF!/2)-(('Исходник сравнение Дубай'!#REF!/2)*'Таблица вводных'!$G$3)</f>
        <v>#REF!</v>
      </c>
      <c r="D1307" s="42" t="e">
        <f>('Исходник сравнение Дубай'!#REF!/2+'Таблица вводных'!$F$4)-('Исходник сравнение Дубай'!#REF!/2*'Таблица вводных'!$G$4)</f>
        <v>#REF!</v>
      </c>
      <c r="E1307" s="42" t="e">
        <f>('Исходник сравнение Дубай'!#REF!/2)-(('Исходник сравнение Дубай'!#REF!/2-'Таблица вводных'!$F$5)*'Таблица вводных'!$G$5)</f>
        <v>#REF!</v>
      </c>
      <c r="F1307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07" s="42" t="e">
        <f>('Исходник сравнение Дубай'!#REF!/2)-(('Исходник сравнение Дубай'!#REF!/2)*'Таблица вводных'!$G$7)</f>
        <v>#REF!</v>
      </c>
      <c r="H1307" s="43" t="e">
        <f>'Исходник сравнение Дубай'!#REF!/2</f>
        <v>#REF!</v>
      </c>
      <c r="I1307" s="42" t="e">
        <f>'Исходник сравнение Дубай'!#REF!/2-(('Исходник сравнение Дубай'!#REF!/2)*'Таблица вводных'!$G$9)</f>
        <v>#REF!</v>
      </c>
      <c r="J1307" s="13"/>
    </row>
    <row r="1308" spans="1:10" ht="13.2" customHeight="1">
      <c r="A1308" s="140"/>
      <c r="B1308" s="5"/>
      <c r="C1308" s="42" t="e">
        <f>('Исходник сравнение Дубай'!#REF!/2)-(('Исходник сравнение Дубай'!#REF!/2)*'Таблица вводных'!$G$3)</f>
        <v>#REF!</v>
      </c>
      <c r="D1308" s="42" t="e">
        <f>('Исходник сравнение Дубай'!#REF!/2+'Таблица вводных'!$F$4)-('Исходник сравнение Дубай'!#REF!/2*'Таблица вводных'!$G$4)</f>
        <v>#REF!</v>
      </c>
      <c r="E1308" s="42" t="e">
        <f>('Исходник сравнение Дубай'!#REF!/2)-(('Исходник сравнение Дубай'!#REF!/2-'Таблица вводных'!$F$5)*'Таблица вводных'!$G$5)</f>
        <v>#REF!</v>
      </c>
      <c r="F1308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08" s="42" t="e">
        <f>('Исходник сравнение Дубай'!#REF!/2)-(('Исходник сравнение Дубай'!#REF!/2)*'Таблица вводных'!$G$7)</f>
        <v>#REF!</v>
      </c>
      <c r="H1308" s="43" t="e">
        <f>'Исходник сравнение Дубай'!#REF!/2</f>
        <v>#REF!</v>
      </c>
      <c r="I1308" s="42" t="e">
        <f>'Исходник сравнение Дубай'!#REF!/2-(('Исходник сравнение Дубай'!#REF!/2)*'Таблица вводных'!$G$9)</f>
        <v>#REF!</v>
      </c>
      <c r="J1308" s="13"/>
    </row>
    <row r="1309" spans="1:10" ht="13.2" customHeight="1">
      <c r="A1309" s="140"/>
      <c r="B1309" s="5"/>
      <c r="C1309" s="42" t="e">
        <f>('Исходник сравнение Дубай'!#REF!/2)-(('Исходник сравнение Дубай'!#REF!/2)*'Таблица вводных'!$G$3)</f>
        <v>#REF!</v>
      </c>
      <c r="D1309" s="42" t="e">
        <f>('Исходник сравнение Дубай'!#REF!/2+'Таблица вводных'!$F$4)-('Исходник сравнение Дубай'!#REF!/2*'Таблица вводных'!$G$4)</f>
        <v>#REF!</v>
      </c>
      <c r="E1309" s="42" t="e">
        <f>('Исходник сравнение Дубай'!#REF!/2)-(('Исходник сравнение Дубай'!#REF!/2-'Таблица вводных'!$F$5)*'Таблица вводных'!$G$5)</f>
        <v>#REF!</v>
      </c>
      <c r="F1309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09" s="42" t="e">
        <f>('Исходник сравнение Дубай'!#REF!/2)-(('Исходник сравнение Дубай'!#REF!/2)*'Таблица вводных'!$G$7)</f>
        <v>#REF!</v>
      </c>
      <c r="H1309" s="43" t="e">
        <f>'Исходник сравнение Дубай'!#REF!/2</f>
        <v>#REF!</v>
      </c>
      <c r="I1309" s="42" t="e">
        <f>'Исходник сравнение Дубай'!#REF!/2-(('Исходник сравнение Дубай'!#REF!/2)*'Таблица вводных'!$G$9)</f>
        <v>#REF!</v>
      </c>
      <c r="J1309" s="13"/>
    </row>
    <row r="1310" spans="1:10" ht="13.2" customHeight="1">
      <c r="A1310" s="140"/>
      <c r="B1310" s="5"/>
      <c r="C1310" s="42" t="e">
        <f>('Исходник сравнение Дубай'!#REF!/2)-(('Исходник сравнение Дубай'!#REF!/2)*'Таблица вводных'!$G$3)</f>
        <v>#REF!</v>
      </c>
      <c r="D1310" s="42" t="e">
        <f>('Исходник сравнение Дубай'!#REF!/2+'Таблица вводных'!$F$4)-('Исходник сравнение Дубай'!#REF!/2*'Таблица вводных'!$G$4)</f>
        <v>#REF!</v>
      </c>
      <c r="E1310" s="42" t="e">
        <f>('Исходник сравнение Дубай'!#REF!/2)-(('Исходник сравнение Дубай'!#REF!/2-'Таблица вводных'!$F$5)*'Таблица вводных'!$G$5)</f>
        <v>#REF!</v>
      </c>
      <c r="F1310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10" s="42" t="e">
        <f>('Исходник сравнение Дубай'!#REF!/2)-(('Исходник сравнение Дубай'!#REF!/2)*'Таблица вводных'!$G$7)</f>
        <v>#REF!</v>
      </c>
      <c r="H1310" s="43" t="e">
        <f>'Исходник сравнение Дубай'!#REF!/2</f>
        <v>#REF!</v>
      </c>
      <c r="I1310" s="42" t="e">
        <f>'Исходник сравнение Дубай'!#REF!/2-(('Исходник сравнение Дубай'!#REF!/2)*'Таблица вводных'!$G$9)</f>
        <v>#REF!</v>
      </c>
      <c r="J1310" s="13"/>
    </row>
    <row r="1311" spans="1:10" ht="13.2" customHeight="1">
      <c r="A1311" s="140"/>
      <c r="B1311" s="5"/>
      <c r="C1311" s="42" t="e">
        <f>('Исходник сравнение Дубай'!#REF!/2)-(('Исходник сравнение Дубай'!#REF!/2)*'Таблица вводных'!$G$3)</f>
        <v>#REF!</v>
      </c>
      <c r="D1311" s="42" t="e">
        <f>('Исходник сравнение Дубай'!#REF!/2+'Таблица вводных'!$F$4)-('Исходник сравнение Дубай'!#REF!/2*'Таблица вводных'!$G$4)</f>
        <v>#REF!</v>
      </c>
      <c r="E1311" s="42" t="e">
        <f>('Исходник сравнение Дубай'!#REF!/2)-(('Исходник сравнение Дубай'!#REF!/2-'Таблица вводных'!$F$5)*'Таблица вводных'!$G$5)</f>
        <v>#REF!</v>
      </c>
      <c r="F1311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11" s="42" t="e">
        <f>('Исходник сравнение Дубай'!#REF!/2)-(('Исходник сравнение Дубай'!#REF!/2)*'Таблица вводных'!$G$7)</f>
        <v>#REF!</v>
      </c>
      <c r="H1311" s="43" t="e">
        <f>'Исходник сравнение Дубай'!#REF!/2</f>
        <v>#REF!</v>
      </c>
      <c r="I1311" s="42" t="e">
        <f>'Исходник сравнение Дубай'!#REF!/2-(('Исходник сравнение Дубай'!#REF!/2)*'Таблица вводных'!$G$9)</f>
        <v>#REF!</v>
      </c>
      <c r="J1311" s="13"/>
    </row>
    <row r="1312" spans="1:10" ht="13.2" customHeight="1">
      <c r="A1312" s="140"/>
      <c r="B1312" s="5"/>
      <c r="C1312" s="42" t="e">
        <f>('Исходник сравнение Дубай'!#REF!/2)-(('Исходник сравнение Дубай'!#REF!/2)*'Таблица вводных'!$G$3)</f>
        <v>#REF!</v>
      </c>
      <c r="D1312" s="42" t="e">
        <f>('Исходник сравнение Дубай'!#REF!/2+'Таблица вводных'!$F$4)-('Исходник сравнение Дубай'!#REF!/2*'Таблица вводных'!$G$4)</f>
        <v>#REF!</v>
      </c>
      <c r="E1312" s="42" t="e">
        <f>('Исходник сравнение Дубай'!#REF!/2)-(('Исходник сравнение Дубай'!#REF!/2-'Таблица вводных'!$F$5)*'Таблица вводных'!$G$5)</f>
        <v>#REF!</v>
      </c>
      <c r="F1312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12" s="42" t="e">
        <f>('Исходник сравнение Дубай'!#REF!/2)-(('Исходник сравнение Дубай'!#REF!/2)*'Таблица вводных'!$G$7)</f>
        <v>#REF!</v>
      </c>
      <c r="H1312" s="43" t="e">
        <f>'Исходник сравнение Дубай'!#REF!/2</f>
        <v>#REF!</v>
      </c>
      <c r="I1312" s="42" t="e">
        <f>'Исходник сравнение Дубай'!#REF!/2-(('Исходник сравнение Дубай'!#REF!/2)*'Таблица вводных'!$G$9)</f>
        <v>#REF!</v>
      </c>
      <c r="J1312" s="13"/>
    </row>
    <row r="1313" spans="1:10" ht="13.2" customHeight="1">
      <c r="A1313" s="140"/>
      <c r="B1313" s="5"/>
      <c r="C1313" s="42" t="e">
        <f>('Исходник сравнение Дубай'!#REF!/2)-(('Исходник сравнение Дубай'!#REF!/2)*'Таблица вводных'!$G$3)</f>
        <v>#REF!</v>
      </c>
      <c r="D1313" s="42" t="e">
        <f>('Исходник сравнение Дубай'!#REF!/2+'Таблица вводных'!$F$4)-('Исходник сравнение Дубай'!#REF!/2*'Таблица вводных'!$G$4)</f>
        <v>#REF!</v>
      </c>
      <c r="E1313" s="42" t="e">
        <f>('Исходник сравнение Дубай'!#REF!/2)-(('Исходник сравнение Дубай'!#REF!/2-'Таблица вводных'!$F$5)*'Таблица вводных'!$G$5)</f>
        <v>#REF!</v>
      </c>
      <c r="F1313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13" s="42" t="e">
        <f>('Исходник сравнение Дубай'!#REF!/2)-(('Исходник сравнение Дубай'!#REF!/2)*'Таблица вводных'!$G$7)</f>
        <v>#REF!</v>
      </c>
      <c r="H1313" s="43" t="e">
        <f>'Исходник сравнение Дубай'!#REF!/2</f>
        <v>#REF!</v>
      </c>
      <c r="I1313" s="42" t="e">
        <f>'Исходник сравнение Дубай'!#REF!/2-(('Исходник сравнение Дубай'!#REF!/2)*'Таблица вводных'!$G$9)</f>
        <v>#REF!</v>
      </c>
      <c r="J1313" s="13"/>
    </row>
    <row r="1314" spans="1:10" ht="13.2" customHeight="1">
      <c r="A1314" s="140"/>
      <c r="B1314" s="5"/>
      <c r="C1314" s="42" t="e">
        <f>('Исходник сравнение Дубай'!#REF!/2)-(('Исходник сравнение Дубай'!#REF!/2)*'Таблица вводных'!$G$3)</f>
        <v>#REF!</v>
      </c>
      <c r="D1314" s="42" t="e">
        <f>('Исходник сравнение Дубай'!#REF!/2+'Таблица вводных'!$F$4)-('Исходник сравнение Дубай'!#REF!/2*'Таблица вводных'!$G$4)</f>
        <v>#REF!</v>
      </c>
      <c r="E1314" s="42" t="e">
        <f>('Исходник сравнение Дубай'!#REF!/2)-(('Исходник сравнение Дубай'!#REF!/2-'Таблица вводных'!$F$5)*'Таблица вводных'!$G$5)</f>
        <v>#REF!</v>
      </c>
      <c r="F1314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14" s="42" t="e">
        <f>('Исходник сравнение Дубай'!#REF!/2)-(('Исходник сравнение Дубай'!#REF!/2)*'Таблица вводных'!$G$7)</f>
        <v>#REF!</v>
      </c>
      <c r="H1314" s="43" t="e">
        <f>'Исходник сравнение Дубай'!#REF!/2</f>
        <v>#REF!</v>
      </c>
      <c r="I1314" s="42" t="e">
        <f>'Исходник сравнение Дубай'!#REF!/2-(('Исходник сравнение Дубай'!#REF!/2)*'Таблица вводных'!$G$9)</f>
        <v>#REF!</v>
      </c>
      <c r="J1314" s="13"/>
    </row>
    <row r="1315" spans="1:10" ht="13.2" customHeight="1">
      <c r="A1315" s="141"/>
      <c r="B1315" s="18"/>
      <c r="C1315" s="44" t="e">
        <f>('Исходник сравнение Дубай'!#REF!/2)-(('Исходник сравнение Дубай'!#REF!/2)*'Таблица вводных'!$G$3)</f>
        <v>#REF!</v>
      </c>
      <c r="D1315" s="44" t="e">
        <f>('Исходник сравнение Дубай'!#REF!/2+'Таблица вводных'!$F$4)-('Исходник сравнение Дубай'!#REF!/2*'Таблица вводных'!$G$4)</f>
        <v>#REF!</v>
      </c>
      <c r="E1315" s="44" t="e">
        <f>('Исходник сравнение Дубай'!#REF!/2)-(('Исходник сравнение Дубай'!#REF!/2-'Таблица вводных'!$F$5)*'Таблица вводных'!$G$5)</f>
        <v>#REF!</v>
      </c>
      <c r="F1315" s="44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315" s="44" t="e">
        <f>('Исходник сравнение Дубай'!#REF!/2)-(('Исходник сравнение Дубай'!#REF!/2)*'Таблица вводных'!$G$7)</f>
        <v>#REF!</v>
      </c>
      <c r="H1315" s="45" t="e">
        <f>'Исходник сравнение Дубай'!#REF!/2</f>
        <v>#REF!</v>
      </c>
      <c r="I1315" s="44" t="e">
        <f>'Исходник сравнение Дубай'!#REF!/2-(('Исходник сравнение Дубай'!#REF!/2)*'Таблица вводных'!$G$9)</f>
        <v>#REF!</v>
      </c>
      <c r="J1315" s="22"/>
    </row>
    <row r="1316" spans="1:10" ht="13.2" customHeight="1">
      <c r="A1316" s="143" t="s">
        <v>263</v>
      </c>
      <c r="B1316" s="5">
        <v>45423</v>
      </c>
      <c r="C1316" s="40">
        <f>('Исходник сравнение Дубай'!$C1208/2)-(('Исходник сравнение Дубай'!$C1208/2)*'Таблица вводных'!$G$3)</f>
        <v>0</v>
      </c>
      <c r="D1316" s="40">
        <f>('Исходник сравнение Дубай'!$D1208/2+'Таблица вводных'!$F$4)-('Исходник сравнение Дубай'!$D1208/2*'Таблица вводных'!$G$4)</f>
        <v>7</v>
      </c>
      <c r="E1316" s="40">
        <f>('Исходник сравнение Дубай'!$E1208/2)-(('Исходник сравнение Дубай'!$E1208/2-'Таблица вводных'!$F$5)*'Таблица вводных'!$G$5)</f>
        <v>0.82499999999999996</v>
      </c>
      <c r="F1316" s="40">
        <f>('Исходник сравнение Дубай'!$F1208/2+'Таблица вводных'!$F$6)-(('Исходник сравнение Дубай'!$F1208/2+'Таблица вводных'!$F$6)*'Таблица вводных'!$G$6)</f>
        <v>21.6</v>
      </c>
      <c r="G1316" s="40">
        <f>('Исходник сравнение Дубай'!$G1208/2)-(('Исходник сравнение Дубай'!$G1208/2)*'Таблица вводных'!$G$7)</f>
        <v>0</v>
      </c>
      <c r="H1316" s="41">
        <f>'Исходник сравнение Дубай'!$H1208/2</f>
        <v>0</v>
      </c>
      <c r="I1316" s="40">
        <f>'Исходник сравнение Дубай'!$I1208/2-(('Исходник сравнение Дубай'!$I1208/2)*'Таблица вводных'!$G$9)</f>
        <v>0</v>
      </c>
      <c r="J1316" s="10" t="s">
        <v>163</v>
      </c>
    </row>
    <row r="1317" spans="1:10" ht="13.2" customHeight="1">
      <c r="A1317" s="140"/>
      <c r="B1317" s="5">
        <v>45426</v>
      </c>
      <c r="C1317" s="42">
        <f>('Исходник сравнение Дубай'!$C1209/2)-(('Исходник сравнение Дубай'!$C1209/2)*'Таблица вводных'!$G$3)</f>
        <v>0</v>
      </c>
      <c r="D1317" s="42">
        <f>('Исходник сравнение Дубай'!$D1209/2+'Таблица вводных'!$F$4)-('Исходник сравнение Дубай'!$D1209/2*'Таблица вводных'!$G$4)</f>
        <v>7</v>
      </c>
      <c r="E1317" s="42">
        <f>('Исходник сравнение Дубай'!$E1209/2)-(('Исходник сравнение Дубай'!$E1209/2-'Таблица вводных'!$F$5)*'Таблица вводных'!$G$5)</f>
        <v>0.82499999999999996</v>
      </c>
      <c r="F1317" s="42">
        <f>('Исходник сравнение Дубай'!$F1209/2+'Таблица вводных'!$F$6)-(('Исходник сравнение Дубай'!$F1209/2+'Таблица вводных'!$F$6)*'Таблица вводных'!$G$6)</f>
        <v>21.6</v>
      </c>
      <c r="G1317" s="42">
        <f>('Исходник сравнение Дубай'!$G1209/2)-(('Исходник сравнение Дубай'!$G1209/2)*'Таблица вводных'!$G$7)</f>
        <v>0</v>
      </c>
      <c r="H1317" s="43">
        <f>'Исходник сравнение Дубай'!$H1209/2</f>
        <v>0</v>
      </c>
      <c r="I1317" s="42">
        <f>'Исходник сравнение Дубай'!$I1209/2-(('Исходник сравнение Дубай'!$I1209/2)*'Таблица вводных'!$G$9)</f>
        <v>0</v>
      </c>
      <c r="J1317" s="13" t="s">
        <v>163</v>
      </c>
    </row>
    <row r="1318" spans="1:10" ht="13.2" customHeight="1">
      <c r="A1318" s="140"/>
      <c r="B1318" s="5">
        <v>45430</v>
      </c>
      <c r="C1318" s="42">
        <f>('Исходник сравнение Дубай'!$C1210/2)-(('Исходник сравнение Дубай'!$C1210/2)*'Таблица вводных'!$G$3)</f>
        <v>0</v>
      </c>
      <c r="D1318" s="42">
        <f>('Исходник сравнение Дубай'!$D1210/2+'Таблица вводных'!$F$4)-('Исходник сравнение Дубай'!$D1210/2*'Таблица вводных'!$G$4)</f>
        <v>7</v>
      </c>
      <c r="E1318" s="42">
        <f>('Исходник сравнение Дубай'!$E1210/2)-(('Исходник сравнение Дубай'!$E1210/2-'Таблица вводных'!$F$5)*'Таблица вводных'!$G$5)</f>
        <v>0.82499999999999996</v>
      </c>
      <c r="F1318" s="42">
        <f>('Исходник сравнение Дубай'!$F1210/2+'Таблица вводных'!$F$6)-(('Исходник сравнение Дубай'!$F1210/2+'Таблица вводных'!$F$6)*'Таблица вводных'!$G$6)</f>
        <v>21.6</v>
      </c>
      <c r="G1318" s="42">
        <f>('Исходник сравнение Дубай'!$G1210/2)-(('Исходник сравнение Дубай'!$G1210/2)*'Таблица вводных'!$G$7)</f>
        <v>0</v>
      </c>
      <c r="H1318" s="43">
        <f>'Исходник сравнение Дубай'!$H1210/2</f>
        <v>0</v>
      </c>
      <c r="I1318" s="42">
        <f>'Исходник сравнение Дубай'!$I1210/2-(('Исходник сравнение Дубай'!$I1210/2)*'Таблица вводных'!$G$9)</f>
        <v>0</v>
      </c>
      <c r="J1318" s="13" t="s">
        <v>163</v>
      </c>
    </row>
    <row r="1319" spans="1:10" ht="13.2" customHeight="1">
      <c r="A1319" s="140"/>
      <c r="B1319" s="5">
        <v>45433</v>
      </c>
      <c r="C1319" s="42">
        <f>('Исходник сравнение Дубай'!$C1211/2)-(('Исходник сравнение Дубай'!$C1211/2)*'Таблица вводных'!$G$3)</f>
        <v>0</v>
      </c>
      <c r="D1319" s="42">
        <f>('Исходник сравнение Дубай'!$D1211/2+'Таблица вводных'!$F$4)-('Исходник сравнение Дубай'!$D1211/2*'Таблица вводных'!$G$4)</f>
        <v>7</v>
      </c>
      <c r="E1319" s="42">
        <f>('Исходник сравнение Дубай'!$E1211/2)-(('Исходник сравнение Дубай'!$E1211/2-'Таблица вводных'!$F$5)*'Таблица вводных'!$G$5)</f>
        <v>0.82499999999999996</v>
      </c>
      <c r="F1319" s="42">
        <f>('Исходник сравнение Дубай'!$F1211/2+'Таблица вводных'!$F$6)-(('Исходник сравнение Дубай'!$F1211/2+'Таблица вводных'!$F$6)*'Таблица вводных'!$G$6)</f>
        <v>21.6</v>
      </c>
      <c r="G1319" s="42">
        <f>('Исходник сравнение Дубай'!$G1211/2)-(('Исходник сравнение Дубай'!$G1211/2)*'Таблица вводных'!$G$7)</f>
        <v>0</v>
      </c>
      <c r="H1319" s="43">
        <f>'Исходник сравнение Дубай'!$H1211/2</f>
        <v>0</v>
      </c>
      <c r="I1319" s="42">
        <f>'Исходник сравнение Дубай'!$I1211/2-(('Исходник сравнение Дубай'!$I1211/2)*'Таблица вводных'!$G$9)</f>
        <v>0</v>
      </c>
      <c r="J1319" s="13" t="s">
        <v>163</v>
      </c>
    </row>
    <row r="1320" spans="1:10" ht="13.2" customHeight="1">
      <c r="A1320" s="140"/>
      <c r="B1320" s="5">
        <v>45437</v>
      </c>
      <c r="C1320" s="42">
        <f>('Исходник сравнение Дубай'!$C1212/2)-(('Исходник сравнение Дубай'!$C1212/2)*'Таблица вводных'!$G$3)</f>
        <v>0</v>
      </c>
      <c r="D1320" s="42">
        <f>('Исходник сравнение Дубай'!$D1212/2+'Таблица вводных'!$F$4)-('Исходник сравнение Дубай'!$D1212/2*'Таблица вводных'!$G$4)</f>
        <v>7</v>
      </c>
      <c r="E1320" s="42">
        <f>('Исходник сравнение Дубай'!$E1212/2)-(('Исходник сравнение Дубай'!$E1212/2-'Таблица вводных'!$F$5)*'Таблица вводных'!$G$5)</f>
        <v>0.82499999999999996</v>
      </c>
      <c r="F1320" s="42">
        <f>('Исходник сравнение Дубай'!$F1212/2+'Таблица вводных'!$F$6)-(('Исходник сравнение Дубай'!$F1212/2+'Таблица вводных'!$F$6)*'Таблица вводных'!$G$6)</f>
        <v>21.6</v>
      </c>
      <c r="G1320" s="42">
        <f>('Исходник сравнение Дубай'!$G1212/2)-(('Исходник сравнение Дубай'!$G1212/2)*'Таблица вводных'!$G$7)</f>
        <v>0</v>
      </c>
      <c r="H1320" s="43">
        <f>'Исходник сравнение Дубай'!$H1212/2</f>
        <v>0</v>
      </c>
      <c r="I1320" s="42">
        <f>'Исходник сравнение Дубай'!$I1212/2-(('Исходник сравнение Дубай'!$I1212/2)*'Таблица вводных'!$G$9)</f>
        <v>0</v>
      </c>
      <c r="J1320" s="13" t="s">
        <v>163</v>
      </c>
    </row>
    <row r="1321" spans="1:10" ht="13.2" customHeight="1">
      <c r="A1321" s="140"/>
      <c r="B1321" s="5">
        <v>45440</v>
      </c>
      <c r="C1321" s="42">
        <f>('Исходник сравнение Дубай'!$C1213/2)-(('Исходник сравнение Дубай'!$C1213/2)*'Таблица вводных'!$G$3)</f>
        <v>0</v>
      </c>
      <c r="D1321" s="42">
        <f>('Исходник сравнение Дубай'!$D1213/2+'Таблица вводных'!$F$4)-('Исходник сравнение Дубай'!$D1213/2*'Таблица вводных'!$G$4)</f>
        <v>7</v>
      </c>
      <c r="E1321" s="42">
        <f>('Исходник сравнение Дубай'!$E1213/2)-(('Исходник сравнение Дубай'!$E1213/2-'Таблица вводных'!$F$5)*'Таблица вводных'!$G$5)</f>
        <v>0.82499999999999996</v>
      </c>
      <c r="F1321" s="42">
        <f>('Исходник сравнение Дубай'!$F1213/2+'Таблица вводных'!$F$6)-(('Исходник сравнение Дубай'!$F1213/2+'Таблица вводных'!$F$6)*'Таблица вводных'!$G$6)</f>
        <v>21.6</v>
      </c>
      <c r="G1321" s="42">
        <f>('Исходник сравнение Дубай'!$G1213/2)-(('Исходник сравнение Дубай'!$G1213/2)*'Таблица вводных'!$G$7)</f>
        <v>0</v>
      </c>
      <c r="H1321" s="43">
        <f>'Исходник сравнение Дубай'!$H1213/2</f>
        <v>0</v>
      </c>
      <c r="I1321" s="42">
        <f>'Исходник сравнение Дубай'!$I1213/2-(('Исходник сравнение Дубай'!$I1213/2)*'Таблица вводных'!$G$9)</f>
        <v>0</v>
      </c>
      <c r="J1321" s="13" t="s">
        <v>163</v>
      </c>
    </row>
    <row r="1322" spans="1:10" ht="13.2" customHeight="1">
      <c r="A1322" s="140"/>
      <c r="B1322" s="5">
        <v>45444</v>
      </c>
      <c r="C1322" s="42">
        <f>('Исходник сравнение Дубай'!$C1214/2)-(('Исходник сравнение Дубай'!$C1214/2)*'Таблица вводных'!$G$3)</f>
        <v>0</v>
      </c>
      <c r="D1322" s="42">
        <f>('Исходник сравнение Дубай'!$D1214/2+'Таблица вводных'!$F$4)-('Исходник сравнение Дубай'!$D1214/2*'Таблица вводных'!$G$4)</f>
        <v>7</v>
      </c>
      <c r="E1322" s="42">
        <f>('Исходник сравнение Дубай'!$E1214/2)-(('Исходник сравнение Дубай'!$E1214/2-'Таблица вводных'!$F$5)*'Таблица вводных'!$G$5)</f>
        <v>0.82499999999999996</v>
      </c>
      <c r="F1322" s="42">
        <f>('Исходник сравнение Дубай'!$F1214/2+'Таблица вводных'!$F$6)-(('Исходник сравнение Дубай'!$F1214/2+'Таблица вводных'!$F$6)*'Таблица вводных'!$G$6)</f>
        <v>21.6</v>
      </c>
      <c r="G1322" s="42">
        <f>('Исходник сравнение Дубай'!$G1214/2)-(('Исходник сравнение Дубай'!$G1214/2)*'Таблица вводных'!$G$7)</f>
        <v>0</v>
      </c>
      <c r="H1322" s="43">
        <f>'Исходник сравнение Дубай'!$H1214/2</f>
        <v>0</v>
      </c>
      <c r="I1322" s="42">
        <f>'Исходник сравнение Дубай'!$I1214/2-(('Исходник сравнение Дубай'!$I1214/2)*'Таблица вводных'!$G$9)</f>
        <v>0</v>
      </c>
      <c r="J1322" s="13" t="s">
        <v>163</v>
      </c>
    </row>
    <row r="1323" spans="1:10" ht="13.2" customHeight="1">
      <c r="A1323" s="140"/>
      <c r="B1323" s="5">
        <v>45447</v>
      </c>
      <c r="C1323" s="42">
        <f>('Исходник сравнение Дубай'!$C1215/2)-(('Исходник сравнение Дубай'!$C1215/2)*'Таблица вводных'!$G$3)</f>
        <v>0</v>
      </c>
      <c r="D1323" s="42">
        <f>('Исходник сравнение Дубай'!$D1215/2+'Таблица вводных'!$F$4)-('Исходник сравнение Дубай'!$D1215/2*'Таблица вводных'!$G$4)</f>
        <v>7</v>
      </c>
      <c r="E1323" s="42">
        <f>('Исходник сравнение Дубай'!$E1215/2)-(('Исходник сравнение Дубай'!$E1215/2-'Таблица вводных'!$F$5)*'Таблица вводных'!$G$5)</f>
        <v>0.82499999999999996</v>
      </c>
      <c r="F1323" s="42">
        <f>('Исходник сравнение Дубай'!$F1215/2+'Таблица вводных'!$F$6)-(('Исходник сравнение Дубай'!$F1215/2+'Таблица вводных'!$F$6)*'Таблица вводных'!$G$6)</f>
        <v>21.6</v>
      </c>
      <c r="G1323" s="42">
        <f>('Исходник сравнение Дубай'!$G1215/2)-(('Исходник сравнение Дубай'!$G1215/2)*'Таблица вводных'!$G$7)</f>
        <v>0</v>
      </c>
      <c r="H1323" s="43">
        <f>'Исходник сравнение Дубай'!$H1215/2</f>
        <v>0</v>
      </c>
      <c r="I1323" s="42">
        <f>'Исходник сравнение Дубай'!$I1215/2-(('Исходник сравнение Дубай'!$I1215/2)*'Таблица вводных'!$G$9)</f>
        <v>0</v>
      </c>
      <c r="J1323" s="13" t="s">
        <v>163</v>
      </c>
    </row>
    <row r="1324" spans="1:10" ht="13.2" customHeight="1">
      <c r="A1324" s="140"/>
      <c r="B1324" s="5">
        <v>45451</v>
      </c>
      <c r="C1324" s="42">
        <f>('Исходник сравнение Дубай'!$C1216/2)-(('Исходник сравнение Дубай'!$C1216/2)*'Таблица вводных'!$G$3)</f>
        <v>0</v>
      </c>
      <c r="D1324" s="42">
        <f>('Исходник сравнение Дубай'!$D1216/2+'Таблица вводных'!$F$4)-('Исходник сравнение Дубай'!$D1216/2*'Таблица вводных'!$G$4)</f>
        <v>7</v>
      </c>
      <c r="E1324" s="42">
        <f>('Исходник сравнение Дубай'!$E1216/2)-(('Исходник сравнение Дубай'!$E1216/2-'Таблица вводных'!$F$5)*'Таблица вводных'!$G$5)</f>
        <v>0.82499999999999996</v>
      </c>
      <c r="F1324" s="42">
        <f>('Исходник сравнение Дубай'!$F1216/2+'Таблица вводных'!$F$6)-(('Исходник сравнение Дубай'!$F1216/2+'Таблица вводных'!$F$6)*'Таблица вводных'!$G$6)</f>
        <v>21.6</v>
      </c>
      <c r="G1324" s="42">
        <f>('Исходник сравнение Дубай'!$G1216/2)-(('Исходник сравнение Дубай'!$G1216/2)*'Таблица вводных'!$G$7)</f>
        <v>0</v>
      </c>
      <c r="H1324" s="43">
        <f>'Исходник сравнение Дубай'!$H1216/2</f>
        <v>0</v>
      </c>
      <c r="I1324" s="42">
        <f>'Исходник сравнение Дубай'!$I1216/2-(('Исходник сравнение Дубай'!$I1216/2)*'Таблица вводных'!$G$9)</f>
        <v>0</v>
      </c>
      <c r="J1324" s="13" t="s">
        <v>163</v>
      </c>
    </row>
    <row r="1325" spans="1:10" ht="13.2" customHeight="1">
      <c r="A1325" s="140"/>
      <c r="B1325" s="5">
        <v>45454</v>
      </c>
      <c r="C1325" s="42">
        <f>('Исходник сравнение Дубай'!$C1217/2)-(('Исходник сравнение Дубай'!$C1217/2)*'Таблица вводных'!$G$3)</f>
        <v>0</v>
      </c>
      <c r="D1325" s="42">
        <f>('Исходник сравнение Дубай'!$D1217/2+'Таблица вводных'!$F$4)-('Исходник сравнение Дубай'!$D1217/2*'Таблица вводных'!$G$4)</f>
        <v>7</v>
      </c>
      <c r="E1325" s="42">
        <f>('Исходник сравнение Дубай'!$E1217/2)-(('Исходник сравнение Дубай'!$E1217/2-'Таблица вводных'!$F$5)*'Таблица вводных'!$G$5)</f>
        <v>0.82499999999999996</v>
      </c>
      <c r="F1325" s="42">
        <f>('Исходник сравнение Дубай'!$F1217/2+'Таблица вводных'!$F$6)-(('Исходник сравнение Дубай'!$F1217/2+'Таблица вводных'!$F$6)*'Таблица вводных'!$G$6)</f>
        <v>21.6</v>
      </c>
      <c r="G1325" s="42">
        <f>('Исходник сравнение Дубай'!$G1217/2)-(('Исходник сравнение Дубай'!$G1217/2)*'Таблица вводных'!$G$7)</f>
        <v>0</v>
      </c>
      <c r="H1325" s="43">
        <f>'Исходник сравнение Дубай'!$H1217/2</f>
        <v>0</v>
      </c>
      <c r="I1325" s="42">
        <f>'Исходник сравнение Дубай'!$I1217/2-(('Исходник сравнение Дубай'!$I1217/2)*'Таблица вводных'!$G$9)</f>
        <v>0</v>
      </c>
      <c r="J1325" s="13" t="s">
        <v>163</v>
      </c>
    </row>
    <row r="1326" spans="1:10" ht="13.2" customHeight="1">
      <c r="A1326" s="140"/>
      <c r="B1326" s="5"/>
      <c r="C1326" s="42">
        <f>('Исходник сравнение Дубай'!$C1218/2)-(('Исходник сравнение Дубай'!$C1218/2)*'Таблица вводных'!$G$3)</f>
        <v>0</v>
      </c>
      <c r="D1326" s="42">
        <f>('Исходник сравнение Дубай'!$D1218/2+'Таблица вводных'!$F$4)-('Исходник сравнение Дубай'!$D1218/2*'Таблица вводных'!$G$4)</f>
        <v>7</v>
      </c>
      <c r="E1326" s="42">
        <f>('Исходник сравнение Дубай'!$E1218/2)-(('Исходник сравнение Дубай'!$E1218/2-'Таблица вводных'!$F$5)*'Таблица вводных'!$G$5)</f>
        <v>0.82499999999999996</v>
      </c>
      <c r="F1326" s="42">
        <f>('Исходник сравнение Дубай'!$F1218/2+'Таблица вводных'!$F$6)-(('Исходник сравнение Дубай'!$F1218/2+'Таблица вводных'!$F$6)*'Таблица вводных'!$G$6)</f>
        <v>21.6</v>
      </c>
      <c r="G1326" s="42">
        <f>('Исходник сравнение Дубай'!$G1218/2)-(('Исходник сравнение Дубай'!$G1218/2)*'Таблица вводных'!$G$7)</f>
        <v>0</v>
      </c>
      <c r="H1326" s="43">
        <f>'Исходник сравнение Дубай'!$H1218/2</f>
        <v>0</v>
      </c>
      <c r="I1326" s="42">
        <f>'Исходник сравнение Дубай'!$I1218/2-(('Исходник сравнение Дубай'!$I1218/2)*'Таблица вводных'!$G$9)</f>
        <v>0</v>
      </c>
      <c r="J1326" s="13" t="s">
        <v>163</v>
      </c>
    </row>
    <row r="1327" spans="1:10" ht="13.2" customHeight="1">
      <c r="A1327" s="140"/>
      <c r="B1327" s="5"/>
      <c r="C1327" s="42">
        <f>('Исходник сравнение Дубай'!$C1219/2)-(('Исходник сравнение Дубай'!$C1219/2)*'Таблица вводных'!$G$3)</f>
        <v>0</v>
      </c>
      <c r="D1327" s="42">
        <f>('Исходник сравнение Дубай'!$D1219/2+'Таблица вводных'!$F$4)-('Исходник сравнение Дубай'!$D1219/2*'Таблица вводных'!$G$4)</f>
        <v>7</v>
      </c>
      <c r="E1327" s="42">
        <f>('Исходник сравнение Дубай'!$E1219/2)-(('Исходник сравнение Дубай'!$E1219/2-'Таблица вводных'!$F$5)*'Таблица вводных'!$G$5)</f>
        <v>0.82499999999999996</v>
      </c>
      <c r="F1327" s="42">
        <f>('Исходник сравнение Дубай'!$F1219/2+'Таблица вводных'!$F$6)-(('Исходник сравнение Дубай'!$F1219/2+'Таблица вводных'!$F$6)*'Таблица вводных'!$G$6)</f>
        <v>21.6</v>
      </c>
      <c r="G1327" s="42">
        <f>('Исходник сравнение Дубай'!$G1219/2)-(('Исходник сравнение Дубай'!$G1219/2)*'Таблица вводных'!$G$7)</f>
        <v>0</v>
      </c>
      <c r="H1327" s="43">
        <f>'Исходник сравнение Дубай'!$H1219/2</f>
        <v>0</v>
      </c>
      <c r="I1327" s="42">
        <f>'Исходник сравнение Дубай'!$I1219/2-(('Исходник сравнение Дубай'!$I1219/2)*'Таблица вводных'!$G$9)</f>
        <v>0</v>
      </c>
      <c r="J1327" s="13" t="s">
        <v>163</v>
      </c>
    </row>
    <row r="1328" spans="1:10" ht="13.2" customHeight="1">
      <c r="A1328" s="140"/>
      <c r="B1328" s="5"/>
      <c r="C1328" s="42">
        <f>('Исходник сравнение Дубай'!$C1220/2)-(('Исходник сравнение Дубай'!$C1220/2)*'Таблица вводных'!$G$3)</f>
        <v>0</v>
      </c>
      <c r="D1328" s="42">
        <f>('Исходник сравнение Дубай'!$D1220/2+'Таблица вводных'!$F$4)-('Исходник сравнение Дубай'!$D1220/2*'Таблица вводных'!$G$4)</f>
        <v>7</v>
      </c>
      <c r="E1328" s="42">
        <f>('Исходник сравнение Дубай'!$E1220/2)-(('Исходник сравнение Дубай'!$E1220/2-'Таблица вводных'!$F$5)*'Таблица вводных'!$G$5)</f>
        <v>0.82499999999999996</v>
      </c>
      <c r="F1328" s="42">
        <f>('Исходник сравнение Дубай'!$F1220/2+'Таблица вводных'!$F$6)-(('Исходник сравнение Дубай'!$F1220/2+'Таблица вводных'!$F$6)*'Таблица вводных'!$G$6)</f>
        <v>21.6</v>
      </c>
      <c r="G1328" s="42">
        <f>('Исходник сравнение Дубай'!$G1220/2)-(('Исходник сравнение Дубай'!$G1220/2)*'Таблица вводных'!$G$7)</f>
        <v>0</v>
      </c>
      <c r="H1328" s="43">
        <f>'Исходник сравнение Дубай'!$H1220/2</f>
        <v>0</v>
      </c>
      <c r="I1328" s="42">
        <f>'Исходник сравнение Дубай'!$I1220/2-(('Исходник сравнение Дубай'!$I1220/2)*'Таблица вводных'!$G$9)</f>
        <v>0</v>
      </c>
      <c r="J1328" s="13" t="s">
        <v>163</v>
      </c>
    </row>
    <row r="1329" spans="1:10" ht="13.2" customHeight="1">
      <c r="A1329" s="140"/>
      <c r="B1329" s="5"/>
      <c r="C1329" s="42">
        <f>('Исходник сравнение Дубай'!$C1221/2)-(('Исходник сравнение Дубай'!$C1221/2)*'Таблица вводных'!$G$3)</f>
        <v>0</v>
      </c>
      <c r="D1329" s="42">
        <f>('Исходник сравнение Дубай'!$D1221/2+'Таблица вводных'!$F$4)-('Исходник сравнение Дубай'!$D1221/2*'Таблица вводных'!$G$4)</f>
        <v>7</v>
      </c>
      <c r="E1329" s="42">
        <f>('Исходник сравнение Дубай'!$E1221/2)-(('Исходник сравнение Дубай'!$E1221/2-'Таблица вводных'!$F$5)*'Таблица вводных'!$G$5)</f>
        <v>0.82499999999999996</v>
      </c>
      <c r="F1329" s="42">
        <f>('Исходник сравнение Дубай'!$F1221/2+'Таблица вводных'!$F$6)-(('Исходник сравнение Дубай'!$F1221/2+'Таблица вводных'!$F$6)*'Таблица вводных'!$G$6)</f>
        <v>21.6</v>
      </c>
      <c r="G1329" s="42">
        <f>('Исходник сравнение Дубай'!$G1221/2)-(('Исходник сравнение Дубай'!$G1221/2)*'Таблица вводных'!$G$7)</f>
        <v>0</v>
      </c>
      <c r="H1329" s="43">
        <f>'Исходник сравнение Дубай'!$H1221/2</f>
        <v>0</v>
      </c>
      <c r="I1329" s="42">
        <f>'Исходник сравнение Дубай'!$I1221/2-(('Исходник сравнение Дубай'!$I1221/2)*'Таблица вводных'!$G$9)</f>
        <v>0</v>
      </c>
      <c r="J1329" s="13" t="s">
        <v>163</v>
      </c>
    </row>
    <row r="1330" spans="1:10" ht="13.2" customHeight="1">
      <c r="A1330" s="140"/>
      <c r="B1330" s="5"/>
      <c r="C1330" s="42">
        <f>('Исходник сравнение Дубай'!$C1222/2)-(('Исходник сравнение Дубай'!$C1222/2)*'Таблица вводных'!$G$3)</f>
        <v>0</v>
      </c>
      <c r="D1330" s="42">
        <f>('Исходник сравнение Дубай'!$D1222/2+'Таблица вводных'!$F$4)-('Исходник сравнение Дубай'!$D1222/2*'Таблица вводных'!$G$4)</f>
        <v>7</v>
      </c>
      <c r="E1330" s="42">
        <f>('Исходник сравнение Дубай'!$E1222/2)-(('Исходник сравнение Дубай'!$E1222/2-'Таблица вводных'!$F$5)*'Таблица вводных'!$G$5)</f>
        <v>0.82499999999999996</v>
      </c>
      <c r="F1330" s="42">
        <f>('Исходник сравнение Дубай'!$F1222/2+'Таблица вводных'!$F$6)-(('Исходник сравнение Дубай'!$F1222/2+'Таблица вводных'!$F$6)*'Таблица вводных'!$G$6)</f>
        <v>21.6</v>
      </c>
      <c r="G1330" s="42">
        <f>('Исходник сравнение Дубай'!$G1222/2)-(('Исходник сравнение Дубай'!$G1222/2)*'Таблица вводных'!$G$7)</f>
        <v>0</v>
      </c>
      <c r="H1330" s="43">
        <f>'Исходник сравнение Дубай'!$H1222/2</f>
        <v>0</v>
      </c>
      <c r="I1330" s="42">
        <f>'Исходник сравнение Дубай'!$I1222/2-(('Исходник сравнение Дубай'!$I1222/2)*'Таблица вводных'!$G$9)</f>
        <v>0</v>
      </c>
      <c r="J1330" s="13" t="s">
        <v>163</v>
      </c>
    </row>
    <row r="1331" spans="1:10" ht="13.2" customHeight="1">
      <c r="A1331" s="140"/>
      <c r="B1331" s="5"/>
      <c r="C1331" s="42">
        <f>('Исходник сравнение Дубай'!$C1223/2)-(('Исходник сравнение Дубай'!$C1223/2)*'Таблица вводных'!$G$3)</f>
        <v>0</v>
      </c>
      <c r="D1331" s="42">
        <f>('Исходник сравнение Дубай'!$D1223/2+'Таблица вводных'!$F$4)-('Исходник сравнение Дубай'!$D1223/2*'Таблица вводных'!$G$4)</f>
        <v>7</v>
      </c>
      <c r="E1331" s="42">
        <f>('Исходник сравнение Дубай'!$E1223/2)-(('Исходник сравнение Дубай'!$E1223/2-'Таблица вводных'!$F$5)*'Таблица вводных'!$G$5)</f>
        <v>0.82499999999999996</v>
      </c>
      <c r="F1331" s="42">
        <f>('Исходник сравнение Дубай'!$F1223/2+'Таблица вводных'!$F$6)-(('Исходник сравнение Дубай'!$F1223/2+'Таблица вводных'!$F$6)*'Таблица вводных'!$G$6)</f>
        <v>21.6</v>
      </c>
      <c r="G1331" s="42">
        <f>('Исходник сравнение Дубай'!$G1223/2)-(('Исходник сравнение Дубай'!$G1223/2)*'Таблица вводных'!$G$7)</f>
        <v>0</v>
      </c>
      <c r="H1331" s="43">
        <f>'Исходник сравнение Дубай'!$H1223/2</f>
        <v>0</v>
      </c>
      <c r="I1331" s="42">
        <f>'Исходник сравнение Дубай'!$I1223/2-(('Исходник сравнение Дубай'!$I1223/2)*'Таблица вводных'!$G$9)</f>
        <v>0</v>
      </c>
      <c r="J1331" s="13" t="s">
        <v>163</v>
      </c>
    </row>
    <row r="1332" spans="1:10" ht="13.2" customHeight="1">
      <c r="A1332" s="140"/>
      <c r="B1332" s="5"/>
      <c r="C1332" s="42">
        <f>('Исходник сравнение Дубай'!$C1224/2)-(('Исходник сравнение Дубай'!$C1224/2)*'Таблица вводных'!$G$3)</f>
        <v>0</v>
      </c>
      <c r="D1332" s="42">
        <f>('Исходник сравнение Дубай'!$D1224/2+'Таблица вводных'!$F$4)-('Исходник сравнение Дубай'!$D1224/2*'Таблица вводных'!$G$4)</f>
        <v>7</v>
      </c>
      <c r="E1332" s="42">
        <f>('Исходник сравнение Дубай'!$E1224/2)-(('Исходник сравнение Дубай'!$E1224/2-'Таблица вводных'!$F$5)*'Таблица вводных'!$G$5)</f>
        <v>0.82499999999999996</v>
      </c>
      <c r="F1332" s="42">
        <f>('Исходник сравнение Дубай'!$F1224/2+'Таблица вводных'!$F$6)-(('Исходник сравнение Дубай'!$F1224/2+'Таблица вводных'!$F$6)*'Таблица вводных'!$G$6)</f>
        <v>21.6</v>
      </c>
      <c r="G1332" s="42">
        <f>('Исходник сравнение Дубай'!$G1224/2)-(('Исходник сравнение Дубай'!$G1224/2)*'Таблица вводных'!$G$7)</f>
        <v>0</v>
      </c>
      <c r="H1332" s="43">
        <f>'Исходник сравнение Дубай'!$H1224/2</f>
        <v>0</v>
      </c>
      <c r="I1332" s="42">
        <f>'Исходник сравнение Дубай'!$I1224/2-(('Исходник сравнение Дубай'!$I1224/2)*'Таблица вводных'!$G$9)</f>
        <v>0</v>
      </c>
      <c r="J1332" s="13" t="s">
        <v>163</v>
      </c>
    </row>
    <row r="1333" spans="1:10" ht="13.2" customHeight="1">
      <c r="A1333" s="141"/>
      <c r="B1333" s="18"/>
      <c r="C1333" s="44">
        <f>('Исходник сравнение Дубай'!$C1225/2)-(('Исходник сравнение Дубай'!$C1225/2)*'Таблица вводных'!$G$3)</f>
        <v>0</v>
      </c>
      <c r="D1333" s="44">
        <f>('Исходник сравнение Дубай'!$D1225/2+'Таблица вводных'!$F$4)-('Исходник сравнение Дубай'!$D1225/2*'Таблица вводных'!$G$4)</f>
        <v>7</v>
      </c>
      <c r="E1333" s="44">
        <f>('Исходник сравнение Дубай'!$E1225/2)-(('Исходник сравнение Дубай'!$E1225/2-'Таблица вводных'!$F$5)*'Таблица вводных'!$G$5)</f>
        <v>0.82499999999999996</v>
      </c>
      <c r="F1333" s="44">
        <f>('Исходник сравнение Дубай'!$F1225/2+'Таблица вводных'!$F$6)-(('Исходник сравнение Дубай'!$F1225/2+'Таблица вводных'!$F$6)*'Таблица вводных'!$G$6)</f>
        <v>21.6</v>
      </c>
      <c r="G1333" s="44">
        <f>('Исходник сравнение Дубай'!$G1225/2)-(('Исходник сравнение Дубай'!$G1225/2)*'Таблица вводных'!$G$7)</f>
        <v>0</v>
      </c>
      <c r="H1333" s="45">
        <f>'Исходник сравнение Дубай'!$H1225/2</f>
        <v>0</v>
      </c>
      <c r="I1333" s="44">
        <f>'Исходник сравнение Дубай'!$I1225/2-(('Исходник сравнение Дубай'!$I1225/2)*'Таблица вводных'!$G$9)</f>
        <v>0</v>
      </c>
      <c r="J1333" s="22" t="s">
        <v>163</v>
      </c>
    </row>
    <row r="1334" spans="1:10" ht="13.2" customHeight="1">
      <c r="A1334" s="143" t="s">
        <v>264</v>
      </c>
      <c r="B1334" s="5">
        <v>45423</v>
      </c>
      <c r="C1334" s="40">
        <f>('Исходник сравнение Дубай'!$C1226/2)-(('Исходник сравнение Дубай'!$C1226/2)*'Таблица вводных'!$G$3)</f>
        <v>0</v>
      </c>
      <c r="D1334" s="40">
        <f>('Исходник сравнение Дубай'!$D1226/2+'Таблица вводных'!$F$4)-('Исходник сравнение Дубай'!$D1226/2*'Таблица вводных'!$G$4)</f>
        <v>7</v>
      </c>
      <c r="E1334" s="40">
        <f>('Исходник сравнение Дубай'!$E1226/2)-(('Исходник сравнение Дубай'!$E1226/2-'Таблица вводных'!$F$5)*'Таблица вводных'!$G$5)</f>
        <v>0.82499999999999996</v>
      </c>
      <c r="F1334" s="40">
        <f>('Исходник сравнение Дубай'!$F1226/2+'Таблица вводных'!$F$6)-(('Исходник сравнение Дубай'!$F1226/2+'Таблица вводных'!$F$6)*'Таблица вводных'!$G$6)</f>
        <v>21.6</v>
      </c>
      <c r="G1334" s="40">
        <f>('Исходник сравнение Дубай'!$G1226/2)-(('Исходник сравнение Дубай'!$G1226/2)*'Таблица вводных'!$G$7)</f>
        <v>0</v>
      </c>
      <c r="H1334" s="41">
        <f>'Исходник сравнение Дубай'!$H1226/2</f>
        <v>0</v>
      </c>
      <c r="I1334" s="40">
        <f>'Исходник сравнение Дубай'!$I1226/2-(('Исходник сравнение Дубай'!$I1226/2)*'Таблица вводных'!$G$9)</f>
        <v>0</v>
      </c>
      <c r="J1334" s="10" t="s">
        <v>180</v>
      </c>
    </row>
    <row r="1335" spans="1:10" ht="13.2" customHeight="1">
      <c r="A1335" s="140"/>
      <c r="B1335" s="5">
        <v>45426</v>
      </c>
      <c r="C1335" s="42">
        <f>('Исходник сравнение Дубай'!$C1227/2)-(('Исходник сравнение Дубай'!$C1227/2)*'Таблица вводных'!$G$3)</f>
        <v>0</v>
      </c>
      <c r="D1335" s="42">
        <f>('Исходник сравнение Дубай'!$D1227/2+'Таблица вводных'!$F$4)-('Исходник сравнение Дубай'!$D1227/2*'Таблица вводных'!$G$4)</f>
        <v>7</v>
      </c>
      <c r="E1335" s="42">
        <f>('Исходник сравнение Дубай'!$E1227/2)-(('Исходник сравнение Дубай'!$E1227/2-'Таблица вводных'!$F$5)*'Таблица вводных'!$G$5)</f>
        <v>0.82499999999999996</v>
      </c>
      <c r="F1335" s="42">
        <f>('Исходник сравнение Дубай'!$F1227/2+'Таблица вводных'!$F$6)-(('Исходник сравнение Дубай'!$F1227/2+'Таблица вводных'!$F$6)*'Таблица вводных'!$G$6)</f>
        <v>21.6</v>
      </c>
      <c r="G1335" s="42">
        <f>('Исходник сравнение Дубай'!$G1227/2)-(('Исходник сравнение Дубай'!$G1227/2)*'Таблица вводных'!$G$7)</f>
        <v>0</v>
      </c>
      <c r="H1335" s="43">
        <f>'Исходник сравнение Дубай'!$H1227/2</f>
        <v>0</v>
      </c>
      <c r="I1335" s="42">
        <f>'Исходник сравнение Дубай'!$I1227/2-(('Исходник сравнение Дубай'!$I1227/2)*'Таблица вводных'!$G$9)</f>
        <v>0</v>
      </c>
      <c r="J1335" s="13" t="s">
        <v>180</v>
      </c>
    </row>
    <row r="1336" spans="1:10" ht="13.2" customHeight="1">
      <c r="A1336" s="140"/>
      <c r="B1336" s="5">
        <v>45430</v>
      </c>
      <c r="C1336" s="42">
        <f>('Исходник сравнение Дубай'!$C1228/2)-(('Исходник сравнение Дубай'!$C1228/2)*'Таблица вводных'!$G$3)</f>
        <v>0</v>
      </c>
      <c r="D1336" s="42">
        <f>('Исходник сравнение Дубай'!$D1228/2+'Таблица вводных'!$F$4)-('Исходник сравнение Дубай'!$D1228/2*'Таблица вводных'!$G$4)</f>
        <v>7</v>
      </c>
      <c r="E1336" s="42">
        <f>('Исходник сравнение Дубай'!$E1228/2)-(('Исходник сравнение Дубай'!$E1228/2-'Таблица вводных'!$F$5)*'Таблица вводных'!$G$5)</f>
        <v>0.82499999999999996</v>
      </c>
      <c r="F1336" s="42">
        <f>('Исходник сравнение Дубай'!$F1228/2+'Таблица вводных'!$F$6)-(('Исходник сравнение Дубай'!$F1228/2+'Таблица вводных'!$F$6)*'Таблица вводных'!$G$6)</f>
        <v>21.6</v>
      </c>
      <c r="G1336" s="42">
        <f>('Исходник сравнение Дубай'!$G1228/2)-(('Исходник сравнение Дубай'!$G1228/2)*'Таблица вводных'!$G$7)</f>
        <v>0</v>
      </c>
      <c r="H1336" s="43">
        <f>'Исходник сравнение Дубай'!$H1228/2</f>
        <v>0</v>
      </c>
      <c r="I1336" s="42">
        <f>'Исходник сравнение Дубай'!$I1228/2-(('Исходник сравнение Дубай'!$I1228/2)*'Таблица вводных'!$G$9)</f>
        <v>0</v>
      </c>
      <c r="J1336" s="13" t="s">
        <v>180</v>
      </c>
    </row>
    <row r="1337" spans="1:10" ht="13.2" customHeight="1">
      <c r="A1337" s="140"/>
      <c r="B1337" s="5">
        <v>45433</v>
      </c>
      <c r="C1337" s="42">
        <f>('Исходник сравнение Дубай'!$C1229/2)-(('Исходник сравнение Дубай'!$C1229/2)*'Таблица вводных'!$G$3)</f>
        <v>0</v>
      </c>
      <c r="D1337" s="42">
        <f>('Исходник сравнение Дубай'!$D1229/2+'Таблица вводных'!$F$4)-('Исходник сравнение Дубай'!$D1229/2*'Таблица вводных'!$G$4)</f>
        <v>7</v>
      </c>
      <c r="E1337" s="42">
        <f>('Исходник сравнение Дубай'!$E1229/2)-(('Исходник сравнение Дубай'!$E1229/2-'Таблица вводных'!$F$5)*'Таблица вводных'!$G$5)</f>
        <v>0.82499999999999996</v>
      </c>
      <c r="F1337" s="42">
        <f>('Исходник сравнение Дубай'!$F1229/2+'Таблица вводных'!$F$6)-(('Исходник сравнение Дубай'!$F1229/2+'Таблица вводных'!$F$6)*'Таблица вводных'!$G$6)</f>
        <v>21.6</v>
      </c>
      <c r="G1337" s="42">
        <f>('Исходник сравнение Дубай'!$G1229/2)-(('Исходник сравнение Дубай'!$G1229/2)*'Таблица вводных'!$G$7)</f>
        <v>0</v>
      </c>
      <c r="H1337" s="43">
        <f>'Исходник сравнение Дубай'!$H1229/2</f>
        <v>0</v>
      </c>
      <c r="I1337" s="42">
        <f>'Исходник сравнение Дубай'!$I1229/2-(('Исходник сравнение Дубай'!$I1229/2)*'Таблица вводных'!$G$9)</f>
        <v>0</v>
      </c>
      <c r="J1337" s="13" t="s">
        <v>180</v>
      </c>
    </row>
    <row r="1338" spans="1:10" ht="13.2" customHeight="1">
      <c r="A1338" s="140"/>
      <c r="B1338" s="5">
        <v>45437</v>
      </c>
      <c r="C1338" s="42">
        <f>('Исходник сравнение Дубай'!$C1230/2)-(('Исходник сравнение Дубай'!$C1230/2)*'Таблица вводных'!$G$3)</f>
        <v>0</v>
      </c>
      <c r="D1338" s="42">
        <f>('Исходник сравнение Дубай'!$D1230/2+'Таблица вводных'!$F$4)-('Исходник сравнение Дубай'!$D1230/2*'Таблица вводных'!$G$4)</f>
        <v>7</v>
      </c>
      <c r="E1338" s="42">
        <f>('Исходник сравнение Дубай'!$E1230/2)-(('Исходник сравнение Дубай'!$E1230/2-'Таблица вводных'!$F$5)*'Таблица вводных'!$G$5)</f>
        <v>0.82499999999999996</v>
      </c>
      <c r="F1338" s="42">
        <f>('Исходник сравнение Дубай'!$F1230/2+'Таблица вводных'!$F$6)-(('Исходник сравнение Дубай'!$F1230/2+'Таблица вводных'!$F$6)*'Таблица вводных'!$G$6)</f>
        <v>21.6</v>
      </c>
      <c r="G1338" s="42">
        <f>('Исходник сравнение Дубай'!$G1230/2)-(('Исходник сравнение Дубай'!$G1230/2)*'Таблица вводных'!$G$7)</f>
        <v>0</v>
      </c>
      <c r="H1338" s="43">
        <f>'Исходник сравнение Дубай'!$H1230/2</f>
        <v>0</v>
      </c>
      <c r="I1338" s="42">
        <f>'Исходник сравнение Дубай'!$I1230/2-(('Исходник сравнение Дубай'!$I1230/2)*'Таблица вводных'!$G$9)</f>
        <v>0</v>
      </c>
      <c r="J1338" s="13" t="s">
        <v>180</v>
      </c>
    </row>
    <row r="1339" spans="1:10" ht="13.2" customHeight="1">
      <c r="A1339" s="140"/>
      <c r="B1339" s="5">
        <v>45440</v>
      </c>
      <c r="C1339" s="42">
        <f>('Исходник сравнение Дубай'!$C1231/2)-(('Исходник сравнение Дубай'!$C1231/2)*'Таблица вводных'!$G$3)</f>
        <v>0</v>
      </c>
      <c r="D1339" s="42">
        <f>('Исходник сравнение Дубай'!$D1231/2+'Таблица вводных'!$F$4)-('Исходник сравнение Дубай'!$D1231/2*'Таблица вводных'!$G$4)</f>
        <v>7</v>
      </c>
      <c r="E1339" s="42">
        <f>('Исходник сравнение Дубай'!$E1231/2)-(('Исходник сравнение Дубай'!$E1231/2-'Таблица вводных'!$F$5)*'Таблица вводных'!$G$5)</f>
        <v>0.82499999999999996</v>
      </c>
      <c r="F1339" s="42">
        <f>('Исходник сравнение Дубай'!$F1231/2+'Таблица вводных'!$F$6)-(('Исходник сравнение Дубай'!$F1231/2+'Таблица вводных'!$F$6)*'Таблица вводных'!$G$6)</f>
        <v>21.6</v>
      </c>
      <c r="G1339" s="42">
        <f>('Исходник сравнение Дубай'!$G1231/2)-(('Исходник сравнение Дубай'!$G1231/2)*'Таблица вводных'!$G$7)</f>
        <v>0</v>
      </c>
      <c r="H1339" s="43">
        <f>'Исходник сравнение Дубай'!$H1231/2</f>
        <v>0</v>
      </c>
      <c r="I1339" s="42">
        <f>'Исходник сравнение Дубай'!$I1231/2-(('Исходник сравнение Дубай'!$I1231/2)*'Таблица вводных'!$G$9)</f>
        <v>0</v>
      </c>
      <c r="J1339" s="13" t="s">
        <v>180</v>
      </c>
    </row>
    <row r="1340" spans="1:10" ht="13.2" customHeight="1">
      <c r="A1340" s="140"/>
      <c r="B1340" s="5">
        <v>45444</v>
      </c>
      <c r="C1340" s="42">
        <f>('Исходник сравнение Дубай'!$C1232/2)-(('Исходник сравнение Дубай'!$C1232/2)*'Таблица вводных'!$G$3)</f>
        <v>0</v>
      </c>
      <c r="D1340" s="42">
        <f>('Исходник сравнение Дубай'!$D1232/2+'Таблица вводных'!$F$4)-('Исходник сравнение Дубай'!$D1232/2*'Таблица вводных'!$G$4)</f>
        <v>7</v>
      </c>
      <c r="E1340" s="42">
        <f>('Исходник сравнение Дубай'!$E1232/2)-(('Исходник сравнение Дубай'!$E1232/2-'Таблица вводных'!$F$5)*'Таблица вводных'!$G$5)</f>
        <v>0.82499999999999996</v>
      </c>
      <c r="F1340" s="42">
        <f>('Исходник сравнение Дубай'!$F1232/2+'Таблица вводных'!$F$6)-(('Исходник сравнение Дубай'!$F1232/2+'Таблица вводных'!$F$6)*'Таблица вводных'!$G$6)</f>
        <v>21.6</v>
      </c>
      <c r="G1340" s="42">
        <f>('Исходник сравнение Дубай'!$G1232/2)-(('Исходник сравнение Дубай'!$G1232/2)*'Таблица вводных'!$G$7)</f>
        <v>0</v>
      </c>
      <c r="H1340" s="43">
        <f>'Исходник сравнение Дубай'!$H1232/2</f>
        <v>0</v>
      </c>
      <c r="I1340" s="42">
        <f>'Исходник сравнение Дубай'!$I1232/2-(('Исходник сравнение Дубай'!$I1232/2)*'Таблица вводных'!$G$9)</f>
        <v>0</v>
      </c>
      <c r="J1340" s="13" t="s">
        <v>180</v>
      </c>
    </row>
    <row r="1341" spans="1:10" ht="13.2" customHeight="1">
      <c r="A1341" s="140"/>
      <c r="B1341" s="5">
        <v>45447</v>
      </c>
      <c r="C1341" s="42">
        <f>('Исходник сравнение Дубай'!$C1233/2)-(('Исходник сравнение Дубай'!$C1233/2)*'Таблица вводных'!$G$3)</f>
        <v>0</v>
      </c>
      <c r="D1341" s="42">
        <f>('Исходник сравнение Дубай'!$D1233/2+'Таблица вводных'!$F$4)-('Исходник сравнение Дубай'!$D1233/2*'Таблица вводных'!$G$4)</f>
        <v>7</v>
      </c>
      <c r="E1341" s="42">
        <f>('Исходник сравнение Дубай'!$E1233/2)-(('Исходник сравнение Дубай'!$E1233/2-'Таблица вводных'!$F$5)*'Таблица вводных'!$G$5)</f>
        <v>0.82499999999999996</v>
      </c>
      <c r="F1341" s="42">
        <f>('Исходник сравнение Дубай'!$F1233/2+'Таблица вводных'!$F$6)-(('Исходник сравнение Дубай'!$F1233/2+'Таблица вводных'!$F$6)*'Таблица вводных'!$G$6)</f>
        <v>21.6</v>
      </c>
      <c r="G1341" s="42">
        <f>('Исходник сравнение Дубай'!$G1233/2)-(('Исходник сравнение Дубай'!$G1233/2)*'Таблица вводных'!$G$7)</f>
        <v>0</v>
      </c>
      <c r="H1341" s="43">
        <f>'Исходник сравнение Дубай'!$H1233/2</f>
        <v>0</v>
      </c>
      <c r="I1341" s="42">
        <f>'Исходник сравнение Дубай'!$I1233/2-(('Исходник сравнение Дубай'!$I1233/2)*'Таблица вводных'!$G$9)</f>
        <v>0</v>
      </c>
      <c r="J1341" s="13" t="s">
        <v>180</v>
      </c>
    </row>
    <row r="1342" spans="1:10" ht="13.2" customHeight="1">
      <c r="A1342" s="140"/>
      <c r="B1342" s="5">
        <v>45451</v>
      </c>
      <c r="C1342" s="42">
        <f>('Исходник сравнение Дубай'!$C1234/2)-(('Исходник сравнение Дубай'!$C1234/2)*'Таблица вводных'!$G$3)</f>
        <v>0</v>
      </c>
      <c r="D1342" s="42">
        <f>('Исходник сравнение Дубай'!$D1234/2+'Таблица вводных'!$F$4)-('Исходник сравнение Дубай'!$D1234/2*'Таблица вводных'!$G$4)</f>
        <v>7</v>
      </c>
      <c r="E1342" s="42">
        <f>('Исходник сравнение Дубай'!$E1234/2)-(('Исходник сравнение Дубай'!$E1234/2-'Таблица вводных'!$F$5)*'Таблица вводных'!$G$5)</f>
        <v>0.82499999999999996</v>
      </c>
      <c r="F1342" s="42">
        <f>('Исходник сравнение Дубай'!$F1234/2+'Таблица вводных'!$F$6)-(('Исходник сравнение Дубай'!$F1234/2+'Таблица вводных'!$F$6)*'Таблица вводных'!$G$6)</f>
        <v>21.6</v>
      </c>
      <c r="G1342" s="42">
        <f>('Исходник сравнение Дубай'!$G1234/2)-(('Исходник сравнение Дубай'!$G1234/2)*'Таблица вводных'!$G$7)</f>
        <v>0</v>
      </c>
      <c r="H1342" s="43">
        <f>'Исходник сравнение Дубай'!$H1234/2</f>
        <v>0</v>
      </c>
      <c r="I1342" s="42">
        <f>'Исходник сравнение Дубай'!$I1234/2-(('Исходник сравнение Дубай'!$I1234/2)*'Таблица вводных'!$G$9)</f>
        <v>0</v>
      </c>
      <c r="J1342" s="13" t="s">
        <v>180</v>
      </c>
    </row>
    <row r="1343" spans="1:10" ht="13.2" customHeight="1">
      <c r="A1343" s="140"/>
      <c r="B1343" s="5">
        <v>45454</v>
      </c>
      <c r="C1343" s="42">
        <f>('Исходник сравнение Дубай'!$C1235/2)-(('Исходник сравнение Дубай'!$C1235/2)*'Таблица вводных'!$G$3)</f>
        <v>0</v>
      </c>
      <c r="D1343" s="42">
        <f>('Исходник сравнение Дубай'!$D1235/2+'Таблица вводных'!$F$4)-('Исходник сравнение Дубай'!$D1235/2*'Таблица вводных'!$G$4)</f>
        <v>7</v>
      </c>
      <c r="E1343" s="42">
        <f>('Исходник сравнение Дубай'!$E1235/2)-(('Исходник сравнение Дубай'!$E1235/2-'Таблица вводных'!$F$5)*'Таблица вводных'!$G$5)</f>
        <v>0.82499999999999996</v>
      </c>
      <c r="F1343" s="42">
        <f>('Исходник сравнение Дубай'!$F1235/2+'Таблица вводных'!$F$6)-(('Исходник сравнение Дубай'!$F1235/2+'Таблица вводных'!$F$6)*'Таблица вводных'!$G$6)</f>
        <v>21.6</v>
      </c>
      <c r="G1343" s="42">
        <f>('Исходник сравнение Дубай'!$G1235/2)-(('Исходник сравнение Дубай'!$G1235/2)*'Таблица вводных'!$G$7)</f>
        <v>0</v>
      </c>
      <c r="H1343" s="43">
        <f>'Исходник сравнение Дубай'!$H1235/2</f>
        <v>0</v>
      </c>
      <c r="I1343" s="42">
        <f>'Исходник сравнение Дубай'!$I1235/2-(('Исходник сравнение Дубай'!$I1235/2)*'Таблица вводных'!$G$9)</f>
        <v>0</v>
      </c>
      <c r="J1343" s="13" t="s">
        <v>180</v>
      </c>
    </row>
    <row r="1344" spans="1:10" ht="13.2" customHeight="1">
      <c r="A1344" s="140"/>
      <c r="B1344" s="5"/>
      <c r="C1344" s="42">
        <f>('Исходник сравнение Дубай'!$C1236/2)-(('Исходник сравнение Дубай'!$C1236/2)*'Таблица вводных'!$G$3)</f>
        <v>0</v>
      </c>
      <c r="D1344" s="42">
        <f>('Исходник сравнение Дубай'!$D1236/2+'Таблица вводных'!$F$4)-('Исходник сравнение Дубай'!$D1236/2*'Таблица вводных'!$G$4)</f>
        <v>7</v>
      </c>
      <c r="E1344" s="42">
        <f>('Исходник сравнение Дубай'!$E1236/2)-(('Исходник сравнение Дубай'!$E1236/2-'Таблица вводных'!$F$5)*'Таблица вводных'!$G$5)</f>
        <v>0.82499999999999996</v>
      </c>
      <c r="F1344" s="42">
        <f>('Исходник сравнение Дубай'!$F1236/2+'Таблица вводных'!$F$6)-(('Исходник сравнение Дубай'!$F1236/2+'Таблица вводных'!$F$6)*'Таблица вводных'!$G$6)</f>
        <v>21.6</v>
      </c>
      <c r="G1344" s="42">
        <f>('Исходник сравнение Дубай'!$G1236/2)-(('Исходник сравнение Дубай'!$G1236/2)*'Таблица вводных'!$G$7)</f>
        <v>0</v>
      </c>
      <c r="H1344" s="43">
        <f>'Исходник сравнение Дубай'!$H1236/2</f>
        <v>0</v>
      </c>
      <c r="I1344" s="42">
        <f>'Исходник сравнение Дубай'!$I1236/2-(('Исходник сравнение Дубай'!$I1236/2)*'Таблица вводных'!$G$9)</f>
        <v>0</v>
      </c>
      <c r="J1344" s="13" t="s">
        <v>180</v>
      </c>
    </row>
    <row r="1345" spans="1:10" ht="13.2" customHeight="1">
      <c r="A1345" s="140"/>
      <c r="B1345" s="5"/>
      <c r="C1345" s="42">
        <f>('Исходник сравнение Дубай'!$C1237/2)-(('Исходник сравнение Дубай'!$C1237/2)*'Таблица вводных'!$G$3)</f>
        <v>0</v>
      </c>
      <c r="D1345" s="42">
        <f>('Исходник сравнение Дубай'!$D1237/2+'Таблица вводных'!$F$4)-('Исходник сравнение Дубай'!$D1237/2*'Таблица вводных'!$G$4)</f>
        <v>7</v>
      </c>
      <c r="E1345" s="42">
        <f>('Исходник сравнение Дубай'!$E1237/2)-(('Исходник сравнение Дубай'!$E1237/2-'Таблица вводных'!$F$5)*'Таблица вводных'!$G$5)</f>
        <v>0.82499999999999996</v>
      </c>
      <c r="F1345" s="42">
        <f>('Исходник сравнение Дубай'!$F1237/2+'Таблица вводных'!$F$6)-(('Исходник сравнение Дубай'!$F1237/2+'Таблица вводных'!$F$6)*'Таблица вводных'!$G$6)</f>
        <v>21.6</v>
      </c>
      <c r="G1345" s="42">
        <f>('Исходник сравнение Дубай'!$G1237/2)-(('Исходник сравнение Дубай'!$G1237/2)*'Таблица вводных'!$G$7)</f>
        <v>0</v>
      </c>
      <c r="H1345" s="43">
        <f>'Исходник сравнение Дубай'!$H1237/2</f>
        <v>0</v>
      </c>
      <c r="I1345" s="42">
        <f>'Исходник сравнение Дубай'!$I1237/2-(('Исходник сравнение Дубай'!$I1237/2)*'Таблица вводных'!$G$9)</f>
        <v>0</v>
      </c>
      <c r="J1345" s="13" t="s">
        <v>180</v>
      </c>
    </row>
    <row r="1346" spans="1:10" ht="13.2" customHeight="1">
      <c r="A1346" s="140"/>
      <c r="B1346" s="5"/>
      <c r="C1346" s="42">
        <f>('Исходник сравнение Дубай'!$C1238/2)-(('Исходник сравнение Дубай'!$C1238/2)*'Таблица вводных'!$G$3)</f>
        <v>0</v>
      </c>
      <c r="D1346" s="42">
        <f>('Исходник сравнение Дубай'!$D1238/2+'Таблица вводных'!$F$4)-('Исходник сравнение Дубай'!$D1238/2*'Таблица вводных'!$G$4)</f>
        <v>7</v>
      </c>
      <c r="E1346" s="42">
        <f>('Исходник сравнение Дубай'!$E1238/2)-(('Исходник сравнение Дубай'!$E1238/2-'Таблица вводных'!$F$5)*'Таблица вводных'!$G$5)</f>
        <v>0.82499999999999996</v>
      </c>
      <c r="F1346" s="42">
        <f>('Исходник сравнение Дубай'!$F1238/2+'Таблица вводных'!$F$6)-(('Исходник сравнение Дубай'!$F1238/2+'Таблица вводных'!$F$6)*'Таблица вводных'!$G$6)</f>
        <v>21.6</v>
      </c>
      <c r="G1346" s="42">
        <f>('Исходник сравнение Дубай'!$G1238/2)-(('Исходник сравнение Дубай'!$G1238/2)*'Таблица вводных'!$G$7)</f>
        <v>0</v>
      </c>
      <c r="H1346" s="43">
        <f>'Исходник сравнение Дубай'!$H1238/2</f>
        <v>0</v>
      </c>
      <c r="I1346" s="42">
        <f>'Исходник сравнение Дубай'!$I1238/2-(('Исходник сравнение Дубай'!$I1238/2)*'Таблица вводных'!$G$9)</f>
        <v>0</v>
      </c>
      <c r="J1346" s="13" t="s">
        <v>180</v>
      </c>
    </row>
    <row r="1347" spans="1:10" ht="13.2" customHeight="1">
      <c r="A1347" s="140"/>
      <c r="B1347" s="5"/>
      <c r="C1347" s="42">
        <f>('Исходник сравнение Дубай'!$C1239/2)-(('Исходник сравнение Дубай'!$C1239/2)*'Таблица вводных'!$G$3)</f>
        <v>0</v>
      </c>
      <c r="D1347" s="42">
        <f>('Исходник сравнение Дубай'!$D1239/2+'Таблица вводных'!$F$4)-('Исходник сравнение Дубай'!$D1239/2*'Таблица вводных'!$G$4)</f>
        <v>7</v>
      </c>
      <c r="E1347" s="42">
        <f>('Исходник сравнение Дубай'!$E1239/2)-(('Исходник сравнение Дубай'!$E1239/2-'Таблица вводных'!$F$5)*'Таблица вводных'!$G$5)</f>
        <v>0.82499999999999996</v>
      </c>
      <c r="F1347" s="42">
        <f>('Исходник сравнение Дубай'!$F1239/2+'Таблица вводных'!$F$6)-(('Исходник сравнение Дубай'!$F1239/2+'Таблица вводных'!$F$6)*'Таблица вводных'!$G$6)</f>
        <v>21.6</v>
      </c>
      <c r="G1347" s="42">
        <f>('Исходник сравнение Дубай'!$G1239/2)-(('Исходник сравнение Дубай'!$G1239/2)*'Таблица вводных'!$G$7)</f>
        <v>0</v>
      </c>
      <c r="H1347" s="43">
        <f>'Исходник сравнение Дубай'!$H1239/2</f>
        <v>0</v>
      </c>
      <c r="I1347" s="42">
        <f>'Исходник сравнение Дубай'!$I1239/2-(('Исходник сравнение Дубай'!$I1239/2)*'Таблица вводных'!$G$9)</f>
        <v>0</v>
      </c>
      <c r="J1347" s="13" t="s">
        <v>180</v>
      </c>
    </row>
    <row r="1348" spans="1:10" ht="13.2" customHeight="1">
      <c r="A1348" s="140"/>
      <c r="B1348" s="5"/>
      <c r="C1348" s="42">
        <f>('Исходник сравнение Дубай'!$C1240/2)-(('Исходник сравнение Дубай'!$C1240/2)*'Таблица вводных'!$G$3)</f>
        <v>0</v>
      </c>
      <c r="D1348" s="42">
        <f>('Исходник сравнение Дубай'!$D1240/2+'Таблица вводных'!$F$4)-('Исходник сравнение Дубай'!$D1240/2*'Таблица вводных'!$G$4)</f>
        <v>7</v>
      </c>
      <c r="E1348" s="42">
        <f>('Исходник сравнение Дубай'!$E1240/2)-(('Исходник сравнение Дубай'!$E1240/2-'Таблица вводных'!$F$5)*'Таблица вводных'!$G$5)</f>
        <v>0.82499999999999996</v>
      </c>
      <c r="F1348" s="42">
        <f>('Исходник сравнение Дубай'!$F1240/2+'Таблица вводных'!$F$6)-(('Исходник сравнение Дубай'!$F1240/2+'Таблица вводных'!$F$6)*'Таблица вводных'!$G$6)</f>
        <v>21.6</v>
      </c>
      <c r="G1348" s="42">
        <f>('Исходник сравнение Дубай'!$G1240/2)-(('Исходник сравнение Дубай'!$G1240/2)*'Таблица вводных'!$G$7)</f>
        <v>0</v>
      </c>
      <c r="H1348" s="43">
        <f>'Исходник сравнение Дубай'!$H1240/2</f>
        <v>0</v>
      </c>
      <c r="I1348" s="42">
        <f>'Исходник сравнение Дубай'!$I1240/2-(('Исходник сравнение Дубай'!$I1240/2)*'Таблица вводных'!$G$9)</f>
        <v>0</v>
      </c>
      <c r="J1348" s="13" t="s">
        <v>180</v>
      </c>
    </row>
    <row r="1349" spans="1:10" ht="13.2" customHeight="1">
      <c r="A1349" s="140"/>
      <c r="B1349" s="5"/>
      <c r="C1349" s="42">
        <f>('Исходник сравнение Дубай'!$C1241/2)-(('Исходник сравнение Дубай'!$C1241/2)*'Таблица вводных'!$G$3)</f>
        <v>0</v>
      </c>
      <c r="D1349" s="42">
        <f>('Исходник сравнение Дубай'!$D1241/2+'Таблица вводных'!$F$4)-('Исходник сравнение Дубай'!$D1241/2*'Таблица вводных'!$G$4)</f>
        <v>7</v>
      </c>
      <c r="E1349" s="42">
        <f>('Исходник сравнение Дубай'!$E1241/2)-(('Исходник сравнение Дубай'!$E1241/2-'Таблица вводных'!$F$5)*'Таблица вводных'!$G$5)</f>
        <v>0.82499999999999996</v>
      </c>
      <c r="F1349" s="42">
        <f>('Исходник сравнение Дубай'!$F1241/2+'Таблица вводных'!$F$6)-(('Исходник сравнение Дубай'!$F1241/2+'Таблица вводных'!$F$6)*'Таблица вводных'!$G$6)</f>
        <v>21.6</v>
      </c>
      <c r="G1349" s="42">
        <f>('Исходник сравнение Дубай'!$G1241/2)-(('Исходник сравнение Дубай'!$G1241/2)*'Таблица вводных'!$G$7)</f>
        <v>0</v>
      </c>
      <c r="H1349" s="43">
        <f>'Исходник сравнение Дубай'!$H1241/2</f>
        <v>0</v>
      </c>
      <c r="I1349" s="42">
        <f>'Исходник сравнение Дубай'!$I1241/2-(('Исходник сравнение Дубай'!$I1241/2)*'Таблица вводных'!$G$9)</f>
        <v>0</v>
      </c>
      <c r="J1349" s="13" t="s">
        <v>180</v>
      </c>
    </row>
    <row r="1350" spans="1:10" ht="13.2" customHeight="1">
      <c r="A1350" s="140"/>
      <c r="B1350" s="5"/>
      <c r="C1350" s="42">
        <f>('Исходник сравнение Дубай'!$C1242/2)-(('Исходник сравнение Дубай'!$C1242/2)*'Таблица вводных'!$G$3)</f>
        <v>0</v>
      </c>
      <c r="D1350" s="42">
        <f>('Исходник сравнение Дубай'!$D1242/2+'Таблица вводных'!$F$4)-('Исходник сравнение Дубай'!$D1242/2*'Таблица вводных'!$G$4)</f>
        <v>7</v>
      </c>
      <c r="E1350" s="42">
        <f>('Исходник сравнение Дубай'!$E1242/2)-(('Исходник сравнение Дубай'!$E1242/2-'Таблица вводных'!$F$5)*'Таблица вводных'!$G$5)</f>
        <v>0.82499999999999996</v>
      </c>
      <c r="F1350" s="42">
        <f>('Исходник сравнение Дубай'!$F1242/2+'Таблица вводных'!$F$6)-(('Исходник сравнение Дубай'!$F1242/2+'Таблица вводных'!$F$6)*'Таблица вводных'!$G$6)</f>
        <v>21.6</v>
      </c>
      <c r="G1350" s="42">
        <f>('Исходник сравнение Дубай'!$G1242/2)-(('Исходник сравнение Дубай'!$G1242/2)*'Таблица вводных'!$G$7)</f>
        <v>0</v>
      </c>
      <c r="H1350" s="43">
        <f>'Исходник сравнение Дубай'!$H1242/2</f>
        <v>0</v>
      </c>
      <c r="I1350" s="42">
        <f>'Исходник сравнение Дубай'!$I1242/2-(('Исходник сравнение Дубай'!$I1242/2)*'Таблица вводных'!$G$9)</f>
        <v>0</v>
      </c>
      <c r="J1350" s="13" t="s">
        <v>180</v>
      </c>
    </row>
    <row r="1351" spans="1:10" ht="13.2" customHeight="1">
      <c r="A1351" s="141"/>
      <c r="B1351" s="18"/>
      <c r="C1351" s="44">
        <f>('Исходник сравнение Дубай'!$C1243/2)-(('Исходник сравнение Дубай'!$C1243/2)*'Таблица вводных'!$G$3)</f>
        <v>0</v>
      </c>
      <c r="D1351" s="44">
        <f>('Исходник сравнение Дубай'!$D1243/2+'Таблица вводных'!$F$4)-('Исходник сравнение Дубай'!$D1243/2*'Таблица вводных'!$G$4)</f>
        <v>7</v>
      </c>
      <c r="E1351" s="44">
        <f>('Исходник сравнение Дубай'!$E1243/2)-(('Исходник сравнение Дубай'!$E1243/2-'Таблица вводных'!$F$5)*'Таблица вводных'!$G$5)</f>
        <v>0.82499999999999996</v>
      </c>
      <c r="F1351" s="44">
        <f>('Исходник сравнение Дубай'!$F1243/2+'Таблица вводных'!$F$6)-(('Исходник сравнение Дубай'!$F1243/2+'Таблица вводных'!$F$6)*'Таблица вводных'!$G$6)</f>
        <v>21.6</v>
      </c>
      <c r="G1351" s="44">
        <f>('Исходник сравнение Дубай'!$G1243/2)-(('Исходник сравнение Дубай'!$G1243/2)*'Таблица вводных'!$G$7)</f>
        <v>0</v>
      </c>
      <c r="H1351" s="45">
        <f>'Исходник сравнение Дубай'!$H1243/2</f>
        <v>0</v>
      </c>
      <c r="I1351" s="44">
        <f>'Исходник сравнение Дубай'!$I1243/2-(('Исходник сравнение Дубай'!$I1243/2)*'Таблица вводных'!$G$9)</f>
        <v>0</v>
      </c>
      <c r="J1351" s="22" t="s">
        <v>180</v>
      </c>
    </row>
    <row r="1352" spans="1:10" ht="13.2" customHeight="1">
      <c r="A1352" s="143" t="s">
        <v>265</v>
      </c>
      <c r="B1352" s="5">
        <v>45423</v>
      </c>
      <c r="C1352" s="40">
        <f>('Исходник сравнение Дубай'!$C1244/2)-(('Исходник сравнение Дубай'!$C1244/2)*'Таблица вводных'!$G$3)</f>
        <v>0</v>
      </c>
      <c r="D1352" s="40">
        <f>('Исходник сравнение Дубай'!$D1244/2+'Таблица вводных'!$F$4)-('Исходник сравнение Дубай'!$D1244/2*'Таблица вводных'!$G$4)</f>
        <v>7</v>
      </c>
      <c r="E1352" s="40">
        <f>('Исходник сравнение Дубай'!$E1244/2)-(('Исходник сравнение Дубай'!$E1244/2-'Таблица вводных'!$F$5)*'Таблица вводных'!$G$5)</f>
        <v>0.82499999999999996</v>
      </c>
      <c r="F1352" s="40">
        <f>('Исходник сравнение Дубай'!$F1244/2+'Таблица вводных'!$F$6)-(('Исходник сравнение Дубай'!$F1244/2+'Таблица вводных'!$F$6)*'Таблица вводных'!$G$6)</f>
        <v>21.6</v>
      </c>
      <c r="G1352" s="40">
        <f>('Исходник сравнение Дубай'!$G1244/2)-(('Исходник сравнение Дубай'!$G1244/2)*'Таблица вводных'!$G$7)</f>
        <v>0</v>
      </c>
      <c r="H1352" s="41">
        <f>'Исходник сравнение Дубай'!$H1244/2</f>
        <v>0</v>
      </c>
      <c r="I1352" s="40">
        <f>'Исходник сравнение Дубай'!$I1244/2-(('Исходник сравнение Дубай'!$I1244/2)*'Таблица вводных'!$G$9)</f>
        <v>0</v>
      </c>
      <c r="J1352" s="10" t="s">
        <v>266</v>
      </c>
    </row>
    <row r="1353" spans="1:10" ht="13.2" customHeight="1">
      <c r="A1353" s="140"/>
      <c r="B1353" s="5">
        <v>45426</v>
      </c>
      <c r="C1353" s="42">
        <f>('Исходник сравнение Дубай'!$C1245/2)-(('Исходник сравнение Дубай'!$C1245/2)*'Таблица вводных'!$G$3)</f>
        <v>0</v>
      </c>
      <c r="D1353" s="42">
        <f>('Исходник сравнение Дубай'!$D1245/2+'Таблица вводных'!$F$4)-('Исходник сравнение Дубай'!$D1245/2*'Таблица вводных'!$G$4)</f>
        <v>7</v>
      </c>
      <c r="E1353" s="42">
        <f>('Исходник сравнение Дубай'!$E1245/2)-(('Исходник сравнение Дубай'!$E1245/2-'Таблица вводных'!$F$5)*'Таблица вводных'!$G$5)</f>
        <v>0.82499999999999996</v>
      </c>
      <c r="F1353" s="42">
        <f>('Исходник сравнение Дубай'!$F1245/2+'Таблица вводных'!$F$6)-(('Исходник сравнение Дубай'!$F1245/2+'Таблица вводных'!$F$6)*'Таблица вводных'!$G$6)</f>
        <v>21.6</v>
      </c>
      <c r="G1353" s="42">
        <f>('Исходник сравнение Дубай'!$G1245/2)-(('Исходник сравнение Дубай'!$G1245/2)*'Таблица вводных'!$G$7)</f>
        <v>0</v>
      </c>
      <c r="H1353" s="43">
        <f>'Исходник сравнение Дубай'!$H1245/2</f>
        <v>0</v>
      </c>
      <c r="I1353" s="42">
        <f>'Исходник сравнение Дубай'!$I1245/2-(('Исходник сравнение Дубай'!$I1245/2)*'Таблица вводных'!$G$9)</f>
        <v>0</v>
      </c>
      <c r="J1353" s="13" t="s">
        <v>266</v>
      </c>
    </row>
    <row r="1354" spans="1:10" ht="13.2" customHeight="1">
      <c r="A1354" s="140"/>
      <c r="B1354" s="5">
        <v>45430</v>
      </c>
      <c r="C1354" s="42">
        <f>('Исходник сравнение Дубай'!$C1246/2)-(('Исходник сравнение Дубай'!$C1246/2)*'Таблица вводных'!$G$3)</f>
        <v>0</v>
      </c>
      <c r="D1354" s="42">
        <f>('Исходник сравнение Дубай'!$D1246/2+'Таблица вводных'!$F$4)-('Исходник сравнение Дубай'!$D1246/2*'Таблица вводных'!$G$4)</f>
        <v>7</v>
      </c>
      <c r="E1354" s="42">
        <f>('Исходник сравнение Дубай'!$E1246/2)-(('Исходник сравнение Дубай'!$E1246/2-'Таблица вводных'!$F$5)*'Таблица вводных'!$G$5)</f>
        <v>0.82499999999999996</v>
      </c>
      <c r="F1354" s="42">
        <f>('Исходник сравнение Дубай'!$F1246/2+'Таблица вводных'!$F$6)-(('Исходник сравнение Дубай'!$F1246/2+'Таблица вводных'!$F$6)*'Таблица вводных'!$G$6)</f>
        <v>21.6</v>
      </c>
      <c r="G1354" s="42">
        <f>('Исходник сравнение Дубай'!$G1246/2)-(('Исходник сравнение Дубай'!$G1246/2)*'Таблица вводных'!$G$7)</f>
        <v>0</v>
      </c>
      <c r="H1354" s="43">
        <f>'Исходник сравнение Дубай'!$H1246/2</f>
        <v>0</v>
      </c>
      <c r="I1354" s="42">
        <f>'Исходник сравнение Дубай'!$I1246/2-(('Исходник сравнение Дубай'!$I1246/2)*'Таблица вводных'!$G$9)</f>
        <v>0</v>
      </c>
      <c r="J1354" s="13" t="s">
        <v>266</v>
      </c>
    </row>
    <row r="1355" spans="1:10" ht="13.2" customHeight="1">
      <c r="A1355" s="140"/>
      <c r="B1355" s="5">
        <v>45433</v>
      </c>
      <c r="C1355" s="42">
        <f>('Исходник сравнение Дубай'!$C1247/2)-(('Исходник сравнение Дубай'!$C1247/2)*'Таблица вводных'!$G$3)</f>
        <v>0</v>
      </c>
      <c r="D1355" s="42">
        <f>('Исходник сравнение Дубай'!$D1247/2+'Таблица вводных'!$F$4)-('Исходник сравнение Дубай'!$D1247/2*'Таблица вводных'!$G$4)</f>
        <v>7</v>
      </c>
      <c r="E1355" s="42">
        <f>('Исходник сравнение Дубай'!$E1247/2)-(('Исходник сравнение Дубай'!$E1247/2-'Таблица вводных'!$F$5)*'Таблица вводных'!$G$5)</f>
        <v>0.82499999999999996</v>
      </c>
      <c r="F1355" s="42">
        <f>('Исходник сравнение Дубай'!$F1247/2+'Таблица вводных'!$F$6)-(('Исходник сравнение Дубай'!$F1247/2+'Таблица вводных'!$F$6)*'Таблица вводных'!$G$6)</f>
        <v>21.6</v>
      </c>
      <c r="G1355" s="42">
        <f>('Исходник сравнение Дубай'!$G1247/2)-(('Исходник сравнение Дубай'!$G1247/2)*'Таблица вводных'!$G$7)</f>
        <v>0</v>
      </c>
      <c r="H1355" s="43">
        <f>'Исходник сравнение Дубай'!$H1247/2</f>
        <v>0</v>
      </c>
      <c r="I1355" s="42">
        <f>'Исходник сравнение Дубай'!$I1247/2-(('Исходник сравнение Дубай'!$I1247/2)*'Таблица вводных'!$G$9)</f>
        <v>0</v>
      </c>
      <c r="J1355" s="13" t="s">
        <v>266</v>
      </c>
    </row>
    <row r="1356" spans="1:10" ht="13.2" customHeight="1">
      <c r="A1356" s="140"/>
      <c r="B1356" s="5">
        <v>45437</v>
      </c>
      <c r="C1356" s="42">
        <f>('Исходник сравнение Дубай'!$C1248/2)-(('Исходник сравнение Дубай'!$C1248/2)*'Таблица вводных'!$G$3)</f>
        <v>0</v>
      </c>
      <c r="D1356" s="42">
        <f>('Исходник сравнение Дубай'!$D1248/2+'Таблица вводных'!$F$4)-('Исходник сравнение Дубай'!$D1248/2*'Таблица вводных'!$G$4)</f>
        <v>7</v>
      </c>
      <c r="E1356" s="42">
        <f>('Исходник сравнение Дубай'!$E1248/2)-(('Исходник сравнение Дубай'!$E1248/2-'Таблица вводных'!$F$5)*'Таблица вводных'!$G$5)</f>
        <v>0.82499999999999996</v>
      </c>
      <c r="F1356" s="42">
        <f>('Исходник сравнение Дубай'!$F1248/2+'Таблица вводных'!$F$6)-(('Исходник сравнение Дубай'!$F1248/2+'Таблица вводных'!$F$6)*'Таблица вводных'!$G$6)</f>
        <v>21.6</v>
      </c>
      <c r="G1356" s="42">
        <f>('Исходник сравнение Дубай'!$G1248/2)-(('Исходник сравнение Дубай'!$G1248/2)*'Таблица вводных'!$G$7)</f>
        <v>0</v>
      </c>
      <c r="H1356" s="43">
        <f>'Исходник сравнение Дубай'!$H1248/2</f>
        <v>0</v>
      </c>
      <c r="I1356" s="42">
        <f>'Исходник сравнение Дубай'!$I1248/2-(('Исходник сравнение Дубай'!$I1248/2)*'Таблица вводных'!$G$9)</f>
        <v>0</v>
      </c>
      <c r="J1356" s="13" t="s">
        <v>266</v>
      </c>
    </row>
    <row r="1357" spans="1:10" ht="13.2" customHeight="1">
      <c r="A1357" s="140"/>
      <c r="B1357" s="5">
        <v>45440</v>
      </c>
      <c r="C1357" s="42">
        <f>('Исходник сравнение Дубай'!$C1249/2)-(('Исходник сравнение Дубай'!$C1249/2)*'Таблица вводных'!$G$3)</f>
        <v>0</v>
      </c>
      <c r="D1357" s="42">
        <f>('Исходник сравнение Дубай'!$D1249/2+'Таблица вводных'!$F$4)-('Исходник сравнение Дубай'!$D1249/2*'Таблица вводных'!$G$4)</f>
        <v>7</v>
      </c>
      <c r="E1357" s="42">
        <f>('Исходник сравнение Дубай'!$E1249/2)-(('Исходник сравнение Дубай'!$E1249/2-'Таблица вводных'!$F$5)*'Таблица вводных'!$G$5)</f>
        <v>0.82499999999999996</v>
      </c>
      <c r="F1357" s="42">
        <f>('Исходник сравнение Дубай'!$F1249/2+'Таблица вводных'!$F$6)-(('Исходник сравнение Дубай'!$F1249/2+'Таблица вводных'!$F$6)*'Таблица вводных'!$G$6)</f>
        <v>21.6</v>
      </c>
      <c r="G1357" s="42">
        <f>('Исходник сравнение Дубай'!$G1249/2)-(('Исходник сравнение Дубай'!$G1249/2)*'Таблица вводных'!$G$7)</f>
        <v>0</v>
      </c>
      <c r="H1357" s="43">
        <f>'Исходник сравнение Дубай'!$H1249/2</f>
        <v>0</v>
      </c>
      <c r="I1357" s="42">
        <f>'Исходник сравнение Дубай'!$I1249/2-(('Исходник сравнение Дубай'!$I1249/2)*'Таблица вводных'!$G$9)</f>
        <v>0</v>
      </c>
      <c r="J1357" s="13" t="s">
        <v>266</v>
      </c>
    </row>
    <row r="1358" spans="1:10" ht="13.2" customHeight="1">
      <c r="A1358" s="140"/>
      <c r="B1358" s="5">
        <v>45444</v>
      </c>
      <c r="C1358" s="42">
        <f>('Исходник сравнение Дубай'!$C1250/2)-(('Исходник сравнение Дубай'!$C1250/2)*'Таблица вводных'!$G$3)</f>
        <v>0</v>
      </c>
      <c r="D1358" s="42">
        <f>('Исходник сравнение Дубай'!$D1250/2+'Таблица вводных'!$F$4)-('Исходник сравнение Дубай'!$D1250/2*'Таблица вводных'!$G$4)</f>
        <v>7</v>
      </c>
      <c r="E1358" s="42">
        <f>('Исходник сравнение Дубай'!$E1250/2)-(('Исходник сравнение Дубай'!$E1250/2-'Таблица вводных'!$F$5)*'Таблица вводных'!$G$5)</f>
        <v>0.82499999999999996</v>
      </c>
      <c r="F1358" s="42">
        <f>('Исходник сравнение Дубай'!$F1250/2+'Таблица вводных'!$F$6)-(('Исходник сравнение Дубай'!$F1250/2+'Таблица вводных'!$F$6)*'Таблица вводных'!$G$6)</f>
        <v>21.6</v>
      </c>
      <c r="G1358" s="42">
        <f>('Исходник сравнение Дубай'!$G1250/2)-(('Исходник сравнение Дубай'!$G1250/2)*'Таблица вводных'!$G$7)</f>
        <v>0</v>
      </c>
      <c r="H1358" s="43">
        <f>'Исходник сравнение Дубай'!$H1250/2</f>
        <v>0</v>
      </c>
      <c r="I1358" s="42">
        <f>'Исходник сравнение Дубай'!$I1250/2-(('Исходник сравнение Дубай'!$I1250/2)*'Таблица вводных'!$G$9)</f>
        <v>0</v>
      </c>
      <c r="J1358" s="13" t="s">
        <v>266</v>
      </c>
    </row>
    <row r="1359" spans="1:10" ht="13.2" customHeight="1">
      <c r="A1359" s="140"/>
      <c r="B1359" s="5">
        <v>45447</v>
      </c>
      <c r="C1359" s="42">
        <f>('Исходник сравнение Дубай'!$C1251/2)-(('Исходник сравнение Дубай'!$C1251/2)*'Таблица вводных'!$G$3)</f>
        <v>0</v>
      </c>
      <c r="D1359" s="42">
        <f>('Исходник сравнение Дубай'!$D1251/2+'Таблица вводных'!$F$4)-('Исходник сравнение Дубай'!$D1251/2*'Таблица вводных'!$G$4)</f>
        <v>7</v>
      </c>
      <c r="E1359" s="42">
        <f>('Исходник сравнение Дубай'!$E1251/2)-(('Исходник сравнение Дубай'!$E1251/2-'Таблица вводных'!$F$5)*'Таблица вводных'!$G$5)</f>
        <v>0.82499999999999996</v>
      </c>
      <c r="F1359" s="42">
        <f>('Исходник сравнение Дубай'!$F1251/2+'Таблица вводных'!$F$6)-(('Исходник сравнение Дубай'!$F1251/2+'Таблица вводных'!$F$6)*'Таблица вводных'!$G$6)</f>
        <v>21.6</v>
      </c>
      <c r="G1359" s="42">
        <f>('Исходник сравнение Дубай'!$G1251/2)-(('Исходник сравнение Дубай'!$G1251/2)*'Таблица вводных'!$G$7)</f>
        <v>0</v>
      </c>
      <c r="H1359" s="43">
        <f>'Исходник сравнение Дубай'!$H1251/2</f>
        <v>0</v>
      </c>
      <c r="I1359" s="42">
        <f>'Исходник сравнение Дубай'!$I1251/2-(('Исходник сравнение Дубай'!$I1251/2)*'Таблица вводных'!$G$9)</f>
        <v>0</v>
      </c>
      <c r="J1359" s="13" t="s">
        <v>266</v>
      </c>
    </row>
    <row r="1360" spans="1:10" ht="13.2" customHeight="1">
      <c r="A1360" s="140"/>
      <c r="B1360" s="5">
        <v>45451</v>
      </c>
      <c r="C1360" s="42">
        <f>('Исходник сравнение Дубай'!$C1252/2)-(('Исходник сравнение Дубай'!$C1252/2)*'Таблица вводных'!$G$3)</f>
        <v>0</v>
      </c>
      <c r="D1360" s="42">
        <f>('Исходник сравнение Дубай'!$D1252/2+'Таблица вводных'!$F$4)-('Исходник сравнение Дубай'!$D1252/2*'Таблица вводных'!$G$4)</f>
        <v>7</v>
      </c>
      <c r="E1360" s="42">
        <f>('Исходник сравнение Дубай'!$E1252/2)-(('Исходник сравнение Дубай'!$E1252/2-'Таблица вводных'!$F$5)*'Таблица вводных'!$G$5)</f>
        <v>0.82499999999999996</v>
      </c>
      <c r="F1360" s="42">
        <f>('Исходник сравнение Дубай'!$F1252/2+'Таблица вводных'!$F$6)-(('Исходник сравнение Дубай'!$F1252/2+'Таблица вводных'!$F$6)*'Таблица вводных'!$G$6)</f>
        <v>21.6</v>
      </c>
      <c r="G1360" s="42">
        <f>('Исходник сравнение Дубай'!$G1252/2)-(('Исходник сравнение Дубай'!$G1252/2)*'Таблица вводных'!$G$7)</f>
        <v>0</v>
      </c>
      <c r="H1360" s="43">
        <f>'Исходник сравнение Дубай'!$H1252/2</f>
        <v>0</v>
      </c>
      <c r="I1360" s="42">
        <f>'Исходник сравнение Дубай'!$I1252/2-(('Исходник сравнение Дубай'!$I1252/2)*'Таблица вводных'!$G$9)</f>
        <v>0</v>
      </c>
      <c r="J1360" s="13" t="s">
        <v>266</v>
      </c>
    </row>
    <row r="1361" spans="1:10" ht="13.2" customHeight="1">
      <c r="A1361" s="140"/>
      <c r="B1361" s="5">
        <v>45454</v>
      </c>
      <c r="C1361" s="42">
        <f>('Исходник сравнение Дубай'!$C1253/2)-(('Исходник сравнение Дубай'!$C1253/2)*'Таблица вводных'!$G$3)</f>
        <v>0</v>
      </c>
      <c r="D1361" s="42">
        <f>('Исходник сравнение Дубай'!$D1253/2+'Таблица вводных'!$F$4)-('Исходник сравнение Дубай'!$D1253/2*'Таблица вводных'!$G$4)</f>
        <v>7</v>
      </c>
      <c r="E1361" s="42">
        <f>('Исходник сравнение Дубай'!$E1253/2)-(('Исходник сравнение Дубай'!$E1253/2-'Таблица вводных'!$F$5)*'Таблица вводных'!$G$5)</f>
        <v>0.82499999999999996</v>
      </c>
      <c r="F1361" s="42">
        <f>('Исходник сравнение Дубай'!$F1253/2+'Таблица вводных'!$F$6)-(('Исходник сравнение Дубай'!$F1253/2+'Таблица вводных'!$F$6)*'Таблица вводных'!$G$6)</f>
        <v>21.6</v>
      </c>
      <c r="G1361" s="42">
        <f>('Исходник сравнение Дубай'!$G1253/2)-(('Исходник сравнение Дубай'!$G1253/2)*'Таблица вводных'!$G$7)</f>
        <v>0</v>
      </c>
      <c r="H1361" s="43">
        <f>'Исходник сравнение Дубай'!$H1253/2</f>
        <v>0</v>
      </c>
      <c r="I1361" s="42">
        <f>'Исходник сравнение Дубай'!$I1253/2-(('Исходник сравнение Дубай'!$I1253/2)*'Таблица вводных'!$G$9)</f>
        <v>0</v>
      </c>
      <c r="J1361" s="13" t="s">
        <v>266</v>
      </c>
    </row>
    <row r="1362" spans="1:10" ht="13.2" customHeight="1">
      <c r="A1362" s="140"/>
      <c r="B1362" s="5"/>
      <c r="C1362" s="42">
        <f>('Исходник сравнение Дубай'!$C1254/2)-(('Исходник сравнение Дубай'!$C1254/2)*'Таблица вводных'!$G$3)</f>
        <v>0</v>
      </c>
      <c r="D1362" s="42">
        <f>('Исходник сравнение Дубай'!$D1254/2+'Таблица вводных'!$F$4)-('Исходник сравнение Дубай'!$D1254/2*'Таблица вводных'!$G$4)</f>
        <v>7</v>
      </c>
      <c r="E1362" s="42">
        <f>('Исходник сравнение Дубай'!$E1254/2)-(('Исходник сравнение Дубай'!$E1254/2-'Таблица вводных'!$F$5)*'Таблица вводных'!$G$5)</f>
        <v>0.82499999999999996</v>
      </c>
      <c r="F1362" s="42">
        <f>('Исходник сравнение Дубай'!$F1254/2+'Таблица вводных'!$F$6)-(('Исходник сравнение Дубай'!$F1254/2+'Таблица вводных'!$F$6)*'Таблица вводных'!$G$6)</f>
        <v>21.6</v>
      </c>
      <c r="G1362" s="42">
        <f>('Исходник сравнение Дубай'!$G1254/2)-(('Исходник сравнение Дубай'!$G1254/2)*'Таблица вводных'!$G$7)</f>
        <v>0</v>
      </c>
      <c r="H1362" s="43">
        <f>'Исходник сравнение Дубай'!$H1254/2</f>
        <v>0</v>
      </c>
      <c r="I1362" s="42">
        <f>'Исходник сравнение Дубай'!$I1254/2-(('Исходник сравнение Дубай'!$I1254/2)*'Таблица вводных'!$G$9)</f>
        <v>0</v>
      </c>
      <c r="J1362" s="13" t="s">
        <v>266</v>
      </c>
    </row>
    <row r="1363" spans="1:10" ht="13.2" customHeight="1">
      <c r="A1363" s="140"/>
      <c r="B1363" s="5"/>
      <c r="C1363" s="42">
        <f>('Исходник сравнение Дубай'!$C1255/2)-(('Исходник сравнение Дубай'!$C1255/2)*'Таблица вводных'!$G$3)</f>
        <v>0</v>
      </c>
      <c r="D1363" s="42">
        <f>('Исходник сравнение Дубай'!$D1255/2+'Таблица вводных'!$F$4)-('Исходник сравнение Дубай'!$D1255/2*'Таблица вводных'!$G$4)</f>
        <v>7</v>
      </c>
      <c r="E1363" s="42">
        <f>('Исходник сравнение Дубай'!$E1255/2)-(('Исходник сравнение Дубай'!$E1255/2-'Таблица вводных'!$F$5)*'Таблица вводных'!$G$5)</f>
        <v>0.82499999999999996</v>
      </c>
      <c r="F1363" s="42">
        <f>('Исходник сравнение Дубай'!$F1255/2+'Таблица вводных'!$F$6)-(('Исходник сравнение Дубай'!$F1255/2+'Таблица вводных'!$F$6)*'Таблица вводных'!$G$6)</f>
        <v>21.6</v>
      </c>
      <c r="G1363" s="42">
        <f>('Исходник сравнение Дубай'!$G1255/2)-(('Исходник сравнение Дубай'!$G1255/2)*'Таблица вводных'!$G$7)</f>
        <v>0</v>
      </c>
      <c r="H1363" s="43">
        <f>'Исходник сравнение Дубай'!$H1255/2</f>
        <v>0</v>
      </c>
      <c r="I1363" s="42">
        <f>'Исходник сравнение Дубай'!$I1255/2-(('Исходник сравнение Дубай'!$I1255/2)*'Таблица вводных'!$G$9)</f>
        <v>0</v>
      </c>
      <c r="J1363" s="13" t="s">
        <v>266</v>
      </c>
    </row>
    <row r="1364" spans="1:10" ht="13.2" customHeight="1">
      <c r="A1364" s="140"/>
      <c r="B1364" s="5"/>
      <c r="C1364" s="42">
        <f>('Исходник сравнение Дубай'!$C1256/2)-(('Исходник сравнение Дубай'!$C1256/2)*'Таблица вводных'!$G$3)</f>
        <v>0</v>
      </c>
      <c r="D1364" s="42">
        <f>('Исходник сравнение Дубай'!$D1256/2+'Таблица вводных'!$F$4)-('Исходник сравнение Дубай'!$D1256/2*'Таблица вводных'!$G$4)</f>
        <v>7</v>
      </c>
      <c r="E1364" s="42">
        <f>('Исходник сравнение Дубай'!$E1256/2)-(('Исходник сравнение Дубай'!$E1256/2-'Таблица вводных'!$F$5)*'Таблица вводных'!$G$5)</f>
        <v>0.82499999999999996</v>
      </c>
      <c r="F1364" s="42">
        <f>('Исходник сравнение Дубай'!$F1256/2+'Таблица вводных'!$F$6)-(('Исходник сравнение Дубай'!$F1256/2+'Таблица вводных'!$F$6)*'Таблица вводных'!$G$6)</f>
        <v>21.6</v>
      </c>
      <c r="G1364" s="42">
        <f>('Исходник сравнение Дубай'!$G1256/2)-(('Исходник сравнение Дубай'!$G1256/2)*'Таблица вводных'!$G$7)</f>
        <v>0</v>
      </c>
      <c r="H1364" s="43">
        <f>'Исходник сравнение Дубай'!$H1256/2</f>
        <v>0</v>
      </c>
      <c r="I1364" s="42">
        <f>'Исходник сравнение Дубай'!$I1256/2-(('Исходник сравнение Дубай'!$I1256/2)*'Таблица вводных'!$G$9)</f>
        <v>0</v>
      </c>
      <c r="J1364" s="13" t="s">
        <v>266</v>
      </c>
    </row>
    <row r="1365" spans="1:10" ht="13.2" customHeight="1">
      <c r="A1365" s="140"/>
      <c r="B1365" s="5"/>
      <c r="C1365" s="42">
        <f>('Исходник сравнение Дубай'!$C1257/2)-(('Исходник сравнение Дубай'!$C1257/2)*'Таблица вводных'!$G$3)</f>
        <v>0</v>
      </c>
      <c r="D1365" s="42">
        <f>('Исходник сравнение Дубай'!$D1257/2+'Таблица вводных'!$F$4)-('Исходник сравнение Дубай'!$D1257/2*'Таблица вводных'!$G$4)</f>
        <v>7</v>
      </c>
      <c r="E1365" s="42">
        <f>('Исходник сравнение Дубай'!$E1257/2)-(('Исходник сравнение Дубай'!$E1257/2-'Таблица вводных'!$F$5)*'Таблица вводных'!$G$5)</f>
        <v>0.82499999999999996</v>
      </c>
      <c r="F1365" s="42">
        <f>('Исходник сравнение Дубай'!$F1257/2+'Таблица вводных'!$F$6)-(('Исходник сравнение Дубай'!$F1257/2+'Таблица вводных'!$F$6)*'Таблица вводных'!$G$6)</f>
        <v>21.6</v>
      </c>
      <c r="G1365" s="42">
        <f>('Исходник сравнение Дубай'!$G1257/2)-(('Исходник сравнение Дубай'!$G1257/2)*'Таблица вводных'!$G$7)</f>
        <v>0</v>
      </c>
      <c r="H1365" s="43">
        <f>'Исходник сравнение Дубай'!$H1257/2</f>
        <v>0</v>
      </c>
      <c r="I1365" s="42">
        <f>'Исходник сравнение Дубай'!$I1257/2-(('Исходник сравнение Дубай'!$I1257/2)*'Таблица вводных'!$G$9)</f>
        <v>0</v>
      </c>
      <c r="J1365" s="13" t="s">
        <v>266</v>
      </c>
    </row>
    <row r="1366" spans="1:10" ht="13.2" customHeight="1">
      <c r="A1366" s="140"/>
      <c r="B1366" s="5"/>
      <c r="C1366" s="42">
        <f>('Исходник сравнение Дубай'!$C1258/2)-(('Исходник сравнение Дубай'!$C1258/2)*'Таблица вводных'!$G$3)</f>
        <v>0</v>
      </c>
      <c r="D1366" s="42">
        <f>('Исходник сравнение Дубай'!$D1258/2+'Таблица вводных'!$F$4)-('Исходник сравнение Дубай'!$D1258/2*'Таблица вводных'!$G$4)</f>
        <v>7</v>
      </c>
      <c r="E1366" s="42">
        <f>('Исходник сравнение Дубай'!$E1258/2)-(('Исходник сравнение Дубай'!$E1258/2-'Таблица вводных'!$F$5)*'Таблица вводных'!$G$5)</f>
        <v>0.82499999999999996</v>
      </c>
      <c r="F1366" s="42">
        <f>('Исходник сравнение Дубай'!$F1258/2+'Таблица вводных'!$F$6)-(('Исходник сравнение Дубай'!$F1258/2+'Таблица вводных'!$F$6)*'Таблица вводных'!$G$6)</f>
        <v>21.6</v>
      </c>
      <c r="G1366" s="42">
        <f>('Исходник сравнение Дубай'!$G1258/2)-(('Исходник сравнение Дубай'!$G1258/2)*'Таблица вводных'!$G$7)</f>
        <v>0</v>
      </c>
      <c r="H1366" s="43">
        <f>'Исходник сравнение Дубай'!$H1258/2</f>
        <v>0</v>
      </c>
      <c r="I1366" s="42">
        <f>'Исходник сравнение Дубай'!$I1258/2-(('Исходник сравнение Дубай'!$I1258/2)*'Таблица вводных'!$G$9)</f>
        <v>0</v>
      </c>
      <c r="J1366" s="13" t="s">
        <v>266</v>
      </c>
    </row>
    <row r="1367" spans="1:10" ht="13.2" customHeight="1">
      <c r="A1367" s="140"/>
      <c r="B1367" s="5"/>
      <c r="C1367" s="42">
        <f>('Исходник сравнение Дубай'!$C1259/2)-(('Исходник сравнение Дубай'!$C1259/2)*'Таблица вводных'!$G$3)</f>
        <v>0</v>
      </c>
      <c r="D1367" s="42">
        <f>('Исходник сравнение Дубай'!$D1259/2+'Таблица вводных'!$F$4)-('Исходник сравнение Дубай'!$D1259/2*'Таблица вводных'!$G$4)</f>
        <v>7</v>
      </c>
      <c r="E1367" s="42">
        <f>('Исходник сравнение Дубай'!$E1259/2)-(('Исходник сравнение Дубай'!$E1259/2-'Таблица вводных'!$F$5)*'Таблица вводных'!$G$5)</f>
        <v>0.82499999999999996</v>
      </c>
      <c r="F1367" s="42">
        <f>('Исходник сравнение Дубай'!$F1259/2+'Таблица вводных'!$F$6)-(('Исходник сравнение Дубай'!$F1259/2+'Таблица вводных'!$F$6)*'Таблица вводных'!$G$6)</f>
        <v>21.6</v>
      </c>
      <c r="G1367" s="42">
        <f>('Исходник сравнение Дубай'!$G1259/2)-(('Исходник сравнение Дубай'!$G1259/2)*'Таблица вводных'!$G$7)</f>
        <v>0</v>
      </c>
      <c r="H1367" s="43">
        <f>'Исходник сравнение Дубай'!$H1259/2</f>
        <v>0</v>
      </c>
      <c r="I1367" s="42">
        <f>'Исходник сравнение Дубай'!$I1259/2-(('Исходник сравнение Дубай'!$I1259/2)*'Таблица вводных'!$G$9)</f>
        <v>0</v>
      </c>
      <c r="J1367" s="13" t="s">
        <v>266</v>
      </c>
    </row>
    <row r="1368" spans="1:10" ht="13.2" customHeight="1">
      <c r="A1368" s="140"/>
      <c r="B1368" s="5"/>
      <c r="C1368" s="42">
        <f>('Исходник сравнение Дубай'!$C1260/2)-(('Исходник сравнение Дубай'!$C1260/2)*'Таблица вводных'!$G$3)</f>
        <v>0</v>
      </c>
      <c r="D1368" s="42">
        <f>('Исходник сравнение Дубай'!$D1260/2+'Таблица вводных'!$F$4)-('Исходник сравнение Дубай'!$D1260/2*'Таблица вводных'!$G$4)</f>
        <v>7</v>
      </c>
      <c r="E1368" s="42">
        <f>('Исходник сравнение Дубай'!$E1260/2)-(('Исходник сравнение Дубай'!$E1260/2-'Таблица вводных'!$F$5)*'Таблица вводных'!$G$5)</f>
        <v>0.82499999999999996</v>
      </c>
      <c r="F1368" s="42">
        <f>('Исходник сравнение Дубай'!$F1260/2+'Таблица вводных'!$F$6)-(('Исходник сравнение Дубай'!$F1260/2+'Таблица вводных'!$F$6)*'Таблица вводных'!$G$6)</f>
        <v>21.6</v>
      </c>
      <c r="G1368" s="42">
        <f>('Исходник сравнение Дубай'!$G1260/2)-(('Исходник сравнение Дубай'!$G1260/2)*'Таблица вводных'!$G$7)</f>
        <v>0</v>
      </c>
      <c r="H1368" s="43">
        <f>'Исходник сравнение Дубай'!$H1260/2</f>
        <v>0</v>
      </c>
      <c r="I1368" s="42">
        <f>'Исходник сравнение Дубай'!$I1260/2-(('Исходник сравнение Дубай'!$I1260/2)*'Таблица вводных'!$G$9)</f>
        <v>0</v>
      </c>
      <c r="J1368" s="13" t="s">
        <v>266</v>
      </c>
    </row>
    <row r="1369" spans="1:10" ht="13.2" customHeight="1">
      <c r="A1369" s="141"/>
      <c r="B1369" s="18"/>
      <c r="C1369" s="44">
        <f>('Исходник сравнение Дубай'!$C1261/2)-(('Исходник сравнение Дубай'!$C1261/2)*'Таблица вводных'!$G$3)</f>
        <v>0</v>
      </c>
      <c r="D1369" s="44">
        <f>('Исходник сравнение Дубай'!$D1261/2+'Таблица вводных'!$F$4)-('Исходник сравнение Дубай'!$D1261/2*'Таблица вводных'!$G$4)</f>
        <v>7</v>
      </c>
      <c r="E1369" s="44">
        <f>('Исходник сравнение Дубай'!$E1261/2)-(('Исходник сравнение Дубай'!$E1261/2-'Таблица вводных'!$F$5)*'Таблица вводных'!$G$5)</f>
        <v>0.82499999999999996</v>
      </c>
      <c r="F1369" s="44">
        <f>('Исходник сравнение Дубай'!$F1261/2+'Таблица вводных'!$F$6)-(('Исходник сравнение Дубай'!$F1261/2+'Таблица вводных'!$F$6)*'Таблица вводных'!$G$6)</f>
        <v>21.6</v>
      </c>
      <c r="G1369" s="44">
        <f>('Исходник сравнение Дубай'!$G1261/2)-(('Исходник сравнение Дубай'!$G1261/2)*'Таблица вводных'!$G$7)</f>
        <v>0</v>
      </c>
      <c r="H1369" s="45">
        <f>'Исходник сравнение Дубай'!$H1261/2</f>
        <v>0</v>
      </c>
      <c r="I1369" s="44">
        <f>'Исходник сравнение Дубай'!$I1261/2-(('Исходник сравнение Дубай'!$I1261/2)*'Таблица вводных'!$G$9)</f>
        <v>0</v>
      </c>
      <c r="J1369" s="22" t="s">
        <v>266</v>
      </c>
    </row>
    <row r="1370" spans="1:10" ht="13.2" customHeight="1">
      <c r="A1370" s="143" t="s">
        <v>267</v>
      </c>
      <c r="B1370" s="5">
        <v>45423</v>
      </c>
      <c r="C1370" s="40">
        <f>('Исходник сравнение Дубай'!$C1262/2)-(('Исходник сравнение Дубай'!$C1262/2)*'Таблица вводных'!$G$3)</f>
        <v>0</v>
      </c>
      <c r="D1370" s="40">
        <f>('Исходник сравнение Дубай'!$D1262/2+'Таблица вводных'!$F$4)-('Исходник сравнение Дубай'!$D1262/2*'Таблица вводных'!$G$4)</f>
        <v>7</v>
      </c>
      <c r="E1370" s="40">
        <f>('Исходник сравнение Дубай'!$E1262/2)-(('Исходник сравнение Дубай'!$E1262/2-'Таблица вводных'!$F$5)*'Таблица вводных'!$G$5)</f>
        <v>0.82499999999999996</v>
      </c>
      <c r="F1370" s="40">
        <f>('Исходник сравнение Дубай'!$F1262/2+'Таблица вводных'!$F$6)-(('Исходник сравнение Дубай'!$F1262/2+'Таблица вводных'!$F$6)*'Таблица вводных'!$G$6)</f>
        <v>21.6</v>
      </c>
      <c r="G1370" s="40">
        <f>('Исходник сравнение Дубай'!$G1262/2)-(('Исходник сравнение Дубай'!$G1262/2)*'Таблица вводных'!$G$7)</f>
        <v>0</v>
      </c>
      <c r="H1370" s="41">
        <f>'Исходник сравнение Дубай'!$H1262/2</f>
        <v>0</v>
      </c>
      <c r="I1370" s="40">
        <f>'Исходник сравнение Дубай'!$I1262/2-(('Исходник сравнение Дубай'!$I1262/2)*'Таблица вводных'!$G$9)</f>
        <v>0</v>
      </c>
      <c r="J1370" s="10" t="s">
        <v>268</v>
      </c>
    </row>
    <row r="1371" spans="1:10" ht="13.2" customHeight="1">
      <c r="A1371" s="140"/>
      <c r="B1371" s="5">
        <v>45426</v>
      </c>
      <c r="C1371" s="42">
        <f>('Исходник сравнение Дубай'!$C1263/2)-(('Исходник сравнение Дубай'!$C1263/2)*'Таблица вводных'!$G$3)</f>
        <v>0</v>
      </c>
      <c r="D1371" s="42">
        <f>('Исходник сравнение Дубай'!$D1263/2+'Таблица вводных'!$F$4)-('Исходник сравнение Дубай'!$D1263/2*'Таблица вводных'!$G$4)</f>
        <v>7</v>
      </c>
      <c r="E1371" s="42">
        <f>('Исходник сравнение Дубай'!$E1263/2)-(('Исходник сравнение Дубай'!$E1263/2-'Таблица вводных'!$F$5)*'Таблица вводных'!$G$5)</f>
        <v>0.82499999999999996</v>
      </c>
      <c r="F1371" s="42">
        <f>('Исходник сравнение Дубай'!$F1263/2+'Таблица вводных'!$F$6)-(('Исходник сравнение Дубай'!$F1263/2+'Таблица вводных'!$F$6)*'Таблица вводных'!$G$6)</f>
        <v>21.6</v>
      </c>
      <c r="G1371" s="42">
        <f>('Исходник сравнение Дубай'!$G1263/2)-(('Исходник сравнение Дубай'!$G1263/2)*'Таблица вводных'!$G$7)</f>
        <v>0</v>
      </c>
      <c r="H1371" s="43">
        <f>'Исходник сравнение Дубай'!$H1263/2</f>
        <v>0</v>
      </c>
      <c r="I1371" s="42">
        <f>'Исходник сравнение Дубай'!$I1263/2-(('Исходник сравнение Дубай'!$I1263/2)*'Таблица вводных'!$G$9)</f>
        <v>0</v>
      </c>
      <c r="J1371" s="13" t="s">
        <v>268</v>
      </c>
    </row>
    <row r="1372" spans="1:10" ht="13.2" customHeight="1">
      <c r="A1372" s="140"/>
      <c r="B1372" s="5">
        <v>45430</v>
      </c>
      <c r="C1372" s="42">
        <f>('Исходник сравнение Дубай'!$C1264/2)-(('Исходник сравнение Дубай'!$C1264/2)*'Таблица вводных'!$G$3)</f>
        <v>0</v>
      </c>
      <c r="D1372" s="42">
        <f>('Исходник сравнение Дубай'!$D1264/2+'Таблица вводных'!$F$4)-('Исходник сравнение Дубай'!$D1264/2*'Таблица вводных'!$G$4)</f>
        <v>7</v>
      </c>
      <c r="E1372" s="42">
        <f>('Исходник сравнение Дубай'!$E1264/2)-(('Исходник сравнение Дубай'!$E1264/2-'Таблица вводных'!$F$5)*'Таблица вводных'!$G$5)</f>
        <v>0.82499999999999996</v>
      </c>
      <c r="F1372" s="42">
        <f>('Исходник сравнение Дубай'!$F1264/2+'Таблица вводных'!$F$6)-(('Исходник сравнение Дубай'!$F1264/2+'Таблица вводных'!$F$6)*'Таблица вводных'!$G$6)</f>
        <v>21.6</v>
      </c>
      <c r="G1372" s="42">
        <f>('Исходник сравнение Дубай'!$G1264/2)-(('Исходник сравнение Дубай'!$G1264/2)*'Таблица вводных'!$G$7)</f>
        <v>0</v>
      </c>
      <c r="H1372" s="43">
        <f>'Исходник сравнение Дубай'!$H1264/2</f>
        <v>0</v>
      </c>
      <c r="I1372" s="42">
        <f>'Исходник сравнение Дубай'!$I1264/2-(('Исходник сравнение Дубай'!$I1264/2)*'Таблица вводных'!$G$9)</f>
        <v>0</v>
      </c>
      <c r="J1372" s="13" t="s">
        <v>268</v>
      </c>
    </row>
    <row r="1373" spans="1:10" ht="13.2" customHeight="1">
      <c r="A1373" s="140"/>
      <c r="B1373" s="5">
        <v>45433</v>
      </c>
      <c r="C1373" s="42">
        <f>('Исходник сравнение Дубай'!$C1265/2)-(('Исходник сравнение Дубай'!$C1265/2)*'Таблица вводных'!$G$3)</f>
        <v>0</v>
      </c>
      <c r="D1373" s="42">
        <f>('Исходник сравнение Дубай'!$D1265/2+'Таблица вводных'!$F$4)-('Исходник сравнение Дубай'!$D1265/2*'Таблица вводных'!$G$4)</f>
        <v>7</v>
      </c>
      <c r="E1373" s="42">
        <f>('Исходник сравнение Дубай'!$E1265/2)-(('Исходник сравнение Дубай'!$E1265/2-'Таблица вводных'!$F$5)*'Таблица вводных'!$G$5)</f>
        <v>0.82499999999999996</v>
      </c>
      <c r="F1373" s="42">
        <f>('Исходник сравнение Дубай'!$F1265/2+'Таблица вводных'!$F$6)-(('Исходник сравнение Дубай'!$F1265/2+'Таблица вводных'!$F$6)*'Таблица вводных'!$G$6)</f>
        <v>21.6</v>
      </c>
      <c r="G1373" s="42">
        <f>('Исходник сравнение Дубай'!$G1265/2)-(('Исходник сравнение Дубай'!$G1265/2)*'Таблица вводных'!$G$7)</f>
        <v>0</v>
      </c>
      <c r="H1373" s="43">
        <f>'Исходник сравнение Дубай'!$H1265/2</f>
        <v>0</v>
      </c>
      <c r="I1373" s="42">
        <f>'Исходник сравнение Дубай'!$I1265/2-(('Исходник сравнение Дубай'!$I1265/2)*'Таблица вводных'!$G$9)</f>
        <v>0</v>
      </c>
      <c r="J1373" s="13" t="s">
        <v>268</v>
      </c>
    </row>
    <row r="1374" spans="1:10" ht="13.2" customHeight="1">
      <c r="A1374" s="140"/>
      <c r="B1374" s="5">
        <v>45437</v>
      </c>
      <c r="C1374" s="42">
        <f>('Исходник сравнение Дубай'!$C1266/2)-(('Исходник сравнение Дубай'!$C1266/2)*'Таблица вводных'!$G$3)</f>
        <v>0</v>
      </c>
      <c r="D1374" s="42">
        <f>('Исходник сравнение Дубай'!$D1266/2+'Таблица вводных'!$F$4)-('Исходник сравнение Дубай'!$D1266/2*'Таблица вводных'!$G$4)</f>
        <v>7</v>
      </c>
      <c r="E1374" s="42">
        <f>('Исходник сравнение Дубай'!$E1266/2)-(('Исходник сравнение Дубай'!$E1266/2-'Таблица вводных'!$F$5)*'Таблица вводных'!$G$5)</f>
        <v>0.82499999999999996</v>
      </c>
      <c r="F1374" s="42">
        <f>('Исходник сравнение Дубай'!$F1266/2+'Таблица вводных'!$F$6)-(('Исходник сравнение Дубай'!$F1266/2+'Таблица вводных'!$F$6)*'Таблица вводных'!$G$6)</f>
        <v>21.6</v>
      </c>
      <c r="G1374" s="42">
        <f>('Исходник сравнение Дубай'!$G1266/2)-(('Исходник сравнение Дубай'!$G1266/2)*'Таблица вводных'!$G$7)</f>
        <v>0</v>
      </c>
      <c r="H1374" s="43">
        <f>'Исходник сравнение Дубай'!$H1266/2</f>
        <v>0</v>
      </c>
      <c r="I1374" s="42">
        <f>'Исходник сравнение Дубай'!$I1266/2-(('Исходник сравнение Дубай'!$I1266/2)*'Таблица вводных'!$G$9)</f>
        <v>0</v>
      </c>
      <c r="J1374" s="13" t="s">
        <v>268</v>
      </c>
    </row>
    <row r="1375" spans="1:10" ht="13.2" customHeight="1">
      <c r="A1375" s="140"/>
      <c r="B1375" s="5">
        <v>45440</v>
      </c>
      <c r="C1375" s="42">
        <f>('Исходник сравнение Дубай'!$C1267/2)-(('Исходник сравнение Дубай'!$C1267/2)*'Таблица вводных'!$G$3)</f>
        <v>0</v>
      </c>
      <c r="D1375" s="42">
        <f>('Исходник сравнение Дубай'!$D1267/2+'Таблица вводных'!$F$4)-('Исходник сравнение Дубай'!$D1267/2*'Таблица вводных'!$G$4)</f>
        <v>7</v>
      </c>
      <c r="E1375" s="42">
        <f>('Исходник сравнение Дубай'!$E1267/2)-(('Исходник сравнение Дубай'!$E1267/2-'Таблица вводных'!$F$5)*'Таблица вводных'!$G$5)</f>
        <v>0.82499999999999996</v>
      </c>
      <c r="F1375" s="42">
        <f>('Исходник сравнение Дубай'!$F1267/2+'Таблица вводных'!$F$6)-(('Исходник сравнение Дубай'!$F1267/2+'Таблица вводных'!$F$6)*'Таблица вводных'!$G$6)</f>
        <v>21.6</v>
      </c>
      <c r="G1375" s="42">
        <f>('Исходник сравнение Дубай'!$G1267/2)-(('Исходник сравнение Дубай'!$G1267/2)*'Таблица вводных'!$G$7)</f>
        <v>0</v>
      </c>
      <c r="H1375" s="43">
        <f>'Исходник сравнение Дубай'!$H1267/2</f>
        <v>0</v>
      </c>
      <c r="I1375" s="42">
        <f>'Исходник сравнение Дубай'!$I1267/2-(('Исходник сравнение Дубай'!$I1267/2)*'Таблица вводных'!$G$9)</f>
        <v>0</v>
      </c>
      <c r="J1375" s="13" t="s">
        <v>268</v>
      </c>
    </row>
    <row r="1376" spans="1:10" ht="13.2" customHeight="1">
      <c r="A1376" s="140"/>
      <c r="B1376" s="5">
        <v>45444</v>
      </c>
      <c r="C1376" s="42">
        <f>('Исходник сравнение Дубай'!$C1268/2)-(('Исходник сравнение Дубай'!$C1268/2)*'Таблица вводных'!$G$3)</f>
        <v>0</v>
      </c>
      <c r="D1376" s="42">
        <f>('Исходник сравнение Дубай'!$D1268/2+'Таблица вводных'!$F$4)-('Исходник сравнение Дубай'!$D1268/2*'Таблица вводных'!$G$4)</f>
        <v>7</v>
      </c>
      <c r="E1376" s="42">
        <f>('Исходник сравнение Дубай'!$E1268/2)-(('Исходник сравнение Дубай'!$E1268/2-'Таблица вводных'!$F$5)*'Таблица вводных'!$G$5)</f>
        <v>0.82499999999999996</v>
      </c>
      <c r="F1376" s="42">
        <f>('Исходник сравнение Дубай'!$F1268/2+'Таблица вводных'!$F$6)-(('Исходник сравнение Дубай'!$F1268/2+'Таблица вводных'!$F$6)*'Таблица вводных'!$G$6)</f>
        <v>21.6</v>
      </c>
      <c r="G1376" s="42">
        <f>('Исходник сравнение Дубай'!$G1268/2)-(('Исходник сравнение Дубай'!$G1268/2)*'Таблица вводных'!$G$7)</f>
        <v>0</v>
      </c>
      <c r="H1376" s="43">
        <f>'Исходник сравнение Дубай'!$H1268/2</f>
        <v>0</v>
      </c>
      <c r="I1376" s="42">
        <f>'Исходник сравнение Дубай'!$I1268/2-(('Исходник сравнение Дубай'!$I1268/2)*'Таблица вводных'!$G$9)</f>
        <v>0</v>
      </c>
      <c r="J1376" s="13" t="s">
        <v>268</v>
      </c>
    </row>
    <row r="1377" spans="1:10" ht="13.2" customHeight="1">
      <c r="A1377" s="140"/>
      <c r="B1377" s="5">
        <v>45447</v>
      </c>
      <c r="C1377" s="42">
        <f>('Исходник сравнение Дубай'!$C1269/2)-(('Исходник сравнение Дубай'!$C1269/2)*'Таблица вводных'!$G$3)</f>
        <v>0</v>
      </c>
      <c r="D1377" s="42">
        <f>('Исходник сравнение Дубай'!$D1269/2+'Таблица вводных'!$F$4)-('Исходник сравнение Дубай'!$D1269/2*'Таблица вводных'!$G$4)</f>
        <v>7</v>
      </c>
      <c r="E1377" s="42">
        <f>('Исходник сравнение Дубай'!$E1269/2)-(('Исходник сравнение Дубай'!$E1269/2-'Таблица вводных'!$F$5)*'Таблица вводных'!$G$5)</f>
        <v>0.82499999999999996</v>
      </c>
      <c r="F1377" s="42">
        <f>('Исходник сравнение Дубай'!$F1269/2+'Таблица вводных'!$F$6)-(('Исходник сравнение Дубай'!$F1269/2+'Таблица вводных'!$F$6)*'Таблица вводных'!$G$6)</f>
        <v>21.6</v>
      </c>
      <c r="G1377" s="42">
        <f>('Исходник сравнение Дубай'!$G1269/2)-(('Исходник сравнение Дубай'!$G1269/2)*'Таблица вводных'!$G$7)</f>
        <v>0</v>
      </c>
      <c r="H1377" s="43">
        <f>'Исходник сравнение Дубай'!$H1269/2</f>
        <v>0</v>
      </c>
      <c r="I1377" s="42">
        <f>'Исходник сравнение Дубай'!$I1269/2-(('Исходник сравнение Дубай'!$I1269/2)*'Таблица вводных'!$G$9)</f>
        <v>0</v>
      </c>
      <c r="J1377" s="13" t="s">
        <v>268</v>
      </c>
    </row>
    <row r="1378" spans="1:10" ht="13.2" customHeight="1">
      <c r="A1378" s="140"/>
      <c r="B1378" s="5">
        <v>45451</v>
      </c>
      <c r="C1378" s="42">
        <f>('Исходник сравнение Дубай'!$C1270/2)-(('Исходник сравнение Дубай'!$C1270/2)*'Таблица вводных'!$G$3)</f>
        <v>0</v>
      </c>
      <c r="D1378" s="42">
        <f>('Исходник сравнение Дубай'!$D1270/2+'Таблица вводных'!$F$4)-('Исходник сравнение Дубай'!$D1270/2*'Таблица вводных'!$G$4)</f>
        <v>7</v>
      </c>
      <c r="E1378" s="42">
        <f>('Исходник сравнение Дубай'!$E1270/2)-(('Исходник сравнение Дубай'!$E1270/2-'Таблица вводных'!$F$5)*'Таблица вводных'!$G$5)</f>
        <v>0.82499999999999996</v>
      </c>
      <c r="F1378" s="42">
        <f>('Исходник сравнение Дубай'!$F1270/2+'Таблица вводных'!$F$6)-(('Исходник сравнение Дубай'!$F1270/2+'Таблица вводных'!$F$6)*'Таблица вводных'!$G$6)</f>
        <v>21.6</v>
      </c>
      <c r="G1378" s="42">
        <f>('Исходник сравнение Дубай'!$G1270/2)-(('Исходник сравнение Дубай'!$G1270/2)*'Таблица вводных'!$G$7)</f>
        <v>0</v>
      </c>
      <c r="H1378" s="43">
        <f>'Исходник сравнение Дубай'!$H1270/2</f>
        <v>0</v>
      </c>
      <c r="I1378" s="42">
        <f>'Исходник сравнение Дубай'!$I1270/2-(('Исходник сравнение Дубай'!$I1270/2)*'Таблица вводных'!$G$9)</f>
        <v>0</v>
      </c>
      <c r="J1378" s="13" t="s">
        <v>268</v>
      </c>
    </row>
    <row r="1379" spans="1:10" ht="13.2" customHeight="1">
      <c r="A1379" s="140"/>
      <c r="B1379" s="5">
        <v>45454</v>
      </c>
      <c r="C1379" s="42">
        <f>('Исходник сравнение Дубай'!$C1271/2)-(('Исходник сравнение Дубай'!$C1271/2)*'Таблица вводных'!$G$3)</f>
        <v>0</v>
      </c>
      <c r="D1379" s="42">
        <f>('Исходник сравнение Дубай'!$D1271/2+'Таблица вводных'!$F$4)-('Исходник сравнение Дубай'!$D1271/2*'Таблица вводных'!$G$4)</f>
        <v>7</v>
      </c>
      <c r="E1379" s="42">
        <f>('Исходник сравнение Дубай'!$E1271/2)-(('Исходник сравнение Дубай'!$E1271/2-'Таблица вводных'!$F$5)*'Таблица вводных'!$G$5)</f>
        <v>0.82499999999999996</v>
      </c>
      <c r="F1379" s="42">
        <f>('Исходник сравнение Дубай'!$F1271/2+'Таблица вводных'!$F$6)-(('Исходник сравнение Дубай'!$F1271/2+'Таблица вводных'!$F$6)*'Таблица вводных'!$G$6)</f>
        <v>21.6</v>
      </c>
      <c r="G1379" s="42">
        <f>('Исходник сравнение Дубай'!$G1271/2)-(('Исходник сравнение Дубай'!$G1271/2)*'Таблица вводных'!$G$7)</f>
        <v>0</v>
      </c>
      <c r="H1379" s="43">
        <f>'Исходник сравнение Дубай'!$H1271/2</f>
        <v>0</v>
      </c>
      <c r="I1379" s="42">
        <f>'Исходник сравнение Дубай'!$I1271/2-(('Исходник сравнение Дубай'!$I1271/2)*'Таблица вводных'!$G$9)</f>
        <v>0</v>
      </c>
      <c r="J1379" s="13" t="s">
        <v>268</v>
      </c>
    </row>
    <row r="1380" spans="1:10" ht="13.2" customHeight="1">
      <c r="A1380" s="140"/>
      <c r="B1380" s="5"/>
      <c r="C1380" s="42">
        <f>('Исходник сравнение Дубай'!$C1272/2)-(('Исходник сравнение Дубай'!$C1272/2)*'Таблица вводных'!$G$3)</f>
        <v>0</v>
      </c>
      <c r="D1380" s="42">
        <f>('Исходник сравнение Дубай'!$D1272/2+'Таблица вводных'!$F$4)-('Исходник сравнение Дубай'!$D1272/2*'Таблица вводных'!$G$4)</f>
        <v>7</v>
      </c>
      <c r="E1380" s="42">
        <f>('Исходник сравнение Дубай'!$E1272/2)-(('Исходник сравнение Дубай'!$E1272/2-'Таблица вводных'!$F$5)*'Таблица вводных'!$G$5)</f>
        <v>0.82499999999999996</v>
      </c>
      <c r="F1380" s="42">
        <f>('Исходник сравнение Дубай'!$F1272/2+'Таблица вводных'!$F$6)-(('Исходник сравнение Дубай'!$F1272/2+'Таблица вводных'!$F$6)*'Таблица вводных'!$G$6)</f>
        <v>21.6</v>
      </c>
      <c r="G1380" s="42">
        <f>('Исходник сравнение Дубай'!$G1272/2)-(('Исходник сравнение Дубай'!$G1272/2)*'Таблица вводных'!$G$7)</f>
        <v>0</v>
      </c>
      <c r="H1380" s="43">
        <f>'Исходник сравнение Дубай'!$H1272/2</f>
        <v>0</v>
      </c>
      <c r="I1380" s="42">
        <f>'Исходник сравнение Дубай'!$I1272/2-(('Исходник сравнение Дубай'!$I1272/2)*'Таблица вводных'!$G$9)</f>
        <v>0</v>
      </c>
      <c r="J1380" s="13" t="s">
        <v>268</v>
      </c>
    </row>
    <row r="1381" spans="1:10" ht="13.2" customHeight="1">
      <c r="A1381" s="140"/>
      <c r="B1381" s="5"/>
      <c r="C1381" s="42">
        <f>('Исходник сравнение Дубай'!$C1273/2)-(('Исходник сравнение Дубай'!$C1273/2)*'Таблица вводных'!$G$3)</f>
        <v>0</v>
      </c>
      <c r="D1381" s="42">
        <f>('Исходник сравнение Дубай'!$D1273/2+'Таблица вводных'!$F$4)-('Исходник сравнение Дубай'!$D1273/2*'Таблица вводных'!$G$4)</f>
        <v>7</v>
      </c>
      <c r="E1381" s="42">
        <f>('Исходник сравнение Дубай'!$E1273/2)-(('Исходник сравнение Дубай'!$E1273/2-'Таблица вводных'!$F$5)*'Таблица вводных'!$G$5)</f>
        <v>0.82499999999999996</v>
      </c>
      <c r="F1381" s="42">
        <f>('Исходник сравнение Дубай'!$F1273/2+'Таблица вводных'!$F$6)-(('Исходник сравнение Дубай'!$F1273/2+'Таблица вводных'!$F$6)*'Таблица вводных'!$G$6)</f>
        <v>21.6</v>
      </c>
      <c r="G1381" s="42">
        <f>('Исходник сравнение Дубай'!$G1273/2)-(('Исходник сравнение Дубай'!$G1273/2)*'Таблица вводных'!$G$7)</f>
        <v>0</v>
      </c>
      <c r="H1381" s="43">
        <f>'Исходник сравнение Дубай'!$H1273/2</f>
        <v>0</v>
      </c>
      <c r="I1381" s="42">
        <f>'Исходник сравнение Дубай'!$I1273/2-(('Исходник сравнение Дубай'!$I1273/2)*'Таблица вводных'!$G$9)</f>
        <v>0</v>
      </c>
      <c r="J1381" s="13" t="s">
        <v>268</v>
      </c>
    </row>
    <row r="1382" spans="1:10" ht="13.2" customHeight="1">
      <c r="A1382" s="140"/>
      <c r="B1382" s="5"/>
      <c r="C1382" s="42">
        <f>('Исходник сравнение Дубай'!$C1274/2)-(('Исходник сравнение Дубай'!$C1274/2)*'Таблица вводных'!$G$3)</f>
        <v>0</v>
      </c>
      <c r="D1382" s="42">
        <f>('Исходник сравнение Дубай'!$D1274/2+'Таблица вводных'!$F$4)-('Исходник сравнение Дубай'!$D1274/2*'Таблица вводных'!$G$4)</f>
        <v>7</v>
      </c>
      <c r="E1382" s="42">
        <f>('Исходник сравнение Дубай'!$E1274/2)-(('Исходник сравнение Дубай'!$E1274/2-'Таблица вводных'!$F$5)*'Таблица вводных'!$G$5)</f>
        <v>0.82499999999999996</v>
      </c>
      <c r="F1382" s="42">
        <f>('Исходник сравнение Дубай'!$F1274/2+'Таблица вводных'!$F$6)-(('Исходник сравнение Дубай'!$F1274/2+'Таблица вводных'!$F$6)*'Таблица вводных'!$G$6)</f>
        <v>21.6</v>
      </c>
      <c r="G1382" s="42">
        <f>('Исходник сравнение Дубай'!$G1274/2)-(('Исходник сравнение Дубай'!$G1274/2)*'Таблица вводных'!$G$7)</f>
        <v>0</v>
      </c>
      <c r="H1382" s="43">
        <f>'Исходник сравнение Дубай'!$H1274/2</f>
        <v>0</v>
      </c>
      <c r="I1382" s="42">
        <f>'Исходник сравнение Дубай'!$I1274/2-(('Исходник сравнение Дубай'!$I1274/2)*'Таблица вводных'!$G$9)</f>
        <v>0</v>
      </c>
      <c r="J1382" s="13" t="s">
        <v>268</v>
      </c>
    </row>
    <row r="1383" spans="1:10" ht="13.2" customHeight="1">
      <c r="A1383" s="140"/>
      <c r="B1383" s="5"/>
      <c r="C1383" s="42">
        <f>('Исходник сравнение Дубай'!$C1275/2)-(('Исходник сравнение Дубай'!$C1275/2)*'Таблица вводных'!$G$3)</f>
        <v>0</v>
      </c>
      <c r="D1383" s="42">
        <f>('Исходник сравнение Дубай'!$D1275/2+'Таблица вводных'!$F$4)-('Исходник сравнение Дубай'!$D1275/2*'Таблица вводных'!$G$4)</f>
        <v>7</v>
      </c>
      <c r="E1383" s="42">
        <f>('Исходник сравнение Дубай'!$E1275/2)-(('Исходник сравнение Дубай'!$E1275/2-'Таблица вводных'!$F$5)*'Таблица вводных'!$G$5)</f>
        <v>0.82499999999999996</v>
      </c>
      <c r="F1383" s="42">
        <f>('Исходник сравнение Дубай'!$F1275/2+'Таблица вводных'!$F$6)-(('Исходник сравнение Дубай'!$F1275/2+'Таблица вводных'!$F$6)*'Таблица вводных'!$G$6)</f>
        <v>21.6</v>
      </c>
      <c r="G1383" s="42">
        <f>('Исходник сравнение Дубай'!$G1275/2)-(('Исходник сравнение Дубай'!$G1275/2)*'Таблица вводных'!$G$7)</f>
        <v>0</v>
      </c>
      <c r="H1383" s="43">
        <f>'Исходник сравнение Дубай'!$H1275/2</f>
        <v>0</v>
      </c>
      <c r="I1383" s="42">
        <f>'Исходник сравнение Дубай'!$I1275/2-(('Исходник сравнение Дубай'!$I1275/2)*'Таблица вводных'!$G$9)</f>
        <v>0</v>
      </c>
      <c r="J1383" s="13" t="s">
        <v>268</v>
      </c>
    </row>
    <row r="1384" spans="1:10" ht="13.2" customHeight="1">
      <c r="A1384" s="140"/>
      <c r="B1384" s="5"/>
      <c r="C1384" s="42">
        <f>('Исходник сравнение Дубай'!$C1276/2)-(('Исходник сравнение Дубай'!$C1276/2)*'Таблица вводных'!$G$3)</f>
        <v>0</v>
      </c>
      <c r="D1384" s="42">
        <f>('Исходник сравнение Дубай'!$D1276/2+'Таблица вводных'!$F$4)-('Исходник сравнение Дубай'!$D1276/2*'Таблица вводных'!$G$4)</f>
        <v>7</v>
      </c>
      <c r="E1384" s="42">
        <f>('Исходник сравнение Дубай'!$E1276/2)-(('Исходник сравнение Дубай'!$E1276/2-'Таблица вводных'!$F$5)*'Таблица вводных'!$G$5)</f>
        <v>0.82499999999999996</v>
      </c>
      <c r="F1384" s="42">
        <f>('Исходник сравнение Дубай'!$F1276/2+'Таблица вводных'!$F$6)-(('Исходник сравнение Дубай'!$F1276/2+'Таблица вводных'!$F$6)*'Таблица вводных'!$G$6)</f>
        <v>21.6</v>
      </c>
      <c r="G1384" s="42">
        <f>('Исходник сравнение Дубай'!$G1276/2)-(('Исходник сравнение Дубай'!$G1276/2)*'Таблица вводных'!$G$7)</f>
        <v>0</v>
      </c>
      <c r="H1384" s="43">
        <f>'Исходник сравнение Дубай'!$H1276/2</f>
        <v>0</v>
      </c>
      <c r="I1384" s="42">
        <f>'Исходник сравнение Дубай'!$I1276/2-(('Исходник сравнение Дубай'!$I1276/2)*'Таблица вводных'!$G$9)</f>
        <v>0</v>
      </c>
      <c r="J1384" s="13" t="s">
        <v>268</v>
      </c>
    </row>
    <row r="1385" spans="1:10" ht="13.2" customHeight="1">
      <c r="A1385" s="140"/>
      <c r="B1385" s="5"/>
      <c r="C1385" s="42">
        <f>('Исходник сравнение Дубай'!$C1277/2)-(('Исходник сравнение Дубай'!$C1277/2)*'Таблица вводных'!$G$3)</f>
        <v>0</v>
      </c>
      <c r="D1385" s="42">
        <f>('Исходник сравнение Дубай'!$D1277/2+'Таблица вводных'!$F$4)-('Исходник сравнение Дубай'!$D1277/2*'Таблица вводных'!$G$4)</f>
        <v>7</v>
      </c>
      <c r="E1385" s="42">
        <f>('Исходник сравнение Дубай'!$E1277/2)-(('Исходник сравнение Дубай'!$E1277/2-'Таблица вводных'!$F$5)*'Таблица вводных'!$G$5)</f>
        <v>0.82499999999999996</v>
      </c>
      <c r="F1385" s="42">
        <f>('Исходник сравнение Дубай'!$F1277/2+'Таблица вводных'!$F$6)-(('Исходник сравнение Дубай'!$F1277/2+'Таблица вводных'!$F$6)*'Таблица вводных'!$G$6)</f>
        <v>21.6</v>
      </c>
      <c r="G1385" s="42">
        <f>('Исходник сравнение Дубай'!$G1277/2)-(('Исходник сравнение Дубай'!$G1277/2)*'Таблица вводных'!$G$7)</f>
        <v>0</v>
      </c>
      <c r="H1385" s="43">
        <f>'Исходник сравнение Дубай'!$H1277/2</f>
        <v>0</v>
      </c>
      <c r="I1385" s="42">
        <f>'Исходник сравнение Дубай'!$I1277/2-(('Исходник сравнение Дубай'!$I1277/2)*'Таблица вводных'!$G$9)</f>
        <v>0</v>
      </c>
      <c r="J1385" s="13" t="s">
        <v>268</v>
      </c>
    </row>
    <row r="1386" spans="1:10" ht="13.2" customHeight="1">
      <c r="A1386" s="140"/>
      <c r="B1386" s="5"/>
      <c r="C1386" s="42">
        <f>('Исходник сравнение Дубай'!$C1278/2)-(('Исходник сравнение Дубай'!$C1278/2)*'Таблица вводных'!$G$3)</f>
        <v>0</v>
      </c>
      <c r="D1386" s="42">
        <f>('Исходник сравнение Дубай'!$D1278/2+'Таблица вводных'!$F$4)-('Исходник сравнение Дубай'!$D1278/2*'Таблица вводных'!$G$4)</f>
        <v>7</v>
      </c>
      <c r="E1386" s="42">
        <f>('Исходник сравнение Дубай'!$E1278/2)-(('Исходник сравнение Дубай'!$E1278/2-'Таблица вводных'!$F$5)*'Таблица вводных'!$G$5)</f>
        <v>0.82499999999999996</v>
      </c>
      <c r="F1386" s="42">
        <f>('Исходник сравнение Дубай'!$F1278/2+'Таблица вводных'!$F$6)-(('Исходник сравнение Дубай'!$F1278/2+'Таблица вводных'!$F$6)*'Таблица вводных'!$G$6)</f>
        <v>21.6</v>
      </c>
      <c r="G1386" s="42">
        <f>('Исходник сравнение Дубай'!$G1278/2)-(('Исходник сравнение Дубай'!$G1278/2)*'Таблица вводных'!$G$7)</f>
        <v>0</v>
      </c>
      <c r="H1386" s="43">
        <f>'Исходник сравнение Дубай'!$H1278/2</f>
        <v>0</v>
      </c>
      <c r="I1386" s="42">
        <f>'Исходник сравнение Дубай'!$I1278/2-(('Исходник сравнение Дубай'!$I1278/2)*'Таблица вводных'!$G$9)</f>
        <v>0</v>
      </c>
      <c r="J1386" s="13" t="s">
        <v>268</v>
      </c>
    </row>
    <row r="1387" spans="1:10" ht="13.2" customHeight="1">
      <c r="A1387" s="141"/>
      <c r="B1387" s="18"/>
      <c r="C1387" s="44">
        <f>('Исходник сравнение Дубай'!$C1279/2)-(('Исходник сравнение Дубай'!$C1279/2)*'Таблица вводных'!$G$3)</f>
        <v>0</v>
      </c>
      <c r="D1387" s="44">
        <f>('Исходник сравнение Дубай'!$D1279/2+'Таблица вводных'!$F$4)-('Исходник сравнение Дубай'!$D1279/2*'Таблица вводных'!$G$4)</f>
        <v>7</v>
      </c>
      <c r="E1387" s="44">
        <f>('Исходник сравнение Дубай'!$E1279/2)-(('Исходник сравнение Дубай'!$E1279/2-'Таблица вводных'!$F$5)*'Таблица вводных'!$G$5)</f>
        <v>0.82499999999999996</v>
      </c>
      <c r="F1387" s="44">
        <f>('Исходник сравнение Дубай'!$F1279/2+'Таблица вводных'!$F$6)-(('Исходник сравнение Дубай'!$F1279/2+'Таблица вводных'!$F$6)*'Таблица вводных'!$G$6)</f>
        <v>21.6</v>
      </c>
      <c r="G1387" s="44">
        <f>('Исходник сравнение Дубай'!$G1279/2)-(('Исходник сравнение Дубай'!$G1279/2)*'Таблица вводных'!$G$7)</f>
        <v>0</v>
      </c>
      <c r="H1387" s="45">
        <f>'Исходник сравнение Дубай'!$H1279/2</f>
        <v>0</v>
      </c>
      <c r="I1387" s="44">
        <f>'Исходник сравнение Дубай'!$I1279/2-(('Исходник сравнение Дубай'!$I1279/2)*'Таблица вводных'!$G$9)</f>
        <v>0</v>
      </c>
      <c r="J1387" s="22" t="s">
        <v>268</v>
      </c>
    </row>
    <row r="1388" spans="1:10" ht="13.2" customHeight="1">
      <c r="A1388" s="143" t="s">
        <v>269</v>
      </c>
      <c r="B1388" s="5">
        <v>45423</v>
      </c>
      <c r="C1388" s="40">
        <f>('Исходник сравнение Дубай'!$C1280/2)-(('Исходник сравнение Дубай'!$C1280/2)*'Таблица вводных'!$G$3)</f>
        <v>0</v>
      </c>
      <c r="D1388" s="40">
        <f>('Исходник сравнение Дубай'!$D1280/2+'Таблица вводных'!$F$4)-('Исходник сравнение Дубай'!$D1280/2*'Таблица вводных'!$G$4)</f>
        <v>7</v>
      </c>
      <c r="E1388" s="40">
        <f>('Исходник сравнение Дубай'!$E1280/2)-(('Исходник сравнение Дубай'!$E1280/2-'Таблица вводных'!$F$5)*'Таблица вводных'!$G$5)</f>
        <v>0.82499999999999996</v>
      </c>
      <c r="F1388" s="40">
        <f>('Исходник сравнение Дубай'!$F1280/2+'Таблица вводных'!$F$6)-(('Исходник сравнение Дубай'!$F1280/2+'Таблица вводных'!$F$6)*'Таблица вводных'!$G$6)</f>
        <v>21.6</v>
      </c>
      <c r="G1388" s="40">
        <f>('Исходник сравнение Дубай'!$G1280/2)-(('Исходник сравнение Дубай'!$G1280/2)*'Таблица вводных'!$G$7)</f>
        <v>0</v>
      </c>
      <c r="H1388" s="41">
        <f>'Исходник сравнение Дубай'!$H1280/2</f>
        <v>0</v>
      </c>
      <c r="I1388" s="40">
        <f>'Исходник сравнение Дубай'!$I1280/2-(('Исходник сравнение Дубай'!$I1280/2)*'Таблица вводных'!$G$9)</f>
        <v>0</v>
      </c>
      <c r="J1388" s="10" t="s">
        <v>270</v>
      </c>
    </row>
    <row r="1389" spans="1:10" ht="13.2" customHeight="1">
      <c r="A1389" s="140"/>
      <c r="B1389" s="5">
        <v>45426</v>
      </c>
      <c r="C1389" s="42">
        <f>('Исходник сравнение Дубай'!$C1281/2)-(('Исходник сравнение Дубай'!$C1281/2)*'Таблица вводных'!$G$3)</f>
        <v>0</v>
      </c>
      <c r="D1389" s="42">
        <f>('Исходник сравнение Дубай'!$D1281/2+'Таблица вводных'!$F$4)-('Исходник сравнение Дубай'!$D1281/2*'Таблица вводных'!$G$4)</f>
        <v>7</v>
      </c>
      <c r="E1389" s="42">
        <f>('Исходник сравнение Дубай'!$E1281/2)-(('Исходник сравнение Дубай'!$E1281/2-'Таблица вводных'!$F$5)*'Таблица вводных'!$G$5)</f>
        <v>0.82499999999999996</v>
      </c>
      <c r="F1389" s="42">
        <f>('Исходник сравнение Дубай'!$F1281/2+'Таблица вводных'!$F$6)-(('Исходник сравнение Дубай'!$F1281/2+'Таблица вводных'!$F$6)*'Таблица вводных'!$G$6)</f>
        <v>21.6</v>
      </c>
      <c r="G1389" s="42">
        <f>('Исходник сравнение Дубай'!$G1281/2)-(('Исходник сравнение Дубай'!$G1281/2)*'Таблица вводных'!$G$7)</f>
        <v>0</v>
      </c>
      <c r="H1389" s="43">
        <f>'Исходник сравнение Дубай'!$H1281/2</f>
        <v>0</v>
      </c>
      <c r="I1389" s="42">
        <f>'Исходник сравнение Дубай'!$I1281/2-(('Исходник сравнение Дубай'!$I1281/2)*'Таблица вводных'!$G$9)</f>
        <v>0</v>
      </c>
      <c r="J1389" s="13" t="s">
        <v>270</v>
      </c>
    </row>
    <row r="1390" spans="1:10" ht="13.2" customHeight="1">
      <c r="A1390" s="140"/>
      <c r="B1390" s="5">
        <v>45430</v>
      </c>
      <c r="C1390" s="42">
        <f>('Исходник сравнение Дубай'!$C1282/2)-(('Исходник сравнение Дубай'!$C1282/2)*'Таблица вводных'!$G$3)</f>
        <v>0</v>
      </c>
      <c r="D1390" s="42">
        <f>('Исходник сравнение Дубай'!$D1282/2+'Таблица вводных'!$F$4)-('Исходник сравнение Дубай'!$D1282/2*'Таблица вводных'!$G$4)</f>
        <v>7</v>
      </c>
      <c r="E1390" s="42">
        <f>('Исходник сравнение Дубай'!$E1282/2)-(('Исходник сравнение Дубай'!$E1282/2-'Таблица вводных'!$F$5)*'Таблица вводных'!$G$5)</f>
        <v>0.82499999999999996</v>
      </c>
      <c r="F1390" s="42">
        <f>('Исходник сравнение Дубай'!$F1282/2+'Таблица вводных'!$F$6)-(('Исходник сравнение Дубай'!$F1282/2+'Таблица вводных'!$F$6)*'Таблица вводных'!$G$6)</f>
        <v>21.6</v>
      </c>
      <c r="G1390" s="42">
        <f>('Исходник сравнение Дубай'!$G1282/2)-(('Исходник сравнение Дубай'!$G1282/2)*'Таблица вводных'!$G$7)</f>
        <v>0</v>
      </c>
      <c r="H1390" s="43">
        <f>'Исходник сравнение Дубай'!$H1282/2</f>
        <v>0</v>
      </c>
      <c r="I1390" s="42">
        <f>'Исходник сравнение Дубай'!$I1282/2-(('Исходник сравнение Дубай'!$I1282/2)*'Таблица вводных'!$G$9)</f>
        <v>0</v>
      </c>
      <c r="J1390" s="13" t="s">
        <v>270</v>
      </c>
    </row>
    <row r="1391" spans="1:10" ht="13.2" customHeight="1">
      <c r="A1391" s="140"/>
      <c r="B1391" s="5">
        <v>45433</v>
      </c>
      <c r="C1391" s="42">
        <f>('Исходник сравнение Дубай'!$C1283/2)-(('Исходник сравнение Дубай'!$C1283/2)*'Таблица вводных'!$G$3)</f>
        <v>0</v>
      </c>
      <c r="D1391" s="42">
        <f>('Исходник сравнение Дубай'!$D1283/2+'Таблица вводных'!$F$4)-('Исходник сравнение Дубай'!$D1283/2*'Таблица вводных'!$G$4)</f>
        <v>7</v>
      </c>
      <c r="E1391" s="42">
        <f>('Исходник сравнение Дубай'!$E1283/2)-(('Исходник сравнение Дубай'!$E1283/2-'Таблица вводных'!$F$5)*'Таблица вводных'!$G$5)</f>
        <v>0.82499999999999996</v>
      </c>
      <c r="F1391" s="42">
        <f>('Исходник сравнение Дубай'!$F1283/2+'Таблица вводных'!$F$6)-(('Исходник сравнение Дубай'!$F1283/2+'Таблица вводных'!$F$6)*'Таблица вводных'!$G$6)</f>
        <v>21.6</v>
      </c>
      <c r="G1391" s="42">
        <f>('Исходник сравнение Дубай'!$G1283/2)-(('Исходник сравнение Дубай'!$G1283/2)*'Таблица вводных'!$G$7)</f>
        <v>0</v>
      </c>
      <c r="H1391" s="43">
        <f>'Исходник сравнение Дубай'!$H1283/2</f>
        <v>0</v>
      </c>
      <c r="I1391" s="42">
        <f>'Исходник сравнение Дубай'!$I1283/2-(('Исходник сравнение Дубай'!$I1283/2)*'Таблица вводных'!$G$9)</f>
        <v>0</v>
      </c>
      <c r="J1391" s="13" t="s">
        <v>270</v>
      </c>
    </row>
    <row r="1392" spans="1:10" ht="13.2" customHeight="1">
      <c r="A1392" s="140"/>
      <c r="B1392" s="5">
        <v>45437</v>
      </c>
      <c r="C1392" s="42">
        <f>('Исходник сравнение Дубай'!$C1284/2)-(('Исходник сравнение Дубай'!$C1284/2)*'Таблица вводных'!$G$3)</f>
        <v>0</v>
      </c>
      <c r="D1392" s="42">
        <f>('Исходник сравнение Дубай'!$D1284/2+'Таблица вводных'!$F$4)-('Исходник сравнение Дубай'!$D1284/2*'Таблица вводных'!$G$4)</f>
        <v>7</v>
      </c>
      <c r="E1392" s="42">
        <f>('Исходник сравнение Дубай'!$E1284/2)-(('Исходник сравнение Дубай'!$E1284/2-'Таблица вводных'!$F$5)*'Таблица вводных'!$G$5)</f>
        <v>0.82499999999999996</v>
      </c>
      <c r="F1392" s="42">
        <f>('Исходник сравнение Дубай'!$F1284/2+'Таблица вводных'!$F$6)-(('Исходник сравнение Дубай'!$F1284/2+'Таблица вводных'!$F$6)*'Таблица вводных'!$G$6)</f>
        <v>21.6</v>
      </c>
      <c r="G1392" s="42">
        <f>('Исходник сравнение Дубай'!$G1284/2)-(('Исходник сравнение Дубай'!$G1284/2)*'Таблица вводных'!$G$7)</f>
        <v>0</v>
      </c>
      <c r="H1392" s="43">
        <f>'Исходник сравнение Дубай'!$H1284/2</f>
        <v>0</v>
      </c>
      <c r="I1392" s="42">
        <f>'Исходник сравнение Дубай'!$I1284/2-(('Исходник сравнение Дубай'!$I1284/2)*'Таблица вводных'!$G$9)</f>
        <v>0</v>
      </c>
      <c r="J1392" s="13" t="s">
        <v>270</v>
      </c>
    </row>
    <row r="1393" spans="1:10" ht="13.2" customHeight="1">
      <c r="A1393" s="140"/>
      <c r="B1393" s="5">
        <v>45440</v>
      </c>
      <c r="C1393" s="42">
        <f>('Исходник сравнение Дубай'!$C1285/2)-(('Исходник сравнение Дубай'!$C1285/2)*'Таблица вводных'!$G$3)</f>
        <v>0</v>
      </c>
      <c r="D1393" s="42">
        <f>('Исходник сравнение Дубай'!$D1285/2+'Таблица вводных'!$F$4)-('Исходник сравнение Дубай'!$D1285/2*'Таблица вводных'!$G$4)</f>
        <v>7</v>
      </c>
      <c r="E1393" s="42">
        <f>('Исходник сравнение Дубай'!$E1285/2)-(('Исходник сравнение Дубай'!$E1285/2-'Таблица вводных'!$F$5)*'Таблица вводных'!$G$5)</f>
        <v>0.82499999999999996</v>
      </c>
      <c r="F1393" s="42">
        <f>('Исходник сравнение Дубай'!$F1285/2+'Таблица вводных'!$F$6)-(('Исходник сравнение Дубай'!$F1285/2+'Таблица вводных'!$F$6)*'Таблица вводных'!$G$6)</f>
        <v>21.6</v>
      </c>
      <c r="G1393" s="42">
        <f>('Исходник сравнение Дубай'!$G1285/2)-(('Исходник сравнение Дубай'!$G1285/2)*'Таблица вводных'!$G$7)</f>
        <v>0</v>
      </c>
      <c r="H1393" s="43">
        <f>'Исходник сравнение Дубай'!$H1285/2</f>
        <v>0</v>
      </c>
      <c r="I1393" s="42">
        <f>'Исходник сравнение Дубай'!$I1285/2-(('Исходник сравнение Дубай'!$I1285/2)*'Таблица вводных'!$G$9)</f>
        <v>0</v>
      </c>
      <c r="J1393" s="13" t="s">
        <v>270</v>
      </c>
    </row>
    <row r="1394" spans="1:10" ht="13.2" customHeight="1">
      <c r="A1394" s="140"/>
      <c r="B1394" s="5">
        <v>45444</v>
      </c>
      <c r="C1394" s="42">
        <f>('Исходник сравнение Дубай'!$C1286/2)-(('Исходник сравнение Дубай'!$C1286/2)*'Таблица вводных'!$G$3)</f>
        <v>0</v>
      </c>
      <c r="D1394" s="42">
        <f>('Исходник сравнение Дубай'!$D1286/2+'Таблица вводных'!$F$4)-('Исходник сравнение Дубай'!$D1286/2*'Таблица вводных'!$G$4)</f>
        <v>7</v>
      </c>
      <c r="E1394" s="42">
        <f>('Исходник сравнение Дубай'!$E1286/2)-(('Исходник сравнение Дубай'!$E1286/2-'Таблица вводных'!$F$5)*'Таблица вводных'!$G$5)</f>
        <v>0.82499999999999996</v>
      </c>
      <c r="F1394" s="42">
        <f>('Исходник сравнение Дубай'!$F1286/2+'Таблица вводных'!$F$6)-(('Исходник сравнение Дубай'!$F1286/2+'Таблица вводных'!$F$6)*'Таблица вводных'!$G$6)</f>
        <v>21.6</v>
      </c>
      <c r="G1394" s="42">
        <f>('Исходник сравнение Дубай'!$G1286/2)-(('Исходник сравнение Дубай'!$G1286/2)*'Таблица вводных'!$G$7)</f>
        <v>0</v>
      </c>
      <c r="H1394" s="43">
        <f>'Исходник сравнение Дубай'!$H1286/2</f>
        <v>0</v>
      </c>
      <c r="I1394" s="42">
        <f>'Исходник сравнение Дубай'!$I1286/2-(('Исходник сравнение Дубай'!$I1286/2)*'Таблица вводных'!$G$9)</f>
        <v>0</v>
      </c>
      <c r="J1394" s="13" t="s">
        <v>270</v>
      </c>
    </row>
    <row r="1395" spans="1:10" ht="13.2" customHeight="1">
      <c r="A1395" s="140"/>
      <c r="B1395" s="5">
        <v>45447</v>
      </c>
      <c r="C1395" s="42">
        <f>('Исходник сравнение Дубай'!$C1287/2)-(('Исходник сравнение Дубай'!$C1287/2)*'Таблица вводных'!$G$3)</f>
        <v>0</v>
      </c>
      <c r="D1395" s="42">
        <f>('Исходник сравнение Дубай'!$D1287/2+'Таблица вводных'!$F$4)-('Исходник сравнение Дубай'!$D1287/2*'Таблица вводных'!$G$4)</f>
        <v>7</v>
      </c>
      <c r="E1395" s="42">
        <f>('Исходник сравнение Дубай'!$E1287/2)-(('Исходник сравнение Дубай'!$E1287/2-'Таблица вводных'!$F$5)*'Таблица вводных'!$G$5)</f>
        <v>0.82499999999999996</v>
      </c>
      <c r="F1395" s="42">
        <f>('Исходник сравнение Дубай'!$F1287/2+'Таблица вводных'!$F$6)-(('Исходник сравнение Дубай'!$F1287/2+'Таблица вводных'!$F$6)*'Таблица вводных'!$G$6)</f>
        <v>21.6</v>
      </c>
      <c r="G1395" s="42">
        <f>('Исходник сравнение Дубай'!$G1287/2)-(('Исходник сравнение Дубай'!$G1287/2)*'Таблица вводных'!$G$7)</f>
        <v>0</v>
      </c>
      <c r="H1395" s="43">
        <f>'Исходник сравнение Дубай'!$H1287/2</f>
        <v>0</v>
      </c>
      <c r="I1395" s="42">
        <f>'Исходник сравнение Дубай'!$I1287/2-(('Исходник сравнение Дубай'!$I1287/2)*'Таблица вводных'!$G$9)</f>
        <v>0</v>
      </c>
      <c r="J1395" s="13" t="s">
        <v>270</v>
      </c>
    </row>
    <row r="1396" spans="1:10" ht="13.2" customHeight="1">
      <c r="A1396" s="140"/>
      <c r="B1396" s="5">
        <v>45451</v>
      </c>
      <c r="C1396" s="42">
        <f>('Исходник сравнение Дубай'!$C1288/2)-(('Исходник сравнение Дубай'!$C1288/2)*'Таблица вводных'!$G$3)</f>
        <v>0</v>
      </c>
      <c r="D1396" s="42">
        <f>('Исходник сравнение Дубай'!$D1288/2+'Таблица вводных'!$F$4)-('Исходник сравнение Дубай'!$D1288/2*'Таблица вводных'!$G$4)</f>
        <v>7</v>
      </c>
      <c r="E1396" s="42">
        <f>('Исходник сравнение Дубай'!$E1288/2)-(('Исходник сравнение Дубай'!$E1288/2-'Таблица вводных'!$F$5)*'Таблица вводных'!$G$5)</f>
        <v>0.82499999999999996</v>
      </c>
      <c r="F1396" s="42">
        <f>('Исходник сравнение Дубай'!$F1288/2+'Таблица вводных'!$F$6)-(('Исходник сравнение Дубай'!$F1288/2+'Таблица вводных'!$F$6)*'Таблица вводных'!$G$6)</f>
        <v>21.6</v>
      </c>
      <c r="G1396" s="42">
        <f>('Исходник сравнение Дубай'!$G1288/2)-(('Исходник сравнение Дубай'!$G1288/2)*'Таблица вводных'!$G$7)</f>
        <v>0</v>
      </c>
      <c r="H1396" s="43">
        <f>'Исходник сравнение Дубай'!$H1288/2</f>
        <v>0</v>
      </c>
      <c r="I1396" s="42">
        <f>'Исходник сравнение Дубай'!$I1288/2-(('Исходник сравнение Дубай'!$I1288/2)*'Таблица вводных'!$G$9)</f>
        <v>0</v>
      </c>
      <c r="J1396" s="13" t="s">
        <v>270</v>
      </c>
    </row>
    <row r="1397" spans="1:10" ht="13.2" customHeight="1">
      <c r="A1397" s="140"/>
      <c r="B1397" s="5">
        <v>45454</v>
      </c>
      <c r="C1397" s="42">
        <f>('Исходник сравнение Дубай'!$C1289/2)-(('Исходник сравнение Дубай'!$C1289/2)*'Таблица вводных'!$G$3)</f>
        <v>0</v>
      </c>
      <c r="D1397" s="42">
        <f>('Исходник сравнение Дубай'!$D1289/2+'Таблица вводных'!$F$4)-('Исходник сравнение Дубай'!$D1289/2*'Таблица вводных'!$G$4)</f>
        <v>7</v>
      </c>
      <c r="E1397" s="42">
        <f>('Исходник сравнение Дубай'!$E1289/2)-(('Исходник сравнение Дубай'!$E1289/2-'Таблица вводных'!$F$5)*'Таблица вводных'!$G$5)</f>
        <v>0.82499999999999996</v>
      </c>
      <c r="F1397" s="42">
        <f>('Исходник сравнение Дубай'!$F1289/2+'Таблица вводных'!$F$6)-(('Исходник сравнение Дубай'!$F1289/2+'Таблица вводных'!$F$6)*'Таблица вводных'!$G$6)</f>
        <v>21.6</v>
      </c>
      <c r="G1397" s="42">
        <f>('Исходник сравнение Дубай'!$G1289/2)-(('Исходник сравнение Дубай'!$G1289/2)*'Таблица вводных'!$G$7)</f>
        <v>0</v>
      </c>
      <c r="H1397" s="43">
        <f>'Исходник сравнение Дубай'!$H1289/2</f>
        <v>0</v>
      </c>
      <c r="I1397" s="42">
        <f>'Исходник сравнение Дубай'!$I1289/2-(('Исходник сравнение Дубай'!$I1289/2)*'Таблица вводных'!$G$9)</f>
        <v>0</v>
      </c>
      <c r="J1397" s="13" t="s">
        <v>270</v>
      </c>
    </row>
    <row r="1398" spans="1:10" ht="13.2" customHeight="1">
      <c r="A1398" s="140"/>
      <c r="B1398" s="5"/>
      <c r="C1398" s="42">
        <f>('Исходник сравнение Дубай'!$C1290/2)-(('Исходник сравнение Дубай'!$C1290/2)*'Таблица вводных'!$G$3)</f>
        <v>0</v>
      </c>
      <c r="D1398" s="42">
        <f>('Исходник сравнение Дубай'!$D1290/2+'Таблица вводных'!$F$4)-('Исходник сравнение Дубай'!$D1290/2*'Таблица вводных'!$G$4)</f>
        <v>7</v>
      </c>
      <c r="E1398" s="42">
        <f>('Исходник сравнение Дубай'!$E1290/2)-(('Исходник сравнение Дубай'!$E1290/2-'Таблица вводных'!$F$5)*'Таблица вводных'!$G$5)</f>
        <v>0.82499999999999996</v>
      </c>
      <c r="F1398" s="42">
        <f>('Исходник сравнение Дубай'!$F1290/2+'Таблица вводных'!$F$6)-(('Исходник сравнение Дубай'!$F1290/2+'Таблица вводных'!$F$6)*'Таблица вводных'!$G$6)</f>
        <v>21.6</v>
      </c>
      <c r="G1398" s="42">
        <f>('Исходник сравнение Дубай'!$G1290/2)-(('Исходник сравнение Дубай'!$G1290/2)*'Таблица вводных'!$G$7)</f>
        <v>0</v>
      </c>
      <c r="H1398" s="43">
        <f>'Исходник сравнение Дубай'!$H1290/2</f>
        <v>0</v>
      </c>
      <c r="I1398" s="42">
        <f>'Исходник сравнение Дубай'!$I1290/2-(('Исходник сравнение Дубай'!$I1290/2)*'Таблица вводных'!$G$9)</f>
        <v>0</v>
      </c>
      <c r="J1398" s="13" t="s">
        <v>270</v>
      </c>
    </row>
    <row r="1399" spans="1:10" ht="13.2" customHeight="1">
      <c r="A1399" s="140"/>
      <c r="B1399" s="5"/>
      <c r="C1399" s="42">
        <f>('Исходник сравнение Дубай'!$C1291/2)-(('Исходник сравнение Дубай'!$C1291/2)*'Таблица вводных'!$G$3)</f>
        <v>0</v>
      </c>
      <c r="D1399" s="42">
        <f>('Исходник сравнение Дубай'!$D1291/2+'Таблица вводных'!$F$4)-('Исходник сравнение Дубай'!$D1291/2*'Таблица вводных'!$G$4)</f>
        <v>7</v>
      </c>
      <c r="E1399" s="42">
        <f>('Исходник сравнение Дубай'!$E1291/2)-(('Исходник сравнение Дубай'!$E1291/2-'Таблица вводных'!$F$5)*'Таблица вводных'!$G$5)</f>
        <v>0.82499999999999996</v>
      </c>
      <c r="F1399" s="42">
        <f>('Исходник сравнение Дубай'!$F1291/2+'Таблица вводных'!$F$6)-(('Исходник сравнение Дубай'!$F1291/2+'Таблица вводных'!$F$6)*'Таблица вводных'!$G$6)</f>
        <v>21.6</v>
      </c>
      <c r="G1399" s="42">
        <f>('Исходник сравнение Дубай'!$G1291/2)-(('Исходник сравнение Дубай'!$G1291/2)*'Таблица вводных'!$G$7)</f>
        <v>0</v>
      </c>
      <c r="H1399" s="43">
        <f>'Исходник сравнение Дубай'!$H1291/2</f>
        <v>0</v>
      </c>
      <c r="I1399" s="42">
        <f>'Исходник сравнение Дубай'!$I1291/2-(('Исходник сравнение Дубай'!$I1291/2)*'Таблица вводных'!$G$9)</f>
        <v>0</v>
      </c>
      <c r="J1399" s="13" t="s">
        <v>270</v>
      </c>
    </row>
    <row r="1400" spans="1:10" ht="13.2" customHeight="1">
      <c r="A1400" s="140"/>
      <c r="B1400" s="5"/>
      <c r="C1400" s="42">
        <f>('Исходник сравнение Дубай'!$C1292/2)-(('Исходник сравнение Дубай'!$C1292/2)*'Таблица вводных'!$G$3)</f>
        <v>0</v>
      </c>
      <c r="D1400" s="42">
        <f>('Исходник сравнение Дубай'!$D1292/2+'Таблица вводных'!$F$4)-('Исходник сравнение Дубай'!$D1292/2*'Таблица вводных'!$G$4)</f>
        <v>7</v>
      </c>
      <c r="E1400" s="42">
        <f>('Исходник сравнение Дубай'!$E1292/2)-(('Исходник сравнение Дубай'!$E1292/2-'Таблица вводных'!$F$5)*'Таблица вводных'!$G$5)</f>
        <v>0.82499999999999996</v>
      </c>
      <c r="F1400" s="42">
        <f>('Исходник сравнение Дубай'!$F1292/2+'Таблица вводных'!$F$6)-(('Исходник сравнение Дубай'!$F1292/2+'Таблица вводных'!$F$6)*'Таблица вводных'!$G$6)</f>
        <v>21.6</v>
      </c>
      <c r="G1400" s="42">
        <f>('Исходник сравнение Дубай'!$G1292/2)-(('Исходник сравнение Дубай'!$G1292/2)*'Таблица вводных'!$G$7)</f>
        <v>0</v>
      </c>
      <c r="H1400" s="43">
        <f>'Исходник сравнение Дубай'!$H1292/2</f>
        <v>0</v>
      </c>
      <c r="I1400" s="42">
        <f>'Исходник сравнение Дубай'!$I1292/2-(('Исходник сравнение Дубай'!$I1292/2)*'Таблица вводных'!$G$9)</f>
        <v>0</v>
      </c>
      <c r="J1400" s="13" t="s">
        <v>270</v>
      </c>
    </row>
    <row r="1401" spans="1:10" ht="13.2" customHeight="1">
      <c r="A1401" s="140"/>
      <c r="B1401" s="5"/>
      <c r="C1401" s="42">
        <f>('Исходник сравнение Дубай'!$C1293/2)-(('Исходник сравнение Дубай'!$C1293/2)*'Таблица вводных'!$G$3)</f>
        <v>0</v>
      </c>
      <c r="D1401" s="42">
        <f>('Исходник сравнение Дубай'!$D1293/2+'Таблица вводных'!$F$4)-('Исходник сравнение Дубай'!$D1293/2*'Таблица вводных'!$G$4)</f>
        <v>7</v>
      </c>
      <c r="E1401" s="42">
        <f>('Исходник сравнение Дубай'!$E1293/2)-(('Исходник сравнение Дубай'!$E1293/2-'Таблица вводных'!$F$5)*'Таблица вводных'!$G$5)</f>
        <v>0.82499999999999996</v>
      </c>
      <c r="F1401" s="42">
        <f>('Исходник сравнение Дубай'!$F1293/2+'Таблица вводных'!$F$6)-(('Исходник сравнение Дубай'!$F1293/2+'Таблица вводных'!$F$6)*'Таблица вводных'!$G$6)</f>
        <v>21.6</v>
      </c>
      <c r="G1401" s="42">
        <f>('Исходник сравнение Дубай'!$G1293/2)-(('Исходник сравнение Дубай'!$G1293/2)*'Таблица вводных'!$G$7)</f>
        <v>0</v>
      </c>
      <c r="H1401" s="43">
        <f>'Исходник сравнение Дубай'!$H1293/2</f>
        <v>0</v>
      </c>
      <c r="I1401" s="42">
        <f>'Исходник сравнение Дубай'!$I1293/2-(('Исходник сравнение Дубай'!$I1293/2)*'Таблица вводных'!$G$9)</f>
        <v>0</v>
      </c>
      <c r="J1401" s="13" t="s">
        <v>270</v>
      </c>
    </row>
    <row r="1402" spans="1:10" ht="13.2" customHeight="1">
      <c r="A1402" s="140"/>
      <c r="B1402" s="5"/>
      <c r="C1402" s="42">
        <f>('Исходник сравнение Дубай'!$C1294/2)-(('Исходник сравнение Дубай'!$C1294/2)*'Таблица вводных'!$G$3)</f>
        <v>0</v>
      </c>
      <c r="D1402" s="42">
        <f>('Исходник сравнение Дубай'!$D1294/2+'Таблица вводных'!$F$4)-('Исходник сравнение Дубай'!$D1294/2*'Таблица вводных'!$G$4)</f>
        <v>7</v>
      </c>
      <c r="E1402" s="42">
        <f>('Исходник сравнение Дубай'!$E1294/2)-(('Исходник сравнение Дубай'!$E1294/2-'Таблица вводных'!$F$5)*'Таблица вводных'!$G$5)</f>
        <v>0.82499999999999996</v>
      </c>
      <c r="F1402" s="42">
        <f>('Исходник сравнение Дубай'!$F1294/2+'Таблица вводных'!$F$6)-(('Исходник сравнение Дубай'!$F1294/2+'Таблица вводных'!$F$6)*'Таблица вводных'!$G$6)</f>
        <v>21.6</v>
      </c>
      <c r="G1402" s="42">
        <f>('Исходник сравнение Дубай'!$G1294/2)-(('Исходник сравнение Дубай'!$G1294/2)*'Таблица вводных'!$G$7)</f>
        <v>0</v>
      </c>
      <c r="H1402" s="43">
        <f>'Исходник сравнение Дубай'!$H1294/2</f>
        <v>0</v>
      </c>
      <c r="I1402" s="42">
        <f>'Исходник сравнение Дубай'!$I1294/2-(('Исходник сравнение Дубай'!$I1294/2)*'Таблица вводных'!$G$9)</f>
        <v>0</v>
      </c>
      <c r="J1402" s="13" t="s">
        <v>270</v>
      </c>
    </row>
    <row r="1403" spans="1:10" ht="13.2" customHeight="1">
      <c r="A1403" s="140"/>
      <c r="B1403" s="5"/>
      <c r="C1403" s="42">
        <f>('Исходник сравнение Дубай'!$C1295/2)-(('Исходник сравнение Дубай'!$C1295/2)*'Таблица вводных'!$G$3)</f>
        <v>0</v>
      </c>
      <c r="D1403" s="42">
        <f>('Исходник сравнение Дубай'!$D1295/2+'Таблица вводных'!$F$4)-('Исходник сравнение Дубай'!$D1295/2*'Таблица вводных'!$G$4)</f>
        <v>7</v>
      </c>
      <c r="E1403" s="42">
        <f>('Исходник сравнение Дубай'!$E1295/2)-(('Исходник сравнение Дубай'!$E1295/2-'Таблица вводных'!$F$5)*'Таблица вводных'!$G$5)</f>
        <v>0.82499999999999996</v>
      </c>
      <c r="F1403" s="42">
        <f>('Исходник сравнение Дубай'!$F1295/2+'Таблица вводных'!$F$6)-(('Исходник сравнение Дубай'!$F1295/2+'Таблица вводных'!$F$6)*'Таблица вводных'!$G$6)</f>
        <v>21.6</v>
      </c>
      <c r="G1403" s="42">
        <f>('Исходник сравнение Дубай'!$G1295/2)-(('Исходник сравнение Дубай'!$G1295/2)*'Таблица вводных'!$G$7)</f>
        <v>0</v>
      </c>
      <c r="H1403" s="43">
        <f>'Исходник сравнение Дубай'!$H1295/2</f>
        <v>0</v>
      </c>
      <c r="I1403" s="42">
        <f>'Исходник сравнение Дубай'!$I1295/2-(('Исходник сравнение Дубай'!$I1295/2)*'Таблица вводных'!$G$9)</f>
        <v>0</v>
      </c>
      <c r="J1403" s="13" t="s">
        <v>270</v>
      </c>
    </row>
    <row r="1404" spans="1:10" ht="13.2" customHeight="1">
      <c r="A1404" s="140"/>
      <c r="B1404" s="5"/>
      <c r="C1404" s="42">
        <f>('Исходник сравнение Дубай'!$C1296/2)-(('Исходник сравнение Дубай'!$C1296/2)*'Таблица вводных'!$G$3)</f>
        <v>0</v>
      </c>
      <c r="D1404" s="42">
        <f>('Исходник сравнение Дубай'!$D1296/2+'Таблица вводных'!$F$4)-('Исходник сравнение Дубай'!$D1296/2*'Таблица вводных'!$G$4)</f>
        <v>7</v>
      </c>
      <c r="E1404" s="42">
        <f>('Исходник сравнение Дубай'!$E1296/2)-(('Исходник сравнение Дубай'!$E1296/2-'Таблица вводных'!$F$5)*'Таблица вводных'!$G$5)</f>
        <v>0.82499999999999996</v>
      </c>
      <c r="F1404" s="42">
        <f>('Исходник сравнение Дубай'!$F1296/2+'Таблица вводных'!$F$6)-(('Исходник сравнение Дубай'!$F1296/2+'Таблица вводных'!$F$6)*'Таблица вводных'!$G$6)</f>
        <v>21.6</v>
      </c>
      <c r="G1404" s="42">
        <f>('Исходник сравнение Дубай'!$G1296/2)-(('Исходник сравнение Дубай'!$G1296/2)*'Таблица вводных'!$G$7)</f>
        <v>0</v>
      </c>
      <c r="H1404" s="43">
        <f>'Исходник сравнение Дубай'!$H1296/2</f>
        <v>0</v>
      </c>
      <c r="I1404" s="42">
        <f>'Исходник сравнение Дубай'!$I1296/2-(('Исходник сравнение Дубай'!$I1296/2)*'Таблица вводных'!$G$9)</f>
        <v>0</v>
      </c>
      <c r="J1404" s="13" t="s">
        <v>270</v>
      </c>
    </row>
    <row r="1405" spans="1:10" ht="13.2" customHeight="1">
      <c r="A1405" s="141"/>
      <c r="B1405" s="18"/>
      <c r="C1405" s="44">
        <f>('Исходник сравнение Дубай'!$C1297/2)-(('Исходник сравнение Дубай'!$C1297/2)*'Таблица вводных'!$G$3)</f>
        <v>0</v>
      </c>
      <c r="D1405" s="44">
        <f>('Исходник сравнение Дубай'!$D1297/2+'Таблица вводных'!$F$4)-('Исходник сравнение Дубай'!$D1297/2*'Таблица вводных'!$G$4)</f>
        <v>7</v>
      </c>
      <c r="E1405" s="44">
        <f>('Исходник сравнение Дубай'!$E1297/2)-(('Исходник сравнение Дубай'!$E1297/2-'Таблица вводных'!$F$5)*'Таблица вводных'!$G$5)</f>
        <v>0.82499999999999996</v>
      </c>
      <c r="F1405" s="44">
        <f>('Исходник сравнение Дубай'!$F1297/2+'Таблица вводных'!$F$6)-(('Исходник сравнение Дубай'!$F1297/2+'Таблица вводных'!$F$6)*'Таблица вводных'!$G$6)</f>
        <v>21.6</v>
      </c>
      <c r="G1405" s="44">
        <f>('Исходник сравнение Дубай'!$G1297/2)-(('Исходник сравнение Дубай'!$G1297/2)*'Таблица вводных'!$G$7)</f>
        <v>0</v>
      </c>
      <c r="H1405" s="45">
        <f>'Исходник сравнение Дубай'!$H1297/2</f>
        <v>0</v>
      </c>
      <c r="I1405" s="44">
        <f>'Исходник сравнение Дубай'!$I1297/2-(('Исходник сравнение Дубай'!$I1297/2)*'Таблица вводных'!$G$9)</f>
        <v>0</v>
      </c>
      <c r="J1405" s="22" t="s">
        <v>270</v>
      </c>
    </row>
    <row r="1406" spans="1:10" ht="13.2" customHeight="1">
      <c r="A1406" s="143" t="s">
        <v>271</v>
      </c>
      <c r="B1406" s="5">
        <v>45423</v>
      </c>
      <c r="C1406" s="40">
        <f>('Исходник сравнение Дубай'!$C1298/2)-(('Исходник сравнение Дубай'!$C1298/2)*'Таблица вводных'!$G$3)</f>
        <v>0</v>
      </c>
      <c r="D1406" s="40">
        <f>('Исходник сравнение Дубай'!$D1298/2+'Таблица вводных'!$F$4)-('Исходник сравнение Дубай'!$D1298/2*'Таблица вводных'!$G$4)</f>
        <v>7</v>
      </c>
      <c r="E1406" s="40">
        <f>('Исходник сравнение Дубай'!$E1298/2)-(('Исходник сравнение Дубай'!$E1298/2-'Таблица вводных'!$F$5)*'Таблица вводных'!$G$5)</f>
        <v>0.82499999999999996</v>
      </c>
      <c r="F1406" s="40">
        <f>('Исходник сравнение Дубай'!$F1298/2+'Таблица вводных'!$F$6)-(('Исходник сравнение Дубай'!$F1298/2+'Таблица вводных'!$F$6)*'Таблица вводных'!$G$6)</f>
        <v>21.6</v>
      </c>
      <c r="G1406" s="40">
        <f>('Исходник сравнение Дубай'!$G1298/2)-(('Исходник сравнение Дубай'!$G1298/2)*'Таблица вводных'!$G$7)</f>
        <v>0</v>
      </c>
      <c r="H1406" s="41">
        <f>'Исходник сравнение Дубай'!$H1298/2</f>
        <v>0</v>
      </c>
      <c r="I1406" s="40">
        <f>'Исходник сравнение Дубай'!$I1298/2-(('Исходник сравнение Дубай'!$I1298/2)*'Таблица вводных'!$G$9)</f>
        <v>0</v>
      </c>
      <c r="J1406" s="10" t="s">
        <v>272</v>
      </c>
    </row>
    <row r="1407" spans="1:10" ht="13.2" customHeight="1">
      <c r="A1407" s="140"/>
      <c r="B1407" s="5">
        <v>45426</v>
      </c>
      <c r="C1407" s="42">
        <f>('Исходник сравнение Дубай'!$C1299/2)-(('Исходник сравнение Дубай'!$C1299/2)*'Таблица вводных'!$G$3)</f>
        <v>0</v>
      </c>
      <c r="D1407" s="42">
        <f>('Исходник сравнение Дубай'!$D1299/2+'Таблица вводных'!$F$4)-('Исходник сравнение Дубай'!$D1299/2*'Таблица вводных'!$G$4)</f>
        <v>7</v>
      </c>
      <c r="E1407" s="42">
        <f>('Исходник сравнение Дубай'!$E1299/2)-(('Исходник сравнение Дубай'!$E1299/2-'Таблица вводных'!$F$5)*'Таблица вводных'!$G$5)</f>
        <v>0.82499999999999996</v>
      </c>
      <c r="F1407" s="42">
        <f>('Исходник сравнение Дубай'!$F1299/2+'Таблица вводных'!$F$6)-(('Исходник сравнение Дубай'!$F1299/2+'Таблица вводных'!$F$6)*'Таблица вводных'!$G$6)</f>
        <v>21.6</v>
      </c>
      <c r="G1407" s="42">
        <f>('Исходник сравнение Дубай'!$G1299/2)-(('Исходник сравнение Дубай'!$G1299/2)*'Таблица вводных'!$G$7)</f>
        <v>0</v>
      </c>
      <c r="H1407" s="43">
        <f>'Исходник сравнение Дубай'!$H1299/2</f>
        <v>0</v>
      </c>
      <c r="I1407" s="42">
        <f>'Исходник сравнение Дубай'!$I1299/2-(('Исходник сравнение Дубай'!$I1299/2)*'Таблица вводных'!$G$9)</f>
        <v>0</v>
      </c>
      <c r="J1407" s="13" t="s">
        <v>272</v>
      </c>
    </row>
    <row r="1408" spans="1:10" ht="13.2" customHeight="1">
      <c r="A1408" s="140"/>
      <c r="B1408" s="5">
        <v>45430</v>
      </c>
      <c r="C1408" s="42">
        <f>('Исходник сравнение Дубай'!$C1300/2)-(('Исходник сравнение Дубай'!$C1300/2)*'Таблица вводных'!$G$3)</f>
        <v>0</v>
      </c>
      <c r="D1408" s="42">
        <f>('Исходник сравнение Дубай'!$D1300/2+'Таблица вводных'!$F$4)-('Исходник сравнение Дубай'!$D1300/2*'Таблица вводных'!$G$4)</f>
        <v>7</v>
      </c>
      <c r="E1408" s="42">
        <f>('Исходник сравнение Дубай'!$E1300/2)-(('Исходник сравнение Дубай'!$E1300/2-'Таблица вводных'!$F$5)*'Таблица вводных'!$G$5)</f>
        <v>0.82499999999999996</v>
      </c>
      <c r="F1408" s="42">
        <f>('Исходник сравнение Дубай'!$F1300/2+'Таблица вводных'!$F$6)-(('Исходник сравнение Дубай'!$F1300/2+'Таблица вводных'!$F$6)*'Таблица вводных'!$G$6)</f>
        <v>21.6</v>
      </c>
      <c r="G1408" s="42">
        <f>('Исходник сравнение Дубай'!$G1300/2)-(('Исходник сравнение Дубай'!$G1300/2)*'Таблица вводных'!$G$7)</f>
        <v>0</v>
      </c>
      <c r="H1408" s="43">
        <f>'Исходник сравнение Дубай'!$H1300/2</f>
        <v>0</v>
      </c>
      <c r="I1408" s="42">
        <f>'Исходник сравнение Дубай'!$I1300/2-(('Исходник сравнение Дубай'!$I1300/2)*'Таблица вводных'!$G$9)</f>
        <v>0</v>
      </c>
      <c r="J1408" s="13" t="s">
        <v>272</v>
      </c>
    </row>
    <row r="1409" spans="1:10" ht="13.2" customHeight="1">
      <c r="A1409" s="140"/>
      <c r="B1409" s="5">
        <v>45433</v>
      </c>
      <c r="C1409" s="42">
        <f>('Исходник сравнение Дубай'!$C1301/2)-(('Исходник сравнение Дубай'!$C1301/2)*'Таблица вводных'!$G$3)</f>
        <v>0</v>
      </c>
      <c r="D1409" s="42">
        <f>('Исходник сравнение Дубай'!$D1301/2+'Таблица вводных'!$F$4)-('Исходник сравнение Дубай'!$D1301/2*'Таблица вводных'!$G$4)</f>
        <v>7</v>
      </c>
      <c r="E1409" s="42">
        <f>('Исходник сравнение Дубай'!$E1301/2)-(('Исходник сравнение Дубай'!$E1301/2-'Таблица вводных'!$F$5)*'Таблица вводных'!$G$5)</f>
        <v>0.82499999999999996</v>
      </c>
      <c r="F1409" s="42">
        <f>('Исходник сравнение Дубай'!$F1301/2+'Таблица вводных'!$F$6)-(('Исходник сравнение Дубай'!$F1301/2+'Таблица вводных'!$F$6)*'Таблица вводных'!$G$6)</f>
        <v>21.6</v>
      </c>
      <c r="G1409" s="42">
        <f>('Исходник сравнение Дубай'!$G1301/2)-(('Исходник сравнение Дубай'!$G1301/2)*'Таблица вводных'!$G$7)</f>
        <v>0</v>
      </c>
      <c r="H1409" s="43">
        <f>'Исходник сравнение Дубай'!$H1301/2</f>
        <v>0</v>
      </c>
      <c r="I1409" s="42">
        <f>'Исходник сравнение Дубай'!$I1301/2-(('Исходник сравнение Дубай'!$I1301/2)*'Таблица вводных'!$G$9)</f>
        <v>0</v>
      </c>
      <c r="J1409" s="13" t="s">
        <v>272</v>
      </c>
    </row>
    <row r="1410" spans="1:10" ht="13.2" customHeight="1">
      <c r="A1410" s="140"/>
      <c r="B1410" s="5">
        <v>45437</v>
      </c>
      <c r="C1410" s="42">
        <f>('Исходник сравнение Дубай'!$C1302/2)-(('Исходник сравнение Дубай'!$C1302/2)*'Таблица вводных'!$G$3)</f>
        <v>0</v>
      </c>
      <c r="D1410" s="42">
        <f>('Исходник сравнение Дубай'!$D1302/2+'Таблица вводных'!$F$4)-('Исходник сравнение Дубай'!$D1302/2*'Таблица вводных'!$G$4)</f>
        <v>7</v>
      </c>
      <c r="E1410" s="42">
        <f>('Исходник сравнение Дубай'!$E1302/2)-(('Исходник сравнение Дубай'!$E1302/2-'Таблица вводных'!$F$5)*'Таблица вводных'!$G$5)</f>
        <v>0.82499999999999996</v>
      </c>
      <c r="F1410" s="42">
        <f>('Исходник сравнение Дубай'!$F1302/2+'Таблица вводных'!$F$6)-(('Исходник сравнение Дубай'!$F1302/2+'Таблица вводных'!$F$6)*'Таблица вводных'!$G$6)</f>
        <v>21.6</v>
      </c>
      <c r="G1410" s="42">
        <f>('Исходник сравнение Дубай'!$G1302/2)-(('Исходник сравнение Дубай'!$G1302/2)*'Таблица вводных'!$G$7)</f>
        <v>0</v>
      </c>
      <c r="H1410" s="43">
        <f>'Исходник сравнение Дубай'!$H1302/2</f>
        <v>0</v>
      </c>
      <c r="I1410" s="42">
        <f>'Исходник сравнение Дубай'!$I1302/2-(('Исходник сравнение Дубай'!$I1302/2)*'Таблица вводных'!$G$9)</f>
        <v>0</v>
      </c>
      <c r="J1410" s="13" t="s">
        <v>272</v>
      </c>
    </row>
    <row r="1411" spans="1:10" ht="13.2" customHeight="1">
      <c r="A1411" s="140"/>
      <c r="B1411" s="5">
        <v>45440</v>
      </c>
      <c r="C1411" s="42">
        <f>('Исходник сравнение Дубай'!$C1303/2)-(('Исходник сравнение Дубай'!$C1303/2)*'Таблица вводных'!$G$3)</f>
        <v>0</v>
      </c>
      <c r="D1411" s="42">
        <f>('Исходник сравнение Дубай'!$D1303/2+'Таблица вводных'!$F$4)-('Исходник сравнение Дубай'!$D1303/2*'Таблица вводных'!$G$4)</f>
        <v>7</v>
      </c>
      <c r="E1411" s="42">
        <f>('Исходник сравнение Дубай'!$E1303/2)-(('Исходник сравнение Дубай'!$E1303/2-'Таблица вводных'!$F$5)*'Таблица вводных'!$G$5)</f>
        <v>0.82499999999999996</v>
      </c>
      <c r="F1411" s="42">
        <f>('Исходник сравнение Дубай'!$F1303/2+'Таблица вводных'!$F$6)-(('Исходник сравнение Дубай'!$F1303/2+'Таблица вводных'!$F$6)*'Таблица вводных'!$G$6)</f>
        <v>21.6</v>
      </c>
      <c r="G1411" s="42">
        <f>('Исходник сравнение Дубай'!$G1303/2)-(('Исходник сравнение Дубай'!$G1303/2)*'Таблица вводных'!$G$7)</f>
        <v>0</v>
      </c>
      <c r="H1411" s="43">
        <f>'Исходник сравнение Дубай'!$H1303/2</f>
        <v>0</v>
      </c>
      <c r="I1411" s="42">
        <f>'Исходник сравнение Дубай'!$I1303/2-(('Исходник сравнение Дубай'!$I1303/2)*'Таблица вводных'!$G$9)</f>
        <v>0</v>
      </c>
      <c r="J1411" s="13" t="s">
        <v>272</v>
      </c>
    </row>
    <row r="1412" spans="1:10" ht="13.2" customHeight="1">
      <c r="A1412" s="140"/>
      <c r="B1412" s="5">
        <v>45444</v>
      </c>
      <c r="C1412" s="42">
        <f>('Исходник сравнение Дубай'!$C1304/2)-(('Исходник сравнение Дубай'!$C1304/2)*'Таблица вводных'!$G$3)</f>
        <v>0</v>
      </c>
      <c r="D1412" s="42">
        <f>('Исходник сравнение Дубай'!$D1304/2+'Таблица вводных'!$F$4)-('Исходник сравнение Дубай'!$D1304/2*'Таблица вводных'!$G$4)</f>
        <v>7</v>
      </c>
      <c r="E1412" s="42">
        <f>('Исходник сравнение Дубай'!$E1304/2)-(('Исходник сравнение Дубай'!$E1304/2-'Таблица вводных'!$F$5)*'Таблица вводных'!$G$5)</f>
        <v>0.82499999999999996</v>
      </c>
      <c r="F1412" s="42">
        <f>('Исходник сравнение Дубай'!$F1304/2+'Таблица вводных'!$F$6)-(('Исходник сравнение Дубай'!$F1304/2+'Таблица вводных'!$F$6)*'Таблица вводных'!$G$6)</f>
        <v>21.6</v>
      </c>
      <c r="G1412" s="42">
        <f>('Исходник сравнение Дубай'!$G1304/2)-(('Исходник сравнение Дубай'!$G1304/2)*'Таблица вводных'!$G$7)</f>
        <v>0</v>
      </c>
      <c r="H1412" s="43">
        <f>'Исходник сравнение Дубай'!$H1304/2</f>
        <v>0</v>
      </c>
      <c r="I1412" s="42">
        <f>'Исходник сравнение Дубай'!$I1304/2-(('Исходник сравнение Дубай'!$I1304/2)*'Таблица вводных'!$G$9)</f>
        <v>0</v>
      </c>
      <c r="J1412" s="13" t="s">
        <v>272</v>
      </c>
    </row>
    <row r="1413" spans="1:10" ht="13.2" customHeight="1">
      <c r="A1413" s="140"/>
      <c r="B1413" s="5">
        <v>45447</v>
      </c>
      <c r="C1413" s="42">
        <f>('Исходник сравнение Дубай'!$C1305/2)-(('Исходник сравнение Дубай'!$C1305/2)*'Таблица вводных'!$G$3)</f>
        <v>0</v>
      </c>
      <c r="D1413" s="42">
        <f>('Исходник сравнение Дубай'!$D1305/2+'Таблица вводных'!$F$4)-('Исходник сравнение Дубай'!$D1305/2*'Таблица вводных'!$G$4)</f>
        <v>7</v>
      </c>
      <c r="E1413" s="42">
        <f>('Исходник сравнение Дубай'!$E1305/2)-(('Исходник сравнение Дубай'!$E1305/2-'Таблица вводных'!$F$5)*'Таблица вводных'!$G$5)</f>
        <v>0.82499999999999996</v>
      </c>
      <c r="F1413" s="42">
        <f>('Исходник сравнение Дубай'!$F1305/2+'Таблица вводных'!$F$6)-(('Исходник сравнение Дубай'!$F1305/2+'Таблица вводных'!$F$6)*'Таблица вводных'!$G$6)</f>
        <v>21.6</v>
      </c>
      <c r="G1413" s="42">
        <f>('Исходник сравнение Дубай'!$G1305/2)-(('Исходник сравнение Дубай'!$G1305/2)*'Таблица вводных'!$G$7)</f>
        <v>0</v>
      </c>
      <c r="H1413" s="43">
        <f>'Исходник сравнение Дубай'!$H1305/2</f>
        <v>0</v>
      </c>
      <c r="I1413" s="42">
        <f>'Исходник сравнение Дубай'!$I1305/2-(('Исходник сравнение Дубай'!$I1305/2)*'Таблица вводных'!$G$9)</f>
        <v>0</v>
      </c>
      <c r="J1413" s="13" t="s">
        <v>272</v>
      </c>
    </row>
    <row r="1414" spans="1:10" ht="13.2" customHeight="1">
      <c r="A1414" s="140"/>
      <c r="B1414" s="5">
        <v>45451</v>
      </c>
      <c r="C1414" s="42">
        <f>('Исходник сравнение Дубай'!$C1306/2)-(('Исходник сравнение Дубай'!$C1306/2)*'Таблица вводных'!$G$3)</f>
        <v>0</v>
      </c>
      <c r="D1414" s="42">
        <f>('Исходник сравнение Дубай'!$D1306/2+'Таблица вводных'!$F$4)-('Исходник сравнение Дубай'!$D1306/2*'Таблица вводных'!$G$4)</f>
        <v>7</v>
      </c>
      <c r="E1414" s="42">
        <f>('Исходник сравнение Дубай'!$E1306/2)-(('Исходник сравнение Дубай'!$E1306/2-'Таблица вводных'!$F$5)*'Таблица вводных'!$G$5)</f>
        <v>0.82499999999999996</v>
      </c>
      <c r="F1414" s="42">
        <f>('Исходник сравнение Дубай'!$F1306/2+'Таблица вводных'!$F$6)-(('Исходник сравнение Дубай'!$F1306/2+'Таблица вводных'!$F$6)*'Таблица вводных'!$G$6)</f>
        <v>21.6</v>
      </c>
      <c r="G1414" s="42">
        <f>('Исходник сравнение Дубай'!$G1306/2)-(('Исходник сравнение Дубай'!$G1306/2)*'Таблица вводных'!$G$7)</f>
        <v>0</v>
      </c>
      <c r="H1414" s="43">
        <f>'Исходник сравнение Дубай'!$H1306/2</f>
        <v>0</v>
      </c>
      <c r="I1414" s="42">
        <f>'Исходник сравнение Дубай'!$I1306/2-(('Исходник сравнение Дубай'!$I1306/2)*'Таблица вводных'!$G$9)</f>
        <v>0</v>
      </c>
      <c r="J1414" s="13" t="s">
        <v>272</v>
      </c>
    </row>
    <row r="1415" spans="1:10" ht="13.2" customHeight="1">
      <c r="A1415" s="140"/>
      <c r="B1415" s="5">
        <v>45454</v>
      </c>
      <c r="C1415" s="42">
        <f>('Исходник сравнение Дубай'!$C1307/2)-(('Исходник сравнение Дубай'!$C1307/2)*'Таблица вводных'!$G$3)</f>
        <v>0</v>
      </c>
      <c r="D1415" s="42">
        <f>('Исходник сравнение Дубай'!$D1307/2+'Таблица вводных'!$F$4)-('Исходник сравнение Дубай'!$D1307/2*'Таблица вводных'!$G$4)</f>
        <v>7</v>
      </c>
      <c r="E1415" s="42">
        <f>('Исходник сравнение Дубай'!$E1307/2)-(('Исходник сравнение Дубай'!$E1307/2-'Таблица вводных'!$F$5)*'Таблица вводных'!$G$5)</f>
        <v>0.82499999999999996</v>
      </c>
      <c r="F1415" s="42">
        <f>('Исходник сравнение Дубай'!$F1307/2+'Таблица вводных'!$F$6)-(('Исходник сравнение Дубай'!$F1307/2+'Таблица вводных'!$F$6)*'Таблица вводных'!$G$6)</f>
        <v>21.6</v>
      </c>
      <c r="G1415" s="42">
        <f>('Исходник сравнение Дубай'!$G1307/2)-(('Исходник сравнение Дубай'!$G1307/2)*'Таблица вводных'!$G$7)</f>
        <v>0</v>
      </c>
      <c r="H1415" s="43">
        <f>'Исходник сравнение Дубай'!$H1307/2</f>
        <v>0</v>
      </c>
      <c r="I1415" s="42">
        <f>'Исходник сравнение Дубай'!$I1307/2-(('Исходник сравнение Дубай'!$I1307/2)*'Таблица вводных'!$G$9)</f>
        <v>0</v>
      </c>
      <c r="J1415" s="13" t="s">
        <v>272</v>
      </c>
    </row>
    <row r="1416" spans="1:10" ht="13.2" customHeight="1">
      <c r="A1416" s="140"/>
      <c r="B1416" s="5"/>
      <c r="C1416" s="42">
        <f>('Исходник сравнение Дубай'!$C1308/2)-(('Исходник сравнение Дубай'!$C1308/2)*'Таблица вводных'!$G$3)</f>
        <v>0</v>
      </c>
      <c r="D1416" s="42">
        <f>('Исходник сравнение Дубай'!$D1308/2+'Таблица вводных'!$F$4)-('Исходник сравнение Дубай'!$D1308/2*'Таблица вводных'!$G$4)</f>
        <v>7</v>
      </c>
      <c r="E1416" s="42">
        <f>('Исходник сравнение Дубай'!$E1308/2)-(('Исходник сравнение Дубай'!$E1308/2-'Таблица вводных'!$F$5)*'Таблица вводных'!$G$5)</f>
        <v>0.82499999999999996</v>
      </c>
      <c r="F1416" s="42">
        <f>('Исходник сравнение Дубай'!$F1308/2+'Таблица вводных'!$F$6)-(('Исходник сравнение Дубай'!$F1308/2+'Таблица вводных'!$F$6)*'Таблица вводных'!$G$6)</f>
        <v>21.6</v>
      </c>
      <c r="G1416" s="42">
        <f>('Исходник сравнение Дубай'!$G1308/2)-(('Исходник сравнение Дубай'!$G1308/2)*'Таблица вводных'!$G$7)</f>
        <v>0</v>
      </c>
      <c r="H1416" s="43">
        <f>'Исходник сравнение Дубай'!$H1308/2</f>
        <v>0</v>
      </c>
      <c r="I1416" s="42">
        <f>'Исходник сравнение Дубай'!$I1308/2-(('Исходник сравнение Дубай'!$I1308/2)*'Таблица вводных'!$G$9)</f>
        <v>0</v>
      </c>
      <c r="J1416" s="13" t="s">
        <v>272</v>
      </c>
    </row>
    <row r="1417" spans="1:10" ht="13.2" customHeight="1">
      <c r="A1417" s="140"/>
      <c r="B1417" s="5"/>
      <c r="C1417" s="42">
        <f>('Исходник сравнение Дубай'!$C1309/2)-(('Исходник сравнение Дубай'!$C1309/2)*'Таблица вводных'!$G$3)</f>
        <v>0</v>
      </c>
      <c r="D1417" s="42">
        <f>('Исходник сравнение Дубай'!$D1309/2+'Таблица вводных'!$F$4)-('Исходник сравнение Дубай'!$D1309/2*'Таблица вводных'!$G$4)</f>
        <v>7</v>
      </c>
      <c r="E1417" s="42">
        <f>('Исходник сравнение Дубай'!$E1309/2)-(('Исходник сравнение Дубай'!$E1309/2-'Таблица вводных'!$F$5)*'Таблица вводных'!$G$5)</f>
        <v>0.82499999999999996</v>
      </c>
      <c r="F1417" s="42">
        <f>('Исходник сравнение Дубай'!$F1309/2+'Таблица вводных'!$F$6)-(('Исходник сравнение Дубай'!$F1309/2+'Таблица вводных'!$F$6)*'Таблица вводных'!$G$6)</f>
        <v>21.6</v>
      </c>
      <c r="G1417" s="42">
        <f>('Исходник сравнение Дубай'!$G1309/2)-(('Исходник сравнение Дубай'!$G1309/2)*'Таблица вводных'!$G$7)</f>
        <v>0</v>
      </c>
      <c r="H1417" s="43">
        <f>'Исходник сравнение Дубай'!$H1309/2</f>
        <v>0</v>
      </c>
      <c r="I1417" s="42">
        <f>'Исходник сравнение Дубай'!$I1309/2-(('Исходник сравнение Дубай'!$I1309/2)*'Таблица вводных'!$G$9)</f>
        <v>0</v>
      </c>
      <c r="J1417" s="13" t="s">
        <v>272</v>
      </c>
    </row>
    <row r="1418" spans="1:10" ht="13.2" customHeight="1">
      <c r="A1418" s="140"/>
      <c r="B1418" s="5"/>
      <c r="C1418" s="42">
        <f>('Исходник сравнение Дубай'!$C1310/2)-(('Исходник сравнение Дубай'!$C1310/2)*'Таблица вводных'!$G$3)</f>
        <v>0</v>
      </c>
      <c r="D1418" s="42">
        <f>('Исходник сравнение Дубай'!$D1310/2+'Таблица вводных'!$F$4)-('Исходник сравнение Дубай'!$D1310/2*'Таблица вводных'!$G$4)</f>
        <v>7</v>
      </c>
      <c r="E1418" s="42">
        <f>('Исходник сравнение Дубай'!$E1310/2)-(('Исходник сравнение Дубай'!$E1310/2-'Таблица вводных'!$F$5)*'Таблица вводных'!$G$5)</f>
        <v>0.82499999999999996</v>
      </c>
      <c r="F1418" s="42">
        <f>('Исходник сравнение Дубай'!$F1310/2+'Таблица вводных'!$F$6)-(('Исходник сравнение Дубай'!$F1310/2+'Таблица вводных'!$F$6)*'Таблица вводных'!$G$6)</f>
        <v>21.6</v>
      </c>
      <c r="G1418" s="42">
        <f>('Исходник сравнение Дубай'!$G1310/2)-(('Исходник сравнение Дубай'!$G1310/2)*'Таблица вводных'!$G$7)</f>
        <v>0</v>
      </c>
      <c r="H1418" s="43">
        <f>'Исходник сравнение Дубай'!$H1310/2</f>
        <v>0</v>
      </c>
      <c r="I1418" s="42">
        <f>'Исходник сравнение Дубай'!$I1310/2-(('Исходник сравнение Дубай'!$I1310/2)*'Таблица вводных'!$G$9)</f>
        <v>0</v>
      </c>
      <c r="J1418" s="13" t="s">
        <v>272</v>
      </c>
    </row>
    <row r="1419" spans="1:10" ht="13.2" customHeight="1">
      <c r="A1419" s="140"/>
      <c r="B1419" s="5"/>
      <c r="C1419" s="42">
        <f>('Исходник сравнение Дубай'!$C1311/2)-(('Исходник сравнение Дубай'!$C1311/2)*'Таблица вводных'!$G$3)</f>
        <v>0</v>
      </c>
      <c r="D1419" s="42">
        <f>('Исходник сравнение Дубай'!$D1311/2+'Таблица вводных'!$F$4)-('Исходник сравнение Дубай'!$D1311/2*'Таблица вводных'!$G$4)</f>
        <v>7</v>
      </c>
      <c r="E1419" s="42">
        <f>('Исходник сравнение Дубай'!$E1311/2)-(('Исходник сравнение Дубай'!$E1311/2-'Таблица вводных'!$F$5)*'Таблица вводных'!$G$5)</f>
        <v>0.82499999999999996</v>
      </c>
      <c r="F1419" s="42">
        <f>('Исходник сравнение Дубай'!$F1311/2+'Таблица вводных'!$F$6)-(('Исходник сравнение Дубай'!$F1311/2+'Таблица вводных'!$F$6)*'Таблица вводных'!$G$6)</f>
        <v>21.6</v>
      </c>
      <c r="G1419" s="42">
        <f>('Исходник сравнение Дубай'!$G1311/2)-(('Исходник сравнение Дубай'!$G1311/2)*'Таблица вводных'!$G$7)</f>
        <v>0</v>
      </c>
      <c r="H1419" s="43">
        <f>'Исходник сравнение Дубай'!$H1311/2</f>
        <v>0</v>
      </c>
      <c r="I1419" s="42">
        <f>'Исходник сравнение Дубай'!$I1311/2-(('Исходник сравнение Дубай'!$I1311/2)*'Таблица вводных'!$G$9)</f>
        <v>0</v>
      </c>
      <c r="J1419" s="13" t="s">
        <v>272</v>
      </c>
    </row>
    <row r="1420" spans="1:10" ht="13.2" customHeight="1">
      <c r="A1420" s="140"/>
      <c r="B1420" s="5"/>
      <c r="C1420" s="42">
        <f>('Исходник сравнение Дубай'!$C1312/2)-(('Исходник сравнение Дубай'!$C1312/2)*'Таблица вводных'!$G$3)</f>
        <v>0</v>
      </c>
      <c r="D1420" s="42">
        <f>('Исходник сравнение Дубай'!$D1312/2+'Таблица вводных'!$F$4)-('Исходник сравнение Дубай'!$D1312/2*'Таблица вводных'!$G$4)</f>
        <v>7</v>
      </c>
      <c r="E1420" s="42">
        <f>('Исходник сравнение Дубай'!$E1312/2)-(('Исходник сравнение Дубай'!$E1312/2-'Таблица вводных'!$F$5)*'Таблица вводных'!$G$5)</f>
        <v>0.82499999999999996</v>
      </c>
      <c r="F1420" s="42">
        <f>('Исходник сравнение Дубай'!$F1312/2+'Таблица вводных'!$F$6)-(('Исходник сравнение Дубай'!$F1312/2+'Таблица вводных'!$F$6)*'Таблица вводных'!$G$6)</f>
        <v>21.6</v>
      </c>
      <c r="G1420" s="42">
        <f>('Исходник сравнение Дубай'!$G1312/2)-(('Исходник сравнение Дубай'!$G1312/2)*'Таблица вводных'!$G$7)</f>
        <v>0</v>
      </c>
      <c r="H1420" s="43">
        <f>'Исходник сравнение Дубай'!$H1312/2</f>
        <v>0</v>
      </c>
      <c r="I1420" s="42">
        <f>'Исходник сравнение Дубай'!$I1312/2-(('Исходник сравнение Дубай'!$I1312/2)*'Таблица вводных'!$G$9)</f>
        <v>0</v>
      </c>
      <c r="J1420" s="13" t="s">
        <v>272</v>
      </c>
    </row>
    <row r="1421" spans="1:10" ht="13.2" customHeight="1">
      <c r="A1421" s="140"/>
      <c r="B1421" s="5"/>
      <c r="C1421" s="42">
        <f>('Исходник сравнение Дубай'!$C1313/2)-(('Исходник сравнение Дубай'!$C1313/2)*'Таблица вводных'!$G$3)</f>
        <v>0</v>
      </c>
      <c r="D1421" s="42">
        <f>('Исходник сравнение Дубай'!$D1313/2+'Таблица вводных'!$F$4)-('Исходник сравнение Дубай'!$D1313/2*'Таблица вводных'!$G$4)</f>
        <v>7</v>
      </c>
      <c r="E1421" s="42">
        <f>('Исходник сравнение Дубай'!$E1313/2)-(('Исходник сравнение Дубай'!$E1313/2-'Таблица вводных'!$F$5)*'Таблица вводных'!$G$5)</f>
        <v>0.82499999999999996</v>
      </c>
      <c r="F1421" s="42">
        <f>('Исходник сравнение Дубай'!$F1313/2+'Таблица вводных'!$F$6)-(('Исходник сравнение Дубай'!$F1313/2+'Таблица вводных'!$F$6)*'Таблица вводных'!$G$6)</f>
        <v>21.6</v>
      </c>
      <c r="G1421" s="42">
        <f>('Исходник сравнение Дубай'!$G1313/2)-(('Исходник сравнение Дубай'!$G1313/2)*'Таблица вводных'!$G$7)</f>
        <v>0</v>
      </c>
      <c r="H1421" s="43">
        <f>'Исходник сравнение Дубай'!$H1313/2</f>
        <v>0</v>
      </c>
      <c r="I1421" s="42">
        <f>'Исходник сравнение Дубай'!$I1313/2-(('Исходник сравнение Дубай'!$I1313/2)*'Таблица вводных'!$G$9)</f>
        <v>0</v>
      </c>
      <c r="J1421" s="13" t="s">
        <v>272</v>
      </c>
    </row>
    <row r="1422" spans="1:10" ht="13.2" customHeight="1">
      <c r="A1422" s="140"/>
      <c r="B1422" s="5"/>
      <c r="C1422" s="42">
        <f>('Исходник сравнение Дубай'!$C1314/2)-(('Исходник сравнение Дубай'!$C1314/2)*'Таблица вводных'!$G$3)</f>
        <v>0</v>
      </c>
      <c r="D1422" s="42">
        <f>('Исходник сравнение Дубай'!$D1314/2+'Таблица вводных'!$F$4)-('Исходник сравнение Дубай'!$D1314/2*'Таблица вводных'!$G$4)</f>
        <v>7</v>
      </c>
      <c r="E1422" s="42">
        <f>('Исходник сравнение Дубай'!$E1314/2)-(('Исходник сравнение Дубай'!$E1314/2-'Таблица вводных'!$F$5)*'Таблица вводных'!$G$5)</f>
        <v>0.82499999999999996</v>
      </c>
      <c r="F1422" s="42">
        <f>('Исходник сравнение Дубай'!$F1314/2+'Таблица вводных'!$F$6)-(('Исходник сравнение Дубай'!$F1314/2+'Таблица вводных'!$F$6)*'Таблица вводных'!$G$6)</f>
        <v>21.6</v>
      </c>
      <c r="G1422" s="42">
        <f>('Исходник сравнение Дубай'!$G1314/2)-(('Исходник сравнение Дубай'!$G1314/2)*'Таблица вводных'!$G$7)</f>
        <v>0</v>
      </c>
      <c r="H1422" s="43">
        <f>'Исходник сравнение Дубай'!$H1314/2</f>
        <v>0</v>
      </c>
      <c r="I1422" s="42">
        <f>'Исходник сравнение Дубай'!$I1314/2-(('Исходник сравнение Дубай'!$I1314/2)*'Таблица вводных'!$G$9)</f>
        <v>0</v>
      </c>
      <c r="J1422" s="13" t="s">
        <v>272</v>
      </c>
    </row>
    <row r="1423" spans="1:10" ht="13.2" customHeight="1">
      <c r="A1423" s="141"/>
      <c r="B1423" s="18"/>
      <c r="C1423" s="44">
        <f>('Исходник сравнение Дубай'!$C1315/2)-(('Исходник сравнение Дубай'!$C1315/2)*'Таблица вводных'!$G$3)</f>
        <v>0</v>
      </c>
      <c r="D1423" s="44">
        <f>('Исходник сравнение Дубай'!$D1315/2+'Таблица вводных'!$F$4)-('Исходник сравнение Дубай'!$D1315/2*'Таблица вводных'!$G$4)</f>
        <v>7</v>
      </c>
      <c r="E1423" s="44">
        <f>('Исходник сравнение Дубай'!$E1315/2)-(('Исходник сравнение Дубай'!$E1315/2-'Таблица вводных'!$F$5)*'Таблица вводных'!$G$5)</f>
        <v>0.82499999999999996</v>
      </c>
      <c r="F1423" s="44">
        <f>('Исходник сравнение Дубай'!$F1315/2+'Таблица вводных'!$F$6)-(('Исходник сравнение Дубай'!$F1315/2+'Таблица вводных'!$F$6)*'Таблица вводных'!$G$6)</f>
        <v>21.6</v>
      </c>
      <c r="G1423" s="44">
        <f>('Исходник сравнение Дубай'!$G1315/2)-(('Исходник сравнение Дубай'!$G1315/2)*'Таблица вводных'!$G$7)</f>
        <v>0</v>
      </c>
      <c r="H1423" s="45">
        <f>'Исходник сравнение Дубай'!$H1315/2</f>
        <v>0</v>
      </c>
      <c r="I1423" s="44">
        <f>'Исходник сравнение Дубай'!$I1315/2-(('Исходник сравнение Дубай'!$I1315/2)*'Таблица вводных'!$G$9)</f>
        <v>0</v>
      </c>
      <c r="J1423" s="46" t="s">
        <v>272</v>
      </c>
    </row>
    <row r="1424" spans="1:10" ht="13.2" customHeight="1">
      <c r="A1424" s="144" t="s">
        <v>273</v>
      </c>
      <c r="B1424" s="5">
        <v>45423</v>
      </c>
      <c r="C1424" s="40">
        <f>('Исходник сравнение Дубай'!$C1316/2)-(('Исходник сравнение Дубай'!$C1316/2)*'Таблица вводных'!$G$3)</f>
        <v>0</v>
      </c>
      <c r="D1424" s="40">
        <f>('Исходник сравнение Дубай'!$D1316/2+'Таблица вводных'!$F$4)-('Исходник сравнение Дубай'!$D1316/2*'Таблица вводных'!$G$4)</f>
        <v>7</v>
      </c>
      <c r="E1424" s="40">
        <f>('Исходник сравнение Дубай'!$E1316/2)-(('Исходник сравнение Дубай'!$E1316/2-'Таблица вводных'!$F$5)*'Таблица вводных'!$G$5)</f>
        <v>0.82499999999999996</v>
      </c>
      <c r="F1424" s="40">
        <f>('Исходник сравнение Дубай'!$F1316/2+'Таблица вводных'!$F$6)-(('Исходник сравнение Дубай'!$F1316/2+'Таблица вводных'!$F$6)*'Таблица вводных'!$G$6)</f>
        <v>21.6</v>
      </c>
      <c r="G1424" s="40">
        <f>('Исходник сравнение Дубай'!$G1316/2)-(('Исходник сравнение Дубай'!$G1316/2)*'Таблица вводных'!$G$7)</f>
        <v>0</v>
      </c>
      <c r="H1424" s="41">
        <f>'Исходник сравнение Дубай'!$H1316/2</f>
        <v>0</v>
      </c>
      <c r="I1424" s="40">
        <f>'Исходник сравнение Дубай'!$I1316/2-(('Исходник сравнение Дубай'!$I1316/2)*'Таблица вводных'!$G$9)</f>
        <v>0</v>
      </c>
      <c r="J1424" s="10" t="s">
        <v>274</v>
      </c>
    </row>
    <row r="1425" spans="1:10" ht="13.2" customHeight="1">
      <c r="A1425" s="140"/>
      <c r="B1425" s="5">
        <v>45426</v>
      </c>
      <c r="C1425" s="42">
        <f>('Исходник сравнение Дубай'!$C1317/2)-(('Исходник сравнение Дубай'!$C1317/2)*'Таблица вводных'!$G$3)</f>
        <v>0</v>
      </c>
      <c r="D1425" s="42">
        <f>('Исходник сравнение Дубай'!$D1317/2+'Таблица вводных'!$F$4)-('Исходник сравнение Дубай'!$D1317/2*'Таблица вводных'!$G$4)</f>
        <v>7</v>
      </c>
      <c r="E1425" s="42">
        <f>('Исходник сравнение Дубай'!$E1317/2)-(('Исходник сравнение Дубай'!$E1317/2-'Таблица вводных'!$F$5)*'Таблица вводных'!$G$5)</f>
        <v>0.82499999999999996</v>
      </c>
      <c r="F1425" s="42">
        <f>('Исходник сравнение Дубай'!$F1317/2+'Таблица вводных'!$F$6)-(('Исходник сравнение Дубай'!$F1317/2+'Таблица вводных'!$F$6)*'Таблица вводных'!$G$6)</f>
        <v>21.6</v>
      </c>
      <c r="G1425" s="42">
        <f>('Исходник сравнение Дубай'!$G1317/2)-(('Исходник сравнение Дубай'!$G1317/2)*'Таблица вводных'!$G$7)</f>
        <v>0</v>
      </c>
      <c r="H1425" s="43">
        <f>'Исходник сравнение Дубай'!$H1317/2</f>
        <v>0</v>
      </c>
      <c r="I1425" s="42">
        <f>'Исходник сравнение Дубай'!$I1317/2-(('Исходник сравнение Дубай'!$I1317/2)*'Таблица вводных'!$G$9)</f>
        <v>0</v>
      </c>
      <c r="J1425" s="13" t="s">
        <v>274</v>
      </c>
    </row>
    <row r="1426" spans="1:10" ht="13.2" customHeight="1">
      <c r="A1426" s="140"/>
      <c r="B1426" s="5">
        <v>45430</v>
      </c>
      <c r="C1426" s="42">
        <f>('Исходник сравнение Дубай'!$C1318/2)-(('Исходник сравнение Дубай'!$C1318/2)*'Таблица вводных'!$G$3)</f>
        <v>0</v>
      </c>
      <c r="D1426" s="42">
        <f>('Исходник сравнение Дубай'!$D1318/2+'Таблица вводных'!$F$4)-('Исходник сравнение Дубай'!$D1318/2*'Таблица вводных'!$G$4)</f>
        <v>7</v>
      </c>
      <c r="E1426" s="42">
        <f>('Исходник сравнение Дубай'!$E1318/2)-(('Исходник сравнение Дубай'!$E1318/2-'Таблица вводных'!$F$5)*'Таблица вводных'!$G$5)</f>
        <v>0.82499999999999996</v>
      </c>
      <c r="F1426" s="42">
        <f>('Исходник сравнение Дубай'!$F1318/2+'Таблица вводных'!$F$6)-(('Исходник сравнение Дубай'!$F1318/2+'Таблица вводных'!$F$6)*'Таблица вводных'!$G$6)</f>
        <v>21.6</v>
      </c>
      <c r="G1426" s="42">
        <f>('Исходник сравнение Дубай'!$G1318/2)-(('Исходник сравнение Дубай'!$G1318/2)*'Таблица вводных'!$G$7)</f>
        <v>0</v>
      </c>
      <c r="H1426" s="43">
        <f>'Исходник сравнение Дубай'!$H1318/2</f>
        <v>0</v>
      </c>
      <c r="I1426" s="42">
        <f>'Исходник сравнение Дубай'!$I1318/2-(('Исходник сравнение Дубай'!$I1318/2)*'Таблица вводных'!$G$9)</f>
        <v>0</v>
      </c>
      <c r="J1426" s="13" t="s">
        <v>274</v>
      </c>
    </row>
    <row r="1427" spans="1:10" ht="13.2" customHeight="1">
      <c r="A1427" s="140"/>
      <c r="B1427" s="5">
        <v>45433</v>
      </c>
      <c r="C1427" s="42">
        <f>('Исходник сравнение Дубай'!$C1319/2)-(('Исходник сравнение Дубай'!$C1319/2)*'Таблица вводных'!$G$3)</f>
        <v>0</v>
      </c>
      <c r="D1427" s="42">
        <f>('Исходник сравнение Дубай'!$D1319/2+'Таблица вводных'!$F$4)-('Исходник сравнение Дубай'!$D1319/2*'Таблица вводных'!$G$4)</f>
        <v>7</v>
      </c>
      <c r="E1427" s="42">
        <f>('Исходник сравнение Дубай'!$E1319/2)-(('Исходник сравнение Дубай'!$E1319/2-'Таблица вводных'!$F$5)*'Таблица вводных'!$G$5)</f>
        <v>0.82499999999999996</v>
      </c>
      <c r="F1427" s="42">
        <f>('Исходник сравнение Дубай'!$F1319/2+'Таблица вводных'!$F$6)-(('Исходник сравнение Дубай'!$F1319/2+'Таблица вводных'!$F$6)*'Таблица вводных'!$G$6)</f>
        <v>21.6</v>
      </c>
      <c r="G1427" s="42">
        <f>('Исходник сравнение Дубай'!$G1319/2)-(('Исходник сравнение Дубай'!$G1319/2)*'Таблица вводных'!$G$7)</f>
        <v>0</v>
      </c>
      <c r="H1427" s="43">
        <f>'Исходник сравнение Дубай'!$H1319/2</f>
        <v>0</v>
      </c>
      <c r="I1427" s="42">
        <f>'Исходник сравнение Дубай'!$I1319/2-(('Исходник сравнение Дубай'!$I1319/2)*'Таблица вводных'!$G$9)</f>
        <v>0</v>
      </c>
      <c r="J1427" s="13" t="s">
        <v>274</v>
      </c>
    </row>
    <row r="1428" spans="1:10" ht="13.2" customHeight="1">
      <c r="A1428" s="140"/>
      <c r="B1428" s="5">
        <v>45437</v>
      </c>
      <c r="C1428" s="42">
        <f>('Исходник сравнение Дубай'!$C1320/2)-(('Исходник сравнение Дубай'!$C1320/2)*'Таблица вводных'!$G$3)</f>
        <v>0</v>
      </c>
      <c r="D1428" s="42">
        <f>('Исходник сравнение Дубай'!$D1320/2+'Таблица вводных'!$F$4)-('Исходник сравнение Дубай'!$D1320/2*'Таблица вводных'!$G$4)</f>
        <v>7</v>
      </c>
      <c r="E1428" s="42">
        <f>('Исходник сравнение Дубай'!$E1320/2)-(('Исходник сравнение Дубай'!$E1320/2-'Таблица вводных'!$F$5)*'Таблица вводных'!$G$5)</f>
        <v>0.82499999999999996</v>
      </c>
      <c r="F1428" s="42">
        <f>('Исходник сравнение Дубай'!$F1320/2+'Таблица вводных'!$F$6)-(('Исходник сравнение Дубай'!$F1320/2+'Таблица вводных'!$F$6)*'Таблица вводных'!$G$6)</f>
        <v>21.6</v>
      </c>
      <c r="G1428" s="42">
        <f>('Исходник сравнение Дубай'!$G1320/2)-(('Исходник сравнение Дубай'!$G1320/2)*'Таблица вводных'!$G$7)</f>
        <v>0</v>
      </c>
      <c r="H1428" s="43">
        <f>'Исходник сравнение Дубай'!$H1320/2</f>
        <v>0</v>
      </c>
      <c r="I1428" s="42">
        <f>'Исходник сравнение Дубай'!$I1320/2-(('Исходник сравнение Дубай'!$I1320/2)*'Таблица вводных'!$G$9)</f>
        <v>0</v>
      </c>
      <c r="J1428" s="13" t="s">
        <v>274</v>
      </c>
    </row>
    <row r="1429" spans="1:10" ht="13.2" customHeight="1">
      <c r="A1429" s="140"/>
      <c r="B1429" s="5">
        <v>45440</v>
      </c>
      <c r="C1429" s="42">
        <f>('Исходник сравнение Дубай'!$C1321/2)-(('Исходник сравнение Дубай'!$C1321/2)*'Таблица вводных'!$G$3)</f>
        <v>0</v>
      </c>
      <c r="D1429" s="42">
        <f>('Исходник сравнение Дубай'!$D1321/2+'Таблица вводных'!$F$4)-('Исходник сравнение Дубай'!$D1321/2*'Таблица вводных'!$G$4)</f>
        <v>7</v>
      </c>
      <c r="E1429" s="42">
        <f>('Исходник сравнение Дубай'!$E1321/2)-(('Исходник сравнение Дубай'!$E1321/2-'Таблица вводных'!$F$5)*'Таблица вводных'!$G$5)</f>
        <v>0.82499999999999996</v>
      </c>
      <c r="F1429" s="42">
        <f>('Исходник сравнение Дубай'!$F1321/2+'Таблица вводных'!$F$6)-(('Исходник сравнение Дубай'!$F1321/2+'Таблица вводных'!$F$6)*'Таблица вводных'!$G$6)</f>
        <v>21.6</v>
      </c>
      <c r="G1429" s="42">
        <f>('Исходник сравнение Дубай'!$G1321/2)-(('Исходник сравнение Дубай'!$G1321/2)*'Таблица вводных'!$G$7)</f>
        <v>0</v>
      </c>
      <c r="H1429" s="43">
        <f>'Исходник сравнение Дубай'!$H1321/2</f>
        <v>0</v>
      </c>
      <c r="I1429" s="42">
        <f>'Исходник сравнение Дубай'!$I1321/2-(('Исходник сравнение Дубай'!$I1321/2)*'Таблица вводных'!$G$9)</f>
        <v>0</v>
      </c>
      <c r="J1429" s="13" t="s">
        <v>274</v>
      </c>
    </row>
    <row r="1430" spans="1:10" ht="13.2" customHeight="1">
      <c r="A1430" s="140"/>
      <c r="B1430" s="5">
        <v>45444</v>
      </c>
      <c r="C1430" s="42">
        <f>('Исходник сравнение Дубай'!$C1322/2)-(('Исходник сравнение Дубай'!$C1322/2)*'Таблица вводных'!$G$3)</f>
        <v>0</v>
      </c>
      <c r="D1430" s="42">
        <f>('Исходник сравнение Дубай'!$D1322/2+'Таблица вводных'!$F$4)-('Исходник сравнение Дубай'!$D1322/2*'Таблица вводных'!$G$4)</f>
        <v>7</v>
      </c>
      <c r="E1430" s="42">
        <f>('Исходник сравнение Дубай'!$E1322/2)-(('Исходник сравнение Дубай'!$E1322/2-'Таблица вводных'!$F$5)*'Таблица вводных'!$G$5)</f>
        <v>0.82499999999999996</v>
      </c>
      <c r="F1430" s="42">
        <f>('Исходник сравнение Дубай'!$F1322/2+'Таблица вводных'!$F$6)-(('Исходник сравнение Дубай'!$F1322/2+'Таблица вводных'!$F$6)*'Таблица вводных'!$G$6)</f>
        <v>21.6</v>
      </c>
      <c r="G1430" s="42">
        <f>('Исходник сравнение Дубай'!$G1322/2)-(('Исходник сравнение Дубай'!$G1322/2)*'Таблица вводных'!$G$7)</f>
        <v>0</v>
      </c>
      <c r="H1430" s="43">
        <f>'Исходник сравнение Дубай'!$H1322/2</f>
        <v>0</v>
      </c>
      <c r="I1430" s="42">
        <f>'Исходник сравнение Дубай'!$I1322/2-(('Исходник сравнение Дубай'!$I1322/2)*'Таблица вводных'!$G$9)</f>
        <v>0</v>
      </c>
      <c r="J1430" s="13" t="s">
        <v>274</v>
      </c>
    </row>
    <row r="1431" spans="1:10" ht="13.2" customHeight="1">
      <c r="A1431" s="140"/>
      <c r="B1431" s="5">
        <v>45447</v>
      </c>
      <c r="C1431" s="42">
        <f>('Исходник сравнение Дубай'!$C1323/2)-(('Исходник сравнение Дубай'!$C1323/2)*'Таблица вводных'!$G$3)</f>
        <v>0</v>
      </c>
      <c r="D1431" s="42">
        <f>('Исходник сравнение Дубай'!$D1323/2+'Таблица вводных'!$F$4)-('Исходник сравнение Дубай'!$D1323/2*'Таблица вводных'!$G$4)</f>
        <v>7</v>
      </c>
      <c r="E1431" s="42">
        <f>('Исходник сравнение Дубай'!$E1323/2)-(('Исходник сравнение Дубай'!$E1323/2-'Таблица вводных'!$F$5)*'Таблица вводных'!$G$5)</f>
        <v>0.82499999999999996</v>
      </c>
      <c r="F1431" s="42">
        <f>('Исходник сравнение Дубай'!$F1323/2+'Таблица вводных'!$F$6)-(('Исходник сравнение Дубай'!$F1323/2+'Таблица вводных'!$F$6)*'Таблица вводных'!$G$6)</f>
        <v>21.6</v>
      </c>
      <c r="G1431" s="42">
        <f>('Исходник сравнение Дубай'!$G1323/2)-(('Исходник сравнение Дубай'!$G1323/2)*'Таблица вводных'!$G$7)</f>
        <v>0</v>
      </c>
      <c r="H1431" s="43">
        <f>'Исходник сравнение Дубай'!$H1323/2</f>
        <v>0</v>
      </c>
      <c r="I1431" s="42">
        <f>'Исходник сравнение Дубай'!$I1323/2-(('Исходник сравнение Дубай'!$I1323/2)*'Таблица вводных'!$G$9)</f>
        <v>0</v>
      </c>
      <c r="J1431" s="13" t="s">
        <v>274</v>
      </c>
    </row>
    <row r="1432" spans="1:10" ht="13.2" customHeight="1">
      <c r="A1432" s="140"/>
      <c r="B1432" s="5">
        <v>45451</v>
      </c>
      <c r="C1432" s="42">
        <f>('Исходник сравнение Дубай'!$C1324/2)-(('Исходник сравнение Дубай'!$C1324/2)*'Таблица вводных'!$G$3)</f>
        <v>0</v>
      </c>
      <c r="D1432" s="42">
        <f>('Исходник сравнение Дубай'!$D1324/2+'Таблица вводных'!$F$4)-('Исходник сравнение Дубай'!$D1324/2*'Таблица вводных'!$G$4)</f>
        <v>7</v>
      </c>
      <c r="E1432" s="42">
        <f>('Исходник сравнение Дубай'!$E1324/2)-(('Исходник сравнение Дубай'!$E1324/2-'Таблица вводных'!$F$5)*'Таблица вводных'!$G$5)</f>
        <v>0.82499999999999996</v>
      </c>
      <c r="F1432" s="42">
        <f>('Исходник сравнение Дубай'!$F1324/2+'Таблица вводных'!$F$6)-(('Исходник сравнение Дубай'!$F1324/2+'Таблица вводных'!$F$6)*'Таблица вводных'!$G$6)</f>
        <v>21.6</v>
      </c>
      <c r="G1432" s="42">
        <f>('Исходник сравнение Дубай'!$G1324/2)-(('Исходник сравнение Дубай'!$G1324/2)*'Таблица вводных'!$G$7)</f>
        <v>0</v>
      </c>
      <c r="H1432" s="43">
        <f>'Исходник сравнение Дубай'!$H1324/2</f>
        <v>0</v>
      </c>
      <c r="I1432" s="42">
        <f>'Исходник сравнение Дубай'!$I1324/2-(('Исходник сравнение Дубай'!$I1324/2)*'Таблица вводных'!$G$9)</f>
        <v>0</v>
      </c>
      <c r="J1432" s="13" t="s">
        <v>274</v>
      </c>
    </row>
    <row r="1433" spans="1:10" ht="13.2" customHeight="1">
      <c r="A1433" s="140"/>
      <c r="B1433" s="5">
        <v>45454</v>
      </c>
      <c r="C1433" s="42">
        <f>('Исходник сравнение Дубай'!$C1325/2)-(('Исходник сравнение Дубай'!$C1325/2)*'Таблица вводных'!$G$3)</f>
        <v>0</v>
      </c>
      <c r="D1433" s="42">
        <f>('Исходник сравнение Дубай'!$D1325/2+'Таблица вводных'!$F$4)-('Исходник сравнение Дубай'!$D1325/2*'Таблица вводных'!$G$4)</f>
        <v>7</v>
      </c>
      <c r="E1433" s="42">
        <f>('Исходник сравнение Дубай'!$E1325/2)-(('Исходник сравнение Дубай'!$E1325/2-'Таблица вводных'!$F$5)*'Таблица вводных'!$G$5)</f>
        <v>0.82499999999999996</v>
      </c>
      <c r="F1433" s="42">
        <f>('Исходник сравнение Дубай'!$F1325/2+'Таблица вводных'!$F$6)-(('Исходник сравнение Дубай'!$F1325/2+'Таблица вводных'!$F$6)*'Таблица вводных'!$G$6)</f>
        <v>21.6</v>
      </c>
      <c r="G1433" s="42">
        <f>('Исходник сравнение Дубай'!$G1325/2)-(('Исходник сравнение Дубай'!$G1325/2)*'Таблица вводных'!$G$7)</f>
        <v>0</v>
      </c>
      <c r="H1433" s="43">
        <f>'Исходник сравнение Дубай'!$H1325/2</f>
        <v>0</v>
      </c>
      <c r="I1433" s="42">
        <f>'Исходник сравнение Дубай'!$I1325/2-(('Исходник сравнение Дубай'!$I1325/2)*'Таблица вводных'!$G$9)</f>
        <v>0</v>
      </c>
      <c r="J1433" s="13" t="s">
        <v>274</v>
      </c>
    </row>
    <row r="1434" spans="1:10" ht="13.2" customHeight="1">
      <c r="A1434" s="140"/>
      <c r="B1434" s="5"/>
      <c r="C1434" s="42">
        <f>('Исходник сравнение Дубай'!$C1326/2)-(('Исходник сравнение Дубай'!$C1326/2)*'Таблица вводных'!$G$3)</f>
        <v>0</v>
      </c>
      <c r="D1434" s="42">
        <f>('Исходник сравнение Дубай'!$D1326/2+'Таблица вводных'!$F$4)-('Исходник сравнение Дубай'!$D1326/2*'Таблица вводных'!$G$4)</f>
        <v>7</v>
      </c>
      <c r="E1434" s="42">
        <f>('Исходник сравнение Дубай'!$E1326/2)-(('Исходник сравнение Дубай'!$E1326/2-'Таблица вводных'!$F$5)*'Таблица вводных'!$G$5)</f>
        <v>0.82499999999999996</v>
      </c>
      <c r="F1434" s="42">
        <f>('Исходник сравнение Дубай'!$F1326/2+'Таблица вводных'!$F$6)-(('Исходник сравнение Дубай'!$F1326/2+'Таблица вводных'!$F$6)*'Таблица вводных'!$G$6)</f>
        <v>21.6</v>
      </c>
      <c r="G1434" s="42">
        <f>('Исходник сравнение Дубай'!$G1326/2)-(('Исходник сравнение Дубай'!$G1326/2)*'Таблица вводных'!$G$7)</f>
        <v>0</v>
      </c>
      <c r="H1434" s="43">
        <f>'Исходник сравнение Дубай'!$H1326/2</f>
        <v>0</v>
      </c>
      <c r="I1434" s="42">
        <f>'Исходник сравнение Дубай'!$I1326/2-(('Исходник сравнение Дубай'!$I1326/2)*'Таблица вводных'!$G$9)</f>
        <v>0</v>
      </c>
      <c r="J1434" s="13" t="s">
        <v>274</v>
      </c>
    </row>
    <row r="1435" spans="1:10" ht="13.2" customHeight="1">
      <c r="A1435" s="140"/>
      <c r="B1435" s="5"/>
      <c r="C1435" s="42">
        <f>('Исходник сравнение Дубай'!$C1327/2)-(('Исходник сравнение Дубай'!$C1327/2)*'Таблица вводных'!$G$3)</f>
        <v>0</v>
      </c>
      <c r="D1435" s="42">
        <f>('Исходник сравнение Дубай'!$D1327/2+'Таблица вводных'!$F$4)-('Исходник сравнение Дубай'!$D1327/2*'Таблица вводных'!$G$4)</f>
        <v>7</v>
      </c>
      <c r="E1435" s="42">
        <f>('Исходник сравнение Дубай'!$E1327/2)-(('Исходник сравнение Дубай'!$E1327/2-'Таблица вводных'!$F$5)*'Таблица вводных'!$G$5)</f>
        <v>0.82499999999999996</v>
      </c>
      <c r="F1435" s="42">
        <f>('Исходник сравнение Дубай'!$F1327/2+'Таблица вводных'!$F$6)-(('Исходник сравнение Дубай'!$F1327/2+'Таблица вводных'!$F$6)*'Таблица вводных'!$G$6)</f>
        <v>21.6</v>
      </c>
      <c r="G1435" s="42">
        <f>('Исходник сравнение Дубай'!$G1327/2)-(('Исходник сравнение Дубай'!$G1327/2)*'Таблица вводных'!$G$7)</f>
        <v>0</v>
      </c>
      <c r="H1435" s="43">
        <f>'Исходник сравнение Дубай'!$H1327/2</f>
        <v>0</v>
      </c>
      <c r="I1435" s="42">
        <f>'Исходник сравнение Дубай'!$I1327/2-(('Исходник сравнение Дубай'!$I1327/2)*'Таблица вводных'!$G$9)</f>
        <v>0</v>
      </c>
      <c r="J1435" s="13" t="s">
        <v>274</v>
      </c>
    </row>
    <row r="1436" spans="1:10" ht="13.2" customHeight="1">
      <c r="A1436" s="140"/>
      <c r="B1436" s="5"/>
      <c r="C1436" s="42">
        <f>('Исходник сравнение Дубай'!$C1328/2)-(('Исходник сравнение Дубай'!$C1328/2)*'Таблица вводных'!$G$3)</f>
        <v>0</v>
      </c>
      <c r="D1436" s="42">
        <f>('Исходник сравнение Дубай'!$D1328/2+'Таблица вводных'!$F$4)-('Исходник сравнение Дубай'!$D1328/2*'Таблица вводных'!$G$4)</f>
        <v>7</v>
      </c>
      <c r="E1436" s="42">
        <f>('Исходник сравнение Дубай'!$E1328/2)-(('Исходник сравнение Дубай'!$E1328/2-'Таблица вводных'!$F$5)*'Таблица вводных'!$G$5)</f>
        <v>0.82499999999999996</v>
      </c>
      <c r="F1436" s="42">
        <f>('Исходник сравнение Дубай'!$F1328/2+'Таблица вводных'!$F$6)-(('Исходник сравнение Дубай'!$F1328/2+'Таблица вводных'!$F$6)*'Таблица вводных'!$G$6)</f>
        <v>21.6</v>
      </c>
      <c r="G1436" s="42">
        <f>('Исходник сравнение Дубай'!$G1328/2)-(('Исходник сравнение Дубай'!$G1328/2)*'Таблица вводных'!$G$7)</f>
        <v>0</v>
      </c>
      <c r="H1436" s="43">
        <f>'Исходник сравнение Дубай'!$H1328/2</f>
        <v>0</v>
      </c>
      <c r="I1436" s="42">
        <f>'Исходник сравнение Дубай'!$I1328/2-(('Исходник сравнение Дубай'!$I1328/2)*'Таблица вводных'!$G$9)</f>
        <v>0</v>
      </c>
      <c r="J1436" s="13" t="s">
        <v>274</v>
      </c>
    </row>
    <row r="1437" spans="1:10" ht="13.2" customHeight="1">
      <c r="A1437" s="140"/>
      <c r="B1437" s="5"/>
      <c r="C1437" s="42">
        <f>('Исходник сравнение Дубай'!$C1329/2)-(('Исходник сравнение Дубай'!$C1329/2)*'Таблица вводных'!$G$3)</f>
        <v>0</v>
      </c>
      <c r="D1437" s="42">
        <f>('Исходник сравнение Дубай'!$D1329/2+'Таблица вводных'!$F$4)-('Исходник сравнение Дубай'!$D1329/2*'Таблица вводных'!$G$4)</f>
        <v>7</v>
      </c>
      <c r="E1437" s="42">
        <f>('Исходник сравнение Дубай'!$E1329/2)-(('Исходник сравнение Дубай'!$E1329/2-'Таблица вводных'!$F$5)*'Таблица вводных'!$G$5)</f>
        <v>0.82499999999999996</v>
      </c>
      <c r="F1437" s="42">
        <f>('Исходник сравнение Дубай'!$F1329/2+'Таблица вводных'!$F$6)-(('Исходник сравнение Дубай'!$F1329/2+'Таблица вводных'!$F$6)*'Таблица вводных'!$G$6)</f>
        <v>21.6</v>
      </c>
      <c r="G1437" s="42">
        <f>('Исходник сравнение Дубай'!$G1329/2)-(('Исходник сравнение Дубай'!$G1329/2)*'Таблица вводных'!$G$7)</f>
        <v>0</v>
      </c>
      <c r="H1437" s="43">
        <f>'Исходник сравнение Дубай'!$H1329/2</f>
        <v>0</v>
      </c>
      <c r="I1437" s="42">
        <f>'Исходник сравнение Дубай'!$I1329/2-(('Исходник сравнение Дубай'!$I1329/2)*'Таблица вводных'!$G$9)</f>
        <v>0</v>
      </c>
      <c r="J1437" s="13" t="s">
        <v>274</v>
      </c>
    </row>
    <row r="1438" spans="1:10" ht="13.2" customHeight="1">
      <c r="A1438" s="140"/>
      <c r="B1438" s="5"/>
      <c r="C1438" s="42">
        <f>('Исходник сравнение Дубай'!$C1330/2)-(('Исходник сравнение Дубай'!$C1330/2)*'Таблица вводных'!$G$3)</f>
        <v>0</v>
      </c>
      <c r="D1438" s="42">
        <f>('Исходник сравнение Дубай'!$D1330/2+'Таблица вводных'!$F$4)-('Исходник сравнение Дубай'!$D1330/2*'Таблица вводных'!$G$4)</f>
        <v>7</v>
      </c>
      <c r="E1438" s="42">
        <f>('Исходник сравнение Дубай'!$E1330/2)-(('Исходник сравнение Дубай'!$E1330/2-'Таблица вводных'!$F$5)*'Таблица вводных'!$G$5)</f>
        <v>0.82499999999999996</v>
      </c>
      <c r="F1438" s="42">
        <f>('Исходник сравнение Дубай'!$F1330/2+'Таблица вводных'!$F$6)-(('Исходник сравнение Дубай'!$F1330/2+'Таблица вводных'!$F$6)*'Таблица вводных'!$G$6)</f>
        <v>21.6</v>
      </c>
      <c r="G1438" s="42">
        <f>('Исходник сравнение Дубай'!$G1330/2)-(('Исходник сравнение Дубай'!$G1330/2)*'Таблица вводных'!$G$7)</f>
        <v>0</v>
      </c>
      <c r="H1438" s="43">
        <f>'Исходник сравнение Дубай'!$H1330/2</f>
        <v>0</v>
      </c>
      <c r="I1438" s="42">
        <f>'Исходник сравнение Дубай'!$I1330/2-(('Исходник сравнение Дубай'!$I1330/2)*'Таблица вводных'!$G$9)</f>
        <v>0</v>
      </c>
      <c r="J1438" s="13" t="s">
        <v>274</v>
      </c>
    </row>
    <row r="1439" spans="1:10" ht="13.2" customHeight="1">
      <c r="A1439" s="140"/>
      <c r="B1439" s="5"/>
      <c r="C1439" s="42">
        <f>('Исходник сравнение Дубай'!$C1331/2)-(('Исходник сравнение Дубай'!$C1331/2)*'Таблица вводных'!$G$3)</f>
        <v>0</v>
      </c>
      <c r="D1439" s="42">
        <f>('Исходник сравнение Дубай'!$D1331/2+'Таблица вводных'!$F$4)-('Исходник сравнение Дубай'!$D1331/2*'Таблица вводных'!$G$4)</f>
        <v>7</v>
      </c>
      <c r="E1439" s="42">
        <f>('Исходник сравнение Дубай'!$E1331/2)-(('Исходник сравнение Дубай'!$E1331/2-'Таблица вводных'!$F$5)*'Таблица вводных'!$G$5)</f>
        <v>0.82499999999999996</v>
      </c>
      <c r="F1439" s="42">
        <f>('Исходник сравнение Дубай'!$F1331/2+'Таблица вводных'!$F$6)-(('Исходник сравнение Дубай'!$F1331/2+'Таблица вводных'!$F$6)*'Таблица вводных'!$G$6)</f>
        <v>21.6</v>
      </c>
      <c r="G1439" s="42">
        <f>('Исходник сравнение Дубай'!$G1331/2)-(('Исходник сравнение Дубай'!$G1331/2)*'Таблица вводных'!$G$7)</f>
        <v>0</v>
      </c>
      <c r="H1439" s="43">
        <f>'Исходник сравнение Дубай'!$H1331/2</f>
        <v>0</v>
      </c>
      <c r="I1439" s="42">
        <f>'Исходник сравнение Дубай'!$I1331/2-(('Исходник сравнение Дубай'!$I1331/2)*'Таблица вводных'!$G$9)</f>
        <v>0</v>
      </c>
      <c r="J1439" s="13" t="s">
        <v>274</v>
      </c>
    </row>
    <row r="1440" spans="1:10" ht="13.2" customHeight="1">
      <c r="A1440" s="140"/>
      <c r="B1440" s="5"/>
      <c r="C1440" s="42">
        <f>('Исходник сравнение Дубай'!$C1332/2)-(('Исходник сравнение Дубай'!$C1332/2)*'Таблица вводных'!$G$3)</f>
        <v>0</v>
      </c>
      <c r="D1440" s="42">
        <f>('Исходник сравнение Дубай'!$D1332/2+'Таблица вводных'!$F$4)-('Исходник сравнение Дубай'!$D1332/2*'Таблица вводных'!$G$4)</f>
        <v>7</v>
      </c>
      <c r="E1440" s="42">
        <f>('Исходник сравнение Дубай'!$E1332/2)-(('Исходник сравнение Дубай'!$E1332/2-'Таблица вводных'!$F$5)*'Таблица вводных'!$G$5)</f>
        <v>0.82499999999999996</v>
      </c>
      <c r="F1440" s="42">
        <f>('Исходник сравнение Дубай'!$F1332/2+'Таблица вводных'!$F$6)-(('Исходник сравнение Дубай'!$F1332/2+'Таблица вводных'!$F$6)*'Таблица вводных'!$G$6)</f>
        <v>21.6</v>
      </c>
      <c r="G1440" s="42">
        <f>('Исходник сравнение Дубай'!$G1332/2)-(('Исходник сравнение Дубай'!$G1332/2)*'Таблица вводных'!$G$7)</f>
        <v>0</v>
      </c>
      <c r="H1440" s="43">
        <f>'Исходник сравнение Дубай'!$H1332/2</f>
        <v>0</v>
      </c>
      <c r="I1440" s="42">
        <f>'Исходник сравнение Дубай'!$I1332/2-(('Исходник сравнение Дубай'!$I1332/2)*'Таблица вводных'!$G$9)</f>
        <v>0</v>
      </c>
      <c r="J1440" s="13" t="s">
        <v>274</v>
      </c>
    </row>
    <row r="1441" spans="1:10" ht="13.2" customHeight="1">
      <c r="A1441" s="141"/>
      <c r="B1441" s="18"/>
      <c r="C1441" s="44">
        <f>('Исходник сравнение Дубай'!$C1333/2)-(('Исходник сравнение Дубай'!$C1333/2)*'Таблица вводных'!$G$3)</f>
        <v>0</v>
      </c>
      <c r="D1441" s="44">
        <f>('Исходник сравнение Дубай'!$D1333/2+'Таблица вводных'!$F$4)-('Исходник сравнение Дубай'!$D1333/2*'Таблица вводных'!$G$4)</f>
        <v>7</v>
      </c>
      <c r="E1441" s="44">
        <f>('Исходник сравнение Дубай'!$E1333/2)-(('Исходник сравнение Дубай'!$E1333/2-'Таблица вводных'!$F$5)*'Таблица вводных'!$G$5)</f>
        <v>0.82499999999999996</v>
      </c>
      <c r="F1441" s="44">
        <f>('Исходник сравнение Дубай'!$F1333/2+'Таблица вводных'!$F$6)-(('Исходник сравнение Дубай'!$F1333/2+'Таблица вводных'!$F$6)*'Таблица вводных'!$G$6)</f>
        <v>21.6</v>
      </c>
      <c r="G1441" s="44">
        <f>('Исходник сравнение Дубай'!$G1333/2)-(('Исходник сравнение Дубай'!$G1333/2)*'Таблица вводных'!$G$7)</f>
        <v>0</v>
      </c>
      <c r="H1441" s="45">
        <f>'Исходник сравнение Дубай'!$H1333/2</f>
        <v>0</v>
      </c>
      <c r="I1441" s="44">
        <f>'Исходник сравнение Дубай'!$I1333/2-(('Исходник сравнение Дубай'!$I1333/2)*'Таблица вводных'!$G$9)</f>
        <v>0</v>
      </c>
      <c r="J1441" s="22" t="s">
        <v>274</v>
      </c>
    </row>
    <row r="1442" spans="1:10" ht="13.2" customHeight="1">
      <c r="A1442" s="144" t="s">
        <v>275</v>
      </c>
      <c r="B1442" s="5">
        <v>45423</v>
      </c>
      <c r="C1442" s="40">
        <f>('Исходник сравнение Дубай'!$C1334/2)-(('Исходник сравнение Дубай'!$C1334/2)*'Таблица вводных'!$G$3)</f>
        <v>0</v>
      </c>
      <c r="D1442" s="40">
        <f>('Исходник сравнение Дубай'!$D1334/2+'Таблица вводных'!$F$4)-('Исходник сравнение Дубай'!$D1334/2*'Таблица вводных'!$G$4)</f>
        <v>7</v>
      </c>
      <c r="E1442" s="40">
        <f>('Исходник сравнение Дубай'!$E1334/2)-(('Исходник сравнение Дубай'!$E1334/2-'Таблица вводных'!$F$5)*'Таблица вводных'!$G$5)</f>
        <v>0.82499999999999996</v>
      </c>
      <c r="F1442" s="40">
        <f>('Исходник сравнение Дубай'!$F1334/2+'Таблица вводных'!$F$6)-(('Исходник сравнение Дубай'!$F1334/2+'Таблица вводных'!$F$6)*'Таблица вводных'!$G$6)</f>
        <v>21.6</v>
      </c>
      <c r="G1442" s="40">
        <f>('Исходник сравнение Дубай'!$G1334/2)-(('Исходник сравнение Дубай'!$G1334/2)*'Таблица вводных'!$G$7)</f>
        <v>0</v>
      </c>
      <c r="H1442" s="41">
        <f>'Исходник сравнение Дубай'!$H1334/2</f>
        <v>0</v>
      </c>
      <c r="I1442" s="40">
        <f>'Исходник сравнение Дубай'!$I1334/2-(('Исходник сравнение Дубай'!$I1334/2)*'Таблица вводных'!$G$9)</f>
        <v>0</v>
      </c>
      <c r="J1442" s="10" t="s">
        <v>163</v>
      </c>
    </row>
    <row r="1443" spans="1:10" ht="13.2" customHeight="1">
      <c r="A1443" s="140"/>
      <c r="B1443" s="5">
        <v>45426</v>
      </c>
      <c r="C1443" s="42">
        <f>('Исходник сравнение Дубай'!$C1335/2)-(('Исходник сравнение Дубай'!$C1335/2)*'Таблица вводных'!$G$3)</f>
        <v>0</v>
      </c>
      <c r="D1443" s="42">
        <f>('Исходник сравнение Дубай'!$D1335/2+'Таблица вводных'!$F$4)-('Исходник сравнение Дубай'!$D1335/2*'Таблица вводных'!$G$4)</f>
        <v>7</v>
      </c>
      <c r="E1443" s="42">
        <f>('Исходник сравнение Дубай'!$E1335/2)-(('Исходник сравнение Дубай'!$E1335/2-'Таблица вводных'!$F$5)*'Таблица вводных'!$G$5)</f>
        <v>0.82499999999999996</v>
      </c>
      <c r="F1443" s="42">
        <f>('Исходник сравнение Дубай'!$F1335/2+'Таблица вводных'!$F$6)-(('Исходник сравнение Дубай'!$F1335/2+'Таблица вводных'!$F$6)*'Таблица вводных'!$G$6)</f>
        <v>21.6</v>
      </c>
      <c r="G1443" s="42">
        <f>('Исходник сравнение Дубай'!$G1335/2)-(('Исходник сравнение Дубай'!$G1335/2)*'Таблица вводных'!$G$7)</f>
        <v>0</v>
      </c>
      <c r="H1443" s="43">
        <f>'Исходник сравнение Дубай'!$H1335/2</f>
        <v>0</v>
      </c>
      <c r="I1443" s="42">
        <f>'Исходник сравнение Дубай'!$I1335/2-(('Исходник сравнение Дубай'!$I1335/2)*'Таблица вводных'!$G$9)</f>
        <v>0</v>
      </c>
      <c r="J1443" s="13" t="s">
        <v>163</v>
      </c>
    </row>
    <row r="1444" spans="1:10" ht="13.2" customHeight="1">
      <c r="A1444" s="140"/>
      <c r="B1444" s="5">
        <v>45430</v>
      </c>
      <c r="C1444" s="42">
        <f>('Исходник сравнение Дубай'!$C1336/2)-(('Исходник сравнение Дубай'!$C1336/2)*'Таблица вводных'!$G$3)</f>
        <v>0</v>
      </c>
      <c r="D1444" s="42">
        <f>('Исходник сравнение Дубай'!$D1336/2+'Таблица вводных'!$F$4)-('Исходник сравнение Дубай'!$D1336/2*'Таблица вводных'!$G$4)</f>
        <v>7</v>
      </c>
      <c r="E1444" s="42">
        <f>('Исходник сравнение Дубай'!$E1336/2)-(('Исходник сравнение Дубай'!$E1336/2-'Таблица вводных'!$F$5)*'Таблица вводных'!$G$5)</f>
        <v>0.82499999999999996</v>
      </c>
      <c r="F1444" s="42">
        <f>('Исходник сравнение Дубай'!$F1336/2+'Таблица вводных'!$F$6)-(('Исходник сравнение Дубай'!$F1336/2+'Таблица вводных'!$F$6)*'Таблица вводных'!$G$6)</f>
        <v>21.6</v>
      </c>
      <c r="G1444" s="42">
        <f>('Исходник сравнение Дубай'!$G1336/2)-(('Исходник сравнение Дубай'!$G1336/2)*'Таблица вводных'!$G$7)</f>
        <v>0</v>
      </c>
      <c r="H1444" s="43">
        <f>'Исходник сравнение Дубай'!$H1336/2</f>
        <v>0</v>
      </c>
      <c r="I1444" s="42">
        <f>'Исходник сравнение Дубай'!$I1336/2-(('Исходник сравнение Дубай'!$I1336/2)*'Таблица вводных'!$G$9)</f>
        <v>0</v>
      </c>
      <c r="J1444" s="13" t="s">
        <v>163</v>
      </c>
    </row>
    <row r="1445" spans="1:10" ht="13.2" customHeight="1">
      <c r="A1445" s="140"/>
      <c r="B1445" s="5">
        <v>45433</v>
      </c>
      <c r="C1445" s="42">
        <f>('Исходник сравнение Дубай'!$C1337/2)-(('Исходник сравнение Дубай'!$C1337/2)*'Таблица вводных'!$G$3)</f>
        <v>0</v>
      </c>
      <c r="D1445" s="42">
        <f>('Исходник сравнение Дубай'!$D1337/2+'Таблица вводных'!$F$4)-('Исходник сравнение Дубай'!$D1337/2*'Таблица вводных'!$G$4)</f>
        <v>7</v>
      </c>
      <c r="E1445" s="42">
        <f>('Исходник сравнение Дубай'!$E1337/2)-(('Исходник сравнение Дубай'!$E1337/2-'Таблица вводных'!$F$5)*'Таблица вводных'!$G$5)</f>
        <v>0.82499999999999996</v>
      </c>
      <c r="F1445" s="42">
        <f>('Исходник сравнение Дубай'!$F1337/2+'Таблица вводных'!$F$6)-(('Исходник сравнение Дубай'!$F1337/2+'Таблица вводных'!$F$6)*'Таблица вводных'!$G$6)</f>
        <v>21.6</v>
      </c>
      <c r="G1445" s="42">
        <f>('Исходник сравнение Дубай'!$G1337/2)-(('Исходник сравнение Дубай'!$G1337/2)*'Таблица вводных'!$G$7)</f>
        <v>0</v>
      </c>
      <c r="H1445" s="43">
        <f>'Исходник сравнение Дубай'!$H1337/2</f>
        <v>0</v>
      </c>
      <c r="I1445" s="42">
        <f>'Исходник сравнение Дубай'!$I1337/2-(('Исходник сравнение Дубай'!$I1337/2)*'Таблица вводных'!$G$9)</f>
        <v>0</v>
      </c>
      <c r="J1445" s="13" t="s">
        <v>163</v>
      </c>
    </row>
    <row r="1446" spans="1:10" ht="13.2" customHeight="1">
      <c r="A1446" s="140"/>
      <c r="B1446" s="5">
        <v>45437</v>
      </c>
      <c r="C1446" s="42">
        <f>('Исходник сравнение Дубай'!$C1338/2)-(('Исходник сравнение Дубай'!$C1338/2)*'Таблица вводных'!$G$3)</f>
        <v>0</v>
      </c>
      <c r="D1446" s="42">
        <f>('Исходник сравнение Дубай'!$D1338/2+'Таблица вводных'!$F$4)-('Исходник сравнение Дубай'!$D1338/2*'Таблица вводных'!$G$4)</f>
        <v>7</v>
      </c>
      <c r="E1446" s="42">
        <f>('Исходник сравнение Дубай'!$E1338/2)-(('Исходник сравнение Дубай'!$E1338/2-'Таблица вводных'!$F$5)*'Таблица вводных'!$G$5)</f>
        <v>0.82499999999999996</v>
      </c>
      <c r="F1446" s="42">
        <f>('Исходник сравнение Дубай'!$F1338/2+'Таблица вводных'!$F$6)-(('Исходник сравнение Дубай'!$F1338/2+'Таблица вводных'!$F$6)*'Таблица вводных'!$G$6)</f>
        <v>21.6</v>
      </c>
      <c r="G1446" s="42">
        <f>('Исходник сравнение Дубай'!$G1338/2)-(('Исходник сравнение Дубай'!$G1338/2)*'Таблица вводных'!$G$7)</f>
        <v>0</v>
      </c>
      <c r="H1446" s="43">
        <f>'Исходник сравнение Дубай'!$H1338/2</f>
        <v>0</v>
      </c>
      <c r="I1446" s="42">
        <f>'Исходник сравнение Дубай'!$I1338/2-(('Исходник сравнение Дубай'!$I1338/2)*'Таблица вводных'!$G$9)</f>
        <v>0</v>
      </c>
      <c r="J1446" s="13" t="s">
        <v>163</v>
      </c>
    </row>
    <row r="1447" spans="1:10" ht="13.2" customHeight="1">
      <c r="A1447" s="140"/>
      <c r="B1447" s="5">
        <v>45440</v>
      </c>
      <c r="C1447" s="42">
        <f>('Исходник сравнение Дубай'!$C1339/2)-(('Исходник сравнение Дубай'!$C1339/2)*'Таблица вводных'!$G$3)</f>
        <v>0</v>
      </c>
      <c r="D1447" s="42">
        <f>('Исходник сравнение Дубай'!$D1339/2+'Таблица вводных'!$F$4)-('Исходник сравнение Дубай'!$D1339/2*'Таблица вводных'!$G$4)</f>
        <v>7</v>
      </c>
      <c r="E1447" s="42">
        <f>('Исходник сравнение Дубай'!$E1339/2)-(('Исходник сравнение Дубай'!$E1339/2-'Таблица вводных'!$F$5)*'Таблица вводных'!$G$5)</f>
        <v>0.82499999999999996</v>
      </c>
      <c r="F1447" s="42">
        <f>('Исходник сравнение Дубай'!$F1339/2+'Таблица вводных'!$F$6)-(('Исходник сравнение Дубай'!$F1339/2+'Таблица вводных'!$F$6)*'Таблица вводных'!$G$6)</f>
        <v>21.6</v>
      </c>
      <c r="G1447" s="42">
        <f>('Исходник сравнение Дубай'!$G1339/2)-(('Исходник сравнение Дубай'!$G1339/2)*'Таблица вводных'!$G$7)</f>
        <v>0</v>
      </c>
      <c r="H1447" s="43">
        <f>'Исходник сравнение Дубай'!$H1339/2</f>
        <v>0</v>
      </c>
      <c r="I1447" s="42">
        <f>'Исходник сравнение Дубай'!$I1339/2-(('Исходник сравнение Дубай'!$I1339/2)*'Таблица вводных'!$G$9)</f>
        <v>0</v>
      </c>
      <c r="J1447" s="13" t="s">
        <v>163</v>
      </c>
    </row>
    <row r="1448" spans="1:10" ht="13.2" customHeight="1">
      <c r="A1448" s="140"/>
      <c r="B1448" s="5">
        <v>45444</v>
      </c>
      <c r="C1448" s="42">
        <f>('Исходник сравнение Дубай'!$C1340/2)-(('Исходник сравнение Дубай'!$C1340/2)*'Таблица вводных'!$G$3)</f>
        <v>0</v>
      </c>
      <c r="D1448" s="42">
        <f>('Исходник сравнение Дубай'!$D1340/2+'Таблица вводных'!$F$4)-('Исходник сравнение Дубай'!$D1340/2*'Таблица вводных'!$G$4)</f>
        <v>7</v>
      </c>
      <c r="E1448" s="42">
        <f>('Исходник сравнение Дубай'!$E1340/2)-(('Исходник сравнение Дубай'!$E1340/2-'Таблица вводных'!$F$5)*'Таблица вводных'!$G$5)</f>
        <v>0.82499999999999996</v>
      </c>
      <c r="F1448" s="42">
        <f>('Исходник сравнение Дубай'!$F1340/2+'Таблица вводных'!$F$6)-(('Исходник сравнение Дубай'!$F1340/2+'Таблица вводных'!$F$6)*'Таблица вводных'!$G$6)</f>
        <v>21.6</v>
      </c>
      <c r="G1448" s="42">
        <f>('Исходник сравнение Дубай'!$G1340/2)-(('Исходник сравнение Дубай'!$G1340/2)*'Таблица вводных'!$G$7)</f>
        <v>0</v>
      </c>
      <c r="H1448" s="43">
        <f>'Исходник сравнение Дубай'!$H1340/2</f>
        <v>0</v>
      </c>
      <c r="I1448" s="42">
        <f>'Исходник сравнение Дубай'!$I1340/2-(('Исходник сравнение Дубай'!$I1340/2)*'Таблица вводных'!$G$9)</f>
        <v>0</v>
      </c>
      <c r="J1448" s="13" t="s">
        <v>163</v>
      </c>
    </row>
    <row r="1449" spans="1:10" ht="13.2" customHeight="1">
      <c r="A1449" s="140"/>
      <c r="B1449" s="5">
        <v>45447</v>
      </c>
      <c r="C1449" s="42">
        <f>('Исходник сравнение Дубай'!$C1341/2)-(('Исходник сравнение Дубай'!$C1341/2)*'Таблица вводных'!$G$3)</f>
        <v>0</v>
      </c>
      <c r="D1449" s="42">
        <f>('Исходник сравнение Дубай'!$D1341/2+'Таблица вводных'!$F$4)-('Исходник сравнение Дубай'!$D1341/2*'Таблица вводных'!$G$4)</f>
        <v>7</v>
      </c>
      <c r="E1449" s="42">
        <f>('Исходник сравнение Дубай'!$E1341/2)-(('Исходник сравнение Дубай'!$E1341/2-'Таблица вводных'!$F$5)*'Таблица вводных'!$G$5)</f>
        <v>0.82499999999999996</v>
      </c>
      <c r="F1449" s="42">
        <f>('Исходник сравнение Дубай'!$F1341/2+'Таблица вводных'!$F$6)-(('Исходник сравнение Дубай'!$F1341/2+'Таблица вводных'!$F$6)*'Таблица вводных'!$G$6)</f>
        <v>21.6</v>
      </c>
      <c r="G1449" s="42">
        <f>('Исходник сравнение Дубай'!$G1341/2)-(('Исходник сравнение Дубай'!$G1341/2)*'Таблица вводных'!$G$7)</f>
        <v>0</v>
      </c>
      <c r="H1449" s="43">
        <f>'Исходник сравнение Дубай'!$H1341/2</f>
        <v>0</v>
      </c>
      <c r="I1449" s="42">
        <f>'Исходник сравнение Дубай'!$I1341/2-(('Исходник сравнение Дубай'!$I1341/2)*'Таблица вводных'!$G$9)</f>
        <v>0</v>
      </c>
      <c r="J1449" s="13" t="s">
        <v>163</v>
      </c>
    </row>
    <row r="1450" spans="1:10" ht="13.2" customHeight="1">
      <c r="A1450" s="140"/>
      <c r="B1450" s="5">
        <v>45451</v>
      </c>
      <c r="C1450" s="42">
        <f>('Исходник сравнение Дубай'!$C1342/2)-(('Исходник сравнение Дубай'!$C1342/2)*'Таблица вводных'!$G$3)</f>
        <v>0</v>
      </c>
      <c r="D1450" s="42">
        <f>('Исходник сравнение Дубай'!$D1342/2+'Таблица вводных'!$F$4)-('Исходник сравнение Дубай'!$D1342/2*'Таблица вводных'!$G$4)</f>
        <v>7</v>
      </c>
      <c r="E1450" s="42">
        <f>('Исходник сравнение Дубай'!$E1342/2)-(('Исходник сравнение Дубай'!$E1342/2-'Таблица вводных'!$F$5)*'Таблица вводных'!$G$5)</f>
        <v>0.82499999999999996</v>
      </c>
      <c r="F1450" s="42">
        <f>('Исходник сравнение Дубай'!$F1342/2+'Таблица вводных'!$F$6)-(('Исходник сравнение Дубай'!$F1342/2+'Таблица вводных'!$F$6)*'Таблица вводных'!$G$6)</f>
        <v>21.6</v>
      </c>
      <c r="G1450" s="42">
        <f>('Исходник сравнение Дубай'!$G1342/2)-(('Исходник сравнение Дубай'!$G1342/2)*'Таблица вводных'!$G$7)</f>
        <v>0</v>
      </c>
      <c r="H1450" s="43">
        <f>'Исходник сравнение Дубай'!$H1342/2</f>
        <v>0</v>
      </c>
      <c r="I1450" s="42">
        <f>'Исходник сравнение Дубай'!$I1342/2-(('Исходник сравнение Дубай'!$I1342/2)*'Таблица вводных'!$G$9)</f>
        <v>0</v>
      </c>
      <c r="J1450" s="13" t="s">
        <v>163</v>
      </c>
    </row>
    <row r="1451" spans="1:10" ht="13.2" customHeight="1">
      <c r="A1451" s="140"/>
      <c r="B1451" s="5">
        <v>45454</v>
      </c>
      <c r="C1451" s="42">
        <f>('Исходник сравнение Дубай'!$C1343/2)-(('Исходник сравнение Дубай'!$C1343/2)*'Таблица вводных'!$G$3)</f>
        <v>0</v>
      </c>
      <c r="D1451" s="42">
        <f>('Исходник сравнение Дубай'!$D1343/2+'Таблица вводных'!$F$4)-('Исходник сравнение Дубай'!$D1343/2*'Таблица вводных'!$G$4)</f>
        <v>7</v>
      </c>
      <c r="E1451" s="42">
        <f>('Исходник сравнение Дубай'!$E1343/2)-(('Исходник сравнение Дубай'!$E1343/2-'Таблица вводных'!$F$5)*'Таблица вводных'!$G$5)</f>
        <v>0.82499999999999996</v>
      </c>
      <c r="F1451" s="42">
        <f>('Исходник сравнение Дубай'!$F1343/2+'Таблица вводных'!$F$6)-(('Исходник сравнение Дубай'!$F1343/2+'Таблица вводных'!$F$6)*'Таблица вводных'!$G$6)</f>
        <v>21.6</v>
      </c>
      <c r="G1451" s="42">
        <f>('Исходник сравнение Дубай'!$G1343/2)-(('Исходник сравнение Дубай'!$G1343/2)*'Таблица вводных'!$G$7)</f>
        <v>0</v>
      </c>
      <c r="H1451" s="43">
        <f>'Исходник сравнение Дубай'!$H1343/2</f>
        <v>0</v>
      </c>
      <c r="I1451" s="42">
        <f>'Исходник сравнение Дубай'!$I1343/2-(('Исходник сравнение Дубай'!$I1343/2)*'Таблица вводных'!$G$9)</f>
        <v>0</v>
      </c>
      <c r="J1451" s="13" t="s">
        <v>163</v>
      </c>
    </row>
    <row r="1452" spans="1:10" ht="13.2" customHeight="1">
      <c r="A1452" s="140"/>
      <c r="B1452" s="5"/>
      <c r="C1452" s="42">
        <f>('Исходник сравнение Дубай'!$C1344/2)-(('Исходник сравнение Дубай'!$C1344/2)*'Таблица вводных'!$G$3)</f>
        <v>0</v>
      </c>
      <c r="D1452" s="42">
        <f>('Исходник сравнение Дубай'!$D1344/2+'Таблица вводных'!$F$4)-('Исходник сравнение Дубай'!$D1344/2*'Таблица вводных'!$G$4)</f>
        <v>7</v>
      </c>
      <c r="E1452" s="42">
        <f>('Исходник сравнение Дубай'!$E1344/2)-(('Исходник сравнение Дубай'!$E1344/2-'Таблица вводных'!$F$5)*'Таблица вводных'!$G$5)</f>
        <v>0.82499999999999996</v>
      </c>
      <c r="F1452" s="42">
        <f>('Исходник сравнение Дубай'!$F1344/2+'Таблица вводных'!$F$6)-(('Исходник сравнение Дубай'!$F1344/2+'Таблица вводных'!$F$6)*'Таблица вводных'!$G$6)</f>
        <v>21.6</v>
      </c>
      <c r="G1452" s="42">
        <f>('Исходник сравнение Дубай'!$G1344/2)-(('Исходник сравнение Дубай'!$G1344/2)*'Таблица вводных'!$G$7)</f>
        <v>0</v>
      </c>
      <c r="H1452" s="43">
        <f>'Исходник сравнение Дубай'!$H1344/2</f>
        <v>0</v>
      </c>
      <c r="I1452" s="42">
        <f>'Исходник сравнение Дубай'!$I1344/2-(('Исходник сравнение Дубай'!$I1344/2)*'Таблица вводных'!$G$9)</f>
        <v>0</v>
      </c>
      <c r="J1452" s="13" t="s">
        <v>163</v>
      </c>
    </row>
    <row r="1453" spans="1:10" ht="13.2" customHeight="1">
      <c r="A1453" s="140"/>
      <c r="B1453" s="5"/>
      <c r="C1453" s="42">
        <f>('Исходник сравнение Дубай'!$C1345/2)-(('Исходник сравнение Дубай'!$C1345/2)*'Таблица вводных'!$G$3)</f>
        <v>0</v>
      </c>
      <c r="D1453" s="42">
        <f>('Исходник сравнение Дубай'!$D1345/2+'Таблица вводных'!$F$4)-('Исходник сравнение Дубай'!$D1345/2*'Таблица вводных'!$G$4)</f>
        <v>7</v>
      </c>
      <c r="E1453" s="42">
        <f>('Исходник сравнение Дубай'!$E1345/2)-(('Исходник сравнение Дубай'!$E1345/2-'Таблица вводных'!$F$5)*'Таблица вводных'!$G$5)</f>
        <v>0.82499999999999996</v>
      </c>
      <c r="F1453" s="42">
        <f>('Исходник сравнение Дубай'!$F1345/2+'Таблица вводных'!$F$6)-(('Исходник сравнение Дубай'!$F1345/2+'Таблица вводных'!$F$6)*'Таблица вводных'!$G$6)</f>
        <v>21.6</v>
      </c>
      <c r="G1453" s="42">
        <f>('Исходник сравнение Дубай'!$G1345/2)-(('Исходник сравнение Дубай'!$G1345/2)*'Таблица вводных'!$G$7)</f>
        <v>0</v>
      </c>
      <c r="H1453" s="43">
        <f>'Исходник сравнение Дубай'!$H1345/2</f>
        <v>0</v>
      </c>
      <c r="I1453" s="42">
        <f>'Исходник сравнение Дубай'!$I1345/2-(('Исходник сравнение Дубай'!$I1345/2)*'Таблица вводных'!$G$9)</f>
        <v>0</v>
      </c>
      <c r="J1453" s="13" t="s">
        <v>163</v>
      </c>
    </row>
    <row r="1454" spans="1:10" ht="13.2" customHeight="1">
      <c r="A1454" s="140"/>
      <c r="B1454" s="5"/>
      <c r="C1454" s="42">
        <f>('Исходник сравнение Дубай'!$C1346/2)-(('Исходник сравнение Дубай'!$C1346/2)*'Таблица вводных'!$G$3)</f>
        <v>0</v>
      </c>
      <c r="D1454" s="42">
        <f>('Исходник сравнение Дубай'!$D1346/2+'Таблица вводных'!$F$4)-('Исходник сравнение Дубай'!$D1346/2*'Таблица вводных'!$G$4)</f>
        <v>7</v>
      </c>
      <c r="E1454" s="42">
        <f>('Исходник сравнение Дубай'!$E1346/2)-(('Исходник сравнение Дубай'!$E1346/2-'Таблица вводных'!$F$5)*'Таблица вводных'!$G$5)</f>
        <v>0.82499999999999996</v>
      </c>
      <c r="F1454" s="42">
        <f>('Исходник сравнение Дубай'!$F1346/2+'Таблица вводных'!$F$6)-(('Исходник сравнение Дубай'!$F1346/2+'Таблица вводных'!$F$6)*'Таблица вводных'!$G$6)</f>
        <v>21.6</v>
      </c>
      <c r="G1454" s="42">
        <f>('Исходник сравнение Дубай'!$G1346/2)-(('Исходник сравнение Дубай'!$G1346/2)*'Таблица вводных'!$G$7)</f>
        <v>0</v>
      </c>
      <c r="H1454" s="43">
        <f>'Исходник сравнение Дубай'!$H1346/2</f>
        <v>0</v>
      </c>
      <c r="I1454" s="42">
        <f>'Исходник сравнение Дубай'!$I1346/2-(('Исходник сравнение Дубай'!$I1346/2)*'Таблица вводных'!$G$9)</f>
        <v>0</v>
      </c>
      <c r="J1454" s="13" t="s">
        <v>163</v>
      </c>
    </row>
    <row r="1455" spans="1:10" ht="13.2" customHeight="1">
      <c r="A1455" s="140"/>
      <c r="B1455" s="5"/>
      <c r="C1455" s="42">
        <f>('Исходник сравнение Дубай'!$C1347/2)-(('Исходник сравнение Дубай'!$C1347/2)*'Таблица вводных'!$G$3)</f>
        <v>0</v>
      </c>
      <c r="D1455" s="42">
        <f>('Исходник сравнение Дубай'!$D1347/2+'Таблица вводных'!$F$4)-('Исходник сравнение Дубай'!$D1347/2*'Таблица вводных'!$G$4)</f>
        <v>7</v>
      </c>
      <c r="E1455" s="42">
        <f>('Исходник сравнение Дубай'!$E1347/2)-(('Исходник сравнение Дубай'!$E1347/2-'Таблица вводных'!$F$5)*'Таблица вводных'!$G$5)</f>
        <v>0.82499999999999996</v>
      </c>
      <c r="F1455" s="42">
        <f>('Исходник сравнение Дубай'!$F1347/2+'Таблица вводных'!$F$6)-(('Исходник сравнение Дубай'!$F1347/2+'Таблица вводных'!$F$6)*'Таблица вводных'!$G$6)</f>
        <v>21.6</v>
      </c>
      <c r="G1455" s="42">
        <f>('Исходник сравнение Дубай'!$G1347/2)-(('Исходник сравнение Дубай'!$G1347/2)*'Таблица вводных'!$G$7)</f>
        <v>0</v>
      </c>
      <c r="H1455" s="43">
        <f>'Исходник сравнение Дубай'!$H1347/2</f>
        <v>0</v>
      </c>
      <c r="I1455" s="42">
        <f>'Исходник сравнение Дубай'!$I1347/2-(('Исходник сравнение Дубай'!$I1347/2)*'Таблица вводных'!$G$9)</f>
        <v>0</v>
      </c>
      <c r="J1455" s="13" t="s">
        <v>163</v>
      </c>
    </row>
    <row r="1456" spans="1:10" ht="13.2" customHeight="1">
      <c r="A1456" s="140"/>
      <c r="B1456" s="5"/>
      <c r="C1456" s="42">
        <f>('Исходник сравнение Дубай'!$C1348/2)-(('Исходник сравнение Дубай'!$C1348/2)*'Таблица вводных'!$G$3)</f>
        <v>0</v>
      </c>
      <c r="D1456" s="42">
        <f>('Исходник сравнение Дубай'!$D1348/2+'Таблица вводных'!$F$4)-('Исходник сравнение Дубай'!$D1348/2*'Таблица вводных'!$G$4)</f>
        <v>7</v>
      </c>
      <c r="E1456" s="42">
        <f>('Исходник сравнение Дубай'!$E1348/2)-(('Исходник сравнение Дубай'!$E1348/2-'Таблица вводных'!$F$5)*'Таблица вводных'!$G$5)</f>
        <v>0.82499999999999996</v>
      </c>
      <c r="F1456" s="42">
        <f>('Исходник сравнение Дубай'!$F1348/2+'Таблица вводных'!$F$6)-(('Исходник сравнение Дубай'!$F1348/2+'Таблица вводных'!$F$6)*'Таблица вводных'!$G$6)</f>
        <v>21.6</v>
      </c>
      <c r="G1456" s="42">
        <f>('Исходник сравнение Дубай'!$G1348/2)-(('Исходник сравнение Дубай'!$G1348/2)*'Таблица вводных'!$G$7)</f>
        <v>0</v>
      </c>
      <c r="H1456" s="43">
        <f>'Исходник сравнение Дубай'!$H1348/2</f>
        <v>0</v>
      </c>
      <c r="I1456" s="42">
        <f>'Исходник сравнение Дубай'!$I1348/2-(('Исходник сравнение Дубай'!$I1348/2)*'Таблица вводных'!$G$9)</f>
        <v>0</v>
      </c>
      <c r="J1456" s="13" t="s">
        <v>163</v>
      </c>
    </row>
    <row r="1457" spans="1:10" ht="13.2" customHeight="1">
      <c r="A1457" s="140"/>
      <c r="B1457" s="5"/>
      <c r="C1457" s="42">
        <f>('Исходник сравнение Дубай'!$C1349/2)-(('Исходник сравнение Дубай'!$C1349/2)*'Таблица вводных'!$G$3)</f>
        <v>0</v>
      </c>
      <c r="D1457" s="42">
        <f>('Исходник сравнение Дубай'!$D1349/2+'Таблица вводных'!$F$4)-('Исходник сравнение Дубай'!$D1349/2*'Таблица вводных'!$G$4)</f>
        <v>7</v>
      </c>
      <c r="E1457" s="42">
        <f>('Исходник сравнение Дубай'!$E1349/2)-(('Исходник сравнение Дубай'!$E1349/2-'Таблица вводных'!$F$5)*'Таблица вводных'!$G$5)</f>
        <v>0.82499999999999996</v>
      </c>
      <c r="F1457" s="42">
        <f>('Исходник сравнение Дубай'!$F1349/2+'Таблица вводных'!$F$6)-(('Исходник сравнение Дубай'!$F1349/2+'Таблица вводных'!$F$6)*'Таблица вводных'!$G$6)</f>
        <v>21.6</v>
      </c>
      <c r="G1457" s="42">
        <f>('Исходник сравнение Дубай'!$G1349/2)-(('Исходник сравнение Дубай'!$G1349/2)*'Таблица вводных'!$G$7)</f>
        <v>0</v>
      </c>
      <c r="H1457" s="43">
        <f>'Исходник сравнение Дубай'!$H1349/2</f>
        <v>0</v>
      </c>
      <c r="I1457" s="42">
        <f>'Исходник сравнение Дубай'!$I1349/2-(('Исходник сравнение Дубай'!$I1349/2)*'Таблица вводных'!$G$9)</f>
        <v>0</v>
      </c>
      <c r="J1457" s="13" t="s">
        <v>163</v>
      </c>
    </row>
    <row r="1458" spans="1:10" ht="13.2" customHeight="1">
      <c r="A1458" s="140"/>
      <c r="B1458" s="5"/>
      <c r="C1458" s="42">
        <f>('Исходник сравнение Дубай'!$C1350/2)-(('Исходник сравнение Дубай'!$C1350/2)*'Таблица вводных'!$G$3)</f>
        <v>0</v>
      </c>
      <c r="D1458" s="42">
        <f>('Исходник сравнение Дубай'!$D1350/2+'Таблица вводных'!$F$4)-('Исходник сравнение Дубай'!$D1350/2*'Таблица вводных'!$G$4)</f>
        <v>7</v>
      </c>
      <c r="E1458" s="42">
        <f>('Исходник сравнение Дубай'!$E1350/2)-(('Исходник сравнение Дубай'!$E1350/2-'Таблица вводных'!$F$5)*'Таблица вводных'!$G$5)</f>
        <v>0.82499999999999996</v>
      </c>
      <c r="F1458" s="42">
        <f>('Исходник сравнение Дубай'!$F1350/2+'Таблица вводных'!$F$6)-(('Исходник сравнение Дубай'!$F1350/2+'Таблица вводных'!$F$6)*'Таблица вводных'!$G$6)</f>
        <v>21.6</v>
      </c>
      <c r="G1458" s="42">
        <f>('Исходник сравнение Дубай'!$G1350/2)-(('Исходник сравнение Дубай'!$G1350/2)*'Таблица вводных'!$G$7)</f>
        <v>0</v>
      </c>
      <c r="H1458" s="43">
        <f>'Исходник сравнение Дубай'!$H1350/2</f>
        <v>0</v>
      </c>
      <c r="I1458" s="42">
        <f>'Исходник сравнение Дубай'!$I1350/2-(('Исходник сравнение Дубай'!$I1350/2)*'Таблица вводных'!$G$9)</f>
        <v>0</v>
      </c>
      <c r="J1458" s="13" t="s">
        <v>163</v>
      </c>
    </row>
    <row r="1459" spans="1:10" ht="13.2" customHeight="1">
      <c r="A1459" s="141"/>
      <c r="B1459" s="18"/>
      <c r="C1459" s="44">
        <f>('Исходник сравнение Дубай'!$C1351/2)-(('Исходник сравнение Дубай'!$C1351/2)*'Таблица вводных'!$G$3)</f>
        <v>0</v>
      </c>
      <c r="D1459" s="44">
        <f>('Исходник сравнение Дубай'!$D1351/2+'Таблица вводных'!$F$4)-('Исходник сравнение Дубай'!$D1351/2*'Таблица вводных'!$G$4)</f>
        <v>7</v>
      </c>
      <c r="E1459" s="44">
        <f>('Исходник сравнение Дубай'!$E1351/2)-(('Исходник сравнение Дубай'!$E1351/2-'Таблица вводных'!$F$5)*'Таблица вводных'!$G$5)</f>
        <v>0.82499999999999996</v>
      </c>
      <c r="F1459" s="44">
        <f>('Исходник сравнение Дубай'!$F1351/2+'Таблица вводных'!$F$6)-(('Исходник сравнение Дубай'!$F1351/2+'Таблица вводных'!$F$6)*'Таблица вводных'!$G$6)</f>
        <v>21.6</v>
      </c>
      <c r="G1459" s="44">
        <f>('Исходник сравнение Дубай'!$G1351/2)-(('Исходник сравнение Дубай'!$G1351/2)*'Таблица вводных'!$G$7)</f>
        <v>0</v>
      </c>
      <c r="H1459" s="45">
        <f>'Исходник сравнение Дубай'!$H1351/2</f>
        <v>0</v>
      </c>
      <c r="I1459" s="44">
        <f>'Исходник сравнение Дубай'!$I1351/2-(('Исходник сравнение Дубай'!$I1351/2)*'Таблица вводных'!$G$9)</f>
        <v>0</v>
      </c>
      <c r="J1459" s="22" t="s">
        <v>163</v>
      </c>
    </row>
    <row r="1460" spans="1:10" ht="13.2" customHeight="1">
      <c r="A1460" s="144" t="s">
        <v>276</v>
      </c>
      <c r="B1460" s="5">
        <v>45423</v>
      </c>
      <c r="C1460" s="40">
        <f>('Исходник сравнение Дубай'!$C1352/2)-(('Исходник сравнение Дубай'!$C1352/2)*'Таблица вводных'!$G$3)</f>
        <v>0</v>
      </c>
      <c r="D1460" s="40">
        <f>('Исходник сравнение Дубай'!$D1352/2+'Таблица вводных'!$F$4)-('Исходник сравнение Дубай'!$D1352/2*'Таблица вводных'!$G$4)</f>
        <v>7</v>
      </c>
      <c r="E1460" s="40">
        <f>('Исходник сравнение Дубай'!$E1352/2)-(('Исходник сравнение Дубай'!$E1352/2-'Таблица вводных'!$F$5)*'Таблица вводных'!$G$5)</f>
        <v>0.82499999999999996</v>
      </c>
      <c r="F1460" s="40">
        <f>('Исходник сравнение Дубай'!$F1352/2+'Таблица вводных'!$F$6)-(('Исходник сравнение Дубай'!$F1352/2+'Таблица вводных'!$F$6)*'Таблица вводных'!$G$6)</f>
        <v>21.6</v>
      </c>
      <c r="G1460" s="40">
        <f>('Исходник сравнение Дубай'!$G1352/2)-(('Исходник сравнение Дубай'!$G1352/2)*'Таблица вводных'!$G$7)</f>
        <v>0</v>
      </c>
      <c r="H1460" s="41">
        <f>'Исходник сравнение Дубай'!$H1352/2</f>
        <v>0</v>
      </c>
      <c r="I1460" s="40">
        <f>'Исходник сравнение Дубай'!$I1352/2-(('Исходник сравнение Дубай'!$I1352/2)*'Таблица вводных'!$G$9)</f>
        <v>0</v>
      </c>
      <c r="J1460" s="10" t="s">
        <v>277</v>
      </c>
    </row>
    <row r="1461" spans="1:10" ht="13.2" customHeight="1">
      <c r="A1461" s="140"/>
      <c r="B1461" s="5">
        <v>45426</v>
      </c>
      <c r="C1461" s="42">
        <f>('Исходник сравнение Дубай'!$C1353/2)-(('Исходник сравнение Дубай'!$C1353/2)*'Таблица вводных'!$G$3)</f>
        <v>0</v>
      </c>
      <c r="D1461" s="42">
        <f>('Исходник сравнение Дубай'!$D1353/2+'Таблица вводных'!$F$4)-('Исходник сравнение Дубай'!$D1353/2*'Таблица вводных'!$G$4)</f>
        <v>7</v>
      </c>
      <c r="E1461" s="42">
        <f>('Исходник сравнение Дубай'!$E1353/2)-(('Исходник сравнение Дубай'!$E1353/2-'Таблица вводных'!$F$5)*'Таблица вводных'!$G$5)</f>
        <v>0.82499999999999996</v>
      </c>
      <c r="F1461" s="42">
        <f>('Исходник сравнение Дубай'!$F1353/2+'Таблица вводных'!$F$6)-(('Исходник сравнение Дубай'!$F1353/2+'Таблица вводных'!$F$6)*'Таблица вводных'!$G$6)</f>
        <v>21.6</v>
      </c>
      <c r="G1461" s="42">
        <f>('Исходник сравнение Дубай'!$G1353/2)-(('Исходник сравнение Дубай'!$G1353/2)*'Таблица вводных'!$G$7)</f>
        <v>0</v>
      </c>
      <c r="H1461" s="43">
        <f>'Исходник сравнение Дубай'!$H1353/2</f>
        <v>0</v>
      </c>
      <c r="I1461" s="42">
        <f>'Исходник сравнение Дубай'!$I1353/2-(('Исходник сравнение Дубай'!$I1353/2)*'Таблица вводных'!$G$9)</f>
        <v>0</v>
      </c>
      <c r="J1461" s="13" t="s">
        <v>277</v>
      </c>
    </row>
    <row r="1462" spans="1:10" ht="13.2" customHeight="1">
      <c r="A1462" s="140"/>
      <c r="B1462" s="5">
        <v>45430</v>
      </c>
      <c r="C1462" s="42">
        <f>('Исходник сравнение Дубай'!$C1354/2)-(('Исходник сравнение Дубай'!$C1354/2)*'Таблица вводных'!$G$3)</f>
        <v>0</v>
      </c>
      <c r="D1462" s="42">
        <f>('Исходник сравнение Дубай'!$D1354/2+'Таблица вводных'!$F$4)-('Исходник сравнение Дубай'!$D1354/2*'Таблица вводных'!$G$4)</f>
        <v>7</v>
      </c>
      <c r="E1462" s="42">
        <f>('Исходник сравнение Дубай'!$E1354/2)-(('Исходник сравнение Дубай'!$E1354/2-'Таблица вводных'!$F$5)*'Таблица вводных'!$G$5)</f>
        <v>0.82499999999999996</v>
      </c>
      <c r="F1462" s="42">
        <f>('Исходник сравнение Дубай'!$F1354/2+'Таблица вводных'!$F$6)-(('Исходник сравнение Дубай'!$F1354/2+'Таблица вводных'!$F$6)*'Таблица вводных'!$G$6)</f>
        <v>21.6</v>
      </c>
      <c r="G1462" s="42">
        <f>('Исходник сравнение Дубай'!$G1354/2)-(('Исходник сравнение Дубай'!$G1354/2)*'Таблица вводных'!$G$7)</f>
        <v>0</v>
      </c>
      <c r="H1462" s="43">
        <f>'Исходник сравнение Дубай'!$H1354/2</f>
        <v>0</v>
      </c>
      <c r="I1462" s="42">
        <f>'Исходник сравнение Дубай'!$I1354/2-(('Исходник сравнение Дубай'!$I1354/2)*'Таблица вводных'!$G$9)</f>
        <v>0</v>
      </c>
      <c r="J1462" s="13" t="s">
        <v>277</v>
      </c>
    </row>
    <row r="1463" spans="1:10" ht="13.2" customHeight="1">
      <c r="A1463" s="140"/>
      <c r="B1463" s="5">
        <v>45433</v>
      </c>
      <c r="C1463" s="42">
        <f>('Исходник сравнение Дубай'!$C1355/2)-(('Исходник сравнение Дубай'!$C1355/2)*'Таблица вводных'!$G$3)</f>
        <v>0</v>
      </c>
      <c r="D1463" s="42">
        <f>('Исходник сравнение Дубай'!$D1355/2+'Таблица вводных'!$F$4)-('Исходник сравнение Дубай'!$D1355/2*'Таблица вводных'!$G$4)</f>
        <v>7</v>
      </c>
      <c r="E1463" s="42">
        <f>('Исходник сравнение Дубай'!$E1355/2)-(('Исходник сравнение Дубай'!$E1355/2-'Таблица вводных'!$F$5)*'Таблица вводных'!$G$5)</f>
        <v>0.82499999999999996</v>
      </c>
      <c r="F1463" s="42">
        <f>('Исходник сравнение Дубай'!$F1355/2+'Таблица вводных'!$F$6)-(('Исходник сравнение Дубай'!$F1355/2+'Таблица вводных'!$F$6)*'Таблица вводных'!$G$6)</f>
        <v>21.6</v>
      </c>
      <c r="G1463" s="42">
        <f>('Исходник сравнение Дубай'!$G1355/2)-(('Исходник сравнение Дубай'!$G1355/2)*'Таблица вводных'!$G$7)</f>
        <v>0</v>
      </c>
      <c r="H1463" s="43">
        <f>'Исходник сравнение Дубай'!$H1355/2</f>
        <v>0</v>
      </c>
      <c r="I1463" s="42">
        <f>'Исходник сравнение Дубай'!$I1355/2-(('Исходник сравнение Дубай'!$I1355/2)*'Таблица вводных'!$G$9)</f>
        <v>0</v>
      </c>
      <c r="J1463" s="13" t="s">
        <v>277</v>
      </c>
    </row>
    <row r="1464" spans="1:10" ht="13.2" customHeight="1">
      <c r="A1464" s="140"/>
      <c r="B1464" s="5">
        <v>45437</v>
      </c>
      <c r="C1464" s="42">
        <f>('Исходник сравнение Дубай'!$C1356/2)-(('Исходник сравнение Дубай'!$C1356/2)*'Таблица вводных'!$G$3)</f>
        <v>0</v>
      </c>
      <c r="D1464" s="42">
        <f>('Исходник сравнение Дубай'!$D1356/2+'Таблица вводных'!$F$4)-('Исходник сравнение Дубай'!$D1356/2*'Таблица вводных'!$G$4)</f>
        <v>7</v>
      </c>
      <c r="E1464" s="42">
        <f>('Исходник сравнение Дубай'!$E1356/2)-(('Исходник сравнение Дубай'!$E1356/2-'Таблица вводных'!$F$5)*'Таблица вводных'!$G$5)</f>
        <v>0.82499999999999996</v>
      </c>
      <c r="F1464" s="42">
        <f>('Исходник сравнение Дубай'!$F1356/2+'Таблица вводных'!$F$6)-(('Исходник сравнение Дубай'!$F1356/2+'Таблица вводных'!$F$6)*'Таблица вводных'!$G$6)</f>
        <v>21.6</v>
      </c>
      <c r="G1464" s="42">
        <f>('Исходник сравнение Дубай'!$G1356/2)-(('Исходник сравнение Дубай'!$G1356/2)*'Таблица вводных'!$G$7)</f>
        <v>0</v>
      </c>
      <c r="H1464" s="43">
        <f>'Исходник сравнение Дубай'!$H1356/2</f>
        <v>0</v>
      </c>
      <c r="I1464" s="42">
        <f>'Исходник сравнение Дубай'!$I1356/2-(('Исходник сравнение Дубай'!$I1356/2)*'Таблица вводных'!$G$9)</f>
        <v>0</v>
      </c>
      <c r="J1464" s="13" t="s">
        <v>277</v>
      </c>
    </row>
    <row r="1465" spans="1:10" ht="13.2" customHeight="1">
      <c r="A1465" s="140"/>
      <c r="B1465" s="5">
        <v>45440</v>
      </c>
      <c r="C1465" s="42">
        <f>('Исходник сравнение Дубай'!$C1357/2)-(('Исходник сравнение Дубай'!$C1357/2)*'Таблица вводных'!$G$3)</f>
        <v>0</v>
      </c>
      <c r="D1465" s="42">
        <f>('Исходник сравнение Дубай'!$D1357/2+'Таблица вводных'!$F$4)-('Исходник сравнение Дубай'!$D1357/2*'Таблица вводных'!$G$4)</f>
        <v>7</v>
      </c>
      <c r="E1465" s="42">
        <f>('Исходник сравнение Дубай'!$E1357/2)-(('Исходник сравнение Дубай'!$E1357/2-'Таблица вводных'!$F$5)*'Таблица вводных'!$G$5)</f>
        <v>0.82499999999999996</v>
      </c>
      <c r="F1465" s="42">
        <f>('Исходник сравнение Дубай'!$F1357/2+'Таблица вводных'!$F$6)-(('Исходник сравнение Дубай'!$F1357/2+'Таблица вводных'!$F$6)*'Таблица вводных'!$G$6)</f>
        <v>21.6</v>
      </c>
      <c r="G1465" s="42">
        <f>('Исходник сравнение Дубай'!$G1357/2)-(('Исходник сравнение Дубай'!$G1357/2)*'Таблица вводных'!$G$7)</f>
        <v>0</v>
      </c>
      <c r="H1465" s="43">
        <f>'Исходник сравнение Дубай'!$H1357/2</f>
        <v>0</v>
      </c>
      <c r="I1465" s="42">
        <f>'Исходник сравнение Дубай'!$I1357/2-(('Исходник сравнение Дубай'!$I1357/2)*'Таблица вводных'!$G$9)</f>
        <v>0</v>
      </c>
      <c r="J1465" s="13" t="s">
        <v>277</v>
      </c>
    </row>
    <row r="1466" spans="1:10" ht="13.2" customHeight="1">
      <c r="A1466" s="140"/>
      <c r="B1466" s="5">
        <v>45444</v>
      </c>
      <c r="C1466" s="42">
        <f>('Исходник сравнение Дубай'!$C1358/2)-(('Исходник сравнение Дубай'!$C1358/2)*'Таблица вводных'!$G$3)</f>
        <v>0</v>
      </c>
      <c r="D1466" s="42">
        <f>('Исходник сравнение Дубай'!$D1358/2+'Таблица вводных'!$F$4)-('Исходник сравнение Дубай'!$D1358/2*'Таблица вводных'!$G$4)</f>
        <v>7</v>
      </c>
      <c r="E1466" s="42">
        <f>('Исходник сравнение Дубай'!$E1358/2)-(('Исходник сравнение Дубай'!$E1358/2-'Таблица вводных'!$F$5)*'Таблица вводных'!$G$5)</f>
        <v>0.82499999999999996</v>
      </c>
      <c r="F1466" s="42">
        <f>('Исходник сравнение Дубай'!$F1358/2+'Таблица вводных'!$F$6)-(('Исходник сравнение Дубай'!$F1358/2+'Таблица вводных'!$F$6)*'Таблица вводных'!$G$6)</f>
        <v>21.6</v>
      </c>
      <c r="G1466" s="42">
        <f>('Исходник сравнение Дубай'!$G1358/2)-(('Исходник сравнение Дубай'!$G1358/2)*'Таблица вводных'!$G$7)</f>
        <v>0</v>
      </c>
      <c r="H1466" s="43">
        <f>'Исходник сравнение Дубай'!$H1358/2</f>
        <v>0</v>
      </c>
      <c r="I1466" s="42">
        <f>'Исходник сравнение Дубай'!$I1358/2-(('Исходник сравнение Дубай'!$I1358/2)*'Таблица вводных'!$G$9)</f>
        <v>0</v>
      </c>
      <c r="J1466" s="13" t="s">
        <v>277</v>
      </c>
    </row>
    <row r="1467" spans="1:10" ht="13.2" customHeight="1">
      <c r="A1467" s="140"/>
      <c r="B1467" s="5">
        <v>45447</v>
      </c>
      <c r="C1467" s="42">
        <f>('Исходник сравнение Дубай'!$C1359/2)-(('Исходник сравнение Дубай'!$C1359/2)*'Таблица вводных'!$G$3)</f>
        <v>0</v>
      </c>
      <c r="D1467" s="42">
        <f>('Исходник сравнение Дубай'!$D1359/2+'Таблица вводных'!$F$4)-('Исходник сравнение Дубай'!$D1359/2*'Таблица вводных'!$G$4)</f>
        <v>7</v>
      </c>
      <c r="E1467" s="42">
        <f>('Исходник сравнение Дубай'!$E1359/2)-(('Исходник сравнение Дубай'!$E1359/2-'Таблица вводных'!$F$5)*'Таблица вводных'!$G$5)</f>
        <v>0.82499999999999996</v>
      </c>
      <c r="F1467" s="42">
        <f>('Исходник сравнение Дубай'!$F1359/2+'Таблица вводных'!$F$6)-(('Исходник сравнение Дубай'!$F1359/2+'Таблица вводных'!$F$6)*'Таблица вводных'!$G$6)</f>
        <v>21.6</v>
      </c>
      <c r="G1467" s="42">
        <f>('Исходник сравнение Дубай'!$G1359/2)-(('Исходник сравнение Дубай'!$G1359/2)*'Таблица вводных'!$G$7)</f>
        <v>0</v>
      </c>
      <c r="H1467" s="43">
        <f>'Исходник сравнение Дубай'!$H1359/2</f>
        <v>0</v>
      </c>
      <c r="I1467" s="42">
        <f>'Исходник сравнение Дубай'!$I1359/2-(('Исходник сравнение Дубай'!$I1359/2)*'Таблица вводных'!$G$9)</f>
        <v>0</v>
      </c>
      <c r="J1467" s="13" t="s">
        <v>277</v>
      </c>
    </row>
    <row r="1468" spans="1:10" ht="13.2" customHeight="1">
      <c r="A1468" s="140"/>
      <c r="B1468" s="5">
        <v>45451</v>
      </c>
      <c r="C1468" s="42">
        <f>('Исходник сравнение Дубай'!$C1360/2)-(('Исходник сравнение Дубай'!$C1360/2)*'Таблица вводных'!$G$3)</f>
        <v>0</v>
      </c>
      <c r="D1468" s="42">
        <f>('Исходник сравнение Дубай'!$D1360/2+'Таблица вводных'!$F$4)-('Исходник сравнение Дубай'!$D1360/2*'Таблица вводных'!$G$4)</f>
        <v>7</v>
      </c>
      <c r="E1468" s="42">
        <f>('Исходник сравнение Дубай'!$E1360/2)-(('Исходник сравнение Дубай'!$E1360/2-'Таблица вводных'!$F$5)*'Таблица вводных'!$G$5)</f>
        <v>0.82499999999999996</v>
      </c>
      <c r="F1468" s="42">
        <f>('Исходник сравнение Дубай'!$F1360/2+'Таблица вводных'!$F$6)-(('Исходник сравнение Дубай'!$F1360/2+'Таблица вводных'!$F$6)*'Таблица вводных'!$G$6)</f>
        <v>21.6</v>
      </c>
      <c r="G1468" s="42">
        <f>('Исходник сравнение Дубай'!$G1360/2)-(('Исходник сравнение Дубай'!$G1360/2)*'Таблица вводных'!$G$7)</f>
        <v>0</v>
      </c>
      <c r="H1468" s="43">
        <f>'Исходник сравнение Дубай'!$H1360/2</f>
        <v>0</v>
      </c>
      <c r="I1468" s="42">
        <f>'Исходник сравнение Дубай'!$I1360/2-(('Исходник сравнение Дубай'!$I1360/2)*'Таблица вводных'!$G$9)</f>
        <v>0</v>
      </c>
      <c r="J1468" s="13" t="s">
        <v>277</v>
      </c>
    </row>
    <row r="1469" spans="1:10" ht="13.2" customHeight="1">
      <c r="A1469" s="140"/>
      <c r="B1469" s="5">
        <v>45454</v>
      </c>
      <c r="C1469" s="42">
        <f>('Исходник сравнение Дубай'!$C1361/2)-(('Исходник сравнение Дубай'!$C1361/2)*'Таблица вводных'!$G$3)</f>
        <v>0</v>
      </c>
      <c r="D1469" s="42">
        <f>('Исходник сравнение Дубай'!$D1361/2+'Таблица вводных'!$F$4)-('Исходник сравнение Дубай'!$D1361/2*'Таблица вводных'!$G$4)</f>
        <v>7</v>
      </c>
      <c r="E1469" s="42">
        <f>('Исходник сравнение Дубай'!$E1361/2)-(('Исходник сравнение Дубай'!$E1361/2-'Таблица вводных'!$F$5)*'Таблица вводных'!$G$5)</f>
        <v>0.82499999999999996</v>
      </c>
      <c r="F1469" s="42">
        <f>('Исходник сравнение Дубай'!$F1361/2+'Таблица вводных'!$F$6)-(('Исходник сравнение Дубай'!$F1361/2+'Таблица вводных'!$F$6)*'Таблица вводных'!$G$6)</f>
        <v>21.6</v>
      </c>
      <c r="G1469" s="42">
        <f>('Исходник сравнение Дубай'!$G1361/2)-(('Исходник сравнение Дубай'!$G1361/2)*'Таблица вводных'!$G$7)</f>
        <v>0</v>
      </c>
      <c r="H1469" s="43">
        <f>'Исходник сравнение Дубай'!$H1361/2</f>
        <v>0</v>
      </c>
      <c r="I1469" s="42">
        <f>'Исходник сравнение Дубай'!$I1361/2-(('Исходник сравнение Дубай'!$I1361/2)*'Таблица вводных'!$G$9)</f>
        <v>0</v>
      </c>
      <c r="J1469" s="13" t="s">
        <v>277</v>
      </c>
    </row>
    <row r="1470" spans="1:10" ht="13.2" customHeight="1">
      <c r="A1470" s="140"/>
      <c r="B1470" s="5"/>
      <c r="C1470" s="42">
        <f>('Исходник сравнение Дубай'!$C1362/2)-(('Исходник сравнение Дубай'!$C1362/2)*'Таблица вводных'!$G$3)</f>
        <v>0</v>
      </c>
      <c r="D1470" s="42">
        <f>('Исходник сравнение Дубай'!$D1362/2+'Таблица вводных'!$F$4)-('Исходник сравнение Дубай'!$D1362/2*'Таблица вводных'!$G$4)</f>
        <v>7</v>
      </c>
      <c r="E1470" s="42">
        <f>('Исходник сравнение Дубай'!$E1362/2)-(('Исходник сравнение Дубай'!$E1362/2-'Таблица вводных'!$F$5)*'Таблица вводных'!$G$5)</f>
        <v>0.82499999999999996</v>
      </c>
      <c r="F1470" s="42">
        <f>('Исходник сравнение Дубай'!$F1362/2+'Таблица вводных'!$F$6)-(('Исходник сравнение Дубай'!$F1362/2+'Таблица вводных'!$F$6)*'Таблица вводных'!$G$6)</f>
        <v>21.6</v>
      </c>
      <c r="G1470" s="42">
        <f>('Исходник сравнение Дубай'!$G1362/2)-(('Исходник сравнение Дубай'!$G1362/2)*'Таблица вводных'!$G$7)</f>
        <v>0</v>
      </c>
      <c r="H1470" s="43">
        <f>'Исходник сравнение Дубай'!$H1362/2</f>
        <v>0</v>
      </c>
      <c r="I1470" s="42">
        <f>'Исходник сравнение Дубай'!$I1362/2-(('Исходник сравнение Дубай'!$I1362/2)*'Таблица вводных'!$G$9)</f>
        <v>0</v>
      </c>
      <c r="J1470" s="13" t="s">
        <v>277</v>
      </c>
    </row>
    <row r="1471" spans="1:10" ht="13.2" customHeight="1">
      <c r="A1471" s="140"/>
      <c r="B1471" s="5"/>
      <c r="C1471" s="42">
        <f>('Исходник сравнение Дубай'!$C1363/2)-(('Исходник сравнение Дубай'!$C1363/2)*'Таблица вводных'!$G$3)</f>
        <v>0</v>
      </c>
      <c r="D1471" s="42">
        <f>('Исходник сравнение Дубай'!$D1363/2+'Таблица вводных'!$F$4)-('Исходник сравнение Дубай'!$D1363/2*'Таблица вводных'!$G$4)</f>
        <v>7</v>
      </c>
      <c r="E1471" s="42">
        <f>('Исходник сравнение Дубай'!$E1363/2)-(('Исходник сравнение Дубай'!$E1363/2-'Таблица вводных'!$F$5)*'Таблица вводных'!$G$5)</f>
        <v>0.82499999999999996</v>
      </c>
      <c r="F1471" s="42">
        <f>('Исходник сравнение Дубай'!$F1363/2+'Таблица вводных'!$F$6)-(('Исходник сравнение Дубай'!$F1363/2+'Таблица вводных'!$F$6)*'Таблица вводных'!$G$6)</f>
        <v>21.6</v>
      </c>
      <c r="G1471" s="42">
        <f>('Исходник сравнение Дубай'!$G1363/2)-(('Исходник сравнение Дубай'!$G1363/2)*'Таблица вводных'!$G$7)</f>
        <v>0</v>
      </c>
      <c r="H1471" s="43">
        <f>'Исходник сравнение Дубай'!$H1363/2</f>
        <v>0</v>
      </c>
      <c r="I1471" s="42">
        <f>'Исходник сравнение Дубай'!$I1363/2-(('Исходник сравнение Дубай'!$I1363/2)*'Таблица вводных'!$G$9)</f>
        <v>0</v>
      </c>
      <c r="J1471" s="13" t="s">
        <v>277</v>
      </c>
    </row>
    <row r="1472" spans="1:10" ht="13.2" customHeight="1">
      <c r="A1472" s="140"/>
      <c r="B1472" s="5"/>
      <c r="C1472" s="42">
        <f>('Исходник сравнение Дубай'!$C1364/2)-(('Исходник сравнение Дубай'!$C1364/2)*'Таблица вводных'!$G$3)</f>
        <v>0</v>
      </c>
      <c r="D1472" s="42">
        <f>('Исходник сравнение Дубай'!$D1364/2+'Таблица вводных'!$F$4)-('Исходник сравнение Дубай'!$D1364/2*'Таблица вводных'!$G$4)</f>
        <v>7</v>
      </c>
      <c r="E1472" s="42">
        <f>('Исходник сравнение Дубай'!$E1364/2)-(('Исходник сравнение Дубай'!$E1364/2-'Таблица вводных'!$F$5)*'Таблица вводных'!$G$5)</f>
        <v>0.82499999999999996</v>
      </c>
      <c r="F1472" s="42">
        <f>('Исходник сравнение Дубай'!$F1364/2+'Таблица вводных'!$F$6)-(('Исходник сравнение Дубай'!$F1364/2+'Таблица вводных'!$F$6)*'Таблица вводных'!$G$6)</f>
        <v>21.6</v>
      </c>
      <c r="G1472" s="42">
        <f>('Исходник сравнение Дубай'!$G1364/2)-(('Исходник сравнение Дубай'!$G1364/2)*'Таблица вводных'!$G$7)</f>
        <v>0</v>
      </c>
      <c r="H1472" s="43">
        <f>'Исходник сравнение Дубай'!$H1364/2</f>
        <v>0</v>
      </c>
      <c r="I1472" s="42">
        <f>'Исходник сравнение Дубай'!$I1364/2-(('Исходник сравнение Дубай'!$I1364/2)*'Таблица вводных'!$G$9)</f>
        <v>0</v>
      </c>
      <c r="J1472" s="13" t="s">
        <v>277</v>
      </c>
    </row>
    <row r="1473" spans="1:10" ht="13.2" customHeight="1">
      <c r="A1473" s="140"/>
      <c r="B1473" s="5"/>
      <c r="C1473" s="42">
        <f>('Исходник сравнение Дубай'!$C1365/2)-(('Исходник сравнение Дубай'!$C1365/2)*'Таблица вводных'!$G$3)</f>
        <v>0</v>
      </c>
      <c r="D1473" s="42">
        <f>('Исходник сравнение Дубай'!$D1365/2+'Таблица вводных'!$F$4)-('Исходник сравнение Дубай'!$D1365/2*'Таблица вводных'!$G$4)</f>
        <v>7</v>
      </c>
      <c r="E1473" s="42">
        <f>('Исходник сравнение Дубай'!$E1365/2)-(('Исходник сравнение Дубай'!$E1365/2-'Таблица вводных'!$F$5)*'Таблица вводных'!$G$5)</f>
        <v>0.82499999999999996</v>
      </c>
      <c r="F1473" s="42">
        <f>('Исходник сравнение Дубай'!$F1365/2+'Таблица вводных'!$F$6)-(('Исходник сравнение Дубай'!$F1365/2+'Таблица вводных'!$F$6)*'Таблица вводных'!$G$6)</f>
        <v>21.6</v>
      </c>
      <c r="G1473" s="42">
        <f>('Исходник сравнение Дубай'!$G1365/2)-(('Исходник сравнение Дубай'!$G1365/2)*'Таблица вводных'!$G$7)</f>
        <v>0</v>
      </c>
      <c r="H1473" s="43">
        <f>'Исходник сравнение Дубай'!$H1365/2</f>
        <v>0</v>
      </c>
      <c r="I1473" s="42">
        <f>'Исходник сравнение Дубай'!$I1365/2-(('Исходник сравнение Дубай'!$I1365/2)*'Таблица вводных'!$G$9)</f>
        <v>0</v>
      </c>
      <c r="J1473" s="13" t="s">
        <v>277</v>
      </c>
    </row>
    <row r="1474" spans="1:10" ht="13.2" customHeight="1">
      <c r="A1474" s="140"/>
      <c r="B1474" s="5"/>
      <c r="C1474" s="42">
        <f>('Исходник сравнение Дубай'!$C1366/2)-(('Исходник сравнение Дубай'!$C1366/2)*'Таблица вводных'!$G$3)</f>
        <v>0</v>
      </c>
      <c r="D1474" s="42">
        <f>('Исходник сравнение Дубай'!$D1366/2+'Таблица вводных'!$F$4)-('Исходник сравнение Дубай'!$D1366/2*'Таблица вводных'!$G$4)</f>
        <v>7</v>
      </c>
      <c r="E1474" s="42">
        <f>('Исходник сравнение Дубай'!$E1366/2)-(('Исходник сравнение Дубай'!$E1366/2-'Таблица вводных'!$F$5)*'Таблица вводных'!$G$5)</f>
        <v>0.82499999999999996</v>
      </c>
      <c r="F1474" s="42">
        <f>('Исходник сравнение Дубай'!$F1366/2+'Таблица вводных'!$F$6)-(('Исходник сравнение Дубай'!$F1366/2+'Таблица вводных'!$F$6)*'Таблица вводных'!$G$6)</f>
        <v>21.6</v>
      </c>
      <c r="G1474" s="42">
        <f>('Исходник сравнение Дубай'!$G1366/2)-(('Исходник сравнение Дубай'!$G1366/2)*'Таблица вводных'!$G$7)</f>
        <v>0</v>
      </c>
      <c r="H1474" s="43">
        <f>'Исходник сравнение Дубай'!$H1366/2</f>
        <v>0</v>
      </c>
      <c r="I1474" s="42">
        <f>'Исходник сравнение Дубай'!$I1366/2-(('Исходник сравнение Дубай'!$I1366/2)*'Таблица вводных'!$G$9)</f>
        <v>0</v>
      </c>
      <c r="J1474" s="13" t="s">
        <v>277</v>
      </c>
    </row>
    <row r="1475" spans="1:10" ht="13.2" customHeight="1">
      <c r="A1475" s="140"/>
      <c r="B1475" s="5"/>
      <c r="C1475" s="42">
        <f>('Исходник сравнение Дубай'!$C1367/2)-(('Исходник сравнение Дубай'!$C1367/2)*'Таблица вводных'!$G$3)</f>
        <v>0</v>
      </c>
      <c r="D1475" s="42">
        <f>('Исходник сравнение Дубай'!$D1367/2+'Таблица вводных'!$F$4)-('Исходник сравнение Дубай'!$D1367/2*'Таблица вводных'!$G$4)</f>
        <v>7</v>
      </c>
      <c r="E1475" s="42">
        <f>('Исходник сравнение Дубай'!$E1367/2)-(('Исходник сравнение Дубай'!$E1367/2-'Таблица вводных'!$F$5)*'Таблица вводных'!$G$5)</f>
        <v>0.82499999999999996</v>
      </c>
      <c r="F1475" s="42">
        <f>('Исходник сравнение Дубай'!$F1367/2+'Таблица вводных'!$F$6)-(('Исходник сравнение Дубай'!$F1367/2+'Таблица вводных'!$F$6)*'Таблица вводных'!$G$6)</f>
        <v>21.6</v>
      </c>
      <c r="G1475" s="42">
        <f>('Исходник сравнение Дубай'!$G1367/2)-(('Исходник сравнение Дубай'!$G1367/2)*'Таблица вводных'!$G$7)</f>
        <v>0</v>
      </c>
      <c r="H1475" s="43">
        <f>'Исходник сравнение Дубай'!$H1367/2</f>
        <v>0</v>
      </c>
      <c r="I1475" s="42">
        <f>'Исходник сравнение Дубай'!$I1367/2-(('Исходник сравнение Дубай'!$I1367/2)*'Таблица вводных'!$G$9)</f>
        <v>0</v>
      </c>
      <c r="J1475" s="13" t="s">
        <v>277</v>
      </c>
    </row>
    <row r="1476" spans="1:10" ht="13.2" customHeight="1">
      <c r="A1476" s="140"/>
      <c r="B1476" s="5"/>
      <c r="C1476" s="42">
        <f>('Исходник сравнение Дубай'!$C1368/2)-(('Исходник сравнение Дубай'!$C1368/2)*'Таблица вводных'!$G$3)</f>
        <v>0</v>
      </c>
      <c r="D1476" s="42">
        <f>('Исходник сравнение Дубай'!$D1368/2+'Таблица вводных'!$F$4)-('Исходник сравнение Дубай'!$D1368/2*'Таблица вводных'!$G$4)</f>
        <v>7</v>
      </c>
      <c r="E1476" s="42">
        <f>('Исходник сравнение Дубай'!$E1368/2)-(('Исходник сравнение Дубай'!$E1368/2-'Таблица вводных'!$F$5)*'Таблица вводных'!$G$5)</f>
        <v>0.82499999999999996</v>
      </c>
      <c r="F1476" s="42">
        <f>('Исходник сравнение Дубай'!$F1368/2+'Таблица вводных'!$F$6)-(('Исходник сравнение Дубай'!$F1368/2+'Таблица вводных'!$F$6)*'Таблица вводных'!$G$6)</f>
        <v>21.6</v>
      </c>
      <c r="G1476" s="42">
        <f>('Исходник сравнение Дубай'!$G1368/2)-(('Исходник сравнение Дубай'!$G1368/2)*'Таблица вводных'!$G$7)</f>
        <v>0</v>
      </c>
      <c r="H1476" s="43">
        <f>'Исходник сравнение Дубай'!$H1368/2</f>
        <v>0</v>
      </c>
      <c r="I1476" s="42">
        <f>'Исходник сравнение Дубай'!$I1368/2-(('Исходник сравнение Дубай'!$I1368/2)*'Таблица вводных'!$G$9)</f>
        <v>0</v>
      </c>
      <c r="J1476" s="13" t="s">
        <v>277</v>
      </c>
    </row>
    <row r="1477" spans="1:10" ht="13.2" customHeight="1">
      <c r="A1477" s="141"/>
      <c r="B1477" s="18"/>
      <c r="C1477" s="44">
        <f>('Исходник сравнение Дубай'!$C1369/2)-(('Исходник сравнение Дубай'!$C1369/2)*'Таблица вводных'!$G$3)</f>
        <v>0</v>
      </c>
      <c r="D1477" s="44">
        <f>('Исходник сравнение Дубай'!$D1369/2+'Таблица вводных'!$F$4)-('Исходник сравнение Дубай'!$D1369/2*'Таблица вводных'!$G$4)</f>
        <v>7</v>
      </c>
      <c r="E1477" s="44">
        <f>('Исходник сравнение Дубай'!$E1369/2)-(('Исходник сравнение Дубай'!$E1369/2-'Таблица вводных'!$F$5)*'Таблица вводных'!$G$5)</f>
        <v>0.82499999999999996</v>
      </c>
      <c r="F1477" s="44">
        <f>('Исходник сравнение Дубай'!$F1369/2+'Таблица вводных'!$F$6)-(('Исходник сравнение Дубай'!$F1369/2+'Таблица вводных'!$F$6)*'Таблица вводных'!$G$6)</f>
        <v>21.6</v>
      </c>
      <c r="G1477" s="44">
        <f>('Исходник сравнение Дубай'!$G1369/2)-(('Исходник сравнение Дубай'!$G1369/2)*'Таблица вводных'!$G$7)</f>
        <v>0</v>
      </c>
      <c r="H1477" s="45">
        <f>'Исходник сравнение Дубай'!$H1369/2</f>
        <v>0</v>
      </c>
      <c r="I1477" s="44">
        <f>'Исходник сравнение Дубай'!$I1369/2-(('Исходник сравнение Дубай'!$I1369/2)*'Таблица вводных'!$G$9)</f>
        <v>0</v>
      </c>
      <c r="J1477" s="22" t="s">
        <v>277</v>
      </c>
    </row>
    <row r="1478" spans="1:10" ht="13.2" customHeight="1">
      <c r="A1478" s="144" t="s">
        <v>278</v>
      </c>
      <c r="B1478" s="5">
        <v>45423</v>
      </c>
      <c r="C1478" s="40">
        <f>('Исходник сравнение Дубай'!$C1370/2)-(('Исходник сравнение Дубай'!$C1370/2)*'Таблица вводных'!$G$3)</f>
        <v>0</v>
      </c>
      <c r="D1478" s="40">
        <f>('Исходник сравнение Дубай'!$D1370/2+'Таблица вводных'!$F$4)-('Исходник сравнение Дубай'!$D1370/2*'Таблица вводных'!$G$4)</f>
        <v>7</v>
      </c>
      <c r="E1478" s="40">
        <f>('Исходник сравнение Дубай'!$E1370/2)-(('Исходник сравнение Дубай'!$E1370/2-'Таблица вводных'!$F$5)*'Таблица вводных'!$G$5)</f>
        <v>0.82499999999999996</v>
      </c>
      <c r="F1478" s="40">
        <f>('Исходник сравнение Дубай'!$F1370/2+'Таблица вводных'!$F$6)-(('Исходник сравнение Дубай'!$F1370/2+'Таблица вводных'!$F$6)*'Таблица вводных'!$G$6)</f>
        <v>21.6</v>
      </c>
      <c r="G1478" s="40">
        <f>('Исходник сравнение Дубай'!$G1370/2)-(('Исходник сравнение Дубай'!$G1370/2)*'Таблица вводных'!$G$7)</f>
        <v>0</v>
      </c>
      <c r="H1478" s="41">
        <f>'Исходник сравнение Дубай'!$H1370/2</f>
        <v>0</v>
      </c>
      <c r="I1478" s="40">
        <f>'Исходник сравнение Дубай'!$I1370/2-(('Исходник сравнение Дубай'!$I1370/2)*'Таблица вводных'!$G$9)</f>
        <v>0</v>
      </c>
      <c r="J1478" s="10" t="s">
        <v>279</v>
      </c>
    </row>
    <row r="1479" spans="1:10" ht="13.2" customHeight="1">
      <c r="A1479" s="140"/>
      <c r="B1479" s="5">
        <v>45426</v>
      </c>
      <c r="C1479" s="42">
        <f>('Исходник сравнение Дубай'!$C1371/2)-(('Исходник сравнение Дубай'!$C1371/2)*'Таблица вводных'!$G$3)</f>
        <v>0</v>
      </c>
      <c r="D1479" s="42">
        <f>('Исходник сравнение Дубай'!$D1371/2+'Таблица вводных'!$F$4)-('Исходник сравнение Дубай'!$D1371/2*'Таблица вводных'!$G$4)</f>
        <v>7</v>
      </c>
      <c r="E1479" s="42">
        <f>('Исходник сравнение Дубай'!$E1371/2)-(('Исходник сравнение Дубай'!$E1371/2-'Таблица вводных'!$F$5)*'Таблица вводных'!$G$5)</f>
        <v>0.82499999999999996</v>
      </c>
      <c r="F1479" s="42">
        <f>('Исходник сравнение Дубай'!$F1371/2+'Таблица вводных'!$F$6)-(('Исходник сравнение Дубай'!$F1371/2+'Таблица вводных'!$F$6)*'Таблица вводных'!$G$6)</f>
        <v>21.6</v>
      </c>
      <c r="G1479" s="42">
        <f>('Исходник сравнение Дубай'!$G1371/2)-(('Исходник сравнение Дубай'!$G1371/2)*'Таблица вводных'!$G$7)</f>
        <v>0</v>
      </c>
      <c r="H1479" s="43">
        <f>'Исходник сравнение Дубай'!$H1371/2</f>
        <v>0</v>
      </c>
      <c r="I1479" s="42">
        <f>'Исходник сравнение Дубай'!$I1371/2-(('Исходник сравнение Дубай'!$I1371/2)*'Таблица вводных'!$G$9)</f>
        <v>0</v>
      </c>
      <c r="J1479" s="13" t="s">
        <v>279</v>
      </c>
    </row>
    <row r="1480" spans="1:10" ht="13.2" customHeight="1">
      <c r="A1480" s="140"/>
      <c r="B1480" s="5">
        <v>45430</v>
      </c>
      <c r="C1480" s="42">
        <f>('Исходник сравнение Дубай'!$C1372/2)-(('Исходник сравнение Дубай'!$C1372/2)*'Таблица вводных'!$G$3)</f>
        <v>0</v>
      </c>
      <c r="D1480" s="42">
        <f>('Исходник сравнение Дубай'!$D1372/2+'Таблица вводных'!$F$4)-('Исходник сравнение Дубай'!$D1372/2*'Таблица вводных'!$G$4)</f>
        <v>7</v>
      </c>
      <c r="E1480" s="42">
        <f>('Исходник сравнение Дубай'!$E1372/2)-(('Исходник сравнение Дубай'!$E1372/2-'Таблица вводных'!$F$5)*'Таблица вводных'!$G$5)</f>
        <v>0.82499999999999996</v>
      </c>
      <c r="F1480" s="42">
        <f>('Исходник сравнение Дубай'!$F1372/2+'Таблица вводных'!$F$6)-(('Исходник сравнение Дубай'!$F1372/2+'Таблица вводных'!$F$6)*'Таблица вводных'!$G$6)</f>
        <v>21.6</v>
      </c>
      <c r="G1480" s="42">
        <f>('Исходник сравнение Дубай'!$G1372/2)-(('Исходник сравнение Дубай'!$G1372/2)*'Таблица вводных'!$G$7)</f>
        <v>0</v>
      </c>
      <c r="H1480" s="43">
        <f>'Исходник сравнение Дубай'!$H1372/2</f>
        <v>0</v>
      </c>
      <c r="I1480" s="42">
        <f>'Исходник сравнение Дубай'!$I1372/2-(('Исходник сравнение Дубай'!$I1372/2)*'Таблица вводных'!$G$9)</f>
        <v>0</v>
      </c>
      <c r="J1480" s="13" t="s">
        <v>279</v>
      </c>
    </row>
    <row r="1481" spans="1:10" ht="13.2" customHeight="1">
      <c r="A1481" s="140"/>
      <c r="B1481" s="5">
        <v>45433</v>
      </c>
      <c r="C1481" s="42">
        <f>('Исходник сравнение Дубай'!$C1373/2)-(('Исходник сравнение Дубай'!$C1373/2)*'Таблица вводных'!$G$3)</f>
        <v>0</v>
      </c>
      <c r="D1481" s="42">
        <f>('Исходник сравнение Дубай'!$D1373/2+'Таблица вводных'!$F$4)-('Исходник сравнение Дубай'!$D1373/2*'Таблица вводных'!$G$4)</f>
        <v>7</v>
      </c>
      <c r="E1481" s="42">
        <f>('Исходник сравнение Дубай'!$E1373/2)-(('Исходник сравнение Дубай'!$E1373/2-'Таблица вводных'!$F$5)*'Таблица вводных'!$G$5)</f>
        <v>0.82499999999999996</v>
      </c>
      <c r="F1481" s="42">
        <f>('Исходник сравнение Дубай'!$F1373/2+'Таблица вводных'!$F$6)-(('Исходник сравнение Дубай'!$F1373/2+'Таблица вводных'!$F$6)*'Таблица вводных'!$G$6)</f>
        <v>21.6</v>
      </c>
      <c r="G1481" s="42">
        <f>('Исходник сравнение Дубай'!$G1373/2)-(('Исходник сравнение Дубай'!$G1373/2)*'Таблица вводных'!$G$7)</f>
        <v>0</v>
      </c>
      <c r="H1481" s="43">
        <f>'Исходник сравнение Дубай'!$H1373/2</f>
        <v>0</v>
      </c>
      <c r="I1481" s="42">
        <f>'Исходник сравнение Дубай'!$I1373/2-(('Исходник сравнение Дубай'!$I1373/2)*'Таблица вводных'!$G$9)</f>
        <v>0</v>
      </c>
      <c r="J1481" s="13" t="s">
        <v>279</v>
      </c>
    </row>
    <row r="1482" spans="1:10" ht="13.2" customHeight="1">
      <c r="A1482" s="140"/>
      <c r="B1482" s="5">
        <v>45437</v>
      </c>
      <c r="C1482" s="42">
        <f>('Исходник сравнение Дубай'!$C1374/2)-(('Исходник сравнение Дубай'!$C1374/2)*'Таблица вводных'!$G$3)</f>
        <v>0</v>
      </c>
      <c r="D1482" s="42">
        <f>('Исходник сравнение Дубай'!$D1374/2+'Таблица вводных'!$F$4)-('Исходник сравнение Дубай'!$D1374/2*'Таблица вводных'!$G$4)</f>
        <v>7</v>
      </c>
      <c r="E1482" s="42">
        <f>('Исходник сравнение Дубай'!$E1374/2)-(('Исходник сравнение Дубай'!$E1374/2-'Таблица вводных'!$F$5)*'Таблица вводных'!$G$5)</f>
        <v>0.82499999999999996</v>
      </c>
      <c r="F1482" s="42">
        <f>('Исходник сравнение Дубай'!$F1374/2+'Таблица вводных'!$F$6)-(('Исходник сравнение Дубай'!$F1374/2+'Таблица вводных'!$F$6)*'Таблица вводных'!$G$6)</f>
        <v>21.6</v>
      </c>
      <c r="G1482" s="42">
        <f>('Исходник сравнение Дубай'!$G1374/2)-(('Исходник сравнение Дубай'!$G1374/2)*'Таблица вводных'!$G$7)</f>
        <v>0</v>
      </c>
      <c r="H1482" s="43">
        <f>'Исходник сравнение Дубай'!$H1374/2</f>
        <v>0</v>
      </c>
      <c r="I1482" s="42">
        <f>'Исходник сравнение Дубай'!$I1374/2-(('Исходник сравнение Дубай'!$I1374/2)*'Таблица вводных'!$G$9)</f>
        <v>0</v>
      </c>
      <c r="J1482" s="13" t="s">
        <v>279</v>
      </c>
    </row>
    <row r="1483" spans="1:10" ht="13.2" customHeight="1">
      <c r="A1483" s="140"/>
      <c r="B1483" s="5">
        <v>45440</v>
      </c>
      <c r="C1483" s="42">
        <f>('Исходник сравнение Дубай'!$C1375/2)-(('Исходник сравнение Дубай'!$C1375/2)*'Таблица вводных'!$G$3)</f>
        <v>0</v>
      </c>
      <c r="D1483" s="42">
        <f>('Исходник сравнение Дубай'!$D1375/2+'Таблица вводных'!$F$4)-('Исходник сравнение Дубай'!$D1375/2*'Таблица вводных'!$G$4)</f>
        <v>7</v>
      </c>
      <c r="E1483" s="42">
        <f>('Исходник сравнение Дубай'!$E1375/2)-(('Исходник сравнение Дубай'!$E1375/2-'Таблица вводных'!$F$5)*'Таблица вводных'!$G$5)</f>
        <v>0.82499999999999996</v>
      </c>
      <c r="F1483" s="42">
        <f>('Исходник сравнение Дубай'!$F1375/2+'Таблица вводных'!$F$6)-(('Исходник сравнение Дубай'!$F1375/2+'Таблица вводных'!$F$6)*'Таблица вводных'!$G$6)</f>
        <v>21.6</v>
      </c>
      <c r="G1483" s="42">
        <f>('Исходник сравнение Дубай'!$G1375/2)-(('Исходник сравнение Дубай'!$G1375/2)*'Таблица вводных'!$G$7)</f>
        <v>0</v>
      </c>
      <c r="H1483" s="43">
        <f>'Исходник сравнение Дубай'!$H1375/2</f>
        <v>0</v>
      </c>
      <c r="I1483" s="42">
        <f>'Исходник сравнение Дубай'!$I1375/2-(('Исходник сравнение Дубай'!$I1375/2)*'Таблица вводных'!$G$9)</f>
        <v>0</v>
      </c>
      <c r="J1483" s="13" t="s">
        <v>279</v>
      </c>
    </row>
    <row r="1484" spans="1:10" ht="13.2" customHeight="1">
      <c r="A1484" s="140"/>
      <c r="B1484" s="5">
        <v>45444</v>
      </c>
      <c r="C1484" s="42">
        <f>('Исходник сравнение Дубай'!$C1376/2)-(('Исходник сравнение Дубай'!$C1376/2)*'Таблица вводных'!$G$3)</f>
        <v>0</v>
      </c>
      <c r="D1484" s="42">
        <f>('Исходник сравнение Дубай'!$D1376/2+'Таблица вводных'!$F$4)-('Исходник сравнение Дубай'!$D1376/2*'Таблица вводных'!$G$4)</f>
        <v>7</v>
      </c>
      <c r="E1484" s="42">
        <f>('Исходник сравнение Дубай'!$E1376/2)-(('Исходник сравнение Дубай'!$E1376/2-'Таблица вводных'!$F$5)*'Таблица вводных'!$G$5)</f>
        <v>0.82499999999999996</v>
      </c>
      <c r="F1484" s="42">
        <f>('Исходник сравнение Дубай'!$F1376/2+'Таблица вводных'!$F$6)-(('Исходник сравнение Дубай'!$F1376/2+'Таблица вводных'!$F$6)*'Таблица вводных'!$G$6)</f>
        <v>21.6</v>
      </c>
      <c r="G1484" s="42">
        <f>('Исходник сравнение Дубай'!$G1376/2)-(('Исходник сравнение Дубай'!$G1376/2)*'Таблица вводных'!$G$7)</f>
        <v>0</v>
      </c>
      <c r="H1484" s="43">
        <f>'Исходник сравнение Дубай'!$H1376/2</f>
        <v>0</v>
      </c>
      <c r="I1484" s="42">
        <f>'Исходник сравнение Дубай'!$I1376/2-(('Исходник сравнение Дубай'!$I1376/2)*'Таблица вводных'!$G$9)</f>
        <v>0</v>
      </c>
      <c r="J1484" s="13" t="s">
        <v>279</v>
      </c>
    </row>
    <row r="1485" spans="1:10" ht="13.2" customHeight="1">
      <c r="A1485" s="140"/>
      <c r="B1485" s="5">
        <v>45447</v>
      </c>
      <c r="C1485" s="42">
        <f>('Исходник сравнение Дубай'!$C1377/2)-(('Исходник сравнение Дубай'!$C1377/2)*'Таблица вводных'!$G$3)</f>
        <v>0</v>
      </c>
      <c r="D1485" s="42">
        <f>('Исходник сравнение Дубай'!$D1377/2+'Таблица вводных'!$F$4)-('Исходник сравнение Дубай'!$D1377/2*'Таблица вводных'!$G$4)</f>
        <v>7</v>
      </c>
      <c r="E1485" s="42">
        <f>('Исходник сравнение Дубай'!$E1377/2)-(('Исходник сравнение Дубай'!$E1377/2-'Таблица вводных'!$F$5)*'Таблица вводных'!$G$5)</f>
        <v>0.82499999999999996</v>
      </c>
      <c r="F1485" s="42">
        <f>('Исходник сравнение Дубай'!$F1377/2+'Таблица вводных'!$F$6)-(('Исходник сравнение Дубай'!$F1377/2+'Таблица вводных'!$F$6)*'Таблица вводных'!$G$6)</f>
        <v>21.6</v>
      </c>
      <c r="G1485" s="42">
        <f>('Исходник сравнение Дубай'!$G1377/2)-(('Исходник сравнение Дубай'!$G1377/2)*'Таблица вводных'!$G$7)</f>
        <v>0</v>
      </c>
      <c r="H1485" s="43">
        <f>'Исходник сравнение Дубай'!$H1377/2</f>
        <v>0</v>
      </c>
      <c r="I1485" s="42">
        <f>'Исходник сравнение Дубай'!$I1377/2-(('Исходник сравнение Дубай'!$I1377/2)*'Таблица вводных'!$G$9)</f>
        <v>0</v>
      </c>
      <c r="J1485" s="13" t="s">
        <v>279</v>
      </c>
    </row>
    <row r="1486" spans="1:10" ht="13.2" customHeight="1">
      <c r="A1486" s="140"/>
      <c r="B1486" s="5">
        <v>45451</v>
      </c>
      <c r="C1486" s="42">
        <f>('Исходник сравнение Дубай'!$C1378/2)-(('Исходник сравнение Дубай'!$C1378/2)*'Таблица вводных'!$G$3)</f>
        <v>0</v>
      </c>
      <c r="D1486" s="42">
        <f>('Исходник сравнение Дубай'!$D1378/2+'Таблица вводных'!$F$4)-('Исходник сравнение Дубай'!$D1378/2*'Таблица вводных'!$G$4)</f>
        <v>7</v>
      </c>
      <c r="E1486" s="42">
        <f>('Исходник сравнение Дубай'!$E1378/2)-(('Исходник сравнение Дубай'!$E1378/2-'Таблица вводных'!$F$5)*'Таблица вводных'!$G$5)</f>
        <v>0.82499999999999996</v>
      </c>
      <c r="F1486" s="42">
        <f>('Исходник сравнение Дубай'!$F1378/2+'Таблица вводных'!$F$6)-(('Исходник сравнение Дубай'!$F1378/2+'Таблица вводных'!$F$6)*'Таблица вводных'!$G$6)</f>
        <v>21.6</v>
      </c>
      <c r="G1486" s="42">
        <f>('Исходник сравнение Дубай'!$G1378/2)-(('Исходник сравнение Дубай'!$G1378/2)*'Таблица вводных'!$G$7)</f>
        <v>0</v>
      </c>
      <c r="H1486" s="43">
        <f>'Исходник сравнение Дубай'!$H1378/2</f>
        <v>0</v>
      </c>
      <c r="I1486" s="42">
        <f>'Исходник сравнение Дубай'!$I1378/2-(('Исходник сравнение Дубай'!$I1378/2)*'Таблица вводных'!$G$9)</f>
        <v>0</v>
      </c>
      <c r="J1486" s="13" t="s">
        <v>279</v>
      </c>
    </row>
    <row r="1487" spans="1:10" ht="13.2" customHeight="1">
      <c r="A1487" s="140"/>
      <c r="B1487" s="5">
        <v>45454</v>
      </c>
      <c r="C1487" s="42">
        <f>('Исходник сравнение Дубай'!$C1379/2)-(('Исходник сравнение Дубай'!$C1379/2)*'Таблица вводных'!$G$3)</f>
        <v>0</v>
      </c>
      <c r="D1487" s="42">
        <f>('Исходник сравнение Дубай'!$D1379/2+'Таблица вводных'!$F$4)-('Исходник сравнение Дубай'!$D1379/2*'Таблица вводных'!$G$4)</f>
        <v>7</v>
      </c>
      <c r="E1487" s="42">
        <f>('Исходник сравнение Дубай'!$E1379/2)-(('Исходник сравнение Дубай'!$E1379/2-'Таблица вводных'!$F$5)*'Таблица вводных'!$G$5)</f>
        <v>0.82499999999999996</v>
      </c>
      <c r="F1487" s="42">
        <f>('Исходник сравнение Дубай'!$F1379/2+'Таблица вводных'!$F$6)-(('Исходник сравнение Дубай'!$F1379/2+'Таблица вводных'!$F$6)*'Таблица вводных'!$G$6)</f>
        <v>21.6</v>
      </c>
      <c r="G1487" s="42">
        <f>('Исходник сравнение Дубай'!$G1379/2)-(('Исходник сравнение Дубай'!$G1379/2)*'Таблица вводных'!$G$7)</f>
        <v>0</v>
      </c>
      <c r="H1487" s="43">
        <f>'Исходник сравнение Дубай'!$H1379/2</f>
        <v>0</v>
      </c>
      <c r="I1487" s="42">
        <f>'Исходник сравнение Дубай'!$I1379/2-(('Исходник сравнение Дубай'!$I1379/2)*'Таблица вводных'!$G$9)</f>
        <v>0</v>
      </c>
      <c r="J1487" s="13" t="s">
        <v>279</v>
      </c>
    </row>
    <row r="1488" spans="1:10" ht="13.2" customHeight="1">
      <c r="A1488" s="140"/>
      <c r="B1488" s="5"/>
      <c r="C1488" s="42">
        <f>('Исходник сравнение Дубай'!$C1380/2)-(('Исходник сравнение Дубай'!$C1380/2)*'Таблица вводных'!$G$3)</f>
        <v>0</v>
      </c>
      <c r="D1488" s="42">
        <f>('Исходник сравнение Дубай'!$D1380/2+'Таблица вводных'!$F$4)-('Исходник сравнение Дубай'!$D1380/2*'Таблица вводных'!$G$4)</f>
        <v>7</v>
      </c>
      <c r="E1488" s="42">
        <f>('Исходник сравнение Дубай'!$E1380/2)-(('Исходник сравнение Дубай'!$E1380/2-'Таблица вводных'!$F$5)*'Таблица вводных'!$G$5)</f>
        <v>0.82499999999999996</v>
      </c>
      <c r="F1488" s="42">
        <f>('Исходник сравнение Дубай'!$F1380/2+'Таблица вводных'!$F$6)-(('Исходник сравнение Дубай'!$F1380/2+'Таблица вводных'!$F$6)*'Таблица вводных'!$G$6)</f>
        <v>21.6</v>
      </c>
      <c r="G1488" s="42">
        <f>('Исходник сравнение Дубай'!$G1380/2)-(('Исходник сравнение Дубай'!$G1380/2)*'Таблица вводных'!$G$7)</f>
        <v>0</v>
      </c>
      <c r="H1488" s="43">
        <f>'Исходник сравнение Дубай'!$H1380/2</f>
        <v>0</v>
      </c>
      <c r="I1488" s="42">
        <f>'Исходник сравнение Дубай'!$I1380/2-(('Исходник сравнение Дубай'!$I1380/2)*'Таблица вводных'!$G$9)</f>
        <v>0</v>
      </c>
      <c r="J1488" s="13" t="s">
        <v>279</v>
      </c>
    </row>
    <row r="1489" spans="1:10" ht="13.2" customHeight="1">
      <c r="A1489" s="140"/>
      <c r="B1489" s="5"/>
      <c r="C1489" s="42">
        <f>('Исходник сравнение Дубай'!$C1381/2)-(('Исходник сравнение Дубай'!$C1381/2)*'Таблица вводных'!$G$3)</f>
        <v>0</v>
      </c>
      <c r="D1489" s="42">
        <f>('Исходник сравнение Дубай'!$D1381/2+'Таблица вводных'!$F$4)-('Исходник сравнение Дубай'!$D1381/2*'Таблица вводных'!$G$4)</f>
        <v>7</v>
      </c>
      <c r="E1489" s="42">
        <f>('Исходник сравнение Дубай'!$E1381/2)-(('Исходник сравнение Дубай'!$E1381/2-'Таблица вводных'!$F$5)*'Таблица вводных'!$G$5)</f>
        <v>0.82499999999999996</v>
      </c>
      <c r="F1489" s="42">
        <f>('Исходник сравнение Дубай'!$F1381/2+'Таблица вводных'!$F$6)-(('Исходник сравнение Дубай'!$F1381/2+'Таблица вводных'!$F$6)*'Таблица вводных'!$G$6)</f>
        <v>21.6</v>
      </c>
      <c r="G1489" s="42">
        <f>('Исходник сравнение Дубай'!$G1381/2)-(('Исходник сравнение Дубай'!$G1381/2)*'Таблица вводных'!$G$7)</f>
        <v>0</v>
      </c>
      <c r="H1489" s="43">
        <f>'Исходник сравнение Дубай'!$H1381/2</f>
        <v>0</v>
      </c>
      <c r="I1489" s="42">
        <f>'Исходник сравнение Дубай'!$I1381/2-(('Исходник сравнение Дубай'!$I1381/2)*'Таблица вводных'!$G$9)</f>
        <v>0</v>
      </c>
      <c r="J1489" s="13" t="s">
        <v>279</v>
      </c>
    </row>
    <row r="1490" spans="1:10" ht="13.2" customHeight="1">
      <c r="A1490" s="140"/>
      <c r="B1490" s="5"/>
      <c r="C1490" s="42">
        <f>('Исходник сравнение Дубай'!$C1382/2)-(('Исходник сравнение Дубай'!$C1382/2)*'Таблица вводных'!$G$3)</f>
        <v>0</v>
      </c>
      <c r="D1490" s="42">
        <f>('Исходник сравнение Дубай'!$D1382/2+'Таблица вводных'!$F$4)-('Исходник сравнение Дубай'!$D1382/2*'Таблица вводных'!$G$4)</f>
        <v>7</v>
      </c>
      <c r="E1490" s="42">
        <f>('Исходник сравнение Дубай'!$E1382/2)-(('Исходник сравнение Дубай'!$E1382/2-'Таблица вводных'!$F$5)*'Таблица вводных'!$G$5)</f>
        <v>0.82499999999999996</v>
      </c>
      <c r="F1490" s="42">
        <f>('Исходник сравнение Дубай'!$F1382/2+'Таблица вводных'!$F$6)-(('Исходник сравнение Дубай'!$F1382/2+'Таблица вводных'!$F$6)*'Таблица вводных'!$G$6)</f>
        <v>21.6</v>
      </c>
      <c r="G1490" s="42">
        <f>('Исходник сравнение Дубай'!$G1382/2)-(('Исходник сравнение Дубай'!$G1382/2)*'Таблица вводных'!$G$7)</f>
        <v>0</v>
      </c>
      <c r="H1490" s="43">
        <f>'Исходник сравнение Дубай'!$H1382/2</f>
        <v>0</v>
      </c>
      <c r="I1490" s="42">
        <f>'Исходник сравнение Дубай'!$I1382/2-(('Исходник сравнение Дубай'!$I1382/2)*'Таблица вводных'!$G$9)</f>
        <v>0</v>
      </c>
      <c r="J1490" s="13" t="s">
        <v>279</v>
      </c>
    </row>
    <row r="1491" spans="1:10" ht="13.2" customHeight="1">
      <c r="A1491" s="140"/>
      <c r="B1491" s="5"/>
      <c r="C1491" s="42">
        <f>('Исходник сравнение Дубай'!$C1383/2)-(('Исходник сравнение Дубай'!$C1383/2)*'Таблица вводных'!$G$3)</f>
        <v>0</v>
      </c>
      <c r="D1491" s="42">
        <f>('Исходник сравнение Дубай'!$D1383/2+'Таблица вводных'!$F$4)-('Исходник сравнение Дубай'!$D1383/2*'Таблица вводных'!$G$4)</f>
        <v>7</v>
      </c>
      <c r="E1491" s="42">
        <f>('Исходник сравнение Дубай'!$E1383/2)-(('Исходник сравнение Дубай'!$E1383/2-'Таблица вводных'!$F$5)*'Таблица вводных'!$G$5)</f>
        <v>0.82499999999999996</v>
      </c>
      <c r="F1491" s="42">
        <f>('Исходник сравнение Дубай'!$F1383/2+'Таблица вводных'!$F$6)-(('Исходник сравнение Дубай'!$F1383/2+'Таблица вводных'!$F$6)*'Таблица вводных'!$G$6)</f>
        <v>21.6</v>
      </c>
      <c r="G1491" s="42">
        <f>('Исходник сравнение Дубай'!$G1383/2)-(('Исходник сравнение Дубай'!$G1383/2)*'Таблица вводных'!$G$7)</f>
        <v>0</v>
      </c>
      <c r="H1491" s="43">
        <f>'Исходник сравнение Дубай'!$H1383/2</f>
        <v>0</v>
      </c>
      <c r="I1491" s="42">
        <f>'Исходник сравнение Дубай'!$I1383/2-(('Исходник сравнение Дубай'!$I1383/2)*'Таблица вводных'!$G$9)</f>
        <v>0</v>
      </c>
      <c r="J1491" s="13" t="s">
        <v>279</v>
      </c>
    </row>
    <row r="1492" spans="1:10" ht="13.2" customHeight="1">
      <c r="A1492" s="140"/>
      <c r="B1492" s="5"/>
      <c r="C1492" s="42">
        <f>('Исходник сравнение Дубай'!$C1384/2)-(('Исходник сравнение Дубай'!$C1384/2)*'Таблица вводных'!$G$3)</f>
        <v>0</v>
      </c>
      <c r="D1492" s="42">
        <f>('Исходник сравнение Дубай'!$D1384/2+'Таблица вводных'!$F$4)-('Исходник сравнение Дубай'!$D1384/2*'Таблица вводных'!$G$4)</f>
        <v>7</v>
      </c>
      <c r="E1492" s="42">
        <f>('Исходник сравнение Дубай'!$E1384/2)-(('Исходник сравнение Дубай'!$E1384/2-'Таблица вводных'!$F$5)*'Таблица вводных'!$G$5)</f>
        <v>0.82499999999999996</v>
      </c>
      <c r="F1492" s="42">
        <f>('Исходник сравнение Дубай'!$F1384/2+'Таблица вводных'!$F$6)-(('Исходник сравнение Дубай'!$F1384/2+'Таблица вводных'!$F$6)*'Таблица вводных'!$G$6)</f>
        <v>21.6</v>
      </c>
      <c r="G1492" s="42">
        <f>('Исходник сравнение Дубай'!$G1384/2)-(('Исходник сравнение Дубай'!$G1384/2)*'Таблица вводных'!$G$7)</f>
        <v>0</v>
      </c>
      <c r="H1492" s="43">
        <f>'Исходник сравнение Дубай'!$H1384/2</f>
        <v>0</v>
      </c>
      <c r="I1492" s="42">
        <f>'Исходник сравнение Дубай'!$I1384/2-(('Исходник сравнение Дубай'!$I1384/2)*'Таблица вводных'!$G$9)</f>
        <v>0</v>
      </c>
      <c r="J1492" s="13" t="s">
        <v>279</v>
      </c>
    </row>
    <row r="1493" spans="1:10" ht="13.2" customHeight="1">
      <c r="A1493" s="140"/>
      <c r="B1493" s="5"/>
      <c r="C1493" s="42">
        <f>('Исходник сравнение Дубай'!$C1385/2)-(('Исходник сравнение Дубай'!$C1385/2)*'Таблица вводных'!$G$3)</f>
        <v>0</v>
      </c>
      <c r="D1493" s="42">
        <f>('Исходник сравнение Дубай'!$D1385/2+'Таблица вводных'!$F$4)-('Исходник сравнение Дубай'!$D1385/2*'Таблица вводных'!$G$4)</f>
        <v>7</v>
      </c>
      <c r="E1493" s="42">
        <f>('Исходник сравнение Дубай'!$E1385/2)-(('Исходник сравнение Дубай'!$E1385/2-'Таблица вводных'!$F$5)*'Таблица вводных'!$G$5)</f>
        <v>0.82499999999999996</v>
      </c>
      <c r="F1493" s="42">
        <f>('Исходник сравнение Дубай'!$F1385/2+'Таблица вводных'!$F$6)-(('Исходник сравнение Дубай'!$F1385/2+'Таблица вводных'!$F$6)*'Таблица вводных'!$G$6)</f>
        <v>21.6</v>
      </c>
      <c r="G1493" s="42">
        <f>('Исходник сравнение Дубай'!$G1385/2)-(('Исходник сравнение Дубай'!$G1385/2)*'Таблица вводных'!$G$7)</f>
        <v>0</v>
      </c>
      <c r="H1493" s="43">
        <f>'Исходник сравнение Дубай'!$H1385/2</f>
        <v>0</v>
      </c>
      <c r="I1493" s="42">
        <f>'Исходник сравнение Дубай'!$I1385/2-(('Исходник сравнение Дубай'!$I1385/2)*'Таблица вводных'!$G$9)</f>
        <v>0</v>
      </c>
      <c r="J1493" s="13" t="s">
        <v>279</v>
      </c>
    </row>
    <row r="1494" spans="1:10" ht="13.2" customHeight="1">
      <c r="A1494" s="140"/>
      <c r="B1494" s="5"/>
      <c r="C1494" s="42">
        <f>('Исходник сравнение Дубай'!$C1386/2)-(('Исходник сравнение Дубай'!$C1386/2)*'Таблица вводных'!$G$3)</f>
        <v>0</v>
      </c>
      <c r="D1494" s="42">
        <f>('Исходник сравнение Дубай'!$D1386/2+'Таблица вводных'!$F$4)-('Исходник сравнение Дубай'!$D1386/2*'Таблица вводных'!$G$4)</f>
        <v>7</v>
      </c>
      <c r="E1494" s="42">
        <f>('Исходник сравнение Дубай'!$E1386/2)-(('Исходник сравнение Дубай'!$E1386/2-'Таблица вводных'!$F$5)*'Таблица вводных'!$G$5)</f>
        <v>0.82499999999999996</v>
      </c>
      <c r="F1494" s="42">
        <f>('Исходник сравнение Дубай'!$F1386/2+'Таблица вводных'!$F$6)-(('Исходник сравнение Дубай'!$F1386/2+'Таблица вводных'!$F$6)*'Таблица вводных'!$G$6)</f>
        <v>21.6</v>
      </c>
      <c r="G1494" s="42">
        <f>('Исходник сравнение Дубай'!$G1386/2)-(('Исходник сравнение Дубай'!$G1386/2)*'Таблица вводных'!$G$7)</f>
        <v>0</v>
      </c>
      <c r="H1494" s="43">
        <f>'Исходник сравнение Дубай'!$H1386/2</f>
        <v>0</v>
      </c>
      <c r="I1494" s="42">
        <f>'Исходник сравнение Дубай'!$I1386/2-(('Исходник сравнение Дубай'!$I1386/2)*'Таблица вводных'!$G$9)</f>
        <v>0</v>
      </c>
      <c r="J1494" s="13" t="s">
        <v>279</v>
      </c>
    </row>
    <row r="1495" spans="1:10" ht="13.2" customHeight="1">
      <c r="A1495" s="141"/>
      <c r="B1495" s="18"/>
      <c r="C1495" s="44">
        <f>('Исходник сравнение Дубай'!$C1387/2)-(('Исходник сравнение Дубай'!$C1387/2)*'Таблица вводных'!$G$3)</f>
        <v>0</v>
      </c>
      <c r="D1495" s="44">
        <f>('Исходник сравнение Дубай'!$D1387/2+'Таблица вводных'!$F$4)-('Исходник сравнение Дубай'!$D1387/2*'Таблица вводных'!$G$4)</f>
        <v>7</v>
      </c>
      <c r="E1495" s="44">
        <f>('Исходник сравнение Дубай'!$E1387/2)-(('Исходник сравнение Дубай'!$E1387/2-'Таблица вводных'!$F$5)*'Таблица вводных'!$G$5)</f>
        <v>0.82499999999999996</v>
      </c>
      <c r="F1495" s="44">
        <f>('Исходник сравнение Дубай'!$F1387/2+'Таблица вводных'!$F$6)-(('Исходник сравнение Дубай'!$F1387/2+'Таблица вводных'!$F$6)*'Таблица вводных'!$G$6)</f>
        <v>21.6</v>
      </c>
      <c r="G1495" s="44">
        <f>('Исходник сравнение Дубай'!$G1387/2)-(('Исходник сравнение Дубай'!$G1387/2)*'Таблица вводных'!$G$7)</f>
        <v>0</v>
      </c>
      <c r="H1495" s="45">
        <f>'Исходник сравнение Дубай'!$H1387/2</f>
        <v>0</v>
      </c>
      <c r="I1495" s="44">
        <f>'Исходник сравнение Дубай'!$I1387/2-(('Исходник сравнение Дубай'!$I1387/2)*'Таблица вводных'!$G$9)</f>
        <v>0</v>
      </c>
      <c r="J1495" s="22" t="s">
        <v>279</v>
      </c>
    </row>
    <row r="1496" spans="1:10" ht="13.2" customHeight="1">
      <c r="A1496" s="144" t="s">
        <v>280</v>
      </c>
      <c r="B1496" s="5">
        <v>45423</v>
      </c>
      <c r="C1496" s="40">
        <f>('Исходник сравнение Дубай'!$C1388/2)-(('Исходник сравнение Дубай'!$C1388/2)*'Таблица вводных'!$G$3)</f>
        <v>0</v>
      </c>
      <c r="D1496" s="40">
        <f>('Исходник сравнение Дубай'!$D1388/2+'Таблица вводных'!$F$4)-('Исходник сравнение Дубай'!$D1388/2*'Таблица вводных'!$G$4)</f>
        <v>7</v>
      </c>
      <c r="E1496" s="40">
        <f>('Исходник сравнение Дубай'!$E1388/2)-(('Исходник сравнение Дубай'!$E1388/2-'Таблица вводных'!$F$5)*'Таблица вводных'!$G$5)</f>
        <v>0.82499999999999996</v>
      </c>
      <c r="F1496" s="40">
        <f>('Исходник сравнение Дубай'!$F1388/2+'Таблица вводных'!$F$6)-(('Исходник сравнение Дубай'!$F1388/2+'Таблица вводных'!$F$6)*'Таблица вводных'!$G$6)</f>
        <v>21.6</v>
      </c>
      <c r="G1496" s="40">
        <f>('Исходник сравнение Дубай'!$G1388/2)-(('Исходник сравнение Дубай'!$G1388/2)*'Таблица вводных'!$G$7)</f>
        <v>0</v>
      </c>
      <c r="H1496" s="41">
        <f>'Исходник сравнение Дубай'!$H1388/2</f>
        <v>0</v>
      </c>
      <c r="I1496" s="40">
        <f>'Исходник сравнение Дубай'!$I1388/2-(('Исходник сравнение Дубай'!$I1388/2)*'Таблица вводных'!$G$9)</f>
        <v>0</v>
      </c>
      <c r="J1496" s="10" t="s">
        <v>281</v>
      </c>
    </row>
    <row r="1497" spans="1:10" ht="13.2" customHeight="1">
      <c r="A1497" s="140"/>
      <c r="B1497" s="5">
        <v>45426</v>
      </c>
      <c r="C1497" s="42">
        <f>('Исходник сравнение Дубай'!$C1389/2)-(('Исходник сравнение Дубай'!$C1389/2)*'Таблица вводных'!$G$3)</f>
        <v>0</v>
      </c>
      <c r="D1497" s="42">
        <f>('Исходник сравнение Дубай'!$D1389/2+'Таблица вводных'!$F$4)-('Исходник сравнение Дубай'!$D1389/2*'Таблица вводных'!$G$4)</f>
        <v>7</v>
      </c>
      <c r="E1497" s="42">
        <f>('Исходник сравнение Дубай'!$E1389/2)-(('Исходник сравнение Дубай'!$E1389/2-'Таблица вводных'!$F$5)*'Таблица вводных'!$G$5)</f>
        <v>0.82499999999999996</v>
      </c>
      <c r="F1497" s="42">
        <f>('Исходник сравнение Дубай'!$F1389/2+'Таблица вводных'!$F$6)-(('Исходник сравнение Дубай'!$F1389/2+'Таблица вводных'!$F$6)*'Таблица вводных'!$G$6)</f>
        <v>21.6</v>
      </c>
      <c r="G1497" s="42">
        <f>('Исходник сравнение Дубай'!$G1389/2)-(('Исходник сравнение Дубай'!$G1389/2)*'Таблица вводных'!$G$7)</f>
        <v>0</v>
      </c>
      <c r="H1497" s="43">
        <f>'Исходник сравнение Дубай'!$H1389/2</f>
        <v>0</v>
      </c>
      <c r="I1497" s="42">
        <f>'Исходник сравнение Дубай'!$I1389/2-(('Исходник сравнение Дубай'!$I1389/2)*'Таблица вводных'!$G$9)</f>
        <v>0</v>
      </c>
      <c r="J1497" s="13" t="s">
        <v>281</v>
      </c>
    </row>
    <row r="1498" spans="1:10" ht="13.2" customHeight="1">
      <c r="A1498" s="140"/>
      <c r="B1498" s="5">
        <v>45430</v>
      </c>
      <c r="C1498" s="42">
        <f>('Исходник сравнение Дубай'!$C1390/2)-(('Исходник сравнение Дубай'!$C1390/2)*'Таблица вводных'!$G$3)</f>
        <v>0</v>
      </c>
      <c r="D1498" s="42">
        <f>('Исходник сравнение Дубай'!$D1390/2+'Таблица вводных'!$F$4)-('Исходник сравнение Дубай'!$D1390/2*'Таблица вводных'!$G$4)</f>
        <v>7</v>
      </c>
      <c r="E1498" s="42">
        <f>('Исходник сравнение Дубай'!$E1390/2)-(('Исходник сравнение Дубай'!$E1390/2-'Таблица вводных'!$F$5)*'Таблица вводных'!$G$5)</f>
        <v>0.82499999999999996</v>
      </c>
      <c r="F1498" s="42">
        <f>('Исходник сравнение Дубай'!$F1390/2+'Таблица вводных'!$F$6)-(('Исходник сравнение Дубай'!$F1390/2+'Таблица вводных'!$F$6)*'Таблица вводных'!$G$6)</f>
        <v>21.6</v>
      </c>
      <c r="G1498" s="42">
        <f>('Исходник сравнение Дубай'!$G1390/2)-(('Исходник сравнение Дубай'!$G1390/2)*'Таблица вводных'!$G$7)</f>
        <v>0</v>
      </c>
      <c r="H1498" s="43">
        <f>'Исходник сравнение Дубай'!$H1390/2</f>
        <v>0</v>
      </c>
      <c r="I1498" s="42">
        <f>'Исходник сравнение Дубай'!$I1390/2-(('Исходник сравнение Дубай'!$I1390/2)*'Таблица вводных'!$G$9)</f>
        <v>0</v>
      </c>
      <c r="J1498" s="13" t="s">
        <v>281</v>
      </c>
    </row>
    <row r="1499" spans="1:10" ht="13.2" customHeight="1">
      <c r="A1499" s="140"/>
      <c r="B1499" s="5">
        <v>45433</v>
      </c>
      <c r="C1499" s="42">
        <f>('Исходник сравнение Дубай'!$C1391/2)-(('Исходник сравнение Дубай'!$C1391/2)*'Таблица вводных'!$G$3)</f>
        <v>0</v>
      </c>
      <c r="D1499" s="42">
        <f>('Исходник сравнение Дубай'!$D1391/2+'Таблица вводных'!$F$4)-('Исходник сравнение Дубай'!$D1391/2*'Таблица вводных'!$G$4)</f>
        <v>7</v>
      </c>
      <c r="E1499" s="42">
        <f>('Исходник сравнение Дубай'!$E1391/2)-(('Исходник сравнение Дубай'!$E1391/2-'Таблица вводных'!$F$5)*'Таблица вводных'!$G$5)</f>
        <v>0.82499999999999996</v>
      </c>
      <c r="F1499" s="42">
        <f>('Исходник сравнение Дубай'!$F1391/2+'Таблица вводных'!$F$6)-(('Исходник сравнение Дубай'!$F1391/2+'Таблица вводных'!$F$6)*'Таблица вводных'!$G$6)</f>
        <v>21.6</v>
      </c>
      <c r="G1499" s="42">
        <f>('Исходник сравнение Дубай'!$G1391/2)-(('Исходник сравнение Дубай'!$G1391/2)*'Таблица вводных'!$G$7)</f>
        <v>0</v>
      </c>
      <c r="H1499" s="43">
        <f>'Исходник сравнение Дубай'!$H1391/2</f>
        <v>0</v>
      </c>
      <c r="I1499" s="42">
        <f>'Исходник сравнение Дубай'!$I1391/2-(('Исходник сравнение Дубай'!$I1391/2)*'Таблица вводных'!$G$9)</f>
        <v>0</v>
      </c>
      <c r="J1499" s="13" t="s">
        <v>281</v>
      </c>
    </row>
    <row r="1500" spans="1:10" ht="13.2" customHeight="1">
      <c r="A1500" s="140"/>
      <c r="B1500" s="5">
        <v>45437</v>
      </c>
      <c r="C1500" s="42">
        <f>('Исходник сравнение Дубай'!$C1392/2)-(('Исходник сравнение Дубай'!$C1392/2)*'Таблица вводных'!$G$3)</f>
        <v>0</v>
      </c>
      <c r="D1500" s="42">
        <f>('Исходник сравнение Дубай'!$D1392/2+'Таблица вводных'!$F$4)-('Исходник сравнение Дубай'!$D1392/2*'Таблица вводных'!$G$4)</f>
        <v>7</v>
      </c>
      <c r="E1500" s="42">
        <f>('Исходник сравнение Дубай'!$E1392/2)-(('Исходник сравнение Дубай'!$E1392/2-'Таблица вводных'!$F$5)*'Таблица вводных'!$G$5)</f>
        <v>0.82499999999999996</v>
      </c>
      <c r="F1500" s="42">
        <f>('Исходник сравнение Дубай'!$F1392/2+'Таблица вводных'!$F$6)-(('Исходник сравнение Дубай'!$F1392/2+'Таблица вводных'!$F$6)*'Таблица вводных'!$G$6)</f>
        <v>21.6</v>
      </c>
      <c r="G1500" s="42">
        <f>('Исходник сравнение Дубай'!$G1392/2)-(('Исходник сравнение Дубай'!$G1392/2)*'Таблица вводных'!$G$7)</f>
        <v>0</v>
      </c>
      <c r="H1500" s="43">
        <f>'Исходник сравнение Дубай'!$H1392/2</f>
        <v>0</v>
      </c>
      <c r="I1500" s="42">
        <f>'Исходник сравнение Дубай'!$I1392/2-(('Исходник сравнение Дубай'!$I1392/2)*'Таблица вводных'!$G$9)</f>
        <v>0</v>
      </c>
      <c r="J1500" s="13" t="s">
        <v>281</v>
      </c>
    </row>
    <row r="1501" spans="1:10" ht="13.2" customHeight="1">
      <c r="A1501" s="140"/>
      <c r="B1501" s="5">
        <v>45440</v>
      </c>
      <c r="C1501" s="42">
        <f>('Исходник сравнение Дубай'!$C1393/2)-(('Исходник сравнение Дубай'!$C1393/2)*'Таблица вводных'!$G$3)</f>
        <v>0</v>
      </c>
      <c r="D1501" s="42">
        <f>('Исходник сравнение Дубай'!$D1393/2+'Таблица вводных'!$F$4)-('Исходник сравнение Дубай'!$D1393/2*'Таблица вводных'!$G$4)</f>
        <v>7</v>
      </c>
      <c r="E1501" s="42">
        <f>('Исходник сравнение Дубай'!$E1393/2)-(('Исходник сравнение Дубай'!$E1393/2-'Таблица вводных'!$F$5)*'Таблица вводных'!$G$5)</f>
        <v>0.82499999999999996</v>
      </c>
      <c r="F1501" s="42">
        <f>('Исходник сравнение Дубай'!$F1393/2+'Таблица вводных'!$F$6)-(('Исходник сравнение Дубай'!$F1393/2+'Таблица вводных'!$F$6)*'Таблица вводных'!$G$6)</f>
        <v>21.6</v>
      </c>
      <c r="G1501" s="42">
        <f>('Исходник сравнение Дубай'!$G1393/2)-(('Исходник сравнение Дубай'!$G1393/2)*'Таблица вводных'!$G$7)</f>
        <v>0</v>
      </c>
      <c r="H1501" s="43">
        <f>'Исходник сравнение Дубай'!$H1393/2</f>
        <v>0</v>
      </c>
      <c r="I1501" s="42">
        <f>'Исходник сравнение Дубай'!$I1393/2-(('Исходник сравнение Дубай'!$I1393/2)*'Таблица вводных'!$G$9)</f>
        <v>0</v>
      </c>
      <c r="J1501" s="13" t="s">
        <v>281</v>
      </c>
    </row>
    <row r="1502" spans="1:10" ht="13.2" customHeight="1">
      <c r="A1502" s="140"/>
      <c r="B1502" s="5">
        <v>45444</v>
      </c>
      <c r="C1502" s="42">
        <f>('Исходник сравнение Дубай'!$C1394/2)-(('Исходник сравнение Дубай'!$C1394/2)*'Таблица вводных'!$G$3)</f>
        <v>0</v>
      </c>
      <c r="D1502" s="42">
        <f>('Исходник сравнение Дубай'!$D1394/2+'Таблица вводных'!$F$4)-('Исходник сравнение Дубай'!$D1394/2*'Таблица вводных'!$G$4)</f>
        <v>7</v>
      </c>
      <c r="E1502" s="42">
        <f>('Исходник сравнение Дубай'!$E1394/2)-(('Исходник сравнение Дубай'!$E1394/2-'Таблица вводных'!$F$5)*'Таблица вводных'!$G$5)</f>
        <v>0.82499999999999996</v>
      </c>
      <c r="F1502" s="42">
        <f>('Исходник сравнение Дубай'!$F1394/2+'Таблица вводных'!$F$6)-(('Исходник сравнение Дубай'!$F1394/2+'Таблица вводных'!$F$6)*'Таблица вводных'!$G$6)</f>
        <v>21.6</v>
      </c>
      <c r="G1502" s="42">
        <f>('Исходник сравнение Дубай'!$G1394/2)-(('Исходник сравнение Дубай'!$G1394/2)*'Таблица вводных'!$G$7)</f>
        <v>0</v>
      </c>
      <c r="H1502" s="43">
        <f>'Исходник сравнение Дубай'!$H1394/2</f>
        <v>0</v>
      </c>
      <c r="I1502" s="42">
        <f>'Исходник сравнение Дубай'!$I1394/2-(('Исходник сравнение Дубай'!$I1394/2)*'Таблица вводных'!$G$9)</f>
        <v>0</v>
      </c>
      <c r="J1502" s="13" t="s">
        <v>281</v>
      </c>
    </row>
    <row r="1503" spans="1:10" ht="13.2" customHeight="1">
      <c r="A1503" s="140"/>
      <c r="B1503" s="5">
        <v>45447</v>
      </c>
      <c r="C1503" s="42">
        <f>('Исходник сравнение Дубай'!$C1395/2)-(('Исходник сравнение Дубай'!$C1395/2)*'Таблица вводных'!$G$3)</f>
        <v>0</v>
      </c>
      <c r="D1503" s="42">
        <f>('Исходник сравнение Дубай'!$D1395/2+'Таблица вводных'!$F$4)-('Исходник сравнение Дубай'!$D1395/2*'Таблица вводных'!$G$4)</f>
        <v>7</v>
      </c>
      <c r="E1503" s="42">
        <f>('Исходник сравнение Дубай'!$E1395/2)-(('Исходник сравнение Дубай'!$E1395/2-'Таблица вводных'!$F$5)*'Таблица вводных'!$G$5)</f>
        <v>0.82499999999999996</v>
      </c>
      <c r="F1503" s="42">
        <f>('Исходник сравнение Дубай'!$F1395/2+'Таблица вводных'!$F$6)-(('Исходник сравнение Дубай'!$F1395/2+'Таблица вводных'!$F$6)*'Таблица вводных'!$G$6)</f>
        <v>21.6</v>
      </c>
      <c r="G1503" s="42">
        <f>('Исходник сравнение Дубай'!$G1395/2)-(('Исходник сравнение Дубай'!$G1395/2)*'Таблица вводных'!$G$7)</f>
        <v>0</v>
      </c>
      <c r="H1503" s="43">
        <f>'Исходник сравнение Дубай'!$H1395/2</f>
        <v>0</v>
      </c>
      <c r="I1503" s="42">
        <f>'Исходник сравнение Дубай'!$I1395/2-(('Исходник сравнение Дубай'!$I1395/2)*'Таблица вводных'!$G$9)</f>
        <v>0</v>
      </c>
      <c r="J1503" s="13" t="s">
        <v>281</v>
      </c>
    </row>
    <row r="1504" spans="1:10" ht="13.2" customHeight="1">
      <c r="A1504" s="140"/>
      <c r="B1504" s="5">
        <v>45451</v>
      </c>
      <c r="C1504" s="42">
        <f>('Исходник сравнение Дубай'!$C1396/2)-(('Исходник сравнение Дубай'!$C1396/2)*'Таблица вводных'!$G$3)</f>
        <v>0</v>
      </c>
      <c r="D1504" s="42">
        <f>('Исходник сравнение Дубай'!$D1396/2+'Таблица вводных'!$F$4)-('Исходник сравнение Дубай'!$D1396/2*'Таблица вводных'!$G$4)</f>
        <v>7</v>
      </c>
      <c r="E1504" s="42">
        <f>('Исходник сравнение Дубай'!$E1396/2)-(('Исходник сравнение Дубай'!$E1396/2-'Таблица вводных'!$F$5)*'Таблица вводных'!$G$5)</f>
        <v>0.82499999999999996</v>
      </c>
      <c r="F1504" s="42">
        <f>('Исходник сравнение Дубай'!$F1396/2+'Таблица вводных'!$F$6)-(('Исходник сравнение Дубай'!$F1396/2+'Таблица вводных'!$F$6)*'Таблица вводных'!$G$6)</f>
        <v>21.6</v>
      </c>
      <c r="G1504" s="42">
        <f>('Исходник сравнение Дубай'!$G1396/2)-(('Исходник сравнение Дубай'!$G1396/2)*'Таблица вводных'!$G$7)</f>
        <v>0</v>
      </c>
      <c r="H1504" s="43">
        <f>'Исходник сравнение Дубай'!$H1396/2</f>
        <v>0</v>
      </c>
      <c r="I1504" s="42">
        <f>'Исходник сравнение Дубай'!$I1396/2-(('Исходник сравнение Дубай'!$I1396/2)*'Таблица вводных'!$G$9)</f>
        <v>0</v>
      </c>
      <c r="J1504" s="13" t="s">
        <v>281</v>
      </c>
    </row>
    <row r="1505" spans="1:10" ht="13.2" customHeight="1">
      <c r="A1505" s="140"/>
      <c r="B1505" s="5">
        <v>45454</v>
      </c>
      <c r="C1505" s="42">
        <f>('Исходник сравнение Дубай'!$C1397/2)-(('Исходник сравнение Дубай'!$C1397/2)*'Таблица вводных'!$G$3)</f>
        <v>0</v>
      </c>
      <c r="D1505" s="42">
        <f>('Исходник сравнение Дубай'!$D1397/2+'Таблица вводных'!$F$4)-('Исходник сравнение Дубай'!$D1397/2*'Таблица вводных'!$G$4)</f>
        <v>7</v>
      </c>
      <c r="E1505" s="42">
        <f>('Исходник сравнение Дубай'!$E1397/2)-(('Исходник сравнение Дубай'!$E1397/2-'Таблица вводных'!$F$5)*'Таблица вводных'!$G$5)</f>
        <v>0.82499999999999996</v>
      </c>
      <c r="F1505" s="42">
        <f>('Исходник сравнение Дубай'!$F1397/2+'Таблица вводных'!$F$6)-(('Исходник сравнение Дубай'!$F1397/2+'Таблица вводных'!$F$6)*'Таблица вводных'!$G$6)</f>
        <v>21.6</v>
      </c>
      <c r="G1505" s="42">
        <f>('Исходник сравнение Дубай'!$G1397/2)-(('Исходник сравнение Дубай'!$G1397/2)*'Таблица вводных'!$G$7)</f>
        <v>0</v>
      </c>
      <c r="H1505" s="43">
        <f>'Исходник сравнение Дубай'!$H1397/2</f>
        <v>0</v>
      </c>
      <c r="I1505" s="42">
        <f>'Исходник сравнение Дубай'!$I1397/2-(('Исходник сравнение Дубай'!$I1397/2)*'Таблица вводных'!$G$9)</f>
        <v>0</v>
      </c>
      <c r="J1505" s="13" t="s">
        <v>281</v>
      </c>
    </row>
    <row r="1506" spans="1:10" ht="13.2" customHeight="1">
      <c r="A1506" s="140"/>
      <c r="B1506" s="5"/>
      <c r="C1506" s="42">
        <f>('Исходник сравнение Дубай'!$C1398/2)-(('Исходник сравнение Дубай'!$C1398/2)*'Таблица вводных'!$G$3)</f>
        <v>0</v>
      </c>
      <c r="D1506" s="42">
        <f>('Исходник сравнение Дубай'!$D1398/2+'Таблица вводных'!$F$4)-('Исходник сравнение Дубай'!$D1398/2*'Таблица вводных'!$G$4)</f>
        <v>7</v>
      </c>
      <c r="E1506" s="42">
        <f>('Исходник сравнение Дубай'!$E1398/2)-(('Исходник сравнение Дубай'!$E1398/2-'Таблица вводных'!$F$5)*'Таблица вводных'!$G$5)</f>
        <v>0.82499999999999996</v>
      </c>
      <c r="F1506" s="42">
        <f>('Исходник сравнение Дубай'!$F1398/2+'Таблица вводных'!$F$6)-(('Исходник сравнение Дубай'!$F1398/2+'Таблица вводных'!$F$6)*'Таблица вводных'!$G$6)</f>
        <v>21.6</v>
      </c>
      <c r="G1506" s="42">
        <f>('Исходник сравнение Дубай'!$G1398/2)-(('Исходник сравнение Дубай'!$G1398/2)*'Таблица вводных'!$G$7)</f>
        <v>0</v>
      </c>
      <c r="H1506" s="43">
        <f>'Исходник сравнение Дубай'!$H1398/2</f>
        <v>0</v>
      </c>
      <c r="I1506" s="42">
        <f>'Исходник сравнение Дубай'!$I1398/2-(('Исходник сравнение Дубай'!$I1398/2)*'Таблица вводных'!$G$9)</f>
        <v>0</v>
      </c>
      <c r="J1506" s="13" t="s">
        <v>281</v>
      </c>
    </row>
    <row r="1507" spans="1:10" ht="13.2" customHeight="1">
      <c r="A1507" s="140"/>
      <c r="B1507" s="5"/>
      <c r="C1507" s="42">
        <f>('Исходник сравнение Дубай'!$C1399/2)-(('Исходник сравнение Дубай'!$C1399/2)*'Таблица вводных'!$G$3)</f>
        <v>0</v>
      </c>
      <c r="D1507" s="42">
        <f>('Исходник сравнение Дубай'!$D1399/2+'Таблица вводных'!$F$4)-('Исходник сравнение Дубай'!$D1399/2*'Таблица вводных'!$G$4)</f>
        <v>7</v>
      </c>
      <c r="E1507" s="42">
        <f>('Исходник сравнение Дубай'!$E1399/2)-(('Исходник сравнение Дубай'!$E1399/2-'Таблица вводных'!$F$5)*'Таблица вводных'!$G$5)</f>
        <v>0.82499999999999996</v>
      </c>
      <c r="F1507" s="42">
        <f>('Исходник сравнение Дубай'!$F1399/2+'Таблица вводных'!$F$6)-(('Исходник сравнение Дубай'!$F1399/2+'Таблица вводных'!$F$6)*'Таблица вводных'!$G$6)</f>
        <v>21.6</v>
      </c>
      <c r="G1507" s="42">
        <f>('Исходник сравнение Дубай'!$G1399/2)-(('Исходник сравнение Дубай'!$G1399/2)*'Таблица вводных'!$G$7)</f>
        <v>0</v>
      </c>
      <c r="H1507" s="43">
        <f>'Исходник сравнение Дубай'!$H1399/2</f>
        <v>0</v>
      </c>
      <c r="I1507" s="42">
        <f>'Исходник сравнение Дубай'!$I1399/2-(('Исходник сравнение Дубай'!$I1399/2)*'Таблица вводных'!$G$9)</f>
        <v>0</v>
      </c>
      <c r="J1507" s="13" t="s">
        <v>281</v>
      </c>
    </row>
    <row r="1508" spans="1:10" ht="13.2" customHeight="1">
      <c r="A1508" s="140"/>
      <c r="B1508" s="5"/>
      <c r="C1508" s="42">
        <f>('Исходник сравнение Дубай'!$C1400/2)-(('Исходник сравнение Дубай'!$C1400/2)*'Таблица вводных'!$G$3)</f>
        <v>0</v>
      </c>
      <c r="D1508" s="42">
        <f>('Исходник сравнение Дубай'!$D1400/2+'Таблица вводных'!$F$4)-('Исходник сравнение Дубай'!$D1400/2*'Таблица вводных'!$G$4)</f>
        <v>7</v>
      </c>
      <c r="E1508" s="42">
        <f>('Исходник сравнение Дубай'!$E1400/2)-(('Исходник сравнение Дубай'!$E1400/2-'Таблица вводных'!$F$5)*'Таблица вводных'!$G$5)</f>
        <v>0.82499999999999996</v>
      </c>
      <c r="F1508" s="42">
        <f>('Исходник сравнение Дубай'!$F1400/2+'Таблица вводных'!$F$6)-(('Исходник сравнение Дубай'!$F1400/2+'Таблица вводных'!$F$6)*'Таблица вводных'!$G$6)</f>
        <v>21.6</v>
      </c>
      <c r="G1508" s="42">
        <f>('Исходник сравнение Дубай'!$G1400/2)-(('Исходник сравнение Дубай'!$G1400/2)*'Таблица вводных'!$G$7)</f>
        <v>0</v>
      </c>
      <c r="H1508" s="43">
        <f>'Исходник сравнение Дубай'!$H1400/2</f>
        <v>0</v>
      </c>
      <c r="I1508" s="42">
        <f>'Исходник сравнение Дубай'!$I1400/2-(('Исходник сравнение Дубай'!$I1400/2)*'Таблица вводных'!$G$9)</f>
        <v>0</v>
      </c>
      <c r="J1508" s="13" t="s">
        <v>281</v>
      </c>
    </row>
    <row r="1509" spans="1:10" ht="13.2" customHeight="1">
      <c r="A1509" s="140"/>
      <c r="B1509" s="5"/>
      <c r="C1509" s="42">
        <f>('Исходник сравнение Дубай'!$C1401/2)-(('Исходник сравнение Дубай'!$C1401/2)*'Таблица вводных'!$G$3)</f>
        <v>0</v>
      </c>
      <c r="D1509" s="42">
        <f>('Исходник сравнение Дубай'!$D1401/2+'Таблица вводных'!$F$4)-('Исходник сравнение Дубай'!$D1401/2*'Таблица вводных'!$G$4)</f>
        <v>7</v>
      </c>
      <c r="E1509" s="42">
        <f>('Исходник сравнение Дубай'!$E1401/2)-(('Исходник сравнение Дубай'!$E1401/2-'Таблица вводных'!$F$5)*'Таблица вводных'!$G$5)</f>
        <v>0.82499999999999996</v>
      </c>
      <c r="F1509" s="42">
        <f>('Исходник сравнение Дубай'!$F1401/2+'Таблица вводных'!$F$6)-(('Исходник сравнение Дубай'!$F1401/2+'Таблица вводных'!$F$6)*'Таблица вводных'!$G$6)</f>
        <v>21.6</v>
      </c>
      <c r="G1509" s="42">
        <f>('Исходник сравнение Дубай'!$G1401/2)-(('Исходник сравнение Дубай'!$G1401/2)*'Таблица вводных'!$G$7)</f>
        <v>0</v>
      </c>
      <c r="H1509" s="43">
        <f>'Исходник сравнение Дубай'!$H1401/2</f>
        <v>0</v>
      </c>
      <c r="I1509" s="42">
        <f>'Исходник сравнение Дубай'!$I1401/2-(('Исходник сравнение Дубай'!$I1401/2)*'Таблица вводных'!$G$9)</f>
        <v>0</v>
      </c>
      <c r="J1509" s="13" t="s">
        <v>281</v>
      </c>
    </row>
    <row r="1510" spans="1:10" ht="13.2" customHeight="1">
      <c r="A1510" s="140"/>
      <c r="B1510" s="5"/>
      <c r="C1510" s="42">
        <f>('Исходник сравнение Дубай'!$C1402/2)-(('Исходник сравнение Дубай'!$C1402/2)*'Таблица вводных'!$G$3)</f>
        <v>0</v>
      </c>
      <c r="D1510" s="42">
        <f>('Исходник сравнение Дубай'!$D1402/2+'Таблица вводных'!$F$4)-('Исходник сравнение Дубай'!$D1402/2*'Таблица вводных'!$G$4)</f>
        <v>7</v>
      </c>
      <c r="E1510" s="42">
        <f>('Исходник сравнение Дубай'!$E1402/2)-(('Исходник сравнение Дубай'!$E1402/2-'Таблица вводных'!$F$5)*'Таблица вводных'!$G$5)</f>
        <v>0.82499999999999996</v>
      </c>
      <c r="F1510" s="42">
        <f>('Исходник сравнение Дубай'!$F1402/2+'Таблица вводных'!$F$6)-(('Исходник сравнение Дубай'!$F1402/2+'Таблица вводных'!$F$6)*'Таблица вводных'!$G$6)</f>
        <v>21.6</v>
      </c>
      <c r="G1510" s="42">
        <f>('Исходник сравнение Дубай'!$G1402/2)-(('Исходник сравнение Дубай'!$G1402/2)*'Таблица вводных'!$G$7)</f>
        <v>0</v>
      </c>
      <c r="H1510" s="43">
        <f>'Исходник сравнение Дубай'!$H1402/2</f>
        <v>0</v>
      </c>
      <c r="I1510" s="42">
        <f>'Исходник сравнение Дубай'!$I1402/2-(('Исходник сравнение Дубай'!$I1402/2)*'Таблица вводных'!$G$9)</f>
        <v>0</v>
      </c>
      <c r="J1510" s="13" t="s">
        <v>281</v>
      </c>
    </row>
    <row r="1511" spans="1:10" ht="13.2" customHeight="1">
      <c r="A1511" s="140"/>
      <c r="B1511" s="5"/>
      <c r="C1511" s="42">
        <f>('Исходник сравнение Дубай'!$C1403/2)-(('Исходник сравнение Дубай'!$C1403/2)*'Таблица вводных'!$G$3)</f>
        <v>0</v>
      </c>
      <c r="D1511" s="42">
        <f>('Исходник сравнение Дубай'!$D1403/2+'Таблица вводных'!$F$4)-('Исходник сравнение Дубай'!$D1403/2*'Таблица вводных'!$G$4)</f>
        <v>7</v>
      </c>
      <c r="E1511" s="42">
        <f>('Исходник сравнение Дубай'!$E1403/2)-(('Исходник сравнение Дубай'!$E1403/2-'Таблица вводных'!$F$5)*'Таблица вводных'!$G$5)</f>
        <v>0.82499999999999996</v>
      </c>
      <c r="F1511" s="42">
        <f>('Исходник сравнение Дубай'!$F1403/2+'Таблица вводных'!$F$6)-(('Исходник сравнение Дубай'!$F1403/2+'Таблица вводных'!$F$6)*'Таблица вводных'!$G$6)</f>
        <v>21.6</v>
      </c>
      <c r="G1511" s="42">
        <f>('Исходник сравнение Дубай'!$G1403/2)-(('Исходник сравнение Дубай'!$G1403/2)*'Таблица вводных'!$G$7)</f>
        <v>0</v>
      </c>
      <c r="H1511" s="43">
        <f>'Исходник сравнение Дубай'!$H1403/2</f>
        <v>0</v>
      </c>
      <c r="I1511" s="42">
        <f>'Исходник сравнение Дубай'!$I1403/2-(('Исходник сравнение Дубай'!$I1403/2)*'Таблица вводных'!$G$9)</f>
        <v>0</v>
      </c>
      <c r="J1511" s="13" t="s">
        <v>281</v>
      </c>
    </row>
    <row r="1512" spans="1:10" ht="13.2" customHeight="1">
      <c r="A1512" s="140"/>
      <c r="B1512" s="5"/>
      <c r="C1512" s="42">
        <f>('Исходник сравнение Дубай'!$C1404/2)-(('Исходник сравнение Дубай'!$C1404/2)*'Таблица вводных'!$G$3)</f>
        <v>0</v>
      </c>
      <c r="D1512" s="42">
        <f>('Исходник сравнение Дубай'!$D1404/2+'Таблица вводных'!$F$4)-('Исходник сравнение Дубай'!$D1404/2*'Таблица вводных'!$G$4)</f>
        <v>7</v>
      </c>
      <c r="E1512" s="42">
        <f>('Исходник сравнение Дубай'!$E1404/2)-(('Исходник сравнение Дубай'!$E1404/2-'Таблица вводных'!$F$5)*'Таблица вводных'!$G$5)</f>
        <v>0.82499999999999996</v>
      </c>
      <c r="F1512" s="42">
        <f>('Исходник сравнение Дубай'!$F1404/2+'Таблица вводных'!$F$6)-(('Исходник сравнение Дубай'!$F1404/2+'Таблица вводных'!$F$6)*'Таблица вводных'!$G$6)</f>
        <v>21.6</v>
      </c>
      <c r="G1512" s="42">
        <f>('Исходник сравнение Дубай'!$G1404/2)-(('Исходник сравнение Дубай'!$G1404/2)*'Таблица вводных'!$G$7)</f>
        <v>0</v>
      </c>
      <c r="H1512" s="43">
        <f>'Исходник сравнение Дубай'!$H1404/2</f>
        <v>0</v>
      </c>
      <c r="I1512" s="42">
        <f>'Исходник сравнение Дубай'!$I1404/2-(('Исходник сравнение Дубай'!$I1404/2)*'Таблица вводных'!$G$9)</f>
        <v>0</v>
      </c>
      <c r="J1512" s="13" t="s">
        <v>281</v>
      </c>
    </row>
    <row r="1513" spans="1:10" ht="13.2" customHeight="1">
      <c r="A1513" s="141"/>
      <c r="B1513" s="18"/>
      <c r="C1513" s="44">
        <f>('Исходник сравнение Дубай'!$C1405/2)-(('Исходник сравнение Дубай'!$C1405/2)*'Таблица вводных'!$G$3)</f>
        <v>0</v>
      </c>
      <c r="D1513" s="44">
        <f>('Исходник сравнение Дубай'!$D1405/2+'Таблица вводных'!$F$4)-('Исходник сравнение Дубай'!$D1405/2*'Таблица вводных'!$G$4)</f>
        <v>7</v>
      </c>
      <c r="E1513" s="44">
        <f>('Исходник сравнение Дубай'!$E1405/2)-(('Исходник сравнение Дубай'!$E1405/2-'Таблица вводных'!$F$5)*'Таблица вводных'!$G$5)</f>
        <v>0.82499999999999996</v>
      </c>
      <c r="F1513" s="44">
        <f>('Исходник сравнение Дубай'!$F1405/2+'Таблица вводных'!$F$6)-(('Исходник сравнение Дубай'!$F1405/2+'Таблица вводных'!$F$6)*'Таблица вводных'!$G$6)</f>
        <v>21.6</v>
      </c>
      <c r="G1513" s="44">
        <f>('Исходник сравнение Дубай'!$G1405/2)-(('Исходник сравнение Дубай'!$G1405/2)*'Таблица вводных'!$G$7)</f>
        <v>0</v>
      </c>
      <c r="H1513" s="45">
        <f>'Исходник сравнение Дубай'!$H1405/2</f>
        <v>0</v>
      </c>
      <c r="I1513" s="44">
        <f>'Исходник сравнение Дубай'!$I1405/2-(('Исходник сравнение Дубай'!$I1405/2)*'Таблица вводных'!$G$9)</f>
        <v>0</v>
      </c>
      <c r="J1513" s="22" t="s">
        <v>281</v>
      </c>
    </row>
    <row r="1514" spans="1:10" ht="13.2" customHeight="1">
      <c r="A1514" s="144" t="s">
        <v>282</v>
      </c>
      <c r="B1514" s="5">
        <v>45423</v>
      </c>
      <c r="C1514" s="40">
        <f>('Исходник сравнение Дубай'!$C1406/2)-(('Исходник сравнение Дубай'!$C1406/2)*'Таблица вводных'!$G$3)</f>
        <v>0</v>
      </c>
      <c r="D1514" s="40">
        <f>('Исходник сравнение Дубай'!$D1406/2+'Таблица вводных'!$F$4)-('Исходник сравнение Дубай'!$D1406/2*'Таблица вводных'!$G$4)</f>
        <v>7</v>
      </c>
      <c r="E1514" s="40">
        <f>('Исходник сравнение Дубай'!$E1406/2)-(('Исходник сравнение Дубай'!$E1406/2-'Таблица вводных'!$F$5)*'Таблица вводных'!$G$5)</f>
        <v>0.82499999999999996</v>
      </c>
      <c r="F1514" s="40">
        <f>('Исходник сравнение Дубай'!$F1406/2+'Таблица вводных'!$F$6)-(('Исходник сравнение Дубай'!$F1406/2+'Таблица вводных'!$F$6)*'Таблица вводных'!$G$6)</f>
        <v>21.6</v>
      </c>
      <c r="G1514" s="40">
        <f>('Исходник сравнение Дубай'!$G1406/2)-(('Исходник сравнение Дубай'!$G1406/2)*'Таблица вводных'!$G$7)</f>
        <v>0</v>
      </c>
      <c r="H1514" s="41">
        <f>'Исходник сравнение Дубай'!$H1406/2</f>
        <v>0</v>
      </c>
      <c r="I1514" s="40">
        <f>'Исходник сравнение Дубай'!$I1406/2-(('Исходник сравнение Дубай'!$I1406/2)*'Таблица вводных'!$G$9)</f>
        <v>0</v>
      </c>
      <c r="J1514" s="10" t="s">
        <v>283</v>
      </c>
    </row>
    <row r="1515" spans="1:10" ht="13.2" customHeight="1">
      <c r="A1515" s="140"/>
      <c r="B1515" s="5">
        <v>45426</v>
      </c>
      <c r="C1515" s="42">
        <f>('Исходник сравнение Дубай'!$C1407/2)-(('Исходник сравнение Дубай'!$C1407/2)*'Таблица вводных'!$G$3)</f>
        <v>0</v>
      </c>
      <c r="D1515" s="42">
        <f>('Исходник сравнение Дубай'!$D1407/2+'Таблица вводных'!$F$4)-('Исходник сравнение Дубай'!$D1407/2*'Таблица вводных'!$G$4)</f>
        <v>7</v>
      </c>
      <c r="E1515" s="42">
        <f>('Исходник сравнение Дубай'!$E1407/2)-(('Исходник сравнение Дубай'!$E1407/2-'Таблица вводных'!$F$5)*'Таблица вводных'!$G$5)</f>
        <v>0.82499999999999996</v>
      </c>
      <c r="F1515" s="42">
        <f>('Исходник сравнение Дубай'!$F1407/2+'Таблица вводных'!$F$6)-(('Исходник сравнение Дубай'!$F1407/2+'Таблица вводных'!$F$6)*'Таблица вводных'!$G$6)</f>
        <v>21.6</v>
      </c>
      <c r="G1515" s="42">
        <f>('Исходник сравнение Дубай'!$G1407/2)-(('Исходник сравнение Дубай'!$G1407/2)*'Таблица вводных'!$G$7)</f>
        <v>0</v>
      </c>
      <c r="H1515" s="43">
        <f>'Исходник сравнение Дубай'!$H1407/2</f>
        <v>0</v>
      </c>
      <c r="I1515" s="42">
        <f>'Исходник сравнение Дубай'!$I1407/2-(('Исходник сравнение Дубай'!$I1407/2)*'Таблица вводных'!$G$9)</f>
        <v>0</v>
      </c>
      <c r="J1515" s="13" t="s">
        <v>283</v>
      </c>
    </row>
    <row r="1516" spans="1:10" ht="13.2" customHeight="1">
      <c r="A1516" s="140"/>
      <c r="B1516" s="5">
        <v>45430</v>
      </c>
      <c r="C1516" s="42">
        <f>('Исходник сравнение Дубай'!$C1408/2)-(('Исходник сравнение Дубай'!$C1408/2)*'Таблица вводных'!$G$3)</f>
        <v>0</v>
      </c>
      <c r="D1516" s="42">
        <f>('Исходник сравнение Дубай'!$D1408/2+'Таблица вводных'!$F$4)-('Исходник сравнение Дубай'!$D1408/2*'Таблица вводных'!$G$4)</f>
        <v>7</v>
      </c>
      <c r="E1516" s="42">
        <f>('Исходник сравнение Дубай'!$E1408/2)-(('Исходник сравнение Дубай'!$E1408/2-'Таблица вводных'!$F$5)*'Таблица вводных'!$G$5)</f>
        <v>0.82499999999999996</v>
      </c>
      <c r="F1516" s="42">
        <f>('Исходник сравнение Дубай'!$F1408/2+'Таблица вводных'!$F$6)-(('Исходник сравнение Дубай'!$F1408/2+'Таблица вводных'!$F$6)*'Таблица вводных'!$G$6)</f>
        <v>21.6</v>
      </c>
      <c r="G1516" s="42">
        <f>('Исходник сравнение Дубай'!$G1408/2)-(('Исходник сравнение Дубай'!$G1408/2)*'Таблица вводных'!$G$7)</f>
        <v>0</v>
      </c>
      <c r="H1516" s="43">
        <f>'Исходник сравнение Дубай'!$H1408/2</f>
        <v>0</v>
      </c>
      <c r="I1516" s="42">
        <f>'Исходник сравнение Дубай'!$I1408/2-(('Исходник сравнение Дубай'!$I1408/2)*'Таблица вводных'!$G$9)</f>
        <v>0</v>
      </c>
      <c r="J1516" s="13" t="s">
        <v>283</v>
      </c>
    </row>
    <row r="1517" spans="1:10" ht="13.2" customHeight="1">
      <c r="A1517" s="140"/>
      <c r="B1517" s="5">
        <v>45433</v>
      </c>
      <c r="C1517" s="42">
        <f>('Исходник сравнение Дубай'!$C1409/2)-(('Исходник сравнение Дубай'!$C1409/2)*'Таблица вводных'!$G$3)</f>
        <v>0</v>
      </c>
      <c r="D1517" s="42">
        <f>('Исходник сравнение Дубай'!$D1409/2+'Таблица вводных'!$F$4)-('Исходник сравнение Дубай'!$D1409/2*'Таблица вводных'!$G$4)</f>
        <v>7</v>
      </c>
      <c r="E1517" s="42">
        <f>('Исходник сравнение Дубай'!$E1409/2)-(('Исходник сравнение Дубай'!$E1409/2-'Таблица вводных'!$F$5)*'Таблица вводных'!$G$5)</f>
        <v>0.82499999999999996</v>
      </c>
      <c r="F1517" s="42">
        <f>('Исходник сравнение Дубай'!$F1409/2+'Таблица вводных'!$F$6)-(('Исходник сравнение Дубай'!$F1409/2+'Таблица вводных'!$F$6)*'Таблица вводных'!$G$6)</f>
        <v>21.6</v>
      </c>
      <c r="G1517" s="42">
        <f>('Исходник сравнение Дубай'!$G1409/2)-(('Исходник сравнение Дубай'!$G1409/2)*'Таблица вводных'!$G$7)</f>
        <v>0</v>
      </c>
      <c r="H1517" s="43">
        <f>'Исходник сравнение Дубай'!$H1409/2</f>
        <v>0</v>
      </c>
      <c r="I1517" s="42">
        <f>'Исходник сравнение Дубай'!$I1409/2-(('Исходник сравнение Дубай'!$I1409/2)*'Таблица вводных'!$G$9)</f>
        <v>0</v>
      </c>
      <c r="J1517" s="13" t="s">
        <v>283</v>
      </c>
    </row>
    <row r="1518" spans="1:10" ht="13.2" customHeight="1">
      <c r="A1518" s="140"/>
      <c r="B1518" s="5">
        <v>45437</v>
      </c>
      <c r="C1518" s="42">
        <f>('Исходник сравнение Дубай'!$C1410/2)-(('Исходник сравнение Дубай'!$C1410/2)*'Таблица вводных'!$G$3)</f>
        <v>0</v>
      </c>
      <c r="D1518" s="42">
        <f>('Исходник сравнение Дубай'!$D1410/2+'Таблица вводных'!$F$4)-('Исходник сравнение Дубай'!$D1410/2*'Таблица вводных'!$G$4)</f>
        <v>7</v>
      </c>
      <c r="E1518" s="42">
        <f>('Исходник сравнение Дубай'!$E1410/2)-(('Исходник сравнение Дубай'!$E1410/2-'Таблица вводных'!$F$5)*'Таблица вводных'!$G$5)</f>
        <v>0.82499999999999996</v>
      </c>
      <c r="F1518" s="42">
        <f>('Исходник сравнение Дубай'!$F1410/2+'Таблица вводных'!$F$6)-(('Исходник сравнение Дубай'!$F1410/2+'Таблица вводных'!$F$6)*'Таблица вводных'!$G$6)</f>
        <v>21.6</v>
      </c>
      <c r="G1518" s="42">
        <f>('Исходник сравнение Дубай'!$G1410/2)-(('Исходник сравнение Дубай'!$G1410/2)*'Таблица вводных'!$G$7)</f>
        <v>0</v>
      </c>
      <c r="H1518" s="43">
        <f>'Исходник сравнение Дубай'!$H1410/2</f>
        <v>0</v>
      </c>
      <c r="I1518" s="42">
        <f>'Исходник сравнение Дубай'!$I1410/2-(('Исходник сравнение Дубай'!$I1410/2)*'Таблица вводных'!$G$9)</f>
        <v>0</v>
      </c>
      <c r="J1518" s="13" t="s">
        <v>283</v>
      </c>
    </row>
    <row r="1519" spans="1:10" ht="13.2" customHeight="1">
      <c r="A1519" s="140"/>
      <c r="B1519" s="5">
        <v>45440</v>
      </c>
      <c r="C1519" s="42">
        <f>('Исходник сравнение Дубай'!$C1411/2)-(('Исходник сравнение Дубай'!$C1411/2)*'Таблица вводных'!$G$3)</f>
        <v>0</v>
      </c>
      <c r="D1519" s="42">
        <f>('Исходник сравнение Дубай'!$D1411/2+'Таблица вводных'!$F$4)-('Исходник сравнение Дубай'!$D1411/2*'Таблица вводных'!$G$4)</f>
        <v>7</v>
      </c>
      <c r="E1519" s="42">
        <f>('Исходник сравнение Дубай'!$E1411/2)-(('Исходник сравнение Дубай'!$E1411/2-'Таблица вводных'!$F$5)*'Таблица вводных'!$G$5)</f>
        <v>0.82499999999999996</v>
      </c>
      <c r="F1519" s="42">
        <f>('Исходник сравнение Дубай'!$F1411/2+'Таблица вводных'!$F$6)-(('Исходник сравнение Дубай'!$F1411/2+'Таблица вводных'!$F$6)*'Таблица вводных'!$G$6)</f>
        <v>21.6</v>
      </c>
      <c r="G1519" s="42">
        <f>('Исходник сравнение Дубай'!$G1411/2)-(('Исходник сравнение Дубай'!$G1411/2)*'Таблица вводных'!$G$7)</f>
        <v>0</v>
      </c>
      <c r="H1519" s="43">
        <f>'Исходник сравнение Дубай'!$H1411/2</f>
        <v>0</v>
      </c>
      <c r="I1519" s="42">
        <f>'Исходник сравнение Дубай'!$I1411/2-(('Исходник сравнение Дубай'!$I1411/2)*'Таблица вводных'!$G$9)</f>
        <v>0</v>
      </c>
      <c r="J1519" s="13" t="s">
        <v>283</v>
      </c>
    </row>
    <row r="1520" spans="1:10" ht="13.2" customHeight="1">
      <c r="A1520" s="140"/>
      <c r="B1520" s="5">
        <v>45444</v>
      </c>
      <c r="C1520" s="42">
        <f>('Исходник сравнение Дубай'!$C1412/2)-(('Исходник сравнение Дубай'!$C1412/2)*'Таблица вводных'!$G$3)</f>
        <v>0</v>
      </c>
      <c r="D1520" s="42">
        <f>('Исходник сравнение Дубай'!$D1412/2+'Таблица вводных'!$F$4)-('Исходник сравнение Дубай'!$D1412/2*'Таблица вводных'!$G$4)</f>
        <v>7</v>
      </c>
      <c r="E1520" s="42">
        <f>('Исходник сравнение Дубай'!$E1412/2)-(('Исходник сравнение Дубай'!$E1412/2-'Таблица вводных'!$F$5)*'Таблица вводных'!$G$5)</f>
        <v>0.82499999999999996</v>
      </c>
      <c r="F1520" s="42">
        <f>('Исходник сравнение Дубай'!$F1412/2+'Таблица вводных'!$F$6)-(('Исходник сравнение Дубай'!$F1412/2+'Таблица вводных'!$F$6)*'Таблица вводных'!$G$6)</f>
        <v>21.6</v>
      </c>
      <c r="G1520" s="42">
        <f>('Исходник сравнение Дубай'!$G1412/2)-(('Исходник сравнение Дубай'!$G1412/2)*'Таблица вводных'!$G$7)</f>
        <v>0</v>
      </c>
      <c r="H1520" s="43">
        <f>'Исходник сравнение Дубай'!$H1412/2</f>
        <v>0</v>
      </c>
      <c r="I1520" s="42">
        <f>'Исходник сравнение Дубай'!$I1412/2-(('Исходник сравнение Дубай'!$I1412/2)*'Таблица вводных'!$G$9)</f>
        <v>0</v>
      </c>
      <c r="J1520" s="13" t="s">
        <v>283</v>
      </c>
    </row>
    <row r="1521" spans="1:10" ht="13.2" customHeight="1">
      <c r="A1521" s="140"/>
      <c r="B1521" s="5">
        <v>45447</v>
      </c>
      <c r="C1521" s="42">
        <f>('Исходник сравнение Дубай'!$C1413/2)-(('Исходник сравнение Дубай'!$C1413/2)*'Таблица вводных'!$G$3)</f>
        <v>0</v>
      </c>
      <c r="D1521" s="42">
        <f>('Исходник сравнение Дубай'!$D1413/2+'Таблица вводных'!$F$4)-('Исходник сравнение Дубай'!$D1413/2*'Таблица вводных'!$G$4)</f>
        <v>7</v>
      </c>
      <c r="E1521" s="42">
        <f>('Исходник сравнение Дубай'!$E1413/2)-(('Исходник сравнение Дубай'!$E1413/2-'Таблица вводных'!$F$5)*'Таблица вводных'!$G$5)</f>
        <v>0.82499999999999996</v>
      </c>
      <c r="F1521" s="42">
        <f>('Исходник сравнение Дубай'!$F1413/2+'Таблица вводных'!$F$6)-(('Исходник сравнение Дубай'!$F1413/2+'Таблица вводных'!$F$6)*'Таблица вводных'!$G$6)</f>
        <v>21.6</v>
      </c>
      <c r="G1521" s="42">
        <f>('Исходник сравнение Дубай'!$G1413/2)-(('Исходник сравнение Дубай'!$G1413/2)*'Таблица вводных'!$G$7)</f>
        <v>0</v>
      </c>
      <c r="H1521" s="43">
        <f>'Исходник сравнение Дубай'!$H1413/2</f>
        <v>0</v>
      </c>
      <c r="I1521" s="42">
        <f>'Исходник сравнение Дубай'!$I1413/2-(('Исходник сравнение Дубай'!$I1413/2)*'Таблица вводных'!$G$9)</f>
        <v>0</v>
      </c>
      <c r="J1521" s="13" t="s">
        <v>283</v>
      </c>
    </row>
    <row r="1522" spans="1:10" ht="13.2" customHeight="1">
      <c r="A1522" s="140"/>
      <c r="B1522" s="5">
        <v>45451</v>
      </c>
      <c r="C1522" s="42">
        <f>('Исходник сравнение Дубай'!$C1414/2)-(('Исходник сравнение Дубай'!$C1414/2)*'Таблица вводных'!$G$3)</f>
        <v>0</v>
      </c>
      <c r="D1522" s="42">
        <f>('Исходник сравнение Дубай'!$D1414/2+'Таблица вводных'!$F$4)-('Исходник сравнение Дубай'!$D1414/2*'Таблица вводных'!$G$4)</f>
        <v>7</v>
      </c>
      <c r="E1522" s="42">
        <f>('Исходник сравнение Дубай'!$E1414/2)-(('Исходник сравнение Дубай'!$E1414/2-'Таблица вводных'!$F$5)*'Таблица вводных'!$G$5)</f>
        <v>0.82499999999999996</v>
      </c>
      <c r="F1522" s="42">
        <f>('Исходник сравнение Дубай'!$F1414/2+'Таблица вводных'!$F$6)-(('Исходник сравнение Дубай'!$F1414/2+'Таблица вводных'!$F$6)*'Таблица вводных'!$G$6)</f>
        <v>21.6</v>
      </c>
      <c r="G1522" s="42">
        <f>('Исходник сравнение Дубай'!$G1414/2)-(('Исходник сравнение Дубай'!$G1414/2)*'Таблица вводных'!$G$7)</f>
        <v>0</v>
      </c>
      <c r="H1522" s="43">
        <f>'Исходник сравнение Дубай'!$H1414/2</f>
        <v>0</v>
      </c>
      <c r="I1522" s="42">
        <f>'Исходник сравнение Дубай'!$I1414/2-(('Исходник сравнение Дубай'!$I1414/2)*'Таблица вводных'!$G$9)</f>
        <v>0</v>
      </c>
      <c r="J1522" s="13" t="s">
        <v>283</v>
      </c>
    </row>
    <row r="1523" spans="1:10" ht="13.2" customHeight="1">
      <c r="A1523" s="140"/>
      <c r="B1523" s="5">
        <v>45454</v>
      </c>
      <c r="C1523" s="42">
        <f>('Исходник сравнение Дубай'!$C1415/2)-(('Исходник сравнение Дубай'!$C1415/2)*'Таблица вводных'!$G$3)</f>
        <v>0</v>
      </c>
      <c r="D1523" s="42">
        <f>('Исходник сравнение Дубай'!$D1415/2+'Таблица вводных'!$F$4)-('Исходник сравнение Дубай'!$D1415/2*'Таблица вводных'!$G$4)</f>
        <v>7</v>
      </c>
      <c r="E1523" s="42">
        <f>('Исходник сравнение Дубай'!$E1415/2)-(('Исходник сравнение Дубай'!$E1415/2-'Таблица вводных'!$F$5)*'Таблица вводных'!$G$5)</f>
        <v>0.82499999999999996</v>
      </c>
      <c r="F1523" s="42">
        <f>('Исходник сравнение Дубай'!$F1415/2+'Таблица вводных'!$F$6)-(('Исходник сравнение Дубай'!$F1415/2+'Таблица вводных'!$F$6)*'Таблица вводных'!$G$6)</f>
        <v>21.6</v>
      </c>
      <c r="G1523" s="42">
        <f>('Исходник сравнение Дубай'!$G1415/2)-(('Исходник сравнение Дубай'!$G1415/2)*'Таблица вводных'!$G$7)</f>
        <v>0</v>
      </c>
      <c r="H1523" s="43">
        <f>'Исходник сравнение Дубай'!$H1415/2</f>
        <v>0</v>
      </c>
      <c r="I1523" s="42">
        <f>'Исходник сравнение Дубай'!$I1415/2-(('Исходник сравнение Дубай'!$I1415/2)*'Таблица вводных'!$G$9)</f>
        <v>0</v>
      </c>
      <c r="J1523" s="13" t="s">
        <v>283</v>
      </c>
    </row>
    <row r="1524" spans="1:10" ht="13.2" customHeight="1">
      <c r="A1524" s="140"/>
      <c r="B1524" s="5"/>
      <c r="C1524" s="42">
        <f>('Исходник сравнение Дубай'!$C1416/2)-(('Исходник сравнение Дубай'!$C1416/2)*'Таблица вводных'!$G$3)</f>
        <v>0</v>
      </c>
      <c r="D1524" s="42">
        <f>('Исходник сравнение Дубай'!$D1416/2+'Таблица вводных'!$F$4)-('Исходник сравнение Дубай'!$D1416/2*'Таблица вводных'!$G$4)</f>
        <v>7</v>
      </c>
      <c r="E1524" s="42">
        <f>('Исходник сравнение Дубай'!$E1416/2)-(('Исходник сравнение Дубай'!$E1416/2-'Таблица вводных'!$F$5)*'Таблица вводных'!$G$5)</f>
        <v>0.82499999999999996</v>
      </c>
      <c r="F1524" s="42">
        <f>('Исходник сравнение Дубай'!$F1416/2+'Таблица вводных'!$F$6)-(('Исходник сравнение Дубай'!$F1416/2+'Таблица вводных'!$F$6)*'Таблица вводных'!$G$6)</f>
        <v>21.6</v>
      </c>
      <c r="G1524" s="42">
        <f>('Исходник сравнение Дубай'!$G1416/2)-(('Исходник сравнение Дубай'!$G1416/2)*'Таблица вводных'!$G$7)</f>
        <v>0</v>
      </c>
      <c r="H1524" s="43">
        <f>'Исходник сравнение Дубай'!$H1416/2</f>
        <v>0</v>
      </c>
      <c r="I1524" s="42">
        <f>'Исходник сравнение Дубай'!$I1416/2-(('Исходник сравнение Дубай'!$I1416/2)*'Таблица вводных'!$G$9)</f>
        <v>0</v>
      </c>
      <c r="J1524" s="13" t="s">
        <v>283</v>
      </c>
    </row>
    <row r="1525" spans="1:10" ht="13.2" customHeight="1">
      <c r="A1525" s="140"/>
      <c r="B1525" s="5"/>
      <c r="C1525" s="42">
        <f>('Исходник сравнение Дубай'!$C1417/2)-(('Исходник сравнение Дубай'!$C1417/2)*'Таблица вводных'!$G$3)</f>
        <v>0</v>
      </c>
      <c r="D1525" s="42">
        <f>('Исходник сравнение Дубай'!$D1417/2+'Таблица вводных'!$F$4)-('Исходник сравнение Дубай'!$D1417/2*'Таблица вводных'!$G$4)</f>
        <v>7</v>
      </c>
      <c r="E1525" s="42">
        <f>('Исходник сравнение Дубай'!$E1417/2)-(('Исходник сравнение Дубай'!$E1417/2-'Таблица вводных'!$F$5)*'Таблица вводных'!$G$5)</f>
        <v>0.82499999999999996</v>
      </c>
      <c r="F1525" s="42">
        <f>('Исходник сравнение Дубай'!$F1417/2+'Таблица вводных'!$F$6)-(('Исходник сравнение Дубай'!$F1417/2+'Таблица вводных'!$F$6)*'Таблица вводных'!$G$6)</f>
        <v>21.6</v>
      </c>
      <c r="G1525" s="42">
        <f>('Исходник сравнение Дубай'!$G1417/2)-(('Исходник сравнение Дубай'!$G1417/2)*'Таблица вводных'!$G$7)</f>
        <v>0</v>
      </c>
      <c r="H1525" s="43">
        <f>'Исходник сравнение Дубай'!$H1417/2</f>
        <v>0</v>
      </c>
      <c r="I1525" s="42">
        <f>'Исходник сравнение Дубай'!$I1417/2-(('Исходник сравнение Дубай'!$I1417/2)*'Таблица вводных'!$G$9)</f>
        <v>0</v>
      </c>
      <c r="J1525" s="13" t="s">
        <v>283</v>
      </c>
    </row>
    <row r="1526" spans="1:10" ht="13.2" customHeight="1">
      <c r="A1526" s="140"/>
      <c r="B1526" s="5"/>
      <c r="C1526" s="42">
        <f>('Исходник сравнение Дубай'!$C1418/2)-(('Исходник сравнение Дубай'!$C1418/2)*'Таблица вводных'!$G$3)</f>
        <v>0</v>
      </c>
      <c r="D1526" s="42">
        <f>('Исходник сравнение Дубай'!$D1418/2+'Таблица вводных'!$F$4)-('Исходник сравнение Дубай'!$D1418/2*'Таблица вводных'!$G$4)</f>
        <v>7</v>
      </c>
      <c r="E1526" s="42">
        <f>('Исходник сравнение Дубай'!$E1418/2)-(('Исходник сравнение Дубай'!$E1418/2-'Таблица вводных'!$F$5)*'Таблица вводных'!$G$5)</f>
        <v>0.82499999999999996</v>
      </c>
      <c r="F1526" s="42">
        <f>('Исходник сравнение Дубай'!$F1418/2+'Таблица вводных'!$F$6)-(('Исходник сравнение Дубай'!$F1418/2+'Таблица вводных'!$F$6)*'Таблица вводных'!$G$6)</f>
        <v>21.6</v>
      </c>
      <c r="G1526" s="42">
        <f>('Исходник сравнение Дубай'!$G1418/2)-(('Исходник сравнение Дубай'!$G1418/2)*'Таблица вводных'!$G$7)</f>
        <v>0</v>
      </c>
      <c r="H1526" s="43">
        <f>'Исходник сравнение Дубай'!$H1418/2</f>
        <v>0</v>
      </c>
      <c r="I1526" s="42">
        <f>'Исходник сравнение Дубай'!$I1418/2-(('Исходник сравнение Дубай'!$I1418/2)*'Таблица вводных'!$G$9)</f>
        <v>0</v>
      </c>
      <c r="J1526" s="13" t="s">
        <v>283</v>
      </c>
    </row>
    <row r="1527" spans="1:10" ht="13.2" customHeight="1">
      <c r="A1527" s="140"/>
      <c r="B1527" s="5"/>
      <c r="C1527" s="42">
        <f>('Исходник сравнение Дубай'!$C1419/2)-(('Исходник сравнение Дубай'!$C1419/2)*'Таблица вводных'!$G$3)</f>
        <v>0</v>
      </c>
      <c r="D1527" s="42">
        <f>('Исходник сравнение Дубай'!$D1419/2+'Таблица вводных'!$F$4)-('Исходник сравнение Дубай'!$D1419/2*'Таблица вводных'!$G$4)</f>
        <v>7</v>
      </c>
      <c r="E1527" s="42">
        <f>('Исходник сравнение Дубай'!$E1419/2)-(('Исходник сравнение Дубай'!$E1419/2-'Таблица вводных'!$F$5)*'Таблица вводных'!$G$5)</f>
        <v>0.82499999999999996</v>
      </c>
      <c r="F1527" s="42">
        <f>('Исходник сравнение Дубай'!$F1419/2+'Таблица вводных'!$F$6)-(('Исходник сравнение Дубай'!$F1419/2+'Таблица вводных'!$F$6)*'Таблица вводных'!$G$6)</f>
        <v>21.6</v>
      </c>
      <c r="G1527" s="42">
        <f>('Исходник сравнение Дубай'!$G1419/2)-(('Исходник сравнение Дубай'!$G1419/2)*'Таблица вводных'!$G$7)</f>
        <v>0</v>
      </c>
      <c r="H1527" s="43">
        <f>'Исходник сравнение Дубай'!$H1419/2</f>
        <v>0</v>
      </c>
      <c r="I1527" s="42">
        <f>'Исходник сравнение Дубай'!$I1419/2-(('Исходник сравнение Дубай'!$I1419/2)*'Таблица вводных'!$G$9)</f>
        <v>0</v>
      </c>
      <c r="J1527" s="13" t="s">
        <v>283</v>
      </c>
    </row>
    <row r="1528" spans="1:10" ht="13.2" customHeight="1">
      <c r="A1528" s="140"/>
      <c r="B1528" s="5"/>
      <c r="C1528" s="42">
        <f>('Исходник сравнение Дубай'!$C1420/2)-(('Исходник сравнение Дубай'!$C1420/2)*'Таблица вводных'!$G$3)</f>
        <v>0</v>
      </c>
      <c r="D1528" s="42">
        <f>('Исходник сравнение Дубай'!$D1420/2+'Таблица вводных'!$F$4)-('Исходник сравнение Дубай'!$D1420/2*'Таблица вводных'!$G$4)</f>
        <v>7</v>
      </c>
      <c r="E1528" s="42">
        <f>('Исходник сравнение Дубай'!$E1420/2)-(('Исходник сравнение Дубай'!$E1420/2-'Таблица вводных'!$F$5)*'Таблица вводных'!$G$5)</f>
        <v>0.82499999999999996</v>
      </c>
      <c r="F1528" s="42">
        <f>('Исходник сравнение Дубай'!$F1420/2+'Таблица вводных'!$F$6)-(('Исходник сравнение Дубай'!$F1420/2+'Таблица вводных'!$F$6)*'Таблица вводных'!$G$6)</f>
        <v>21.6</v>
      </c>
      <c r="G1528" s="42">
        <f>('Исходник сравнение Дубай'!$G1420/2)-(('Исходник сравнение Дубай'!$G1420/2)*'Таблица вводных'!$G$7)</f>
        <v>0</v>
      </c>
      <c r="H1528" s="43">
        <f>'Исходник сравнение Дубай'!$H1420/2</f>
        <v>0</v>
      </c>
      <c r="I1528" s="42">
        <f>'Исходник сравнение Дубай'!$I1420/2-(('Исходник сравнение Дубай'!$I1420/2)*'Таблица вводных'!$G$9)</f>
        <v>0</v>
      </c>
      <c r="J1528" s="13" t="s">
        <v>283</v>
      </c>
    </row>
    <row r="1529" spans="1:10" ht="13.2" customHeight="1">
      <c r="A1529" s="140"/>
      <c r="B1529" s="5"/>
      <c r="C1529" s="42">
        <f>('Исходник сравнение Дубай'!$C1421/2)-(('Исходник сравнение Дубай'!$C1421/2)*'Таблица вводных'!$G$3)</f>
        <v>0</v>
      </c>
      <c r="D1529" s="42">
        <f>('Исходник сравнение Дубай'!$D1421/2+'Таблица вводных'!$F$4)-('Исходник сравнение Дубай'!$D1421/2*'Таблица вводных'!$G$4)</f>
        <v>7</v>
      </c>
      <c r="E1529" s="42">
        <f>('Исходник сравнение Дубай'!$E1421/2)-(('Исходник сравнение Дубай'!$E1421/2-'Таблица вводных'!$F$5)*'Таблица вводных'!$G$5)</f>
        <v>0.82499999999999996</v>
      </c>
      <c r="F1529" s="42">
        <f>('Исходник сравнение Дубай'!$F1421/2+'Таблица вводных'!$F$6)-(('Исходник сравнение Дубай'!$F1421/2+'Таблица вводных'!$F$6)*'Таблица вводных'!$G$6)</f>
        <v>21.6</v>
      </c>
      <c r="G1529" s="42">
        <f>('Исходник сравнение Дубай'!$G1421/2)-(('Исходник сравнение Дубай'!$G1421/2)*'Таблица вводных'!$G$7)</f>
        <v>0</v>
      </c>
      <c r="H1529" s="43">
        <f>'Исходник сравнение Дубай'!$H1421/2</f>
        <v>0</v>
      </c>
      <c r="I1529" s="42">
        <f>'Исходник сравнение Дубай'!$I1421/2-(('Исходник сравнение Дубай'!$I1421/2)*'Таблица вводных'!$G$9)</f>
        <v>0</v>
      </c>
      <c r="J1529" s="13" t="s">
        <v>283</v>
      </c>
    </row>
    <row r="1530" spans="1:10" ht="13.2" customHeight="1">
      <c r="A1530" s="140"/>
      <c r="B1530" s="5"/>
      <c r="C1530" s="42">
        <f>('Исходник сравнение Дубай'!$C1422/2)-(('Исходник сравнение Дубай'!$C1422/2)*'Таблица вводных'!$G$3)</f>
        <v>0</v>
      </c>
      <c r="D1530" s="42">
        <f>('Исходник сравнение Дубай'!$D1422/2+'Таблица вводных'!$F$4)-('Исходник сравнение Дубай'!$D1422/2*'Таблица вводных'!$G$4)</f>
        <v>7</v>
      </c>
      <c r="E1530" s="42">
        <f>('Исходник сравнение Дубай'!$E1422/2)-(('Исходник сравнение Дубай'!$E1422/2-'Таблица вводных'!$F$5)*'Таблица вводных'!$G$5)</f>
        <v>0.82499999999999996</v>
      </c>
      <c r="F1530" s="42">
        <f>('Исходник сравнение Дубай'!$F1422/2+'Таблица вводных'!$F$6)-(('Исходник сравнение Дубай'!$F1422/2+'Таблица вводных'!$F$6)*'Таблица вводных'!$G$6)</f>
        <v>21.6</v>
      </c>
      <c r="G1530" s="42">
        <f>('Исходник сравнение Дубай'!$G1422/2)-(('Исходник сравнение Дубай'!$G1422/2)*'Таблица вводных'!$G$7)</f>
        <v>0</v>
      </c>
      <c r="H1530" s="43">
        <f>'Исходник сравнение Дубай'!$H1422/2</f>
        <v>0</v>
      </c>
      <c r="I1530" s="42">
        <f>'Исходник сравнение Дубай'!$I1422/2-(('Исходник сравнение Дубай'!$I1422/2)*'Таблица вводных'!$G$9)</f>
        <v>0</v>
      </c>
      <c r="J1530" s="13" t="s">
        <v>283</v>
      </c>
    </row>
    <row r="1531" spans="1:10" ht="13.2" customHeight="1">
      <c r="A1531" s="141"/>
      <c r="B1531" s="18"/>
      <c r="C1531" s="44">
        <f>('Исходник сравнение Дубай'!$C1423/2)-(('Исходник сравнение Дубай'!$C1423/2)*'Таблица вводных'!$G$3)</f>
        <v>0</v>
      </c>
      <c r="D1531" s="44">
        <f>('Исходник сравнение Дубай'!$D1423/2+'Таблица вводных'!$F$4)-('Исходник сравнение Дубай'!$D1423/2*'Таблица вводных'!$G$4)</f>
        <v>7</v>
      </c>
      <c r="E1531" s="44">
        <f>('Исходник сравнение Дубай'!$E1423/2)-(('Исходник сравнение Дубай'!$E1423/2-'Таблица вводных'!$F$5)*'Таблица вводных'!$G$5)</f>
        <v>0.82499999999999996</v>
      </c>
      <c r="F1531" s="44">
        <f>('Исходник сравнение Дубай'!$F1423/2+'Таблица вводных'!$F$6)-(('Исходник сравнение Дубай'!$F1423/2+'Таблица вводных'!$F$6)*'Таблица вводных'!$G$6)</f>
        <v>21.6</v>
      </c>
      <c r="G1531" s="44">
        <f>('Исходник сравнение Дубай'!$G1423/2)-(('Исходник сравнение Дубай'!$G1423/2)*'Таблица вводных'!$G$7)</f>
        <v>0</v>
      </c>
      <c r="H1531" s="45">
        <f>'Исходник сравнение Дубай'!$H1423/2</f>
        <v>0</v>
      </c>
      <c r="I1531" s="44">
        <f>'Исходник сравнение Дубай'!$I1423/2-(('Исходник сравнение Дубай'!$I1423/2)*'Таблица вводных'!$G$9)</f>
        <v>0</v>
      </c>
      <c r="J1531" s="22" t="s">
        <v>283</v>
      </c>
    </row>
    <row r="1532" spans="1:10" ht="13.2" customHeight="1">
      <c r="A1532" s="144" t="s">
        <v>284</v>
      </c>
      <c r="B1532" s="5">
        <v>45423</v>
      </c>
      <c r="C1532" s="40">
        <f>('Исходник сравнение Дубай'!$C1424/2)-(('Исходник сравнение Дубай'!$C1424/2)*'Таблица вводных'!$G$3)</f>
        <v>0</v>
      </c>
      <c r="D1532" s="40">
        <f>('Исходник сравнение Дубай'!$D1424/2+'Таблица вводных'!$F$4)-('Исходник сравнение Дубай'!$D1424/2*'Таблица вводных'!$G$4)</f>
        <v>7</v>
      </c>
      <c r="E1532" s="40">
        <f>('Исходник сравнение Дубай'!$E1424/2)-(('Исходник сравнение Дубай'!$E1424/2-'Таблица вводных'!$F$5)*'Таблица вводных'!$G$5)</f>
        <v>0.82499999999999996</v>
      </c>
      <c r="F1532" s="40">
        <f>('Исходник сравнение Дубай'!$F1424/2+'Таблица вводных'!$F$6)-(('Исходник сравнение Дубай'!$F1424/2+'Таблица вводных'!$F$6)*'Таблица вводных'!$G$6)</f>
        <v>21.6</v>
      </c>
      <c r="G1532" s="40">
        <f>('Исходник сравнение Дубай'!$G1424/2)-(('Исходник сравнение Дубай'!$G1424/2)*'Таблица вводных'!$G$7)</f>
        <v>0</v>
      </c>
      <c r="H1532" s="41">
        <f>'Исходник сравнение Дубай'!$H1424/2</f>
        <v>0</v>
      </c>
      <c r="I1532" s="40">
        <f>'Исходник сравнение Дубай'!$I1424/2-(('Исходник сравнение Дубай'!$I1424/2)*'Таблица вводных'!$G$9)</f>
        <v>0</v>
      </c>
      <c r="J1532" s="10" t="s">
        <v>285</v>
      </c>
    </row>
    <row r="1533" spans="1:10" ht="13.2" customHeight="1">
      <c r="A1533" s="140"/>
      <c r="B1533" s="5">
        <v>45426</v>
      </c>
      <c r="C1533" s="42">
        <f>('Исходник сравнение Дубай'!$C1425/2)-(('Исходник сравнение Дубай'!$C1425/2)*'Таблица вводных'!$G$3)</f>
        <v>0</v>
      </c>
      <c r="D1533" s="42">
        <f>('Исходник сравнение Дубай'!$D1425/2+'Таблица вводных'!$F$4)-('Исходник сравнение Дубай'!$D1425/2*'Таблица вводных'!$G$4)</f>
        <v>7</v>
      </c>
      <c r="E1533" s="42">
        <f>('Исходник сравнение Дубай'!$E1425/2)-(('Исходник сравнение Дубай'!$E1425/2-'Таблица вводных'!$F$5)*'Таблица вводных'!$G$5)</f>
        <v>0.82499999999999996</v>
      </c>
      <c r="F1533" s="42">
        <f>('Исходник сравнение Дубай'!$F1425/2+'Таблица вводных'!$F$6)-(('Исходник сравнение Дубай'!$F1425/2+'Таблица вводных'!$F$6)*'Таблица вводных'!$G$6)</f>
        <v>21.6</v>
      </c>
      <c r="G1533" s="42">
        <f>('Исходник сравнение Дубай'!$G1425/2)-(('Исходник сравнение Дубай'!$G1425/2)*'Таблица вводных'!$G$7)</f>
        <v>0</v>
      </c>
      <c r="H1533" s="43">
        <f>'Исходник сравнение Дубай'!$H1425/2</f>
        <v>0</v>
      </c>
      <c r="I1533" s="42">
        <f>'Исходник сравнение Дубай'!$I1425/2-(('Исходник сравнение Дубай'!$I1425/2)*'Таблица вводных'!$G$9)</f>
        <v>0</v>
      </c>
      <c r="J1533" s="13" t="s">
        <v>285</v>
      </c>
    </row>
    <row r="1534" spans="1:10" ht="13.2" customHeight="1">
      <c r="A1534" s="140"/>
      <c r="B1534" s="5">
        <v>45430</v>
      </c>
      <c r="C1534" s="42">
        <f>('Исходник сравнение Дубай'!$C1426/2)-(('Исходник сравнение Дубай'!$C1426/2)*'Таблица вводных'!$G$3)</f>
        <v>0</v>
      </c>
      <c r="D1534" s="42">
        <f>('Исходник сравнение Дубай'!$D1426/2+'Таблица вводных'!$F$4)-('Исходник сравнение Дубай'!$D1426/2*'Таблица вводных'!$G$4)</f>
        <v>7</v>
      </c>
      <c r="E1534" s="42">
        <f>('Исходник сравнение Дубай'!$E1426/2)-(('Исходник сравнение Дубай'!$E1426/2-'Таблица вводных'!$F$5)*'Таблица вводных'!$G$5)</f>
        <v>0.82499999999999996</v>
      </c>
      <c r="F1534" s="42">
        <f>('Исходник сравнение Дубай'!$F1426/2+'Таблица вводных'!$F$6)-(('Исходник сравнение Дубай'!$F1426/2+'Таблица вводных'!$F$6)*'Таблица вводных'!$G$6)</f>
        <v>21.6</v>
      </c>
      <c r="G1534" s="42">
        <f>('Исходник сравнение Дубай'!$G1426/2)-(('Исходник сравнение Дубай'!$G1426/2)*'Таблица вводных'!$G$7)</f>
        <v>0</v>
      </c>
      <c r="H1534" s="43">
        <f>'Исходник сравнение Дубай'!$H1426/2</f>
        <v>0</v>
      </c>
      <c r="I1534" s="42">
        <f>'Исходник сравнение Дубай'!$I1426/2-(('Исходник сравнение Дубай'!$I1426/2)*'Таблица вводных'!$G$9)</f>
        <v>0</v>
      </c>
      <c r="J1534" s="13" t="s">
        <v>285</v>
      </c>
    </row>
    <row r="1535" spans="1:10" ht="13.2" customHeight="1">
      <c r="A1535" s="140"/>
      <c r="B1535" s="5">
        <v>45433</v>
      </c>
      <c r="C1535" s="42">
        <f>('Исходник сравнение Дубай'!$C1427/2)-(('Исходник сравнение Дубай'!$C1427/2)*'Таблица вводных'!$G$3)</f>
        <v>0</v>
      </c>
      <c r="D1535" s="42">
        <f>('Исходник сравнение Дубай'!$D1427/2+'Таблица вводных'!$F$4)-('Исходник сравнение Дубай'!$D1427/2*'Таблица вводных'!$G$4)</f>
        <v>7</v>
      </c>
      <c r="E1535" s="42">
        <f>('Исходник сравнение Дубай'!$E1427/2)-(('Исходник сравнение Дубай'!$E1427/2-'Таблица вводных'!$F$5)*'Таблица вводных'!$G$5)</f>
        <v>0.82499999999999996</v>
      </c>
      <c r="F1535" s="42">
        <f>('Исходник сравнение Дубай'!$F1427/2+'Таблица вводных'!$F$6)-(('Исходник сравнение Дубай'!$F1427/2+'Таблица вводных'!$F$6)*'Таблица вводных'!$G$6)</f>
        <v>21.6</v>
      </c>
      <c r="G1535" s="42">
        <f>('Исходник сравнение Дубай'!$G1427/2)-(('Исходник сравнение Дубай'!$G1427/2)*'Таблица вводных'!$G$7)</f>
        <v>0</v>
      </c>
      <c r="H1535" s="43">
        <f>'Исходник сравнение Дубай'!$H1427/2</f>
        <v>0</v>
      </c>
      <c r="I1535" s="42">
        <f>'Исходник сравнение Дубай'!$I1427/2-(('Исходник сравнение Дубай'!$I1427/2)*'Таблица вводных'!$G$9)</f>
        <v>0</v>
      </c>
      <c r="J1535" s="13" t="s">
        <v>285</v>
      </c>
    </row>
    <row r="1536" spans="1:10" ht="13.2" customHeight="1">
      <c r="A1536" s="140"/>
      <c r="B1536" s="5">
        <v>45437</v>
      </c>
      <c r="C1536" s="42">
        <f>('Исходник сравнение Дубай'!$C1428/2)-(('Исходник сравнение Дубай'!$C1428/2)*'Таблица вводных'!$G$3)</f>
        <v>0</v>
      </c>
      <c r="D1536" s="42">
        <f>('Исходник сравнение Дубай'!$D1428/2+'Таблица вводных'!$F$4)-('Исходник сравнение Дубай'!$D1428/2*'Таблица вводных'!$G$4)</f>
        <v>7</v>
      </c>
      <c r="E1536" s="42">
        <f>('Исходник сравнение Дубай'!$E1428/2)-(('Исходник сравнение Дубай'!$E1428/2-'Таблица вводных'!$F$5)*'Таблица вводных'!$G$5)</f>
        <v>0.82499999999999996</v>
      </c>
      <c r="F1536" s="42">
        <f>('Исходник сравнение Дубай'!$F1428/2+'Таблица вводных'!$F$6)-(('Исходник сравнение Дубай'!$F1428/2+'Таблица вводных'!$F$6)*'Таблица вводных'!$G$6)</f>
        <v>21.6</v>
      </c>
      <c r="G1536" s="42">
        <f>('Исходник сравнение Дубай'!$G1428/2)-(('Исходник сравнение Дубай'!$G1428/2)*'Таблица вводных'!$G$7)</f>
        <v>0</v>
      </c>
      <c r="H1536" s="43">
        <f>'Исходник сравнение Дубай'!$H1428/2</f>
        <v>0</v>
      </c>
      <c r="I1536" s="42">
        <f>'Исходник сравнение Дубай'!$I1428/2-(('Исходник сравнение Дубай'!$I1428/2)*'Таблица вводных'!$G$9)</f>
        <v>0</v>
      </c>
      <c r="J1536" s="13" t="s">
        <v>285</v>
      </c>
    </row>
    <row r="1537" spans="1:10" ht="13.2" customHeight="1">
      <c r="A1537" s="140"/>
      <c r="B1537" s="5">
        <v>45440</v>
      </c>
      <c r="C1537" s="42">
        <f>('Исходник сравнение Дубай'!$C1429/2)-(('Исходник сравнение Дубай'!$C1429/2)*'Таблица вводных'!$G$3)</f>
        <v>0</v>
      </c>
      <c r="D1537" s="42">
        <f>('Исходник сравнение Дубай'!$D1429/2+'Таблица вводных'!$F$4)-('Исходник сравнение Дубай'!$D1429/2*'Таблица вводных'!$G$4)</f>
        <v>7</v>
      </c>
      <c r="E1537" s="42">
        <f>('Исходник сравнение Дубай'!$E1429/2)-(('Исходник сравнение Дубай'!$E1429/2-'Таблица вводных'!$F$5)*'Таблица вводных'!$G$5)</f>
        <v>0.82499999999999996</v>
      </c>
      <c r="F1537" s="42">
        <f>('Исходник сравнение Дубай'!$F1429/2+'Таблица вводных'!$F$6)-(('Исходник сравнение Дубай'!$F1429/2+'Таблица вводных'!$F$6)*'Таблица вводных'!$G$6)</f>
        <v>21.6</v>
      </c>
      <c r="G1537" s="42">
        <f>('Исходник сравнение Дубай'!$G1429/2)-(('Исходник сравнение Дубай'!$G1429/2)*'Таблица вводных'!$G$7)</f>
        <v>0</v>
      </c>
      <c r="H1537" s="43">
        <f>'Исходник сравнение Дубай'!$H1429/2</f>
        <v>0</v>
      </c>
      <c r="I1537" s="42">
        <f>'Исходник сравнение Дубай'!$I1429/2-(('Исходник сравнение Дубай'!$I1429/2)*'Таблица вводных'!$G$9)</f>
        <v>0</v>
      </c>
      <c r="J1537" s="13" t="s">
        <v>285</v>
      </c>
    </row>
    <row r="1538" spans="1:10" ht="13.2" customHeight="1">
      <c r="A1538" s="140"/>
      <c r="B1538" s="5">
        <v>45444</v>
      </c>
      <c r="C1538" s="42">
        <f>('Исходник сравнение Дубай'!$C1430/2)-(('Исходник сравнение Дубай'!$C1430/2)*'Таблица вводных'!$G$3)</f>
        <v>0</v>
      </c>
      <c r="D1538" s="42">
        <f>('Исходник сравнение Дубай'!$D1430/2+'Таблица вводных'!$F$4)-('Исходник сравнение Дубай'!$D1430/2*'Таблица вводных'!$G$4)</f>
        <v>7</v>
      </c>
      <c r="E1538" s="42">
        <f>('Исходник сравнение Дубай'!$E1430/2)-(('Исходник сравнение Дубай'!$E1430/2-'Таблица вводных'!$F$5)*'Таблица вводных'!$G$5)</f>
        <v>0.82499999999999996</v>
      </c>
      <c r="F1538" s="42">
        <f>('Исходник сравнение Дубай'!$F1430/2+'Таблица вводных'!$F$6)-(('Исходник сравнение Дубай'!$F1430/2+'Таблица вводных'!$F$6)*'Таблица вводных'!$G$6)</f>
        <v>21.6</v>
      </c>
      <c r="G1538" s="42">
        <f>('Исходник сравнение Дубай'!$G1430/2)-(('Исходник сравнение Дубай'!$G1430/2)*'Таблица вводных'!$G$7)</f>
        <v>0</v>
      </c>
      <c r="H1538" s="43">
        <f>'Исходник сравнение Дубай'!$H1430/2</f>
        <v>0</v>
      </c>
      <c r="I1538" s="42">
        <f>'Исходник сравнение Дубай'!$I1430/2-(('Исходник сравнение Дубай'!$I1430/2)*'Таблица вводных'!$G$9)</f>
        <v>0</v>
      </c>
      <c r="J1538" s="13" t="s">
        <v>285</v>
      </c>
    </row>
    <row r="1539" spans="1:10" ht="13.2" customHeight="1">
      <c r="A1539" s="140"/>
      <c r="B1539" s="5">
        <v>45447</v>
      </c>
      <c r="C1539" s="42">
        <f>('Исходник сравнение Дубай'!$C1431/2)-(('Исходник сравнение Дубай'!$C1431/2)*'Таблица вводных'!$G$3)</f>
        <v>0</v>
      </c>
      <c r="D1539" s="42">
        <f>('Исходник сравнение Дубай'!$D1431/2+'Таблица вводных'!$F$4)-('Исходник сравнение Дубай'!$D1431/2*'Таблица вводных'!$G$4)</f>
        <v>7</v>
      </c>
      <c r="E1539" s="42">
        <f>('Исходник сравнение Дубай'!$E1431/2)-(('Исходник сравнение Дубай'!$E1431/2-'Таблица вводных'!$F$5)*'Таблица вводных'!$G$5)</f>
        <v>0.82499999999999996</v>
      </c>
      <c r="F1539" s="42">
        <f>('Исходник сравнение Дубай'!$F1431/2+'Таблица вводных'!$F$6)-(('Исходник сравнение Дубай'!$F1431/2+'Таблица вводных'!$F$6)*'Таблица вводных'!$G$6)</f>
        <v>21.6</v>
      </c>
      <c r="G1539" s="42">
        <f>('Исходник сравнение Дубай'!$G1431/2)-(('Исходник сравнение Дубай'!$G1431/2)*'Таблица вводных'!$G$7)</f>
        <v>0</v>
      </c>
      <c r="H1539" s="43">
        <f>'Исходник сравнение Дубай'!$H1431/2</f>
        <v>0</v>
      </c>
      <c r="I1539" s="42">
        <f>'Исходник сравнение Дубай'!$I1431/2-(('Исходник сравнение Дубай'!$I1431/2)*'Таблица вводных'!$G$9)</f>
        <v>0</v>
      </c>
      <c r="J1539" s="13" t="s">
        <v>285</v>
      </c>
    </row>
    <row r="1540" spans="1:10" ht="13.2" customHeight="1">
      <c r="A1540" s="140"/>
      <c r="B1540" s="5">
        <v>45451</v>
      </c>
      <c r="C1540" s="42">
        <f>('Исходник сравнение Дубай'!$C1432/2)-(('Исходник сравнение Дубай'!$C1432/2)*'Таблица вводных'!$G$3)</f>
        <v>0</v>
      </c>
      <c r="D1540" s="42">
        <f>('Исходник сравнение Дубай'!$D1432/2+'Таблица вводных'!$F$4)-('Исходник сравнение Дубай'!$D1432/2*'Таблица вводных'!$G$4)</f>
        <v>7</v>
      </c>
      <c r="E1540" s="42">
        <f>('Исходник сравнение Дубай'!$E1432/2)-(('Исходник сравнение Дубай'!$E1432/2-'Таблица вводных'!$F$5)*'Таблица вводных'!$G$5)</f>
        <v>0.82499999999999996</v>
      </c>
      <c r="F1540" s="42">
        <f>('Исходник сравнение Дубай'!$F1432/2+'Таблица вводных'!$F$6)-(('Исходник сравнение Дубай'!$F1432/2+'Таблица вводных'!$F$6)*'Таблица вводных'!$G$6)</f>
        <v>21.6</v>
      </c>
      <c r="G1540" s="42">
        <f>('Исходник сравнение Дубай'!$G1432/2)-(('Исходник сравнение Дубай'!$G1432/2)*'Таблица вводных'!$G$7)</f>
        <v>0</v>
      </c>
      <c r="H1540" s="43">
        <f>'Исходник сравнение Дубай'!$H1432/2</f>
        <v>0</v>
      </c>
      <c r="I1540" s="42">
        <f>'Исходник сравнение Дубай'!$I1432/2-(('Исходник сравнение Дубай'!$I1432/2)*'Таблица вводных'!$G$9)</f>
        <v>0</v>
      </c>
      <c r="J1540" s="13" t="s">
        <v>285</v>
      </c>
    </row>
    <row r="1541" spans="1:10" ht="13.2" customHeight="1">
      <c r="A1541" s="140"/>
      <c r="B1541" s="5">
        <v>45454</v>
      </c>
      <c r="C1541" s="42">
        <f>('Исходник сравнение Дубай'!$C1433/2)-(('Исходник сравнение Дубай'!$C1433/2)*'Таблица вводных'!$G$3)</f>
        <v>0</v>
      </c>
      <c r="D1541" s="42">
        <f>('Исходник сравнение Дубай'!$D1433/2+'Таблица вводных'!$F$4)-('Исходник сравнение Дубай'!$D1433/2*'Таблица вводных'!$G$4)</f>
        <v>7</v>
      </c>
      <c r="E1541" s="42">
        <f>('Исходник сравнение Дубай'!$E1433/2)-(('Исходник сравнение Дубай'!$E1433/2-'Таблица вводных'!$F$5)*'Таблица вводных'!$G$5)</f>
        <v>0.82499999999999996</v>
      </c>
      <c r="F1541" s="42">
        <f>('Исходник сравнение Дубай'!$F1433/2+'Таблица вводных'!$F$6)-(('Исходник сравнение Дубай'!$F1433/2+'Таблица вводных'!$F$6)*'Таблица вводных'!$G$6)</f>
        <v>21.6</v>
      </c>
      <c r="G1541" s="42">
        <f>('Исходник сравнение Дубай'!$G1433/2)-(('Исходник сравнение Дубай'!$G1433/2)*'Таблица вводных'!$G$7)</f>
        <v>0</v>
      </c>
      <c r="H1541" s="43">
        <f>'Исходник сравнение Дубай'!$H1433/2</f>
        <v>0</v>
      </c>
      <c r="I1541" s="42">
        <f>'Исходник сравнение Дубай'!$I1433/2-(('Исходник сравнение Дубай'!$I1433/2)*'Таблица вводных'!$G$9)</f>
        <v>0</v>
      </c>
      <c r="J1541" s="13" t="s">
        <v>285</v>
      </c>
    </row>
    <row r="1542" spans="1:10" ht="13.2" customHeight="1">
      <c r="A1542" s="140"/>
      <c r="B1542" s="5"/>
      <c r="C1542" s="42">
        <f>('Исходник сравнение Дубай'!$C1434/2)-(('Исходник сравнение Дубай'!$C1434/2)*'Таблица вводных'!$G$3)</f>
        <v>0</v>
      </c>
      <c r="D1542" s="42">
        <f>('Исходник сравнение Дубай'!$D1434/2+'Таблица вводных'!$F$4)-('Исходник сравнение Дубай'!$D1434/2*'Таблица вводных'!$G$4)</f>
        <v>7</v>
      </c>
      <c r="E1542" s="42">
        <f>('Исходник сравнение Дубай'!$E1434/2)-(('Исходник сравнение Дубай'!$E1434/2-'Таблица вводных'!$F$5)*'Таблица вводных'!$G$5)</f>
        <v>0.82499999999999996</v>
      </c>
      <c r="F1542" s="42">
        <f>('Исходник сравнение Дубай'!$F1434/2+'Таблица вводных'!$F$6)-(('Исходник сравнение Дубай'!$F1434/2+'Таблица вводных'!$F$6)*'Таблица вводных'!$G$6)</f>
        <v>21.6</v>
      </c>
      <c r="G1542" s="42">
        <f>('Исходник сравнение Дубай'!$G1434/2)-(('Исходник сравнение Дубай'!$G1434/2)*'Таблица вводных'!$G$7)</f>
        <v>0</v>
      </c>
      <c r="H1542" s="43">
        <f>'Исходник сравнение Дубай'!$H1434/2</f>
        <v>0</v>
      </c>
      <c r="I1542" s="42">
        <f>'Исходник сравнение Дубай'!$I1434/2-(('Исходник сравнение Дубай'!$I1434/2)*'Таблица вводных'!$G$9)</f>
        <v>0</v>
      </c>
      <c r="J1542" s="13" t="s">
        <v>285</v>
      </c>
    </row>
    <row r="1543" spans="1:10" ht="13.2" customHeight="1">
      <c r="A1543" s="140"/>
      <c r="B1543" s="5"/>
      <c r="C1543" s="42">
        <f>('Исходник сравнение Дубай'!$C1435/2)-(('Исходник сравнение Дубай'!$C1435/2)*'Таблица вводных'!$G$3)</f>
        <v>0</v>
      </c>
      <c r="D1543" s="42">
        <f>('Исходник сравнение Дубай'!$D1435/2+'Таблица вводных'!$F$4)-('Исходник сравнение Дубай'!$D1435/2*'Таблица вводных'!$G$4)</f>
        <v>7</v>
      </c>
      <c r="E1543" s="42">
        <f>('Исходник сравнение Дубай'!$E1435/2)-(('Исходник сравнение Дубай'!$E1435/2-'Таблица вводных'!$F$5)*'Таблица вводных'!$G$5)</f>
        <v>0.82499999999999996</v>
      </c>
      <c r="F1543" s="42">
        <f>('Исходник сравнение Дубай'!$F1435/2+'Таблица вводных'!$F$6)-(('Исходник сравнение Дубай'!$F1435/2+'Таблица вводных'!$F$6)*'Таблица вводных'!$G$6)</f>
        <v>21.6</v>
      </c>
      <c r="G1543" s="42">
        <f>('Исходник сравнение Дубай'!$G1435/2)-(('Исходник сравнение Дубай'!$G1435/2)*'Таблица вводных'!$G$7)</f>
        <v>0</v>
      </c>
      <c r="H1543" s="43">
        <f>'Исходник сравнение Дубай'!$H1435/2</f>
        <v>0</v>
      </c>
      <c r="I1543" s="42">
        <f>'Исходник сравнение Дубай'!$I1435/2-(('Исходник сравнение Дубай'!$I1435/2)*'Таблица вводных'!$G$9)</f>
        <v>0</v>
      </c>
      <c r="J1543" s="13" t="s">
        <v>285</v>
      </c>
    </row>
    <row r="1544" spans="1:10" ht="13.2" customHeight="1">
      <c r="A1544" s="140"/>
      <c r="B1544" s="5"/>
      <c r="C1544" s="42">
        <f>('Исходник сравнение Дубай'!$C1436/2)-(('Исходник сравнение Дубай'!$C1436/2)*'Таблица вводных'!$G$3)</f>
        <v>0</v>
      </c>
      <c r="D1544" s="42">
        <f>('Исходник сравнение Дубай'!$D1436/2+'Таблица вводных'!$F$4)-('Исходник сравнение Дубай'!$D1436/2*'Таблица вводных'!$G$4)</f>
        <v>7</v>
      </c>
      <c r="E1544" s="42">
        <f>('Исходник сравнение Дубай'!$E1436/2)-(('Исходник сравнение Дубай'!$E1436/2-'Таблица вводных'!$F$5)*'Таблица вводных'!$G$5)</f>
        <v>0.82499999999999996</v>
      </c>
      <c r="F1544" s="42">
        <f>('Исходник сравнение Дубай'!$F1436/2+'Таблица вводных'!$F$6)-(('Исходник сравнение Дубай'!$F1436/2+'Таблица вводных'!$F$6)*'Таблица вводных'!$G$6)</f>
        <v>21.6</v>
      </c>
      <c r="G1544" s="42">
        <f>('Исходник сравнение Дубай'!$G1436/2)-(('Исходник сравнение Дубай'!$G1436/2)*'Таблица вводных'!$G$7)</f>
        <v>0</v>
      </c>
      <c r="H1544" s="43">
        <f>'Исходник сравнение Дубай'!$H1436/2</f>
        <v>0</v>
      </c>
      <c r="I1544" s="42">
        <f>'Исходник сравнение Дубай'!$I1436/2-(('Исходник сравнение Дубай'!$I1436/2)*'Таблица вводных'!$G$9)</f>
        <v>0</v>
      </c>
      <c r="J1544" s="13" t="s">
        <v>285</v>
      </c>
    </row>
    <row r="1545" spans="1:10" ht="13.2" customHeight="1">
      <c r="A1545" s="140"/>
      <c r="B1545" s="5"/>
      <c r="C1545" s="42">
        <f>('Исходник сравнение Дубай'!$C1437/2)-(('Исходник сравнение Дубай'!$C1437/2)*'Таблица вводных'!$G$3)</f>
        <v>0</v>
      </c>
      <c r="D1545" s="42">
        <f>('Исходник сравнение Дубай'!$D1437/2+'Таблица вводных'!$F$4)-('Исходник сравнение Дубай'!$D1437/2*'Таблица вводных'!$G$4)</f>
        <v>7</v>
      </c>
      <c r="E1545" s="42">
        <f>('Исходник сравнение Дубай'!$E1437/2)-(('Исходник сравнение Дубай'!$E1437/2-'Таблица вводных'!$F$5)*'Таблица вводных'!$G$5)</f>
        <v>0.82499999999999996</v>
      </c>
      <c r="F1545" s="42">
        <f>('Исходник сравнение Дубай'!$F1437/2+'Таблица вводных'!$F$6)-(('Исходник сравнение Дубай'!$F1437/2+'Таблица вводных'!$F$6)*'Таблица вводных'!$G$6)</f>
        <v>21.6</v>
      </c>
      <c r="G1545" s="42">
        <f>('Исходник сравнение Дубай'!$G1437/2)-(('Исходник сравнение Дубай'!$G1437/2)*'Таблица вводных'!$G$7)</f>
        <v>0</v>
      </c>
      <c r="H1545" s="43">
        <f>'Исходник сравнение Дубай'!$H1437/2</f>
        <v>0</v>
      </c>
      <c r="I1545" s="42">
        <f>'Исходник сравнение Дубай'!$I1437/2-(('Исходник сравнение Дубай'!$I1437/2)*'Таблица вводных'!$G$9)</f>
        <v>0</v>
      </c>
      <c r="J1545" s="13" t="s">
        <v>285</v>
      </c>
    </row>
    <row r="1546" spans="1:10" ht="13.2" customHeight="1">
      <c r="A1546" s="140"/>
      <c r="B1546" s="5"/>
      <c r="C1546" s="42">
        <f>('Исходник сравнение Дубай'!$C1438/2)-(('Исходник сравнение Дубай'!$C1438/2)*'Таблица вводных'!$G$3)</f>
        <v>0</v>
      </c>
      <c r="D1546" s="42">
        <f>('Исходник сравнение Дубай'!$D1438/2+'Таблица вводных'!$F$4)-('Исходник сравнение Дубай'!$D1438/2*'Таблица вводных'!$G$4)</f>
        <v>7</v>
      </c>
      <c r="E1546" s="42">
        <f>('Исходник сравнение Дубай'!$E1438/2)-(('Исходник сравнение Дубай'!$E1438/2-'Таблица вводных'!$F$5)*'Таблица вводных'!$G$5)</f>
        <v>0.82499999999999996</v>
      </c>
      <c r="F1546" s="42">
        <f>('Исходник сравнение Дубай'!$F1438/2+'Таблица вводных'!$F$6)-(('Исходник сравнение Дубай'!$F1438/2+'Таблица вводных'!$F$6)*'Таблица вводных'!$G$6)</f>
        <v>21.6</v>
      </c>
      <c r="G1546" s="42">
        <f>('Исходник сравнение Дубай'!$G1438/2)-(('Исходник сравнение Дубай'!$G1438/2)*'Таблица вводных'!$G$7)</f>
        <v>0</v>
      </c>
      <c r="H1546" s="43">
        <f>'Исходник сравнение Дубай'!$H1438/2</f>
        <v>0</v>
      </c>
      <c r="I1546" s="42">
        <f>'Исходник сравнение Дубай'!$I1438/2-(('Исходник сравнение Дубай'!$I1438/2)*'Таблица вводных'!$G$9)</f>
        <v>0</v>
      </c>
      <c r="J1546" s="13" t="s">
        <v>285</v>
      </c>
    </row>
    <row r="1547" spans="1:10" ht="13.2" customHeight="1">
      <c r="A1547" s="140"/>
      <c r="B1547" s="5"/>
      <c r="C1547" s="42">
        <f>('Исходник сравнение Дубай'!$C1439/2)-(('Исходник сравнение Дубай'!$C1439/2)*'Таблица вводных'!$G$3)</f>
        <v>0</v>
      </c>
      <c r="D1547" s="42">
        <f>('Исходник сравнение Дубай'!$D1439/2+'Таблица вводных'!$F$4)-('Исходник сравнение Дубай'!$D1439/2*'Таблица вводных'!$G$4)</f>
        <v>7</v>
      </c>
      <c r="E1547" s="42">
        <f>('Исходник сравнение Дубай'!$E1439/2)-(('Исходник сравнение Дубай'!$E1439/2-'Таблица вводных'!$F$5)*'Таблица вводных'!$G$5)</f>
        <v>0.82499999999999996</v>
      </c>
      <c r="F1547" s="42">
        <f>('Исходник сравнение Дубай'!$F1439/2+'Таблица вводных'!$F$6)-(('Исходник сравнение Дубай'!$F1439/2+'Таблица вводных'!$F$6)*'Таблица вводных'!$G$6)</f>
        <v>21.6</v>
      </c>
      <c r="G1547" s="42">
        <f>('Исходник сравнение Дубай'!$G1439/2)-(('Исходник сравнение Дубай'!$G1439/2)*'Таблица вводных'!$G$7)</f>
        <v>0</v>
      </c>
      <c r="H1547" s="43">
        <f>'Исходник сравнение Дубай'!$H1439/2</f>
        <v>0</v>
      </c>
      <c r="I1547" s="42">
        <f>'Исходник сравнение Дубай'!$I1439/2-(('Исходник сравнение Дубай'!$I1439/2)*'Таблица вводных'!$G$9)</f>
        <v>0</v>
      </c>
      <c r="J1547" s="13" t="s">
        <v>285</v>
      </c>
    </row>
    <row r="1548" spans="1:10" ht="13.2" customHeight="1">
      <c r="A1548" s="140"/>
      <c r="B1548" s="5"/>
      <c r="C1548" s="42">
        <f>('Исходник сравнение Дубай'!$C1440/2)-(('Исходник сравнение Дубай'!$C1440/2)*'Таблица вводных'!$G$3)</f>
        <v>0</v>
      </c>
      <c r="D1548" s="42">
        <f>('Исходник сравнение Дубай'!$D1440/2+'Таблица вводных'!$F$4)-('Исходник сравнение Дубай'!$D1440/2*'Таблица вводных'!$G$4)</f>
        <v>7</v>
      </c>
      <c r="E1548" s="42">
        <f>('Исходник сравнение Дубай'!$E1440/2)-(('Исходник сравнение Дубай'!$E1440/2-'Таблица вводных'!$F$5)*'Таблица вводных'!$G$5)</f>
        <v>0.82499999999999996</v>
      </c>
      <c r="F1548" s="42">
        <f>('Исходник сравнение Дубай'!$F1440/2+'Таблица вводных'!$F$6)-(('Исходник сравнение Дубай'!$F1440/2+'Таблица вводных'!$F$6)*'Таблица вводных'!$G$6)</f>
        <v>21.6</v>
      </c>
      <c r="G1548" s="42">
        <f>('Исходник сравнение Дубай'!$G1440/2)-(('Исходник сравнение Дубай'!$G1440/2)*'Таблица вводных'!$G$7)</f>
        <v>0</v>
      </c>
      <c r="H1548" s="43">
        <f>'Исходник сравнение Дубай'!$H1440/2</f>
        <v>0</v>
      </c>
      <c r="I1548" s="42">
        <f>'Исходник сравнение Дубай'!$I1440/2-(('Исходник сравнение Дубай'!$I1440/2)*'Таблица вводных'!$G$9)</f>
        <v>0</v>
      </c>
      <c r="J1548" s="13" t="s">
        <v>285</v>
      </c>
    </row>
    <row r="1549" spans="1:10" ht="13.2" customHeight="1">
      <c r="A1549" s="141"/>
      <c r="B1549" s="18"/>
      <c r="C1549" s="44">
        <f>('Исходник сравнение Дубай'!$C1441/2)-(('Исходник сравнение Дубай'!$C1441/2)*'Таблица вводных'!$G$3)</f>
        <v>0</v>
      </c>
      <c r="D1549" s="44">
        <f>('Исходник сравнение Дубай'!$D1441/2+'Таблица вводных'!$F$4)-('Исходник сравнение Дубай'!$D1441/2*'Таблица вводных'!$G$4)</f>
        <v>7</v>
      </c>
      <c r="E1549" s="44">
        <f>('Исходник сравнение Дубай'!$E1441/2)-(('Исходник сравнение Дубай'!$E1441/2-'Таблица вводных'!$F$5)*'Таблица вводных'!$G$5)</f>
        <v>0.82499999999999996</v>
      </c>
      <c r="F1549" s="44">
        <f>('Исходник сравнение Дубай'!$F1441/2+'Таблица вводных'!$F$6)-(('Исходник сравнение Дубай'!$F1441/2+'Таблица вводных'!$F$6)*'Таблица вводных'!$G$6)</f>
        <v>21.6</v>
      </c>
      <c r="G1549" s="44">
        <f>('Исходник сравнение Дубай'!$G1441/2)-(('Исходник сравнение Дубай'!$G1441/2)*'Таблица вводных'!$G$7)</f>
        <v>0</v>
      </c>
      <c r="H1549" s="45">
        <f>'Исходник сравнение Дубай'!$H1441/2</f>
        <v>0</v>
      </c>
      <c r="I1549" s="44">
        <f>'Исходник сравнение Дубай'!$I1441/2-(('Исходник сравнение Дубай'!$I1441/2)*'Таблица вводных'!$G$9)</f>
        <v>0</v>
      </c>
      <c r="J1549" s="22" t="s">
        <v>285</v>
      </c>
    </row>
    <row r="1550" spans="1:10" ht="13.2" customHeight="1">
      <c r="A1550" s="144" t="s">
        <v>286</v>
      </c>
      <c r="B1550" s="5">
        <v>45423</v>
      </c>
      <c r="C1550" s="40">
        <f>('Исходник сравнение Дубай'!$C1442/2)-(('Исходник сравнение Дубай'!$C1442/2)*'Таблица вводных'!$G$3)</f>
        <v>0</v>
      </c>
      <c r="D1550" s="40">
        <f>('Исходник сравнение Дубай'!$D1442/2+'Таблица вводных'!$F$4)-('Исходник сравнение Дубай'!$D1442/2*'Таблица вводных'!$G$4)</f>
        <v>7</v>
      </c>
      <c r="E1550" s="40">
        <f>('Исходник сравнение Дубай'!$E1442/2)-(('Исходник сравнение Дубай'!$E1442/2-'Таблица вводных'!$F$5)*'Таблица вводных'!$G$5)</f>
        <v>0.82499999999999996</v>
      </c>
      <c r="F1550" s="40">
        <f>('Исходник сравнение Дубай'!$F1442/2+'Таблица вводных'!$F$6)-(('Исходник сравнение Дубай'!$F1442/2+'Таблица вводных'!$F$6)*'Таблица вводных'!$G$6)</f>
        <v>21.6</v>
      </c>
      <c r="G1550" s="40">
        <f>('Исходник сравнение Дубай'!$G1442/2)-(('Исходник сравнение Дубай'!$G1442/2)*'Таблица вводных'!$G$7)</f>
        <v>0</v>
      </c>
      <c r="H1550" s="41">
        <f>'Исходник сравнение Дубай'!$H1442/2</f>
        <v>0</v>
      </c>
      <c r="I1550" s="40">
        <f>'Исходник сравнение Дубай'!$I1442/2-(('Исходник сравнение Дубай'!$I1442/2)*'Таблица вводных'!$G$9)</f>
        <v>0</v>
      </c>
      <c r="J1550" s="10" t="s">
        <v>287</v>
      </c>
    </row>
    <row r="1551" spans="1:10" ht="13.2" customHeight="1">
      <c r="A1551" s="140"/>
      <c r="B1551" s="5">
        <v>45426</v>
      </c>
      <c r="C1551" s="42">
        <f>('Исходник сравнение Дубай'!$C1443/2)-(('Исходник сравнение Дубай'!$C1443/2)*'Таблица вводных'!$G$3)</f>
        <v>0</v>
      </c>
      <c r="D1551" s="42">
        <f>('Исходник сравнение Дубай'!$D1443/2+'Таблица вводных'!$F$4)-('Исходник сравнение Дубай'!$D1443/2*'Таблица вводных'!$G$4)</f>
        <v>7</v>
      </c>
      <c r="E1551" s="42">
        <f>('Исходник сравнение Дубай'!$E1443/2)-(('Исходник сравнение Дубай'!$E1443/2-'Таблица вводных'!$F$5)*'Таблица вводных'!$G$5)</f>
        <v>0.82499999999999996</v>
      </c>
      <c r="F1551" s="42">
        <f>('Исходник сравнение Дубай'!$F1443/2+'Таблица вводных'!$F$6)-(('Исходник сравнение Дубай'!$F1443/2+'Таблица вводных'!$F$6)*'Таблица вводных'!$G$6)</f>
        <v>21.6</v>
      </c>
      <c r="G1551" s="42">
        <f>('Исходник сравнение Дубай'!$G1443/2)-(('Исходник сравнение Дубай'!$G1443/2)*'Таблица вводных'!$G$7)</f>
        <v>0</v>
      </c>
      <c r="H1551" s="43">
        <f>'Исходник сравнение Дубай'!$H1443/2</f>
        <v>0</v>
      </c>
      <c r="I1551" s="42">
        <f>'Исходник сравнение Дубай'!$I1443/2-(('Исходник сравнение Дубай'!$I1443/2)*'Таблица вводных'!$G$9)</f>
        <v>0</v>
      </c>
      <c r="J1551" s="13" t="s">
        <v>287</v>
      </c>
    </row>
    <row r="1552" spans="1:10" ht="13.2" customHeight="1">
      <c r="A1552" s="140"/>
      <c r="B1552" s="5">
        <v>45430</v>
      </c>
      <c r="C1552" s="42">
        <f>('Исходник сравнение Дубай'!$C1444/2)-(('Исходник сравнение Дубай'!$C1444/2)*'Таблица вводных'!$G$3)</f>
        <v>0</v>
      </c>
      <c r="D1552" s="42">
        <f>('Исходник сравнение Дубай'!$D1444/2+'Таблица вводных'!$F$4)-('Исходник сравнение Дубай'!$D1444/2*'Таблица вводных'!$G$4)</f>
        <v>7</v>
      </c>
      <c r="E1552" s="42">
        <f>('Исходник сравнение Дубай'!$E1444/2)-(('Исходник сравнение Дубай'!$E1444/2-'Таблица вводных'!$F$5)*'Таблица вводных'!$G$5)</f>
        <v>0.82499999999999996</v>
      </c>
      <c r="F1552" s="42">
        <f>('Исходник сравнение Дубай'!$F1444/2+'Таблица вводных'!$F$6)-(('Исходник сравнение Дубай'!$F1444/2+'Таблица вводных'!$F$6)*'Таблица вводных'!$G$6)</f>
        <v>21.6</v>
      </c>
      <c r="G1552" s="42">
        <f>('Исходник сравнение Дубай'!$G1444/2)-(('Исходник сравнение Дубай'!$G1444/2)*'Таблица вводных'!$G$7)</f>
        <v>0</v>
      </c>
      <c r="H1552" s="43">
        <f>'Исходник сравнение Дубай'!$H1444/2</f>
        <v>0</v>
      </c>
      <c r="I1552" s="42">
        <f>'Исходник сравнение Дубай'!$I1444/2-(('Исходник сравнение Дубай'!$I1444/2)*'Таблица вводных'!$G$9)</f>
        <v>0</v>
      </c>
      <c r="J1552" s="13" t="s">
        <v>287</v>
      </c>
    </row>
    <row r="1553" spans="1:10" ht="13.2" customHeight="1">
      <c r="A1553" s="140"/>
      <c r="B1553" s="5">
        <v>45433</v>
      </c>
      <c r="C1553" s="42">
        <f>('Исходник сравнение Дубай'!$C1445/2)-(('Исходник сравнение Дубай'!$C1445/2)*'Таблица вводных'!$G$3)</f>
        <v>0</v>
      </c>
      <c r="D1553" s="42">
        <f>('Исходник сравнение Дубай'!$D1445/2+'Таблица вводных'!$F$4)-('Исходник сравнение Дубай'!$D1445/2*'Таблица вводных'!$G$4)</f>
        <v>7</v>
      </c>
      <c r="E1553" s="42">
        <f>('Исходник сравнение Дубай'!$E1445/2)-(('Исходник сравнение Дубай'!$E1445/2-'Таблица вводных'!$F$5)*'Таблица вводных'!$G$5)</f>
        <v>0.82499999999999996</v>
      </c>
      <c r="F1553" s="42">
        <f>('Исходник сравнение Дубай'!$F1445/2+'Таблица вводных'!$F$6)-(('Исходник сравнение Дубай'!$F1445/2+'Таблица вводных'!$F$6)*'Таблица вводных'!$G$6)</f>
        <v>21.6</v>
      </c>
      <c r="G1553" s="42">
        <f>('Исходник сравнение Дубай'!$G1445/2)-(('Исходник сравнение Дубай'!$G1445/2)*'Таблица вводных'!$G$7)</f>
        <v>0</v>
      </c>
      <c r="H1553" s="43">
        <f>'Исходник сравнение Дубай'!$H1445/2</f>
        <v>0</v>
      </c>
      <c r="I1553" s="42">
        <f>'Исходник сравнение Дубай'!$I1445/2-(('Исходник сравнение Дубай'!$I1445/2)*'Таблица вводных'!$G$9)</f>
        <v>0</v>
      </c>
      <c r="J1553" s="13" t="s">
        <v>287</v>
      </c>
    </row>
    <row r="1554" spans="1:10" ht="13.2" customHeight="1">
      <c r="A1554" s="140"/>
      <c r="B1554" s="5">
        <v>45437</v>
      </c>
      <c r="C1554" s="42">
        <f>('Исходник сравнение Дубай'!$C1446/2)-(('Исходник сравнение Дубай'!$C1446/2)*'Таблица вводных'!$G$3)</f>
        <v>0</v>
      </c>
      <c r="D1554" s="42">
        <f>('Исходник сравнение Дубай'!$D1446/2+'Таблица вводных'!$F$4)-('Исходник сравнение Дубай'!$D1446/2*'Таблица вводных'!$G$4)</f>
        <v>7</v>
      </c>
      <c r="E1554" s="42">
        <f>('Исходник сравнение Дубай'!$E1446/2)-(('Исходник сравнение Дубай'!$E1446/2-'Таблица вводных'!$F$5)*'Таблица вводных'!$G$5)</f>
        <v>0.82499999999999996</v>
      </c>
      <c r="F1554" s="42">
        <f>('Исходник сравнение Дубай'!$F1446/2+'Таблица вводных'!$F$6)-(('Исходник сравнение Дубай'!$F1446/2+'Таблица вводных'!$F$6)*'Таблица вводных'!$G$6)</f>
        <v>21.6</v>
      </c>
      <c r="G1554" s="42">
        <f>('Исходник сравнение Дубай'!$G1446/2)-(('Исходник сравнение Дубай'!$G1446/2)*'Таблица вводных'!$G$7)</f>
        <v>0</v>
      </c>
      <c r="H1554" s="43">
        <f>'Исходник сравнение Дубай'!$H1446/2</f>
        <v>0</v>
      </c>
      <c r="I1554" s="42">
        <f>'Исходник сравнение Дубай'!$I1446/2-(('Исходник сравнение Дубай'!$I1446/2)*'Таблица вводных'!$G$9)</f>
        <v>0</v>
      </c>
      <c r="J1554" s="13" t="s">
        <v>287</v>
      </c>
    </row>
    <row r="1555" spans="1:10" ht="13.2" customHeight="1">
      <c r="A1555" s="140"/>
      <c r="B1555" s="5">
        <v>45440</v>
      </c>
      <c r="C1555" s="42">
        <f>('Исходник сравнение Дубай'!$C1447/2)-(('Исходник сравнение Дубай'!$C1447/2)*'Таблица вводных'!$G$3)</f>
        <v>0</v>
      </c>
      <c r="D1555" s="42">
        <f>('Исходник сравнение Дубай'!$D1447/2+'Таблица вводных'!$F$4)-('Исходник сравнение Дубай'!$D1447/2*'Таблица вводных'!$G$4)</f>
        <v>7</v>
      </c>
      <c r="E1555" s="42">
        <f>('Исходник сравнение Дубай'!$E1447/2)-(('Исходник сравнение Дубай'!$E1447/2-'Таблица вводных'!$F$5)*'Таблица вводных'!$G$5)</f>
        <v>0.82499999999999996</v>
      </c>
      <c r="F1555" s="42">
        <f>('Исходник сравнение Дубай'!$F1447/2+'Таблица вводных'!$F$6)-(('Исходник сравнение Дубай'!$F1447/2+'Таблица вводных'!$F$6)*'Таблица вводных'!$G$6)</f>
        <v>21.6</v>
      </c>
      <c r="G1555" s="42">
        <f>('Исходник сравнение Дубай'!$G1447/2)-(('Исходник сравнение Дубай'!$G1447/2)*'Таблица вводных'!$G$7)</f>
        <v>0</v>
      </c>
      <c r="H1555" s="43">
        <f>'Исходник сравнение Дубай'!$H1447/2</f>
        <v>0</v>
      </c>
      <c r="I1555" s="42">
        <f>'Исходник сравнение Дубай'!$I1447/2-(('Исходник сравнение Дубай'!$I1447/2)*'Таблица вводных'!$G$9)</f>
        <v>0</v>
      </c>
      <c r="J1555" s="13" t="s">
        <v>287</v>
      </c>
    </row>
    <row r="1556" spans="1:10" ht="13.2" customHeight="1">
      <c r="A1556" s="140"/>
      <c r="B1556" s="5">
        <v>45444</v>
      </c>
      <c r="C1556" s="42">
        <f>('Исходник сравнение Дубай'!$C1448/2)-(('Исходник сравнение Дубай'!$C1448/2)*'Таблица вводных'!$G$3)</f>
        <v>0</v>
      </c>
      <c r="D1556" s="42">
        <f>('Исходник сравнение Дубай'!$D1448/2+'Таблица вводных'!$F$4)-('Исходник сравнение Дубай'!$D1448/2*'Таблица вводных'!$G$4)</f>
        <v>7</v>
      </c>
      <c r="E1556" s="42">
        <f>('Исходник сравнение Дубай'!$E1448/2)-(('Исходник сравнение Дубай'!$E1448/2-'Таблица вводных'!$F$5)*'Таблица вводных'!$G$5)</f>
        <v>0.82499999999999996</v>
      </c>
      <c r="F1556" s="42">
        <f>('Исходник сравнение Дубай'!$F1448/2+'Таблица вводных'!$F$6)-(('Исходник сравнение Дубай'!$F1448/2+'Таблица вводных'!$F$6)*'Таблица вводных'!$G$6)</f>
        <v>21.6</v>
      </c>
      <c r="G1556" s="42">
        <f>('Исходник сравнение Дубай'!$G1448/2)-(('Исходник сравнение Дубай'!$G1448/2)*'Таблица вводных'!$G$7)</f>
        <v>0</v>
      </c>
      <c r="H1556" s="43">
        <f>'Исходник сравнение Дубай'!$H1448/2</f>
        <v>0</v>
      </c>
      <c r="I1556" s="42">
        <f>'Исходник сравнение Дубай'!$I1448/2-(('Исходник сравнение Дубай'!$I1448/2)*'Таблица вводных'!$G$9)</f>
        <v>0</v>
      </c>
      <c r="J1556" s="13" t="s">
        <v>287</v>
      </c>
    </row>
    <row r="1557" spans="1:10" ht="13.2" customHeight="1">
      <c r="A1557" s="140"/>
      <c r="B1557" s="5">
        <v>45447</v>
      </c>
      <c r="C1557" s="42">
        <f>('Исходник сравнение Дубай'!$C1449/2)-(('Исходник сравнение Дубай'!$C1449/2)*'Таблица вводных'!$G$3)</f>
        <v>0</v>
      </c>
      <c r="D1557" s="42">
        <f>('Исходник сравнение Дубай'!$D1449/2+'Таблица вводных'!$F$4)-('Исходник сравнение Дубай'!$D1449/2*'Таблица вводных'!$G$4)</f>
        <v>7</v>
      </c>
      <c r="E1557" s="42">
        <f>('Исходник сравнение Дубай'!$E1449/2)-(('Исходник сравнение Дубай'!$E1449/2-'Таблица вводных'!$F$5)*'Таблица вводных'!$G$5)</f>
        <v>0.82499999999999996</v>
      </c>
      <c r="F1557" s="42">
        <f>('Исходник сравнение Дубай'!$F1449/2+'Таблица вводных'!$F$6)-(('Исходник сравнение Дубай'!$F1449/2+'Таблица вводных'!$F$6)*'Таблица вводных'!$G$6)</f>
        <v>21.6</v>
      </c>
      <c r="G1557" s="42">
        <f>('Исходник сравнение Дубай'!$G1449/2)-(('Исходник сравнение Дубай'!$G1449/2)*'Таблица вводных'!$G$7)</f>
        <v>0</v>
      </c>
      <c r="H1557" s="43">
        <f>'Исходник сравнение Дубай'!$H1449/2</f>
        <v>0</v>
      </c>
      <c r="I1557" s="42">
        <f>'Исходник сравнение Дубай'!$I1449/2-(('Исходник сравнение Дубай'!$I1449/2)*'Таблица вводных'!$G$9)</f>
        <v>0</v>
      </c>
      <c r="J1557" s="13" t="s">
        <v>287</v>
      </c>
    </row>
    <row r="1558" spans="1:10" ht="13.2" customHeight="1">
      <c r="A1558" s="140"/>
      <c r="B1558" s="5">
        <v>45451</v>
      </c>
      <c r="C1558" s="42">
        <f>('Исходник сравнение Дубай'!$C1450/2)-(('Исходник сравнение Дубай'!$C1450/2)*'Таблица вводных'!$G$3)</f>
        <v>0</v>
      </c>
      <c r="D1558" s="42">
        <f>('Исходник сравнение Дубай'!$D1450/2+'Таблица вводных'!$F$4)-('Исходник сравнение Дубай'!$D1450/2*'Таблица вводных'!$G$4)</f>
        <v>7</v>
      </c>
      <c r="E1558" s="42">
        <f>('Исходник сравнение Дубай'!$E1450/2)-(('Исходник сравнение Дубай'!$E1450/2-'Таблица вводных'!$F$5)*'Таблица вводных'!$G$5)</f>
        <v>0.82499999999999996</v>
      </c>
      <c r="F1558" s="42">
        <f>('Исходник сравнение Дубай'!$F1450/2+'Таблица вводных'!$F$6)-(('Исходник сравнение Дубай'!$F1450/2+'Таблица вводных'!$F$6)*'Таблица вводных'!$G$6)</f>
        <v>21.6</v>
      </c>
      <c r="G1558" s="42">
        <f>('Исходник сравнение Дубай'!$G1450/2)-(('Исходник сравнение Дубай'!$G1450/2)*'Таблица вводных'!$G$7)</f>
        <v>0</v>
      </c>
      <c r="H1558" s="43">
        <f>'Исходник сравнение Дубай'!$H1450/2</f>
        <v>0</v>
      </c>
      <c r="I1558" s="42">
        <f>'Исходник сравнение Дубай'!$I1450/2-(('Исходник сравнение Дубай'!$I1450/2)*'Таблица вводных'!$G$9)</f>
        <v>0</v>
      </c>
      <c r="J1558" s="13" t="s">
        <v>287</v>
      </c>
    </row>
    <row r="1559" spans="1:10" ht="13.2" customHeight="1">
      <c r="A1559" s="140"/>
      <c r="B1559" s="5">
        <v>45454</v>
      </c>
      <c r="C1559" s="42">
        <f>('Исходник сравнение Дубай'!$C1451/2)-(('Исходник сравнение Дубай'!$C1451/2)*'Таблица вводных'!$G$3)</f>
        <v>0</v>
      </c>
      <c r="D1559" s="42">
        <f>('Исходник сравнение Дубай'!$D1451/2+'Таблица вводных'!$F$4)-('Исходник сравнение Дубай'!$D1451/2*'Таблица вводных'!$G$4)</f>
        <v>7</v>
      </c>
      <c r="E1559" s="42">
        <f>('Исходник сравнение Дубай'!$E1451/2)-(('Исходник сравнение Дубай'!$E1451/2-'Таблица вводных'!$F$5)*'Таблица вводных'!$G$5)</f>
        <v>0.82499999999999996</v>
      </c>
      <c r="F1559" s="42">
        <f>('Исходник сравнение Дубай'!$F1451/2+'Таблица вводных'!$F$6)-(('Исходник сравнение Дубай'!$F1451/2+'Таблица вводных'!$F$6)*'Таблица вводных'!$G$6)</f>
        <v>21.6</v>
      </c>
      <c r="G1559" s="42">
        <f>('Исходник сравнение Дубай'!$G1451/2)-(('Исходник сравнение Дубай'!$G1451/2)*'Таблица вводных'!$G$7)</f>
        <v>0</v>
      </c>
      <c r="H1559" s="43">
        <f>'Исходник сравнение Дубай'!$H1451/2</f>
        <v>0</v>
      </c>
      <c r="I1559" s="42">
        <f>'Исходник сравнение Дубай'!$I1451/2-(('Исходник сравнение Дубай'!$I1451/2)*'Таблица вводных'!$G$9)</f>
        <v>0</v>
      </c>
      <c r="J1559" s="13" t="s">
        <v>287</v>
      </c>
    </row>
    <row r="1560" spans="1:10" ht="13.2" customHeight="1">
      <c r="A1560" s="140"/>
      <c r="B1560" s="5"/>
      <c r="C1560" s="42">
        <f>('Исходник сравнение Дубай'!$C1452/2)-(('Исходник сравнение Дубай'!$C1452/2)*'Таблица вводных'!$G$3)</f>
        <v>0</v>
      </c>
      <c r="D1560" s="42">
        <f>('Исходник сравнение Дубай'!$D1452/2+'Таблица вводных'!$F$4)-('Исходник сравнение Дубай'!$D1452/2*'Таблица вводных'!$G$4)</f>
        <v>7</v>
      </c>
      <c r="E1560" s="42">
        <f>('Исходник сравнение Дубай'!$E1452/2)-(('Исходник сравнение Дубай'!$E1452/2-'Таблица вводных'!$F$5)*'Таблица вводных'!$G$5)</f>
        <v>0.82499999999999996</v>
      </c>
      <c r="F1560" s="42">
        <f>('Исходник сравнение Дубай'!$F1452/2+'Таблица вводных'!$F$6)-(('Исходник сравнение Дубай'!$F1452/2+'Таблица вводных'!$F$6)*'Таблица вводных'!$G$6)</f>
        <v>21.6</v>
      </c>
      <c r="G1560" s="42">
        <f>('Исходник сравнение Дубай'!$G1452/2)-(('Исходник сравнение Дубай'!$G1452/2)*'Таблица вводных'!$G$7)</f>
        <v>0</v>
      </c>
      <c r="H1560" s="43">
        <f>'Исходник сравнение Дубай'!$H1452/2</f>
        <v>0</v>
      </c>
      <c r="I1560" s="42">
        <f>'Исходник сравнение Дубай'!$I1452/2-(('Исходник сравнение Дубай'!$I1452/2)*'Таблица вводных'!$G$9)</f>
        <v>0</v>
      </c>
      <c r="J1560" s="13" t="s">
        <v>287</v>
      </c>
    </row>
    <row r="1561" spans="1:10" ht="13.2" customHeight="1">
      <c r="A1561" s="140"/>
      <c r="B1561" s="5"/>
      <c r="C1561" s="42">
        <f>('Исходник сравнение Дубай'!$C1453/2)-(('Исходник сравнение Дубай'!$C1453/2)*'Таблица вводных'!$G$3)</f>
        <v>0</v>
      </c>
      <c r="D1561" s="42">
        <f>('Исходник сравнение Дубай'!$D1453/2+'Таблица вводных'!$F$4)-('Исходник сравнение Дубай'!$D1453/2*'Таблица вводных'!$G$4)</f>
        <v>7</v>
      </c>
      <c r="E1561" s="42">
        <f>('Исходник сравнение Дубай'!$E1453/2)-(('Исходник сравнение Дубай'!$E1453/2-'Таблица вводных'!$F$5)*'Таблица вводных'!$G$5)</f>
        <v>0.82499999999999996</v>
      </c>
      <c r="F1561" s="42">
        <f>('Исходник сравнение Дубай'!$F1453/2+'Таблица вводных'!$F$6)-(('Исходник сравнение Дубай'!$F1453/2+'Таблица вводных'!$F$6)*'Таблица вводных'!$G$6)</f>
        <v>21.6</v>
      </c>
      <c r="G1561" s="42">
        <f>('Исходник сравнение Дубай'!$G1453/2)-(('Исходник сравнение Дубай'!$G1453/2)*'Таблица вводных'!$G$7)</f>
        <v>0</v>
      </c>
      <c r="H1561" s="43">
        <f>'Исходник сравнение Дубай'!$H1453/2</f>
        <v>0</v>
      </c>
      <c r="I1561" s="42">
        <f>'Исходник сравнение Дубай'!$I1453/2-(('Исходник сравнение Дубай'!$I1453/2)*'Таблица вводных'!$G$9)</f>
        <v>0</v>
      </c>
      <c r="J1561" s="13" t="s">
        <v>287</v>
      </c>
    </row>
    <row r="1562" spans="1:10" ht="13.2" customHeight="1">
      <c r="A1562" s="140"/>
      <c r="B1562" s="5"/>
      <c r="C1562" s="42">
        <f>('Исходник сравнение Дубай'!$C1454/2)-(('Исходник сравнение Дубай'!$C1454/2)*'Таблица вводных'!$G$3)</f>
        <v>0</v>
      </c>
      <c r="D1562" s="42">
        <f>('Исходник сравнение Дубай'!$D1454/2+'Таблица вводных'!$F$4)-('Исходник сравнение Дубай'!$D1454/2*'Таблица вводных'!$G$4)</f>
        <v>7</v>
      </c>
      <c r="E1562" s="42">
        <f>('Исходник сравнение Дубай'!$E1454/2)-(('Исходник сравнение Дубай'!$E1454/2-'Таблица вводных'!$F$5)*'Таблица вводных'!$G$5)</f>
        <v>0.82499999999999996</v>
      </c>
      <c r="F1562" s="42">
        <f>('Исходник сравнение Дубай'!$F1454/2+'Таблица вводных'!$F$6)-(('Исходник сравнение Дубай'!$F1454/2+'Таблица вводных'!$F$6)*'Таблица вводных'!$G$6)</f>
        <v>21.6</v>
      </c>
      <c r="G1562" s="42">
        <f>('Исходник сравнение Дубай'!$G1454/2)-(('Исходник сравнение Дубай'!$G1454/2)*'Таблица вводных'!$G$7)</f>
        <v>0</v>
      </c>
      <c r="H1562" s="43">
        <f>'Исходник сравнение Дубай'!$H1454/2</f>
        <v>0</v>
      </c>
      <c r="I1562" s="42">
        <f>'Исходник сравнение Дубай'!$I1454/2-(('Исходник сравнение Дубай'!$I1454/2)*'Таблица вводных'!$G$9)</f>
        <v>0</v>
      </c>
      <c r="J1562" s="13" t="s">
        <v>287</v>
      </c>
    </row>
    <row r="1563" spans="1:10" ht="13.2" customHeight="1">
      <c r="A1563" s="140"/>
      <c r="B1563" s="5"/>
      <c r="C1563" s="42">
        <f>('Исходник сравнение Дубай'!$C1455/2)-(('Исходник сравнение Дубай'!$C1455/2)*'Таблица вводных'!$G$3)</f>
        <v>0</v>
      </c>
      <c r="D1563" s="42">
        <f>('Исходник сравнение Дубай'!$D1455/2+'Таблица вводных'!$F$4)-('Исходник сравнение Дубай'!$D1455/2*'Таблица вводных'!$G$4)</f>
        <v>7</v>
      </c>
      <c r="E1563" s="42">
        <f>('Исходник сравнение Дубай'!$E1455/2)-(('Исходник сравнение Дубай'!$E1455/2-'Таблица вводных'!$F$5)*'Таблица вводных'!$G$5)</f>
        <v>0.82499999999999996</v>
      </c>
      <c r="F1563" s="42">
        <f>('Исходник сравнение Дубай'!$F1455/2+'Таблица вводных'!$F$6)-(('Исходник сравнение Дубай'!$F1455/2+'Таблица вводных'!$F$6)*'Таблица вводных'!$G$6)</f>
        <v>21.6</v>
      </c>
      <c r="G1563" s="42">
        <f>('Исходник сравнение Дубай'!$G1455/2)-(('Исходник сравнение Дубай'!$G1455/2)*'Таблица вводных'!$G$7)</f>
        <v>0</v>
      </c>
      <c r="H1563" s="43">
        <f>'Исходник сравнение Дубай'!$H1455/2</f>
        <v>0</v>
      </c>
      <c r="I1563" s="42">
        <f>'Исходник сравнение Дубай'!$I1455/2-(('Исходник сравнение Дубай'!$I1455/2)*'Таблица вводных'!$G$9)</f>
        <v>0</v>
      </c>
      <c r="J1563" s="13" t="s">
        <v>287</v>
      </c>
    </row>
    <row r="1564" spans="1:10" ht="13.2" customHeight="1">
      <c r="A1564" s="140"/>
      <c r="B1564" s="5"/>
      <c r="C1564" s="42">
        <f>('Исходник сравнение Дубай'!$C1456/2)-(('Исходник сравнение Дубай'!$C1456/2)*'Таблица вводных'!$G$3)</f>
        <v>0</v>
      </c>
      <c r="D1564" s="42">
        <f>('Исходник сравнение Дубай'!$D1456/2+'Таблица вводных'!$F$4)-('Исходник сравнение Дубай'!$D1456/2*'Таблица вводных'!$G$4)</f>
        <v>7</v>
      </c>
      <c r="E1564" s="42">
        <f>('Исходник сравнение Дубай'!$E1456/2)-(('Исходник сравнение Дубай'!$E1456/2-'Таблица вводных'!$F$5)*'Таблица вводных'!$G$5)</f>
        <v>0.82499999999999996</v>
      </c>
      <c r="F1564" s="42">
        <f>('Исходник сравнение Дубай'!$F1456/2+'Таблица вводных'!$F$6)-(('Исходник сравнение Дубай'!$F1456/2+'Таблица вводных'!$F$6)*'Таблица вводных'!$G$6)</f>
        <v>21.6</v>
      </c>
      <c r="G1564" s="42">
        <f>('Исходник сравнение Дубай'!$G1456/2)-(('Исходник сравнение Дубай'!$G1456/2)*'Таблица вводных'!$G$7)</f>
        <v>0</v>
      </c>
      <c r="H1564" s="43">
        <f>'Исходник сравнение Дубай'!$H1456/2</f>
        <v>0</v>
      </c>
      <c r="I1564" s="42">
        <f>'Исходник сравнение Дубай'!$I1456/2-(('Исходник сравнение Дубай'!$I1456/2)*'Таблица вводных'!$G$9)</f>
        <v>0</v>
      </c>
      <c r="J1564" s="13" t="s">
        <v>287</v>
      </c>
    </row>
    <row r="1565" spans="1:10" ht="13.2" customHeight="1">
      <c r="A1565" s="140"/>
      <c r="B1565" s="5"/>
      <c r="C1565" s="42">
        <f>('Исходник сравнение Дубай'!$C1457/2)-(('Исходник сравнение Дубай'!$C1457/2)*'Таблица вводных'!$G$3)</f>
        <v>0</v>
      </c>
      <c r="D1565" s="42">
        <f>('Исходник сравнение Дубай'!$D1457/2+'Таблица вводных'!$F$4)-('Исходник сравнение Дубай'!$D1457/2*'Таблица вводных'!$G$4)</f>
        <v>7</v>
      </c>
      <c r="E1565" s="42">
        <f>('Исходник сравнение Дубай'!$E1457/2)-(('Исходник сравнение Дубай'!$E1457/2-'Таблица вводных'!$F$5)*'Таблица вводных'!$G$5)</f>
        <v>0.82499999999999996</v>
      </c>
      <c r="F1565" s="42">
        <f>('Исходник сравнение Дубай'!$F1457/2+'Таблица вводных'!$F$6)-(('Исходник сравнение Дубай'!$F1457/2+'Таблица вводных'!$F$6)*'Таблица вводных'!$G$6)</f>
        <v>21.6</v>
      </c>
      <c r="G1565" s="42">
        <f>('Исходник сравнение Дубай'!$G1457/2)-(('Исходник сравнение Дубай'!$G1457/2)*'Таблица вводных'!$G$7)</f>
        <v>0</v>
      </c>
      <c r="H1565" s="43">
        <f>'Исходник сравнение Дубай'!$H1457/2</f>
        <v>0</v>
      </c>
      <c r="I1565" s="42">
        <f>'Исходник сравнение Дубай'!$I1457/2-(('Исходник сравнение Дубай'!$I1457/2)*'Таблица вводных'!$G$9)</f>
        <v>0</v>
      </c>
      <c r="J1565" s="13" t="s">
        <v>287</v>
      </c>
    </row>
    <row r="1566" spans="1:10" ht="13.2" customHeight="1">
      <c r="A1566" s="140"/>
      <c r="B1566" s="5"/>
      <c r="C1566" s="42">
        <f>('Исходник сравнение Дубай'!$C1458/2)-(('Исходник сравнение Дубай'!$C1458/2)*'Таблица вводных'!$G$3)</f>
        <v>0</v>
      </c>
      <c r="D1566" s="42">
        <f>('Исходник сравнение Дубай'!$D1458/2+'Таблица вводных'!$F$4)-('Исходник сравнение Дубай'!$D1458/2*'Таблица вводных'!$G$4)</f>
        <v>7</v>
      </c>
      <c r="E1566" s="42">
        <f>('Исходник сравнение Дубай'!$E1458/2)-(('Исходник сравнение Дубай'!$E1458/2-'Таблица вводных'!$F$5)*'Таблица вводных'!$G$5)</f>
        <v>0.82499999999999996</v>
      </c>
      <c r="F1566" s="42">
        <f>('Исходник сравнение Дубай'!$F1458/2+'Таблица вводных'!$F$6)-(('Исходник сравнение Дубай'!$F1458/2+'Таблица вводных'!$F$6)*'Таблица вводных'!$G$6)</f>
        <v>21.6</v>
      </c>
      <c r="G1566" s="42">
        <f>('Исходник сравнение Дубай'!$G1458/2)-(('Исходник сравнение Дубай'!$G1458/2)*'Таблица вводных'!$G$7)</f>
        <v>0</v>
      </c>
      <c r="H1566" s="43">
        <f>'Исходник сравнение Дубай'!$H1458/2</f>
        <v>0</v>
      </c>
      <c r="I1566" s="42">
        <f>'Исходник сравнение Дубай'!$I1458/2-(('Исходник сравнение Дубай'!$I1458/2)*'Таблица вводных'!$G$9)</f>
        <v>0</v>
      </c>
      <c r="J1566" s="13" t="s">
        <v>287</v>
      </c>
    </row>
    <row r="1567" spans="1:10" ht="13.2" customHeight="1">
      <c r="A1567" s="141"/>
      <c r="B1567" s="18"/>
      <c r="C1567" s="44">
        <f>('Исходник сравнение Дубай'!$C1459/2)-(('Исходник сравнение Дубай'!$C1459/2)*'Таблица вводных'!$G$3)</f>
        <v>0</v>
      </c>
      <c r="D1567" s="44">
        <f>('Исходник сравнение Дубай'!$D1459/2+'Таблица вводных'!$F$4)-('Исходник сравнение Дубай'!$D1459/2*'Таблица вводных'!$G$4)</f>
        <v>7</v>
      </c>
      <c r="E1567" s="44">
        <f>('Исходник сравнение Дубай'!$E1459/2)-(('Исходник сравнение Дубай'!$E1459/2-'Таблица вводных'!$F$5)*'Таблица вводных'!$G$5)</f>
        <v>0.82499999999999996</v>
      </c>
      <c r="F1567" s="44">
        <f>('Исходник сравнение Дубай'!$F1459/2+'Таблица вводных'!$F$6)-(('Исходник сравнение Дубай'!$F1459/2+'Таблица вводных'!$F$6)*'Таблица вводных'!$G$6)</f>
        <v>21.6</v>
      </c>
      <c r="G1567" s="44">
        <f>('Исходник сравнение Дубай'!$G1459/2)-(('Исходник сравнение Дубай'!$G1459/2)*'Таблица вводных'!$G$7)</f>
        <v>0</v>
      </c>
      <c r="H1567" s="45">
        <f>'Исходник сравнение Дубай'!$H1459/2</f>
        <v>0</v>
      </c>
      <c r="I1567" s="44">
        <f>'Исходник сравнение Дубай'!$I1459/2-(('Исходник сравнение Дубай'!$I1459/2)*'Таблица вводных'!$G$9)</f>
        <v>0</v>
      </c>
      <c r="J1567" s="22" t="s">
        <v>287</v>
      </c>
    </row>
    <row r="1568" spans="1:10" ht="13.2" customHeight="1">
      <c r="A1568" s="144" t="s">
        <v>288</v>
      </c>
      <c r="B1568" s="5">
        <v>45423</v>
      </c>
      <c r="C1568" s="40">
        <f>('Исходник сравнение Дубай'!$C1460/2)-(('Исходник сравнение Дубай'!$C1460/2)*'Таблица вводных'!$G$3)</f>
        <v>0</v>
      </c>
      <c r="D1568" s="40">
        <f>('Исходник сравнение Дубай'!$D1460/2+'Таблица вводных'!$F$4)-('Исходник сравнение Дубай'!$D1460/2*'Таблица вводных'!$G$4)</f>
        <v>7</v>
      </c>
      <c r="E1568" s="40">
        <f>('Исходник сравнение Дубай'!$E1460/2)-(('Исходник сравнение Дубай'!$E1460/2-'Таблица вводных'!$F$5)*'Таблица вводных'!$G$5)</f>
        <v>0.82499999999999996</v>
      </c>
      <c r="F1568" s="40">
        <f>('Исходник сравнение Дубай'!$F1460/2+'Таблица вводных'!$F$6)-(('Исходник сравнение Дубай'!$F1460/2+'Таблица вводных'!$F$6)*'Таблица вводных'!$G$6)</f>
        <v>21.6</v>
      </c>
      <c r="G1568" s="40">
        <f>('Исходник сравнение Дубай'!$G1460/2)-(('Исходник сравнение Дубай'!$G1460/2)*'Таблица вводных'!$G$7)</f>
        <v>0</v>
      </c>
      <c r="H1568" s="41">
        <f>'Исходник сравнение Дубай'!$H1460/2</f>
        <v>0</v>
      </c>
      <c r="I1568" s="40">
        <f>'Исходник сравнение Дубай'!$I1460/2-(('Исходник сравнение Дубай'!$I1460/2)*'Таблица вводных'!$G$9)</f>
        <v>0</v>
      </c>
      <c r="J1568" s="10" t="s">
        <v>289</v>
      </c>
    </row>
    <row r="1569" spans="1:10" ht="13.2" customHeight="1">
      <c r="A1569" s="140"/>
      <c r="B1569" s="5">
        <v>45426</v>
      </c>
      <c r="C1569" s="42">
        <f>('Исходник сравнение Дубай'!$C1461/2)-(('Исходник сравнение Дубай'!$C1461/2)*'Таблица вводных'!$G$3)</f>
        <v>0</v>
      </c>
      <c r="D1569" s="42">
        <f>('Исходник сравнение Дубай'!$D1461/2+'Таблица вводных'!$F$4)-('Исходник сравнение Дубай'!$D1461/2*'Таблица вводных'!$G$4)</f>
        <v>7</v>
      </c>
      <c r="E1569" s="42">
        <f>('Исходник сравнение Дубай'!$E1461/2)-(('Исходник сравнение Дубай'!$E1461/2-'Таблица вводных'!$F$5)*'Таблица вводных'!$G$5)</f>
        <v>0.82499999999999996</v>
      </c>
      <c r="F1569" s="42">
        <f>('Исходник сравнение Дубай'!$F1461/2+'Таблица вводных'!$F$6)-(('Исходник сравнение Дубай'!$F1461/2+'Таблица вводных'!$F$6)*'Таблица вводных'!$G$6)</f>
        <v>21.6</v>
      </c>
      <c r="G1569" s="42">
        <f>('Исходник сравнение Дубай'!$G1461/2)-(('Исходник сравнение Дубай'!$G1461/2)*'Таблица вводных'!$G$7)</f>
        <v>0</v>
      </c>
      <c r="H1569" s="43">
        <f>'Исходник сравнение Дубай'!$H1461/2</f>
        <v>0</v>
      </c>
      <c r="I1569" s="42">
        <f>'Исходник сравнение Дубай'!$I1461/2-(('Исходник сравнение Дубай'!$I1461/2)*'Таблица вводных'!$G$9)</f>
        <v>0</v>
      </c>
      <c r="J1569" s="13" t="s">
        <v>289</v>
      </c>
    </row>
    <row r="1570" spans="1:10" ht="13.2" customHeight="1">
      <c r="A1570" s="140"/>
      <c r="B1570" s="5">
        <v>45430</v>
      </c>
      <c r="C1570" s="42">
        <f>('Исходник сравнение Дубай'!$C1462/2)-(('Исходник сравнение Дубай'!$C1462/2)*'Таблица вводных'!$G$3)</f>
        <v>0</v>
      </c>
      <c r="D1570" s="42">
        <f>('Исходник сравнение Дубай'!$D1462/2+'Таблица вводных'!$F$4)-('Исходник сравнение Дубай'!$D1462/2*'Таблица вводных'!$G$4)</f>
        <v>7</v>
      </c>
      <c r="E1570" s="42">
        <f>('Исходник сравнение Дубай'!$E1462/2)-(('Исходник сравнение Дубай'!$E1462/2-'Таблица вводных'!$F$5)*'Таблица вводных'!$G$5)</f>
        <v>0.82499999999999996</v>
      </c>
      <c r="F1570" s="42">
        <f>('Исходник сравнение Дубай'!$F1462/2+'Таблица вводных'!$F$6)-(('Исходник сравнение Дубай'!$F1462/2+'Таблица вводных'!$F$6)*'Таблица вводных'!$G$6)</f>
        <v>21.6</v>
      </c>
      <c r="G1570" s="42">
        <f>('Исходник сравнение Дубай'!$G1462/2)-(('Исходник сравнение Дубай'!$G1462/2)*'Таблица вводных'!$G$7)</f>
        <v>0</v>
      </c>
      <c r="H1570" s="43">
        <f>'Исходник сравнение Дубай'!$H1462/2</f>
        <v>0</v>
      </c>
      <c r="I1570" s="42">
        <f>'Исходник сравнение Дубай'!$I1462/2-(('Исходник сравнение Дубай'!$I1462/2)*'Таблица вводных'!$G$9)</f>
        <v>0</v>
      </c>
      <c r="J1570" s="13" t="s">
        <v>289</v>
      </c>
    </row>
    <row r="1571" spans="1:10" ht="13.2" customHeight="1">
      <c r="A1571" s="140"/>
      <c r="B1571" s="5">
        <v>45433</v>
      </c>
      <c r="C1571" s="42">
        <f>('Исходник сравнение Дубай'!$C1463/2)-(('Исходник сравнение Дубай'!$C1463/2)*'Таблица вводных'!$G$3)</f>
        <v>0</v>
      </c>
      <c r="D1571" s="42">
        <f>('Исходник сравнение Дубай'!$D1463/2+'Таблица вводных'!$F$4)-('Исходник сравнение Дубай'!$D1463/2*'Таблица вводных'!$G$4)</f>
        <v>7</v>
      </c>
      <c r="E1571" s="42">
        <f>('Исходник сравнение Дубай'!$E1463/2)-(('Исходник сравнение Дубай'!$E1463/2-'Таблица вводных'!$F$5)*'Таблица вводных'!$G$5)</f>
        <v>0.82499999999999996</v>
      </c>
      <c r="F1571" s="42">
        <f>('Исходник сравнение Дубай'!$F1463/2+'Таблица вводных'!$F$6)-(('Исходник сравнение Дубай'!$F1463/2+'Таблица вводных'!$F$6)*'Таблица вводных'!$G$6)</f>
        <v>21.6</v>
      </c>
      <c r="G1571" s="42">
        <f>('Исходник сравнение Дубай'!$G1463/2)-(('Исходник сравнение Дубай'!$G1463/2)*'Таблица вводных'!$G$7)</f>
        <v>0</v>
      </c>
      <c r="H1571" s="43">
        <f>'Исходник сравнение Дубай'!$H1463/2</f>
        <v>0</v>
      </c>
      <c r="I1571" s="42">
        <f>'Исходник сравнение Дубай'!$I1463/2-(('Исходник сравнение Дубай'!$I1463/2)*'Таблица вводных'!$G$9)</f>
        <v>0</v>
      </c>
      <c r="J1571" s="13" t="s">
        <v>289</v>
      </c>
    </row>
    <row r="1572" spans="1:10" ht="13.2" customHeight="1">
      <c r="A1572" s="140"/>
      <c r="B1572" s="5">
        <v>45437</v>
      </c>
      <c r="C1572" s="42">
        <f>('Исходник сравнение Дубай'!$C1464/2)-(('Исходник сравнение Дубай'!$C1464/2)*'Таблица вводных'!$G$3)</f>
        <v>0</v>
      </c>
      <c r="D1572" s="42">
        <f>('Исходник сравнение Дубай'!$D1464/2+'Таблица вводных'!$F$4)-('Исходник сравнение Дубай'!$D1464/2*'Таблица вводных'!$G$4)</f>
        <v>7</v>
      </c>
      <c r="E1572" s="42">
        <f>('Исходник сравнение Дубай'!$E1464/2)-(('Исходник сравнение Дубай'!$E1464/2-'Таблица вводных'!$F$5)*'Таблица вводных'!$G$5)</f>
        <v>0.82499999999999996</v>
      </c>
      <c r="F1572" s="42">
        <f>('Исходник сравнение Дубай'!$F1464/2+'Таблица вводных'!$F$6)-(('Исходник сравнение Дубай'!$F1464/2+'Таблица вводных'!$F$6)*'Таблица вводных'!$G$6)</f>
        <v>21.6</v>
      </c>
      <c r="G1572" s="42">
        <f>('Исходник сравнение Дубай'!$G1464/2)-(('Исходник сравнение Дубай'!$G1464/2)*'Таблица вводных'!$G$7)</f>
        <v>0</v>
      </c>
      <c r="H1572" s="43">
        <f>'Исходник сравнение Дубай'!$H1464/2</f>
        <v>0</v>
      </c>
      <c r="I1572" s="42">
        <f>'Исходник сравнение Дубай'!$I1464/2-(('Исходник сравнение Дубай'!$I1464/2)*'Таблица вводных'!$G$9)</f>
        <v>0</v>
      </c>
      <c r="J1572" s="13" t="s">
        <v>289</v>
      </c>
    </row>
    <row r="1573" spans="1:10" ht="13.2" customHeight="1">
      <c r="A1573" s="140"/>
      <c r="B1573" s="5">
        <v>45440</v>
      </c>
      <c r="C1573" s="42">
        <f>('Исходник сравнение Дубай'!$C1465/2)-(('Исходник сравнение Дубай'!$C1465/2)*'Таблица вводных'!$G$3)</f>
        <v>0</v>
      </c>
      <c r="D1573" s="42">
        <f>('Исходник сравнение Дубай'!$D1465/2+'Таблица вводных'!$F$4)-('Исходник сравнение Дубай'!$D1465/2*'Таблица вводных'!$G$4)</f>
        <v>7</v>
      </c>
      <c r="E1573" s="42">
        <f>('Исходник сравнение Дубай'!$E1465/2)-(('Исходник сравнение Дубай'!$E1465/2-'Таблица вводных'!$F$5)*'Таблица вводных'!$G$5)</f>
        <v>0.82499999999999996</v>
      </c>
      <c r="F1573" s="42">
        <f>('Исходник сравнение Дубай'!$F1465/2+'Таблица вводных'!$F$6)-(('Исходник сравнение Дубай'!$F1465/2+'Таблица вводных'!$F$6)*'Таблица вводных'!$G$6)</f>
        <v>21.6</v>
      </c>
      <c r="G1573" s="42">
        <f>('Исходник сравнение Дубай'!$G1465/2)-(('Исходник сравнение Дубай'!$G1465/2)*'Таблица вводных'!$G$7)</f>
        <v>0</v>
      </c>
      <c r="H1573" s="43">
        <f>'Исходник сравнение Дубай'!$H1465/2</f>
        <v>0</v>
      </c>
      <c r="I1573" s="42">
        <f>'Исходник сравнение Дубай'!$I1465/2-(('Исходник сравнение Дубай'!$I1465/2)*'Таблица вводных'!$G$9)</f>
        <v>0</v>
      </c>
      <c r="J1573" s="13" t="s">
        <v>289</v>
      </c>
    </row>
    <row r="1574" spans="1:10" ht="13.2" customHeight="1">
      <c r="A1574" s="140"/>
      <c r="B1574" s="5">
        <v>45444</v>
      </c>
      <c r="C1574" s="42">
        <f>('Исходник сравнение Дубай'!$C1466/2)-(('Исходник сравнение Дубай'!$C1466/2)*'Таблица вводных'!$G$3)</f>
        <v>0</v>
      </c>
      <c r="D1574" s="42">
        <f>('Исходник сравнение Дубай'!$D1466/2+'Таблица вводных'!$F$4)-('Исходник сравнение Дубай'!$D1466/2*'Таблица вводных'!$G$4)</f>
        <v>7</v>
      </c>
      <c r="E1574" s="42">
        <f>('Исходник сравнение Дубай'!$E1466/2)-(('Исходник сравнение Дубай'!$E1466/2-'Таблица вводных'!$F$5)*'Таблица вводных'!$G$5)</f>
        <v>0.82499999999999996</v>
      </c>
      <c r="F1574" s="42">
        <f>('Исходник сравнение Дубай'!$F1466/2+'Таблица вводных'!$F$6)-(('Исходник сравнение Дубай'!$F1466/2+'Таблица вводных'!$F$6)*'Таблица вводных'!$G$6)</f>
        <v>21.6</v>
      </c>
      <c r="G1574" s="42">
        <f>('Исходник сравнение Дубай'!$G1466/2)-(('Исходник сравнение Дубай'!$G1466/2)*'Таблица вводных'!$G$7)</f>
        <v>0</v>
      </c>
      <c r="H1574" s="43">
        <f>'Исходник сравнение Дубай'!$H1466/2</f>
        <v>0</v>
      </c>
      <c r="I1574" s="42">
        <f>'Исходник сравнение Дубай'!$I1466/2-(('Исходник сравнение Дубай'!$I1466/2)*'Таблица вводных'!$G$9)</f>
        <v>0</v>
      </c>
      <c r="J1574" s="13" t="s">
        <v>289</v>
      </c>
    </row>
    <row r="1575" spans="1:10" ht="13.2" customHeight="1">
      <c r="A1575" s="140"/>
      <c r="B1575" s="5">
        <v>45447</v>
      </c>
      <c r="C1575" s="42">
        <f>('Исходник сравнение Дубай'!$C1467/2)-(('Исходник сравнение Дубай'!$C1467/2)*'Таблица вводных'!$G$3)</f>
        <v>0</v>
      </c>
      <c r="D1575" s="42">
        <f>('Исходник сравнение Дубай'!$D1467/2+'Таблица вводных'!$F$4)-('Исходник сравнение Дубай'!$D1467/2*'Таблица вводных'!$G$4)</f>
        <v>7</v>
      </c>
      <c r="E1575" s="42">
        <f>('Исходник сравнение Дубай'!$E1467/2)-(('Исходник сравнение Дубай'!$E1467/2-'Таблица вводных'!$F$5)*'Таблица вводных'!$G$5)</f>
        <v>0.82499999999999996</v>
      </c>
      <c r="F1575" s="42">
        <f>('Исходник сравнение Дубай'!$F1467/2+'Таблица вводных'!$F$6)-(('Исходник сравнение Дубай'!$F1467/2+'Таблица вводных'!$F$6)*'Таблица вводных'!$G$6)</f>
        <v>21.6</v>
      </c>
      <c r="G1575" s="42">
        <f>('Исходник сравнение Дубай'!$G1467/2)-(('Исходник сравнение Дубай'!$G1467/2)*'Таблица вводных'!$G$7)</f>
        <v>0</v>
      </c>
      <c r="H1575" s="43">
        <f>'Исходник сравнение Дубай'!$H1467/2</f>
        <v>0</v>
      </c>
      <c r="I1575" s="42">
        <f>'Исходник сравнение Дубай'!$I1467/2-(('Исходник сравнение Дубай'!$I1467/2)*'Таблица вводных'!$G$9)</f>
        <v>0</v>
      </c>
      <c r="J1575" s="13" t="s">
        <v>289</v>
      </c>
    </row>
    <row r="1576" spans="1:10" ht="13.2" customHeight="1">
      <c r="A1576" s="140"/>
      <c r="B1576" s="5">
        <v>45451</v>
      </c>
      <c r="C1576" s="42">
        <f>('Исходник сравнение Дубай'!$C1468/2)-(('Исходник сравнение Дубай'!$C1468/2)*'Таблица вводных'!$G$3)</f>
        <v>0</v>
      </c>
      <c r="D1576" s="42">
        <f>('Исходник сравнение Дубай'!$D1468/2+'Таблица вводных'!$F$4)-('Исходник сравнение Дубай'!$D1468/2*'Таблица вводных'!$G$4)</f>
        <v>7</v>
      </c>
      <c r="E1576" s="42">
        <f>('Исходник сравнение Дубай'!$E1468/2)-(('Исходник сравнение Дубай'!$E1468/2-'Таблица вводных'!$F$5)*'Таблица вводных'!$G$5)</f>
        <v>0.82499999999999996</v>
      </c>
      <c r="F1576" s="42">
        <f>('Исходник сравнение Дубай'!$F1468/2+'Таблица вводных'!$F$6)-(('Исходник сравнение Дубай'!$F1468/2+'Таблица вводных'!$F$6)*'Таблица вводных'!$G$6)</f>
        <v>21.6</v>
      </c>
      <c r="G1576" s="42">
        <f>('Исходник сравнение Дубай'!$G1468/2)-(('Исходник сравнение Дубай'!$G1468/2)*'Таблица вводных'!$G$7)</f>
        <v>0</v>
      </c>
      <c r="H1576" s="43">
        <f>'Исходник сравнение Дубай'!$H1468/2</f>
        <v>0</v>
      </c>
      <c r="I1576" s="42">
        <f>'Исходник сравнение Дубай'!$I1468/2-(('Исходник сравнение Дубай'!$I1468/2)*'Таблица вводных'!$G$9)</f>
        <v>0</v>
      </c>
      <c r="J1576" s="13" t="s">
        <v>289</v>
      </c>
    </row>
    <row r="1577" spans="1:10" ht="13.2" customHeight="1">
      <c r="A1577" s="140"/>
      <c r="B1577" s="5">
        <v>45454</v>
      </c>
      <c r="C1577" s="42">
        <f>('Исходник сравнение Дубай'!$C1469/2)-(('Исходник сравнение Дубай'!$C1469/2)*'Таблица вводных'!$G$3)</f>
        <v>0</v>
      </c>
      <c r="D1577" s="42">
        <f>('Исходник сравнение Дубай'!$D1469/2+'Таблица вводных'!$F$4)-('Исходник сравнение Дубай'!$D1469/2*'Таблица вводных'!$G$4)</f>
        <v>7</v>
      </c>
      <c r="E1577" s="42">
        <f>('Исходник сравнение Дубай'!$E1469/2)-(('Исходник сравнение Дубай'!$E1469/2-'Таблица вводных'!$F$5)*'Таблица вводных'!$G$5)</f>
        <v>0.82499999999999996</v>
      </c>
      <c r="F1577" s="42">
        <f>('Исходник сравнение Дубай'!$F1469/2+'Таблица вводных'!$F$6)-(('Исходник сравнение Дубай'!$F1469/2+'Таблица вводных'!$F$6)*'Таблица вводных'!$G$6)</f>
        <v>21.6</v>
      </c>
      <c r="G1577" s="42">
        <f>('Исходник сравнение Дубай'!$G1469/2)-(('Исходник сравнение Дубай'!$G1469/2)*'Таблица вводных'!$G$7)</f>
        <v>0</v>
      </c>
      <c r="H1577" s="43">
        <f>'Исходник сравнение Дубай'!$H1469/2</f>
        <v>0</v>
      </c>
      <c r="I1577" s="42">
        <f>'Исходник сравнение Дубай'!$I1469/2-(('Исходник сравнение Дубай'!$I1469/2)*'Таблица вводных'!$G$9)</f>
        <v>0</v>
      </c>
      <c r="J1577" s="13" t="s">
        <v>289</v>
      </c>
    </row>
    <row r="1578" spans="1:10" ht="13.2" customHeight="1">
      <c r="A1578" s="140"/>
      <c r="B1578" s="5"/>
      <c r="C1578" s="42">
        <f>('Исходник сравнение Дубай'!$C1470/2)-(('Исходник сравнение Дубай'!$C1470/2)*'Таблица вводных'!$G$3)</f>
        <v>0</v>
      </c>
      <c r="D1578" s="42">
        <f>('Исходник сравнение Дубай'!$D1470/2+'Таблица вводных'!$F$4)-('Исходник сравнение Дубай'!$D1470/2*'Таблица вводных'!$G$4)</f>
        <v>7</v>
      </c>
      <c r="E1578" s="42">
        <f>('Исходник сравнение Дубай'!$E1470/2)-(('Исходник сравнение Дубай'!$E1470/2-'Таблица вводных'!$F$5)*'Таблица вводных'!$G$5)</f>
        <v>0.82499999999999996</v>
      </c>
      <c r="F1578" s="42">
        <f>('Исходник сравнение Дубай'!$F1470/2+'Таблица вводных'!$F$6)-(('Исходник сравнение Дубай'!$F1470/2+'Таблица вводных'!$F$6)*'Таблица вводных'!$G$6)</f>
        <v>21.6</v>
      </c>
      <c r="G1578" s="42">
        <f>('Исходник сравнение Дубай'!$G1470/2)-(('Исходник сравнение Дубай'!$G1470/2)*'Таблица вводных'!$G$7)</f>
        <v>0</v>
      </c>
      <c r="H1578" s="43">
        <f>'Исходник сравнение Дубай'!$H1470/2</f>
        <v>0</v>
      </c>
      <c r="I1578" s="42">
        <f>'Исходник сравнение Дубай'!$I1470/2-(('Исходник сравнение Дубай'!$I1470/2)*'Таблица вводных'!$G$9)</f>
        <v>0</v>
      </c>
      <c r="J1578" s="13" t="s">
        <v>289</v>
      </c>
    </row>
    <row r="1579" spans="1:10" ht="13.2" customHeight="1">
      <c r="A1579" s="140"/>
      <c r="B1579" s="5"/>
      <c r="C1579" s="42">
        <f>('Исходник сравнение Дубай'!$C1471/2)-(('Исходник сравнение Дубай'!$C1471/2)*'Таблица вводных'!$G$3)</f>
        <v>0</v>
      </c>
      <c r="D1579" s="42">
        <f>('Исходник сравнение Дубай'!$D1471/2+'Таблица вводных'!$F$4)-('Исходник сравнение Дубай'!$D1471/2*'Таблица вводных'!$G$4)</f>
        <v>7</v>
      </c>
      <c r="E1579" s="42">
        <f>('Исходник сравнение Дубай'!$E1471/2)-(('Исходник сравнение Дубай'!$E1471/2-'Таблица вводных'!$F$5)*'Таблица вводных'!$G$5)</f>
        <v>0.82499999999999996</v>
      </c>
      <c r="F1579" s="42">
        <f>('Исходник сравнение Дубай'!$F1471/2+'Таблица вводных'!$F$6)-(('Исходник сравнение Дубай'!$F1471/2+'Таблица вводных'!$F$6)*'Таблица вводных'!$G$6)</f>
        <v>21.6</v>
      </c>
      <c r="G1579" s="42">
        <f>('Исходник сравнение Дубай'!$G1471/2)-(('Исходник сравнение Дубай'!$G1471/2)*'Таблица вводных'!$G$7)</f>
        <v>0</v>
      </c>
      <c r="H1579" s="43">
        <f>'Исходник сравнение Дубай'!$H1471/2</f>
        <v>0</v>
      </c>
      <c r="I1579" s="42">
        <f>'Исходник сравнение Дубай'!$I1471/2-(('Исходник сравнение Дубай'!$I1471/2)*'Таблица вводных'!$G$9)</f>
        <v>0</v>
      </c>
      <c r="J1579" s="13" t="s">
        <v>289</v>
      </c>
    </row>
    <row r="1580" spans="1:10" ht="13.2" customHeight="1">
      <c r="A1580" s="140"/>
      <c r="B1580" s="5"/>
      <c r="C1580" s="42">
        <f>('Исходник сравнение Дубай'!$C1472/2)-(('Исходник сравнение Дубай'!$C1472/2)*'Таблица вводных'!$G$3)</f>
        <v>0</v>
      </c>
      <c r="D1580" s="42">
        <f>('Исходник сравнение Дубай'!$D1472/2+'Таблица вводных'!$F$4)-('Исходник сравнение Дубай'!$D1472/2*'Таблица вводных'!$G$4)</f>
        <v>7</v>
      </c>
      <c r="E1580" s="42">
        <f>('Исходник сравнение Дубай'!$E1472/2)-(('Исходник сравнение Дубай'!$E1472/2-'Таблица вводных'!$F$5)*'Таблица вводных'!$G$5)</f>
        <v>0.82499999999999996</v>
      </c>
      <c r="F1580" s="42">
        <f>('Исходник сравнение Дубай'!$F1472/2+'Таблица вводных'!$F$6)-(('Исходник сравнение Дубай'!$F1472/2+'Таблица вводных'!$F$6)*'Таблица вводных'!$G$6)</f>
        <v>21.6</v>
      </c>
      <c r="G1580" s="42">
        <f>('Исходник сравнение Дубай'!$G1472/2)-(('Исходник сравнение Дубай'!$G1472/2)*'Таблица вводных'!$G$7)</f>
        <v>0</v>
      </c>
      <c r="H1580" s="43">
        <f>'Исходник сравнение Дубай'!$H1472/2</f>
        <v>0</v>
      </c>
      <c r="I1580" s="42">
        <f>'Исходник сравнение Дубай'!$I1472/2-(('Исходник сравнение Дубай'!$I1472/2)*'Таблица вводных'!$G$9)</f>
        <v>0</v>
      </c>
      <c r="J1580" s="13" t="s">
        <v>289</v>
      </c>
    </row>
    <row r="1581" spans="1:10" ht="13.2" customHeight="1">
      <c r="A1581" s="140"/>
      <c r="B1581" s="5"/>
      <c r="C1581" s="42">
        <f>('Исходник сравнение Дубай'!$C1473/2)-(('Исходник сравнение Дубай'!$C1473/2)*'Таблица вводных'!$G$3)</f>
        <v>0</v>
      </c>
      <c r="D1581" s="42">
        <f>('Исходник сравнение Дубай'!$D1473/2+'Таблица вводных'!$F$4)-('Исходник сравнение Дубай'!$D1473/2*'Таблица вводных'!$G$4)</f>
        <v>7</v>
      </c>
      <c r="E1581" s="42">
        <f>('Исходник сравнение Дубай'!$E1473/2)-(('Исходник сравнение Дубай'!$E1473/2-'Таблица вводных'!$F$5)*'Таблица вводных'!$G$5)</f>
        <v>0.82499999999999996</v>
      </c>
      <c r="F1581" s="42">
        <f>('Исходник сравнение Дубай'!$F1473/2+'Таблица вводных'!$F$6)-(('Исходник сравнение Дубай'!$F1473/2+'Таблица вводных'!$F$6)*'Таблица вводных'!$G$6)</f>
        <v>21.6</v>
      </c>
      <c r="G1581" s="42">
        <f>('Исходник сравнение Дубай'!$G1473/2)-(('Исходник сравнение Дубай'!$G1473/2)*'Таблица вводных'!$G$7)</f>
        <v>0</v>
      </c>
      <c r="H1581" s="43">
        <f>'Исходник сравнение Дубай'!$H1473/2</f>
        <v>0</v>
      </c>
      <c r="I1581" s="42">
        <f>'Исходник сравнение Дубай'!$I1473/2-(('Исходник сравнение Дубай'!$I1473/2)*'Таблица вводных'!$G$9)</f>
        <v>0</v>
      </c>
      <c r="J1581" s="13" t="s">
        <v>289</v>
      </c>
    </row>
    <row r="1582" spans="1:10" ht="13.2" customHeight="1">
      <c r="A1582" s="140"/>
      <c r="B1582" s="5"/>
      <c r="C1582" s="42">
        <f>('Исходник сравнение Дубай'!$C1474/2)-(('Исходник сравнение Дубай'!$C1474/2)*'Таблица вводных'!$G$3)</f>
        <v>0</v>
      </c>
      <c r="D1582" s="42">
        <f>('Исходник сравнение Дубай'!$D1474/2+'Таблица вводных'!$F$4)-('Исходник сравнение Дубай'!$D1474/2*'Таблица вводных'!$G$4)</f>
        <v>7</v>
      </c>
      <c r="E1582" s="42">
        <f>('Исходник сравнение Дубай'!$E1474/2)-(('Исходник сравнение Дубай'!$E1474/2-'Таблица вводных'!$F$5)*'Таблица вводных'!$G$5)</f>
        <v>0.82499999999999996</v>
      </c>
      <c r="F1582" s="42">
        <f>('Исходник сравнение Дубай'!$F1474/2+'Таблица вводных'!$F$6)-(('Исходник сравнение Дубай'!$F1474/2+'Таблица вводных'!$F$6)*'Таблица вводных'!$G$6)</f>
        <v>21.6</v>
      </c>
      <c r="G1582" s="42">
        <f>('Исходник сравнение Дубай'!$G1474/2)-(('Исходник сравнение Дубай'!$G1474/2)*'Таблица вводных'!$G$7)</f>
        <v>0</v>
      </c>
      <c r="H1582" s="43">
        <f>'Исходник сравнение Дубай'!$H1474/2</f>
        <v>0</v>
      </c>
      <c r="I1582" s="42">
        <f>'Исходник сравнение Дубай'!$I1474/2-(('Исходник сравнение Дубай'!$I1474/2)*'Таблица вводных'!$G$9)</f>
        <v>0</v>
      </c>
      <c r="J1582" s="13" t="s">
        <v>289</v>
      </c>
    </row>
    <row r="1583" spans="1:10" ht="13.2" customHeight="1">
      <c r="A1583" s="140"/>
      <c r="B1583" s="5"/>
      <c r="C1583" s="42">
        <f>('Исходник сравнение Дубай'!$C1475/2)-(('Исходник сравнение Дубай'!$C1475/2)*'Таблица вводных'!$G$3)</f>
        <v>0</v>
      </c>
      <c r="D1583" s="42">
        <f>('Исходник сравнение Дубай'!$D1475/2+'Таблица вводных'!$F$4)-('Исходник сравнение Дубай'!$D1475/2*'Таблица вводных'!$G$4)</f>
        <v>7</v>
      </c>
      <c r="E1583" s="42">
        <f>('Исходник сравнение Дубай'!$E1475/2)-(('Исходник сравнение Дубай'!$E1475/2-'Таблица вводных'!$F$5)*'Таблица вводных'!$G$5)</f>
        <v>0.82499999999999996</v>
      </c>
      <c r="F1583" s="42">
        <f>('Исходник сравнение Дубай'!$F1475/2+'Таблица вводных'!$F$6)-(('Исходник сравнение Дубай'!$F1475/2+'Таблица вводных'!$F$6)*'Таблица вводных'!$G$6)</f>
        <v>21.6</v>
      </c>
      <c r="G1583" s="42">
        <f>('Исходник сравнение Дубай'!$G1475/2)-(('Исходник сравнение Дубай'!$G1475/2)*'Таблица вводных'!$G$7)</f>
        <v>0</v>
      </c>
      <c r="H1583" s="43">
        <f>'Исходник сравнение Дубай'!$H1475/2</f>
        <v>0</v>
      </c>
      <c r="I1583" s="42">
        <f>'Исходник сравнение Дубай'!$I1475/2-(('Исходник сравнение Дубай'!$I1475/2)*'Таблица вводных'!$G$9)</f>
        <v>0</v>
      </c>
      <c r="J1583" s="13" t="s">
        <v>289</v>
      </c>
    </row>
    <row r="1584" spans="1:10" ht="13.2" customHeight="1">
      <c r="A1584" s="140"/>
      <c r="B1584" s="5"/>
      <c r="C1584" s="42">
        <f>('Исходник сравнение Дубай'!$C1476/2)-(('Исходник сравнение Дубай'!$C1476/2)*'Таблица вводных'!$G$3)</f>
        <v>0</v>
      </c>
      <c r="D1584" s="42">
        <f>('Исходник сравнение Дубай'!$D1476/2+'Таблица вводных'!$F$4)-('Исходник сравнение Дубай'!$D1476/2*'Таблица вводных'!$G$4)</f>
        <v>7</v>
      </c>
      <c r="E1584" s="42">
        <f>('Исходник сравнение Дубай'!$E1476/2)-(('Исходник сравнение Дубай'!$E1476/2-'Таблица вводных'!$F$5)*'Таблица вводных'!$G$5)</f>
        <v>0.82499999999999996</v>
      </c>
      <c r="F1584" s="42">
        <f>('Исходник сравнение Дубай'!$F1476/2+'Таблица вводных'!$F$6)-(('Исходник сравнение Дубай'!$F1476/2+'Таблица вводных'!$F$6)*'Таблица вводных'!$G$6)</f>
        <v>21.6</v>
      </c>
      <c r="G1584" s="42">
        <f>('Исходник сравнение Дубай'!$G1476/2)-(('Исходник сравнение Дубай'!$G1476/2)*'Таблица вводных'!$G$7)</f>
        <v>0</v>
      </c>
      <c r="H1584" s="43">
        <f>'Исходник сравнение Дубай'!$H1476/2</f>
        <v>0</v>
      </c>
      <c r="I1584" s="42">
        <f>'Исходник сравнение Дубай'!$I1476/2-(('Исходник сравнение Дубай'!$I1476/2)*'Таблица вводных'!$G$9)</f>
        <v>0</v>
      </c>
      <c r="J1584" s="13" t="s">
        <v>289</v>
      </c>
    </row>
    <row r="1585" spans="1:10" ht="13.2" customHeight="1">
      <c r="A1585" s="141"/>
      <c r="B1585" s="18"/>
      <c r="C1585" s="44">
        <f>('Исходник сравнение Дубай'!$C1477/2)-(('Исходник сравнение Дубай'!$C1477/2)*'Таблица вводных'!$G$3)</f>
        <v>0</v>
      </c>
      <c r="D1585" s="44">
        <f>('Исходник сравнение Дубай'!$D1477/2+'Таблица вводных'!$F$4)-('Исходник сравнение Дубай'!$D1477/2*'Таблица вводных'!$G$4)</f>
        <v>7</v>
      </c>
      <c r="E1585" s="44">
        <f>('Исходник сравнение Дубай'!$E1477/2)-(('Исходник сравнение Дубай'!$E1477/2-'Таблица вводных'!$F$5)*'Таблица вводных'!$G$5)</f>
        <v>0.82499999999999996</v>
      </c>
      <c r="F1585" s="44">
        <f>('Исходник сравнение Дубай'!$F1477/2+'Таблица вводных'!$F$6)-(('Исходник сравнение Дубай'!$F1477/2+'Таблица вводных'!$F$6)*'Таблица вводных'!$G$6)</f>
        <v>21.6</v>
      </c>
      <c r="G1585" s="44">
        <f>('Исходник сравнение Дубай'!$G1477/2)-(('Исходник сравнение Дубай'!$G1477/2)*'Таблица вводных'!$G$7)</f>
        <v>0</v>
      </c>
      <c r="H1585" s="45">
        <f>'Исходник сравнение Дубай'!$H1477/2</f>
        <v>0</v>
      </c>
      <c r="I1585" s="44">
        <f>'Исходник сравнение Дубай'!$I1477/2-(('Исходник сравнение Дубай'!$I1477/2)*'Таблица вводных'!$G$9)</f>
        <v>0</v>
      </c>
      <c r="J1585" s="22" t="s">
        <v>289</v>
      </c>
    </row>
    <row r="1586" spans="1:10" ht="13.2" customHeight="1">
      <c r="A1586" s="144" t="s">
        <v>290</v>
      </c>
      <c r="B1586" s="5">
        <v>45423</v>
      </c>
      <c r="C1586" s="40">
        <f>('Исходник сравнение Дубай'!$C1478/2)-(('Исходник сравнение Дубай'!$C1478/2)*'Таблица вводных'!$G$3)</f>
        <v>0</v>
      </c>
      <c r="D1586" s="40">
        <f>('Исходник сравнение Дубай'!$D1478/2+'Таблица вводных'!$F$4)-('Исходник сравнение Дубай'!$D1478/2*'Таблица вводных'!$G$4)</f>
        <v>7</v>
      </c>
      <c r="E1586" s="40">
        <f>('Исходник сравнение Дубай'!$E1478/2)-(('Исходник сравнение Дубай'!$E1478/2-'Таблица вводных'!$F$5)*'Таблица вводных'!$G$5)</f>
        <v>0.82499999999999996</v>
      </c>
      <c r="F1586" s="40">
        <f>('Исходник сравнение Дубай'!$F1478/2+'Таблица вводных'!$F$6)-(('Исходник сравнение Дубай'!$F1478/2+'Таблица вводных'!$F$6)*'Таблица вводных'!$G$6)</f>
        <v>21.6</v>
      </c>
      <c r="G1586" s="40">
        <f>('Исходник сравнение Дубай'!$G1478/2)-(('Исходник сравнение Дубай'!$G1478/2)*'Таблица вводных'!$G$7)</f>
        <v>0</v>
      </c>
      <c r="H1586" s="41">
        <f>'Исходник сравнение Дубай'!$H1478/2</f>
        <v>0</v>
      </c>
      <c r="I1586" s="40">
        <f>'Исходник сравнение Дубай'!$I1478/2-(('Исходник сравнение Дубай'!$I1478/2)*'Таблица вводных'!$G$9)</f>
        <v>0</v>
      </c>
      <c r="J1586" s="10" t="s">
        <v>291</v>
      </c>
    </row>
    <row r="1587" spans="1:10" ht="13.2" customHeight="1">
      <c r="A1587" s="140"/>
      <c r="B1587" s="5">
        <v>45426</v>
      </c>
      <c r="C1587" s="42">
        <f>('Исходник сравнение Дубай'!$C1479/2)-(('Исходник сравнение Дубай'!$C1479/2)*'Таблица вводных'!$G$3)</f>
        <v>0</v>
      </c>
      <c r="D1587" s="42">
        <f>('Исходник сравнение Дубай'!$D1479/2+'Таблица вводных'!$F$4)-('Исходник сравнение Дубай'!$D1479/2*'Таблица вводных'!$G$4)</f>
        <v>7</v>
      </c>
      <c r="E1587" s="42">
        <f>('Исходник сравнение Дубай'!$E1479/2)-(('Исходник сравнение Дубай'!$E1479/2-'Таблица вводных'!$F$5)*'Таблица вводных'!$G$5)</f>
        <v>0.82499999999999996</v>
      </c>
      <c r="F1587" s="42">
        <f>('Исходник сравнение Дубай'!$F1479/2+'Таблица вводных'!$F$6)-(('Исходник сравнение Дубай'!$F1479/2+'Таблица вводных'!$F$6)*'Таблица вводных'!$G$6)</f>
        <v>21.6</v>
      </c>
      <c r="G1587" s="42">
        <f>('Исходник сравнение Дубай'!$G1479/2)-(('Исходник сравнение Дубай'!$G1479/2)*'Таблица вводных'!$G$7)</f>
        <v>0</v>
      </c>
      <c r="H1587" s="43">
        <f>'Исходник сравнение Дубай'!$H1479/2</f>
        <v>0</v>
      </c>
      <c r="I1587" s="42">
        <f>'Исходник сравнение Дубай'!$I1479/2-(('Исходник сравнение Дубай'!$I1479/2)*'Таблица вводных'!$G$9)</f>
        <v>0</v>
      </c>
      <c r="J1587" s="13" t="s">
        <v>291</v>
      </c>
    </row>
    <row r="1588" spans="1:10" ht="13.2" customHeight="1">
      <c r="A1588" s="140"/>
      <c r="B1588" s="5">
        <v>45430</v>
      </c>
      <c r="C1588" s="42">
        <f>('Исходник сравнение Дубай'!$C1480/2)-(('Исходник сравнение Дубай'!$C1480/2)*'Таблица вводных'!$G$3)</f>
        <v>0</v>
      </c>
      <c r="D1588" s="42">
        <f>('Исходник сравнение Дубай'!$D1480/2+'Таблица вводных'!$F$4)-('Исходник сравнение Дубай'!$D1480/2*'Таблица вводных'!$G$4)</f>
        <v>7</v>
      </c>
      <c r="E1588" s="42">
        <f>('Исходник сравнение Дубай'!$E1480/2)-(('Исходник сравнение Дубай'!$E1480/2-'Таблица вводных'!$F$5)*'Таблица вводных'!$G$5)</f>
        <v>0.82499999999999996</v>
      </c>
      <c r="F1588" s="42">
        <f>('Исходник сравнение Дубай'!$F1480/2+'Таблица вводных'!$F$6)-(('Исходник сравнение Дубай'!$F1480/2+'Таблица вводных'!$F$6)*'Таблица вводных'!$G$6)</f>
        <v>21.6</v>
      </c>
      <c r="G1588" s="42">
        <f>('Исходник сравнение Дубай'!$G1480/2)-(('Исходник сравнение Дубай'!$G1480/2)*'Таблица вводных'!$G$7)</f>
        <v>0</v>
      </c>
      <c r="H1588" s="43">
        <f>'Исходник сравнение Дубай'!$H1480/2</f>
        <v>0</v>
      </c>
      <c r="I1588" s="42">
        <f>'Исходник сравнение Дубай'!$I1480/2-(('Исходник сравнение Дубай'!$I1480/2)*'Таблица вводных'!$G$9)</f>
        <v>0</v>
      </c>
      <c r="J1588" s="13" t="s">
        <v>291</v>
      </c>
    </row>
    <row r="1589" spans="1:10" ht="13.2" customHeight="1">
      <c r="A1589" s="140"/>
      <c r="B1589" s="5">
        <v>45433</v>
      </c>
      <c r="C1589" s="42">
        <f>('Исходник сравнение Дубай'!$C1481/2)-(('Исходник сравнение Дубай'!$C1481/2)*'Таблица вводных'!$G$3)</f>
        <v>0</v>
      </c>
      <c r="D1589" s="42">
        <f>('Исходник сравнение Дубай'!$D1481/2+'Таблица вводных'!$F$4)-('Исходник сравнение Дубай'!$D1481/2*'Таблица вводных'!$G$4)</f>
        <v>7</v>
      </c>
      <c r="E1589" s="42">
        <f>('Исходник сравнение Дубай'!$E1481/2)-(('Исходник сравнение Дубай'!$E1481/2-'Таблица вводных'!$F$5)*'Таблица вводных'!$G$5)</f>
        <v>0.82499999999999996</v>
      </c>
      <c r="F1589" s="42">
        <f>('Исходник сравнение Дубай'!$F1481/2+'Таблица вводных'!$F$6)-(('Исходник сравнение Дубай'!$F1481/2+'Таблица вводных'!$F$6)*'Таблица вводных'!$G$6)</f>
        <v>21.6</v>
      </c>
      <c r="G1589" s="42">
        <f>('Исходник сравнение Дубай'!$G1481/2)-(('Исходник сравнение Дубай'!$G1481/2)*'Таблица вводных'!$G$7)</f>
        <v>0</v>
      </c>
      <c r="H1589" s="43">
        <f>'Исходник сравнение Дубай'!$H1481/2</f>
        <v>0</v>
      </c>
      <c r="I1589" s="42">
        <f>'Исходник сравнение Дубай'!$I1481/2-(('Исходник сравнение Дубай'!$I1481/2)*'Таблица вводных'!$G$9)</f>
        <v>0</v>
      </c>
      <c r="J1589" s="13" t="s">
        <v>291</v>
      </c>
    </row>
    <row r="1590" spans="1:10" ht="13.2" customHeight="1">
      <c r="A1590" s="140"/>
      <c r="B1590" s="5">
        <v>45437</v>
      </c>
      <c r="C1590" s="42">
        <f>('Исходник сравнение Дубай'!$C1482/2)-(('Исходник сравнение Дубай'!$C1482/2)*'Таблица вводных'!$G$3)</f>
        <v>0</v>
      </c>
      <c r="D1590" s="42">
        <f>('Исходник сравнение Дубай'!$D1482/2+'Таблица вводных'!$F$4)-('Исходник сравнение Дубай'!$D1482/2*'Таблица вводных'!$G$4)</f>
        <v>7</v>
      </c>
      <c r="E1590" s="42">
        <f>('Исходник сравнение Дубай'!$E1482/2)-(('Исходник сравнение Дубай'!$E1482/2-'Таблица вводных'!$F$5)*'Таблица вводных'!$G$5)</f>
        <v>0.82499999999999996</v>
      </c>
      <c r="F1590" s="42">
        <f>('Исходник сравнение Дубай'!$F1482/2+'Таблица вводных'!$F$6)-(('Исходник сравнение Дубай'!$F1482/2+'Таблица вводных'!$F$6)*'Таблица вводных'!$G$6)</f>
        <v>21.6</v>
      </c>
      <c r="G1590" s="42">
        <f>('Исходник сравнение Дубай'!$G1482/2)-(('Исходник сравнение Дубай'!$G1482/2)*'Таблица вводных'!$G$7)</f>
        <v>0</v>
      </c>
      <c r="H1590" s="43">
        <f>'Исходник сравнение Дубай'!$H1482/2</f>
        <v>0</v>
      </c>
      <c r="I1590" s="42">
        <f>'Исходник сравнение Дубай'!$I1482/2-(('Исходник сравнение Дубай'!$I1482/2)*'Таблица вводных'!$G$9)</f>
        <v>0</v>
      </c>
      <c r="J1590" s="13" t="s">
        <v>291</v>
      </c>
    </row>
    <row r="1591" spans="1:10" ht="13.2" customHeight="1">
      <c r="A1591" s="140"/>
      <c r="B1591" s="5">
        <v>45440</v>
      </c>
      <c r="C1591" s="42">
        <f>('Исходник сравнение Дубай'!$C1483/2)-(('Исходник сравнение Дубай'!$C1483/2)*'Таблица вводных'!$G$3)</f>
        <v>0</v>
      </c>
      <c r="D1591" s="42">
        <f>('Исходник сравнение Дубай'!$D1483/2+'Таблица вводных'!$F$4)-('Исходник сравнение Дубай'!$D1483/2*'Таблица вводных'!$G$4)</f>
        <v>7</v>
      </c>
      <c r="E1591" s="42">
        <f>('Исходник сравнение Дубай'!$E1483/2)-(('Исходник сравнение Дубай'!$E1483/2-'Таблица вводных'!$F$5)*'Таблица вводных'!$G$5)</f>
        <v>0.82499999999999996</v>
      </c>
      <c r="F1591" s="42">
        <f>('Исходник сравнение Дубай'!$F1483/2+'Таблица вводных'!$F$6)-(('Исходник сравнение Дубай'!$F1483/2+'Таблица вводных'!$F$6)*'Таблица вводных'!$G$6)</f>
        <v>21.6</v>
      </c>
      <c r="G1591" s="42">
        <f>('Исходник сравнение Дубай'!$G1483/2)-(('Исходник сравнение Дубай'!$G1483/2)*'Таблица вводных'!$G$7)</f>
        <v>0</v>
      </c>
      <c r="H1591" s="43">
        <f>'Исходник сравнение Дубай'!$H1483/2</f>
        <v>0</v>
      </c>
      <c r="I1591" s="42">
        <f>'Исходник сравнение Дубай'!$I1483/2-(('Исходник сравнение Дубай'!$I1483/2)*'Таблица вводных'!$G$9)</f>
        <v>0</v>
      </c>
      <c r="J1591" s="13" t="s">
        <v>291</v>
      </c>
    </row>
    <row r="1592" spans="1:10" ht="13.2" customHeight="1">
      <c r="A1592" s="140"/>
      <c r="B1592" s="5">
        <v>45444</v>
      </c>
      <c r="C1592" s="42">
        <f>('Исходник сравнение Дубай'!$C1484/2)-(('Исходник сравнение Дубай'!$C1484/2)*'Таблица вводных'!$G$3)</f>
        <v>0</v>
      </c>
      <c r="D1592" s="42">
        <f>('Исходник сравнение Дубай'!$D1484/2+'Таблица вводных'!$F$4)-('Исходник сравнение Дубай'!$D1484/2*'Таблица вводных'!$G$4)</f>
        <v>7</v>
      </c>
      <c r="E1592" s="42">
        <f>('Исходник сравнение Дубай'!$E1484/2)-(('Исходник сравнение Дубай'!$E1484/2-'Таблица вводных'!$F$5)*'Таблица вводных'!$G$5)</f>
        <v>0.82499999999999996</v>
      </c>
      <c r="F1592" s="42">
        <f>('Исходник сравнение Дубай'!$F1484/2+'Таблица вводных'!$F$6)-(('Исходник сравнение Дубай'!$F1484/2+'Таблица вводных'!$F$6)*'Таблица вводных'!$G$6)</f>
        <v>21.6</v>
      </c>
      <c r="G1592" s="42">
        <f>('Исходник сравнение Дубай'!$G1484/2)-(('Исходник сравнение Дубай'!$G1484/2)*'Таблица вводных'!$G$7)</f>
        <v>0</v>
      </c>
      <c r="H1592" s="43">
        <f>'Исходник сравнение Дубай'!$H1484/2</f>
        <v>0</v>
      </c>
      <c r="I1592" s="42">
        <f>'Исходник сравнение Дубай'!$I1484/2-(('Исходник сравнение Дубай'!$I1484/2)*'Таблица вводных'!$G$9)</f>
        <v>0</v>
      </c>
      <c r="J1592" s="13" t="s">
        <v>291</v>
      </c>
    </row>
    <row r="1593" spans="1:10" ht="13.2" customHeight="1">
      <c r="A1593" s="140"/>
      <c r="B1593" s="5">
        <v>45447</v>
      </c>
      <c r="C1593" s="42">
        <f>('Исходник сравнение Дубай'!$C1485/2)-(('Исходник сравнение Дубай'!$C1485/2)*'Таблица вводных'!$G$3)</f>
        <v>0</v>
      </c>
      <c r="D1593" s="42">
        <f>('Исходник сравнение Дубай'!$D1485/2+'Таблица вводных'!$F$4)-('Исходник сравнение Дубай'!$D1485/2*'Таблица вводных'!$G$4)</f>
        <v>7</v>
      </c>
      <c r="E1593" s="42">
        <f>('Исходник сравнение Дубай'!$E1485/2)-(('Исходник сравнение Дубай'!$E1485/2-'Таблица вводных'!$F$5)*'Таблица вводных'!$G$5)</f>
        <v>0.82499999999999996</v>
      </c>
      <c r="F1593" s="42">
        <f>('Исходник сравнение Дубай'!$F1485/2+'Таблица вводных'!$F$6)-(('Исходник сравнение Дубай'!$F1485/2+'Таблица вводных'!$F$6)*'Таблица вводных'!$G$6)</f>
        <v>21.6</v>
      </c>
      <c r="G1593" s="42">
        <f>('Исходник сравнение Дубай'!$G1485/2)-(('Исходник сравнение Дубай'!$G1485/2)*'Таблица вводных'!$G$7)</f>
        <v>0</v>
      </c>
      <c r="H1593" s="43">
        <f>'Исходник сравнение Дубай'!$H1485/2</f>
        <v>0</v>
      </c>
      <c r="I1593" s="42">
        <f>'Исходник сравнение Дубай'!$I1485/2-(('Исходник сравнение Дубай'!$I1485/2)*'Таблица вводных'!$G$9)</f>
        <v>0</v>
      </c>
      <c r="J1593" s="13" t="s">
        <v>291</v>
      </c>
    </row>
    <row r="1594" spans="1:10" ht="13.2" customHeight="1">
      <c r="A1594" s="140"/>
      <c r="B1594" s="5">
        <v>45451</v>
      </c>
      <c r="C1594" s="42">
        <f>('Исходник сравнение Дубай'!$C1486/2)-(('Исходник сравнение Дубай'!$C1486/2)*'Таблица вводных'!$G$3)</f>
        <v>0</v>
      </c>
      <c r="D1594" s="42">
        <f>('Исходник сравнение Дубай'!$D1486/2+'Таблица вводных'!$F$4)-('Исходник сравнение Дубай'!$D1486/2*'Таблица вводных'!$G$4)</f>
        <v>7</v>
      </c>
      <c r="E1594" s="42">
        <f>('Исходник сравнение Дубай'!$E1486/2)-(('Исходник сравнение Дубай'!$E1486/2-'Таблица вводных'!$F$5)*'Таблица вводных'!$G$5)</f>
        <v>0.82499999999999996</v>
      </c>
      <c r="F1594" s="42">
        <f>('Исходник сравнение Дубай'!$F1486/2+'Таблица вводных'!$F$6)-(('Исходник сравнение Дубай'!$F1486/2+'Таблица вводных'!$F$6)*'Таблица вводных'!$G$6)</f>
        <v>21.6</v>
      </c>
      <c r="G1594" s="42">
        <f>('Исходник сравнение Дубай'!$G1486/2)-(('Исходник сравнение Дубай'!$G1486/2)*'Таблица вводных'!$G$7)</f>
        <v>0</v>
      </c>
      <c r="H1594" s="43">
        <f>'Исходник сравнение Дубай'!$H1486/2</f>
        <v>0</v>
      </c>
      <c r="I1594" s="42">
        <f>'Исходник сравнение Дубай'!$I1486/2-(('Исходник сравнение Дубай'!$I1486/2)*'Таблица вводных'!$G$9)</f>
        <v>0</v>
      </c>
      <c r="J1594" s="13" t="s">
        <v>291</v>
      </c>
    </row>
    <row r="1595" spans="1:10" ht="13.2" customHeight="1">
      <c r="A1595" s="140"/>
      <c r="B1595" s="5">
        <v>45454</v>
      </c>
      <c r="C1595" s="42">
        <f>('Исходник сравнение Дубай'!$C1487/2)-(('Исходник сравнение Дубай'!$C1487/2)*'Таблица вводных'!$G$3)</f>
        <v>0</v>
      </c>
      <c r="D1595" s="42">
        <f>('Исходник сравнение Дубай'!$D1487/2+'Таблица вводных'!$F$4)-('Исходник сравнение Дубай'!$D1487/2*'Таблица вводных'!$G$4)</f>
        <v>7</v>
      </c>
      <c r="E1595" s="42">
        <f>('Исходник сравнение Дубай'!$E1487/2)-(('Исходник сравнение Дубай'!$E1487/2-'Таблица вводных'!$F$5)*'Таблица вводных'!$G$5)</f>
        <v>0.82499999999999996</v>
      </c>
      <c r="F1595" s="42">
        <f>('Исходник сравнение Дубай'!$F1487/2+'Таблица вводных'!$F$6)-(('Исходник сравнение Дубай'!$F1487/2+'Таблица вводных'!$F$6)*'Таблица вводных'!$G$6)</f>
        <v>21.6</v>
      </c>
      <c r="G1595" s="42">
        <f>('Исходник сравнение Дубай'!$G1487/2)-(('Исходник сравнение Дубай'!$G1487/2)*'Таблица вводных'!$G$7)</f>
        <v>0</v>
      </c>
      <c r="H1595" s="43">
        <f>'Исходник сравнение Дубай'!$H1487/2</f>
        <v>0</v>
      </c>
      <c r="I1595" s="42">
        <f>'Исходник сравнение Дубай'!$I1487/2-(('Исходник сравнение Дубай'!$I1487/2)*'Таблица вводных'!$G$9)</f>
        <v>0</v>
      </c>
      <c r="J1595" s="13" t="s">
        <v>291</v>
      </c>
    </row>
    <row r="1596" spans="1:10" ht="13.2" customHeight="1">
      <c r="A1596" s="140"/>
      <c r="B1596" s="5"/>
      <c r="C1596" s="42">
        <f>('Исходник сравнение Дубай'!$C1488/2)-(('Исходник сравнение Дубай'!$C1488/2)*'Таблица вводных'!$G$3)</f>
        <v>0</v>
      </c>
      <c r="D1596" s="42">
        <f>('Исходник сравнение Дубай'!$D1488/2+'Таблица вводных'!$F$4)-('Исходник сравнение Дубай'!$D1488/2*'Таблица вводных'!$G$4)</f>
        <v>7</v>
      </c>
      <c r="E1596" s="42">
        <f>('Исходник сравнение Дубай'!$E1488/2)-(('Исходник сравнение Дубай'!$E1488/2-'Таблица вводных'!$F$5)*'Таблица вводных'!$G$5)</f>
        <v>0.82499999999999996</v>
      </c>
      <c r="F1596" s="42">
        <f>('Исходник сравнение Дубай'!$F1488/2+'Таблица вводных'!$F$6)-(('Исходник сравнение Дубай'!$F1488/2+'Таблица вводных'!$F$6)*'Таблица вводных'!$G$6)</f>
        <v>21.6</v>
      </c>
      <c r="G1596" s="42">
        <f>('Исходник сравнение Дубай'!$G1488/2)-(('Исходник сравнение Дубай'!$G1488/2)*'Таблица вводных'!$G$7)</f>
        <v>0</v>
      </c>
      <c r="H1596" s="43">
        <f>'Исходник сравнение Дубай'!$H1488/2</f>
        <v>0</v>
      </c>
      <c r="I1596" s="42">
        <f>'Исходник сравнение Дубай'!$I1488/2-(('Исходник сравнение Дубай'!$I1488/2)*'Таблица вводных'!$G$9)</f>
        <v>0</v>
      </c>
      <c r="J1596" s="13" t="s">
        <v>291</v>
      </c>
    </row>
    <row r="1597" spans="1:10" ht="13.2" customHeight="1">
      <c r="A1597" s="140"/>
      <c r="B1597" s="5"/>
      <c r="C1597" s="42">
        <f>('Исходник сравнение Дубай'!$C1489/2)-(('Исходник сравнение Дубай'!$C1489/2)*'Таблица вводных'!$G$3)</f>
        <v>0</v>
      </c>
      <c r="D1597" s="42">
        <f>('Исходник сравнение Дубай'!$D1489/2+'Таблица вводных'!$F$4)-('Исходник сравнение Дубай'!$D1489/2*'Таблица вводных'!$G$4)</f>
        <v>7</v>
      </c>
      <c r="E1597" s="42">
        <f>('Исходник сравнение Дубай'!$E1489/2)-(('Исходник сравнение Дубай'!$E1489/2-'Таблица вводных'!$F$5)*'Таблица вводных'!$G$5)</f>
        <v>0.82499999999999996</v>
      </c>
      <c r="F1597" s="42">
        <f>('Исходник сравнение Дубай'!$F1489/2+'Таблица вводных'!$F$6)-(('Исходник сравнение Дубай'!$F1489/2+'Таблица вводных'!$F$6)*'Таблица вводных'!$G$6)</f>
        <v>21.6</v>
      </c>
      <c r="G1597" s="42">
        <f>('Исходник сравнение Дубай'!$G1489/2)-(('Исходник сравнение Дубай'!$G1489/2)*'Таблица вводных'!$G$7)</f>
        <v>0</v>
      </c>
      <c r="H1597" s="43">
        <f>'Исходник сравнение Дубай'!$H1489/2</f>
        <v>0</v>
      </c>
      <c r="I1597" s="42">
        <f>'Исходник сравнение Дубай'!$I1489/2-(('Исходник сравнение Дубай'!$I1489/2)*'Таблица вводных'!$G$9)</f>
        <v>0</v>
      </c>
      <c r="J1597" s="13" t="s">
        <v>291</v>
      </c>
    </row>
    <row r="1598" spans="1:10" ht="13.2" customHeight="1">
      <c r="A1598" s="140"/>
      <c r="B1598" s="5"/>
      <c r="C1598" s="42">
        <f>('Исходник сравнение Дубай'!$C1490/2)-(('Исходник сравнение Дубай'!$C1490/2)*'Таблица вводных'!$G$3)</f>
        <v>0</v>
      </c>
      <c r="D1598" s="42">
        <f>('Исходник сравнение Дубай'!$D1490/2+'Таблица вводных'!$F$4)-('Исходник сравнение Дубай'!$D1490/2*'Таблица вводных'!$G$4)</f>
        <v>7</v>
      </c>
      <c r="E1598" s="42">
        <f>('Исходник сравнение Дубай'!$E1490/2)-(('Исходник сравнение Дубай'!$E1490/2-'Таблица вводных'!$F$5)*'Таблица вводных'!$G$5)</f>
        <v>0.82499999999999996</v>
      </c>
      <c r="F1598" s="42">
        <f>('Исходник сравнение Дубай'!$F1490/2+'Таблица вводных'!$F$6)-(('Исходник сравнение Дубай'!$F1490/2+'Таблица вводных'!$F$6)*'Таблица вводных'!$G$6)</f>
        <v>21.6</v>
      </c>
      <c r="G1598" s="42">
        <f>('Исходник сравнение Дубай'!$G1490/2)-(('Исходник сравнение Дубай'!$G1490/2)*'Таблица вводных'!$G$7)</f>
        <v>0</v>
      </c>
      <c r="H1598" s="43">
        <f>'Исходник сравнение Дубай'!$H1490/2</f>
        <v>0</v>
      </c>
      <c r="I1598" s="42">
        <f>'Исходник сравнение Дубай'!$I1490/2-(('Исходник сравнение Дубай'!$I1490/2)*'Таблица вводных'!$G$9)</f>
        <v>0</v>
      </c>
      <c r="J1598" s="13" t="s">
        <v>291</v>
      </c>
    </row>
    <row r="1599" spans="1:10" ht="13.2" customHeight="1">
      <c r="A1599" s="140"/>
      <c r="B1599" s="5"/>
      <c r="C1599" s="42">
        <f>('Исходник сравнение Дубай'!$C1491/2)-(('Исходник сравнение Дубай'!$C1491/2)*'Таблица вводных'!$G$3)</f>
        <v>0</v>
      </c>
      <c r="D1599" s="42">
        <f>('Исходник сравнение Дубай'!$D1491/2+'Таблица вводных'!$F$4)-('Исходник сравнение Дубай'!$D1491/2*'Таблица вводных'!$G$4)</f>
        <v>7</v>
      </c>
      <c r="E1599" s="42">
        <f>('Исходник сравнение Дубай'!$E1491/2)-(('Исходник сравнение Дубай'!$E1491/2-'Таблица вводных'!$F$5)*'Таблица вводных'!$G$5)</f>
        <v>0.82499999999999996</v>
      </c>
      <c r="F1599" s="42">
        <f>('Исходник сравнение Дубай'!$F1491/2+'Таблица вводных'!$F$6)-(('Исходник сравнение Дубай'!$F1491/2+'Таблица вводных'!$F$6)*'Таблица вводных'!$G$6)</f>
        <v>21.6</v>
      </c>
      <c r="G1599" s="42">
        <f>('Исходник сравнение Дубай'!$G1491/2)-(('Исходник сравнение Дубай'!$G1491/2)*'Таблица вводных'!$G$7)</f>
        <v>0</v>
      </c>
      <c r="H1599" s="43">
        <f>'Исходник сравнение Дубай'!$H1491/2</f>
        <v>0</v>
      </c>
      <c r="I1599" s="42">
        <f>'Исходник сравнение Дубай'!$I1491/2-(('Исходник сравнение Дубай'!$I1491/2)*'Таблица вводных'!$G$9)</f>
        <v>0</v>
      </c>
      <c r="J1599" s="13" t="s">
        <v>291</v>
      </c>
    </row>
    <row r="1600" spans="1:10" ht="13.2" customHeight="1">
      <c r="A1600" s="140"/>
      <c r="B1600" s="5"/>
      <c r="C1600" s="42">
        <f>('Исходник сравнение Дубай'!$C1492/2)-(('Исходник сравнение Дубай'!$C1492/2)*'Таблица вводных'!$G$3)</f>
        <v>0</v>
      </c>
      <c r="D1600" s="42">
        <f>('Исходник сравнение Дубай'!$D1492/2+'Таблица вводных'!$F$4)-('Исходник сравнение Дубай'!$D1492/2*'Таблица вводных'!$G$4)</f>
        <v>7</v>
      </c>
      <c r="E1600" s="42">
        <f>('Исходник сравнение Дубай'!$E1492/2)-(('Исходник сравнение Дубай'!$E1492/2-'Таблица вводных'!$F$5)*'Таблица вводных'!$G$5)</f>
        <v>0.82499999999999996</v>
      </c>
      <c r="F1600" s="42">
        <f>('Исходник сравнение Дубай'!$F1492/2+'Таблица вводных'!$F$6)-(('Исходник сравнение Дубай'!$F1492/2+'Таблица вводных'!$F$6)*'Таблица вводных'!$G$6)</f>
        <v>21.6</v>
      </c>
      <c r="G1600" s="42">
        <f>('Исходник сравнение Дубай'!$G1492/2)-(('Исходник сравнение Дубай'!$G1492/2)*'Таблица вводных'!$G$7)</f>
        <v>0</v>
      </c>
      <c r="H1600" s="43">
        <f>'Исходник сравнение Дубай'!$H1492/2</f>
        <v>0</v>
      </c>
      <c r="I1600" s="42">
        <f>'Исходник сравнение Дубай'!$I1492/2-(('Исходник сравнение Дубай'!$I1492/2)*'Таблица вводных'!$G$9)</f>
        <v>0</v>
      </c>
      <c r="J1600" s="13" t="s">
        <v>291</v>
      </c>
    </row>
    <row r="1601" spans="1:10" ht="13.2" customHeight="1">
      <c r="A1601" s="140"/>
      <c r="B1601" s="5"/>
      <c r="C1601" s="42">
        <f>('Исходник сравнение Дубай'!$C1493/2)-(('Исходник сравнение Дубай'!$C1493/2)*'Таблица вводных'!$G$3)</f>
        <v>0</v>
      </c>
      <c r="D1601" s="42">
        <f>('Исходник сравнение Дубай'!$D1493/2+'Таблица вводных'!$F$4)-('Исходник сравнение Дубай'!$D1493/2*'Таблица вводных'!$G$4)</f>
        <v>7</v>
      </c>
      <c r="E1601" s="42">
        <f>('Исходник сравнение Дубай'!$E1493/2)-(('Исходник сравнение Дубай'!$E1493/2-'Таблица вводных'!$F$5)*'Таблица вводных'!$G$5)</f>
        <v>0.82499999999999996</v>
      </c>
      <c r="F1601" s="42">
        <f>('Исходник сравнение Дубай'!$F1493/2+'Таблица вводных'!$F$6)-(('Исходник сравнение Дубай'!$F1493/2+'Таблица вводных'!$F$6)*'Таблица вводных'!$G$6)</f>
        <v>21.6</v>
      </c>
      <c r="G1601" s="42">
        <f>('Исходник сравнение Дубай'!$G1493/2)-(('Исходник сравнение Дубай'!$G1493/2)*'Таблица вводных'!$G$7)</f>
        <v>0</v>
      </c>
      <c r="H1601" s="43">
        <f>'Исходник сравнение Дубай'!$H1493/2</f>
        <v>0</v>
      </c>
      <c r="I1601" s="42">
        <f>'Исходник сравнение Дубай'!$I1493/2-(('Исходник сравнение Дубай'!$I1493/2)*'Таблица вводных'!$G$9)</f>
        <v>0</v>
      </c>
      <c r="J1601" s="13" t="s">
        <v>291</v>
      </c>
    </row>
    <row r="1602" spans="1:10" ht="13.2" customHeight="1">
      <c r="A1602" s="140"/>
      <c r="B1602" s="5"/>
      <c r="C1602" s="42">
        <f>('Исходник сравнение Дубай'!$C1494/2)-(('Исходник сравнение Дубай'!$C1494/2)*'Таблица вводных'!$G$3)</f>
        <v>0</v>
      </c>
      <c r="D1602" s="42">
        <f>('Исходник сравнение Дубай'!$D1494/2+'Таблица вводных'!$F$4)-('Исходник сравнение Дубай'!$D1494/2*'Таблица вводных'!$G$4)</f>
        <v>7</v>
      </c>
      <c r="E1602" s="42">
        <f>('Исходник сравнение Дубай'!$E1494/2)-(('Исходник сравнение Дубай'!$E1494/2-'Таблица вводных'!$F$5)*'Таблица вводных'!$G$5)</f>
        <v>0.82499999999999996</v>
      </c>
      <c r="F1602" s="42">
        <f>('Исходник сравнение Дубай'!$F1494/2+'Таблица вводных'!$F$6)-(('Исходник сравнение Дубай'!$F1494/2+'Таблица вводных'!$F$6)*'Таблица вводных'!$G$6)</f>
        <v>21.6</v>
      </c>
      <c r="G1602" s="42">
        <f>('Исходник сравнение Дубай'!$G1494/2)-(('Исходник сравнение Дубай'!$G1494/2)*'Таблица вводных'!$G$7)</f>
        <v>0</v>
      </c>
      <c r="H1602" s="43">
        <f>'Исходник сравнение Дубай'!$H1494/2</f>
        <v>0</v>
      </c>
      <c r="I1602" s="42">
        <f>'Исходник сравнение Дубай'!$I1494/2-(('Исходник сравнение Дубай'!$I1494/2)*'Таблица вводных'!$G$9)</f>
        <v>0</v>
      </c>
      <c r="J1602" s="13" t="s">
        <v>291</v>
      </c>
    </row>
    <row r="1603" spans="1:10" ht="13.2" customHeight="1">
      <c r="A1603" s="141"/>
      <c r="B1603" s="18"/>
      <c r="C1603" s="44">
        <f>('Исходник сравнение Дубай'!$C1495/2)-(('Исходник сравнение Дубай'!$C1495/2)*'Таблица вводных'!$G$3)</f>
        <v>0</v>
      </c>
      <c r="D1603" s="44">
        <f>('Исходник сравнение Дубай'!$D1495/2+'Таблица вводных'!$F$4)-('Исходник сравнение Дубай'!$D1495/2*'Таблица вводных'!$G$4)</f>
        <v>7</v>
      </c>
      <c r="E1603" s="44">
        <f>('Исходник сравнение Дубай'!$E1495/2)-(('Исходник сравнение Дубай'!$E1495/2-'Таблица вводных'!$F$5)*'Таблица вводных'!$G$5)</f>
        <v>0.82499999999999996</v>
      </c>
      <c r="F1603" s="44">
        <f>('Исходник сравнение Дубай'!$F1495/2+'Таблица вводных'!$F$6)-(('Исходник сравнение Дубай'!$F1495/2+'Таблица вводных'!$F$6)*'Таблица вводных'!$G$6)</f>
        <v>21.6</v>
      </c>
      <c r="G1603" s="44">
        <f>('Исходник сравнение Дубай'!$G1495/2)-(('Исходник сравнение Дубай'!$G1495/2)*'Таблица вводных'!$G$7)</f>
        <v>0</v>
      </c>
      <c r="H1603" s="45">
        <f>'Исходник сравнение Дубай'!$H1495/2</f>
        <v>0</v>
      </c>
      <c r="I1603" s="44">
        <f>'Исходник сравнение Дубай'!$I1495/2-(('Исходник сравнение Дубай'!$I1495/2)*'Таблица вводных'!$G$9)</f>
        <v>0</v>
      </c>
      <c r="J1603" s="22" t="s">
        <v>291</v>
      </c>
    </row>
    <row r="1604" spans="1:10" ht="13.2" customHeight="1">
      <c r="A1604" s="144" t="s">
        <v>292</v>
      </c>
      <c r="B1604" s="5">
        <v>45423</v>
      </c>
      <c r="C1604" s="40">
        <f>('Исходник сравнение Дубай'!$C1496/2)-(('Исходник сравнение Дубай'!$C1496/2)*'Таблица вводных'!$G$3)</f>
        <v>0</v>
      </c>
      <c r="D1604" s="40">
        <f>('Исходник сравнение Дубай'!$D1496/2+'Таблица вводных'!$F$4)-('Исходник сравнение Дубай'!$D1496/2*'Таблица вводных'!$G$4)</f>
        <v>7</v>
      </c>
      <c r="E1604" s="40">
        <f>('Исходник сравнение Дубай'!$E1496/2)-(('Исходник сравнение Дубай'!$E1496/2-'Таблица вводных'!$F$5)*'Таблица вводных'!$G$5)</f>
        <v>0.82499999999999996</v>
      </c>
      <c r="F1604" s="40">
        <f>('Исходник сравнение Дубай'!$F1496/2+'Таблица вводных'!$F$6)-(('Исходник сравнение Дубай'!$F1496/2+'Таблица вводных'!$F$6)*'Таблица вводных'!$G$6)</f>
        <v>21.6</v>
      </c>
      <c r="G1604" s="40">
        <f>('Исходник сравнение Дубай'!$G1496/2)-(('Исходник сравнение Дубай'!$G1496/2)*'Таблица вводных'!$G$7)</f>
        <v>0</v>
      </c>
      <c r="H1604" s="41">
        <f>'Исходник сравнение Дубай'!$H1496/2</f>
        <v>0</v>
      </c>
      <c r="I1604" s="40">
        <f>'Исходник сравнение Дубай'!$I1496/2-(('Исходник сравнение Дубай'!$I1496/2)*'Таблица вводных'!$G$9)</f>
        <v>0</v>
      </c>
      <c r="J1604" s="10" t="s">
        <v>293</v>
      </c>
    </row>
    <row r="1605" spans="1:10" ht="13.2" customHeight="1">
      <c r="A1605" s="140"/>
      <c r="B1605" s="5">
        <v>45426</v>
      </c>
      <c r="C1605" s="42">
        <f>('Исходник сравнение Дубай'!$C1497/2)-(('Исходник сравнение Дубай'!$C1497/2)*'Таблица вводных'!$G$3)</f>
        <v>0</v>
      </c>
      <c r="D1605" s="42">
        <f>('Исходник сравнение Дубай'!$D1497/2+'Таблица вводных'!$F$4)-('Исходник сравнение Дубай'!$D1497/2*'Таблица вводных'!$G$4)</f>
        <v>7</v>
      </c>
      <c r="E1605" s="42">
        <f>('Исходник сравнение Дубай'!$E1497/2)-(('Исходник сравнение Дубай'!$E1497/2-'Таблица вводных'!$F$5)*'Таблица вводных'!$G$5)</f>
        <v>0.82499999999999996</v>
      </c>
      <c r="F1605" s="42">
        <f>('Исходник сравнение Дубай'!$F1497/2+'Таблица вводных'!$F$6)-(('Исходник сравнение Дубай'!$F1497/2+'Таблица вводных'!$F$6)*'Таблица вводных'!$G$6)</f>
        <v>21.6</v>
      </c>
      <c r="G1605" s="42">
        <f>('Исходник сравнение Дубай'!$G1497/2)-(('Исходник сравнение Дубай'!$G1497/2)*'Таблица вводных'!$G$7)</f>
        <v>0</v>
      </c>
      <c r="H1605" s="43">
        <f>'Исходник сравнение Дубай'!$H1497/2</f>
        <v>0</v>
      </c>
      <c r="I1605" s="42">
        <f>'Исходник сравнение Дубай'!$I1497/2-(('Исходник сравнение Дубай'!$I1497/2)*'Таблица вводных'!$G$9)</f>
        <v>0</v>
      </c>
      <c r="J1605" s="13" t="s">
        <v>293</v>
      </c>
    </row>
    <row r="1606" spans="1:10" ht="13.2" customHeight="1">
      <c r="A1606" s="140"/>
      <c r="B1606" s="5">
        <v>45430</v>
      </c>
      <c r="C1606" s="42">
        <f>('Исходник сравнение Дубай'!$C1498/2)-(('Исходник сравнение Дубай'!$C1498/2)*'Таблица вводных'!$G$3)</f>
        <v>0</v>
      </c>
      <c r="D1606" s="42">
        <f>('Исходник сравнение Дубай'!$D1498/2+'Таблица вводных'!$F$4)-('Исходник сравнение Дубай'!$D1498/2*'Таблица вводных'!$G$4)</f>
        <v>7</v>
      </c>
      <c r="E1606" s="42">
        <f>('Исходник сравнение Дубай'!$E1498/2)-(('Исходник сравнение Дубай'!$E1498/2-'Таблица вводных'!$F$5)*'Таблица вводных'!$G$5)</f>
        <v>0.82499999999999996</v>
      </c>
      <c r="F1606" s="42">
        <f>('Исходник сравнение Дубай'!$F1498/2+'Таблица вводных'!$F$6)-(('Исходник сравнение Дубай'!$F1498/2+'Таблица вводных'!$F$6)*'Таблица вводных'!$G$6)</f>
        <v>21.6</v>
      </c>
      <c r="G1606" s="42">
        <f>('Исходник сравнение Дубай'!$G1498/2)-(('Исходник сравнение Дубай'!$G1498/2)*'Таблица вводных'!$G$7)</f>
        <v>0</v>
      </c>
      <c r="H1606" s="43">
        <f>'Исходник сравнение Дубай'!$H1498/2</f>
        <v>0</v>
      </c>
      <c r="I1606" s="42">
        <f>'Исходник сравнение Дубай'!$I1498/2-(('Исходник сравнение Дубай'!$I1498/2)*'Таблица вводных'!$G$9)</f>
        <v>0</v>
      </c>
      <c r="J1606" s="13" t="s">
        <v>293</v>
      </c>
    </row>
    <row r="1607" spans="1:10" ht="13.2" customHeight="1">
      <c r="A1607" s="140"/>
      <c r="B1607" s="5">
        <v>45433</v>
      </c>
      <c r="C1607" s="42">
        <f>('Исходник сравнение Дубай'!$C1499/2)-(('Исходник сравнение Дубай'!$C1499/2)*'Таблица вводных'!$G$3)</f>
        <v>0</v>
      </c>
      <c r="D1607" s="42">
        <f>('Исходник сравнение Дубай'!$D1499/2+'Таблица вводных'!$F$4)-('Исходник сравнение Дубай'!$D1499/2*'Таблица вводных'!$G$4)</f>
        <v>7</v>
      </c>
      <c r="E1607" s="42">
        <f>('Исходник сравнение Дубай'!$E1499/2)-(('Исходник сравнение Дубай'!$E1499/2-'Таблица вводных'!$F$5)*'Таблица вводных'!$G$5)</f>
        <v>0.82499999999999996</v>
      </c>
      <c r="F1607" s="42">
        <f>('Исходник сравнение Дубай'!$F1499/2+'Таблица вводных'!$F$6)-(('Исходник сравнение Дубай'!$F1499/2+'Таблица вводных'!$F$6)*'Таблица вводных'!$G$6)</f>
        <v>21.6</v>
      </c>
      <c r="G1607" s="42">
        <f>('Исходник сравнение Дубай'!$G1499/2)-(('Исходник сравнение Дубай'!$G1499/2)*'Таблица вводных'!$G$7)</f>
        <v>0</v>
      </c>
      <c r="H1607" s="43">
        <f>'Исходник сравнение Дубай'!$H1499/2</f>
        <v>0</v>
      </c>
      <c r="I1607" s="42">
        <f>'Исходник сравнение Дубай'!$I1499/2-(('Исходник сравнение Дубай'!$I1499/2)*'Таблица вводных'!$G$9)</f>
        <v>0</v>
      </c>
      <c r="J1607" s="13" t="s">
        <v>293</v>
      </c>
    </row>
    <row r="1608" spans="1:10" ht="13.2" customHeight="1">
      <c r="A1608" s="140"/>
      <c r="B1608" s="5">
        <v>45437</v>
      </c>
      <c r="C1608" s="42">
        <f>('Исходник сравнение Дубай'!$C1500/2)-(('Исходник сравнение Дубай'!$C1500/2)*'Таблица вводных'!$G$3)</f>
        <v>0</v>
      </c>
      <c r="D1608" s="42">
        <f>('Исходник сравнение Дубай'!$D1500/2+'Таблица вводных'!$F$4)-('Исходник сравнение Дубай'!$D1500/2*'Таблица вводных'!$G$4)</f>
        <v>7</v>
      </c>
      <c r="E1608" s="42">
        <f>('Исходник сравнение Дубай'!$E1500/2)-(('Исходник сравнение Дубай'!$E1500/2-'Таблица вводных'!$F$5)*'Таблица вводных'!$G$5)</f>
        <v>0.82499999999999996</v>
      </c>
      <c r="F1608" s="42">
        <f>('Исходник сравнение Дубай'!$F1500/2+'Таблица вводных'!$F$6)-(('Исходник сравнение Дубай'!$F1500/2+'Таблица вводных'!$F$6)*'Таблица вводных'!$G$6)</f>
        <v>21.6</v>
      </c>
      <c r="G1608" s="42">
        <f>('Исходник сравнение Дубай'!$G1500/2)-(('Исходник сравнение Дубай'!$G1500/2)*'Таблица вводных'!$G$7)</f>
        <v>0</v>
      </c>
      <c r="H1608" s="43">
        <f>'Исходник сравнение Дубай'!$H1500/2</f>
        <v>0</v>
      </c>
      <c r="I1608" s="42">
        <f>'Исходник сравнение Дубай'!$I1500/2-(('Исходник сравнение Дубай'!$I1500/2)*'Таблица вводных'!$G$9)</f>
        <v>0</v>
      </c>
      <c r="J1608" s="13" t="s">
        <v>293</v>
      </c>
    </row>
    <row r="1609" spans="1:10" ht="13.2" customHeight="1">
      <c r="A1609" s="140"/>
      <c r="B1609" s="5">
        <v>45440</v>
      </c>
      <c r="C1609" s="42">
        <f>('Исходник сравнение Дубай'!$C1501/2)-(('Исходник сравнение Дубай'!$C1501/2)*'Таблица вводных'!$G$3)</f>
        <v>0</v>
      </c>
      <c r="D1609" s="42">
        <f>('Исходник сравнение Дубай'!$D1501/2+'Таблица вводных'!$F$4)-('Исходник сравнение Дубай'!$D1501/2*'Таблица вводных'!$G$4)</f>
        <v>7</v>
      </c>
      <c r="E1609" s="42">
        <f>('Исходник сравнение Дубай'!$E1501/2)-(('Исходник сравнение Дубай'!$E1501/2-'Таблица вводных'!$F$5)*'Таблица вводных'!$G$5)</f>
        <v>0.82499999999999996</v>
      </c>
      <c r="F1609" s="42">
        <f>('Исходник сравнение Дубай'!$F1501/2+'Таблица вводных'!$F$6)-(('Исходник сравнение Дубай'!$F1501/2+'Таблица вводных'!$F$6)*'Таблица вводных'!$G$6)</f>
        <v>21.6</v>
      </c>
      <c r="G1609" s="42">
        <f>('Исходник сравнение Дубай'!$G1501/2)-(('Исходник сравнение Дубай'!$G1501/2)*'Таблица вводных'!$G$7)</f>
        <v>0</v>
      </c>
      <c r="H1609" s="43">
        <f>'Исходник сравнение Дубай'!$H1501/2</f>
        <v>0</v>
      </c>
      <c r="I1609" s="42">
        <f>'Исходник сравнение Дубай'!$I1501/2-(('Исходник сравнение Дубай'!$I1501/2)*'Таблица вводных'!$G$9)</f>
        <v>0</v>
      </c>
      <c r="J1609" s="13" t="s">
        <v>293</v>
      </c>
    </row>
    <row r="1610" spans="1:10" ht="13.2" customHeight="1">
      <c r="A1610" s="140"/>
      <c r="B1610" s="5">
        <v>45444</v>
      </c>
      <c r="C1610" s="42">
        <f>('Исходник сравнение Дубай'!$C1502/2)-(('Исходник сравнение Дубай'!$C1502/2)*'Таблица вводных'!$G$3)</f>
        <v>0</v>
      </c>
      <c r="D1610" s="42">
        <f>('Исходник сравнение Дубай'!$D1502/2+'Таблица вводных'!$F$4)-('Исходник сравнение Дубай'!$D1502/2*'Таблица вводных'!$G$4)</f>
        <v>7</v>
      </c>
      <c r="E1610" s="42">
        <f>('Исходник сравнение Дубай'!$E1502/2)-(('Исходник сравнение Дубай'!$E1502/2-'Таблица вводных'!$F$5)*'Таблица вводных'!$G$5)</f>
        <v>0.82499999999999996</v>
      </c>
      <c r="F1610" s="42">
        <f>('Исходник сравнение Дубай'!$F1502/2+'Таблица вводных'!$F$6)-(('Исходник сравнение Дубай'!$F1502/2+'Таблица вводных'!$F$6)*'Таблица вводных'!$G$6)</f>
        <v>21.6</v>
      </c>
      <c r="G1610" s="42">
        <f>('Исходник сравнение Дубай'!$G1502/2)-(('Исходник сравнение Дубай'!$G1502/2)*'Таблица вводных'!$G$7)</f>
        <v>0</v>
      </c>
      <c r="H1610" s="43">
        <f>'Исходник сравнение Дубай'!$H1502/2</f>
        <v>0</v>
      </c>
      <c r="I1610" s="42">
        <f>'Исходник сравнение Дубай'!$I1502/2-(('Исходник сравнение Дубай'!$I1502/2)*'Таблица вводных'!$G$9)</f>
        <v>0</v>
      </c>
      <c r="J1610" s="13" t="s">
        <v>293</v>
      </c>
    </row>
    <row r="1611" spans="1:10" ht="13.2" customHeight="1">
      <c r="A1611" s="140"/>
      <c r="B1611" s="5">
        <v>45447</v>
      </c>
      <c r="C1611" s="42">
        <f>('Исходник сравнение Дубай'!$C1503/2)-(('Исходник сравнение Дубай'!$C1503/2)*'Таблица вводных'!$G$3)</f>
        <v>0</v>
      </c>
      <c r="D1611" s="42">
        <f>('Исходник сравнение Дубай'!$D1503/2+'Таблица вводных'!$F$4)-('Исходник сравнение Дубай'!$D1503/2*'Таблица вводных'!$G$4)</f>
        <v>7</v>
      </c>
      <c r="E1611" s="42">
        <f>('Исходник сравнение Дубай'!$E1503/2)-(('Исходник сравнение Дубай'!$E1503/2-'Таблица вводных'!$F$5)*'Таблица вводных'!$G$5)</f>
        <v>0.82499999999999996</v>
      </c>
      <c r="F1611" s="42">
        <f>('Исходник сравнение Дубай'!$F1503/2+'Таблица вводных'!$F$6)-(('Исходник сравнение Дубай'!$F1503/2+'Таблица вводных'!$F$6)*'Таблица вводных'!$G$6)</f>
        <v>21.6</v>
      </c>
      <c r="G1611" s="42">
        <f>('Исходник сравнение Дубай'!$G1503/2)-(('Исходник сравнение Дубай'!$G1503/2)*'Таблица вводных'!$G$7)</f>
        <v>0</v>
      </c>
      <c r="H1611" s="43">
        <f>'Исходник сравнение Дубай'!$H1503/2</f>
        <v>0</v>
      </c>
      <c r="I1611" s="42">
        <f>'Исходник сравнение Дубай'!$I1503/2-(('Исходник сравнение Дубай'!$I1503/2)*'Таблица вводных'!$G$9)</f>
        <v>0</v>
      </c>
      <c r="J1611" s="13" t="s">
        <v>293</v>
      </c>
    </row>
    <row r="1612" spans="1:10" ht="13.2" customHeight="1">
      <c r="A1612" s="140"/>
      <c r="B1612" s="5">
        <v>45451</v>
      </c>
      <c r="C1612" s="42">
        <f>('Исходник сравнение Дубай'!$C1504/2)-(('Исходник сравнение Дубай'!$C1504/2)*'Таблица вводных'!$G$3)</f>
        <v>0</v>
      </c>
      <c r="D1612" s="42">
        <f>('Исходник сравнение Дубай'!$D1504/2+'Таблица вводных'!$F$4)-('Исходник сравнение Дубай'!$D1504/2*'Таблица вводных'!$G$4)</f>
        <v>7</v>
      </c>
      <c r="E1612" s="42">
        <f>('Исходник сравнение Дубай'!$E1504/2)-(('Исходник сравнение Дубай'!$E1504/2-'Таблица вводных'!$F$5)*'Таблица вводных'!$G$5)</f>
        <v>0.82499999999999996</v>
      </c>
      <c r="F1612" s="42">
        <f>('Исходник сравнение Дубай'!$F1504/2+'Таблица вводных'!$F$6)-(('Исходник сравнение Дубай'!$F1504/2+'Таблица вводных'!$F$6)*'Таблица вводных'!$G$6)</f>
        <v>21.6</v>
      </c>
      <c r="G1612" s="42">
        <f>('Исходник сравнение Дубай'!$G1504/2)-(('Исходник сравнение Дубай'!$G1504/2)*'Таблица вводных'!$G$7)</f>
        <v>0</v>
      </c>
      <c r="H1612" s="43">
        <f>'Исходник сравнение Дубай'!$H1504/2</f>
        <v>0</v>
      </c>
      <c r="I1612" s="42">
        <f>'Исходник сравнение Дубай'!$I1504/2-(('Исходник сравнение Дубай'!$I1504/2)*'Таблица вводных'!$G$9)</f>
        <v>0</v>
      </c>
      <c r="J1612" s="13" t="s">
        <v>293</v>
      </c>
    </row>
    <row r="1613" spans="1:10" ht="13.2" customHeight="1">
      <c r="A1613" s="140"/>
      <c r="B1613" s="5">
        <v>45454</v>
      </c>
      <c r="C1613" s="42">
        <f>('Исходник сравнение Дубай'!$C1505/2)-(('Исходник сравнение Дубай'!$C1505/2)*'Таблица вводных'!$G$3)</f>
        <v>0</v>
      </c>
      <c r="D1613" s="42">
        <f>('Исходник сравнение Дубай'!$D1505/2+'Таблица вводных'!$F$4)-('Исходник сравнение Дубай'!$D1505/2*'Таблица вводных'!$G$4)</f>
        <v>7</v>
      </c>
      <c r="E1613" s="42">
        <f>('Исходник сравнение Дубай'!$E1505/2)-(('Исходник сравнение Дубай'!$E1505/2-'Таблица вводных'!$F$5)*'Таблица вводных'!$G$5)</f>
        <v>0.82499999999999996</v>
      </c>
      <c r="F1613" s="42">
        <f>('Исходник сравнение Дубай'!$F1505/2+'Таблица вводных'!$F$6)-(('Исходник сравнение Дубай'!$F1505/2+'Таблица вводных'!$F$6)*'Таблица вводных'!$G$6)</f>
        <v>21.6</v>
      </c>
      <c r="G1613" s="42">
        <f>('Исходник сравнение Дубай'!$G1505/2)-(('Исходник сравнение Дубай'!$G1505/2)*'Таблица вводных'!$G$7)</f>
        <v>0</v>
      </c>
      <c r="H1613" s="43">
        <f>'Исходник сравнение Дубай'!$H1505/2</f>
        <v>0</v>
      </c>
      <c r="I1613" s="42">
        <f>'Исходник сравнение Дубай'!$I1505/2-(('Исходник сравнение Дубай'!$I1505/2)*'Таблица вводных'!$G$9)</f>
        <v>0</v>
      </c>
      <c r="J1613" s="13" t="s">
        <v>293</v>
      </c>
    </row>
    <row r="1614" spans="1:10" ht="13.2" customHeight="1">
      <c r="A1614" s="140"/>
      <c r="B1614" s="5"/>
      <c r="C1614" s="42">
        <f>('Исходник сравнение Дубай'!$C1506/2)-(('Исходник сравнение Дубай'!$C1506/2)*'Таблица вводных'!$G$3)</f>
        <v>0</v>
      </c>
      <c r="D1614" s="42">
        <f>('Исходник сравнение Дубай'!$D1506/2+'Таблица вводных'!$F$4)-('Исходник сравнение Дубай'!$D1506/2*'Таблица вводных'!$G$4)</f>
        <v>7</v>
      </c>
      <c r="E1614" s="42">
        <f>('Исходник сравнение Дубай'!$E1506/2)-(('Исходник сравнение Дубай'!$E1506/2-'Таблица вводных'!$F$5)*'Таблица вводных'!$G$5)</f>
        <v>0.82499999999999996</v>
      </c>
      <c r="F1614" s="42">
        <f>('Исходник сравнение Дубай'!$F1506/2+'Таблица вводных'!$F$6)-(('Исходник сравнение Дубай'!$F1506/2+'Таблица вводных'!$F$6)*'Таблица вводных'!$G$6)</f>
        <v>21.6</v>
      </c>
      <c r="G1614" s="42">
        <f>('Исходник сравнение Дубай'!$G1506/2)-(('Исходник сравнение Дубай'!$G1506/2)*'Таблица вводных'!$G$7)</f>
        <v>0</v>
      </c>
      <c r="H1614" s="43">
        <f>'Исходник сравнение Дубай'!$H1506/2</f>
        <v>0</v>
      </c>
      <c r="I1614" s="42">
        <f>'Исходник сравнение Дубай'!$I1506/2-(('Исходник сравнение Дубай'!$I1506/2)*'Таблица вводных'!$G$9)</f>
        <v>0</v>
      </c>
      <c r="J1614" s="13" t="s">
        <v>293</v>
      </c>
    </row>
    <row r="1615" spans="1:10" ht="13.2" customHeight="1">
      <c r="A1615" s="140"/>
      <c r="B1615" s="5"/>
      <c r="C1615" s="42">
        <f>('Исходник сравнение Дубай'!$C1507/2)-(('Исходник сравнение Дубай'!$C1507/2)*'Таблица вводных'!$G$3)</f>
        <v>0</v>
      </c>
      <c r="D1615" s="42">
        <f>('Исходник сравнение Дубай'!$D1507/2+'Таблица вводных'!$F$4)-('Исходник сравнение Дубай'!$D1507/2*'Таблица вводных'!$G$4)</f>
        <v>7</v>
      </c>
      <c r="E1615" s="42">
        <f>('Исходник сравнение Дубай'!$E1507/2)-(('Исходник сравнение Дубай'!$E1507/2-'Таблица вводных'!$F$5)*'Таблица вводных'!$G$5)</f>
        <v>0.82499999999999996</v>
      </c>
      <c r="F1615" s="42">
        <f>('Исходник сравнение Дубай'!$F1507/2+'Таблица вводных'!$F$6)-(('Исходник сравнение Дубай'!$F1507/2+'Таблица вводных'!$F$6)*'Таблица вводных'!$G$6)</f>
        <v>21.6</v>
      </c>
      <c r="G1615" s="42">
        <f>('Исходник сравнение Дубай'!$G1507/2)-(('Исходник сравнение Дубай'!$G1507/2)*'Таблица вводных'!$G$7)</f>
        <v>0</v>
      </c>
      <c r="H1615" s="43">
        <f>'Исходник сравнение Дубай'!$H1507/2</f>
        <v>0</v>
      </c>
      <c r="I1615" s="42">
        <f>'Исходник сравнение Дубай'!$I1507/2-(('Исходник сравнение Дубай'!$I1507/2)*'Таблица вводных'!$G$9)</f>
        <v>0</v>
      </c>
      <c r="J1615" s="13" t="s">
        <v>293</v>
      </c>
    </row>
    <row r="1616" spans="1:10" ht="13.2" customHeight="1">
      <c r="A1616" s="140"/>
      <c r="B1616" s="5"/>
      <c r="C1616" s="42">
        <f>('Исходник сравнение Дубай'!$C1508/2)-(('Исходник сравнение Дубай'!$C1508/2)*'Таблица вводных'!$G$3)</f>
        <v>0</v>
      </c>
      <c r="D1616" s="42">
        <f>('Исходник сравнение Дубай'!$D1508/2+'Таблица вводных'!$F$4)-('Исходник сравнение Дубай'!$D1508/2*'Таблица вводных'!$G$4)</f>
        <v>7</v>
      </c>
      <c r="E1616" s="42">
        <f>('Исходник сравнение Дубай'!$E1508/2)-(('Исходник сравнение Дубай'!$E1508/2-'Таблица вводных'!$F$5)*'Таблица вводных'!$G$5)</f>
        <v>0.82499999999999996</v>
      </c>
      <c r="F1616" s="42">
        <f>('Исходник сравнение Дубай'!$F1508/2+'Таблица вводных'!$F$6)-(('Исходник сравнение Дубай'!$F1508/2+'Таблица вводных'!$F$6)*'Таблица вводных'!$G$6)</f>
        <v>21.6</v>
      </c>
      <c r="G1616" s="42">
        <f>('Исходник сравнение Дубай'!$G1508/2)-(('Исходник сравнение Дубай'!$G1508/2)*'Таблица вводных'!$G$7)</f>
        <v>0</v>
      </c>
      <c r="H1616" s="43">
        <f>'Исходник сравнение Дубай'!$H1508/2</f>
        <v>0</v>
      </c>
      <c r="I1616" s="42">
        <f>'Исходник сравнение Дубай'!$I1508/2-(('Исходник сравнение Дубай'!$I1508/2)*'Таблица вводных'!$G$9)</f>
        <v>0</v>
      </c>
      <c r="J1616" s="13" t="s">
        <v>293</v>
      </c>
    </row>
    <row r="1617" spans="1:10" ht="13.2" customHeight="1">
      <c r="A1617" s="140"/>
      <c r="B1617" s="5"/>
      <c r="C1617" s="42">
        <f>('Исходник сравнение Дубай'!$C1509/2)-(('Исходник сравнение Дубай'!$C1509/2)*'Таблица вводных'!$G$3)</f>
        <v>0</v>
      </c>
      <c r="D1617" s="42">
        <f>('Исходник сравнение Дубай'!$D1509/2+'Таблица вводных'!$F$4)-('Исходник сравнение Дубай'!$D1509/2*'Таблица вводных'!$G$4)</f>
        <v>7</v>
      </c>
      <c r="E1617" s="42">
        <f>('Исходник сравнение Дубай'!$E1509/2)-(('Исходник сравнение Дубай'!$E1509/2-'Таблица вводных'!$F$5)*'Таблица вводных'!$G$5)</f>
        <v>0.82499999999999996</v>
      </c>
      <c r="F1617" s="42">
        <f>('Исходник сравнение Дубай'!$F1509/2+'Таблица вводных'!$F$6)-(('Исходник сравнение Дубай'!$F1509/2+'Таблица вводных'!$F$6)*'Таблица вводных'!$G$6)</f>
        <v>21.6</v>
      </c>
      <c r="G1617" s="42">
        <f>('Исходник сравнение Дубай'!$G1509/2)-(('Исходник сравнение Дубай'!$G1509/2)*'Таблица вводных'!$G$7)</f>
        <v>0</v>
      </c>
      <c r="H1617" s="43">
        <f>'Исходник сравнение Дубай'!$H1509/2</f>
        <v>0</v>
      </c>
      <c r="I1617" s="42">
        <f>'Исходник сравнение Дубай'!$I1509/2-(('Исходник сравнение Дубай'!$I1509/2)*'Таблица вводных'!$G$9)</f>
        <v>0</v>
      </c>
      <c r="J1617" s="13" t="s">
        <v>293</v>
      </c>
    </row>
    <row r="1618" spans="1:10" ht="13.2" customHeight="1">
      <c r="A1618" s="140"/>
      <c r="B1618" s="5"/>
      <c r="C1618" s="42">
        <f>('Исходник сравнение Дубай'!$C1510/2)-(('Исходник сравнение Дубай'!$C1510/2)*'Таблица вводных'!$G$3)</f>
        <v>0</v>
      </c>
      <c r="D1618" s="42">
        <f>('Исходник сравнение Дубай'!$D1510/2+'Таблица вводных'!$F$4)-('Исходник сравнение Дубай'!$D1510/2*'Таблица вводных'!$G$4)</f>
        <v>7</v>
      </c>
      <c r="E1618" s="42">
        <f>('Исходник сравнение Дубай'!$E1510/2)-(('Исходник сравнение Дубай'!$E1510/2-'Таблица вводных'!$F$5)*'Таблица вводных'!$G$5)</f>
        <v>0.82499999999999996</v>
      </c>
      <c r="F1618" s="42">
        <f>('Исходник сравнение Дубай'!$F1510/2+'Таблица вводных'!$F$6)-(('Исходник сравнение Дубай'!$F1510/2+'Таблица вводных'!$F$6)*'Таблица вводных'!$G$6)</f>
        <v>21.6</v>
      </c>
      <c r="G1618" s="42">
        <f>('Исходник сравнение Дубай'!$G1510/2)-(('Исходник сравнение Дубай'!$G1510/2)*'Таблица вводных'!$G$7)</f>
        <v>0</v>
      </c>
      <c r="H1618" s="43">
        <f>'Исходник сравнение Дубай'!$H1510/2</f>
        <v>0</v>
      </c>
      <c r="I1618" s="42">
        <f>'Исходник сравнение Дубай'!$I1510/2-(('Исходник сравнение Дубай'!$I1510/2)*'Таблица вводных'!$G$9)</f>
        <v>0</v>
      </c>
      <c r="J1618" s="13" t="s">
        <v>293</v>
      </c>
    </row>
    <row r="1619" spans="1:10" ht="13.2" customHeight="1">
      <c r="A1619" s="140"/>
      <c r="B1619" s="5"/>
      <c r="C1619" s="42">
        <f>('Исходник сравнение Дубай'!$C1511/2)-(('Исходник сравнение Дубай'!$C1511/2)*'Таблица вводных'!$G$3)</f>
        <v>0</v>
      </c>
      <c r="D1619" s="42">
        <f>('Исходник сравнение Дубай'!$D1511/2+'Таблица вводных'!$F$4)-('Исходник сравнение Дубай'!$D1511/2*'Таблица вводных'!$G$4)</f>
        <v>7</v>
      </c>
      <c r="E1619" s="42">
        <f>('Исходник сравнение Дубай'!$E1511/2)-(('Исходник сравнение Дубай'!$E1511/2-'Таблица вводных'!$F$5)*'Таблица вводных'!$G$5)</f>
        <v>0.82499999999999996</v>
      </c>
      <c r="F1619" s="42">
        <f>('Исходник сравнение Дубай'!$F1511/2+'Таблица вводных'!$F$6)-(('Исходник сравнение Дубай'!$F1511/2+'Таблица вводных'!$F$6)*'Таблица вводных'!$G$6)</f>
        <v>21.6</v>
      </c>
      <c r="G1619" s="42">
        <f>('Исходник сравнение Дубай'!$G1511/2)-(('Исходник сравнение Дубай'!$G1511/2)*'Таблица вводных'!$G$7)</f>
        <v>0</v>
      </c>
      <c r="H1619" s="43">
        <f>'Исходник сравнение Дубай'!$H1511/2</f>
        <v>0</v>
      </c>
      <c r="I1619" s="42">
        <f>'Исходник сравнение Дубай'!$I1511/2-(('Исходник сравнение Дубай'!$I1511/2)*'Таблица вводных'!$G$9)</f>
        <v>0</v>
      </c>
      <c r="J1619" s="13" t="s">
        <v>293</v>
      </c>
    </row>
    <row r="1620" spans="1:10" ht="13.2" customHeight="1">
      <c r="A1620" s="140"/>
      <c r="B1620" s="5"/>
      <c r="C1620" s="42">
        <f>('Исходник сравнение Дубай'!$C1512/2)-(('Исходник сравнение Дубай'!$C1512/2)*'Таблица вводных'!$G$3)</f>
        <v>0</v>
      </c>
      <c r="D1620" s="42">
        <f>('Исходник сравнение Дубай'!$D1512/2+'Таблица вводных'!$F$4)-('Исходник сравнение Дубай'!$D1512/2*'Таблица вводных'!$G$4)</f>
        <v>7</v>
      </c>
      <c r="E1620" s="42">
        <f>('Исходник сравнение Дубай'!$E1512/2)-(('Исходник сравнение Дубай'!$E1512/2-'Таблица вводных'!$F$5)*'Таблица вводных'!$G$5)</f>
        <v>0.82499999999999996</v>
      </c>
      <c r="F1620" s="42">
        <f>('Исходник сравнение Дубай'!$F1512/2+'Таблица вводных'!$F$6)-(('Исходник сравнение Дубай'!$F1512/2+'Таблица вводных'!$F$6)*'Таблица вводных'!$G$6)</f>
        <v>21.6</v>
      </c>
      <c r="G1620" s="42">
        <f>('Исходник сравнение Дубай'!$G1512/2)-(('Исходник сравнение Дубай'!$G1512/2)*'Таблица вводных'!$G$7)</f>
        <v>0</v>
      </c>
      <c r="H1620" s="43">
        <f>'Исходник сравнение Дубай'!$H1512/2</f>
        <v>0</v>
      </c>
      <c r="I1620" s="42">
        <f>'Исходник сравнение Дубай'!$I1512/2-(('Исходник сравнение Дубай'!$I1512/2)*'Таблица вводных'!$G$9)</f>
        <v>0</v>
      </c>
      <c r="J1620" s="13" t="s">
        <v>293</v>
      </c>
    </row>
    <row r="1621" spans="1:10" ht="13.2" customHeight="1">
      <c r="A1621" s="141"/>
      <c r="B1621" s="18"/>
      <c r="C1621" s="44">
        <f>('Исходник сравнение Дубай'!$C1513/2)-(('Исходник сравнение Дубай'!$C1513/2)*'Таблица вводных'!$G$3)</f>
        <v>0</v>
      </c>
      <c r="D1621" s="44">
        <f>('Исходник сравнение Дубай'!$D1513/2+'Таблица вводных'!$F$4)-('Исходник сравнение Дубай'!$D1513/2*'Таблица вводных'!$G$4)</f>
        <v>7</v>
      </c>
      <c r="E1621" s="44">
        <f>('Исходник сравнение Дубай'!$E1513/2)-(('Исходник сравнение Дубай'!$E1513/2-'Таблица вводных'!$F$5)*'Таблица вводных'!$G$5)</f>
        <v>0.82499999999999996</v>
      </c>
      <c r="F1621" s="44">
        <f>('Исходник сравнение Дубай'!$F1513/2+'Таблица вводных'!$F$6)-(('Исходник сравнение Дубай'!$F1513/2+'Таблица вводных'!$F$6)*'Таблица вводных'!$G$6)</f>
        <v>21.6</v>
      </c>
      <c r="G1621" s="44">
        <f>('Исходник сравнение Дубай'!$G1513/2)-(('Исходник сравнение Дубай'!$G1513/2)*'Таблица вводных'!$G$7)</f>
        <v>0</v>
      </c>
      <c r="H1621" s="45">
        <f>'Исходник сравнение Дубай'!$H1513/2</f>
        <v>0</v>
      </c>
      <c r="I1621" s="44">
        <f>'Исходник сравнение Дубай'!$I1513/2-(('Исходник сравнение Дубай'!$I1513/2)*'Таблица вводных'!$G$9)</f>
        <v>0</v>
      </c>
      <c r="J1621" s="22" t="s">
        <v>293</v>
      </c>
    </row>
    <row r="1622" spans="1:10" ht="13.2" customHeight="1">
      <c r="A1622" s="144" t="s">
        <v>294</v>
      </c>
      <c r="B1622" s="5">
        <v>45423</v>
      </c>
      <c r="C1622" s="40">
        <f>('Исходник сравнение Дубай'!$C1514/2)-(('Исходник сравнение Дубай'!$C1514/2)*'Таблица вводных'!$G$3)</f>
        <v>0</v>
      </c>
      <c r="D1622" s="40">
        <f>('Исходник сравнение Дубай'!$D1514/2+'Таблица вводных'!$F$4)-('Исходник сравнение Дубай'!$D1514/2*'Таблица вводных'!$G$4)</f>
        <v>7</v>
      </c>
      <c r="E1622" s="40">
        <f>('Исходник сравнение Дубай'!$E1514/2)-(('Исходник сравнение Дубай'!$E1514/2-'Таблица вводных'!$F$5)*'Таблица вводных'!$G$5)</f>
        <v>0.82499999999999996</v>
      </c>
      <c r="F1622" s="40">
        <f>('Исходник сравнение Дубай'!$F1514/2+'Таблица вводных'!$F$6)-(('Исходник сравнение Дубай'!$F1514/2+'Таблица вводных'!$F$6)*'Таблица вводных'!$G$6)</f>
        <v>21.6</v>
      </c>
      <c r="G1622" s="40">
        <f>('Исходник сравнение Дубай'!$G1514/2)-(('Исходник сравнение Дубай'!$G1514/2)*'Таблица вводных'!$G$7)</f>
        <v>0</v>
      </c>
      <c r="H1622" s="41">
        <f>'Исходник сравнение Дубай'!$H1514/2</f>
        <v>0</v>
      </c>
      <c r="I1622" s="40">
        <f>'Исходник сравнение Дубай'!$I1514/2-(('Исходник сравнение Дубай'!$I1514/2)*'Таблица вводных'!$G$9)</f>
        <v>0</v>
      </c>
      <c r="J1622" s="10" t="s">
        <v>295</v>
      </c>
    </row>
    <row r="1623" spans="1:10" ht="13.2" customHeight="1">
      <c r="A1623" s="140"/>
      <c r="B1623" s="5">
        <v>45426</v>
      </c>
      <c r="C1623" s="42">
        <f>('Исходник сравнение Дубай'!$C1515/2)-(('Исходник сравнение Дубай'!$C1515/2)*'Таблица вводных'!$G$3)</f>
        <v>0</v>
      </c>
      <c r="D1623" s="42">
        <f>('Исходник сравнение Дубай'!$D1515/2+'Таблица вводных'!$F$4)-('Исходник сравнение Дубай'!$D1515/2*'Таблица вводных'!$G$4)</f>
        <v>7</v>
      </c>
      <c r="E1623" s="42">
        <f>('Исходник сравнение Дубай'!$E1515/2)-(('Исходник сравнение Дубай'!$E1515/2-'Таблица вводных'!$F$5)*'Таблица вводных'!$G$5)</f>
        <v>0.82499999999999996</v>
      </c>
      <c r="F1623" s="42">
        <f>('Исходник сравнение Дубай'!$F1515/2+'Таблица вводных'!$F$6)-(('Исходник сравнение Дубай'!$F1515/2+'Таблица вводных'!$F$6)*'Таблица вводных'!$G$6)</f>
        <v>21.6</v>
      </c>
      <c r="G1623" s="42">
        <f>('Исходник сравнение Дубай'!$G1515/2)-(('Исходник сравнение Дубай'!$G1515/2)*'Таблица вводных'!$G$7)</f>
        <v>0</v>
      </c>
      <c r="H1623" s="43">
        <f>'Исходник сравнение Дубай'!$H1515/2</f>
        <v>0</v>
      </c>
      <c r="I1623" s="42">
        <f>'Исходник сравнение Дубай'!$I1515/2-(('Исходник сравнение Дубай'!$I1515/2)*'Таблица вводных'!$G$9)</f>
        <v>0</v>
      </c>
      <c r="J1623" s="13" t="s">
        <v>295</v>
      </c>
    </row>
    <row r="1624" spans="1:10" ht="13.2" customHeight="1">
      <c r="A1624" s="140"/>
      <c r="B1624" s="5">
        <v>45430</v>
      </c>
      <c r="C1624" s="42">
        <f>('Исходник сравнение Дубай'!$C1516/2)-(('Исходник сравнение Дубай'!$C1516/2)*'Таблица вводных'!$G$3)</f>
        <v>0</v>
      </c>
      <c r="D1624" s="42">
        <f>('Исходник сравнение Дубай'!$D1516/2+'Таблица вводных'!$F$4)-('Исходник сравнение Дубай'!$D1516/2*'Таблица вводных'!$G$4)</f>
        <v>7</v>
      </c>
      <c r="E1624" s="42">
        <f>('Исходник сравнение Дубай'!$E1516/2)-(('Исходник сравнение Дубай'!$E1516/2-'Таблица вводных'!$F$5)*'Таблица вводных'!$G$5)</f>
        <v>0.82499999999999996</v>
      </c>
      <c r="F1624" s="42">
        <f>('Исходник сравнение Дубай'!$F1516/2+'Таблица вводных'!$F$6)-(('Исходник сравнение Дубай'!$F1516/2+'Таблица вводных'!$F$6)*'Таблица вводных'!$G$6)</f>
        <v>21.6</v>
      </c>
      <c r="G1624" s="42">
        <f>('Исходник сравнение Дубай'!$G1516/2)-(('Исходник сравнение Дубай'!$G1516/2)*'Таблица вводных'!$G$7)</f>
        <v>0</v>
      </c>
      <c r="H1624" s="43">
        <f>'Исходник сравнение Дубай'!$H1516/2</f>
        <v>0</v>
      </c>
      <c r="I1624" s="42">
        <f>'Исходник сравнение Дубай'!$I1516/2-(('Исходник сравнение Дубай'!$I1516/2)*'Таблица вводных'!$G$9)</f>
        <v>0</v>
      </c>
      <c r="J1624" s="13" t="s">
        <v>295</v>
      </c>
    </row>
    <row r="1625" spans="1:10" ht="13.2" customHeight="1">
      <c r="A1625" s="140"/>
      <c r="B1625" s="5">
        <v>45433</v>
      </c>
      <c r="C1625" s="42">
        <f>('Исходник сравнение Дубай'!$C1517/2)-(('Исходник сравнение Дубай'!$C1517/2)*'Таблица вводных'!$G$3)</f>
        <v>0</v>
      </c>
      <c r="D1625" s="42">
        <f>('Исходник сравнение Дубай'!$D1517/2+'Таблица вводных'!$F$4)-('Исходник сравнение Дубай'!$D1517/2*'Таблица вводных'!$G$4)</f>
        <v>7</v>
      </c>
      <c r="E1625" s="42">
        <f>('Исходник сравнение Дубай'!$E1517/2)-(('Исходник сравнение Дубай'!$E1517/2-'Таблица вводных'!$F$5)*'Таблица вводных'!$G$5)</f>
        <v>0.82499999999999996</v>
      </c>
      <c r="F1625" s="42">
        <f>('Исходник сравнение Дубай'!$F1517/2+'Таблица вводных'!$F$6)-(('Исходник сравнение Дубай'!$F1517/2+'Таблица вводных'!$F$6)*'Таблица вводных'!$G$6)</f>
        <v>21.6</v>
      </c>
      <c r="G1625" s="42">
        <f>('Исходник сравнение Дубай'!$G1517/2)-(('Исходник сравнение Дубай'!$G1517/2)*'Таблица вводных'!$G$7)</f>
        <v>0</v>
      </c>
      <c r="H1625" s="43">
        <f>'Исходник сравнение Дубай'!$H1517/2</f>
        <v>0</v>
      </c>
      <c r="I1625" s="42">
        <f>'Исходник сравнение Дубай'!$I1517/2-(('Исходник сравнение Дубай'!$I1517/2)*'Таблица вводных'!$G$9)</f>
        <v>0</v>
      </c>
      <c r="J1625" s="13" t="s">
        <v>295</v>
      </c>
    </row>
    <row r="1626" spans="1:10" ht="13.2" customHeight="1">
      <c r="A1626" s="140"/>
      <c r="B1626" s="5">
        <v>45437</v>
      </c>
      <c r="C1626" s="42">
        <f>('Исходник сравнение Дубай'!$C1518/2)-(('Исходник сравнение Дубай'!$C1518/2)*'Таблица вводных'!$G$3)</f>
        <v>0</v>
      </c>
      <c r="D1626" s="42">
        <f>('Исходник сравнение Дубай'!$D1518/2+'Таблица вводных'!$F$4)-('Исходник сравнение Дубай'!$D1518/2*'Таблица вводных'!$G$4)</f>
        <v>7</v>
      </c>
      <c r="E1626" s="42">
        <f>('Исходник сравнение Дубай'!$E1518/2)-(('Исходник сравнение Дубай'!$E1518/2-'Таблица вводных'!$F$5)*'Таблица вводных'!$G$5)</f>
        <v>0.82499999999999996</v>
      </c>
      <c r="F1626" s="42">
        <f>('Исходник сравнение Дубай'!$F1518/2+'Таблица вводных'!$F$6)-(('Исходник сравнение Дубай'!$F1518/2+'Таблица вводных'!$F$6)*'Таблица вводных'!$G$6)</f>
        <v>21.6</v>
      </c>
      <c r="G1626" s="42">
        <f>('Исходник сравнение Дубай'!$G1518/2)-(('Исходник сравнение Дубай'!$G1518/2)*'Таблица вводных'!$G$7)</f>
        <v>0</v>
      </c>
      <c r="H1626" s="43">
        <f>'Исходник сравнение Дубай'!$H1518/2</f>
        <v>0</v>
      </c>
      <c r="I1626" s="42">
        <f>'Исходник сравнение Дубай'!$I1518/2-(('Исходник сравнение Дубай'!$I1518/2)*'Таблица вводных'!$G$9)</f>
        <v>0</v>
      </c>
      <c r="J1626" s="13" t="s">
        <v>295</v>
      </c>
    </row>
    <row r="1627" spans="1:10" ht="13.2" customHeight="1">
      <c r="A1627" s="140"/>
      <c r="B1627" s="5">
        <v>45440</v>
      </c>
      <c r="C1627" s="42">
        <f>('Исходник сравнение Дубай'!$C1519/2)-(('Исходник сравнение Дубай'!$C1519/2)*'Таблица вводных'!$G$3)</f>
        <v>0</v>
      </c>
      <c r="D1627" s="42">
        <f>('Исходник сравнение Дубай'!$D1519/2+'Таблица вводных'!$F$4)-('Исходник сравнение Дубай'!$D1519/2*'Таблица вводных'!$G$4)</f>
        <v>7</v>
      </c>
      <c r="E1627" s="42">
        <f>('Исходник сравнение Дубай'!$E1519/2)-(('Исходник сравнение Дубай'!$E1519/2-'Таблица вводных'!$F$5)*'Таблица вводных'!$G$5)</f>
        <v>0.82499999999999996</v>
      </c>
      <c r="F1627" s="42">
        <f>('Исходник сравнение Дубай'!$F1519/2+'Таблица вводных'!$F$6)-(('Исходник сравнение Дубай'!$F1519/2+'Таблица вводных'!$F$6)*'Таблица вводных'!$G$6)</f>
        <v>21.6</v>
      </c>
      <c r="G1627" s="42">
        <f>('Исходник сравнение Дубай'!$G1519/2)-(('Исходник сравнение Дубай'!$G1519/2)*'Таблица вводных'!$G$7)</f>
        <v>0</v>
      </c>
      <c r="H1627" s="43">
        <f>'Исходник сравнение Дубай'!$H1519/2</f>
        <v>0</v>
      </c>
      <c r="I1627" s="42">
        <f>'Исходник сравнение Дубай'!$I1519/2-(('Исходник сравнение Дубай'!$I1519/2)*'Таблица вводных'!$G$9)</f>
        <v>0</v>
      </c>
      <c r="J1627" s="13" t="s">
        <v>295</v>
      </c>
    </row>
    <row r="1628" spans="1:10" ht="13.2" customHeight="1">
      <c r="A1628" s="140"/>
      <c r="B1628" s="5">
        <v>45444</v>
      </c>
      <c r="C1628" s="42">
        <f>('Исходник сравнение Дубай'!$C1520/2)-(('Исходник сравнение Дубай'!$C1520/2)*'Таблица вводных'!$G$3)</f>
        <v>0</v>
      </c>
      <c r="D1628" s="42">
        <f>('Исходник сравнение Дубай'!$D1520/2+'Таблица вводных'!$F$4)-('Исходник сравнение Дубай'!$D1520/2*'Таблица вводных'!$G$4)</f>
        <v>7</v>
      </c>
      <c r="E1628" s="42">
        <f>('Исходник сравнение Дубай'!$E1520/2)-(('Исходник сравнение Дубай'!$E1520/2-'Таблица вводных'!$F$5)*'Таблица вводных'!$G$5)</f>
        <v>0.82499999999999996</v>
      </c>
      <c r="F1628" s="42">
        <f>('Исходник сравнение Дубай'!$F1520/2+'Таблица вводных'!$F$6)-(('Исходник сравнение Дубай'!$F1520/2+'Таблица вводных'!$F$6)*'Таблица вводных'!$G$6)</f>
        <v>21.6</v>
      </c>
      <c r="G1628" s="42">
        <f>('Исходник сравнение Дубай'!$G1520/2)-(('Исходник сравнение Дубай'!$G1520/2)*'Таблица вводных'!$G$7)</f>
        <v>0</v>
      </c>
      <c r="H1628" s="43">
        <f>'Исходник сравнение Дубай'!$H1520/2</f>
        <v>0</v>
      </c>
      <c r="I1628" s="42">
        <f>'Исходник сравнение Дубай'!$I1520/2-(('Исходник сравнение Дубай'!$I1520/2)*'Таблица вводных'!$G$9)</f>
        <v>0</v>
      </c>
      <c r="J1628" s="13" t="s">
        <v>295</v>
      </c>
    </row>
    <row r="1629" spans="1:10" ht="13.2" customHeight="1">
      <c r="A1629" s="140"/>
      <c r="B1629" s="5">
        <v>45447</v>
      </c>
      <c r="C1629" s="42">
        <f>('Исходник сравнение Дубай'!$C1521/2)-(('Исходник сравнение Дубай'!$C1521/2)*'Таблица вводных'!$G$3)</f>
        <v>0</v>
      </c>
      <c r="D1629" s="42">
        <f>('Исходник сравнение Дубай'!$D1521/2+'Таблица вводных'!$F$4)-('Исходник сравнение Дубай'!$D1521/2*'Таблица вводных'!$G$4)</f>
        <v>7</v>
      </c>
      <c r="E1629" s="42">
        <f>('Исходник сравнение Дубай'!$E1521/2)-(('Исходник сравнение Дубай'!$E1521/2-'Таблица вводных'!$F$5)*'Таблица вводных'!$G$5)</f>
        <v>0.82499999999999996</v>
      </c>
      <c r="F1629" s="42">
        <f>('Исходник сравнение Дубай'!$F1521/2+'Таблица вводных'!$F$6)-(('Исходник сравнение Дубай'!$F1521/2+'Таблица вводных'!$F$6)*'Таблица вводных'!$G$6)</f>
        <v>21.6</v>
      </c>
      <c r="G1629" s="42">
        <f>('Исходник сравнение Дубай'!$G1521/2)-(('Исходник сравнение Дубай'!$G1521/2)*'Таблица вводных'!$G$7)</f>
        <v>0</v>
      </c>
      <c r="H1629" s="43">
        <f>'Исходник сравнение Дубай'!$H1521/2</f>
        <v>0</v>
      </c>
      <c r="I1629" s="42">
        <f>'Исходник сравнение Дубай'!$I1521/2-(('Исходник сравнение Дубай'!$I1521/2)*'Таблица вводных'!$G$9)</f>
        <v>0</v>
      </c>
      <c r="J1629" s="13" t="s">
        <v>295</v>
      </c>
    </row>
    <row r="1630" spans="1:10" ht="13.2" customHeight="1">
      <c r="A1630" s="140"/>
      <c r="B1630" s="5">
        <v>45451</v>
      </c>
      <c r="C1630" s="42">
        <f>('Исходник сравнение Дубай'!$C1522/2)-(('Исходник сравнение Дубай'!$C1522/2)*'Таблица вводных'!$G$3)</f>
        <v>0</v>
      </c>
      <c r="D1630" s="42">
        <f>('Исходник сравнение Дубай'!$D1522/2+'Таблица вводных'!$F$4)-('Исходник сравнение Дубай'!$D1522/2*'Таблица вводных'!$G$4)</f>
        <v>7</v>
      </c>
      <c r="E1630" s="42">
        <f>('Исходник сравнение Дубай'!$E1522/2)-(('Исходник сравнение Дубай'!$E1522/2-'Таблица вводных'!$F$5)*'Таблица вводных'!$G$5)</f>
        <v>0.82499999999999996</v>
      </c>
      <c r="F1630" s="42">
        <f>('Исходник сравнение Дубай'!$F1522/2+'Таблица вводных'!$F$6)-(('Исходник сравнение Дубай'!$F1522/2+'Таблица вводных'!$F$6)*'Таблица вводных'!$G$6)</f>
        <v>21.6</v>
      </c>
      <c r="G1630" s="42">
        <f>('Исходник сравнение Дубай'!$G1522/2)-(('Исходник сравнение Дубай'!$G1522/2)*'Таблица вводных'!$G$7)</f>
        <v>0</v>
      </c>
      <c r="H1630" s="43">
        <f>'Исходник сравнение Дубай'!$H1522/2</f>
        <v>0</v>
      </c>
      <c r="I1630" s="42">
        <f>'Исходник сравнение Дубай'!$I1522/2-(('Исходник сравнение Дубай'!$I1522/2)*'Таблица вводных'!$G$9)</f>
        <v>0</v>
      </c>
      <c r="J1630" s="13" t="s">
        <v>295</v>
      </c>
    </row>
    <row r="1631" spans="1:10" ht="13.2" customHeight="1">
      <c r="A1631" s="140"/>
      <c r="B1631" s="5">
        <v>45454</v>
      </c>
      <c r="C1631" s="42">
        <f>('Исходник сравнение Дубай'!$C1523/2)-(('Исходник сравнение Дубай'!$C1523/2)*'Таблица вводных'!$G$3)</f>
        <v>0</v>
      </c>
      <c r="D1631" s="42">
        <f>('Исходник сравнение Дубай'!$D1523/2+'Таблица вводных'!$F$4)-('Исходник сравнение Дубай'!$D1523/2*'Таблица вводных'!$G$4)</f>
        <v>7</v>
      </c>
      <c r="E1631" s="42">
        <f>('Исходник сравнение Дубай'!$E1523/2)-(('Исходник сравнение Дубай'!$E1523/2-'Таблица вводных'!$F$5)*'Таблица вводных'!$G$5)</f>
        <v>0.82499999999999996</v>
      </c>
      <c r="F1631" s="42">
        <f>('Исходник сравнение Дубай'!$F1523/2+'Таблица вводных'!$F$6)-(('Исходник сравнение Дубай'!$F1523/2+'Таблица вводных'!$F$6)*'Таблица вводных'!$G$6)</f>
        <v>21.6</v>
      </c>
      <c r="G1631" s="42">
        <f>('Исходник сравнение Дубай'!$G1523/2)-(('Исходник сравнение Дубай'!$G1523/2)*'Таблица вводных'!$G$7)</f>
        <v>0</v>
      </c>
      <c r="H1631" s="43">
        <f>'Исходник сравнение Дубай'!$H1523/2</f>
        <v>0</v>
      </c>
      <c r="I1631" s="42">
        <f>'Исходник сравнение Дубай'!$I1523/2-(('Исходник сравнение Дубай'!$I1523/2)*'Таблица вводных'!$G$9)</f>
        <v>0</v>
      </c>
      <c r="J1631" s="13" t="s">
        <v>295</v>
      </c>
    </row>
    <row r="1632" spans="1:10" ht="13.2" customHeight="1">
      <c r="A1632" s="140"/>
      <c r="B1632" s="5"/>
      <c r="C1632" s="42">
        <f>('Исходник сравнение Дубай'!$C1524/2)-(('Исходник сравнение Дубай'!$C1524/2)*'Таблица вводных'!$G$3)</f>
        <v>0</v>
      </c>
      <c r="D1632" s="42">
        <f>('Исходник сравнение Дубай'!$D1524/2+'Таблица вводных'!$F$4)-('Исходник сравнение Дубай'!$D1524/2*'Таблица вводных'!$G$4)</f>
        <v>7</v>
      </c>
      <c r="E1632" s="42">
        <f>('Исходник сравнение Дубай'!$E1524/2)-(('Исходник сравнение Дубай'!$E1524/2-'Таблица вводных'!$F$5)*'Таблица вводных'!$G$5)</f>
        <v>0.82499999999999996</v>
      </c>
      <c r="F1632" s="42">
        <f>('Исходник сравнение Дубай'!$F1524/2+'Таблица вводных'!$F$6)-(('Исходник сравнение Дубай'!$F1524/2+'Таблица вводных'!$F$6)*'Таблица вводных'!$G$6)</f>
        <v>21.6</v>
      </c>
      <c r="G1632" s="42">
        <f>('Исходник сравнение Дубай'!$G1524/2)-(('Исходник сравнение Дубай'!$G1524/2)*'Таблица вводных'!$G$7)</f>
        <v>0</v>
      </c>
      <c r="H1632" s="43">
        <f>'Исходник сравнение Дубай'!$H1524/2</f>
        <v>0</v>
      </c>
      <c r="I1632" s="42">
        <f>'Исходник сравнение Дубай'!$I1524/2-(('Исходник сравнение Дубай'!$I1524/2)*'Таблица вводных'!$G$9)</f>
        <v>0</v>
      </c>
      <c r="J1632" s="13" t="s">
        <v>295</v>
      </c>
    </row>
    <row r="1633" spans="1:10" ht="13.2" customHeight="1">
      <c r="A1633" s="140"/>
      <c r="B1633" s="5"/>
      <c r="C1633" s="42">
        <f>('Исходник сравнение Дубай'!$C1525/2)-(('Исходник сравнение Дубай'!$C1525/2)*'Таблица вводных'!$G$3)</f>
        <v>0</v>
      </c>
      <c r="D1633" s="42">
        <f>('Исходник сравнение Дубай'!$D1525/2+'Таблица вводных'!$F$4)-('Исходник сравнение Дубай'!$D1525/2*'Таблица вводных'!$G$4)</f>
        <v>7</v>
      </c>
      <c r="E1633" s="42">
        <f>('Исходник сравнение Дубай'!$E1525/2)-(('Исходник сравнение Дубай'!$E1525/2-'Таблица вводных'!$F$5)*'Таблица вводных'!$G$5)</f>
        <v>0.82499999999999996</v>
      </c>
      <c r="F1633" s="42">
        <f>('Исходник сравнение Дубай'!$F1525/2+'Таблица вводных'!$F$6)-(('Исходник сравнение Дубай'!$F1525/2+'Таблица вводных'!$F$6)*'Таблица вводных'!$G$6)</f>
        <v>21.6</v>
      </c>
      <c r="G1633" s="42">
        <f>('Исходник сравнение Дубай'!$G1525/2)-(('Исходник сравнение Дубай'!$G1525/2)*'Таблица вводных'!$G$7)</f>
        <v>0</v>
      </c>
      <c r="H1633" s="43">
        <f>'Исходник сравнение Дубай'!$H1525/2</f>
        <v>0</v>
      </c>
      <c r="I1633" s="42">
        <f>'Исходник сравнение Дубай'!$I1525/2-(('Исходник сравнение Дубай'!$I1525/2)*'Таблица вводных'!$G$9)</f>
        <v>0</v>
      </c>
      <c r="J1633" s="13" t="s">
        <v>295</v>
      </c>
    </row>
    <row r="1634" spans="1:10" ht="13.2" customHeight="1">
      <c r="A1634" s="140"/>
      <c r="B1634" s="5"/>
      <c r="C1634" s="42">
        <f>('Исходник сравнение Дубай'!$C1526/2)-(('Исходник сравнение Дубай'!$C1526/2)*'Таблица вводных'!$G$3)</f>
        <v>0</v>
      </c>
      <c r="D1634" s="42">
        <f>('Исходник сравнение Дубай'!$D1526/2+'Таблица вводных'!$F$4)-('Исходник сравнение Дубай'!$D1526/2*'Таблица вводных'!$G$4)</f>
        <v>7</v>
      </c>
      <c r="E1634" s="42">
        <f>('Исходник сравнение Дубай'!$E1526/2)-(('Исходник сравнение Дубай'!$E1526/2-'Таблица вводных'!$F$5)*'Таблица вводных'!$G$5)</f>
        <v>0.82499999999999996</v>
      </c>
      <c r="F1634" s="42">
        <f>('Исходник сравнение Дубай'!$F1526/2+'Таблица вводных'!$F$6)-(('Исходник сравнение Дубай'!$F1526/2+'Таблица вводных'!$F$6)*'Таблица вводных'!$G$6)</f>
        <v>21.6</v>
      </c>
      <c r="G1634" s="42">
        <f>('Исходник сравнение Дубай'!$G1526/2)-(('Исходник сравнение Дубай'!$G1526/2)*'Таблица вводных'!$G$7)</f>
        <v>0</v>
      </c>
      <c r="H1634" s="43">
        <f>'Исходник сравнение Дубай'!$H1526/2</f>
        <v>0</v>
      </c>
      <c r="I1634" s="42">
        <f>'Исходник сравнение Дубай'!$I1526/2-(('Исходник сравнение Дубай'!$I1526/2)*'Таблица вводных'!$G$9)</f>
        <v>0</v>
      </c>
      <c r="J1634" s="13" t="s">
        <v>295</v>
      </c>
    </row>
    <row r="1635" spans="1:10" ht="13.2" customHeight="1">
      <c r="A1635" s="140"/>
      <c r="B1635" s="5"/>
      <c r="C1635" s="42">
        <f>('Исходник сравнение Дубай'!$C1527/2)-(('Исходник сравнение Дубай'!$C1527/2)*'Таблица вводных'!$G$3)</f>
        <v>0</v>
      </c>
      <c r="D1635" s="42">
        <f>('Исходник сравнение Дубай'!$D1527/2+'Таблица вводных'!$F$4)-('Исходник сравнение Дубай'!$D1527/2*'Таблица вводных'!$G$4)</f>
        <v>7</v>
      </c>
      <c r="E1635" s="42">
        <f>('Исходник сравнение Дубай'!$E1527/2)-(('Исходник сравнение Дубай'!$E1527/2-'Таблица вводных'!$F$5)*'Таблица вводных'!$G$5)</f>
        <v>0.82499999999999996</v>
      </c>
      <c r="F1635" s="42">
        <f>('Исходник сравнение Дубай'!$F1527/2+'Таблица вводных'!$F$6)-(('Исходник сравнение Дубай'!$F1527/2+'Таблица вводных'!$F$6)*'Таблица вводных'!$G$6)</f>
        <v>21.6</v>
      </c>
      <c r="G1635" s="42">
        <f>('Исходник сравнение Дубай'!$G1527/2)-(('Исходник сравнение Дубай'!$G1527/2)*'Таблица вводных'!$G$7)</f>
        <v>0</v>
      </c>
      <c r="H1635" s="43">
        <f>'Исходник сравнение Дубай'!$H1527/2</f>
        <v>0</v>
      </c>
      <c r="I1635" s="42">
        <f>'Исходник сравнение Дубай'!$I1527/2-(('Исходник сравнение Дубай'!$I1527/2)*'Таблица вводных'!$G$9)</f>
        <v>0</v>
      </c>
      <c r="J1635" s="13" t="s">
        <v>295</v>
      </c>
    </row>
    <row r="1636" spans="1:10" ht="13.2" customHeight="1">
      <c r="A1636" s="140"/>
      <c r="B1636" s="5"/>
      <c r="C1636" s="42">
        <f>('Исходник сравнение Дубай'!$C1528/2)-(('Исходник сравнение Дубай'!$C1528/2)*'Таблица вводных'!$G$3)</f>
        <v>0</v>
      </c>
      <c r="D1636" s="42">
        <f>('Исходник сравнение Дубай'!$D1528/2+'Таблица вводных'!$F$4)-('Исходник сравнение Дубай'!$D1528/2*'Таблица вводных'!$G$4)</f>
        <v>7</v>
      </c>
      <c r="E1636" s="42">
        <f>('Исходник сравнение Дубай'!$E1528/2)-(('Исходник сравнение Дубай'!$E1528/2-'Таблица вводных'!$F$5)*'Таблица вводных'!$G$5)</f>
        <v>0.82499999999999996</v>
      </c>
      <c r="F1636" s="42">
        <f>('Исходник сравнение Дубай'!$F1528/2+'Таблица вводных'!$F$6)-(('Исходник сравнение Дубай'!$F1528/2+'Таблица вводных'!$F$6)*'Таблица вводных'!$G$6)</f>
        <v>21.6</v>
      </c>
      <c r="G1636" s="42">
        <f>('Исходник сравнение Дубай'!$G1528/2)-(('Исходник сравнение Дубай'!$G1528/2)*'Таблица вводных'!$G$7)</f>
        <v>0</v>
      </c>
      <c r="H1636" s="43">
        <f>'Исходник сравнение Дубай'!$H1528/2</f>
        <v>0</v>
      </c>
      <c r="I1636" s="42">
        <f>'Исходник сравнение Дубай'!$I1528/2-(('Исходник сравнение Дубай'!$I1528/2)*'Таблица вводных'!$G$9)</f>
        <v>0</v>
      </c>
      <c r="J1636" s="13" t="s">
        <v>295</v>
      </c>
    </row>
    <row r="1637" spans="1:10" ht="13.2" customHeight="1">
      <c r="A1637" s="140"/>
      <c r="B1637" s="5"/>
      <c r="C1637" s="42">
        <f>('Исходник сравнение Дубай'!$C1529/2)-(('Исходник сравнение Дубай'!$C1529/2)*'Таблица вводных'!$G$3)</f>
        <v>0</v>
      </c>
      <c r="D1637" s="42">
        <f>('Исходник сравнение Дубай'!$D1529/2+'Таблица вводных'!$F$4)-('Исходник сравнение Дубай'!$D1529/2*'Таблица вводных'!$G$4)</f>
        <v>7</v>
      </c>
      <c r="E1637" s="42">
        <f>('Исходник сравнение Дубай'!$E1529/2)-(('Исходник сравнение Дубай'!$E1529/2-'Таблица вводных'!$F$5)*'Таблица вводных'!$G$5)</f>
        <v>0.82499999999999996</v>
      </c>
      <c r="F1637" s="42">
        <f>('Исходник сравнение Дубай'!$F1529/2+'Таблица вводных'!$F$6)-(('Исходник сравнение Дубай'!$F1529/2+'Таблица вводных'!$F$6)*'Таблица вводных'!$G$6)</f>
        <v>21.6</v>
      </c>
      <c r="G1637" s="42">
        <f>('Исходник сравнение Дубай'!$G1529/2)-(('Исходник сравнение Дубай'!$G1529/2)*'Таблица вводных'!$G$7)</f>
        <v>0</v>
      </c>
      <c r="H1637" s="43">
        <f>'Исходник сравнение Дубай'!$H1529/2</f>
        <v>0</v>
      </c>
      <c r="I1637" s="42">
        <f>'Исходник сравнение Дубай'!$I1529/2-(('Исходник сравнение Дубай'!$I1529/2)*'Таблица вводных'!$G$9)</f>
        <v>0</v>
      </c>
      <c r="J1637" s="13" t="s">
        <v>295</v>
      </c>
    </row>
    <row r="1638" spans="1:10" ht="13.2" customHeight="1">
      <c r="A1638" s="140"/>
      <c r="B1638" s="5"/>
      <c r="C1638" s="42">
        <f>('Исходник сравнение Дубай'!$C1530/2)-(('Исходник сравнение Дубай'!$C1530/2)*'Таблица вводных'!$G$3)</f>
        <v>0</v>
      </c>
      <c r="D1638" s="42">
        <f>('Исходник сравнение Дубай'!$D1530/2+'Таблица вводных'!$F$4)-('Исходник сравнение Дубай'!$D1530/2*'Таблица вводных'!$G$4)</f>
        <v>7</v>
      </c>
      <c r="E1638" s="42">
        <f>('Исходник сравнение Дубай'!$E1530/2)-(('Исходник сравнение Дубай'!$E1530/2-'Таблица вводных'!$F$5)*'Таблица вводных'!$G$5)</f>
        <v>0.82499999999999996</v>
      </c>
      <c r="F1638" s="42">
        <f>('Исходник сравнение Дубай'!$F1530/2+'Таблица вводных'!$F$6)-(('Исходник сравнение Дубай'!$F1530/2+'Таблица вводных'!$F$6)*'Таблица вводных'!$G$6)</f>
        <v>21.6</v>
      </c>
      <c r="G1638" s="42">
        <f>('Исходник сравнение Дубай'!$G1530/2)-(('Исходник сравнение Дубай'!$G1530/2)*'Таблица вводных'!$G$7)</f>
        <v>0</v>
      </c>
      <c r="H1638" s="43">
        <f>'Исходник сравнение Дубай'!$H1530/2</f>
        <v>0</v>
      </c>
      <c r="I1638" s="42">
        <f>'Исходник сравнение Дубай'!$I1530/2-(('Исходник сравнение Дубай'!$I1530/2)*'Таблица вводных'!$G$9)</f>
        <v>0</v>
      </c>
      <c r="J1638" s="13" t="s">
        <v>295</v>
      </c>
    </row>
    <row r="1639" spans="1:10" ht="13.2" customHeight="1">
      <c r="A1639" s="141"/>
      <c r="B1639" s="18"/>
      <c r="C1639" s="44">
        <f>('Исходник сравнение Дубай'!$C1531/2)-(('Исходник сравнение Дубай'!$C1531/2)*'Таблица вводных'!$G$3)</f>
        <v>0</v>
      </c>
      <c r="D1639" s="44">
        <f>('Исходник сравнение Дубай'!$D1531/2+'Таблица вводных'!$F$4)-('Исходник сравнение Дубай'!$D1531/2*'Таблица вводных'!$G$4)</f>
        <v>7</v>
      </c>
      <c r="E1639" s="44">
        <f>('Исходник сравнение Дубай'!$E1531/2)-(('Исходник сравнение Дубай'!$E1531/2-'Таблица вводных'!$F$5)*'Таблица вводных'!$G$5)</f>
        <v>0.82499999999999996</v>
      </c>
      <c r="F1639" s="44">
        <f>('Исходник сравнение Дубай'!$F1531/2+'Таблица вводных'!$F$6)-(('Исходник сравнение Дубай'!$F1531/2+'Таблица вводных'!$F$6)*'Таблица вводных'!$G$6)</f>
        <v>21.6</v>
      </c>
      <c r="G1639" s="44">
        <f>('Исходник сравнение Дубай'!$G1531/2)-(('Исходник сравнение Дубай'!$G1531/2)*'Таблица вводных'!$G$7)</f>
        <v>0</v>
      </c>
      <c r="H1639" s="45">
        <f>'Исходник сравнение Дубай'!$H1531/2</f>
        <v>0</v>
      </c>
      <c r="I1639" s="44">
        <f>'Исходник сравнение Дубай'!$I1531/2-(('Исходник сравнение Дубай'!$I1531/2)*'Таблица вводных'!$G$9)</f>
        <v>0</v>
      </c>
      <c r="J1639" s="22" t="s">
        <v>295</v>
      </c>
    </row>
    <row r="1640" spans="1:10" ht="13.2" customHeight="1">
      <c r="A1640" s="144" t="s">
        <v>296</v>
      </c>
      <c r="B1640" s="5">
        <v>45423</v>
      </c>
      <c r="C1640" s="40">
        <f>('Исходник сравнение Дубай'!$C1532/2)-(('Исходник сравнение Дубай'!$C1532/2)*'Таблица вводных'!$G$3)</f>
        <v>0</v>
      </c>
      <c r="D1640" s="40">
        <f>('Исходник сравнение Дубай'!$D1532/2+'Таблица вводных'!$F$4)-('Исходник сравнение Дубай'!$D1532/2*'Таблица вводных'!$G$4)</f>
        <v>7</v>
      </c>
      <c r="E1640" s="40">
        <f>('Исходник сравнение Дубай'!$E1532/2)-(('Исходник сравнение Дубай'!$E1532/2-'Таблица вводных'!$F$5)*'Таблица вводных'!$G$5)</f>
        <v>0.82499999999999996</v>
      </c>
      <c r="F1640" s="40">
        <f>('Исходник сравнение Дубай'!$F1532/2+'Таблица вводных'!$F$6)-(('Исходник сравнение Дубай'!$F1532/2+'Таблица вводных'!$F$6)*'Таблица вводных'!$G$6)</f>
        <v>21.6</v>
      </c>
      <c r="G1640" s="40">
        <f>('Исходник сравнение Дубай'!$G1532/2)-(('Исходник сравнение Дубай'!$G1532/2)*'Таблица вводных'!$G$7)</f>
        <v>0</v>
      </c>
      <c r="H1640" s="41">
        <f>'Исходник сравнение Дубай'!$H1532/2</f>
        <v>0</v>
      </c>
      <c r="I1640" s="40">
        <f>'Исходник сравнение Дубай'!$I1532/2-(('Исходник сравнение Дубай'!$I1532/2)*'Таблица вводных'!$G$9)</f>
        <v>0</v>
      </c>
      <c r="J1640" s="10" t="s">
        <v>297</v>
      </c>
    </row>
    <row r="1641" spans="1:10" ht="13.2" customHeight="1">
      <c r="A1641" s="140"/>
      <c r="B1641" s="5">
        <v>45426</v>
      </c>
      <c r="C1641" s="42">
        <f>('Исходник сравнение Дубай'!$C1533/2)-(('Исходник сравнение Дубай'!$C1533/2)*'Таблица вводных'!$G$3)</f>
        <v>0</v>
      </c>
      <c r="D1641" s="42">
        <f>('Исходник сравнение Дубай'!$D1533/2+'Таблица вводных'!$F$4)-('Исходник сравнение Дубай'!$D1533/2*'Таблица вводных'!$G$4)</f>
        <v>7</v>
      </c>
      <c r="E1641" s="42">
        <f>('Исходник сравнение Дубай'!$E1533/2)-(('Исходник сравнение Дубай'!$E1533/2-'Таблица вводных'!$F$5)*'Таблица вводных'!$G$5)</f>
        <v>0.82499999999999996</v>
      </c>
      <c r="F1641" s="42">
        <f>('Исходник сравнение Дубай'!$F1533/2+'Таблица вводных'!$F$6)-(('Исходник сравнение Дубай'!$F1533/2+'Таблица вводных'!$F$6)*'Таблица вводных'!$G$6)</f>
        <v>21.6</v>
      </c>
      <c r="G1641" s="42">
        <f>('Исходник сравнение Дубай'!$G1533/2)-(('Исходник сравнение Дубай'!$G1533/2)*'Таблица вводных'!$G$7)</f>
        <v>0</v>
      </c>
      <c r="H1641" s="43">
        <f>'Исходник сравнение Дубай'!$H1533/2</f>
        <v>0</v>
      </c>
      <c r="I1641" s="42">
        <f>'Исходник сравнение Дубай'!$I1533/2-(('Исходник сравнение Дубай'!$I1533/2)*'Таблица вводных'!$G$9)</f>
        <v>0</v>
      </c>
      <c r="J1641" s="13" t="s">
        <v>297</v>
      </c>
    </row>
    <row r="1642" spans="1:10" ht="13.2" customHeight="1">
      <c r="A1642" s="140"/>
      <c r="B1642" s="5">
        <v>45430</v>
      </c>
      <c r="C1642" s="42">
        <f>('Исходник сравнение Дубай'!$C1534/2)-(('Исходник сравнение Дубай'!$C1534/2)*'Таблица вводных'!$G$3)</f>
        <v>0</v>
      </c>
      <c r="D1642" s="42">
        <f>('Исходник сравнение Дубай'!$D1534/2+'Таблица вводных'!$F$4)-('Исходник сравнение Дубай'!$D1534/2*'Таблица вводных'!$G$4)</f>
        <v>7</v>
      </c>
      <c r="E1642" s="42">
        <f>('Исходник сравнение Дубай'!$E1534/2)-(('Исходник сравнение Дубай'!$E1534/2-'Таблица вводных'!$F$5)*'Таблица вводных'!$G$5)</f>
        <v>0.82499999999999996</v>
      </c>
      <c r="F1642" s="42">
        <f>('Исходник сравнение Дубай'!$F1534/2+'Таблица вводных'!$F$6)-(('Исходник сравнение Дубай'!$F1534/2+'Таблица вводных'!$F$6)*'Таблица вводных'!$G$6)</f>
        <v>21.6</v>
      </c>
      <c r="G1642" s="42">
        <f>('Исходник сравнение Дубай'!$G1534/2)-(('Исходник сравнение Дубай'!$G1534/2)*'Таблица вводных'!$G$7)</f>
        <v>0</v>
      </c>
      <c r="H1642" s="43">
        <f>'Исходник сравнение Дубай'!$H1534/2</f>
        <v>0</v>
      </c>
      <c r="I1642" s="42">
        <f>'Исходник сравнение Дубай'!$I1534/2-(('Исходник сравнение Дубай'!$I1534/2)*'Таблица вводных'!$G$9)</f>
        <v>0</v>
      </c>
      <c r="J1642" s="13" t="s">
        <v>297</v>
      </c>
    </row>
    <row r="1643" spans="1:10" ht="13.2" customHeight="1">
      <c r="A1643" s="140"/>
      <c r="B1643" s="5">
        <v>45433</v>
      </c>
      <c r="C1643" s="42">
        <f>('Исходник сравнение Дубай'!$C1535/2)-(('Исходник сравнение Дубай'!$C1535/2)*'Таблица вводных'!$G$3)</f>
        <v>0</v>
      </c>
      <c r="D1643" s="42">
        <f>('Исходник сравнение Дубай'!$D1535/2+'Таблица вводных'!$F$4)-('Исходник сравнение Дубай'!$D1535/2*'Таблица вводных'!$G$4)</f>
        <v>7</v>
      </c>
      <c r="E1643" s="42">
        <f>('Исходник сравнение Дубай'!$E1535/2)-(('Исходник сравнение Дубай'!$E1535/2-'Таблица вводных'!$F$5)*'Таблица вводных'!$G$5)</f>
        <v>0.82499999999999996</v>
      </c>
      <c r="F1643" s="42">
        <f>('Исходник сравнение Дубай'!$F1535/2+'Таблица вводных'!$F$6)-(('Исходник сравнение Дубай'!$F1535/2+'Таблица вводных'!$F$6)*'Таблица вводных'!$G$6)</f>
        <v>21.6</v>
      </c>
      <c r="G1643" s="42">
        <f>('Исходник сравнение Дубай'!$G1535/2)-(('Исходник сравнение Дубай'!$G1535/2)*'Таблица вводных'!$G$7)</f>
        <v>0</v>
      </c>
      <c r="H1643" s="43">
        <f>'Исходник сравнение Дубай'!$H1535/2</f>
        <v>0</v>
      </c>
      <c r="I1643" s="42">
        <f>'Исходник сравнение Дубай'!$I1535/2-(('Исходник сравнение Дубай'!$I1535/2)*'Таблица вводных'!$G$9)</f>
        <v>0</v>
      </c>
      <c r="J1643" s="13" t="s">
        <v>297</v>
      </c>
    </row>
    <row r="1644" spans="1:10" ht="13.2" customHeight="1">
      <c r="A1644" s="140"/>
      <c r="B1644" s="5">
        <v>45437</v>
      </c>
      <c r="C1644" s="42">
        <f>('Исходник сравнение Дубай'!$C1536/2)-(('Исходник сравнение Дубай'!$C1536/2)*'Таблица вводных'!$G$3)</f>
        <v>0</v>
      </c>
      <c r="D1644" s="42">
        <f>('Исходник сравнение Дубай'!$D1536/2+'Таблица вводных'!$F$4)-('Исходник сравнение Дубай'!$D1536/2*'Таблица вводных'!$G$4)</f>
        <v>7</v>
      </c>
      <c r="E1644" s="42">
        <f>('Исходник сравнение Дубай'!$E1536/2)-(('Исходник сравнение Дубай'!$E1536/2-'Таблица вводных'!$F$5)*'Таблица вводных'!$G$5)</f>
        <v>0.82499999999999996</v>
      </c>
      <c r="F1644" s="42">
        <f>('Исходник сравнение Дубай'!$F1536/2+'Таблица вводных'!$F$6)-(('Исходник сравнение Дубай'!$F1536/2+'Таблица вводных'!$F$6)*'Таблица вводных'!$G$6)</f>
        <v>21.6</v>
      </c>
      <c r="G1644" s="42">
        <f>('Исходник сравнение Дубай'!$G1536/2)-(('Исходник сравнение Дубай'!$G1536/2)*'Таблица вводных'!$G$7)</f>
        <v>0</v>
      </c>
      <c r="H1644" s="43">
        <f>'Исходник сравнение Дубай'!$H1536/2</f>
        <v>0</v>
      </c>
      <c r="I1644" s="42">
        <f>'Исходник сравнение Дубай'!$I1536/2-(('Исходник сравнение Дубай'!$I1536/2)*'Таблица вводных'!$G$9)</f>
        <v>0</v>
      </c>
      <c r="J1644" s="13" t="s">
        <v>297</v>
      </c>
    </row>
    <row r="1645" spans="1:10" ht="13.2" customHeight="1">
      <c r="A1645" s="140"/>
      <c r="B1645" s="5">
        <v>45440</v>
      </c>
      <c r="C1645" s="42">
        <f>('Исходник сравнение Дубай'!$C1537/2)-(('Исходник сравнение Дубай'!$C1537/2)*'Таблица вводных'!$G$3)</f>
        <v>0</v>
      </c>
      <c r="D1645" s="42">
        <f>('Исходник сравнение Дубай'!$D1537/2+'Таблица вводных'!$F$4)-('Исходник сравнение Дубай'!$D1537/2*'Таблица вводных'!$G$4)</f>
        <v>7</v>
      </c>
      <c r="E1645" s="42">
        <f>('Исходник сравнение Дубай'!$E1537/2)-(('Исходник сравнение Дубай'!$E1537/2-'Таблица вводных'!$F$5)*'Таблица вводных'!$G$5)</f>
        <v>0.82499999999999996</v>
      </c>
      <c r="F1645" s="42">
        <f>('Исходник сравнение Дубай'!$F1537/2+'Таблица вводных'!$F$6)-(('Исходник сравнение Дубай'!$F1537/2+'Таблица вводных'!$F$6)*'Таблица вводных'!$G$6)</f>
        <v>21.6</v>
      </c>
      <c r="G1645" s="42">
        <f>('Исходник сравнение Дубай'!$G1537/2)-(('Исходник сравнение Дубай'!$G1537/2)*'Таблица вводных'!$G$7)</f>
        <v>0</v>
      </c>
      <c r="H1645" s="43">
        <f>'Исходник сравнение Дубай'!$H1537/2</f>
        <v>0</v>
      </c>
      <c r="I1645" s="42">
        <f>'Исходник сравнение Дубай'!$I1537/2-(('Исходник сравнение Дубай'!$I1537/2)*'Таблица вводных'!$G$9)</f>
        <v>0</v>
      </c>
      <c r="J1645" s="13" t="s">
        <v>297</v>
      </c>
    </row>
    <row r="1646" spans="1:10" ht="13.2" customHeight="1">
      <c r="A1646" s="140"/>
      <c r="B1646" s="5">
        <v>45444</v>
      </c>
      <c r="C1646" s="42">
        <f>('Исходник сравнение Дубай'!$C1538/2)-(('Исходник сравнение Дубай'!$C1538/2)*'Таблица вводных'!$G$3)</f>
        <v>0</v>
      </c>
      <c r="D1646" s="42">
        <f>('Исходник сравнение Дубай'!$D1538/2+'Таблица вводных'!$F$4)-('Исходник сравнение Дубай'!$D1538/2*'Таблица вводных'!$G$4)</f>
        <v>7</v>
      </c>
      <c r="E1646" s="42">
        <f>('Исходник сравнение Дубай'!$E1538/2)-(('Исходник сравнение Дубай'!$E1538/2-'Таблица вводных'!$F$5)*'Таблица вводных'!$G$5)</f>
        <v>0.82499999999999996</v>
      </c>
      <c r="F1646" s="42">
        <f>('Исходник сравнение Дубай'!$F1538/2+'Таблица вводных'!$F$6)-(('Исходник сравнение Дубай'!$F1538/2+'Таблица вводных'!$F$6)*'Таблица вводных'!$G$6)</f>
        <v>21.6</v>
      </c>
      <c r="G1646" s="42">
        <f>('Исходник сравнение Дубай'!$G1538/2)-(('Исходник сравнение Дубай'!$G1538/2)*'Таблица вводных'!$G$7)</f>
        <v>0</v>
      </c>
      <c r="H1646" s="43">
        <f>'Исходник сравнение Дубай'!$H1538/2</f>
        <v>0</v>
      </c>
      <c r="I1646" s="42">
        <f>'Исходник сравнение Дубай'!$I1538/2-(('Исходник сравнение Дубай'!$I1538/2)*'Таблица вводных'!$G$9)</f>
        <v>0</v>
      </c>
      <c r="J1646" s="13" t="s">
        <v>297</v>
      </c>
    </row>
    <row r="1647" spans="1:10" ht="13.2" customHeight="1">
      <c r="A1647" s="140"/>
      <c r="B1647" s="5">
        <v>45447</v>
      </c>
      <c r="C1647" s="42">
        <f>('Исходник сравнение Дубай'!$C1539/2)-(('Исходник сравнение Дубай'!$C1539/2)*'Таблица вводных'!$G$3)</f>
        <v>0</v>
      </c>
      <c r="D1647" s="42">
        <f>('Исходник сравнение Дубай'!$D1539/2+'Таблица вводных'!$F$4)-('Исходник сравнение Дубай'!$D1539/2*'Таблица вводных'!$G$4)</f>
        <v>7</v>
      </c>
      <c r="E1647" s="42">
        <f>('Исходник сравнение Дубай'!$E1539/2)-(('Исходник сравнение Дубай'!$E1539/2-'Таблица вводных'!$F$5)*'Таблица вводных'!$G$5)</f>
        <v>0.82499999999999996</v>
      </c>
      <c r="F1647" s="42">
        <f>('Исходник сравнение Дубай'!$F1539/2+'Таблица вводных'!$F$6)-(('Исходник сравнение Дубай'!$F1539/2+'Таблица вводных'!$F$6)*'Таблица вводных'!$G$6)</f>
        <v>21.6</v>
      </c>
      <c r="G1647" s="42">
        <f>('Исходник сравнение Дубай'!$G1539/2)-(('Исходник сравнение Дубай'!$G1539/2)*'Таблица вводных'!$G$7)</f>
        <v>0</v>
      </c>
      <c r="H1647" s="43">
        <f>'Исходник сравнение Дубай'!$H1539/2</f>
        <v>0</v>
      </c>
      <c r="I1647" s="42">
        <f>'Исходник сравнение Дубай'!$I1539/2-(('Исходник сравнение Дубай'!$I1539/2)*'Таблица вводных'!$G$9)</f>
        <v>0</v>
      </c>
      <c r="J1647" s="13" t="s">
        <v>297</v>
      </c>
    </row>
    <row r="1648" spans="1:10" ht="13.2" customHeight="1">
      <c r="A1648" s="140"/>
      <c r="B1648" s="5">
        <v>45451</v>
      </c>
      <c r="C1648" s="42">
        <f>('Исходник сравнение Дубай'!$C1540/2)-(('Исходник сравнение Дубай'!$C1540/2)*'Таблица вводных'!$G$3)</f>
        <v>0</v>
      </c>
      <c r="D1648" s="42">
        <f>('Исходник сравнение Дубай'!$D1540/2+'Таблица вводных'!$F$4)-('Исходник сравнение Дубай'!$D1540/2*'Таблица вводных'!$G$4)</f>
        <v>7</v>
      </c>
      <c r="E1648" s="42">
        <f>('Исходник сравнение Дубай'!$E1540/2)-(('Исходник сравнение Дубай'!$E1540/2-'Таблица вводных'!$F$5)*'Таблица вводных'!$G$5)</f>
        <v>0.82499999999999996</v>
      </c>
      <c r="F1648" s="42">
        <f>('Исходник сравнение Дубай'!$F1540/2+'Таблица вводных'!$F$6)-(('Исходник сравнение Дубай'!$F1540/2+'Таблица вводных'!$F$6)*'Таблица вводных'!$G$6)</f>
        <v>21.6</v>
      </c>
      <c r="G1648" s="42">
        <f>('Исходник сравнение Дубай'!$G1540/2)-(('Исходник сравнение Дубай'!$G1540/2)*'Таблица вводных'!$G$7)</f>
        <v>0</v>
      </c>
      <c r="H1648" s="43">
        <f>'Исходник сравнение Дубай'!$H1540/2</f>
        <v>0</v>
      </c>
      <c r="I1648" s="42">
        <f>'Исходник сравнение Дубай'!$I1540/2-(('Исходник сравнение Дубай'!$I1540/2)*'Таблица вводных'!$G$9)</f>
        <v>0</v>
      </c>
      <c r="J1648" s="13" t="s">
        <v>297</v>
      </c>
    </row>
    <row r="1649" spans="1:10" ht="13.2" customHeight="1">
      <c r="A1649" s="140"/>
      <c r="B1649" s="5">
        <v>45454</v>
      </c>
      <c r="C1649" s="42">
        <f>('Исходник сравнение Дубай'!$C1541/2)-(('Исходник сравнение Дубай'!$C1541/2)*'Таблица вводных'!$G$3)</f>
        <v>0</v>
      </c>
      <c r="D1649" s="42">
        <f>('Исходник сравнение Дубай'!$D1541/2+'Таблица вводных'!$F$4)-('Исходник сравнение Дубай'!$D1541/2*'Таблица вводных'!$G$4)</f>
        <v>7</v>
      </c>
      <c r="E1649" s="42">
        <f>('Исходник сравнение Дубай'!$E1541/2)-(('Исходник сравнение Дубай'!$E1541/2-'Таблица вводных'!$F$5)*'Таблица вводных'!$G$5)</f>
        <v>0.82499999999999996</v>
      </c>
      <c r="F1649" s="42">
        <f>('Исходник сравнение Дубай'!$F1541/2+'Таблица вводных'!$F$6)-(('Исходник сравнение Дубай'!$F1541/2+'Таблица вводных'!$F$6)*'Таблица вводных'!$G$6)</f>
        <v>21.6</v>
      </c>
      <c r="G1649" s="42">
        <f>('Исходник сравнение Дубай'!$G1541/2)-(('Исходник сравнение Дубай'!$G1541/2)*'Таблица вводных'!$G$7)</f>
        <v>0</v>
      </c>
      <c r="H1649" s="43">
        <f>'Исходник сравнение Дубай'!$H1541/2</f>
        <v>0</v>
      </c>
      <c r="I1649" s="42">
        <f>'Исходник сравнение Дубай'!$I1541/2-(('Исходник сравнение Дубай'!$I1541/2)*'Таблица вводных'!$G$9)</f>
        <v>0</v>
      </c>
      <c r="J1649" s="13" t="s">
        <v>297</v>
      </c>
    </row>
    <row r="1650" spans="1:10" ht="13.2" customHeight="1">
      <c r="A1650" s="140"/>
      <c r="B1650" s="5"/>
      <c r="C1650" s="42">
        <f>('Исходник сравнение Дубай'!$C1542/2)-(('Исходник сравнение Дубай'!$C1542/2)*'Таблица вводных'!$G$3)</f>
        <v>0</v>
      </c>
      <c r="D1650" s="42">
        <f>('Исходник сравнение Дубай'!$D1542/2+'Таблица вводных'!$F$4)-('Исходник сравнение Дубай'!$D1542/2*'Таблица вводных'!$G$4)</f>
        <v>7</v>
      </c>
      <c r="E1650" s="42">
        <f>('Исходник сравнение Дубай'!$E1542/2)-(('Исходник сравнение Дубай'!$E1542/2-'Таблица вводных'!$F$5)*'Таблица вводных'!$G$5)</f>
        <v>0.82499999999999996</v>
      </c>
      <c r="F1650" s="42">
        <f>('Исходник сравнение Дубай'!$F1542/2+'Таблица вводных'!$F$6)-(('Исходник сравнение Дубай'!$F1542/2+'Таблица вводных'!$F$6)*'Таблица вводных'!$G$6)</f>
        <v>21.6</v>
      </c>
      <c r="G1650" s="42">
        <f>('Исходник сравнение Дубай'!$G1542/2)-(('Исходник сравнение Дубай'!$G1542/2)*'Таблица вводных'!$G$7)</f>
        <v>0</v>
      </c>
      <c r="H1650" s="43">
        <f>'Исходник сравнение Дубай'!$H1542/2</f>
        <v>0</v>
      </c>
      <c r="I1650" s="42">
        <f>'Исходник сравнение Дубай'!$I1542/2-(('Исходник сравнение Дубай'!$I1542/2)*'Таблица вводных'!$G$9)</f>
        <v>0</v>
      </c>
      <c r="J1650" s="13" t="s">
        <v>297</v>
      </c>
    </row>
    <row r="1651" spans="1:10" ht="13.2" customHeight="1">
      <c r="A1651" s="140"/>
      <c r="B1651" s="5"/>
      <c r="C1651" s="42">
        <f>('Исходник сравнение Дубай'!$C1543/2)-(('Исходник сравнение Дубай'!$C1543/2)*'Таблица вводных'!$G$3)</f>
        <v>0</v>
      </c>
      <c r="D1651" s="42">
        <f>('Исходник сравнение Дубай'!$D1543/2+'Таблица вводных'!$F$4)-('Исходник сравнение Дубай'!$D1543/2*'Таблица вводных'!$G$4)</f>
        <v>7</v>
      </c>
      <c r="E1651" s="42">
        <f>('Исходник сравнение Дубай'!$E1543/2)-(('Исходник сравнение Дубай'!$E1543/2-'Таблица вводных'!$F$5)*'Таблица вводных'!$G$5)</f>
        <v>0.82499999999999996</v>
      </c>
      <c r="F1651" s="42">
        <f>('Исходник сравнение Дубай'!$F1543/2+'Таблица вводных'!$F$6)-(('Исходник сравнение Дубай'!$F1543/2+'Таблица вводных'!$F$6)*'Таблица вводных'!$G$6)</f>
        <v>21.6</v>
      </c>
      <c r="G1651" s="42">
        <f>('Исходник сравнение Дубай'!$G1543/2)-(('Исходник сравнение Дубай'!$G1543/2)*'Таблица вводных'!$G$7)</f>
        <v>0</v>
      </c>
      <c r="H1651" s="43">
        <f>'Исходник сравнение Дубай'!$H1543/2</f>
        <v>0</v>
      </c>
      <c r="I1651" s="42">
        <f>'Исходник сравнение Дубай'!$I1543/2-(('Исходник сравнение Дубай'!$I1543/2)*'Таблица вводных'!$G$9)</f>
        <v>0</v>
      </c>
      <c r="J1651" s="13" t="s">
        <v>297</v>
      </c>
    </row>
    <row r="1652" spans="1:10" ht="13.2" customHeight="1">
      <c r="A1652" s="140"/>
      <c r="B1652" s="5"/>
      <c r="C1652" s="42">
        <f>('Исходник сравнение Дубай'!$C1544/2)-(('Исходник сравнение Дубай'!$C1544/2)*'Таблица вводных'!$G$3)</f>
        <v>0</v>
      </c>
      <c r="D1652" s="42">
        <f>('Исходник сравнение Дубай'!$D1544/2+'Таблица вводных'!$F$4)-('Исходник сравнение Дубай'!$D1544/2*'Таблица вводных'!$G$4)</f>
        <v>7</v>
      </c>
      <c r="E1652" s="42">
        <f>('Исходник сравнение Дубай'!$E1544/2)-(('Исходник сравнение Дубай'!$E1544/2-'Таблица вводных'!$F$5)*'Таблица вводных'!$G$5)</f>
        <v>0.82499999999999996</v>
      </c>
      <c r="F1652" s="42">
        <f>('Исходник сравнение Дубай'!$F1544/2+'Таблица вводных'!$F$6)-(('Исходник сравнение Дубай'!$F1544/2+'Таблица вводных'!$F$6)*'Таблица вводных'!$G$6)</f>
        <v>21.6</v>
      </c>
      <c r="G1652" s="42">
        <f>('Исходник сравнение Дубай'!$G1544/2)-(('Исходник сравнение Дубай'!$G1544/2)*'Таблица вводных'!$G$7)</f>
        <v>0</v>
      </c>
      <c r="H1652" s="43">
        <f>'Исходник сравнение Дубай'!$H1544/2</f>
        <v>0</v>
      </c>
      <c r="I1652" s="42">
        <f>'Исходник сравнение Дубай'!$I1544/2-(('Исходник сравнение Дубай'!$I1544/2)*'Таблица вводных'!$G$9)</f>
        <v>0</v>
      </c>
      <c r="J1652" s="13" t="s">
        <v>297</v>
      </c>
    </row>
    <row r="1653" spans="1:10" ht="13.2" customHeight="1">
      <c r="A1653" s="140"/>
      <c r="B1653" s="5"/>
      <c r="C1653" s="42">
        <f>('Исходник сравнение Дубай'!$C1545/2)-(('Исходник сравнение Дубай'!$C1545/2)*'Таблица вводных'!$G$3)</f>
        <v>0</v>
      </c>
      <c r="D1653" s="42">
        <f>('Исходник сравнение Дубай'!$D1545/2+'Таблица вводных'!$F$4)-('Исходник сравнение Дубай'!$D1545/2*'Таблица вводных'!$G$4)</f>
        <v>7</v>
      </c>
      <c r="E1653" s="42">
        <f>('Исходник сравнение Дубай'!$E1545/2)-(('Исходник сравнение Дубай'!$E1545/2-'Таблица вводных'!$F$5)*'Таблица вводных'!$G$5)</f>
        <v>0.82499999999999996</v>
      </c>
      <c r="F1653" s="42">
        <f>('Исходник сравнение Дубай'!$F1545/2+'Таблица вводных'!$F$6)-(('Исходник сравнение Дубай'!$F1545/2+'Таблица вводных'!$F$6)*'Таблица вводных'!$G$6)</f>
        <v>21.6</v>
      </c>
      <c r="G1653" s="42">
        <f>('Исходник сравнение Дубай'!$G1545/2)-(('Исходник сравнение Дубай'!$G1545/2)*'Таблица вводных'!$G$7)</f>
        <v>0</v>
      </c>
      <c r="H1653" s="43">
        <f>'Исходник сравнение Дубай'!$H1545/2</f>
        <v>0</v>
      </c>
      <c r="I1653" s="42">
        <f>'Исходник сравнение Дубай'!$I1545/2-(('Исходник сравнение Дубай'!$I1545/2)*'Таблица вводных'!$G$9)</f>
        <v>0</v>
      </c>
      <c r="J1653" s="13" t="s">
        <v>297</v>
      </c>
    </row>
    <row r="1654" spans="1:10" ht="13.2" customHeight="1">
      <c r="A1654" s="140"/>
      <c r="B1654" s="5"/>
      <c r="C1654" s="42">
        <f>('Исходник сравнение Дубай'!$C1546/2)-(('Исходник сравнение Дубай'!$C1546/2)*'Таблица вводных'!$G$3)</f>
        <v>0</v>
      </c>
      <c r="D1654" s="42">
        <f>('Исходник сравнение Дубай'!$D1546/2+'Таблица вводных'!$F$4)-('Исходник сравнение Дубай'!$D1546/2*'Таблица вводных'!$G$4)</f>
        <v>7</v>
      </c>
      <c r="E1654" s="42">
        <f>('Исходник сравнение Дубай'!$E1546/2)-(('Исходник сравнение Дубай'!$E1546/2-'Таблица вводных'!$F$5)*'Таблица вводных'!$G$5)</f>
        <v>0.82499999999999996</v>
      </c>
      <c r="F1654" s="42">
        <f>('Исходник сравнение Дубай'!$F1546/2+'Таблица вводных'!$F$6)-(('Исходник сравнение Дубай'!$F1546/2+'Таблица вводных'!$F$6)*'Таблица вводных'!$G$6)</f>
        <v>21.6</v>
      </c>
      <c r="G1654" s="42">
        <f>('Исходник сравнение Дубай'!$G1546/2)-(('Исходник сравнение Дубай'!$G1546/2)*'Таблица вводных'!$G$7)</f>
        <v>0</v>
      </c>
      <c r="H1654" s="43">
        <f>'Исходник сравнение Дубай'!$H1546/2</f>
        <v>0</v>
      </c>
      <c r="I1654" s="42">
        <f>'Исходник сравнение Дубай'!$I1546/2-(('Исходник сравнение Дубай'!$I1546/2)*'Таблица вводных'!$G$9)</f>
        <v>0</v>
      </c>
      <c r="J1654" s="13" t="s">
        <v>297</v>
      </c>
    </row>
    <row r="1655" spans="1:10" ht="13.2" customHeight="1">
      <c r="A1655" s="140"/>
      <c r="B1655" s="5"/>
      <c r="C1655" s="42">
        <f>('Исходник сравнение Дубай'!$C1547/2)-(('Исходник сравнение Дубай'!$C1547/2)*'Таблица вводных'!$G$3)</f>
        <v>0</v>
      </c>
      <c r="D1655" s="42">
        <f>('Исходник сравнение Дубай'!$D1547/2+'Таблица вводных'!$F$4)-('Исходник сравнение Дубай'!$D1547/2*'Таблица вводных'!$G$4)</f>
        <v>7</v>
      </c>
      <c r="E1655" s="42">
        <f>('Исходник сравнение Дубай'!$E1547/2)-(('Исходник сравнение Дубай'!$E1547/2-'Таблица вводных'!$F$5)*'Таблица вводных'!$G$5)</f>
        <v>0.82499999999999996</v>
      </c>
      <c r="F1655" s="42">
        <f>('Исходник сравнение Дубай'!$F1547/2+'Таблица вводных'!$F$6)-(('Исходник сравнение Дубай'!$F1547/2+'Таблица вводных'!$F$6)*'Таблица вводных'!$G$6)</f>
        <v>21.6</v>
      </c>
      <c r="G1655" s="42">
        <f>('Исходник сравнение Дубай'!$G1547/2)-(('Исходник сравнение Дубай'!$G1547/2)*'Таблица вводных'!$G$7)</f>
        <v>0</v>
      </c>
      <c r="H1655" s="43">
        <f>'Исходник сравнение Дубай'!$H1547/2</f>
        <v>0</v>
      </c>
      <c r="I1655" s="42">
        <f>'Исходник сравнение Дубай'!$I1547/2-(('Исходник сравнение Дубай'!$I1547/2)*'Таблица вводных'!$G$9)</f>
        <v>0</v>
      </c>
      <c r="J1655" s="13" t="s">
        <v>297</v>
      </c>
    </row>
    <row r="1656" spans="1:10" ht="13.2" customHeight="1">
      <c r="A1656" s="140"/>
      <c r="B1656" s="5"/>
      <c r="C1656" s="42">
        <f>('Исходник сравнение Дубай'!$C1548/2)-(('Исходник сравнение Дубай'!$C1548/2)*'Таблица вводных'!$G$3)</f>
        <v>0</v>
      </c>
      <c r="D1656" s="42">
        <f>('Исходник сравнение Дубай'!$D1548/2+'Таблица вводных'!$F$4)-('Исходник сравнение Дубай'!$D1548/2*'Таблица вводных'!$G$4)</f>
        <v>7</v>
      </c>
      <c r="E1656" s="42">
        <f>('Исходник сравнение Дубай'!$E1548/2)-(('Исходник сравнение Дубай'!$E1548/2-'Таблица вводных'!$F$5)*'Таблица вводных'!$G$5)</f>
        <v>0.82499999999999996</v>
      </c>
      <c r="F1656" s="42">
        <f>('Исходник сравнение Дубай'!$F1548/2+'Таблица вводных'!$F$6)-(('Исходник сравнение Дубай'!$F1548/2+'Таблица вводных'!$F$6)*'Таблица вводных'!$G$6)</f>
        <v>21.6</v>
      </c>
      <c r="G1656" s="42">
        <f>('Исходник сравнение Дубай'!$G1548/2)-(('Исходник сравнение Дубай'!$G1548/2)*'Таблица вводных'!$G$7)</f>
        <v>0</v>
      </c>
      <c r="H1656" s="43">
        <f>'Исходник сравнение Дубай'!$H1548/2</f>
        <v>0</v>
      </c>
      <c r="I1656" s="42">
        <f>'Исходник сравнение Дубай'!$I1548/2-(('Исходник сравнение Дубай'!$I1548/2)*'Таблица вводных'!$G$9)</f>
        <v>0</v>
      </c>
      <c r="J1656" s="13" t="s">
        <v>297</v>
      </c>
    </row>
    <row r="1657" spans="1:10" ht="13.2" customHeight="1">
      <c r="A1657" s="141"/>
      <c r="B1657" s="18"/>
      <c r="C1657" s="44">
        <f>('Исходник сравнение Дубай'!$C1549/2)-(('Исходник сравнение Дубай'!$C1549/2)*'Таблица вводных'!$G$3)</f>
        <v>0</v>
      </c>
      <c r="D1657" s="44">
        <f>('Исходник сравнение Дубай'!$D1549/2+'Таблица вводных'!$F$4)-('Исходник сравнение Дубай'!$D1549/2*'Таблица вводных'!$G$4)</f>
        <v>7</v>
      </c>
      <c r="E1657" s="44">
        <f>('Исходник сравнение Дубай'!$E1549/2)-(('Исходник сравнение Дубай'!$E1549/2-'Таблица вводных'!$F$5)*'Таблица вводных'!$G$5)</f>
        <v>0.82499999999999996</v>
      </c>
      <c r="F1657" s="44">
        <f>('Исходник сравнение Дубай'!$F1549/2+'Таблица вводных'!$F$6)-(('Исходник сравнение Дубай'!$F1549/2+'Таблица вводных'!$F$6)*'Таблица вводных'!$G$6)</f>
        <v>21.6</v>
      </c>
      <c r="G1657" s="44">
        <f>('Исходник сравнение Дубай'!$G1549/2)-(('Исходник сравнение Дубай'!$G1549/2)*'Таблица вводных'!$G$7)</f>
        <v>0</v>
      </c>
      <c r="H1657" s="45">
        <f>'Исходник сравнение Дубай'!$H1549/2</f>
        <v>0</v>
      </c>
      <c r="I1657" s="44">
        <f>'Исходник сравнение Дубай'!$I1549/2-(('Исходник сравнение Дубай'!$I1549/2)*'Таблица вводных'!$G$9)</f>
        <v>0</v>
      </c>
      <c r="J1657" s="22" t="s">
        <v>297</v>
      </c>
    </row>
    <row r="1658" spans="1:10" ht="13.2" customHeight="1">
      <c r="A1658" s="144" t="s">
        <v>298</v>
      </c>
      <c r="B1658" s="5">
        <v>45423</v>
      </c>
      <c r="C1658" s="40">
        <f>('Исходник сравнение Дубай'!$C1550/2)-(('Исходник сравнение Дубай'!$C1550/2)*'Таблица вводных'!$G$3)</f>
        <v>0</v>
      </c>
      <c r="D1658" s="40">
        <f>('Исходник сравнение Дубай'!$D1550/2+'Таблица вводных'!$F$4)-('Исходник сравнение Дубай'!$D1550/2*'Таблица вводных'!$G$4)</f>
        <v>7</v>
      </c>
      <c r="E1658" s="40">
        <f>('Исходник сравнение Дубай'!$E1550/2)-(('Исходник сравнение Дубай'!$E1550/2-'Таблица вводных'!$F$5)*'Таблица вводных'!$G$5)</f>
        <v>0.82499999999999996</v>
      </c>
      <c r="F1658" s="40">
        <f>('Исходник сравнение Дубай'!$F1550/2+'Таблица вводных'!$F$6)-(('Исходник сравнение Дубай'!$F1550/2+'Таблица вводных'!$F$6)*'Таблица вводных'!$G$6)</f>
        <v>21.6</v>
      </c>
      <c r="G1658" s="40">
        <f>('Исходник сравнение Дубай'!$G1550/2)-(('Исходник сравнение Дубай'!$G1550/2)*'Таблица вводных'!$G$7)</f>
        <v>0</v>
      </c>
      <c r="H1658" s="41">
        <f>'Исходник сравнение Дубай'!$H1550/2</f>
        <v>0</v>
      </c>
      <c r="I1658" s="40">
        <f>'Исходник сравнение Дубай'!$I1550/2-(('Исходник сравнение Дубай'!$I1550/2)*'Таблица вводных'!$G$9)</f>
        <v>0</v>
      </c>
      <c r="J1658" s="10" t="s">
        <v>213</v>
      </c>
    </row>
    <row r="1659" spans="1:10" ht="13.2" customHeight="1">
      <c r="A1659" s="140"/>
      <c r="B1659" s="5">
        <v>45426</v>
      </c>
      <c r="C1659" s="42">
        <f>('Исходник сравнение Дубай'!$C1551/2)-(('Исходник сравнение Дубай'!$C1551/2)*'Таблица вводных'!$G$3)</f>
        <v>0</v>
      </c>
      <c r="D1659" s="42">
        <f>('Исходник сравнение Дубай'!$D1551/2+'Таблица вводных'!$F$4)-('Исходник сравнение Дубай'!$D1551/2*'Таблица вводных'!$G$4)</f>
        <v>7</v>
      </c>
      <c r="E1659" s="42">
        <f>('Исходник сравнение Дубай'!$E1551/2)-(('Исходник сравнение Дубай'!$E1551/2-'Таблица вводных'!$F$5)*'Таблица вводных'!$G$5)</f>
        <v>0.82499999999999996</v>
      </c>
      <c r="F1659" s="42">
        <f>('Исходник сравнение Дубай'!$F1551/2+'Таблица вводных'!$F$6)-(('Исходник сравнение Дубай'!$F1551/2+'Таблица вводных'!$F$6)*'Таблица вводных'!$G$6)</f>
        <v>21.6</v>
      </c>
      <c r="G1659" s="42">
        <f>('Исходник сравнение Дубай'!$G1551/2)-(('Исходник сравнение Дубай'!$G1551/2)*'Таблица вводных'!$G$7)</f>
        <v>0</v>
      </c>
      <c r="H1659" s="43">
        <f>'Исходник сравнение Дубай'!$H1551/2</f>
        <v>0</v>
      </c>
      <c r="I1659" s="42">
        <f>'Исходник сравнение Дубай'!$I1551/2-(('Исходник сравнение Дубай'!$I1551/2)*'Таблица вводных'!$G$9)</f>
        <v>0</v>
      </c>
      <c r="J1659" s="13" t="s">
        <v>213</v>
      </c>
    </row>
    <row r="1660" spans="1:10" ht="13.2" customHeight="1">
      <c r="A1660" s="140"/>
      <c r="B1660" s="5">
        <v>45430</v>
      </c>
      <c r="C1660" s="42">
        <f>('Исходник сравнение Дубай'!$C1552/2)-(('Исходник сравнение Дубай'!$C1552/2)*'Таблица вводных'!$G$3)</f>
        <v>0</v>
      </c>
      <c r="D1660" s="42">
        <f>('Исходник сравнение Дубай'!$D1552/2+'Таблица вводных'!$F$4)-('Исходник сравнение Дубай'!$D1552/2*'Таблица вводных'!$G$4)</f>
        <v>7</v>
      </c>
      <c r="E1660" s="42">
        <f>('Исходник сравнение Дубай'!$E1552/2)-(('Исходник сравнение Дубай'!$E1552/2-'Таблица вводных'!$F$5)*'Таблица вводных'!$G$5)</f>
        <v>0.82499999999999996</v>
      </c>
      <c r="F1660" s="42">
        <f>('Исходник сравнение Дубай'!$F1552/2+'Таблица вводных'!$F$6)-(('Исходник сравнение Дубай'!$F1552/2+'Таблица вводных'!$F$6)*'Таблица вводных'!$G$6)</f>
        <v>21.6</v>
      </c>
      <c r="G1660" s="42">
        <f>('Исходник сравнение Дубай'!$G1552/2)-(('Исходник сравнение Дубай'!$G1552/2)*'Таблица вводных'!$G$7)</f>
        <v>0</v>
      </c>
      <c r="H1660" s="43">
        <f>'Исходник сравнение Дубай'!$H1552/2</f>
        <v>0</v>
      </c>
      <c r="I1660" s="42">
        <f>'Исходник сравнение Дубай'!$I1552/2-(('Исходник сравнение Дубай'!$I1552/2)*'Таблица вводных'!$G$9)</f>
        <v>0</v>
      </c>
      <c r="J1660" s="13" t="s">
        <v>213</v>
      </c>
    </row>
    <row r="1661" spans="1:10" ht="13.2" customHeight="1">
      <c r="A1661" s="140"/>
      <c r="B1661" s="5">
        <v>45433</v>
      </c>
      <c r="C1661" s="42">
        <f>('Исходник сравнение Дубай'!$C1553/2)-(('Исходник сравнение Дубай'!$C1553/2)*'Таблица вводных'!$G$3)</f>
        <v>0</v>
      </c>
      <c r="D1661" s="42">
        <f>('Исходник сравнение Дубай'!$D1553/2+'Таблица вводных'!$F$4)-('Исходник сравнение Дубай'!$D1553/2*'Таблица вводных'!$G$4)</f>
        <v>7</v>
      </c>
      <c r="E1661" s="42">
        <f>('Исходник сравнение Дубай'!$E1553/2)-(('Исходник сравнение Дубай'!$E1553/2-'Таблица вводных'!$F$5)*'Таблица вводных'!$G$5)</f>
        <v>0.82499999999999996</v>
      </c>
      <c r="F1661" s="42">
        <f>('Исходник сравнение Дубай'!$F1553/2+'Таблица вводных'!$F$6)-(('Исходник сравнение Дубай'!$F1553/2+'Таблица вводных'!$F$6)*'Таблица вводных'!$G$6)</f>
        <v>21.6</v>
      </c>
      <c r="G1661" s="42">
        <f>('Исходник сравнение Дубай'!$G1553/2)-(('Исходник сравнение Дубай'!$G1553/2)*'Таблица вводных'!$G$7)</f>
        <v>0</v>
      </c>
      <c r="H1661" s="43">
        <f>'Исходник сравнение Дубай'!$H1553/2</f>
        <v>0</v>
      </c>
      <c r="I1661" s="42">
        <f>'Исходник сравнение Дубай'!$I1553/2-(('Исходник сравнение Дубай'!$I1553/2)*'Таблица вводных'!$G$9)</f>
        <v>0</v>
      </c>
      <c r="J1661" s="13" t="s">
        <v>213</v>
      </c>
    </row>
    <row r="1662" spans="1:10" ht="13.2" customHeight="1">
      <c r="A1662" s="140"/>
      <c r="B1662" s="5">
        <v>45437</v>
      </c>
      <c r="C1662" s="42">
        <f>('Исходник сравнение Дубай'!$C1554/2)-(('Исходник сравнение Дубай'!$C1554/2)*'Таблица вводных'!$G$3)</f>
        <v>0</v>
      </c>
      <c r="D1662" s="42">
        <f>('Исходник сравнение Дубай'!$D1554/2+'Таблица вводных'!$F$4)-('Исходник сравнение Дубай'!$D1554/2*'Таблица вводных'!$G$4)</f>
        <v>7</v>
      </c>
      <c r="E1662" s="42">
        <f>('Исходник сравнение Дубай'!$E1554/2)-(('Исходник сравнение Дубай'!$E1554/2-'Таблица вводных'!$F$5)*'Таблица вводных'!$G$5)</f>
        <v>0.82499999999999996</v>
      </c>
      <c r="F1662" s="42">
        <f>('Исходник сравнение Дубай'!$F1554/2+'Таблица вводных'!$F$6)-(('Исходник сравнение Дубай'!$F1554/2+'Таблица вводных'!$F$6)*'Таблица вводных'!$G$6)</f>
        <v>21.6</v>
      </c>
      <c r="G1662" s="42">
        <f>('Исходник сравнение Дубай'!$G1554/2)-(('Исходник сравнение Дубай'!$G1554/2)*'Таблица вводных'!$G$7)</f>
        <v>0</v>
      </c>
      <c r="H1662" s="43">
        <f>'Исходник сравнение Дубай'!$H1554/2</f>
        <v>0</v>
      </c>
      <c r="I1662" s="42">
        <f>'Исходник сравнение Дубай'!$I1554/2-(('Исходник сравнение Дубай'!$I1554/2)*'Таблица вводных'!$G$9)</f>
        <v>0</v>
      </c>
      <c r="J1662" s="13" t="s">
        <v>213</v>
      </c>
    </row>
    <row r="1663" spans="1:10" ht="13.2" customHeight="1">
      <c r="A1663" s="140"/>
      <c r="B1663" s="5">
        <v>45440</v>
      </c>
      <c r="C1663" s="42">
        <f>('Исходник сравнение Дубай'!$C1555/2)-(('Исходник сравнение Дубай'!$C1555/2)*'Таблица вводных'!$G$3)</f>
        <v>0</v>
      </c>
      <c r="D1663" s="42">
        <f>('Исходник сравнение Дубай'!$D1555/2+'Таблица вводных'!$F$4)-('Исходник сравнение Дубай'!$D1555/2*'Таблица вводных'!$G$4)</f>
        <v>7</v>
      </c>
      <c r="E1663" s="42">
        <f>('Исходник сравнение Дубай'!$E1555/2)-(('Исходник сравнение Дубай'!$E1555/2-'Таблица вводных'!$F$5)*'Таблица вводных'!$G$5)</f>
        <v>0.82499999999999996</v>
      </c>
      <c r="F1663" s="42">
        <f>('Исходник сравнение Дубай'!$F1555/2+'Таблица вводных'!$F$6)-(('Исходник сравнение Дубай'!$F1555/2+'Таблица вводных'!$F$6)*'Таблица вводных'!$G$6)</f>
        <v>21.6</v>
      </c>
      <c r="G1663" s="42">
        <f>('Исходник сравнение Дубай'!$G1555/2)-(('Исходник сравнение Дубай'!$G1555/2)*'Таблица вводных'!$G$7)</f>
        <v>0</v>
      </c>
      <c r="H1663" s="43">
        <f>'Исходник сравнение Дубай'!$H1555/2</f>
        <v>0</v>
      </c>
      <c r="I1663" s="42">
        <f>'Исходник сравнение Дубай'!$I1555/2-(('Исходник сравнение Дубай'!$I1555/2)*'Таблица вводных'!$G$9)</f>
        <v>0</v>
      </c>
      <c r="J1663" s="13" t="s">
        <v>213</v>
      </c>
    </row>
    <row r="1664" spans="1:10" ht="13.2" customHeight="1">
      <c r="A1664" s="140"/>
      <c r="B1664" s="5">
        <v>45444</v>
      </c>
      <c r="C1664" s="42">
        <f>('Исходник сравнение Дубай'!$C1556/2)-(('Исходник сравнение Дубай'!$C1556/2)*'Таблица вводных'!$G$3)</f>
        <v>0</v>
      </c>
      <c r="D1664" s="42">
        <f>('Исходник сравнение Дубай'!$D1556/2+'Таблица вводных'!$F$4)-('Исходник сравнение Дубай'!$D1556/2*'Таблица вводных'!$G$4)</f>
        <v>7</v>
      </c>
      <c r="E1664" s="42">
        <f>('Исходник сравнение Дубай'!$E1556/2)-(('Исходник сравнение Дубай'!$E1556/2-'Таблица вводных'!$F$5)*'Таблица вводных'!$G$5)</f>
        <v>0.82499999999999996</v>
      </c>
      <c r="F1664" s="42">
        <f>('Исходник сравнение Дубай'!$F1556/2+'Таблица вводных'!$F$6)-(('Исходник сравнение Дубай'!$F1556/2+'Таблица вводных'!$F$6)*'Таблица вводных'!$G$6)</f>
        <v>21.6</v>
      </c>
      <c r="G1664" s="42">
        <f>('Исходник сравнение Дубай'!$G1556/2)-(('Исходник сравнение Дубай'!$G1556/2)*'Таблица вводных'!$G$7)</f>
        <v>0</v>
      </c>
      <c r="H1664" s="43">
        <f>'Исходник сравнение Дубай'!$H1556/2</f>
        <v>0</v>
      </c>
      <c r="I1664" s="42">
        <f>'Исходник сравнение Дубай'!$I1556/2-(('Исходник сравнение Дубай'!$I1556/2)*'Таблица вводных'!$G$9)</f>
        <v>0</v>
      </c>
      <c r="J1664" s="13" t="s">
        <v>213</v>
      </c>
    </row>
    <row r="1665" spans="1:10" ht="13.2" customHeight="1">
      <c r="A1665" s="140"/>
      <c r="B1665" s="5">
        <v>45447</v>
      </c>
      <c r="C1665" s="42">
        <f>('Исходник сравнение Дубай'!$C1557/2)-(('Исходник сравнение Дубай'!$C1557/2)*'Таблица вводных'!$G$3)</f>
        <v>0</v>
      </c>
      <c r="D1665" s="42">
        <f>('Исходник сравнение Дубай'!$D1557/2+'Таблица вводных'!$F$4)-('Исходник сравнение Дубай'!$D1557/2*'Таблица вводных'!$G$4)</f>
        <v>7</v>
      </c>
      <c r="E1665" s="42">
        <f>('Исходник сравнение Дубай'!$E1557/2)-(('Исходник сравнение Дубай'!$E1557/2-'Таблица вводных'!$F$5)*'Таблица вводных'!$G$5)</f>
        <v>0.82499999999999996</v>
      </c>
      <c r="F1665" s="42">
        <f>('Исходник сравнение Дубай'!$F1557/2+'Таблица вводных'!$F$6)-(('Исходник сравнение Дубай'!$F1557/2+'Таблица вводных'!$F$6)*'Таблица вводных'!$G$6)</f>
        <v>21.6</v>
      </c>
      <c r="G1665" s="42">
        <f>('Исходник сравнение Дубай'!$G1557/2)-(('Исходник сравнение Дубай'!$G1557/2)*'Таблица вводных'!$G$7)</f>
        <v>0</v>
      </c>
      <c r="H1665" s="43">
        <f>'Исходник сравнение Дубай'!$H1557/2</f>
        <v>0</v>
      </c>
      <c r="I1665" s="42">
        <f>'Исходник сравнение Дубай'!$I1557/2-(('Исходник сравнение Дубай'!$I1557/2)*'Таблица вводных'!$G$9)</f>
        <v>0</v>
      </c>
      <c r="J1665" s="13" t="s">
        <v>213</v>
      </c>
    </row>
    <row r="1666" spans="1:10" ht="13.2" customHeight="1">
      <c r="A1666" s="140"/>
      <c r="B1666" s="5">
        <v>45451</v>
      </c>
      <c r="C1666" s="42">
        <f>('Исходник сравнение Дубай'!$C1558/2)-(('Исходник сравнение Дубай'!$C1558/2)*'Таблица вводных'!$G$3)</f>
        <v>0</v>
      </c>
      <c r="D1666" s="42">
        <f>('Исходник сравнение Дубай'!$D1558/2+'Таблица вводных'!$F$4)-('Исходник сравнение Дубай'!$D1558/2*'Таблица вводных'!$G$4)</f>
        <v>7</v>
      </c>
      <c r="E1666" s="42">
        <f>('Исходник сравнение Дубай'!$E1558/2)-(('Исходник сравнение Дубай'!$E1558/2-'Таблица вводных'!$F$5)*'Таблица вводных'!$G$5)</f>
        <v>0.82499999999999996</v>
      </c>
      <c r="F1666" s="42">
        <f>('Исходник сравнение Дубай'!$F1558/2+'Таблица вводных'!$F$6)-(('Исходник сравнение Дубай'!$F1558/2+'Таблица вводных'!$F$6)*'Таблица вводных'!$G$6)</f>
        <v>21.6</v>
      </c>
      <c r="G1666" s="42">
        <f>('Исходник сравнение Дубай'!$G1558/2)-(('Исходник сравнение Дубай'!$G1558/2)*'Таблица вводных'!$G$7)</f>
        <v>0</v>
      </c>
      <c r="H1666" s="43">
        <f>'Исходник сравнение Дубай'!$H1558/2</f>
        <v>0</v>
      </c>
      <c r="I1666" s="42">
        <f>'Исходник сравнение Дубай'!$I1558/2-(('Исходник сравнение Дубай'!$I1558/2)*'Таблица вводных'!$G$9)</f>
        <v>0</v>
      </c>
      <c r="J1666" s="13" t="s">
        <v>213</v>
      </c>
    </row>
    <row r="1667" spans="1:10" ht="13.2" customHeight="1">
      <c r="A1667" s="140"/>
      <c r="B1667" s="5">
        <v>45454</v>
      </c>
      <c r="C1667" s="42">
        <f>('Исходник сравнение Дубай'!$C1559/2)-(('Исходник сравнение Дубай'!$C1559/2)*'Таблица вводных'!$G$3)</f>
        <v>0</v>
      </c>
      <c r="D1667" s="42">
        <f>('Исходник сравнение Дубай'!$D1559/2+'Таблица вводных'!$F$4)-('Исходник сравнение Дубай'!$D1559/2*'Таблица вводных'!$G$4)</f>
        <v>7</v>
      </c>
      <c r="E1667" s="42">
        <f>('Исходник сравнение Дубай'!$E1559/2)-(('Исходник сравнение Дубай'!$E1559/2-'Таблица вводных'!$F$5)*'Таблица вводных'!$G$5)</f>
        <v>0.82499999999999996</v>
      </c>
      <c r="F1667" s="42">
        <f>('Исходник сравнение Дубай'!$F1559/2+'Таблица вводных'!$F$6)-(('Исходник сравнение Дубай'!$F1559/2+'Таблица вводных'!$F$6)*'Таблица вводных'!$G$6)</f>
        <v>21.6</v>
      </c>
      <c r="G1667" s="42">
        <f>('Исходник сравнение Дубай'!$G1559/2)-(('Исходник сравнение Дубай'!$G1559/2)*'Таблица вводных'!$G$7)</f>
        <v>0</v>
      </c>
      <c r="H1667" s="43">
        <f>'Исходник сравнение Дубай'!$H1559/2</f>
        <v>0</v>
      </c>
      <c r="I1667" s="42">
        <f>'Исходник сравнение Дубай'!$I1559/2-(('Исходник сравнение Дубай'!$I1559/2)*'Таблица вводных'!$G$9)</f>
        <v>0</v>
      </c>
      <c r="J1667" s="13" t="s">
        <v>213</v>
      </c>
    </row>
    <row r="1668" spans="1:10" ht="13.2" customHeight="1">
      <c r="A1668" s="140"/>
      <c r="B1668" s="5"/>
      <c r="C1668" s="42">
        <f>('Исходник сравнение Дубай'!$C1560/2)-(('Исходник сравнение Дубай'!$C1560/2)*'Таблица вводных'!$G$3)</f>
        <v>0</v>
      </c>
      <c r="D1668" s="42">
        <f>('Исходник сравнение Дубай'!$D1560/2+'Таблица вводных'!$F$4)-('Исходник сравнение Дубай'!$D1560/2*'Таблица вводных'!$G$4)</f>
        <v>7</v>
      </c>
      <c r="E1668" s="42">
        <f>('Исходник сравнение Дубай'!$E1560/2)-(('Исходник сравнение Дубай'!$E1560/2-'Таблица вводных'!$F$5)*'Таблица вводных'!$G$5)</f>
        <v>0.82499999999999996</v>
      </c>
      <c r="F1668" s="42">
        <f>('Исходник сравнение Дубай'!$F1560/2+'Таблица вводных'!$F$6)-(('Исходник сравнение Дубай'!$F1560/2+'Таблица вводных'!$F$6)*'Таблица вводных'!$G$6)</f>
        <v>21.6</v>
      </c>
      <c r="G1668" s="42">
        <f>('Исходник сравнение Дубай'!$G1560/2)-(('Исходник сравнение Дубай'!$G1560/2)*'Таблица вводных'!$G$7)</f>
        <v>0</v>
      </c>
      <c r="H1668" s="43">
        <f>'Исходник сравнение Дубай'!$H1560/2</f>
        <v>0</v>
      </c>
      <c r="I1668" s="42">
        <f>'Исходник сравнение Дубай'!$I1560/2-(('Исходник сравнение Дубай'!$I1560/2)*'Таблица вводных'!$G$9)</f>
        <v>0</v>
      </c>
      <c r="J1668" s="13" t="s">
        <v>213</v>
      </c>
    </row>
    <row r="1669" spans="1:10" ht="13.2" customHeight="1">
      <c r="A1669" s="140"/>
      <c r="B1669" s="5"/>
      <c r="C1669" s="42">
        <f>('Исходник сравнение Дубай'!$C1561/2)-(('Исходник сравнение Дубай'!$C1561/2)*'Таблица вводных'!$G$3)</f>
        <v>0</v>
      </c>
      <c r="D1669" s="42">
        <f>('Исходник сравнение Дубай'!$D1561/2+'Таблица вводных'!$F$4)-('Исходник сравнение Дубай'!$D1561/2*'Таблица вводных'!$G$4)</f>
        <v>7</v>
      </c>
      <c r="E1669" s="42">
        <f>('Исходник сравнение Дубай'!$E1561/2)-(('Исходник сравнение Дубай'!$E1561/2-'Таблица вводных'!$F$5)*'Таблица вводных'!$G$5)</f>
        <v>0.82499999999999996</v>
      </c>
      <c r="F1669" s="42">
        <f>('Исходник сравнение Дубай'!$F1561/2+'Таблица вводных'!$F$6)-(('Исходник сравнение Дубай'!$F1561/2+'Таблица вводных'!$F$6)*'Таблица вводных'!$G$6)</f>
        <v>21.6</v>
      </c>
      <c r="G1669" s="42">
        <f>('Исходник сравнение Дубай'!$G1561/2)-(('Исходник сравнение Дубай'!$G1561/2)*'Таблица вводных'!$G$7)</f>
        <v>0</v>
      </c>
      <c r="H1669" s="43">
        <f>'Исходник сравнение Дубай'!$H1561/2</f>
        <v>0</v>
      </c>
      <c r="I1669" s="42">
        <f>'Исходник сравнение Дубай'!$I1561/2-(('Исходник сравнение Дубай'!$I1561/2)*'Таблица вводных'!$G$9)</f>
        <v>0</v>
      </c>
      <c r="J1669" s="13" t="s">
        <v>213</v>
      </c>
    </row>
    <row r="1670" spans="1:10" ht="13.2" customHeight="1">
      <c r="A1670" s="140"/>
      <c r="B1670" s="5"/>
      <c r="C1670" s="42">
        <f>('Исходник сравнение Дубай'!$C1562/2)-(('Исходник сравнение Дубай'!$C1562/2)*'Таблица вводных'!$G$3)</f>
        <v>0</v>
      </c>
      <c r="D1670" s="42">
        <f>('Исходник сравнение Дубай'!$D1562/2+'Таблица вводных'!$F$4)-('Исходник сравнение Дубай'!$D1562/2*'Таблица вводных'!$G$4)</f>
        <v>7</v>
      </c>
      <c r="E1670" s="42">
        <f>('Исходник сравнение Дубай'!$E1562/2)-(('Исходник сравнение Дубай'!$E1562/2-'Таблица вводных'!$F$5)*'Таблица вводных'!$G$5)</f>
        <v>0.82499999999999996</v>
      </c>
      <c r="F1670" s="42">
        <f>('Исходник сравнение Дубай'!$F1562/2+'Таблица вводных'!$F$6)-(('Исходник сравнение Дубай'!$F1562/2+'Таблица вводных'!$F$6)*'Таблица вводных'!$G$6)</f>
        <v>21.6</v>
      </c>
      <c r="G1670" s="42">
        <f>('Исходник сравнение Дубай'!$G1562/2)-(('Исходник сравнение Дубай'!$G1562/2)*'Таблица вводных'!$G$7)</f>
        <v>0</v>
      </c>
      <c r="H1670" s="43">
        <f>'Исходник сравнение Дубай'!$H1562/2</f>
        <v>0</v>
      </c>
      <c r="I1670" s="42">
        <f>'Исходник сравнение Дубай'!$I1562/2-(('Исходник сравнение Дубай'!$I1562/2)*'Таблица вводных'!$G$9)</f>
        <v>0</v>
      </c>
      <c r="J1670" s="13" t="s">
        <v>213</v>
      </c>
    </row>
    <row r="1671" spans="1:10" ht="13.2" customHeight="1">
      <c r="A1671" s="140"/>
      <c r="B1671" s="5"/>
      <c r="C1671" s="42">
        <f>('Исходник сравнение Дубай'!$C1563/2)-(('Исходник сравнение Дубай'!$C1563/2)*'Таблица вводных'!$G$3)</f>
        <v>0</v>
      </c>
      <c r="D1671" s="42">
        <f>('Исходник сравнение Дубай'!$D1563/2+'Таблица вводных'!$F$4)-('Исходник сравнение Дубай'!$D1563/2*'Таблица вводных'!$G$4)</f>
        <v>7</v>
      </c>
      <c r="E1671" s="42">
        <f>('Исходник сравнение Дубай'!$E1563/2)-(('Исходник сравнение Дубай'!$E1563/2-'Таблица вводных'!$F$5)*'Таблица вводных'!$G$5)</f>
        <v>0.82499999999999996</v>
      </c>
      <c r="F1671" s="42">
        <f>('Исходник сравнение Дубай'!$F1563/2+'Таблица вводных'!$F$6)-(('Исходник сравнение Дубай'!$F1563/2+'Таблица вводных'!$F$6)*'Таблица вводных'!$G$6)</f>
        <v>21.6</v>
      </c>
      <c r="G1671" s="42">
        <f>('Исходник сравнение Дубай'!$G1563/2)-(('Исходник сравнение Дубай'!$G1563/2)*'Таблица вводных'!$G$7)</f>
        <v>0</v>
      </c>
      <c r="H1671" s="43">
        <f>'Исходник сравнение Дубай'!$H1563/2</f>
        <v>0</v>
      </c>
      <c r="I1671" s="42">
        <f>'Исходник сравнение Дубай'!$I1563/2-(('Исходник сравнение Дубай'!$I1563/2)*'Таблица вводных'!$G$9)</f>
        <v>0</v>
      </c>
      <c r="J1671" s="13" t="s">
        <v>213</v>
      </c>
    </row>
    <row r="1672" spans="1:10" ht="13.2" customHeight="1">
      <c r="A1672" s="140"/>
      <c r="B1672" s="5"/>
      <c r="C1672" s="42">
        <f>('Исходник сравнение Дубай'!$C1564/2)-(('Исходник сравнение Дубай'!$C1564/2)*'Таблица вводных'!$G$3)</f>
        <v>0</v>
      </c>
      <c r="D1672" s="42">
        <f>('Исходник сравнение Дубай'!$D1564/2+'Таблица вводных'!$F$4)-('Исходник сравнение Дубай'!$D1564/2*'Таблица вводных'!$G$4)</f>
        <v>7</v>
      </c>
      <c r="E1672" s="42">
        <f>('Исходник сравнение Дубай'!$E1564/2)-(('Исходник сравнение Дубай'!$E1564/2-'Таблица вводных'!$F$5)*'Таблица вводных'!$G$5)</f>
        <v>0.82499999999999996</v>
      </c>
      <c r="F1672" s="42">
        <f>('Исходник сравнение Дубай'!$F1564/2+'Таблица вводных'!$F$6)-(('Исходник сравнение Дубай'!$F1564/2+'Таблица вводных'!$F$6)*'Таблица вводных'!$G$6)</f>
        <v>21.6</v>
      </c>
      <c r="G1672" s="42">
        <f>('Исходник сравнение Дубай'!$G1564/2)-(('Исходник сравнение Дубай'!$G1564/2)*'Таблица вводных'!$G$7)</f>
        <v>0</v>
      </c>
      <c r="H1672" s="43">
        <f>'Исходник сравнение Дубай'!$H1564/2</f>
        <v>0</v>
      </c>
      <c r="I1672" s="42">
        <f>'Исходник сравнение Дубай'!$I1564/2-(('Исходник сравнение Дубай'!$I1564/2)*'Таблица вводных'!$G$9)</f>
        <v>0</v>
      </c>
      <c r="J1672" s="13" t="s">
        <v>213</v>
      </c>
    </row>
    <row r="1673" spans="1:10" ht="13.2" customHeight="1">
      <c r="A1673" s="140"/>
      <c r="B1673" s="5"/>
      <c r="C1673" s="42">
        <f>('Исходник сравнение Дубай'!$C1565/2)-(('Исходник сравнение Дубай'!$C1565/2)*'Таблица вводных'!$G$3)</f>
        <v>0</v>
      </c>
      <c r="D1673" s="42">
        <f>('Исходник сравнение Дубай'!$D1565/2+'Таблица вводных'!$F$4)-('Исходник сравнение Дубай'!$D1565/2*'Таблица вводных'!$G$4)</f>
        <v>7</v>
      </c>
      <c r="E1673" s="42">
        <f>('Исходник сравнение Дубай'!$E1565/2)-(('Исходник сравнение Дубай'!$E1565/2-'Таблица вводных'!$F$5)*'Таблица вводных'!$G$5)</f>
        <v>0.82499999999999996</v>
      </c>
      <c r="F1673" s="42">
        <f>('Исходник сравнение Дубай'!$F1565/2+'Таблица вводных'!$F$6)-(('Исходник сравнение Дубай'!$F1565/2+'Таблица вводных'!$F$6)*'Таблица вводных'!$G$6)</f>
        <v>21.6</v>
      </c>
      <c r="G1673" s="42">
        <f>('Исходник сравнение Дубай'!$G1565/2)-(('Исходник сравнение Дубай'!$G1565/2)*'Таблица вводных'!$G$7)</f>
        <v>0</v>
      </c>
      <c r="H1673" s="43">
        <f>'Исходник сравнение Дубай'!$H1565/2</f>
        <v>0</v>
      </c>
      <c r="I1673" s="42">
        <f>'Исходник сравнение Дубай'!$I1565/2-(('Исходник сравнение Дубай'!$I1565/2)*'Таблица вводных'!$G$9)</f>
        <v>0</v>
      </c>
      <c r="J1673" s="13" t="s">
        <v>213</v>
      </c>
    </row>
    <row r="1674" spans="1:10" ht="13.2" customHeight="1">
      <c r="A1674" s="140"/>
      <c r="B1674" s="5"/>
      <c r="C1674" s="42">
        <f>('Исходник сравнение Дубай'!$C1566/2)-(('Исходник сравнение Дубай'!$C1566/2)*'Таблица вводных'!$G$3)</f>
        <v>0</v>
      </c>
      <c r="D1674" s="42">
        <f>('Исходник сравнение Дубай'!$D1566/2+'Таблица вводных'!$F$4)-('Исходник сравнение Дубай'!$D1566/2*'Таблица вводных'!$G$4)</f>
        <v>7</v>
      </c>
      <c r="E1674" s="42">
        <f>('Исходник сравнение Дубай'!$E1566/2)-(('Исходник сравнение Дубай'!$E1566/2-'Таблица вводных'!$F$5)*'Таблица вводных'!$G$5)</f>
        <v>0.82499999999999996</v>
      </c>
      <c r="F1674" s="42">
        <f>('Исходник сравнение Дубай'!$F1566/2+'Таблица вводных'!$F$6)-(('Исходник сравнение Дубай'!$F1566/2+'Таблица вводных'!$F$6)*'Таблица вводных'!$G$6)</f>
        <v>21.6</v>
      </c>
      <c r="G1674" s="42">
        <f>('Исходник сравнение Дубай'!$G1566/2)-(('Исходник сравнение Дубай'!$G1566/2)*'Таблица вводных'!$G$7)</f>
        <v>0</v>
      </c>
      <c r="H1674" s="43">
        <f>'Исходник сравнение Дубай'!$H1566/2</f>
        <v>0</v>
      </c>
      <c r="I1674" s="42">
        <f>'Исходник сравнение Дубай'!$I1566/2-(('Исходник сравнение Дубай'!$I1566/2)*'Таблица вводных'!$G$9)</f>
        <v>0</v>
      </c>
      <c r="J1674" s="13" t="s">
        <v>213</v>
      </c>
    </row>
    <row r="1675" spans="1:10" ht="13.2" customHeight="1">
      <c r="A1675" s="141"/>
      <c r="B1675" s="18"/>
      <c r="C1675" s="44">
        <f>('Исходник сравнение Дубай'!$C1567/2)-(('Исходник сравнение Дубай'!$C1567/2)*'Таблица вводных'!$G$3)</f>
        <v>0</v>
      </c>
      <c r="D1675" s="44">
        <f>('Исходник сравнение Дубай'!$D1567/2+'Таблица вводных'!$F$4)-('Исходник сравнение Дубай'!$D1567/2*'Таблица вводных'!$G$4)</f>
        <v>7</v>
      </c>
      <c r="E1675" s="44">
        <f>('Исходник сравнение Дубай'!$E1567/2)-(('Исходник сравнение Дубай'!$E1567/2-'Таблица вводных'!$F$5)*'Таблица вводных'!$G$5)</f>
        <v>0.82499999999999996</v>
      </c>
      <c r="F1675" s="44">
        <f>('Исходник сравнение Дубай'!$F1567/2+'Таблица вводных'!$F$6)-(('Исходник сравнение Дубай'!$F1567/2+'Таблица вводных'!$F$6)*'Таблица вводных'!$G$6)</f>
        <v>21.6</v>
      </c>
      <c r="G1675" s="44">
        <f>('Исходник сравнение Дубай'!$G1567/2)-(('Исходник сравнение Дубай'!$G1567/2)*'Таблица вводных'!$G$7)</f>
        <v>0</v>
      </c>
      <c r="H1675" s="45">
        <f>'Исходник сравнение Дубай'!$H1567/2</f>
        <v>0</v>
      </c>
      <c r="I1675" s="44">
        <f>'Исходник сравнение Дубай'!$I1567/2-(('Исходник сравнение Дубай'!$I1567/2)*'Таблица вводных'!$G$9)</f>
        <v>0</v>
      </c>
      <c r="J1675" s="22" t="s">
        <v>213</v>
      </c>
    </row>
    <row r="1676" spans="1:10" ht="13.2" customHeight="1">
      <c r="A1676" s="144" t="s">
        <v>299</v>
      </c>
      <c r="B1676" s="5">
        <v>45423</v>
      </c>
      <c r="C1676" s="40">
        <f>('Исходник сравнение Дубай'!$C1568/2)-(('Исходник сравнение Дубай'!$C1568/2)*'Таблица вводных'!$G$3)</f>
        <v>0</v>
      </c>
      <c r="D1676" s="40">
        <f>('Исходник сравнение Дубай'!$D1568/2+'Таблица вводных'!$F$4)-('Исходник сравнение Дубай'!$D1568/2*'Таблица вводных'!$G$4)</f>
        <v>7</v>
      </c>
      <c r="E1676" s="40">
        <f>('Исходник сравнение Дубай'!$E1568/2)-(('Исходник сравнение Дубай'!$E1568/2-'Таблица вводных'!$F$5)*'Таблица вводных'!$G$5)</f>
        <v>0.82499999999999996</v>
      </c>
      <c r="F1676" s="40">
        <f>('Исходник сравнение Дубай'!$F1568/2+'Таблица вводных'!$F$6)-(('Исходник сравнение Дубай'!$F1568/2+'Таблица вводных'!$F$6)*'Таблица вводных'!$G$6)</f>
        <v>21.6</v>
      </c>
      <c r="G1676" s="40">
        <f>('Исходник сравнение Дубай'!$G1568/2)-(('Исходник сравнение Дубай'!$G1568/2)*'Таблица вводных'!$G$7)</f>
        <v>0</v>
      </c>
      <c r="H1676" s="41">
        <f>'Исходник сравнение Дубай'!$H1568/2</f>
        <v>0</v>
      </c>
      <c r="I1676" s="40">
        <f>'Исходник сравнение Дубай'!$I1568/2-(('Исходник сравнение Дубай'!$I1568/2)*'Таблица вводных'!$G$9)</f>
        <v>0</v>
      </c>
      <c r="J1676" s="10" t="s">
        <v>300</v>
      </c>
    </row>
    <row r="1677" spans="1:10" ht="13.2" customHeight="1">
      <c r="A1677" s="140"/>
      <c r="B1677" s="5">
        <v>45426</v>
      </c>
      <c r="C1677" s="42">
        <f>('Исходник сравнение Дубай'!$C1569/2)-(('Исходник сравнение Дубай'!$C1569/2)*'Таблица вводных'!$G$3)</f>
        <v>0</v>
      </c>
      <c r="D1677" s="42">
        <f>('Исходник сравнение Дубай'!$D1569/2+'Таблица вводных'!$F$4)-('Исходник сравнение Дубай'!$D1569/2*'Таблица вводных'!$G$4)</f>
        <v>7</v>
      </c>
      <c r="E1677" s="42">
        <f>('Исходник сравнение Дубай'!$E1569/2)-(('Исходник сравнение Дубай'!$E1569/2-'Таблица вводных'!$F$5)*'Таблица вводных'!$G$5)</f>
        <v>0.82499999999999996</v>
      </c>
      <c r="F1677" s="42">
        <f>('Исходник сравнение Дубай'!$F1569/2+'Таблица вводных'!$F$6)-(('Исходник сравнение Дубай'!$F1569/2+'Таблица вводных'!$F$6)*'Таблица вводных'!$G$6)</f>
        <v>21.6</v>
      </c>
      <c r="G1677" s="42">
        <f>('Исходник сравнение Дубай'!$G1569/2)-(('Исходник сравнение Дубай'!$G1569/2)*'Таблица вводных'!$G$7)</f>
        <v>0</v>
      </c>
      <c r="H1677" s="43">
        <f>'Исходник сравнение Дубай'!$H1569/2</f>
        <v>0</v>
      </c>
      <c r="I1677" s="42">
        <f>'Исходник сравнение Дубай'!$I1569/2-(('Исходник сравнение Дубай'!$I1569/2)*'Таблица вводных'!$G$9)</f>
        <v>0</v>
      </c>
      <c r="J1677" s="13" t="s">
        <v>300</v>
      </c>
    </row>
    <row r="1678" spans="1:10" ht="13.2" customHeight="1">
      <c r="A1678" s="140"/>
      <c r="B1678" s="5">
        <v>45430</v>
      </c>
      <c r="C1678" s="42">
        <f>('Исходник сравнение Дубай'!$C1570/2)-(('Исходник сравнение Дубай'!$C1570/2)*'Таблица вводных'!$G$3)</f>
        <v>0</v>
      </c>
      <c r="D1678" s="42">
        <f>('Исходник сравнение Дубай'!$D1570/2+'Таблица вводных'!$F$4)-('Исходник сравнение Дубай'!$D1570/2*'Таблица вводных'!$G$4)</f>
        <v>7</v>
      </c>
      <c r="E1678" s="42">
        <f>('Исходник сравнение Дубай'!$E1570/2)-(('Исходник сравнение Дубай'!$E1570/2-'Таблица вводных'!$F$5)*'Таблица вводных'!$G$5)</f>
        <v>0.82499999999999996</v>
      </c>
      <c r="F1678" s="42">
        <f>('Исходник сравнение Дубай'!$F1570/2+'Таблица вводных'!$F$6)-(('Исходник сравнение Дубай'!$F1570/2+'Таблица вводных'!$F$6)*'Таблица вводных'!$G$6)</f>
        <v>21.6</v>
      </c>
      <c r="G1678" s="42">
        <f>('Исходник сравнение Дубай'!$G1570/2)-(('Исходник сравнение Дубай'!$G1570/2)*'Таблица вводных'!$G$7)</f>
        <v>0</v>
      </c>
      <c r="H1678" s="43">
        <f>'Исходник сравнение Дубай'!$H1570/2</f>
        <v>0</v>
      </c>
      <c r="I1678" s="42">
        <f>'Исходник сравнение Дубай'!$I1570/2-(('Исходник сравнение Дубай'!$I1570/2)*'Таблица вводных'!$G$9)</f>
        <v>0</v>
      </c>
      <c r="J1678" s="13" t="s">
        <v>300</v>
      </c>
    </row>
    <row r="1679" spans="1:10" ht="13.2" customHeight="1">
      <c r="A1679" s="140"/>
      <c r="B1679" s="5">
        <v>45433</v>
      </c>
      <c r="C1679" s="42">
        <f>('Исходник сравнение Дубай'!$C1571/2)-(('Исходник сравнение Дубай'!$C1571/2)*'Таблица вводных'!$G$3)</f>
        <v>0</v>
      </c>
      <c r="D1679" s="42">
        <f>('Исходник сравнение Дубай'!$D1571/2+'Таблица вводных'!$F$4)-('Исходник сравнение Дубай'!$D1571/2*'Таблица вводных'!$G$4)</f>
        <v>7</v>
      </c>
      <c r="E1679" s="42">
        <f>('Исходник сравнение Дубай'!$E1571/2)-(('Исходник сравнение Дубай'!$E1571/2-'Таблица вводных'!$F$5)*'Таблица вводных'!$G$5)</f>
        <v>0.82499999999999996</v>
      </c>
      <c r="F1679" s="42">
        <f>('Исходник сравнение Дубай'!$F1571/2+'Таблица вводных'!$F$6)-(('Исходник сравнение Дубай'!$F1571/2+'Таблица вводных'!$F$6)*'Таблица вводных'!$G$6)</f>
        <v>21.6</v>
      </c>
      <c r="G1679" s="42">
        <f>('Исходник сравнение Дубай'!$G1571/2)-(('Исходник сравнение Дубай'!$G1571/2)*'Таблица вводных'!$G$7)</f>
        <v>0</v>
      </c>
      <c r="H1679" s="43">
        <f>'Исходник сравнение Дубай'!$H1571/2</f>
        <v>0</v>
      </c>
      <c r="I1679" s="42">
        <f>'Исходник сравнение Дубай'!$I1571/2-(('Исходник сравнение Дубай'!$I1571/2)*'Таблица вводных'!$G$9)</f>
        <v>0</v>
      </c>
      <c r="J1679" s="13" t="s">
        <v>300</v>
      </c>
    </row>
    <row r="1680" spans="1:10" ht="13.2" customHeight="1">
      <c r="A1680" s="140"/>
      <c r="B1680" s="5">
        <v>45437</v>
      </c>
      <c r="C1680" s="42">
        <f>('Исходник сравнение Дубай'!$C1572/2)-(('Исходник сравнение Дубай'!$C1572/2)*'Таблица вводных'!$G$3)</f>
        <v>0</v>
      </c>
      <c r="D1680" s="42">
        <f>('Исходник сравнение Дубай'!$D1572/2+'Таблица вводных'!$F$4)-('Исходник сравнение Дубай'!$D1572/2*'Таблица вводных'!$G$4)</f>
        <v>7</v>
      </c>
      <c r="E1680" s="42">
        <f>('Исходник сравнение Дубай'!$E1572/2)-(('Исходник сравнение Дубай'!$E1572/2-'Таблица вводных'!$F$5)*'Таблица вводных'!$G$5)</f>
        <v>0.82499999999999996</v>
      </c>
      <c r="F1680" s="42">
        <f>('Исходник сравнение Дубай'!$F1572/2+'Таблица вводных'!$F$6)-(('Исходник сравнение Дубай'!$F1572/2+'Таблица вводных'!$F$6)*'Таблица вводных'!$G$6)</f>
        <v>21.6</v>
      </c>
      <c r="G1680" s="42">
        <f>('Исходник сравнение Дубай'!$G1572/2)-(('Исходник сравнение Дубай'!$G1572/2)*'Таблица вводных'!$G$7)</f>
        <v>0</v>
      </c>
      <c r="H1680" s="43">
        <f>'Исходник сравнение Дубай'!$H1572/2</f>
        <v>0</v>
      </c>
      <c r="I1680" s="42">
        <f>'Исходник сравнение Дубай'!$I1572/2-(('Исходник сравнение Дубай'!$I1572/2)*'Таблица вводных'!$G$9)</f>
        <v>0</v>
      </c>
      <c r="J1680" s="13" t="s">
        <v>300</v>
      </c>
    </row>
    <row r="1681" spans="1:10" ht="13.2" customHeight="1">
      <c r="A1681" s="140"/>
      <c r="B1681" s="5">
        <v>45440</v>
      </c>
      <c r="C1681" s="42">
        <f>('Исходник сравнение Дубай'!$C1573/2)-(('Исходник сравнение Дубай'!$C1573/2)*'Таблица вводных'!$G$3)</f>
        <v>0</v>
      </c>
      <c r="D1681" s="42">
        <f>('Исходник сравнение Дубай'!$D1573/2+'Таблица вводных'!$F$4)-('Исходник сравнение Дубай'!$D1573/2*'Таблица вводных'!$G$4)</f>
        <v>7</v>
      </c>
      <c r="E1681" s="42">
        <f>('Исходник сравнение Дубай'!$E1573/2)-(('Исходник сравнение Дубай'!$E1573/2-'Таблица вводных'!$F$5)*'Таблица вводных'!$G$5)</f>
        <v>0.82499999999999996</v>
      </c>
      <c r="F1681" s="42">
        <f>('Исходник сравнение Дубай'!$F1573/2+'Таблица вводных'!$F$6)-(('Исходник сравнение Дубай'!$F1573/2+'Таблица вводных'!$F$6)*'Таблица вводных'!$G$6)</f>
        <v>21.6</v>
      </c>
      <c r="G1681" s="42">
        <f>('Исходник сравнение Дубай'!$G1573/2)-(('Исходник сравнение Дубай'!$G1573/2)*'Таблица вводных'!$G$7)</f>
        <v>0</v>
      </c>
      <c r="H1681" s="43">
        <f>'Исходник сравнение Дубай'!$H1573/2</f>
        <v>0</v>
      </c>
      <c r="I1681" s="42">
        <f>'Исходник сравнение Дубай'!$I1573/2-(('Исходник сравнение Дубай'!$I1573/2)*'Таблица вводных'!$G$9)</f>
        <v>0</v>
      </c>
      <c r="J1681" s="13" t="s">
        <v>300</v>
      </c>
    </row>
    <row r="1682" spans="1:10" ht="13.2" customHeight="1">
      <c r="A1682" s="140"/>
      <c r="B1682" s="5">
        <v>45444</v>
      </c>
      <c r="C1682" s="42">
        <f>('Исходник сравнение Дубай'!$C1574/2)-(('Исходник сравнение Дубай'!$C1574/2)*'Таблица вводных'!$G$3)</f>
        <v>0</v>
      </c>
      <c r="D1682" s="42">
        <f>('Исходник сравнение Дубай'!$D1574/2+'Таблица вводных'!$F$4)-('Исходник сравнение Дубай'!$D1574/2*'Таблица вводных'!$G$4)</f>
        <v>7</v>
      </c>
      <c r="E1682" s="42">
        <f>('Исходник сравнение Дубай'!$E1574/2)-(('Исходник сравнение Дубай'!$E1574/2-'Таблица вводных'!$F$5)*'Таблица вводных'!$G$5)</f>
        <v>0.82499999999999996</v>
      </c>
      <c r="F1682" s="42">
        <f>('Исходник сравнение Дубай'!$F1574/2+'Таблица вводных'!$F$6)-(('Исходник сравнение Дубай'!$F1574/2+'Таблица вводных'!$F$6)*'Таблица вводных'!$G$6)</f>
        <v>21.6</v>
      </c>
      <c r="G1682" s="42">
        <f>('Исходник сравнение Дубай'!$G1574/2)-(('Исходник сравнение Дубай'!$G1574/2)*'Таблица вводных'!$G$7)</f>
        <v>0</v>
      </c>
      <c r="H1682" s="43">
        <f>'Исходник сравнение Дубай'!$H1574/2</f>
        <v>0</v>
      </c>
      <c r="I1682" s="42">
        <f>'Исходник сравнение Дубай'!$I1574/2-(('Исходник сравнение Дубай'!$I1574/2)*'Таблица вводных'!$G$9)</f>
        <v>0</v>
      </c>
      <c r="J1682" s="13" t="s">
        <v>300</v>
      </c>
    </row>
    <row r="1683" spans="1:10" ht="13.2" customHeight="1">
      <c r="A1683" s="140"/>
      <c r="B1683" s="5">
        <v>45447</v>
      </c>
      <c r="C1683" s="42">
        <f>('Исходник сравнение Дубай'!$C1575/2)-(('Исходник сравнение Дубай'!$C1575/2)*'Таблица вводных'!$G$3)</f>
        <v>0</v>
      </c>
      <c r="D1683" s="42">
        <f>('Исходник сравнение Дубай'!$D1575/2+'Таблица вводных'!$F$4)-('Исходник сравнение Дубай'!$D1575/2*'Таблица вводных'!$G$4)</f>
        <v>7</v>
      </c>
      <c r="E1683" s="42">
        <f>('Исходник сравнение Дубай'!$E1575/2)-(('Исходник сравнение Дубай'!$E1575/2-'Таблица вводных'!$F$5)*'Таблица вводных'!$G$5)</f>
        <v>0.82499999999999996</v>
      </c>
      <c r="F1683" s="42">
        <f>('Исходник сравнение Дубай'!$F1575/2+'Таблица вводных'!$F$6)-(('Исходник сравнение Дубай'!$F1575/2+'Таблица вводных'!$F$6)*'Таблица вводных'!$G$6)</f>
        <v>21.6</v>
      </c>
      <c r="G1683" s="42">
        <f>('Исходник сравнение Дубай'!$G1575/2)-(('Исходник сравнение Дубай'!$G1575/2)*'Таблица вводных'!$G$7)</f>
        <v>0</v>
      </c>
      <c r="H1683" s="43">
        <f>'Исходник сравнение Дубай'!$H1575/2</f>
        <v>0</v>
      </c>
      <c r="I1683" s="42">
        <f>'Исходник сравнение Дубай'!$I1575/2-(('Исходник сравнение Дубай'!$I1575/2)*'Таблица вводных'!$G$9)</f>
        <v>0</v>
      </c>
      <c r="J1683" s="13" t="s">
        <v>300</v>
      </c>
    </row>
    <row r="1684" spans="1:10" ht="13.2" customHeight="1">
      <c r="A1684" s="140"/>
      <c r="B1684" s="5">
        <v>45451</v>
      </c>
      <c r="C1684" s="42">
        <f>('Исходник сравнение Дубай'!$C1576/2)-(('Исходник сравнение Дубай'!$C1576/2)*'Таблица вводных'!$G$3)</f>
        <v>0</v>
      </c>
      <c r="D1684" s="42">
        <f>('Исходник сравнение Дубай'!$D1576/2+'Таблица вводных'!$F$4)-('Исходник сравнение Дубай'!$D1576/2*'Таблица вводных'!$G$4)</f>
        <v>7</v>
      </c>
      <c r="E1684" s="42">
        <f>('Исходник сравнение Дубай'!$E1576/2)-(('Исходник сравнение Дубай'!$E1576/2-'Таблица вводных'!$F$5)*'Таблица вводных'!$G$5)</f>
        <v>0.82499999999999996</v>
      </c>
      <c r="F1684" s="42">
        <f>('Исходник сравнение Дубай'!$F1576/2+'Таблица вводных'!$F$6)-(('Исходник сравнение Дубай'!$F1576/2+'Таблица вводных'!$F$6)*'Таблица вводных'!$G$6)</f>
        <v>21.6</v>
      </c>
      <c r="G1684" s="42">
        <f>('Исходник сравнение Дубай'!$G1576/2)-(('Исходник сравнение Дубай'!$G1576/2)*'Таблица вводных'!$G$7)</f>
        <v>0</v>
      </c>
      <c r="H1684" s="43">
        <f>'Исходник сравнение Дубай'!$H1576/2</f>
        <v>0</v>
      </c>
      <c r="I1684" s="42">
        <f>'Исходник сравнение Дубай'!$I1576/2-(('Исходник сравнение Дубай'!$I1576/2)*'Таблица вводных'!$G$9)</f>
        <v>0</v>
      </c>
      <c r="J1684" s="13" t="s">
        <v>300</v>
      </c>
    </row>
    <row r="1685" spans="1:10" ht="13.2" customHeight="1">
      <c r="A1685" s="140"/>
      <c r="B1685" s="5">
        <v>45454</v>
      </c>
      <c r="C1685" s="42">
        <f>('Исходник сравнение Дубай'!$C1577/2)-(('Исходник сравнение Дубай'!$C1577/2)*'Таблица вводных'!$G$3)</f>
        <v>0</v>
      </c>
      <c r="D1685" s="42">
        <f>('Исходник сравнение Дубай'!$D1577/2+'Таблица вводных'!$F$4)-('Исходник сравнение Дубай'!$D1577/2*'Таблица вводных'!$G$4)</f>
        <v>7</v>
      </c>
      <c r="E1685" s="42">
        <f>('Исходник сравнение Дубай'!$E1577/2)-(('Исходник сравнение Дубай'!$E1577/2-'Таблица вводных'!$F$5)*'Таблица вводных'!$G$5)</f>
        <v>0.82499999999999996</v>
      </c>
      <c r="F1685" s="42">
        <f>('Исходник сравнение Дубай'!$F1577/2+'Таблица вводных'!$F$6)-(('Исходник сравнение Дубай'!$F1577/2+'Таблица вводных'!$F$6)*'Таблица вводных'!$G$6)</f>
        <v>21.6</v>
      </c>
      <c r="G1685" s="42">
        <f>('Исходник сравнение Дубай'!$G1577/2)-(('Исходник сравнение Дубай'!$G1577/2)*'Таблица вводных'!$G$7)</f>
        <v>0</v>
      </c>
      <c r="H1685" s="43">
        <f>'Исходник сравнение Дубай'!$H1577/2</f>
        <v>0</v>
      </c>
      <c r="I1685" s="42">
        <f>'Исходник сравнение Дубай'!$I1577/2-(('Исходник сравнение Дубай'!$I1577/2)*'Таблица вводных'!$G$9)</f>
        <v>0</v>
      </c>
      <c r="J1685" s="13" t="s">
        <v>300</v>
      </c>
    </row>
    <row r="1686" spans="1:10" ht="13.2" customHeight="1">
      <c r="A1686" s="140"/>
      <c r="B1686" s="5"/>
      <c r="C1686" s="42">
        <f>('Исходник сравнение Дубай'!$C1578/2)-(('Исходник сравнение Дубай'!$C1578/2)*'Таблица вводных'!$G$3)</f>
        <v>0</v>
      </c>
      <c r="D1686" s="42">
        <f>('Исходник сравнение Дубай'!$D1578/2+'Таблица вводных'!$F$4)-('Исходник сравнение Дубай'!$D1578/2*'Таблица вводных'!$G$4)</f>
        <v>7</v>
      </c>
      <c r="E1686" s="42">
        <f>('Исходник сравнение Дубай'!$E1578/2)-(('Исходник сравнение Дубай'!$E1578/2-'Таблица вводных'!$F$5)*'Таблица вводных'!$G$5)</f>
        <v>0.82499999999999996</v>
      </c>
      <c r="F1686" s="42">
        <f>('Исходник сравнение Дубай'!$F1578/2+'Таблица вводных'!$F$6)-(('Исходник сравнение Дубай'!$F1578/2+'Таблица вводных'!$F$6)*'Таблица вводных'!$G$6)</f>
        <v>21.6</v>
      </c>
      <c r="G1686" s="42">
        <f>('Исходник сравнение Дубай'!$G1578/2)-(('Исходник сравнение Дубай'!$G1578/2)*'Таблица вводных'!$G$7)</f>
        <v>0</v>
      </c>
      <c r="H1686" s="43">
        <f>'Исходник сравнение Дубай'!$H1578/2</f>
        <v>0</v>
      </c>
      <c r="I1686" s="42">
        <f>'Исходник сравнение Дубай'!$I1578/2-(('Исходник сравнение Дубай'!$I1578/2)*'Таблица вводных'!$G$9)</f>
        <v>0</v>
      </c>
      <c r="J1686" s="13" t="s">
        <v>300</v>
      </c>
    </row>
    <row r="1687" spans="1:10" ht="13.2" customHeight="1">
      <c r="A1687" s="140"/>
      <c r="B1687" s="5"/>
      <c r="C1687" s="42">
        <f>('Исходник сравнение Дубай'!$C1579/2)-(('Исходник сравнение Дубай'!$C1579/2)*'Таблица вводных'!$G$3)</f>
        <v>0</v>
      </c>
      <c r="D1687" s="42">
        <f>('Исходник сравнение Дубай'!$D1579/2+'Таблица вводных'!$F$4)-('Исходник сравнение Дубай'!$D1579/2*'Таблица вводных'!$G$4)</f>
        <v>7</v>
      </c>
      <c r="E1687" s="42">
        <f>('Исходник сравнение Дубай'!$E1579/2)-(('Исходник сравнение Дубай'!$E1579/2-'Таблица вводных'!$F$5)*'Таблица вводных'!$G$5)</f>
        <v>0.82499999999999996</v>
      </c>
      <c r="F1687" s="42">
        <f>('Исходник сравнение Дубай'!$F1579/2+'Таблица вводных'!$F$6)-(('Исходник сравнение Дубай'!$F1579/2+'Таблица вводных'!$F$6)*'Таблица вводных'!$G$6)</f>
        <v>21.6</v>
      </c>
      <c r="G1687" s="42">
        <f>('Исходник сравнение Дубай'!$G1579/2)-(('Исходник сравнение Дубай'!$G1579/2)*'Таблица вводных'!$G$7)</f>
        <v>0</v>
      </c>
      <c r="H1687" s="43">
        <f>'Исходник сравнение Дубай'!$H1579/2</f>
        <v>0</v>
      </c>
      <c r="I1687" s="42">
        <f>'Исходник сравнение Дубай'!$I1579/2-(('Исходник сравнение Дубай'!$I1579/2)*'Таблица вводных'!$G$9)</f>
        <v>0</v>
      </c>
      <c r="J1687" s="13" t="s">
        <v>300</v>
      </c>
    </row>
    <row r="1688" spans="1:10" ht="13.2" customHeight="1">
      <c r="A1688" s="140"/>
      <c r="B1688" s="5"/>
      <c r="C1688" s="42">
        <f>('Исходник сравнение Дубай'!$C1580/2)-(('Исходник сравнение Дубай'!$C1580/2)*'Таблица вводных'!$G$3)</f>
        <v>0</v>
      </c>
      <c r="D1688" s="42">
        <f>('Исходник сравнение Дубай'!$D1580/2+'Таблица вводных'!$F$4)-('Исходник сравнение Дубай'!$D1580/2*'Таблица вводных'!$G$4)</f>
        <v>7</v>
      </c>
      <c r="E1688" s="42">
        <f>('Исходник сравнение Дубай'!$E1580/2)-(('Исходник сравнение Дубай'!$E1580/2-'Таблица вводных'!$F$5)*'Таблица вводных'!$G$5)</f>
        <v>0.82499999999999996</v>
      </c>
      <c r="F1688" s="42">
        <f>('Исходник сравнение Дубай'!$F1580/2+'Таблица вводных'!$F$6)-(('Исходник сравнение Дубай'!$F1580/2+'Таблица вводных'!$F$6)*'Таблица вводных'!$G$6)</f>
        <v>21.6</v>
      </c>
      <c r="G1688" s="42">
        <f>('Исходник сравнение Дубай'!$G1580/2)-(('Исходник сравнение Дубай'!$G1580/2)*'Таблица вводных'!$G$7)</f>
        <v>0</v>
      </c>
      <c r="H1688" s="43">
        <f>'Исходник сравнение Дубай'!$H1580/2</f>
        <v>0</v>
      </c>
      <c r="I1688" s="42">
        <f>'Исходник сравнение Дубай'!$I1580/2-(('Исходник сравнение Дубай'!$I1580/2)*'Таблица вводных'!$G$9)</f>
        <v>0</v>
      </c>
      <c r="J1688" s="13" t="s">
        <v>300</v>
      </c>
    </row>
    <row r="1689" spans="1:10" ht="13.2" customHeight="1">
      <c r="A1689" s="140"/>
      <c r="B1689" s="5"/>
      <c r="C1689" s="42">
        <f>('Исходник сравнение Дубай'!$C1581/2)-(('Исходник сравнение Дубай'!$C1581/2)*'Таблица вводных'!$G$3)</f>
        <v>0</v>
      </c>
      <c r="D1689" s="42">
        <f>('Исходник сравнение Дубай'!$D1581/2+'Таблица вводных'!$F$4)-('Исходник сравнение Дубай'!$D1581/2*'Таблица вводных'!$G$4)</f>
        <v>7</v>
      </c>
      <c r="E1689" s="42">
        <f>('Исходник сравнение Дубай'!$E1581/2)-(('Исходник сравнение Дубай'!$E1581/2-'Таблица вводных'!$F$5)*'Таблица вводных'!$G$5)</f>
        <v>0.82499999999999996</v>
      </c>
      <c r="F1689" s="42">
        <f>('Исходник сравнение Дубай'!$F1581/2+'Таблица вводных'!$F$6)-(('Исходник сравнение Дубай'!$F1581/2+'Таблица вводных'!$F$6)*'Таблица вводных'!$G$6)</f>
        <v>21.6</v>
      </c>
      <c r="G1689" s="42">
        <f>('Исходник сравнение Дубай'!$G1581/2)-(('Исходник сравнение Дубай'!$G1581/2)*'Таблица вводных'!$G$7)</f>
        <v>0</v>
      </c>
      <c r="H1689" s="43">
        <f>'Исходник сравнение Дубай'!$H1581/2</f>
        <v>0</v>
      </c>
      <c r="I1689" s="42">
        <f>'Исходник сравнение Дубай'!$I1581/2-(('Исходник сравнение Дубай'!$I1581/2)*'Таблица вводных'!$G$9)</f>
        <v>0</v>
      </c>
      <c r="J1689" s="13" t="s">
        <v>300</v>
      </c>
    </row>
    <row r="1690" spans="1:10" ht="13.2" customHeight="1">
      <c r="A1690" s="140"/>
      <c r="B1690" s="5"/>
      <c r="C1690" s="42">
        <f>('Исходник сравнение Дубай'!$C1582/2)-(('Исходник сравнение Дубай'!$C1582/2)*'Таблица вводных'!$G$3)</f>
        <v>0</v>
      </c>
      <c r="D1690" s="42">
        <f>('Исходник сравнение Дубай'!$D1582/2+'Таблица вводных'!$F$4)-('Исходник сравнение Дубай'!$D1582/2*'Таблица вводных'!$G$4)</f>
        <v>7</v>
      </c>
      <c r="E1690" s="42">
        <f>('Исходник сравнение Дубай'!$E1582/2)-(('Исходник сравнение Дубай'!$E1582/2-'Таблица вводных'!$F$5)*'Таблица вводных'!$G$5)</f>
        <v>0.82499999999999996</v>
      </c>
      <c r="F1690" s="42">
        <f>('Исходник сравнение Дубай'!$F1582/2+'Таблица вводных'!$F$6)-(('Исходник сравнение Дубай'!$F1582/2+'Таблица вводных'!$F$6)*'Таблица вводных'!$G$6)</f>
        <v>21.6</v>
      </c>
      <c r="G1690" s="42">
        <f>('Исходник сравнение Дубай'!$G1582/2)-(('Исходник сравнение Дубай'!$G1582/2)*'Таблица вводных'!$G$7)</f>
        <v>0</v>
      </c>
      <c r="H1690" s="43">
        <f>'Исходник сравнение Дубай'!$H1582/2</f>
        <v>0</v>
      </c>
      <c r="I1690" s="42">
        <f>'Исходник сравнение Дубай'!$I1582/2-(('Исходник сравнение Дубай'!$I1582/2)*'Таблица вводных'!$G$9)</f>
        <v>0</v>
      </c>
      <c r="J1690" s="13" t="s">
        <v>300</v>
      </c>
    </row>
    <row r="1691" spans="1:10" ht="13.2" customHeight="1">
      <c r="A1691" s="140"/>
      <c r="B1691" s="5"/>
      <c r="C1691" s="42">
        <f>('Исходник сравнение Дубай'!$C1583/2)-(('Исходник сравнение Дубай'!$C1583/2)*'Таблица вводных'!$G$3)</f>
        <v>0</v>
      </c>
      <c r="D1691" s="42">
        <f>('Исходник сравнение Дубай'!$D1583/2+'Таблица вводных'!$F$4)-('Исходник сравнение Дубай'!$D1583/2*'Таблица вводных'!$G$4)</f>
        <v>7</v>
      </c>
      <c r="E1691" s="42">
        <f>('Исходник сравнение Дубай'!$E1583/2)-(('Исходник сравнение Дубай'!$E1583/2-'Таблица вводных'!$F$5)*'Таблица вводных'!$G$5)</f>
        <v>0.82499999999999996</v>
      </c>
      <c r="F1691" s="42">
        <f>('Исходник сравнение Дубай'!$F1583/2+'Таблица вводных'!$F$6)-(('Исходник сравнение Дубай'!$F1583/2+'Таблица вводных'!$F$6)*'Таблица вводных'!$G$6)</f>
        <v>21.6</v>
      </c>
      <c r="G1691" s="42">
        <f>('Исходник сравнение Дубай'!$G1583/2)-(('Исходник сравнение Дубай'!$G1583/2)*'Таблица вводных'!$G$7)</f>
        <v>0</v>
      </c>
      <c r="H1691" s="43">
        <f>'Исходник сравнение Дубай'!$H1583/2</f>
        <v>0</v>
      </c>
      <c r="I1691" s="42">
        <f>'Исходник сравнение Дубай'!$I1583/2-(('Исходник сравнение Дубай'!$I1583/2)*'Таблица вводных'!$G$9)</f>
        <v>0</v>
      </c>
      <c r="J1691" s="13" t="s">
        <v>300</v>
      </c>
    </row>
    <row r="1692" spans="1:10" ht="13.2" customHeight="1">
      <c r="A1692" s="140"/>
      <c r="B1692" s="5"/>
      <c r="C1692" s="42">
        <f>('Исходник сравнение Дубай'!$C1584/2)-(('Исходник сравнение Дубай'!$C1584/2)*'Таблица вводных'!$G$3)</f>
        <v>0</v>
      </c>
      <c r="D1692" s="42">
        <f>('Исходник сравнение Дубай'!$D1584/2+'Таблица вводных'!$F$4)-('Исходник сравнение Дубай'!$D1584/2*'Таблица вводных'!$G$4)</f>
        <v>7</v>
      </c>
      <c r="E1692" s="42">
        <f>('Исходник сравнение Дубай'!$E1584/2)-(('Исходник сравнение Дубай'!$E1584/2-'Таблица вводных'!$F$5)*'Таблица вводных'!$G$5)</f>
        <v>0.82499999999999996</v>
      </c>
      <c r="F1692" s="42">
        <f>('Исходник сравнение Дубай'!$F1584/2+'Таблица вводных'!$F$6)-(('Исходник сравнение Дубай'!$F1584/2+'Таблица вводных'!$F$6)*'Таблица вводных'!$G$6)</f>
        <v>21.6</v>
      </c>
      <c r="G1692" s="42">
        <f>('Исходник сравнение Дубай'!$G1584/2)-(('Исходник сравнение Дубай'!$G1584/2)*'Таблица вводных'!$G$7)</f>
        <v>0</v>
      </c>
      <c r="H1692" s="43">
        <f>'Исходник сравнение Дубай'!$H1584/2</f>
        <v>0</v>
      </c>
      <c r="I1692" s="42">
        <f>'Исходник сравнение Дубай'!$I1584/2-(('Исходник сравнение Дубай'!$I1584/2)*'Таблица вводных'!$G$9)</f>
        <v>0</v>
      </c>
      <c r="J1692" s="13" t="s">
        <v>300</v>
      </c>
    </row>
    <row r="1693" spans="1:10" ht="13.2" customHeight="1">
      <c r="A1693" s="141"/>
      <c r="B1693" s="18"/>
      <c r="C1693" s="44">
        <f>('Исходник сравнение Дубай'!$C1585/2)-(('Исходник сравнение Дубай'!$C1585/2)*'Таблица вводных'!$G$3)</f>
        <v>0</v>
      </c>
      <c r="D1693" s="44">
        <f>('Исходник сравнение Дубай'!$D1585/2+'Таблица вводных'!$F$4)-('Исходник сравнение Дубай'!$D1585/2*'Таблица вводных'!$G$4)</f>
        <v>7</v>
      </c>
      <c r="E1693" s="44">
        <f>('Исходник сравнение Дубай'!$E1585/2)-(('Исходник сравнение Дубай'!$E1585/2-'Таблица вводных'!$F$5)*'Таблица вводных'!$G$5)</f>
        <v>0.82499999999999996</v>
      </c>
      <c r="F1693" s="44">
        <f>('Исходник сравнение Дубай'!$F1585/2+'Таблица вводных'!$F$6)-(('Исходник сравнение Дубай'!$F1585/2+'Таблица вводных'!$F$6)*'Таблица вводных'!$G$6)</f>
        <v>21.6</v>
      </c>
      <c r="G1693" s="44">
        <f>('Исходник сравнение Дубай'!$G1585/2)-(('Исходник сравнение Дубай'!$G1585/2)*'Таблица вводных'!$G$7)</f>
        <v>0</v>
      </c>
      <c r="H1693" s="45">
        <f>'Исходник сравнение Дубай'!$H1585/2</f>
        <v>0</v>
      </c>
      <c r="I1693" s="44">
        <f>'Исходник сравнение Дубай'!$I1585/2-(('Исходник сравнение Дубай'!$I1585/2)*'Таблица вводных'!$G$9)</f>
        <v>0</v>
      </c>
      <c r="J1693" s="22" t="s">
        <v>300</v>
      </c>
    </row>
    <row r="1694" spans="1:10" ht="13.2" customHeight="1">
      <c r="A1694" s="144" t="s">
        <v>301</v>
      </c>
      <c r="B1694" s="5">
        <v>45423</v>
      </c>
      <c r="C1694" s="40">
        <f>('Исходник сравнение Дубай'!$C1586/2)-(('Исходник сравнение Дубай'!$C1586/2)*'Таблица вводных'!$G$3)</f>
        <v>0</v>
      </c>
      <c r="D1694" s="40">
        <f>('Исходник сравнение Дубай'!$D1586/2+'Таблица вводных'!$F$4)-('Исходник сравнение Дубай'!$D1586/2*'Таблица вводных'!$G$4)</f>
        <v>7</v>
      </c>
      <c r="E1694" s="40">
        <f>('Исходник сравнение Дубай'!$E1586/2)-(('Исходник сравнение Дубай'!$E1586/2-'Таблица вводных'!$F$5)*'Таблица вводных'!$G$5)</f>
        <v>0.82499999999999996</v>
      </c>
      <c r="F1694" s="40">
        <f>('Исходник сравнение Дубай'!$F1586/2+'Таблица вводных'!$F$6)-(('Исходник сравнение Дубай'!$F1586/2+'Таблица вводных'!$F$6)*'Таблица вводных'!$G$6)</f>
        <v>21.6</v>
      </c>
      <c r="G1694" s="40">
        <f>('Исходник сравнение Дубай'!$G1586/2)-(('Исходник сравнение Дубай'!$G1586/2)*'Таблица вводных'!$G$7)</f>
        <v>0</v>
      </c>
      <c r="H1694" s="41">
        <f>'Исходник сравнение Дубай'!$H1586/2</f>
        <v>0</v>
      </c>
      <c r="I1694" s="40">
        <f>'Исходник сравнение Дубай'!$I1586/2-(('Исходник сравнение Дубай'!$I1586/2)*'Таблица вводных'!$G$9)</f>
        <v>0</v>
      </c>
      <c r="J1694" s="10" t="s">
        <v>204</v>
      </c>
    </row>
    <row r="1695" spans="1:10" ht="13.2" customHeight="1">
      <c r="A1695" s="140"/>
      <c r="B1695" s="5">
        <v>45426</v>
      </c>
      <c r="C1695" s="42">
        <f>('Исходник сравнение Дубай'!$C1587/2)-(('Исходник сравнение Дубай'!$C1587/2)*'Таблица вводных'!$G$3)</f>
        <v>0</v>
      </c>
      <c r="D1695" s="42">
        <f>('Исходник сравнение Дубай'!$D1587/2+'Таблица вводных'!$F$4)-('Исходник сравнение Дубай'!$D1587/2*'Таблица вводных'!$G$4)</f>
        <v>7</v>
      </c>
      <c r="E1695" s="42">
        <f>('Исходник сравнение Дубай'!$E1587/2)-(('Исходник сравнение Дубай'!$E1587/2-'Таблица вводных'!$F$5)*'Таблица вводных'!$G$5)</f>
        <v>0.82499999999999996</v>
      </c>
      <c r="F1695" s="42">
        <f>('Исходник сравнение Дубай'!$F1587/2+'Таблица вводных'!$F$6)-(('Исходник сравнение Дубай'!$F1587/2+'Таблица вводных'!$F$6)*'Таблица вводных'!$G$6)</f>
        <v>21.6</v>
      </c>
      <c r="G1695" s="42">
        <f>('Исходник сравнение Дубай'!$G1587/2)-(('Исходник сравнение Дубай'!$G1587/2)*'Таблица вводных'!$G$7)</f>
        <v>0</v>
      </c>
      <c r="H1695" s="43">
        <f>'Исходник сравнение Дубай'!$H1587/2</f>
        <v>0</v>
      </c>
      <c r="I1695" s="42">
        <f>'Исходник сравнение Дубай'!$I1587/2-(('Исходник сравнение Дубай'!$I1587/2)*'Таблица вводных'!$G$9)</f>
        <v>0</v>
      </c>
      <c r="J1695" s="13" t="s">
        <v>204</v>
      </c>
    </row>
    <row r="1696" spans="1:10" ht="13.2" customHeight="1">
      <c r="A1696" s="140"/>
      <c r="B1696" s="5">
        <v>45430</v>
      </c>
      <c r="C1696" s="42">
        <f>('Исходник сравнение Дубай'!$C1588/2)-(('Исходник сравнение Дубай'!$C1588/2)*'Таблица вводных'!$G$3)</f>
        <v>0</v>
      </c>
      <c r="D1696" s="42">
        <f>('Исходник сравнение Дубай'!$D1588/2+'Таблица вводных'!$F$4)-('Исходник сравнение Дубай'!$D1588/2*'Таблица вводных'!$G$4)</f>
        <v>7</v>
      </c>
      <c r="E1696" s="42">
        <f>('Исходник сравнение Дубай'!$E1588/2)-(('Исходник сравнение Дубай'!$E1588/2-'Таблица вводных'!$F$5)*'Таблица вводных'!$G$5)</f>
        <v>0.82499999999999996</v>
      </c>
      <c r="F1696" s="42">
        <f>('Исходник сравнение Дубай'!$F1588/2+'Таблица вводных'!$F$6)-(('Исходник сравнение Дубай'!$F1588/2+'Таблица вводных'!$F$6)*'Таблица вводных'!$G$6)</f>
        <v>21.6</v>
      </c>
      <c r="G1696" s="42">
        <f>('Исходник сравнение Дубай'!$G1588/2)-(('Исходник сравнение Дубай'!$G1588/2)*'Таблица вводных'!$G$7)</f>
        <v>0</v>
      </c>
      <c r="H1696" s="43">
        <f>'Исходник сравнение Дубай'!$H1588/2</f>
        <v>0</v>
      </c>
      <c r="I1696" s="42">
        <f>'Исходник сравнение Дубай'!$I1588/2-(('Исходник сравнение Дубай'!$I1588/2)*'Таблица вводных'!$G$9)</f>
        <v>0</v>
      </c>
      <c r="J1696" s="13" t="s">
        <v>204</v>
      </c>
    </row>
    <row r="1697" spans="1:10" ht="13.2" customHeight="1">
      <c r="A1697" s="140"/>
      <c r="B1697" s="5">
        <v>45433</v>
      </c>
      <c r="C1697" s="42">
        <f>('Исходник сравнение Дубай'!$C1589/2)-(('Исходник сравнение Дубай'!$C1589/2)*'Таблица вводных'!$G$3)</f>
        <v>0</v>
      </c>
      <c r="D1697" s="42">
        <f>('Исходник сравнение Дубай'!$D1589/2+'Таблица вводных'!$F$4)-('Исходник сравнение Дубай'!$D1589/2*'Таблица вводных'!$G$4)</f>
        <v>7</v>
      </c>
      <c r="E1697" s="42">
        <f>('Исходник сравнение Дубай'!$E1589/2)-(('Исходник сравнение Дубай'!$E1589/2-'Таблица вводных'!$F$5)*'Таблица вводных'!$G$5)</f>
        <v>0.82499999999999996</v>
      </c>
      <c r="F1697" s="42">
        <f>('Исходник сравнение Дубай'!$F1589/2+'Таблица вводных'!$F$6)-(('Исходник сравнение Дубай'!$F1589/2+'Таблица вводных'!$F$6)*'Таблица вводных'!$G$6)</f>
        <v>21.6</v>
      </c>
      <c r="G1697" s="42">
        <f>('Исходник сравнение Дубай'!$G1589/2)-(('Исходник сравнение Дубай'!$G1589/2)*'Таблица вводных'!$G$7)</f>
        <v>0</v>
      </c>
      <c r="H1697" s="43">
        <f>'Исходник сравнение Дубай'!$H1589/2</f>
        <v>0</v>
      </c>
      <c r="I1697" s="42">
        <f>'Исходник сравнение Дубай'!$I1589/2-(('Исходник сравнение Дубай'!$I1589/2)*'Таблица вводных'!$G$9)</f>
        <v>0</v>
      </c>
      <c r="J1697" s="13" t="s">
        <v>204</v>
      </c>
    </row>
    <row r="1698" spans="1:10" ht="13.2" customHeight="1">
      <c r="A1698" s="140"/>
      <c r="B1698" s="5">
        <v>45437</v>
      </c>
      <c r="C1698" s="42">
        <f>('Исходник сравнение Дубай'!$C1590/2)-(('Исходник сравнение Дубай'!$C1590/2)*'Таблица вводных'!$G$3)</f>
        <v>0</v>
      </c>
      <c r="D1698" s="42">
        <f>('Исходник сравнение Дубай'!$D1590/2+'Таблица вводных'!$F$4)-('Исходник сравнение Дубай'!$D1590/2*'Таблица вводных'!$G$4)</f>
        <v>7</v>
      </c>
      <c r="E1698" s="42">
        <f>('Исходник сравнение Дубай'!$E1590/2)-(('Исходник сравнение Дубай'!$E1590/2-'Таблица вводных'!$F$5)*'Таблица вводных'!$G$5)</f>
        <v>0.82499999999999996</v>
      </c>
      <c r="F1698" s="42">
        <f>('Исходник сравнение Дубай'!$F1590/2+'Таблица вводных'!$F$6)-(('Исходник сравнение Дубай'!$F1590/2+'Таблица вводных'!$F$6)*'Таблица вводных'!$G$6)</f>
        <v>21.6</v>
      </c>
      <c r="G1698" s="42">
        <f>('Исходник сравнение Дубай'!$G1590/2)-(('Исходник сравнение Дубай'!$G1590/2)*'Таблица вводных'!$G$7)</f>
        <v>0</v>
      </c>
      <c r="H1698" s="43">
        <f>'Исходник сравнение Дубай'!$H1590/2</f>
        <v>0</v>
      </c>
      <c r="I1698" s="42">
        <f>'Исходник сравнение Дубай'!$I1590/2-(('Исходник сравнение Дубай'!$I1590/2)*'Таблица вводных'!$G$9)</f>
        <v>0</v>
      </c>
      <c r="J1698" s="13" t="s">
        <v>204</v>
      </c>
    </row>
    <row r="1699" spans="1:10" ht="13.2" customHeight="1">
      <c r="A1699" s="140"/>
      <c r="B1699" s="5">
        <v>45440</v>
      </c>
      <c r="C1699" s="42">
        <f>('Исходник сравнение Дубай'!$C1591/2)-(('Исходник сравнение Дубай'!$C1591/2)*'Таблица вводных'!$G$3)</f>
        <v>0</v>
      </c>
      <c r="D1699" s="42">
        <f>('Исходник сравнение Дубай'!$D1591/2+'Таблица вводных'!$F$4)-('Исходник сравнение Дубай'!$D1591/2*'Таблица вводных'!$G$4)</f>
        <v>7</v>
      </c>
      <c r="E1699" s="42">
        <f>('Исходник сравнение Дубай'!$E1591/2)-(('Исходник сравнение Дубай'!$E1591/2-'Таблица вводных'!$F$5)*'Таблица вводных'!$G$5)</f>
        <v>0.82499999999999996</v>
      </c>
      <c r="F1699" s="42">
        <f>('Исходник сравнение Дубай'!$F1591/2+'Таблица вводных'!$F$6)-(('Исходник сравнение Дубай'!$F1591/2+'Таблица вводных'!$F$6)*'Таблица вводных'!$G$6)</f>
        <v>21.6</v>
      </c>
      <c r="G1699" s="42">
        <f>('Исходник сравнение Дубай'!$G1591/2)-(('Исходник сравнение Дубай'!$G1591/2)*'Таблица вводных'!$G$7)</f>
        <v>0</v>
      </c>
      <c r="H1699" s="43">
        <f>'Исходник сравнение Дубай'!$H1591/2</f>
        <v>0</v>
      </c>
      <c r="I1699" s="42">
        <f>'Исходник сравнение Дубай'!$I1591/2-(('Исходник сравнение Дубай'!$I1591/2)*'Таблица вводных'!$G$9)</f>
        <v>0</v>
      </c>
      <c r="J1699" s="13" t="s">
        <v>204</v>
      </c>
    </row>
    <row r="1700" spans="1:10" ht="13.2" customHeight="1">
      <c r="A1700" s="140"/>
      <c r="B1700" s="5">
        <v>45444</v>
      </c>
      <c r="C1700" s="42">
        <f>('Исходник сравнение Дубай'!$C1592/2)-(('Исходник сравнение Дубай'!$C1592/2)*'Таблица вводных'!$G$3)</f>
        <v>0</v>
      </c>
      <c r="D1700" s="42">
        <f>('Исходник сравнение Дубай'!$D1592/2+'Таблица вводных'!$F$4)-('Исходник сравнение Дубай'!$D1592/2*'Таблица вводных'!$G$4)</f>
        <v>7</v>
      </c>
      <c r="E1700" s="42">
        <f>('Исходник сравнение Дубай'!$E1592/2)-(('Исходник сравнение Дубай'!$E1592/2-'Таблица вводных'!$F$5)*'Таблица вводных'!$G$5)</f>
        <v>0.82499999999999996</v>
      </c>
      <c r="F1700" s="42">
        <f>('Исходник сравнение Дубай'!$F1592/2+'Таблица вводных'!$F$6)-(('Исходник сравнение Дубай'!$F1592/2+'Таблица вводных'!$F$6)*'Таблица вводных'!$G$6)</f>
        <v>21.6</v>
      </c>
      <c r="G1700" s="42">
        <f>('Исходник сравнение Дубай'!$G1592/2)-(('Исходник сравнение Дубай'!$G1592/2)*'Таблица вводных'!$G$7)</f>
        <v>0</v>
      </c>
      <c r="H1700" s="43">
        <f>'Исходник сравнение Дубай'!$H1592/2</f>
        <v>0</v>
      </c>
      <c r="I1700" s="42">
        <f>'Исходник сравнение Дубай'!$I1592/2-(('Исходник сравнение Дубай'!$I1592/2)*'Таблица вводных'!$G$9)</f>
        <v>0</v>
      </c>
      <c r="J1700" s="13" t="s">
        <v>204</v>
      </c>
    </row>
    <row r="1701" spans="1:10" ht="13.2" customHeight="1">
      <c r="A1701" s="140"/>
      <c r="B1701" s="5">
        <v>45447</v>
      </c>
      <c r="C1701" s="42">
        <f>('Исходник сравнение Дубай'!$C1593/2)-(('Исходник сравнение Дубай'!$C1593/2)*'Таблица вводных'!$G$3)</f>
        <v>0</v>
      </c>
      <c r="D1701" s="42">
        <f>('Исходник сравнение Дубай'!$D1593/2+'Таблица вводных'!$F$4)-('Исходник сравнение Дубай'!$D1593/2*'Таблица вводных'!$G$4)</f>
        <v>7</v>
      </c>
      <c r="E1701" s="42">
        <f>('Исходник сравнение Дубай'!$E1593/2)-(('Исходник сравнение Дубай'!$E1593/2-'Таблица вводных'!$F$5)*'Таблица вводных'!$G$5)</f>
        <v>0.82499999999999996</v>
      </c>
      <c r="F1701" s="42">
        <f>('Исходник сравнение Дубай'!$F1593/2+'Таблица вводных'!$F$6)-(('Исходник сравнение Дубай'!$F1593/2+'Таблица вводных'!$F$6)*'Таблица вводных'!$G$6)</f>
        <v>21.6</v>
      </c>
      <c r="G1701" s="42">
        <f>('Исходник сравнение Дубай'!$G1593/2)-(('Исходник сравнение Дубай'!$G1593/2)*'Таблица вводных'!$G$7)</f>
        <v>0</v>
      </c>
      <c r="H1701" s="43">
        <f>'Исходник сравнение Дубай'!$H1593/2</f>
        <v>0</v>
      </c>
      <c r="I1701" s="42">
        <f>'Исходник сравнение Дубай'!$I1593/2-(('Исходник сравнение Дубай'!$I1593/2)*'Таблица вводных'!$G$9)</f>
        <v>0</v>
      </c>
      <c r="J1701" s="13" t="s">
        <v>204</v>
      </c>
    </row>
    <row r="1702" spans="1:10" ht="13.2" customHeight="1">
      <c r="A1702" s="140"/>
      <c r="B1702" s="5">
        <v>45451</v>
      </c>
      <c r="C1702" s="42">
        <f>('Исходник сравнение Дубай'!$C1594/2)-(('Исходник сравнение Дубай'!$C1594/2)*'Таблица вводных'!$G$3)</f>
        <v>0</v>
      </c>
      <c r="D1702" s="42">
        <f>('Исходник сравнение Дубай'!$D1594/2+'Таблица вводных'!$F$4)-('Исходник сравнение Дубай'!$D1594/2*'Таблица вводных'!$G$4)</f>
        <v>7</v>
      </c>
      <c r="E1702" s="42">
        <f>('Исходник сравнение Дубай'!$E1594/2)-(('Исходник сравнение Дубай'!$E1594/2-'Таблица вводных'!$F$5)*'Таблица вводных'!$G$5)</f>
        <v>0.82499999999999996</v>
      </c>
      <c r="F1702" s="42">
        <f>('Исходник сравнение Дубай'!$F1594/2+'Таблица вводных'!$F$6)-(('Исходник сравнение Дубай'!$F1594/2+'Таблица вводных'!$F$6)*'Таблица вводных'!$G$6)</f>
        <v>21.6</v>
      </c>
      <c r="G1702" s="42">
        <f>('Исходник сравнение Дубай'!$G1594/2)-(('Исходник сравнение Дубай'!$G1594/2)*'Таблица вводных'!$G$7)</f>
        <v>0</v>
      </c>
      <c r="H1702" s="43">
        <f>'Исходник сравнение Дубай'!$H1594/2</f>
        <v>0</v>
      </c>
      <c r="I1702" s="42">
        <f>'Исходник сравнение Дубай'!$I1594/2-(('Исходник сравнение Дубай'!$I1594/2)*'Таблица вводных'!$G$9)</f>
        <v>0</v>
      </c>
      <c r="J1702" s="13" t="s">
        <v>204</v>
      </c>
    </row>
    <row r="1703" spans="1:10" ht="13.2" customHeight="1">
      <c r="A1703" s="140"/>
      <c r="B1703" s="5">
        <v>45454</v>
      </c>
      <c r="C1703" s="42">
        <f>('Исходник сравнение Дубай'!$C1595/2)-(('Исходник сравнение Дубай'!$C1595/2)*'Таблица вводных'!$G$3)</f>
        <v>0</v>
      </c>
      <c r="D1703" s="42">
        <f>('Исходник сравнение Дубай'!$D1595/2+'Таблица вводных'!$F$4)-('Исходник сравнение Дубай'!$D1595/2*'Таблица вводных'!$G$4)</f>
        <v>7</v>
      </c>
      <c r="E1703" s="42">
        <f>('Исходник сравнение Дубай'!$E1595/2)-(('Исходник сравнение Дубай'!$E1595/2-'Таблица вводных'!$F$5)*'Таблица вводных'!$G$5)</f>
        <v>0.82499999999999996</v>
      </c>
      <c r="F1703" s="42">
        <f>('Исходник сравнение Дубай'!$F1595/2+'Таблица вводных'!$F$6)-(('Исходник сравнение Дубай'!$F1595/2+'Таблица вводных'!$F$6)*'Таблица вводных'!$G$6)</f>
        <v>21.6</v>
      </c>
      <c r="G1703" s="42">
        <f>('Исходник сравнение Дубай'!$G1595/2)-(('Исходник сравнение Дубай'!$G1595/2)*'Таблица вводных'!$G$7)</f>
        <v>0</v>
      </c>
      <c r="H1703" s="43">
        <f>'Исходник сравнение Дубай'!$H1595/2</f>
        <v>0</v>
      </c>
      <c r="I1703" s="42">
        <f>'Исходник сравнение Дубай'!$I1595/2-(('Исходник сравнение Дубай'!$I1595/2)*'Таблица вводных'!$G$9)</f>
        <v>0</v>
      </c>
      <c r="J1703" s="13" t="s">
        <v>204</v>
      </c>
    </row>
    <row r="1704" spans="1:10" ht="13.2" customHeight="1">
      <c r="A1704" s="140"/>
      <c r="B1704" s="5"/>
      <c r="C1704" s="42">
        <f>('Исходник сравнение Дубай'!$C1596/2)-(('Исходник сравнение Дубай'!$C1596/2)*'Таблица вводных'!$G$3)</f>
        <v>0</v>
      </c>
      <c r="D1704" s="42">
        <f>('Исходник сравнение Дубай'!$D1596/2+'Таблица вводных'!$F$4)-('Исходник сравнение Дубай'!$D1596/2*'Таблица вводных'!$G$4)</f>
        <v>7</v>
      </c>
      <c r="E1704" s="42">
        <f>('Исходник сравнение Дубай'!$E1596/2)-(('Исходник сравнение Дубай'!$E1596/2-'Таблица вводных'!$F$5)*'Таблица вводных'!$G$5)</f>
        <v>0.82499999999999996</v>
      </c>
      <c r="F1704" s="42">
        <f>('Исходник сравнение Дубай'!$F1596/2+'Таблица вводных'!$F$6)-(('Исходник сравнение Дубай'!$F1596/2+'Таблица вводных'!$F$6)*'Таблица вводных'!$G$6)</f>
        <v>21.6</v>
      </c>
      <c r="G1704" s="42">
        <f>('Исходник сравнение Дубай'!$G1596/2)-(('Исходник сравнение Дубай'!$G1596/2)*'Таблица вводных'!$G$7)</f>
        <v>0</v>
      </c>
      <c r="H1704" s="43">
        <f>'Исходник сравнение Дубай'!$H1596/2</f>
        <v>0</v>
      </c>
      <c r="I1704" s="42">
        <f>'Исходник сравнение Дубай'!$I1596/2-(('Исходник сравнение Дубай'!$I1596/2)*'Таблица вводных'!$G$9)</f>
        <v>0</v>
      </c>
      <c r="J1704" s="13" t="s">
        <v>204</v>
      </c>
    </row>
    <row r="1705" spans="1:10" ht="13.2" customHeight="1">
      <c r="A1705" s="140"/>
      <c r="B1705" s="5"/>
      <c r="C1705" s="42">
        <f>('Исходник сравнение Дубай'!$C1597/2)-(('Исходник сравнение Дубай'!$C1597/2)*'Таблица вводных'!$G$3)</f>
        <v>0</v>
      </c>
      <c r="D1705" s="42">
        <f>('Исходник сравнение Дубай'!$D1597/2+'Таблица вводных'!$F$4)-('Исходник сравнение Дубай'!$D1597/2*'Таблица вводных'!$G$4)</f>
        <v>7</v>
      </c>
      <c r="E1705" s="42">
        <f>('Исходник сравнение Дубай'!$E1597/2)-(('Исходник сравнение Дубай'!$E1597/2-'Таблица вводных'!$F$5)*'Таблица вводных'!$G$5)</f>
        <v>0.82499999999999996</v>
      </c>
      <c r="F1705" s="42">
        <f>('Исходник сравнение Дубай'!$F1597/2+'Таблица вводных'!$F$6)-(('Исходник сравнение Дубай'!$F1597/2+'Таблица вводных'!$F$6)*'Таблица вводных'!$G$6)</f>
        <v>21.6</v>
      </c>
      <c r="G1705" s="42">
        <f>('Исходник сравнение Дубай'!$G1597/2)-(('Исходник сравнение Дубай'!$G1597/2)*'Таблица вводных'!$G$7)</f>
        <v>0</v>
      </c>
      <c r="H1705" s="43">
        <f>'Исходник сравнение Дубай'!$H1597/2</f>
        <v>0</v>
      </c>
      <c r="I1705" s="42">
        <f>'Исходник сравнение Дубай'!$I1597/2-(('Исходник сравнение Дубай'!$I1597/2)*'Таблица вводных'!$G$9)</f>
        <v>0</v>
      </c>
      <c r="J1705" s="13" t="s">
        <v>204</v>
      </c>
    </row>
    <row r="1706" spans="1:10" ht="13.2" customHeight="1">
      <c r="A1706" s="140"/>
      <c r="B1706" s="5"/>
      <c r="C1706" s="42">
        <f>('Исходник сравнение Дубай'!$C1598/2)-(('Исходник сравнение Дубай'!$C1598/2)*'Таблица вводных'!$G$3)</f>
        <v>0</v>
      </c>
      <c r="D1706" s="42">
        <f>('Исходник сравнение Дубай'!$D1598/2+'Таблица вводных'!$F$4)-('Исходник сравнение Дубай'!$D1598/2*'Таблица вводных'!$G$4)</f>
        <v>7</v>
      </c>
      <c r="E1706" s="42">
        <f>('Исходник сравнение Дубай'!$E1598/2)-(('Исходник сравнение Дубай'!$E1598/2-'Таблица вводных'!$F$5)*'Таблица вводных'!$G$5)</f>
        <v>0.82499999999999996</v>
      </c>
      <c r="F1706" s="42">
        <f>('Исходник сравнение Дубай'!$F1598/2+'Таблица вводных'!$F$6)-(('Исходник сравнение Дубай'!$F1598/2+'Таблица вводных'!$F$6)*'Таблица вводных'!$G$6)</f>
        <v>21.6</v>
      </c>
      <c r="G1706" s="42">
        <f>('Исходник сравнение Дубай'!$G1598/2)-(('Исходник сравнение Дубай'!$G1598/2)*'Таблица вводных'!$G$7)</f>
        <v>0</v>
      </c>
      <c r="H1706" s="43">
        <f>'Исходник сравнение Дубай'!$H1598/2</f>
        <v>0</v>
      </c>
      <c r="I1706" s="42">
        <f>'Исходник сравнение Дубай'!$I1598/2-(('Исходник сравнение Дубай'!$I1598/2)*'Таблица вводных'!$G$9)</f>
        <v>0</v>
      </c>
      <c r="J1706" s="13" t="s">
        <v>204</v>
      </c>
    </row>
    <row r="1707" spans="1:10" ht="13.2" customHeight="1">
      <c r="A1707" s="140"/>
      <c r="B1707" s="5"/>
      <c r="C1707" s="42">
        <f>('Исходник сравнение Дубай'!$C1599/2)-(('Исходник сравнение Дубай'!$C1599/2)*'Таблица вводных'!$G$3)</f>
        <v>0</v>
      </c>
      <c r="D1707" s="42">
        <f>('Исходник сравнение Дубай'!$D1599/2+'Таблица вводных'!$F$4)-('Исходник сравнение Дубай'!$D1599/2*'Таблица вводных'!$G$4)</f>
        <v>7</v>
      </c>
      <c r="E1707" s="42">
        <f>('Исходник сравнение Дубай'!$E1599/2)-(('Исходник сравнение Дубай'!$E1599/2-'Таблица вводных'!$F$5)*'Таблица вводных'!$G$5)</f>
        <v>0.82499999999999996</v>
      </c>
      <c r="F1707" s="42">
        <f>('Исходник сравнение Дубай'!$F1599/2+'Таблица вводных'!$F$6)-(('Исходник сравнение Дубай'!$F1599/2+'Таблица вводных'!$F$6)*'Таблица вводных'!$G$6)</f>
        <v>21.6</v>
      </c>
      <c r="G1707" s="42">
        <f>('Исходник сравнение Дубай'!$G1599/2)-(('Исходник сравнение Дубай'!$G1599/2)*'Таблица вводных'!$G$7)</f>
        <v>0</v>
      </c>
      <c r="H1707" s="43">
        <f>'Исходник сравнение Дубай'!$H1599/2</f>
        <v>0</v>
      </c>
      <c r="I1707" s="42">
        <f>'Исходник сравнение Дубай'!$I1599/2-(('Исходник сравнение Дубай'!$I1599/2)*'Таблица вводных'!$G$9)</f>
        <v>0</v>
      </c>
      <c r="J1707" s="13" t="s">
        <v>204</v>
      </c>
    </row>
    <row r="1708" spans="1:10" ht="13.2" customHeight="1">
      <c r="A1708" s="140"/>
      <c r="B1708" s="5"/>
      <c r="C1708" s="42">
        <f>('Исходник сравнение Дубай'!$C1600/2)-(('Исходник сравнение Дубай'!$C1600/2)*'Таблица вводных'!$G$3)</f>
        <v>0</v>
      </c>
      <c r="D1708" s="42">
        <f>('Исходник сравнение Дубай'!$D1600/2+'Таблица вводных'!$F$4)-('Исходник сравнение Дубай'!$D1600/2*'Таблица вводных'!$G$4)</f>
        <v>7</v>
      </c>
      <c r="E1708" s="42">
        <f>('Исходник сравнение Дубай'!$E1600/2)-(('Исходник сравнение Дубай'!$E1600/2-'Таблица вводных'!$F$5)*'Таблица вводных'!$G$5)</f>
        <v>0.82499999999999996</v>
      </c>
      <c r="F1708" s="42">
        <f>('Исходник сравнение Дубай'!$F1600/2+'Таблица вводных'!$F$6)-(('Исходник сравнение Дубай'!$F1600/2+'Таблица вводных'!$F$6)*'Таблица вводных'!$G$6)</f>
        <v>21.6</v>
      </c>
      <c r="G1708" s="42">
        <f>('Исходник сравнение Дубай'!$G1600/2)-(('Исходник сравнение Дубай'!$G1600/2)*'Таблица вводных'!$G$7)</f>
        <v>0</v>
      </c>
      <c r="H1708" s="43">
        <f>'Исходник сравнение Дубай'!$H1600/2</f>
        <v>0</v>
      </c>
      <c r="I1708" s="42">
        <f>'Исходник сравнение Дубай'!$I1600/2-(('Исходник сравнение Дубай'!$I1600/2)*'Таблица вводных'!$G$9)</f>
        <v>0</v>
      </c>
      <c r="J1708" s="13" t="s">
        <v>204</v>
      </c>
    </row>
    <row r="1709" spans="1:10" ht="13.2" customHeight="1">
      <c r="A1709" s="140"/>
      <c r="B1709" s="5"/>
      <c r="C1709" s="42">
        <f>('Исходник сравнение Дубай'!$C1601/2)-(('Исходник сравнение Дубай'!$C1601/2)*'Таблица вводных'!$G$3)</f>
        <v>0</v>
      </c>
      <c r="D1709" s="42">
        <f>('Исходник сравнение Дубай'!$D1601/2+'Таблица вводных'!$F$4)-('Исходник сравнение Дубай'!$D1601/2*'Таблица вводных'!$G$4)</f>
        <v>7</v>
      </c>
      <c r="E1709" s="42">
        <f>('Исходник сравнение Дубай'!$E1601/2)-(('Исходник сравнение Дубай'!$E1601/2-'Таблица вводных'!$F$5)*'Таблица вводных'!$G$5)</f>
        <v>0.82499999999999996</v>
      </c>
      <c r="F1709" s="42">
        <f>('Исходник сравнение Дубай'!$F1601/2+'Таблица вводных'!$F$6)-(('Исходник сравнение Дубай'!$F1601/2+'Таблица вводных'!$F$6)*'Таблица вводных'!$G$6)</f>
        <v>21.6</v>
      </c>
      <c r="G1709" s="42">
        <f>('Исходник сравнение Дубай'!$G1601/2)-(('Исходник сравнение Дубай'!$G1601/2)*'Таблица вводных'!$G$7)</f>
        <v>0</v>
      </c>
      <c r="H1709" s="43">
        <f>'Исходник сравнение Дубай'!$H1601/2</f>
        <v>0</v>
      </c>
      <c r="I1709" s="42">
        <f>'Исходник сравнение Дубай'!$I1601/2-(('Исходник сравнение Дубай'!$I1601/2)*'Таблица вводных'!$G$9)</f>
        <v>0</v>
      </c>
      <c r="J1709" s="13" t="s">
        <v>204</v>
      </c>
    </row>
    <row r="1710" spans="1:10" ht="13.2" customHeight="1">
      <c r="A1710" s="140"/>
      <c r="B1710" s="5"/>
      <c r="C1710" s="42">
        <f>('Исходник сравнение Дубай'!$C1602/2)-(('Исходник сравнение Дубай'!$C1602/2)*'Таблица вводных'!$G$3)</f>
        <v>0</v>
      </c>
      <c r="D1710" s="42">
        <f>('Исходник сравнение Дубай'!$D1602/2+'Таблица вводных'!$F$4)-('Исходник сравнение Дубай'!$D1602/2*'Таблица вводных'!$G$4)</f>
        <v>7</v>
      </c>
      <c r="E1710" s="42">
        <f>('Исходник сравнение Дубай'!$E1602/2)-(('Исходник сравнение Дубай'!$E1602/2-'Таблица вводных'!$F$5)*'Таблица вводных'!$G$5)</f>
        <v>0.82499999999999996</v>
      </c>
      <c r="F1710" s="42">
        <f>('Исходник сравнение Дубай'!$F1602/2+'Таблица вводных'!$F$6)-(('Исходник сравнение Дубай'!$F1602/2+'Таблица вводных'!$F$6)*'Таблица вводных'!$G$6)</f>
        <v>21.6</v>
      </c>
      <c r="G1710" s="42">
        <f>('Исходник сравнение Дубай'!$G1602/2)-(('Исходник сравнение Дубай'!$G1602/2)*'Таблица вводных'!$G$7)</f>
        <v>0</v>
      </c>
      <c r="H1710" s="43">
        <f>'Исходник сравнение Дубай'!$H1602/2</f>
        <v>0</v>
      </c>
      <c r="I1710" s="42">
        <f>'Исходник сравнение Дубай'!$I1602/2-(('Исходник сравнение Дубай'!$I1602/2)*'Таблица вводных'!$G$9)</f>
        <v>0</v>
      </c>
      <c r="J1710" s="13" t="s">
        <v>204</v>
      </c>
    </row>
    <row r="1711" spans="1:10" ht="13.2" customHeight="1">
      <c r="A1711" s="141"/>
      <c r="B1711" s="18"/>
      <c r="C1711" s="44">
        <f>('Исходник сравнение Дубай'!$C1603/2)-(('Исходник сравнение Дубай'!$C1603/2)*'Таблица вводных'!$G$3)</f>
        <v>0</v>
      </c>
      <c r="D1711" s="44">
        <f>('Исходник сравнение Дубай'!$D1603/2+'Таблица вводных'!$F$4)-('Исходник сравнение Дубай'!$D1603/2*'Таблица вводных'!$G$4)</f>
        <v>7</v>
      </c>
      <c r="E1711" s="44">
        <f>('Исходник сравнение Дубай'!$E1603/2)-(('Исходник сравнение Дубай'!$E1603/2-'Таблица вводных'!$F$5)*'Таблица вводных'!$G$5)</f>
        <v>0.82499999999999996</v>
      </c>
      <c r="F1711" s="44">
        <f>('Исходник сравнение Дубай'!$F1603/2+'Таблица вводных'!$F$6)-(('Исходник сравнение Дубай'!$F1603/2+'Таблица вводных'!$F$6)*'Таблица вводных'!$G$6)</f>
        <v>21.6</v>
      </c>
      <c r="G1711" s="44">
        <f>('Исходник сравнение Дубай'!$G1603/2)-(('Исходник сравнение Дубай'!$G1603/2)*'Таблица вводных'!$G$7)</f>
        <v>0</v>
      </c>
      <c r="H1711" s="45">
        <f>'Исходник сравнение Дубай'!$H1603/2</f>
        <v>0</v>
      </c>
      <c r="I1711" s="44">
        <f>'Исходник сравнение Дубай'!$I1603/2-(('Исходник сравнение Дубай'!$I1603/2)*'Таблица вводных'!$G$9)</f>
        <v>0</v>
      </c>
      <c r="J1711" s="22" t="s">
        <v>204</v>
      </c>
    </row>
    <row r="1712" spans="1:10" ht="13.2" customHeight="1">
      <c r="A1712" s="144" t="s">
        <v>302</v>
      </c>
      <c r="B1712" s="5">
        <v>45423</v>
      </c>
      <c r="C1712" s="40">
        <f>('Исходник сравнение Дубай'!$C1604/2)-(('Исходник сравнение Дубай'!$C1604/2)*'Таблица вводных'!$G$3)</f>
        <v>0</v>
      </c>
      <c r="D1712" s="40">
        <f>('Исходник сравнение Дубай'!$D1604/2+'Таблица вводных'!$F$4)-('Исходник сравнение Дубай'!$D1604/2*'Таблица вводных'!$G$4)</f>
        <v>7</v>
      </c>
      <c r="E1712" s="40">
        <f>('Исходник сравнение Дубай'!$E1604/2)-(('Исходник сравнение Дубай'!$E1604/2-'Таблица вводных'!$F$5)*'Таблица вводных'!$G$5)</f>
        <v>0.82499999999999996</v>
      </c>
      <c r="F1712" s="40">
        <f>('Исходник сравнение Дубай'!$F1604/2+'Таблица вводных'!$F$6)-(('Исходник сравнение Дубай'!$F1604/2+'Таблица вводных'!$F$6)*'Таблица вводных'!$G$6)</f>
        <v>21.6</v>
      </c>
      <c r="G1712" s="40">
        <f>('Исходник сравнение Дубай'!$G1604/2)-(('Исходник сравнение Дубай'!$G1604/2)*'Таблица вводных'!$G$7)</f>
        <v>0</v>
      </c>
      <c r="H1712" s="41">
        <f>'Исходник сравнение Дубай'!$H1604/2</f>
        <v>0</v>
      </c>
      <c r="I1712" s="40">
        <f>'Исходник сравнение Дубай'!$I1604/2-(('Исходник сравнение Дубай'!$I1604/2)*'Таблица вводных'!$G$9)</f>
        <v>0</v>
      </c>
      <c r="J1712" s="10" t="s">
        <v>303</v>
      </c>
    </row>
    <row r="1713" spans="1:10" ht="13.2" customHeight="1">
      <c r="A1713" s="140"/>
      <c r="B1713" s="5">
        <v>45426</v>
      </c>
      <c r="C1713" s="42">
        <f>('Исходник сравнение Дубай'!$C1605/2)-(('Исходник сравнение Дубай'!$C1605/2)*'Таблица вводных'!$G$3)</f>
        <v>0</v>
      </c>
      <c r="D1713" s="42">
        <f>('Исходник сравнение Дубай'!$D1605/2+'Таблица вводных'!$F$4)-('Исходник сравнение Дубай'!$D1605/2*'Таблица вводных'!$G$4)</f>
        <v>7</v>
      </c>
      <c r="E1713" s="42">
        <f>('Исходник сравнение Дубай'!$E1605/2)-(('Исходник сравнение Дубай'!$E1605/2-'Таблица вводных'!$F$5)*'Таблица вводных'!$G$5)</f>
        <v>0.82499999999999996</v>
      </c>
      <c r="F1713" s="42">
        <f>('Исходник сравнение Дубай'!$F1605/2+'Таблица вводных'!$F$6)-(('Исходник сравнение Дубай'!$F1605/2+'Таблица вводных'!$F$6)*'Таблица вводных'!$G$6)</f>
        <v>21.6</v>
      </c>
      <c r="G1713" s="42">
        <f>('Исходник сравнение Дубай'!$G1605/2)-(('Исходник сравнение Дубай'!$G1605/2)*'Таблица вводных'!$G$7)</f>
        <v>0</v>
      </c>
      <c r="H1713" s="43">
        <f>'Исходник сравнение Дубай'!$H1605/2</f>
        <v>0</v>
      </c>
      <c r="I1713" s="42">
        <f>'Исходник сравнение Дубай'!$I1605/2-(('Исходник сравнение Дубай'!$I1605/2)*'Таблица вводных'!$G$9)</f>
        <v>0</v>
      </c>
      <c r="J1713" s="13" t="s">
        <v>303</v>
      </c>
    </row>
    <row r="1714" spans="1:10" ht="13.2" customHeight="1">
      <c r="A1714" s="140"/>
      <c r="B1714" s="5">
        <v>45430</v>
      </c>
      <c r="C1714" s="42">
        <f>('Исходник сравнение Дубай'!$C1606/2)-(('Исходник сравнение Дубай'!$C1606/2)*'Таблица вводных'!$G$3)</f>
        <v>0</v>
      </c>
      <c r="D1714" s="42">
        <f>('Исходник сравнение Дубай'!$D1606/2+'Таблица вводных'!$F$4)-('Исходник сравнение Дубай'!$D1606/2*'Таблица вводных'!$G$4)</f>
        <v>7</v>
      </c>
      <c r="E1714" s="42">
        <f>('Исходник сравнение Дубай'!$E1606/2)-(('Исходник сравнение Дубай'!$E1606/2-'Таблица вводных'!$F$5)*'Таблица вводных'!$G$5)</f>
        <v>0.82499999999999996</v>
      </c>
      <c r="F1714" s="42">
        <f>('Исходник сравнение Дубай'!$F1606/2+'Таблица вводных'!$F$6)-(('Исходник сравнение Дубай'!$F1606/2+'Таблица вводных'!$F$6)*'Таблица вводных'!$G$6)</f>
        <v>21.6</v>
      </c>
      <c r="G1714" s="42">
        <f>('Исходник сравнение Дубай'!$G1606/2)-(('Исходник сравнение Дубай'!$G1606/2)*'Таблица вводных'!$G$7)</f>
        <v>0</v>
      </c>
      <c r="H1714" s="43">
        <f>'Исходник сравнение Дубай'!$H1606/2</f>
        <v>0</v>
      </c>
      <c r="I1714" s="42">
        <f>'Исходник сравнение Дубай'!$I1606/2-(('Исходник сравнение Дубай'!$I1606/2)*'Таблица вводных'!$G$9)</f>
        <v>0</v>
      </c>
      <c r="J1714" s="13" t="s">
        <v>303</v>
      </c>
    </row>
    <row r="1715" spans="1:10" ht="13.2" customHeight="1">
      <c r="A1715" s="140"/>
      <c r="B1715" s="5">
        <v>45433</v>
      </c>
      <c r="C1715" s="42">
        <f>('Исходник сравнение Дубай'!$C1607/2)-(('Исходник сравнение Дубай'!$C1607/2)*'Таблица вводных'!$G$3)</f>
        <v>0</v>
      </c>
      <c r="D1715" s="42">
        <f>('Исходник сравнение Дубай'!$D1607/2+'Таблица вводных'!$F$4)-('Исходник сравнение Дубай'!$D1607/2*'Таблица вводных'!$G$4)</f>
        <v>7</v>
      </c>
      <c r="E1715" s="42">
        <f>('Исходник сравнение Дубай'!$E1607/2)-(('Исходник сравнение Дубай'!$E1607/2-'Таблица вводных'!$F$5)*'Таблица вводных'!$G$5)</f>
        <v>0.82499999999999996</v>
      </c>
      <c r="F1715" s="42">
        <f>('Исходник сравнение Дубай'!$F1607/2+'Таблица вводных'!$F$6)-(('Исходник сравнение Дубай'!$F1607/2+'Таблица вводных'!$F$6)*'Таблица вводных'!$G$6)</f>
        <v>21.6</v>
      </c>
      <c r="G1715" s="42">
        <f>('Исходник сравнение Дубай'!$G1607/2)-(('Исходник сравнение Дубай'!$G1607/2)*'Таблица вводных'!$G$7)</f>
        <v>0</v>
      </c>
      <c r="H1715" s="43">
        <f>'Исходник сравнение Дубай'!$H1607/2</f>
        <v>0</v>
      </c>
      <c r="I1715" s="42">
        <f>'Исходник сравнение Дубай'!$I1607/2-(('Исходник сравнение Дубай'!$I1607/2)*'Таблица вводных'!$G$9)</f>
        <v>0</v>
      </c>
      <c r="J1715" s="13" t="s">
        <v>303</v>
      </c>
    </row>
    <row r="1716" spans="1:10" ht="13.2" customHeight="1">
      <c r="A1716" s="140"/>
      <c r="B1716" s="5">
        <v>45437</v>
      </c>
      <c r="C1716" s="42">
        <f>('Исходник сравнение Дубай'!$C1608/2)-(('Исходник сравнение Дубай'!$C1608/2)*'Таблица вводных'!$G$3)</f>
        <v>0</v>
      </c>
      <c r="D1716" s="42">
        <f>('Исходник сравнение Дубай'!$D1608/2+'Таблица вводных'!$F$4)-('Исходник сравнение Дубай'!$D1608/2*'Таблица вводных'!$G$4)</f>
        <v>7</v>
      </c>
      <c r="E1716" s="42">
        <f>('Исходник сравнение Дубай'!$E1608/2)-(('Исходник сравнение Дубай'!$E1608/2-'Таблица вводных'!$F$5)*'Таблица вводных'!$G$5)</f>
        <v>0.82499999999999996</v>
      </c>
      <c r="F1716" s="42">
        <f>('Исходник сравнение Дубай'!$F1608/2+'Таблица вводных'!$F$6)-(('Исходник сравнение Дубай'!$F1608/2+'Таблица вводных'!$F$6)*'Таблица вводных'!$G$6)</f>
        <v>21.6</v>
      </c>
      <c r="G1716" s="42">
        <f>('Исходник сравнение Дубай'!$G1608/2)-(('Исходник сравнение Дубай'!$G1608/2)*'Таблица вводных'!$G$7)</f>
        <v>0</v>
      </c>
      <c r="H1716" s="43">
        <f>'Исходник сравнение Дубай'!$H1608/2</f>
        <v>0</v>
      </c>
      <c r="I1716" s="42">
        <f>'Исходник сравнение Дубай'!$I1608/2-(('Исходник сравнение Дубай'!$I1608/2)*'Таблица вводных'!$G$9)</f>
        <v>0</v>
      </c>
      <c r="J1716" s="13" t="s">
        <v>303</v>
      </c>
    </row>
    <row r="1717" spans="1:10" ht="13.2" customHeight="1">
      <c r="A1717" s="140"/>
      <c r="B1717" s="5">
        <v>45440</v>
      </c>
      <c r="C1717" s="42">
        <f>('Исходник сравнение Дубай'!$C1609/2)-(('Исходник сравнение Дубай'!$C1609/2)*'Таблица вводных'!$G$3)</f>
        <v>0</v>
      </c>
      <c r="D1717" s="42">
        <f>('Исходник сравнение Дубай'!$D1609/2+'Таблица вводных'!$F$4)-('Исходник сравнение Дубай'!$D1609/2*'Таблица вводных'!$G$4)</f>
        <v>7</v>
      </c>
      <c r="E1717" s="42">
        <f>('Исходник сравнение Дубай'!$E1609/2)-(('Исходник сравнение Дубай'!$E1609/2-'Таблица вводных'!$F$5)*'Таблица вводных'!$G$5)</f>
        <v>0.82499999999999996</v>
      </c>
      <c r="F1717" s="42">
        <f>('Исходник сравнение Дубай'!$F1609/2+'Таблица вводных'!$F$6)-(('Исходник сравнение Дубай'!$F1609/2+'Таблица вводных'!$F$6)*'Таблица вводных'!$G$6)</f>
        <v>21.6</v>
      </c>
      <c r="G1717" s="42">
        <f>('Исходник сравнение Дубай'!$G1609/2)-(('Исходник сравнение Дубай'!$G1609/2)*'Таблица вводных'!$G$7)</f>
        <v>0</v>
      </c>
      <c r="H1717" s="43">
        <f>'Исходник сравнение Дубай'!$H1609/2</f>
        <v>0</v>
      </c>
      <c r="I1717" s="42">
        <f>'Исходник сравнение Дубай'!$I1609/2-(('Исходник сравнение Дубай'!$I1609/2)*'Таблица вводных'!$G$9)</f>
        <v>0</v>
      </c>
      <c r="J1717" s="13" t="s">
        <v>303</v>
      </c>
    </row>
    <row r="1718" spans="1:10" ht="13.2" customHeight="1">
      <c r="A1718" s="140"/>
      <c r="B1718" s="5">
        <v>45444</v>
      </c>
      <c r="C1718" s="42">
        <f>('Исходник сравнение Дубай'!$C1610/2)-(('Исходник сравнение Дубай'!$C1610/2)*'Таблица вводных'!$G$3)</f>
        <v>0</v>
      </c>
      <c r="D1718" s="42">
        <f>('Исходник сравнение Дубай'!$D1610/2+'Таблица вводных'!$F$4)-('Исходник сравнение Дубай'!$D1610/2*'Таблица вводных'!$G$4)</f>
        <v>7</v>
      </c>
      <c r="E1718" s="42">
        <f>('Исходник сравнение Дубай'!$E1610/2)-(('Исходник сравнение Дубай'!$E1610/2-'Таблица вводных'!$F$5)*'Таблица вводных'!$G$5)</f>
        <v>0.82499999999999996</v>
      </c>
      <c r="F1718" s="42">
        <f>('Исходник сравнение Дубай'!$F1610/2+'Таблица вводных'!$F$6)-(('Исходник сравнение Дубай'!$F1610/2+'Таблица вводных'!$F$6)*'Таблица вводных'!$G$6)</f>
        <v>21.6</v>
      </c>
      <c r="G1718" s="42">
        <f>('Исходник сравнение Дубай'!$G1610/2)-(('Исходник сравнение Дубай'!$G1610/2)*'Таблица вводных'!$G$7)</f>
        <v>0</v>
      </c>
      <c r="H1718" s="43">
        <f>'Исходник сравнение Дубай'!$H1610/2</f>
        <v>0</v>
      </c>
      <c r="I1718" s="42">
        <f>'Исходник сравнение Дубай'!$I1610/2-(('Исходник сравнение Дубай'!$I1610/2)*'Таблица вводных'!$G$9)</f>
        <v>0</v>
      </c>
      <c r="J1718" s="13" t="s">
        <v>303</v>
      </c>
    </row>
    <row r="1719" spans="1:10" ht="13.2" customHeight="1">
      <c r="A1719" s="140"/>
      <c r="B1719" s="5">
        <v>45447</v>
      </c>
      <c r="C1719" s="42">
        <f>('Исходник сравнение Дубай'!$C1611/2)-(('Исходник сравнение Дубай'!$C1611/2)*'Таблица вводных'!$G$3)</f>
        <v>0</v>
      </c>
      <c r="D1719" s="42">
        <f>('Исходник сравнение Дубай'!$D1611/2+'Таблица вводных'!$F$4)-('Исходник сравнение Дубай'!$D1611/2*'Таблица вводных'!$G$4)</f>
        <v>7</v>
      </c>
      <c r="E1719" s="42">
        <f>('Исходник сравнение Дубай'!$E1611/2)-(('Исходник сравнение Дубай'!$E1611/2-'Таблица вводных'!$F$5)*'Таблица вводных'!$G$5)</f>
        <v>0.82499999999999996</v>
      </c>
      <c r="F1719" s="42">
        <f>('Исходник сравнение Дубай'!$F1611/2+'Таблица вводных'!$F$6)-(('Исходник сравнение Дубай'!$F1611/2+'Таблица вводных'!$F$6)*'Таблица вводных'!$G$6)</f>
        <v>21.6</v>
      </c>
      <c r="G1719" s="42">
        <f>('Исходник сравнение Дубай'!$G1611/2)-(('Исходник сравнение Дубай'!$G1611/2)*'Таблица вводных'!$G$7)</f>
        <v>0</v>
      </c>
      <c r="H1719" s="43">
        <f>'Исходник сравнение Дубай'!$H1611/2</f>
        <v>0</v>
      </c>
      <c r="I1719" s="42">
        <f>'Исходник сравнение Дубай'!$I1611/2-(('Исходник сравнение Дубай'!$I1611/2)*'Таблица вводных'!$G$9)</f>
        <v>0</v>
      </c>
      <c r="J1719" s="13" t="s">
        <v>303</v>
      </c>
    </row>
    <row r="1720" spans="1:10" ht="13.2" customHeight="1">
      <c r="A1720" s="140"/>
      <c r="B1720" s="5">
        <v>45451</v>
      </c>
      <c r="C1720" s="42">
        <f>('Исходник сравнение Дубай'!$C1612/2)-(('Исходник сравнение Дубай'!$C1612/2)*'Таблица вводных'!$G$3)</f>
        <v>0</v>
      </c>
      <c r="D1720" s="42">
        <f>('Исходник сравнение Дубай'!$D1612/2+'Таблица вводных'!$F$4)-('Исходник сравнение Дубай'!$D1612/2*'Таблица вводных'!$G$4)</f>
        <v>7</v>
      </c>
      <c r="E1720" s="42">
        <f>('Исходник сравнение Дубай'!$E1612/2)-(('Исходник сравнение Дубай'!$E1612/2-'Таблица вводных'!$F$5)*'Таблица вводных'!$G$5)</f>
        <v>0.82499999999999996</v>
      </c>
      <c r="F1720" s="42">
        <f>('Исходник сравнение Дубай'!$F1612/2+'Таблица вводных'!$F$6)-(('Исходник сравнение Дубай'!$F1612/2+'Таблица вводных'!$F$6)*'Таблица вводных'!$G$6)</f>
        <v>21.6</v>
      </c>
      <c r="G1720" s="42">
        <f>('Исходник сравнение Дубай'!$G1612/2)-(('Исходник сравнение Дубай'!$G1612/2)*'Таблица вводных'!$G$7)</f>
        <v>0</v>
      </c>
      <c r="H1720" s="43">
        <f>'Исходник сравнение Дубай'!$H1612/2</f>
        <v>0</v>
      </c>
      <c r="I1720" s="42">
        <f>'Исходник сравнение Дубай'!$I1612/2-(('Исходник сравнение Дубай'!$I1612/2)*'Таблица вводных'!$G$9)</f>
        <v>0</v>
      </c>
      <c r="J1720" s="13" t="s">
        <v>303</v>
      </c>
    </row>
    <row r="1721" spans="1:10" ht="13.2" customHeight="1">
      <c r="A1721" s="140"/>
      <c r="B1721" s="5">
        <v>45454</v>
      </c>
      <c r="C1721" s="42">
        <f>('Исходник сравнение Дубай'!$C1613/2)-(('Исходник сравнение Дубай'!$C1613/2)*'Таблица вводных'!$G$3)</f>
        <v>0</v>
      </c>
      <c r="D1721" s="42">
        <f>('Исходник сравнение Дубай'!$D1613/2+'Таблица вводных'!$F$4)-('Исходник сравнение Дубай'!$D1613/2*'Таблица вводных'!$G$4)</f>
        <v>7</v>
      </c>
      <c r="E1721" s="42">
        <f>('Исходник сравнение Дубай'!$E1613/2)-(('Исходник сравнение Дубай'!$E1613/2-'Таблица вводных'!$F$5)*'Таблица вводных'!$G$5)</f>
        <v>0.82499999999999996</v>
      </c>
      <c r="F1721" s="42">
        <f>('Исходник сравнение Дубай'!$F1613/2+'Таблица вводных'!$F$6)-(('Исходник сравнение Дубай'!$F1613/2+'Таблица вводных'!$F$6)*'Таблица вводных'!$G$6)</f>
        <v>21.6</v>
      </c>
      <c r="G1721" s="42">
        <f>('Исходник сравнение Дубай'!$G1613/2)-(('Исходник сравнение Дубай'!$G1613/2)*'Таблица вводных'!$G$7)</f>
        <v>0</v>
      </c>
      <c r="H1721" s="43">
        <f>'Исходник сравнение Дубай'!$H1613/2</f>
        <v>0</v>
      </c>
      <c r="I1721" s="42">
        <f>'Исходник сравнение Дубай'!$I1613/2-(('Исходник сравнение Дубай'!$I1613/2)*'Таблица вводных'!$G$9)</f>
        <v>0</v>
      </c>
      <c r="J1721" s="13" t="s">
        <v>303</v>
      </c>
    </row>
    <row r="1722" spans="1:10" ht="13.2" customHeight="1">
      <c r="A1722" s="140"/>
      <c r="B1722" s="5"/>
      <c r="C1722" s="42">
        <f>('Исходник сравнение Дубай'!$C1614/2)-(('Исходник сравнение Дубай'!$C1614/2)*'Таблица вводных'!$G$3)</f>
        <v>0</v>
      </c>
      <c r="D1722" s="42">
        <f>('Исходник сравнение Дубай'!$D1614/2+'Таблица вводных'!$F$4)-('Исходник сравнение Дубай'!$D1614/2*'Таблица вводных'!$G$4)</f>
        <v>7</v>
      </c>
      <c r="E1722" s="42">
        <f>('Исходник сравнение Дубай'!$E1614/2)-(('Исходник сравнение Дубай'!$E1614/2-'Таблица вводных'!$F$5)*'Таблица вводных'!$G$5)</f>
        <v>0.82499999999999996</v>
      </c>
      <c r="F1722" s="42">
        <f>('Исходник сравнение Дубай'!$F1614/2+'Таблица вводных'!$F$6)-(('Исходник сравнение Дубай'!$F1614/2+'Таблица вводных'!$F$6)*'Таблица вводных'!$G$6)</f>
        <v>21.6</v>
      </c>
      <c r="G1722" s="42">
        <f>('Исходник сравнение Дубай'!$G1614/2)-(('Исходник сравнение Дубай'!$G1614/2)*'Таблица вводных'!$G$7)</f>
        <v>0</v>
      </c>
      <c r="H1722" s="43">
        <f>'Исходник сравнение Дубай'!$H1614/2</f>
        <v>0</v>
      </c>
      <c r="I1722" s="42">
        <f>'Исходник сравнение Дубай'!$I1614/2-(('Исходник сравнение Дубай'!$I1614/2)*'Таблица вводных'!$G$9)</f>
        <v>0</v>
      </c>
      <c r="J1722" s="13" t="s">
        <v>303</v>
      </c>
    </row>
    <row r="1723" spans="1:10" ht="13.2" customHeight="1">
      <c r="A1723" s="140"/>
      <c r="B1723" s="5"/>
      <c r="C1723" s="42">
        <f>('Исходник сравнение Дубай'!$C1615/2)-(('Исходник сравнение Дубай'!$C1615/2)*'Таблица вводных'!$G$3)</f>
        <v>0</v>
      </c>
      <c r="D1723" s="42">
        <f>('Исходник сравнение Дубай'!$D1615/2+'Таблица вводных'!$F$4)-('Исходник сравнение Дубай'!$D1615/2*'Таблица вводных'!$G$4)</f>
        <v>7</v>
      </c>
      <c r="E1723" s="42">
        <f>('Исходник сравнение Дубай'!$E1615/2)-(('Исходник сравнение Дубай'!$E1615/2-'Таблица вводных'!$F$5)*'Таблица вводных'!$G$5)</f>
        <v>0.82499999999999996</v>
      </c>
      <c r="F1723" s="42">
        <f>('Исходник сравнение Дубай'!$F1615/2+'Таблица вводных'!$F$6)-(('Исходник сравнение Дубай'!$F1615/2+'Таблица вводных'!$F$6)*'Таблица вводных'!$G$6)</f>
        <v>21.6</v>
      </c>
      <c r="G1723" s="42">
        <f>('Исходник сравнение Дубай'!$G1615/2)-(('Исходник сравнение Дубай'!$G1615/2)*'Таблица вводных'!$G$7)</f>
        <v>0</v>
      </c>
      <c r="H1723" s="43">
        <f>'Исходник сравнение Дубай'!$H1615/2</f>
        <v>0</v>
      </c>
      <c r="I1723" s="42">
        <f>'Исходник сравнение Дубай'!$I1615/2-(('Исходник сравнение Дубай'!$I1615/2)*'Таблица вводных'!$G$9)</f>
        <v>0</v>
      </c>
      <c r="J1723" s="13" t="s">
        <v>303</v>
      </c>
    </row>
    <row r="1724" spans="1:10" ht="13.2" customHeight="1">
      <c r="A1724" s="140"/>
      <c r="B1724" s="5"/>
      <c r="C1724" s="42">
        <f>('Исходник сравнение Дубай'!$C1616/2)-(('Исходник сравнение Дубай'!$C1616/2)*'Таблица вводных'!$G$3)</f>
        <v>0</v>
      </c>
      <c r="D1724" s="42">
        <f>('Исходник сравнение Дубай'!$D1616/2+'Таблица вводных'!$F$4)-('Исходник сравнение Дубай'!$D1616/2*'Таблица вводных'!$G$4)</f>
        <v>7</v>
      </c>
      <c r="E1724" s="42">
        <f>('Исходник сравнение Дубай'!$E1616/2)-(('Исходник сравнение Дубай'!$E1616/2-'Таблица вводных'!$F$5)*'Таблица вводных'!$G$5)</f>
        <v>0.82499999999999996</v>
      </c>
      <c r="F1724" s="42">
        <f>('Исходник сравнение Дубай'!$F1616/2+'Таблица вводных'!$F$6)-(('Исходник сравнение Дубай'!$F1616/2+'Таблица вводных'!$F$6)*'Таблица вводных'!$G$6)</f>
        <v>21.6</v>
      </c>
      <c r="G1724" s="42">
        <f>('Исходник сравнение Дубай'!$G1616/2)-(('Исходник сравнение Дубай'!$G1616/2)*'Таблица вводных'!$G$7)</f>
        <v>0</v>
      </c>
      <c r="H1724" s="43">
        <f>'Исходник сравнение Дубай'!$H1616/2</f>
        <v>0</v>
      </c>
      <c r="I1724" s="42">
        <f>'Исходник сравнение Дубай'!$I1616/2-(('Исходник сравнение Дубай'!$I1616/2)*'Таблица вводных'!$G$9)</f>
        <v>0</v>
      </c>
      <c r="J1724" s="13" t="s">
        <v>303</v>
      </c>
    </row>
    <row r="1725" spans="1:10" ht="13.2" customHeight="1">
      <c r="A1725" s="140"/>
      <c r="B1725" s="5"/>
      <c r="C1725" s="42">
        <f>('Исходник сравнение Дубай'!$C1617/2)-(('Исходник сравнение Дубай'!$C1617/2)*'Таблица вводных'!$G$3)</f>
        <v>0</v>
      </c>
      <c r="D1725" s="42">
        <f>('Исходник сравнение Дубай'!$D1617/2+'Таблица вводных'!$F$4)-('Исходник сравнение Дубай'!$D1617/2*'Таблица вводных'!$G$4)</f>
        <v>7</v>
      </c>
      <c r="E1725" s="42">
        <f>('Исходник сравнение Дубай'!$E1617/2)-(('Исходник сравнение Дубай'!$E1617/2-'Таблица вводных'!$F$5)*'Таблица вводных'!$G$5)</f>
        <v>0.82499999999999996</v>
      </c>
      <c r="F1725" s="42">
        <f>('Исходник сравнение Дубай'!$F1617/2+'Таблица вводных'!$F$6)-(('Исходник сравнение Дубай'!$F1617/2+'Таблица вводных'!$F$6)*'Таблица вводных'!$G$6)</f>
        <v>21.6</v>
      </c>
      <c r="G1725" s="42">
        <f>('Исходник сравнение Дубай'!$G1617/2)-(('Исходник сравнение Дубай'!$G1617/2)*'Таблица вводных'!$G$7)</f>
        <v>0</v>
      </c>
      <c r="H1725" s="43">
        <f>'Исходник сравнение Дубай'!$H1617/2</f>
        <v>0</v>
      </c>
      <c r="I1725" s="42">
        <f>'Исходник сравнение Дубай'!$I1617/2-(('Исходник сравнение Дубай'!$I1617/2)*'Таблица вводных'!$G$9)</f>
        <v>0</v>
      </c>
      <c r="J1725" s="13" t="s">
        <v>303</v>
      </c>
    </row>
    <row r="1726" spans="1:10" ht="13.2" customHeight="1">
      <c r="A1726" s="140"/>
      <c r="B1726" s="5"/>
      <c r="C1726" s="42">
        <f>('Исходник сравнение Дубай'!$C1618/2)-(('Исходник сравнение Дубай'!$C1618/2)*'Таблица вводных'!$G$3)</f>
        <v>0</v>
      </c>
      <c r="D1726" s="42">
        <f>('Исходник сравнение Дубай'!$D1618/2+'Таблица вводных'!$F$4)-('Исходник сравнение Дубай'!$D1618/2*'Таблица вводных'!$G$4)</f>
        <v>7</v>
      </c>
      <c r="E1726" s="42">
        <f>('Исходник сравнение Дубай'!$E1618/2)-(('Исходник сравнение Дубай'!$E1618/2-'Таблица вводных'!$F$5)*'Таблица вводных'!$G$5)</f>
        <v>0.82499999999999996</v>
      </c>
      <c r="F1726" s="42">
        <f>('Исходник сравнение Дубай'!$F1618/2+'Таблица вводных'!$F$6)-(('Исходник сравнение Дубай'!$F1618/2+'Таблица вводных'!$F$6)*'Таблица вводных'!$G$6)</f>
        <v>21.6</v>
      </c>
      <c r="G1726" s="42">
        <f>('Исходник сравнение Дубай'!$G1618/2)-(('Исходник сравнение Дубай'!$G1618/2)*'Таблица вводных'!$G$7)</f>
        <v>0</v>
      </c>
      <c r="H1726" s="43">
        <f>'Исходник сравнение Дубай'!$H1618/2</f>
        <v>0</v>
      </c>
      <c r="I1726" s="42">
        <f>'Исходник сравнение Дубай'!$I1618/2-(('Исходник сравнение Дубай'!$I1618/2)*'Таблица вводных'!$G$9)</f>
        <v>0</v>
      </c>
      <c r="J1726" s="13" t="s">
        <v>303</v>
      </c>
    </row>
    <row r="1727" spans="1:10" ht="13.2" customHeight="1">
      <c r="A1727" s="140"/>
      <c r="B1727" s="5"/>
      <c r="C1727" s="42">
        <f>('Исходник сравнение Дубай'!$C1619/2)-(('Исходник сравнение Дубай'!$C1619/2)*'Таблица вводных'!$G$3)</f>
        <v>0</v>
      </c>
      <c r="D1727" s="42">
        <f>('Исходник сравнение Дубай'!$D1619/2+'Таблица вводных'!$F$4)-('Исходник сравнение Дубай'!$D1619/2*'Таблица вводных'!$G$4)</f>
        <v>7</v>
      </c>
      <c r="E1727" s="42">
        <f>('Исходник сравнение Дубай'!$E1619/2)-(('Исходник сравнение Дубай'!$E1619/2-'Таблица вводных'!$F$5)*'Таблица вводных'!$G$5)</f>
        <v>0.82499999999999996</v>
      </c>
      <c r="F1727" s="42">
        <f>('Исходник сравнение Дубай'!$F1619/2+'Таблица вводных'!$F$6)-(('Исходник сравнение Дубай'!$F1619/2+'Таблица вводных'!$F$6)*'Таблица вводных'!$G$6)</f>
        <v>21.6</v>
      </c>
      <c r="G1727" s="42">
        <f>('Исходник сравнение Дубай'!$G1619/2)-(('Исходник сравнение Дубай'!$G1619/2)*'Таблица вводных'!$G$7)</f>
        <v>0</v>
      </c>
      <c r="H1727" s="43">
        <f>'Исходник сравнение Дубай'!$H1619/2</f>
        <v>0</v>
      </c>
      <c r="I1727" s="42">
        <f>'Исходник сравнение Дубай'!$I1619/2-(('Исходник сравнение Дубай'!$I1619/2)*'Таблица вводных'!$G$9)</f>
        <v>0</v>
      </c>
      <c r="J1727" s="13" t="s">
        <v>303</v>
      </c>
    </row>
    <row r="1728" spans="1:10" ht="13.2" customHeight="1">
      <c r="A1728" s="140"/>
      <c r="B1728" s="5"/>
      <c r="C1728" s="42">
        <f>('Исходник сравнение Дубай'!$C1620/2)-(('Исходник сравнение Дубай'!$C1620/2)*'Таблица вводных'!$G$3)</f>
        <v>0</v>
      </c>
      <c r="D1728" s="42">
        <f>('Исходник сравнение Дубай'!$D1620/2+'Таблица вводных'!$F$4)-('Исходник сравнение Дубай'!$D1620/2*'Таблица вводных'!$G$4)</f>
        <v>7</v>
      </c>
      <c r="E1728" s="42">
        <f>('Исходник сравнение Дубай'!$E1620/2)-(('Исходник сравнение Дубай'!$E1620/2-'Таблица вводных'!$F$5)*'Таблица вводных'!$G$5)</f>
        <v>0.82499999999999996</v>
      </c>
      <c r="F1728" s="42">
        <f>('Исходник сравнение Дубай'!$F1620/2+'Таблица вводных'!$F$6)-(('Исходник сравнение Дубай'!$F1620/2+'Таблица вводных'!$F$6)*'Таблица вводных'!$G$6)</f>
        <v>21.6</v>
      </c>
      <c r="G1728" s="42">
        <f>('Исходник сравнение Дубай'!$G1620/2)-(('Исходник сравнение Дубай'!$G1620/2)*'Таблица вводных'!$G$7)</f>
        <v>0</v>
      </c>
      <c r="H1728" s="43">
        <f>'Исходник сравнение Дубай'!$H1620/2</f>
        <v>0</v>
      </c>
      <c r="I1728" s="42">
        <f>'Исходник сравнение Дубай'!$I1620/2-(('Исходник сравнение Дубай'!$I1620/2)*'Таблица вводных'!$G$9)</f>
        <v>0</v>
      </c>
      <c r="J1728" s="13" t="s">
        <v>303</v>
      </c>
    </row>
    <row r="1729" spans="1:10" ht="13.2" customHeight="1">
      <c r="A1729" s="141"/>
      <c r="B1729" s="18"/>
      <c r="C1729" s="44">
        <f>('Исходник сравнение Дубай'!$C1621/2)-(('Исходник сравнение Дубай'!$C1621/2)*'Таблица вводных'!$G$3)</f>
        <v>0</v>
      </c>
      <c r="D1729" s="44">
        <f>('Исходник сравнение Дубай'!$D1621/2+'Таблица вводных'!$F$4)-('Исходник сравнение Дубай'!$D1621/2*'Таблица вводных'!$G$4)</f>
        <v>7</v>
      </c>
      <c r="E1729" s="44">
        <f>('Исходник сравнение Дубай'!$E1621/2)-(('Исходник сравнение Дубай'!$E1621/2-'Таблица вводных'!$F$5)*'Таблица вводных'!$G$5)</f>
        <v>0.82499999999999996</v>
      </c>
      <c r="F1729" s="44">
        <f>('Исходник сравнение Дубай'!$F1621/2+'Таблица вводных'!$F$6)-(('Исходник сравнение Дубай'!$F1621/2+'Таблица вводных'!$F$6)*'Таблица вводных'!$G$6)</f>
        <v>21.6</v>
      </c>
      <c r="G1729" s="44">
        <f>('Исходник сравнение Дубай'!$G1621/2)-(('Исходник сравнение Дубай'!$G1621/2)*'Таблица вводных'!$G$7)</f>
        <v>0</v>
      </c>
      <c r="H1729" s="45">
        <f>'Исходник сравнение Дубай'!$H1621/2</f>
        <v>0</v>
      </c>
      <c r="I1729" s="44">
        <f>'Исходник сравнение Дубай'!$I1621/2-(('Исходник сравнение Дубай'!$I1621/2)*'Таблица вводных'!$G$9)</f>
        <v>0</v>
      </c>
      <c r="J1729" s="22" t="s">
        <v>303</v>
      </c>
    </row>
    <row r="1730" spans="1:10" ht="13.2" customHeight="1">
      <c r="A1730" s="144" t="s">
        <v>304</v>
      </c>
      <c r="B1730" s="5">
        <v>45423</v>
      </c>
      <c r="C1730" s="40">
        <f>('Исходник сравнение Дубай'!$C1622/2)-(('Исходник сравнение Дубай'!$C1622/2)*'Таблица вводных'!$G$3)</f>
        <v>0</v>
      </c>
      <c r="D1730" s="40">
        <f>('Исходник сравнение Дубай'!$D1622/2+'Таблица вводных'!$F$4)-('Исходник сравнение Дубай'!$D1622/2*'Таблица вводных'!$G$4)</f>
        <v>7</v>
      </c>
      <c r="E1730" s="40">
        <f>('Исходник сравнение Дубай'!$E1622/2)-(('Исходник сравнение Дубай'!$E1622/2-'Таблица вводных'!$F$5)*'Таблица вводных'!$G$5)</f>
        <v>0.82499999999999996</v>
      </c>
      <c r="F1730" s="40">
        <f>('Исходник сравнение Дубай'!$F1622/2+'Таблица вводных'!$F$6)-(('Исходник сравнение Дубай'!$F1622/2+'Таблица вводных'!$F$6)*'Таблица вводных'!$G$6)</f>
        <v>21.6</v>
      </c>
      <c r="G1730" s="40">
        <f>('Исходник сравнение Дубай'!$G1622/2)-(('Исходник сравнение Дубай'!$G1622/2)*'Таблица вводных'!$G$7)</f>
        <v>0</v>
      </c>
      <c r="H1730" s="41">
        <f>'Исходник сравнение Дубай'!$H1622/2</f>
        <v>0</v>
      </c>
      <c r="I1730" s="40">
        <f>'Исходник сравнение Дубай'!$I1622/2-(('Исходник сравнение Дубай'!$I1622/2)*'Таблица вводных'!$G$9)</f>
        <v>0</v>
      </c>
      <c r="J1730" s="10" t="s">
        <v>305</v>
      </c>
    </row>
    <row r="1731" spans="1:10" ht="13.2" customHeight="1">
      <c r="A1731" s="140"/>
      <c r="B1731" s="5">
        <v>45426</v>
      </c>
      <c r="C1731" s="42">
        <f>('Исходник сравнение Дубай'!$C1623/2)-(('Исходник сравнение Дубай'!$C1623/2)*'Таблица вводных'!$G$3)</f>
        <v>0</v>
      </c>
      <c r="D1731" s="42">
        <f>('Исходник сравнение Дубай'!$D1623/2+'Таблица вводных'!$F$4)-('Исходник сравнение Дубай'!$D1623/2*'Таблица вводных'!$G$4)</f>
        <v>7</v>
      </c>
      <c r="E1731" s="42">
        <f>('Исходник сравнение Дубай'!$E1623/2)-(('Исходник сравнение Дубай'!$E1623/2-'Таблица вводных'!$F$5)*'Таблица вводных'!$G$5)</f>
        <v>0.82499999999999996</v>
      </c>
      <c r="F1731" s="42">
        <f>('Исходник сравнение Дубай'!$F1623/2+'Таблица вводных'!$F$6)-(('Исходник сравнение Дубай'!$F1623/2+'Таблица вводных'!$F$6)*'Таблица вводных'!$G$6)</f>
        <v>21.6</v>
      </c>
      <c r="G1731" s="42">
        <f>('Исходник сравнение Дубай'!$G1623/2)-(('Исходник сравнение Дубай'!$G1623/2)*'Таблица вводных'!$G$7)</f>
        <v>0</v>
      </c>
      <c r="H1731" s="43">
        <f>'Исходник сравнение Дубай'!$H1623/2</f>
        <v>0</v>
      </c>
      <c r="I1731" s="42">
        <f>'Исходник сравнение Дубай'!$I1623/2-(('Исходник сравнение Дубай'!$I1623/2)*'Таблица вводных'!$G$9)</f>
        <v>0</v>
      </c>
      <c r="J1731" s="13" t="s">
        <v>305</v>
      </c>
    </row>
    <row r="1732" spans="1:10" ht="13.2" customHeight="1">
      <c r="A1732" s="140"/>
      <c r="B1732" s="5">
        <v>45430</v>
      </c>
      <c r="C1732" s="42">
        <f>('Исходник сравнение Дубай'!$C1624/2)-(('Исходник сравнение Дубай'!$C1624/2)*'Таблица вводных'!$G$3)</f>
        <v>0</v>
      </c>
      <c r="D1732" s="42">
        <f>('Исходник сравнение Дубай'!$D1624/2+'Таблица вводных'!$F$4)-('Исходник сравнение Дубай'!$D1624/2*'Таблица вводных'!$G$4)</f>
        <v>7</v>
      </c>
      <c r="E1732" s="42">
        <f>('Исходник сравнение Дубай'!$E1624/2)-(('Исходник сравнение Дубай'!$E1624/2-'Таблица вводных'!$F$5)*'Таблица вводных'!$G$5)</f>
        <v>0.82499999999999996</v>
      </c>
      <c r="F1732" s="42">
        <f>('Исходник сравнение Дубай'!$F1624/2+'Таблица вводных'!$F$6)-(('Исходник сравнение Дубай'!$F1624/2+'Таблица вводных'!$F$6)*'Таблица вводных'!$G$6)</f>
        <v>21.6</v>
      </c>
      <c r="G1732" s="42">
        <f>('Исходник сравнение Дубай'!$G1624/2)-(('Исходник сравнение Дубай'!$G1624/2)*'Таблица вводных'!$G$7)</f>
        <v>0</v>
      </c>
      <c r="H1732" s="43">
        <f>'Исходник сравнение Дубай'!$H1624/2</f>
        <v>0</v>
      </c>
      <c r="I1732" s="42">
        <f>'Исходник сравнение Дубай'!$I1624/2-(('Исходник сравнение Дубай'!$I1624/2)*'Таблица вводных'!$G$9)</f>
        <v>0</v>
      </c>
      <c r="J1732" s="13" t="s">
        <v>305</v>
      </c>
    </row>
    <row r="1733" spans="1:10" ht="13.2" customHeight="1">
      <c r="A1733" s="140"/>
      <c r="B1733" s="5">
        <v>45433</v>
      </c>
      <c r="C1733" s="42">
        <f>('Исходник сравнение Дубай'!$C1625/2)-(('Исходник сравнение Дубай'!$C1625/2)*'Таблица вводных'!$G$3)</f>
        <v>0</v>
      </c>
      <c r="D1733" s="42">
        <f>('Исходник сравнение Дубай'!$D1625/2+'Таблица вводных'!$F$4)-('Исходник сравнение Дубай'!$D1625/2*'Таблица вводных'!$G$4)</f>
        <v>7</v>
      </c>
      <c r="E1733" s="42">
        <f>('Исходник сравнение Дубай'!$E1625/2)-(('Исходник сравнение Дубай'!$E1625/2-'Таблица вводных'!$F$5)*'Таблица вводных'!$G$5)</f>
        <v>0.82499999999999996</v>
      </c>
      <c r="F1733" s="42">
        <f>('Исходник сравнение Дубай'!$F1625/2+'Таблица вводных'!$F$6)-(('Исходник сравнение Дубай'!$F1625/2+'Таблица вводных'!$F$6)*'Таблица вводных'!$G$6)</f>
        <v>21.6</v>
      </c>
      <c r="G1733" s="42">
        <f>('Исходник сравнение Дубай'!$G1625/2)-(('Исходник сравнение Дубай'!$G1625/2)*'Таблица вводных'!$G$7)</f>
        <v>0</v>
      </c>
      <c r="H1733" s="43">
        <f>'Исходник сравнение Дубай'!$H1625/2</f>
        <v>0</v>
      </c>
      <c r="I1733" s="42">
        <f>'Исходник сравнение Дубай'!$I1625/2-(('Исходник сравнение Дубай'!$I1625/2)*'Таблица вводных'!$G$9)</f>
        <v>0</v>
      </c>
      <c r="J1733" s="13" t="s">
        <v>305</v>
      </c>
    </row>
    <row r="1734" spans="1:10" ht="13.2" customHeight="1">
      <c r="A1734" s="140"/>
      <c r="B1734" s="5">
        <v>45437</v>
      </c>
      <c r="C1734" s="42">
        <f>('Исходник сравнение Дубай'!$C1626/2)-(('Исходник сравнение Дубай'!$C1626/2)*'Таблица вводных'!$G$3)</f>
        <v>0</v>
      </c>
      <c r="D1734" s="42">
        <f>('Исходник сравнение Дубай'!$D1626/2+'Таблица вводных'!$F$4)-('Исходник сравнение Дубай'!$D1626/2*'Таблица вводных'!$G$4)</f>
        <v>7</v>
      </c>
      <c r="E1734" s="42">
        <f>('Исходник сравнение Дубай'!$E1626/2)-(('Исходник сравнение Дубай'!$E1626/2-'Таблица вводных'!$F$5)*'Таблица вводных'!$G$5)</f>
        <v>0.82499999999999996</v>
      </c>
      <c r="F1734" s="42">
        <f>('Исходник сравнение Дубай'!$F1626/2+'Таблица вводных'!$F$6)-(('Исходник сравнение Дубай'!$F1626/2+'Таблица вводных'!$F$6)*'Таблица вводных'!$G$6)</f>
        <v>21.6</v>
      </c>
      <c r="G1734" s="42">
        <f>('Исходник сравнение Дубай'!$G1626/2)-(('Исходник сравнение Дубай'!$G1626/2)*'Таблица вводных'!$G$7)</f>
        <v>0</v>
      </c>
      <c r="H1734" s="43">
        <f>'Исходник сравнение Дубай'!$H1626/2</f>
        <v>0</v>
      </c>
      <c r="I1734" s="42">
        <f>'Исходник сравнение Дубай'!$I1626/2-(('Исходник сравнение Дубай'!$I1626/2)*'Таблица вводных'!$G$9)</f>
        <v>0</v>
      </c>
      <c r="J1734" s="13" t="s">
        <v>305</v>
      </c>
    </row>
    <row r="1735" spans="1:10" ht="13.2" customHeight="1">
      <c r="A1735" s="140"/>
      <c r="B1735" s="5">
        <v>45440</v>
      </c>
      <c r="C1735" s="42">
        <f>('Исходник сравнение Дубай'!$C1627/2)-(('Исходник сравнение Дубай'!$C1627/2)*'Таблица вводных'!$G$3)</f>
        <v>0</v>
      </c>
      <c r="D1735" s="42">
        <f>('Исходник сравнение Дубай'!$D1627/2+'Таблица вводных'!$F$4)-('Исходник сравнение Дубай'!$D1627/2*'Таблица вводных'!$G$4)</f>
        <v>7</v>
      </c>
      <c r="E1735" s="42">
        <f>('Исходник сравнение Дубай'!$E1627/2)-(('Исходник сравнение Дубай'!$E1627/2-'Таблица вводных'!$F$5)*'Таблица вводных'!$G$5)</f>
        <v>0.82499999999999996</v>
      </c>
      <c r="F1735" s="42">
        <f>('Исходник сравнение Дубай'!$F1627/2+'Таблица вводных'!$F$6)-(('Исходник сравнение Дубай'!$F1627/2+'Таблица вводных'!$F$6)*'Таблица вводных'!$G$6)</f>
        <v>21.6</v>
      </c>
      <c r="G1735" s="42">
        <f>('Исходник сравнение Дубай'!$G1627/2)-(('Исходник сравнение Дубай'!$G1627/2)*'Таблица вводных'!$G$7)</f>
        <v>0</v>
      </c>
      <c r="H1735" s="43">
        <f>'Исходник сравнение Дубай'!$H1627/2</f>
        <v>0</v>
      </c>
      <c r="I1735" s="42">
        <f>'Исходник сравнение Дубай'!$I1627/2-(('Исходник сравнение Дубай'!$I1627/2)*'Таблица вводных'!$G$9)</f>
        <v>0</v>
      </c>
      <c r="J1735" s="13" t="s">
        <v>305</v>
      </c>
    </row>
    <row r="1736" spans="1:10" ht="13.2" customHeight="1">
      <c r="A1736" s="140"/>
      <c r="B1736" s="5">
        <v>45444</v>
      </c>
      <c r="C1736" s="42">
        <f>('Исходник сравнение Дубай'!$C1628/2)-(('Исходник сравнение Дубай'!$C1628/2)*'Таблица вводных'!$G$3)</f>
        <v>0</v>
      </c>
      <c r="D1736" s="42">
        <f>('Исходник сравнение Дубай'!$D1628/2+'Таблица вводных'!$F$4)-('Исходник сравнение Дубай'!$D1628/2*'Таблица вводных'!$G$4)</f>
        <v>7</v>
      </c>
      <c r="E1736" s="42">
        <f>('Исходник сравнение Дубай'!$E1628/2)-(('Исходник сравнение Дубай'!$E1628/2-'Таблица вводных'!$F$5)*'Таблица вводных'!$G$5)</f>
        <v>0.82499999999999996</v>
      </c>
      <c r="F1736" s="42">
        <f>('Исходник сравнение Дубай'!$F1628/2+'Таблица вводных'!$F$6)-(('Исходник сравнение Дубай'!$F1628/2+'Таблица вводных'!$F$6)*'Таблица вводных'!$G$6)</f>
        <v>21.6</v>
      </c>
      <c r="G1736" s="42">
        <f>('Исходник сравнение Дубай'!$G1628/2)-(('Исходник сравнение Дубай'!$G1628/2)*'Таблица вводных'!$G$7)</f>
        <v>0</v>
      </c>
      <c r="H1736" s="43">
        <f>'Исходник сравнение Дубай'!$H1628/2</f>
        <v>0</v>
      </c>
      <c r="I1736" s="42">
        <f>'Исходник сравнение Дубай'!$I1628/2-(('Исходник сравнение Дубай'!$I1628/2)*'Таблица вводных'!$G$9)</f>
        <v>0</v>
      </c>
      <c r="J1736" s="13" t="s">
        <v>305</v>
      </c>
    </row>
    <row r="1737" spans="1:10" ht="13.2" customHeight="1">
      <c r="A1737" s="140"/>
      <c r="B1737" s="5">
        <v>45447</v>
      </c>
      <c r="C1737" s="42">
        <f>('Исходник сравнение Дубай'!$C1629/2)-(('Исходник сравнение Дубай'!$C1629/2)*'Таблица вводных'!$G$3)</f>
        <v>0</v>
      </c>
      <c r="D1737" s="42">
        <f>('Исходник сравнение Дубай'!$D1629/2+'Таблица вводных'!$F$4)-('Исходник сравнение Дубай'!$D1629/2*'Таблица вводных'!$G$4)</f>
        <v>7</v>
      </c>
      <c r="E1737" s="42">
        <f>('Исходник сравнение Дубай'!$E1629/2)-(('Исходник сравнение Дубай'!$E1629/2-'Таблица вводных'!$F$5)*'Таблица вводных'!$G$5)</f>
        <v>0.82499999999999996</v>
      </c>
      <c r="F1737" s="42">
        <f>('Исходник сравнение Дубай'!$F1629/2+'Таблица вводных'!$F$6)-(('Исходник сравнение Дубай'!$F1629/2+'Таблица вводных'!$F$6)*'Таблица вводных'!$G$6)</f>
        <v>21.6</v>
      </c>
      <c r="G1737" s="42">
        <f>('Исходник сравнение Дубай'!$G1629/2)-(('Исходник сравнение Дубай'!$G1629/2)*'Таблица вводных'!$G$7)</f>
        <v>0</v>
      </c>
      <c r="H1737" s="43">
        <f>'Исходник сравнение Дубай'!$H1629/2</f>
        <v>0</v>
      </c>
      <c r="I1737" s="42">
        <f>'Исходник сравнение Дубай'!$I1629/2-(('Исходник сравнение Дубай'!$I1629/2)*'Таблица вводных'!$G$9)</f>
        <v>0</v>
      </c>
      <c r="J1737" s="13" t="s">
        <v>305</v>
      </c>
    </row>
    <row r="1738" spans="1:10" ht="13.2" customHeight="1">
      <c r="A1738" s="140"/>
      <c r="B1738" s="5">
        <v>45451</v>
      </c>
      <c r="C1738" s="42">
        <f>('Исходник сравнение Дубай'!$C1630/2)-(('Исходник сравнение Дубай'!$C1630/2)*'Таблица вводных'!$G$3)</f>
        <v>0</v>
      </c>
      <c r="D1738" s="42">
        <f>('Исходник сравнение Дубай'!$D1630/2+'Таблица вводных'!$F$4)-('Исходник сравнение Дубай'!$D1630/2*'Таблица вводных'!$G$4)</f>
        <v>7</v>
      </c>
      <c r="E1738" s="42">
        <f>('Исходник сравнение Дубай'!$E1630/2)-(('Исходник сравнение Дубай'!$E1630/2-'Таблица вводных'!$F$5)*'Таблица вводных'!$G$5)</f>
        <v>0.82499999999999996</v>
      </c>
      <c r="F1738" s="42">
        <f>('Исходник сравнение Дубай'!$F1630/2+'Таблица вводных'!$F$6)-(('Исходник сравнение Дубай'!$F1630/2+'Таблица вводных'!$F$6)*'Таблица вводных'!$G$6)</f>
        <v>21.6</v>
      </c>
      <c r="G1738" s="42">
        <f>('Исходник сравнение Дубай'!$G1630/2)-(('Исходник сравнение Дубай'!$G1630/2)*'Таблица вводных'!$G$7)</f>
        <v>0</v>
      </c>
      <c r="H1738" s="43">
        <f>'Исходник сравнение Дубай'!$H1630/2</f>
        <v>0</v>
      </c>
      <c r="I1738" s="42">
        <f>'Исходник сравнение Дубай'!$I1630/2-(('Исходник сравнение Дубай'!$I1630/2)*'Таблица вводных'!$G$9)</f>
        <v>0</v>
      </c>
      <c r="J1738" s="13" t="s">
        <v>305</v>
      </c>
    </row>
    <row r="1739" spans="1:10" ht="13.2" customHeight="1">
      <c r="A1739" s="140"/>
      <c r="B1739" s="5">
        <v>45454</v>
      </c>
      <c r="C1739" s="42">
        <f>('Исходник сравнение Дубай'!$C1631/2)-(('Исходник сравнение Дубай'!$C1631/2)*'Таблица вводных'!$G$3)</f>
        <v>0</v>
      </c>
      <c r="D1739" s="42">
        <f>('Исходник сравнение Дубай'!$D1631/2+'Таблица вводных'!$F$4)-('Исходник сравнение Дубай'!$D1631/2*'Таблица вводных'!$G$4)</f>
        <v>7</v>
      </c>
      <c r="E1739" s="42">
        <f>('Исходник сравнение Дубай'!$E1631/2)-(('Исходник сравнение Дубай'!$E1631/2-'Таблица вводных'!$F$5)*'Таблица вводных'!$G$5)</f>
        <v>0.82499999999999996</v>
      </c>
      <c r="F1739" s="42">
        <f>('Исходник сравнение Дубай'!$F1631/2+'Таблица вводных'!$F$6)-(('Исходник сравнение Дубай'!$F1631/2+'Таблица вводных'!$F$6)*'Таблица вводных'!$G$6)</f>
        <v>21.6</v>
      </c>
      <c r="G1739" s="42">
        <f>('Исходник сравнение Дубай'!$G1631/2)-(('Исходник сравнение Дубай'!$G1631/2)*'Таблица вводных'!$G$7)</f>
        <v>0</v>
      </c>
      <c r="H1739" s="43">
        <f>'Исходник сравнение Дубай'!$H1631/2</f>
        <v>0</v>
      </c>
      <c r="I1739" s="42">
        <f>'Исходник сравнение Дубай'!$I1631/2-(('Исходник сравнение Дубай'!$I1631/2)*'Таблица вводных'!$G$9)</f>
        <v>0</v>
      </c>
      <c r="J1739" s="13" t="s">
        <v>305</v>
      </c>
    </row>
    <row r="1740" spans="1:10" ht="13.2" customHeight="1">
      <c r="A1740" s="140"/>
      <c r="B1740" s="5"/>
      <c r="C1740" s="42">
        <f>('Исходник сравнение Дубай'!$C1632/2)-(('Исходник сравнение Дубай'!$C1632/2)*'Таблица вводных'!$G$3)</f>
        <v>0</v>
      </c>
      <c r="D1740" s="42">
        <f>('Исходник сравнение Дубай'!$D1632/2+'Таблица вводных'!$F$4)-('Исходник сравнение Дубай'!$D1632/2*'Таблица вводных'!$G$4)</f>
        <v>7</v>
      </c>
      <c r="E1740" s="42">
        <f>('Исходник сравнение Дубай'!$E1632/2)-(('Исходник сравнение Дубай'!$E1632/2-'Таблица вводных'!$F$5)*'Таблица вводных'!$G$5)</f>
        <v>0.82499999999999996</v>
      </c>
      <c r="F1740" s="42">
        <f>('Исходник сравнение Дубай'!$F1632/2+'Таблица вводных'!$F$6)-(('Исходник сравнение Дубай'!$F1632/2+'Таблица вводных'!$F$6)*'Таблица вводных'!$G$6)</f>
        <v>21.6</v>
      </c>
      <c r="G1740" s="42">
        <f>('Исходник сравнение Дубай'!$G1632/2)-(('Исходник сравнение Дубай'!$G1632/2)*'Таблица вводных'!$G$7)</f>
        <v>0</v>
      </c>
      <c r="H1740" s="43">
        <f>'Исходник сравнение Дубай'!$H1632/2</f>
        <v>0</v>
      </c>
      <c r="I1740" s="42">
        <f>'Исходник сравнение Дубай'!$I1632/2-(('Исходник сравнение Дубай'!$I1632/2)*'Таблица вводных'!$G$9)</f>
        <v>0</v>
      </c>
      <c r="J1740" s="13" t="s">
        <v>305</v>
      </c>
    </row>
    <row r="1741" spans="1:10" ht="13.2" customHeight="1">
      <c r="A1741" s="140"/>
      <c r="B1741" s="5"/>
      <c r="C1741" s="42">
        <f>('Исходник сравнение Дубай'!$C1633/2)-(('Исходник сравнение Дубай'!$C1633/2)*'Таблица вводных'!$G$3)</f>
        <v>0</v>
      </c>
      <c r="D1741" s="42">
        <f>('Исходник сравнение Дубай'!$D1633/2+'Таблица вводных'!$F$4)-('Исходник сравнение Дубай'!$D1633/2*'Таблица вводных'!$G$4)</f>
        <v>7</v>
      </c>
      <c r="E1741" s="42">
        <f>('Исходник сравнение Дубай'!$E1633/2)-(('Исходник сравнение Дубай'!$E1633/2-'Таблица вводных'!$F$5)*'Таблица вводных'!$G$5)</f>
        <v>0.82499999999999996</v>
      </c>
      <c r="F1741" s="42">
        <f>('Исходник сравнение Дубай'!$F1633/2+'Таблица вводных'!$F$6)-(('Исходник сравнение Дубай'!$F1633/2+'Таблица вводных'!$F$6)*'Таблица вводных'!$G$6)</f>
        <v>21.6</v>
      </c>
      <c r="G1741" s="42">
        <f>('Исходник сравнение Дубай'!$G1633/2)-(('Исходник сравнение Дубай'!$G1633/2)*'Таблица вводных'!$G$7)</f>
        <v>0</v>
      </c>
      <c r="H1741" s="43">
        <f>'Исходник сравнение Дубай'!$H1633/2</f>
        <v>0</v>
      </c>
      <c r="I1741" s="42">
        <f>'Исходник сравнение Дубай'!$I1633/2-(('Исходник сравнение Дубай'!$I1633/2)*'Таблица вводных'!$G$9)</f>
        <v>0</v>
      </c>
      <c r="J1741" s="13" t="s">
        <v>305</v>
      </c>
    </row>
    <row r="1742" spans="1:10" ht="13.2" customHeight="1">
      <c r="A1742" s="140"/>
      <c r="B1742" s="5"/>
      <c r="C1742" s="42">
        <f>('Исходник сравнение Дубай'!$C1634/2)-(('Исходник сравнение Дубай'!$C1634/2)*'Таблица вводных'!$G$3)</f>
        <v>0</v>
      </c>
      <c r="D1742" s="42">
        <f>('Исходник сравнение Дубай'!$D1634/2+'Таблица вводных'!$F$4)-('Исходник сравнение Дубай'!$D1634/2*'Таблица вводных'!$G$4)</f>
        <v>7</v>
      </c>
      <c r="E1742" s="42">
        <f>('Исходник сравнение Дубай'!$E1634/2)-(('Исходник сравнение Дубай'!$E1634/2-'Таблица вводных'!$F$5)*'Таблица вводных'!$G$5)</f>
        <v>0.82499999999999996</v>
      </c>
      <c r="F1742" s="42">
        <f>('Исходник сравнение Дубай'!$F1634/2+'Таблица вводных'!$F$6)-(('Исходник сравнение Дубай'!$F1634/2+'Таблица вводных'!$F$6)*'Таблица вводных'!$G$6)</f>
        <v>21.6</v>
      </c>
      <c r="G1742" s="42">
        <f>('Исходник сравнение Дубай'!$G1634/2)-(('Исходник сравнение Дубай'!$G1634/2)*'Таблица вводных'!$G$7)</f>
        <v>0</v>
      </c>
      <c r="H1742" s="43">
        <f>'Исходник сравнение Дубай'!$H1634/2</f>
        <v>0</v>
      </c>
      <c r="I1742" s="42">
        <f>'Исходник сравнение Дубай'!$I1634/2-(('Исходник сравнение Дубай'!$I1634/2)*'Таблица вводных'!$G$9)</f>
        <v>0</v>
      </c>
      <c r="J1742" s="13" t="s">
        <v>305</v>
      </c>
    </row>
    <row r="1743" spans="1:10" ht="13.2" customHeight="1">
      <c r="A1743" s="140"/>
      <c r="B1743" s="5"/>
      <c r="C1743" s="42">
        <f>('Исходник сравнение Дубай'!$C1635/2)-(('Исходник сравнение Дубай'!$C1635/2)*'Таблица вводных'!$G$3)</f>
        <v>0</v>
      </c>
      <c r="D1743" s="42">
        <f>('Исходник сравнение Дубай'!$D1635/2+'Таблица вводных'!$F$4)-('Исходник сравнение Дубай'!$D1635/2*'Таблица вводных'!$G$4)</f>
        <v>7</v>
      </c>
      <c r="E1743" s="42">
        <f>('Исходник сравнение Дубай'!$E1635/2)-(('Исходник сравнение Дубай'!$E1635/2-'Таблица вводных'!$F$5)*'Таблица вводных'!$G$5)</f>
        <v>0.82499999999999996</v>
      </c>
      <c r="F1743" s="42">
        <f>('Исходник сравнение Дубай'!$F1635/2+'Таблица вводных'!$F$6)-(('Исходник сравнение Дубай'!$F1635/2+'Таблица вводных'!$F$6)*'Таблица вводных'!$G$6)</f>
        <v>21.6</v>
      </c>
      <c r="G1743" s="42">
        <f>('Исходник сравнение Дубай'!$G1635/2)-(('Исходник сравнение Дубай'!$G1635/2)*'Таблица вводных'!$G$7)</f>
        <v>0</v>
      </c>
      <c r="H1743" s="43">
        <f>'Исходник сравнение Дубай'!$H1635/2</f>
        <v>0</v>
      </c>
      <c r="I1743" s="42">
        <f>'Исходник сравнение Дубай'!$I1635/2-(('Исходник сравнение Дубай'!$I1635/2)*'Таблица вводных'!$G$9)</f>
        <v>0</v>
      </c>
      <c r="J1743" s="13" t="s">
        <v>305</v>
      </c>
    </row>
    <row r="1744" spans="1:10" ht="13.2" customHeight="1">
      <c r="A1744" s="140"/>
      <c r="B1744" s="5"/>
      <c r="C1744" s="42">
        <f>('Исходник сравнение Дубай'!$C1636/2)-(('Исходник сравнение Дубай'!$C1636/2)*'Таблица вводных'!$G$3)</f>
        <v>0</v>
      </c>
      <c r="D1744" s="42">
        <f>('Исходник сравнение Дубай'!$D1636/2+'Таблица вводных'!$F$4)-('Исходник сравнение Дубай'!$D1636/2*'Таблица вводных'!$G$4)</f>
        <v>7</v>
      </c>
      <c r="E1744" s="42">
        <f>('Исходник сравнение Дубай'!$E1636/2)-(('Исходник сравнение Дубай'!$E1636/2-'Таблица вводных'!$F$5)*'Таблица вводных'!$G$5)</f>
        <v>0.82499999999999996</v>
      </c>
      <c r="F1744" s="42">
        <f>('Исходник сравнение Дубай'!$F1636/2+'Таблица вводных'!$F$6)-(('Исходник сравнение Дубай'!$F1636/2+'Таблица вводных'!$F$6)*'Таблица вводных'!$G$6)</f>
        <v>21.6</v>
      </c>
      <c r="G1744" s="42">
        <f>('Исходник сравнение Дубай'!$G1636/2)-(('Исходник сравнение Дубай'!$G1636/2)*'Таблица вводных'!$G$7)</f>
        <v>0</v>
      </c>
      <c r="H1744" s="43">
        <f>'Исходник сравнение Дубай'!$H1636/2</f>
        <v>0</v>
      </c>
      <c r="I1744" s="42">
        <f>'Исходник сравнение Дубай'!$I1636/2-(('Исходник сравнение Дубай'!$I1636/2)*'Таблица вводных'!$G$9)</f>
        <v>0</v>
      </c>
      <c r="J1744" s="13" t="s">
        <v>305</v>
      </c>
    </row>
    <row r="1745" spans="1:10" ht="13.2" customHeight="1">
      <c r="A1745" s="140"/>
      <c r="B1745" s="5"/>
      <c r="C1745" s="42">
        <f>('Исходник сравнение Дубай'!$C1637/2)-(('Исходник сравнение Дубай'!$C1637/2)*'Таблица вводных'!$G$3)</f>
        <v>0</v>
      </c>
      <c r="D1745" s="42">
        <f>('Исходник сравнение Дубай'!$D1637/2+'Таблица вводных'!$F$4)-('Исходник сравнение Дубай'!$D1637/2*'Таблица вводных'!$G$4)</f>
        <v>7</v>
      </c>
      <c r="E1745" s="42">
        <f>('Исходник сравнение Дубай'!$E1637/2)-(('Исходник сравнение Дубай'!$E1637/2-'Таблица вводных'!$F$5)*'Таблица вводных'!$G$5)</f>
        <v>0.82499999999999996</v>
      </c>
      <c r="F1745" s="42">
        <f>('Исходник сравнение Дубай'!$F1637/2+'Таблица вводных'!$F$6)-(('Исходник сравнение Дубай'!$F1637/2+'Таблица вводных'!$F$6)*'Таблица вводных'!$G$6)</f>
        <v>21.6</v>
      </c>
      <c r="G1745" s="42">
        <f>('Исходник сравнение Дубай'!$G1637/2)-(('Исходник сравнение Дубай'!$G1637/2)*'Таблица вводных'!$G$7)</f>
        <v>0</v>
      </c>
      <c r="H1745" s="43">
        <f>'Исходник сравнение Дубай'!$H1637/2</f>
        <v>0</v>
      </c>
      <c r="I1745" s="42">
        <f>'Исходник сравнение Дубай'!$I1637/2-(('Исходник сравнение Дубай'!$I1637/2)*'Таблица вводных'!$G$9)</f>
        <v>0</v>
      </c>
      <c r="J1745" s="13" t="s">
        <v>305</v>
      </c>
    </row>
    <row r="1746" spans="1:10" ht="13.2" customHeight="1">
      <c r="A1746" s="140"/>
      <c r="B1746" s="5"/>
      <c r="C1746" s="42">
        <f>('Исходник сравнение Дубай'!$C1638/2)-(('Исходник сравнение Дубай'!$C1638/2)*'Таблица вводных'!$G$3)</f>
        <v>0</v>
      </c>
      <c r="D1746" s="42">
        <f>('Исходник сравнение Дубай'!$D1638/2+'Таблица вводных'!$F$4)-('Исходник сравнение Дубай'!$D1638/2*'Таблица вводных'!$G$4)</f>
        <v>7</v>
      </c>
      <c r="E1746" s="42">
        <f>('Исходник сравнение Дубай'!$E1638/2)-(('Исходник сравнение Дубай'!$E1638/2-'Таблица вводных'!$F$5)*'Таблица вводных'!$G$5)</f>
        <v>0.82499999999999996</v>
      </c>
      <c r="F1746" s="42">
        <f>('Исходник сравнение Дубай'!$F1638/2+'Таблица вводных'!$F$6)-(('Исходник сравнение Дубай'!$F1638/2+'Таблица вводных'!$F$6)*'Таблица вводных'!$G$6)</f>
        <v>21.6</v>
      </c>
      <c r="G1746" s="42">
        <f>('Исходник сравнение Дубай'!$G1638/2)-(('Исходник сравнение Дубай'!$G1638/2)*'Таблица вводных'!$G$7)</f>
        <v>0</v>
      </c>
      <c r="H1746" s="43">
        <f>'Исходник сравнение Дубай'!$H1638/2</f>
        <v>0</v>
      </c>
      <c r="I1746" s="42">
        <f>'Исходник сравнение Дубай'!$I1638/2-(('Исходник сравнение Дубай'!$I1638/2)*'Таблица вводных'!$G$9)</f>
        <v>0</v>
      </c>
      <c r="J1746" s="13" t="s">
        <v>305</v>
      </c>
    </row>
    <row r="1747" spans="1:10" ht="13.2" customHeight="1">
      <c r="A1747" s="141"/>
      <c r="B1747" s="18"/>
      <c r="C1747" s="44">
        <f>('Исходник сравнение Дубай'!$C1639/2)-(('Исходник сравнение Дубай'!$C1639/2)*'Таблица вводных'!$G$3)</f>
        <v>0</v>
      </c>
      <c r="D1747" s="44">
        <f>('Исходник сравнение Дубай'!$D1639/2+'Таблица вводных'!$F$4)-('Исходник сравнение Дубай'!$D1639/2*'Таблица вводных'!$G$4)</f>
        <v>7</v>
      </c>
      <c r="E1747" s="44">
        <f>('Исходник сравнение Дубай'!$E1639/2)-(('Исходник сравнение Дубай'!$E1639/2-'Таблица вводных'!$F$5)*'Таблица вводных'!$G$5)</f>
        <v>0.82499999999999996</v>
      </c>
      <c r="F1747" s="44">
        <f>('Исходник сравнение Дубай'!$F1639/2+'Таблица вводных'!$F$6)-(('Исходник сравнение Дубай'!$F1639/2+'Таблица вводных'!$F$6)*'Таблица вводных'!$G$6)</f>
        <v>21.6</v>
      </c>
      <c r="G1747" s="44">
        <f>('Исходник сравнение Дубай'!$G1639/2)-(('Исходник сравнение Дубай'!$G1639/2)*'Таблица вводных'!$G$7)</f>
        <v>0</v>
      </c>
      <c r="H1747" s="45">
        <f>'Исходник сравнение Дубай'!$H1639/2</f>
        <v>0</v>
      </c>
      <c r="I1747" s="44">
        <f>'Исходник сравнение Дубай'!$I1639/2-(('Исходник сравнение Дубай'!$I1639/2)*'Таблица вводных'!$G$9)</f>
        <v>0</v>
      </c>
      <c r="J1747" s="22" t="s">
        <v>305</v>
      </c>
    </row>
    <row r="1748" spans="1:10" ht="13.2" customHeight="1">
      <c r="A1748" s="144" t="s">
        <v>306</v>
      </c>
      <c r="B1748" s="5">
        <v>45423</v>
      </c>
      <c r="C1748" s="40">
        <f>('Исходник сравнение Дубай'!$C1640/2)-(('Исходник сравнение Дубай'!$C1640/2)*'Таблица вводных'!$G$3)</f>
        <v>0</v>
      </c>
      <c r="D1748" s="40">
        <f>('Исходник сравнение Дубай'!$D1640/2+'Таблица вводных'!$F$4)-('Исходник сравнение Дубай'!$D1640/2*'Таблица вводных'!$G$4)</f>
        <v>7</v>
      </c>
      <c r="E1748" s="40">
        <f>('Исходник сравнение Дубай'!$E1640/2)-(('Исходник сравнение Дубай'!$E1640/2-'Таблица вводных'!$F$5)*'Таблица вводных'!$G$5)</f>
        <v>0.82499999999999996</v>
      </c>
      <c r="F1748" s="40">
        <f>('Исходник сравнение Дубай'!$F1640/2+'Таблица вводных'!$F$6)-(('Исходник сравнение Дубай'!$F1640/2+'Таблица вводных'!$F$6)*'Таблица вводных'!$G$6)</f>
        <v>21.6</v>
      </c>
      <c r="G1748" s="40">
        <f>('Исходник сравнение Дубай'!$G1640/2)-(('Исходник сравнение Дубай'!$G1640/2)*'Таблица вводных'!$G$7)</f>
        <v>0</v>
      </c>
      <c r="H1748" s="41">
        <f>'Исходник сравнение Дубай'!$H1640/2</f>
        <v>0</v>
      </c>
      <c r="I1748" s="40">
        <f>'Исходник сравнение Дубай'!$I1640/2-(('Исходник сравнение Дубай'!$I1640/2)*'Таблица вводных'!$G$9)</f>
        <v>0</v>
      </c>
      <c r="J1748" s="31" t="s">
        <v>307</v>
      </c>
    </row>
    <row r="1749" spans="1:10" ht="13.2" customHeight="1">
      <c r="A1749" s="140"/>
      <c r="B1749" s="5">
        <v>45426</v>
      </c>
      <c r="C1749" s="42">
        <f>('Исходник сравнение Дубай'!$C1641/2)-(('Исходник сравнение Дубай'!$C1641/2)*'Таблица вводных'!$G$3)</f>
        <v>0</v>
      </c>
      <c r="D1749" s="42">
        <f>('Исходник сравнение Дубай'!$D1641/2+'Таблица вводных'!$F$4)-('Исходник сравнение Дубай'!$D1641/2*'Таблица вводных'!$G$4)</f>
        <v>7</v>
      </c>
      <c r="E1749" s="42">
        <f>('Исходник сравнение Дубай'!$E1641/2)-(('Исходник сравнение Дубай'!$E1641/2-'Таблица вводных'!$F$5)*'Таблица вводных'!$G$5)</f>
        <v>0.82499999999999996</v>
      </c>
      <c r="F1749" s="42">
        <f>('Исходник сравнение Дубай'!$F1641/2+'Таблица вводных'!$F$6)-(('Исходник сравнение Дубай'!$F1641/2+'Таблица вводных'!$F$6)*'Таблица вводных'!$G$6)</f>
        <v>21.6</v>
      </c>
      <c r="G1749" s="42">
        <f>('Исходник сравнение Дубай'!$G1641/2)-(('Исходник сравнение Дубай'!$G1641/2)*'Таблица вводных'!$G$7)</f>
        <v>0</v>
      </c>
      <c r="H1749" s="43">
        <f>'Исходник сравнение Дубай'!$H1641/2</f>
        <v>0</v>
      </c>
      <c r="I1749" s="42">
        <f>'Исходник сравнение Дубай'!$I1641/2-(('Исходник сравнение Дубай'!$I1641/2)*'Таблица вводных'!$G$9)</f>
        <v>0</v>
      </c>
      <c r="J1749" s="13" t="s">
        <v>307</v>
      </c>
    </row>
    <row r="1750" spans="1:10" ht="13.2" customHeight="1">
      <c r="A1750" s="140"/>
      <c r="B1750" s="5">
        <v>45430</v>
      </c>
      <c r="C1750" s="42">
        <f>('Исходник сравнение Дубай'!$C1642/2)-(('Исходник сравнение Дубай'!$C1642/2)*'Таблица вводных'!$G$3)</f>
        <v>0</v>
      </c>
      <c r="D1750" s="42">
        <f>('Исходник сравнение Дубай'!$D1642/2+'Таблица вводных'!$F$4)-('Исходник сравнение Дубай'!$D1642/2*'Таблица вводных'!$G$4)</f>
        <v>7</v>
      </c>
      <c r="E1750" s="42">
        <f>('Исходник сравнение Дубай'!$E1642/2)-(('Исходник сравнение Дубай'!$E1642/2-'Таблица вводных'!$F$5)*'Таблица вводных'!$G$5)</f>
        <v>0.82499999999999996</v>
      </c>
      <c r="F1750" s="42">
        <f>('Исходник сравнение Дубай'!$F1642/2+'Таблица вводных'!$F$6)-(('Исходник сравнение Дубай'!$F1642/2+'Таблица вводных'!$F$6)*'Таблица вводных'!$G$6)</f>
        <v>21.6</v>
      </c>
      <c r="G1750" s="42">
        <f>('Исходник сравнение Дубай'!$G1642/2)-(('Исходник сравнение Дубай'!$G1642/2)*'Таблица вводных'!$G$7)</f>
        <v>0</v>
      </c>
      <c r="H1750" s="43">
        <f>'Исходник сравнение Дубай'!$H1642/2</f>
        <v>0</v>
      </c>
      <c r="I1750" s="42">
        <f>'Исходник сравнение Дубай'!$I1642/2-(('Исходник сравнение Дубай'!$I1642/2)*'Таблица вводных'!$G$9)</f>
        <v>0</v>
      </c>
      <c r="J1750" s="13" t="s">
        <v>307</v>
      </c>
    </row>
    <row r="1751" spans="1:10" ht="13.2" customHeight="1">
      <c r="A1751" s="140"/>
      <c r="B1751" s="5">
        <v>45433</v>
      </c>
      <c r="C1751" s="42">
        <f>('Исходник сравнение Дубай'!$C1643/2)-(('Исходник сравнение Дубай'!$C1643/2)*'Таблица вводных'!$G$3)</f>
        <v>0</v>
      </c>
      <c r="D1751" s="42">
        <f>('Исходник сравнение Дубай'!$D1643/2+'Таблица вводных'!$F$4)-('Исходник сравнение Дубай'!$D1643/2*'Таблица вводных'!$G$4)</f>
        <v>7</v>
      </c>
      <c r="E1751" s="42">
        <f>('Исходник сравнение Дубай'!$E1643/2)-(('Исходник сравнение Дубай'!$E1643/2-'Таблица вводных'!$F$5)*'Таблица вводных'!$G$5)</f>
        <v>0.82499999999999996</v>
      </c>
      <c r="F1751" s="42">
        <f>('Исходник сравнение Дубай'!$F1643/2+'Таблица вводных'!$F$6)-(('Исходник сравнение Дубай'!$F1643/2+'Таблица вводных'!$F$6)*'Таблица вводных'!$G$6)</f>
        <v>21.6</v>
      </c>
      <c r="G1751" s="42">
        <f>('Исходник сравнение Дубай'!$G1643/2)-(('Исходник сравнение Дубай'!$G1643/2)*'Таблица вводных'!$G$7)</f>
        <v>0</v>
      </c>
      <c r="H1751" s="43">
        <f>'Исходник сравнение Дубай'!$H1643/2</f>
        <v>0</v>
      </c>
      <c r="I1751" s="42">
        <f>'Исходник сравнение Дубай'!$I1643/2-(('Исходник сравнение Дубай'!$I1643/2)*'Таблица вводных'!$G$9)</f>
        <v>0</v>
      </c>
      <c r="J1751" s="13" t="s">
        <v>307</v>
      </c>
    </row>
    <row r="1752" spans="1:10" ht="13.2" customHeight="1">
      <c r="A1752" s="140"/>
      <c r="B1752" s="5">
        <v>45437</v>
      </c>
      <c r="C1752" s="42">
        <f>('Исходник сравнение Дубай'!$C1644/2)-(('Исходник сравнение Дубай'!$C1644/2)*'Таблица вводных'!$G$3)</f>
        <v>0</v>
      </c>
      <c r="D1752" s="42">
        <f>('Исходник сравнение Дубай'!$D1644/2+'Таблица вводных'!$F$4)-('Исходник сравнение Дубай'!$D1644/2*'Таблица вводных'!$G$4)</f>
        <v>7</v>
      </c>
      <c r="E1752" s="42">
        <f>('Исходник сравнение Дубай'!$E1644/2)-(('Исходник сравнение Дубай'!$E1644/2-'Таблица вводных'!$F$5)*'Таблица вводных'!$G$5)</f>
        <v>0.82499999999999996</v>
      </c>
      <c r="F1752" s="42">
        <f>('Исходник сравнение Дубай'!$F1644/2+'Таблица вводных'!$F$6)-(('Исходник сравнение Дубай'!$F1644/2+'Таблица вводных'!$F$6)*'Таблица вводных'!$G$6)</f>
        <v>21.6</v>
      </c>
      <c r="G1752" s="42">
        <f>('Исходник сравнение Дубай'!$G1644/2)-(('Исходник сравнение Дубай'!$G1644/2)*'Таблица вводных'!$G$7)</f>
        <v>0</v>
      </c>
      <c r="H1752" s="43">
        <f>'Исходник сравнение Дубай'!$H1644/2</f>
        <v>0</v>
      </c>
      <c r="I1752" s="42">
        <f>'Исходник сравнение Дубай'!$I1644/2-(('Исходник сравнение Дубай'!$I1644/2)*'Таблица вводных'!$G$9)</f>
        <v>0</v>
      </c>
      <c r="J1752" s="13" t="s">
        <v>307</v>
      </c>
    </row>
    <row r="1753" spans="1:10" ht="13.2" customHeight="1">
      <c r="A1753" s="140"/>
      <c r="B1753" s="5">
        <v>45440</v>
      </c>
      <c r="C1753" s="42">
        <f>('Исходник сравнение Дубай'!$C1645/2)-(('Исходник сравнение Дубай'!$C1645/2)*'Таблица вводных'!$G$3)</f>
        <v>0</v>
      </c>
      <c r="D1753" s="42">
        <f>('Исходник сравнение Дубай'!$D1645/2+'Таблица вводных'!$F$4)-('Исходник сравнение Дубай'!$D1645/2*'Таблица вводных'!$G$4)</f>
        <v>7</v>
      </c>
      <c r="E1753" s="42">
        <f>('Исходник сравнение Дубай'!$E1645/2)-(('Исходник сравнение Дубай'!$E1645/2-'Таблица вводных'!$F$5)*'Таблица вводных'!$G$5)</f>
        <v>0.82499999999999996</v>
      </c>
      <c r="F1753" s="42">
        <f>('Исходник сравнение Дубай'!$F1645/2+'Таблица вводных'!$F$6)-(('Исходник сравнение Дубай'!$F1645/2+'Таблица вводных'!$F$6)*'Таблица вводных'!$G$6)</f>
        <v>21.6</v>
      </c>
      <c r="G1753" s="42">
        <f>('Исходник сравнение Дубай'!$G1645/2)-(('Исходник сравнение Дубай'!$G1645/2)*'Таблица вводных'!$G$7)</f>
        <v>0</v>
      </c>
      <c r="H1753" s="43">
        <f>'Исходник сравнение Дубай'!$H1645/2</f>
        <v>0</v>
      </c>
      <c r="I1753" s="42">
        <f>'Исходник сравнение Дубай'!$I1645/2-(('Исходник сравнение Дубай'!$I1645/2)*'Таблица вводных'!$G$9)</f>
        <v>0</v>
      </c>
      <c r="J1753" s="13" t="s">
        <v>307</v>
      </c>
    </row>
    <row r="1754" spans="1:10" ht="13.2" customHeight="1">
      <c r="A1754" s="140"/>
      <c r="B1754" s="5">
        <v>45444</v>
      </c>
      <c r="C1754" s="42">
        <f>('Исходник сравнение Дубай'!$C1646/2)-(('Исходник сравнение Дубай'!$C1646/2)*'Таблица вводных'!$G$3)</f>
        <v>0</v>
      </c>
      <c r="D1754" s="42">
        <f>('Исходник сравнение Дубай'!$D1646/2+'Таблица вводных'!$F$4)-('Исходник сравнение Дубай'!$D1646/2*'Таблица вводных'!$G$4)</f>
        <v>7</v>
      </c>
      <c r="E1754" s="42">
        <f>('Исходник сравнение Дубай'!$E1646/2)-(('Исходник сравнение Дубай'!$E1646/2-'Таблица вводных'!$F$5)*'Таблица вводных'!$G$5)</f>
        <v>0.82499999999999996</v>
      </c>
      <c r="F1754" s="42">
        <f>('Исходник сравнение Дубай'!$F1646/2+'Таблица вводных'!$F$6)-(('Исходник сравнение Дубай'!$F1646/2+'Таблица вводных'!$F$6)*'Таблица вводных'!$G$6)</f>
        <v>21.6</v>
      </c>
      <c r="G1754" s="42">
        <f>('Исходник сравнение Дубай'!$G1646/2)-(('Исходник сравнение Дубай'!$G1646/2)*'Таблица вводных'!$G$7)</f>
        <v>0</v>
      </c>
      <c r="H1754" s="43">
        <f>'Исходник сравнение Дубай'!$H1646/2</f>
        <v>0</v>
      </c>
      <c r="I1754" s="42">
        <f>'Исходник сравнение Дубай'!$I1646/2-(('Исходник сравнение Дубай'!$I1646/2)*'Таблица вводных'!$G$9)</f>
        <v>0</v>
      </c>
      <c r="J1754" s="13" t="s">
        <v>307</v>
      </c>
    </row>
    <row r="1755" spans="1:10" ht="13.2" customHeight="1">
      <c r="A1755" s="140"/>
      <c r="B1755" s="5">
        <v>45447</v>
      </c>
      <c r="C1755" s="42">
        <f>('Исходник сравнение Дубай'!$C1647/2)-(('Исходник сравнение Дубай'!$C1647/2)*'Таблица вводных'!$G$3)</f>
        <v>0</v>
      </c>
      <c r="D1755" s="42">
        <f>('Исходник сравнение Дубай'!$D1647/2+'Таблица вводных'!$F$4)-('Исходник сравнение Дубай'!$D1647/2*'Таблица вводных'!$G$4)</f>
        <v>7</v>
      </c>
      <c r="E1755" s="42">
        <f>('Исходник сравнение Дубай'!$E1647/2)-(('Исходник сравнение Дубай'!$E1647/2-'Таблица вводных'!$F$5)*'Таблица вводных'!$G$5)</f>
        <v>0.82499999999999996</v>
      </c>
      <c r="F1755" s="42">
        <f>('Исходник сравнение Дубай'!$F1647/2+'Таблица вводных'!$F$6)-(('Исходник сравнение Дубай'!$F1647/2+'Таблица вводных'!$F$6)*'Таблица вводных'!$G$6)</f>
        <v>21.6</v>
      </c>
      <c r="G1755" s="42">
        <f>('Исходник сравнение Дубай'!$G1647/2)-(('Исходник сравнение Дубай'!$G1647/2)*'Таблица вводных'!$G$7)</f>
        <v>0</v>
      </c>
      <c r="H1755" s="43">
        <f>'Исходник сравнение Дубай'!$H1647/2</f>
        <v>0</v>
      </c>
      <c r="I1755" s="42">
        <f>'Исходник сравнение Дубай'!$I1647/2-(('Исходник сравнение Дубай'!$I1647/2)*'Таблица вводных'!$G$9)</f>
        <v>0</v>
      </c>
      <c r="J1755" s="13" t="s">
        <v>307</v>
      </c>
    </row>
    <row r="1756" spans="1:10" ht="13.2" customHeight="1">
      <c r="A1756" s="140"/>
      <c r="B1756" s="5">
        <v>45451</v>
      </c>
      <c r="C1756" s="42">
        <f>('Исходник сравнение Дубай'!$C1648/2)-(('Исходник сравнение Дубай'!$C1648/2)*'Таблица вводных'!$G$3)</f>
        <v>0</v>
      </c>
      <c r="D1756" s="42">
        <f>('Исходник сравнение Дубай'!$D1648/2+'Таблица вводных'!$F$4)-('Исходник сравнение Дубай'!$D1648/2*'Таблица вводных'!$G$4)</f>
        <v>7</v>
      </c>
      <c r="E1756" s="42">
        <f>('Исходник сравнение Дубай'!$E1648/2)-(('Исходник сравнение Дубай'!$E1648/2-'Таблица вводных'!$F$5)*'Таблица вводных'!$G$5)</f>
        <v>0.82499999999999996</v>
      </c>
      <c r="F1756" s="42">
        <f>('Исходник сравнение Дубай'!$F1648/2+'Таблица вводных'!$F$6)-(('Исходник сравнение Дубай'!$F1648/2+'Таблица вводных'!$F$6)*'Таблица вводных'!$G$6)</f>
        <v>21.6</v>
      </c>
      <c r="G1756" s="42">
        <f>('Исходник сравнение Дубай'!$G1648/2)-(('Исходник сравнение Дубай'!$G1648/2)*'Таблица вводных'!$G$7)</f>
        <v>0</v>
      </c>
      <c r="H1756" s="43">
        <f>'Исходник сравнение Дубай'!$H1648/2</f>
        <v>0</v>
      </c>
      <c r="I1756" s="42">
        <f>'Исходник сравнение Дубай'!$I1648/2-(('Исходник сравнение Дубай'!$I1648/2)*'Таблица вводных'!$G$9)</f>
        <v>0</v>
      </c>
      <c r="J1756" s="13" t="s">
        <v>307</v>
      </c>
    </row>
    <row r="1757" spans="1:10" ht="13.2" customHeight="1">
      <c r="A1757" s="140"/>
      <c r="B1757" s="5">
        <v>45454</v>
      </c>
      <c r="C1757" s="42">
        <f>('Исходник сравнение Дубай'!$C1649/2)-(('Исходник сравнение Дубай'!$C1649/2)*'Таблица вводных'!$G$3)</f>
        <v>0</v>
      </c>
      <c r="D1757" s="42">
        <f>('Исходник сравнение Дубай'!$D1649/2+'Таблица вводных'!$F$4)-('Исходник сравнение Дубай'!$D1649/2*'Таблица вводных'!$G$4)</f>
        <v>7</v>
      </c>
      <c r="E1757" s="42">
        <f>('Исходник сравнение Дубай'!$E1649/2)-(('Исходник сравнение Дубай'!$E1649/2-'Таблица вводных'!$F$5)*'Таблица вводных'!$G$5)</f>
        <v>0.82499999999999996</v>
      </c>
      <c r="F1757" s="42">
        <f>('Исходник сравнение Дубай'!$F1649/2+'Таблица вводных'!$F$6)-(('Исходник сравнение Дубай'!$F1649/2+'Таблица вводных'!$F$6)*'Таблица вводных'!$G$6)</f>
        <v>21.6</v>
      </c>
      <c r="G1757" s="42">
        <f>('Исходник сравнение Дубай'!$G1649/2)-(('Исходник сравнение Дубай'!$G1649/2)*'Таблица вводных'!$G$7)</f>
        <v>0</v>
      </c>
      <c r="H1757" s="43">
        <f>'Исходник сравнение Дубай'!$H1649/2</f>
        <v>0</v>
      </c>
      <c r="I1757" s="42">
        <f>'Исходник сравнение Дубай'!$I1649/2-(('Исходник сравнение Дубай'!$I1649/2)*'Таблица вводных'!$G$9)</f>
        <v>0</v>
      </c>
      <c r="J1757" s="13" t="s">
        <v>307</v>
      </c>
    </row>
    <row r="1758" spans="1:10" ht="13.2" customHeight="1">
      <c r="A1758" s="140"/>
      <c r="B1758" s="5"/>
      <c r="C1758" s="42">
        <f>('Исходник сравнение Дубай'!$C1650/2)-(('Исходник сравнение Дубай'!$C1650/2)*'Таблица вводных'!$G$3)</f>
        <v>0</v>
      </c>
      <c r="D1758" s="42">
        <f>('Исходник сравнение Дубай'!$D1650/2+'Таблица вводных'!$F$4)-('Исходник сравнение Дубай'!$D1650/2*'Таблица вводных'!$G$4)</f>
        <v>7</v>
      </c>
      <c r="E1758" s="42">
        <f>('Исходник сравнение Дубай'!$E1650/2)-(('Исходник сравнение Дубай'!$E1650/2-'Таблица вводных'!$F$5)*'Таблица вводных'!$G$5)</f>
        <v>0.82499999999999996</v>
      </c>
      <c r="F1758" s="42">
        <f>('Исходник сравнение Дубай'!$F1650/2+'Таблица вводных'!$F$6)-(('Исходник сравнение Дубай'!$F1650/2+'Таблица вводных'!$F$6)*'Таблица вводных'!$G$6)</f>
        <v>21.6</v>
      </c>
      <c r="G1758" s="42">
        <f>('Исходник сравнение Дубай'!$G1650/2)-(('Исходник сравнение Дубай'!$G1650/2)*'Таблица вводных'!$G$7)</f>
        <v>0</v>
      </c>
      <c r="H1758" s="43">
        <f>'Исходник сравнение Дубай'!$H1650/2</f>
        <v>0</v>
      </c>
      <c r="I1758" s="42">
        <f>'Исходник сравнение Дубай'!$I1650/2-(('Исходник сравнение Дубай'!$I1650/2)*'Таблица вводных'!$G$9)</f>
        <v>0</v>
      </c>
      <c r="J1758" s="13" t="s">
        <v>307</v>
      </c>
    </row>
    <row r="1759" spans="1:10" ht="13.2" customHeight="1">
      <c r="A1759" s="140"/>
      <c r="B1759" s="5"/>
      <c r="C1759" s="42">
        <f>('Исходник сравнение Дубай'!$C1651/2)-(('Исходник сравнение Дубай'!$C1651/2)*'Таблица вводных'!$G$3)</f>
        <v>0</v>
      </c>
      <c r="D1759" s="42">
        <f>('Исходник сравнение Дубай'!$D1651/2+'Таблица вводных'!$F$4)-('Исходник сравнение Дубай'!$D1651/2*'Таблица вводных'!$G$4)</f>
        <v>7</v>
      </c>
      <c r="E1759" s="42">
        <f>('Исходник сравнение Дубай'!$E1651/2)-(('Исходник сравнение Дубай'!$E1651/2-'Таблица вводных'!$F$5)*'Таблица вводных'!$G$5)</f>
        <v>0.82499999999999996</v>
      </c>
      <c r="F1759" s="42">
        <f>('Исходник сравнение Дубай'!$F1651/2+'Таблица вводных'!$F$6)-(('Исходник сравнение Дубай'!$F1651/2+'Таблица вводных'!$F$6)*'Таблица вводных'!$G$6)</f>
        <v>21.6</v>
      </c>
      <c r="G1759" s="42">
        <f>('Исходник сравнение Дубай'!$G1651/2)-(('Исходник сравнение Дубай'!$G1651/2)*'Таблица вводных'!$G$7)</f>
        <v>0</v>
      </c>
      <c r="H1759" s="43">
        <f>'Исходник сравнение Дубай'!$H1651/2</f>
        <v>0</v>
      </c>
      <c r="I1759" s="42">
        <f>'Исходник сравнение Дубай'!$I1651/2-(('Исходник сравнение Дубай'!$I1651/2)*'Таблица вводных'!$G$9)</f>
        <v>0</v>
      </c>
      <c r="J1759" s="13" t="s">
        <v>307</v>
      </c>
    </row>
    <row r="1760" spans="1:10" ht="13.2" customHeight="1">
      <c r="A1760" s="140"/>
      <c r="B1760" s="5"/>
      <c r="C1760" s="42">
        <f>('Исходник сравнение Дубай'!$C1652/2)-(('Исходник сравнение Дубай'!$C1652/2)*'Таблица вводных'!$G$3)</f>
        <v>0</v>
      </c>
      <c r="D1760" s="42">
        <f>('Исходник сравнение Дубай'!$D1652/2+'Таблица вводных'!$F$4)-('Исходник сравнение Дубай'!$D1652/2*'Таблица вводных'!$G$4)</f>
        <v>7</v>
      </c>
      <c r="E1760" s="42">
        <f>('Исходник сравнение Дубай'!$E1652/2)-(('Исходник сравнение Дубай'!$E1652/2-'Таблица вводных'!$F$5)*'Таблица вводных'!$G$5)</f>
        <v>0.82499999999999996</v>
      </c>
      <c r="F1760" s="42">
        <f>('Исходник сравнение Дубай'!$F1652/2+'Таблица вводных'!$F$6)-(('Исходник сравнение Дубай'!$F1652/2+'Таблица вводных'!$F$6)*'Таблица вводных'!$G$6)</f>
        <v>21.6</v>
      </c>
      <c r="G1760" s="42">
        <f>('Исходник сравнение Дубай'!$G1652/2)-(('Исходник сравнение Дубай'!$G1652/2)*'Таблица вводных'!$G$7)</f>
        <v>0</v>
      </c>
      <c r="H1760" s="43">
        <f>'Исходник сравнение Дубай'!$H1652/2</f>
        <v>0</v>
      </c>
      <c r="I1760" s="42">
        <f>'Исходник сравнение Дубай'!$I1652/2-(('Исходник сравнение Дубай'!$I1652/2)*'Таблица вводных'!$G$9)</f>
        <v>0</v>
      </c>
      <c r="J1760" s="13" t="s">
        <v>307</v>
      </c>
    </row>
    <row r="1761" spans="1:10" ht="13.2" customHeight="1">
      <c r="A1761" s="140"/>
      <c r="B1761" s="5"/>
      <c r="C1761" s="42">
        <f>('Исходник сравнение Дубай'!$C1653/2)-(('Исходник сравнение Дубай'!$C1653/2)*'Таблица вводных'!$G$3)</f>
        <v>0</v>
      </c>
      <c r="D1761" s="42">
        <f>('Исходник сравнение Дубай'!$D1653/2+'Таблица вводных'!$F$4)-('Исходник сравнение Дубай'!$D1653/2*'Таблица вводных'!$G$4)</f>
        <v>7</v>
      </c>
      <c r="E1761" s="42">
        <f>('Исходник сравнение Дубай'!$E1653/2)-(('Исходник сравнение Дубай'!$E1653/2-'Таблица вводных'!$F$5)*'Таблица вводных'!$G$5)</f>
        <v>0.82499999999999996</v>
      </c>
      <c r="F1761" s="42">
        <f>('Исходник сравнение Дубай'!$F1653/2+'Таблица вводных'!$F$6)-(('Исходник сравнение Дубай'!$F1653/2+'Таблица вводных'!$F$6)*'Таблица вводных'!$G$6)</f>
        <v>21.6</v>
      </c>
      <c r="G1761" s="42">
        <f>('Исходник сравнение Дубай'!$G1653/2)-(('Исходник сравнение Дубай'!$G1653/2)*'Таблица вводных'!$G$7)</f>
        <v>0</v>
      </c>
      <c r="H1761" s="43">
        <f>'Исходник сравнение Дубай'!$H1653/2</f>
        <v>0</v>
      </c>
      <c r="I1761" s="42">
        <f>'Исходник сравнение Дубай'!$I1653/2-(('Исходник сравнение Дубай'!$I1653/2)*'Таблица вводных'!$G$9)</f>
        <v>0</v>
      </c>
      <c r="J1761" s="13" t="s">
        <v>307</v>
      </c>
    </row>
    <row r="1762" spans="1:10" ht="13.2" customHeight="1">
      <c r="A1762" s="140"/>
      <c r="B1762" s="5"/>
      <c r="C1762" s="42">
        <f>('Исходник сравнение Дубай'!$C1654/2)-(('Исходник сравнение Дубай'!$C1654/2)*'Таблица вводных'!$G$3)</f>
        <v>0</v>
      </c>
      <c r="D1762" s="42">
        <f>('Исходник сравнение Дубай'!$D1654/2+'Таблица вводных'!$F$4)-('Исходник сравнение Дубай'!$D1654/2*'Таблица вводных'!$G$4)</f>
        <v>7</v>
      </c>
      <c r="E1762" s="42">
        <f>('Исходник сравнение Дубай'!$E1654/2)-(('Исходник сравнение Дубай'!$E1654/2-'Таблица вводных'!$F$5)*'Таблица вводных'!$G$5)</f>
        <v>0.82499999999999996</v>
      </c>
      <c r="F1762" s="42">
        <f>('Исходник сравнение Дубай'!$F1654/2+'Таблица вводных'!$F$6)-(('Исходник сравнение Дубай'!$F1654/2+'Таблица вводных'!$F$6)*'Таблица вводных'!$G$6)</f>
        <v>21.6</v>
      </c>
      <c r="G1762" s="42">
        <f>('Исходник сравнение Дубай'!$G1654/2)-(('Исходник сравнение Дубай'!$G1654/2)*'Таблица вводных'!$G$7)</f>
        <v>0</v>
      </c>
      <c r="H1762" s="43">
        <f>'Исходник сравнение Дубай'!$H1654/2</f>
        <v>0</v>
      </c>
      <c r="I1762" s="42">
        <f>'Исходник сравнение Дубай'!$I1654/2-(('Исходник сравнение Дубай'!$I1654/2)*'Таблица вводных'!$G$9)</f>
        <v>0</v>
      </c>
      <c r="J1762" s="13" t="s">
        <v>307</v>
      </c>
    </row>
    <row r="1763" spans="1:10" ht="13.2" customHeight="1">
      <c r="A1763" s="140"/>
      <c r="B1763" s="5"/>
      <c r="C1763" s="42">
        <f>('Исходник сравнение Дубай'!$C1655/2)-(('Исходник сравнение Дубай'!$C1655/2)*'Таблица вводных'!$G$3)</f>
        <v>0</v>
      </c>
      <c r="D1763" s="42">
        <f>('Исходник сравнение Дубай'!$D1655/2+'Таблица вводных'!$F$4)-('Исходник сравнение Дубай'!$D1655/2*'Таблица вводных'!$G$4)</f>
        <v>7</v>
      </c>
      <c r="E1763" s="42">
        <f>('Исходник сравнение Дубай'!$E1655/2)-(('Исходник сравнение Дубай'!$E1655/2-'Таблица вводных'!$F$5)*'Таблица вводных'!$G$5)</f>
        <v>0.82499999999999996</v>
      </c>
      <c r="F1763" s="42">
        <f>('Исходник сравнение Дубай'!$F1655/2+'Таблица вводных'!$F$6)-(('Исходник сравнение Дубай'!$F1655/2+'Таблица вводных'!$F$6)*'Таблица вводных'!$G$6)</f>
        <v>21.6</v>
      </c>
      <c r="G1763" s="42">
        <f>('Исходник сравнение Дубай'!$G1655/2)-(('Исходник сравнение Дубай'!$G1655/2)*'Таблица вводных'!$G$7)</f>
        <v>0</v>
      </c>
      <c r="H1763" s="43">
        <f>'Исходник сравнение Дубай'!$H1655/2</f>
        <v>0</v>
      </c>
      <c r="I1763" s="42">
        <f>'Исходник сравнение Дубай'!$I1655/2-(('Исходник сравнение Дубай'!$I1655/2)*'Таблица вводных'!$G$9)</f>
        <v>0</v>
      </c>
      <c r="J1763" s="13" t="s">
        <v>307</v>
      </c>
    </row>
    <row r="1764" spans="1:10" ht="13.2" customHeight="1">
      <c r="A1764" s="140"/>
      <c r="B1764" s="5"/>
      <c r="C1764" s="42">
        <f>('Исходник сравнение Дубай'!$C1656/2)-(('Исходник сравнение Дубай'!$C1656/2)*'Таблица вводных'!$G$3)</f>
        <v>0</v>
      </c>
      <c r="D1764" s="42">
        <f>('Исходник сравнение Дубай'!$D1656/2+'Таблица вводных'!$F$4)-('Исходник сравнение Дубай'!$D1656/2*'Таблица вводных'!$G$4)</f>
        <v>7</v>
      </c>
      <c r="E1764" s="42">
        <f>('Исходник сравнение Дубай'!$E1656/2)-(('Исходник сравнение Дубай'!$E1656/2-'Таблица вводных'!$F$5)*'Таблица вводных'!$G$5)</f>
        <v>0.82499999999999996</v>
      </c>
      <c r="F1764" s="42">
        <f>('Исходник сравнение Дубай'!$F1656/2+'Таблица вводных'!$F$6)-(('Исходник сравнение Дубай'!$F1656/2+'Таблица вводных'!$F$6)*'Таблица вводных'!$G$6)</f>
        <v>21.6</v>
      </c>
      <c r="G1764" s="42">
        <f>('Исходник сравнение Дубай'!$G1656/2)-(('Исходник сравнение Дубай'!$G1656/2)*'Таблица вводных'!$G$7)</f>
        <v>0</v>
      </c>
      <c r="H1764" s="43">
        <f>'Исходник сравнение Дубай'!$H1656/2</f>
        <v>0</v>
      </c>
      <c r="I1764" s="42">
        <f>'Исходник сравнение Дубай'!$I1656/2-(('Исходник сравнение Дубай'!$I1656/2)*'Таблица вводных'!$G$9)</f>
        <v>0</v>
      </c>
      <c r="J1764" s="13" t="s">
        <v>307</v>
      </c>
    </row>
    <row r="1765" spans="1:10" ht="13.2" customHeight="1">
      <c r="A1765" s="141"/>
      <c r="B1765" s="18"/>
      <c r="C1765" s="44">
        <f>('Исходник сравнение Дубай'!$C1657/2)-(('Исходник сравнение Дубай'!$C1657/2)*'Таблица вводных'!$G$3)</f>
        <v>0</v>
      </c>
      <c r="D1765" s="44">
        <f>('Исходник сравнение Дубай'!$D1657/2+'Таблица вводных'!$F$4)-('Исходник сравнение Дубай'!$D1657/2*'Таблица вводных'!$G$4)</f>
        <v>7</v>
      </c>
      <c r="E1765" s="44">
        <f>('Исходник сравнение Дубай'!$E1657/2)-(('Исходник сравнение Дубай'!$E1657/2-'Таблица вводных'!$F$5)*'Таблица вводных'!$G$5)</f>
        <v>0.82499999999999996</v>
      </c>
      <c r="F1765" s="44">
        <f>('Исходник сравнение Дубай'!$F1657/2+'Таблица вводных'!$F$6)-(('Исходник сравнение Дубай'!$F1657/2+'Таблица вводных'!$F$6)*'Таблица вводных'!$G$6)</f>
        <v>21.6</v>
      </c>
      <c r="G1765" s="44">
        <f>('Исходник сравнение Дубай'!$G1657/2)-(('Исходник сравнение Дубай'!$G1657/2)*'Таблица вводных'!$G$7)</f>
        <v>0</v>
      </c>
      <c r="H1765" s="45">
        <f>'Исходник сравнение Дубай'!$H1657/2</f>
        <v>0</v>
      </c>
      <c r="I1765" s="44">
        <f>'Исходник сравнение Дубай'!$I1657/2-(('Исходник сравнение Дубай'!$I1657/2)*'Таблица вводных'!$G$9)</f>
        <v>0</v>
      </c>
      <c r="J1765" s="22" t="s">
        <v>307</v>
      </c>
    </row>
    <row r="1766" spans="1:10" ht="13.2" customHeight="1">
      <c r="A1766" s="144" t="s">
        <v>308</v>
      </c>
      <c r="B1766" s="5">
        <v>45423</v>
      </c>
      <c r="C1766" s="40">
        <f>('Исходник сравнение Дубай'!$C1658/2)-(('Исходник сравнение Дубай'!$C1658/2)*'Таблица вводных'!$G$3)</f>
        <v>0</v>
      </c>
      <c r="D1766" s="40">
        <f>('Исходник сравнение Дубай'!$D1658/2+'Таблица вводных'!$F$4)-('Исходник сравнение Дубай'!$D1658/2*'Таблица вводных'!$G$4)</f>
        <v>7</v>
      </c>
      <c r="E1766" s="40">
        <f>('Исходник сравнение Дубай'!$E1658/2)-(('Исходник сравнение Дубай'!$E1658/2-'Таблица вводных'!$F$5)*'Таблица вводных'!$G$5)</f>
        <v>0.82499999999999996</v>
      </c>
      <c r="F1766" s="40">
        <f>('Исходник сравнение Дубай'!$F1658/2+'Таблица вводных'!$F$6)-(('Исходник сравнение Дубай'!$F1658/2+'Таблица вводных'!$F$6)*'Таблица вводных'!$G$6)</f>
        <v>21.6</v>
      </c>
      <c r="G1766" s="40">
        <f>('Исходник сравнение Дубай'!$G1658/2)-(('Исходник сравнение Дубай'!$G1658/2)*'Таблица вводных'!$G$7)</f>
        <v>0</v>
      </c>
      <c r="H1766" s="41">
        <f>'Исходник сравнение Дубай'!$H1658/2</f>
        <v>0</v>
      </c>
      <c r="I1766" s="40">
        <f>'Исходник сравнение Дубай'!$I1658/2-(('Исходник сравнение Дубай'!$I1658/2)*'Таблица вводных'!$G$9)</f>
        <v>0</v>
      </c>
      <c r="J1766" s="10" t="s">
        <v>309</v>
      </c>
    </row>
    <row r="1767" spans="1:10" ht="13.2" customHeight="1">
      <c r="A1767" s="140"/>
      <c r="B1767" s="5">
        <v>45426</v>
      </c>
      <c r="C1767" s="42">
        <f>('Исходник сравнение Дубай'!$C1659/2)-(('Исходник сравнение Дубай'!$C1659/2)*'Таблица вводных'!$G$3)</f>
        <v>0</v>
      </c>
      <c r="D1767" s="42">
        <f>('Исходник сравнение Дубай'!$D1659/2+'Таблица вводных'!$F$4)-('Исходник сравнение Дубай'!$D1659/2*'Таблица вводных'!$G$4)</f>
        <v>7</v>
      </c>
      <c r="E1767" s="42">
        <f>('Исходник сравнение Дубай'!$E1659/2)-(('Исходник сравнение Дубай'!$E1659/2-'Таблица вводных'!$F$5)*'Таблица вводных'!$G$5)</f>
        <v>0.82499999999999996</v>
      </c>
      <c r="F1767" s="42">
        <f>('Исходник сравнение Дубай'!$F1659/2+'Таблица вводных'!$F$6)-(('Исходник сравнение Дубай'!$F1659/2+'Таблица вводных'!$F$6)*'Таблица вводных'!$G$6)</f>
        <v>21.6</v>
      </c>
      <c r="G1767" s="42">
        <f>('Исходник сравнение Дубай'!$G1659/2)-(('Исходник сравнение Дубай'!$G1659/2)*'Таблица вводных'!$G$7)</f>
        <v>0</v>
      </c>
      <c r="H1767" s="43">
        <f>'Исходник сравнение Дубай'!$H1659/2</f>
        <v>0</v>
      </c>
      <c r="I1767" s="42">
        <f>'Исходник сравнение Дубай'!$I1659/2-(('Исходник сравнение Дубай'!$I1659/2)*'Таблица вводных'!$G$9)</f>
        <v>0</v>
      </c>
      <c r="J1767" s="13" t="s">
        <v>309</v>
      </c>
    </row>
    <row r="1768" spans="1:10" ht="13.2" customHeight="1">
      <c r="A1768" s="140"/>
      <c r="B1768" s="5">
        <v>45430</v>
      </c>
      <c r="C1768" s="42">
        <f>('Исходник сравнение Дубай'!$C1660/2)-(('Исходник сравнение Дубай'!$C1660/2)*'Таблица вводных'!$G$3)</f>
        <v>0</v>
      </c>
      <c r="D1768" s="42">
        <f>('Исходник сравнение Дубай'!$D1660/2+'Таблица вводных'!$F$4)-('Исходник сравнение Дубай'!$D1660/2*'Таблица вводных'!$G$4)</f>
        <v>7</v>
      </c>
      <c r="E1768" s="42">
        <f>('Исходник сравнение Дубай'!$E1660/2)-(('Исходник сравнение Дубай'!$E1660/2-'Таблица вводных'!$F$5)*'Таблица вводных'!$G$5)</f>
        <v>0.82499999999999996</v>
      </c>
      <c r="F1768" s="42">
        <f>('Исходник сравнение Дубай'!$F1660/2+'Таблица вводных'!$F$6)-(('Исходник сравнение Дубай'!$F1660/2+'Таблица вводных'!$F$6)*'Таблица вводных'!$G$6)</f>
        <v>21.6</v>
      </c>
      <c r="G1768" s="42">
        <f>('Исходник сравнение Дубай'!$G1660/2)-(('Исходник сравнение Дубай'!$G1660/2)*'Таблица вводных'!$G$7)</f>
        <v>0</v>
      </c>
      <c r="H1768" s="43">
        <f>'Исходник сравнение Дубай'!$H1660/2</f>
        <v>0</v>
      </c>
      <c r="I1768" s="42">
        <f>'Исходник сравнение Дубай'!$I1660/2-(('Исходник сравнение Дубай'!$I1660/2)*'Таблица вводных'!$G$9)</f>
        <v>0</v>
      </c>
      <c r="J1768" s="13" t="s">
        <v>309</v>
      </c>
    </row>
    <row r="1769" spans="1:10" ht="13.2" customHeight="1">
      <c r="A1769" s="140"/>
      <c r="B1769" s="5">
        <v>45433</v>
      </c>
      <c r="C1769" s="42">
        <f>('Исходник сравнение Дубай'!$C1661/2)-(('Исходник сравнение Дубай'!$C1661/2)*'Таблица вводных'!$G$3)</f>
        <v>0</v>
      </c>
      <c r="D1769" s="42">
        <f>('Исходник сравнение Дубай'!$D1661/2+'Таблица вводных'!$F$4)-('Исходник сравнение Дубай'!$D1661/2*'Таблица вводных'!$G$4)</f>
        <v>7</v>
      </c>
      <c r="E1769" s="42">
        <f>('Исходник сравнение Дубай'!$E1661/2)-(('Исходник сравнение Дубай'!$E1661/2-'Таблица вводных'!$F$5)*'Таблица вводных'!$G$5)</f>
        <v>0.82499999999999996</v>
      </c>
      <c r="F1769" s="42">
        <f>('Исходник сравнение Дубай'!$F1661/2+'Таблица вводных'!$F$6)-(('Исходник сравнение Дубай'!$F1661/2+'Таблица вводных'!$F$6)*'Таблица вводных'!$G$6)</f>
        <v>21.6</v>
      </c>
      <c r="G1769" s="42">
        <f>('Исходник сравнение Дубай'!$G1661/2)-(('Исходник сравнение Дубай'!$G1661/2)*'Таблица вводных'!$G$7)</f>
        <v>0</v>
      </c>
      <c r="H1769" s="43">
        <f>'Исходник сравнение Дубай'!$H1661/2</f>
        <v>0</v>
      </c>
      <c r="I1769" s="42">
        <f>'Исходник сравнение Дубай'!$I1661/2-(('Исходник сравнение Дубай'!$I1661/2)*'Таблица вводных'!$G$9)</f>
        <v>0</v>
      </c>
      <c r="J1769" s="13" t="s">
        <v>309</v>
      </c>
    </row>
    <row r="1770" spans="1:10" ht="13.2" customHeight="1">
      <c r="A1770" s="140"/>
      <c r="B1770" s="5">
        <v>45437</v>
      </c>
      <c r="C1770" s="42">
        <f>('Исходник сравнение Дубай'!$C1662/2)-(('Исходник сравнение Дубай'!$C1662/2)*'Таблица вводных'!$G$3)</f>
        <v>0</v>
      </c>
      <c r="D1770" s="42">
        <f>('Исходник сравнение Дубай'!$D1662/2+'Таблица вводных'!$F$4)-('Исходник сравнение Дубай'!$D1662/2*'Таблица вводных'!$G$4)</f>
        <v>7</v>
      </c>
      <c r="E1770" s="42">
        <f>('Исходник сравнение Дубай'!$E1662/2)-(('Исходник сравнение Дубай'!$E1662/2-'Таблица вводных'!$F$5)*'Таблица вводных'!$G$5)</f>
        <v>0.82499999999999996</v>
      </c>
      <c r="F1770" s="42">
        <f>('Исходник сравнение Дубай'!$F1662/2+'Таблица вводных'!$F$6)-(('Исходник сравнение Дубай'!$F1662/2+'Таблица вводных'!$F$6)*'Таблица вводных'!$G$6)</f>
        <v>21.6</v>
      </c>
      <c r="G1770" s="42">
        <f>('Исходник сравнение Дубай'!$G1662/2)-(('Исходник сравнение Дубай'!$G1662/2)*'Таблица вводных'!$G$7)</f>
        <v>0</v>
      </c>
      <c r="H1770" s="43">
        <f>'Исходник сравнение Дубай'!$H1662/2</f>
        <v>0</v>
      </c>
      <c r="I1770" s="42">
        <f>'Исходник сравнение Дубай'!$I1662/2-(('Исходник сравнение Дубай'!$I1662/2)*'Таблица вводных'!$G$9)</f>
        <v>0</v>
      </c>
      <c r="J1770" s="13" t="s">
        <v>309</v>
      </c>
    </row>
    <row r="1771" spans="1:10" ht="13.2" customHeight="1">
      <c r="A1771" s="140"/>
      <c r="B1771" s="5">
        <v>45440</v>
      </c>
      <c r="C1771" s="42">
        <f>('Исходник сравнение Дубай'!$C1663/2)-(('Исходник сравнение Дубай'!$C1663/2)*'Таблица вводных'!$G$3)</f>
        <v>0</v>
      </c>
      <c r="D1771" s="42">
        <f>('Исходник сравнение Дубай'!$D1663/2+'Таблица вводных'!$F$4)-('Исходник сравнение Дубай'!$D1663/2*'Таблица вводных'!$G$4)</f>
        <v>7</v>
      </c>
      <c r="E1771" s="42">
        <f>('Исходник сравнение Дубай'!$E1663/2)-(('Исходник сравнение Дубай'!$E1663/2-'Таблица вводных'!$F$5)*'Таблица вводных'!$G$5)</f>
        <v>0.82499999999999996</v>
      </c>
      <c r="F1771" s="42">
        <f>('Исходник сравнение Дубай'!$F1663/2+'Таблица вводных'!$F$6)-(('Исходник сравнение Дубай'!$F1663/2+'Таблица вводных'!$F$6)*'Таблица вводных'!$G$6)</f>
        <v>21.6</v>
      </c>
      <c r="G1771" s="42">
        <f>('Исходник сравнение Дубай'!$G1663/2)-(('Исходник сравнение Дубай'!$G1663/2)*'Таблица вводных'!$G$7)</f>
        <v>0</v>
      </c>
      <c r="H1771" s="43">
        <f>'Исходник сравнение Дубай'!$H1663/2</f>
        <v>0</v>
      </c>
      <c r="I1771" s="42">
        <f>'Исходник сравнение Дубай'!$I1663/2-(('Исходник сравнение Дубай'!$I1663/2)*'Таблица вводных'!$G$9)</f>
        <v>0</v>
      </c>
      <c r="J1771" s="13" t="s">
        <v>309</v>
      </c>
    </row>
    <row r="1772" spans="1:10" ht="13.2" customHeight="1">
      <c r="A1772" s="140"/>
      <c r="B1772" s="5">
        <v>45444</v>
      </c>
      <c r="C1772" s="42">
        <f>('Исходник сравнение Дубай'!$C1664/2)-(('Исходник сравнение Дубай'!$C1664/2)*'Таблица вводных'!$G$3)</f>
        <v>0</v>
      </c>
      <c r="D1772" s="42">
        <f>('Исходник сравнение Дубай'!$D1664/2+'Таблица вводных'!$F$4)-('Исходник сравнение Дубай'!$D1664/2*'Таблица вводных'!$G$4)</f>
        <v>7</v>
      </c>
      <c r="E1772" s="42">
        <f>('Исходник сравнение Дубай'!$E1664/2)-(('Исходник сравнение Дубай'!$E1664/2-'Таблица вводных'!$F$5)*'Таблица вводных'!$G$5)</f>
        <v>0.82499999999999996</v>
      </c>
      <c r="F1772" s="42">
        <f>('Исходник сравнение Дубай'!$F1664/2+'Таблица вводных'!$F$6)-(('Исходник сравнение Дубай'!$F1664/2+'Таблица вводных'!$F$6)*'Таблица вводных'!$G$6)</f>
        <v>21.6</v>
      </c>
      <c r="G1772" s="42">
        <f>('Исходник сравнение Дубай'!$G1664/2)-(('Исходник сравнение Дубай'!$G1664/2)*'Таблица вводных'!$G$7)</f>
        <v>0</v>
      </c>
      <c r="H1772" s="43">
        <f>'Исходник сравнение Дубай'!$H1664/2</f>
        <v>0</v>
      </c>
      <c r="I1772" s="42">
        <f>'Исходник сравнение Дубай'!$I1664/2-(('Исходник сравнение Дубай'!$I1664/2)*'Таблица вводных'!$G$9)</f>
        <v>0</v>
      </c>
      <c r="J1772" s="13" t="s">
        <v>309</v>
      </c>
    </row>
    <row r="1773" spans="1:10" ht="13.2" customHeight="1">
      <c r="A1773" s="140"/>
      <c r="B1773" s="5">
        <v>45447</v>
      </c>
      <c r="C1773" s="42">
        <f>('Исходник сравнение Дубай'!$C1665/2)-(('Исходник сравнение Дубай'!$C1665/2)*'Таблица вводных'!$G$3)</f>
        <v>0</v>
      </c>
      <c r="D1773" s="42">
        <f>('Исходник сравнение Дубай'!$D1665/2+'Таблица вводных'!$F$4)-('Исходник сравнение Дубай'!$D1665/2*'Таблица вводных'!$G$4)</f>
        <v>7</v>
      </c>
      <c r="E1773" s="42">
        <f>('Исходник сравнение Дубай'!$E1665/2)-(('Исходник сравнение Дубай'!$E1665/2-'Таблица вводных'!$F$5)*'Таблица вводных'!$G$5)</f>
        <v>0.82499999999999996</v>
      </c>
      <c r="F1773" s="42">
        <f>('Исходник сравнение Дубай'!$F1665/2+'Таблица вводных'!$F$6)-(('Исходник сравнение Дубай'!$F1665/2+'Таблица вводных'!$F$6)*'Таблица вводных'!$G$6)</f>
        <v>21.6</v>
      </c>
      <c r="G1773" s="42">
        <f>('Исходник сравнение Дубай'!$G1665/2)-(('Исходник сравнение Дубай'!$G1665/2)*'Таблица вводных'!$G$7)</f>
        <v>0</v>
      </c>
      <c r="H1773" s="43">
        <f>'Исходник сравнение Дубай'!$H1665/2</f>
        <v>0</v>
      </c>
      <c r="I1773" s="42">
        <f>'Исходник сравнение Дубай'!$I1665/2-(('Исходник сравнение Дубай'!$I1665/2)*'Таблица вводных'!$G$9)</f>
        <v>0</v>
      </c>
      <c r="J1773" s="13" t="s">
        <v>309</v>
      </c>
    </row>
    <row r="1774" spans="1:10" ht="13.2" customHeight="1">
      <c r="A1774" s="140"/>
      <c r="B1774" s="5">
        <v>45451</v>
      </c>
      <c r="C1774" s="42">
        <f>('Исходник сравнение Дубай'!$C1666/2)-(('Исходник сравнение Дубай'!$C1666/2)*'Таблица вводных'!$G$3)</f>
        <v>0</v>
      </c>
      <c r="D1774" s="42">
        <f>('Исходник сравнение Дубай'!$D1666/2+'Таблица вводных'!$F$4)-('Исходник сравнение Дубай'!$D1666/2*'Таблица вводных'!$G$4)</f>
        <v>7</v>
      </c>
      <c r="E1774" s="42">
        <f>('Исходник сравнение Дубай'!$E1666/2)-(('Исходник сравнение Дубай'!$E1666/2-'Таблица вводных'!$F$5)*'Таблица вводных'!$G$5)</f>
        <v>0.82499999999999996</v>
      </c>
      <c r="F1774" s="42">
        <f>('Исходник сравнение Дубай'!$F1666/2+'Таблица вводных'!$F$6)-(('Исходник сравнение Дубай'!$F1666/2+'Таблица вводных'!$F$6)*'Таблица вводных'!$G$6)</f>
        <v>21.6</v>
      </c>
      <c r="G1774" s="42">
        <f>('Исходник сравнение Дубай'!$G1666/2)-(('Исходник сравнение Дубай'!$G1666/2)*'Таблица вводных'!$G$7)</f>
        <v>0</v>
      </c>
      <c r="H1774" s="43">
        <f>'Исходник сравнение Дубай'!$H1666/2</f>
        <v>0</v>
      </c>
      <c r="I1774" s="42">
        <f>'Исходник сравнение Дубай'!$I1666/2-(('Исходник сравнение Дубай'!$I1666/2)*'Таблица вводных'!$G$9)</f>
        <v>0</v>
      </c>
      <c r="J1774" s="13" t="s">
        <v>309</v>
      </c>
    </row>
    <row r="1775" spans="1:10" ht="13.2" customHeight="1">
      <c r="A1775" s="140"/>
      <c r="B1775" s="5">
        <v>45454</v>
      </c>
      <c r="C1775" s="42">
        <f>('Исходник сравнение Дубай'!$C1667/2)-(('Исходник сравнение Дубай'!$C1667/2)*'Таблица вводных'!$G$3)</f>
        <v>0</v>
      </c>
      <c r="D1775" s="42">
        <f>('Исходник сравнение Дубай'!$D1667/2+'Таблица вводных'!$F$4)-('Исходник сравнение Дубай'!$D1667/2*'Таблица вводных'!$G$4)</f>
        <v>7</v>
      </c>
      <c r="E1775" s="42">
        <f>('Исходник сравнение Дубай'!$E1667/2)-(('Исходник сравнение Дубай'!$E1667/2-'Таблица вводных'!$F$5)*'Таблица вводных'!$G$5)</f>
        <v>0.82499999999999996</v>
      </c>
      <c r="F1775" s="42">
        <f>('Исходник сравнение Дубай'!$F1667/2+'Таблица вводных'!$F$6)-(('Исходник сравнение Дубай'!$F1667/2+'Таблица вводных'!$F$6)*'Таблица вводных'!$G$6)</f>
        <v>21.6</v>
      </c>
      <c r="G1775" s="42">
        <f>('Исходник сравнение Дубай'!$G1667/2)-(('Исходник сравнение Дубай'!$G1667/2)*'Таблица вводных'!$G$7)</f>
        <v>0</v>
      </c>
      <c r="H1775" s="43">
        <f>'Исходник сравнение Дубай'!$H1667/2</f>
        <v>0</v>
      </c>
      <c r="I1775" s="42">
        <f>'Исходник сравнение Дубай'!$I1667/2-(('Исходник сравнение Дубай'!$I1667/2)*'Таблица вводных'!$G$9)</f>
        <v>0</v>
      </c>
      <c r="J1775" s="13" t="s">
        <v>309</v>
      </c>
    </row>
    <row r="1776" spans="1:10" ht="13.2" customHeight="1">
      <c r="A1776" s="140"/>
      <c r="B1776" s="5"/>
      <c r="C1776" s="42">
        <f>('Исходник сравнение Дубай'!$C1668/2)-(('Исходник сравнение Дубай'!$C1668/2)*'Таблица вводных'!$G$3)</f>
        <v>0</v>
      </c>
      <c r="D1776" s="42">
        <f>('Исходник сравнение Дубай'!$D1668/2+'Таблица вводных'!$F$4)-('Исходник сравнение Дубай'!$D1668/2*'Таблица вводных'!$G$4)</f>
        <v>7</v>
      </c>
      <c r="E1776" s="42">
        <f>('Исходник сравнение Дубай'!$E1668/2)-(('Исходник сравнение Дубай'!$E1668/2-'Таблица вводных'!$F$5)*'Таблица вводных'!$G$5)</f>
        <v>0.82499999999999996</v>
      </c>
      <c r="F1776" s="42">
        <f>('Исходник сравнение Дубай'!$F1668/2+'Таблица вводных'!$F$6)-(('Исходник сравнение Дубай'!$F1668/2+'Таблица вводных'!$F$6)*'Таблица вводных'!$G$6)</f>
        <v>21.6</v>
      </c>
      <c r="G1776" s="42">
        <f>('Исходник сравнение Дубай'!$G1668/2)-(('Исходник сравнение Дубай'!$G1668/2)*'Таблица вводных'!$G$7)</f>
        <v>0</v>
      </c>
      <c r="H1776" s="43">
        <f>'Исходник сравнение Дубай'!$H1668/2</f>
        <v>0</v>
      </c>
      <c r="I1776" s="42">
        <f>'Исходник сравнение Дубай'!$I1668/2-(('Исходник сравнение Дубай'!$I1668/2)*'Таблица вводных'!$G$9)</f>
        <v>0</v>
      </c>
      <c r="J1776" s="13" t="s">
        <v>309</v>
      </c>
    </row>
    <row r="1777" spans="1:10" ht="13.2" customHeight="1">
      <c r="A1777" s="140"/>
      <c r="B1777" s="5"/>
      <c r="C1777" s="42">
        <f>('Исходник сравнение Дубай'!$C1669/2)-(('Исходник сравнение Дубай'!$C1669/2)*'Таблица вводных'!$G$3)</f>
        <v>0</v>
      </c>
      <c r="D1777" s="42">
        <f>('Исходник сравнение Дубай'!$D1669/2+'Таблица вводных'!$F$4)-('Исходник сравнение Дубай'!$D1669/2*'Таблица вводных'!$G$4)</f>
        <v>7</v>
      </c>
      <c r="E1777" s="42">
        <f>('Исходник сравнение Дубай'!$E1669/2)-(('Исходник сравнение Дубай'!$E1669/2-'Таблица вводных'!$F$5)*'Таблица вводных'!$G$5)</f>
        <v>0.82499999999999996</v>
      </c>
      <c r="F1777" s="42">
        <f>('Исходник сравнение Дубай'!$F1669/2+'Таблица вводных'!$F$6)-(('Исходник сравнение Дубай'!$F1669/2+'Таблица вводных'!$F$6)*'Таблица вводных'!$G$6)</f>
        <v>21.6</v>
      </c>
      <c r="G1777" s="42">
        <f>('Исходник сравнение Дубай'!$G1669/2)-(('Исходник сравнение Дубай'!$G1669/2)*'Таблица вводных'!$G$7)</f>
        <v>0</v>
      </c>
      <c r="H1777" s="43">
        <f>'Исходник сравнение Дубай'!$H1669/2</f>
        <v>0</v>
      </c>
      <c r="I1777" s="42">
        <f>'Исходник сравнение Дубай'!$I1669/2-(('Исходник сравнение Дубай'!$I1669/2)*'Таблица вводных'!$G$9)</f>
        <v>0</v>
      </c>
      <c r="J1777" s="13" t="s">
        <v>309</v>
      </c>
    </row>
    <row r="1778" spans="1:10" ht="13.2" customHeight="1">
      <c r="A1778" s="140"/>
      <c r="B1778" s="5"/>
      <c r="C1778" s="42">
        <f>('Исходник сравнение Дубай'!$C1670/2)-(('Исходник сравнение Дубай'!$C1670/2)*'Таблица вводных'!$G$3)</f>
        <v>0</v>
      </c>
      <c r="D1778" s="42">
        <f>('Исходник сравнение Дубай'!$D1670/2+'Таблица вводных'!$F$4)-('Исходник сравнение Дубай'!$D1670/2*'Таблица вводных'!$G$4)</f>
        <v>7</v>
      </c>
      <c r="E1778" s="42">
        <f>('Исходник сравнение Дубай'!$E1670/2)-(('Исходник сравнение Дубай'!$E1670/2-'Таблица вводных'!$F$5)*'Таблица вводных'!$G$5)</f>
        <v>0.82499999999999996</v>
      </c>
      <c r="F1778" s="42">
        <f>('Исходник сравнение Дубай'!$F1670/2+'Таблица вводных'!$F$6)-(('Исходник сравнение Дубай'!$F1670/2+'Таблица вводных'!$F$6)*'Таблица вводных'!$G$6)</f>
        <v>21.6</v>
      </c>
      <c r="G1778" s="42">
        <f>('Исходник сравнение Дубай'!$G1670/2)-(('Исходник сравнение Дубай'!$G1670/2)*'Таблица вводных'!$G$7)</f>
        <v>0</v>
      </c>
      <c r="H1778" s="43">
        <f>'Исходник сравнение Дубай'!$H1670/2</f>
        <v>0</v>
      </c>
      <c r="I1778" s="42">
        <f>'Исходник сравнение Дубай'!$I1670/2-(('Исходник сравнение Дубай'!$I1670/2)*'Таблица вводных'!$G$9)</f>
        <v>0</v>
      </c>
      <c r="J1778" s="13" t="s">
        <v>309</v>
      </c>
    </row>
    <row r="1779" spans="1:10" ht="13.2" customHeight="1">
      <c r="A1779" s="140"/>
      <c r="B1779" s="5"/>
      <c r="C1779" s="42">
        <f>('Исходник сравнение Дубай'!$C1671/2)-(('Исходник сравнение Дубай'!$C1671/2)*'Таблица вводных'!$G$3)</f>
        <v>0</v>
      </c>
      <c r="D1779" s="42">
        <f>('Исходник сравнение Дубай'!$D1671/2+'Таблица вводных'!$F$4)-('Исходник сравнение Дубай'!$D1671/2*'Таблица вводных'!$G$4)</f>
        <v>7</v>
      </c>
      <c r="E1779" s="42">
        <f>('Исходник сравнение Дубай'!$E1671/2)-(('Исходник сравнение Дубай'!$E1671/2-'Таблица вводных'!$F$5)*'Таблица вводных'!$G$5)</f>
        <v>0.82499999999999996</v>
      </c>
      <c r="F1779" s="42">
        <f>('Исходник сравнение Дубай'!$F1671/2+'Таблица вводных'!$F$6)-(('Исходник сравнение Дубай'!$F1671/2+'Таблица вводных'!$F$6)*'Таблица вводных'!$G$6)</f>
        <v>21.6</v>
      </c>
      <c r="G1779" s="42">
        <f>('Исходник сравнение Дубай'!$G1671/2)-(('Исходник сравнение Дубай'!$G1671/2)*'Таблица вводных'!$G$7)</f>
        <v>0</v>
      </c>
      <c r="H1779" s="43">
        <f>'Исходник сравнение Дубай'!$H1671/2</f>
        <v>0</v>
      </c>
      <c r="I1779" s="42">
        <f>'Исходник сравнение Дубай'!$I1671/2-(('Исходник сравнение Дубай'!$I1671/2)*'Таблица вводных'!$G$9)</f>
        <v>0</v>
      </c>
      <c r="J1779" s="13" t="s">
        <v>309</v>
      </c>
    </row>
    <row r="1780" spans="1:10" ht="13.2" customHeight="1">
      <c r="A1780" s="140"/>
      <c r="B1780" s="5"/>
      <c r="C1780" s="42">
        <f>('Исходник сравнение Дубай'!$C1672/2)-(('Исходник сравнение Дубай'!$C1672/2)*'Таблица вводных'!$G$3)</f>
        <v>0</v>
      </c>
      <c r="D1780" s="42">
        <f>('Исходник сравнение Дубай'!$D1672/2+'Таблица вводных'!$F$4)-('Исходник сравнение Дубай'!$D1672/2*'Таблица вводных'!$G$4)</f>
        <v>7</v>
      </c>
      <c r="E1780" s="42">
        <f>('Исходник сравнение Дубай'!$E1672/2)-(('Исходник сравнение Дубай'!$E1672/2-'Таблица вводных'!$F$5)*'Таблица вводных'!$G$5)</f>
        <v>0.82499999999999996</v>
      </c>
      <c r="F1780" s="42">
        <f>('Исходник сравнение Дубай'!$F1672/2+'Таблица вводных'!$F$6)-(('Исходник сравнение Дубай'!$F1672/2+'Таблица вводных'!$F$6)*'Таблица вводных'!$G$6)</f>
        <v>21.6</v>
      </c>
      <c r="G1780" s="42">
        <f>('Исходник сравнение Дубай'!$G1672/2)-(('Исходник сравнение Дубай'!$G1672/2)*'Таблица вводных'!$G$7)</f>
        <v>0</v>
      </c>
      <c r="H1780" s="43">
        <f>'Исходник сравнение Дубай'!$H1672/2</f>
        <v>0</v>
      </c>
      <c r="I1780" s="42">
        <f>'Исходник сравнение Дубай'!$I1672/2-(('Исходник сравнение Дубай'!$I1672/2)*'Таблица вводных'!$G$9)</f>
        <v>0</v>
      </c>
      <c r="J1780" s="13" t="s">
        <v>309</v>
      </c>
    </row>
    <row r="1781" spans="1:10" ht="13.2" customHeight="1">
      <c r="A1781" s="140"/>
      <c r="B1781" s="5"/>
      <c r="C1781" s="42">
        <f>('Исходник сравнение Дубай'!$C1673/2)-(('Исходник сравнение Дубай'!$C1673/2)*'Таблица вводных'!$G$3)</f>
        <v>0</v>
      </c>
      <c r="D1781" s="42">
        <f>('Исходник сравнение Дубай'!$D1673/2+'Таблица вводных'!$F$4)-('Исходник сравнение Дубай'!$D1673/2*'Таблица вводных'!$G$4)</f>
        <v>7</v>
      </c>
      <c r="E1781" s="42">
        <f>('Исходник сравнение Дубай'!$E1673/2)-(('Исходник сравнение Дубай'!$E1673/2-'Таблица вводных'!$F$5)*'Таблица вводных'!$G$5)</f>
        <v>0.82499999999999996</v>
      </c>
      <c r="F1781" s="42">
        <f>('Исходник сравнение Дубай'!$F1673/2+'Таблица вводных'!$F$6)-(('Исходник сравнение Дубай'!$F1673/2+'Таблица вводных'!$F$6)*'Таблица вводных'!$G$6)</f>
        <v>21.6</v>
      </c>
      <c r="G1781" s="42">
        <f>('Исходник сравнение Дубай'!$G1673/2)-(('Исходник сравнение Дубай'!$G1673/2)*'Таблица вводных'!$G$7)</f>
        <v>0</v>
      </c>
      <c r="H1781" s="43">
        <f>'Исходник сравнение Дубай'!$H1673/2</f>
        <v>0</v>
      </c>
      <c r="I1781" s="42">
        <f>'Исходник сравнение Дубай'!$I1673/2-(('Исходник сравнение Дубай'!$I1673/2)*'Таблица вводных'!$G$9)</f>
        <v>0</v>
      </c>
      <c r="J1781" s="13" t="s">
        <v>309</v>
      </c>
    </row>
    <row r="1782" spans="1:10" ht="13.2" customHeight="1">
      <c r="A1782" s="140"/>
      <c r="B1782" s="5"/>
      <c r="C1782" s="42">
        <f>('Исходник сравнение Дубай'!$C1674/2)-(('Исходник сравнение Дубай'!$C1674/2)*'Таблица вводных'!$G$3)</f>
        <v>0</v>
      </c>
      <c r="D1782" s="42">
        <f>('Исходник сравнение Дубай'!$D1674/2+'Таблица вводных'!$F$4)-('Исходник сравнение Дубай'!$D1674/2*'Таблица вводных'!$G$4)</f>
        <v>7</v>
      </c>
      <c r="E1782" s="42">
        <f>('Исходник сравнение Дубай'!$E1674/2)-(('Исходник сравнение Дубай'!$E1674/2-'Таблица вводных'!$F$5)*'Таблица вводных'!$G$5)</f>
        <v>0.82499999999999996</v>
      </c>
      <c r="F1782" s="42">
        <f>('Исходник сравнение Дубай'!$F1674/2+'Таблица вводных'!$F$6)-(('Исходник сравнение Дубай'!$F1674/2+'Таблица вводных'!$F$6)*'Таблица вводных'!$G$6)</f>
        <v>21.6</v>
      </c>
      <c r="G1782" s="42">
        <f>('Исходник сравнение Дубай'!$G1674/2)-(('Исходник сравнение Дубай'!$G1674/2)*'Таблица вводных'!$G$7)</f>
        <v>0</v>
      </c>
      <c r="H1782" s="43">
        <f>'Исходник сравнение Дубай'!$H1674/2</f>
        <v>0</v>
      </c>
      <c r="I1782" s="42">
        <f>'Исходник сравнение Дубай'!$I1674/2-(('Исходник сравнение Дубай'!$I1674/2)*'Таблица вводных'!$G$9)</f>
        <v>0</v>
      </c>
      <c r="J1782" s="13" t="s">
        <v>309</v>
      </c>
    </row>
    <row r="1783" spans="1:10" ht="13.2" customHeight="1">
      <c r="A1783" s="141"/>
      <c r="B1783" s="18"/>
      <c r="C1783" s="44">
        <f>('Исходник сравнение Дубай'!$C1675/2)-(('Исходник сравнение Дубай'!$C1675/2)*'Таблица вводных'!$G$3)</f>
        <v>0</v>
      </c>
      <c r="D1783" s="44">
        <f>('Исходник сравнение Дубай'!$D1675/2+'Таблица вводных'!$F$4)-('Исходник сравнение Дубай'!$D1675/2*'Таблица вводных'!$G$4)</f>
        <v>7</v>
      </c>
      <c r="E1783" s="44">
        <f>('Исходник сравнение Дубай'!$E1675/2)-(('Исходник сравнение Дубай'!$E1675/2-'Таблица вводных'!$F$5)*'Таблица вводных'!$G$5)</f>
        <v>0.82499999999999996</v>
      </c>
      <c r="F1783" s="44">
        <f>('Исходник сравнение Дубай'!$F1675/2+'Таблица вводных'!$F$6)-(('Исходник сравнение Дубай'!$F1675/2+'Таблица вводных'!$F$6)*'Таблица вводных'!$G$6)</f>
        <v>21.6</v>
      </c>
      <c r="G1783" s="44">
        <f>('Исходник сравнение Дубай'!$G1675/2)-(('Исходник сравнение Дубай'!$G1675/2)*'Таблица вводных'!$G$7)</f>
        <v>0</v>
      </c>
      <c r="H1783" s="45">
        <f>'Исходник сравнение Дубай'!$H1675/2</f>
        <v>0</v>
      </c>
      <c r="I1783" s="44">
        <f>'Исходник сравнение Дубай'!$I1675/2-(('Исходник сравнение Дубай'!$I1675/2)*'Таблица вводных'!$G$9)</f>
        <v>0</v>
      </c>
      <c r="J1783" s="22" t="s">
        <v>309</v>
      </c>
    </row>
    <row r="1784" spans="1:10" ht="13.2" customHeight="1">
      <c r="A1784" s="144" t="s">
        <v>310</v>
      </c>
      <c r="B1784" s="5">
        <v>45423</v>
      </c>
      <c r="C1784" s="40">
        <f>('Исходник сравнение Дубай'!$C1676/2)-(('Исходник сравнение Дубай'!$C1676/2)*'Таблица вводных'!$G$3)</f>
        <v>0</v>
      </c>
      <c r="D1784" s="40">
        <f>('Исходник сравнение Дубай'!$D1676/2+'Таблица вводных'!$F$4)-('Исходник сравнение Дубай'!$D1676/2*'Таблица вводных'!$G$4)</f>
        <v>7</v>
      </c>
      <c r="E1784" s="40">
        <f>('Исходник сравнение Дубай'!$E1676/2)-(('Исходник сравнение Дубай'!$E1676/2-'Таблица вводных'!$F$5)*'Таблица вводных'!$G$5)</f>
        <v>0.82499999999999996</v>
      </c>
      <c r="F1784" s="40">
        <f>('Исходник сравнение Дубай'!$F1676/2+'Таблица вводных'!$F$6)-(('Исходник сравнение Дубай'!$F1676/2+'Таблица вводных'!$F$6)*'Таблица вводных'!$G$6)</f>
        <v>21.6</v>
      </c>
      <c r="G1784" s="40">
        <f>('Исходник сравнение Дубай'!$G1676/2)-(('Исходник сравнение Дубай'!$G1676/2)*'Таблица вводных'!$G$7)</f>
        <v>0</v>
      </c>
      <c r="H1784" s="41">
        <f>'Исходник сравнение Дубай'!$H1676/2</f>
        <v>0</v>
      </c>
      <c r="I1784" s="40">
        <f>'Исходник сравнение Дубай'!$I1676/2-(('Исходник сравнение Дубай'!$I1676/2)*'Таблица вводных'!$G$9)</f>
        <v>0</v>
      </c>
      <c r="J1784" s="10" t="s">
        <v>311</v>
      </c>
    </row>
    <row r="1785" spans="1:10" ht="13.2" customHeight="1">
      <c r="A1785" s="140"/>
      <c r="B1785" s="5">
        <v>45426</v>
      </c>
      <c r="C1785" s="42">
        <f>('Исходник сравнение Дубай'!$C1677/2)-(('Исходник сравнение Дубай'!$C1677/2)*'Таблица вводных'!$G$3)</f>
        <v>0</v>
      </c>
      <c r="D1785" s="42">
        <f>('Исходник сравнение Дубай'!$D1677/2+'Таблица вводных'!$F$4)-('Исходник сравнение Дубай'!$D1677/2*'Таблица вводных'!$G$4)</f>
        <v>7</v>
      </c>
      <c r="E1785" s="42">
        <f>('Исходник сравнение Дубай'!$E1677/2)-(('Исходник сравнение Дубай'!$E1677/2-'Таблица вводных'!$F$5)*'Таблица вводных'!$G$5)</f>
        <v>0.82499999999999996</v>
      </c>
      <c r="F1785" s="42">
        <f>('Исходник сравнение Дубай'!$F1677/2+'Таблица вводных'!$F$6)-(('Исходник сравнение Дубай'!$F1677/2+'Таблица вводных'!$F$6)*'Таблица вводных'!$G$6)</f>
        <v>21.6</v>
      </c>
      <c r="G1785" s="42">
        <f>('Исходник сравнение Дубай'!$G1677/2)-(('Исходник сравнение Дубай'!$G1677/2)*'Таблица вводных'!$G$7)</f>
        <v>0</v>
      </c>
      <c r="H1785" s="43">
        <f>'Исходник сравнение Дубай'!$H1677/2</f>
        <v>0</v>
      </c>
      <c r="I1785" s="42">
        <f>'Исходник сравнение Дубай'!$I1677/2-(('Исходник сравнение Дубай'!$I1677/2)*'Таблица вводных'!$G$9)</f>
        <v>0</v>
      </c>
      <c r="J1785" s="13" t="s">
        <v>311</v>
      </c>
    </row>
    <row r="1786" spans="1:10" ht="13.2" customHeight="1">
      <c r="A1786" s="140"/>
      <c r="B1786" s="5">
        <v>45430</v>
      </c>
      <c r="C1786" s="42">
        <f>('Исходник сравнение Дубай'!$C1678/2)-(('Исходник сравнение Дубай'!$C1678/2)*'Таблица вводных'!$G$3)</f>
        <v>0</v>
      </c>
      <c r="D1786" s="42">
        <f>('Исходник сравнение Дубай'!$D1678/2+'Таблица вводных'!$F$4)-('Исходник сравнение Дубай'!$D1678/2*'Таблица вводных'!$G$4)</f>
        <v>7</v>
      </c>
      <c r="E1786" s="42">
        <f>('Исходник сравнение Дубай'!$E1678/2)-(('Исходник сравнение Дубай'!$E1678/2-'Таблица вводных'!$F$5)*'Таблица вводных'!$G$5)</f>
        <v>0.82499999999999996</v>
      </c>
      <c r="F1786" s="42">
        <f>('Исходник сравнение Дубай'!$F1678/2+'Таблица вводных'!$F$6)-(('Исходник сравнение Дубай'!$F1678/2+'Таблица вводных'!$F$6)*'Таблица вводных'!$G$6)</f>
        <v>21.6</v>
      </c>
      <c r="G1786" s="42">
        <f>('Исходник сравнение Дубай'!$G1678/2)-(('Исходник сравнение Дубай'!$G1678/2)*'Таблица вводных'!$G$7)</f>
        <v>0</v>
      </c>
      <c r="H1786" s="43">
        <f>'Исходник сравнение Дубай'!$H1678/2</f>
        <v>0</v>
      </c>
      <c r="I1786" s="42">
        <f>'Исходник сравнение Дубай'!$I1678/2-(('Исходник сравнение Дубай'!$I1678/2)*'Таблица вводных'!$G$9)</f>
        <v>0</v>
      </c>
      <c r="J1786" s="13" t="s">
        <v>311</v>
      </c>
    </row>
    <row r="1787" spans="1:10" ht="13.2" customHeight="1">
      <c r="A1787" s="140"/>
      <c r="B1787" s="5">
        <v>45433</v>
      </c>
      <c r="C1787" s="42">
        <f>('Исходник сравнение Дубай'!$C1679/2)-(('Исходник сравнение Дубай'!$C1679/2)*'Таблица вводных'!$G$3)</f>
        <v>0</v>
      </c>
      <c r="D1787" s="42">
        <f>('Исходник сравнение Дубай'!$D1679/2+'Таблица вводных'!$F$4)-('Исходник сравнение Дубай'!$D1679/2*'Таблица вводных'!$G$4)</f>
        <v>7</v>
      </c>
      <c r="E1787" s="42">
        <f>('Исходник сравнение Дубай'!$E1679/2)-(('Исходник сравнение Дубай'!$E1679/2-'Таблица вводных'!$F$5)*'Таблица вводных'!$G$5)</f>
        <v>0.82499999999999996</v>
      </c>
      <c r="F1787" s="42">
        <f>('Исходник сравнение Дубай'!$F1679/2+'Таблица вводных'!$F$6)-(('Исходник сравнение Дубай'!$F1679/2+'Таблица вводных'!$F$6)*'Таблица вводных'!$G$6)</f>
        <v>21.6</v>
      </c>
      <c r="G1787" s="42">
        <f>('Исходник сравнение Дубай'!$G1679/2)-(('Исходник сравнение Дубай'!$G1679/2)*'Таблица вводных'!$G$7)</f>
        <v>0</v>
      </c>
      <c r="H1787" s="43">
        <f>'Исходник сравнение Дубай'!$H1679/2</f>
        <v>0</v>
      </c>
      <c r="I1787" s="42">
        <f>'Исходник сравнение Дубай'!$I1679/2-(('Исходник сравнение Дубай'!$I1679/2)*'Таблица вводных'!$G$9)</f>
        <v>0</v>
      </c>
      <c r="J1787" s="13" t="s">
        <v>311</v>
      </c>
    </row>
    <row r="1788" spans="1:10" ht="13.2" customHeight="1">
      <c r="A1788" s="140"/>
      <c r="B1788" s="5">
        <v>45437</v>
      </c>
      <c r="C1788" s="42">
        <f>('Исходник сравнение Дубай'!$C1680/2)-(('Исходник сравнение Дубай'!$C1680/2)*'Таблица вводных'!$G$3)</f>
        <v>0</v>
      </c>
      <c r="D1788" s="42">
        <f>('Исходник сравнение Дубай'!$D1680/2+'Таблица вводных'!$F$4)-('Исходник сравнение Дубай'!$D1680/2*'Таблица вводных'!$G$4)</f>
        <v>7</v>
      </c>
      <c r="E1788" s="42">
        <f>('Исходник сравнение Дубай'!$E1680/2)-(('Исходник сравнение Дубай'!$E1680/2-'Таблица вводных'!$F$5)*'Таблица вводных'!$G$5)</f>
        <v>0.82499999999999996</v>
      </c>
      <c r="F1788" s="42">
        <f>('Исходник сравнение Дубай'!$F1680/2+'Таблица вводных'!$F$6)-(('Исходник сравнение Дубай'!$F1680/2+'Таблица вводных'!$F$6)*'Таблица вводных'!$G$6)</f>
        <v>21.6</v>
      </c>
      <c r="G1788" s="42">
        <f>('Исходник сравнение Дубай'!$G1680/2)-(('Исходник сравнение Дубай'!$G1680/2)*'Таблица вводных'!$G$7)</f>
        <v>0</v>
      </c>
      <c r="H1788" s="43">
        <f>'Исходник сравнение Дубай'!$H1680/2</f>
        <v>0</v>
      </c>
      <c r="I1788" s="42">
        <f>'Исходник сравнение Дубай'!$I1680/2-(('Исходник сравнение Дубай'!$I1680/2)*'Таблица вводных'!$G$9)</f>
        <v>0</v>
      </c>
      <c r="J1788" s="13" t="s">
        <v>311</v>
      </c>
    </row>
    <row r="1789" spans="1:10" ht="13.2" customHeight="1">
      <c r="A1789" s="140"/>
      <c r="B1789" s="5">
        <v>45440</v>
      </c>
      <c r="C1789" s="42">
        <f>('Исходник сравнение Дубай'!$C1681/2)-(('Исходник сравнение Дубай'!$C1681/2)*'Таблица вводных'!$G$3)</f>
        <v>0</v>
      </c>
      <c r="D1789" s="42">
        <f>('Исходник сравнение Дубай'!$D1681/2+'Таблица вводных'!$F$4)-('Исходник сравнение Дубай'!$D1681/2*'Таблица вводных'!$G$4)</f>
        <v>7</v>
      </c>
      <c r="E1789" s="42">
        <f>('Исходник сравнение Дубай'!$E1681/2)-(('Исходник сравнение Дубай'!$E1681/2-'Таблица вводных'!$F$5)*'Таблица вводных'!$G$5)</f>
        <v>0.82499999999999996</v>
      </c>
      <c r="F1789" s="42">
        <f>('Исходник сравнение Дубай'!$F1681/2+'Таблица вводных'!$F$6)-(('Исходник сравнение Дубай'!$F1681/2+'Таблица вводных'!$F$6)*'Таблица вводных'!$G$6)</f>
        <v>21.6</v>
      </c>
      <c r="G1789" s="42">
        <f>('Исходник сравнение Дубай'!$G1681/2)-(('Исходник сравнение Дубай'!$G1681/2)*'Таблица вводных'!$G$7)</f>
        <v>0</v>
      </c>
      <c r="H1789" s="43">
        <f>'Исходник сравнение Дубай'!$H1681/2</f>
        <v>0</v>
      </c>
      <c r="I1789" s="42">
        <f>'Исходник сравнение Дубай'!$I1681/2-(('Исходник сравнение Дубай'!$I1681/2)*'Таблица вводных'!$G$9)</f>
        <v>0</v>
      </c>
      <c r="J1789" s="13" t="s">
        <v>311</v>
      </c>
    </row>
    <row r="1790" spans="1:10" ht="13.2" customHeight="1">
      <c r="A1790" s="140"/>
      <c r="B1790" s="5">
        <v>45444</v>
      </c>
      <c r="C1790" s="42">
        <f>('Исходник сравнение Дубай'!$C1682/2)-(('Исходник сравнение Дубай'!$C1682/2)*'Таблица вводных'!$G$3)</f>
        <v>0</v>
      </c>
      <c r="D1790" s="42">
        <f>('Исходник сравнение Дубай'!$D1682/2+'Таблица вводных'!$F$4)-('Исходник сравнение Дубай'!$D1682/2*'Таблица вводных'!$G$4)</f>
        <v>7</v>
      </c>
      <c r="E1790" s="42">
        <f>('Исходник сравнение Дубай'!$E1682/2)-(('Исходник сравнение Дубай'!$E1682/2-'Таблица вводных'!$F$5)*'Таблица вводных'!$G$5)</f>
        <v>0.82499999999999996</v>
      </c>
      <c r="F1790" s="42">
        <f>('Исходник сравнение Дубай'!$F1682/2+'Таблица вводных'!$F$6)-(('Исходник сравнение Дубай'!$F1682/2+'Таблица вводных'!$F$6)*'Таблица вводных'!$G$6)</f>
        <v>21.6</v>
      </c>
      <c r="G1790" s="42">
        <f>('Исходник сравнение Дубай'!$G1682/2)-(('Исходник сравнение Дубай'!$G1682/2)*'Таблица вводных'!$G$7)</f>
        <v>0</v>
      </c>
      <c r="H1790" s="43">
        <f>'Исходник сравнение Дубай'!$H1682/2</f>
        <v>0</v>
      </c>
      <c r="I1790" s="42">
        <f>'Исходник сравнение Дубай'!$I1682/2-(('Исходник сравнение Дубай'!$I1682/2)*'Таблица вводных'!$G$9)</f>
        <v>0</v>
      </c>
      <c r="J1790" s="13" t="s">
        <v>311</v>
      </c>
    </row>
    <row r="1791" spans="1:10" ht="13.2" customHeight="1">
      <c r="A1791" s="140"/>
      <c r="B1791" s="5">
        <v>45447</v>
      </c>
      <c r="C1791" s="42">
        <f>('Исходник сравнение Дубай'!$C1683/2)-(('Исходник сравнение Дубай'!$C1683/2)*'Таблица вводных'!$G$3)</f>
        <v>0</v>
      </c>
      <c r="D1791" s="42">
        <f>('Исходник сравнение Дубай'!$D1683/2+'Таблица вводных'!$F$4)-('Исходник сравнение Дубай'!$D1683/2*'Таблица вводных'!$G$4)</f>
        <v>7</v>
      </c>
      <c r="E1791" s="42">
        <f>('Исходник сравнение Дубай'!$E1683/2)-(('Исходник сравнение Дубай'!$E1683/2-'Таблица вводных'!$F$5)*'Таблица вводных'!$G$5)</f>
        <v>0.82499999999999996</v>
      </c>
      <c r="F1791" s="42">
        <f>('Исходник сравнение Дубай'!$F1683/2+'Таблица вводных'!$F$6)-(('Исходник сравнение Дубай'!$F1683/2+'Таблица вводных'!$F$6)*'Таблица вводных'!$G$6)</f>
        <v>21.6</v>
      </c>
      <c r="G1791" s="42">
        <f>('Исходник сравнение Дубай'!$G1683/2)-(('Исходник сравнение Дубай'!$G1683/2)*'Таблица вводных'!$G$7)</f>
        <v>0</v>
      </c>
      <c r="H1791" s="43">
        <f>'Исходник сравнение Дубай'!$H1683/2</f>
        <v>0</v>
      </c>
      <c r="I1791" s="42">
        <f>'Исходник сравнение Дубай'!$I1683/2-(('Исходник сравнение Дубай'!$I1683/2)*'Таблица вводных'!$G$9)</f>
        <v>0</v>
      </c>
      <c r="J1791" s="13" t="s">
        <v>311</v>
      </c>
    </row>
    <row r="1792" spans="1:10" ht="13.2" customHeight="1">
      <c r="A1792" s="140"/>
      <c r="B1792" s="5">
        <v>45451</v>
      </c>
      <c r="C1792" s="42">
        <f>('Исходник сравнение Дубай'!$C1684/2)-(('Исходник сравнение Дубай'!$C1684/2)*'Таблица вводных'!$G$3)</f>
        <v>0</v>
      </c>
      <c r="D1792" s="42">
        <f>('Исходник сравнение Дубай'!$D1684/2+'Таблица вводных'!$F$4)-('Исходник сравнение Дубай'!$D1684/2*'Таблица вводных'!$G$4)</f>
        <v>7</v>
      </c>
      <c r="E1792" s="42">
        <f>('Исходник сравнение Дубай'!$E1684/2)-(('Исходник сравнение Дубай'!$E1684/2-'Таблица вводных'!$F$5)*'Таблица вводных'!$G$5)</f>
        <v>0.82499999999999996</v>
      </c>
      <c r="F1792" s="42">
        <f>('Исходник сравнение Дубай'!$F1684/2+'Таблица вводных'!$F$6)-(('Исходник сравнение Дубай'!$F1684/2+'Таблица вводных'!$F$6)*'Таблица вводных'!$G$6)</f>
        <v>21.6</v>
      </c>
      <c r="G1792" s="42">
        <f>('Исходник сравнение Дубай'!$G1684/2)-(('Исходник сравнение Дубай'!$G1684/2)*'Таблица вводных'!$G$7)</f>
        <v>0</v>
      </c>
      <c r="H1792" s="43">
        <f>'Исходник сравнение Дубай'!$H1684/2</f>
        <v>0</v>
      </c>
      <c r="I1792" s="42">
        <f>'Исходник сравнение Дубай'!$I1684/2-(('Исходник сравнение Дубай'!$I1684/2)*'Таблица вводных'!$G$9)</f>
        <v>0</v>
      </c>
      <c r="J1792" s="13" t="s">
        <v>311</v>
      </c>
    </row>
    <row r="1793" spans="1:10" ht="13.2" customHeight="1">
      <c r="A1793" s="140"/>
      <c r="B1793" s="5">
        <v>45454</v>
      </c>
      <c r="C1793" s="42">
        <f>('Исходник сравнение Дубай'!$C1685/2)-(('Исходник сравнение Дубай'!$C1685/2)*'Таблица вводных'!$G$3)</f>
        <v>0</v>
      </c>
      <c r="D1793" s="42">
        <f>('Исходник сравнение Дубай'!$D1685/2+'Таблица вводных'!$F$4)-('Исходник сравнение Дубай'!$D1685/2*'Таблица вводных'!$G$4)</f>
        <v>7</v>
      </c>
      <c r="E1793" s="42">
        <f>('Исходник сравнение Дубай'!$E1685/2)-(('Исходник сравнение Дубай'!$E1685/2-'Таблица вводных'!$F$5)*'Таблица вводных'!$G$5)</f>
        <v>0.82499999999999996</v>
      </c>
      <c r="F1793" s="42">
        <f>('Исходник сравнение Дубай'!$F1685/2+'Таблица вводных'!$F$6)-(('Исходник сравнение Дубай'!$F1685/2+'Таблица вводных'!$F$6)*'Таблица вводных'!$G$6)</f>
        <v>21.6</v>
      </c>
      <c r="G1793" s="42">
        <f>('Исходник сравнение Дубай'!$G1685/2)-(('Исходник сравнение Дубай'!$G1685/2)*'Таблица вводных'!$G$7)</f>
        <v>0</v>
      </c>
      <c r="H1793" s="43">
        <f>'Исходник сравнение Дубай'!$H1685/2</f>
        <v>0</v>
      </c>
      <c r="I1793" s="42">
        <f>'Исходник сравнение Дубай'!$I1685/2-(('Исходник сравнение Дубай'!$I1685/2)*'Таблица вводных'!$G$9)</f>
        <v>0</v>
      </c>
      <c r="J1793" s="13" t="s">
        <v>311</v>
      </c>
    </row>
    <row r="1794" spans="1:10" ht="13.2" customHeight="1">
      <c r="A1794" s="140"/>
      <c r="B1794" s="5"/>
      <c r="C1794" s="42">
        <f>('Исходник сравнение Дубай'!$C1686/2)-(('Исходник сравнение Дубай'!$C1686/2)*'Таблица вводных'!$G$3)</f>
        <v>0</v>
      </c>
      <c r="D1794" s="42">
        <f>('Исходник сравнение Дубай'!$D1686/2+'Таблица вводных'!$F$4)-('Исходник сравнение Дубай'!$D1686/2*'Таблица вводных'!$G$4)</f>
        <v>7</v>
      </c>
      <c r="E1794" s="42">
        <f>('Исходник сравнение Дубай'!$E1686/2)-(('Исходник сравнение Дубай'!$E1686/2-'Таблица вводных'!$F$5)*'Таблица вводных'!$G$5)</f>
        <v>0.82499999999999996</v>
      </c>
      <c r="F1794" s="42">
        <f>('Исходник сравнение Дубай'!$F1686/2+'Таблица вводных'!$F$6)-(('Исходник сравнение Дубай'!$F1686/2+'Таблица вводных'!$F$6)*'Таблица вводных'!$G$6)</f>
        <v>21.6</v>
      </c>
      <c r="G1794" s="42">
        <f>('Исходник сравнение Дубай'!$G1686/2)-(('Исходник сравнение Дубай'!$G1686/2)*'Таблица вводных'!$G$7)</f>
        <v>0</v>
      </c>
      <c r="H1794" s="43">
        <f>'Исходник сравнение Дубай'!$H1686/2</f>
        <v>0</v>
      </c>
      <c r="I1794" s="42">
        <f>'Исходник сравнение Дубай'!$I1686/2-(('Исходник сравнение Дубай'!$I1686/2)*'Таблица вводных'!$G$9)</f>
        <v>0</v>
      </c>
      <c r="J1794" s="13" t="s">
        <v>311</v>
      </c>
    </row>
    <row r="1795" spans="1:10" ht="13.2" customHeight="1">
      <c r="A1795" s="140"/>
      <c r="B1795" s="5"/>
      <c r="C1795" s="42">
        <f>('Исходник сравнение Дубай'!$C1687/2)-(('Исходник сравнение Дубай'!$C1687/2)*'Таблица вводных'!$G$3)</f>
        <v>0</v>
      </c>
      <c r="D1795" s="42">
        <f>('Исходник сравнение Дубай'!$D1687/2+'Таблица вводных'!$F$4)-('Исходник сравнение Дубай'!$D1687/2*'Таблица вводных'!$G$4)</f>
        <v>7</v>
      </c>
      <c r="E1795" s="42">
        <f>('Исходник сравнение Дубай'!$E1687/2)-(('Исходник сравнение Дубай'!$E1687/2-'Таблица вводных'!$F$5)*'Таблица вводных'!$G$5)</f>
        <v>0.82499999999999996</v>
      </c>
      <c r="F1795" s="42">
        <f>('Исходник сравнение Дубай'!$F1687/2+'Таблица вводных'!$F$6)-(('Исходник сравнение Дубай'!$F1687/2+'Таблица вводных'!$F$6)*'Таблица вводных'!$G$6)</f>
        <v>21.6</v>
      </c>
      <c r="G1795" s="42">
        <f>('Исходник сравнение Дубай'!$G1687/2)-(('Исходник сравнение Дубай'!$G1687/2)*'Таблица вводных'!$G$7)</f>
        <v>0</v>
      </c>
      <c r="H1795" s="43">
        <f>'Исходник сравнение Дубай'!$H1687/2</f>
        <v>0</v>
      </c>
      <c r="I1795" s="42">
        <f>'Исходник сравнение Дубай'!$I1687/2-(('Исходник сравнение Дубай'!$I1687/2)*'Таблица вводных'!$G$9)</f>
        <v>0</v>
      </c>
      <c r="J1795" s="13" t="s">
        <v>311</v>
      </c>
    </row>
    <row r="1796" spans="1:10" ht="13.2" customHeight="1">
      <c r="A1796" s="140"/>
      <c r="B1796" s="5"/>
      <c r="C1796" s="42">
        <f>('Исходник сравнение Дубай'!$C1688/2)-(('Исходник сравнение Дубай'!$C1688/2)*'Таблица вводных'!$G$3)</f>
        <v>0</v>
      </c>
      <c r="D1796" s="42">
        <f>('Исходник сравнение Дубай'!$D1688/2+'Таблица вводных'!$F$4)-('Исходник сравнение Дубай'!$D1688/2*'Таблица вводных'!$G$4)</f>
        <v>7</v>
      </c>
      <c r="E1796" s="42">
        <f>('Исходник сравнение Дубай'!$E1688/2)-(('Исходник сравнение Дубай'!$E1688/2-'Таблица вводных'!$F$5)*'Таблица вводных'!$G$5)</f>
        <v>0.82499999999999996</v>
      </c>
      <c r="F1796" s="42">
        <f>('Исходник сравнение Дубай'!$F1688/2+'Таблица вводных'!$F$6)-(('Исходник сравнение Дубай'!$F1688/2+'Таблица вводных'!$F$6)*'Таблица вводных'!$G$6)</f>
        <v>21.6</v>
      </c>
      <c r="G1796" s="42">
        <f>('Исходник сравнение Дубай'!$G1688/2)-(('Исходник сравнение Дубай'!$G1688/2)*'Таблица вводных'!$G$7)</f>
        <v>0</v>
      </c>
      <c r="H1796" s="43">
        <f>'Исходник сравнение Дубай'!$H1688/2</f>
        <v>0</v>
      </c>
      <c r="I1796" s="42">
        <f>'Исходник сравнение Дубай'!$I1688/2-(('Исходник сравнение Дубай'!$I1688/2)*'Таблица вводных'!$G$9)</f>
        <v>0</v>
      </c>
      <c r="J1796" s="13" t="s">
        <v>311</v>
      </c>
    </row>
    <row r="1797" spans="1:10" ht="13.2" customHeight="1">
      <c r="A1797" s="140"/>
      <c r="B1797" s="5"/>
      <c r="C1797" s="42">
        <f>('Исходник сравнение Дубай'!$C1689/2)-(('Исходник сравнение Дубай'!$C1689/2)*'Таблица вводных'!$G$3)</f>
        <v>0</v>
      </c>
      <c r="D1797" s="42">
        <f>('Исходник сравнение Дубай'!$D1689/2+'Таблица вводных'!$F$4)-('Исходник сравнение Дубай'!$D1689/2*'Таблица вводных'!$G$4)</f>
        <v>7</v>
      </c>
      <c r="E1797" s="42">
        <f>('Исходник сравнение Дубай'!$E1689/2)-(('Исходник сравнение Дубай'!$E1689/2-'Таблица вводных'!$F$5)*'Таблица вводных'!$G$5)</f>
        <v>0.82499999999999996</v>
      </c>
      <c r="F1797" s="42">
        <f>('Исходник сравнение Дубай'!$F1689/2+'Таблица вводных'!$F$6)-(('Исходник сравнение Дубай'!$F1689/2+'Таблица вводных'!$F$6)*'Таблица вводных'!$G$6)</f>
        <v>21.6</v>
      </c>
      <c r="G1797" s="42">
        <f>('Исходник сравнение Дубай'!$G1689/2)-(('Исходник сравнение Дубай'!$G1689/2)*'Таблица вводных'!$G$7)</f>
        <v>0</v>
      </c>
      <c r="H1797" s="43">
        <f>'Исходник сравнение Дубай'!$H1689/2</f>
        <v>0</v>
      </c>
      <c r="I1797" s="42">
        <f>'Исходник сравнение Дубай'!$I1689/2-(('Исходник сравнение Дубай'!$I1689/2)*'Таблица вводных'!$G$9)</f>
        <v>0</v>
      </c>
      <c r="J1797" s="13" t="s">
        <v>311</v>
      </c>
    </row>
    <row r="1798" spans="1:10" ht="13.2" customHeight="1">
      <c r="A1798" s="140"/>
      <c r="B1798" s="5"/>
      <c r="C1798" s="42">
        <f>('Исходник сравнение Дубай'!$C1690/2)-(('Исходник сравнение Дубай'!$C1690/2)*'Таблица вводных'!$G$3)</f>
        <v>0</v>
      </c>
      <c r="D1798" s="42">
        <f>('Исходник сравнение Дубай'!$D1690/2+'Таблица вводных'!$F$4)-('Исходник сравнение Дубай'!$D1690/2*'Таблица вводных'!$G$4)</f>
        <v>7</v>
      </c>
      <c r="E1798" s="42">
        <f>('Исходник сравнение Дубай'!$E1690/2)-(('Исходник сравнение Дубай'!$E1690/2-'Таблица вводных'!$F$5)*'Таблица вводных'!$G$5)</f>
        <v>0.82499999999999996</v>
      </c>
      <c r="F1798" s="42">
        <f>('Исходник сравнение Дубай'!$F1690/2+'Таблица вводных'!$F$6)-(('Исходник сравнение Дубай'!$F1690/2+'Таблица вводных'!$F$6)*'Таблица вводных'!$G$6)</f>
        <v>21.6</v>
      </c>
      <c r="G1798" s="42">
        <f>('Исходник сравнение Дубай'!$G1690/2)-(('Исходник сравнение Дубай'!$G1690/2)*'Таблица вводных'!$G$7)</f>
        <v>0</v>
      </c>
      <c r="H1798" s="43">
        <f>'Исходник сравнение Дубай'!$H1690/2</f>
        <v>0</v>
      </c>
      <c r="I1798" s="42">
        <f>'Исходник сравнение Дубай'!$I1690/2-(('Исходник сравнение Дубай'!$I1690/2)*'Таблица вводных'!$G$9)</f>
        <v>0</v>
      </c>
      <c r="J1798" s="13" t="s">
        <v>311</v>
      </c>
    </row>
    <row r="1799" spans="1:10" ht="13.2" customHeight="1">
      <c r="A1799" s="140"/>
      <c r="B1799" s="5"/>
      <c r="C1799" s="42">
        <f>('Исходник сравнение Дубай'!$C1691/2)-(('Исходник сравнение Дубай'!$C1691/2)*'Таблица вводных'!$G$3)</f>
        <v>0</v>
      </c>
      <c r="D1799" s="42">
        <f>('Исходник сравнение Дубай'!$D1691/2+'Таблица вводных'!$F$4)-('Исходник сравнение Дубай'!$D1691/2*'Таблица вводных'!$G$4)</f>
        <v>7</v>
      </c>
      <c r="E1799" s="42">
        <f>('Исходник сравнение Дубай'!$E1691/2)-(('Исходник сравнение Дубай'!$E1691/2-'Таблица вводных'!$F$5)*'Таблица вводных'!$G$5)</f>
        <v>0.82499999999999996</v>
      </c>
      <c r="F1799" s="42">
        <f>('Исходник сравнение Дубай'!$F1691/2+'Таблица вводных'!$F$6)-(('Исходник сравнение Дубай'!$F1691/2+'Таблица вводных'!$F$6)*'Таблица вводных'!$G$6)</f>
        <v>21.6</v>
      </c>
      <c r="G1799" s="42">
        <f>('Исходник сравнение Дубай'!$G1691/2)-(('Исходник сравнение Дубай'!$G1691/2)*'Таблица вводных'!$G$7)</f>
        <v>0</v>
      </c>
      <c r="H1799" s="43">
        <f>'Исходник сравнение Дубай'!$H1691/2</f>
        <v>0</v>
      </c>
      <c r="I1799" s="42">
        <f>'Исходник сравнение Дубай'!$I1691/2-(('Исходник сравнение Дубай'!$I1691/2)*'Таблица вводных'!$G$9)</f>
        <v>0</v>
      </c>
      <c r="J1799" s="13" t="s">
        <v>311</v>
      </c>
    </row>
    <row r="1800" spans="1:10" ht="13.2" customHeight="1">
      <c r="A1800" s="140"/>
      <c r="B1800" s="5"/>
      <c r="C1800" s="42">
        <f>('Исходник сравнение Дубай'!$C1692/2)-(('Исходник сравнение Дубай'!$C1692/2)*'Таблица вводных'!$G$3)</f>
        <v>0</v>
      </c>
      <c r="D1800" s="42">
        <f>('Исходник сравнение Дубай'!$D1692/2+'Таблица вводных'!$F$4)-('Исходник сравнение Дубай'!$D1692/2*'Таблица вводных'!$G$4)</f>
        <v>7</v>
      </c>
      <c r="E1800" s="42">
        <f>('Исходник сравнение Дубай'!$E1692/2)-(('Исходник сравнение Дубай'!$E1692/2-'Таблица вводных'!$F$5)*'Таблица вводных'!$G$5)</f>
        <v>0.82499999999999996</v>
      </c>
      <c r="F1800" s="42">
        <f>('Исходник сравнение Дубай'!$F1692/2+'Таблица вводных'!$F$6)-(('Исходник сравнение Дубай'!$F1692/2+'Таблица вводных'!$F$6)*'Таблица вводных'!$G$6)</f>
        <v>21.6</v>
      </c>
      <c r="G1800" s="42">
        <f>('Исходник сравнение Дубай'!$G1692/2)-(('Исходник сравнение Дубай'!$G1692/2)*'Таблица вводных'!$G$7)</f>
        <v>0</v>
      </c>
      <c r="H1800" s="43">
        <f>'Исходник сравнение Дубай'!$H1692/2</f>
        <v>0</v>
      </c>
      <c r="I1800" s="42">
        <f>'Исходник сравнение Дубай'!$I1692/2-(('Исходник сравнение Дубай'!$I1692/2)*'Таблица вводных'!$G$9)</f>
        <v>0</v>
      </c>
      <c r="J1800" s="13" t="s">
        <v>311</v>
      </c>
    </row>
    <row r="1801" spans="1:10" ht="13.2" customHeight="1">
      <c r="A1801" s="141"/>
      <c r="B1801" s="18"/>
      <c r="C1801" s="44">
        <f>('Исходник сравнение Дубай'!$C1693/2)-(('Исходник сравнение Дубай'!$C1693/2)*'Таблица вводных'!$G$3)</f>
        <v>0</v>
      </c>
      <c r="D1801" s="44">
        <f>('Исходник сравнение Дубай'!$D1693/2+'Таблица вводных'!$F$4)-('Исходник сравнение Дубай'!$D1693/2*'Таблица вводных'!$G$4)</f>
        <v>7</v>
      </c>
      <c r="E1801" s="44">
        <f>('Исходник сравнение Дубай'!$E1693/2)-(('Исходник сравнение Дубай'!$E1693/2-'Таблица вводных'!$F$5)*'Таблица вводных'!$G$5)</f>
        <v>0.82499999999999996</v>
      </c>
      <c r="F1801" s="44">
        <f>('Исходник сравнение Дубай'!$F1693/2+'Таблица вводных'!$F$6)-(('Исходник сравнение Дубай'!$F1693/2+'Таблица вводных'!$F$6)*'Таблица вводных'!$G$6)</f>
        <v>21.6</v>
      </c>
      <c r="G1801" s="44">
        <f>('Исходник сравнение Дубай'!$G1693/2)-(('Исходник сравнение Дубай'!$G1693/2)*'Таблица вводных'!$G$7)</f>
        <v>0</v>
      </c>
      <c r="H1801" s="45">
        <f>'Исходник сравнение Дубай'!$H1693/2</f>
        <v>0</v>
      </c>
      <c r="I1801" s="44">
        <f>'Исходник сравнение Дубай'!$I1693/2-(('Исходник сравнение Дубай'!$I1693/2)*'Таблица вводных'!$G$9)</f>
        <v>0</v>
      </c>
      <c r="J1801" s="22" t="s">
        <v>311</v>
      </c>
    </row>
    <row r="1802" spans="1:10" ht="13.2" customHeight="1">
      <c r="A1802" s="144" t="s">
        <v>312</v>
      </c>
      <c r="B1802" s="5">
        <v>45423</v>
      </c>
      <c r="C1802" s="40">
        <f>('Исходник сравнение Дубай'!$C1694/2)-(('Исходник сравнение Дубай'!$C1694/2)*'Таблица вводных'!$G$3)</f>
        <v>0</v>
      </c>
      <c r="D1802" s="40">
        <f>('Исходник сравнение Дубай'!$D1694/2+'Таблица вводных'!$F$4)-('Исходник сравнение Дубай'!$D1694/2*'Таблица вводных'!$G$4)</f>
        <v>7</v>
      </c>
      <c r="E1802" s="40">
        <f>('Исходник сравнение Дубай'!$E1694/2)-(('Исходник сравнение Дубай'!$E1694/2-'Таблица вводных'!$F$5)*'Таблица вводных'!$G$5)</f>
        <v>0.82499999999999996</v>
      </c>
      <c r="F1802" s="40">
        <f>('Исходник сравнение Дубай'!$F1694/2+'Таблица вводных'!$F$6)-(('Исходник сравнение Дубай'!$F1694/2+'Таблица вводных'!$F$6)*'Таблица вводных'!$G$6)</f>
        <v>21.6</v>
      </c>
      <c r="G1802" s="40">
        <f>('Исходник сравнение Дубай'!$G1694/2)-(('Исходник сравнение Дубай'!$G1694/2)*'Таблица вводных'!$G$7)</f>
        <v>0</v>
      </c>
      <c r="H1802" s="41">
        <f>'Исходник сравнение Дубай'!$H1694/2</f>
        <v>0</v>
      </c>
      <c r="I1802" s="40">
        <f>'Исходник сравнение Дубай'!$I1694/2-(('Исходник сравнение Дубай'!$I1694/2)*'Таблица вводных'!$G$9)</f>
        <v>0</v>
      </c>
      <c r="J1802" s="10" t="s">
        <v>213</v>
      </c>
    </row>
    <row r="1803" spans="1:10" ht="13.2" customHeight="1">
      <c r="A1803" s="140"/>
      <c r="B1803" s="5">
        <v>45426</v>
      </c>
      <c r="C1803" s="42">
        <f>('Исходник сравнение Дубай'!$C1695/2)-(('Исходник сравнение Дубай'!$C1695/2)*'Таблица вводных'!$G$3)</f>
        <v>0</v>
      </c>
      <c r="D1803" s="42">
        <f>('Исходник сравнение Дубай'!$D1695/2+'Таблица вводных'!$F$4)-('Исходник сравнение Дубай'!$D1695/2*'Таблица вводных'!$G$4)</f>
        <v>7</v>
      </c>
      <c r="E1803" s="42">
        <f>('Исходник сравнение Дубай'!$E1695/2)-(('Исходник сравнение Дубай'!$E1695/2-'Таблица вводных'!$F$5)*'Таблица вводных'!$G$5)</f>
        <v>0.82499999999999996</v>
      </c>
      <c r="F1803" s="42">
        <f>('Исходник сравнение Дубай'!$F1695/2+'Таблица вводных'!$F$6)-(('Исходник сравнение Дубай'!$F1695/2+'Таблица вводных'!$F$6)*'Таблица вводных'!$G$6)</f>
        <v>21.6</v>
      </c>
      <c r="G1803" s="42">
        <f>('Исходник сравнение Дубай'!$G1695/2)-(('Исходник сравнение Дубай'!$G1695/2)*'Таблица вводных'!$G$7)</f>
        <v>0</v>
      </c>
      <c r="H1803" s="43">
        <f>'Исходник сравнение Дубай'!$H1695/2</f>
        <v>0</v>
      </c>
      <c r="I1803" s="42">
        <f>'Исходник сравнение Дубай'!$I1695/2-(('Исходник сравнение Дубай'!$I1695/2)*'Таблица вводных'!$G$9)</f>
        <v>0</v>
      </c>
      <c r="J1803" s="13" t="s">
        <v>213</v>
      </c>
    </row>
    <row r="1804" spans="1:10" ht="13.2" customHeight="1">
      <c r="A1804" s="140"/>
      <c r="B1804" s="5">
        <v>45430</v>
      </c>
      <c r="C1804" s="42">
        <f>('Исходник сравнение Дубай'!$C1696/2)-(('Исходник сравнение Дубай'!$C1696/2)*'Таблица вводных'!$G$3)</f>
        <v>0</v>
      </c>
      <c r="D1804" s="42">
        <f>('Исходник сравнение Дубай'!$D1696/2+'Таблица вводных'!$F$4)-('Исходник сравнение Дубай'!$D1696/2*'Таблица вводных'!$G$4)</f>
        <v>7</v>
      </c>
      <c r="E1804" s="42">
        <f>('Исходник сравнение Дубай'!$E1696/2)-(('Исходник сравнение Дубай'!$E1696/2-'Таблица вводных'!$F$5)*'Таблица вводных'!$G$5)</f>
        <v>0.82499999999999996</v>
      </c>
      <c r="F1804" s="42">
        <f>('Исходник сравнение Дубай'!$F1696/2+'Таблица вводных'!$F$6)-(('Исходник сравнение Дубай'!$F1696/2+'Таблица вводных'!$F$6)*'Таблица вводных'!$G$6)</f>
        <v>21.6</v>
      </c>
      <c r="G1804" s="42">
        <f>('Исходник сравнение Дубай'!$G1696/2)-(('Исходник сравнение Дубай'!$G1696/2)*'Таблица вводных'!$G$7)</f>
        <v>0</v>
      </c>
      <c r="H1804" s="43">
        <f>'Исходник сравнение Дубай'!$H1696/2</f>
        <v>0</v>
      </c>
      <c r="I1804" s="42">
        <f>'Исходник сравнение Дубай'!$I1696/2-(('Исходник сравнение Дубай'!$I1696/2)*'Таблица вводных'!$G$9)</f>
        <v>0</v>
      </c>
      <c r="J1804" s="13" t="s">
        <v>213</v>
      </c>
    </row>
    <row r="1805" spans="1:10" ht="13.2" customHeight="1">
      <c r="A1805" s="140"/>
      <c r="B1805" s="5">
        <v>45433</v>
      </c>
      <c r="C1805" s="42">
        <f>('Исходник сравнение Дубай'!$C1697/2)-(('Исходник сравнение Дубай'!$C1697/2)*'Таблица вводных'!$G$3)</f>
        <v>0</v>
      </c>
      <c r="D1805" s="42">
        <f>('Исходник сравнение Дубай'!$D1697/2+'Таблица вводных'!$F$4)-('Исходник сравнение Дубай'!$D1697/2*'Таблица вводных'!$G$4)</f>
        <v>7</v>
      </c>
      <c r="E1805" s="42">
        <f>('Исходник сравнение Дубай'!$E1697/2)-(('Исходник сравнение Дубай'!$E1697/2-'Таблица вводных'!$F$5)*'Таблица вводных'!$G$5)</f>
        <v>0.82499999999999996</v>
      </c>
      <c r="F1805" s="42">
        <f>('Исходник сравнение Дубай'!$F1697/2+'Таблица вводных'!$F$6)-(('Исходник сравнение Дубай'!$F1697/2+'Таблица вводных'!$F$6)*'Таблица вводных'!$G$6)</f>
        <v>21.6</v>
      </c>
      <c r="G1805" s="42">
        <f>('Исходник сравнение Дубай'!$G1697/2)-(('Исходник сравнение Дубай'!$G1697/2)*'Таблица вводных'!$G$7)</f>
        <v>0</v>
      </c>
      <c r="H1805" s="43">
        <f>'Исходник сравнение Дубай'!$H1697/2</f>
        <v>0</v>
      </c>
      <c r="I1805" s="42">
        <f>'Исходник сравнение Дубай'!$I1697/2-(('Исходник сравнение Дубай'!$I1697/2)*'Таблица вводных'!$G$9)</f>
        <v>0</v>
      </c>
      <c r="J1805" s="13" t="s">
        <v>213</v>
      </c>
    </row>
    <row r="1806" spans="1:10" ht="13.2" customHeight="1">
      <c r="A1806" s="140"/>
      <c r="B1806" s="5">
        <v>45437</v>
      </c>
      <c r="C1806" s="42">
        <f>('Исходник сравнение Дубай'!$C1698/2)-(('Исходник сравнение Дубай'!$C1698/2)*'Таблица вводных'!$G$3)</f>
        <v>0</v>
      </c>
      <c r="D1806" s="42">
        <f>('Исходник сравнение Дубай'!$D1698/2+'Таблица вводных'!$F$4)-('Исходник сравнение Дубай'!$D1698/2*'Таблица вводных'!$G$4)</f>
        <v>7</v>
      </c>
      <c r="E1806" s="42">
        <f>('Исходник сравнение Дубай'!$E1698/2)-(('Исходник сравнение Дубай'!$E1698/2-'Таблица вводных'!$F$5)*'Таблица вводных'!$G$5)</f>
        <v>0.82499999999999996</v>
      </c>
      <c r="F1806" s="42">
        <f>('Исходник сравнение Дубай'!$F1698/2+'Таблица вводных'!$F$6)-(('Исходник сравнение Дубай'!$F1698/2+'Таблица вводных'!$F$6)*'Таблица вводных'!$G$6)</f>
        <v>21.6</v>
      </c>
      <c r="G1806" s="42">
        <f>('Исходник сравнение Дубай'!$G1698/2)-(('Исходник сравнение Дубай'!$G1698/2)*'Таблица вводных'!$G$7)</f>
        <v>0</v>
      </c>
      <c r="H1806" s="43">
        <f>'Исходник сравнение Дубай'!$H1698/2</f>
        <v>0</v>
      </c>
      <c r="I1806" s="42">
        <f>'Исходник сравнение Дубай'!$I1698/2-(('Исходник сравнение Дубай'!$I1698/2)*'Таблица вводных'!$G$9)</f>
        <v>0</v>
      </c>
      <c r="J1806" s="13" t="s">
        <v>213</v>
      </c>
    </row>
    <row r="1807" spans="1:10" ht="13.2" customHeight="1">
      <c r="A1807" s="140"/>
      <c r="B1807" s="5">
        <v>45440</v>
      </c>
      <c r="C1807" s="42">
        <f>('Исходник сравнение Дубай'!$C1699/2)-(('Исходник сравнение Дубай'!$C1699/2)*'Таблица вводных'!$G$3)</f>
        <v>0</v>
      </c>
      <c r="D1807" s="42">
        <f>('Исходник сравнение Дубай'!$D1699/2+'Таблица вводных'!$F$4)-('Исходник сравнение Дубай'!$D1699/2*'Таблица вводных'!$G$4)</f>
        <v>7</v>
      </c>
      <c r="E1807" s="42">
        <f>('Исходник сравнение Дубай'!$E1699/2)-(('Исходник сравнение Дубай'!$E1699/2-'Таблица вводных'!$F$5)*'Таблица вводных'!$G$5)</f>
        <v>0.82499999999999996</v>
      </c>
      <c r="F1807" s="42">
        <f>('Исходник сравнение Дубай'!$F1699/2+'Таблица вводных'!$F$6)-(('Исходник сравнение Дубай'!$F1699/2+'Таблица вводных'!$F$6)*'Таблица вводных'!$G$6)</f>
        <v>21.6</v>
      </c>
      <c r="G1807" s="42">
        <f>('Исходник сравнение Дубай'!$G1699/2)-(('Исходник сравнение Дубай'!$G1699/2)*'Таблица вводных'!$G$7)</f>
        <v>0</v>
      </c>
      <c r="H1807" s="43">
        <f>'Исходник сравнение Дубай'!$H1699/2</f>
        <v>0</v>
      </c>
      <c r="I1807" s="42">
        <f>'Исходник сравнение Дубай'!$I1699/2-(('Исходник сравнение Дубай'!$I1699/2)*'Таблица вводных'!$G$9)</f>
        <v>0</v>
      </c>
      <c r="J1807" s="13" t="s">
        <v>213</v>
      </c>
    </row>
    <row r="1808" spans="1:10" ht="13.2" customHeight="1">
      <c r="A1808" s="140"/>
      <c r="B1808" s="5">
        <v>45444</v>
      </c>
      <c r="C1808" s="42">
        <f>('Исходник сравнение Дубай'!$C1700/2)-(('Исходник сравнение Дубай'!$C1700/2)*'Таблица вводных'!$G$3)</f>
        <v>0</v>
      </c>
      <c r="D1808" s="42">
        <f>('Исходник сравнение Дубай'!$D1700/2+'Таблица вводных'!$F$4)-('Исходник сравнение Дубай'!$D1700/2*'Таблица вводных'!$G$4)</f>
        <v>7</v>
      </c>
      <c r="E1808" s="42">
        <f>('Исходник сравнение Дубай'!$E1700/2)-(('Исходник сравнение Дубай'!$E1700/2-'Таблица вводных'!$F$5)*'Таблица вводных'!$G$5)</f>
        <v>0.82499999999999996</v>
      </c>
      <c r="F1808" s="42">
        <f>('Исходник сравнение Дубай'!$F1700/2+'Таблица вводных'!$F$6)-(('Исходник сравнение Дубай'!$F1700/2+'Таблица вводных'!$F$6)*'Таблица вводных'!$G$6)</f>
        <v>21.6</v>
      </c>
      <c r="G1808" s="42">
        <f>('Исходник сравнение Дубай'!$G1700/2)-(('Исходник сравнение Дубай'!$G1700/2)*'Таблица вводных'!$G$7)</f>
        <v>0</v>
      </c>
      <c r="H1808" s="43">
        <f>'Исходник сравнение Дубай'!$H1700/2</f>
        <v>0</v>
      </c>
      <c r="I1808" s="42">
        <f>'Исходник сравнение Дубай'!$I1700/2-(('Исходник сравнение Дубай'!$I1700/2)*'Таблица вводных'!$G$9)</f>
        <v>0</v>
      </c>
      <c r="J1808" s="13" t="s">
        <v>213</v>
      </c>
    </row>
    <row r="1809" spans="1:10" ht="13.2" customHeight="1">
      <c r="A1809" s="140"/>
      <c r="B1809" s="5">
        <v>45447</v>
      </c>
      <c r="C1809" s="42">
        <f>('Исходник сравнение Дубай'!$C1701/2)-(('Исходник сравнение Дубай'!$C1701/2)*'Таблица вводных'!$G$3)</f>
        <v>0</v>
      </c>
      <c r="D1809" s="42">
        <f>('Исходник сравнение Дубай'!$D1701/2+'Таблица вводных'!$F$4)-('Исходник сравнение Дубай'!$D1701/2*'Таблица вводных'!$G$4)</f>
        <v>7</v>
      </c>
      <c r="E1809" s="42">
        <f>('Исходник сравнение Дубай'!$E1701/2)-(('Исходник сравнение Дубай'!$E1701/2-'Таблица вводных'!$F$5)*'Таблица вводных'!$G$5)</f>
        <v>0.82499999999999996</v>
      </c>
      <c r="F1809" s="42">
        <f>('Исходник сравнение Дубай'!$F1701/2+'Таблица вводных'!$F$6)-(('Исходник сравнение Дубай'!$F1701/2+'Таблица вводных'!$F$6)*'Таблица вводных'!$G$6)</f>
        <v>21.6</v>
      </c>
      <c r="G1809" s="42">
        <f>('Исходник сравнение Дубай'!$G1701/2)-(('Исходник сравнение Дубай'!$G1701/2)*'Таблица вводных'!$G$7)</f>
        <v>0</v>
      </c>
      <c r="H1809" s="43">
        <f>'Исходник сравнение Дубай'!$H1701/2</f>
        <v>0</v>
      </c>
      <c r="I1809" s="42">
        <f>'Исходник сравнение Дубай'!$I1701/2-(('Исходник сравнение Дубай'!$I1701/2)*'Таблица вводных'!$G$9)</f>
        <v>0</v>
      </c>
      <c r="J1809" s="13" t="s">
        <v>213</v>
      </c>
    </row>
    <row r="1810" spans="1:10" ht="13.2" customHeight="1">
      <c r="A1810" s="140"/>
      <c r="B1810" s="5">
        <v>45451</v>
      </c>
      <c r="C1810" s="42">
        <f>('Исходник сравнение Дубай'!$C1702/2)-(('Исходник сравнение Дубай'!$C1702/2)*'Таблица вводных'!$G$3)</f>
        <v>0</v>
      </c>
      <c r="D1810" s="42">
        <f>('Исходник сравнение Дубай'!$D1702/2+'Таблица вводных'!$F$4)-('Исходник сравнение Дубай'!$D1702/2*'Таблица вводных'!$G$4)</f>
        <v>7</v>
      </c>
      <c r="E1810" s="42">
        <f>('Исходник сравнение Дубай'!$E1702/2)-(('Исходник сравнение Дубай'!$E1702/2-'Таблица вводных'!$F$5)*'Таблица вводных'!$G$5)</f>
        <v>0.82499999999999996</v>
      </c>
      <c r="F1810" s="42">
        <f>('Исходник сравнение Дубай'!$F1702/2+'Таблица вводных'!$F$6)-(('Исходник сравнение Дубай'!$F1702/2+'Таблица вводных'!$F$6)*'Таблица вводных'!$G$6)</f>
        <v>21.6</v>
      </c>
      <c r="G1810" s="42">
        <f>('Исходник сравнение Дубай'!$G1702/2)-(('Исходник сравнение Дубай'!$G1702/2)*'Таблица вводных'!$G$7)</f>
        <v>0</v>
      </c>
      <c r="H1810" s="43">
        <f>'Исходник сравнение Дубай'!$H1702/2</f>
        <v>0</v>
      </c>
      <c r="I1810" s="42">
        <f>'Исходник сравнение Дубай'!$I1702/2-(('Исходник сравнение Дубай'!$I1702/2)*'Таблица вводных'!$G$9)</f>
        <v>0</v>
      </c>
      <c r="J1810" s="13" t="s">
        <v>213</v>
      </c>
    </row>
    <row r="1811" spans="1:10" ht="13.2" customHeight="1">
      <c r="A1811" s="140"/>
      <c r="B1811" s="5">
        <v>45454</v>
      </c>
      <c r="C1811" s="42">
        <f>('Исходник сравнение Дубай'!$C1703/2)-(('Исходник сравнение Дубай'!$C1703/2)*'Таблица вводных'!$G$3)</f>
        <v>0</v>
      </c>
      <c r="D1811" s="42">
        <f>('Исходник сравнение Дубай'!$D1703/2+'Таблица вводных'!$F$4)-('Исходник сравнение Дубай'!$D1703/2*'Таблица вводных'!$G$4)</f>
        <v>7</v>
      </c>
      <c r="E1811" s="42">
        <f>('Исходник сравнение Дубай'!$E1703/2)-(('Исходник сравнение Дубай'!$E1703/2-'Таблица вводных'!$F$5)*'Таблица вводных'!$G$5)</f>
        <v>0.82499999999999996</v>
      </c>
      <c r="F1811" s="42">
        <f>('Исходник сравнение Дубай'!$F1703/2+'Таблица вводных'!$F$6)-(('Исходник сравнение Дубай'!$F1703/2+'Таблица вводных'!$F$6)*'Таблица вводных'!$G$6)</f>
        <v>21.6</v>
      </c>
      <c r="G1811" s="42">
        <f>('Исходник сравнение Дубай'!$G1703/2)-(('Исходник сравнение Дубай'!$G1703/2)*'Таблица вводных'!$G$7)</f>
        <v>0</v>
      </c>
      <c r="H1811" s="43">
        <f>'Исходник сравнение Дубай'!$H1703/2</f>
        <v>0</v>
      </c>
      <c r="I1811" s="42">
        <f>'Исходник сравнение Дубай'!$I1703/2-(('Исходник сравнение Дубай'!$I1703/2)*'Таблица вводных'!$G$9)</f>
        <v>0</v>
      </c>
      <c r="J1811" s="13" t="s">
        <v>213</v>
      </c>
    </row>
    <row r="1812" spans="1:10" ht="13.2" customHeight="1">
      <c r="A1812" s="140"/>
      <c r="B1812" s="5"/>
      <c r="C1812" s="42">
        <f>('Исходник сравнение Дубай'!$C1704/2)-(('Исходник сравнение Дубай'!$C1704/2)*'Таблица вводных'!$G$3)</f>
        <v>0</v>
      </c>
      <c r="D1812" s="42">
        <f>('Исходник сравнение Дубай'!$D1704/2+'Таблица вводных'!$F$4)-('Исходник сравнение Дубай'!$D1704/2*'Таблица вводных'!$G$4)</f>
        <v>7</v>
      </c>
      <c r="E1812" s="42">
        <f>('Исходник сравнение Дубай'!$E1704/2)-(('Исходник сравнение Дубай'!$E1704/2-'Таблица вводных'!$F$5)*'Таблица вводных'!$G$5)</f>
        <v>0.82499999999999996</v>
      </c>
      <c r="F1812" s="42">
        <f>('Исходник сравнение Дубай'!$F1704/2+'Таблица вводных'!$F$6)-(('Исходник сравнение Дубай'!$F1704/2+'Таблица вводных'!$F$6)*'Таблица вводных'!$G$6)</f>
        <v>21.6</v>
      </c>
      <c r="G1812" s="42">
        <f>('Исходник сравнение Дубай'!$G1704/2)-(('Исходник сравнение Дубай'!$G1704/2)*'Таблица вводных'!$G$7)</f>
        <v>0</v>
      </c>
      <c r="H1812" s="43">
        <f>'Исходник сравнение Дубай'!$H1704/2</f>
        <v>0</v>
      </c>
      <c r="I1812" s="42">
        <f>'Исходник сравнение Дубай'!$I1704/2-(('Исходник сравнение Дубай'!$I1704/2)*'Таблица вводных'!$G$9)</f>
        <v>0</v>
      </c>
      <c r="J1812" s="13" t="s">
        <v>213</v>
      </c>
    </row>
    <row r="1813" spans="1:10" ht="13.2" customHeight="1">
      <c r="A1813" s="140"/>
      <c r="B1813" s="5"/>
      <c r="C1813" s="42">
        <f>('Исходник сравнение Дубай'!$C1705/2)-(('Исходник сравнение Дубай'!$C1705/2)*'Таблица вводных'!$G$3)</f>
        <v>0</v>
      </c>
      <c r="D1813" s="42">
        <f>('Исходник сравнение Дубай'!$D1705/2+'Таблица вводных'!$F$4)-('Исходник сравнение Дубай'!$D1705/2*'Таблица вводных'!$G$4)</f>
        <v>7</v>
      </c>
      <c r="E1813" s="42">
        <f>('Исходник сравнение Дубай'!$E1705/2)-(('Исходник сравнение Дубай'!$E1705/2-'Таблица вводных'!$F$5)*'Таблица вводных'!$G$5)</f>
        <v>0.82499999999999996</v>
      </c>
      <c r="F1813" s="42">
        <f>('Исходник сравнение Дубай'!$F1705/2+'Таблица вводных'!$F$6)-(('Исходник сравнение Дубай'!$F1705/2+'Таблица вводных'!$F$6)*'Таблица вводных'!$G$6)</f>
        <v>21.6</v>
      </c>
      <c r="G1813" s="42">
        <f>('Исходник сравнение Дубай'!$G1705/2)-(('Исходник сравнение Дубай'!$G1705/2)*'Таблица вводных'!$G$7)</f>
        <v>0</v>
      </c>
      <c r="H1813" s="43">
        <f>'Исходник сравнение Дубай'!$H1705/2</f>
        <v>0</v>
      </c>
      <c r="I1813" s="42">
        <f>'Исходник сравнение Дубай'!$I1705/2-(('Исходник сравнение Дубай'!$I1705/2)*'Таблица вводных'!$G$9)</f>
        <v>0</v>
      </c>
      <c r="J1813" s="13" t="s">
        <v>213</v>
      </c>
    </row>
    <row r="1814" spans="1:10" ht="13.2" customHeight="1">
      <c r="A1814" s="140"/>
      <c r="B1814" s="5"/>
      <c r="C1814" s="42">
        <f>('Исходник сравнение Дубай'!$C1706/2)-(('Исходник сравнение Дубай'!$C1706/2)*'Таблица вводных'!$G$3)</f>
        <v>0</v>
      </c>
      <c r="D1814" s="42">
        <f>('Исходник сравнение Дубай'!$D1706/2+'Таблица вводных'!$F$4)-('Исходник сравнение Дубай'!$D1706/2*'Таблица вводных'!$G$4)</f>
        <v>7</v>
      </c>
      <c r="E1814" s="42">
        <f>('Исходник сравнение Дубай'!$E1706/2)-(('Исходник сравнение Дубай'!$E1706/2-'Таблица вводных'!$F$5)*'Таблица вводных'!$G$5)</f>
        <v>0.82499999999999996</v>
      </c>
      <c r="F1814" s="42">
        <f>('Исходник сравнение Дубай'!$F1706/2+'Таблица вводных'!$F$6)-(('Исходник сравнение Дубай'!$F1706/2+'Таблица вводных'!$F$6)*'Таблица вводных'!$G$6)</f>
        <v>21.6</v>
      </c>
      <c r="G1814" s="42">
        <f>('Исходник сравнение Дубай'!$G1706/2)-(('Исходник сравнение Дубай'!$G1706/2)*'Таблица вводных'!$G$7)</f>
        <v>0</v>
      </c>
      <c r="H1814" s="43">
        <f>'Исходник сравнение Дубай'!$H1706/2</f>
        <v>0</v>
      </c>
      <c r="I1814" s="42">
        <f>'Исходник сравнение Дубай'!$I1706/2-(('Исходник сравнение Дубай'!$I1706/2)*'Таблица вводных'!$G$9)</f>
        <v>0</v>
      </c>
      <c r="J1814" s="13" t="s">
        <v>213</v>
      </c>
    </row>
    <row r="1815" spans="1:10" ht="13.2" customHeight="1">
      <c r="A1815" s="140"/>
      <c r="B1815" s="5"/>
      <c r="C1815" s="42">
        <f>('Исходник сравнение Дубай'!$C1707/2)-(('Исходник сравнение Дубай'!$C1707/2)*'Таблица вводных'!$G$3)</f>
        <v>0</v>
      </c>
      <c r="D1815" s="42">
        <f>('Исходник сравнение Дубай'!$D1707/2+'Таблица вводных'!$F$4)-('Исходник сравнение Дубай'!$D1707/2*'Таблица вводных'!$G$4)</f>
        <v>7</v>
      </c>
      <c r="E1815" s="42">
        <f>('Исходник сравнение Дубай'!$E1707/2)-(('Исходник сравнение Дубай'!$E1707/2-'Таблица вводных'!$F$5)*'Таблица вводных'!$G$5)</f>
        <v>0.82499999999999996</v>
      </c>
      <c r="F1815" s="42">
        <f>('Исходник сравнение Дубай'!$F1707/2+'Таблица вводных'!$F$6)-(('Исходник сравнение Дубай'!$F1707/2+'Таблица вводных'!$F$6)*'Таблица вводных'!$G$6)</f>
        <v>21.6</v>
      </c>
      <c r="G1815" s="42">
        <f>('Исходник сравнение Дубай'!$G1707/2)-(('Исходник сравнение Дубай'!$G1707/2)*'Таблица вводных'!$G$7)</f>
        <v>0</v>
      </c>
      <c r="H1815" s="43">
        <f>'Исходник сравнение Дубай'!$H1707/2</f>
        <v>0</v>
      </c>
      <c r="I1815" s="42">
        <f>'Исходник сравнение Дубай'!$I1707/2-(('Исходник сравнение Дубай'!$I1707/2)*'Таблица вводных'!$G$9)</f>
        <v>0</v>
      </c>
      <c r="J1815" s="13" t="s">
        <v>213</v>
      </c>
    </row>
    <row r="1816" spans="1:10" ht="13.2" customHeight="1">
      <c r="A1816" s="140"/>
      <c r="B1816" s="5"/>
      <c r="C1816" s="42">
        <f>('Исходник сравнение Дубай'!$C1708/2)-(('Исходник сравнение Дубай'!$C1708/2)*'Таблица вводных'!$G$3)</f>
        <v>0</v>
      </c>
      <c r="D1816" s="42">
        <f>('Исходник сравнение Дубай'!$D1708/2+'Таблица вводных'!$F$4)-('Исходник сравнение Дубай'!$D1708/2*'Таблица вводных'!$G$4)</f>
        <v>7</v>
      </c>
      <c r="E1816" s="42">
        <f>('Исходник сравнение Дубай'!$E1708/2)-(('Исходник сравнение Дубай'!$E1708/2-'Таблица вводных'!$F$5)*'Таблица вводных'!$G$5)</f>
        <v>0.82499999999999996</v>
      </c>
      <c r="F1816" s="42">
        <f>('Исходник сравнение Дубай'!$F1708/2+'Таблица вводных'!$F$6)-(('Исходник сравнение Дубай'!$F1708/2+'Таблица вводных'!$F$6)*'Таблица вводных'!$G$6)</f>
        <v>21.6</v>
      </c>
      <c r="G1816" s="42">
        <f>('Исходник сравнение Дубай'!$G1708/2)-(('Исходник сравнение Дубай'!$G1708/2)*'Таблица вводных'!$G$7)</f>
        <v>0</v>
      </c>
      <c r="H1816" s="43">
        <f>'Исходник сравнение Дубай'!$H1708/2</f>
        <v>0</v>
      </c>
      <c r="I1816" s="42">
        <f>'Исходник сравнение Дубай'!$I1708/2-(('Исходник сравнение Дубай'!$I1708/2)*'Таблица вводных'!$G$9)</f>
        <v>0</v>
      </c>
      <c r="J1816" s="13" t="s">
        <v>213</v>
      </c>
    </row>
    <row r="1817" spans="1:10" ht="13.2" customHeight="1">
      <c r="A1817" s="140"/>
      <c r="B1817" s="5"/>
      <c r="C1817" s="42">
        <f>('Исходник сравнение Дубай'!$C1709/2)-(('Исходник сравнение Дубай'!$C1709/2)*'Таблица вводных'!$G$3)</f>
        <v>0</v>
      </c>
      <c r="D1817" s="42">
        <f>('Исходник сравнение Дубай'!$D1709/2+'Таблица вводных'!$F$4)-('Исходник сравнение Дубай'!$D1709/2*'Таблица вводных'!$G$4)</f>
        <v>7</v>
      </c>
      <c r="E1817" s="42">
        <f>('Исходник сравнение Дубай'!$E1709/2)-(('Исходник сравнение Дубай'!$E1709/2-'Таблица вводных'!$F$5)*'Таблица вводных'!$G$5)</f>
        <v>0.82499999999999996</v>
      </c>
      <c r="F1817" s="42">
        <f>('Исходник сравнение Дубай'!$F1709/2+'Таблица вводных'!$F$6)-(('Исходник сравнение Дубай'!$F1709/2+'Таблица вводных'!$F$6)*'Таблица вводных'!$G$6)</f>
        <v>21.6</v>
      </c>
      <c r="G1817" s="42">
        <f>('Исходник сравнение Дубай'!$G1709/2)-(('Исходник сравнение Дубай'!$G1709/2)*'Таблица вводных'!$G$7)</f>
        <v>0</v>
      </c>
      <c r="H1817" s="43">
        <f>'Исходник сравнение Дубай'!$H1709/2</f>
        <v>0</v>
      </c>
      <c r="I1817" s="42">
        <f>'Исходник сравнение Дубай'!$I1709/2-(('Исходник сравнение Дубай'!$I1709/2)*'Таблица вводных'!$G$9)</f>
        <v>0</v>
      </c>
      <c r="J1817" s="13" t="s">
        <v>213</v>
      </c>
    </row>
    <row r="1818" spans="1:10" ht="13.2" customHeight="1">
      <c r="A1818" s="140"/>
      <c r="B1818" s="5"/>
      <c r="C1818" s="42">
        <f>('Исходник сравнение Дубай'!$C1710/2)-(('Исходник сравнение Дубай'!$C1710/2)*'Таблица вводных'!$G$3)</f>
        <v>0</v>
      </c>
      <c r="D1818" s="42">
        <f>('Исходник сравнение Дубай'!$D1710/2+'Таблица вводных'!$F$4)-('Исходник сравнение Дубай'!$D1710/2*'Таблица вводных'!$G$4)</f>
        <v>7</v>
      </c>
      <c r="E1818" s="42">
        <f>('Исходник сравнение Дубай'!$E1710/2)-(('Исходник сравнение Дубай'!$E1710/2-'Таблица вводных'!$F$5)*'Таблица вводных'!$G$5)</f>
        <v>0.82499999999999996</v>
      </c>
      <c r="F1818" s="42">
        <f>('Исходник сравнение Дубай'!$F1710/2+'Таблица вводных'!$F$6)-(('Исходник сравнение Дубай'!$F1710/2+'Таблица вводных'!$F$6)*'Таблица вводных'!$G$6)</f>
        <v>21.6</v>
      </c>
      <c r="G1818" s="42">
        <f>('Исходник сравнение Дубай'!$G1710/2)-(('Исходник сравнение Дубай'!$G1710/2)*'Таблица вводных'!$G$7)</f>
        <v>0</v>
      </c>
      <c r="H1818" s="43">
        <f>'Исходник сравнение Дубай'!$H1710/2</f>
        <v>0</v>
      </c>
      <c r="I1818" s="42">
        <f>'Исходник сравнение Дубай'!$I1710/2-(('Исходник сравнение Дубай'!$I1710/2)*'Таблица вводных'!$G$9)</f>
        <v>0</v>
      </c>
      <c r="J1818" s="13" t="s">
        <v>213</v>
      </c>
    </row>
    <row r="1819" spans="1:10" ht="13.2" customHeight="1">
      <c r="A1819" s="141"/>
      <c r="B1819" s="18"/>
      <c r="C1819" s="44">
        <f>('Исходник сравнение Дубай'!$C1711/2)-(('Исходник сравнение Дубай'!$C1711/2)*'Таблица вводных'!$G$3)</f>
        <v>0</v>
      </c>
      <c r="D1819" s="44">
        <f>('Исходник сравнение Дубай'!$D1711/2+'Таблица вводных'!$F$4)-('Исходник сравнение Дубай'!$D1711/2*'Таблица вводных'!$G$4)</f>
        <v>7</v>
      </c>
      <c r="E1819" s="44">
        <f>('Исходник сравнение Дубай'!$E1711/2)-(('Исходник сравнение Дубай'!$E1711/2-'Таблица вводных'!$F$5)*'Таблица вводных'!$G$5)</f>
        <v>0.82499999999999996</v>
      </c>
      <c r="F1819" s="44">
        <f>('Исходник сравнение Дубай'!$F1711/2+'Таблица вводных'!$F$6)-(('Исходник сравнение Дубай'!$F1711/2+'Таблица вводных'!$F$6)*'Таблица вводных'!$G$6)</f>
        <v>21.6</v>
      </c>
      <c r="G1819" s="44">
        <f>('Исходник сравнение Дубай'!$G1711/2)-(('Исходник сравнение Дубай'!$G1711/2)*'Таблица вводных'!$G$7)</f>
        <v>0</v>
      </c>
      <c r="H1819" s="45">
        <f>'Исходник сравнение Дубай'!$H1711/2</f>
        <v>0</v>
      </c>
      <c r="I1819" s="44">
        <f>'Исходник сравнение Дубай'!$I1711/2-(('Исходник сравнение Дубай'!$I1711/2)*'Таблица вводных'!$G$9)</f>
        <v>0</v>
      </c>
      <c r="J1819" s="22" t="s">
        <v>213</v>
      </c>
    </row>
    <row r="1820" spans="1:10" ht="13.2" customHeight="1">
      <c r="A1820" s="144" t="s">
        <v>313</v>
      </c>
      <c r="B1820" s="5">
        <v>45423</v>
      </c>
      <c r="C1820" s="40">
        <f>('Исходник сравнение Дубай'!$C1712/2)-(('Исходник сравнение Дубай'!$C1712/2)*'Таблица вводных'!$G$3)</f>
        <v>0</v>
      </c>
      <c r="D1820" s="40">
        <f>('Исходник сравнение Дубай'!$D1712/2+'Таблица вводных'!$F$4)-('Исходник сравнение Дубай'!$D1712/2*'Таблица вводных'!$G$4)</f>
        <v>7</v>
      </c>
      <c r="E1820" s="40">
        <f>('Исходник сравнение Дубай'!$E1712/2)-(('Исходник сравнение Дубай'!$E1712/2-'Таблица вводных'!$F$5)*'Таблица вводных'!$G$5)</f>
        <v>0.82499999999999996</v>
      </c>
      <c r="F1820" s="40">
        <f>('Исходник сравнение Дубай'!$F1712/2+'Таблица вводных'!$F$6)-(('Исходник сравнение Дубай'!$F1712/2+'Таблица вводных'!$F$6)*'Таблица вводных'!$G$6)</f>
        <v>21.6</v>
      </c>
      <c r="G1820" s="40">
        <f>('Исходник сравнение Дубай'!$G1712/2)-(('Исходник сравнение Дубай'!$G1712/2)*'Таблица вводных'!$G$7)</f>
        <v>0</v>
      </c>
      <c r="H1820" s="41">
        <f>'Исходник сравнение Дубай'!$H1712/2</f>
        <v>0</v>
      </c>
      <c r="I1820" s="40">
        <f>'Исходник сравнение Дубай'!$I1712/2-(('Исходник сравнение Дубай'!$I1712/2)*'Таблица вводных'!$G$9)</f>
        <v>0</v>
      </c>
      <c r="J1820" s="10" t="s">
        <v>204</v>
      </c>
    </row>
    <row r="1821" spans="1:10" ht="13.2" customHeight="1">
      <c r="A1821" s="140"/>
      <c r="B1821" s="5">
        <v>45426</v>
      </c>
      <c r="C1821" s="42">
        <f>('Исходник сравнение Дубай'!$C1713/2)-(('Исходник сравнение Дубай'!$C1713/2)*'Таблица вводных'!$G$3)</f>
        <v>0</v>
      </c>
      <c r="D1821" s="42">
        <f>('Исходник сравнение Дубай'!$D1713/2+'Таблица вводных'!$F$4)-('Исходник сравнение Дубай'!$D1713/2*'Таблица вводных'!$G$4)</f>
        <v>7</v>
      </c>
      <c r="E1821" s="42">
        <f>('Исходник сравнение Дубай'!$E1713/2)-(('Исходник сравнение Дубай'!$E1713/2-'Таблица вводных'!$F$5)*'Таблица вводных'!$G$5)</f>
        <v>0.82499999999999996</v>
      </c>
      <c r="F1821" s="42">
        <f>('Исходник сравнение Дубай'!$F1713/2+'Таблица вводных'!$F$6)-(('Исходник сравнение Дубай'!$F1713/2+'Таблица вводных'!$F$6)*'Таблица вводных'!$G$6)</f>
        <v>21.6</v>
      </c>
      <c r="G1821" s="42">
        <f>('Исходник сравнение Дубай'!$G1713/2)-(('Исходник сравнение Дубай'!$G1713/2)*'Таблица вводных'!$G$7)</f>
        <v>0</v>
      </c>
      <c r="H1821" s="43">
        <f>'Исходник сравнение Дубай'!$H1713/2</f>
        <v>0</v>
      </c>
      <c r="I1821" s="42">
        <f>'Исходник сравнение Дубай'!$I1713/2-(('Исходник сравнение Дубай'!$I1713/2)*'Таблица вводных'!$G$9)</f>
        <v>0</v>
      </c>
      <c r="J1821" s="13" t="s">
        <v>204</v>
      </c>
    </row>
    <row r="1822" spans="1:10" ht="13.2" customHeight="1">
      <c r="A1822" s="140"/>
      <c r="B1822" s="5">
        <v>45430</v>
      </c>
      <c r="C1822" s="42">
        <f>('Исходник сравнение Дубай'!$C1714/2)-(('Исходник сравнение Дубай'!$C1714/2)*'Таблица вводных'!$G$3)</f>
        <v>0</v>
      </c>
      <c r="D1822" s="42">
        <f>('Исходник сравнение Дубай'!$D1714/2+'Таблица вводных'!$F$4)-('Исходник сравнение Дубай'!$D1714/2*'Таблица вводных'!$G$4)</f>
        <v>7</v>
      </c>
      <c r="E1822" s="42">
        <f>('Исходник сравнение Дубай'!$E1714/2)-(('Исходник сравнение Дубай'!$E1714/2-'Таблица вводных'!$F$5)*'Таблица вводных'!$G$5)</f>
        <v>0.82499999999999996</v>
      </c>
      <c r="F1822" s="42">
        <f>('Исходник сравнение Дубай'!$F1714/2+'Таблица вводных'!$F$6)-(('Исходник сравнение Дубай'!$F1714/2+'Таблица вводных'!$F$6)*'Таблица вводных'!$G$6)</f>
        <v>21.6</v>
      </c>
      <c r="G1822" s="42">
        <f>('Исходник сравнение Дубай'!$G1714/2)-(('Исходник сравнение Дубай'!$G1714/2)*'Таблица вводных'!$G$7)</f>
        <v>0</v>
      </c>
      <c r="H1822" s="43">
        <f>'Исходник сравнение Дубай'!$H1714/2</f>
        <v>0</v>
      </c>
      <c r="I1822" s="42">
        <f>'Исходник сравнение Дубай'!$I1714/2-(('Исходник сравнение Дубай'!$I1714/2)*'Таблица вводных'!$G$9)</f>
        <v>0</v>
      </c>
      <c r="J1822" s="13" t="s">
        <v>204</v>
      </c>
    </row>
    <row r="1823" spans="1:10" ht="13.2" customHeight="1">
      <c r="A1823" s="140"/>
      <c r="B1823" s="5">
        <v>45433</v>
      </c>
      <c r="C1823" s="42">
        <f>('Исходник сравнение Дубай'!$C1715/2)-(('Исходник сравнение Дубай'!$C1715/2)*'Таблица вводных'!$G$3)</f>
        <v>0</v>
      </c>
      <c r="D1823" s="42">
        <f>('Исходник сравнение Дубай'!$D1715/2+'Таблица вводных'!$F$4)-('Исходник сравнение Дубай'!$D1715/2*'Таблица вводных'!$G$4)</f>
        <v>7</v>
      </c>
      <c r="E1823" s="42">
        <f>('Исходник сравнение Дубай'!$E1715/2)-(('Исходник сравнение Дубай'!$E1715/2-'Таблица вводных'!$F$5)*'Таблица вводных'!$G$5)</f>
        <v>0.82499999999999996</v>
      </c>
      <c r="F1823" s="42">
        <f>('Исходник сравнение Дубай'!$F1715/2+'Таблица вводных'!$F$6)-(('Исходник сравнение Дубай'!$F1715/2+'Таблица вводных'!$F$6)*'Таблица вводных'!$G$6)</f>
        <v>21.6</v>
      </c>
      <c r="G1823" s="42">
        <f>('Исходник сравнение Дубай'!$G1715/2)-(('Исходник сравнение Дубай'!$G1715/2)*'Таблица вводных'!$G$7)</f>
        <v>0</v>
      </c>
      <c r="H1823" s="43">
        <f>'Исходник сравнение Дубай'!$H1715/2</f>
        <v>0</v>
      </c>
      <c r="I1823" s="42">
        <f>'Исходник сравнение Дубай'!$I1715/2-(('Исходник сравнение Дубай'!$I1715/2)*'Таблица вводных'!$G$9)</f>
        <v>0</v>
      </c>
      <c r="J1823" s="13" t="s">
        <v>204</v>
      </c>
    </row>
    <row r="1824" spans="1:10" ht="13.2" customHeight="1">
      <c r="A1824" s="140"/>
      <c r="B1824" s="5">
        <v>45437</v>
      </c>
      <c r="C1824" s="42">
        <f>('Исходник сравнение Дубай'!$C1716/2)-(('Исходник сравнение Дубай'!$C1716/2)*'Таблица вводных'!$G$3)</f>
        <v>0</v>
      </c>
      <c r="D1824" s="42">
        <f>('Исходник сравнение Дубай'!$D1716/2+'Таблица вводных'!$F$4)-('Исходник сравнение Дубай'!$D1716/2*'Таблица вводных'!$G$4)</f>
        <v>7</v>
      </c>
      <c r="E1824" s="42">
        <f>('Исходник сравнение Дубай'!$E1716/2)-(('Исходник сравнение Дубай'!$E1716/2-'Таблица вводных'!$F$5)*'Таблица вводных'!$G$5)</f>
        <v>0.82499999999999996</v>
      </c>
      <c r="F1824" s="42">
        <f>('Исходник сравнение Дубай'!$F1716/2+'Таблица вводных'!$F$6)-(('Исходник сравнение Дубай'!$F1716/2+'Таблица вводных'!$F$6)*'Таблица вводных'!$G$6)</f>
        <v>21.6</v>
      </c>
      <c r="G1824" s="42">
        <f>('Исходник сравнение Дубай'!$G1716/2)-(('Исходник сравнение Дубай'!$G1716/2)*'Таблица вводных'!$G$7)</f>
        <v>0</v>
      </c>
      <c r="H1824" s="43">
        <f>'Исходник сравнение Дубай'!$H1716/2</f>
        <v>0</v>
      </c>
      <c r="I1824" s="42">
        <f>'Исходник сравнение Дубай'!$I1716/2-(('Исходник сравнение Дубай'!$I1716/2)*'Таблица вводных'!$G$9)</f>
        <v>0</v>
      </c>
      <c r="J1824" s="13" t="s">
        <v>204</v>
      </c>
    </row>
    <row r="1825" spans="1:10" ht="13.2" customHeight="1">
      <c r="A1825" s="140"/>
      <c r="B1825" s="5">
        <v>45440</v>
      </c>
      <c r="C1825" s="42">
        <f>('Исходник сравнение Дубай'!$C1717/2)-(('Исходник сравнение Дубай'!$C1717/2)*'Таблица вводных'!$G$3)</f>
        <v>0</v>
      </c>
      <c r="D1825" s="42">
        <f>('Исходник сравнение Дубай'!$D1717/2+'Таблица вводных'!$F$4)-('Исходник сравнение Дубай'!$D1717/2*'Таблица вводных'!$G$4)</f>
        <v>7</v>
      </c>
      <c r="E1825" s="42">
        <f>('Исходник сравнение Дубай'!$E1717/2)-(('Исходник сравнение Дубай'!$E1717/2-'Таблица вводных'!$F$5)*'Таблица вводных'!$G$5)</f>
        <v>0.82499999999999996</v>
      </c>
      <c r="F1825" s="42">
        <f>('Исходник сравнение Дубай'!$F1717/2+'Таблица вводных'!$F$6)-(('Исходник сравнение Дубай'!$F1717/2+'Таблица вводных'!$F$6)*'Таблица вводных'!$G$6)</f>
        <v>21.6</v>
      </c>
      <c r="G1825" s="42">
        <f>('Исходник сравнение Дубай'!$G1717/2)-(('Исходник сравнение Дубай'!$G1717/2)*'Таблица вводных'!$G$7)</f>
        <v>0</v>
      </c>
      <c r="H1825" s="43">
        <f>'Исходник сравнение Дубай'!$H1717/2</f>
        <v>0</v>
      </c>
      <c r="I1825" s="42">
        <f>'Исходник сравнение Дубай'!$I1717/2-(('Исходник сравнение Дубай'!$I1717/2)*'Таблица вводных'!$G$9)</f>
        <v>0</v>
      </c>
      <c r="J1825" s="13" t="s">
        <v>204</v>
      </c>
    </row>
    <row r="1826" spans="1:10" ht="13.2" customHeight="1">
      <c r="A1826" s="140"/>
      <c r="B1826" s="5">
        <v>45444</v>
      </c>
      <c r="C1826" s="42">
        <f>('Исходник сравнение Дубай'!$C1718/2)-(('Исходник сравнение Дубай'!$C1718/2)*'Таблица вводных'!$G$3)</f>
        <v>0</v>
      </c>
      <c r="D1826" s="42">
        <f>('Исходник сравнение Дубай'!$D1718/2+'Таблица вводных'!$F$4)-('Исходник сравнение Дубай'!$D1718/2*'Таблица вводных'!$G$4)</f>
        <v>7</v>
      </c>
      <c r="E1826" s="42">
        <f>('Исходник сравнение Дубай'!$E1718/2)-(('Исходник сравнение Дубай'!$E1718/2-'Таблица вводных'!$F$5)*'Таблица вводных'!$G$5)</f>
        <v>0.82499999999999996</v>
      </c>
      <c r="F1826" s="42">
        <f>('Исходник сравнение Дубай'!$F1718/2+'Таблица вводных'!$F$6)-(('Исходник сравнение Дубай'!$F1718/2+'Таблица вводных'!$F$6)*'Таблица вводных'!$G$6)</f>
        <v>21.6</v>
      </c>
      <c r="G1826" s="42">
        <f>('Исходник сравнение Дубай'!$G1718/2)-(('Исходник сравнение Дубай'!$G1718/2)*'Таблица вводных'!$G$7)</f>
        <v>0</v>
      </c>
      <c r="H1826" s="43">
        <f>'Исходник сравнение Дубай'!$H1718/2</f>
        <v>0</v>
      </c>
      <c r="I1826" s="42">
        <f>'Исходник сравнение Дубай'!$I1718/2-(('Исходник сравнение Дубай'!$I1718/2)*'Таблица вводных'!$G$9)</f>
        <v>0</v>
      </c>
      <c r="J1826" s="13" t="s">
        <v>204</v>
      </c>
    </row>
    <row r="1827" spans="1:10" ht="13.2" customHeight="1">
      <c r="A1827" s="140"/>
      <c r="B1827" s="5">
        <v>45447</v>
      </c>
      <c r="C1827" s="42">
        <f>('Исходник сравнение Дубай'!$C1719/2)-(('Исходник сравнение Дубай'!$C1719/2)*'Таблица вводных'!$G$3)</f>
        <v>0</v>
      </c>
      <c r="D1827" s="42">
        <f>('Исходник сравнение Дубай'!$D1719/2+'Таблица вводных'!$F$4)-('Исходник сравнение Дубай'!$D1719/2*'Таблица вводных'!$G$4)</f>
        <v>7</v>
      </c>
      <c r="E1827" s="42">
        <f>('Исходник сравнение Дубай'!$E1719/2)-(('Исходник сравнение Дубай'!$E1719/2-'Таблица вводных'!$F$5)*'Таблица вводных'!$G$5)</f>
        <v>0.82499999999999996</v>
      </c>
      <c r="F1827" s="42">
        <f>('Исходник сравнение Дубай'!$F1719/2+'Таблица вводных'!$F$6)-(('Исходник сравнение Дубай'!$F1719/2+'Таблица вводных'!$F$6)*'Таблица вводных'!$G$6)</f>
        <v>21.6</v>
      </c>
      <c r="G1827" s="42">
        <f>('Исходник сравнение Дубай'!$G1719/2)-(('Исходник сравнение Дубай'!$G1719/2)*'Таблица вводных'!$G$7)</f>
        <v>0</v>
      </c>
      <c r="H1827" s="43">
        <f>'Исходник сравнение Дубай'!$H1719/2</f>
        <v>0</v>
      </c>
      <c r="I1827" s="42">
        <f>'Исходник сравнение Дубай'!$I1719/2-(('Исходник сравнение Дубай'!$I1719/2)*'Таблица вводных'!$G$9)</f>
        <v>0</v>
      </c>
      <c r="J1827" s="13" t="s">
        <v>204</v>
      </c>
    </row>
    <row r="1828" spans="1:10" ht="13.2" customHeight="1">
      <c r="A1828" s="140"/>
      <c r="B1828" s="5">
        <v>45451</v>
      </c>
      <c r="C1828" s="42">
        <f>('Исходник сравнение Дубай'!$C1720/2)-(('Исходник сравнение Дубай'!$C1720/2)*'Таблица вводных'!$G$3)</f>
        <v>0</v>
      </c>
      <c r="D1828" s="42">
        <f>('Исходник сравнение Дубай'!$D1720/2+'Таблица вводных'!$F$4)-('Исходник сравнение Дубай'!$D1720/2*'Таблица вводных'!$G$4)</f>
        <v>7</v>
      </c>
      <c r="E1828" s="42">
        <f>('Исходник сравнение Дубай'!$E1720/2)-(('Исходник сравнение Дубай'!$E1720/2-'Таблица вводных'!$F$5)*'Таблица вводных'!$G$5)</f>
        <v>0.82499999999999996</v>
      </c>
      <c r="F1828" s="42">
        <f>('Исходник сравнение Дубай'!$F1720/2+'Таблица вводных'!$F$6)-(('Исходник сравнение Дубай'!$F1720/2+'Таблица вводных'!$F$6)*'Таблица вводных'!$G$6)</f>
        <v>21.6</v>
      </c>
      <c r="G1828" s="42">
        <f>('Исходник сравнение Дубай'!$G1720/2)-(('Исходник сравнение Дубай'!$G1720/2)*'Таблица вводных'!$G$7)</f>
        <v>0</v>
      </c>
      <c r="H1828" s="43">
        <f>'Исходник сравнение Дубай'!$H1720/2</f>
        <v>0</v>
      </c>
      <c r="I1828" s="42">
        <f>'Исходник сравнение Дубай'!$I1720/2-(('Исходник сравнение Дубай'!$I1720/2)*'Таблица вводных'!$G$9)</f>
        <v>0</v>
      </c>
      <c r="J1828" s="13" t="s">
        <v>204</v>
      </c>
    </row>
    <row r="1829" spans="1:10" ht="13.2" customHeight="1">
      <c r="A1829" s="140"/>
      <c r="B1829" s="5">
        <v>45454</v>
      </c>
      <c r="C1829" s="42">
        <f>('Исходник сравнение Дубай'!$C1721/2)-(('Исходник сравнение Дубай'!$C1721/2)*'Таблица вводных'!$G$3)</f>
        <v>0</v>
      </c>
      <c r="D1829" s="42">
        <f>('Исходник сравнение Дубай'!$D1721/2+'Таблица вводных'!$F$4)-('Исходник сравнение Дубай'!$D1721/2*'Таблица вводных'!$G$4)</f>
        <v>7</v>
      </c>
      <c r="E1829" s="42">
        <f>('Исходник сравнение Дубай'!$E1721/2)-(('Исходник сравнение Дубай'!$E1721/2-'Таблица вводных'!$F$5)*'Таблица вводных'!$G$5)</f>
        <v>0.82499999999999996</v>
      </c>
      <c r="F1829" s="42">
        <f>('Исходник сравнение Дубай'!$F1721/2+'Таблица вводных'!$F$6)-(('Исходник сравнение Дубай'!$F1721/2+'Таблица вводных'!$F$6)*'Таблица вводных'!$G$6)</f>
        <v>21.6</v>
      </c>
      <c r="G1829" s="42">
        <f>('Исходник сравнение Дубай'!$G1721/2)-(('Исходник сравнение Дубай'!$G1721/2)*'Таблица вводных'!$G$7)</f>
        <v>0</v>
      </c>
      <c r="H1829" s="43">
        <f>'Исходник сравнение Дубай'!$H1721/2</f>
        <v>0</v>
      </c>
      <c r="I1829" s="42">
        <f>'Исходник сравнение Дубай'!$I1721/2-(('Исходник сравнение Дубай'!$I1721/2)*'Таблица вводных'!$G$9)</f>
        <v>0</v>
      </c>
      <c r="J1829" s="13" t="s">
        <v>204</v>
      </c>
    </row>
    <row r="1830" spans="1:10" ht="13.2" customHeight="1">
      <c r="A1830" s="140"/>
      <c r="B1830" s="5"/>
      <c r="C1830" s="42">
        <f>('Исходник сравнение Дубай'!$C1722/2)-(('Исходник сравнение Дубай'!$C1722/2)*'Таблица вводных'!$G$3)</f>
        <v>0</v>
      </c>
      <c r="D1830" s="42">
        <f>('Исходник сравнение Дубай'!$D1722/2+'Таблица вводных'!$F$4)-('Исходник сравнение Дубай'!$D1722/2*'Таблица вводных'!$G$4)</f>
        <v>7</v>
      </c>
      <c r="E1830" s="42">
        <f>('Исходник сравнение Дубай'!$E1722/2)-(('Исходник сравнение Дубай'!$E1722/2-'Таблица вводных'!$F$5)*'Таблица вводных'!$G$5)</f>
        <v>0.82499999999999996</v>
      </c>
      <c r="F1830" s="42">
        <f>('Исходник сравнение Дубай'!$F1722/2+'Таблица вводных'!$F$6)-(('Исходник сравнение Дубай'!$F1722/2+'Таблица вводных'!$F$6)*'Таблица вводных'!$G$6)</f>
        <v>21.6</v>
      </c>
      <c r="G1830" s="42">
        <f>('Исходник сравнение Дубай'!$G1722/2)-(('Исходник сравнение Дубай'!$G1722/2)*'Таблица вводных'!$G$7)</f>
        <v>0</v>
      </c>
      <c r="H1830" s="43">
        <f>'Исходник сравнение Дубай'!$H1722/2</f>
        <v>0</v>
      </c>
      <c r="I1830" s="42">
        <f>'Исходник сравнение Дубай'!$I1722/2-(('Исходник сравнение Дубай'!$I1722/2)*'Таблица вводных'!$G$9)</f>
        <v>0</v>
      </c>
      <c r="J1830" s="13" t="s">
        <v>204</v>
      </c>
    </row>
    <row r="1831" spans="1:10" ht="13.2" customHeight="1">
      <c r="A1831" s="140"/>
      <c r="B1831" s="5"/>
      <c r="C1831" s="42">
        <f>('Исходник сравнение Дубай'!$C1723/2)-(('Исходник сравнение Дубай'!$C1723/2)*'Таблица вводных'!$G$3)</f>
        <v>0</v>
      </c>
      <c r="D1831" s="42">
        <f>('Исходник сравнение Дубай'!$D1723/2+'Таблица вводных'!$F$4)-('Исходник сравнение Дубай'!$D1723/2*'Таблица вводных'!$G$4)</f>
        <v>7</v>
      </c>
      <c r="E1831" s="42">
        <f>('Исходник сравнение Дубай'!$E1723/2)-(('Исходник сравнение Дубай'!$E1723/2-'Таблица вводных'!$F$5)*'Таблица вводных'!$G$5)</f>
        <v>0.82499999999999996</v>
      </c>
      <c r="F1831" s="42">
        <f>('Исходник сравнение Дубай'!$F1723/2+'Таблица вводных'!$F$6)-(('Исходник сравнение Дубай'!$F1723/2+'Таблица вводных'!$F$6)*'Таблица вводных'!$G$6)</f>
        <v>21.6</v>
      </c>
      <c r="G1831" s="42">
        <f>('Исходник сравнение Дубай'!$G1723/2)-(('Исходник сравнение Дубай'!$G1723/2)*'Таблица вводных'!$G$7)</f>
        <v>0</v>
      </c>
      <c r="H1831" s="43">
        <f>'Исходник сравнение Дубай'!$H1723/2</f>
        <v>0</v>
      </c>
      <c r="I1831" s="42">
        <f>'Исходник сравнение Дубай'!$I1723/2-(('Исходник сравнение Дубай'!$I1723/2)*'Таблица вводных'!$G$9)</f>
        <v>0</v>
      </c>
      <c r="J1831" s="13" t="s">
        <v>204</v>
      </c>
    </row>
    <row r="1832" spans="1:10" ht="13.2" customHeight="1">
      <c r="A1832" s="140"/>
      <c r="B1832" s="5"/>
      <c r="C1832" s="42">
        <f>('Исходник сравнение Дубай'!$C1724/2)-(('Исходник сравнение Дубай'!$C1724/2)*'Таблица вводных'!$G$3)</f>
        <v>0</v>
      </c>
      <c r="D1832" s="42">
        <f>('Исходник сравнение Дубай'!$D1724/2+'Таблица вводных'!$F$4)-('Исходник сравнение Дубай'!$D1724/2*'Таблица вводных'!$G$4)</f>
        <v>7</v>
      </c>
      <c r="E1832" s="42">
        <f>('Исходник сравнение Дубай'!$E1724/2)-(('Исходник сравнение Дубай'!$E1724/2-'Таблица вводных'!$F$5)*'Таблица вводных'!$G$5)</f>
        <v>0.82499999999999996</v>
      </c>
      <c r="F1832" s="42">
        <f>('Исходник сравнение Дубай'!$F1724/2+'Таблица вводных'!$F$6)-(('Исходник сравнение Дубай'!$F1724/2+'Таблица вводных'!$F$6)*'Таблица вводных'!$G$6)</f>
        <v>21.6</v>
      </c>
      <c r="G1832" s="42">
        <f>('Исходник сравнение Дубай'!$G1724/2)-(('Исходник сравнение Дубай'!$G1724/2)*'Таблица вводных'!$G$7)</f>
        <v>0</v>
      </c>
      <c r="H1832" s="43">
        <f>'Исходник сравнение Дубай'!$H1724/2</f>
        <v>0</v>
      </c>
      <c r="I1832" s="42">
        <f>'Исходник сравнение Дубай'!$I1724/2-(('Исходник сравнение Дубай'!$I1724/2)*'Таблица вводных'!$G$9)</f>
        <v>0</v>
      </c>
      <c r="J1832" s="13" t="s">
        <v>204</v>
      </c>
    </row>
    <row r="1833" spans="1:10" ht="13.2" customHeight="1">
      <c r="A1833" s="140"/>
      <c r="B1833" s="5"/>
      <c r="C1833" s="42">
        <f>('Исходник сравнение Дубай'!$C1725/2)-(('Исходник сравнение Дубай'!$C1725/2)*'Таблица вводных'!$G$3)</f>
        <v>0</v>
      </c>
      <c r="D1833" s="42">
        <f>('Исходник сравнение Дубай'!$D1725/2+'Таблица вводных'!$F$4)-('Исходник сравнение Дубай'!$D1725/2*'Таблица вводных'!$G$4)</f>
        <v>7</v>
      </c>
      <c r="E1833" s="42">
        <f>('Исходник сравнение Дубай'!$E1725/2)-(('Исходник сравнение Дубай'!$E1725/2-'Таблица вводных'!$F$5)*'Таблица вводных'!$G$5)</f>
        <v>0.82499999999999996</v>
      </c>
      <c r="F1833" s="42">
        <f>('Исходник сравнение Дубай'!$F1725/2+'Таблица вводных'!$F$6)-(('Исходник сравнение Дубай'!$F1725/2+'Таблица вводных'!$F$6)*'Таблица вводных'!$G$6)</f>
        <v>21.6</v>
      </c>
      <c r="G1833" s="42">
        <f>('Исходник сравнение Дубай'!$G1725/2)-(('Исходник сравнение Дубай'!$G1725/2)*'Таблица вводных'!$G$7)</f>
        <v>0</v>
      </c>
      <c r="H1833" s="43">
        <f>'Исходник сравнение Дубай'!$H1725/2</f>
        <v>0</v>
      </c>
      <c r="I1833" s="42">
        <f>'Исходник сравнение Дубай'!$I1725/2-(('Исходник сравнение Дубай'!$I1725/2)*'Таблица вводных'!$G$9)</f>
        <v>0</v>
      </c>
      <c r="J1833" s="13" t="s">
        <v>204</v>
      </c>
    </row>
    <row r="1834" spans="1:10" ht="13.2" customHeight="1">
      <c r="A1834" s="140"/>
      <c r="B1834" s="5"/>
      <c r="C1834" s="42">
        <f>('Исходник сравнение Дубай'!$C1726/2)-(('Исходник сравнение Дубай'!$C1726/2)*'Таблица вводных'!$G$3)</f>
        <v>0</v>
      </c>
      <c r="D1834" s="42">
        <f>('Исходник сравнение Дубай'!$D1726/2+'Таблица вводных'!$F$4)-('Исходник сравнение Дубай'!$D1726/2*'Таблица вводных'!$G$4)</f>
        <v>7</v>
      </c>
      <c r="E1834" s="42">
        <f>('Исходник сравнение Дубай'!$E1726/2)-(('Исходник сравнение Дубай'!$E1726/2-'Таблица вводных'!$F$5)*'Таблица вводных'!$G$5)</f>
        <v>0.82499999999999996</v>
      </c>
      <c r="F1834" s="42">
        <f>('Исходник сравнение Дубай'!$F1726/2+'Таблица вводных'!$F$6)-(('Исходник сравнение Дубай'!$F1726/2+'Таблица вводных'!$F$6)*'Таблица вводных'!$G$6)</f>
        <v>21.6</v>
      </c>
      <c r="G1834" s="42">
        <f>('Исходник сравнение Дубай'!$G1726/2)-(('Исходник сравнение Дубай'!$G1726/2)*'Таблица вводных'!$G$7)</f>
        <v>0</v>
      </c>
      <c r="H1834" s="43">
        <f>'Исходник сравнение Дубай'!$H1726/2</f>
        <v>0</v>
      </c>
      <c r="I1834" s="42">
        <f>'Исходник сравнение Дубай'!$I1726/2-(('Исходник сравнение Дубай'!$I1726/2)*'Таблица вводных'!$G$9)</f>
        <v>0</v>
      </c>
      <c r="J1834" s="13" t="s">
        <v>204</v>
      </c>
    </row>
    <row r="1835" spans="1:10" ht="13.2" customHeight="1">
      <c r="A1835" s="140"/>
      <c r="B1835" s="5"/>
      <c r="C1835" s="42">
        <f>('Исходник сравнение Дубай'!$C1727/2)-(('Исходник сравнение Дубай'!$C1727/2)*'Таблица вводных'!$G$3)</f>
        <v>0</v>
      </c>
      <c r="D1835" s="42">
        <f>('Исходник сравнение Дубай'!$D1727/2+'Таблица вводных'!$F$4)-('Исходник сравнение Дубай'!$D1727/2*'Таблица вводных'!$G$4)</f>
        <v>7</v>
      </c>
      <c r="E1835" s="42">
        <f>('Исходник сравнение Дубай'!$E1727/2)-(('Исходник сравнение Дубай'!$E1727/2-'Таблица вводных'!$F$5)*'Таблица вводных'!$G$5)</f>
        <v>0.82499999999999996</v>
      </c>
      <c r="F1835" s="42">
        <f>('Исходник сравнение Дубай'!$F1727/2+'Таблица вводных'!$F$6)-(('Исходник сравнение Дубай'!$F1727/2+'Таблица вводных'!$F$6)*'Таблица вводных'!$G$6)</f>
        <v>21.6</v>
      </c>
      <c r="G1835" s="42">
        <f>('Исходник сравнение Дубай'!$G1727/2)-(('Исходник сравнение Дубай'!$G1727/2)*'Таблица вводных'!$G$7)</f>
        <v>0</v>
      </c>
      <c r="H1835" s="43">
        <f>'Исходник сравнение Дубай'!$H1727/2</f>
        <v>0</v>
      </c>
      <c r="I1835" s="42">
        <f>'Исходник сравнение Дубай'!$I1727/2-(('Исходник сравнение Дубай'!$I1727/2)*'Таблица вводных'!$G$9)</f>
        <v>0</v>
      </c>
      <c r="J1835" s="13" t="s">
        <v>204</v>
      </c>
    </row>
    <row r="1836" spans="1:10" ht="13.2" customHeight="1">
      <c r="A1836" s="140"/>
      <c r="B1836" s="5"/>
      <c r="C1836" s="42">
        <f>('Исходник сравнение Дубай'!$C1728/2)-(('Исходник сравнение Дубай'!$C1728/2)*'Таблица вводных'!$G$3)</f>
        <v>0</v>
      </c>
      <c r="D1836" s="42">
        <f>('Исходник сравнение Дубай'!$D1728/2+'Таблица вводных'!$F$4)-('Исходник сравнение Дубай'!$D1728/2*'Таблица вводных'!$G$4)</f>
        <v>7</v>
      </c>
      <c r="E1836" s="42">
        <f>('Исходник сравнение Дубай'!$E1728/2)-(('Исходник сравнение Дубай'!$E1728/2-'Таблица вводных'!$F$5)*'Таблица вводных'!$G$5)</f>
        <v>0.82499999999999996</v>
      </c>
      <c r="F1836" s="42">
        <f>('Исходник сравнение Дубай'!$F1728/2+'Таблица вводных'!$F$6)-(('Исходник сравнение Дубай'!$F1728/2+'Таблица вводных'!$F$6)*'Таблица вводных'!$G$6)</f>
        <v>21.6</v>
      </c>
      <c r="G1836" s="42">
        <f>('Исходник сравнение Дубай'!$G1728/2)-(('Исходник сравнение Дубай'!$G1728/2)*'Таблица вводных'!$G$7)</f>
        <v>0</v>
      </c>
      <c r="H1836" s="43">
        <f>'Исходник сравнение Дубай'!$H1728/2</f>
        <v>0</v>
      </c>
      <c r="I1836" s="42">
        <f>'Исходник сравнение Дубай'!$I1728/2-(('Исходник сравнение Дубай'!$I1728/2)*'Таблица вводных'!$G$9)</f>
        <v>0</v>
      </c>
      <c r="J1836" s="13" t="s">
        <v>204</v>
      </c>
    </row>
    <row r="1837" spans="1:10" ht="13.2" customHeight="1">
      <c r="A1837" s="141"/>
      <c r="B1837" s="18"/>
      <c r="C1837" s="44">
        <f>('Исходник сравнение Дубай'!$C1729/2)-(('Исходник сравнение Дубай'!$C1729/2)*'Таблица вводных'!$G$3)</f>
        <v>0</v>
      </c>
      <c r="D1837" s="44">
        <f>('Исходник сравнение Дубай'!$D1729/2+'Таблица вводных'!$F$4)-('Исходник сравнение Дубай'!$D1729/2*'Таблица вводных'!$G$4)</f>
        <v>7</v>
      </c>
      <c r="E1837" s="44">
        <f>('Исходник сравнение Дубай'!$E1729/2)-(('Исходник сравнение Дубай'!$E1729/2-'Таблица вводных'!$F$5)*'Таблица вводных'!$G$5)</f>
        <v>0.82499999999999996</v>
      </c>
      <c r="F1837" s="44">
        <f>('Исходник сравнение Дубай'!$F1729/2+'Таблица вводных'!$F$6)-(('Исходник сравнение Дубай'!$F1729/2+'Таблица вводных'!$F$6)*'Таблица вводных'!$G$6)</f>
        <v>21.6</v>
      </c>
      <c r="G1837" s="44">
        <f>('Исходник сравнение Дубай'!$G1729/2)-(('Исходник сравнение Дубай'!$G1729/2)*'Таблица вводных'!$G$7)</f>
        <v>0</v>
      </c>
      <c r="H1837" s="45">
        <f>'Исходник сравнение Дубай'!$H1729/2</f>
        <v>0</v>
      </c>
      <c r="I1837" s="44">
        <f>'Исходник сравнение Дубай'!$I1729/2-(('Исходник сравнение Дубай'!$I1729/2)*'Таблица вводных'!$G$9)</f>
        <v>0</v>
      </c>
      <c r="J1837" s="22" t="s">
        <v>204</v>
      </c>
    </row>
    <row r="1838" spans="1:10" ht="13.2" customHeight="1">
      <c r="A1838" s="144" t="s">
        <v>314</v>
      </c>
      <c r="B1838" s="5">
        <v>45423</v>
      </c>
      <c r="C1838" s="40">
        <f>('Исходник сравнение Дубай'!$C1730/2)-(('Исходник сравнение Дубай'!$C1730/2)*'Таблица вводных'!$G$3)</f>
        <v>0</v>
      </c>
      <c r="D1838" s="40">
        <f>('Исходник сравнение Дубай'!$D1730/2+'Таблица вводных'!$F$4)-('Исходник сравнение Дубай'!$D1730/2*'Таблица вводных'!$G$4)</f>
        <v>7</v>
      </c>
      <c r="E1838" s="40">
        <f>('Исходник сравнение Дубай'!$E1730/2)-(('Исходник сравнение Дубай'!$E1730/2-'Таблица вводных'!$F$5)*'Таблица вводных'!$G$5)</f>
        <v>0.82499999999999996</v>
      </c>
      <c r="F1838" s="40">
        <f>('Исходник сравнение Дубай'!$F1730/2+'Таблица вводных'!$F$6)-(('Исходник сравнение Дубай'!$F1730/2+'Таблица вводных'!$F$6)*'Таблица вводных'!$G$6)</f>
        <v>21.6</v>
      </c>
      <c r="G1838" s="40">
        <f>('Исходник сравнение Дубай'!$G1730/2)-(('Исходник сравнение Дубай'!$G1730/2)*'Таблица вводных'!$G$7)</f>
        <v>0</v>
      </c>
      <c r="H1838" s="41">
        <f>'Исходник сравнение Дубай'!$H1730/2</f>
        <v>0</v>
      </c>
      <c r="I1838" s="40">
        <f>'Исходник сравнение Дубай'!$I1730/2-(('Исходник сравнение Дубай'!$I1730/2)*'Таблица вводных'!$G$9)</f>
        <v>0</v>
      </c>
      <c r="J1838" s="10" t="s">
        <v>315</v>
      </c>
    </row>
    <row r="1839" spans="1:10" ht="13.2" customHeight="1">
      <c r="A1839" s="140"/>
      <c r="B1839" s="5">
        <v>45426</v>
      </c>
      <c r="C1839" s="42">
        <f>('Исходник сравнение Дубай'!$C1731/2)-(('Исходник сравнение Дубай'!$C1731/2)*'Таблица вводных'!$G$3)</f>
        <v>0</v>
      </c>
      <c r="D1839" s="42">
        <f>('Исходник сравнение Дубай'!$D1731/2+'Таблица вводных'!$F$4)-('Исходник сравнение Дубай'!$D1731/2*'Таблица вводных'!$G$4)</f>
        <v>7</v>
      </c>
      <c r="E1839" s="42">
        <f>('Исходник сравнение Дубай'!$E1731/2)-(('Исходник сравнение Дубай'!$E1731/2-'Таблица вводных'!$F$5)*'Таблица вводных'!$G$5)</f>
        <v>0.82499999999999996</v>
      </c>
      <c r="F1839" s="42">
        <f>('Исходник сравнение Дубай'!$F1731/2+'Таблица вводных'!$F$6)-(('Исходник сравнение Дубай'!$F1731/2+'Таблица вводных'!$F$6)*'Таблица вводных'!$G$6)</f>
        <v>21.6</v>
      </c>
      <c r="G1839" s="42">
        <f>('Исходник сравнение Дубай'!$G1731/2)-(('Исходник сравнение Дубай'!$G1731/2)*'Таблица вводных'!$G$7)</f>
        <v>0</v>
      </c>
      <c r="H1839" s="43">
        <f>'Исходник сравнение Дубай'!$H1731/2</f>
        <v>0</v>
      </c>
      <c r="I1839" s="42">
        <f>'Исходник сравнение Дубай'!$I1731/2-(('Исходник сравнение Дубай'!$I1731/2)*'Таблица вводных'!$G$9)</f>
        <v>0</v>
      </c>
      <c r="J1839" s="13" t="s">
        <v>315</v>
      </c>
    </row>
    <row r="1840" spans="1:10" ht="13.2" customHeight="1">
      <c r="A1840" s="140"/>
      <c r="B1840" s="5">
        <v>45430</v>
      </c>
      <c r="C1840" s="42">
        <f>('Исходник сравнение Дубай'!$C1732/2)-(('Исходник сравнение Дубай'!$C1732/2)*'Таблица вводных'!$G$3)</f>
        <v>0</v>
      </c>
      <c r="D1840" s="42">
        <f>('Исходник сравнение Дубай'!$D1732/2+'Таблица вводных'!$F$4)-('Исходник сравнение Дубай'!$D1732/2*'Таблица вводных'!$G$4)</f>
        <v>7</v>
      </c>
      <c r="E1840" s="42">
        <f>('Исходник сравнение Дубай'!$E1732/2)-(('Исходник сравнение Дубай'!$E1732/2-'Таблица вводных'!$F$5)*'Таблица вводных'!$G$5)</f>
        <v>0.82499999999999996</v>
      </c>
      <c r="F1840" s="42">
        <f>('Исходник сравнение Дубай'!$F1732/2+'Таблица вводных'!$F$6)-(('Исходник сравнение Дубай'!$F1732/2+'Таблица вводных'!$F$6)*'Таблица вводных'!$G$6)</f>
        <v>21.6</v>
      </c>
      <c r="G1840" s="42">
        <f>('Исходник сравнение Дубай'!$G1732/2)-(('Исходник сравнение Дубай'!$G1732/2)*'Таблица вводных'!$G$7)</f>
        <v>0</v>
      </c>
      <c r="H1840" s="43">
        <f>'Исходник сравнение Дубай'!$H1732/2</f>
        <v>0</v>
      </c>
      <c r="I1840" s="42">
        <f>'Исходник сравнение Дубай'!$I1732/2-(('Исходник сравнение Дубай'!$I1732/2)*'Таблица вводных'!$G$9)</f>
        <v>0</v>
      </c>
      <c r="J1840" s="13" t="s">
        <v>315</v>
      </c>
    </row>
    <row r="1841" spans="1:10" ht="13.2" customHeight="1">
      <c r="A1841" s="140"/>
      <c r="B1841" s="5">
        <v>45433</v>
      </c>
      <c r="C1841" s="42">
        <f>('Исходник сравнение Дубай'!$C1733/2)-(('Исходник сравнение Дубай'!$C1733/2)*'Таблица вводных'!$G$3)</f>
        <v>0</v>
      </c>
      <c r="D1841" s="42">
        <f>('Исходник сравнение Дубай'!$D1733/2+'Таблица вводных'!$F$4)-('Исходник сравнение Дубай'!$D1733/2*'Таблица вводных'!$G$4)</f>
        <v>7</v>
      </c>
      <c r="E1841" s="42">
        <f>('Исходник сравнение Дубай'!$E1733/2)-(('Исходник сравнение Дубай'!$E1733/2-'Таблица вводных'!$F$5)*'Таблица вводных'!$G$5)</f>
        <v>0.82499999999999996</v>
      </c>
      <c r="F1841" s="42">
        <f>('Исходник сравнение Дубай'!$F1733/2+'Таблица вводных'!$F$6)-(('Исходник сравнение Дубай'!$F1733/2+'Таблица вводных'!$F$6)*'Таблица вводных'!$G$6)</f>
        <v>21.6</v>
      </c>
      <c r="G1841" s="42">
        <f>('Исходник сравнение Дубай'!$G1733/2)-(('Исходник сравнение Дубай'!$G1733/2)*'Таблица вводных'!$G$7)</f>
        <v>0</v>
      </c>
      <c r="H1841" s="43">
        <f>'Исходник сравнение Дубай'!$H1733/2</f>
        <v>0</v>
      </c>
      <c r="I1841" s="42">
        <f>'Исходник сравнение Дубай'!$I1733/2-(('Исходник сравнение Дубай'!$I1733/2)*'Таблица вводных'!$G$9)</f>
        <v>0</v>
      </c>
      <c r="J1841" s="13" t="s">
        <v>315</v>
      </c>
    </row>
    <row r="1842" spans="1:10" ht="13.2" customHeight="1">
      <c r="A1842" s="140"/>
      <c r="B1842" s="5">
        <v>45437</v>
      </c>
      <c r="C1842" s="42">
        <f>('Исходник сравнение Дубай'!$C1734/2)-(('Исходник сравнение Дубай'!$C1734/2)*'Таблица вводных'!$G$3)</f>
        <v>0</v>
      </c>
      <c r="D1842" s="42">
        <f>('Исходник сравнение Дубай'!$D1734/2+'Таблица вводных'!$F$4)-('Исходник сравнение Дубай'!$D1734/2*'Таблица вводных'!$G$4)</f>
        <v>7</v>
      </c>
      <c r="E1842" s="42">
        <f>('Исходник сравнение Дубай'!$E1734/2)-(('Исходник сравнение Дубай'!$E1734/2-'Таблица вводных'!$F$5)*'Таблица вводных'!$G$5)</f>
        <v>0.82499999999999996</v>
      </c>
      <c r="F1842" s="42">
        <f>('Исходник сравнение Дубай'!$F1734/2+'Таблица вводных'!$F$6)-(('Исходник сравнение Дубай'!$F1734/2+'Таблица вводных'!$F$6)*'Таблица вводных'!$G$6)</f>
        <v>21.6</v>
      </c>
      <c r="G1842" s="42">
        <f>('Исходник сравнение Дубай'!$G1734/2)-(('Исходник сравнение Дубай'!$G1734/2)*'Таблица вводных'!$G$7)</f>
        <v>0</v>
      </c>
      <c r="H1842" s="43">
        <f>'Исходник сравнение Дубай'!$H1734/2</f>
        <v>0</v>
      </c>
      <c r="I1842" s="42">
        <f>'Исходник сравнение Дубай'!$I1734/2-(('Исходник сравнение Дубай'!$I1734/2)*'Таблица вводных'!$G$9)</f>
        <v>0</v>
      </c>
      <c r="J1842" s="13" t="s">
        <v>315</v>
      </c>
    </row>
    <row r="1843" spans="1:10" ht="13.2" customHeight="1">
      <c r="A1843" s="140"/>
      <c r="B1843" s="5">
        <v>45440</v>
      </c>
      <c r="C1843" s="42">
        <f>('Исходник сравнение Дубай'!$C1735/2)-(('Исходник сравнение Дубай'!$C1735/2)*'Таблица вводных'!$G$3)</f>
        <v>0</v>
      </c>
      <c r="D1843" s="42">
        <f>('Исходник сравнение Дубай'!$D1735/2+'Таблица вводных'!$F$4)-('Исходник сравнение Дубай'!$D1735/2*'Таблица вводных'!$G$4)</f>
        <v>7</v>
      </c>
      <c r="E1843" s="42">
        <f>('Исходник сравнение Дубай'!$E1735/2)-(('Исходник сравнение Дубай'!$E1735/2-'Таблица вводных'!$F$5)*'Таблица вводных'!$G$5)</f>
        <v>0.82499999999999996</v>
      </c>
      <c r="F1843" s="42">
        <f>('Исходник сравнение Дубай'!$F1735/2+'Таблица вводных'!$F$6)-(('Исходник сравнение Дубай'!$F1735/2+'Таблица вводных'!$F$6)*'Таблица вводных'!$G$6)</f>
        <v>21.6</v>
      </c>
      <c r="G1843" s="42">
        <f>('Исходник сравнение Дубай'!$G1735/2)-(('Исходник сравнение Дубай'!$G1735/2)*'Таблица вводных'!$G$7)</f>
        <v>0</v>
      </c>
      <c r="H1843" s="43">
        <f>'Исходник сравнение Дубай'!$H1735/2</f>
        <v>0</v>
      </c>
      <c r="I1843" s="42">
        <f>'Исходник сравнение Дубай'!$I1735/2-(('Исходник сравнение Дубай'!$I1735/2)*'Таблица вводных'!$G$9)</f>
        <v>0</v>
      </c>
      <c r="J1843" s="13" t="s">
        <v>315</v>
      </c>
    </row>
    <row r="1844" spans="1:10" ht="13.2" customHeight="1">
      <c r="A1844" s="140"/>
      <c r="B1844" s="5">
        <v>45444</v>
      </c>
      <c r="C1844" s="42">
        <f>('Исходник сравнение Дубай'!$C1736/2)-(('Исходник сравнение Дубай'!$C1736/2)*'Таблица вводных'!$G$3)</f>
        <v>0</v>
      </c>
      <c r="D1844" s="42">
        <f>('Исходник сравнение Дубай'!$D1736/2+'Таблица вводных'!$F$4)-('Исходник сравнение Дубай'!$D1736/2*'Таблица вводных'!$G$4)</f>
        <v>7</v>
      </c>
      <c r="E1844" s="42">
        <f>('Исходник сравнение Дубай'!$E1736/2)-(('Исходник сравнение Дубай'!$E1736/2-'Таблица вводных'!$F$5)*'Таблица вводных'!$G$5)</f>
        <v>0.82499999999999996</v>
      </c>
      <c r="F1844" s="42">
        <f>('Исходник сравнение Дубай'!$F1736/2+'Таблица вводных'!$F$6)-(('Исходник сравнение Дубай'!$F1736/2+'Таблица вводных'!$F$6)*'Таблица вводных'!$G$6)</f>
        <v>21.6</v>
      </c>
      <c r="G1844" s="42">
        <f>('Исходник сравнение Дубай'!$G1736/2)-(('Исходник сравнение Дубай'!$G1736/2)*'Таблица вводных'!$G$7)</f>
        <v>0</v>
      </c>
      <c r="H1844" s="43">
        <f>'Исходник сравнение Дубай'!$H1736/2</f>
        <v>0</v>
      </c>
      <c r="I1844" s="42">
        <f>'Исходник сравнение Дубай'!$I1736/2-(('Исходник сравнение Дубай'!$I1736/2)*'Таблица вводных'!$G$9)</f>
        <v>0</v>
      </c>
      <c r="J1844" s="13" t="s">
        <v>315</v>
      </c>
    </row>
    <row r="1845" spans="1:10" ht="13.2" customHeight="1">
      <c r="A1845" s="140"/>
      <c r="B1845" s="5">
        <v>45447</v>
      </c>
      <c r="C1845" s="42">
        <f>('Исходник сравнение Дубай'!$C1737/2)-(('Исходник сравнение Дубай'!$C1737/2)*'Таблица вводных'!$G$3)</f>
        <v>0</v>
      </c>
      <c r="D1845" s="42">
        <f>('Исходник сравнение Дубай'!$D1737/2+'Таблица вводных'!$F$4)-('Исходник сравнение Дубай'!$D1737/2*'Таблица вводных'!$G$4)</f>
        <v>7</v>
      </c>
      <c r="E1845" s="42">
        <f>('Исходник сравнение Дубай'!$E1737/2)-(('Исходник сравнение Дубай'!$E1737/2-'Таблица вводных'!$F$5)*'Таблица вводных'!$G$5)</f>
        <v>0.82499999999999996</v>
      </c>
      <c r="F1845" s="42">
        <f>('Исходник сравнение Дубай'!$F1737/2+'Таблица вводных'!$F$6)-(('Исходник сравнение Дубай'!$F1737/2+'Таблица вводных'!$F$6)*'Таблица вводных'!$G$6)</f>
        <v>21.6</v>
      </c>
      <c r="G1845" s="42">
        <f>('Исходник сравнение Дубай'!$G1737/2)-(('Исходник сравнение Дубай'!$G1737/2)*'Таблица вводных'!$G$7)</f>
        <v>0</v>
      </c>
      <c r="H1845" s="43">
        <f>'Исходник сравнение Дубай'!$H1737/2</f>
        <v>0</v>
      </c>
      <c r="I1845" s="42">
        <f>'Исходник сравнение Дубай'!$I1737/2-(('Исходник сравнение Дубай'!$I1737/2)*'Таблица вводных'!$G$9)</f>
        <v>0</v>
      </c>
      <c r="J1845" s="13" t="s">
        <v>315</v>
      </c>
    </row>
    <row r="1846" spans="1:10" ht="13.2" customHeight="1">
      <c r="A1846" s="140"/>
      <c r="B1846" s="5">
        <v>45451</v>
      </c>
      <c r="C1846" s="42">
        <f>('Исходник сравнение Дубай'!$C1738/2)-(('Исходник сравнение Дубай'!$C1738/2)*'Таблица вводных'!$G$3)</f>
        <v>0</v>
      </c>
      <c r="D1846" s="42">
        <f>('Исходник сравнение Дубай'!$D1738/2+'Таблица вводных'!$F$4)-('Исходник сравнение Дубай'!$D1738/2*'Таблица вводных'!$G$4)</f>
        <v>7</v>
      </c>
      <c r="E1846" s="42">
        <f>('Исходник сравнение Дубай'!$E1738/2)-(('Исходник сравнение Дубай'!$E1738/2-'Таблица вводных'!$F$5)*'Таблица вводных'!$G$5)</f>
        <v>0.82499999999999996</v>
      </c>
      <c r="F1846" s="42">
        <f>('Исходник сравнение Дубай'!$F1738/2+'Таблица вводных'!$F$6)-(('Исходник сравнение Дубай'!$F1738/2+'Таблица вводных'!$F$6)*'Таблица вводных'!$G$6)</f>
        <v>21.6</v>
      </c>
      <c r="G1846" s="42">
        <f>('Исходник сравнение Дубай'!$G1738/2)-(('Исходник сравнение Дубай'!$G1738/2)*'Таблица вводных'!$G$7)</f>
        <v>0</v>
      </c>
      <c r="H1846" s="43">
        <f>'Исходник сравнение Дубай'!$H1738/2</f>
        <v>0</v>
      </c>
      <c r="I1846" s="42">
        <f>'Исходник сравнение Дубай'!$I1738/2-(('Исходник сравнение Дубай'!$I1738/2)*'Таблица вводных'!$G$9)</f>
        <v>0</v>
      </c>
      <c r="J1846" s="13" t="s">
        <v>315</v>
      </c>
    </row>
    <row r="1847" spans="1:10" ht="13.2" customHeight="1">
      <c r="A1847" s="140"/>
      <c r="B1847" s="5">
        <v>45454</v>
      </c>
      <c r="C1847" s="42">
        <f>('Исходник сравнение Дубай'!$C1739/2)-(('Исходник сравнение Дубай'!$C1739/2)*'Таблица вводных'!$G$3)</f>
        <v>0</v>
      </c>
      <c r="D1847" s="42">
        <f>('Исходник сравнение Дубай'!$D1739/2+'Таблица вводных'!$F$4)-('Исходник сравнение Дубай'!$D1739/2*'Таблица вводных'!$G$4)</f>
        <v>7</v>
      </c>
      <c r="E1847" s="42">
        <f>('Исходник сравнение Дубай'!$E1739/2)-(('Исходник сравнение Дубай'!$E1739/2-'Таблица вводных'!$F$5)*'Таблица вводных'!$G$5)</f>
        <v>0.82499999999999996</v>
      </c>
      <c r="F1847" s="42">
        <f>('Исходник сравнение Дубай'!$F1739/2+'Таблица вводных'!$F$6)-(('Исходник сравнение Дубай'!$F1739/2+'Таблица вводных'!$F$6)*'Таблица вводных'!$G$6)</f>
        <v>21.6</v>
      </c>
      <c r="G1847" s="42">
        <f>('Исходник сравнение Дубай'!$G1739/2)-(('Исходник сравнение Дубай'!$G1739/2)*'Таблица вводных'!$G$7)</f>
        <v>0</v>
      </c>
      <c r="H1847" s="43">
        <f>'Исходник сравнение Дубай'!$H1739/2</f>
        <v>0</v>
      </c>
      <c r="I1847" s="42">
        <f>'Исходник сравнение Дубай'!$I1739/2-(('Исходник сравнение Дубай'!$I1739/2)*'Таблица вводных'!$G$9)</f>
        <v>0</v>
      </c>
      <c r="J1847" s="13" t="s">
        <v>315</v>
      </c>
    </row>
    <row r="1848" spans="1:10" ht="13.2" customHeight="1">
      <c r="A1848" s="140"/>
      <c r="B1848" s="5"/>
      <c r="C1848" s="42">
        <f>('Исходник сравнение Дубай'!$C1740/2)-(('Исходник сравнение Дубай'!$C1740/2)*'Таблица вводных'!$G$3)</f>
        <v>0</v>
      </c>
      <c r="D1848" s="42">
        <f>('Исходник сравнение Дубай'!$D1740/2+'Таблица вводных'!$F$4)-('Исходник сравнение Дубай'!$D1740/2*'Таблица вводных'!$G$4)</f>
        <v>7</v>
      </c>
      <c r="E1848" s="42">
        <f>('Исходник сравнение Дубай'!$E1740/2)-(('Исходник сравнение Дубай'!$E1740/2-'Таблица вводных'!$F$5)*'Таблица вводных'!$G$5)</f>
        <v>0.82499999999999996</v>
      </c>
      <c r="F1848" s="42">
        <f>('Исходник сравнение Дубай'!$F1740/2+'Таблица вводных'!$F$6)-(('Исходник сравнение Дубай'!$F1740/2+'Таблица вводных'!$F$6)*'Таблица вводных'!$G$6)</f>
        <v>21.6</v>
      </c>
      <c r="G1848" s="42">
        <f>('Исходник сравнение Дубай'!$G1740/2)-(('Исходник сравнение Дубай'!$G1740/2)*'Таблица вводных'!$G$7)</f>
        <v>0</v>
      </c>
      <c r="H1848" s="43">
        <f>'Исходник сравнение Дубай'!$H1740/2</f>
        <v>0</v>
      </c>
      <c r="I1848" s="42">
        <f>'Исходник сравнение Дубай'!$I1740/2-(('Исходник сравнение Дубай'!$I1740/2)*'Таблица вводных'!$G$9)</f>
        <v>0</v>
      </c>
      <c r="J1848" s="13" t="s">
        <v>315</v>
      </c>
    </row>
    <row r="1849" spans="1:10" ht="13.2" customHeight="1">
      <c r="A1849" s="140"/>
      <c r="B1849" s="5"/>
      <c r="C1849" s="42">
        <f>('Исходник сравнение Дубай'!$C1741/2)-(('Исходник сравнение Дубай'!$C1741/2)*'Таблица вводных'!$G$3)</f>
        <v>0</v>
      </c>
      <c r="D1849" s="42">
        <f>('Исходник сравнение Дубай'!$D1741/2+'Таблица вводных'!$F$4)-('Исходник сравнение Дубай'!$D1741/2*'Таблица вводных'!$G$4)</f>
        <v>7</v>
      </c>
      <c r="E1849" s="42">
        <f>('Исходник сравнение Дубай'!$E1741/2)-(('Исходник сравнение Дубай'!$E1741/2-'Таблица вводных'!$F$5)*'Таблица вводных'!$G$5)</f>
        <v>0.82499999999999996</v>
      </c>
      <c r="F1849" s="42">
        <f>('Исходник сравнение Дубай'!$F1741/2+'Таблица вводных'!$F$6)-(('Исходник сравнение Дубай'!$F1741/2+'Таблица вводных'!$F$6)*'Таблица вводных'!$G$6)</f>
        <v>21.6</v>
      </c>
      <c r="G1849" s="42">
        <f>('Исходник сравнение Дубай'!$G1741/2)-(('Исходник сравнение Дубай'!$G1741/2)*'Таблица вводных'!$G$7)</f>
        <v>0</v>
      </c>
      <c r="H1849" s="43">
        <f>'Исходник сравнение Дубай'!$H1741/2</f>
        <v>0</v>
      </c>
      <c r="I1849" s="42">
        <f>'Исходник сравнение Дубай'!$I1741/2-(('Исходник сравнение Дубай'!$I1741/2)*'Таблица вводных'!$G$9)</f>
        <v>0</v>
      </c>
      <c r="J1849" s="13" t="s">
        <v>315</v>
      </c>
    </row>
    <row r="1850" spans="1:10" ht="13.2" customHeight="1">
      <c r="A1850" s="140"/>
      <c r="B1850" s="5"/>
      <c r="C1850" s="42">
        <f>('Исходник сравнение Дубай'!$C1742/2)-(('Исходник сравнение Дубай'!$C1742/2)*'Таблица вводных'!$G$3)</f>
        <v>0</v>
      </c>
      <c r="D1850" s="42">
        <f>('Исходник сравнение Дубай'!$D1742/2+'Таблица вводных'!$F$4)-('Исходник сравнение Дубай'!$D1742/2*'Таблица вводных'!$G$4)</f>
        <v>7</v>
      </c>
      <c r="E1850" s="42">
        <f>('Исходник сравнение Дубай'!$E1742/2)-(('Исходник сравнение Дубай'!$E1742/2-'Таблица вводных'!$F$5)*'Таблица вводных'!$G$5)</f>
        <v>0.82499999999999996</v>
      </c>
      <c r="F1850" s="42">
        <f>('Исходник сравнение Дубай'!$F1742/2+'Таблица вводных'!$F$6)-(('Исходник сравнение Дубай'!$F1742/2+'Таблица вводных'!$F$6)*'Таблица вводных'!$G$6)</f>
        <v>21.6</v>
      </c>
      <c r="G1850" s="42">
        <f>('Исходник сравнение Дубай'!$G1742/2)-(('Исходник сравнение Дубай'!$G1742/2)*'Таблица вводных'!$G$7)</f>
        <v>0</v>
      </c>
      <c r="H1850" s="43">
        <f>'Исходник сравнение Дубай'!$H1742/2</f>
        <v>0</v>
      </c>
      <c r="I1850" s="42">
        <f>'Исходник сравнение Дубай'!$I1742/2-(('Исходник сравнение Дубай'!$I1742/2)*'Таблица вводных'!$G$9)</f>
        <v>0</v>
      </c>
      <c r="J1850" s="13" t="s">
        <v>315</v>
      </c>
    </row>
    <row r="1851" spans="1:10" ht="13.2" customHeight="1">
      <c r="A1851" s="140"/>
      <c r="B1851" s="5"/>
      <c r="C1851" s="42">
        <f>('Исходник сравнение Дубай'!$C1743/2)-(('Исходник сравнение Дубай'!$C1743/2)*'Таблица вводных'!$G$3)</f>
        <v>0</v>
      </c>
      <c r="D1851" s="42">
        <f>('Исходник сравнение Дубай'!$D1743/2+'Таблица вводных'!$F$4)-('Исходник сравнение Дубай'!$D1743/2*'Таблица вводных'!$G$4)</f>
        <v>7</v>
      </c>
      <c r="E1851" s="42">
        <f>('Исходник сравнение Дубай'!$E1743/2)-(('Исходник сравнение Дубай'!$E1743/2-'Таблица вводных'!$F$5)*'Таблица вводных'!$G$5)</f>
        <v>0.82499999999999996</v>
      </c>
      <c r="F1851" s="42">
        <f>('Исходник сравнение Дубай'!$F1743/2+'Таблица вводных'!$F$6)-(('Исходник сравнение Дубай'!$F1743/2+'Таблица вводных'!$F$6)*'Таблица вводных'!$G$6)</f>
        <v>21.6</v>
      </c>
      <c r="G1851" s="42">
        <f>('Исходник сравнение Дубай'!$G1743/2)-(('Исходник сравнение Дубай'!$G1743/2)*'Таблица вводных'!$G$7)</f>
        <v>0</v>
      </c>
      <c r="H1851" s="43">
        <f>'Исходник сравнение Дубай'!$H1743/2</f>
        <v>0</v>
      </c>
      <c r="I1851" s="42">
        <f>'Исходник сравнение Дубай'!$I1743/2-(('Исходник сравнение Дубай'!$I1743/2)*'Таблица вводных'!$G$9)</f>
        <v>0</v>
      </c>
      <c r="J1851" s="13" t="s">
        <v>315</v>
      </c>
    </row>
    <row r="1852" spans="1:10" ht="13.2" customHeight="1">
      <c r="A1852" s="140"/>
      <c r="B1852" s="5"/>
      <c r="C1852" s="42">
        <f>('Исходник сравнение Дубай'!$C1744/2)-(('Исходник сравнение Дубай'!$C1744/2)*'Таблица вводных'!$G$3)</f>
        <v>0</v>
      </c>
      <c r="D1852" s="42">
        <f>('Исходник сравнение Дубай'!$D1744/2+'Таблица вводных'!$F$4)-('Исходник сравнение Дубай'!$D1744/2*'Таблица вводных'!$G$4)</f>
        <v>7</v>
      </c>
      <c r="E1852" s="42">
        <f>('Исходник сравнение Дубай'!$E1744/2)-(('Исходник сравнение Дубай'!$E1744/2-'Таблица вводных'!$F$5)*'Таблица вводных'!$G$5)</f>
        <v>0.82499999999999996</v>
      </c>
      <c r="F1852" s="42">
        <f>('Исходник сравнение Дубай'!$F1744/2+'Таблица вводных'!$F$6)-(('Исходник сравнение Дубай'!$F1744/2+'Таблица вводных'!$F$6)*'Таблица вводных'!$G$6)</f>
        <v>21.6</v>
      </c>
      <c r="G1852" s="42">
        <f>('Исходник сравнение Дубай'!$G1744/2)-(('Исходник сравнение Дубай'!$G1744/2)*'Таблица вводных'!$G$7)</f>
        <v>0</v>
      </c>
      <c r="H1852" s="43">
        <f>'Исходник сравнение Дубай'!$H1744/2</f>
        <v>0</v>
      </c>
      <c r="I1852" s="42">
        <f>'Исходник сравнение Дубай'!$I1744/2-(('Исходник сравнение Дубай'!$I1744/2)*'Таблица вводных'!$G$9)</f>
        <v>0</v>
      </c>
      <c r="J1852" s="13" t="s">
        <v>315</v>
      </c>
    </row>
    <row r="1853" spans="1:10" ht="13.2" customHeight="1">
      <c r="A1853" s="140"/>
      <c r="B1853" s="5"/>
      <c r="C1853" s="42">
        <f>('Исходник сравнение Дубай'!$C1745/2)-(('Исходник сравнение Дубай'!$C1745/2)*'Таблица вводных'!$G$3)</f>
        <v>0</v>
      </c>
      <c r="D1853" s="42">
        <f>('Исходник сравнение Дубай'!$D1745/2+'Таблица вводных'!$F$4)-('Исходник сравнение Дубай'!$D1745/2*'Таблица вводных'!$G$4)</f>
        <v>7</v>
      </c>
      <c r="E1853" s="42">
        <f>('Исходник сравнение Дубай'!$E1745/2)-(('Исходник сравнение Дубай'!$E1745/2-'Таблица вводных'!$F$5)*'Таблица вводных'!$G$5)</f>
        <v>0.82499999999999996</v>
      </c>
      <c r="F1853" s="42">
        <f>('Исходник сравнение Дубай'!$F1745/2+'Таблица вводных'!$F$6)-(('Исходник сравнение Дубай'!$F1745/2+'Таблица вводных'!$F$6)*'Таблица вводных'!$G$6)</f>
        <v>21.6</v>
      </c>
      <c r="G1853" s="42">
        <f>('Исходник сравнение Дубай'!$G1745/2)-(('Исходник сравнение Дубай'!$G1745/2)*'Таблица вводных'!$G$7)</f>
        <v>0</v>
      </c>
      <c r="H1853" s="43">
        <f>'Исходник сравнение Дубай'!$H1745/2</f>
        <v>0</v>
      </c>
      <c r="I1853" s="42">
        <f>'Исходник сравнение Дубай'!$I1745/2-(('Исходник сравнение Дубай'!$I1745/2)*'Таблица вводных'!$G$9)</f>
        <v>0</v>
      </c>
      <c r="J1853" s="13" t="s">
        <v>315</v>
      </c>
    </row>
    <row r="1854" spans="1:10" ht="13.2" customHeight="1">
      <c r="A1854" s="140"/>
      <c r="B1854" s="5"/>
      <c r="C1854" s="42">
        <f>('Исходник сравнение Дубай'!$C1746/2)-(('Исходник сравнение Дубай'!$C1746/2)*'Таблица вводных'!$G$3)</f>
        <v>0</v>
      </c>
      <c r="D1854" s="42">
        <f>('Исходник сравнение Дубай'!$D1746/2+'Таблица вводных'!$F$4)-('Исходник сравнение Дубай'!$D1746/2*'Таблица вводных'!$G$4)</f>
        <v>7</v>
      </c>
      <c r="E1854" s="42">
        <f>('Исходник сравнение Дубай'!$E1746/2)-(('Исходник сравнение Дубай'!$E1746/2-'Таблица вводных'!$F$5)*'Таблица вводных'!$G$5)</f>
        <v>0.82499999999999996</v>
      </c>
      <c r="F1854" s="42">
        <f>('Исходник сравнение Дубай'!$F1746/2+'Таблица вводных'!$F$6)-(('Исходник сравнение Дубай'!$F1746/2+'Таблица вводных'!$F$6)*'Таблица вводных'!$G$6)</f>
        <v>21.6</v>
      </c>
      <c r="G1854" s="42">
        <f>('Исходник сравнение Дубай'!$G1746/2)-(('Исходник сравнение Дубай'!$G1746/2)*'Таблица вводных'!$G$7)</f>
        <v>0</v>
      </c>
      <c r="H1854" s="43">
        <f>'Исходник сравнение Дубай'!$H1746/2</f>
        <v>0</v>
      </c>
      <c r="I1854" s="42">
        <f>'Исходник сравнение Дубай'!$I1746/2-(('Исходник сравнение Дубай'!$I1746/2)*'Таблица вводных'!$G$9)</f>
        <v>0</v>
      </c>
      <c r="J1854" s="13" t="s">
        <v>315</v>
      </c>
    </row>
    <row r="1855" spans="1:10" ht="13.2" customHeight="1">
      <c r="A1855" s="141"/>
      <c r="B1855" s="18"/>
      <c r="C1855" s="44">
        <f>('Исходник сравнение Дубай'!$C1747/2)-(('Исходник сравнение Дубай'!$C1747/2)*'Таблица вводных'!$G$3)</f>
        <v>0</v>
      </c>
      <c r="D1855" s="44">
        <f>('Исходник сравнение Дубай'!$D1747/2+'Таблица вводных'!$F$4)-('Исходник сравнение Дубай'!$D1747/2*'Таблица вводных'!$G$4)</f>
        <v>7</v>
      </c>
      <c r="E1855" s="44">
        <f>('Исходник сравнение Дубай'!$E1747/2)-(('Исходник сравнение Дубай'!$E1747/2-'Таблица вводных'!$F$5)*'Таблица вводных'!$G$5)</f>
        <v>0.82499999999999996</v>
      </c>
      <c r="F1855" s="44">
        <f>('Исходник сравнение Дубай'!$F1747/2+'Таблица вводных'!$F$6)-(('Исходник сравнение Дубай'!$F1747/2+'Таблица вводных'!$F$6)*'Таблица вводных'!$G$6)</f>
        <v>21.6</v>
      </c>
      <c r="G1855" s="44">
        <f>('Исходник сравнение Дубай'!$G1747/2)-(('Исходник сравнение Дубай'!$G1747/2)*'Таблица вводных'!$G$7)</f>
        <v>0</v>
      </c>
      <c r="H1855" s="45">
        <f>'Исходник сравнение Дубай'!$H1747/2</f>
        <v>0</v>
      </c>
      <c r="I1855" s="44">
        <f>'Исходник сравнение Дубай'!$I1747/2-(('Исходник сравнение Дубай'!$I1747/2)*'Таблица вводных'!$G$9)</f>
        <v>0</v>
      </c>
      <c r="J1855" s="22" t="s">
        <v>315</v>
      </c>
    </row>
    <row r="1856" spans="1:10" ht="13.2" customHeight="1">
      <c r="A1856" s="144" t="s">
        <v>316</v>
      </c>
      <c r="B1856" s="5">
        <v>45423</v>
      </c>
      <c r="C1856" s="40">
        <f>('Исходник сравнение Дубай'!$C1748/2)-(('Исходник сравнение Дубай'!$C1748/2)*'Таблица вводных'!$G$3)</f>
        <v>0</v>
      </c>
      <c r="D1856" s="40">
        <f>('Исходник сравнение Дубай'!$D1748/2+'Таблица вводных'!$F$4)-('Исходник сравнение Дубай'!$D1748/2*'Таблица вводных'!$G$4)</f>
        <v>7</v>
      </c>
      <c r="E1856" s="40">
        <f>('Исходник сравнение Дубай'!$E1748/2)-(('Исходник сравнение Дубай'!$E1748/2-'Таблица вводных'!$F$5)*'Таблица вводных'!$G$5)</f>
        <v>0.82499999999999996</v>
      </c>
      <c r="F1856" s="40">
        <f>('Исходник сравнение Дубай'!$F1748/2+'Таблица вводных'!$F$6)-(('Исходник сравнение Дубай'!$F1748/2+'Таблица вводных'!$F$6)*'Таблица вводных'!$G$6)</f>
        <v>21.6</v>
      </c>
      <c r="G1856" s="40">
        <f>('Исходник сравнение Дубай'!$G1748/2)-(('Исходник сравнение Дубай'!$G1748/2)*'Таблица вводных'!$G$7)</f>
        <v>0</v>
      </c>
      <c r="H1856" s="41">
        <f>'Исходник сравнение Дубай'!$H1748/2</f>
        <v>0</v>
      </c>
      <c r="I1856" s="40">
        <f>'Исходник сравнение Дубай'!$I1748/2-(('Исходник сравнение Дубай'!$I1748/2)*'Таблица вводных'!$G$9)</f>
        <v>0</v>
      </c>
      <c r="J1856" s="10" t="s">
        <v>317</v>
      </c>
    </row>
    <row r="1857" spans="1:10" ht="13.2" customHeight="1">
      <c r="A1857" s="140"/>
      <c r="B1857" s="5">
        <v>45426</v>
      </c>
      <c r="C1857" s="42">
        <f>('Исходник сравнение Дубай'!$C1749/2)-(('Исходник сравнение Дубай'!$C1749/2)*'Таблица вводных'!$G$3)</f>
        <v>0</v>
      </c>
      <c r="D1857" s="42">
        <f>('Исходник сравнение Дубай'!$D1749/2+'Таблица вводных'!$F$4)-('Исходник сравнение Дубай'!$D1749/2*'Таблица вводных'!$G$4)</f>
        <v>7</v>
      </c>
      <c r="E1857" s="42">
        <f>('Исходник сравнение Дубай'!$E1749/2)-(('Исходник сравнение Дубай'!$E1749/2-'Таблица вводных'!$F$5)*'Таблица вводных'!$G$5)</f>
        <v>0.82499999999999996</v>
      </c>
      <c r="F1857" s="42">
        <f>('Исходник сравнение Дубай'!$F1749/2+'Таблица вводных'!$F$6)-(('Исходник сравнение Дубай'!$F1749/2+'Таблица вводных'!$F$6)*'Таблица вводных'!$G$6)</f>
        <v>21.6</v>
      </c>
      <c r="G1857" s="42">
        <f>('Исходник сравнение Дубай'!$G1749/2)-(('Исходник сравнение Дубай'!$G1749/2)*'Таблица вводных'!$G$7)</f>
        <v>0</v>
      </c>
      <c r="H1857" s="43">
        <f>'Исходник сравнение Дубай'!$H1749/2</f>
        <v>0</v>
      </c>
      <c r="I1857" s="42">
        <f>'Исходник сравнение Дубай'!$I1749/2-(('Исходник сравнение Дубай'!$I1749/2)*'Таблица вводных'!$G$9)</f>
        <v>0</v>
      </c>
      <c r="J1857" s="13" t="s">
        <v>317</v>
      </c>
    </row>
    <row r="1858" spans="1:10" ht="13.2" customHeight="1">
      <c r="A1858" s="140"/>
      <c r="B1858" s="5">
        <v>45430</v>
      </c>
      <c r="C1858" s="42">
        <f>('Исходник сравнение Дубай'!$C1750/2)-(('Исходник сравнение Дубай'!$C1750/2)*'Таблица вводных'!$G$3)</f>
        <v>0</v>
      </c>
      <c r="D1858" s="42">
        <f>('Исходник сравнение Дубай'!$D1750/2+'Таблица вводных'!$F$4)-('Исходник сравнение Дубай'!$D1750/2*'Таблица вводных'!$G$4)</f>
        <v>7</v>
      </c>
      <c r="E1858" s="42">
        <f>('Исходник сравнение Дубай'!$E1750/2)-(('Исходник сравнение Дубай'!$E1750/2-'Таблица вводных'!$F$5)*'Таблица вводных'!$G$5)</f>
        <v>0.82499999999999996</v>
      </c>
      <c r="F1858" s="42">
        <f>('Исходник сравнение Дубай'!$F1750/2+'Таблица вводных'!$F$6)-(('Исходник сравнение Дубай'!$F1750/2+'Таблица вводных'!$F$6)*'Таблица вводных'!$G$6)</f>
        <v>21.6</v>
      </c>
      <c r="G1858" s="42">
        <f>('Исходник сравнение Дубай'!$G1750/2)-(('Исходник сравнение Дубай'!$G1750/2)*'Таблица вводных'!$G$7)</f>
        <v>0</v>
      </c>
      <c r="H1858" s="43">
        <f>'Исходник сравнение Дубай'!$H1750/2</f>
        <v>0</v>
      </c>
      <c r="I1858" s="42">
        <f>'Исходник сравнение Дубай'!$I1750/2-(('Исходник сравнение Дубай'!$I1750/2)*'Таблица вводных'!$G$9)</f>
        <v>0</v>
      </c>
      <c r="J1858" s="13" t="s">
        <v>317</v>
      </c>
    </row>
    <row r="1859" spans="1:10" ht="13.2" customHeight="1">
      <c r="A1859" s="140"/>
      <c r="B1859" s="5">
        <v>45433</v>
      </c>
      <c r="C1859" s="42">
        <f>('Исходник сравнение Дубай'!$C1751/2)-(('Исходник сравнение Дубай'!$C1751/2)*'Таблица вводных'!$G$3)</f>
        <v>0</v>
      </c>
      <c r="D1859" s="42">
        <f>('Исходник сравнение Дубай'!$D1751/2+'Таблица вводных'!$F$4)-('Исходник сравнение Дубай'!$D1751/2*'Таблица вводных'!$G$4)</f>
        <v>7</v>
      </c>
      <c r="E1859" s="42">
        <f>('Исходник сравнение Дубай'!$E1751/2)-(('Исходник сравнение Дубай'!$E1751/2-'Таблица вводных'!$F$5)*'Таблица вводных'!$G$5)</f>
        <v>0.82499999999999996</v>
      </c>
      <c r="F1859" s="42">
        <f>('Исходник сравнение Дубай'!$F1751/2+'Таблица вводных'!$F$6)-(('Исходник сравнение Дубай'!$F1751/2+'Таблица вводных'!$F$6)*'Таблица вводных'!$G$6)</f>
        <v>21.6</v>
      </c>
      <c r="G1859" s="42">
        <f>('Исходник сравнение Дубай'!$G1751/2)-(('Исходник сравнение Дубай'!$G1751/2)*'Таблица вводных'!$G$7)</f>
        <v>0</v>
      </c>
      <c r="H1859" s="43">
        <f>'Исходник сравнение Дубай'!$H1751/2</f>
        <v>0</v>
      </c>
      <c r="I1859" s="42">
        <f>'Исходник сравнение Дубай'!$I1751/2-(('Исходник сравнение Дубай'!$I1751/2)*'Таблица вводных'!$G$9)</f>
        <v>0</v>
      </c>
      <c r="J1859" s="13" t="s">
        <v>317</v>
      </c>
    </row>
    <row r="1860" spans="1:10" ht="13.2" customHeight="1">
      <c r="A1860" s="140"/>
      <c r="B1860" s="5">
        <v>45437</v>
      </c>
      <c r="C1860" s="42">
        <f>('Исходник сравнение Дубай'!$C1752/2)-(('Исходник сравнение Дубай'!$C1752/2)*'Таблица вводных'!$G$3)</f>
        <v>0</v>
      </c>
      <c r="D1860" s="42">
        <f>('Исходник сравнение Дубай'!$D1752/2+'Таблица вводных'!$F$4)-('Исходник сравнение Дубай'!$D1752/2*'Таблица вводных'!$G$4)</f>
        <v>7</v>
      </c>
      <c r="E1860" s="42">
        <f>('Исходник сравнение Дубай'!$E1752/2)-(('Исходник сравнение Дубай'!$E1752/2-'Таблица вводных'!$F$5)*'Таблица вводных'!$G$5)</f>
        <v>0.82499999999999996</v>
      </c>
      <c r="F1860" s="42">
        <f>('Исходник сравнение Дубай'!$F1752/2+'Таблица вводных'!$F$6)-(('Исходник сравнение Дубай'!$F1752/2+'Таблица вводных'!$F$6)*'Таблица вводных'!$G$6)</f>
        <v>21.6</v>
      </c>
      <c r="G1860" s="42">
        <f>('Исходник сравнение Дубай'!$G1752/2)-(('Исходник сравнение Дубай'!$G1752/2)*'Таблица вводных'!$G$7)</f>
        <v>0</v>
      </c>
      <c r="H1860" s="43">
        <f>'Исходник сравнение Дубай'!$H1752/2</f>
        <v>0</v>
      </c>
      <c r="I1860" s="42">
        <f>'Исходник сравнение Дубай'!$I1752/2-(('Исходник сравнение Дубай'!$I1752/2)*'Таблица вводных'!$G$9)</f>
        <v>0</v>
      </c>
      <c r="J1860" s="13" t="s">
        <v>317</v>
      </c>
    </row>
    <row r="1861" spans="1:10" ht="13.2" customHeight="1">
      <c r="A1861" s="140"/>
      <c r="B1861" s="5">
        <v>45440</v>
      </c>
      <c r="C1861" s="42">
        <f>('Исходник сравнение Дубай'!$C1753/2)-(('Исходник сравнение Дубай'!$C1753/2)*'Таблица вводных'!$G$3)</f>
        <v>0</v>
      </c>
      <c r="D1861" s="42">
        <f>('Исходник сравнение Дубай'!$D1753/2+'Таблица вводных'!$F$4)-('Исходник сравнение Дубай'!$D1753/2*'Таблица вводных'!$G$4)</f>
        <v>7</v>
      </c>
      <c r="E1861" s="42">
        <f>('Исходник сравнение Дубай'!$E1753/2)-(('Исходник сравнение Дубай'!$E1753/2-'Таблица вводных'!$F$5)*'Таблица вводных'!$G$5)</f>
        <v>0.82499999999999996</v>
      </c>
      <c r="F1861" s="42">
        <f>('Исходник сравнение Дубай'!$F1753/2+'Таблица вводных'!$F$6)-(('Исходник сравнение Дубай'!$F1753/2+'Таблица вводных'!$F$6)*'Таблица вводных'!$G$6)</f>
        <v>21.6</v>
      </c>
      <c r="G1861" s="42">
        <f>('Исходник сравнение Дубай'!$G1753/2)-(('Исходник сравнение Дубай'!$G1753/2)*'Таблица вводных'!$G$7)</f>
        <v>0</v>
      </c>
      <c r="H1861" s="43">
        <f>'Исходник сравнение Дубай'!$H1753/2</f>
        <v>0</v>
      </c>
      <c r="I1861" s="42">
        <f>'Исходник сравнение Дубай'!$I1753/2-(('Исходник сравнение Дубай'!$I1753/2)*'Таблица вводных'!$G$9)</f>
        <v>0</v>
      </c>
      <c r="J1861" s="13" t="s">
        <v>317</v>
      </c>
    </row>
    <row r="1862" spans="1:10" ht="13.2" customHeight="1">
      <c r="A1862" s="140"/>
      <c r="B1862" s="5">
        <v>45444</v>
      </c>
      <c r="C1862" s="42">
        <f>('Исходник сравнение Дубай'!$C1754/2)-(('Исходник сравнение Дубай'!$C1754/2)*'Таблица вводных'!$G$3)</f>
        <v>0</v>
      </c>
      <c r="D1862" s="42">
        <f>('Исходник сравнение Дубай'!$D1754/2+'Таблица вводных'!$F$4)-('Исходник сравнение Дубай'!$D1754/2*'Таблица вводных'!$G$4)</f>
        <v>7</v>
      </c>
      <c r="E1862" s="42">
        <f>('Исходник сравнение Дубай'!$E1754/2)-(('Исходник сравнение Дубай'!$E1754/2-'Таблица вводных'!$F$5)*'Таблица вводных'!$G$5)</f>
        <v>0.82499999999999996</v>
      </c>
      <c r="F1862" s="42">
        <f>('Исходник сравнение Дубай'!$F1754/2+'Таблица вводных'!$F$6)-(('Исходник сравнение Дубай'!$F1754/2+'Таблица вводных'!$F$6)*'Таблица вводных'!$G$6)</f>
        <v>21.6</v>
      </c>
      <c r="G1862" s="42">
        <f>('Исходник сравнение Дубай'!$G1754/2)-(('Исходник сравнение Дубай'!$G1754/2)*'Таблица вводных'!$G$7)</f>
        <v>0</v>
      </c>
      <c r="H1862" s="43">
        <f>'Исходник сравнение Дубай'!$H1754/2</f>
        <v>0</v>
      </c>
      <c r="I1862" s="42">
        <f>'Исходник сравнение Дубай'!$I1754/2-(('Исходник сравнение Дубай'!$I1754/2)*'Таблица вводных'!$G$9)</f>
        <v>0</v>
      </c>
      <c r="J1862" s="13" t="s">
        <v>317</v>
      </c>
    </row>
    <row r="1863" spans="1:10" ht="13.2" customHeight="1">
      <c r="A1863" s="140"/>
      <c r="B1863" s="5">
        <v>45447</v>
      </c>
      <c r="C1863" s="42">
        <f>('Исходник сравнение Дубай'!$C1755/2)-(('Исходник сравнение Дубай'!$C1755/2)*'Таблица вводных'!$G$3)</f>
        <v>0</v>
      </c>
      <c r="D1863" s="42">
        <f>('Исходник сравнение Дубай'!$D1755/2+'Таблица вводных'!$F$4)-('Исходник сравнение Дубай'!$D1755/2*'Таблица вводных'!$G$4)</f>
        <v>7</v>
      </c>
      <c r="E1863" s="42">
        <f>('Исходник сравнение Дубай'!$E1755/2)-(('Исходник сравнение Дубай'!$E1755/2-'Таблица вводных'!$F$5)*'Таблица вводных'!$G$5)</f>
        <v>0.82499999999999996</v>
      </c>
      <c r="F1863" s="42">
        <f>('Исходник сравнение Дубай'!$F1755/2+'Таблица вводных'!$F$6)-(('Исходник сравнение Дубай'!$F1755/2+'Таблица вводных'!$F$6)*'Таблица вводных'!$G$6)</f>
        <v>21.6</v>
      </c>
      <c r="G1863" s="42">
        <f>('Исходник сравнение Дубай'!$G1755/2)-(('Исходник сравнение Дубай'!$G1755/2)*'Таблица вводных'!$G$7)</f>
        <v>0</v>
      </c>
      <c r="H1863" s="43">
        <f>'Исходник сравнение Дубай'!$H1755/2</f>
        <v>0</v>
      </c>
      <c r="I1863" s="42">
        <f>'Исходник сравнение Дубай'!$I1755/2-(('Исходник сравнение Дубай'!$I1755/2)*'Таблица вводных'!$G$9)</f>
        <v>0</v>
      </c>
      <c r="J1863" s="13" t="s">
        <v>317</v>
      </c>
    </row>
    <row r="1864" spans="1:10" ht="13.2" customHeight="1">
      <c r="A1864" s="140"/>
      <c r="B1864" s="5">
        <v>45451</v>
      </c>
      <c r="C1864" s="42">
        <f>('Исходник сравнение Дубай'!$C1756/2)-(('Исходник сравнение Дубай'!$C1756/2)*'Таблица вводных'!$G$3)</f>
        <v>0</v>
      </c>
      <c r="D1864" s="42">
        <f>('Исходник сравнение Дубай'!$D1756/2+'Таблица вводных'!$F$4)-('Исходник сравнение Дубай'!$D1756/2*'Таблица вводных'!$G$4)</f>
        <v>7</v>
      </c>
      <c r="E1864" s="42">
        <f>('Исходник сравнение Дубай'!$E1756/2)-(('Исходник сравнение Дубай'!$E1756/2-'Таблица вводных'!$F$5)*'Таблица вводных'!$G$5)</f>
        <v>0.82499999999999996</v>
      </c>
      <c r="F1864" s="42">
        <f>('Исходник сравнение Дубай'!$F1756/2+'Таблица вводных'!$F$6)-(('Исходник сравнение Дубай'!$F1756/2+'Таблица вводных'!$F$6)*'Таблица вводных'!$G$6)</f>
        <v>21.6</v>
      </c>
      <c r="G1864" s="42">
        <f>('Исходник сравнение Дубай'!$G1756/2)-(('Исходник сравнение Дубай'!$G1756/2)*'Таблица вводных'!$G$7)</f>
        <v>0</v>
      </c>
      <c r="H1864" s="43">
        <f>'Исходник сравнение Дубай'!$H1756/2</f>
        <v>0</v>
      </c>
      <c r="I1864" s="42">
        <f>'Исходник сравнение Дубай'!$I1756/2-(('Исходник сравнение Дубай'!$I1756/2)*'Таблица вводных'!$G$9)</f>
        <v>0</v>
      </c>
      <c r="J1864" s="13" t="s">
        <v>317</v>
      </c>
    </row>
    <row r="1865" spans="1:10" ht="13.2" customHeight="1">
      <c r="A1865" s="140"/>
      <c r="B1865" s="5">
        <v>45454</v>
      </c>
      <c r="C1865" s="42">
        <f>('Исходник сравнение Дубай'!$C1757/2)-(('Исходник сравнение Дубай'!$C1757/2)*'Таблица вводных'!$G$3)</f>
        <v>0</v>
      </c>
      <c r="D1865" s="42">
        <f>('Исходник сравнение Дубай'!$D1757/2+'Таблица вводных'!$F$4)-('Исходник сравнение Дубай'!$D1757/2*'Таблица вводных'!$G$4)</f>
        <v>7</v>
      </c>
      <c r="E1865" s="42">
        <f>('Исходник сравнение Дубай'!$E1757/2)-(('Исходник сравнение Дубай'!$E1757/2-'Таблица вводных'!$F$5)*'Таблица вводных'!$G$5)</f>
        <v>0.82499999999999996</v>
      </c>
      <c r="F1865" s="42">
        <f>('Исходник сравнение Дубай'!$F1757/2+'Таблица вводных'!$F$6)-(('Исходник сравнение Дубай'!$F1757/2+'Таблица вводных'!$F$6)*'Таблица вводных'!$G$6)</f>
        <v>21.6</v>
      </c>
      <c r="G1865" s="42">
        <f>('Исходник сравнение Дубай'!$G1757/2)-(('Исходник сравнение Дубай'!$G1757/2)*'Таблица вводных'!$G$7)</f>
        <v>0</v>
      </c>
      <c r="H1865" s="43">
        <f>'Исходник сравнение Дубай'!$H1757/2</f>
        <v>0</v>
      </c>
      <c r="I1865" s="42">
        <f>'Исходник сравнение Дубай'!$I1757/2-(('Исходник сравнение Дубай'!$I1757/2)*'Таблица вводных'!$G$9)</f>
        <v>0</v>
      </c>
      <c r="J1865" s="13" t="s">
        <v>317</v>
      </c>
    </row>
    <row r="1866" spans="1:10" ht="13.2" customHeight="1">
      <c r="A1866" s="140"/>
      <c r="B1866" s="5"/>
      <c r="C1866" s="42">
        <f>('Исходник сравнение Дубай'!$C1758/2)-(('Исходник сравнение Дубай'!$C1758/2)*'Таблица вводных'!$G$3)</f>
        <v>0</v>
      </c>
      <c r="D1866" s="42">
        <f>('Исходник сравнение Дубай'!$D1758/2+'Таблица вводных'!$F$4)-('Исходник сравнение Дубай'!$D1758/2*'Таблица вводных'!$G$4)</f>
        <v>7</v>
      </c>
      <c r="E1866" s="42">
        <f>('Исходник сравнение Дубай'!$E1758/2)-(('Исходник сравнение Дубай'!$E1758/2-'Таблица вводных'!$F$5)*'Таблица вводных'!$G$5)</f>
        <v>0.82499999999999996</v>
      </c>
      <c r="F1866" s="42">
        <f>('Исходник сравнение Дубай'!$F1758/2+'Таблица вводных'!$F$6)-(('Исходник сравнение Дубай'!$F1758/2+'Таблица вводных'!$F$6)*'Таблица вводных'!$G$6)</f>
        <v>21.6</v>
      </c>
      <c r="G1866" s="42">
        <f>('Исходник сравнение Дубай'!$G1758/2)-(('Исходник сравнение Дубай'!$G1758/2)*'Таблица вводных'!$G$7)</f>
        <v>0</v>
      </c>
      <c r="H1866" s="43">
        <f>'Исходник сравнение Дубай'!$H1758/2</f>
        <v>0</v>
      </c>
      <c r="I1866" s="42">
        <f>'Исходник сравнение Дубай'!$I1758/2-(('Исходник сравнение Дубай'!$I1758/2)*'Таблица вводных'!$G$9)</f>
        <v>0</v>
      </c>
      <c r="J1866" s="13" t="s">
        <v>317</v>
      </c>
    </row>
    <row r="1867" spans="1:10" ht="13.2" customHeight="1">
      <c r="A1867" s="140"/>
      <c r="B1867" s="5"/>
      <c r="C1867" s="42">
        <f>('Исходник сравнение Дубай'!$C1759/2)-(('Исходник сравнение Дубай'!$C1759/2)*'Таблица вводных'!$G$3)</f>
        <v>0</v>
      </c>
      <c r="D1867" s="42">
        <f>('Исходник сравнение Дубай'!$D1759/2+'Таблица вводных'!$F$4)-('Исходник сравнение Дубай'!$D1759/2*'Таблица вводных'!$G$4)</f>
        <v>7</v>
      </c>
      <c r="E1867" s="42">
        <f>('Исходник сравнение Дубай'!$E1759/2)-(('Исходник сравнение Дубай'!$E1759/2-'Таблица вводных'!$F$5)*'Таблица вводных'!$G$5)</f>
        <v>0.82499999999999996</v>
      </c>
      <c r="F1867" s="42">
        <f>('Исходник сравнение Дубай'!$F1759/2+'Таблица вводных'!$F$6)-(('Исходник сравнение Дубай'!$F1759/2+'Таблица вводных'!$F$6)*'Таблица вводных'!$G$6)</f>
        <v>21.6</v>
      </c>
      <c r="G1867" s="42">
        <f>('Исходник сравнение Дубай'!$G1759/2)-(('Исходник сравнение Дубай'!$G1759/2)*'Таблица вводных'!$G$7)</f>
        <v>0</v>
      </c>
      <c r="H1867" s="43">
        <f>'Исходник сравнение Дубай'!$H1759/2</f>
        <v>0</v>
      </c>
      <c r="I1867" s="42">
        <f>'Исходник сравнение Дубай'!$I1759/2-(('Исходник сравнение Дубай'!$I1759/2)*'Таблица вводных'!$G$9)</f>
        <v>0</v>
      </c>
      <c r="J1867" s="13" t="s">
        <v>317</v>
      </c>
    </row>
    <row r="1868" spans="1:10" ht="13.2" customHeight="1">
      <c r="A1868" s="140"/>
      <c r="B1868" s="5"/>
      <c r="C1868" s="42">
        <f>('Исходник сравнение Дубай'!$C1760/2)-(('Исходник сравнение Дубай'!$C1760/2)*'Таблица вводных'!$G$3)</f>
        <v>0</v>
      </c>
      <c r="D1868" s="42">
        <f>('Исходник сравнение Дубай'!$D1760/2+'Таблица вводных'!$F$4)-('Исходник сравнение Дубай'!$D1760/2*'Таблица вводных'!$G$4)</f>
        <v>7</v>
      </c>
      <c r="E1868" s="42">
        <f>('Исходник сравнение Дубай'!$E1760/2)-(('Исходник сравнение Дубай'!$E1760/2-'Таблица вводных'!$F$5)*'Таблица вводных'!$G$5)</f>
        <v>0.82499999999999996</v>
      </c>
      <c r="F1868" s="42">
        <f>('Исходник сравнение Дубай'!$F1760/2+'Таблица вводных'!$F$6)-(('Исходник сравнение Дубай'!$F1760/2+'Таблица вводных'!$F$6)*'Таблица вводных'!$G$6)</f>
        <v>21.6</v>
      </c>
      <c r="G1868" s="42">
        <f>('Исходник сравнение Дубай'!$G1760/2)-(('Исходник сравнение Дубай'!$G1760/2)*'Таблица вводных'!$G$7)</f>
        <v>0</v>
      </c>
      <c r="H1868" s="43">
        <f>'Исходник сравнение Дубай'!$H1760/2</f>
        <v>0</v>
      </c>
      <c r="I1868" s="42">
        <f>'Исходник сравнение Дубай'!$I1760/2-(('Исходник сравнение Дубай'!$I1760/2)*'Таблица вводных'!$G$9)</f>
        <v>0</v>
      </c>
      <c r="J1868" s="13" t="s">
        <v>317</v>
      </c>
    </row>
    <row r="1869" spans="1:10" ht="13.2" customHeight="1">
      <c r="A1869" s="140"/>
      <c r="B1869" s="5"/>
      <c r="C1869" s="42">
        <f>('Исходник сравнение Дубай'!$C1761/2)-(('Исходник сравнение Дубай'!$C1761/2)*'Таблица вводных'!$G$3)</f>
        <v>0</v>
      </c>
      <c r="D1869" s="42">
        <f>('Исходник сравнение Дубай'!$D1761/2+'Таблица вводных'!$F$4)-('Исходник сравнение Дубай'!$D1761/2*'Таблица вводных'!$G$4)</f>
        <v>7</v>
      </c>
      <c r="E1869" s="42">
        <f>('Исходник сравнение Дубай'!$E1761/2)-(('Исходник сравнение Дубай'!$E1761/2-'Таблица вводных'!$F$5)*'Таблица вводных'!$G$5)</f>
        <v>0.82499999999999996</v>
      </c>
      <c r="F1869" s="42">
        <f>('Исходник сравнение Дубай'!$F1761/2+'Таблица вводных'!$F$6)-(('Исходник сравнение Дубай'!$F1761/2+'Таблица вводных'!$F$6)*'Таблица вводных'!$G$6)</f>
        <v>21.6</v>
      </c>
      <c r="G1869" s="42">
        <f>('Исходник сравнение Дубай'!$G1761/2)-(('Исходник сравнение Дубай'!$G1761/2)*'Таблица вводных'!$G$7)</f>
        <v>0</v>
      </c>
      <c r="H1869" s="43">
        <f>'Исходник сравнение Дубай'!$H1761/2</f>
        <v>0</v>
      </c>
      <c r="I1869" s="42">
        <f>'Исходник сравнение Дубай'!$I1761/2-(('Исходник сравнение Дубай'!$I1761/2)*'Таблица вводных'!$G$9)</f>
        <v>0</v>
      </c>
      <c r="J1869" s="13" t="s">
        <v>317</v>
      </c>
    </row>
    <row r="1870" spans="1:10" ht="13.2" customHeight="1">
      <c r="A1870" s="140"/>
      <c r="B1870" s="5"/>
      <c r="C1870" s="42">
        <f>('Исходник сравнение Дубай'!$C1762/2)-(('Исходник сравнение Дубай'!$C1762/2)*'Таблица вводных'!$G$3)</f>
        <v>0</v>
      </c>
      <c r="D1870" s="42">
        <f>('Исходник сравнение Дубай'!$D1762/2+'Таблица вводных'!$F$4)-('Исходник сравнение Дубай'!$D1762/2*'Таблица вводных'!$G$4)</f>
        <v>7</v>
      </c>
      <c r="E1870" s="42">
        <f>('Исходник сравнение Дубай'!$E1762/2)-(('Исходник сравнение Дубай'!$E1762/2-'Таблица вводных'!$F$5)*'Таблица вводных'!$G$5)</f>
        <v>0.82499999999999996</v>
      </c>
      <c r="F1870" s="42">
        <f>('Исходник сравнение Дубай'!$F1762/2+'Таблица вводных'!$F$6)-(('Исходник сравнение Дубай'!$F1762/2+'Таблица вводных'!$F$6)*'Таблица вводных'!$G$6)</f>
        <v>21.6</v>
      </c>
      <c r="G1870" s="42">
        <f>('Исходник сравнение Дубай'!$G1762/2)-(('Исходник сравнение Дубай'!$G1762/2)*'Таблица вводных'!$G$7)</f>
        <v>0</v>
      </c>
      <c r="H1870" s="43">
        <f>'Исходник сравнение Дубай'!$H1762/2</f>
        <v>0</v>
      </c>
      <c r="I1870" s="42">
        <f>'Исходник сравнение Дубай'!$I1762/2-(('Исходник сравнение Дубай'!$I1762/2)*'Таблица вводных'!$G$9)</f>
        <v>0</v>
      </c>
      <c r="J1870" s="13" t="s">
        <v>317</v>
      </c>
    </row>
    <row r="1871" spans="1:10" ht="13.2" customHeight="1">
      <c r="A1871" s="140"/>
      <c r="B1871" s="5"/>
      <c r="C1871" s="42">
        <f>('Исходник сравнение Дубай'!$C1763/2)-(('Исходник сравнение Дубай'!$C1763/2)*'Таблица вводных'!$G$3)</f>
        <v>0</v>
      </c>
      <c r="D1871" s="42">
        <f>('Исходник сравнение Дубай'!$D1763/2+'Таблица вводных'!$F$4)-('Исходник сравнение Дубай'!$D1763/2*'Таблица вводных'!$G$4)</f>
        <v>7</v>
      </c>
      <c r="E1871" s="42">
        <f>('Исходник сравнение Дубай'!$E1763/2)-(('Исходник сравнение Дубай'!$E1763/2-'Таблица вводных'!$F$5)*'Таблица вводных'!$G$5)</f>
        <v>0.82499999999999996</v>
      </c>
      <c r="F1871" s="42">
        <f>('Исходник сравнение Дубай'!$F1763/2+'Таблица вводных'!$F$6)-(('Исходник сравнение Дубай'!$F1763/2+'Таблица вводных'!$F$6)*'Таблица вводных'!$G$6)</f>
        <v>21.6</v>
      </c>
      <c r="G1871" s="42">
        <f>('Исходник сравнение Дубай'!$G1763/2)-(('Исходник сравнение Дубай'!$G1763/2)*'Таблица вводных'!$G$7)</f>
        <v>0</v>
      </c>
      <c r="H1871" s="43">
        <f>'Исходник сравнение Дубай'!$H1763/2</f>
        <v>0</v>
      </c>
      <c r="I1871" s="42">
        <f>'Исходник сравнение Дубай'!$I1763/2-(('Исходник сравнение Дубай'!$I1763/2)*'Таблица вводных'!$G$9)</f>
        <v>0</v>
      </c>
      <c r="J1871" s="13" t="s">
        <v>317</v>
      </c>
    </row>
    <row r="1872" spans="1:10" ht="13.2" customHeight="1">
      <c r="A1872" s="140"/>
      <c r="B1872" s="5"/>
      <c r="C1872" s="42">
        <f>('Исходник сравнение Дубай'!$C1764/2)-(('Исходник сравнение Дубай'!$C1764/2)*'Таблица вводных'!$G$3)</f>
        <v>0</v>
      </c>
      <c r="D1872" s="42">
        <f>('Исходник сравнение Дубай'!$D1764/2+'Таблица вводных'!$F$4)-('Исходник сравнение Дубай'!$D1764/2*'Таблица вводных'!$G$4)</f>
        <v>7</v>
      </c>
      <c r="E1872" s="42">
        <f>('Исходник сравнение Дубай'!$E1764/2)-(('Исходник сравнение Дубай'!$E1764/2-'Таблица вводных'!$F$5)*'Таблица вводных'!$G$5)</f>
        <v>0.82499999999999996</v>
      </c>
      <c r="F1872" s="42">
        <f>('Исходник сравнение Дубай'!$F1764/2+'Таблица вводных'!$F$6)-(('Исходник сравнение Дубай'!$F1764/2+'Таблица вводных'!$F$6)*'Таблица вводных'!$G$6)</f>
        <v>21.6</v>
      </c>
      <c r="G1872" s="42">
        <f>('Исходник сравнение Дубай'!$G1764/2)-(('Исходник сравнение Дубай'!$G1764/2)*'Таблица вводных'!$G$7)</f>
        <v>0</v>
      </c>
      <c r="H1872" s="43">
        <f>'Исходник сравнение Дубай'!$H1764/2</f>
        <v>0</v>
      </c>
      <c r="I1872" s="42">
        <f>'Исходник сравнение Дубай'!$I1764/2-(('Исходник сравнение Дубай'!$I1764/2)*'Таблица вводных'!$G$9)</f>
        <v>0</v>
      </c>
      <c r="J1872" s="13" t="s">
        <v>317</v>
      </c>
    </row>
    <row r="1873" spans="1:10" ht="13.2" customHeight="1">
      <c r="A1873" s="141"/>
      <c r="B1873" s="18"/>
      <c r="C1873" s="44">
        <f>('Исходник сравнение Дубай'!$C1765/2)-(('Исходник сравнение Дубай'!$C1765/2)*'Таблица вводных'!$G$3)</f>
        <v>0</v>
      </c>
      <c r="D1873" s="44">
        <f>('Исходник сравнение Дубай'!$D1765/2+'Таблица вводных'!$F$4)-('Исходник сравнение Дубай'!$D1765/2*'Таблица вводных'!$G$4)</f>
        <v>7</v>
      </c>
      <c r="E1873" s="44">
        <f>('Исходник сравнение Дубай'!$E1765/2)-(('Исходник сравнение Дубай'!$E1765/2-'Таблица вводных'!$F$5)*'Таблица вводных'!$G$5)</f>
        <v>0.82499999999999996</v>
      </c>
      <c r="F1873" s="44">
        <f>('Исходник сравнение Дубай'!$F1765/2+'Таблица вводных'!$F$6)-(('Исходник сравнение Дубай'!$F1765/2+'Таблица вводных'!$F$6)*'Таблица вводных'!$G$6)</f>
        <v>21.6</v>
      </c>
      <c r="G1873" s="44">
        <f>('Исходник сравнение Дубай'!$G1765/2)-(('Исходник сравнение Дубай'!$G1765/2)*'Таблица вводных'!$G$7)</f>
        <v>0</v>
      </c>
      <c r="H1873" s="45">
        <f>'Исходник сравнение Дубай'!$H1765/2</f>
        <v>0</v>
      </c>
      <c r="I1873" s="44">
        <f>'Исходник сравнение Дубай'!$I1765/2-(('Исходник сравнение Дубай'!$I1765/2)*'Таблица вводных'!$G$9)</f>
        <v>0</v>
      </c>
      <c r="J1873" s="22" t="s">
        <v>317</v>
      </c>
    </row>
    <row r="1874" spans="1:10" ht="13.2" customHeight="1">
      <c r="A1874" s="144" t="s">
        <v>318</v>
      </c>
      <c r="B1874" s="5">
        <v>45423</v>
      </c>
      <c r="C1874" s="40">
        <f>('Исходник сравнение Дубай'!$C1766/2)-(('Исходник сравнение Дубай'!$C1766/2)*'Таблица вводных'!$G$3)</f>
        <v>0</v>
      </c>
      <c r="D1874" s="40">
        <f>('Исходник сравнение Дубай'!$D1766/2+'Таблица вводных'!$F$4)-('Исходник сравнение Дубай'!$D1766/2*'Таблица вводных'!$G$4)</f>
        <v>7</v>
      </c>
      <c r="E1874" s="40">
        <f>('Исходник сравнение Дубай'!$E1766/2)-(('Исходник сравнение Дубай'!$E1766/2-'Таблица вводных'!$F$5)*'Таблица вводных'!$G$5)</f>
        <v>0.82499999999999996</v>
      </c>
      <c r="F1874" s="40">
        <f>('Исходник сравнение Дубай'!$F1766/2+'Таблица вводных'!$F$6)-(('Исходник сравнение Дубай'!$F1766/2+'Таблица вводных'!$F$6)*'Таблица вводных'!$G$6)</f>
        <v>21.6</v>
      </c>
      <c r="G1874" s="40">
        <f>('Исходник сравнение Дубай'!$G1766/2)-(('Исходник сравнение Дубай'!$G1766/2)*'Таблица вводных'!$G$7)</f>
        <v>0</v>
      </c>
      <c r="H1874" s="41">
        <f>'Исходник сравнение Дубай'!$H1766/2</f>
        <v>0</v>
      </c>
      <c r="I1874" s="40">
        <f>'Исходник сравнение Дубай'!$I1766/2-(('Исходник сравнение Дубай'!$I1766/2)*'Таблица вводных'!$G$9)</f>
        <v>0</v>
      </c>
      <c r="J1874" s="10" t="s">
        <v>319</v>
      </c>
    </row>
    <row r="1875" spans="1:10" ht="13.2" customHeight="1">
      <c r="A1875" s="140"/>
      <c r="B1875" s="5">
        <v>45426</v>
      </c>
      <c r="C1875" s="42">
        <f>('Исходник сравнение Дубай'!$C1767/2)-(('Исходник сравнение Дубай'!$C1767/2)*'Таблица вводных'!$G$3)</f>
        <v>0</v>
      </c>
      <c r="D1875" s="42">
        <f>('Исходник сравнение Дубай'!$D1767/2+'Таблица вводных'!$F$4)-('Исходник сравнение Дубай'!$D1767/2*'Таблица вводных'!$G$4)</f>
        <v>7</v>
      </c>
      <c r="E1875" s="42">
        <f>('Исходник сравнение Дубай'!$E1767/2)-(('Исходник сравнение Дубай'!$E1767/2-'Таблица вводных'!$F$5)*'Таблица вводных'!$G$5)</f>
        <v>0.82499999999999996</v>
      </c>
      <c r="F1875" s="42">
        <f>('Исходник сравнение Дубай'!$F1767/2+'Таблица вводных'!$F$6)-(('Исходник сравнение Дубай'!$F1767/2+'Таблица вводных'!$F$6)*'Таблица вводных'!$G$6)</f>
        <v>21.6</v>
      </c>
      <c r="G1875" s="42">
        <f>('Исходник сравнение Дубай'!$G1767/2)-(('Исходник сравнение Дубай'!$G1767/2)*'Таблица вводных'!$G$7)</f>
        <v>0</v>
      </c>
      <c r="H1875" s="43">
        <f>'Исходник сравнение Дубай'!$H1767/2</f>
        <v>0</v>
      </c>
      <c r="I1875" s="42">
        <f>'Исходник сравнение Дубай'!$I1767/2-(('Исходник сравнение Дубай'!$I1767/2)*'Таблица вводных'!$G$9)</f>
        <v>0</v>
      </c>
      <c r="J1875" s="13" t="s">
        <v>319</v>
      </c>
    </row>
    <row r="1876" spans="1:10" ht="13.2" customHeight="1">
      <c r="A1876" s="140"/>
      <c r="B1876" s="5">
        <v>45430</v>
      </c>
      <c r="C1876" s="42">
        <f>('Исходник сравнение Дубай'!$C1768/2)-(('Исходник сравнение Дубай'!$C1768/2)*'Таблица вводных'!$G$3)</f>
        <v>0</v>
      </c>
      <c r="D1876" s="42">
        <f>('Исходник сравнение Дубай'!$D1768/2+'Таблица вводных'!$F$4)-('Исходник сравнение Дубай'!$D1768/2*'Таблица вводных'!$G$4)</f>
        <v>7</v>
      </c>
      <c r="E1876" s="42">
        <f>('Исходник сравнение Дубай'!$E1768/2)-(('Исходник сравнение Дубай'!$E1768/2-'Таблица вводных'!$F$5)*'Таблица вводных'!$G$5)</f>
        <v>0.82499999999999996</v>
      </c>
      <c r="F1876" s="42">
        <f>('Исходник сравнение Дубай'!$F1768/2+'Таблица вводных'!$F$6)-(('Исходник сравнение Дубай'!$F1768/2+'Таблица вводных'!$F$6)*'Таблица вводных'!$G$6)</f>
        <v>21.6</v>
      </c>
      <c r="G1876" s="42">
        <f>('Исходник сравнение Дубай'!$G1768/2)-(('Исходник сравнение Дубай'!$G1768/2)*'Таблица вводных'!$G$7)</f>
        <v>0</v>
      </c>
      <c r="H1876" s="43">
        <f>'Исходник сравнение Дубай'!$H1768/2</f>
        <v>0</v>
      </c>
      <c r="I1876" s="42">
        <f>'Исходник сравнение Дубай'!$I1768/2-(('Исходник сравнение Дубай'!$I1768/2)*'Таблица вводных'!$G$9)</f>
        <v>0</v>
      </c>
      <c r="J1876" s="13" t="s">
        <v>319</v>
      </c>
    </row>
    <row r="1877" spans="1:10" ht="13.2" customHeight="1">
      <c r="A1877" s="140"/>
      <c r="B1877" s="5">
        <v>45433</v>
      </c>
      <c r="C1877" s="42">
        <f>('Исходник сравнение Дубай'!$C1769/2)-(('Исходник сравнение Дубай'!$C1769/2)*'Таблица вводных'!$G$3)</f>
        <v>0</v>
      </c>
      <c r="D1877" s="42">
        <f>('Исходник сравнение Дубай'!$D1769/2+'Таблица вводных'!$F$4)-('Исходник сравнение Дубай'!$D1769/2*'Таблица вводных'!$G$4)</f>
        <v>7</v>
      </c>
      <c r="E1877" s="42">
        <f>('Исходник сравнение Дубай'!$E1769/2)-(('Исходник сравнение Дубай'!$E1769/2-'Таблица вводных'!$F$5)*'Таблица вводных'!$G$5)</f>
        <v>0.82499999999999996</v>
      </c>
      <c r="F1877" s="42">
        <f>('Исходник сравнение Дубай'!$F1769/2+'Таблица вводных'!$F$6)-(('Исходник сравнение Дубай'!$F1769/2+'Таблица вводных'!$F$6)*'Таблица вводных'!$G$6)</f>
        <v>21.6</v>
      </c>
      <c r="G1877" s="42">
        <f>('Исходник сравнение Дубай'!$G1769/2)-(('Исходник сравнение Дубай'!$G1769/2)*'Таблица вводных'!$G$7)</f>
        <v>0</v>
      </c>
      <c r="H1877" s="43">
        <f>'Исходник сравнение Дубай'!$H1769/2</f>
        <v>0</v>
      </c>
      <c r="I1877" s="42">
        <f>'Исходник сравнение Дубай'!$I1769/2-(('Исходник сравнение Дубай'!$I1769/2)*'Таблица вводных'!$G$9)</f>
        <v>0</v>
      </c>
      <c r="J1877" s="13" t="s">
        <v>319</v>
      </c>
    </row>
    <row r="1878" spans="1:10" ht="13.2" customHeight="1">
      <c r="A1878" s="140"/>
      <c r="B1878" s="5">
        <v>45437</v>
      </c>
      <c r="C1878" s="42">
        <f>('Исходник сравнение Дубай'!$C1770/2)-(('Исходник сравнение Дубай'!$C1770/2)*'Таблица вводных'!$G$3)</f>
        <v>0</v>
      </c>
      <c r="D1878" s="42">
        <f>('Исходник сравнение Дубай'!$D1770/2+'Таблица вводных'!$F$4)-('Исходник сравнение Дубай'!$D1770/2*'Таблица вводных'!$G$4)</f>
        <v>7</v>
      </c>
      <c r="E1878" s="42">
        <f>('Исходник сравнение Дубай'!$E1770/2)-(('Исходник сравнение Дубай'!$E1770/2-'Таблица вводных'!$F$5)*'Таблица вводных'!$G$5)</f>
        <v>0.82499999999999996</v>
      </c>
      <c r="F1878" s="42">
        <f>('Исходник сравнение Дубай'!$F1770/2+'Таблица вводных'!$F$6)-(('Исходник сравнение Дубай'!$F1770/2+'Таблица вводных'!$F$6)*'Таблица вводных'!$G$6)</f>
        <v>21.6</v>
      </c>
      <c r="G1878" s="42">
        <f>('Исходник сравнение Дубай'!$G1770/2)-(('Исходник сравнение Дубай'!$G1770/2)*'Таблица вводных'!$G$7)</f>
        <v>0</v>
      </c>
      <c r="H1878" s="43">
        <f>'Исходник сравнение Дубай'!$H1770/2</f>
        <v>0</v>
      </c>
      <c r="I1878" s="42">
        <f>'Исходник сравнение Дубай'!$I1770/2-(('Исходник сравнение Дубай'!$I1770/2)*'Таблица вводных'!$G$9)</f>
        <v>0</v>
      </c>
      <c r="J1878" s="13" t="s">
        <v>319</v>
      </c>
    </row>
    <row r="1879" spans="1:10" ht="13.2" customHeight="1">
      <c r="A1879" s="140"/>
      <c r="B1879" s="5">
        <v>45440</v>
      </c>
      <c r="C1879" s="42">
        <f>('Исходник сравнение Дубай'!$C1771/2)-(('Исходник сравнение Дубай'!$C1771/2)*'Таблица вводных'!$G$3)</f>
        <v>0</v>
      </c>
      <c r="D1879" s="42">
        <f>('Исходник сравнение Дубай'!$D1771/2+'Таблица вводных'!$F$4)-('Исходник сравнение Дубай'!$D1771/2*'Таблица вводных'!$G$4)</f>
        <v>7</v>
      </c>
      <c r="E1879" s="42">
        <f>('Исходник сравнение Дубай'!$E1771/2)-(('Исходник сравнение Дубай'!$E1771/2-'Таблица вводных'!$F$5)*'Таблица вводных'!$G$5)</f>
        <v>0.82499999999999996</v>
      </c>
      <c r="F1879" s="42">
        <f>('Исходник сравнение Дубай'!$F1771/2+'Таблица вводных'!$F$6)-(('Исходник сравнение Дубай'!$F1771/2+'Таблица вводных'!$F$6)*'Таблица вводных'!$G$6)</f>
        <v>21.6</v>
      </c>
      <c r="G1879" s="42">
        <f>('Исходник сравнение Дубай'!$G1771/2)-(('Исходник сравнение Дубай'!$G1771/2)*'Таблица вводных'!$G$7)</f>
        <v>0</v>
      </c>
      <c r="H1879" s="43">
        <f>'Исходник сравнение Дубай'!$H1771/2</f>
        <v>0</v>
      </c>
      <c r="I1879" s="42">
        <f>'Исходник сравнение Дубай'!$I1771/2-(('Исходник сравнение Дубай'!$I1771/2)*'Таблица вводных'!$G$9)</f>
        <v>0</v>
      </c>
      <c r="J1879" s="13" t="s">
        <v>319</v>
      </c>
    </row>
    <row r="1880" spans="1:10" ht="13.2" customHeight="1">
      <c r="A1880" s="140"/>
      <c r="B1880" s="5">
        <v>45444</v>
      </c>
      <c r="C1880" s="42">
        <f>('Исходник сравнение Дубай'!$C1772/2)-(('Исходник сравнение Дубай'!$C1772/2)*'Таблица вводных'!$G$3)</f>
        <v>0</v>
      </c>
      <c r="D1880" s="42">
        <f>('Исходник сравнение Дубай'!$D1772/2+'Таблица вводных'!$F$4)-('Исходник сравнение Дубай'!$D1772/2*'Таблица вводных'!$G$4)</f>
        <v>7</v>
      </c>
      <c r="E1880" s="42">
        <f>('Исходник сравнение Дубай'!$E1772/2)-(('Исходник сравнение Дубай'!$E1772/2-'Таблица вводных'!$F$5)*'Таблица вводных'!$G$5)</f>
        <v>0.82499999999999996</v>
      </c>
      <c r="F1880" s="42">
        <f>('Исходник сравнение Дубай'!$F1772/2+'Таблица вводных'!$F$6)-(('Исходник сравнение Дубай'!$F1772/2+'Таблица вводных'!$F$6)*'Таблица вводных'!$G$6)</f>
        <v>21.6</v>
      </c>
      <c r="G1880" s="42">
        <f>('Исходник сравнение Дубай'!$G1772/2)-(('Исходник сравнение Дубай'!$G1772/2)*'Таблица вводных'!$G$7)</f>
        <v>0</v>
      </c>
      <c r="H1880" s="43">
        <f>'Исходник сравнение Дубай'!$H1772/2</f>
        <v>0</v>
      </c>
      <c r="I1880" s="42">
        <f>'Исходник сравнение Дубай'!$I1772/2-(('Исходник сравнение Дубай'!$I1772/2)*'Таблица вводных'!$G$9)</f>
        <v>0</v>
      </c>
      <c r="J1880" s="13" t="s">
        <v>319</v>
      </c>
    </row>
    <row r="1881" spans="1:10" ht="13.2" customHeight="1">
      <c r="A1881" s="140"/>
      <c r="B1881" s="5">
        <v>45447</v>
      </c>
      <c r="C1881" s="42">
        <f>('Исходник сравнение Дубай'!$C1773/2)-(('Исходник сравнение Дубай'!$C1773/2)*'Таблица вводных'!$G$3)</f>
        <v>0</v>
      </c>
      <c r="D1881" s="42">
        <f>('Исходник сравнение Дубай'!$D1773/2+'Таблица вводных'!$F$4)-('Исходник сравнение Дубай'!$D1773/2*'Таблица вводных'!$G$4)</f>
        <v>7</v>
      </c>
      <c r="E1881" s="42">
        <f>('Исходник сравнение Дубай'!$E1773/2)-(('Исходник сравнение Дубай'!$E1773/2-'Таблица вводных'!$F$5)*'Таблица вводных'!$G$5)</f>
        <v>0.82499999999999996</v>
      </c>
      <c r="F1881" s="42">
        <f>('Исходник сравнение Дубай'!$F1773/2+'Таблица вводных'!$F$6)-(('Исходник сравнение Дубай'!$F1773/2+'Таблица вводных'!$F$6)*'Таблица вводных'!$G$6)</f>
        <v>21.6</v>
      </c>
      <c r="G1881" s="42">
        <f>('Исходник сравнение Дубай'!$G1773/2)-(('Исходник сравнение Дубай'!$G1773/2)*'Таблица вводных'!$G$7)</f>
        <v>0</v>
      </c>
      <c r="H1881" s="43">
        <f>'Исходник сравнение Дубай'!$H1773/2</f>
        <v>0</v>
      </c>
      <c r="I1881" s="42">
        <f>'Исходник сравнение Дубай'!$I1773/2-(('Исходник сравнение Дубай'!$I1773/2)*'Таблица вводных'!$G$9)</f>
        <v>0</v>
      </c>
      <c r="J1881" s="13" t="s">
        <v>319</v>
      </c>
    </row>
    <row r="1882" spans="1:10" ht="13.2" customHeight="1">
      <c r="A1882" s="140"/>
      <c r="B1882" s="5">
        <v>45451</v>
      </c>
      <c r="C1882" s="42">
        <f>('Исходник сравнение Дубай'!$C1774/2)-(('Исходник сравнение Дубай'!$C1774/2)*'Таблица вводных'!$G$3)</f>
        <v>0</v>
      </c>
      <c r="D1882" s="42">
        <f>('Исходник сравнение Дубай'!$D1774/2+'Таблица вводных'!$F$4)-('Исходник сравнение Дубай'!$D1774/2*'Таблица вводных'!$G$4)</f>
        <v>7</v>
      </c>
      <c r="E1882" s="42">
        <f>('Исходник сравнение Дубай'!$E1774/2)-(('Исходник сравнение Дубай'!$E1774/2-'Таблица вводных'!$F$5)*'Таблица вводных'!$G$5)</f>
        <v>0.82499999999999996</v>
      </c>
      <c r="F1882" s="42">
        <f>('Исходник сравнение Дубай'!$F1774/2+'Таблица вводных'!$F$6)-(('Исходник сравнение Дубай'!$F1774/2+'Таблица вводных'!$F$6)*'Таблица вводных'!$G$6)</f>
        <v>21.6</v>
      </c>
      <c r="G1882" s="42">
        <f>('Исходник сравнение Дубай'!$G1774/2)-(('Исходник сравнение Дубай'!$G1774/2)*'Таблица вводных'!$G$7)</f>
        <v>0</v>
      </c>
      <c r="H1882" s="43">
        <f>'Исходник сравнение Дубай'!$H1774/2</f>
        <v>0</v>
      </c>
      <c r="I1882" s="42">
        <f>'Исходник сравнение Дубай'!$I1774/2-(('Исходник сравнение Дубай'!$I1774/2)*'Таблица вводных'!$G$9)</f>
        <v>0</v>
      </c>
      <c r="J1882" s="13" t="s">
        <v>319</v>
      </c>
    </row>
    <row r="1883" spans="1:10" ht="13.2" customHeight="1">
      <c r="A1883" s="140"/>
      <c r="B1883" s="5">
        <v>45454</v>
      </c>
      <c r="C1883" s="42">
        <f>('Исходник сравнение Дубай'!$C1775/2)-(('Исходник сравнение Дубай'!$C1775/2)*'Таблица вводных'!$G$3)</f>
        <v>0</v>
      </c>
      <c r="D1883" s="42">
        <f>('Исходник сравнение Дубай'!$D1775/2+'Таблица вводных'!$F$4)-('Исходник сравнение Дубай'!$D1775/2*'Таблица вводных'!$G$4)</f>
        <v>7</v>
      </c>
      <c r="E1883" s="42">
        <f>('Исходник сравнение Дубай'!$E1775/2)-(('Исходник сравнение Дубай'!$E1775/2-'Таблица вводных'!$F$5)*'Таблица вводных'!$G$5)</f>
        <v>0.82499999999999996</v>
      </c>
      <c r="F1883" s="42">
        <f>('Исходник сравнение Дубай'!$F1775/2+'Таблица вводных'!$F$6)-(('Исходник сравнение Дубай'!$F1775/2+'Таблица вводных'!$F$6)*'Таблица вводных'!$G$6)</f>
        <v>21.6</v>
      </c>
      <c r="G1883" s="42">
        <f>('Исходник сравнение Дубай'!$G1775/2)-(('Исходник сравнение Дубай'!$G1775/2)*'Таблица вводных'!$G$7)</f>
        <v>0</v>
      </c>
      <c r="H1883" s="43">
        <f>'Исходник сравнение Дубай'!$H1775/2</f>
        <v>0</v>
      </c>
      <c r="I1883" s="42">
        <f>'Исходник сравнение Дубай'!$I1775/2-(('Исходник сравнение Дубай'!$I1775/2)*'Таблица вводных'!$G$9)</f>
        <v>0</v>
      </c>
      <c r="J1883" s="13" t="s">
        <v>319</v>
      </c>
    </row>
    <row r="1884" spans="1:10" ht="13.2" customHeight="1">
      <c r="A1884" s="140"/>
      <c r="B1884" s="5"/>
      <c r="C1884" s="42">
        <f>('Исходник сравнение Дубай'!$C1776/2)-(('Исходник сравнение Дубай'!$C1776/2)*'Таблица вводных'!$G$3)</f>
        <v>0</v>
      </c>
      <c r="D1884" s="42">
        <f>('Исходник сравнение Дубай'!$D1776/2+'Таблица вводных'!$F$4)-('Исходник сравнение Дубай'!$D1776/2*'Таблица вводных'!$G$4)</f>
        <v>7</v>
      </c>
      <c r="E1884" s="42">
        <f>('Исходник сравнение Дубай'!$E1776/2)-(('Исходник сравнение Дубай'!$E1776/2-'Таблица вводных'!$F$5)*'Таблица вводных'!$G$5)</f>
        <v>0.82499999999999996</v>
      </c>
      <c r="F1884" s="42">
        <f>('Исходник сравнение Дубай'!$F1776/2+'Таблица вводных'!$F$6)-(('Исходник сравнение Дубай'!$F1776/2+'Таблица вводных'!$F$6)*'Таблица вводных'!$G$6)</f>
        <v>21.6</v>
      </c>
      <c r="G1884" s="42">
        <f>('Исходник сравнение Дубай'!$G1776/2)-(('Исходник сравнение Дубай'!$G1776/2)*'Таблица вводных'!$G$7)</f>
        <v>0</v>
      </c>
      <c r="H1884" s="43">
        <f>'Исходник сравнение Дубай'!$H1776/2</f>
        <v>0</v>
      </c>
      <c r="I1884" s="42">
        <f>'Исходник сравнение Дубай'!$I1776/2-(('Исходник сравнение Дубай'!$I1776/2)*'Таблица вводных'!$G$9)</f>
        <v>0</v>
      </c>
      <c r="J1884" s="13" t="s">
        <v>319</v>
      </c>
    </row>
    <row r="1885" spans="1:10" ht="13.2" customHeight="1">
      <c r="A1885" s="140"/>
      <c r="B1885" s="5"/>
      <c r="C1885" s="42">
        <f>('Исходник сравнение Дубай'!$C1777/2)-(('Исходник сравнение Дубай'!$C1777/2)*'Таблица вводных'!$G$3)</f>
        <v>0</v>
      </c>
      <c r="D1885" s="42">
        <f>('Исходник сравнение Дубай'!$D1777/2+'Таблица вводных'!$F$4)-('Исходник сравнение Дубай'!$D1777/2*'Таблица вводных'!$G$4)</f>
        <v>7</v>
      </c>
      <c r="E1885" s="42">
        <f>('Исходник сравнение Дубай'!$E1777/2)-(('Исходник сравнение Дубай'!$E1777/2-'Таблица вводных'!$F$5)*'Таблица вводных'!$G$5)</f>
        <v>0.82499999999999996</v>
      </c>
      <c r="F1885" s="42">
        <f>('Исходник сравнение Дубай'!$F1777/2+'Таблица вводных'!$F$6)-(('Исходник сравнение Дубай'!$F1777/2+'Таблица вводных'!$F$6)*'Таблица вводных'!$G$6)</f>
        <v>21.6</v>
      </c>
      <c r="G1885" s="42">
        <f>('Исходник сравнение Дубай'!$G1777/2)-(('Исходник сравнение Дубай'!$G1777/2)*'Таблица вводных'!$G$7)</f>
        <v>0</v>
      </c>
      <c r="H1885" s="43">
        <f>'Исходник сравнение Дубай'!$H1777/2</f>
        <v>0</v>
      </c>
      <c r="I1885" s="42">
        <f>'Исходник сравнение Дубай'!$I1777/2-(('Исходник сравнение Дубай'!$I1777/2)*'Таблица вводных'!$G$9)</f>
        <v>0</v>
      </c>
      <c r="J1885" s="13" t="s">
        <v>319</v>
      </c>
    </row>
    <row r="1886" spans="1:10" ht="13.2" customHeight="1">
      <c r="A1886" s="140"/>
      <c r="B1886" s="5"/>
      <c r="C1886" s="42">
        <f>('Исходник сравнение Дубай'!$C1778/2)-(('Исходник сравнение Дубай'!$C1778/2)*'Таблица вводных'!$G$3)</f>
        <v>0</v>
      </c>
      <c r="D1886" s="42">
        <f>('Исходник сравнение Дубай'!$D1778/2+'Таблица вводных'!$F$4)-('Исходник сравнение Дубай'!$D1778/2*'Таблица вводных'!$G$4)</f>
        <v>7</v>
      </c>
      <c r="E1886" s="42">
        <f>('Исходник сравнение Дубай'!$E1778/2)-(('Исходник сравнение Дубай'!$E1778/2-'Таблица вводных'!$F$5)*'Таблица вводных'!$G$5)</f>
        <v>0.82499999999999996</v>
      </c>
      <c r="F1886" s="42">
        <f>('Исходник сравнение Дубай'!$F1778/2+'Таблица вводных'!$F$6)-(('Исходник сравнение Дубай'!$F1778/2+'Таблица вводных'!$F$6)*'Таблица вводных'!$G$6)</f>
        <v>21.6</v>
      </c>
      <c r="G1886" s="42">
        <f>('Исходник сравнение Дубай'!$G1778/2)-(('Исходник сравнение Дубай'!$G1778/2)*'Таблица вводных'!$G$7)</f>
        <v>0</v>
      </c>
      <c r="H1886" s="43">
        <f>'Исходник сравнение Дубай'!$H1778/2</f>
        <v>0</v>
      </c>
      <c r="I1886" s="42">
        <f>'Исходник сравнение Дубай'!$I1778/2-(('Исходник сравнение Дубай'!$I1778/2)*'Таблица вводных'!$G$9)</f>
        <v>0</v>
      </c>
      <c r="J1886" s="13" t="s">
        <v>319</v>
      </c>
    </row>
    <row r="1887" spans="1:10" ht="13.2" customHeight="1">
      <c r="A1887" s="140"/>
      <c r="B1887" s="5"/>
      <c r="C1887" s="42">
        <f>('Исходник сравнение Дубай'!$C1779/2)-(('Исходник сравнение Дубай'!$C1779/2)*'Таблица вводных'!$G$3)</f>
        <v>0</v>
      </c>
      <c r="D1887" s="42">
        <f>('Исходник сравнение Дубай'!$D1779/2+'Таблица вводных'!$F$4)-('Исходник сравнение Дубай'!$D1779/2*'Таблица вводных'!$G$4)</f>
        <v>7</v>
      </c>
      <c r="E1887" s="42">
        <f>('Исходник сравнение Дубай'!$E1779/2)-(('Исходник сравнение Дубай'!$E1779/2-'Таблица вводных'!$F$5)*'Таблица вводных'!$G$5)</f>
        <v>0.82499999999999996</v>
      </c>
      <c r="F1887" s="42">
        <f>('Исходник сравнение Дубай'!$F1779/2+'Таблица вводных'!$F$6)-(('Исходник сравнение Дубай'!$F1779/2+'Таблица вводных'!$F$6)*'Таблица вводных'!$G$6)</f>
        <v>21.6</v>
      </c>
      <c r="G1887" s="42">
        <f>('Исходник сравнение Дубай'!$G1779/2)-(('Исходник сравнение Дубай'!$G1779/2)*'Таблица вводных'!$G$7)</f>
        <v>0</v>
      </c>
      <c r="H1887" s="43">
        <f>'Исходник сравнение Дубай'!$H1779/2</f>
        <v>0</v>
      </c>
      <c r="I1887" s="42">
        <f>'Исходник сравнение Дубай'!$I1779/2-(('Исходник сравнение Дубай'!$I1779/2)*'Таблица вводных'!$G$9)</f>
        <v>0</v>
      </c>
      <c r="J1887" s="13" t="s">
        <v>319</v>
      </c>
    </row>
    <row r="1888" spans="1:10" ht="13.2" customHeight="1">
      <c r="A1888" s="140"/>
      <c r="B1888" s="5"/>
      <c r="C1888" s="42">
        <f>('Исходник сравнение Дубай'!$C1780/2)-(('Исходник сравнение Дубай'!$C1780/2)*'Таблица вводных'!$G$3)</f>
        <v>0</v>
      </c>
      <c r="D1888" s="42">
        <f>('Исходник сравнение Дубай'!$D1780/2+'Таблица вводных'!$F$4)-('Исходник сравнение Дубай'!$D1780/2*'Таблица вводных'!$G$4)</f>
        <v>7</v>
      </c>
      <c r="E1888" s="42">
        <f>('Исходник сравнение Дубай'!$E1780/2)-(('Исходник сравнение Дубай'!$E1780/2-'Таблица вводных'!$F$5)*'Таблица вводных'!$G$5)</f>
        <v>0.82499999999999996</v>
      </c>
      <c r="F1888" s="42">
        <f>('Исходник сравнение Дубай'!$F1780/2+'Таблица вводных'!$F$6)-(('Исходник сравнение Дубай'!$F1780/2+'Таблица вводных'!$F$6)*'Таблица вводных'!$G$6)</f>
        <v>21.6</v>
      </c>
      <c r="G1888" s="42">
        <f>('Исходник сравнение Дубай'!$G1780/2)-(('Исходник сравнение Дубай'!$G1780/2)*'Таблица вводных'!$G$7)</f>
        <v>0</v>
      </c>
      <c r="H1888" s="43">
        <f>'Исходник сравнение Дубай'!$H1780/2</f>
        <v>0</v>
      </c>
      <c r="I1888" s="42">
        <f>'Исходник сравнение Дубай'!$I1780/2-(('Исходник сравнение Дубай'!$I1780/2)*'Таблица вводных'!$G$9)</f>
        <v>0</v>
      </c>
      <c r="J1888" s="13" t="s">
        <v>319</v>
      </c>
    </row>
    <row r="1889" spans="1:10" ht="13.2" customHeight="1">
      <c r="A1889" s="140"/>
      <c r="B1889" s="5"/>
      <c r="C1889" s="42">
        <f>('Исходник сравнение Дубай'!$C1781/2)-(('Исходник сравнение Дубай'!$C1781/2)*'Таблица вводных'!$G$3)</f>
        <v>0</v>
      </c>
      <c r="D1889" s="42">
        <f>('Исходник сравнение Дубай'!$D1781/2+'Таблица вводных'!$F$4)-('Исходник сравнение Дубай'!$D1781/2*'Таблица вводных'!$G$4)</f>
        <v>7</v>
      </c>
      <c r="E1889" s="42">
        <f>('Исходник сравнение Дубай'!$E1781/2)-(('Исходник сравнение Дубай'!$E1781/2-'Таблица вводных'!$F$5)*'Таблица вводных'!$G$5)</f>
        <v>0.82499999999999996</v>
      </c>
      <c r="F1889" s="42">
        <f>('Исходник сравнение Дубай'!$F1781/2+'Таблица вводных'!$F$6)-(('Исходник сравнение Дубай'!$F1781/2+'Таблица вводных'!$F$6)*'Таблица вводных'!$G$6)</f>
        <v>21.6</v>
      </c>
      <c r="G1889" s="42">
        <f>('Исходник сравнение Дубай'!$G1781/2)-(('Исходник сравнение Дубай'!$G1781/2)*'Таблица вводных'!$G$7)</f>
        <v>0</v>
      </c>
      <c r="H1889" s="43">
        <f>'Исходник сравнение Дубай'!$H1781/2</f>
        <v>0</v>
      </c>
      <c r="I1889" s="42">
        <f>'Исходник сравнение Дубай'!$I1781/2-(('Исходник сравнение Дубай'!$I1781/2)*'Таблица вводных'!$G$9)</f>
        <v>0</v>
      </c>
      <c r="J1889" s="13" t="s">
        <v>319</v>
      </c>
    </row>
    <row r="1890" spans="1:10" ht="13.2" customHeight="1">
      <c r="A1890" s="140"/>
      <c r="B1890" s="5"/>
      <c r="C1890" s="42">
        <f>('Исходник сравнение Дубай'!$C1782/2)-(('Исходник сравнение Дубай'!$C1782/2)*'Таблица вводных'!$G$3)</f>
        <v>0</v>
      </c>
      <c r="D1890" s="42">
        <f>('Исходник сравнение Дубай'!$D1782/2+'Таблица вводных'!$F$4)-('Исходник сравнение Дубай'!$D1782/2*'Таблица вводных'!$G$4)</f>
        <v>7</v>
      </c>
      <c r="E1890" s="42">
        <f>('Исходник сравнение Дубай'!$E1782/2)-(('Исходник сравнение Дубай'!$E1782/2-'Таблица вводных'!$F$5)*'Таблица вводных'!$G$5)</f>
        <v>0.82499999999999996</v>
      </c>
      <c r="F1890" s="42">
        <f>('Исходник сравнение Дубай'!$F1782/2+'Таблица вводных'!$F$6)-(('Исходник сравнение Дубай'!$F1782/2+'Таблица вводных'!$F$6)*'Таблица вводных'!$G$6)</f>
        <v>21.6</v>
      </c>
      <c r="G1890" s="42">
        <f>('Исходник сравнение Дубай'!$G1782/2)-(('Исходник сравнение Дубай'!$G1782/2)*'Таблица вводных'!$G$7)</f>
        <v>0</v>
      </c>
      <c r="H1890" s="43">
        <f>'Исходник сравнение Дубай'!$H1782/2</f>
        <v>0</v>
      </c>
      <c r="I1890" s="42">
        <f>'Исходник сравнение Дубай'!$I1782/2-(('Исходник сравнение Дубай'!$I1782/2)*'Таблица вводных'!$G$9)</f>
        <v>0</v>
      </c>
      <c r="J1890" s="13" t="s">
        <v>319</v>
      </c>
    </row>
    <row r="1891" spans="1:10" ht="13.2" customHeight="1">
      <c r="A1891" s="141"/>
      <c r="B1891" s="18"/>
      <c r="C1891" s="44">
        <f>('Исходник сравнение Дубай'!$C1783/2)-(('Исходник сравнение Дубай'!$C1783/2)*'Таблица вводных'!$G$3)</f>
        <v>0</v>
      </c>
      <c r="D1891" s="44">
        <f>('Исходник сравнение Дубай'!$D1783/2+'Таблица вводных'!$F$4)-('Исходник сравнение Дубай'!$D1783/2*'Таблица вводных'!$G$4)</f>
        <v>7</v>
      </c>
      <c r="E1891" s="44">
        <f>('Исходник сравнение Дубай'!$E1783/2)-(('Исходник сравнение Дубай'!$E1783/2-'Таблица вводных'!$F$5)*'Таблица вводных'!$G$5)</f>
        <v>0.82499999999999996</v>
      </c>
      <c r="F1891" s="44">
        <f>('Исходник сравнение Дубай'!$F1783/2+'Таблица вводных'!$F$6)-(('Исходник сравнение Дубай'!$F1783/2+'Таблица вводных'!$F$6)*'Таблица вводных'!$G$6)</f>
        <v>21.6</v>
      </c>
      <c r="G1891" s="44">
        <f>('Исходник сравнение Дубай'!$G1783/2)-(('Исходник сравнение Дубай'!$G1783/2)*'Таблица вводных'!$G$7)</f>
        <v>0</v>
      </c>
      <c r="H1891" s="45">
        <f>'Исходник сравнение Дубай'!$H1783/2</f>
        <v>0</v>
      </c>
      <c r="I1891" s="44">
        <f>'Исходник сравнение Дубай'!$I1783/2-(('Исходник сравнение Дубай'!$I1783/2)*'Таблица вводных'!$G$9)</f>
        <v>0</v>
      </c>
      <c r="J1891" s="22" t="s">
        <v>319</v>
      </c>
    </row>
    <row r="1892" spans="1:10" ht="13.2" customHeight="1">
      <c r="A1892" s="144" t="s">
        <v>320</v>
      </c>
      <c r="B1892" s="5">
        <v>45423</v>
      </c>
      <c r="C1892" s="40">
        <f>('Исходник сравнение Дубай'!$C1784/2)-(('Исходник сравнение Дубай'!$C1784/2)*'Таблица вводных'!$G$3)</f>
        <v>0</v>
      </c>
      <c r="D1892" s="40">
        <f>('Исходник сравнение Дубай'!$D1784/2+'Таблица вводных'!$F$4)-('Исходник сравнение Дубай'!$D1784/2*'Таблица вводных'!$G$4)</f>
        <v>7</v>
      </c>
      <c r="E1892" s="40">
        <f>('Исходник сравнение Дубай'!$E1784/2)-(('Исходник сравнение Дубай'!$E1784/2-'Таблица вводных'!$F$5)*'Таблица вводных'!$G$5)</f>
        <v>0.82499999999999996</v>
      </c>
      <c r="F1892" s="40">
        <f>('Исходник сравнение Дубай'!$F1784/2+'Таблица вводных'!$F$6)-(('Исходник сравнение Дубай'!$F1784/2+'Таблица вводных'!$F$6)*'Таблица вводных'!$G$6)</f>
        <v>21.6</v>
      </c>
      <c r="G1892" s="40">
        <f>('Исходник сравнение Дубай'!$G1784/2)-(('Исходник сравнение Дубай'!$G1784/2)*'Таблица вводных'!$G$7)</f>
        <v>0</v>
      </c>
      <c r="H1892" s="41">
        <f>'Исходник сравнение Дубай'!$H1784/2</f>
        <v>0</v>
      </c>
      <c r="I1892" s="40">
        <f>'Исходник сравнение Дубай'!$I1784/2-(('Исходник сравнение Дубай'!$I1784/2)*'Таблица вводных'!$G$9)</f>
        <v>0</v>
      </c>
      <c r="J1892" s="10" t="s">
        <v>321</v>
      </c>
    </row>
    <row r="1893" spans="1:10" ht="13.2" customHeight="1">
      <c r="A1893" s="140"/>
      <c r="B1893" s="5">
        <v>45426</v>
      </c>
      <c r="C1893" s="42">
        <f>('Исходник сравнение Дубай'!$C1785/2)-(('Исходник сравнение Дубай'!$C1785/2)*'Таблица вводных'!$G$3)</f>
        <v>0</v>
      </c>
      <c r="D1893" s="42">
        <f>('Исходник сравнение Дубай'!$D1785/2+'Таблица вводных'!$F$4)-('Исходник сравнение Дубай'!$D1785/2*'Таблица вводных'!$G$4)</f>
        <v>7</v>
      </c>
      <c r="E1893" s="42">
        <f>('Исходник сравнение Дубай'!$E1785/2)-(('Исходник сравнение Дубай'!$E1785/2-'Таблица вводных'!$F$5)*'Таблица вводных'!$G$5)</f>
        <v>0.82499999999999996</v>
      </c>
      <c r="F1893" s="42">
        <f>('Исходник сравнение Дубай'!$F1785/2+'Таблица вводных'!$F$6)-(('Исходник сравнение Дубай'!$F1785/2+'Таблица вводных'!$F$6)*'Таблица вводных'!$G$6)</f>
        <v>21.6</v>
      </c>
      <c r="G1893" s="42">
        <f>('Исходник сравнение Дубай'!$G1785/2)-(('Исходник сравнение Дубай'!$G1785/2)*'Таблица вводных'!$G$7)</f>
        <v>0</v>
      </c>
      <c r="H1893" s="43">
        <f>'Исходник сравнение Дубай'!$H1785/2</f>
        <v>0</v>
      </c>
      <c r="I1893" s="42">
        <f>'Исходник сравнение Дубай'!$I1785/2-(('Исходник сравнение Дубай'!$I1785/2)*'Таблица вводных'!$G$9)</f>
        <v>0</v>
      </c>
      <c r="J1893" s="13" t="s">
        <v>321</v>
      </c>
    </row>
    <row r="1894" spans="1:10" ht="13.2" customHeight="1">
      <c r="A1894" s="140"/>
      <c r="B1894" s="5">
        <v>45430</v>
      </c>
      <c r="C1894" s="42">
        <f>('Исходник сравнение Дубай'!$C1786/2)-(('Исходник сравнение Дубай'!$C1786/2)*'Таблица вводных'!$G$3)</f>
        <v>0</v>
      </c>
      <c r="D1894" s="42">
        <f>('Исходник сравнение Дубай'!$D1786/2+'Таблица вводных'!$F$4)-('Исходник сравнение Дубай'!$D1786/2*'Таблица вводных'!$G$4)</f>
        <v>7</v>
      </c>
      <c r="E1894" s="42">
        <f>('Исходник сравнение Дубай'!$E1786/2)-(('Исходник сравнение Дубай'!$E1786/2-'Таблица вводных'!$F$5)*'Таблица вводных'!$G$5)</f>
        <v>0.82499999999999996</v>
      </c>
      <c r="F1894" s="42">
        <f>('Исходник сравнение Дубай'!$F1786/2+'Таблица вводных'!$F$6)-(('Исходник сравнение Дубай'!$F1786/2+'Таблица вводных'!$F$6)*'Таблица вводных'!$G$6)</f>
        <v>21.6</v>
      </c>
      <c r="G1894" s="42">
        <f>('Исходник сравнение Дубай'!$G1786/2)-(('Исходник сравнение Дубай'!$G1786/2)*'Таблица вводных'!$G$7)</f>
        <v>0</v>
      </c>
      <c r="H1894" s="43">
        <f>'Исходник сравнение Дубай'!$H1786/2</f>
        <v>0</v>
      </c>
      <c r="I1894" s="42">
        <f>'Исходник сравнение Дубай'!$I1786/2-(('Исходник сравнение Дубай'!$I1786/2)*'Таблица вводных'!$G$9)</f>
        <v>0</v>
      </c>
      <c r="J1894" s="13" t="s">
        <v>321</v>
      </c>
    </row>
    <row r="1895" spans="1:10" ht="13.2" customHeight="1">
      <c r="A1895" s="140"/>
      <c r="B1895" s="5">
        <v>45433</v>
      </c>
      <c r="C1895" s="42">
        <f>('Исходник сравнение Дубай'!$C1787/2)-(('Исходник сравнение Дубай'!$C1787/2)*'Таблица вводных'!$G$3)</f>
        <v>0</v>
      </c>
      <c r="D1895" s="42">
        <f>('Исходник сравнение Дубай'!$D1787/2+'Таблица вводных'!$F$4)-('Исходник сравнение Дубай'!$D1787/2*'Таблица вводных'!$G$4)</f>
        <v>7</v>
      </c>
      <c r="E1895" s="42">
        <f>('Исходник сравнение Дубай'!$E1787/2)-(('Исходник сравнение Дубай'!$E1787/2-'Таблица вводных'!$F$5)*'Таблица вводных'!$G$5)</f>
        <v>0.82499999999999996</v>
      </c>
      <c r="F1895" s="42">
        <f>('Исходник сравнение Дубай'!$F1787/2+'Таблица вводных'!$F$6)-(('Исходник сравнение Дубай'!$F1787/2+'Таблица вводных'!$F$6)*'Таблица вводных'!$G$6)</f>
        <v>21.6</v>
      </c>
      <c r="G1895" s="42">
        <f>('Исходник сравнение Дубай'!$G1787/2)-(('Исходник сравнение Дубай'!$G1787/2)*'Таблица вводных'!$G$7)</f>
        <v>0</v>
      </c>
      <c r="H1895" s="43">
        <f>'Исходник сравнение Дубай'!$H1787/2</f>
        <v>0</v>
      </c>
      <c r="I1895" s="42">
        <f>'Исходник сравнение Дубай'!$I1787/2-(('Исходник сравнение Дубай'!$I1787/2)*'Таблица вводных'!$G$9)</f>
        <v>0</v>
      </c>
      <c r="J1895" s="13" t="s">
        <v>321</v>
      </c>
    </row>
    <row r="1896" spans="1:10" ht="13.2" customHeight="1">
      <c r="A1896" s="140"/>
      <c r="B1896" s="5">
        <v>45437</v>
      </c>
      <c r="C1896" s="42">
        <f>('Исходник сравнение Дубай'!$C1788/2)-(('Исходник сравнение Дубай'!$C1788/2)*'Таблица вводных'!$G$3)</f>
        <v>0</v>
      </c>
      <c r="D1896" s="42">
        <f>('Исходник сравнение Дубай'!$D1788/2+'Таблица вводных'!$F$4)-('Исходник сравнение Дубай'!$D1788/2*'Таблица вводных'!$G$4)</f>
        <v>7</v>
      </c>
      <c r="E1896" s="42">
        <f>('Исходник сравнение Дубай'!$E1788/2)-(('Исходник сравнение Дубай'!$E1788/2-'Таблица вводных'!$F$5)*'Таблица вводных'!$G$5)</f>
        <v>0.82499999999999996</v>
      </c>
      <c r="F1896" s="42">
        <f>('Исходник сравнение Дубай'!$F1788/2+'Таблица вводных'!$F$6)-(('Исходник сравнение Дубай'!$F1788/2+'Таблица вводных'!$F$6)*'Таблица вводных'!$G$6)</f>
        <v>21.6</v>
      </c>
      <c r="G1896" s="42">
        <f>('Исходник сравнение Дубай'!$G1788/2)-(('Исходник сравнение Дубай'!$G1788/2)*'Таблица вводных'!$G$7)</f>
        <v>0</v>
      </c>
      <c r="H1896" s="43">
        <f>'Исходник сравнение Дубай'!$H1788/2</f>
        <v>0</v>
      </c>
      <c r="I1896" s="42">
        <f>'Исходник сравнение Дубай'!$I1788/2-(('Исходник сравнение Дубай'!$I1788/2)*'Таблица вводных'!$G$9)</f>
        <v>0</v>
      </c>
      <c r="J1896" s="13" t="s">
        <v>321</v>
      </c>
    </row>
    <row r="1897" spans="1:10" ht="13.2" customHeight="1">
      <c r="A1897" s="140"/>
      <c r="B1897" s="5">
        <v>45440</v>
      </c>
      <c r="C1897" s="42">
        <f>('Исходник сравнение Дубай'!$C1789/2)-(('Исходник сравнение Дубай'!$C1789/2)*'Таблица вводных'!$G$3)</f>
        <v>0</v>
      </c>
      <c r="D1897" s="42">
        <f>('Исходник сравнение Дубай'!$D1789/2+'Таблица вводных'!$F$4)-('Исходник сравнение Дубай'!$D1789/2*'Таблица вводных'!$G$4)</f>
        <v>7</v>
      </c>
      <c r="E1897" s="42">
        <f>('Исходник сравнение Дубай'!$E1789/2)-(('Исходник сравнение Дубай'!$E1789/2-'Таблица вводных'!$F$5)*'Таблица вводных'!$G$5)</f>
        <v>0.82499999999999996</v>
      </c>
      <c r="F1897" s="42">
        <f>('Исходник сравнение Дубай'!$F1789/2+'Таблица вводных'!$F$6)-(('Исходник сравнение Дубай'!$F1789/2+'Таблица вводных'!$F$6)*'Таблица вводных'!$G$6)</f>
        <v>21.6</v>
      </c>
      <c r="G1897" s="42">
        <f>('Исходник сравнение Дубай'!$G1789/2)-(('Исходник сравнение Дубай'!$G1789/2)*'Таблица вводных'!$G$7)</f>
        <v>0</v>
      </c>
      <c r="H1897" s="43">
        <f>'Исходник сравнение Дубай'!$H1789/2</f>
        <v>0</v>
      </c>
      <c r="I1897" s="42">
        <f>'Исходник сравнение Дубай'!$I1789/2-(('Исходник сравнение Дубай'!$I1789/2)*'Таблица вводных'!$G$9)</f>
        <v>0</v>
      </c>
      <c r="J1897" s="13" t="s">
        <v>321</v>
      </c>
    </row>
    <row r="1898" spans="1:10" ht="13.2" customHeight="1">
      <c r="A1898" s="140"/>
      <c r="B1898" s="5">
        <v>45444</v>
      </c>
      <c r="C1898" s="42">
        <f>('Исходник сравнение Дубай'!$C1790/2)-(('Исходник сравнение Дубай'!$C1790/2)*'Таблица вводных'!$G$3)</f>
        <v>0</v>
      </c>
      <c r="D1898" s="42">
        <f>('Исходник сравнение Дубай'!$D1790/2+'Таблица вводных'!$F$4)-('Исходник сравнение Дубай'!$D1790/2*'Таблица вводных'!$G$4)</f>
        <v>7</v>
      </c>
      <c r="E1898" s="42">
        <f>('Исходник сравнение Дубай'!$E1790/2)-(('Исходник сравнение Дубай'!$E1790/2-'Таблица вводных'!$F$5)*'Таблица вводных'!$G$5)</f>
        <v>0.82499999999999996</v>
      </c>
      <c r="F1898" s="42">
        <f>('Исходник сравнение Дубай'!$F1790/2+'Таблица вводных'!$F$6)-(('Исходник сравнение Дубай'!$F1790/2+'Таблица вводных'!$F$6)*'Таблица вводных'!$G$6)</f>
        <v>21.6</v>
      </c>
      <c r="G1898" s="42">
        <f>('Исходник сравнение Дубай'!$G1790/2)-(('Исходник сравнение Дубай'!$G1790/2)*'Таблица вводных'!$G$7)</f>
        <v>0</v>
      </c>
      <c r="H1898" s="43">
        <f>'Исходник сравнение Дубай'!$H1790/2</f>
        <v>0</v>
      </c>
      <c r="I1898" s="42">
        <f>'Исходник сравнение Дубай'!$I1790/2-(('Исходник сравнение Дубай'!$I1790/2)*'Таблица вводных'!$G$9)</f>
        <v>0</v>
      </c>
      <c r="J1898" s="13" t="s">
        <v>321</v>
      </c>
    </row>
    <row r="1899" spans="1:10" ht="13.2" customHeight="1">
      <c r="A1899" s="140"/>
      <c r="B1899" s="5">
        <v>45447</v>
      </c>
      <c r="C1899" s="42">
        <f>('Исходник сравнение Дубай'!$C1791/2)-(('Исходник сравнение Дубай'!$C1791/2)*'Таблица вводных'!$G$3)</f>
        <v>0</v>
      </c>
      <c r="D1899" s="42">
        <f>('Исходник сравнение Дубай'!$D1791/2+'Таблица вводных'!$F$4)-('Исходник сравнение Дубай'!$D1791/2*'Таблица вводных'!$G$4)</f>
        <v>7</v>
      </c>
      <c r="E1899" s="42">
        <f>('Исходник сравнение Дубай'!$E1791/2)-(('Исходник сравнение Дубай'!$E1791/2-'Таблица вводных'!$F$5)*'Таблица вводных'!$G$5)</f>
        <v>0.82499999999999996</v>
      </c>
      <c r="F1899" s="42">
        <f>('Исходник сравнение Дубай'!$F1791/2+'Таблица вводных'!$F$6)-(('Исходник сравнение Дубай'!$F1791/2+'Таблица вводных'!$F$6)*'Таблица вводных'!$G$6)</f>
        <v>21.6</v>
      </c>
      <c r="G1899" s="42">
        <f>('Исходник сравнение Дубай'!$G1791/2)-(('Исходник сравнение Дубай'!$G1791/2)*'Таблица вводных'!$G$7)</f>
        <v>0</v>
      </c>
      <c r="H1899" s="43">
        <f>'Исходник сравнение Дубай'!$H1791/2</f>
        <v>0</v>
      </c>
      <c r="I1899" s="42">
        <f>'Исходник сравнение Дубай'!$I1791/2-(('Исходник сравнение Дубай'!$I1791/2)*'Таблица вводных'!$G$9)</f>
        <v>0</v>
      </c>
      <c r="J1899" s="13" t="s">
        <v>321</v>
      </c>
    </row>
    <row r="1900" spans="1:10" ht="13.2" customHeight="1">
      <c r="A1900" s="140"/>
      <c r="B1900" s="5">
        <v>45451</v>
      </c>
      <c r="C1900" s="42">
        <f>('Исходник сравнение Дубай'!$C1792/2)-(('Исходник сравнение Дубай'!$C1792/2)*'Таблица вводных'!$G$3)</f>
        <v>0</v>
      </c>
      <c r="D1900" s="42">
        <f>('Исходник сравнение Дубай'!$D1792/2+'Таблица вводных'!$F$4)-('Исходник сравнение Дубай'!$D1792/2*'Таблица вводных'!$G$4)</f>
        <v>7</v>
      </c>
      <c r="E1900" s="42">
        <f>('Исходник сравнение Дубай'!$E1792/2)-(('Исходник сравнение Дубай'!$E1792/2-'Таблица вводных'!$F$5)*'Таблица вводных'!$G$5)</f>
        <v>0.82499999999999996</v>
      </c>
      <c r="F1900" s="42">
        <f>('Исходник сравнение Дубай'!$F1792/2+'Таблица вводных'!$F$6)-(('Исходник сравнение Дубай'!$F1792/2+'Таблица вводных'!$F$6)*'Таблица вводных'!$G$6)</f>
        <v>21.6</v>
      </c>
      <c r="G1900" s="42">
        <f>('Исходник сравнение Дубай'!$G1792/2)-(('Исходник сравнение Дубай'!$G1792/2)*'Таблица вводных'!$G$7)</f>
        <v>0</v>
      </c>
      <c r="H1900" s="43">
        <f>'Исходник сравнение Дубай'!$H1792/2</f>
        <v>0</v>
      </c>
      <c r="I1900" s="42">
        <f>'Исходник сравнение Дубай'!$I1792/2-(('Исходник сравнение Дубай'!$I1792/2)*'Таблица вводных'!$G$9)</f>
        <v>0</v>
      </c>
      <c r="J1900" s="13" t="s">
        <v>321</v>
      </c>
    </row>
    <row r="1901" spans="1:10" ht="13.2" customHeight="1">
      <c r="A1901" s="140"/>
      <c r="B1901" s="5">
        <v>45454</v>
      </c>
      <c r="C1901" s="42">
        <f>('Исходник сравнение Дубай'!$C1793/2)-(('Исходник сравнение Дубай'!$C1793/2)*'Таблица вводных'!$G$3)</f>
        <v>0</v>
      </c>
      <c r="D1901" s="42">
        <f>('Исходник сравнение Дубай'!$D1793/2+'Таблица вводных'!$F$4)-('Исходник сравнение Дубай'!$D1793/2*'Таблица вводных'!$G$4)</f>
        <v>7</v>
      </c>
      <c r="E1901" s="42">
        <f>('Исходник сравнение Дубай'!$E1793/2)-(('Исходник сравнение Дубай'!$E1793/2-'Таблица вводных'!$F$5)*'Таблица вводных'!$G$5)</f>
        <v>0.82499999999999996</v>
      </c>
      <c r="F1901" s="42">
        <f>('Исходник сравнение Дубай'!$F1793/2+'Таблица вводных'!$F$6)-(('Исходник сравнение Дубай'!$F1793/2+'Таблица вводных'!$F$6)*'Таблица вводных'!$G$6)</f>
        <v>21.6</v>
      </c>
      <c r="G1901" s="42">
        <f>('Исходник сравнение Дубай'!$G1793/2)-(('Исходник сравнение Дубай'!$G1793/2)*'Таблица вводных'!$G$7)</f>
        <v>0</v>
      </c>
      <c r="H1901" s="43">
        <f>'Исходник сравнение Дубай'!$H1793/2</f>
        <v>0</v>
      </c>
      <c r="I1901" s="42">
        <f>'Исходник сравнение Дубай'!$I1793/2-(('Исходник сравнение Дубай'!$I1793/2)*'Таблица вводных'!$G$9)</f>
        <v>0</v>
      </c>
      <c r="J1901" s="13" t="s">
        <v>321</v>
      </c>
    </row>
    <row r="1902" spans="1:10" ht="13.2" customHeight="1">
      <c r="A1902" s="140"/>
      <c r="B1902" s="5"/>
      <c r="C1902" s="42">
        <f>('Исходник сравнение Дубай'!$C1794/2)-(('Исходник сравнение Дубай'!$C1794/2)*'Таблица вводных'!$G$3)</f>
        <v>0</v>
      </c>
      <c r="D1902" s="42">
        <f>('Исходник сравнение Дубай'!$D1794/2+'Таблица вводных'!$F$4)-('Исходник сравнение Дубай'!$D1794/2*'Таблица вводных'!$G$4)</f>
        <v>7</v>
      </c>
      <c r="E1902" s="42">
        <f>('Исходник сравнение Дубай'!$E1794/2)-(('Исходник сравнение Дубай'!$E1794/2-'Таблица вводных'!$F$5)*'Таблица вводных'!$G$5)</f>
        <v>0.82499999999999996</v>
      </c>
      <c r="F1902" s="42">
        <f>('Исходник сравнение Дубай'!$F1794/2+'Таблица вводных'!$F$6)-(('Исходник сравнение Дубай'!$F1794/2+'Таблица вводных'!$F$6)*'Таблица вводных'!$G$6)</f>
        <v>21.6</v>
      </c>
      <c r="G1902" s="42">
        <f>('Исходник сравнение Дубай'!$G1794/2)-(('Исходник сравнение Дубай'!$G1794/2)*'Таблица вводных'!$G$7)</f>
        <v>0</v>
      </c>
      <c r="H1902" s="43">
        <f>'Исходник сравнение Дубай'!$H1794/2</f>
        <v>0</v>
      </c>
      <c r="I1902" s="42">
        <f>'Исходник сравнение Дубай'!$I1794/2-(('Исходник сравнение Дубай'!$I1794/2)*'Таблица вводных'!$G$9)</f>
        <v>0</v>
      </c>
      <c r="J1902" s="13" t="s">
        <v>321</v>
      </c>
    </row>
    <row r="1903" spans="1:10" ht="13.2" customHeight="1">
      <c r="A1903" s="140"/>
      <c r="B1903" s="5"/>
      <c r="C1903" s="42">
        <f>('Исходник сравнение Дубай'!$C1795/2)-(('Исходник сравнение Дубай'!$C1795/2)*'Таблица вводных'!$G$3)</f>
        <v>0</v>
      </c>
      <c r="D1903" s="42">
        <f>('Исходник сравнение Дубай'!$D1795/2+'Таблица вводных'!$F$4)-('Исходник сравнение Дубай'!$D1795/2*'Таблица вводных'!$G$4)</f>
        <v>7</v>
      </c>
      <c r="E1903" s="42">
        <f>('Исходник сравнение Дубай'!$E1795/2)-(('Исходник сравнение Дубай'!$E1795/2-'Таблица вводных'!$F$5)*'Таблица вводных'!$G$5)</f>
        <v>0.82499999999999996</v>
      </c>
      <c r="F1903" s="42">
        <f>('Исходник сравнение Дубай'!$F1795/2+'Таблица вводных'!$F$6)-(('Исходник сравнение Дубай'!$F1795/2+'Таблица вводных'!$F$6)*'Таблица вводных'!$G$6)</f>
        <v>21.6</v>
      </c>
      <c r="G1903" s="42">
        <f>('Исходник сравнение Дубай'!$G1795/2)-(('Исходник сравнение Дубай'!$G1795/2)*'Таблица вводных'!$G$7)</f>
        <v>0</v>
      </c>
      <c r="H1903" s="43">
        <f>'Исходник сравнение Дубай'!$H1795/2</f>
        <v>0</v>
      </c>
      <c r="I1903" s="42">
        <f>'Исходник сравнение Дубай'!$I1795/2-(('Исходник сравнение Дубай'!$I1795/2)*'Таблица вводных'!$G$9)</f>
        <v>0</v>
      </c>
      <c r="J1903" s="13" t="s">
        <v>321</v>
      </c>
    </row>
    <row r="1904" spans="1:10" ht="13.2" customHeight="1">
      <c r="A1904" s="140"/>
      <c r="B1904" s="5"/>
      <c r="C1904" s="42">
        <f>('Исходник сравнение Дубай'!$C1796/2)-(('Исходник сравнение Дубай'!$C1796/2)*'Таблица вводных'!$G$3)</f>
        <v>0</v>
      </c>
      <c r="D1904" s="42">
        <f>('Исходник сравнение Дубай'!$D1796/2+'Таблица вводных'!$F$4)-('Исходник сравнение Дубай'!$D1796/2*'Таблица вводных'!$G$4)</f>
        <v>7</v>
      </c>
      <c r="E1904" s="42">
        <f>('Исходник сравнение Дубай'!$E1796/2)-(('Исходник сравнение Дубай'!$E1796/2-'Таблица вводных'!$F$5)*'Таблица вводных'!$G$5)</f>
        <v>0.82499999999999996</v>
      </c>
      <c r="F1904" s="42">
        <f>('Исходник сравнение Дубай'!$F1796/2+'Таблица вводных'!$F$6)-(('Исходник сравнение Дубай'!$F1796/2+'Таблица вводных'!$F$6)*'Таблица вводных'!$G$6)</f>
        <v>21.6</v>
      </c>
      <c r="G1904" s="42">
        <f>('Исходник сравнение Дубай'!$G1796/2)-(('Исходник сравнение Дубай'!$G1796/2)*'Таблица вводных'!$G$7)</f>
        <v>0</v>
      </c>
      <c r="H1904" s="43">
        <f>'Исходник сравнение Дубай'!$H1796/2</f>
        <v>0</v>
      </c>
      <c r="I1904" s="42">
        <f>'Исходник сравнение Дубай'!$I1796/2-(('Исходник сравнение Дубай'!$I1796/2)*'Таблица вводных'!$G$9)</f>
        <v>0</v>
      </c>
      <c r="J1904" s="13" t="s">
        <v>321</v>
      </c>
    </row>
    <row r="1905" spans="1:10" ht="13.2" customHeight="1">
      <c r="A1905" s="140"/>
      <c r="B1905" s="5"/>
      <c r="C1905" s="42">
        <f>('Исходник сравнение Дубай'!$C1797/2)-(('Исходник сравнение Дубай'!$C1797/2)*'Таблица вводных'!$G$3)</f>
        <v>0</v>
      </c>
      <c r="D1905" s="42">
        <f>('Исходник сравнение Дубай'!$D1797/2+'Таблица вводных'!$F$4)-('Исходник сравнение Дубай'!$D1797/2*'Таблица вводных'!$G$4)</f>
        <v>7</v>
      </c>
      <c r="E1905" s="42">
        <f>('Исходник сравнение Дубай'!$E1797/2)-(('Исходник сравнение Дубай'!$E1797/2-'Таблица вводных'!$F$5)*'Таблица вводных'!$G$5)</f>
        <v>0.82499999999999996</v>
      </c>
      <c r="F1905" s="42">
        <f>('Исходник сравнение Дубай'!$F1797/2+'Таблица вводных'!$F$6)-(('Исходник сравнение Дубай'!$F1797/2+'Таблица вводных'!$F$6)*'Таблица вводных'!$G$6)</f>
        <v>21.6</v>
      </c>
      <c r="G1905" s="42">
        <f>('Исходник сравнение Дубай'!$G1797/2)-(('Исходник сравнение Дубай'!$G1797/2)*'Таблица вводных'!$G$7)</f>
        <v>0</v>
      </c>
      <c r="H1905" s="43">
        <f>'Исходник сравнение Дубай'!$H1797/2</f>
        <v>0</v>
      </c>
      <c r="I1905" s="42">
        <f>'Исходник сравнение Дубай'!$I1797/2-(('Исходник сравнение Дубай'!$I1797/2)*'Таблица вводных'!$G$9)</f>
        <v>0</v>
      </c>
      <c r="J1905" s="13" t="s">
        <v>321</v>
      </c>
    </row>
    <row r="1906" spans="1:10" ht="13.2" customHeight="1">
      <c r="A1906" s="140"/>
      <c r="B1906" s="5"/>
      <c r="C1906" s="42">
        <f>('Исходник сравнение Дубай'!$C1798/2)-(('Исходник сравнение Дубай'!$C1798/2)*'Таблица вводных'!$G$3)</f>
        <v>0</v>
      </c>
      <c r="D1906" s="42">
        <f>('Исходник сравнение Дубай'!$D1798/2+'Таблица вводных'!$F$4)-('Исходник сравнение Дубай'!$D1798/2*'Таблица вводных'!$G$4)</f>
        <v>7</v>
      </c>
      <c r="E1906" s="42">
        <f>('Исходник сравнение Дубай'!$E1798/2)-(('Исходник сравнение Дубай'!$E1798/2-'Таблица вводных'!$F$5)*'Таблица вводных'!$G$5)</f>
        <v>0.82499999999999996</v>
      </c>
      <c r="F1906" s="42">
        <f>('Исходник сравнение Дубай'!$F1798/2+'Таблица вводных'!$F$6)-(('Исходник сравнение Дубай'!$F1798/2+'Таблица вводных'!$F$6)*'Таблица вводных'!$G$6)</f>
        <v>21.6</v>
      </c>
      <c r="G1906" s="42">
        <f>('Исходник сравнение Дубай'!$G1798/2)-(('Исходник сравнение Дубай'!$G1798/2)*'Таблица вводных'!$G$7)</f>
        <v>0</v>
      </c>
      <c r="H1906" s="43">
        <f>'Исходник сравнение Дубай'!$H1798/2</f>
        <v>0</v>
      </c>
      <c r="I1906" s="42">
        <f>'Исходник сравнение Дубай'!$I1798/2-(('Исходник сравнение Дубай'!$I1798/2)*'Таблица вводных'!$G$9)</f>
        <v>0</v>
      </c>
      <c r="J1906" s="13" t="s">
        <v>321</v>
      </c>
    </row>
    <row r="1907" spans="1:10" ht="13.2" customHeight="1">
      <c r="A1907" s="140"/>
      <c r="B1907" s="5"/>
      <c r="C1907" s="42">
        <f>('Исходник сравнение Дубай'!$C1799/2)-(('Исходник сравнение Дубай'!$C1799/2)*'Таблица вводных'!$G$3)</f>
        <v>0</v>
      </c>
      <c r="D1907" s="42">
        <f>('Исходник сравнение Дубай'!$D1799/2+'Таблица вводных'!$F$4)-('Исходник сравнение Дубай'!$D1799/2*'Таблица вводных'!$G$4)</f>
        <v>7</v>
      </c>
      <c r="E1907" s="42">
        <f>('Исходник сравнение Дубай'!$E1799/2)-(('Исходник сравнение Дубай'!$E1799/2-'Таблица вводных'!$F$5)*'Таблица вводных'!$G$5)</f>
        <v>0.82499999999999996</v>
      </c>
      <c r="F1907" s="42">
        <f>('Исходник сравнение Дубай'!$F1799/2+'Таблица вводных'!$F$6)-(('Исходник сравнение Дубай'!$F1799/2+'Таблица вводных'!$F$6)*'Таблица вводных'!$G$6)</f>
        <v>21.6</v>
      </c>
      <c r="G1907" s="42">
        <f>('Исходник сравнение Дубай'!$G1799/2)-(('Исходник сравнение Дубай'!$G1799/2)*'Таблица вводных'!$G$7)</f>
        <v>0</v>
      </c>
      <c r="H1907" s="43">
        <f>'Исходник сравнение Дубай'!$H1799/2</f>
        <v>0</v>
      </c>
      <c r="I1907" s="42">
        <f>'Исходник сравнение Дубай'!$I1799/2-(('Исходник сравнение Дубай'!$I1799/2)*'Таблица вводных'!$G$9)</f>
        <v>0</v>
      </c>
      <c r="J1907" s="13" t="s">
        <v>321</v>
      </c>
    </row>
    <row r="1908" spans="1:10" ht="13.2" customHeight="1">
      <c r="A1908" s="140"/>
      <c r="B1908" s="5"/>
      <c r="C1908" s="42">
        <f>('Исходник сравнение Дубай'!$C1800/2)-(('Исходник сравнение Дубай'!$C1800/2)*'Таблица вводных'!$G$3)</f>
        <v>0</v>
      </c>
      <c r="D1908" s="42">
        <f>('Исходник сравнение Дубай'!$D1800/2+'Таблица вводных'!$F$4)-('Исходник сравнение Дубай'!$D1800/2*'Таблица вводных'!$G$4)</f>
        <v>7</v>
      </c>
      <c r="E1908" s="42">
        <f>('Исходник сравнение Дубай'!$E1800/2)-(('Исходник сравнение Дубай'!$E1800/2-'Таблица вводных'!$F$5)*'Таблица вводных'!$G$5)</f>
        <v>0.82499999999999996</v>
      </c>
      <c r="F1908" s="42">
        <f>('Исходник сравнение Дубай'!$F1800/2+'Таблица вводных'!$F$6)-(('Исходник сравнение Дубай'!$F1800/2+'Таблица вводных'!$F$6)*'Таблица вводных'!$G$6)</f>
        <v>21.6</v>
      </c>
      <c r="G1908" s="42">
        <f>('Исходник сравнение Дубай'!$G1800/2)-(('Исходник сравнение Дубай'!$G1800/2)*'Таблица вводных'!$G$7)</f>
        <v>0</v>
      </c>
      <c r="H1908" s="43">
        <f>'Исходник сравнение Дубай'!$H1800/2</f>
        <v>0</v>
      </c>
      <c r="I1908" s="42">
        <f>'Исходник сравнение Дубай'!$I1800/2-(('Исходник сравнение Дубай'!$I1800/2)*'Таблица вводных'!$G$9)</f>
        <v>0</v>
      </c>
      <c r="J1908" s="13" t="s">
        <v>321</v>
      </c>
    </row>
    <row r="1909" spans="1:10" ht="13.2" customHeight="1">
      <c r="A1909" s="141"/>
      <c r="B1909" s="18"/>
      <c r="C1909" s="44">
        <f>('Исходник сравнение Дубай'!$C1801/2)-(('Исходник сравнение Дубай'!$C1801/2)*'Таблица вводных'!$G$3)</f>
        <v>0</v>
      </c>
      <c r="D1909" s="44">
        <f>('Исходник сравнение Дубай'!$D1801/2+'Таблица вводных'!$F$4)-('Исходник сравнение Дубай'!$D1801/2*'Таблица вводных'!$G$4)</f>
        <v>7</v>
      </c>
      <c r="E1909" s="44">
        <f>('Исходник сравнение Дубай'!$E1801/2)-(('Исходник сравнение Дубай'!$E1801/2-'Таблица вводных'!$F$5)*'Таблица вводных'!$G$5)</f>
        <v>0.82499999999999996</v>
      </c>
      <c r="F1909" s="44">
        <f>('Исходник сравнение Дубай'!$F1801/2+'Таблица вводных'!$F$6)-(('Исходник сравнение Дубай'!$F1801/2+'Таблица вводных'!$F$6)*'Таблица вводных'!$G$6)</f>
        <v>21.6</v>
      </c>
      <c r="G1909" s="44">
        <f>('Исходник сравнение Дубай'!$G1801/2)-(('Исходник сравнение Дубай'!$G1801/2)*'Таблица вводных'!$G$7)</f>
        <v>0</v>
      </c>
      <c r="H1909" s="45">
        <f>'Исходник сравнение Дубай'!$H1801/2</f>
        <v>0</v>
      </c>
      <c r="I1909" s="44">
        <f>'Исходник сравнение Дубай'!$I1801/2-(('Исходник сравнение Дубай'!$I1801/2)*'Таблица вводных'!$G$9)</f>
        <v>0</v>
      </c>
      <c r="J1909" s="22" t="s">
        <v>321</v>
      </c>
    </row>
    <row r="1910" spans="1:10" ht="13.2" customHeight="1">
      <c r="A1910" s="144" t="s">
        <v>322</v>
      </c>
      <c r="B1910" s="5">
        <v>45423</v>
      </c>
      <c r="C1910" s="40">
        <f>('Исходник сравнение Дубай'!$C1802/2)-(('Исходник сравнение Дубай'!$C1802/2)*'Таблица вводных'!$G$3)</f>
        <v>0</v>
      </c>
      <c r="D1910" s="40">
        <f>('Исходник сравнение Дубай'!$D1802/2+'Таблица вводных'!$F$4)-('Исходник сравнение Дубай'!$D1802/2*'Таблица вводных'!$G$4)</f>
        <v>7</v>
      </c>
      <c r="E1910" s="40">
        <f>('Исходник сравнение Дубай'!$E1802/2)-(('Исходник сравнение Дубай'!$E1802/2-'Таблица вводных'!$F$5)*'Таблица вводных'!$G$5)</f>
        <v>0.82499999999999996</v>
      </c>
      <c r="F1910" s="40">
        <f>('Исходник сравнение Дубай'!$F1802/2+'Таблица вводных'!$F$6)-(('Исходник сравнение Дубай'!$F1802/2+'Таблица вводных'!$F$6)*'Таблица вводных'!$G$6)</f>
        <v>21.6</v>
      </c>
      <c r="G1910" s="40">
        <f>('Исходник сравнение Дубай'!$G1802/2)-(('Исходник сравнение Дубай'!$G1802/2)*'Таблица вводных'!$G$7)</f>
        <v>0</v>
      </c>
      <c r="H1910" s="41">
        <f>'Исходник сравнение Дубай'!$H1802/2</f>
        <v>0</v>
      </c>
      <c r="I1910" s="40">
        <f>'Исходник сравнение Дубай'!$I1802/2-(('Исходник сравнение Дубай'!$I1802/2)*'Таблица вводных'!$G$9)</f>
        <v>0</v>
      </c>
      <c r="J1910" s="10" t="s">
        <v>323</v>
      </c>
    </row>
    <row r="1911" spans="1:10" ht="13.2" customHeight="1">
      <c r="A1911" s="140"/>
      <c r="B1911" s="5">
        <v>45426</v>
      </c>
      <c r="C1911" s="42">
        <f>('Исходник сравнение Дубай'!$C1803/2)-(('Исходник сравнение Дубай'!$C1803/2)*'Таблица вводных'!$G$3)</f>
        <v>0</v>
      </c>
      <c r="D1911" s="42">
        <f>('Исходник сравнение Дубай'!$D1803/2+'Таблица вводных'!$F$4)-('Исходник сравнение Дубай'!$D1803/2*'Таблица вводных'!$G$4)</f>
        <v>7</v>
      </c>
      <c r="E1911" s="42">
        <f>('Исходник сравнение Дубай'!$E1803/2)-(('Исходник сравнение Дубай'!$E1803/2-'Таблица вводных'!$F$5)*'Таблица вводных'!$G$5)</f>
        <v>0.82499999999999996</v>
      </c>
      <c r="F1911" s="42">
        <f>('Исходник сравнение Дубай'!$F1803/2+'Таблица вводных'!$F$6)-(('Исходник сравнение Дубай'!$F1803/2+'Таблица вводных'!$F$6)*'Таблица вводных'!$G$6)</f>
        <v>21.6</v>
      </c>
      <c r="G1911" s="42">
        <f>('Исходник сравнение Дубай'!$G1803/2)-(('Исходник сравнение Дубай'!$G1803/2)*'Таблица вводных'!$G$7)</f>
        <v>0</v>
      </c>
      <c r="H1911" s="43">
        <f>'Исходник сравнение Дубай'!$H1803/2</f>
        <v>0</v>
      </c>
      <c r="I1911" s="42">
        <f>'Исходник сравнение Дубай'!$I1803/2-(('Исходник сравнение Дубай'!$I1803/2)*'Таблица вводных'!$G$9)</f>
        <v>0</v>
      </c>
      <c r="J1911" s="13" t="s">
        <v>323</v>
      </c>
    </row>
    <row r="1912" spans="1:10" ht="13.2" customHeight="1">
      <c r="A1912" s="140"/>
      <c r="B1912" s="5">
        <v>45430</v>
      </c>
      <c r="C1912" s="42">
        <f>('Исходник сравнение Дубай'!$C1804/2)-(('Исходник сравнение Дубай'!$C1804/2)*'Таблица вводных'!$G$3)</f>
        <v>0</v>
      </c>
      <c r="D1912" s="42">
        <f>('Исходник сравнение Дубай'!$D1804/2+'Таблица вводных'!$F$4)-('Исходник сравнение Дубай'!$D1804/2*'Таблица вводных'!$G$4)</f>
        <v>7</v>
      </c>
      <c r="E1912" s="42">
        <f>('Исходник сравнение Дубай'!$E1804/2)-(('Исходник сравнение Дубай'!$E1804/2-'Таблица вводных'!$F$5)*'Таблица вводных'!$G$5)</f>
        <v>0.82499999999999996</v>
      </c>
      <c r="F1912" s="42">
        <f>('Исходник сравнение Дубай'!$F1804/2+'Таблица вводных'!$F$6)-(('Исходник сравнение Дубай'!$F1804/2+'Таблица вводных'!$F$6)*'Таблица вводных'!$G$6)</f>
        <v>21.6</v>
      </c>
      <c r="G1912" s="42">
        <f>('Исходник сравнение Дубай'!$G1804/2)-(('Исходник сравнение Дубай'!$G1804/2)*'Таблица вводных'!$G$7)</f>
        <v>0</v>
      </c>
      <c r="H1912" s="43">
        <f>'Исходник сравнение Дубай'!$H1804/2</f>
        <v>0</v>
      </c>
      <c r="I1912" s="42">
        <f>'Исходник сравнение Дубай'!$I1804/2-(('Исходник сравнение Дубай'!$I1804/2)*'Таблица вводных'!$G$9)</f>
        <v>0</v>
      </c>
      <c r="J1912" s="13" t="s">
        <v>323</v>
      </c>
    </row>
    <row r="1913" spans="1:10" ht="13.2" customHeight="1">
      <c r="A1913" s="140"/>
      <c r="B1913" s="5">
        <v>45433</v>
      </c>
      <c r="C1913" s="42">
        <f>('Исходник сравнение Дубай'!$C1805/2)-(('Исходник сравнение Дубай'!$C1805/2)*'Таблица вводных'!$G$3)</f>
        <v>0</v>
      </c>
      <c r="D1913" s="42">
        <f>('Исходник сравнение Дубай'!$D1805/2+'Таблица вводных'!$F$4)-('Исходник сравнение Дубай'!$D1805/2*'Таблица вводных'!$G$4)</f>
        <v>7</v>
      </c>
      <c r="E1913" s="42">
        <f>('Исходник сравнение Дубай'!$E1805/2)-(('Исходник сравнение Дубай'!$E1805/2-'Таблица вводных'!$F$5)*'Таблица вводных'!$G$5)</f>
        <v>0.82499999999999996</v>
      </c>
      <c r="F1913" s="42">
        <f>('Исходник сравнение Дубай'!$F1805/2+'Таблица вводных'!$F$6)-(('Исходник сравнение Дубай'!$F1805/2+'Таблица вводных'!$F$6)*'Таблица вводных'!$G$6)</f>
        <v>21.6</v>
      </c>
      <c r="G1913" s="42">
        <f>('Исходник сравнение Дубай'!$G1805/2)-(('Исходник сравнение Дубай'!$G1805/2)*'Таблица вводных'!$G$7)</f>
        <v>0</v>
      </c>
      <c r="H1913" s="43">
        <f>'Исходник сравнение Дубай'!$H1805/2</f>
        <v>0</v>
      </c>
      <c r="I1913" s="42">
        <f>'Исходник сравнение Дубай'!$I1805/2-(('Исходник сравнение Дубай'!$I1805/2)*'Таблица вводных'!$G$9)</f>
        <v>0</v>
      </c>
      <c r="J1913" s="13" t="s">
        <v>323</v>
      </c>
    </row>
    <row r="1914" spans="1:10" ht="13.2" customHeight="1">
      <c r="A1914" s="140"/>
      <c r="B1914" s="5">
        <v>45437</v>
      </c>
      <c r="C1914" s="42">
        <f>('Исходник сравнение Дубай'!$C1806/2)-(('Исходник сравнение Дубай'!$C1806/2)*'Таблица вводных'!$G$3)</f>
        <v>0</v>
      </c>
      <c r="D1914" s="42">
        <f>('Исходник сравнение Дубай'!$D1806/2+'Таблица вводных'!$F$4)-('Исходник сравнение Дубай'!$D1806/2*'Таблица вводных'!$G$4)</f>
        <v>7</v>
      </c>
      <c r="E1914" s="42">
        <f>('Исходник сравнение Дубай'!$E1806/2)-(('Исходник сравнение Дубай'!$E1806/2-'Таблица вводных'!$F$5)*'Таблица вводных'!$G$5)</f>
        <v>0.82499999999999996</v>
      </c>
      <c r="F1914" s="42">
        <f>('Исходник сравнение Дубай'!$F1806/2+'Таблица вводных'!$F$6)-(('Исходник сравнение Дубай'!$F1806/2+'Таблица вводных'!$F$6)*'Таблица вводных'!$G$6)</f>
        <v>21.6</v>
      </c>
      <c r="G1914" s="42">
        <f>('Исходник сравнение Дубай'!$G1806/2)-(('Исходник сравнение Дубай'!$G1806/2)*'Таблица вводных'!$G$7)</f>
        <v>0</v>
      </c>
      <c r="H1914" s="43">
        <f>'Исходник сравнение Дубай'!$H1806/2</f>
        <v>0</v>
      </c>
      <c r="I1914" s="42">
        <f>'Исходник сравнение Дубай'!$I1806/2-(('Исходник сравнение Дубай'!$I1806/2)*'Таблица вводных'!$G$9)</f>
        <v>0</v>
      </c>
      <c r="J1914" s="13" t="s">
        <v>323</v>
      </c>
    </row>
    <row r="1915" spans="1:10" ht="13.2" customHeight="1">
      <c r="A1915" s="140"/>
      <c r="B1915" s="5">
        <v>45440</v>
      </c>
      <c r="C1915" s="42">
        <f>('Исходник сравнение Дубай'!$C1807/2)-(('Исходник сравнение Дубай'!$C1807/2)*'Таблица вводных'!$G$3)</f>
        <v>0</v>
      </c>
      <c r="D1915" s="42">
        <f>('Исходник сравнение Дубай'!$D1807/2+'Таблица вводных'!$F$4)-('Исходник сравнение Дубай'!$D1807/2*'Таблица вводных'!$G$4)</f>
        <v>7</v>
      </c>
      <c r="E1915" s="42">
        <f>('Исходник сравнение Дубай'!$E1807/2)-(('Исходник сравнение Дубай'!$E1807/2-'Таблица вводных'!$F$5)*'Таблица вводных'!$G$5)</f>
        <v>0.82499999999999996</v>
      </c>
      <c r="F1915" s="42">
        <f>('Исходник сравнение Дубай'!$F1807/2+'Таблица вводных'!$F$6)-(('Исходник сравнение Дубай'!$F1807/2+'Таблица вводных'!$F$6)*'Таблица вводных'!$G$6)</f>
        <v>21.6</v>
      </c>
      <c r="G1915" s="42">
        <f>('Исходник сравнение Дубай'!$G1807/2)-(('Исходник сравнение Дубай'!$G1807/2)*'Таблица вводных'!$G$7)</f>
        <v>0</v>
      </c>
      <c r="H1915" s="43">
        <f>'Исходник сравнение Дубай'!$H1807/2</f>
        <v>0</v>
      </c>
      <c r="I1915" s="42">
        <f>'Исходник сравнение Дубай'!$I1807/2-(('Исходник сравнение Дубай'!$I1807/2)*'Таблица вводных'!$G$9)</f>
        <v>0</v>
      </c>
      <c r="J1915" s="13" t="s">
        <v>323</v>
      </c>
    </row>
    <row r="1916" spans="1:10" ht="13.2" customHeight="1">
      <c r="A1916" s="140"/>
      <c r="B1916" s="5">
        <v>45444</v>
      </c>
      <c r="C1916" s="42">
        <f>('Исходник сравнение Дубай'!$C1808/2)-(('Исходник сравнение Дубай'!$C1808/2)*'Таблица вводных'!$G$3)</f>
        <v>0</v>
      </c>
      <c r="D1916" s="42">
        <f>('Исходник сравнение Дубай'!$D1808/2+'Таблица вводных'!$F$4)-('Исходник сравнение Дубай'!$D1808/2*'Таблица вводных'!$G$4)</f>
        <v>7</v>
      </c>
      <c r="E1916" s="42">
        <f>('Исходник сравнение Дубай'!$E1808/2)-(('Исходник сравнение Дубай'!$E1808/2-'Таблица вводных'!$F$5)*'Таблица вводных'!$G$5)</f>
        <v>0.82499999999999996</v>
      </c>
      <c r="F1916" s="42">
        <f>('Исходник сравнение Дубай'!$F1808/2+'Таблица вводных'!$F$6)-(('Исходник сравнение Дубай'!$F1808/2+'Таблица вводных'!$F$6)*'Таблица вводных'!$G$6)</f>
        <v>21.6</v>
      </c>
      <c r="G1916" s="42">
        <f>('Исходник сравнение Дубай'!$G1808/2)-(('Исходник сравнение Дубай'!$G1808/2)*'Таблица вводных'!$G$7)</f>
        <v>0</v>
      </c>
      <c r="H1916" s="43">
        <f>'Исходник сравнение Дубай'!$H1808/2</f>
        <v>0</v>
      </c>
      <c r="I1916" s="42">
        <f>'Исходник сравнение Дубай'!$I1808/2-(('Исходник сравнение Дубай'!$I1808/2)*'Таблица вводных'!$G$9)</f>
        <v>0</v>
      </c>
      <c r="J1916" s="13" t="s">
        <v>323</v>
      </c>
    </row>
    <row r="1917" spans="1:10" ht="13.2" customHeight="1">
      <c r="A1917" s="140"/>
      <c r="B1917" s="5">
        <v>45447</v>
      </c>
      <c r="C1917" s="42">
        <f>('Исходник сравнение Дубай'!$C1809/2)-(('Исходник сравнение Дубай'!$C1809/2)*'Таблица вводных'!$G$3)</f>
        <v>0</v>
      </c>
      <c r="D1917" s="42">
        <f>('Исходник сравнение Дубай'!$D1809/2+'Таблица вводных'!$F$4)-('Исходник сравнение Дубай'!$D1809/2*'Таблица вводных'!$G$4)</f>
        <v>7</v>
      </c>
      <c r="E1917" s="42">
        <f>('Исходник сравнение Дубай'!$E1809/2)-(('Исходник сравнение Дубай'!$E1809/2-'Таблица вводных'!$F$5)*'Таблица вводных'!$G$5)</f>
        <v>0.82499999999999996</v>
      </c>
      <c r="F1917" s="42">
        <f>('Исходник сравнение Дубай'!$F1809/2+'Таблица вводных'!$F$6)-(('Исходник сравнение Дубай'!$F1809/2+'Таблица вводных'!$F$6)*'Таблица вводных'!$G$6)</f>
        <v>21.6</v>
      </c>
      <c r="G1917" s="42">
        <f>('Исходник сравнение Дубай'!$G1809/2)-(('Исходник сравнение Дубай'!$G1809/2)*'Таблица вводных'!$G$7)</f>
        <v>0</v>
      </c>
      <c r="H1917" s="43">
        <f>'Исходник сравнение Дубай'!$H1809/2</f>
        <v>0</v>
      </c>
      <c r="I1917" s="42">
        <f>'Исходник сравнение Дубай'!$I1809/2-(('Исходник сравнение Дубай'!$I1809/2)*'Таблица вводных'!$G$9)</f>
        <v>0</v>
      </c>
      <c r="J1917" s="13" t="s">
        <v>323</v>
      </c>
    </row>
    <row r="1918" spans="1:10" ht="13.2" customHeight="1">
      <c r="A1918" s="140"/>
      <c r="B1918" s="5">
        <v>45451</v>
      </c>
      <c r="C1918" s="42">
        <f>('Исходник сравнение Дубай'!$C1810/2)-(('Исходник сравнение Дубай'!$C1810/2)*'Таблица вводных'!$G$3)</f>
        <v>0</v>
      </c>
      <c r="D1918" s="42">
        <f>('Исходник сравнение Дубай'!$D1810/2+'Таблица вводных'!$F$4)-('Исходник сравнение Дубай'!$D1810/2*'Таблица вводных'!$G$4)</f>
        <v>7</v>
      </c>
      <c r="E1918" s="42">
        <f>('Исходник сравнение Дубай'!$E1810/2)-(('Исходник сравнение Дубай'!$E1810/2-'Таблица вводных'!$F$5)*'Таблица вводных'!$G$5)</f>
        <v>0.82499999999999996</v>
      </c>
      <c r="F1918" s="42">
        <f>('Исходник сравнение Дубай'!$F1810/2+'Таблица вводных'!$F$6)-(('Исходник сравнение Дубай'!$F1810/2+'Таблица вводных'!$F$6)*'Таблица вводных'!$G$6)</f>
        <v>21.6</v>
      </c>
      <c r="G1918" s="42">
        <f>('Исходник сравнение Дубай'!$G1810/2)-(('Исходник сравнение Дубай'!$G1810/2)*'Таблица вводных'!$G$7)</f>
        <v>0</v>
      </c>
      <c r="H1918" s="43">
        <f>'Исходник сравнение Дубай'!$H1810/2</f>
        <v>0</v>
      </c>
      <c r="I1918" s="42">
        <f>'Исходник сравнение Дубай'!$I1810/2-(('Исходник сравнение Дубай'!$I1810/2)*'Таблица вводных'!$G$9)</f>
        <v>0</v>
      </c>
      <c r="J1918" s="13" t="s">
        <v>323</v>
      </c>
    </row>
    <row r="1919" spans="1:10" ht="13.2" customHeight="1">
      <c r="A1919" s="140"/>
      <c r="B1919" s="5">
        <v>45454</v>
      </c>
      <c r="C1919" s="42">
        <f>('Исходник сравнение Дубай'!$C1811/2)-(('Исходник сравнение Дубай'!$C1811/2)*'Таблица вводных'!$G$3)</f>
        <v>0</v>
      </c>
      <c r="D1919" s="42">
        <f>('Исходник сравнение Дубай'!$D1811/2+'Таблица вводных'!$F$4)-('Исходник сравнение Дубай'!$D1811/2*'Таблица вводных'!$G$4)</f>
        <v>7</v>
      </c>
      <c r="E1919" s="42">
        <f>('Исходник сравнение Дубай'!$E1811/2)-(('Исходник сравнение Дубай'!$E1811/2-'Таблица вводных'!$F$5)*'Таблица вводных'!$G$5)</f>
        <v>0.82499999999999996</v>
      </c>
      <c r="F1919" s="42">
        <f>('Исходник сравнение Дубай'!$F1811/2+'Таблица вводных'!$F$6)-(('Исходник сравнение Дубай'!$F1811/2+'Таблица вводных'!$F$6)*'Таблица вводных'!$G$6)</f>
        <v>21.6</v>
      </c>
      <c r="G1919" s="42">
        <f>('Исходник сравнение Дубай'!$G1811/2)-(('Исходник сравнение Дубай'!$G1811/2)*'Таблица вводных'!$G$7)</f>
        <v>0</v>
      </c>
      <c r="H1919" s="43">
        <f>'Исходник сравнение Дубай'!$H1811/2</f>
        <v>0</v>
      </c>
      <c r="I1919" s="42">
        <f>'Исходник сравнение Дубай'!$I1811/2-(('Исходник сравнение Дубай'!$I1811/2)*'Таблица вводных'!$G$9)</f>
        <v>0</v>
      </c>
      <c r="J1919" s="13" t="s">
        <v>323</v>
      </c>
    </row>
    <row r="1920" spans="1:10" ht="13.2" customHeight="1">
      <c r="A1920" s="140"/>
      <c r="B1920" s="5"/>
      <c r="C1920" s="42">
        <f>('Исходник сравнение Дубай'!$C1812/2)-(('Исходник сравнение Дубай'!$C1812/2)*'Таблица вводных'!$G$3)</f>
        <v>0</v>
      </c>
      <c r="D1920" s="42">
        <f>('Исходник сравнение Дубай'!$D1812/2+'Таблица вводных'!$F$4)-('Исходник сравнение Дубай'!$D1812/2*'Таблица вводных'!$G$4)</f>
        <v>7</v>
      </c>
      <c r="E1920" s="42">
        <f>('Исходник сравнение Дубай'!$E1812/2)-(('Исходник сравнение Дубай'!$E1812/2-'Таблица вводных'!$F$5)*'Таблица вводных'!$G$5)</f>
        <v>0.82499999999999996</v>
      </c>
      <c r="F1920" s="42">
        <f>('Исходник сравнение Дубай'!$F1812/2+'Таблица вводных'!$F$6)-(('Исходник сравнение Дубай'!$F1812/2+'Таблица вводных'!$F$6)*'Таблица вводных'!$G$6)</f>
        <v>21.6</v>
      </c>
      <c r="G1920" s="42">
        <f>('Исходник сравнение Дубай'!$G1812/2)-(('Исходник сравнение Дубай'!$G1812/2)*'Таблица вводных'!$G$7)</f>
        <v>0</v>
      </c>
      <c r="H1920" s="43">
        <f>'Исходник сравнение Дубай'!$H1812/2</f>
        <v>0</v>
      </c>
      <c r="I1920" s="42">
        <f>'Исходник сравнение Дубай'!$I1812/2-(('Исходник сравнение Дубай'!$I1812/2)*'Таблица вводных'!$G$9)</f>
        <v>0</v>
      </c>
      <c r="J1920" s="13" t="s">
        <v>323</v>
      </c>
    </row>
    <row r="1921" spans="1:10" ht="13.2" customHeight="1">
      <c r="A1921" s="140"/>
      <c r="B1921" s="5"/>
      <c r="C1921" s="42">
        <f>('Исходник сравнение Дубай'!$C1813/2)-(('Исходник сравнение Дубай'!$C1813/2)*'Таблица вводных'!$G$3)</f>
        <v>0</v>
      </c>
      <c r="D1921" s="42">
        <f>('Исходник сравнение Дубай'!$D1813/2+'Таблица вводных'!$F$4)-('Исходник сравнение Дубай'!$D1813/2*'Таблица вводных'!$G$4)</f>
        <v>7</v>
      </c>
      <c r="E1921" s="42">
        <f>('Исходник сравнение Дубай'!$E1813/2)-(('Исходник сравнение Дубай'!$E1813/2-'Таблица вводных'!$F$5)*'Таблица вводных'!$G$5)</f>
        <v>0.82499999999999996</v>
      </c>
      <c r="F1921" s="42">
        <f>('Исходник сравнение Дубай'!$F1813/2+'Таблица вводных'!$F$6)-(('Исходник сравнение Дубай'!$F1813/2+'Таблица вводных'!$F$6)*'Таблица вводных'!$G$6)</f>
        <v>21.6</v>
      </c>
      <c r="G1921" s="42">
        <f>('Исходник сравнение Дубай'!$G1813/2)-(('Исходник сравнение Дубай'!$G1813/2)*'Таблица вводных'!$G$7)</f>
        <v>0</v>
      </c>
      <c r="H1921" s="43">
        <f>'Исходник сравнение Дубай'!$H1813/2</f>
        <v>0</v>
      </c>
      <c r="I1921" s="42">
        <f>'Исходник сравнение Дубай'!$I1813/2-(('Исходник сравнение Дубай'!$I1813/2)*'Таблица вводных'!$G$9)</f>
        <v>0</v>
      </c>
      <c r="J1921" s="13" t="s">
        <v>323</v>
      </c>
    </row>
    <row r="1922" spans="1:10" ht="13.2" customHeight="1">
      <c r="A1922" s="140"/>
      <c r="B1922" s="5"/>
      <c r="C1922" s="42">
        <f>('Исходник сравнение Дубай'!$C1814/2)-(('Исходник сравнение Дубай'!$C1814/2)*'Таблица вводных'!$G$3)</f>
        <v>0</v>
      </c>
      <c r="D1922" s="42">
        <f>('Исходник сравнение Дубай'!$D1814/2+'Таблица вводных'!$F$4)-('Исходник сравнение Дубай'!$D1814/2*'Таблица вводных'!$G$4)</f>
        <v>7</v>
      </c>
      <c r="E1922" s="42">
        <f>('Исходник сравнение Дубай'!$E1814/2)-(('Исходник сравнение Дубай'!$E1814/2-'Таблица вводных'!$F$5)*'Таблица вводных'!$G$5)</f>
        <v>0.82499999999999996</v>
      </c>
      <c r="F1922" s="42">
        <f>('Исходник сравнение Дубай'!$F1814/2+'Таблица вводных'!$F$6)-(('Исходник сравнение Дубай'!$F1814/2+'Таблица вводных'!$F$6)*'Таблица вводных'!$G$6)</f>
        <v>21.6</v>
      </c>
      <c r="G1922" s="42">
        <f>('Исходник сравнение Дубай'!$G1814/2)-(('Исходник сравнение Дубай'!$G1814/2)*'Таблица вводных'!$G$7)</f>
        <v>0</v>
      </c>
      <c r="H1922" s="43">
        <f>'Исходник сравнение Дубай'!$H1814/2</f>
        <v>0</v>
      </c>
      <c r="I1922" s="42">
        <f>'Исходник сравнение Дубай'!$I1814/2-(('Исходник сравнение Дубай'!$I1814/2)*'Таблица вводных'!$G$9)</f>
        <v>0</v>
      </c>
      <c r="J1922" s="13" t="s">
        <v>323</v>
      </c>
    </row>
    <row r="1923" spans="1:10" ht="13.2" customHeight="1">
      <c r="A1923" s="140"/>
      <c r="B1923" s="5"/>
      <c r="C1923" s="42">
        <f>('Исходник сравнение Дубай'!$C1815/2)-(('Исходник сравнение Дубай'!$C1815/2)*'Таблица вводных'!$G$3)</f>
        <v>0</v>
      </c>
      <c r="D1923" s="42">
        <f>('Исходник сравнение Дубай'!$D1815/2+'Таблица вводных'!$F$4)-('Исходник сравнение Дубай'!$D1815/2*'Таблица вводных'!$G$4)</f>
        <v>7</v>
      </c>
      <c r="E1923" s="42">
        <f>('Исходник сравнение Дубай'!$E1815/2)-(('Исходник сравнение Дубай'!$E1815/2-'Таблица вводных'!$F$5)*'Таблица вводных'!$G$5)</f>
        <v>0.82499999999999996</v>
      </c>
      <c r="F1923" s="42">
        <f>('Исходник сравнение Дубай'!$F1815/2+'Таблица вводных'!$F$6)-(('Исходник сравнение Дубай'!$F1815/2+'Таблица вводных'!$F$6)*'Таблица вводных'!$G$6)</f>
        <v>21.6</v>
      </c>
      <c r="G1923" s="42">
        <f>('Исходник сравнение Дубай'!$G1815/2)-(('Исходник сравнение Дубай'!$G1815/2)*'Таблица вводных'!$G$7)</f>
        <v>0</v>
      </c>
      <c r="H1923" s="43">
        <f>'Исходник сравнение Дубай'!$H1815/2</f>
        <v>0</v>
      </c>
      <c r="I1923" s="42">
        <f>'Исходник сравнение Дубай'!$I1815/2-(('Исходник сравнение Дубай'!$I1815/2)*'Таблица вводных'!$G$9)</f>
        <v>0</v>
      </c>
      <c r="J1923" s="13" t="s">
        <v>323</v>
      </c>
    </row>
    <row r="1924" spans="1:10" ht="13.2" customHeight="1">
      <c r="A1924" s="140"/>
      <c r="B1924" s="5"/>
      <c r="C1924" s="42">
        <f>('Исходник сравнение Дубай'!$C1816/2)-(('Исходник сравнение Дубай'!$C1816/2)*'Таблица вводных'!$G$3)</f>
        <v>0</v>
      </c>
      <c r="D1924" s="42">
        <f>('Исходник сравнение Дубай'!$D1816/2+'Таблица вводных'!$F$4)-('Исходник сравнение Дубай'!$D1816/2*'Таблица вводных'!$G$4)</f>
        <v>7</v>
      </c>
      <c r="E1924" s="42">
        <f>('Исходник сравнение Дубай'!$E1816/2)-(('Исходник сравнение Дубай'!$E1816/2-'Таблица вводных'!$F$5)*'Таблица вводных'!$G$5)</f>
        <v>0.82499999999999996</v>
      </c>
      <c r="F1924" s="42">
        <f>('Исходник сравнение Дубай'!$F1816/2+'Таблица вводных'!$F$6)-(('Исходник сравнение Дубай'!$F1816/2+'Таблица вводных'!$F$6)*'Таблица вводных'!$G$6)</f>
        <v>21.6</v>
      </c>
      <c r="G1924" s="42">
        <f>('Исходник сравнение Дубай'!$G1816/2)-(('Исходник сравнение Дубай'!$G1816/2)*'Таблица вводных'!$G$7)</f>
        <v>0</v>
      </c>
      <c r="H1924" s="43">
        <f>'Исходник сравнение Дубай'!$H1816/2</f>
        <v>0</v>
      </c>
      <c r="I1924" s="42">
        <f>'Исходник сравнение Дубай'!$I1816/2-(('Исходник сравнение Дубай'!$I1816/2)*'Таблица вводных'!$G$9)</f>
        <v>0</v>
      </c>
      <c r="J1924" s="13" t="s">
        <v>323</v>
      </c>
    </row>
    <row r="1925" spans="1:10" ht="13.2" customHeight="1">
      <c r="A1925" s="140"/>
      <c r="B1925" s="5"/>
      <c r="C1925" s="42">
        <f>('Исходник сравнение Дубай'!$C1817/2)-(('Исходник сравнение Дубай'!$C1817/2)*'Таблица вводных'!$G$3)</f>
        <v>0</v>
      </c>
      <c r="D1925" s="42">
        <f>('Исходник сравнение Дубай'!$D1817/2+'Таблица вводных'!$F$4)-('Исходник сравнение Дубай'!$D1817/2*'Таблица вводных'!$G$4)</f>
        <v>7</v>
      </c>
      <c r="E1925" s="42">
        <f>('Исходник сравнение Дубай'!$E1817/2)-(('Исходник сравнение Дубай'!$E1817/2-'Таблица вводных'!$F$5)*'Таблица вводных'!$G$5)</f>
        <v>0.82499999999999996</v>
      </c>
      <c r="F1925" s="42">
        <f>('Исходник сравнение Дубай'!$F1817/2+'Таблица вводных'!$F$6)-(('Исходник сравнение Дубай'!$F1817/2+'Таблица вводных'!$F$6)*'Таблица вводных'!$G$6)</f>
        <v>21.6</v>
      </c>
      <c r="G1925" s="42">
        <f>('Исходник сравнение Дубай'!$G1817/2)-(('Исходник сравнение Дубай'!$G1817/2)*'Таблица вводных'!$G$7)</f>
        <v>0</v>
      </c>
      <c r="H1925" s="43">
        <f>'Исходник сравнение Дубай'!$H1817/2</f>
        <v>0</v>
      </c>
      <c r="I1925" s="42">
        <f>'Исходник сравнение Дубай'!$I1817/2-(('Исходник сравнение Дубай'!$I1817/2)*'Таблица вводных'!$G$9)</f>
        <v>0</v>
      </c>
      <c r="J1925" s="13" t="s">
        <v>323</v>
      </c>
    </row>
    <row r="1926" spans="1:10" ht="13.2" customHeight="1">
      <c r="A1926" s="140"/>
      <c r="B1926" s="5"/>
      <c r="C1926" s="42">
        <f>('Исходник сравнение Дубай'!$C1818/2)-(('Исходник сравнение Дубай'!$C1818/2)*'Таблица вводных'!$G$3)</f>
        <v>0</v>
      </c>
      <c r="D1926" s="42">
        <f>('Исходник сравнение Дубай'!$D1818/2+'Таблица вводных'!$F$4)-('Исходник сравнение Дубай'!$D1818/2*'Таблица вводных'!$G$4)</f>
        <v>7</v>
      </c>
      <c r="E1926" s="42">
        <f>('Исходник сравнение Дубай'!$E1818/2)-(('Исходник сравнение Дубай'!$E1818/2-'Таблица вводных'!$F$5)*'Таблица вводных'!$G$5)</f>
        <v>0.82499999999999996</v>
      </c>
      <c r="F1926" s="42">
        <f>('Исходник сравнение Дубай'!$F1818/2+'Таблица вводных'!$F$6)-(('Исходник сравнение Дубай'!$F1818/2+'Таблица вводных'!$F$6)*'Таблица вводных'!$G$6)</f>
        <v>21.6</v>
      </c>
      <c r="G1926" s="42">
        <f>('Исходник сравнение Дубай'!$G1818/2)-(('Исходник сравнение Дубай'!$G1818/2)*'Таблица вводных'!$G$7)</f>
        <v>0</v>
      </c>
      <c r="H1926" s="43">
        <f>'Исходник сравнение Дубай'!$H1818/2</f>
        <v>0</v>
      </c>
      <c r="I1926" s="42">
        <f>'Исходник сравнение Дубай'!$I1818/2-(('Исходник сравнение Дубай'!$I1818/2)*'Таблица вводных'!$G$9)</f>
        <v>0</v>
      </c>
      <c r="J1926" s="13" t="s">
        <v>323</v>
      </c>
    </row>
    <row r="1927" spans="1:10" ht="13.2" customHeight="1">
      <c r="A1927" s="141"/>
      <c r="B1927" s="18"/>
      <c r="C1927" s="44">
        <f>('Исходник сравнение Дубай'!$C1819/2)-(('Исходник сравнение Дубай'!$C1819/2)*'Таблица вводных'!$G$3)</f>
        <v>0</v>
      </c>
      <c r="D1927" s="44">
        <f>('Исходник сравнение Дубай'!$D1819/2+'Таблица вводных'!$F$4)-('Исходник сравнение Дубай'!$D1819/2*'Таблица вводных'!$G$4)</f>
        <v>7</v>
      </c>
      <c r="E1927" s="44">
        <f>('Исходник сравнение Дубай'!$E1819/2)-(('Исходник сравнение Дубай'!$E1819/2-'Таблица вводных'!$F$5)*'Таблица вводных'!$G$5)</f>
        <v>0.82499999999999996</v>
      </c>
      <c r="F1927" s="44">
        <f>('Исходник сравнение Дубай'!$F1819/2+'Таблица вводных'!$F$6)-(('Исходник сравнение Дубай'!$F1819/2+'Таблица вводных'!$F$6)*'Таблица вводных'!$G$6)</f>
        <v>21.6</v>
      </c>
      <c r="G1927" s="44">
        <f>('Исходник сравнение Дубай'!$G1819/2)-(('Исходник сравнение Дубай'!$G1819/2)*'Таблица вводных'!$G$7)</f>
        <v>0</v>
      </c>
      <c r="H1927" s="45">
        <f>'Исходник сравнение Дубай'!$H1819/2</f>
        <v>0</v>
      </c>
      <c r="I1927" s="44">
        <f>'Исходник сравнение Дубай'!$I1819/2-(('Исходник сравнение Дубай'!$I1819/2)*'Таблица вводных'!$G$9)</f>
        <v>0</v>
      </c>
      <c r="J1927" s="22" t="s">
        <v>323</v>
      </c>
    </row>
    <row r="1928" spans="1:10" ht="13.2" customHeight="1">
      <c r="A1928" s="144" t="s">
        <v>324</v>
      </c>
      <c r="B1928" s="5">
        <v>45423</v>
      </c>
      <c r="C1928" s="40">
        <f>('Исходник сравнение Дубай'!$C1820/2)-(('Исходник сравнение Дубай'!$C1820/2)*'Таблица вводных'!$G$3)</f>
        <v>0</v>
      </c>
      <c r="D1928" s="40">
        <f>('Исходник сравнение Дубай'!$D1820/2+'Таблица вводных'!$F$4)-('Исходник сравнение Дубай'!$D1820/2*'Таблица вводных'!$G$4)</f>
        <v>7</v>
      </c>
      <c r="E1928" s="40">
        <f>('Исходник сравнение Дубай'!$E1820/2)-(('Исходник сравнение Дубай'!$E1820/2-'Таблица вводных'!$F$5)*'Таблица вводных'!$G$5)</f>
        <v>0.82499999999999996</v>
      </c>
      <c r="F1928" s="40">
        <f>('Исходник сравнение Дубай'!$F1820/2+'Таблица вводных'!$F$6)-(('Исходник сравнение Дубай'!$F1820/2+'Таблица вводных'!$F$6)*'Таблица вводных'!$G$6)</f>
        <v>21.6</v>
      </c>
      <c r="G1928" s="40">
        <f>('Исходник сравнение Дубай'!$G1820/2)-(('Исходник сравнение Дубай'!$G1820/2)*'Таблица вводных'!$G$7)</f>
        <v>0</v>
      </c>
      <c r="H1928" s="41">
        <f>'Исходник сравнение Дубай'!$H1820/2</f>
        <v>0</v>
      </c>
      <c r="I1928" s="40">
        <f>'Исходник сравнение Дубай'!$I1820/2-(('Исходник сравнение Дубай'!$I1820/2)*'Таблица вводных'!$G$9)</f>
        <v>0</v>
      </c>
      <c r="J1928" s="10" t="s">
        <v>325</v>
      </c>
    </row>
    <row r="1929" spans="1:10" ht="13.2" customHeight="1">
      <c r="A1929" s="140"/>
      <c r="B1929" s="5">
        <v>45426</v>
      </c>
      <c r="C1929" s="42">
        <f>('Исходник сравнение Дубай'!$C1821/2)-(('Исходник сравнение Дубай'!$C1821/2)*'Таблица вводных'!$G$3)</f>
        <v>0</v>
      </c>
      <c r="D1929" s="42">
        <f>('Исходник сравнение Дубай'!$D1821/2+'Таблица вводных'!$F$4)-('Исходник сравнение Дубай'!$D1821/2*'Таблица вводных'!$G$4)</f>
        <v>7</v>
      </c>
      <c r="E1929" s="42">
        <f>('Исходник сравнение Дубай'!$E1821/2)-(('Исходник сравнение Дубай'!$E1821/2-'Таблица вводных'!$F$5)*'Таблица вводных'!$G$5)</f>
        <v>0.82499999999999996</v>
      </c>
      <c r="F1929" s="42">
        <f>('Исходник сравнение Дубай'!$F1821/2+'Таблица вводных'!$F$6)-(('Исходник сравнение Дубай'!$F1821/2+'Таблица вводных'!$F$6)*'Таблица вводных'!$G$6)</f>
        <v>21.6</v>
      </c>
      <c r="G1929" s="42">
        <f>('Исходник сравнение Дубай'!$G1821/2)-(('Исходник сравнение Дубай'!$G1821/2)*'Таблица вводных'!$G$7)</f>
        <v>0</v>
      </c>
      <c r="H1929" s="43">
        <f>'Исходник сравнение Дубай'!$H1821/2</f>
        <v>0</v>
      </c>
      <c r="I1929" s="42">
        <f>'Исходник сравнение Дубай'!$I1821/2-(('Исходник сравнение Дубай'!$I1821/2)*'Таблица вводных'!$G$9)</f>
        <v>0</v>
      </c>
      <c r="J1929" s="13" t="s">
        <v>325</v>
      </c>
    </row>
    <row r="1930" spans="1:10" ht="13.2" customHeight="1">
      <c r="A1930" s="140"/>
      <c r="B1930" s="5">
        <v>45430</v>
      </c>
      <c r="C1930" s="42">
        <f>('Исходник сравнение Дубай'!$C1822/2)-(('Исходник сравнение Дубай'!$C1822/2)*'Таблица вводных'!$G$3)</f>
        <v>0</v>
      </c>
      <c r="D1930" s="42">
        <f>('Исходник сравнение Дубай'!$D1822/2+'Таблица вводных'!$F$4)-('Исходник сравнение Дубай'!$D1822/2*'Таблица вводных'!$G$4)</f>
        <v>7</v>
      </c>
      <c r="E1930" s="42">
        <f>('Исходник сравнение Дубай'!$E1822/2)-(('Исходник сравнение Дубай'!$E1822/2-'Таблица вводных'!$F$5)*'Таблица вводных'!$G$5)</f>
        <v>0.82499999999999996</v>
      </c>
      <c r="F1930" s="42">
        <f>('Исходник сравнение Дубай'!$F1822/2+'Таблица вводных'!$F$6)-(('Исходник сравнение Дубай'!$F1822/2+'Таблица вводных'!$F$6)*'Таблица вводных'!$G$6)</f>
        <v>21.6</v>
      </c>
      <c r="G1930" s="42">
        <f>('Исходник сравнение Дубай'!$G1822/2)-(('Исходник сравнение Дубай'!$G1822/2)*'Таблица вводных'!$G$7)</f>
        <v>0</v>
      </c>
      <c r="H1930" s="43">
        <f>'Исходник сравнение Дубай'!$H1822/2</f>
        <v>0</v>
      </c>
      <c r="I1930" s="42">
        <f>'Исходник сравнение Дубай'!$I1822/2-(('Исходник сравнение Дубай'!$I1822/2)*'Таблица вводных'!$G$9)</f>
        <v>0</v>
      </c>
      <c r="J1930" s="13" t="s">
        <v>325</v>
      </c>
    </row>
    <row r="1931" spans="1:10" ht="13.2" customHeight="1">
      <c r="A1931" s="140"/>
      <c r="B1931" s="5">
        <v>45433</v>
      </c>
      <c r="C1931" s="42">
        <f>('Исходник сравнение Дубай'!$C1823/2)-(('Исходник сравнение Дубай'!$C1823/2)*'Таблица вводных'!$G$3)</f>
        <v>0</v>
      </c>
      <c r="D1931" s="42">
        <f>('Исходник сравнение Дубай'!$D1823/2+'Таблица вводных'!$F$4)-('Исходник сравнение Дубай'!$D1823/2*'Таблица вводных'!$G$4)</f>
        <v>7</v>
      </c>
      <c r="E1931" s="42">
        <f>('Исходник сравнение Дубай'!$E1823/2)-(('Исходник сравнение Дубай'!$E1823/2-'Таблица вводных'!$F$5)*'Таблица вводных'!$G$5)</f>
        <v>0.82499999999999996</v>
      </c>
      <c r="F1931" s="42">
        <f>('Исходник сравнение Дубай'!$F1823/2+'Таблица вводных'!$F$6)-(('Исходник сравнение Дубай'!$F1823/2+'Таблица вводных'!$F$6)*'Таблица вводных'!$G$6)</f>
        <v>21.6</v>
      </c>
      <c r="G1931" s="42">
        <f>('Исходник сравнение Дубай'!$G1823/2)-(('Исходник сравнение Дубай'!$G1823/2)*'Таблица вводных'!$G$7)</f>
        <v>0</v>
      </c>
      <c r="H1931" s="43">
        <f>'Исходник сравнение Дубай'!$H1823/2</f>
        <v>0</v>
      </c>
      <c r="I1931" s="42">
        <f>'Исходник сравнение Дубай'!$I1823/2-(('Исходник сравнение Дубай'!$I1823/2)*'Таблица вводных'!$G$9)</f>
        <v>0</v>
      </c>
      <c r="J1931" s="13" t="s">
        <v>325</v>
      </c>
    </row>
    <row r="1932" spans="1:10" ht="13.2" customHeight="1">
      <c r="A1932" s="140"/>
      <c r="B1932" s="5">
        <v>45437</v>
      </c>
      <c r="C1932" s="42">
        <f>('Исходник сравнение Дубай'!$C1824/2)-(('Исходник сравнение Дубай'!$C1824/2)*'Таблица вводных'!$G$3)</f>
        <v>0</v>
      </c>
      <c r="D1932" s="42">
        <f>('Исходник сравнение Дубай'!$D1824/2+'Таблица вводных'!$F$4)-('Исходник сравнение Дубай'!$D1824/2*'Таблица вводных'!$G$4)</f>
        <v>7</v>
      </c>
      <c r="E1932" s="42">
        <f>('Исходник сравнение Дубай'!$E1824/2)-(('Исходник сравнение Дубай'!$E1824/2-'Таблица вводных'!$F$5)*'Таблица вводных'!$G$5)</f>
        <v>0.82499999999999996</v>
      </c>
      <c r="F1932" s="42">
        <f>('Исходник сравнение Дубай'!$F1824/2+'Таблица вводных'!$F$6)-(('Исходник сравнение Дубай'!$F1824/2+'Таблица вводных'!$F$6)*'Таблица вводных'!$G$6)</f>
        <v>21.6</v>
      </c>
      <c r="G1932" s="42">
        <f>('Исходник сравнение Дубай'!$G1824/2)-(('Исходник сравнение Дубай'!$G1824/2)*'Таблица вводных'!$G$7)</f>
        <v>0</v>
      </c>
      <c r="H1932" s="43">
        <f>'Исходник сравнение Дубай'!$H1824/2</f>
        <v>0</v>
      </c>
      <c r="I1932" s="42">
        <f>'Исходник сравнение Дубай'!$I1824/2-(('Исходник сравнение Дубай'!$I1824/2)*'Таблица вводных'!$G$9)</f>
        <v>0</v>
      </c>
      <c r="J1932" s="13" t="s">
        <v>325</v>
      </c>
    </row>
    <row r="1933" spans="1:10" ht="13.2" customHeight="1">
      <c r="A1933" s="140"/>
      <c r="B1933" s="5">
        <v>45440</v>
      </c>
      <c r="C1933" s="42">
        <f>('Исходник сравнение Дубай'!$C1825/2)-(('Исходник сравнение Дубай'!$C1825/2)*'Таблица вводных'!$G$3)</f>
        <v>0</v>
      </c>
      <c r="D1933" s="42">
        <f>('Исходник сравнение Дубай'!$D1825/2+'Таблица вводных'!$F$4)-('Исходник сравнение Дубай'!$D1825/2*'Таблица вводных'!$G$4)</f>
        <v>7</v>
      </c>
      <c r="E1933" s="42">
        <f>('Исходник сравнение Дубай'!$E1825/2)-(('Исходник сравнение Дубай'!$E1825/2-'Таблица вводных'!$F$5)*'Таблица вводных'!$G$5)</f>
        <v>0.82499999999999996</v>
      </c>
      <c r="F1933" s="42">
        <f>('Исходник сравнение Дубай'!$F1825/2+'Таблица вводных'!$F$6)-(('Исходник сравнение Дубай'!$F1825/2+'Таблица вводных'!$F$6)*'Таблица вводных'!$G$6)</f>
        <v>21.6</v>
      </c>
      <c r="G1933" s="42">
        <f>('Исходник сравнение Дубай'!$G1825/2)-(('Исходник сравнение Дубай'!$G1825/2)*'Таблица вводных'!$G$7)</f>
        <v>0</v>
      </c>
      <c r="H1933" s="43">
        <f>'Исходник сравнение Дубай'!$H1825/2</f>
        <v>0</v>
      </c>
      <c r="I1933" s="42">
        <f>'Исходник сравнение Дубай'!$I1825/2-(('Исходник сравнение Дубай'!$I1825/2)*'Таблица вводных'!$G$9)</f>
        <v>0</v>
      </c>
      <c r="J1933" s="13" t="s">
        <v>325</v>
      </c>
    </row>
    <row r="1934" spans="1:10" ht="13.2" customHeight="1">
      <c r="A1934" s="140"/>
      <c r="B1934" s="5">
        <v>45444</v>
      </c>
      <c r="C1934" s="42">
        <f>('Исходник сравнение Дубай'!$C1826/2)-(('Исходник сравнение Дубай'!$C1826/2)*'Таблица вводных'!$G$3)</f>
        <v>0</v>
      </c>
      <c r="D1934" s="42">
        <f>('Исходник сравнение Дубай'!$D1826/2+'Таблица вводных'!$F$4)-('Исходник сравнение Дубай'!$D1826/2*'Таблица вводных'!$G$4)</f>
        <v>7</v>
      </c>
      <c r="E1934" s="42">
        <f>('Исходник сравнение Дубай'!$E1826/2)-(('Исходник сравнение Дубай'!$E1826/2-'Таблица вводных'!$F$5)*'Таблица вводных'!$G$5)</f>
        <v>0.82499999999999996</v>
      </c>
      <c r="F1934" s="42">
        <f>('Исходник сравнение Дубай'!$F1826/2+'Таблица вводных'!$F$6)-(('Исходник сравнение Дубай'!$F1826/2+'Таблица вводных'!$F$6)*'Таблица вводных'!$G$6)</f>
        <v>21.6</v>
      </c>
      <c r="G1934" s="42">
        <f>('Исходник сравнение Дубай'!$G1826/2)-(('Исходник сравнение Дубай'!$G1826/2)*'Таблица вводных'!$G$7)</f>
        <v>0</v>
      </c>
      <c r="H1934" s="43">
        <f>'Исходник сравнение Дубай'!$H1826/2</f>
        <v>0</v>
      </c>
      <c r="I1934" s="42">
        <f>'Исходник сравнение Дубай'!$I1826/2-(('Исходник сравнение Дубай'!$I1826/2)*'Таблица вводных'!$G$9)</f>
        <v>0</v>
      </c>
      <c r="J1934" s="13" t="s">
        <v>325</v>
      </c>
    </row>
    <row r="1935" spans="1:10" ht="13.2" customHeight="1">
      <c r="A1935" s="140"/>
      <c r="B1935" s="5">
        <v>45447</v>
      </c>
      <c r="C1935" s="42">
        <f>('Исходник сравнение Дубай'!$C1827/2)-(('Исходник сравнение Дубай'!$C1827/2)*'Таблица вводных'!$G$3)</f>
        <v>0</v>
      </c>
      <c r="D1935" s="42">
        <f>('Исходник сравнение Дубай'!$D1827/2+'Таблица вводных'!$F$4)-('Исходник сравнение Дубай'!$D1827/2*'Таблица вводных'!$G$4)</f>
        <v>7</v>
      </c>
      <c r="E1935" s="42">
        <f>('Исходник сравнение Дубай'!$E1827/2)-(('Исходник сравнение Дубай'!$E1827/2-'Таблица вводных'!$F$5)*'Таблица вводных'!$G$5)</f>
        <v>0.82499999999999996</v>
      </c>
      <c r="F1935" s="42">
        <f>('Исходник сравнение Дубай'!$F1827/2+'Таблица вводных'!$F$6)-(('Исходник сравнение Дубай'!$F1827/2+'Таблица вводных'!$F$6)*'Таблица вводных'!$G$6)</f>
        <v>21.6</v>
      </c>
      <c r="G1935" s="42">
        <f>('Исходник сравнение Дубай'!$G1827/2)-(('Исходник сравнение Дубай'!$G1827/2)*'Таблица вводных'!$G$7)</f>
        <v>0</v>
      </c>
      <c r="H1935" s="43">
        <f>'Исходник сравнение Дубай'!$H1827/2</f>
        <v>0</v>
      </c>
      <c r="I1935" s="42">
        <f>'Исходник сравнение Дубай'!$I1827/2-(('Исходник сравнение Дубай'!$I1827/2)*'Таблица вводных'!$G$9)</f>
        <v>0</v>
      </c>
      <c r="J1935" s="13" t="s">
        <v>325</v>
      </c>
    </row>
    <row r="1936" spans="1:10" ht="13.2" customHeight="1">
      <c r="A1936" s="140"/>
      <c r="B1936" s="5">
        <v>45451</v>
      </c>
      <c r="C1936" s="42">
        <f>('Исходник сравнение Дубай'!$C1828/2)-(('Исходник сравнение Дубай'!$C1828/2)*'Таблица вводных'!$G$3)</f>
        <v>0</v>
      </c>
      <c r="D1936" s="42">
        <f>('Исходник сравнение Дубай'!$D1828/2+'Таблица вводных'!$F$4)-('Исходник сравнение Дубай'!$D1828/2*'Таблица вводных'!$G$4)</f>
        <v>7</v>
      </c>
      <c r="E1936" s="42">
        <f>('Исходник сравнение Дубай'!$E1828/2)-(('Исходник сравнение Дубай'!$E1828/2-'Таблица вводных'!$F$5)*'Таблица вводных'!$G$5)</f>
        <v>0.82499999999999996</v>
      </c>
      <c r="F1936" s="42">
        <f>('Исходник сравнение Дубай'!$F1828/2+'Таблица вводных'!$F$6)-(('Исходник сравнение Дубай'!$F1828/2+'Таблица вводных'!$F$6)*'Таблица вводных'!$G$6)</f>
        <v>21.6</v>
      </c>
      <c r="G1936" s="42">
        <f>('Исходник сравнение Дубай'!$G1828/2)-(('Исходник сравнение Дубай'!$G1828/2)*'Таблица вводных'!$G$7)</f>
        <v>0</v>
      </c>
      <c r="H1936" s="43">
        <f>'Исходник сравнение Дубай'!$H1828/2</f>
        <v>0</v>
      </c>
      <c r="I1936" s="42">
        <f>'Исходник сравнение Дубай'!$I1828/2-(('Исходник сравнение Дубай'!$I1828/2)*'Таблица вводных'!$G$9)</f>
        <v>0</v>
      </c>
      <c r="J1936" s="13" t="s">
        <v>325</v>
      </c>
    </row>
    <row r="1937" spans="1:10" ht="13.2" customHeight="1">
      <c r="A1937" s="140"/>
      <c r="B1937" s="5">
        <v>45454</v>
      </c>
      <c r="C1937" s="42">
        <f>('Исходник сравнение Дубай'!$C1829/2)-(('Исходник сравнение Дубай'!$C1829/2)*'Таблица вводных'!$G$3)</f>
        <v>0</v>
      </c>
      <c r="D1937" s="42">
        <f>('Исходник сравнение Дубай'!$D1829/2+'Таблица вводных'!$F$4)-('Исходник сравнение Дубай'!$D1829/2*'Таблица вводных'!$G$4)</f>
        <v>7</v>
      </c>
      <c r="E1937" s="42">
        <f>('Исходник сравнение Дубай'!$E1829/2)-(('Исходник сравнение Дубай'!$E1829/2-'Таблица вводных'!$F$5)*'Таблица вводных'!$G$5)</f>
        <v>0.82499999999999996</v>
      </c>
      <c r="F1937" s="42">
        <f>('Исходник сравнение Дубай'!$F1829/2+'Таблица вводных'!$F$6)-(('Исходник сравнение Дубай'!$F1829/2+'Таблица вводных'!$F$6)*'Таблица вводных'!$G$6)</f>
        <v>21.6</v>
      </c>
      <c r="G1937" s="42">
        <f>('Исходник сравнение Дубай'!$G1829/2)-(('Исходник сравнение Дубай'!$G1829/2)*'Таблица вводных'!$G$7)</f>
        <v>0</v>
      </c>
      <c r="H1937" s="43">
        <f>'Исходник сравнение Дубай'!$H1829/2</f>
        <v>0</v>
      </c>
      <c r="I1937" s="42">
        <f>'Исходник сравнение Дубай'!$I1829/2-(('Исходник сравнение Дубай'!$I1829/2)*'Таблица вводных'!$G$9)</f>
        <v>0</v>
      </c>
      <c r="J1937" s="13" t="s">
        <v>325</v>
      </c>
    </row>
    <row r="1938" spans="1:10" ht="13.2" customHeight="1">
      <c r="A1938" s="140"/>
      <c r="B1938" s="5"/>
      <c r="C1938" s="42">
        <f>('Исходник сравнение Дубай'!$C1830/2)-(('Исходник сравнение Дубай'!$C1830/2)*'Таблица вводных'!$G$3)</f>
        <v>0</v>
      </c>
      <c r="D1938" s="42">
        <f>('Исходник сравнение Дубай'!$D1830/2+'Таблица вводных'!$F$4)-('Исходник сравнение Дубай'!$D1830/2*'Таблица вводных'!$G$4)</f>
        <v>7</v>
      </c>
      <c r="E1938" s="42">
        <f>('Исходник сравнение Дубай'!$E1830/2)-(('Исходник сравнение Дубай'!$E1830/2-'Таблица вводных'!$F$5)*'Таблица вводных'!$G$5)</f>
        <v>0.82499999999999996</v>
      </c>
      <c r="F1938" s="42">
        <f>('Исходник сравнение Дубай'!$F1830/2+'Таблица вводных'!$F$6)-(('Исходник сравнение Дубай'!$F1830/2+'Таблица вводных'!$F$6)*'Таблица вводных'!$G$6)</f>
        <v>21.6</v>
      </c>
      <c r="G1938" s="42">
        <f>('Исходник сравнение Дубай'!$G1830/2)-(('Исходник сравнение Дубай'!$G1830/2)*'Таблица вводных'!$G$7)</f>
        <v>0</v>
      </c>
      <c r="H1938" s="43">
        <f>'Исходник сравнение Дубай'!$H1830/2</f>
        <v>0</v>
      </c>
      <c r="I1938" s="42">
        <f>'Исходник сравнение Дубай'!$I1830/2-(('Исходник сравнение Дубай'!$I1830/2)*'Таблица вводных'!$G$9)</f>
        <v>0</v>
      </c>
      <c r="J1938" s="13" t="s">
        <v>325</v>
      </c>
    </row>
    <row r="1939" spans="1:10" ht="13.2" customHeight="1">
      <c r="A1939" s="140"/>
      <c r="B1939" s="5"/>
      <c r="C1939" s="42">
        <f>('Исходник сравнение Дубай'!$C1831/2)-(('Исходник сравнение Дубай'!$C1831/2)*'Таблица вводных'!$G$3)</f>
        <v>0</v>
      </c>
      <c r="D1939" s="42">
        <f>('Исходник сравнение Дубай'!$D1831/2+'Таблица вводных'!$F$4)-('Исходник сравнение Дубай'!$D1831/2*'Таблица вводных'!$G$4)</f>
        <v>7</v>
      </c>
      <c r="E1939" s="42">
        <f>('Исходник сравнение Дубай'!$E1831/2)-(('Исходник сравнение Дубай'!$E1831/2-'Таблица вводных'!$F$5)*'Таблица вводных'!$G$5)</f>
        <v>0.82499999999999996</v>
      </c>
      <c r="F1939" s="42">
        <f>('Исходник сравнение Дубай'!$F1831/2+'Таблица вводных'!$F$6)-(('Исходник сравнение Дубай'!$F1831/2+'Таблица вводных'!$F$6)*'Таблица вводных'!$G$6)</f>
        <v>21.6</v>
      </c>
      <c r="G1939" s="42">
        <f>('Исходник сравнение Дубай'!$G1831/2)-(('Исходник сравнение Дубай'!$G1831/2)*'Таблица вводных'!$G$7)</f>
        <v>0</v>
      </c>
      <c r="H1939" s="43">
        <f>'Исходник сравнение Дубай'!$H1831/2</f>
        <v>0</v>
      </c>
      <c r="I1939" s="42">
        <f>'Исходник сравнение Дубай'!$I1831/2-(('Исходник сравнение Дубай'!$I1831/2)*'Таблица вводных'!$G$9)</f>
        <v>0</v>
      </c>
      <c r="J1939" s="13" t="s">
        <v>325</v>
      </c>
    </row>
    <row r="1940" spans="1:10" ht="13.2" customHeight="1">
      <c r="A1940" s="140"/>
      <c r="B1940" s="5"/>
      <c r="C1940" s="42">
        <f>('Исходник сравнение Дубай'!$C1832/2)-(('Исходник сравнение Дубай'!$C1832/2)*'Таблица вводных'!$G$3)</f>
        <v>0</v>
      </c>
      <c r="D1940" s="42">
        <f>('Исходник сравнение Дубай'!$D1832/2+'Таблица вводных'!$F$4)-('Исходник сравнение Дубай'!$D1832/2*'Таблица вводных'!$G$4)</f>
        <v>7</v>
      </c>
      <c r="E1940" s="42">
        <f>('Исходник сравнение Дубай'!$E1832/2)-(('Исходник сравнение Дубай'!$E1832/2-'Таблица вводных'!$F$5)*'Таблица вводных'!$G$5)</f>
        <v>0.82499999999999996</v>
      </c>
      <c r="F1940" s="42">
        <f>('Исходник сравнение Дубай'!$F1832/2+'Таблица вводных'!$F$6)-(('Исходник сравнение Дубай'!$F1832/2+'Таблица вводных'!$F$6)*'Таблица вводных'!$G$6)</f>
        <v>21.6</v>
      </c>
      <c r="G1940" s="42">
        <f>('Исходник сравнение Дубай'!$G1832/2)-(('Исходник сравнение Дубай'!$G1832/2)*'Таблица вводных'!$G$7)</f>
        <v>0</v>
      </c>
      <c r="H1940" s="43">
        <f>'Исходник сравнение Дубай'!$H1832/2</f>
        <v>0</v>
      </c>
      <c r="I1940" s="42">
        <f>'Исходник сравнение Дубай'!$I1832/2-(('Исходник сравнение Дубай'!$I1832/2)*'Таблица вводных'!$G$9)</f>
        <v>0</v>
      </c>
      <c r="J1940" s="13" t="s">
        <v>325</v>
      </c>
    </row>
    <row r="1941" spans="1:10" ht="13.2" customHeight="1">
      <c r="A1941" s="140"/>
      <c r="B1941" s="5"/>
      <c r="C1941" s="42">
        <f>('Исходник сравнение Дубай'!$C1833/2)-(('Исходник сравнение Дубай'!$C1833/2)*'Таблица вводных'!$G$3)</f>
        <v>0</v>
      </c>
      <c r="D1941" s="42">
        <f>('Исходник сравнение Дубай'!$D1833/2+'Таблица вводных'!$F$4)-('Исходник сравнение Дубай'!$D1833/2*'Таблица вводных'!$G$4)</f>
        <v>7</v>
      </c>
      <c r="E1941" s="42">
        <f>('Исходник сравнение Дубай'!$E1833/2)-(('Исходник сравнение Дубай'!$E1833/2-'Таблица вводных'!$F$5)*'Таблица вводных'!$G$5)</f>
        <v>0.82499999999999996</v>
      </c>
      <c r="F1941" s="42">
        <f>('Исходник сравнение Дубай'!$F1833/2+'Таблица вводных'!$F$6)-(('Исходник сравнение Дубай'!$F1833/2+'Таблица вводных'!$F$6)*'Таблица вводных'!$G$6)</f>
        <v>21.6</v>
      </c>
      <c r="G1941" s="42">
        <f>('Исходник сравнение Дубай'!$G1833/2)-(('Исходник сравнение Дубай'!$G1833/2)*'Таблица вводных'!$G$7)</f>
        <v>0</v>
      </c>
      <c r="H1941" s="43">
        <f>'Исходник сравнение Дубай'!$H1833/2</f>
        <v>0</v>
      </c>
      <c r="I1941" s="42">
        <f>'Исходник сравнение Дубай'!$I1833/2-(('Исходник сравнение Дубай'!$I1833/2)*'Таблица вводных'!$G$9)</f>
        <v>0</v>
      </c>
      <c r="J1941" s="13" t="s">
        <v>325</v>
      </c>
    </row>
    <row r="1942" spans="1:10" ht="13.2" customHeight="1">
      <c r="A1942" s="140"/>
      <c r="B1942" s="5"/>
      <c r="C1942" s="42">
        <f>('Исходник сравнение Дубай'!$C1834/2)-(('Исходник сравнение Дубай'!$C1834/2)*'Таблица вводных'!$G$3)</f>
        <v>0</v>
      </c>
      <c r="D1942" s="42">
        <f>('Исходник сравнение Дубай'!$D1834/2+'Таблица вводных'!$F$4)-('Исходник сравнение Дубай'!$D1834/2*'Таблица вводных'!$G$4)</f>
        <v>7</v>
      </c>
      <c r="E1942" s="42">
        <f>('Исходник сравнение Дубай'!$E1834/2)-(('Исходник сравнение Дубай'!$E1834/2-'Таблица вводных'!$F$5)*'Таблица вводных'!$G$5)</f>
        <v>0.82499999999999996</v>
      </c>
      <c r="F1942" s="42">
        <f>('Исходник сравнение Дубай'!$F1834/2+'Таблица вводных'!$F$6)-(('Исходник сравнение Дубай'!$F1834/2+'Таблица вводных'!$F$6)*'Таблица вводных'!$G$6)</f>
        <v>21.6</v>
      </c>
      <c r="G1942" s="42">
        <f>('Исходник сравнение Дубай'!$G1834/2)-(('Исходник сравнение Дубай'!$G1834/2)*'Таблица вводных'!$G$7)</f>
        <v>0</v>
      </c>
      <c r="H1942" s="43">
        <f>'Исходник сравнение Дубай'!$H1834/2</f>
        <v>0</v>
      </c>
      <c r="I1942" s="42">
        <f>'Исходник сравнение Дубай'!$I1834/2-(('Исходник сравнение Дубай'!$I1834/2)*'Таблица вводных'!$G$9)</f>
        <v>0</v>
      </c>
      <c r="J1942" s="13" t="s">
        <v>325</v>
      </c>
    </row>
    <row r="1943" spans="1:10" ht="13.2" customHeight="1">
      <c r="A1943" s="140"/>
      <c r="B1943" s="5"/>
      <c r="C1943" s="42">
        <f>('Исходник сравнение Дубай'!$C1835/2)-(('Исходник сравнение Дубай'!$C1835/2)*'Таблица вводных'!$G$3)</f>
        <v>0</v>
      </c>
      <c r="D1943" s="42">
        <f>('Исходник сравнение Дубай'!$D1835/2+'Таблица вводных'!$F$4)-('Исходник сравнение Дубай'!$D1835/2*'Таблица вводных'!$G$4)</f>
        <v>7</v>
      </c>
      <c r="E1943" s="42">
        <f>('Исходник сравнение Дубай'!$E1835/2)-(('Исходник сравнение Дубай'!$E1835/2-'Таблица вводных'!$F$5)*'Таблица вводных'!$G$5)</f>
        <v>0.82499999999999996</v>
      </c>
      <c r="F1943" s="42">
        <f>('Исходник сравнение Дубай'!$F1835/2+'Таблица вводных'!$F$6)-(('Исходник сравнение Дубай'!$F1835/2+'Таблица вводных'!$F$6)*'Таблица вводных'!$G$6)</f>
        <v>21.6</v>
      </c>
      <c r="G1943" s="42">
        <f>('Исходник сравнение Дубай'!$G1835/2)-(('Исходник сравнение Дубай'!$G1835/2)*'Таблица вводных'!$G$7)</f>
        <v>0</v>
      </c>
      <c r="H1943" s="43">
        <f>'Исходник сравнение Дубай'!$H1835/2</f>
        <v>0</v>
      </c>
      <c r="I1943" s="42">
        <f>'Исходник сравнение Дубай'!$I1835/2-(('Исходник сравнение Дубай'!$I1835/2)*'Таблица вводных'!$G$9)</f>
        <v>0</v>
      </c>
      <c r="J1943" s="13" t="s">
        <v>325</v>
      </c>
    </row>
    <row r="1944" spans="1:10" ht="13.2" customHeight="1">
      <c r="A1944" s="140"/>
      <c r="B1944" s="5"/>
      <c r="C1944" s="42">
        <f>('Исходник сравнение Дубай'!$C1836/2)-(('Исходник сравнение Дубай'!$C1836/2)*'Таблица вводных'!$G$3)</f>
        <v>0</v>
      </c>
      <c r="D1944" s="42">
        <f>('Исходник сравнение Дубай'!$D1836/2+'Таблица вводных'!$F$4)-('Исходник сравнение Дубай'!$D1836/2*'Таблица вводных'!$G$4)</f>
        <v>7</v>
      </c>
      <c r="E1944" s="42">
        <f>('Исходник сравнение Дубай'!$E1836/2)-(('Исходник сравнение Дубай'!$E1836/2-'Таблица вводных'!$F$5)*'Таблица вводных'!$G$5)</f>
        <v>0.82499999999999996</v>
      </c>
      <c r="F1944" s="42">
        <f>('Исходник сравнение Дубай'!$F1836/2+'Таблица вводных'!$F$6)-(('Исходник сравнение Дубай'!$F1836/2+'Таблица вводных'!$F$6)*'Таблица вводных'!$G$6)</f>
        <v>21.6</v>
      </c>
      <c r="G1944" s="42">
        <f>('Исходник сравнение Дубай'!$G1836/2)-(('Исходник сравнение Дубай'!$G1836/2)*'Таблица вводных'!$G$7)</f>
        <v>0</v>
      </c>
      <c r="H1944" s="43">
        <f>'Исходник сравнение Дубай'!$H1836/2</f>
        <v>0</v>
      </c>
      <c r="I1944" s="42">
        <f>'Исходник сравнение Дубай'!$I1836/2-(('Исходник сравнение Дубай'!$I1836/2)*'Таблица вводных'!$G$9)</f>
        <v>0</v>
      </c>
      <c r="J1944" s="13" t="s">
        <v>325</v>
      </c>
    </row>
    <row r="1945" spans="1:10" ht="13.2" customHeight="1">
      <c r="A1945" s="141"/>
      <c r="B1945" s="18"/>
      <c r="C1945" s="44">
        <f>('Исходник сравнение Дубай'!$C1837/2)-(('Исходник сравнение Дубай'!$C1837/2)*'Таблица вводных'!$G$3)</f>
        <v>0</v>
      </c>
      <c r="D1945" s="44">
        <f>('Исходник сравнение Дубай'!$D1837/2+'Таблица вводных'!$F$4)-('Исходник сравнение Дубай'!$D1837/2*'Таблица вводных'!$G$4)</f>
        <v>7</v>
      </c>
      <c r="E1945" s="44">
        <f>('Исходник сравнение Дубай'!$E1837/2)-(('Исходник сравнение Дубай'!$E1837/2-'Таблица вводных'!$F$5)*'Таблица вводных'!$G$5)</f>
        <v>0.82499999999999996</v>
      </c>
      <c r="F1945" s="44">
        <f>('Исходник сравнение Дубай'!$F1837/2+'Таблица вводных'!$F$6)-(('Исходник сравнение Дубай'!$F1837/2+'Таблица вводных'!$F$6)*'Таблица вводных'!$G$6)</f>
        <v>21.6</v>
      </c>
      <c r="G1945" s="44">
        <f>('Исходник сравнение Дубай'!$G1837/2)-(('Исходник сравнение Дубай'!$G1837/2)*'Таблица вводных'!$G$7)</f>
        <v>0</v>
      </c>
      <c r="H1945" s="45">
        <f>'Исходник сравнение Дубай'!$H1837/2</f>
        <v>0</v>
      </c>
      <c r="I1945" s="44">
        <f>'Исходник сравнение Дубай'!$I1837/2-(('Исходник сравнение Дубай'!$I1837/2)*'Таблица вводных'!$G$9)</f>
        <v>0</v>
      </c>
      <c r="J1945" s="22" t="s">
        <v>325</v>
      </c>
    </row>
    <row r="1946" spans="1:10" ht="13.2" customHeight="1">
      <c r="A1946" s="144" t="s">
        <v>326</v>
      </c>
      <c r="B1946" s="5">
        <v>45423</v>
      </c>
      <c r="C1946" s="40">
        <f>('Исходник сравнение Дубай'!$C1838/2)-(('Исходник сравнение Дубай'!$C1838/2)*'Таблица вводных'!$G$3)</f>
        <v>0</v>
      </c>
      <c r="D1946" s="40">
        <f>('Исходник сравнение Дубай'!$D1838/2+'Таблица вводных'!$F$4)-('Исходник сравнение Дубай'!$D1838/2*'Таблица вводных'!$G$4)</f>
        <v>7</v>
      </c>
      <c r="E1946" s="40">
        <f>('Исходник сравнение Дубай'!$E1838/2)-(('Исходник сравнение Дубай'!$E1838/2-'Таблица вводных'!$F$5)*'Таблица вводных'!$G$5)</f>
        <v>0.82499999999999996</v>
      </c>
      <c r="F1946" s="40">
        <f>('Исходник сравнение Дубай'!$F1838/2+'Таблица вводных'!$F$6)-(('Исходник сравнение Дубай'!$F1838/2+'Таблица вводных'!$F$6)*'Таблица вводных'!$G$6)</f>
        <v>21.6</v>
      </c>
      <c r="G1946" s="40">
        <f>('Исходник сравнение Дубай'!$G1838/2)-(('Исходник сравнение Дубай'!$G1838/2)*'Таблица вводных'!$G$7)</f>
        <v>0</v>
      </c>
      <c r="H1946" s="41">
        <f>'Исходник сравнение Дубай'!$H1838/2</f>
        <v>0</v>
      </c>
      <c r="I1946" s="40">
        <f>'Исходник сравнение Дубай'!$I1838/2-(('Исходник сравнение Дубай'!$I1838/2)*'Таблица вводных'!$G$9)</f>
        <v>0</v>
      </c>
      <c r="J1946" s="10" t="s">
        <v>172</v>
      </c>
    </row>
    <row r="1947" spans="1:10" ht="13.2" customHeight="1">
      <c r="A1947" s="140"/>
      <c r="B1947" s="5">
        <v>45426</v>
      </c>
      <c r="C1947" s="42">
        <f>('Исходник сравнение Дубай'!$C1839/2)-(('Исходник сравнение Дубай'!$C1839/2)*'Таблица вводных'!$G$3)</f>
        <v>0</v>
      </c>
      <c r="D1947" s="42">
        <f>('Исходник сравнение Дубай'!$D1839/2+'Таблица вводных'!$F$4)-('Исходник сравнение Дубай'!$D1839/2*'Таблица вводных'!$G$4)</f>
        <v>7</v>
      </c>
      <c r="E1947" s="42">
        <f>('Исходник сравнение Дубай'!$E1839/2)-(('Исходник сравнение Дубай'!$E1839/2-'Таблица вводных'!$F$5)*'Таблица вводных'!$G$5)</f>
        <v>0.82499999999999996</v>
      </c>
      <c r="F1947" s="42">
        <f>('Исходник сравнение Дубай'!$F1839/2+'Таблица вводных'!$F$6)-(('Исходник сравнение Дубай'!$F1839/2+'Таблица вводных'!$F$6)*'Таблица вводных'!$G$6)</f>
        <v>21.6</v>
      </c>
      <c r="G1947" s="42">
        <f>('Исходник сравнение Дубай'!$G1839/2)-(('Исходник сравнение Дубай'!$G1839/2)*'Таблица вводных'!$G$7)</f>
        <v>0</v>
      </c>
      <c r="H1947" s="43">
        <f>'Исходник сравнение Дубай'!$H1839/2</f>
        <v>0</v>
      </c>
      <c r="I1947" s="42">
        <f>'Исходник сравнение Дубай'!$I1839/2-(('Исходник сравнение Дубай'!$I1839/2)*'Таблица вводных'!$G$9)</f>
        <v>0</v>
      </c>
      <c r="J1947" s="13"/>
    </row>
    <row r="1948" spans="1:10" ht="13.2" customHeight="1">
      <c r="A1948" s="140"/>
      <c r="B1948" s="5">
        <v>45430</v>
      </c>
      <c r="C1948" s="42">
        <f>('Исходник сравнение Дубай'!$C1840/2)-(('Исходник сравнение Дубай'!$C1840/2)*'Таблица вводных'!$G$3)</f>
        <v>0</v>
      </c>
      <c r="D1948" s="42">
        <f>('Исходник сравнение Дубай'!$D1840/2+'Таблица вводных'!$F$4)-('Исходник сравнение Дубай'!$D1840/2*'Таблица вводных'!$G$4)</f>
        <v>7</v>
      </c>
      <c r="E1948" s="42">
        <f>('Исходник сравнение Дубай'!$E1840/2)-(('Исходник сравнение Дубай'!$E1840/2-'Таблица вводных'!$F$5)*'Таблица вводных'!$G$5)</f>
        <v>0.82499999999999996</v>
      </c>
      <c r="F1948" s="42">
        <f>('Исходник сравнение Дубай'!$F1840/2+'Таблица вводных'!$F$6)-(('Исходник сравнение Дубай'!$F1840/2+'Таблица вводных'!$F$6)*'Таблица вводных'!$G$6)</f>
        <v>21.6</v>
      </c>
      <c r="G1948" s="42">
        <f>('Исходник сравнение Дубай'!$G1840/2)-(('Исходник сравнение Дубай'!$G1840/2)*'Таблица вводных'!$G$7)</f>
        <v>0</v>
      </c>
      <c r="H1948" s="43">
        <f>'Исходник сравнение Дубай'!$H1840/2</f>
        <v>0</v>
      </c>
      <c r="I1948" s="42">
        <f>'Исходник сравнение Дубай'!$I1840/2-(('Исходник сравнение Дубай'!$I1840/2)*'Таблица вводных'!$G$9)</f>
        <v>0</v>
      </c>
      <c r="J1948" s="13"/>
    </row>
    <row r="1949" spans="1:10" ht="13.2" customHeight="1">
      <c r="A1949" s="140"/>
      <c r="B1949" s="5">
        <v>45433</v>
      </c>
      <c r="C1949" s="42">
        <f>('Исходник сравнение Дубай'!$C1841/2)-(('Исходник сравнение Дубай'!$C1841/2)*'Таблица вводных'!$G$3)</f>
        <v>0</v>
      </c>
      <c r="D1949" s="42">
        <f>('Исходник сравнение Дубай'!$D1841/2+'Таблица вводных'!$F$4)-('Исходник сравнение Дубай'!$D1841/2*'Таблица вводных'!$G$4)</f>
        <v>7</v>
      </c>
      <c r="E1949" s="42">
        <f>('Исходник сравнение Дубай'!$E1841/2)-(('Исходник сравнение Дубай'!$E1841/2-'Таблица вводных'!$F$5)*'Таблица вводных'!$G$5)</f>
        <v>0.82499999999999996</v>
      </c>
      <c r="F1949" s="42">
        <f>('Исходник сравнение Дубай'!$F1841/2+'Таблица вводных'!$F$6)-(('Исходник сравнение Дубай'!$F1841/2+'Таблица вводных'!$F$6)*'Таблица вводных'!$G$6)</f>
        <v>21.6</v>
      </c>
      <c r="G1949" s="42">
        <f>('Исходник сравнение Дубай'!$G1841/2)-(('Исходник сравнение Дубай'!$G1841/2)*'Таблица вводных'!$G$7)</f>
        <v>0</v>
      </c>
      <c r="H1949" s="43">
        <f>'Исходник сравнение Дубай'!$H1841/2</f>
        <v>0</v>
      </c>
      <c r="I1949" s="42">
        <f>'Исходник сравнение Дубай'!$I1841/2-(('Исходник сравнение Дубай'!$I1841/2)*'Таблица вводных'!$G$9)</f>
        <v>0</v>
      </c>
      <c r="J1949" s="13"/>
    </row>
    <row r="1950" spans="1:10" ht="13.2" customHeight="1">
      <c r="A1950" s="140"/>
      <c r="B1950" s="5">
        <v>45437</v>
      </c>
      <c r="C1950" s="42">
        <f>('Исходник сравнение Дубай'!$C1842/2)-(('Исходник сравнение Дубай'!$C1842/2)*'Таблица вводных'!$G$3)</f>
        <v>0</v>
      </c>
      <c r="D1950" s="42">
        <f>('Исходник сравнение Дубай'!$D1842/2+'Таблица вводных'!$F$4)-('Исходник сравнение Дубай'!$D1842/2*'Таблица вводных'!$G$4)</f>
        <v>7</v>
      </c>
      <c r="E1950" s="42">
        <f>('Исходник сравнение Дубай'!$E1842/2)-(('Исходник сравнение Дубай'!$E1842/2-'Таблица вводных'!$F$5)*'Таблица вводных'!$G$5)</f>
        <v>0.82499999999999996</v>
      </c>
      <c r="F1950" s="42">
        <f>('Исходник сравнение Дубай'!$F1842/2+'Таблица вводных'!$F$6)-(('Исходник сравнение Дубай'!$F1842/2+'Таблица вводных'!$F$6)*'Таблица вводных'!$G$6)</f>
        <v>21.6</v>
      </c>
      <c r="G1950" s="42">
        <f>('Исходник сравнение Дубай'!$G1842/2)-(('Исходник сравнение Дубай'!$G1842/2)*'Таблица вводных'!$G$7)</f>
        <v>0</v>
      </c>
      <c r="H1950" s="43">
        <f>'Исходник сравнение Дубай'!$H1842/2</f>
        <v>0</v>
      </c>
      <c r="I1950" s="42">
        <f>'Исходник сравнение Дубай'!$I1842/2-(('Исходник сравнение Дубай'!$I1842/2)*'Таблица вводных'!$G$9)</f>
        <v>0</v>
      </c>
      <c r="J1950" s="13"/>
    </row>
    <row r="1951" spans="1:10" ht="13.2" customHeight="1">
      <c r="A1951" s="140"/>
      <c r="B1951" s="5">
        <v>45440</v>
      </c>
      <c r="C1951" s="42">
        <f>('Исходник сравнение Дубай'!$C1843/2)-(('Исходник сравнение Дубай'!$C1843/2)*'Таблица вводных'!$G$3)</f>
        <v>0</v>
      </c>
      <c r="D1951" s="42">
        <f>('Исходник сравнение Дубай'!$D1843/2+'Таблица вводных'!$F$4)-('Исходник сравнение Дубай'!$D1843/2*'Таблица вводных'!$G$4)</f>
        <v>7</v>
      </c>
      <c r="E1951" s="42">
        <f>('Исходник сравнение Дубай'!$E1843/2)-(('Исходник сравнение Дубай'!$E1843/2-'Таблица вводных'!$F$5)*'Таблица вводных'!$G$5)</f>
        <v>0.82499999999999996</v>
      </c>
      <c r="F1951" s="42">
        <f>('Исходник сравнение Дубай'!$F1843/2+'Таблица вводных'!$F$6)-(('Исходник сравнение Дубай'!$F1843/2+'Таблица вводных'!$F$6)*'Таблица вводных'!$G$6)</f>
        <v>21.6</v>
      </c>
      <c r="G1951" s="42">
        <f>('Исходник сравнение Дубай'!$G1843/2)-(('Исходник сравнение Дубай'!$G1843/2)*'Таблица вводных'!$G$7)</f>
        <v>0</v>
      </c>
      <c r="H1951" s="43">
        <f>'Исходник сравнение Дубай'!$H1843/2</f>
        <v>0</v>
      </c>
      <c r="I1951" s="42">
        <f>'Исходник сравнение Дубай'!$I1843/2-(('Исходник сравнение Дубай'!$I1843/2)*'Таблица вводных'!$G$9)</f>
        <v>0</v>
      </c>
      <c r="J1951" s="13"/>
    </row>
    <row r="1952" spans="1:10" ht="13.2" customHeight="1">
      <c r="A1952" s="140"/>
      <c r="B1952" s="5">
        <v>45444</v>
      </c>
      <c r="C1952" s="42">
        <f>('Исходник сравнение Дубай'!$C1844/2)-(('Исходник сравнение Дубай'!$C1844/2)*'Таблица вводных'!$G$3)</f>
        <v>0</v>
      </c>
      <c r="D1952" s="42">
        <f>('Исходник сравнение Дубай'!$D1844/2+'Таблица вводных'!$F$4)-('Исходник сравнение Дубай'!$D1844/2*'Таблица вводных'!$G$4)</f>
        <v>7</v>
      </c>
      <c r="E1952" s="42">
        <f>('Исходник сравнение Дубай'!$E1844/2)-(('Исходник сравнение Дубай'!$E1844/2-'Таблица вводных'!$F$5)*'Таблица вводных'!$G$5)</f>
        <v>0.82499999999999996</v>
      </c>
      <c r="F1952" s="42">
        <f>('Исходник сравнение Дубай'!$F1844/2+'Таблица вводных'!$F$6)-(('Исходник сравнение Дубай'!$F1844/2+'Таблица вводных'!$F$6)*'Таблица вводных'!$G$6)</f>
        <v>21.6</v>
      </c>
      <c r="G1952" s="42">
        <f>('Исходник сравнение Дубай'!$G1844/2)-(('Исходник сравнение Дубай'!$G1844/2)*'Таблица вводных'!$G$7)</f>
        <v>0</v>
      </c>
      <c r="H1952" s="43">
        <f>'Исходник сравнение Дубай'!$H1844/2</f>
        <v>0</v>
      </c>
      <c r="I1952" s="42">
        <f>'Исходник сравнение Дубай'!$I1844/2-(('Исходник сравнение Дубай'!$I1844/2)*'Таблица вводных'!$G$9)</f>
        <v>0</v>
      </c>
      <c r="J1952" s="13"/>
    </row>
    <row r="1953" spans="1:10" ht="13.2" customHeight="1">
      <c r="A1953" s="140"/>
      <c r="B1953" s="5">
        <v>45447</v>
      </c>
      <c r="C1953" s="42">
        <f>('Исходник сравнение Дубай'!$C1845/2)-(('Исходник сравнение Дубай'!$C1845/2)*'Таблица вводных'!$G$3)</f>
        <v>0</v>
      </c>
      <c r="D1953" s="42">
        <f>('Исходник сравнение Дубай'!$D1845/2+'Таблица вводных'!$F$4)-('Исходник сравнение Дубай'!$D1845/2*'Таблица вводных'!$G$4)</f>
        <v>7</v>
      </c>
      <c r="E1953" s="42">
        <f>('Исходник сравнение Дубай'!$E1845/2)-(('Исходник сравнение Дубай'!$E1845/2-'Таблица вводных'!$F$5)*'Таблица вводных'!$G$5)</f>
        <v>0.82499999999999996</v>
      </c>
      <c r="F1953" s="42">
        <f>('Исходник сравнение Дубай'!$F1845/2+'Таблица вводных'!$F$6)-(('Исходник сравнение Дубай'!$F1845/2+'Таблица вводных'!$F$6)*'Таблица вводных'!$G$6)</f>
        <v>21.6</v>
      </c>
      <c r="G1953" s="42">
        <f>('Исходник сравнение Дубай'!$G1845/2)-(('Исходник сравнение Дубай'!$G1845/2)*'Таблица вводных'!$G$7)</f>
        <v>0</v>
      </c>
      <c r="H1953" s="43">
        <f>'Исходник сравнение Дубай'!$H1845/2</f>
        <v>0</v>
      </c>
      <c r="I1953" s="42">
        <f>'Исходник сравнение Дубай'!$I1845/2-(('Исходник сравнение Дубай'!$I1845/2)*'Таблица вводных'!$G$9)</f>
        <v>0</v>
      </c>
      <c r="J1953" s="13"/>
    </row>
    <row r="1954" spans="1:10" ht="13.2" customHeight="1">
      <c r="A1954" s="140"/>
      <c r="B1954" s="5">
        <v>45451</v>
      </c>
      <c r="C1954" s="42">
        <f>('Исходник сравнение Дубай'!$C1846/2)-(('Исходник сравнение Дубай'!$C1846/2)*'Таблица вводных'!$G$3)</f>
        <v>0</v>
      </c>
      <c r="D1954" s="42">
        <f>('Исходник сравнение Дубай'!$D1846/2+'Таблица вводных'!$F$4)-('Исходник сравнение Дубай'!$D1846/2*'Таблица вводных'!$G$4)</f>
        <v>7</v>
      </c>
      <c r="E1954" s="42">
        <f>('Исходник сравнение Дубай'!$E1846/2)-(('Исходник сравнение Дубай'!$E1846/2-'Таблица вводных'!$F$5)*'Таблица вводных'!$G$5)</f>
        <v>0.82499999999999996</v>
      </c>
      <c r="F1954" s="42">
        <f>('Исходник сравнение Дубай'!$F1846/2+'Таблица вводных'!$F$6)-(('Исходник сравнение Дубай'!$F1846/2+'Таблица вводных'!$F$6)*'Таблица вводных'!$G$6)</f>
        <v>21.6</v>
      </c>
      <c r="G1954" s="42">
        <f>('Исходник сравнение Дубай'!$G1846/2)-(('Исходник сравнение Дубай'!$G1846/2)*'Таблица вводных'!$G$7)</f>
        <v>0</v>
      </c>
      <c r="H1954" s="43">
        <f>'Исходник сравнение Дубай'!$H1846/2</f>
        <v>0</v>
      </c>
      <c r="I1954" s="42">
        <f>'Исходник сравнение Дубай'!$I1846/2-(('Исходник сравнение Дубай'!$I1846/2)*'Таблица вводных'!$G$9)</f>
        <v>0</v>
      </c>
      <c r="J1954" s="13"/>
    </row>
    <row r="1955" spans="1:10" ht="13.2" customHeight="1">
      <c r="A1955" s="140"/>
      <c r="B1955" s="5">
        <v>45454</v>
      </c>
      <c r="C1955" s="42">
        <f>('Исходник сравнение Дубай'!$C1847/2)-(('Исходник сравнение Дубай'!$C1847/2)*'Таблица вводных'!$G$3)</f>
        <v>0</v>
      </c>
      <c r="D1955" s="42">
        <f>('Исходник сравнение Дубай'!$D1847/2+'Таблица вводных'!$F$4)-('Исходник сравнение Дубай'!$D1847/2*'Таблица вводных'!$G$4)</f>
        <v>7</v>
      </c>
      <c r="E1955" s="42">
        <f>('Исходник сравнение Дубай'!$E1847/2)-(('Исходник сравнение Дубай'!$E1847/2-'Таблица вводных'!$F$5)*'Таблица вводных'!$G$5)</f>
        <v>0.82499999999999996</v>
      </c>
      <c r="F1955" s="42">
        <f>('Исходник сравнение Дубай'!$F1847/2+'Таблица вводных'!$F$6)-(('Исходник сравнение Дубай'!$F1847/2+'Таблица вводных'!$F$6)*'Таблица вводных'!$G$6)</f>
        <v>21.6</v>
      </c>
      <c r="G1955" s="42">
        <f>('Исходник сравнение Дубай'!$G1847/2)-(('Исходник сравнение Дубай'!$G1847/2)*'Таблица вводных'!$G$7)</f>
        <v>0</v>
      </c>
      <c r="H1955" s="43">
        <f>'Исходник сравнение Дубай'!$H1847/2</f>
        <v>0</v>
      </c>
      <c r="I1955" s="42">
        <f>'Исходник сравнение Дубай'!$I1847/2-(('Исходник сравнение Дубай'!$I1847/2)*'Таблица вводных'!$G$9)</f>
        <v>0</v>
      </c>
      <c r="J1955" s="13"/>
    </row>
    <row r="1956" spans="1:10" ht="13.2" customHeight="1">
      <c r="A1956" s="140"/>
      <c r="B1956" s="5"/>
      <c r="C1956" s="42">
        <f>('Исходник сравнение Дубай'!$C1848/2)-(('Исходник сравнение Дубай'!$C1848/2)*'Таблица вводных'!$G$3)</f>
        <v>0</v>
      </c>
      <c r="D1956" s="42">
        <f>('Исходник сравнение Дубай'!$D1848/2+'Таблица вводных'!$F$4)-('Исходник сравнение Дубай'!$D1848/2*'Таблица вводных'!$G$4)</f>
        <v>7</v>
      </c>
      <c r="E1956" s="42">
        <f>('Исходник сравнение Дубай'!$E1848/2)-(('Исходник сравнение Дубай'!$E1848/2-'Таблица вводных'!$F$5)*'Таблица вводных'!$G$5)</f>
        <v>0.82499999999999996</v>
      </c>
      <c r="F1956" s="42">
        <f>('Исходник сравнение Дубай'!$F1848/2+'Таблица вводных'!$F$6)-(('Исходник сравнение Дубай'!$F1848/2+'Таблица вводных'!$F$6)*'Таблица вводных'!$G$6)</f>
        <v>21.6</v>
      </c>
      <c r="G1956" s="42">
        <f>('Исходник сравнение Дубай'!$G1848/2)-(('Исходник сравнение Дубай'!$G1848/2)*'Таблица вводных'!$G$7)</f>
        <v>0</v>
      </c>
      <c r="H1956" s="43">
        <f>'Исходник сравнение Дубай'!$H1848/2</f>
        <v>0</v>
      </c>
      <c r="I1956" s="42">
        <f>'Исходник сравнение Дубай'!$I1848/2-(('Исходник сравнение Дубай'!$I1848/2)*'Таблица вводных'!$G$9)</f>
        <v>0</v>
      </c>
      <c r="J1956" s="13"/>
    </row>
    <row r="1957" spans="1:10" ht="13.2" customHeight="1">
      <c r="A1957" s="140"/>
      <c r="B1957" s="5"/>
      <c r="C1957" s="42">
        <f>('Исходник сравнение Дубай'!$C1849/2)-(('Исходник сравнение Дубай'!$C1849/2)*'Таблица вводных'!$G$3)</f>
        <v>0</v>
      </c>
      <c r="D1957" s="42">
        <f>('Исходник сравнение Дубай'!$D1849/2+'Таблица вводных'!$F$4)-('Исходник сравнение Дубай'!$D1849/2*'Таблица вводных'!$G$4)</f>
        <v>7</v>
      </c>
      <c r="E1957" s="42">
        <f>('Исходник сравнение Дубай'!$E1849/2)-(('Исходник сравнение Дубай'!$E1849/2-'Таблица вводных'!$F$5)*'Таблица вводных'!$G$5)</f>
        <v>0.82499999999999996</v>
      </c>
      <c r="F1957" s="42">
        <f>('Исходник сравнение Дубай'!$F1849/2+'Таблица вводных'!$F$6)-(('Исходник сравнение Дубай'!$F1849/2+'Таблица вводных'!$F$6)*'Таблица вводных'!$G$6)</f>
        <v>21.6</v>
      </c>
      <c r="G1957" s="42">
        <f>('Исходник сравнение Дубай'!$G1849/2)-(('Исходник сравнение Дубай'!$G1849/2)*'Таблица вводных'!$G$7)</f>
        <v>0</v>
      </c>
      <c r="H1957" s="43">
        <f>'Исходник сравнение Дубай'!$H1849/2</f>
        <v>0</v>
      </c>
      <c r="I1957" s="42">
        <f>'Исходник сравнение Дубай'!$I1849/2-(('Исходник сравнение Дубай'!$I1849/2)*'Таблица вводных'!$G$9)</f>
        <v>0</v>
      </c>
      <c r="J1957" s="13"/>
    </row>
    <row r="1958" spans="1:10" ht="13.2" customHeight="1">
      <c r="A1958" s="140"/>
      <c r="B1958" s="5"/>
      <c r="C1958" s="42">
        <f>('Исходник сравнение Дубай'!$C1850/2)-(('Исходник сравнение Дубай'!$C1850/2)*'Таблица вводных'!$G$3)</f>
        <v>0</v>
      </c>
      <c r="D1958" s="42">
        <f>('Исходник сравнение Дубай'!$D1850/2+'Таблица вводных'!$F$4)-('Исходник сравнение Дубай'!$D1850/2*'Таблица вводных'!$G$4)</f>
        <v>7</v>
      </c>
      <c r="E1958" s="42">
        <f>('Исходник сравнение Дубай'!$E1850/2)-(('Исходник сравнение Дубай'!$E1850/2-'Таблица вводных'!$F$5)*'Таблица вводных'!$G$5)</f>
        <v>0.82499999999999996</v>
      </c>
      <c r="F1958" s="42">
        <f>('Исходник сравнение Дубай'!$F1850/2+'Таблица вводных'!$F$6)-(('Исходник сравнение Дубай'!$F1850/2+'Таблица вводных'!$F$6)*'Таблица вводных'!$G$6)</f>
        <v>21.6</v>
      </c>
      <c r="G1958" s="42">
        <f>('Исходник сравнение Дубай'!$G1850/2)-(('Исходник сравнение Дубай'!$G1850/2)*'Таблица вводных'!$G$7)</f>
        <v>0</v>
      </c>
      <c r="H1958" s="43">
        <f>'Исходник сравнение Дубай'!$H1850/2</f>
        <v>0</v>
      </c>
      <c r="I1958" s="42">
        <f>'Исходник сравнение Дубай'!$I1850/2-(('Исходник сравнение Дубай'!$I1850/2)*'Таблица вводных'!$G$9)</f>
        <v>0</v>
      </c>
      <c r="J1958" s="13"/>
    </row>
    <row r="1959" spans="1:10" ht="13.2" customHeight="1">
      <c r="A1959" s="140"/>
      <c r="B1959" s="5"/>
      <c r="C1959" s="42">
        <f>('Исходник сравнение Дубай'!$C1851/2)-(('Исходник сравнение Дубай'!$C1851/2)*'Таблица вводных'!$G$3)</f>
        <v>0</v>
      </c>
      <c r="D1959" s="42">
        <f>('Исходник сравнение Дубай'!$D1851/2+'Таблица вводных'!$F$4)-('Исходник сравнение Дубай'!$D1851/2*'Таблица вводных'!$G$4)</f>
        <v>7</v>
      </c>
      <c r="E1959" s="42">
        <f>('Исходник сравнение Дубай'!$E1851/2)-(('Исходник сравнение Дубай'!$E1851/2-'Таблица вводных'!$F$5)*'Таблица вводных'!$G$5)</f>
        <v>0.82499999999999996</v>
      </c>
      <c r="F1959" s="42">
        <f>('Исходник сравнение Дубай'!$F1851/2+'Таблица вводных'!$F$6)-(('Исходник сравнение Дубай'!$F1851/2+'Таблица вводных'!$F$6)*'Таблица вводных'!$G$6)</f>
        <v>21.6</v>
      </c>
      <c r="G1959" s="42">
        <f>('Исходник сравнение Дубай'!$G1851/2)-(('Исходник сравнение Дубай'!$G1851/2)*'Таблица вводных'!$G$7)</f>
        <v>0</v>
      </c>
      <c r="H1959" s="43">
        <f>'Исходник сравнение Дубай'!$H1851/2</f>
        <v>0</v>
      </c>
      <c r="I1959" s="42">
        <f>'Исходник сравнение Дубай'!$I1851/2-(('Исходник сравнение Дубай'!$I1851/2)*'Таблица вводных'!$G$9)</f>
        <v>0</v>
      </c>
      <c r="J1959" s="13"/>
    </row>
    <row r="1960" spans="1:10" ht="13.2" customHeight="1">
      <c r="A1960" s="140"/>
      <c r="B1960" s="5"/>
      <c r="C1960" s="42">
        <f>('Исходник сравнение Дубай'!$C1852/2)-(('Исходник сравнение Дубай'!$C1852/2)*'Таблица вводных'!$G$3)</f>
        <v>0</v>
      </c>
      <c r="D1960" s="42">
        <f>('Исходник сравнение Дубай'!$D1852/2+'Таблица вводных'!$F$4)-('Исходник сравнение Дубай'!$D1852/2*'Таблица вводных'!$G$4)</f>
        <v>7</v>
      </c>
      <c r="E1960" s="42">
        <f>('Исходник сравнение Дубай'!$E1852/2)-(('Исходник сравнение Дубай'!$E1852/2-'Таблица вводных'!$F$5)*'Таблица вводных'!$G$5)</f>
        <v>0.82499999999999996</v>
      </c>
      <c r="F1960" s="42">
        <f>('Исходник сравнение Дубай'!$F1852/2+'Таблица вводных'!$F$6)-(('Исходник сравнение Дубай'!$F1852/2+'Таблица вводных'!$F$6)*'Таблица вводных'!$G$6)</f>
        <v>21.6</v>
      </c>
      <c r="G1960" s="42">
        <f>('Исходник сравнение Дубай'!$G1852/2)-(('Исходник сравнение Дубай'!$G1852/2)*'Таблица вводных'!$G$7)</f>
        <v>0</v>
      </c>
      <c r="H1960" s="43">
        <f>'Исходник сравнение Дубай'!$H1852/2</f>
        <v>0</v>
      </c>
      <c r="I1960" s="42">
        <f>'Исходник сравнение Дубай'!$I1852/2-(('Исходник сравнение Дубай'!$I1852/2)*'Таблица вводных'!$G$9)</f>
        <v>0</v>
      </c>
      <c r="J1960" s="13"/>
    </row>
    <row r="1961" spans="1:10" ht="13.2" customHeight="1">
      <c r="A1961" s="140"/>
      <c r="B1961" s="5"/>
      <c r="C1961" s="42">
        <f>('Исходник сравнение Дубай'!$C1853/2)-(('Исходник сравнение Дубай'!$C1853/2)*'Таблица вводных'!$G$3)</f>
        <v>0</v>
      </c>
      <c r="D1961" s="42">
        <f>('Исходник сравнение Дубай'!$D1853/2+'Таблица вводных'!$F$4)-('Исходник сравнение Дубай'!$D1853/2*'Таблица вводных'!$G$4)</f>
        <v>7</v>
      </c>
      <c r="E1961" s="42">
        <f>('Исходник сравнение Дубай'!$E1853/2)-(('Исходник сравнение Дубай'!$E1853/2-'Таблица вводных'!$F$5)*'Таблица вводных'!$G$5)</f>
        <v>0.82499999999999996</v>
      </c>
      <c r="F1961" s="42">
        <f>('Исходник сравнение Дубай'!$F1853/2+'Таблица вводных'!$F$6)-(('Исходник сравнение Дубай'!$F1853/2+'Таблица вводных'!$F$6)*'Таблица вводных'!$G$6)</f>
        <v>21.6</v>
      </c>
      <c r="G1961" s="42">
        <f>('Исходник сравнение Дубай'!$G1853/2)-(('Исходник сравнение Дубай'!$G1853/2)*'Таблица вводных'!$G$7)</f>
        <v>0</v>
      </c>
      <c r="H1961" s="43">
        <f>'Исходник сравнение Дубай'!$H1853/2</f>
        <v>0</v>
      </c>
      <c r="I1961" s="42">
        <f>'Исходник сравнение Дубай'!$I1853/2-(('Исходник сравнение Дубай'!$I1853/2)*'Таблица вводных'!$G$9)</f>
        <v>0</v>
      </c>
      <c r="J1961" s="13"/>
    </row>
    <row r="1962" spans="1:10" ht="13.2" customHeight="1">
      <c r="A1962" s="140"/>
      <c r="B1962" s="5"/>
      <c r="C1962" s="42">
        <f>('Исходник сравнение Дубай'!$C1854/2)-(('Исходник сравнение Дубай'!$C1854/2)*'Таблица вводных'!$G$3)</f>
        <v>0</v>
      </c>
      <c r="D1962" s="42">
        <f>('Исходник сравнение Дубай'!$D1854/2+'Таблица вводных'!$F$4)-('Исходник сравнение Дубай'!$D1854/2*'Таблица вводных'!$G$4)</f>
        <v>7</v>
      </c>
      <c r="E1962" s="42">
        <f>('Исходник сравнение Дубай'!$E1854/2)-(('Исходник сравнение Дубай'!$E1854/2-'Таблица вводных'!$F$5)*'Таблица вводных'!$G$5)</f>
        <v>0.82499999999999996</v>
      </c>
      <c r="F1962" s="42">
        <f>('Исходник сравнение Дубай'!$F1854/2+'Таблица вводных'!$F$6)-(('Исходник сравнение Дубай'!$F1854/2+'Таблица вводных'!$F$6)*'Таблица вводных'!$G$6)</f>
        <v>21.6</v>
      </c>
      <c r="G1962" s="42">
        <f>('Исходник сравнение Дубай'!$G1854/2)-(('Исходник сравнение Дубай'!$G1854/2)*'Таблица вводных'!$G$7)</f>
        <v>0</v>
      </c>
      <c r="H1962" s="43">
        <f>'Исходник сравнение Дубай'!$H1854/2</f>
        <v>0</v>
      </c>
      <c r="I1962" s="42">
        <f>'Исходник сравнение Дубай'!$I1854/2-(('Исходник сравнение Дубай'!$I1854/2)*'Таблица вводных'!$G$9)</f>
        <v>0</v>
      </c>
      <c r="J1962" s="13"/>
    </row>
    <row r="1963" spans="1:10" ht="13.2" customHeight="1">
      <c r="A1963" s="141"/>
      <c r="B1963" s="18"/>
      <c r="C1963" s="44">
        <f>('Исходник сравнение Дубай'!$C1855/2)-(('Исходник сравнение Дубай'!$C1855/2)*'Таблица вводных'!$G$3)</f>
        <v>0</v>
      </c>
      <c r="D1963" s="44">
        <f>('Исходник сравнение Дубай'!$D1855/2+'Таблица вводных'!$F$4)-('Исходник сравнение Дубай'!$D1855/2*'Таблица вводных'!$G$4)</f>
        <v>7</v>
      </c>
      <c r="E1963" s="44">
        <f>('Исходник сравнение Дубай'!$E1855/2)-(('Исходник сравнение Дубай'!$E1855/2-'Таблица вводных'!$F$5)*'Таблица вводных'!$G$5)</f>
        <v>0.82499999999999996</v>
      </c>
      <c r="F1963" s="44">
        <f>('Исходник сравнение Дубай'!$F1855/2+'Таблица вводных'!$F$6)-(('Исходник сравнение Дубай'!$F1855/2+'Таблица вводных'!$F$6)*'Таблица вводных'!$G$6)</f>
        <v>21.6</v>
      </c>
      <c r="G1963" s="44">
        <f>('Исходник сравнение Дубай'!$G1855/2)-(('Исходник сравнение Дубай'!$G1855/2)*'Таблица вводных'!$G$7)</f>
        <v>0</v>
      </c>
      <c r="H1963" s="45">
        <f>'Исходник сравнение Дубай'!$H1855/2</f>
        <v>0</v>
      </c>
      <c r="I1963" s="44">
        <f>'Исходник сравнение Дубай'!$I1855/2-(('Исходник сравнение Дубай'!$I1855/2)*'Таблица вводных'!$G$9)</f>
        <v>0</v>
      </c>
      <c r="J1963" s="22"/>
    </row>
    <row r="1964" spans="1:10" ht="13.2" customHeight="1">
      <c r="A1964" s="144" t="s">
        <v>327</v>
      </c>
      <c r="B1964" s="5">
        <v>45423</v>
      </c>
      <c r="C1964" s="40" t="e">
        <f>('Исходник сравнение Дубай'!#REF!/2)-(('Исходник сравнение Дубай'!#REF!/2)*'Таблица вводных'!$G$3)</f>
        <v>#REF!</v>
      </c>
      <c r="D1964" s="40" t="e">
        <f>('Исходник сравнение Дубай'!#REF!/2+'Таблица вводных'!$F$4)-('Исходник сравнение Дубай'!#REF!/2*'Таблица вводных'!$G$4)</f>
        <v>#REF!</v>
      </c>
      <c r="E1964" s="40" t="e">
        <f>('Исходник сравнение Дубай'!#REF!/2)-(('Исходник сравнение Дубай'!#REF!/2-'Таблица вводных'!$F$5)*'Таблица вводных'!$G$5)</f>
        <v>#REF!</v>
      </c>
      <c r="F1964" s="4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64" s="40" t="e">
        <f>('Исходник сравнение Дубай'!#REF!/2)-(('Исходник сравнение Дубай'!#REF!/2)*'Таблица вводных'!$G$7)</f>
        <v>#REF!</v>
      </c>
      <c r="H1964" s="41" t="e">
        <f>'Исходник сравнение Дубай'!#REF!/2</f>
        <v>#REF!</v>
      </c>
      <c r="I1964" s="40" t="e">
        <f>'Исходник сравнение Дубай'!#REF!/2-(('Исходник сравнение Дубай'!#REF!/2)*'Таблица вводных'!$G$9)</f>
        <v>#REF!</v>
      </c>
      <c r="J1964" s="10" t="s">
        <v>172</v>
      </c>
    </row>
    <row r="1965" spans="1:10" ht="13.2" customHeight="1">
      <c r="A1965" s="140"/>
      <c r="B1965" s="5">
        <v>45426</v>
      </c>
      <c r="C1965" s="42" t="e">
        <f>('Исходник сравнение Дубай'!#REF!/2)-(('Исходник сравнение Дубай'!#REF!/2)*'Таблица вводных'!$G$3)</f>
        <v>#REF!</v>
      </c>
      <c r="D1965" s="42" t="e">
        <f>('Исходник сравнение Дубай'!#REF!/2+'Таблица вводных'!$F$4)-('Исходник сравнение Дубай'!#REF!/2*'Таблица вводных'!$G$4)</f>
        <v>#REF!</v>
      </c>
      <c r="E1965" s="42" t="e">
        <f>('Исходник сравнение Дубай'!#REF!/2)-(('Исходник сравнение Дубай'!#REF!/2-'Таблица вводных'!$F$5)*'Таблица вводных'!$G$5)</f>
        <v>#REF!</v>
      </c>
      <c r="F1965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65" s="42" t="e">
        <f>('Исходник сравнение Дубай'!#REF!/2)-(('Исходник сравнение Дубай'!#REF!/2)*'Таблица вводных'!$G$7)</f>
        <v>#REF!</v>
      </c>
      <c r="H1965" s="43" t="e">
        <f>'Исходник сравнение Дубай'!#REF!/2</f>
        <v>#REF!</v>
      </c>
      <c r="I1965" s="42" t="e">
        <f>'Исходник сравнение Дубай'!#REF!/2-(('Исходник сравнение Дубай'!#REF!/2)*'Таблица вводных'!$G$9)</f>
        <v>#REF!</v>
      </c>
      <c r="J1965" s="13"/>
    </row>
    <row r="1966" spans="1:10" ht="13.2" customHeight="1">
      <c r="A1966" s="140"/>
      <c r="B1966" s="5">
        <v>45430</v>
      </c>
      <c r="C1966" s="42" t="e">
        <f>('Исходник сравнение Дубай'!#REF!/2)-(('Исходник сравнение Дубай'!#REF!/2)*'Таблица вводных'!$G$3)</f>
        <v>#REF!</v>
      </c>
      <c r="D1966" s="42" t="e">
        <f>('Исходник сравнение Дубай'!#REF!/2+'Таблица вводных'!$F$4)-('Исходник сравнение Дубай'!#REF!/2*'Таблица вводных'!$G$4)</f>
        <v>#REF!</v>
      </c>
      <c r="E1966" s="42" t="e">
        <f>('Исходник сравнение Дубай'!#REF!/2)-(('Исходник сравнение Дубай'!#REF!/2-'Таблица вводных'!$F$5)*'Таблица вводных'!$G$5)</f>
        <v>#REF!</v>
      </c>
      <c r="F1966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66" s="42" t="e">
        <f>('Исходник сравнение Дубай'!#REF!/2)-(('Исходник сравнение Дубай'!#REF!/2)*'Таблица вводных'!$G$7)</f>
        <v>#REF!</v>
      </c>
      <c r="H1966" s="43" t="e">
        <f>'Исходник сравнение Дубай'!#REF!/2</f>
        <v>#REF!</v>
      </c>
      <c r="I1966" s="42" t="e">
        <f>'Исходник сравнение Дубай'!#REF!/2-(('Исходник сравнение Дубай'!#REF!/2)*'Таблица вводных'!$G$9)</f>
        <v>#REF!</v>
      </c>
      <c r="J1966" s="13"/>
    </row>
    <row r="1967" spans="1:10" ht="13.2" customHeight="1">
      <c r="A1967" s="140"/>
      <c r="B1967" s="5">
        <v>45433</v>
      </c>
      <c r="C1967" s="42" t="e">
        <f>('Исходник сравнение Дубай'!#REF!/2)-(('Исходник сравнение Дубай'!#REF!/2)*'Таблица вводных'!$G$3)</f>
        <v>#REF!</v>
      </c>
      <c r="D1967" s="42" t="e">
        <f>('Исходник сравнение Дубай'!#REF!/2+'Таблица вводных'!$F$4)-('Исходник сравнение Дубай'!#REF!/2*'Таблица вводных'!$G$4)</f>
        <v>#REF!</v>
      </c>
      <c r="E1967" s="42" t="e">
        <f>('Исходник сравнение Дубай'!#REF!/2)-(('Исходник сравнение Дубай'!#REF!/2-'Таблица вводных'!$F$5)*'Таблица вводных'!$G$5)</f>
        <v>#REF!</v>
      </c>
      <c r="F1967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67" s="42" t="e">
        <f>('Исходник сравнение Дубай'!#REF!/2)-(('Исходник сравнение Дубай'!#REF!/2)*'Таблица вводных'!$G$7)</f>
        <v>#REF!</v>
      </c>
      <c r="H1967" s="43" t="e">
        <f>'Исходник сравнение Дубай'!#REF!/2</f>
        <v>#REF!</v>
      </c>
      <c r="I1967" s="42" t="e">
        <f>'Исходник сравнение Дубай'!#REF!/2-(('Исходник сравнение Дубай'!#REF!/2)*'Таблица вводных'!$G$9)</f>
        <v>#REF!</v>
      </c>
      <c r="J1967" s="13"/>
    </row>
    <row r="1968" spans="1:10" ht="13.2" customHeight="1">
      <c r="A1968" s="140"/>
      <c r="B1968" s="5">
        <v>45437</v>
      </c>
      <c r="C1968" s="42" t="e">
        <f>('Исходник сравнение Дубай'!#REF!/2)-(('Исходник сравнение Дубай'!#REF!/2)*'Таблица вводных'!$G$3)</f>
        <v>#REF!</v>
      </c>
      <c r="D1968" s="42" t="e">
        <f>('Исходник сравнение Дубай'!#REF!/2+'Таблица вводных'!$F$4)-('Исходник сравнение Дубай'!#REF!/2*'Таблица вводных'!$G$4)</f>
        <v>#REF!</v>
      </c>
      <c r="E1968" s="42" t="e">
        <f>('Исходник сравнение Дубай'!#REF!/2)-(('Исходник сравнение Дубай'!#REF!/2-'Таблица вводных'!$F$5)*'Таблица вводных'!$G$5)</f>
        <v>#REF!</v>
      </c>
      <c r="F1968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68" s="42" t="e">
        <f>('Исходник сравнение Дубай'!#REF!/2)-(('Исходник сравнение Дубай'!#REF!/2)*'Таблица вводных'!$G$7)</f>
        <v>#REF!</v>
      </c>
      <c r="H1968" s="43" t="e">
        <f>'Исходник сравнение Дубай'!#REF!/2</f>
        <v>#REF!</v>
      </c>
      <c r="I1968" s="42" t="e">
        <f>'Исходник сравнение Дубай'!#REF!/2-(('Исходник сравнение Дубай'!#REF!/2)*'Таблица вводных'!$G$9)</f>
        <v>#REF!</v>
      </c>
      <c r="J1968" s="13"/>
    </row>
    <row r="1969" spans="1:10" ht="13.2" customHeight="1">
      <c r="A1969" s="140"/>
      <c r="B1969" s="5">
        <v>45440</v>
      </c>
      <c r="C1969" s="42" t="e">
        <f>('Исходник сравнение Дубай'!#REF!/2)-(('Исходник сравнение Дубай'!#REF!/2)*'Таблица вводных'!$G$3)</f>
        <v>#REF!</v>
      </c>
      <c r="D1969" s="42" t="e">
        <f>('Исходник сравнение Дубай'!#REF!/2+'Таблица вводных'!$F$4)-('Исходник сравнение Дубай'!#REF!/2*'Таблица вводных'!$G$4)</f>
        <v>#REF!</v>
      </c>
      <c r="E1969" s="42" t="e">
        <f>('Исходник сравнение Дубай'!#REF!/2)-(('Исходник сравнение Дубай'!#REF!/2-'Таблица вводных'!$F$5)*'Таблица вводных'!$G$5)</f>
        <v>#REF!</v>
      </c>
      <c r="F1969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69" s="42" t="e">
        <f>('Исходник сравнение Дубай'!#REF!/2)-(('Исходник сравнение Дубай'!#REF!/2)*'Таблица вводных'!$G$7)</f>
        <v>#REF!</v>
      </c>
      <c r="H1969" s="43" t="e">
        <f>'Исходник сравнение Дубай'!#REF!/2</f>
        <v>#REF!</v>
      </c>
      <c r="I1969" s="42" t="e">
        <f>'Исходник сравнение Дубай'!#REF!/2-(('Исходник сравнение Дубай'!#REF!/2)*'Таблица вводных'!$G$9)</f>
        <v>#REF!</v>
      </c>
      <c r="J1969" s="13"/>
    </row>
    <row r="1970" spans="1:10" ht="13.2" customHeight="1">
      <c r="A1970" s="140"/>
      <c r="B1970" s="5">
        <v>45444</v>
      </c>
      <c r="C1970" s="42" t="e">
        <f>('Исходник сравнение Дубай'!#REF!/2)-(('Исходник сравнение Дубай'!#REF!/2)*'Таблица вводных'!$G$3)</f>
        <v>#REF!</v>
      </c>
      <c r="D1970" s="42" t="e">
        <f>('Исходник сравнение Дубай'!#REF!/2+'Таблица вводных'!$F$4)-('Исходник сравнение Дубай'!#REF!/2*'Таблица вводных'!$G$4)</f>
        <v>#REF!</v>
      </c>
      <c r="E1970" s="42" t="e">
        <f>('Исходник сравнение Дубай'!#REF!/2)-(('Исходник сравнение Дубай'!#REF!/2-'Таблица вводных'!$F$5)*'Таблица вводных'!$G$5)</f>
        <v>#REF!</v>
      </c>
      <c r="F1970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70" s="42" t="e">
        <f>('Исходник сравнение Дубай'!#REF!/2)-(('Исходник сравнение Дубай'!#REF!/2)*'Таблица вводных'!$G$7)</f>
        <v>#REF!</v>
      </c>
      <c r="H1970" s="43" t="e">
        <f>'Исходник сравнение Дубай'!#REF!/2</f>
        <v>#REF!</v>
      </c>
      <c r="I1970" s="42" t="e">
        <f>'Исходник сравнение Дубай'!#REF!/2-(('Исходник сравнение Дубай'!#REF!/2)*'Таблица вводных'!$G$9)</f>
        <v>#REF!</v>
      </c>
      <c r="J1970" s="13"/>
    </row>
    <row r="1971" spans="1:10" ht="13.2" customHeight="1">
      <c r="A1971" s="140"/>
      <c r="B1971" s="5">
        <v>45447</v>
      </c>
      <c r="C1971" s="42" t="e">
        <f>('Исходник сравнение Дубай'!#REF!/2)-(('Исходник сравнение Дубай'!#REF!/2)*'Таблица вводных'!$G$3)</f>
        <v>#REF!</v>
      </c>
      <c r="D1971" s="42" t="e">
        <f>('Исходник сравнение Дубай'!#REF!/2+'Таблица вводных'!$F$4)-('Исходник сравнение Дубай'!#REF!/2*'Таблица вводных'!$G$4)</f>
        <v>#REF!</v>
      </c>
      <c r="E1971" s="42" t="e">
        <f>('Исходник сравнение Дубай'!#REF!/2)-(('Исходник сравнение Дубай'!#REF!/2-'Таблица вводных'!$F$5)*'Таблица вводных'!$G$5)</f>
        <v>#REF!</v>
      </c>
      <c r="F1971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71" s="42" t="e">
        <f>('Исходник сравнение Дубай'!#REF!/2)-(('Исходник сравнение Дубай'!#REF!/2)*'Таблица вводных'!$G$7)</f>
        <v>#REF!</v>
      </c>
      <c r="H1971" s="43" t="e">
        <f>'Исходник сравнение Дубай'!#REF!/2</f>
        <v>#REF!</v>
      </c>
      <c r="I1971" s="42" t="e">
        <f>'Исходник сравнение Дубай'!#REF!/2-(('Исходник сравнение Дубай'!#REF!/2)*'Таблица вводных'!$G$9)</f>
        <v>#REF!</v>
      </c>
      <c r="J1971" s="13"/>
    </row>
    <row r="1972" spans="1:10" ht="13.2" customHeight="1">
      <c r="A1972" s="140"/>
      <c r="B1972" s="5">
        <v>45451</v>
      </c>
      <c r="C1972" s="42" t="e">
        <f>('Исходник сравнение Дубай'!#REF!/2)-(('Исходник сравнение Дубай'!#REF!/2)*'Таблица вводных'!$G$3)</f>
        <v>#REF!</v>
      </c>
      <c r="D1972" s="42" t="e">
        <f>('Исходник сравнение Дубай'!#REF!/2+'Таблица вводных'!$F$4)-('Исходник сравнение Дубай'!#REF!/2*'Таблица вводных'!$G$4)</f>
        <v>#REF!</v>
      </c>
      <c r="E1972" s="42" t="e">
        <f>('Исходник сравнение Дубай'!#REF!/2)-(('Исходник сравнение Дубай'!#REF!/2-'Таблица вводных'!$F$5)*'Таблица вводных'!$G$5)</f>
        <v>#REF!</v>
      </c>
      <c r="F1972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72" s="42" t="e">
        <f>('Исходник сравнение Дубай'!#REF!/2)-(('Исходник сравнение Дубай'!#REF!/2)*'Таблица вводных'!$G$7)</f>
        <v>#REF!</v>
      </c>
      <c r="H1972" s="43" t="e">
        <f>'Исходник сравнение Дубай'!#REF!/2</f>
        <v>#REF!</v>
      </c>
      <c r="I1972" s="42" t="e">
        <f>'Исходник сравнение Дубай'!#REF!/2-(('Исходник сравнение Дубай'!#REF!/2)*'Таблица вводных'!$G$9)</f>
        <v>#REF!</v>
      </c>
      <c r="J1972" s="13"/>
    </row>
    <row r="1973" spans="1:10" ht="13.2" customHeight="1">
      <c r="A1973" s="140"/>
      <c r="B1973" s="5">
        <v>45454</v>
      </c>
      <c r="C1973" s="42" t="e">
        <f>('Исходник сравнение Дубай'!#REF!/2)-(('Исходник сравнение Дубай'!#REF!/2)*'Таблица вводных'!$G$3)</f>
        <v>#REF!</v>
      </c>
      <c r="D1973" s="42" t="e">
        <f>('Исходник сравнение Дубай'!#REF!/2+'Таблица вводных'!$F$4)-('Исходник сравнение Дубай'!#REF!/2*'Таблица вводных'!$G$4)</f>
        <v>#REF!</v>
      </c>
      <c r="E1973" s="42" t="e">
        <f>('Исходник сравнение Дубай'!#REF!/2)-(('Исходник сравнение Дубай'!#REF!/2-'Таблица вводных'!$F$5)*'Таблица вводных'!$G$5)</f>
        <v>#REF!</v>
      </c>
      <c r="F1973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73" s="42" t="e">
        <f>('Исходник сравнение Дубай'!#REF!/2)-(('Исходник сравнение Дубай'!#REF!/2)*'Таблица вводных'!$G$7)</f>
        <v>#REF!</v>
      </c>
      <c r="H1973" s="43" t="e">
        <f>'Исходник сравнение Дубай'!#REF!/2</f>
        <v>#REF!</v>
      </c>
      <c r="I1973" s="42" t="e">
        <f>'Исходник сравнение Дубай'!#REF!/2-(('Исходник сравнение Дубай'!#REF!/2)*'Таблица вводных'!$G$9)</f>
        <v>#REF!</v>
      </c>
      <c r="J1973" s="13"/>
    </row>
    <row r="1974" spans="1:10" ht="13.2" customHeight="1">
      <c r="A1974" s="140"/>
      <c r="B1974" s="5"/>
      <c r="C1974" s="42" t="e">
        <f>('Исходник сравнение Дубай'!#REF!/2)-(('Исходник сравнение Дубай'!#REF!/2)*'Таблица вводных'!$G$3)</f>
        <v>#REF!</v>
      </c>
      <c r="D1974" s="42" t="e">
        <f>('Исходник сравнение Дубай'!#REF!/2+'Таблица вводных'!$F$4)-('Исходник сравнение Дубай'!#REF!/2*'Таблица вводных'!$G$4)</f>
        <v>#REF!</v>
      </c>
      <c r="E1974" s="42" t="e">
        <f>('Исходник сравнение Дубай'!#REF!/2)-(('Исходник сравнение Дубай'!#REF!/2-'Таблица вводных'!$F$5)*'Таблица вводных'!$G$5)</f>
        <v>#REF!</v>
      </c>
      <c r="F1974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74" s="42" t="e">
        <f>('Исходник сравнение Дубай'!#REF!/2)-(('Исходник сравнение Дубай'!#REF!/2)*'Таблица вводных'!$G$7)</f>
        <v>#REF!</v>
      </c>
      <c r="H1974" s="43" t="e">
        <f>'Исходник сравнение Дубай'!#REF!/2</f>
        <v>#REF!</v>
      </c>
      <c r="I1974" s="42" t="e">
        <f>'Исходник сравнение Дубай'!#REF!/2-(('Исходник сравнение Дубай'!#REF!/2)*'Таблица вводных'!$G$9)</f>
        <v>#REF!</v>
      </c>
      <c r="J1974" s="13"/>
    </row>
    <row r="1975" spans="1:10" ht="13.2" customHeight="1">
      <c r="A1975" s="140"/>
      <c r="B1975" s="5"/>
      <c r="C1975" s="42" t="e">
        <f>('Исходник сравнение Дубай'!#REF!/2)-(('Исходник сравнение Дубай'!#REF!/2)*'Таблица вводных'!$G$3)</f>
        <v>#REF!</v>
      </c>
      <c r="D1975" s="42" t="e">
        <f>('Исходник сравнение Дубай'!#REF!/2+'Таблица вводных'!$F$4)-('Исходник сравнение Дубай'!#REF!/2*'Таблица вводных'!$G$4)</f>
        <v>#REF!</v>
      </c>
      <c r="E1975" s="42" t="e">
        <f>('Исходник сравнение Дубай'!#REF!/2)-(('Исходник сравнение Дубай'!#REF!/2-'Таблица вводных'!$F$5)*'Таблица вводных'!$G$5)</f>
        <v>#REF!</v>
      </c>
      <c r="F1975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75" s="42" t="e">
        <f>('Исходник сравнение Дубай'!#REF!/2)-(('Исходник сравнение Дубай'!#REF!/2)*'Таблица вводных'!$G$7)</f>
        <v>#REF!</v>
      </c>
      <c r="H1975" s="43" t="e">
        <f>'Исходник сравнение Дубай'!#REF!/2</f>
        <v>#REF!</v>
      </c>
      <c r="I1975" s="42" t="e">
        <f>'Исходник сравнение Дубай'!#REF!/2-(('Исходник сравнение Дубай'!#REF!/2)*'Таблица вводных'!$G$9)</f>
        <v>#REF!</v>
      </c>
      <c r="J1975" s="13"/>
    </row>
    <row r="1976" spans="1:10" ht="13.2" customHeight="1">
      <c r="A1976" s="140"/>
      <c r="B1976" s="5"/>
      <c r="C1976" s="42" t="e">
        <f>('Исходник сравнение Дубай'!#REF!/2)-(('Исходник сравнение Дубай'!#REF!/2)*'Таблица вводных'!$G$3)</f>
        <v>#REF!</v>
      </c>
      <c r="D1976" s="42" t="e">
        <f>('Исходник сравнение Дубай'!#REF!/2+'Таблица вводных'!$F$4)-('Исходник сравнение Дубай'!#REF!/2*'Таблица вводных'!$G$4)</f>
        <v>#REF!</v>
      </c>
      <c r="E1976" s="42" t="e">
        <f>('Исходник сравнение Дубай'!#REF!/2)-(('Исходник сравнение Дубай'!#REF!/2-'Таблица вводных'!$F$5)*'Таблица вводных'!$G$5)</f>
        <v>#REF!</v>
      </c>
      <c r="F1976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76" s="42" t="e">
        <f>('Исходник сравнение Дубай'!#REF!/2)-(('Исходник сравнение Дубай'!#REF!/2)*'Таблица вводных'!$G$7)</f>
        <v>#REF!</v>
      </c>
      <c r="H1976" s="43" t="e">
        <f>'Исходник сравнение Дубай'!#REF!/2</f>
        <v>#REF!</v>
      </c>
      <c r="I1976" s="42" t="e">
        <f>'Исходник сравнение Дубай'!#REF!/2-(('Исходник сравнение Дубай'!#REF!/2)*'Таблица вводных'!$G$9)</f>
        <v>#REF!</v>
      </c>
      <c r="J1976" s="13"/>
    </row>
    <row r="1977" spans="1:10" ht="13.2" customHeight="1">
      <c r="A1977" s="140"/>
      <c r="B1977" s="5"/>
      <c r="C1977" s="42" t="e">
        <f>('Исходник сравнение Дубай'!#REF!/2)-(('Исходник сравнение Дубай'!#REF!/2)*'Таблица вводных'!$G$3)</f>
        <v>#REF!</v>
      </c>
      <c r="D1977" s="42" t="e">
        <f>('Исходник сравнение Дубай'!#REF!/2+'Таблица вводных'!$F$4)-('Исходник сравнение Дубай'!#REF!/2*'Таблица вводных'!$G$4)</f>
        <v>#REF!</v>
      </c>
      <c r="E1977" s="42" t="e">
        <f>('Исходник сравнение Дубай'!#REF!/2)-(('Исходник сравнение Дубай'!#REF!/2-'Таблица вводных'!$F$5)*'Таблица вводных'!$G$5)</f>
        <v>#REF!</v>
      </c>
      <c r="F1977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77" s="42" t="e">
        <f>('Исходник сравнение Дубай'!#REF!/2)-(('Исходник сравнение Дубай'!#REF!/2)*'Таблица вводных'!$G$7)</f>
        <v>#REF!</v>
      </c>
      <c r="H1977" s="43" t="e">
        <f>'Исходник сравнение Дубай'!#REF!/2</f>
        <v>#REF!</v>
      </c>
      <c r="I1977" s="42" t="e">
        <f>'Исходник сравнение Дубай'!#REF!/2-(('Исходник сравнение Дубай'!#REF!/2)*'Таблица вводных'!$G$9)</f>
        <v>#REF!</v>
      </c>
      <c r="J1977" s="13"/>
    </row>
    <row r="1978" spans="1:10" ht="13.2" customHeight="1">
      <c r="A1978" s="140"/>
      <c r="B1978" s="5"/>
      <c r="C1978" s="42" t="e">
        <f>('Исходник сравнение Дубай'!#REF!/2)-(('Исходник сравнение Дубай'!#REF!/2)*'Таблица вводных'!$G$3)</f>
        <v>#REF!</v>
      </c>
      <c r="D1978" s="42" t="e">
        <f>('Исходник сравнение Дубай'!#REF!/2+'Таблица вводных'!$F$4)-('Исходник сравнение Дубай'!#REF!/2*'Таблица вводных'!$G$4)</f>
        <v>#REF!</v>
      </c>
      <c r="E1978" s="42" t="e">
        <f>('Исходник сравнение Дубай'!#REF!/2)-(('Исходник сравнение Дубай'!#REF!/2-'Таблица вводных'!$F$5)*'Таблица вводных'!$G$5)</f>
        <v>#REF!</v>
      </c>
      <c r="F1978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78" s="42" t="e">
        <f>('Исходник сравнение Дубай'!#REF!/2)-(('Исходник сравнение Дубай'!#REF!/2)*'Таблица вводных'!$G$7)</f>
        <v>#REF!</v>
      </c>
      <c r="H1978" s="43" t="e">
        <f>'Исходник сравнение Дубай'!#REF!/2</f>
        <v>#REF!</v>
      </c>
      <c r="I1978" s="42" t="e">
        <f>'Исходник сравнение Дубай'!#REF!/2-(('Исходник сравнение Дубай'!#REF!/2)*'Таблица вводных'!$G$9)</f>
        <v>#REF!</v>
      </c>
      <c r="J1978" s="13"/>
    </row>
    <row r="1979" spans="1:10" ht="13.2" customHeight="1">
      <c r="A1979" s="140"/>
      <c r="B1979" s="5"/>
      <c r="C1979" s="42" t="e">
        <f>('Исходник сравнение Дубай'!#REF!/2)-(('Исходник сравнение Дубай'!#REF!/2)*'Таблица вводных'!$G$3)</f>
        <v>#REF!</v>
      </c>
      <c r="D1979" s="42" t="e">
        <f>('Исходник сравнение Дубай'!#REF!/2+'Таблица вводных'!$F$4)-('Исходник сравнение Дубай'!#REF!/2*'Таблица вводных'!$G$4)</f>
        <v>#REF!</v>
      </c>
      <c r="E1979" s="42" t="e">
        <f>('Исходник сравнение Дубай'!#REF!/2)-(('Исходник сравнение Дубай'!#REF!/2-'Таблица вводных'!$F$5)*'Таблица вводных'!$G$5)</f>
        <v>#REF!</v>
      </c>
      <c r="F1979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79" s="42" t="e">
        <f>('Исходник сравнение Дубай'!#REF!/2)-(('Исходник сравнение Дубай'!#REF!/2)*'Таблица вводных'!$G$7)</f>
        <v>#REF!</v>
      </c>
      <c r="H1979" s="43" t="e">
        <f>'Исходник сравнение Дубай'!#REF!/2</f>
        <v>#REF!</v>
      </c>
      <c r="I1979" s="42" t="e">
        <f>'Исходник сравнение Дубай'!#REF!/2-(('Исходник сравнение Дубай'!#REF!/2)*'Таблица вводных'!$G$9)</f>
        <v>#REF!</v>
      </c>
      <c r="J1979" s="13"/>
    </row>
    <row r="1980" spans="1:10" ht="13.2" customHeight="1">
      <c r="A1980" s="140"/>
      <c r="B1980" s="5"/>
      <c r="C1980" s="42" t="e">
        <f>('Исходник сравнение Дубай'!#REF!/2)-(('Исходник сравнение Дубай'!#REF!/2)*'Таблица вводных'!$G$3)</f>
        <v>#REF!</v>
      </c>
      <c r="D1980" s="42" t="e">
        <f>('Исходник сравнение Дубай'!#REF!/2+'Таблица вводных'!$F$4)-('Исходник сравнение Дубай'!#REF!/2*'Таблица вводных'!$G$4)</f>
        <v>#REF!</v>
      </c>
      <c r="E1980" s="42" t="e">
        <f>('Исходник сравнение Дубай'!#REF!/2)-(('Исходник сравнение Дубай'!#REF!/2-'Таблица вводных'!$F$5)*'Таблица вводных'!$G$5)</f>
        <v>#REF!</v>
      </c>
      <c r="F1980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80" s="42" t="e">
        <f>('Исходник сравнение Дубай'!#REF!/2)-(('Исходник сравнение Дубай'!#REF!/2)*'Таблица вводных'!$G$7)</f>
        <v>#REF!</v>
      </c>
      <c r="H1980" s="43" t="e">
        <f>'Исходник сравнение Дубай'!#REF!/2</f>
        <v>#REF!</v>
      </c>
      <c r="I1980" s="42" t="e">
        <f>'Исходник сравнение Дубай'!#REF!/2-(('Исходник сравнение Дубай'!#REF!/2)*'Таблица вводных'!$G$9)</f>
        <v>#REF!</v>
      </c>
      <c r="J1980" s="13"/>
    </row>
    <row r="1981" spans="1:10" ht="13.2" customHeight="1">
      <c r="A1981" s="141"/>
      <c r="B1981" s="18"/>
      <c r="C1981" s="44" t="e">
        <f>('Исходник сравнение Дубай'!#REF!/2)-(('Исходник сравнение Дубай'!#REF!/2)*'Таблица вводных'!$G$3)</f>
        <v>#REF!</v>
      </c>
      <c r="D1981" s="44" t="e">
        <f>('Исходник сравнение Дубай'!#REF!/2+'Таблица вводных'!$F$4)-('Исходник сравнение Дубай'!#REF!/2*'Таблица вводных'!$G$4)</f>
        <v>#REF!</v>
      </c>
      <c r="E1981" s="44" t="e">
        <f>('Исходник сравнение Дубай'!#REF!/2)-(('Исходник сравнение Дубай'!#REF!/2-'Таблица вводных'!$F$5)*'Таблица вводных'!$G$5)</f>
        <v>#REF!</v>
      </c>
      <c r="F1981" s="44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81" s="44" t="e">
        <f>('Исходник сравнение Дубай'!#REF!/2)-(('Исходник сравнение Дубай'!#REF!/2)*'Таблица вводных'!$G$7)</f>
        <v>#REF!</v>
      </c>
      <c r="H1981" s="45" t="e">
        <f>'Исходник сравнение Дубай'!#REF!/2</f>
        <v>#REF!</v>
      </c>
      <c r="I1981" s="44" t="e">
        <f>'Исходник сравнение Дубай'!#REF!/2-(('Исходник сравнение Дубай'!#REF!/2)*'Таблица вводных'!$G$9)</f>
        <v>#REF!</v>
      </c>
      <c r="J1981" s="22"/>
    </row>
    <row r="1982" spans="1:10" ht="13.2" customHeight="1">
      <c r="A1982" s="144" t="s">
        <v>328</v>
      </c>
      <c r="B1982" s="5">
        <v>45423</v>
      </c>
      <c r="C1982" s="40" t="e">
        <f>('Исходник сравнение Дубай'!#REF!/2)-(('Исходник сравнение Дубай'!#REF!/2)*'Таблица вводных'!$G$3)</f>
        <v>#REF!</v>
      </c>
      <c r="D1982" s="40" t="e">
        <f>('Исходник сравнение Дубай'!#REF!/2+'Таблица вводных'!$F$4)-('Исходник сравнение Дубай'!#REF!/2*'Таблица вводных'!$G$4)</f>
        <v>#REF!</v>
      </c>
      <c r="E1982" s="40" t="e">
        <f>('Исходник сравнение Дубай'!#REF!/2)-(('Исходник сравнение Дубай'!#REF!/2-'Таблица вводных'!$F$5)*'Таблица вводных'!$G$5)</f>
        <v>#REF!</v>
      </c>
      <c r="F1982" s="4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82" s="40" t="e">
        <f>('Исходник сравнение Дубай'!#REF!/2)-(('Исходник сравнение Дубай'!#REF!/2)*'Таблица вводных'!$G$7)</f>
        <v>#REF!</v>
      </c>
      <c r="H1982" s="41" t="e">
        <f>'Исходник сравнение Дубай'!#REF!/2</f>
        <v>#REF!</v>
      </c>
      <c r="I1982" s="40" t="e">
        <f>'Исходник сравнение Дубай'!#REF!/2-(('Исходник сравнение Дубай'!#REF!/2)*'Таблица вводных'!$G$9)</f>
        <v>#REF!</v>
      </c>
      <c r="J1982" s="10" t="s">
        <v>172</v>
      </c>
    </row>
    <row r="1983" spans="1:10" ht="13.2" customHeight="1">
      <c r="A1983" s="140"/>
      <c r="B1983" s="5">
        <v>45426</v>
      </c>
      <c r="C1983" s="42" t="e">
        <f>('Исходник сравнение Дубай'!#REF!/2)-(('Исходник сравнение Дубай'!#REF!/2)*'Таблица вводных'!$G$3)</f>
        <v>#REF!</v>
      </c>
      <c r="D1983" s="42" t="e">
        <f>('Исходник сравнение Дубай'!#REF!/2+'Таблица вводных'!$F$4)-('Исходник сравнение Дубай'!#REF!/2*'Таблица вводных'!$G$4)</f>
        <v>#REF!</v>
      </c>
      <c r="E1983" s="42" t="e">
        <f>('Исходник сравнение Дубай'!#REF!/2)-(('Исходник сравнение Дубай'!#REF!/2-'Таблица вводных'!$F$5)*'Таблица вводных'!$G$5)</f>
        <v>#REF!</v>
      </c>
      <c r="F1983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83" s="42" t="e">
        <f>('Исходник сравнение Дубай'!#REF!/2)-(('Исходник сравнение Дубай'!#REF!/2)*'Таблица вводных'!$G$7)</f>
        <v>#REF!</v>
      </c>
      <c r="H1983" s="43" t="e">
        <f>'Исходник сравнение Дубай'!#REF!/2</f>
        <v>#REF!</v>
      </c>
      <c r="I1983" s="42" t="e">
        <f>'Исходник сравнение Дубай'!#REF!/2-(('Исходник сравнение Дубай'!#REF!/2)*'Таблица вводных'!$G$9)</f>
        <v>#REF!</v>
      </c>
      <c r="J1983" s="13"/>
    </row>
    <row r="1984" spans="1:10" ht="13.2" customHeight="1">
      <c r="A1984" s="140"/>
      <c r="B1984" s="5">
        <v>45430</v>
      </c>
      <c r="C1984" s="42" t="e">
        <f>('Исходник сравнение Дубай'!#REF!/2)-(('Исходник сравнение Дубай'!#REF!/2)*'Таблица вводных'!$G$3)</f>
        <v>#REF!</v>
      </c>
      <c r="D1984" s="42" t="e">
        <f>('Исходник сравнение Дубай'!#REF!/2+'Таблица вводных'!$F$4)-('Исходник сравнение Дубай'!#REF!/2*'Таблица вводных'!$G$4)</f>
        <v>#REF!</v>
      </c>
      <c r="E1984" s="42" t="e">
        <f>('Исходник сравнение Дубай'!#REF!/2)-(('Исходник сравнение Дубай'!#REF!/2-'Таблица вводных'!$F$5)*'Таблица вводных'!$G$5)</f>
        <v>#REF!</v>
      </c>
      <c r="F1984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84" s="42" t="e">
        <f>('Исходник сравнение Дубай'!#REF!/2)-(('Исходник сравнение Дубай'!#REF!/2)*'Таблица вводных'!$G$7)</f>
        <v>#REF!</v>
      </c>
      <c r="H1984" s="43" t="e">
        <f>'Исходник сравнение Дубай'!#REF!/2</f>
        <v>#REF!</v>
      </c>
      <c r="I1984" s="42" t="e">
        <f>'Исходник сравнение Дубай'!#REF!/2-(('Исходник сравнение Дубай'!#REF!/2)*'Таблица вводных'!$G$9)</f>
        <v>#REF!</v>
      </c>
      <c r="J1984" s="13"/>
    </row>
    <row r="1985" spans="1:10" ht="13.2" customHeight="1">
      <c r="A1985" s="140"/>
      <c r="B1985" s="5">
        <v>45433</v>
      </c>
      <c r="C1985" s="42" t="e">
        <f>('Исходник сравнение Дубай'!#REF!/2)-(('Исходник сравнение Дубай'!#REF!/2)*'Таблица вводных'!$G$3)</f>
        <v>#REF!</v>
      </c>
      <c r="D1985" s="42" t="e">
        <f>('Исходник сравнение Дубай'!#REF!/2+'Таблица вводных'!$F$4)-('Исходник сравнение Дубай'!#REF!/2*'Таблица вводных'!$G$4)</f>
        <v>#REF!</v>
      </c>
      <c r="E1985" s="42" t="e">
        <f>('Исходник сравнение Дубай'!#REF!/2)-(('Исходник сравнение Дубай'!#REF!/2-'Таблица вводных'!$F$5)*'Таблица вводных'!$G$5)</f>
        <v>#REF!</v>
      </c>
      <c r="F1985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85" s="42" t="e">
        <f>('Исходник сравнение Дубай'!#REF!/2)-(('Исходник сравнение Дубай'!#REF!/2)*'Таблица вводных'!$G$7)</f>
        <v>#REF!</v>
      </c>
      <c r="H1985" s="43" t="e">
        <f>'Исходник сравнение Дубай'!#REF!/2</f>
        <v>#REF!</v>
      </c>
      <c r="I1985" s="42" t="e">
        <f>'Исходник сравнение Дубай'!#REF!/2-(('Исходник сравнение Дубай'!#REF!/2)*'Таблица вводных'!$G$9)</f>
        <v>#REF!</v>
      </c>
      <c r="J1985" s="13"/>
    </row>
    <row r="1986" spans="1:10" ht="13.2" customHeight="1">
      <c r="A1986" s="140"/>
      <c r="B1986" s="5">
        <v>45437</v>
      </c>
      <c r="C1986" s="42" t="e">
        <f>('Исходник сравнение Дубай'!#REF!/2)-(('Исходник сравнение Дубай'!#REF!/2)*'Таблица вводных'!$G$3)</f>
        <v>#REF!</v>
      </c>
      <c r="D1986" s="42" t="e">
        <f>('Исходник сравнение Дубай'!#REF!/2+'Таблица вводных'!$F$4)-('Исходник сравнение Дубай'!#REF!/2*'Таблица вводных'!$G$4)</f>
        <v>#REF!</v>
      </c>
      <c r="E1986" s="42" t="e">
        <f>('Исходник сравнение Дубай'!#REF!/2)-(('Исходник сравнение Дубай'!#REF!/2-'Таблица вводных'!$F$5)*'Таблица вводных'!$G$5)</f>
        <v>#REF!</v>
      </c>
      <c r="F1986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86" s="42" t="e">
        <f>('Исходник сравнение Дубай'!#REF!/2)-(('Исходник сравнение Дубай'!#REF!/2)*'Таблица вводных'!$G$7)</f>
        <v>#REF!</v>
      </c>
      <c r="H1986" s="43" t="e">
        <f>'Исходник сравнение Дубай'!#REF!/2</f>
        <v>#REF!</v>
      </c>
      <c r="I1986" s="42" t="e">
        <f>'Исходник сравнение Дубай'!#REF!/2-(('Исходник сравнение Дубай'!#REF!/2)*'Таблица вводных'!$G$9)</f>
        <v>#REF!</v>
      </c>
      <c r="J1986" s="13"/>
    </row>
    <row r="1987" spans="1:10" ht="13.2" customHeight="1">
      <c r="A1987" s="140"/>
      <c r="B1987" s="5">
        <v>45440</v>
      </c>
      <c r="C1987" s="42" t="e">
        <f>('Исходник сравнение Дубай'!#REF!/2)-(('Исходник сравнение Дубай'!#REF!/2)*'Таблица вводных'!$G$3)</f>
        <v>#REF!</v>
      </c>
      <c r="D1987" s="42" t="e">
        <f>('Исходник сравнение Дубай'!#REF!/2+'Таблица вводных'!$F$4)-('Исходник сравнение Дубай'!#REF!/2*'Таблица вводных'!$G$4)</f>
        <v>#REF!</v>
      </c>
      <c r="E1987" s="42" t="e">
        <f>('Исходник сравнение Дубай'!#REF!/2)-(('Исходник сравнение Дубай'!#REF!/2-'Таблица вводных'!$F$5)*'Таблица вводных'!$G$5)</f>
        <v>#REF!</v>
      </c>
      <c r="F1987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87" s="42" t="e">
        <f>('Исходник сравнение Дубай'!#REF!/2)-(('Исходник сравнение Дубай'!#REF!/2)*'Таблица вводных'!$G$7)</f>
        <v>#REF!</v>
      </c>
      <c r="H1987" s="43" t="e">
        <f>'Исходник сравнение Дубай'!#REF!/2</f>
        <v>#REF!</v>
      </c>
      <c r="I1987" s="42" t="e">
        <f>'Исходник сравнение Дубай'!#REF!/2-(('Исходник сравнение Дубай'!#REF!/2)*'Таблица вводных'!$G$9)</f>
        <v>#REF!</v>
      </c>
      <c r="J1987" s="13"/>
    </row>
    <row r="1988" spans="1:10" ht="13.2" customHeight="1">
      <c r="A1988" s="140"/>
      <c r="B1988" s="5">
        <v>45444</v>
      </c>
      <c r="C1988" s="42" t="e">
        <f>('Исходник сравнение Дубай'!#REF!/2)-(('Исходник сравнение Дубай'!#REF!/2)*'Таблица вводных'!$G$3)</f>
        <v>#REF!</v>
      </c>
      <c r="D1988" s="42" t="e">
        <f>('Исходник сравнение Дубай'!#REF!/2+'Таблица вводных'!$F$4)-('Исходник сравнение Дубай'!#REF!/2*'Таблица вводных'!$G$4)</f>
        <v>#REF!</v>
      </c>
      <c r="E1988" s="42" t="e">
        <f>('Исходник сравнение Дубай'!#REF!/2)-(('Исходник сравнение Дубай'!#REF!/2-'Таблица вводных'!$F$5)*'Таблица вводных'!$G$5)</f>
        <v>#REF!</v>
      </c>
      <c r="F1988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88" s="42" t="e">
        <f>('Исходник сравнение Дубай'!#REF!/2)-(('Исходник сравнение Дубай'!#REF!/2)*'Таблица вводных'!$G$7)</f>
        <v>#REF!</v>
      </c>
      <c r="H1988" s="43" t="e">
        <f>'Исходник сравнение Дубай'!#REF!/2</f>
        <v>#REF!</v>
      </c>
      <c r="I1988" s="42" t="e">
        <f>'Исходник сравнение Дубай'!#REF!/2-(('Исходник сравнение Дубай'!#REF!/2)*'Таблица вводных'!$G$9)</f>
        <v>#REF!</v>
      </c>
      <c r="J1988" s="13"/>
    </row>
    <row r="1989" spans="1:10" ht="13.2" customHeight="1">
      <c r="A1989" s="140"/>
      <c r="B1989" s="5">
        <v>45447</v>
      </c>
      <c r="C1989" s="42" t="e">
        <f>('Исходник сравнение Дубай'!#REF!/2)-(('Исходник сравнение Дубай'!#REF!/2)*'Таблица вводных'!$G$3)</f>
        <v>#REF!</v>
      </c>
      <c r="D1989" s="42" t="e">
        <f>('Исходник сравнение Дубай'!#REF!/2+'Таблица вводных'!$F$4)-('Исходник сравнение Дубай'!#REF!/2*'Таблица вводных'!$G$4)</f>
        <v>#REF!</v>
      </c>
      <c r="E1989" s="42" t="e">
        <f>('Исходник сравнение Дубай'!#REF!/2)-(('Исходник сравнение Дубай'!#REF!/2-'Таблица вводных'!$F$5)*'Таблица вводных'!$G$5)</f>
        <v>#REF!</v>
      </c>
      <c r="F1989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89" s="42" t="e">
        <f>('Исходник сравнение Дубай'!#REF!/2)-(('Исходник сравнение Дубай'!#REF!/2)*'Таблица вводных'!$G$7)</f>
        <v>#REF!</v>
      </c>
      <c r="H1989" s="43" t="e">
        <f>'Исходник сравнение Дубай'!#REF!/2</f>
        <v>#REF!</v>
      </c>
      <c r="I1989" s="42" t="e">
        <f>'Исходник сравнение Дубай'!#REF!/2-(('Исходник сравнение Дубай'!#REF!/2)*'Таблица вводных'!$G$9)</f>
        <v>#REF!</v>
      </c>
      <c r="J1989" s="13"/>
    </row>
    <row r="1990" spans="1:10" ht="13.2" customHeight="1">
      <c r="A1990" s="140"/>
      <c r="B1990" s="5">
        <v>45451</v>
      </c>
      <c r="C1990" s="42" t="e">
        <f>('Исходник сравнение Дубай'!#REF!/2)-(('Исходник сравнение Дубай'!#REF!/2)*'Таблица вводных'!$G$3)</f>
        <v>#REF!</v>
      </c>
      <c r="D1990" s="42" t="e">
        <f>('Исходник сравнение Дубай'!#REF!/2+'Таблица вводных'!$F$4)-('Исходник сравнение Дубай'!#REF!/2*'Таблица вводных'!$G$4)</f>
        <v>#REF!</v>
      </c>
      <c r="E1990" s="42" t="e">
        <f>('Исходник сравнение Дубай'!#REF!/2)-(('Исходник сравнение Дубай'!#REF!/2-'Таблица вводных'!$F$5)*'Таблица вводных'!$G$5)</f>
        <v>#REF!</v>
      </c>
      <c r="F1990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90" s="42" t="e">
        <f>('Исходник сравнение Дубай'!#REF!/2)-(('Исходник сравнение Дубай'!#REF!/2)*'Таблица вводных'!$G$7)</f>
        <v>#REF!</v>
      </c>
      <c r="H1990" s="43" t="e">
        <f>'Исходник сравнение Дубай'!#REF!/2</f>
        <v>#REF!</v>
      </c>
      <c r="I1990" s="42" t="e">
        <f>'Исходник сравнение Дубай'!#REF!/2-(('Исходник сравнение Дубай'!#REF!/2)*'Таблица вводных'!$G$9)</f>
        <v>#REF!</v>
      </c>
      <c r="J1990" s="13"/>
    </row>
    <row r="1991" spans="1:10" ht="13.2" customHeight="1">
      <c r="A1991" s="140"/>
      <c r="B1991" s="5">
        <v>45454</v>
      </c>
      <c r="C1991" s="42" t="e">
        <f>('Исходник сравнение Дубай'!#REF!/2)-(('Исходник сравнение Дубай'!#REF!/2)*'Таблица вводных'!$G$3)</f>
        <v>#REF!</v>
      </c>
      <c r="D1991" s="42" t="e">
        <f>('Исходник сравнение Дубай'!#REF!/2+'Таблица вводных'!$F$4)-('Исходник сравнение Дубай'!#REF!/2*'Таблица вводных'!$G$4)</f>
        <v>#REF!</v>
      </c>
      <c r="E1991" s="42" t="e">
        <f>('Исходник сравнение Дубай'!#REF!/2)-(('Исходник сравнение Дубай'!#REF!/2-'Таблица вводных'!$F$5)*'Таблица вводных'!$G$5)</f>
        <v>#REF!</v>
      </c>
      <c r="F1991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91" s="42" t="e">
        <f>('Исходник сравнение Дубай'!#REF!/2)-(('Исходник сравнение Дубай'!#REF!/2)*'Таблица вводных'!$G$7)</f>
        <v>#REF!</v>
      </c>
      <c r="H1991" s="43" t="e">
        <f>'Исходник сравнение Дубай'!#REF!/2</f>
        <v>#REF!</v>
      </c>
      <c r="I1991" s="42" t="e">
        <f>'Исходник сравнение Дубай'!#REF!/2-(('Исходник сравнение Дубай'!#REF!/2)*'Таблица вводных'!$G$9)</f>
        <v>#REF!</v>
      </c>
      <c r="J1991" s="13"/>
    </row>
    <row r="1992" spans="1:10" ht="13.2" customHeight="1">
      <c r="A1992" s="140"/>
      <c r="B1992" s="5"/>
      <c r="C1992" s="42" t="e">
        <f>('Исходник сравнение Дубай'!#REF!/2)-(('Исходник сравнение Дубай'!#REF!/2)*'Таблица вводных'!$G$3)</f>
        <v>#REF!</v>
      </c>
      <c r="D1992" s="42" t="e">
        <f>('Исходник сравнение Дубай'!#REF!/2+'Таблица вводных'!$F$4)-('Исходник сравнение Дубай'!#REF!/2*'Таблица вводных'!$G$4)</f>
        <v>#REF!</v>
      </c>
      <c r="E1992" s="42" t="e">
        <f>('Исходник сравнение Дубай'!#REF!/2)-(('Исходник сравнение Дубай'!#REF!/2-'Таблица вводных'!$F$5)*'Таблица вводных'!$G$5)</f>
        <v>#REF!</v>
      </c>
      <c r="F1992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92" s="42" t="e">
        <f>('Исходник сравнение Дубай'!#REF!/2)-(('Исходник сравнение Дубай'!#REF!/2)*'Таблица вводных'!$G$7)</f>
        <v>#REF!</v>
      </c>
      <c r="H1992" s="43" t="e">
        <f>'Исходник сравнение Дубай'!#REF!/2</f>
        <v>#REF!</v>
      </c>
      <c r="I1992" s="42" t="e">
        <f>'Исходник сравнение Дубай'!#REF!/2-(('Исходник сравнение Дубай'!#REF!/2)*'Таблица вводных'!$G$9)</f>
        <v>#REF!</v>
      </c>
      <c r="J1992" s="13"/>
    </row>
    <row r="1993" spans="1:10" ht="13.2" customHeight="1">
      <c r="A1993" s="140"/>
      <c r="B1993" s="5"/>
      <c r="C1993" s="42" t="e">
        <f>('Исходник сравнение Дубай'!#REF!/2)-(('Исходник сравнение Дубай'!#REF!/2)*'Таблица вводных'!$G$3)</f>
        <v>#REF!</v>
      </c>
      <c r="D1993" s="42" t="e">
        <f>('Исходник сравнение Дубай'!#REF!/2+'Таблица вводных'!$F$4)-('Исходник сравнение Дубай'!#REF!/2*'Таблица вводных'!$G$4)</f>
        <v>#REF!</v>
      </c>
      <c r="E1993" s="42" t="e">
        <f>('Исходник сравнение Дубай'!#REF!/2)-(('Исходник сравнение Дубай'!#REF!/2-'Таблица вводных'!$F$5)*'Таблица вводных'!$G$5)</f>
        <v>#REF!</v>
      </c>
      <c r="F1993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93" s="42" t="e">
        <f>('Исходник сравнение Дубай'!#REF!/2)-(('Исходник сравнение Дубай'!#REF!/2)*'Таблица вводных'!$G$7)</f>
        <v>#REF!</v>
      </c>
      <c r="H1993" s="43" t="e">
        <f>'Исходник сравнение Дубай'!#REF!/2</f>
        <v>#REF!</v>
      </c>
      <c r="I1993" s="42" t="e">
        <f>'Исходник сравнение Дубай'!#REF!/2-(('Исходник сравнение Дубай'!#REF!/2)*'Таблица вводных'!$G$9)</f>
        <v>#REF!</v>
      </c>
      <c r="J1993" s="13"/>
    </row>
    <row r="1994" spans="1:10" ht="13.2" customHeight="1">
      <c r="A1994" s="140"/>
      <c r="B1994" s="5"/>
      <c r="C1994" s="42" t="e">
        <f>('Исходник сравнение Дубай'!#REF!/2)-(('Исходник сравнение Дубай'!#REF!/2)*'Таблица вводных'!$G$3)</f>
        <v>#REF!</v>
      </c>
      <c r="D1994" s="42" t="e">
        <f>('Исходник сравнение Дубай'!#REF!/2+'Таблица вводных'!$F$4)-('Исходник сравнение Дубай'!#REF!/2*'Таблица вводных'!$G$4)</f>
        <v>#REF!</v>
      </c>
      <c r="E1994" s="42" t="e">
        <f>('Исходник сравнение Дубай'!#REF!/2)-(('Исходник сравнение Дубай'!#REF!/2-'Таблица вводных'!$F$5)*'Таблица вводных'!$G$5)</f>
        <v>#REF!</v>
      </c>
      <c r="F1994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94" s="42" t="e">
        <f>('Исходник сравнение Дубай'!#REF!/2)-(('Исходник сравнение Дубай'!#REF!/2)*'Таблица вводных'!$G$7)</f>
        <v>#REF!</v>
      </c>
      <c r="H1994" s="43" t="e">
        <f>'Исходник сравнение Дубай'!#REF!/2</f>
        <v>#REF!</v>
      </c>
      <c r="I1994" s="42" t="e">
        <f>'Исходник сравнение Дубай'!#REF!/2-(('Исходник сравнение Дубай'!#REF!/2)*'Таблица вводных'!$G$9)</f>
        <v>#REF!</v>
      </c>
      <c r="J1994" s="13"/>
    </row>
    <row r="1995" spans="1:10" ht="13.2" customHeight="1">
      <c r="A1995" s="140"/>
      <c r="B1995" s="5"/>
      <c r="C1995" s="42" t="e">
        <f>('Исходник сравнение Дубай'!#REF!/2)-(('Исходник сравнение Дубай'!#REF!/2)*'Таблица вводных'!$G$3)</f>
        <v>#REF!</v>
      </c>
      <c r="D1995" s="42" t="e">
        <f>('Исходник сравнение Дубай'!#REF!/2+'Таблица вводных'!$F$4)-('Исходник сравнение Дубай'!#REF!/2*'Таблица вводных'!$G$4)</f>
        <v>#REF!</v>
      </c>
      <c r="E1995" s="42" t="e">
        <f>('Исходник сравнение Дубай'!#REF!/2)-(('Исходник сравнение Дубай'!#REF!/2-'Таблица вводных'!$F$5)*'Таблица вводных'!$G$5)</f>
        <v>#REF!</v>
      </c>
      <c r="F1995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95" s="42" t="e">
        <f>('Исходник сравнение Дубай'!#REF!/2)-(('Исходник сравнение Дубай'!#REF!/2)*'Таблица вводных'!$G$7)</f>
        <v>#REF!</v>
      </c>
      <c r="H1995" s="43" t="e">
        <f>'Исходник сравнение Дубай'!#REF!/2</f>
        <v>#REF!</v>
      </c>
      <c r="I1995" s="42" t="e">
        <f>'Исходник сравнение Дубай'!#REF!/2-(('Исходник сравнение Дубай'!#REF!/2)*'Таблица вводных'!$G$9)</f>
        <v>#REF!</v>
      </c>
      <c r="J1995" s="13"/>
    </row>
    <row r="1996" spans="1:10" ht="13.2" customHeight="1">
      <c r="A1996" s="140"/>
      <c r="B1996" s="5"/>
      <c r="C1996" s="42" t="e">
        <f>('Исходник сравнение Дубай'!#REF!/2)-(('Исходник сравнение Дубай'!#REF!/2)*'Таблица вводных'!$G$3)</f>
        <v>#REF!</v>
      </c>
      <c r="D1996" s="42" t="e">
        <f>('Исходник сравнение Дубай'!#REF!/2+'Таблица вводных'!$F$4)-('Исходник сравнение Дубай'!#REF!/2*'Таблица вводных'!$G$4)</f>
        <v>#REF!</v>
      </c>
      <c r="E1996" s="42" t="e">
        <f>('Исходник сравнение Дубай'!#REF!/2)-(('Исходник сравнение Дубай'!#REF!/2-'Таблица вводных'!$F$5)*'Таблица вводных'!$G$5)</f>
        <v>#REF!</v>
      </c>
      <c r="F1996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96" s="42" t="e">
        <f>('Исходник сравнение Дубай'!#REF!/2)-(('Исходник сравнение Дубай'!#REF!/2)*'Таблица вводных'!$G$7)</f>
        <v>#REF!</v>
      </c>
      <c r="H1996" s="43" t="e">
        <f>'Исходник сравнение Дубай'!#REF!/2</f>
        <v>#REF!</v>
      </c>
      <c r="I1996" s="42" t="e">
        <f>'Исходник сравнение Дубай'!#REF!/2-(('Исходник сравнение Дубай'!#REF!/2)*'Таблица вводных'!$G$9)</f>
        <v>#REF!</v>
      </c>
      <c r="J1996" s="13"/>
    </row>
    <row r="1997" spans="1:10" ht="13.2" customHeight="1">
      <c r="A1997" s="140"/>
      <c r="B1997" s="5"/>
      <c r="C1997" s="42" t="e">
        <f>('Исходник сравнение Дубай'!#REF!/2)-(('Исходник сравнение Дубай'!#REF!/2)*'Таблица вводных'!$G$3)</f>
        <v>#REF!</v>
      </c>
      <c r="D1997" s="42" t="e">
        <f>('Исходник сравнение Дубай'!#REF!/2+'Таблица вводных'!$F$4)-('Исходник сравнение Дубай'!#REF!/2*'Таблица вводных'!$G$4)</f>
        <v>#REF!</v>
      </c>
      <c r="E1997" s="42" t="e">
        <f>('Исходник сравнение Дубай'!#REF!/2)-(('Исходник сравнение Дубай'!#REF!/2-'Таблица вводных'!$F$5)*'Таблица вводных'!$G$5)</f>
        <v>#REF!</v>
      </c>
      <c r="F1997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97" s="42" t="e">
        <f>('Исходник сравнение Дубай'!#REF!/2)-(('Исходник сравнение Дубай'!#REF!/2)*'Таблица вводных'!$G$7)</f>
        <v>#REF!</v>
      </c>
      <c r="H1997" s="43" t="e">
        <f>'Исходник сравнение Дубай'!#REF!/2</f>
        <v>#REF!</v>
      </c>
      <c r="I1997" s="42" t="e">
        <f>'Исходник сравнение Дубай'!#REF!/2-(('Исходник сравнение Дубай'!#REF!/2)*'Таблица вводных'!$G$9)</f>
        <v>#REF!</v>
      </c>
      <c r="J1997" s="13"/>
    </row>
    <row r="1998" spans="1:10" ht="13.2" customHeight="1">
      <c r="A1998" s="140"/>
      <c r="B1998" s="5"/>
      <c r="C1998" s="42" t="e">
        <f>('Исходник сравнение Дубай'!#REF!/2)-(('Исходник сравнение Дубай'!#REF!/2)*'Таблица вводных'!$G$3)</f>
        <v>#REF!</v>
      </c>
      <c r="D1998" s="42" t="e">
        <f>('Исходник сравнение Дубай'!#REF!/2+'Таблица вводных'!$F$4)-('Исходник сравнение Дубай'!#REF!/2*'Таблица вводных'!$G$4)</f>
        <v>#REF!</v>
      </c>
      <c r="E1998" s="42" t="e">
        <f>('Исходник сравнение Дубай'!#REF!/2)-(('Исходник сравнение Дубай'!#REF!/2-'Таблица вводных'!$F$5)*'Таблица вводных'!$G$5)</f>
        <v>#REF!</v>
      </c>
      <c r="F1998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98" s="42" t="e">
        <f>('Исходник сравнение Дубай'!#REF!/2)-(('Исходник сравнение Дубай'!#REF!/2)*'Таблица вводных'!$G$7)</f>
        <v>#REF!</v>
      </c>
      <c r="H1998" s="43" t="e">
        <f>'Исходник сравнение Дубай'!#REF!/2</f>
        <v>#REF!</v>
      </c>
      <c r="I1998" s="42" t="e">
        <f>'Исходник сравнение Дубай'!#REF!/2-(('Исходник сравнение Дубай'!#REF!/2)*'Таблица вводных'!$G$9)</f>
        <v>#REF!</v>
      </c>
      <c r="J1998" s="13"/>
    </row>
    <row r="1999" spans="1:10" ht="13.2" customHeight="1">
      <c r="A1999" s="141"/>
      <c r="B1999" s="18"/>
      <c r="C1999" s="44" t="e">
        <f>('Исходник сравнение Дубай'!#REF!/2)-(('Исходник сравнение Дубай'!#REF!/2)*'Таблица вводных'!$G$3)</f>
        <v>#REF!</v>
      </c>
      <c r="D1999" s="44" t="e">
        <f>('Исходник сравнение Дубай'!#REF!/2+'Таблица вводных'!$F$4)-('Исходник сравнение Дубай'!#REF!/2*'Таблица вводных'!$G$4)</f>
        <v>#REF!</v>
      </c>
      <c r="E1999" s="44" t="e">
        <f>('Исходник сравнение Дубай'!#REF!/2)-(('Исходник сравнение Дубай'!#REF!/2-'Таблица вводных'!$F$5)*'Таблица вводных'!$G$5)</f>
        <v>#REF!</v>
      </c>
      <c r="F1999" s="44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1999" s="44" t="e">
        <f>('Исходник сравнение Дубай'!#REF!/2)-(('Исходник сравнение Дубай'!#REF!/2)*'Таблица вводных'!$G$7)</f>
        <v>#REF!</v>
      </c>
      <c r="H1999" s="45" t="e">
        <f>'Исходник сравнение Дубай'!#REF!/2</f>
        <v>#REF!</v>
      </c>
      <c r="I1999" s="44" t="e">
        <f>'Исходник сравнение Дубай'!#REF!/2-(('Исходник сравнение Дубай'!#REF!/2)*'Таблица вводных'!$G$9)</f>
        <v>#REF!</v>
      </c>
      <c r="J1999" s="22"/>
    </row>
    <row r="2000" spans="1:10" ht="13.2" customHeight="1">
      <c r="A2000" s="144" t="s">
        <v>329</v>
      </c>
      <c r="B2000" s="5">
        <v>45423</v>
      </c>
      <c r="C2000" s="40" t="e">
        <f>('Исходник сравнение Дубай'!#REF!/2)-(('Исходник сравнение Дубай'!#REF!/2)*'Таблица вводных'!$G$3)</f>
        <v>#REF!</v>
      </c>
      <c r="D2000" s="40" t="e">
        <f>('Исходник сравнение Дубай'!#REF!/2+'Таблица вводных'!$F$4)-('Исходник сравнение Дубай'!#REF!/2*'Таблица вводных'!$G$4)</f>
        <v>#REF!</v>
      </c>
      <c r="E2000" s="40" t="e">
        <f>('Исходник сравнение Дубай'!#REF!/2)-(('Исходник сравнение Дубай'!#REF!/2-'Таблица вводных'!$F$5)*'Таблица вводных'!$G$5)</f>
        <v>#REF!</v>
      </c>
      <c r="F2000" s="4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00" s="40" t="e">
        <f>('Исходник сравнение Дубай'!#REF!/2)-(('Исходник сравнение Дубай'!#REF!/2)*'Таблица вводных'!$G$7)</f>
        <v>#REF!</v>
      </c>
      <c r="H2000" s="41" t="e">
        <f>'Исходник сравнение Дубай'!#REF!/2</f>
        <v>#REF!</v>
      </c>
      <c r="I2000" s="40" t="e">
        <f>'Исходник сравнение Дубай'!#REF!/2-(('Исходник сравнение Дубай'!#REF!/2)*'Таблица вводных'!$G$9)</f>
        <v>#REF!</v>
      </c>
      <c r="J2000" s="10" t="s">
        <v>172</v>
      </c>
    </row>
    <row r="2001" spans="1:10" ht="13.2" customHeight="1">
      <c r="A2001" s="140"/>
      <c r="B2001" s="5">
        <v>45426</v>
      </c>
      <c r="C2001" s="42" t="e">
        <f>('Исходник сравнение Дубай'!#REF!/2)-(('Исходник сравнение Дубай'!#REF!/2)*'Таблица вводных'!$G$3)</f>
        <v>#REF!</v>
      </c>
      <c r="D2001" s="42" t="e">
        <f>('Исходник сравнение Дубай'!#REF!/2+'Таблица вводных'!$F$4)-('Исходник сравнение Дубай'!#REF!/2*'Таблица вводных'!$G$4)</f>
        <v>#REF!</v>
      </c>
      <c r="E2001" s="42" t="e">
        <f>('Исходник сравнение Дубай'!#REF!/2)-(('Исходник сравнение Дубай'!#REF!/2-'Таблица вводных'!$F$5)*'Таблица вводных'!$G$5)</f>
        <v>#REF!</v>
      </c>
      <c r="F2001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01" s="42" t="e">
        <f>('Исходник сравнение Дубай'!#REF!/2)-(('Исходник сравнение Дубай'!#REF!/2)*'Таблица вводных'!$G$7)</f>
        <v>#REF!</v>
      </c>
      <c r="H2001" s="43" t="e">
        <f>'Исходник сравнение Дубай'!#REF!/2</f>
        <v>#REF!</v>
      </c>
      <c r="I2001" s="42" t="e">
        <f>'Исходник сравнение Дубай'!#REF!/2-(('Исходник сравнение Дубай'!#REF!/2)*'Таблица вводных'!$G$9)</f>
        <v>#REF!</v>
      </c>
      <c r="J2001" s="13"/>
    </row>
    <row r="2002" spans="1:10" ht="13.2" customHeight="1">
      <c r="A2002" s="140"/>
      <c r="B2002" s="5">
        <v>45430</v>
      </c>
      <c r="C2002" s="42" t="e">
        <f>('Исходник сравнение Дубай'!#REF!/2)-(('Исходник сравнение Дубай'!#REF!/2)*'Таблица вводных'!$G$3)</f>
        <v>#REF!</v>
      </c>
      <c r="D2002" s="42" t="e">
        <f>('Исходник сравнение Дубай'!#REF!/2+'Таблица вводных'!$F$4)-('Исходник сравнение Дубай'!#REF!/2*'Таблица вводных'!$G$4)</f>
        <v>#REF!</v>
      </c>
      <c r="E2002" s="42" t="e">
        <f>('Исходник сравнение Дубай'!#REF!/2)-(('Исходник сравнение Дубай'!#REF!/2-'Таблица вводных'!$F$5)*'Таблица вводных'!$G$5)</f>
        <v>#REF!</v>
      </c>
      <c r="F2002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02" s="42" t="e">
        <f>('Исходник сравнение Дубай'!#REF!/2)-(('Исходник сравнение Дубай'!#REF!/2)*'Таблица вводных'!$G$7)</f>
        <v>#REF!</v>
      </c>
      <c r="H2002" s="43" t="e">
        <f>'Исходник сравнение Дубай'!#REF!/2</f>
        <v>#REF!</v>
      </c>
      <c r="I2002" s="42" t="e">
        <f>'Исходник сравнение Дубай'!#REF!/2-(('Исходник сравнение Дубай'!#REF!/2)*'Таблица вводных'!$G$9)</f>
        <v>#REF!</v>
      </c>
      <c r="J2002" s="13"/>
    </row>
    <row r="2003" spans="1:10" ht="13.2" customHeight="1">
      <c r="A2003" s="140"/>
      <c r="B2003" s="5">
        <v>45433</v>
      </c>
      <c r="C2003" s="42" t="e">
        <f>('Исходник сравнение Дубай'!#REF!/2)-(('Исходник сравнение Дубай'!#REF!/2)*'Таблица вводных'!$G$3)</f>
        <v>#REF!</v>
      </c>
      <c r="D2003" s="42" t="e">
        <f>('Исходник сравнение Дубай'!#REF!/2+'Таблица вводных'!$F$4)-('Исходник сравнение Дубай'!#REF!/2*'Таблица вводных'!$G$4)</f>
        <v>#REF!</v>
      </c>
      <c r="E2003" s="42" t="e">
        <f>('Исходник сравнение Дубай'!#REF!/2)-(('Исходник сравнение Дубай'!#REF!/2-'Таблица вводных'!$F$5)*'Таблица вводных'!$G$5)</f>
        <v>#REF!</v>
      </c>
      <c r="F2003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03" s="42" t="e">
        <f>('Исходник сравнение Дубай'!#REF!/2)-(('Исходник сравнение Дубай'!#REF!/2)*'Таблица вводных'!$G$7)</f>
        <v>#REF!</v>
      </c>
      <c r="H2003" s="43" t="e">
        <f>'Исходник сравнение Дубай'!#REF!/2</f>
        <v>#REF!</v>
      </c>
      <c r="I2003" s="42" t="e">
        <f>'Исходник сравнение Дубай'!#REF!/2-(('Исходник сравнение Дубай'!#REF!/2)*'Таблица вводных'!$G$9)</f>
        <v>#REF!</v>
      </c>
      <c r="J2003" s="13"/>
    </row>
    <row r="2004" spans="1:10" ht="13.2" customHeight="1">
      <c r="A2004" s="140"/>
      <c r="B2004" s="5">
        <v>45437</v>
      </c>
      <c r="C2004" s="42" t="e">
        <f>('Исходник сравнение Дубай'!#REF!/2)-(('Исходник сравнение Дубай'!#REF!/2)*'Таблица вводных'!$G$3)</f>
        <v>#REF!</v>
      </c>
      <c r="D2004" s="42" t="e">
        <f>('Исходник сравнение Дубай'!#REF!/2+'Таблица вводных'!$F$4)-('Исходник сравнение Дубай'!#REF!/2*'Таблица вводных'!$G$4)</f>
        <v>#REF!</v>
      </c>
      <c r="E2004" s="42" t="e">
        <f>('Исходник сравнение Дубай'!#REF!/2)-(('Исходник сравнение Дубай'!#REF!/2-'Таблица вводных'!$F$5)*'Таблица вводных'!$G$5)</f>
        <v>#REF!</v>
      </c>
      <c r="F2004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04" s="42" t="e">
        <f>('Исходник сравнение Дубай'!#REF!/2)-(('Исходник сравнение Дубай'!#REF!/2)*'Таблица вводных'!$G$7)</f>
        <v>#REF!</v>
      </c>
      <c r="H2004" s="43" t="e">
        <f>'Исходник сравнение Дубай'!#REF!/2</f>
        <v>#REF!</v>
      </c>
      <c r="I2004" s="42" t="e">
        <f>'Исходник сравнение Дубай'!#REF!/2-(('Исходник сравнение Дубай'!#REF!/2)*'Таблица вводных'!$G$9)</f>
        <v>#REF!</v>
      </c>
      <c r="J2004" s="13"/>
    </row>
    <row r="2005" spans="1:10" ht="13.2" customHeight="1">
      <c r="A2005" s="140"/>
      <c r="B2005" s="5">
        <v>45440</v>
      </c>
      <c r="C2005" s="42" t="e">
        <f>('Исходник сравнение Дубай'!#REF!/2)-(('Исходник сравнение Дубай'!#REF!/2)*'Таблица вводных'!$G$3)</f>
        <v>#REF!</v>
      </c>
      <c r="D2005" s="42" t="e">
        <f>('Исходник сравнение Дубай'!#REF!/2+'Таблица вводных'!$F$4)-('Исходник сравнение Дубай'!#REF!/2*'Таблица вводных'!$G$4)</f>
        <v>#REF!</v>
      </c>
      <c r="E2005" s="42" t="e">
        <f>('Исходник сравнение Дубай'!#REF!/2)-(('Исходник сравнение Дубай'!#REF!/2-'Таблица вводных'!$F$5)*'Таблица вводных'!$G$5)</f>
        <v>#REF!</v>
      </c>
      <c r="F2005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05" s="42" t="e">
        <f>('Исходник сравнение Дубай'!#REF!/2)-(('Исходник сравнение Дубай'!#REF!/2)*'Таблица вводных'!$G$7)</f>
        <v>#REF!</v>
      </c>
      <c r="H2005" s="43" t="e">
        <f>'Исходник сравнение Дубай'!#REF!/2</f>
        <v>#REF!</v>
      </c>
      <c r="I2005" s="42" t="e">
        <f>'Исходник сравнение Дубай'!#REF!/2-(('Исходник сравнение Дубай'!#REF!/2)*'Таблица вводных'!$G$9)</f>
        <v>#REF!</v>
      </c>
      <c r="J2005" s="13"/>
    </row>
    <row r="2006" spans="1:10" ht="13.2" customHeight="1">
      <c r="A2006" s="140"/>
      <c r="B2006" s="5">
        <v>45444</v>
      </c>
      <c r="C2006" s="42" t="e">
        <f>('Исходник сравнение Дубай'!#REF!/2)-(('Исходник сравнение Дубай'!#REF!/2)*'Таблица вводных'!$G$3)</f>
        <v>#REF!</v>
      </c>
      <c r="D2006" s="42" t="e">
        <f>('Исходник сравнение Дубай'!#REF!/2+'Таблица вводных'!$F$4)-('Исходник сравнение Дубай'!#REF!/2*'Таблица вводных'!$G$4)</f>
        <v>#REF!</v>
      </c>
      <c r="E2006" s="42" t="e">
        <f>('Исходник сравнение Дубай'!#REF!/2)-(('Исходник сравнение Дубай'!#REF!/2-'Таблица вводных'!$F$5)*'Таблица вводных'!$G$5)</f>
        <v>#REF!</v>
      </c>
      <c r="F2006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06" s="42" t="e">
        <f>('Исходник сравнение Дубай'!#REF!/2)-(('Исходник сравнение Дубай'!#REF!/2)*'Таблица вводных'!$G$7)</f>
        <v>#REF!</v>
      </c>
      <c r="H2006" s="43" t="e">
        <f>'Исходник сравнение Дубай'!#REF!/2</f>
        <v>#REF!</v>
      </c>
      <c r="I2006" s="42" t="e">
        <f>'Исходник сравнение Дубай'!#REF!/2-(('Исходник сравнение Дубай'!#REF!/2)*'Таблица вводных'!$G$9)</f>
        <v>#REF!</v>
      </c>
      <c r="J2006" s="13"/>
    </row>
    <row r="2007" spans="1:10" ht="13.2" customHeight="1">
      <c r="A2007" s="140"/>
      <c r="B2007" s="5">
        <v>45447</v>
      </c>
      <c r="C2007" s="42" t="e">
        <f>('Исходник сравнение Дубай'!#REF!/2)-(('Исходник сравнение Дубай'!#REF!/2)*'Таблица вводных'!$G$3)</f>
        <v>#REF!</v>
      </c>
      <c r="D2007" s="42" t="e">
        <f>('Исходник сравнение Дубай'!#REF!/2+'Таблица вводных'!$F$4)-('Исходник сравнение Дубай'!#REF!/2*'Таблица вводных'!$G$4)</f>
        <v>#REF!</v>
      </c>
      <c r="E2007" s="42" t="e">
        <f>('Исходник сравнение Дубай'!#REF!/2)-(('Исходник сравнение Дубай'!#REF!/2-'Таблица вводных'!$F$5)*'Таблица вводных'!$G$5)</f>
        <v>#REF!</v>
      </c>
      <c r="F2007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07" s="42" t="e">
        <f>('Исходник сравнение Дубай'!#REF!/2)-(('Исходник сравнение Дубай'!#REF!/2)*'Таблица вводных'!$G$7)</f>
        <v>#REF!</v>
      </c>
      <c r="H2007" s="43" t="e">
        <f>'Исходник сравнение Дубай'!#REF!/2</f>
        <v>#REF!</v>
      </c>
      <c r="I2007" s="42" t="e">
        <f>'Исходник сравнение Дубай'!#REF!/2-(('Исходник сравнение Дубай'!#REF!/2)*'Таблица вводных'!$G$9)</f>
        <v>#REF!</v>
      </c>
      <c r="J2007" s="13"/>
    </row>
    <row r="2008" spans="1:10" ht="13.2" customHeight="1">
      <c r="A2008" s="140"/>
      <c r="B2008" s="5">
        <v>45451</v>
      </c>
      <c r="C2008" s="42" t="e">
        <f>('Исходник сравнение Дубай'!#REF!/2)-(('Исходник сравнение Дубай'!#REF!/2)*'Таблица вводных'!$G$3)</f>
        <v>#REF!</v>
      </c>
      <c r="D2008" s="42" t="e">
        <f>('Исходник сравнение Дубай'!#REF!/2+'Таблица вводных'!$F$4)-('Исходник сравнение Дубай'!#REF!/2*'Таблица вводных'!$G$4)</f>
        <v>#REF!</v>
      </c>
      <c r="E2008" s="42" t="e">
        <f>('Исходник сравнение Дубай'!#REF!/2)-(('Исходник сравнение Дубай'!#REF!/2-'Таблица вводных'!$F$5)*'Таблица вводных'!$G$5)</f>
        <v>#REF!</v>
      </c>
      <c r="F2008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08" s="42" t="e">
        <f>('Исходник сравнение Дубай'!#REF!/2)-(('Исходник сравнение Дубай'!#REF!/2)*'Таблица вводных'!$G$7)</f>
        <v>#REF!</v>
      </c>
      <c r="H2008" s="43" t="e">
        <f>'Исходник сравнение Дубай'!#REF!/2</f>
        <v>#REF!</v>
      </c>
      <c r="I2008" s="42" t="e">
        <f>'Исходник сравнение Дубай'!#REF!/2-(('Исходник сравнение Дубай'!#REF!/2)*'Таблица вводных'!$G$9)</f>
        <v>#REF!</v>
      </c>
      <c r="J2008" s="13"/>
    </row>
    <row r="2009" spans="1:10" ht="13.2" customHeight="1">
      <c r="A2009" s="140"/>
      <c r="B2009" s="5">
        <v>45454</v>
      </c>
      <c r="C2009" s="42" t="e">
        <f>('Исходник сравнение Дубай'!#REF!/2)-(('Исходник сравнение Дубай'!#REF!/2)*'Таблица вводных'!$G$3)</f>
        <v>#REF!</v>
      </c>
      <c r="D2009" s="42" t="e">
        <f>('Исходник сравнение Дубай'!#REF!/2+'Таблица вводных'!$F$4)-('Исходник сравнение Дубай'!#REF!/2*'Таблица вводных'!$G$4)</f>
        <v>#REF!</v>
      </c>
      <c r="E2009" s="42" t="e">
        <f>('Исходник сравнение Дубай'!#REF!/2)-(('Исходник сравнение Дубай'!#REF!/2-'Таблица вводных'!$F$5)*'Таблица вводных'!$G$5)</f>
        <v>#REF!</v>
      </c>
      <c r="F2009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09" s="42" t="e">
        <f>('Исходник сравнение Дубай'!#REF!/2)-(('Исходник сравнение Дубай'!#REF!/2)*'Таблица вводных'!$G$7)</f>
        <v>#REF!</v>
      </c>
      <c r="H2009" s="43" t="e">
        <f>'Исходник сравнение Дубай'!#REF!/2</f>
        <v>#REF!</v>
      </c>
      <c r="I2009" s="42" t="e">
        <f>'Исходник сравнение Дубай'!#REF!/2-(('Исходник сравнение Дубай'!#REF!/2)*'Таблица вводных'!$G$9)</f>
        <v>#REF!</v>
      </c>
      <c r="J2009" s="13"/>
    </row>
    <row r="2010" spans="1:10" ht="13.2" customHeight="1">
      <c r="A2010" s="140"/>
      <c r="B2010" s="5"/>
      <c r="C2010" s="42" t="e">
        <f>('Исходник сравнение Дубай'!#REF!/2)-(('Исходник сравнение Дубай'!#REF!/2)*'Таблица вводных'!$G$3)</f>
        <v>#REF!</v>
      </c>
      <c r="D2010" s="42" t="e">
        <f>('Исходник сравнение Дубай'!#REF!/2+'Таблица вводных'!$F$4)-('Исходник сравнение Дубай'!#REF!/2*'Таблица вводных'!$G$4)</f>
        <v>#REF!</v>
      </c>
      <c r="E2010" s="42" t="e">
        <f>('Исходник сравнение Дубай'!#REF!/2)-(('Исходник сравнение Дубай'!#REF!/2-'Таблица вводных'!$F$5)*'Таблица вводных'!$G$5)</f>
        <v>#REF!</v>
      </c>
      <c r="F2010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10" s="42" t="e">
        <f>('Исходник сравнение Дубай'!#REF!/2)-(('Исходник сравнение Дубай'!#REF!/2)*'Таблица вводных'!$G$7)</f>
        <v>#REF!</v>
      </c>
      <c r="H2010" s="43" t="e">
        <f>'Исходник сравнение Дубай'!#REF!/2</f>
        <v>#REF!</v>
      </c>
      <c r="I2010" s="42" t="e">
        <f>'Исходник сравнение Дубай'!#REF!/2-(('Исходник сравнение Дубай'!#REF!/2)*'Таблица вводных'!$G$9)</f>
        <v>#REF!</v>
      </c>
      <c r="J2010" s="13"/>
    </row>
    <row r="2011" spans="1:10" ht="13.2" customHeight="1">
      <c r="A2011" s="140"/>
      <c r="B2011" s="5"/>
      <c r="C2011" s="42" t="e">
        <f>('Исходник сравнение Дубай'!#REF!/2)-(('Исходник сравнение Дубай'!#REF!/2)*'Таблица вводных'!$G$3)</f>
        <v>#REF!</v>
      </c>
      <c r="D2011" s="42" t="e">
        <f>('Исходник сравнение Дубай'!#REF!/2+'Таблица вводных'!$F$4)-('Исходник сравнение Дубай'!#REF!/2*'Таблица вводных'!$G$4)</f>
        <v>#REF!</v>
      </c>
      <c r="E2011" s="42" t="e">
        <f>('Исходник сравнение Дубай'!#REF!/2)-(('Исходник сравнение Дубай'!#REF!/2-'Таблица вводных'!$F$5)*'Таблица вводных'!$G$5)</f>
        <v>#REF!</v>
      </c>
      <c r="F2011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11" s="42" t="e">
        <f>('Исходник сравнение Дубай'!#REF!/2)-(('Исходник сравнение Дубай'!#REF!/2)*'Таблица вводных'!$G$7)</f>
        <v>#REF!</v>
      </c>
      <c r="H2011" s="43" t="e">
        <f>'Исходник сравнение Дубай'!#REF!/2</f>
        <v>#REF!</v>
      </c>
      <c r="I2011" s="42" t="e">
        <f>'Исходник сравнение Дубай'!#REF!/2-(('Исходник сравнение Дубай'!#REF!/2)*'Таблица вводных'!$G$9)</f>
        <v>#REF!</v>
      </c>
      <c r="J2011" s="13"/>
    </row>
    <row r="2012" spans="1:10" ht="13.2" customHeight="1">
      <c r="A2012" s="140"/>
      <c r="B2012" s="5"/>
      <c r="C2012" s="42" t="e">
        <f>('Исходник сравнение Дубай'!#REF!/2)-(('Исходник сравнение Дубай'!#REF!/2)*'Таблица вводных'!$G$3)</f>
        <v>#REF!</v>
      </c>
      <c r="D2012" s="42" t="e">
        <f>('Исходник сравнение Дубай'!#REF!/2+'Таблица вводных'!$F$4)-('Исходник сравнение Дубай'!#REF!/2*'Таблица вводных'!$G$4)</f>
        <v>#REF!</v>
      </c>
      <c r="E2012" s="42" t="e">
        <f>('Исходник сравнение Дубай'!#REF!/2)-(('Исходник сравнение Дубай'!#REF!/2-'Таблица вводных'!$F$5)*'Таблица вводных'!$G$5)</f>
        <v>#REF!</v>
      </c>
      <c r="F2012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12" s="42" t="e">
        <f>('Исходник сравнение Дубай'!#REF!/2)-(('Исходник сравнение Дубай'!#REF!/2)*'Таблица вводных'!$G$7)</f>
        <v>#REF!</v>
      </c>
      <c r="H2012" s="43" t="e">
        <f>'Исходник сравнение Дубай'!#REF!/2</f>
        <v>#REF!</v>
      </c>
      <c r="I2012" s="42" t="e">
        <f>'Исходник сравнение Дубай'!#REF!/2-(('Исходник сравнение Дубай'!#REF!/2)*'Таблица вводных'!$G$9)</f>
        <v>#REF!</v>
      </c>
      <c r="J2012" s="13"/>
    </row>
    <row r="2013" spans="1:10" ht="13.2" customHeight="1">
      <c r="A2013" s="140"/>
      <c r="B2013" s="5"/>
      <c r="C2013" s="42" t="e">
        <f>('Исходник сравнение Дубай'!#REF!/2)-(('Исходник сравнение Дубай'!#REF!/2)*'Таблица вводных'!$G$3)</f>
        <v>#REF!</v>
      </c>
      <c r="D2013" s="42" t="e">
        <f>('Исходник сравнение Дубай'!#REF!/2+'Таблица вводных'!$F$4)-('Исходник сравнение Дубай'!#REF!/2*'Таблица вводных'!$G$4)</f>
        <v>#REF!</v>
      </c>
      <c r="E2013" s="42" t="e">
        <f>('Исходник сравнение Дубай'!#REF!/2)-(('Исходник сравнение Дубай'!#REF!/2-'Таблица вводных'!$F$5)*'Таблица вводных'!$G$5)</f>
        <v>#REF!</v>
      </c>
      <c r="F2013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13" s="42" t="e">
        <f>('Исходник сравнение Дубай'!#REF!/2)-(('Исходник сравнение Дубай'!#REF!/2)*'Таблица вводных'!$G$7)</f>
        <v>#REF!</v>
      </c>
      <c r="H2013" s="43" t="e">
        <f>'Исходник сравнение Дубай'!#REF!/2</f>
        <v>#REF!</v>
      </c>
      <c r="I2013" s="42" t="e">
        <f>'Исходник сравнение Дубай'!#REF!/2-(('Исходник сравнение Дубай'!#REF!/2)*'Таблица вводных'!$G$9)</f>
        <v>#REF!</v>
      </c>
      <c r="J2013" s="13"/>
    </row>
    <row r="2014" spans="1:10" ht="13.2" customHeight="1">
      <c r="A2014" s="140"/>
      <c r="B2014" s="5"/>
      <c r="C2014" s="42" t="e">
        <f>('Исходник сравнение Дубай'!#REF!/2)-(('Исходник сравнение Дубай'!#REF!/2)*'Таблица вводных'!$G$3)</f>
        <v>#REF!</v>
      </c>
      <c r="D2014" s="42" t="e">
        <f>('Исходник сравнение Дубай'!#REF!/2+'Таблица вводных'!$F$4)-('Исходник сравнение Дубай'!#REF!/2*'Таблица вводных'!$G$4)</f>
        <v>#REF!</v>
      </c>
      <c r="E2014" s="42" t="e">
        <f>('Исходник сравнение Дубай'!#REF!/2)-(('Исходник сравнение Дубай'!#REF!/2-'Таблица вводных'!$F$5)*'Таблица вводных'!$G$5)</f>
        <v>#REF!</v>
      </c>
      <c r="F2014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14" s="42" t="e">
        <f>('Исходник сравнение Дубай'!#REF!/2)-(('Исходник сравнение Дубай'!#REF!/2)*'Таблица вводных'!$G$7)</f>
        <v>#REF!</v>
      </c>
      <c r="H2014" s="43" t="e">
        <f>'Исходник сравнение Дубай'!#REF!/2</f>
        <v>#REF!</v>
      </c>
      <c r="I2014" s="42" t="e">
        <f>'Исходник сравнение Дубай'!#REF!/2-(('Исходник сравнение Дубай'!#REF!/2)*'Таблица вводных'!$G$9)</f>
        <v>#REF!</v>
      </c>
      <c r="J2014" s="13"/>
    </row>
    <row r="2015" spans="1:10" ht="13.2" customHeight="1">
      <c r="A2015" s="140"/>
      <c r="B2015" s="5"/>
      <c r="C2015" s="42" t="e">
        <f>('Исходник сравнение Дубай'!#REF!/2)-(('Исходник сравнение Дубай'!#REF!/2)*'Таблица вводных'!$G$3)</f>
        <v>#REF!</v>
      </c>
      <c r="D2015" s="42" t="e">
        <f>('Исходник сравнение Дубай'!#REF!/2+'Таблица вводных'!$F$4)-('Исходник сравнение Дубай'!#REF!/2*'Таблица вводных'!$G$4)</f>
        <v>#REF!</v>
      </c>
      <c r="E2015" s="42" t="e">
        <f>('Исходник сравнение Дубай'!#REF!/2)-(('Исходник сравнение Дубай'!#REF!/2-'Таблица вводных'!$F$5)*'Таблица вводных'!$G$5)</f>
        <v>#REF!</v>
      </c>
      <c r="F2015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15" s="42" t="e">
        <f>('Исходник сравнение Дубай'!#REF!/2)-(('Исходник сравнение Дубай'!#REF!/2)*'Таблица вводных'!$G$7)</f>
        <v>#REF!</v>
      </c>
      <c r="H2015" s="43" t="e">
        <f>'Исходник сравнение Дубай'!#REF!/2</f>
        <v>#REF!</v>
      </c>
      <c r="I2015" s="42" t="e">
        <f>'Исходник сравнение Дубай'!#REF!/2-(('Исходник сравнение Дубай'!#REF!/2)*'Таблица вводных'!$G$9)</f>
        <v>#REF!</v>
      </c>
      <c r="J2015" s="13"/>
    </row>
    <row r="2016" spans="1:10" ht="13.2" customHeight="1">
      <c r="A2016" s="140"/>
      <c r="B2016" s="5"/>
      <c r="C2016" s="42" t="e">
        <f>('Исходник сравнение Дубай'!#REF!/2)-(('Исходник сравнение Дубай'!#REF!/2)*'Таблица вводных'!$G$3)</f>
        <v>#REF!</v>
      </c>
      <c r="D2016" s="42" t="e">
        <f>('Исходник сравнение Дубай'!#REF!/2+'Таблица вводных'!$F$4)-('Исходник сравнение Дубай'!#REF!/2*'Таблица вводных'!$G$4)</f>
        <v>#REF!</v>
      </c>
      <c r="E2016" s="42" t="e">
        <f>('Исходник сравнение Дубай'!#REF!/2)-(('Исходник сравнение Дубай'!#REF!/2-'Таблица вводных'!$F$5)*'Таблица вводных'!$G$5)</f>
        <v>#REF!</v>
      </c>
      <c r="F2016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16" s="42" t="e">
        <f>('Исходник сравнение Дубай'!#REF!/2)-(('Исходник сравнение Дубай'!#REF!/2)*'Таблица вводных'!$G$7)</f>
        <v>#REF!</v>
      </c>
      <c r="H2016" s="43" t="e">
        <f>'Исходник сравнение Дубай'!#REF!/2</f>
        <v>#REF!</v>
      </c>
      <c r="I2016" s="42" t="e">
        <f>'Исходник сравнение Дубай'!#REF!/2-(('Исходник сравнение Дубай'!#REF!/2)*'Таблица вводных'!$G$9)</f>
        <v>#REF!</v>
      </c>
      <c r="J2016" s="13"/>
    </row>
    <row r="2017" spans="1:10" ht="13.2" customHeight="1">
      <c r="A2017" s="141"/>
      <c r="B2017" s="18"/>
      <c r="C2017" s="44" t="e">
        <f>('Исходник сравнение Дубай'!#REF!/2)-(('Исходник сравнение Дубай'!#REF!/2)*'Таблица вводных'!$G$3)</f>
        <v>#REF!</v>
      </c>
      <c r="D2017" s="44" t="e">
        <f>('Исходник сравнение Дубай'!#REF!/2+'Таблица вводных'!$F$4)-('Исходник сравнение Дубай'!#REF!/2*'Таблица вводных'!$G$4)</f>
        <v>#REF!</v>
      </c>
      <c r="E2017" s="44" t="e">
        <f>('Исходник сравнение Дубай'!#REF!/2)-(('Исходник сравнение Дубай'!#REF!/2-'Таблица вводных'!$F$5)*'Таблица вводных'!$G$5)</f>
        <v>#REF!</v>
      </c>
      <c r="F2017" s="44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17" s="44" t="e">
        <f>('Исходник сравнение Дубай'!#REF!/2)-(('Исходник сравнение Дубай'!#REF!/2)*'Таблица вводных'!$G$7)</f>
        <v>#REF!</v>
      </c>
      <c r="H2017" s="45" t="e">
        <f>'Исходник сравнение Дубай'!#REF!/2</f>
        <v>#REF!</v>
      </c>
      <c r="I2017" s="44" t="e">
        <f>'Исходник сравнение Дубай'!#REF!/2-(('Исходник сравнение Дубай'!#REF!/2)*'Таблица вводных'!$G$9)</f>
        <v>#REF!</v>
      </c>
      <c r="J2017" s="22"/>
    </row>
    <row r="2018" spans="1:10" ht="13.2" customHeight="1">
      <c r="A2018" s="144" t="s">
        <v>330</v>
      </c>
      <c r="B2018" s="5">
        <v>45423</v>
      </c>
      <c r="C2018" s="40">
        <f>('Исходник сравнение Дубай'!$C1856/2)-(('Исходник сравнение Дубай'!$C1856/2)*'Таблица вводных'!$G$3)</f>
        <v>0</v>
      </c>
      <c r="D2018" s="40">
        <f>('Исходник сравнение Дубай'!$D1856/2+'Таблица вводных'!$F$4)-('Исходник сравнение Дубай'!$D1856/2*'Таблица вводных'!$G$4)</f>
        <v>7</v>
      </c>
      <c r="E2018" s="40">
        <f>('Исходник сравнение Дубай'!$E1856/2)-(('Исходник сравнение Дубай'!$E1856/2-'Таблица вводных'!$F$5)*'Таблица вводных'!$G$5)</f>
        <v>0.82499999999999996</v>
      </c>
      <c r="F2018" s="40">
        <f>('Исходник сравнение Дубай'!$F1856/2+'Таблица вводных'!$F$6)-(('Исходник сравнение Дубай'!$F1856/2+'Таблица вводных'!$F$6)*'Таблица вводных'!$G$6)</f>
        <v>21.6</v>
      </c>
      <c r="G2018" s="40">
        <f>('Исходник сравнение Дубай'!$G1856/2)-(('Исходник сравнение Дубай'!$G1856/2)*'Таблица вводных'!$G$7)</f>
        <v>0</v>
      </c>
      <c r="H2018" s="41">
        <f>'Исходник сравнение Дубай'!$H1856/2</f>
        <v>0</v>
      </c>
      <c r="I2018" s="40">
        <f>'Исходник сравнение Дубай'!$I1856/2-(('Исходник сравнение Дубай'!$I1856/2)*'Таблица вводных'!$G$9)</f>
        <v>0</v>
      </c>
      <c r="J2018" s="10" t="s">
        <v>331</v>
      </c>
    </row>
    <row r="2019" spans="1:10" ht="13.2" customHeight="1">
      <c r="A2019" s="140"/>
      <c r="B2019" s="5">
        <v>45426</v>
      </c>
      <c r="C2019" s="42">
        <f>('Исходник сравнение Дубай'!$C1857/2)-(('Исходник сравнение Дубай'!$C1857/2)*'Таблица вводных'!$G$3)</f>
        <v>0</v>
      </c>
      <c r="D2019" s="42">
        <f>('Исходник сравнение Дубай'!$D1857/2+'Таблица вводных'!$F$4)-('Исходник сравнение Дубай'!$D1857/2*'Таблица вводных'!$G$4)</f>
        <v>7</v>
      </c>
      <c r="E2019" s="42">
        <f>('Исходник сравнение Дубай'!$E1857/2)-(('Исходник сравнение Дубай'!$E1857/2-'Таблица вводных'!$F$5)*'Таблица вводных'!$G$5)</f>
        <v>0.82499999999999996</v>
      </c>
      <c r="F2019" s="42">
        <f>('Исходник сравнение Дубай'!$F1857/2+'Таблица вводных'!$F$6)-(('Исходник сравнение Дубай'!$F1857/2+'Таблица вводных'!$F$6)*'Таблица вводных'!$G$6)</f>
        <v>21.6</v>
      </c>
      <c r="G2019" s="42">
        <f>('Исходник сравнение Дубай'!$G1857/2)-(('Исходник сравнение Дубай'!$G1857/2)*'Таблица вводных'!$G$7)</f>
        <v>0</v>
      </c>
      <c r="H2019" s="43">
        <f>'Исходник сравнение Дубай'!$H1857/2</f>
        <v>0</v>
      </c>
      <c r="I2019" s="42">
        <f>'Исходник сравнение Дубай'!$I1857/2-(('Исходник сравнение Дубай'!$I1857/2)*'Таблица вводных'!$G$9)</f>
        <v>0</v>
      </c>
      <c r="J2019" s="13" t="s">
        <v>331</v>
      </c>
    </row>
    <row r="2020" spans="1:10" ht="13.2" customHeight="1">
      <c r="A2020" s="140"/>
      <c r="B2020" s="5">
        <v>45430</v>
      </c>
      <c r="C2020" s="42">
        <f>('Исходник сравнение Дубай'!$C1858/2)-(('Исходник сравнение Дубай'!$C1858/2)*'Таблица вводных'!$G$3)</f>
        <v>0</v>
      </c>
      <c r="D2020" s="42">
        <f>('Исходник сравнение Дубай'!$D1858/2+'Таблица вводных'!$F$4)-('Исходник сравнение Дубай'!$D1858/2*'Таблица вводных'!$G$4)</f>
        <v>7</v>
      </c>
      <c r="E2020" s="42">
        <f>('Исходник сравнение Дубай'!$E1858/2)-(('Исходник сравнение Дубай'!$E1858/2-'Таблица вводных'!$F$5)*'Таблица вводных'!$G$5)</f>
        <v>0.82499999999999996</v>
      </c>
      <c r="F2020" s="42">
        <f>('Исходник сравнение Дубай'!$F1858/2+'Таблица вводных'!$F$6)-(('Исходник сравнение Дубай'!$F1858/2+'Таблица вводных'!$F$6)*'Таблица вводных'!$G$6)</f>
        <v>21.6</v>
      </c>
      <c r="G2020" s="42">
        <f>('Исходник сравнение Дубай'!$G1858/2)-(('Исходник сравнение Дубай'!$G1858/2)*'Таблица вводных'!$G$7)</f>
        <v>0</v>
      </c>
      <c r="H2020" s="43">
        <f>'Исходник сравнение Дубай'!$H1858/2</f>
        <v>0</v>
      </c>
      <c r="I2020" s="42">
        <f>'Исходник сравнение Дубай'!$I1858/2-(('Исходник сравнение Дубай'!$I1858/2)*'Таблица вводных'!$G$9)</f>
        <v>0</v>
      </c>
      <c r="J2020" s="13" t="s">
        <v>331</v>
      </c>
    </row>
    <row r="2021" spans="1:10" ht="13.2" customHeight="1">
      <c r="A2021" s="140"/>
      <c r="B2021" s="5">
        <v>45433</v>
      </c>
      <c r="C2021" s="42">
        <f>('Исходник сравнение Дубай'!$C1859/2)-(('Исходник сравнение Дубай'!$C1859/2)*'Таблица вводных'!$G$3)</f>
        <v>0</v>
      </c>
      <c r="D2021" s="42">
        <f>('Исходник сравнение Дубай'!$D1859/2+'Таблица вводных'!$F$4)-('Исходник сравнение Дубай'!$D1859/2*'Таблица вводных'!$G$4)</f>
        <v>7</v>
      </c>
      <c r="E2021" s="42">
        <f>('Исходник сравнение Дубай'!$E1859/2)-(('Исходник сравнение Дубай'!$E1859/2-'Таблица вводных'!$F$5)*'Таблица вводных'!$G$5)</f>
        <v>0.82499999999999996</v>
      </c>
      <c r="F2021" s="42">
        <f>('Исходник сравнение Дубай'!$F1859/2+'Таблица вводных'!$F$6)-(('Исходник сравнение Дубай'!$F1859/2+'Таблица вводных'!$F$6)*'Таблица вводных'!$G$6)</f>
        <v>21.6</v>
      </c>
      <c r="G2021" s="42">
        <f>('Исходник сравнение Дубай'!$G1859/2)-(('Исходник сравнение Дубай'!$G1859/2)*'Таблица вводных'!$G$7)</f>
        <v>0</v>
      </c>
      <c r="H2021" s="43">
        <f>'Исходник сравнение Дубай'!$H1859/2</f>
        <v>0</v>
      </c>
      <c r="I2021" s="42">
        <f>'Исходник сравнение Дубай'!$I1859/2-(('Исходник сравнение Дубай'!$I1859/2)*'Таблица вводных'!$G$9)</f>
        <v>0</v>
      </c>
      <c r="J2021" s="13" t="s">
        <v>331</v>
      </c>
    </row>
    <row r="2022" spans="1:10" ht="13.2" customHeight="1">
      <c r="A2022" s="140"/>
      <c r="B2022" s="5">
        <v>45437</v>
      </c>
      <c r="C2022" s="42">
        <f>('Исходник сравнение Дубай'!$C1860/2)-(('Исходник сравнение Дубай'!$C1860/2)*'Таблица вводных'!$G$3)</f>
        <v>0</v>
      </c>
      <c r="D2022" s="42">
        <f>('Исходник сравнение Дубай'!$D1860/2+'Таблица вводных'!$F$4)-('Исходник сравнение Дубай'!$D1860/2*'Таблица вводных'!$G$4)</f>
        <v>7</v>
      </c>
      <c r="E2022" s="42">
        <f>('Исходник сравнение Дубай'!$E1860/2)-(('Исходник сравнение Дубай'!$E1860/2-'Таблица вводных'!$F$5)*'Таблица вводных'!$G$5)</f>
        <v>0.82499999999999996</v>
      </c>
      <c r="F2022" s="42">
        <f>('Исходник сравнение Дубай'!$F1860/2+'Таблица вводных'!$F$6)-(('Исходник сравнение Дубай'!$F1860/2+'Таблица вводных'!$F$6)*'Таблица вводных'!$G$6)</f>
        <v>21.6</v>
      </c>
      <c r="G2022" s="42">
        <f>('Исходник сравнение Дубай'!$G1860/2)-(('Исходник сравнение Дубай'!$G1860/2)*'Таблица вводных'!$G$7)</f>
        <v>0</v>
      </c>
      <c r="H2022" s="43">
        <f>'Исходник сравнение Дубай'!$H1860/2</f>
        <v>0</v>
      </c>
      <c r="I2022" s="42">
        <f>'Исходник сравнение Дубай'!$I1860/2-(('Исходник сравнение Дубай'!$I1860/2)*'Таблица вводных'!$G$9)</f>
        <v>0</v>
      </c>
      <c r="J2022" s="13" t="s">
        <v>331</v>
      </c>
    </row>
    <row r="2023" spans="1:10" ht="13.2" customHeight="1">
      <c r="A2023" s="140"/>
      <c r="B2023" s="5">
        <v>45440</v>
      </c>
      <c r="C2023" s="42">
        <f>('Исходник сравнение Дубай'!$C1861/2)-(('Исходник сравнение Дубай'!$C1861/2)*'Таблица вводных'!$G$3)</f>
        <v>0</v>
      </c>
      <c r="D2023" s="42">
        <f>('Исходник сравнение Дубай'!$D1861/2+'Таблица вводных'!$F$4)-('Исходник сравнение Дубай'!$D1861/2*'Таблица вводных'!$G$4)</f>
        <v>7</v>
      </c>
      <c r="E2023" s="42">
        <f>('Исходник сравнение Дубай'!$E1861/2)-(('Исходник сравнение Дубай'!$E1861/2-'Таблица вводных'!$F$5)*'Таблица вводных'!$G$5)</f>
        <v>0.82499999999999996</v>
      </c>
      <c r="F2023" s="42">
        <f>('Исходник сравнение Дубай'!$F1861/2+'Таблица вводных'!$F$6)-(('Исходник сравнение Дубай'!$F1861/2+'Таблица вводных'!$F$6)*'Таблица вводных'!$G$6)</f>
        <v>21.6</v>
      </c>
      <c r="G2023" s="42">
        <f>('Исходник сравнение Дубай'!$G1861/2)-(('Исходник сравнение Дубай'!$G1861/2)*'Таблица вводных'!$G$7)</f>
        <v>0</v>
      </c>
      <c r="H2023" s="43">
        <f>'Исходник сравнение Дубай'!$H1861/2</f>
        <v>0</v>
      </c>
      <c r="I2023" s="42">
        <f>'Исходник сравнение Дубай'!$I1861/2-(('Исходник сравнение Дубай'!$I1861/2)*'Таблица вводных'!$G$9)</f>
        <v>0</v>
      </c>
      <c r="J2023" s="13" t="s">
        <v>331</v>
      </c>
    </row>
    <row r="2024" spans="1:10" ht="13.2" customHeight="1">
      <c r="A2024" s="140"/>
      <c r="B2024" s="5">
        <v>45444</v>
      </c>
      <c r="C2024" s="42">
        <f>('Исходник сравнение Дубай'!$C1862/2)-(('Исходник сравнение Дубай'!$C1862/2)*'Таблица вводных'!$G$3)</f>
        <v>0</v>
      </c>
      <c r="D2024" s="42">
        <f>('Исходник сравнение Дубай'!$D1862/2+'Таблица вводных'!$F$4)-('Исходник сравнение Дубай'!$D1862/2*'Таблица вводных'!$G$4)</f>
        <v>7</v>
      </c>
      <c r="E2024" s="42">
        <f>('Исходник сравнение Дубай'!$E1862/2)-(('Исходник сравнение Дубай'!$E1862/2-'Таблица вводных'!$F$5)*'Таблица вводных'!$G$5)</f>
        <v>0.82499999999999996</v>
      </c>
      <c r="F2024" s="42">
        <f>('Исходник сравнение Дубай'!$F1862/2+'Таблица вводных'!$F$6)-(('Исходник сравнение Дубай'!$F1862/2+'Таблица вводных'!$F$6)*'Таблица вводных'!$G$6)</f>
        <v>21.6</v>
      </c>
      <c r="G2024" s="42">
        <f>('Исходник сравнение Дубай'!$G1862/2)-(('Исходник сравнение Дубай'!$G1862/2)*'Таблица вводных'!$G$7)</f>
        <v>0</v>
      </c>
      <c r="H2024" s="43">
        <f>'Исходник сравнение Дубай'!$H1862/2</f>
        <v>0</v>
      </c>
      <c r="I2024" s="42">
        <f>'Исходник сравнение Дубай'!$I1862/2-(('Исходник сравнение Дубай'!$I1862/2)*'Таблица вводных'!$G$9)</f>
        <v>0</v>
      </c>
      <c r="J2024" s="13" t="s">
        <v>331</v>
      </c>
    </row>
    <row r="2025" spans="1:10" ht="13.2" customHeight="1">
      <c r="A2025" s="140"/>
      <c r="B2025" s="5">
        <v>45447</v>
      </c>
      <c r="C2025" s="42">
        <f>('Исходник сравнение Дубай'!$C1863/2)-(('Исходник сравнение Дубай'!$C1863/2)*'Таблица вводных'!$G$3)</f>
        <v>0</v>
      </c>
      <c r="D2025" s="42">
        <f>('Исходник сравнение Дубай'!$D1863/2+'Таблица вводных'!$F$4)-('Исходник сравнение Дубай'!$D1863/2*'Таблица вводных'!$G$4)</f>
        <v>7</v>
      </c>
      <c r="E2025" s="42">
        <f>('Исходник сравнение Дубай'!$E1863/2)-(('Исходник сравнение Дубай'!$E1863/2-'Таблица вводных'!$F$5)*'Таблица вводных'!$G$5)</f>
        <v>0.82499999999999996</v>
      </c>
      <c r="F2025" s="42">
        <f>('Исходник сравнение Дубай'!$F1863/2+'Таблица вводных'!$F$6)-(('Исходник сравнение Дубай'!$F1863/2+'Таблица вводных'!$F$6)*'Таблица вводных'!$G$6)</f>
        <v>21.6</v>
      </c>
      <c r="G2025" s="42">
        <f>('Исходник сравнение Дубай'!$G1863/2)-(('Исходник сравнение Дубай'!$G1863/2)*'Таблица вводных'!$G$7)</f>
        <v>0</v>
      </c>
      <c r="H2025" s="43">
        <f>'Исходник сравнение Дубай'!$H1863/2</f>
        <v>0</v>
      </c>
      <c r="I2025" s="42">
        <f>'Исходник сравнение Дубай'!$I1863/2-(('Исходник сравнение Дубай'!$I1863/2)*'Таблица вводных'!$G$9)</f>
        <v>0</v>
      </c>
      <c r="J2025" s="13" t="s">
        <v>331</v>
      </c>
    </row>
    <row r="2026" spans="1:10" ht="13.2" customHeight="1">
      <c r="A2026" s="140"/>
      <c r="B2026" s="5">
        <v>45451</v>
      </c>
      <c r="C2026" s="42">
        <f>('Исходник сравнение Дубай'!$C1864/2)-(('Исходник сравнение Дубай'!$C1864/2)*'Таблица вводных'!$G$3)</f>
        <v>0</v>
      </c>
      <c r="D2026" s="42">
        <f>('Исходник сравнение Дубай'!$D1864/2+'Таблица вводных'!$F$4)-('Исходник сравнение Дубай'!$D1864/2*'Таблица вводных'!$G$4)</f>
        <v>7</v>
      </c>
      <c r="E2026" s="42">
        <f>('Исходник сравнение Дубай'!$E1864/2)-(('Исходник сравнение Дубай'!$E1864/2-'Таблица вводных'!$F$5)*'Таблица вводных'!$G$5)</f>
        <v>0.82499999999999996</v>
      </c>
      <c r="F2026" s="42">
        <f>('Исходник сравнение Дубай'!$F1864/2+'Таблица вводных'!$F$6)-(('Исходник сравнение Дубай'!$F1864/2+'Таблица вводных'!$F$6)*'Таблица вводных'!$G$6)</f>
        <v>21.6</v>
      </c>
      <c r="G2026" s="42">
        <f>('Исходник сравнение Дубай'!$G1864/2)-(('Исходник сравнение Дубай'!$G1864/2)*'Таблица вводных'!$G$7)</f>
        <v>0</v>
      </c>
      <c r="H2026" s="43">
        <f>'Исходник сравнение Дубай'!$H1864/2</f>
        <v>0</v>
      </c>
      <c r="I2026" s="42">
        <f>'Исходник сравнение Дубай'!$I1864/2-(('Исходник сравнение Дубай'!$I1864/2)*'Таблица вводных'!$G$9)</f>
        <v>0</v>
      </c>
      <c r="J2026" s="13" t="s">
        <v>331</v>
      </c>
    </row>
    <row r="2027" spans="1:10" ht="13.2" customHeight="1">
      <c r="A2027" s="140"/>
      <c r="B2027" s="5">
        <v>45454</v>
      </c>
      <c r="C2027" s="42">
        <f>('Исходник сравнение Дубай'!$C1865/2)-(('Исходник сравнение Дубай'!$C1865/2)*'Таблица вводных'!$G$3)</f>
        <v>0</v>
      </c>
      <c r="D2027" s="42">
        <f>('Исходник сравнение Дубай'!$D1865/2+'Таблица вводных'!$F$4)-('Исходник сравнение Дубай'!$D1865/2*'Таблица вводных'!$G$4)</f>
        <v>7</v>
      </c>
      <c r="E2027" s="42">
        <f>('Исходник сравнение Дубай'!$E1865/2)-(('Исходник сравнение Дубай'!$E1865/2-'Таблица вводных'!$F$5)*'Таблица вводных'!$G$5)</f>
        <v>0.82499999999999996</v>
      </c>
      <c r="F2027" s="42">
        <f>('Исходник сравнение Дубай'!$F1865/2+'Таблица вводных'!$F$6)-(('Исходник сравнение Дубай'!$F1865/2+'Таблица вводных'!$F$6)*'Таблица вводных'!$G$6)</f>
        <v>21.6</v>
      </c>
      <c r="G2027" s="42">
        <f>('Исходник сравнение Дубай'!$G1865/2)-(('Исходник сравнение Дубай'!$G1865/2)*'Таблица вводных'!$G$7)</f>
        <v>0</v>
      </c>
      <c r="H2027" s="43">
        <f>'Исходник сравнение Дубай'!$H1865/2</f>
        <v>0</v>
      </c>
      <c r="I2027" s="42">
        <f>'Исходник сравнение Дубай'!$I1865/2-(('Исходник сравнение Дубай'!$I1865/2)*'Таблица вводных'!$G$9)</f>
        <v>0</v>
      </c>
      <c r="J2027" s="13" t="s">
        <v>331</v>
      </c>
    </row>
    <row r="2028" spans="1:10" ht="13.2" customHeight="1">
      <c r="A2028" s="140"/>
      <c r="B2028" s="5"/>
      <c r="C2028" s="42">
        <f>('Исходник сравнение Дубай'!$C1866/2)-(('Исходник сравнение Дубай'!$C1866/2)*'Таблица вводных'!$G$3)</f>
        <v>0</v>
      </c>
      <c r="D2028" s="42">
        <f>('Исходник сравнение Дубай'!$D1866/2+'Таблица вводных'!$F$4)-('Исходник сравнение Дубай'!$D1866/2*'Таблица вводных'!$G$4)</f>
        <v>7</v>
      </c>
      <c r="E2028" s="42">
        <f>('Исходник сравнение Дубай'!$E1866/2)-(('Исходник сравнение Дубай'!$E1866/2-'Таблица вводных'!$F$5)*'Таблица вводных'!$G$5)</f>
        <v>0.82499999999999996</v>
      </c>
      <c r="F2028" s="42">
        <f>('Исходник сравнение Дубай'!$F1866/2+'Таблица вводных'!$F$6)-(('Исходник сравнение Дубай'!$F1866/2+'Таблица вводных'!$F$6)*'Таблица вводных'!$G$6)</f>
        <v>21.6</v>
      </c>
      <c r="G2028" s="42">
        <f>('Исходник сравнение Дубай'!$G1866/2)-(('Исходник сравнение Дубай'!$G1866/2)*'Таблица вводных'!$G$7)</f>
        <v>0</v>
      </c>
      <c r="H2028" s="43">
        <f>'Исходник сравнение Дубай'!$H1866/2</f>
        <v>0</v>
      </c>
      <c r="I2028" s="42">
        <f>'Исходник сравнение Дубай'!$I1866/2-(('Исходник сравнение Дубай'!$I1866/2)*'Таблица вводных'!$G$9)</f>
        <v>0</v>
      </c>
      <c r="J2028" s="13" t="s">
        <v>331</v>
      </c>
    </row>
    <row r="2029" spans="1:10" ht="13.2" customHeight="1">
      <c r="A2029" s="140"/>
      <c r="B2029" s="5"/>
      <c r="C2029" s="42">
        <f>('Исходник сравнение Дубай'!$C1867/2)-(('Исходник сравнение Дубай'!$C1867/2)*'Таблица вводных'!$G$3)</f>
        <v>0</v>
      </c>
      <c r="D2029" s="42">
        <f>('Исходник сравнение Дубай'!$D1867/2+'Таблица вводных'!$F$4)-('Исходник сравнение Дубай'!$D1867/2*'Таблица вводных'!$G$4)</f>
        <v>7</v>
      </c>
      <c r="E2029" s="42">
        <f>('Исходник сравнение Дубай'!$E1867/2)-(('Исходник сравнение Дубай'!$E1867/2-'Таблица вводных'!$F$5)*'Таблица вводных'!$G$5)</f>
        <v>0.82499999999999996</v>
      </c>
      <c r="F2029" s="42">
        <f>('Исходник сравнение Дубай'!$F1867/2+'Таблица вводных'!$F$6)-(('Исходник сравнение Дубай'!$F1867/2+'Таблица вводных'!$F$6)*'Таблица вводных'!$G$6)</f>
        <v>21.6</v>
      </c>
      <c r="G2029" s="42">
        <f>('Исходник сравнение Дубай'!$G1867/2)-(('Исходник сравнение Дубай'!$G1867/2)*'Таблица вводных'!$G$7)</f>
        <v>0</v>
      </c>
      <c r="H2029" s="43">
        <f>'Исходник сравнение Дубай'!$H1867/2</f>
        <v>0</v>
      </c>
      <c r="I2029" s="42">
        <f>'Исходник сравнение Дубай'!$I1867/2-(('Исходник сравнение Дубай'!$I1867/2)*'Таблица вводных'!$G$9)</f>
        <v>0</v>
      </c>
      <c r="J2029" s="13" t="s">
        <v>331</v>
      </c>
    </row>
    <row r="2030" spans="1:10" ht="13.2" customHeight="1">
      <c r="A2030" s="140"/>
      <c r="B2030" s="5"/>
      <c r="C2030" s="42">
        <f>('Исходник сравнение Дубай'!$C1868/2)-(('Исходник сравнение Дубай'!$C1868/2)*'Таблица вводных'!$G$3)</f>
        <v>0</v>
      </c>
      <c r="D2030" s="42">
        <f>('Исходник сравнение Дубай'!$D1868/2+'Таблица вводных'!$F$4)-('Исходник сравнение Дубай'!$D1868/2*'Таблица вводных'!$G$4)</f>
        <v>7</v>
      </c>
      <c r="E2030" s="42">
        <f>('Исходник сравнение Дубай'!$E1868/2)-(('Исходник сравнение Дубай'!$E1868/2-'Таблица вводных'!$F$5)*'Таблица вводных'!$G$5)</f>
        <v>0.82499999999999996</v>
      </c>
      <c r="F2030" s="42">
        <f>('Исходник сравнение Дубай'!$F1868/2+'Таблица вводных'!$F$6)-(('Исходник сравнение Дубай'!$F1868/2+'Таблица вводных'!$F$6)*'Таблица вводных'!$G$6)</f>
        <v>21.6</v>
      </c>
      <c r="G2030" s="42">
        <f>('Исходник сравнение Дубай'!$G1868/2)-(('Исходник сравнение Дубай'!$G1868/2)*'Таблица вводных'!$G$7)</f>
        <v>0</v>
      </c>
      <c r="H2030" s="43">
        <f>'Исходник сравнение Дубай'!$H1868/2</f>
        <v>0</v>
      </c>
      <c r="I2030" s="42">
        <f>'Исходник сравнение Дубай'!$I1868/2-(('Исходник сравнение Дубай'!$I1868/2)*'Таблица вводных'!$G$9)</f>
        <v>0</v>
      </c>
      <c r="J2030" s="13" t="s">
        <v>331</v>
      </c>
    </row>
    <row r="2031" spans="1:10" ht="13.2" customHeight="1">
      <c r="A2031" s="140"/>
      <c r="B2031" s="5"/>
      <c r="C2031" s="42">
        <f>('Исходник сравнение Дубай'!$C1869/2)-(('Исходник сравнение Дубай'!$C1869/2)*'Таблица вводных'!$G$3)</f>
        <v>0</v>
      </c>
      <c r="D2031" s="42">
        <f>('Исходник сравнение Дубай'!$D1869/2+'Таблица вводных'!$F$4)-('Исходник сравнение Дубай'!$D1869/2*'Таблица вводных'!$G$4)</f>
        <v>7</v>
      </c>
      <c r="E2031" s="42">
        <f>('Исходник сравнение Дубай'!$E1869/2)-(('Исходник сравнение Дубай'!$E1869/2-'Таблица вводных'!$F$5)*'Таблица вводных'!$G$5)</f>
        <v>0.82499999999999996</v>
      </c>
      <c r="F2031" s="42">
        <f>('Исходник сравнение Дубай'!$F1869/2+'Таблица вводных'!$F$6)-(('Исходник сравнение Дубай'!$F1869/2+'Таблица вводных'!$F$6)*'Таблица вводных'!$G$6)</f>
        <v>21.6</v>
      </c>
      <c r="G2031" s="42">
        <f>('Исходник сравнение Дубай'!$G1869/2)-(('Исходник сравнение Дубай'!$G1869/2)*'Таблица вводных'!$G$7)</f>
        <v>0</v>
      </c>
      <c r="H2031" s="43">
        <f>'Исходник сравнение Дубай'!$H1869/2</f>
        <v>0</v>
      </c>
      <c r="I2031" s="42">
        <f>'Исходник сравнение Дубай'!$I1869/2-(('Исходник сравнение Дубай'!$I1869/2)*'Таблица вводных'!$G$9)</f>
        <v>0</v>
      </c>
      <c r="J2031" s="13" t="s">
        <v>331</v>
      </c>
    </row>
    <row r="2032" spans="1:10" ht="13.2" customHeight="1">
      <c r="A2032" s="140"/>
      <c r="B2032" s="5"/>
      <c r="C2032" s="42">
        <f>('Исходник сравнение Дубай'!$C1870/2)-(('Исходник сравнение Дубай'!$C1870/2)*'Таблица вводных'!$G$3)</f>
        <v>0</v>
      </c>
      <c r="D2032" s="42">
        <f>('Исходник сравнение Дубай'!$D1870/2+'Таблица вводных'!$F$4)-('Исходник сравнение Дубай'!$D1870/2*'Таблица вводных'!$G$4)</f>
        <v>7</v>
      </c>
      <c r="E2032" s="42">
        <f>('Исходник сравнение Дубай'!$E1870/2)-(('Исходник сравнение Дубай'!$E1870/2-'Таблица вводных'!$F$5)*'Таблица вводных'!$G$5)</f>
        <v>0.82499999999999996</v>
      </c>
      <c r="F2032" s="42">
        <f>('Исходник сравнение Дубай'!$F1870/2+'Таблица вводных'!$F$6)-(('Исходник сравнение Дубай'!$F1870/2+'Таблица вводных'!$F$6)*'Таблица вводных'!$G$6)</f>
        <v>21.6</v>
      </c>
      <c r="G2032" s="42">
        <f>('Исходник сравнение Дубай'!$G1870/2)-(('Исходник сравнение Дубай'!$G1870/2)*'Таблица вводных'!$G$7)</f>
        <v>0</v>
      </c>
      <c r="H2032" s="43">
        <f>'Исходник сравнение Дубай'!$H1870/2</f>
        <v>0</v>
      </c>
      <c r="I2032" s="42">
        <f>'Исходник сравнение Дубай'!$I1870/2-(('Исходник сравнение Дубай'!$I1870/2)*'Таблица вводных'!$G$9)</f>
        <v>0</v>
      </c>
      <c r="J2032" s="13" t="s">
        <v>331</v>
      </c>
    </row>
    <row r="2033" spans="1:10" ht="13.2" customHeight="1">
      <c r="A2033" s="140"/>
      <c r="B2033" s="5"/>
      <c r="C2033" s="42">
        <f>('Исходник сравнение Дубай'!$C1871/2)-(('Исходник сравнение Дубай'!$C1871/2)*'Таблица вводных'!$G$3)</f>
        <v>0</v>
      </c>
      <c r="D2033" s="42">
        <f>('Исходник сравнение Дубай'!$D1871/2+'Таблица вводных'!$F$4)-('Исходник сравнение Дубай'!$D1871/2*'Таблица вводных'!$G$4)</f>
        <v>7</v>
      </c>
      <c r="E2033" s="42">
        <f>('Исходник сравнение Дубай'!$E1871/2)-(('Исходник сравнение Дубай'!$E1871/2-'Таблица вводных'!$F$5)*'Таблица вводных'!$G$5)</f>
        <v>0.82499999999999996</v>
      </c>
      <c r="F2033" s="42">
        <f>('Исходник сравнение Дубай'!$F1871/2+'Таблица вводных'!$F$6)-(('Исходник сравнение Дубай'!$F1871/2+'Таблица вводных'!$F$6)*'Таблица вводных'!$G$6)</f>
        <v>21.6</v>
      </c>
      <c r="G2033" s="42">
        <f>('Исходник сравнение Дубай'!$G1871/2)-(('Исходник сравнение Дубай'!$G1871/2)*'Таблица вводных'!$G$7)</f>
        <v>0</v>
      </c>
      <c r="H2033" s="43">
        <f>'Исходник сравнение Дубай'!$H1871/2</f>
        <v>0</v>
      </c>
      <c r="I2033" s="42">
        <f>'Исходник сравнение Дубай'!$I1871/2-(('Исходник сравнение Дубай'!$I1871/2)*'Таблица вводных'!$G$9)</f>
        <v>0</v>
      </c>
      <c r="J2033" s="13" t="s">
        <v>331</v>
      </c>
    </row>
    <row r="2034" spans="1:10" ht="13.2" customHeight="1">
      <c r="A2034" s="140"/>
      <c r="B2034" s="5"/>
      <c r="C2034" s="42">
        <f>('Исходник сравнение Дубай'!$C1872/2)-(('Исходник сравнение Дубай'!$C1872/2)*'Таблица вводных'!$G$3)</f>
        <v>0</v>
      </c>
      <c r="D2034" s="42">
        <f>('Исходник сравнение Дубай'!$D1872/2+'Таблица вводных'!$F$4)-('Исходник сравнение Дубай'!$D1872/2*'Таблица вводных'!$G$4)</f>
        <v>7</v>
      </c>
      <c r="E2034" s="42">
        <f>('Исходник сравнение Дубай'!$E1872/2)-(('Исходник сравнение Дубай'!$E1872/2-'Таблица вводных'!$F$5)*'Таблица вводных'!$G$5)</f>
        <v>0.82499999999999996</v>
      </c>
      <c r="F2034" s="42">
        <f>('Исходник сравнение Дубай'!$F1872/2+'Таблица вводных'!$F$6)-(('Исходник сравнение Дубай'!$F1872/2+'Таблица вводных'!$F$6)*'Таблица вводных'!$G$6)</f>
        <v>21.6</v>
      </c>
      <c r="G2034" s="42">
        <f>('Исходник сравнение Дубай'!$G1872/2)-(('Исходник сравнение Дубай'!$G1872/2)*'Таблица вводных'!$G$7)</f>
        <v>0</v>
      </c>
      <c r="H2034" s="43">
        <f>'Исходник сравнение Дубай'!$H1872/2</f>
        <v>0</v>
      </c>
      <c r="I2034" s="42">
        <f>'Исходник сравнение Дубай'!$I1872/2-(('Исходник сравнение Дубай'!$I1872/2)*'Таблица вводных'!$G$9)</f>
        <v>0</v>
      </c>
      <c r="J2034" s="13" t="s">
        <v>331</v>
      </c>
    </row>
    <row r="2035" spans="1:10" ht="13.2" customHeight="1">
      <c r="A2035" s="141"/>
      <c r="B2035" s="18"/>
      <c r="C2035" s="44">
        <f>('Исходник сравнение Дубай'!$C1873/2)-(('Исходник сравнение Дубай'!$C1873/2)*'Таблица вводных'!$G$3)</f>
        <v>0</v>
      </c>
      <c r="D2035" s="44">
        <f>('Исходник сравнение Дубай'!$D1873/2+'Таблица вводных'!$F$4)-('Исходник сравнение Дубай'!$D1873/2*'Таблица вводных'!$G$4)</f>
        <v>7</v>
      </c>
      <c r="E2035" s="44">
        <f>('Исходник сравнение Дубай'!$E1873/2)-(('Исходник сравнение Дубай'!$E1873/2-'Таблица вводных'!$F$5)*'Таблица вводных'!$G$5)</f>
        <v>0.82499999999999996</v>
      </c>
      <c r="F2035" s="44">
        <f>('Исходник сравнение Дубай'!$F1873/2+'Таблица вводных'!$F$6)-(('Исходник сравнение Дубай'!$F1873/2+'Таблица вводных'!$F$6)*'Таблица вводных'!$G$6)</f>
        <v>21.6</v>
      </c>
      <c r="G2035" s="44">
        <f>('Исходник сравнение Дубай'!$G1873/2)-(('Исходник сравнение Дубай'!$G1873/2)*'Таблица вводных'!$G$7)</f>
        <v>0</v>
      </c>
      <c r="H2035" s="45">
        <f>'Исходник сравнение Дубай'!$H1873/2</f>
        <v>0</v>
      </c>
      <c r="I2035" s="44">
        <f>'Исходник сравнение Дубай'!$I1873/2-(('Исходник сравнение Дубай'!$I1873/2)*'Таблица вводных'!$G$9)</f>
        <v>0</v>
      </c>
      <c r="J2035" s="22" t="s">
        <v>331</v>
      </c>
    </row>
    <row r="2036" spans="1:10" ht="13.2" customHeight="1">
      <c r="A2036" s="144" t="s">
        <v>332</v>
      </c>
      <c r="B2036" s="5">
        <v>45423</v>
      </c>
      <c r="C2036" s="40">
        <f>('Исходник сравнение Дубай'!$C1874/2)-(('Исходник сравнение Дубай'!$C1874/2)*'Таблица вводных'!$G$3)</f>
        <v>0</v>
      </c>
      <c r="D2036" s="40">
        <f>('Исходник сравнение Дубай'!$D1874/2+'Таблица вводных'!$F$4)-('Исходник сравнение Дубай'!$D1874/2*'Таблица вводных'!$G$4)</f>
        <v>7</v>
      </c>
      <c r="E2036" s="40">
        <f>('Исходник сравнение Дубай'!$E1874/2)-(('Исходник сравнение Дубай'!$E1874/2-'Таблица вводных'!$F$5)*'Таблица вводных'!$G$5)</f>
        <v>0.82499999999999996</v>
      </c>
      <c r="F2036" s="40">
        <f>('Исходник сравнение Дубай'!$F1874/2+'Таблица вводных'!$F$6)-(('Исходник сравнение Дубай'!$F1874/2+'Таблица вводных'!$F$6)*'Таблица вводных'!$G$6)</f>
        <v>21.6</v>
      </c>
      <c r="G2036" s="40">
        <f>('Исходник сравнение Дубай'!$G1874/2)-(('Исходник сравнение Дубай'!$G1874/2)*'Таблица вводных'!$G$7)</f>
        <v>0</v>
      </c>
      <c r="H2036" s="41">
        <f>'Исходник сравнение Дубай'!$H1874/2</f>
        <v>0</v>
      </c>
      <c r="I2036" s="40">
        <f>'Исходник сравнение Дубай'!$I1874/2-(('Исходник сравнение Дубай'!$I1874/2)*'Таблица вводных'!$G$9)</f>
        <v>0</v>
      </c>
      <c r="J2036" s="10" t="s">
        <v>333</v>
      </c>
    </row>
    <row r="2037" spans="1:10" ht="13.2" customHeight="1">
      <c r="A2037" s="140"/>
      <c r="B2037" s="5">
        <v>45426</v>
      </c>
      <c r="C2037" s="42">
        <f>('Исходник сравнение Дубай'!$C1875/2)-(('Исходник сравнение Дубай'!$C1875/2)*'Таблица вводных'!$G$3)</f>
        <v>0</v>
      </c>
      <c r="D2037" s="42">
        <f>('Исходник сравнение Дубай'!$D1875/2+'Таблица вводных'!$F$4)-('Исходник сравнение Дубай'!$D1875/2*'Таблица вводных'!$G$4)</f>
        <v>7</v>
      </c>
      <c r="E2037" s="42">
        <f>('Исходник сравнение Дубай'!$E1875/2)-(('Исходник сравнение Дубай'!$E1875/2-'Таблица вводных'!$F$5)*'Таблица вводных'!$G$5)</f>
        <v>0.82499999999999996</v>
      </c>
      <c r="F2037" s="42">
        <f>('Исходник сравнение Дубай'!$F1875/2+'Таблица вводных'!$F$6)-(('Исходник сравнение Дубай'!$F1875/2+'Таблица вводных'!$F$6)*'Таблица вводных'!$G$6)</f>
        <v>21.6</v>
      </c>
      <c r="G2037" s="42">
        <f>('Исходник сравнение Дубай'!$G1875/2)-(('Исходник сравнение Дубай'!$G1875/2)*'Таблица вводных'!$G$7)</f>
        <v>0</v>
      </c>
      <c r="H2037" s="43">
        <f>'Исходник сравнение Дубай'!$H1875/2</f>
        <v>0</v>
      </c>
      <c r="I2037" s="42">
        <f>'Исходник сравнение Дубай'!$I1875/2-(('Исходник сравнение Дубай'!$I1875/2)*'Таблица вводных'!$G$9)</f>
        <v>0</v>
      </c>
      <c r="J2037" s="13" t="s">
        <v>333</v>
      </c>
    </row>
    <row r="2038" spans="1:10" ht="13.2" customHeight="1">
      <c r="A2038" s="140"/>
      <c r="B2038" s="5">
        <v>45430</v>
      </c>
      <c r="C2038" s="42">
        <f>('Исходник сравнение Дубай'!$C1876/2)-(('Исходник сравнение Дубай'!$C1876/2)*'Таблица вводных'!$G$3)</f>
        <v>0</v>
      </c>
      <c r="D2038" s="42">
        <f>('Исходник сравнение Дубай'!$D1876/2+'Таблица вводных'!$F$4)-('Исходник сравнение Дубай'!$D1876/2*'Таблица вводных'!$G$4)</f>
        <v>7</v>
      </c>
      <c r="E2038" s="42">
        <f>('Исходник сравнение Дубай'!$E1876/2)-(('Исходник сравнение Дубай'!$E1876/2-'Таблица вводных'!$F$5)*'Таблица вводных'!$G$5)</f>
        <v>0.82499999999999996</v>
      </c>
      <c r="F2038" s="42">
        <f>('Исходник сравнение Дубай'!$F1876/2+'Таблица вводных'!$F$6)-(('Исходник сравнение Дубай'!$F1876/2+'Таблица вводных'!$F$6)*'Таблица вводных'!$G$6)</f>
        <v>21.6</v>
      </c>
      <c r="G2038" s="42">
        <f>('Исходник сравнение Дубай'!$G1876/2)-(('Исходник сравнение Дубай'!$G1876/2)*'Таблица вводных'!$G$7)</f>
        <v>0</v>
      </c>
      <c r="H2038" s="43">
        <f>'Исходник сравнение Дубай'!$H1876/2</f>
        <v>0</v>
      </c>
      <c r="I2038" s="42">
        <f>'Исходник сравнение Дубай'!$I1876/2-(('Исходник сравнение Дубай'!$I1876/2)*'Таблица вводных'!$G$9)</f>
        <v>0</v>
      </c>
      <c r="J2038" s="13" t="s">
        <v>333</v>
      </c>
    </row>
    <row r="2039" spans="1:10" ht="13.2" customHeight="1">
      <c r="A2039" s="140"/>
      <c r="B2039" s="5">
        <v>45433</v>
      </c>
      <c r="C2039" s="42">
        <f>('Исходник сравнение Дубай'!$C1877/2)-(('Исходник сравнение Дубай'!$C1877/2)*'Таблица вводных'!$G$3)</f>
        <v>0</v>
      </c>
      <c r="D2039" s="42">
        <f>('Исходник сравнение Дубай'!$D1877/2+'Таблица вводных'!$F$4)-('Исходник сравнение Дубай'!$D1877/2*'Таблица вводных'!$G$4)</f>
        <v>7</v>
      </c>
      <c r="E2039" s="42">
        <f>('Исходник сравнение Дубай'!$E1877/2)-(('Исходник сравнение Дубай'!$E1877/2-'Таблица вводных'!$F$5)*'Таблица вводных'!$G$5)</f>
        <v>0.82499999999999996</v>
      </c>
      <c r="F2039" s="42">
        <f>('Исходник сравнение Дубай'!$F1877/2+'Таблица вводных'!$F$6)-(('Исходник сравнение Дубай'!$F1877/2+'Таблица вводных'!$F$6)*'Таблица вводных'!$G$6)</f>
        <v>21.6</v>
      </c>
      <c r="G2039" s="42">
        <f>('Исходник сравнение Дубай'!$G1877/2)-(('Исходник сравнение Дубай'!$G1877/2)*'Таблица вводных'!$G$7)</f>
        <v>0</v>
      </c>
      <c r="H2039" s="43">
        <f>'Исходник сравнение Дубай'!$H1877/2</f>
        <v>0</v>
      </c>
      <c r="I2039" s="42">
        <f>'Исходник сравнение Дубай'!$I1877/2-(('Исходник сравнение Дубай'!$I1877/2)*'Таблица вводных'!$G$9)</f>
        <v>0</v>
      </c>
      <c r="J2039" s="13" t="s">
        <v>333</v>
      </c>
    </row>
    <row r="2040" spans="1:10" ht="13.2" customHeight="1">
      <c r="A2040" s="140"/>
      <c r="B2040" s="5">
        <v>45437</v>
      </c>
      <c r="C2040" s="42">
        <f>('Исходник сравнение Дубай'!$C1878/2)-(('Исходник сравнение Дубай'!$C1878/2)*'Таблица вводных'!$G$3)</f>
        <v>0</v>
      </c>
      <c r="D2040" s="42">
        <f>('Исходник сравнение Дубай'!$D1878/2+'Таблица вводных'!$F$4)-('Исходник сравнение Дубай'!$D1878/2*'Таблица вводных'!$G$4)</f>
        <v>7</v>
      </c>
      <c r="E2040" s="42">
        <f>('Исходник сравнение Дубай'!$E1878/2)-(('Исходник сравнение Дубай'!$E1878/2-'Таблица вводных'!$F$5)*'Таблица вводных'!$G$5)</f>
        <v>0.82499999999999996</v>
      </c>
      <c r="F2040" s="42">
        <f>('Исходник сравнение Дубай'!$F1878/2+'Таблица вводных'!$F$6)-(('Исходник сравнение Дубай'!$F1878/2+'Таблица вводных'!$F$6)*'Таблица вводных'!$G$6)</f>
        <v>21.6</v>
      </c>
      <c r="G2040" s="42">
        <f>('Исходник сравнение Дубай'!$G1878/2)-(('Исходник сравнение Дубай'!$G1878/2)*'Таблица вводных'!$G$7)</f>
        <v>0</v>
      </c>
      <c r="H2040" s="43">
        <f>'Исходник сравнение Дубай'!$H1878/2</f>
        <v>0</v>
      </c>
      <c r="I2040" s="42">
        <f>'Исходник сравнение Дубай'!$I1878/2-(('Исходник сравнение Дубай'!$I1878/2)*'Таблица вводных'!$G$9)</f>
        <v>0</v>
      </c>
      <c r="J2040" s="13" t="s">
        <v>333</v>
      </c>
    </row>
    <row r="2041" spans="1:10" ht="13.2" customHeight="1">
      <c r="A2041" s="140"/>
      <c r="B2041" s="5">
        <v>45440</v>
      </c>
      <c r="C2041" s="42">
        <f>('Исходник сравнение Дубай'!$C1879/2)-(('Исходник сравнение Дубай'!$C1879/2)*'Таблица вводных'!$G$3)</f>
        <v>0</v>
      </c>
      <c r="D2041" s="42">
        <f>('Исходник сравнение Дубай'!$D1879/2+'Таблица вводных'!$F$4)-('Исходник сравнение Дубай'!$D1879/2*'Таблица вводных'!$G$4)</f>
        <v>7</v>
      </c>
      <c r="E2041" s="42">
        <f>('Исходник сравнение Дубай'!$E1879/2)-(('Исходник сравнение Дубай'!$E1879/2-'Таблица вводных'!$F$5)*'Таблица вводных'!$G$5)</f>
        <v>0.82499999999999996</v>
      </c>
      <c r="F2041" s="42">
        <f>('Исходник сравнение Дубай'!$F1879/2+'Таблица вводных'!$F$6)-(('Исходник сравнение Дубай'!$F1879/2+'Таблица вводных'!$F$6)*'Таблица вводных'!$G$6)</f>
        <v>21.6</v>
      </c>
      <c r="G2041" s="42">
        <f>('Исходник сравнение Дубай'!$G1879/2)-(('Исходник сравнение Дубай'!$G1879/2)*'Таблица вводных'!$G$7)</f>
        <v>0</v>
      </c>
      <c r="H2041" s="43">
        <f>'Исходник сравнение Дубай'!$H1879/2</f>
        <v>0</v>
      </c>
      <c r="I2041" s="42">
        <f>'Исходник сравнение Дубай'!$I1879/2-(('Исходник сравнение Дубай'!$I1879/2)*'Таблица вводных'!$G$9)</f>
        <v>0</v>
      </c>
      <c r="J2041" s="13" t="s">
        <v>333</v>
      </c>
    </row>
    <row r="2042" spans="1:10" ht="13.2" customHeight="1">
      <c r="A2042" s="140"/>
      <c r="B2042" s="5">
        <v>45444</v>
      </c>
      <c r="C2042" s="42">
        <f>('Исходник сравнение Дубай'!$C1880/2)-(('Исходник сравнение Дубай'!$C1880/2)*'Таблица вводных'!$G$3)</f>
        <v>0</v>
      </c>
      <c r="D2042" s="42">
        <f>('Исходник сравнение Дубай'!$D1880/2+'Таблица вводных'!$F$4)-('Исходник сравнение Дубай'!$D1880/2*'Таблица вводных'!$G$4)</f>
        <v>7</v>
      </c>
      <c r="E2042" s="42">
        <f>('Исходник сравнение Дубай'!$E1880/2)-(('Исходник сравнение Дубай'!$E1880/2-'Таблица вводных'!$F$5)*'Таблица вводных'!$G$5)</f>
        <v>0.82499999999999996</v>
      </c>
      <c r="F2042" s="42">
        <f>('Исходник сравнение Дубай'!$F1880/2+'Таблица вводных'!$F$6)-(('Исходник сравнение Дубай'!$F1880/2+'Таблица вводных'!$F$6)*'Таблица вводных'!$G$6)</f>
        <v>21.6</v>
      </c>
      <c r="G2042" s="42">
        <f>('Исходник сравнение Дубай'!$G1880/2)-(('Исходник сравнение Дубай'!$G1880/2)*'Таблица вводных'!$G$7)</f>
        <v>0</v>
      </c>
      <c r="H2042" s="43">
        <f>'Исходник сравнение Дубай'!$H1880/2</f>
        <v>0</v>
      </c>
      <c r="I2042" s="42">
        <f>'Исходник сравнение Дубай'!$I1880/2-(('Исходник сравнение Дубай'!$I1880/2)*'Таблица вводных'!$G$9)</f>
        <v>0</v>
      </c>
      <c r="J2042" s="13" t="s">
        <v>333</v>
      </c>
    </row>
    <row r="2043" spans="1:10" ht="13.2" customHeight="1">
      <c r="A2043" s="140"/>
      <c r="B2043" s="5">
        <v>45447</v>
      </c>
      <c r="C2043" s="42">
        <f>('Исходник сравнение Дубай'!$C1881/2)-(('Исходник сравнение Дубай'!$C1881/2)*'Таблица вводных'!$G$3)</f>
        <v>0</v>
      </c>
      <c r="D2043" s="42">
        <f>('Исходник сравнение Дубай'!$D1881/2+'Таблица вводных'!$F$4)-('Исходник сравнение Дубай'!$D1881/2*'Таблица вводных'!$G$4)</f>
        <v>7</v>
      </c>
      <c r="E2043" s="42">
        <f>('Исходник сравнение Дубай'!$E1881/2)-(('Исходник сравнение Дубай'!$E1881/2-'Таблица вводных'!$F$5)*'Таблица вводных'!$G$5)</f>
        <v>0.82499999999999996</v>
      </c>
      <c r="F2043" s="42">
        <f>('Исходник сравнение Дубай'!$F1881/2+'Таблица вводных'!$F$6)-(('Исходник сравнение Дубай'!$F1881/2+'Таблица вводных'!$F$6)*'Таблица вводных'!$G$6)</f>
        <v>21.6</v>
      </c>
      <c r="G2043" s="42">
        <f>('Исходник сравнение Дубай'!$G1881/2)-(('Исходник сравнение Дубай'!$G1881/2)*'Таблица вводных'!$G$7)</f>
        <v>0</v>
      </c>
      <c r="H2043" s="43">
        <f>'Исходник сравнение Дубай'!$H1881/2</f>
        <v>0</v>
      </c>
      <c r="I2043" s="42">
        <f>'Исходник сравнение Дубай'!$I1881/2-(('Исходник сравнение Дубай'!$I1881/2)*'Таблица вводных'!$G$9)</f>
        <v>0</v>
      </c>
      <c r="J2043" s="13" t="s">
        <v>333</v>
      </c>
    </row>
    <row r="2044" spans="1:10" ht="13.2" customHeight="1">
      <c r="A2044" s="140"/>
      <c r="B2044" s="5">
        <v>45451</v>
      </c>
      <c r="C2044" s="42">
        <f>('Исходник сравнение Дубай'!$C1882/2)-(('Исходник сравнение Дубай'!$C1882/2)*'Таблица вводных'!$G$3)</f>
        <v>0</v>
      </c>
      <c r="D2044" s="42">
        <f>('Исходник сравнение Дубай'!$D1882/2+'Таблица вводных'!$F$4)-('Исходник сравнение Дубай'!$D1882/2*'Таблица вводных'!$G$4)</f>
        <v>7</v>
      </c>
      <c r="E2044" s="42">
        <f>('Исходник сравнение Дубай'!$E1882/2)-(('Исходник сравнение Дубай'!$E1882/2-'Таблица вводных'!$F$5)*'Таблица вводных'!$G$5)</f>
        <v>0.82499999999999996</v>
      </c>
      <c r="F2044" s="42">
        <f>('Исходник сравнение Дубай'!$F1882/2+'Таблица вводных'!$F$6)-(('Исходник сравнение Дубай'!$F1882/2+'Таблица вводных'!$F$6)*'Таблица вводных'!$G$6)</f>
        <v>21.6</v>
      </c>
      <c r="G2044" s="42">
        <f>('Исходник сравнение Дубай'!$G1882/2)-(('Исходник сравнение Дубай'!$G1882/2)*'Таблица вводных'!$G$7)</f>
        <v>0</v>
      </c>
      <c r="H2044" s="43">
        <f>'Исходник сравнение Дубай'!$H1882/2</f>
        <v>0</v>
      </c>
      <c r="I2044" s="42">
        <f>'Исходник сравнение Дубай'!$I1882/2-(('Исходник сравнение Дубай'!$I1882/2)*'Таблица вводных'!$G$9)</f>
        <v>0</v>
      </c>
      <c r="J2044" s="13" t="s">
        <v>333</v>
      </c>
    </row>
    <row r="2045" spans="1:10" ht="13.2" customHeight="1">
      <c r="A2045" s="140"/>
      <c r="B2045" s="5">
        <v>45454</v>
      </c>
      <c r="C2045" s="42">
        <f>('Исходник сравнение Дубай'!$C1883/2)-(('Исходник сравнение Дубай'!$C1883/2)*'Таблица вводных'!$G$3)</f>
        <v>0</v>
      </c>
      <c r="D2045" s="42">
        <f>('Исходник сравнение Дубай'!$D1883/2+'Таблица вводных'!$F$4)-('Исходник сравнение Дубай'!$D1883/2*'Таблица вводных'!$G$4)</f>
        <v>7</v>
      </c>
      <c r="E2045" s="42">
        <f>('Исходник сравнение Дубай'!$E1883/2)-(('Исходник сравнение Дубай'!$E1883/2-'Таблица вводных'!$F$5)*'Таблица вводных'!$G$5)</f>
        <v>0.82499999999999996</v>
      </c>
      <c r="F2045" s="42">
        <f>('Исходник сравнение Дубай'!$F1883/2+'Таблица вводных'!$F$6)-(('Исходник сравнение Дубай'!$F1883/2+'Таблица вводных'!$F$6)*'Таблица вводных'!$G$6)</f>
        <v>21.6</v>
      </c>
      <c r="G2045" s="42">
        <f>('Исходник сравнение Дубай'!$G1883/2)-(('Исходник сравнение Дубай'!$G1883/2)*'Таблица вводных'!$G$7)</f>
        <v>0</v>
      </c>
      <c r="H2045" s="43">
        <f>'Исходник сравнение Дубай'!$H1883/2</f>
        <v>0</v>
      </c>
      <c r="I2045" s="42">
        <f>'Исходник сравнение Дубай'!$I1883/2-(('Исходник сравнение Дубай'!$I1883/2)*'Таблица вводных'!$G$9)</f>
        <v>0</v>
      </c>
      <c r="J2045" s="13" t="s">
        <v>333</v>
      </c>
    </row>
    <row r="2046" spans="1:10" ht="13.2" customHeight="1">
      <c r="A2046" s="140"/>
      <c r="B2046" s="5"/>
      <c r="C2046" s="42">
        <f>('Исходник сравнение Дубай'!$C1884/2)-(('Исходник сравнение Дубай'!$C1884/2)*'Таблица вводных'!$G$3)</f>
        <v>0</v>
      </c>
      <c r="D2046" s="42">
        <f>('Исходник сравнение Дубай'!$D1884/2+'Таблица вводных'!$F$4)-('Исходник сравнение Дубай'!$D1884/2*'Таблица вводных'!$G$4)</f>
        <v>7</v>
      </c>
      <c r="E2046" s="42">
        <f>('Исходник сравнение Дубай'!$E1884/2)-(('Исходник сравнение Дубай'!$E1884/2-'Таблица вводных'!$F$5)*'Таблица вводных'!$G$5)</f>
        <v>0.82499999999999996</v>
      </c>
      <c r="F2046" s="42">
        <f>('Исходник сравнение Дубай'!$F1884/2+'Таблица вводных'!$F$6)-(('Исходник сравнение Дубай'!$F1884/2+'Таблица вводных'!$F$6)*'Таблица вводных'!$G$6)</f>
        <v>21.6</v>
      </c>
      <c r="G2046" s="42">
        <f>('Исходник сравнение Дубай'!$G1884/2)-(('Исходник сравнение Дубай'!$G1884/2)*'Таблица вводных'!$G$7)</f>
        <v>0</v>
      </c>
      <c r="H2046" s="43">
        <f>'Исходник сравнение Дубай'!$H1884/2</f>
        <v>0</v>
      </c>
      <c r="I2046" s="42">
        <f>'Исходник сравнение Дубай'!$I1884/2-(('Исходник сравнение Дубай'!$I1884/2)*'Таблица вводных'!$G$9)</f>
        <v>0</v>
      </c>
      <c r="J2046" s="13" t="s">
        <v>333</v>
      </c>
    </row>
    <row r="2047" spans="1:10" ht="13.2" customHeight="1">
      <c r="A2047" s="140"/>
      <c r="B2047" s="5"/>
      <c r="C2047" s="42">
        <f>('Исходник сравнение Дубай'!$C1885/2)-(('Исходник сравнение Дубай'!$C1885/2)*'Таблица вводных'!$G$3)</f>
        <v>0</v>
      </c>
      <c r="D2047" s="42">
        <f>('Исходник сравнение Дубай'!$D1885/2+'Таблица вводных'!$F$4)-('Исходник сравнение Дубай'!$D1885/2*'Таблица вводных'!$G$4)</f>
        <v>7</v>
      </c>
      <c r="E2047" s="42">
        <f>('Исходник сравнение Дубай'!$E1885/2)-(('Исходник сравнение Дубай'!$E1885/2-'Таблица вводных'!$F$5)*'Таблица вводных'!$G$5)</f>
        <v>0.82499999999999996</v>
      </c>
      <c r="F2047" s="42">
        <f>('Исходник сравнение Дубай'!$F1885/2+'Таблица вводных'!$F$6)-(('Исходник сравнение Дубай'!$F1885/2+'Таблица вводных'!$F$6)*'Таблица вводных'!$G$6)</f>
        <v>21.6</v>
      </c>
      <c r="G2047" s="42">
        <f>('Исходник сравнение Дубай'!$G1885/2)-(('Исходник сравнение Дубай'!$G1885/2)*'Таблица вводных'!$G$7)</f>
        <v>0</v>
      </c>
      <c r="H2047" s="43">
        <f>'Исходник сравнение Дубай'!$H1885/2</f>
        <v>0</v>
      </c>
      <c r="I2047" s="42">
        <f>'Исходник сравнение Дубай'!$I1885/2-(('Исходник сравнение Дубай'!$I1885/2)*'Таблица вводных'!$G$9)</f>
        <v>0</v>
      </c>
      <c r="J2047" s="13" t="s">
        <v>333</v>
      </c>
    </row>
    <row r="2048" spans="1:10" ht="13.2" customHeight="1">
      <c r="A2048" s="140"/>
      <c r="B2048" s="5"/>
      <c r="C2048" s="42">
        <f>('Исходник сравнение Дубай'!$C1886/2)-(('Исходник сравнение Дубай'!$C1886/2)*'Таблица вводных'!$G$3)</f>
        <v>0</v>
      </c>
      <c r="D2048" s="42">
        <f>('Исходник сравнение Дубай'!$D1886/2+'Таблица вводных'!$F$4)-('Исходник сравнение Дубай'!$D1886/2*'Таблица вводных'!$G$4)</f>
        <v>7</v>
      </c>
      <c r="E2048" s="42">
        <f>('Исходник сравнение Дубай'!$E1886/2)-(('Исходник сравнение Дубай'!$E1886/2-'Таблица вводных'!$F$5)*'Таблица вводных'!$G$5)</f>
        <v>0.82499999999999996</v>
      </c>
      <c r="F2048" s="42">
        <f>('Исходник сравнение Дубай'!$F1886/2+'Таблица вводных'!$F$6)-(('Исходник сравнение Дубай'!$F1886/2+'Таблица вводных'!$F$6)*'Таблица вводных'!$G$6)</f>
        <v>21.6</v>
      </c>
      <c r="G2048" s="42">
        <f>('Исходник сравнение Дубай'!$G1886/2)-(('Исходник сравнение Дубай'!$G1886/2)*'Таблица вводных'!$G$7)</f>
        <v>0</v>
      </c>
      <c r="H2048" s="43">
        <f>'Исходник сравнение Дубай'!$H1886/2</f>
        <v>0</v>
      </c>
      <c r="I2048" s="42">
        <f>'Исходник сравнение Дубай'!$I1886/2-(('Исходник сравнение Дубай'!$I1886/2)*'Таблица вводных'!$G$9)</f>
        <v>0</v>
      </c>
      <c r="J2048" s="13" t="s">
        <v>333</v>
      </c>
    </row>
    <row r="2049" spans="1:10" ht="13.2" customHeight="1">
      <c r="A2049" s="140"/>
      <c r="B2049" s="5"/>
      <c r="C2049" s="42">
        <f>('Исходник сравнение Дубай'!$C1887/2)-(('Исходник сравнение Дубай'!$C1887/2)*'Таблица вводных'!$G$3)</f>
        <v>0</v>
      </c>
      <c r="D2049" s="42">
        <f>('Исходник сравнение Дубай'!$D1887/2+'Таблица вводных'!$F$4)-('Исходник сравнение Дубай'!$D1887/2*'Таблица вводных'!$G$4)</f>
        <v>7</v>
      </c>
      <c r="E2049" s="42">
        <f>('Исходник сравнение Дубай'!$E1887/2)-(('Исходник сравнение Дубай'!$E1887/2-'Таблица вводных'!$F$5)*'Таблица вводных'!$G$5)</f>
        <v>0.82499999999999996</v>
      </c>
      <c r="F2049" s="42">
        <f>('Исходник сравнение Дубай'!$F1887/2+'Таблица вводных'!$F$6)-(('Исходник сравнение Дубай'!$F1887/2+'Таблица вводных'!$F$6)*'Таблица вводных'!$G$6)</f>
        <v>21.6</v>
      </c>
      <c r="G2049" s="42">
        <f>('Исходник сравнение Дубай'!$G1887/2)-(('Исходник сравнение Дубай'!$G1887/2)*'Таблица вводных'!$G$7)</f>
        <v>0</v>
      </c>
      <c r="H2049" s="43">
        <f>'Исходник сравнение Дубай'!$H1887/2</f>
        <v>0</v>
      </c>
      <c r="I2049" s="42">
        <f>'Исходник сравнение Дубай'!$I1887/2-(('Исходник сравнение Дубай'!$I1887/2)*'Таблица вводных'!$G$9)</f>
        <v>0</v>
      </c>
      <c r="J2049" s="13" t="s">
        <v>333</v>
      </c>
    </row>
    <row r="2050" spans="1:10" ht="13.2" customHeight="1">
      <c r="A2050" s="140"/>
      <c r="B2050" s="5"/>
      <c r="C2050" s="42">
        <f>('Исходник сравнение Дубай'!$C1888/2)-(('Исходник сравнение Дубай'!$C1888/2)*'Таблица вводных'!$G$3)</f>
        <v>0</v>
      </c>
      <c r="D2050" s="42">
        <f>('Исходник сравнение Дубай'!$D1888/2+'Таблица вводных'!$F$4)-('Исходник сравнение Дубай'!$D1888/2*'Таблица вводных'!$G$4)</f>
        <v>7</v>
      </c>
      <c r="E2050" s="42">
        <f>('Исходник сравнение Дубай'!$E1888/2)-(('Исходник сравнение Дубай'!$E1888/2-'Таблица вводных'!$F$5)*'Таблица вводных'!$G$5)</f>
        <v>0.82499999999999996</v>
      </c>
      <c r="F2050" s="42">
        <f>('Исходник сравнение Дубай'!$F1888/2+'Таблица вводных'!$F$6)-(('Исходник сравнение Дубай'!$F1888/2+'Таблица вводных'!$F$6)*'Таблица вводных'!$G$6)</f>
        <v>21.6</v>
      </c>
      <c r="G2050" s="42">
        <f>('Исходник сравнение Дубай'!$G1888/2)-(('Исходник сравнение Дубай'!$G1888/2)*'Таблица вводных'!$G$7)</f>
        <v>0</v>
      </c>
      <c r="H2050" s="43">
        <f>'Исходник сравнение Дубай'!$H1888/2</f>
        <v>0</v>
      </c>
      <c r="I2050" s="42">
        <f>'Исходник сравнение Дубай'!$I1888/2-(('Исходник сравнение Дубай'!$I1888/2)*'Таблица вводных'!$G$9)</f>
        <v>0</v>
      </c>
      <c r="J2050" s="13" t="s">
        <v>333</v>
      </c>
    </row>
    <row r="2051" spans="1:10" ht="13.2" customHeight="1">
      <c r="A2051" s="140"/>
      <c r="B2051" s="5"/>
      <c r="C2051" s="42">
        <f>('Исходник сравнение Дубай'!$C1889/2)-(('Исходник сравнение Дубай'!$C1889/2)*'Таблица вводных'!$G$3)</f>
        <v>0</v>
      </c>
      <c r="D2051" s="42">
        <f>('Исходник сравнение Дубай'!$D1889/2+'Таблица вводных'!$F$4)-('Исходник сравнение Дубай'!$D1889/2*'Таблица вводных'!$G$4)</f>
        <v>7</v>
      </c>
      <c r="E2051" s="42">
        <f>('Исходник сравнение Дубай'!$E1889/2)-(('Исходник сравнение Дубай'!$E1889/2-'Таблица вводных'!$F$5)*'Таблица вводных'!$G$5)</f>
        <v>0.82499999999999996</v>
      </c>
      <c r="F2051" s="42">
        <f>('Исходник сравнение Дубай'!$F1889/2+'Таблица вводных'!$F$6)-(('Исходник сравнение Дубай'!$F1889/2+'Таблица вводных'!$F$6)*'Таблица вводных'!$G$6)</f>
        <v>21.6</v>
      </c>
      <c r="G2051" s="42">
        <f>('Исходник сравнение Дубай'!$G1889/2)-(('Исходник сравнение Дубай'!$G1889/2)*'Таблица вводных'!$G$7)</f>
        <v>0</v>
      </c>
      <c r="H2051" s="43">
        <f>'Исходник сравнение Дубай'!$H1889/2</f>
        <v>0</v>
      </c>
      <c r="I2051" s="42">
        <f>'Исходник сравнение Дубай'!$I1889/2-(('Исходник сравнение Дубай'!$I1889/2)*'Таблица вводных'!$G$9)</f>
        <v>0</v>
      </c>
      <c r="J2051" s="13" t="s">
        <v>333</v>
      </c>
    </row>
    <row r="2052" spans="1:10" ht="13.2" customHeight="1">
      <c r="A2052" s="140"/>
      <c r="B2052" s="5"/>
      <c r="C2052" s="42">
        <f>('Исходник сравнение Дубай'!$C1890/2)-(('Исходник сравнение Дубай'!$C1890/2)*'Таблица вводных'!$G$3)</f>
        <v>0</v>
      </c>
      <c r="D2052" s="42">
        <f>('Исходник сравнение Дубай'!$D1890/2+'Таблица вводных'!$F$4)-('Исходник сравнение Дубай'!$D1890/2*'Таблица вводных'!$G$4)</f>
        <v>7</v>
      </c>
      <c r="E2052" s="42">
        <f>('Исходник сравнение Дубай'!$E1890/2)-(('Исходник сравнение Дубай'!$E1890/2-'Таблица вводных'!$F$5)*'Таблица вводных'!$G$5)</f>
        <v>0.82499999999999996</v>
      </c>
      <c r="F2052" s="42">
        <f>('Исходник сравнение Дубай'!$F1890/2+'Таблица вводных'!$F$6)-(('Исходник сравнение Дубай'!$F1890/2+'Таблица вводных'!$F$6)*'Таблица вводных'!$G$6)</f>
        <v>21.6</v>
      </c>
      <c r="G2052" s="42">
        <f>('Исходник сравнение Дубай'!$G1890/2)-(('Исходник сравнение Дубай'!$G1890/2)*'Таблица вводных'!$G$7)</f>
        <v>0</v>
      </c>
      <c r="H2052" s="43">
        <f>'Исходник сравнение Дубай'!$H1890/2</f>
        <v>0</v>
      </c>
      <c r="I2052" s="42">
        <f>'Исходник сравнение Дубай'!$I1890/2-(('Исходник сравнение Дубай'!$I1890/2)*'Таблица вводных'!$G$9)</f>
        <v>0</v>
      </c>
      <c r="J2052" s="13" t="s">
        <v>333</v>
      </c>
    </row>
    <row r="2053" spans="1:10" ht="13.2" customHeight="1">
      <c r="A2053" s="141"/>
      <c r="B2053" s="18"/>
      <c r="C2053" s="44">
        <f>('Исходник сравнение Дубай'!$C1891/2)-(('Исходник сравнение Дубай'!$C1891/2)*'Таблица вводных'!$G$3)</f>
        <v>0</v>
      </c>
      <c r="D2053" s="44">
        <f>('Исходник сравнение Дубай'!$D1891/2+'Таблица вводных'!$F$4)-('Исходник сравнение Дубай'!$D1891/2*'Таблица вводных'!$G$4)</f>
        <v>7</v>
      </c>
      <c r="E2053" s="44">
        <f>('Исходник сравнение Дубай'!$E1891/2)-(('Исходник сравнение Дубай'!$E1891/2-'Таблица вводных'!$F$5)*'Таблица вводных'!$G$5)</f>
        <v>0.82499999999999996</v>
      </c>
      <c r="F2053" s="44">
        <f>('Исходник сравнение Дубай'!$F1891/2+'Таблица вводных'!$F$6)-(('Исходник сравнение Дубай'!$F1891/2+'Таблица вводных'!$F$6)*'Таблица вводных'!$G$6)</f>
        <v>21.6</v>
      </c>
      <c r="G2053" s="44">
        <f>('Исходник сравнение Дубай'!$G1891/2)-(('Исходник сравнение Дубай'!$G1891/2)*'Таблица вводных'!$G$7)</f>
        <v>0</v>
      </c>
      <c r="H2053" s="45">
        <f>'Исходник сравнение Дубай'!$H1891/2</f>
        <v>0</v>
      </c>
      <c r="I2053" s="44">
        <f>'Исходник сравнение Дубай'!$I1891/2-(('Исходник сравнение Дубай'!$I1891/2)*'Таблица вводных'!$G$9)</f>
        <v>0</v>
      </c>
      <c r="J2053" s="22" t="s">
        <v>333</v>
      </c>
    </row>
    <row r="2054" spans="1:10" ht="13.2" customHeight="1">
      <c r="A2054" s="144" t="s">
        <v>334</v>
      </c>
      <c r="B2054" s="5">
        <v>45423</v>
      </c>
      <c r="C2054" s="40" t="e">
        <f>('Исходник сравнение Дубай'!#REF!/2)-(('Исходник сравнение Дубай'!#REF!/2)*'Таблица вводных'!$G$3)</f>
        <v>#REF!</v>
      </c>
      <c r="D2054" s="40" t="e">
        <f>('Исходник сравнение Дубай'!#REF!/2+'Таблица вводных'!$F$4)-('Исходник сравнение Дубай'!#REF!/2*'Таблица вводных'!$G$4)</f>
        <v>#REF!</v>
      </c>
      <c r="E2054" s="40" t="e">
        <f>('Исходник сравнение Дубай'!#REF!/2)-(('Исходник сравнение Дубай'!#REF!/2-'Таблица вводных'!$F$5)*'Таблица вводных'!$G$5)</f>
        <v>#REF!</v>
      </c>
      <c r="F2054" s="4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54" s="40" t="e">
        <f>('Исходник сравнение Дубай'!#REF!/2)-(('Исходник сравнение Дубай'!#REF!/2)*'Таблица вводных'!$G$7)</f>
        <v>#REF!</v>
      </c>
      <c r="H2054" s="41" t="e">
        <f>'Исходник сравнение Дубай'!#REF!/2</f>
        <v>#REF!</v>
      </c>
      <c r="I2054" s="40" t="e">
        <f>'Исходник сравнение Дубай'!#REF!/2-(('Исходник сравнение Дубай'!#REF!/2)*'Таблица вводных'!$G$9)</f>
        <v>#REF!</v>
      </c>
      <c r="J2054" s="10" t="s">
        <v>172</v>
      </c>
    </row>
    <row r="2055" spans="1:10" ht="13.2" customHeight="1">
      <c r="A2055" s="140"/>
      <c r="B2055" s="5">
        <v>45426</v>
      </c>
      <c r="C2055" s="42" t="e">
        <f>('Исходник сравнение Дубай'!#REF!/2)-(('Исходник сравнение Дубай'!#REF!/2)*'Таблица вводных'!$G$3)</f>
        <v>#REF!</v>
      </c>
      <c r="D2055" s="42" t="e">
        <f>('Исходник сравнение Дубай'!#REF!/2+'Таблица вводных'!$F$4)-('Исходник сравнение Дубай'!#REF!/2*'Таблица вводных'!$G$4)</f>
        <v>#REF!</v>
      </c>
      <c r="E2055" s="42" t="e">
        <f>('Исходник сравнение Дубай'!#REF!/2)-(('Исходник сравнение Дубай'!#REF!/2-'Таблица вводных'!$F$5)*'Таблица вводных'!$G$5)</f>
        <v>#REF!</v>
      </c>
      <c r="F2055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55" s="42" t="e">
        <f>('Исходник сравнение Дубай'!#REF!/2)-(('Исходник сравнение Дубай'!#REF!/2)*'Таблица вводных'!$G$7)</f>
        <v>#REF!</v>
      </c>
      <c r="H2055" s="43" t="e">
        <f>'Исходник сравнение Дубай'!#REF!/2</f>
        <v>#REF!</v>
      </c>
      <c r="I2055" s="42" t="e">
        <f>'Исходник сравнение Дубай'!#REF!/2-(('Исходник сравнение Дубай'!#REF!/2)*'Таблица вводных'!$G$9)</f>
        <v>#REF!</v>
      </c>
      <c r="J2055" s="13"/>
    </row>
    <row r="2056" spans="1:10" ht="13.2" customHeight="1">
      <c r="A2056" s="140"/>
      <c r="B2056" s="5">
        <v>45430</v>
      </c>
      <c r="C2056" s="42" t="e">
        <f>('Исходник сравнение Дубай'!#REF!/2)-(('Исходник сравнение Дубай'!#REF!/2)*'Таблица вводных'!$G$3)</f>
        <v>#REF!</v>
      </c>
      <c r="D2056" s="42" t="e">
        <f>('Исходник сравнение Дубай'!#REF!/2+'Таблица вводных'!$F$4)-('Исходник сравнение Дубай'!#REF!/2*'Таблица вводных'!$G$4)</f>
        <v>#REF!</v>
      </c>
      <c r="E2056" s="42" t="e">
        <f>('Исходник сравнение Дубай'!#REF!/2)-(('Исходник сравнение Дубай'!#REF!/2-'Таблица вводных'!$F$5)*'Таблица вводных'!$G$5)</f>
        <v>#REF!</v>
      </c>
      <c r="F2056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56" s="42" t="e">
        <f>('Исходник сравнение Дубай'!#REF!/2)-(('Исходник сравнение Дубай'!#REF!/2)*'Таблица вводных'!$G$7)</f>
        <v>#REF!</v>
      </c>
      <c r="H2056" s="43" t="e">
        <f>'Исходник сравнение Дубай'!#REF!/2</f>
        <v>#REF!</v>
      </c>
      <c r="I2056" s="42" t="e">
        <f>'Исходник сравнение Дубай'!#REF!/2-(('Исходник сравнение Дубай'!#REF!/2)*'Таблица вводных'!$G$9)</f>
        <v>#REF!</v>
      </c>
      <c r="J2056" s="13"/>
    </row>
    <row r="2057" spans="1:10" ht="13.2" customHeight="1">
      <c r="A2057" s="140"/>
      <c r="B2057" s="5">
        <v>45433</v>
      </c>
      <c r="C2057" s="42" t="e">
        <f>('Исходник сравнение Дубай'!#REF!/2)-(('Исходник сравнение Дубай'!#REF!/2)*'Таблица вводных'!$G$3)</f>
        <v>#REF!</v>
      </c>
      <c r="D2057" s="42" t="e">
        <f>('Исходник сравнение Дубай'!#REF!/2+'Таблица вводных'!$F$4)-('Исходник сравнение Дубай'!#REF!/2*'Таблица вводных'!$G$4)</f>
        <v>#REF!</v>
      </c>
      <c r="E2057" s="42" t="e">
        <f>('Исходник сравнение Дубай'!#REF!/2)-(('Исходник сравнение Дубай'!#REF!/2-'Таблица вводных'!$F$5)*'Таблица вводных'!$G$5)</f>
        <v>#REF!</v>
      </c>
      <c r="F2057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57" s="42" t="e">
        <f>('Исходник сравнение Дубай'!#REF!/2)-(('Исходник сравнение Дубай'!#REF!/2)*'Таблица вводных'!$G$7)</f>
        <v>#REF!</v>
      </c>
      <c r="H2057" s="43" t="e">
        <f>'Исходник сравнение Дубай'!#REF!/2</f>
        <v>#REF!</v>
      </c>
      <c r="I2057" s="42" t="e">
        <f>'Исходник сравнение Дубай'!#REF!/2-(('Исходник сравнение Дубай'!#REF!/2)*'Таблица вводных'!$G$9)</f>
        <v>#REF!</v>
      </c>
      <c r="J2057" s="13"/>
    </row>
    <row r="2058" spans="1:10" ht="13.2" customHeight="1">
      <c r="A2058" s="140"/>
      <c r="B2058" s="5">
        <v>45437</v>
      </c>
      <c r="C2058" s="42" t="e">
        <f>('Исходник сравнение Дубай'!#REF!/2)-(('Исходник сравнение Дубай'!#REF!/2)*'Таблица вводных'!$G$3)</f>
        <v>#REF!</v>
      </c>
      <c r="D2058" s="42" t="e">
        <f>('Исходник сравнение Дубай'!#REF!/2+'Таблица вводных'!$F$4)-('Исходник сравнение Дубай'!#REF!/2*'Таблица вводных'!$G$4)</f>
        <v>#REF!</v>
      </c>
      <c r="E2058" s="42" t="e">
        <f>('Исходник сравнение Дубай'!#REF!/2)-(('Исходник сравнение Дубай'!#REF!/2-'Таблица вводных'!$F$5)*'Таблица вводных'!$G$5)</f>
        <v>#REF!</v>
      </c>
      <c r="F2058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58" s="42" t="e">
        <f>('Исходник сравнение Дубай'!#REF!/2)-(('Исходник сравнение Дубай'!#REF!/2)*'Таблица вводных'!$G$7)</f>
        <v>#REF!</v>
      </c>
      <c r="H2058" s="43" t="e">
        <f>'Исходник сравнение Дубай'!#REF!/2</f>
        <v>#REF!</v>
      </c>
      <c r="I2058" s="42" t="e">
        <f>'Исходник сравнение Дубай'!#REF!/2-(('Исходник сравнение Дубай'!#REF!/2)*'Таблица вводных'!$G$9)</f>
        <v>#REF!</v>
      </c>
      <c r="J2058" s="13"/>
    </row>
    <row r="2059" spans="1:10" ht="13.2" customHeight="1">
      <c r="A2059" s="140"/>
      <c r="B2059" s="5">
        <v>45440</v>
      </c>
      <c r="C2059" s="42" t="e">
        <f>('Исходник сравнение Дубай'!#REF!/2)-(('Исходник сравнение Дубай'!#REF!/2)*'Таблица вводных'!$G$3)</f>
        <v>#REF!</v>
      </c>
      <c r="D2059" s="42" t="e">
        <f>('Исходник сравнение Дубай'!#REF!/2+'Таблица вводных'!$F$4)-('Исходник сравнение Дубай'!#REF!/2*'Таблица вводных'!$G$4)</f>
        <v>#REF!</v>
      </c>
      <c r="E2059" s="42" t="e">
        <f>('Исходник сравнение Дубай'!#REF!/2)-(('Исходник сравнение Дубай'!#REF!/2-'Таблица вводных'!$F$5)*'Таблица вводных'!$G$5)</f>
        <v>#REF!</v>
      </c>
      <c r="F2059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59" s="42" t="e">
        <f>('Исходник сравнение Дубай'!#REF!/2)-(('Исходник сравнение Дубай'!#REF!/2)*'Таблица вводных'!$G$7)</f>
        <v>#REF!</v>
      </c>
      <c r="H2059" s="43" t="e">
        <f>'Исходник сравнение Дубай'!#REF!/2</f>
        <v>#REF!</v>
      </c>
      <c r="I2059" s="42" t="e">
        <f>'Исходник сравнение Дубай'!#REF!/2-(('Исходник сравнение Дубай'!#REF!/2)*'Таблица вводных'!$G$9)</f>
        <v>#REF!</v>
      </c>
      <c r="J2059" s="13"/>
    </row>
    <row r="2060" spans="1:10" ht="13.2" customHeight="1">
      <c r="A2060" s="140"/>
      <c r="B2060" s="5">
        <v>45444</v>
      </c>
      <c r="C2060" s="42" t="e">
        <f>('Исходник сравнение Дубай'!#REF!/2)-(('Исходник сравнение Дубай'!#REF!/2)*'Таблица вводных'!$G$3)</f>
        <v>#REF!</v>
      </c>
      <c r="D2060" s="42" t="e">
        <f>('Исходник сравнение Дубай'!#REF!/2+'Таблица вводных'!$F$4)-('Исходник сравнение Дубай'!#REF!/2*'Таблица вводных'!$G$4)</f>
        <v>#REF!</v>
      </c>
      <c r="E2060" s="42" t="e">
        <f>('Исходник сравнение Дубай'!#REF!/2)-(('Исходник сравнение Дубай'!#REF!/2-'Таблица вводных'!$F$5)*'Таблица вводных'!$G$5)</f>
        <v>#REF!</v>
      </c>
      <c r="F2060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60" s="42" t="e">
        <f>('Исходник сравнение Дубай'!#REF!/2)-(('Исходник сравнение Дубай'!#REF!/2)*'Таблица вводных'!$G$7)</f>
        <v>#REF!</v>
      </c>
      <c r="H2060" s="43" t="e">
        <f>'Исходник сравнение Дубай'!#REF!/2</f>
        <v>#REF!</v>
      </c>
      <c r="I2060" s="42" t="e">
        <f>'Исходник сравнение Дубай'!#REF!/2-(('Исходник сравнение Дубай'!#REF!/2)*'Таблица вводных'!$G$9)</f>
        <v>#REF!</v>
      </c>
      <c r="J2060" s="13"/>
    </row>
    <row r="2061" spans="1:10" ht="13.2" customHeight="1">
      <c r="A2061" s="140"/>
      <c r="B2061" s="5">
        <v>45447</v>
      </c>
      <c r="C2061" s="42" t="e">
        <f>('Исходник сравнение Дубай'!#REF!/2)-(('Исходник сравнение Дубай'!#REF!/2)*'Таблица вводных'!$G$3)</f>
        <v>#REF!</v>
      </c>
      <c r="D2061" s="42" t="e">
        <f>('Исходник сравнение Дубай'!#REF!/2+'Таблица вводных'!$F$4)-('Исходник сравнение Дубай'!#REF!/2*'Таблица вводных'!$G$4)</f>
        <v>#REF!</v>
      </c>
      <c r="E2061" s="42" t="e">
        <f>('Исходник сравнение Дубай'!#REF!/2)-(('Исходник сравнение Дубай'!#REF!/2-'Таблица вводных'!$F$5)*'Таблица вводных'!$G$5)</f>
        <v>#REF!</v>
      </c>
      <c r="F2061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61" s="42" t="e">
        <f>('Исходник сравнение Дубай'!#REF!/2)-(('Исходник сравнение Дубай'!#REF!/2)*'Таблица вводных'!$G$7)</f>
        <v>#REF!</v>
      </c>
      <c r="H2061" s="43" t="e">
        <f>'Исходник сравнение Дубай'!#REF!/2</f>
        <v>#REF!</v>
      </c>
      <c r="I2061" s="42" t="e">
        <f>'Исходник сравнение Дубай'!#REF!/2-(('Исходник сравнение Дубай'!#REF!/2)*'Таблица вводных'!$G$9)</f>
        <v>#REF!</v>
      </c>
      <c r="J2061" s="13"/>
    </row>
    <row r="2062" spans="1:10" ht="13.2" customHeight="1">
      <c r="A2062" s="140"/>
      <c r="B2062" s="5">
        <v>45451</v>
      </c>
      <c r="C2062" s="42" t="e">
        <f>('Исходник сравнение Дубай'!#REF!/2)-(('Исходник сравнение Дубай'!#REF!/2)*'Таблица вводных'!$G$3)</f>
        <v>#REF!</v>
      </c>
      <c r="D2062" s="42" t="e">
        <f>('Исходник сравнение Дубай'!#REF!/2+'Таблица вводных'!$F$4)-('Исходник сравнение Дубай'!#REF!/2*'Таблица вводных'!$G$4)</f>
        <v>#REF!</v>
      </c>
      <c r="E2062" s="42" t="e">
        <f>('Исходник сравнение Дубай'!#REF!/2)-(('Исходник сравнение Дубай'!#REF!/2-'Таблица вводных'!$F$5)*'Таблица вводных'!$G$5)</f>
        <v>#REF!</v>
      </c>
      <c r="F2062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62" s="42" t="e">
        <f>('Исходник сравнение Дубай'!#REF!/2)-(('Исходник сравнение Дубай'!#REF!/2)*'Таблица вводных'!$G$7)</f>
        <v>#REF!</v>
      </c>
      <c r="H2062" s="43" t="e">
        <f>'Исходник сравнение Дубай'!#REF!/2</f>
        <v>#REF!</v>
      </c>
      <c r="I2062" s="42" t="e">
        <f>'Исходник сравнение Дубай'!#REF!/2-(('Исходник сравнение Дубай'!#REF!/2)*'Таблица вводных'!$G$9)</f>
        <v>#REF!</v>
      </c>
      <c r="J2062" s="13"/>
    </row>
    <row r="2063" spans="1:10" ht="13.2" customHeight="1">
      <c r="A2063" s="140"/>
      <c r="B2063" s="5">
        <v>45454</v>
      </c>
      <c r="C2063" s="42" t="e">
        <f>('Исходник сравнение Дубай'!#REF!/2)-(('Исходник сравнение Дубай'!#REF!/2)*'Таблица вводных'!$G$3)</f>
        <v>#REF!</v>
      </c>
      <c r="D2063" s="42" t="e">
        <f>('Исходник сравнение Дубай'!#REF!/2+'Таблица вводных'!$F$4)-('Исходник сравнение Дубай'!#REF!/2*'Таблица вводных'!$G$4)</f>
        <v>#REF!</v>
      </c>
      <c r="E2063" s="42" t="e">
        <f>('Исходник сравнение Дубай'!#REF!/2)-(('Исходник сравнение Дубай'!#REF!/2-'Таблица вводных'!$F$5)*'Таблица вводных'!$G$5)</f>
        <v>#REF!</v>
      </c>
      <c r="F2063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63" s="42" t="e">
        <f>('Исходник сравнение Дубай'!#REF!/2)-(('Исходник сравнение Дубай'!#REF!/2)*'Таблица вводных'!$G$7)</f>
        <v>#REF!</v>
      </c>
      <c r="H2063" s="43" t="e">
        <f>'Исходник сравнение Дубай'!#REF!/2</f>
        <v>#REF!</v>
      </c>
      <c r="I2063" s="42" t="e">
        <f>'Исходник сравнение Дубай'!#REF!/2-(('Исходник сравнение Дубай'!#REF!/2)*'Таблица вводных'!$G$9)</f>
        <v>#REF!</v>
      </c>
      <c r="J2063" s="13"/>
    </row>
    <row r="2064" spans="1:10" ht="13.2" customHeight="1">
      <c r="A2064" s="140"/>
      <c r="B2064" s="5"/>
      <c r="C2064" s="42" t="e">
        <f>('Исходник сравнение Дубай'!#REF!/2)-(('Исходник сравнение Дубай'!#REF!/2)*'Таблица вводных'!$G$3)</f>
        <v>#REF!</v>
      </c>
      <c r="D2064" s="42" t="e">
        <f>('Исходник сравнение Дубай'!#REF!/2+'Таблица вводных'!$F$4)-('Исходник сравнение Дубай'!#REF!/2*'Таблица вводных'!$G$4)</f>
        <v>#REF!</v>
      </c>
      <c r="E2064" s="42" t="e">
        <f>('Исходник сравнение Дубай'!#REF!/2)-(('Исходник сравнение Дубай'!#REF!/2-'Таблица вводных'!$F$5)*'Таблица вводных'!$G$5)</f>
        <v>#REF!</v>
      </c>
      <c r="F2064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64" s="42" t="e">
        <f>('Исходник сравнение Дубай'!#REF!/2)-(('Исходник сравнение Дубай'!#REF!/2)*'Таблица вводных'!$G$7)</f>
        <v>#REF!</v>
      </c>
      <c r="H2064" s="43" t="e">
        <f>'Исходник сравнение Дубай'!#REF!/2</f>
        <v>#REF!</v>
      </c>
      <c r="I2064" s="42" t="e">
        <f>'Исходник сравнение Дубай'!#REF!/2-(('Исходник сравнение Дубай'!#REF!/2)*'Таблица вводных'!$G$9)</f>
        <v>#REF!</v>
      </c>
      <c r="J2064" s="13"/>
    </row>
    <row r="2065" spans="1:10" ht="13.2" customHeight="1">
      <c r="A2065" s="140"/>
      <c r="B2065" s="5"/>
      <c r="C2065" s="42" t="e">
        <f>('Исходник сравнение Дубай'!#REF!/2)-(('Исходник сравнение Дубай'!#REF!/2)*'Таблица вводных'!$G$3)</f>
        <v>#REF!</v>
      </c>
      <c r="D2065" s="42" t="e">
        <f>('Исходник сравнение Дубай'!#REF!/2+'Таблица вводных'!$F$4)-('Исходник сравнение Дубай'!#REF!/2*'Таблица вводных'!$G$4)</f>
        <v>#REF!</v>
      </c>
      <c r="E2065" s="42" t="e">
        <f>('Исходник сравнение Дубай'!#REF!/2)-(('Исходник сравнение Дубай'!#REF!/2-'Таблица вводных'!$F$5)*'Таблица вводных'!$G$5)</f>
        <v>#REF!</v>
      </c>
      <c r="F2065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65" s="42" t="e">
        <f>('Исходник сравнение Дубай'!#REF!/2)-(('Исходник сравнение Дубай'!#REF!/2)*'Таблица вводных'!$G$7)</f>
        <v>#REF!</v>
      </c>
      <c r="H2065" s="43" t="e">
        <f>'Исходник сравнение Дубай'!#REF!/2</f>
        <v>#REF!</v>
      </c>
      <c r="I2065" s="42" t="e">
        <f>'Исходник сравнение Дубай'!#REF!/2-(('Исходник сравнение Дубай'!#REF!/2)*'Таблица вводных'!$G$9)</f>
        <v>#REF!</v>
      </c>
      <c r="J2065" s="13"/>
    </row>
    <row r="2066" spans="1:10" ht="13.2" customHeight="1">
      <c r="A2066" s="140"/>
      <c r="B2066" s="5"/>
      <c r="C2066" s="42" t="e">
        <f>('Исходник сравнение Дубай'!#REF!/2)-(('Исходник сравнение Дубай'!#REF!/2)*'Таблица вводных'!$G$3)</f>
        <v>#REF!</v>
      </c>
      <c r="D2066" s="42" t="e">
        <f>('Исходник сравнение Дубай'!#REF!/2+'Таблица вводных'!$F$4)-('Исходник сравнение Дубай'!#REF!/2*'Таблица вводных'!$G$4)</f>
        <v>#REF!</v>
      </c>
      <c r="E2066" s="42" t="e">
        <f>('Исходник сравнение Дубай'!#REF!/2)-(('Исходник сравнение Дубай'!#REF!/2-'Таблица вводных'!$F$5)*'Таблица вводных'!$G$5)</f>
        <v>#REF!</v>
      </c>
      <c r="F2066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66" s="42" t="e">
        <f>('Исходник сравнение Дубай'!#REF!/2)-(('Исходник сравнение Дубай'!#REF!/2)*'Таблица вводных'!$G$7)</f>
        <v>#REF!</v>
      </c>
      <c r="H2066" s="43" t="e">
        <f>'Исходник сравнение Дубай'!#REF!/2</f>
        <v>#REF!</v>
      </c>
      <c r="I2066" s="42" t="e">
        <f>'Исходник сравнение Дубай'!#REF!/2-(('Исходник сравнение Дубай'!#REF!/2)*'Таблица вводных'!$G$9)</f>
        <v>#REF!</v>
      </c>
      <c r="J2066" s="13"/>
    </row>
    <row r="2067" spans="1:10" ht="13.2" customHeight="1">
      <c r="A2067" s="140"/>
      <c r="B2067" s="5"/>
      <c r="C2067" s="42" t="e">
        <f>('Исходник сравнение Дубай'!#REF!/2)-(('Исходник сравнение Дубай'!#REF!/2)*'Таблица вводных'!$G$3)</f>
        <v>#REF!</v>
      </c>
      <c r="D2067" s="42" t="e">
        <f>('Исходник сравнение Дубай'!#REF!/2+'Таблица вводных'!$F$4)-('Исходник сравнение Дубай'!#REF!/2*'Таблица вводных'!$G$4)</f>
        <v>#REF!</v>
      </c>
      <c r="E2067" s="42" t="e">
        <f>('Исходник сравнение Дубай'!#REF!/2)-(('Исходник сравнение Дубай'!#REF!/2-'Таблица вводных'!$F$5)*'Таблица вводных'!$G$5)</f>
        <v>#REF!</v>
      </c>
      <c r="F2067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67" s="42" t="e">
        <f>('Исходник сравнение Дубай'!#REF!/2)-(('Исходник сравнение Дубай'!#REF!/2)*'Таблица вводных'!$G$7)</f>
        <v>#REF!</v>
      </c>
      <c r="H2067" s="43" t="e">
        <f>'Исходник сравнение Дубай'!#REF!/2</f>
        <v>#REF!</v>
      </c>
      <c r="I2067" s="42" t="e">
        <f>'Исходник сравнение Дубай'!#REF!/2-(('Исходник сравнение Дубай'!#REF!/2)*'Таблица вводных'!$G$9)</f>
        <v>#REF!</v>
      </c>
      <c r="J2067" s="13"/>
    </row>
    <row r="2068" spans="1:10" ht="13.2" customHeight="1">
      <c r="A2068" s="140"/>
      <c r="B2068" s="5"/>
      <c r="C2068" s="42" t="e">
        <f>('Исходник сравнение Дубай'!#REF!/2)-(('Исходник сравнение Дубай'!#REF!/2)*'Таблица вводных'!$G$3)</f>
        <v>#REF!</v>
      </c>
      <c r="D2068" s="42" t="e">
        <f>('Исходник сравнение Дубай'!#REF!/2+'Таблица вводных'!$F$4)-('Исходник сравнение Дубай'!#REF!/2*'Таблица вводных'!$G$4)</f>
        <v>#REF!</v>
      </c>
      <c r="E2068" s="42" t="e">
        <f>('Исходник сравнение Дубай'!#REF!/2)-(('Исходник сравнение Дубай'!#REF!/2-'Таблица вводных'!$F$5)*'Таблица вводных'!$G$5)</f>
        <v>#REF!</v>
      </c>
      <c r="F2068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68" s="42" t="e">
        <f>('Исходник сравнение Дубай'!#REF!/2)-(('Исходник сравнение Дубай'!#REF!/2)*'Таблица вводных'!$G$7)</f>
        <v>#REF!</v>
      </c>
      <c r="H2068" s="43" t="e">
        <f>'Исходник сравнение Дубай'!#REF!/2</f>
        <v>#REF!</v>
      </c>
      <c r="I2068" s="42" t="e">
        <f>'Исходник сравнение Дубай'!#REF!/2-(('Исходник сравнение Дубай'!#REF!/2)*'Таблица вводных'!$G$9)</f>
        <v>#REF!</v>
      </c>
      <c r="J2068" s="13"/>
    </row>
    <row r="2069" spans="1:10" ht="13.2" customHeight="1">
      <c r="A2069" s="140"/>
      <c r="B2069" s="5"/>
      <c r="C2069" s="42" t="e">
        <f>('Исходник сравнение Дубай'!#REF!/2)-(('Исходник сравнение Дубай'!#REF!/2)*'Таблица вводных'!$G$3)</f>
        <v>#REF!</v>
      </c>
      <c r="D2069" s="42" t="e">
        <f>('Исходник сравнение Дубай'!#REF!/2+'Таблица вводных'!$F$4)-('Исходник сравнение Дубай'!#REF!/2*'Таблица вводных'!$G$4)</f>
        <v>#REF!</v>
      </c>
      <c r="E2069" s="42" t="e">
        <f>('Исходник сравнение Дубай'!#REF!/2)-(('Исходник сравнение Дубай'!#REF!/2-'Таблица вводных'!$F$5)*'Таблица вводных'!$G$5)</f>
        <v>#REF!</v>
      </c>
      <c r="F2069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69" s="42" t="e">
        <f>('Исходник сравнение Дубай'!#REF!/2)-(('Исходник сравнение Дубай'!#REF!/2)*'Таблица вводных'!$G$7)</f>
        <v>#REF!</v>
      </c>
      <c r="H2069" s="43" t="e">
        <f>'Исходник сравнение Дубай'!#REF!/2</f>
        <v>#REF!</v>
      </c>
      <c r="I2069" s="42" t="e">
        <f>'Исходник сравнение Дубай'!#REF!/2-(('Исходник сравнение Дубай'!#REF!/2)*'Таблица вводных'!$G$9)</f>
        <v>#REF!</v>
      </c>
      <c r="J2069" s="13"/>
    </row>
    <row r="2070" spans="1:10" ht="13.2" customHeight="1">
      <c r="A2070" s="140"/>
      <c r="B2070" s="5"/>
      <c r="C2070" s="42" t="e">
        <f>('Исходник сравнение Дубай'!#REF!/2)-(('Исходник сравнение Дубай'!#REF!/2)*'Таблица вводных'!$G$3)</f>
        <v>#REF!</v>
      </c>
      <c r="D2070" s="42" t="e">
        <f>('Исходник сравнение Дубай'!#REF!/2+'Таблица вводных'!$F$4)-('Исходник сравнение Дубай'!#REF!/2*'Таблица вводных'!$G$4)</f>
        <v>#REF!</v>
      </c>
      <c r="E2070" s="42" t="e">
        <f>('Исходник сравнение Дубай'!#REF!/2)-(('Исходник сравнение Дубай'!#REF!/2-'Таблица вводных'!$F$5)*'Таблица вводных'!$G$5)</f>
        <v>#REF!</v>
      </c>
      <c r="F2070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70" s="42" t="e">
        <f>('Исходник сравнение Дубай'!#REF!/2)-(('Исходник сравнение Дубай'!#REF!/2)*'Таблица вводных'!$G$7)</f>
        <v>#REF!</v>
      </c>
      <c r="H2070" s="43" t="e">
        <f>'Исходник сравнение Дубай'!#REF!/2</f>
        <v>#REF!</v>
      </c>
      <c r="I2070" s="42" t="e">
        <f>'Исходник сравнение Дубай'!#REF!/2-(('Исходник сравнение Дубай'!#REF!/2)*'Таблица вводных'!$G$9)</f>
        <v>#REF!</v>
      </c>
      <c r="J2070" s="13"/>
    </row>
    <row r="2071" spans="1:10" ht="13.2" customHeight="1">
      <c r="A2071" s="141"/>
      <c r="B2071" s="18"/>
      <c r="C2071" s="44" t="e">
        <f>('Исходник сравнение Дубай'!#REF!/2)-(('Исходник сравнение Дубай'!#REF!/2)*'Таблица вводных'!$G$3)</f>
        <v>#REF!</v>
      </c>
      <c r="D2071" s="44" t="e">
        <f>('Исходник сравнение Дубай'!#REF!/2+'Таблица вводных'!$F$4)-('Исходник сравнение Дубай'!#REF!/2*'Таблица вводных'!$G$4)</f>
        <v>#REF!</v>
      </c>
      <c r="E2071" s="44" t="e">
        <f>('Исходник сравнение Дубай'!#REF!/2)-(('Исходник сравнение Дубай'!#REF!/2-'Таблица вводных'!$F$5)*'Таблица вводных'!$G$5)</f>
        <v>#REF!</v>
      </c>
      <c r="F2071" s="44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071" s="44" t="e">
        <f>('Исходник сравнение Дубай'!#REF!/2)-(('Исходник сравнение Дубай'!#REF!/2)*'Таблица вводных'!$G$7)</f>
        <v>#REF!</v>
      </c>
      <c r="H2071" s="45" t="e">
        <f>'Исходник сравнение Дубай'!#REF!/2</f>
        <v>#REF!</v>
      </c>
      <c r="I2071" s="44" t="e">
        <f>'Исходник сравнение Дубай'!#REF!/2-(('Исходник сравнение Дубай'!#REF!/2)*'Таблица вводных'!$G$9)</f>
        <v>#REF!</v>
      </c>
      <c r="J2071" s="22"/>
    </row>
    <row r="2072" spans="1:10" ht="13.2" customHeight="1">
      <c r="A2072" s="144" t="s">
        <v>335</v>
      </c>
      <c r="B2072" s="5">
        <v>45423</v>
      </c>
      <c r="C2072" s="40">
        <f>('Исходник сравнение Дубай'!$C1892/2)-(('Исходник сравнение Дубай'!$C1892/2)*'Таблица вводных'!$G$3)</f>
        <v>0</v>
      </c>
      <c r="D2072" s="40">
        <f>('Исходник сравнение Дубай'!$D1892/2+'Таблица вводных'!$F$4)-('Исходник сравнение Дубай'!$D1892/2*'Таблица вводных'!$G$4)</f>
        <v>7</v>
      </c>
      <c r="E2072" s="40">
        <f>('Исходник сравнение Дубай'!$E1892/2)-(('Исходник сравнение Дубай'!$E1892/2-'Таблица вводных'!$F$5)*'Таблица вводных'!$G$5)</f>
        <v>0.82499999999999996</v>
      </c>
      <c r="F2072" s="40">
        <f>('Исходник сравнение Дубай'!$F1892/2+'Таблица вводных'!$F$6)-(('Исходник сравнение Дубай'!$F1892/2+'Таблица вводных'!$F$6)*'Таблица вводных'!$G$6)</f>
        <v>21.6</v>
      </c>
      <c r="G2072" s="40">
        <f>('Исходник сравнение Дубай'!$G1892/2)-(('Исходник сравнение Дубай'!$G1892/2)*'Таблица вводных'!$G$7)</f>
        <v>0</v>
      </c>
      <c r="H2072" s="41">
        <f>'Исходник сравнение Дубай'!$H1892/2</f>
        <v>0</v>
      </c>
      <c r="I2072" s="40">
        <f>'Исходник сравнение Дубай'!$I1892/2-(('Исходник сравнение Дубай'!$I1892/2)*'Таблица вводных'!$G$9)</f>
        <v>0</v>
      </c>
      <c r="J2072" s="10" t="s">
        <v>163</v>
      </c>
    </row>
    <row r="2073" spans="1:10" ht="13.2" customHeight="1">
      <c r="A2073" s="140"/>
      <c r="B2073" s="5">
        <v>45426</v>
      </c>
      <c r="C2073" s="42">
        <f>('Исходник сравнение Дубай'!$C1893/2)-(('Исходник сравнение Дубай'!$C1893/2)*'Таблица вводных'!$G$3)</f>
        <v>0</v>
      </c>
      <c r="D2073" s="42">
        <f>('Исходник сравнение Дубай'!$D1893/2+'Таблица вводных'!$F$4)-('Исходник сравнение Дубай'!$D1893/2*'Таблица вводных'!$G$4)</f>
        <v>7</v>
      </c>
      <c r="E2073" s="42">
        <f>('Исходник сравнение Дубай'!$E1893/2)-(('Исходник сравнение Дубай'!$E1893/2-'Таблица вводных'!$F$5)*'Таблица вводных'!$G$5)</f>
        <v>0.82499999999999996</v>
      </c>
      <c r="F2073" s="42">
        <f>('Исходник сравнение Дубай'!$F1893/2+'Таблица вводных'!$F$6)-(('Исходник сравнение Дубай'!$F1893/2+'Таблица вводных'!$F$6)*'Таблица вводных'!$G$6)</f>
        <v>21.6</v>
      </c>
      <c r="G2073" s="42">
        <f>('Исходник сравнение Дубай'!$G1893/2)-(('Исходник сравнение Дубай'!$G1893/2)*'Таблица вводных'!$G$7)</f>
        <v>0</v>
      </c>
      <c r="H2073" s="43">
        <f>'Исходник сравнение Дубай'!$H1893/2</f>
        <v>0</v>
      </c>
      <c r="I2073" s="42">
        <f>'Исходник сравнение Дубай'!$I1893/2-(('Исходник сравнение Дубай'!$I1893/2)*'Таблица вводных'!$G$9)</f>
        <v>0</v>
      </c>
      <c r="J2073" s="13" t="s">
        <v>163</v>
      </c>
    </row>
    <row r="2074" spans="1:10" ht="13.2" customHeight="1">
      <c r="A2074" s="140"/>
      <c r="B2074" s="5">
        <v>45430</v>
      </c>
      <c r="C2074" s="42">
        <f>('Исходник сравнение Дубай'!$C1894/2)-(('Исходник сравнение Дубай'!$C1894/2)*'Таблица вводных'!$G$3)</f>
        <v>0</v>
      </c>
      <c r="D2074" s="42">
        <f>('Исходник сравнение Дубай'!$D1894/2+'Таблица вводных'!$F$4)-('Исходник сравнение Дубай'!$D1894/2*'Таблица вводных'!$G$4)</f>
        <v>7</v>
      </c>
      <c r="E2074" s="42">
        <f>('Исходник сравнение Дубай'!$E1894/2)-(('Исходник сравнение Дубай'!$E1894/2-'Таблица вводных'!$F$5)*'Таблица вводных'!$G$5)</f>
        <v>0.82499999999999996</v>
      </c>
      <c r="F2074" s="42">
        <f>('Исходник сравнение Дубай'!$F1894/2+'Таблица вводных'!$F$6)-(('Исходник сравнение Дубай'!$F1894/2+'Таблица вводных'!$F$6)*'Таблица вводных'!$G$6)</f>
        <v>21.6</v>
      </c>
      <c r="G2074" s="42">
        <f>('Исходник сравнение Дубай'!$G1894/2)-(('Исходник сравнение Дубай'!$G1894/2)*'Таблица вводных'!$G$7)</f>
        <v>0</v>
      </c>
      <c r="H2074" s="43">
        <f>'Исходник сравнение Дубай'!$H1894/2</f>
        <v>0</v>
      </c>
      <c r="I2074" s="42">
        <f>'Исходник сравнение Дубай'!$I1894/2-(('Исходник сравнение Дубай'!$I1894/2)*'Таблица вводных'!$G$9)</f>
        <v>0</v>
      </c>
      <c r="J2074" s="13" t="s">
        <v>163</v>
      </c>
    </row>
    <row r="2075" spans="1:10" ht="13.2" customHeight="1">
      <c r="A2075" s="140"/>
      <c r="B2075" s="5">
        <v>45433</v>
      </c>
      <c r="C2075" s="42">
        <f>('Исходник сравнение Дубай'!$C1895/2)-(('Исходник сравнение Дубай'!$C1895/2)*'Таблица вводных'!$G$3)</f>
        <v>0</v>
      </c>
      <c r="D2075" s="42">
        <f>('Исходник сравнение Дубай'!$D1895/2+'Таблица вводных'!$F$4)-('Исходник сравнение Дубай'!$D1895/2*'Таблица вводных'!$G$4)</f>
        <v>7</v>
      </c>
      <c r="E2075" s="42">
        <f>('Исходник сравнение Дубай'!$E1895/2)-(('Исходник сравнение Дубай'!$E1895/2-'Таблица вводных'!$F$5)*'Таблица вводных'!$G$5)</f>
        <v>0.82499999999999996</v>
      </c>
      <c r="F2075" s="42">
        <f>('Исходник сравнение Дубай'!$F1895/2+'Таблица вводных'!$F$6)-(('Исходник сравнение Дубай'!$F1895/2+'Таблица вводных'!$F$6)*'Таблица вводных'!$G$6)</f>
        <v>21.6</v>
      </c>
      <c r="G2075" s="42">
        <f>('Исходник сравнение Дубай'!$G1895/2)-(('Исходник сравнение Дубай'!$G1895/2)*'Таблица вводных'!$G$7)</f>
        <v>0</v>
      </c>
      <c r="H2075" s="43">
        <f>'Исходник сравнение Дубай'!$H1895/2</f>
        <v>0</v>
      </c>
      <c r="I2075" s="42">
        <f>'Исходник сравнение Дубай'!$I1895/2-(('Исходник сравнение Дубай'!$I1895/2)*'Таблица вводных'!$G$9)</f>
        <v>0</v>
      </c>
      <c r="J2075" s="13" t="s">
        <v>163</v>
      </c>
    </row>
    <row r="2076" spans="1:10" ht="13.2" customHeight="1">
      <c r="A2076" s="140"/>
      <c r="B2076" s="5">
        <v>45437</v>
      </c>
      <c r="C2076" s="42">
        <f>('Исходник сравнение Дубай'!$C1896/2)-(('Исходник сравнение Дубай'!$C1896/2)*'Таблица вводных'!$G$3)</f>
        <v>0</v>
      </c>
      <c r="D2076" s="42">
        <f>('Исходник сравнение Дубай'!$D1896/2+'Таблица вводных'!$F$4)-('Исходник сравнение Дубай'!$D1896/2*'Таблица вводных'!$G$4)</f>
        <v>7</v>
      </c>
      <c r="E2076" s="42">
        <f>('Исходник сравнение Дубай'!$E1896/2)-(('Исходник сравнение Дубай'!$E1896/2-'Таблица вводных'!$F$5)*'Таблица вводных'!$G$5)</f>
        <v>0.82499999999999996</v>
      </c>
      <c r="F2076" s="42">
        <f>('Исходник сравнение Дубай'!$F1896/2+'Таблица вводных'!$F$6)-(('Исходник сравнение Дубай'!$F1896/2+'Таблица вводных'!$F$6)*'Таблица вводных'!$G$6)</f>
        <v>21.6</v>
      </c>
      <c r="G2076" s="42">
        <f>('Исходник сравнение Дубай'!$G1896/2)-(('Исходник сравнение Дубай'!$G1896/2)*'Таблица вводных'!$G$7)</f>
        <v>0</v>
      </c>
      <c r="H2076" s="43">
        <f>'Исходник сравнение Дубай'!$H1896/2</f>
        <v>0</v>
      </c>
      <c r="I2076" s="42">
        <f>'Исходник сравнение Дубай'!$I1896/2-(('Исходник сравнение Дубай'!$I1896/2)*'Таблица вводных'!$G$9)</f>
        <v>0</v>
      </c>
      <c r="J2076" s="13" t="s">
        <v>163</v>
      </c>
    </row>
    <row r="2077" spans="1:10" ht="13.2" customHeight="1">
      <c r="A2077" s="140"/>
      <c r="B2077" s="5">
        <v>45440</v>
      </c>
      <c r="C2077" s="42">
        <f>('Исходник сравнение Дубай'!$C1897/2)-(('Исходник сравнение Дубай'!$C1897/2)*'Таблица вводных'!$G$3)</f>
        <v>0</v>
      </c>
      <c r="D2077" s="42">
        <f>('Исходник сравнение Дубай'!$D1897/2+'Таблица вводных'!$F$4)-('Исходник сравнение Дубай'!$D1897/2*'Таблица вводных'!$G$4)</f>
        <v>7</v>
      </c>
      <c r="E2077" s="42">
        <f>('Исходник сравнение Дубай'!$E1897/2)-(('Исходник сравнение Дубай'!$E1897/2-'Таблица вводных'!$F$5)*'Таблица вводных'!$G$5)</f>
        <v>0.82499999999999996</v>
      </c>
      <c r="F2077" s="42">
        <f>('Исходник сравнение Дубай'!$F1897/2+'Таблица вводных'!$F$6)-(('Исходник сравнение Дубай'!$F1897/2+'Таблица вводных'!$F$6)*'Таблица вводных'!$G$6)</f>
        <v>21.6</v>
      </c>
      <c r="G2077" s="42">
        <f>('Исходник сравнение Дубай'!$G1897/2)-(('Исходник сравнение Дубай'!$G1897/2)*'Таблица вводных'!$G$7)</f>
        <v>0</v>
      </c>
      <c r="H2077" s="43">
        <f>'Исходник сравнение Дубай'!$H1897/2</f>
        <v>0</v>
      </c>
      <c r="I2077" s="42">
        <f>'Исходник сравнение Дубай'!$I1897/2-(('Исходник сравнение Дубай'!$I1897/2)*'Таблица вводных'!$G$9)</f>
        <v>0</v>
      </c>
      <c r="J2077" s="13" t="s">
        <v>163</v>
      </c>
    </row>
    <row r="2078" spans="1:10" ht="13.2" customHeight="1">
      <c r="A2078" s="140"/>
      <c r="B2078" s="5">
        <v>45444</v>
      </c>
      <c r="C2078" s="42">
        <f>('Исходник сравнение Дубай'!$C1898/2)-(('Исходник сравнение Дубай'!$C1898/2)*'Таблица вводных'!$G$3)</f>
        <v>0</v>
      </c>
      <c r="D2078" s="42">
        <f>('Исходник сравнение Дубай'!$D1898/2+'Таблица вводных'!$F$4)-('Исходник сравнение Дубай'!$D1898/2*'Таблица вводных'!$G$4)</f>
        <v>7</v>
      </c>
      <c r="E2078" s="42">
        <f>('Исходник сравнение Дубай'!$E1898/2)-(('Исходник сравнение Дубай'!$E1898/2-'Таблица вводных'!$F$5)*'Таблица вводных'!$G$5)</f>
        <v>0.82499999999999996</v>
      </c>
      <c r="F2078" s="42">
        <f>('Исходник сравнение Дубай'!$F1898/2+'Таблица вводных'!$F$6)-(('Исходник сравнение Дубай'!$F1898/2+'Таблица вводных'!$F$6)*'Таблица вводных'!$G$6)</f>
        <v>21.6</v>
      </c>
      <c r="G2078" s="42">
        <f>('Исходник сравнение Дубай'!$G1898/2)-(('Исходник сравнение Дубай'!$G1898/2)*'Таблица вводных'!$G$7)</f>
        <v>0</v>
      </c>
      <c r="H2078" s="43">
        <f>'Исходник сравнение Дубай'!$H1898/2</f>
        <v>0</v>
      </c>
      <c r="I2078" s="42">
        <f>'Исходник сравнение Дубай'!$I1898/2-(('Исходник сравнение Дубай'!$I1898/2)*'Таблица вводных'!$G$9)</f>
        <v>0</v>
      </c>
      <c r="J2078" s="13" t="s">
        <v>163</v>
      </c>
    </row>
    <row r="2079" spans="1:10" ht="13.2" customHeight="1">
      <c r="A2079" s="140"/>
      <c r="B2079" s="5">
        <v>45447</v>
      </c>
      <c r="C2079" s="42">
        <f>('Исходник сравнение Дубай'!$C1899/2)-(('Исходник сравнение Дубай'!$C1899/2)*'Таблица вводных'!$G$3)</f>
        <v>0</v>
      </c>
      <c r="D2079" s="42">
        <f>('Исходник сравнение Дубай'!$D1899/2+'Таблица вводных'!$F$4)-('Исходник сравнение Дубай'!$D1899/2*'Таблица вводных'!$G$4)</f>
        <v>7</v>
      </c>
      <c r="E2079" s="42">
        <f>('Исходник сравнение Дубай'!$E1899/2)-(('Исходник сравнение Дубай'!$E1899/2-'Таблица вводных'!$F$5)*'Таблица вводных'!$G$5)</f>
        <v>0.82499999999999996</v>
      </c>
      <c r="F2079" s="42">
        <f>('Исходник сравнение Дубай'!$F1899/2+'Таблица вводных'!$F$6)-(('Исходник сравнение Дубай'!$F1899/2+'Таблица вводных'!$F$6)*'Таблица вводных'!$G$6)</f>
        <v>21.6</v>
      </c>
      <c r="G2079" s="42">
        <f>('Исходник сравнение Дубай'!$G1899/2)-(('Исходник сравнение Дубай'!$G1899/2)*'Таблица вводных'!$G$7)</f>
        <v>0</v>
      </c>
      <c r="H2079" s="43">
        <f>'Исходник сравнение Дубай'!$H1899/2</f>
        <v>0</v>
      </c>
      <c r="I2079" s="42">
        <f>'Исходник сравнение Дубай'!$I1899/2-(('Исходник сравнение Дубай'!$I1899/2)*'Таблица вводных'!$G$9)</f>
        <v>0</v>
      </c>
      <c r="J2079" s="13" t="s">
        <v>163</v>
      </c>
    </row>
    <row r="2080" spans="1:10" ht="13.2" customHeight="1">
      <c r="A2080" s="140"/>
      <c r="B2080" s="5">
        <v>45451</v>
      </c>
      <c r="C2080" s="42">
        <f>('Исходник сравнение Дубай'!$C1900/2)-(('Исходник сравнение Дубай'!$C1900/2)*'Таблица вводных'!$G$3)</f>
        <v>0</v>
      </c>
      <c r="D2080" s="42">
        <f>('Исходник сравнение Дубай'!$D1900/2+'Таблица вводных'!$F$4)-('Исходник сравнение Дубай'!$D1900/2*'Таблица вводных'!$G$4)</f>
        <v>7</v>
      </c>
      <c r="E2080" s="42">
        <f>('Исходник сравнение Дубай'!$E1900/2)-(('Исходник сравнение Дубай'!$E1900/2-'Таблица вводных'!$F$5)*'Таблица вводных'!$G$5)</f>
        <v>0.82499999999999996</v>
      </c>
      <c r="F2080" s="42">
        <f>('Исходник сравнение Дубай'!$F1900/2+'Таблица вводных'!$F$6)-(('Исходник сравнение Дубай'!$F1900/2+'Таблица вводных'!$F$6)*'Таблица вводных'!$G$6)</f>
        <v>21.6</v>
      </c>
      <c r="G2080" s="42">
        <f>('Исходник сравнение Дубай'!$G1900/2)-(('Исходник сравнение Дубай'!$G1900/2)*'Таблица вводных'!$G$7)</f>
        <v>0</v>
      </c>
      <c r="H2080" s="43">
        <f>'Исходник сравнение Дубай'!$H1900/2</f>
        <v>0</v>
      </c>
      <c r="I2080" s="42">
        <f>'Исходник сравнение Дубай'!$I1900/2-(('Исходник сравнение Дубай'!$I1900/2)*'Таблица вводных'!$G$9)</f>
        <v>0</v>
      </c>
      <c r="J2080" s="13" t="s">
        <v>163</v>
      </c>
    </row>
    <row r="2081" spans="1:10" ht="13.2" customHeight="1">
      <c r="A2081" s="140"/>
      <c r="B2081" s="5">
        <v>45454</v>
      </c>
      <c r="C2081" s="42">
        <f>('Исходник сравнение Дубай'!$C1901/2)-(('Исходник сравнение Дубай'!$C1901/2)*'Таблица вводных'!$G$3)</f>
        <v>0</v>
      </c>
      <c r="D2081" s="42">
        <f>('Исходник сравнение Дубай'!$D1901/2+'Таблица вводных'!$F$4)-('Исходник сравнение Дубай'!$D1901/2*'Таблица вводных'!$G$4)</f>
        <v>7</v>
      </c>
      <c r="E2081" s="42">
        <f>('Исходник сравнение Дубай'!$E1901/2)-(('Исходник сравнение Дубай'!$E1901/2-'Таблица вводных'!$F$5)*'Таблица вводных'!$G$5)</f>
        <v>0.82499999999999996</v>
      </c>
      <c r="F2081" s="42">
        <f>('Исходник сравнение Дубай'!$F1901/2+'Таблица вводных'!$F$6)-(('Исходник сравнение Дубай'!$F1901/2+'Таблица вводных'!$F$6)*'Таблица вводных'!$G$6)</f>
        <v>21.6</v>
      </c>
      <c r="G2081" s="42">
        <f>('Исходник сравнение Дубай'!$G1901/2)-(('Исходник сравнение Дубай'!$G1901/2)*'Таблица вводных'!$G$7)</f>
        <v>0</v>
      </c>
      <c r="H2081" s="43">
        <f>'Исходник сравнение Дубай'!$H1901/2</f>
        <v>0</v>
      </c>
      <c r="I2081" s="42">
        <f>'Исходник сравнение Дубай'!$I1901/2-(('Исходник сравнение Дубай'!$I1901/2)*'Таблица вводных'!$G$9)</f>
        <v>0</v>
      </c>
      <c r="J2081" s="13" t="s">
        <v>163</v>
      </c>
    </row>
    <row r="2082" spans="1:10" ht="13.2" customHeight="1">
      <c r="A2082" s="140"/>
      <c r="B2082" s="5"/>
      <c r="C2082" s="42">
        <f>('Исходник сравнение Дубай'!$C1902/2)-(('Исходник сравнение Дубай'!$C1902/2)*'Таблица вводных'!$G$3)</f>
        <v>0</v>
      </c>
      <c r="D2082" s="42">
        <f>('Исходник сравнение Дубай'!$D1902/2+'Таблица вводных'!$F$4)-('Исходник сравнение Дубай'!$D1902/2*'Таблица вводных'!$G$4)</f>
        <v>7</v>
      </c>
      <c r="E2082" s="42">
        <f>('Исходник сравнение Дубай'!$E1902/2)-(('Исходник сравнение Дубай'!$E1902/2-'Таблица вводных'!$F$5)*'Таблица вводных'!$G$5)</f>
        <v>0.82499999999999996</v>
      </c>
      <c r="F2082" s="42">
        <f>('Исходник сравнение Дубай'!$F1902/2+'Таблица вводных'!$F$6)-(('Исходник сравнение Дубай'!$F1902/2+'Таблица вводных'!$F$6)*'Таблица вводных'!$G$6)</f>
        <v>21.6</v>
      </c>
      <c r="G2082" s="42">
        <f>('Исходник сравнение Дубай'!$G1902/2)-(('Исходник сравнение Дубай'!$G1902/2)*'Таблица вводных'!$G$7)</f>
        <v>0</v>
      </c>
      <c r="H2082" s="43">
        <f>'Исходник сравнение Дубай'!$H1902/2</f>
        <v>0</v>
      </c>
      <c r="I2082" s="42">
        <f>'Исходник сравнение Дубай'!$I1902/2-(('Исходник сравнение Дубай'!$I1902/2)*'Таблица вводных'!$G$9)</f>
        <v>0</v>
      </c>
      <c r="J2082" s="13" t="s">
        <v>163</v>
      </c>
    </row>
    <row r="2083" spans="1:10" ht="13.2" customHeight="1">
      <c r="A2083" s="140"/>
      <c r="B2083" s="5"/>
      <c r="C2083" s="42">
        <f>('Исходник сравнение Дубай'!$C1903/2)-(('Исходник сравнение Дубай'!$C1903/2)*'Таблица вводных'!$G$3)</f>
        <v>0</v>
      </c>
      <c r="D2083" s="42">
        <f>('Исходник сравнение Дубай'!$D1903/2+'Таблица вводных'!$F$4)-('Исходник сравнение Дубай'!$D1903/2*'Таблица вводных'!$G$4)</f>
        <v>7</v>
      </c>
      <c r="E2083" s="42">
        <f>('Исходник сравнение Дубай'!$E1903/2)-(('Исходник сравнение Дубай'!$E1903/2-'Таблица вводных'!$F$5)*'Таблица вводных'!$G$5)</f>
        <v>0.82499999999999996</v>
      </c>
      <c r="F2083" s="42">
        <f>('Исходник сравнение Дубай'!$F1903/2+'Таблица вводных'!$F$6)-(('Исходник сравнение Дубай'!$F1903/2+'Таблица вводных'!$F$6)*'Таблица вводных'!$G$6)</f>
        <v>21.6</v>
      </c>
      <c r="G2083" s="42">
        <f>('Исходник сравнение Дубай'!$G1903/2)-(('Исходник сравнение Дубай'!$G1903/2)*'Таблица вводных'!$G$7)</f>
        <v>0</v>
      </c>
      <c r="H2083" s="43">
        <f>'Исходник сравнение Дубай'!$H1903/2</f>
        <v>0</v>
      </c>
      <c r="I2083" s="42">
        <f>'Исходник сравнение Дубай'!$I1903/2-(('Исходник сравнение Дубай'!$I1903/2)*'Таблица вводных'!$G$9)</f>
        <v>0</v>
      </c>
      <c r="J2083" s="13" t="s">
        <v>163</v>
      </c>
    </row>
    <row r="2084" spans="1:10" ht="13.2" customHeight="1">
      <c r="A2084" s="140"/>
      <c r="B2084" s="5"/>
      <c r="C2084" s="42">
        <f>('Исходник сравнение Дубай'!$C1904/2)-(('Исходник сравнение Дубай'!$C1904/2)*'Таблица вводных'!$G$3)</f>
        <v>0</v>
      </c>
      <c r="D2084" s="42">
        <f>('Исходник сравнение Дубай'!$D1904/2+'Таблица вводных'!$F$4)-('Исходник сравнение Дубай'!$D1904/2*'Таблица вводных'!$G$4)</f>
        <v>7</v>
      </c>
      <c r="E2084" s="42">
        <f>('Исходник сравнение Дубай'!$E1904/2)-(('Исходник сравнение Дубай'!$E1904/2-'Таблица вводных'!$F$5)*'Таблица вводных'!$G$5)</f>
        <v>0.82499999999999996</v>
      </c>
      <c r="F2084" s="42">
        <f>('Исходник сравнение Дубай'!$F1904/2+'Таблица вводных'!$F$6)-(('Исходник сравнение Дубай'!$F1904/2+'Таблица вводных'!$F$6)*'Таблица вводных'!$G$6)</f>
        <v>21.6</v>
      </c>
      <c r="G2084" s="42">
        <f>('Исходник сравнение Дубай'!$G1904/2)-(('Исходник сравнение Дубай'!$G1904/2)*'Таблица вводных'!$G$7)</f>
        <v>0</v>
      </c>
      <c r="H2084" s="43">
        <f>'Исходник сравнение Дубай'!$H1904/2</f>
        <v>0</v>
      </c>
      <c r="I2084" s="42">
        <f>'Исходник сравнение Дубай'!$I1904/2-(('Исходник сравнение Дубай'!$I1904/2)*'Таблица вводных'!$G$9)</f>
        <v>0</v>
      </c>
      <c r="J2084" s="13" t="s">
        <v>163</v>
      </c>
    </row>
    <row r="2085" spans="1:10" ht="13.2" customHeight="1">
      <c r="A2085" s="140"/>
      <c r="B2085" s="5"/>
      <c r="C2085" s="42">
        <f>('Исходник сравнение Дубай'!$C1905/2)-(('Исходник сравнение Дубай'!$C1905/2)*'Таблица вводных'!$G$3)</f>
        <v>0</v>
      </c>
      <c r="D2085" s="42">
        <f>('Исходник сравнение Дубай'!$D1905/2+'Таблица вводных'!$F$4)-('Исходник сравнение Дубай'!$D1905/2*'Таблица вводных'!$G$4)</f>
        <v>7</v>
      </c>
      <c r="E2085" s="42">
        <f>('Исходник сравнение Дубай'!$E1905/2)-(('Исходник сравнение Дубай'!$E1905/2-'Таблица вводных'!$F$5)*'Таблица вводных'!$G$5)</f>
        <v>0.82499999999999996</v>
      </c>
      <c r="F2085" s="42">
        <f>('Исходник сравнение Дубай'!$F1905/2+'Таблица вводных'!$F$6)-(('Исходник сравнение Дубай'!$F1905/2+'Таблица вводных'!$F$6)*'Таблица вводных'!$G$6)</f>
        <v>21.6</v>
      </c>
      <c r="G2085" s="42">
        <f>('Исходник сравнение Дубай'!$G1905/2)-(('Исходник сравнение Дубай'!$G1905/2)*'Таблица вводных'!$G$7)</f>
        <v>0</v>
      </c>
      <c r="H2085" s="43">
        <f>'Исходник сравнение Дубай'!$H1905/2</f>
        <v>0</v>
      </c>
      <c r="I2085" s="42">
        <f>'Исходник сравнение Дубай'!$I1905/2-(('Исходник сравнение Дубай'!$I1905/2)*'Таблица вводных'!$G$9)</f>
        <v>0</v>
      </c>
      <c r="J2085" s="13" t="s">
        <v>163</v>
      </c>
    </row>
    <row r="2086" spans="1:10" ht="13.2" customHeight="1">
      <c r="A2086" s="140"/>
      <c r="B2086" s="5"/>
      <c r="C2086" s="42">
        <f>('Исходник сравнение Дубай'!$C1906/2)-(('Исходник сравнение Дубай'!$C1906/2)*'Таблица вводных'!$G$3)</f>
        <v>0</v>
      </c>
      <c r="D2086" s="42">
        <f>('Исходник сравнение Дубай'!$D1906/2+'Таблица вводных'!$F$4)-('Исходник сравнение Дубай'!$D1906/2*'Таблица вводных'!$G$4)</f>
        <v>7</v>
      </c>
      <c r="E2086" s="42">
        <f>('Исходник сравнение Дубай'!$E1906/2)-(('Исходник сравнение Дубай'!$E1906/2-'Таблица вводных'!$F$5)*'Таблица вводных'!$G$5)</f>
        <v>0.82499999999999996</v>
      </c>
      <c r="F2086" s="42">
        <f>('Исходник сравнение Дубай'!$F1906/2+'Таблица вводных'!$F$6)-(('Исходник сравнение Дубай'!$F1906/2+'Таблица вводных'!$F$6)*'Таблица вводных'!$G$6)</f>
        <v>21.6</v>
      </c>
      <c r="G2086" s="42">
        <f>('Исходник сравнение Дубай'!$G1906/2)-(('Исходник сравнение Дубай'!$G1906/2)*'Таблица вводных'!$G$7)</f>
        <v>0</v>
      </c>
      <c r="H2086" s="43">
        <f>'Исходник сравнение Дубай'!$H1906/2</f>
        <v>0</v>
      </c>
      <c r="I2086" s="42">
        <f>'Исходник сравнение Дубай'!$I1906/2-(('Исходник сравнение Дубай'!$I1906/2)*'Таблица вводных'!$G$9)</f>
        <v>0</v>
      </c>
      <c r="J2086" s="13" t="s">
        <v>163</v>
      </c>
    </row>
    <row r="2087" spans="1:10" ht="13.2" customHeight="1">
      <c r="A2087" s="140"/>
      <c r="B2087" s="5"/>
      <c r="C2087" s="42">
        <f>('Исходник сравнение Дубай'!$C1907/2)-(('Исходник сравнение Дубай'!$C1907/2)*'Таблица вводных'!$G$3)</f>
        <v>0</v>
      </c>
      <c r="D2087" s="42">
        <f>('Исходник сравнение Дубай'!$D1907/2+'Таблица вводных'!$F$4)-('Исходник сравнение Дубай'!$D1907/2*'Таблица вводных'!$G$4)</f>
        <v>7</v>
      </c>
      <c r="E2087" s="42">
        <f>('Исходник сравнение Дубай'!$E1907/2)-(('Исходник сравнение Дубай'!$E1907/2-'Таблица вводных'!$F$5)*'Таблица вводных'!$G$5)</f>
        <v>0.82499999999999996</v>
      </c>
      <c r="F2087" s="42">
        <f>('Исходник сравнение Дубай'!$F1907/2+'Таблица вводных'!$F$6)-(('Исходник сравнение Дубай'!$F1907/2+'Таблица вводных'!$F$6)*'Таблица вводных'!$G$6)</f>
        <v>21.6</v>
      </c>
      <c r="G2087" s="42">
        <f>('Исходник сравнение Дубай'!$G1907/2)-(('Исходник сравнение Дубай'!$G1907/2)*'Таблица вводных'!$G$7)</f>
        <v>0</v>
      </c>
      <c r="H2087" s="43">
        <f>'Исходник сравнение Дубай'!$H1907/2</f>
        <v>0</v>
      </c>
      <c r="I2087" s="42">
        <f>'Исходник сравнение Дубай'!$I1907/2-(('Исходник сравнение Дубай'!$I1907/2)*'Таблица вводных'!$G$9)</f>
        <v>0</v>
      </c>
      <c r="J2087" s="13" t="s">
        <v>163</v>
      </c>
    </row>
    <row r="2088" spans="1:10" ht="13.2" customHeight="1">
      <c r="A2088" s="140"/>
      <c r="B2088" s="5"/>
      <c r="C2088" s="42">
        <f>('Исходник сравнение Дубай'!$C1908/2)-(('Исходник сравнение Дубай'!$C1908/2)*'Таблица вводных'!$G$3)</f>
        <v>0</v>
      </c>
      <c r="D2088" s="42">
        <f>('Исходник сравнение Дубай'!$D1908/2+'Таблица вводных'!$F$4)-('Исходник сравнение Дубай'!$D1908/2*'Таблица вводных'!$G$4)</f>
        <v>7</v>
      </c>
      <c r="E2088" s="42">
        <f>('Исходник сравнение Дубай'!$E1908/2)-(('Исходник сравнение Дубай'!$E1908/2-'Таблица вводных'!$F$5)*'Таблица вводных'!$G$5)</f>
        <v>0.82499999999999996</v>
      </c>
      <c r="F2088" s="42">
        <f>('Исходник сравнение Дубай'!$F1908/2+'Таблица вводных'!$F$6)-(('Исходник сравнение Дубай'!$F1908/2+'Таблица вводных'!$F$6)*'Таблица вводных'!$G$6)</f>
        <v>21.6</v>
      </c>
      <c r="G2088" s="42">
        <f>('Исходник сравнение Дубай'!$G1908/2)-(('Исходник сравнение Дубай'!$G1908/2)*'Таблица вводных'!$G$7)</f>
        <v>0</v>
      </c>
      <c r="H2088" s="43">
        <f>'Исходник сравнение Дубай'!$H1908/2</f>
        <v>0</v>
      </c>
      <c r="I2088" s="42">
        <f>'Исходник сравнение Дубай'!$I1908/2-(('Исходник сравнение Дубай'!$I1908/2)*'Таблица вводных'!$G$9)</f>
        <v>0</v>
      </c>
      <c r="J2088" s="13" t="s">
        <v>163</v>
      </c>
    </row>
    <row r="2089" spans="1:10" ht="13.2" customHeight="1">
      <c r="A2089" s="141"/>
      <c r="B2089" s="18"/>
      <c r="C2089" s="44">
        <f>('Исходник сравнение Дубай'!$C1909/2)-(('Исходник сравнение Дубай'!$C1909/2)*'Таблица вводных'!$G$3)</f>
        <v>0</v>
      </c>
      <c r="D2089" s="44">
        <f>('Исходник сравнение Дубай'!$D1909/2+'Таблица вводных'!$F$4)-('Исходник сравнение Дубай'!$D1909/2*'Таблица вводных'!$G$4)</f>
        <v>7</v>
      </c>
      <c r="E2089" s="44">
        <f>('Исходник сравнение Дубай'!$E1909/2)-(('Исходник сравнение Дубай'!$E1909/2-'Таблица вводных'!$F$5)*'Таблица вводных'!$G$5)</f>
        <v>0.82499999999999996</v>
      </c>
      <c r="F2089" s="44">
        <f>('Исходник сравнение Дубай'!$F1909/2+'Таблица вводных'!$F$6)-(('Исходник сравнение Дубай'!$F1909/2+'Таблица вводных'!$F$6)*'Таблица вводных'!$G$6)</f>
        <v>21.6</v>
      </c>
      <c r="G2089" s="44">
        <f>('Исходник сравнение Дубай'!$G1909/2)-(('Исходник сравнение Дубай'!$G1909/2)*'Таблица вводных'!$G$7)</f>
        <v>0</v>
      </c>
      <c r="H2089" s="45">
        <f>'Исходник сравнение Дубай'!$H1909/2</f>
        <v>0</v>
      </c>
      <c r="I2089" s="44">
        <f>'Исходник сравнение Дубай'!$I1909/2-(('Исходник сравнение Дубай'!$I1909/2)*'Таблица вводных'!$G$9)</f>
        <v>0</v>
      </c>
      <c r="J2089" s="22" t="s">
        <v>163</v>
      </c>
    </row>
    <row r="2090" spans="1:10" ht="13.2" customHeight="1">
      <c r="A2090" s="144" t="s">
        <v>336</v>
      </c>
      <c r="B2090" s="5">
        <v>45423</v>
      </c>
      <c r="C2090" s="40">
        <f>('Исходник сравнение Дубай'!$C1910/2)-(('Исходник сравнение Дубай'!$C1910/2)*'Таблица вводных'!$G$3)</f>
        <v>0</v>
      </c>
      <c r="D2090" s="40">
        <f>('Исходник сравнение Дубай'!$D1910/2+'Таблица вводных'!$F$4)-('Исходник сравнение Дубай'!$D1910/2*'Таблица вводных'!$G$4)</f>
        <v>7</v>
      </c>
      <c r="E2090" s="40">
        <f>('Исходник сравнение Дубай'!$E1910/2)-(('Исходник сравнение Дубай'!$E1910/2-'Таблица вводных'!$F$5)*'Таблица вводных'!$G$5)</f>
        <v>0.82499999999999996</v>
      </c>
      <c r="F2090" s="40">
        <f>('Исходник сравнение Дубай'!$F1910/2+'Таблица вводных'!$F$6)-(('Исходник сравнение Дубай'!$F1910/2+'Таблица вводных'!$F$6)*'Таблица вводных'!$G$6)</f>
        <v>21.6</v>
      </c>
      <c r="G2090" s="40">
        <f>('Исходник сравнение Дубай'!$G1910/2)-(('Исходник сравнение Дубай'!$G1910/2)*'Таблица вводных'!$G$7)</f>
        <v>0</v>
      </c>
      <c r="H2090" s="41">
        <f>'Исходник сравнение Дубай'!$H1910/2</f>
        <v>0</v>
      </c>
      <c r="I2090" s="40">
        <f>'Исходник сравнение Дубай'!$I1910/2-(('Исходник сравнение Дубай'!$I1910/2)*'Таблица вводных'!$G$9)</f>
        <v>0</v>
      </c>
      <c r="J2090" s="10" t="s">
        <v>213</v>
      </c>
    </row>
    <row r="2091" spans="1:10" ht="13.2" customHeight="1">
      <c r="A2091" s="140"/>
      <c r="B2091" s="5">
        <v>45426</v>
      </c>
      <c r="C2091" s="42">
        <f>('Исходник сравнение Дубай'!$C1911/2)-(('Исходник сравнение Дубай'!$C1911/2)*'Таблица вводных'!$G$3)</f>
        <v>0</v>
      </c>
      <c r="D2091" s="42">
        <f>('Исходник сравнение Дубай'!$D1911/2+'Таблица вводных'!$F$4)-('Исходник сравнение Дубай'!$D1911/2*'Таблица вводных'!$G$4)</f>
        <v>7</v>
      </c>
      <c r="E2091" s="42">
        <f>('Исходник сравнение Дубай'!$E1911/2)-(('Исходник сравнение Дубай'!$E1911/2-'Таблица вводных'!$F$5)*'Таблица вводных'!$G$5)</f>
        <v>0.82499999999999996</v>
      </c>
      <c r="F2091" s="42">
        <f>('Исходник сравнение Дубай'!$F1911/2+'Таблица вводных'!$F$6)-(('Исходник сравнение Дубай'!$F1911/2+'Таблица вводных'!$F$6)*'Таблица вводных'!$G$6)</f>
        <v>21.6</v>
      </c>
      <c r="G2091" s="42">
        <f>('Исходник сравнение Дубай'!$G1911/2)-(('Исходник сравнение Дубай'!$G1911/2)*'Таблица вводных'!$G$7)</f>
        <v>0</v>
      </c>
      <c r="H2091" s="43">
        <f>'Исходник сравнение Дубай'!$H1911/2</f>
        <v>0</v>
      </c>
      <c r="I2091" s="42">
        <f>'Исходник сравнение Дубай'!$I1911/2-(('Исходник сравнение Дубай'!$I1911/2)*'Таблица вводных'!$G$9)</f>
        <v>0</v>
      </c>
      <c r="J2091" s="13" t="s">
        <v>213</v>
      </c>
    </row>
    <row r="2092" spans="1:10" ht="13.2" customHeight="1">
      <c r="A2092" s="140"/>
      <c r="B2092" s="5">
        <v>45430</v>
      </c>
      <c r="C2092" s="42">
        <f>('Исходник сравнение Дубай'!$C1912/2)-(('Исходник сравнение Дубай'!$C1912/2)*'Таблица вводных'!$G$3)</f>
        <v>0</v>
      </c>
      <c r="D2092" s="42">
        <f>('Исходник сравнение Дубай'!$D1912/2+'Таблица вводных'!$F$4)-('Исходник сравнение Дубай'!$D1912/2*'Таблица вводных'!$G$4)</f>
        <v>7</v>
      </c>
      <c r="E2092" s="42">
        <f>('Исходник сравнение Дубай'!$E1912/2)-(('Исходник сравнение Дубай'!$E1912/2-'Таблица вводных'!$F$5)*'Таблица вводных'!$G$5)</f>
        <v>0.82499999999999996</v>
      </c>
      <c r="F2092" s="42">
        <f>('Исходник сравнение Дубай'!$F1912/2+'Таблица вводных'!$F$6)-(('Исходник сравнение Дубай'!$F1912/2+'Таблица вводных'!$F$6)*'Таблица вводных'!$G$6)</f>
        <v>21.6</v>
      </c>
      <c r="G2092" s="42">
        <f>('Исходник сравнение Дубай'!$G1912/2)-(('Исходник сравнение Дубай'!$G1912/2)*'Таблица вводных'!$G$7)</f>
        <v>0</v>
      </c>
      <c r="H2092" s="43">
        <f>'Исходник сравнение Дубай'!$H1912/2</f>
        <v>0</v>
      </c>
      <c r="I2092" s="42">
        <f>'Исходник сравнение Дубай'!$I1912/2-(('Исходник сравнение Дубай'!$I1912/2)*'Таблица вводных'!$G$9)</f>
        <v>0</v>
      </c>
      <c r="J2092" s="13" t="s">
        <v>213</v>
      </c>
    </row>
    <row r="2093" spans="1:10" ht="13.2" customHeight="1">
      <c r="A2093" s="140"/>
      <c r="B2093" s="5">
        <v>45433</v>
      </c>
      <c r="C2093" s="42">
        <f>('Исходник сравнение Дубай'!$C1913/2)-(('Исходник сравнение Дубай'!$C1913/2)*'Таблица вводных'!$G$3)</f>
        <v>0</v>
      </c>
      <c r="D2093" s="42">
        <f>('Исходник сравнение Дубай'!$D1913/2+'Таблица вводных'!$F$4)-('Исходник сравнение Дубай'!$D1913/2*'Таблица вводных'!$G$4)</f>
        <v>7</v>
      </c>
      <c r="E2093" s="42">
        <f>('Исходник сравнение Дубай'!$E1913/2)-(('Исходник сравнение Дубай'!$E1913/2-'Таблица вводных'!$F$5)*'Таблица вводных'!$G$5)</f>
        <v>0.82499999999999996</v>
      </c>
      <c r="F2093" s="42">
        <f>('Исходник сравнение Дубай'!$F1913/2+'Таблица вводных'!$F$6)-(('Исходник сравнение Дубай'!$F1913/2+'Таблица вводных'!$F$6)*'Таблица вводных'!$G$6)</f>
        <v>21.6</v>
      </c>
      <c r="G2093" s="42">
        <f>('Исходник сравнение Дубай'!$G1913/2)-(('Исходник сравнение Дубай'!$G1913/2)*'Таблица вводных'!$G$7)</f>
        <v>0</v>
      </c>
      <c r="H2093" s="43">
        <f>'Исходник сравнение Дубай'!$H1913/2</f>
        <v>0</v>
      </c>
      <c r="I2093" s="42">
        <f>'Исходник сравнение Дубай'!$I1913/2-(('Исходник сравнение Дубай'!$I1913/2)*'Таблица вводных'!$G$9)</f>
        <v>0</v>
      </c>
      <c r="J2093" s="13" t="s">
        <v>213</v>
      </c>
    </row>
    <row r="2094" spans="1:10" ht="13.2" customHeight="1">
      <c r="A2094" s="140"/>
      <c r="B2094" s="5">
        <v>45437</v>
      </c>
      <c r="C2094" s="42">
        <f>('Исходник сравнение Дубай'!$C1914/2)-(('Исходник сравнение Дубай'!$C1914/2)*'Таблица вводных'!$G$3)</f>
        <v>0</v>
      </c>
      <c r="D2094" s="42">
        <f>('Исходник сравнение Дубай'!$D1914/2+'Таблица вводных'!$F$4)-('Исходник сравнение Дубай'!$D1914/2*'Таблица вводных'!$G$4)</f>
        <v>7</v>
      </c>
      <c r="E2094" s="42">
        <f>('Исходник сравнение Дубай'!$E1914/2)-(('Исходник сравнение Дубай'!$E1914/2-'Таблица вводных'!$F$5)*'Таблица вводных'!$G$5)</f>
        <v>0.82499999999999996</v>
      </c>
      <c r="F2094" s="42">
        <f>('Исходник сравнение Дубай'!$F1914/2+'Таблица вводных'!$F$6)-(('Исходник сравнение Дубай'!$F1914/2+'Таблица вводных'!$F$6)*'Таблица вводных'!$G$6)</f>
        <v>21.6</v>
      </c>
      <c r="G2094" s="42">
        <f>('Исходник сравнение Дубай'!$G1914/2)-(('Исходник сравнение Дубай'!$G1914/2)*'Таблица вводных'!$G$7)</f>
        <v>0</v>
      </c>
      <c r="H2094" s="43">
        <f>'Исходник сравнение Дубай'!$H1914/2</f>
        <v>0</v>
      </c>
      <c r="I2094" s="42">
        <f>'Исходник сравнение Дубай'!$I1914/2-(('Исходник сравнение Дубай'!$I1914/2)*'Таблица вводных'!$G$9)</f>
        <v>0</v>
      </c>
      <c r="J2094" s="13" t="s">
        <v>213</v>
      </c>
    </row>
    <row r="2095" spans="1:10" ht="13.2" customHeight="1">
      <c r="A2095" s="140"/>
      <c r="B2095" s="5">
        <v>45440</v>
      </c>
      <c r="C2095" s="42">
        <f>('Исходник сравнение Дубай'!$C1915/2)-(('Исходник сравнение Дубай'!$C1915/2)*'Таблица вводных'!$G$3)</f>
        <v>0</v>
      </c>
      <c r="D2095" s="42">
        <f>('Исходник сравнение Дубай'!$D1915/2+'Таблица вводных'!$F$4)-('Исходник сравнение Дубай'!$D1915/2*'Таблица вводных'!$G$4)</f>
        <v>7</v>
      </c>
      <c r="E2095" s="42">
        <f>('Исходник сравнение Дубай'!$E1915/2)-(('Исходник сравнение Дубай'!$E1915/2-'Таблица вводных'!$F$5)*'Таблица вводных'!$G$5)</f>
        <v>0.82499999999999996</v>
      </c>
      <c r="F2095" s="42">
        <f>('Исходник сравнение Дубай'!$F1915/2+'Таблица вводных'!$F$6)-(('Исходник сравнение Дубай'!$F1915/2+'Таблица вводных'!$F$6)*'Таблица вводных'!$G$6)</f>
        <v>21.6</v>
      </c>
      <c r="G2095" s="42">
        <f>('Исходник сравнение Дубай'!$G1915/2)-(('Исходник сравнение Дубай'!$G1915/2)*'Таблица вводных'!$G$7)</f>
        <v>0</v>
      </c>
      <c r="H2095" s="43">
        <f>'Исходник сравнение Дубай'!$H1915/2</f>
        <v>0</v>
      </c>
      <c r="I2095" s="42">
        <f>'Исходник сравнение Дубай'!$I1915/2-(('Исходник сравнение Дубай'!$I1915/2)*'Таблица вводных'!$G$9)</f>
        <v>0</v>
      </c>
      <c r="J2095" s="13" t="s">
        <v>213</v>
      </c>
    </row>
    <row r="2096" spans="1:10" ht="13.2" customHeight="1">
      <c r="A2096" s="140"/>
      <c r="B2096" s="5">
        <v>45444</v>
      </c>
      <c r="C2096" s="42">
        <f>('Исходник сравнение Дубай'!$C1916/2)-(('Исходник сравнение Дубай'!$C1916/2)*'Таблица вводных'!$G$3)</f>
        <v>0</v>
      </c>
      <c r="D2096" s="42">
        <f>('Исходник сравнение Дубай'!$D1916/2+'Таблица вводных'!$F$4)-('Исходник сравнение Дубай'!$D1916/2*'Таблица вводных'!$G$4)</f>
        <v>7</v>
      </c>
      <c r="E2096" s="42">
        <f>('Исходник сравнение Дубай'!$E1916/2)-(('Исходник сравнение Дубай'!$E1916/2-'Таблица вводных'!$F$5)*'Таблица вводных'!$G$5)</f>
        <v>0.82499999999999996</v>
      </c>
      <c r="F2096" s="42">
        <f>('Исходник сравнение Дубай'!$F1916/2+'Таблица вводных'!$F$6)-(('Исходник сравнение Дубай'!$F1916/2+'Таблица вводных'!$F$6)*'Таблица вводных'!$G$6)</f>
        <v>21.6</v>
      </c>
      <c r="G2096" s="42">
        <f>('Исходник сравнение Дубай'!$G1916/2)-(('Исходник сравнение Дубай'!$G1916/2)*'Таблица вводных'!$G$7)</f>
        <v>0</v>
      </c>
      <c r="H2096" s="43">
        <f>'Исходник сравнение Дубай'!$H1916/2</f>
        <v>0</v>
      </c>
      <c r="I2096" s="42">
        <f>'Исходник сравнение Дубай'!$I1916/2-(('Исходник сравнение Дубай'!$I1916/2)*'Таблица вводных'!$G$9)</f>
        <v>0</v>
      </c>
      <c r="J2096" s="13" t="s">
        <v>213</v>
      </c>
    </row>
    <row r="2097" spans="1:10" ht="13.2" customHeight="1">
      <c r="A2097" s="140"/>
      <c r="B2097" s="5">
        <v>45447</v>
      </c>
      <c r="C2097" s="42">
        <f>('Исходник сравнение Дубай'!$C1917/2)-(('Исходник сравнение Дубай'!$C1917/2)*'Таблица вводных'!$G$3)</f>
        <v>0</v>
      </c>
      <c r="D2097" s="42">
        <f>('Исходник сравнение Дубай'!$D1917/2+'Таблица вводных'!$F$4)-('Исходник сравнение Дубай'!$D1917/2*'Таблица вводных'!$G$4)</f>
        <v>7</v>
      </c>
      <c r="E2097" s="42">
        <f>('Исходник сравнение Дубай'!$E1917/2)-(('Исходник сравнение Дубай'!$E1917/2-'Таблица вводных'!$F$5)*'Таблица вводных'!$G$5)</f>
        <v>0.82499999999999996</v>
      </c>
      <c r="F2097" s="42">
        <f>('Исходник сравнение Дубай'!$F1917/2+'Таблица вводных'!$F$6)-(('Исходник сравнение Дубай'!$F1917/2+'Таблица вводных'!$F$6)*'Таблица вводных'!$G$6)</f>
        <v>21.6</v>
      </c>
      <c r="G2097" s="42">
        <f>('Исходник сравнение Дубай'!$G1917/2)-(('Исходник сравнение Дубай'!$G1917/2)*'Таблица вводных'!$G$7)</f>
        <v>0</v>
      </c>
      <c r="H2097" s="43">
        <f>'Исходник сравнение Дубай'!$H1917/2</f>
        <v>0</v>
      </c>
      <c r="I2097" s="42">
        <f>'Исходник сравнение Дубай'!$I1917/2-(('Исходник сравнение Дубай'!$I1917/2)*'Таблица вводных'!$G$9)</f>
        <v>0</v>
      </c>
      <c r="J2097" s="13" t="s">
        <v>213</v>
      </c>
    </row>
    <row r="2098" spans="1:10" ht="13.2" customHeight="1">
      <c r="A2098" s="140"/>
      <c r="B2098" s="5">
        <v>45451</v>
      </c>
      <c r="C2098" s="42">
        <f>('Исходник сравнение Дубай'!$C1918/2)-(('Исходник сравнение Дубай'!$C1918/2)*'Таблица вводных'!$G$3)</f>
        <v>0</v>
      </c>
      <c r="D2098" s="42">
        <f>('Исходник сравнение Дубай'!$D1918/2+'Таблица вводных'!$F$4)-('Исходник сравнение Дубай'!$D1918/2*'Таблица вводных'!$G$4)</f>
        <v>7</v>
      </c>
      <c r="E2098" s="42">
        <f>('Исходник сравнение Дубай'!$E1918/2)-(('Исходник сравнение Дубай'!$E1918/2-'Таблица вводных'!$F$5)*'Таблица вводных'!$G$5)</f>
        <v>0.82499999999999996</v>
      </c>
      <c r="F2098" s="42">
        <f>('Исходник сравнение Дубай'!$F1918/2+'Таблица вводных'!$F$6)-(('Исходник сравнение Дубай'!$F1918/2+'Таблица вводных'!$F$6)*'Таблица вводных'!$G$6)</f>
        <v>21.6</v>
      </c>
      <c r="G2098" s="42">
        <f>('Исходник сравнение Дубай'!$G1918/2)-(('Исходник сравнение Дубай'!$G1918/2)*'Таблица вводных'!$G$7)</f>
        <v>0</v>
      </c>
      <c r="H2098" s="43">
        <f>'Исходник сравнение Дубай'!$H1918/2</f>
        <v>0</v>
      </c>
      <c r="I2098" s="42">
        <f>'Исходник сравнение Дубай'!$I1918/2-(('Исходник сравнение Дубай'!$I1918/2)*'Таблица вводных'!$G$9)</f>
        <v>0</v>
      </c>
      <c r="J2098" s="13" t="s">
        <v>213</v>
      </c>
    </row>
    <row r="2099" spans="1:10" ht="13.2" customHeight="1">
      <c r="A2099" s="140"/>
      <c r="B2099" s="5">
        <v>45454</v>
      </c>
      <c r="C2099" s="42">
        <f>('Исходник сравнение Дубай'!$C1919/2)-(('Исходник сравнение Дубай'!$C1919/2)*'Таблица вводных'!$G$3)</f>
        <v>0</v>
      </c>
      <c r="D2099" s="42">
        <f>('Исходник сравнение Дубай'!$D1919/2+'Таблица вводных'!$F$4)-('Исходник сравнение Дубай'!$D1919/2*'Таблица вводных'!$G$4)</f>
        <v>7</v>
      </c>
      <c r="E2099" s="42">
        <f>('Исходник сравнение Дубай'!$E1919/2)-(('Исходник сравнение Дубай'!$E1919/2-'Таблица вводных'!$F$5)*'Таблица вводных'!$G$5)</f>
        <v>0.82499999999999996</v>
      </c>
      <c r="F2099" s="42">
        <f>('Исходник сравнение Дубай'!$F1919/2+'Таблица вводных'!$F$6)-(('Исходник сравнение Дубай'!$F1919/2+'Таблица вводных'!$F$6)*'Таблица вводных'!$G$6)</f>
        <v>21.6</v>
      </c>
      <c r="G2099" s="42">
        <f>('Исходник сравнение Дубай'!$G1919/2)-(('Исходник сравнение Дубай'!$G1919/2)*'Таблица вводных'!$G$7)</f>
        <v>0</v>
      </c>
      <c r="H2099" s="43">
        <f>'Исходник сравнение Дубай'!$H1919/2</f>
        <v>0</v>
      </c>
      <c r="I2099" s="42">
        <f>'Исходник сравнение Дубай'!$I1919/2-(('Исходник сравнение Дубай'!$I1919/2)*'Таблица вводных'!$G$9)</f>
        <v>0</v>
      </c>
      <c r="J2099" s="13" t="s">
        <v>213</v>
      </c>
    </row>
    <row r="2100" spans="1:10" ht="13.2" customHeight="1">
      <c r="A2100" s="140"/>
      <c r="B2100" s="5"/>
      <c r="C2100" s="42">
        <f>('Исходник сравнение Дубай'!$C1920/2)-(('Исходник сравнение Дубай'!$C1920/2)*'Таблица вводных'!$G$3)</f>
        <v>0</v>
      </c>
      <c r="D2100" s="42">
        <f>('Исходник сравнение Дубай'!$D1920/2+'Таблица вводных'!$F$4)-('Исходник сравнение Дубай'!$D1920/2*'Таблица вводных'!$G$4)</f>
        <v>7</v>
      </c>
      <c r="E2100" s="42">
        <f>('Исходник сравнение Дубай'!$E1920/2)-(('Исходник сравнение Дубай'!$E1920/2-'Таблица вводных'!$F$5)*'Таблица вводных'!$G$5)</f>
        <v>0.82499999999999996</v>
      </c>
      <c r="F2100" s="42">
        <f>('Исходник сравнение Дубай'!$F1920/2+'Таблица вводных'!$F$6)-(('Исходник сравнение Дубай'!$F1920/2+'Таблица вводных'!$F$6)*'Таблица вводных'!$G$6)</f>
        <v>21.6</v>
      </c>
      <c r="G2100" s="42">
        <f>('Исходник сравнение Дубай'!$G1920/2)-(('Исходник сравнение Дубай'!$G1920/2)*'Таблица вводных'!$G$7)</f>
        <v>0</v>
      </c>
      <c r="H2100" s="43">
        <f>'Исходник сравнение Дубай'!$H1920/2</f>
        <v>0</v>
      </c>
      <c r="I2100" s="42">
        <f>'Исходник сравнение Дубай'!$I1920/2-(('Исходник сравнение Дубай'!$I1920/2)*'Таблица вводных'!$G$9)</f>
        <v>0</v>
      </c>
      <c r="J2100" s="13" t="s">
        <v>213</v>
      </c>
    </row>
    <row r="2101" spans="1:10" ht="13.2" customHeight="1">
      <c r="A2101" s="140"/>
      <c r="B2101" s="5"/>
      <c r="C2101" s="42">
        <f>('Исходник сравнение Дубай'!$C1921/2)-(('Исходник сравнение Дубай'!$C1921/2)*'Таблица вводных'!$G$3)</f>
        <v>0</v>
      </c>
      <c r="D2101" s="42">
        <f>('Исходник сравнение Дубай'!$D1921/2+'Таблица вводных'!$F$4)-('Исходник сравнение Дубай'!$D1921/2*'Таблица вводных'!$G$4)</f>
        <v>7</v>
      </c>
      <c r="E2101" s="42">
        <f>('Исходник сравнение Дубай'!$E1921/2)-(('Исходник сравнение Дубай'!$E1921/2-'Таблица вводных'!$F$5)*'Таблица вводных'!$G$5)</f>
        <v>0.82499999999999996</v>
      </c>
      <c r="F2101" s="42">
        <f>('Исходник сравнение Дубай'!$F1921/2+'Таблица вводных'!$F$6)-(('Исходник сравнение Дубай'!$F1921/2+'Таблица вводных'!$F$6)*'Таблица вводных'!$G$6)</f>
        <v>21.6</v>
      </c>
      <c r="G2101" s="42">
        <f>('Исходник сравнение Дубай'!$G1921/2)-(('Исходник сравнение Дубай'!$G1921/2)*'Таблица вводных'!$G$7)</f>
        <v>0</v>
      </c>
      <c r="H2101" s="43">
        <f>'Исходник сравнение Дубай'!$H1921/2</f>
        <v>0</v>
      </c>
      <c r="I2101" s="42">
        <f>'Исходник сравнение Дубай'!$I1921/2-(('Исходник сравнение Дубай'!$I1921/2)*'Таблица вводных'!$G$9)</f>
        <v>0</v>
      </c>
      <c r="J2101" s="13" t="s">
        <v>213</v>
      </c>
    </row>
    <row r="2102" spans="1:10" ht="13.2" customHeight="1">
      <c r="A2102" s="140"/>
      <c r="B2102" s="5"/>
      <c r="C2102" s="42">
        <f>('Исходник сравнение Дубай'!$C1922/2)-(('Исходник сравнение Дубай'!$C1922/2)*'Таблица вводных'!$G$3)</f>
        <v>0</v>
      </c>
      <c r="D2102" s="42">
        <f>('Исходник сравнение Дубай'!$D1922/2+'Таблица вводных'!$F$4)-('Исходник сравнение Дубай'!$D1922/2*'Таблица вводных'!$G$4)</f>
        <v>7</v>
      </c>
      <c r="E2102" s="42">
        <f>('Исходник сравнение Дубай'!$E1922/2)-(('Исходник сравнение Дубай'!$E1922/2-'Таблица вводных'!$F$5)*'Таблица вводных'!$G$5)</f>
        <v>0.82499999999999996</v>
      </c>
      <c r="F2102" s="42">
        <f>('Исходник сравнение Дубай'!$F1922/2+'Таблица вводных'!$F$6)-(('Исходник сравнение Дубай'!$F1922/2+'Таблица вводных'!$F$6)*'Таблица вводных'!$G$6)</f>
        <v>21.6</v>
      </c>
      <c r="G2102" s="42">
        <f>('Исходник сравнение Дубай'!$G1922/2)-(('Исходник сравнение Дубай'!$G1922/2)*'Таблица вводных'!$G$7)</f>
        <v>0</v>
      </c>
      <c r="H2102" s="43">
        <f>'Исходник сравнение Дубай'!$H1922/2</f>
        <v>0</v>
      </c>
      <c r="I2102" s="42">
        <f>'Исходник сравнение Дубай'!$I1922/2-(('Исходник сравнение Дубай'!$I1922/2)*'Таблица вводных'!$G$9)</f>
        <v>0</v>
      </c>
      <c r="J2102" s="13" t="s">
        <v>213</v>
      </c>
    </row>
    <row r="2103" spans="1:10" ht="13.2" customHeight="1">
      <c r="A2103" s="140"/>
      <c r="B2103" s="5"/>
      <c r="C2103" s="42">
        <f>('Исходник сравнение Дубай'!$C1923/2)-(('Исходник сравнение Дубай'!$C1923/2)*'Таблица вводных'!$G$3)</f>
        <v>0</v>
      </c>
      <c r="D2103" s="42">
        <f>('Исходник сравнение Дубай'!$D1923/2+'Таблица вводных'!$F$4)-('Исходник сравнение Дубай'!$D1923/2*'Таблица вводных'!$G$4)</f>
        <v>7</v>
      </c>
      <c r="E2103" s="42">
        <f>('Исходник сравнение Дубай'!$E1923/2)-(('Исходник сравнение Дубай'!$E1923/2-'Таблица вводных'!$F$5)*'Таблица вводных'!$G$5)</f>
        <v>0.82499999999999996</v>
      </c>
      <c r="F2103" s="42">
        <f>('Исходник сравнение Дубай'!$F1923/2+'Таблица вводных'!$F$6)-(('Исходник сравнение Дубай'!$F1923/2+'Таблица вводных'!$F$6)*'Таблица вводных'!$G$6)</f>
        <v>21.6</v>
      </c>
      <c r="G2103" s="42">
        <f>('Исходник сравнение Дубай'!$G1923/2)-(('Исходник сравнение Дубай'!$G1923/2)*'Таблица вводных'!$G$7)</f>
        <v>0</v>
      </c>
      <c r="H2103" s="43">
        <f>'Исходник сравнение Дубай'!$H1923/2</f>
        <v>0</v>
      </c>
      <c r="I2103" s="42">
        <f>'Исходник сравнение Дубай'!$I1923/2-(('Исходник сравнение Дубай'!$I1923/2)*'Таблица вводных'!$G$9)</f>
        <v>0</v>
      </c>
      <c r="J2103" s="13" t="s">
        <v>213</v>
      </c>
    </row>
    <row r="2104" spans="1:10" ht="13.2" customHeight="1">
      <c r="A2104" s="140"/>
      <c r="B2104" s="5"/>
      <c r="C2104" s="42">
        <f>('Исходник сравнение Дубай'!$C1924/2)-(('Исходник сравнение Дубай'!$C1924/2)*'Таблица вводных'!$G$3)</f>
        <v>0</v>
      </c>
      <c r="D2104" s="42">
        <f>('Исходник сравнение Дубай'!$D1924/2+'Таблица вводных'!$F$4)-('Исходник сравнение Дубай'!$D1924/2*'Таблица вводных'!$G$4)</f>
        <v>7</v>
      </c>
      <c r="E2104" s="42">
        <f>('Исходник сравнение Дубай'!$E1924/2)-(('Исходник сравнение Дубай'!$E1924/2-'Таблица вводных'!$F$5)*'Таблица вводных'!$G$5)</f>
        <v>0.82499999999999996</v>
      </c>
      <c r="F2104" s="42">
        <f>('Исходник сравнение Дубай'!$F1924/2+'Таблица вводных'!$F$6)-(('Исходник сравнение Дубай'!$F1924/2+'Таблица вводных'!$F$6)*'Таблица вводных'!$G$6)</f>
        <v>21.6</v>
      </c>
      <c r="G2104" s="42">
        <f>('Исходник сравнение Дубай'!$G1924/2)-(('Исходник сравнение Дубай'!$G1924/2)*'Таблица вводных'!$G$7)</f>
        <v>0</v>
      </c>
      <c r="H2104" s="43">
        <f>'Исходник сравнение Дубай'!$H1924/2</f>
        <v>0</v>
      </c>
      <c r="I2104" s="42">
        <f>'Исходник сравнение Дубай'!$I1924/2-(('Исходник сравнение Дубай'!$I1924/2)*'Таблица вводных'!$G$9)</f>
        <v>0</v>
      </c>
      <c r="J2104" s="13" t="s">
        <v>213</v>
      </c>
    </row>
    <row r="2105" spans="1:10" ht="13.2" customHeight="1">
      <c r="A2105" s="140"/>
      <c r="B2105" s="5"/>
      <c r="C2105" s="42">
        <f>('Исходник сравнение Дубай'!$C1925/2)-(('Исходник сравнение Дубай'!$C1925/2)*'Таблица вводных'!$G$3)</f>
        <v>0</v>
      </c>
      <c r="D2105" s="42">
        <f>('Исходник сравнение Дубай'!$D1925/2+'Таблица вводных'!$F$4)-('Исходник сравнение Дубай'!$D1925/2*'Таблица вводных'!$G$4)</f>
        <v>7</v>
      </c>
      <c r="E2105" s="42">
        <f>('Исходник сравнение Дубай'!$E1925/2)-(('Исходник сравнение Дубай'!$E1925/2-'Таблица вводных'!$F$5)*'Таблица вводных'!$G$5)</f>
        <v>0.82499999999999996</v>
      </c>
      <c r="F2105" s="42">
        <f>('Исходник сравнение Дубай'!$F1925/2+'Таблица вводных'!$F$6)-(('Исходник сравнение Дубай'!$F1925/2+'Таблица вводных'!$F$6)*'Таблица вводных'!$G$6)</f>
        <v>21.6</v>
      </c>
      <c r="G2105" s="42">
        <f>('Исходник сравнение Дубай'!$G1925/2)-(('Исходник сравнение Дубай'!$G1925/2)*'Таблица вводных'!$G$7)</f>
        <v>0</v>
      </c>
      <c r="H2105" s="43">
        <f>'Исходник сравнение Дубай'!$H1925/2</f>
        <v>0</v>
      </c>
      <c r="I2105" s="42">
        <f>'Исходник сравнение Дубай'!$I1925/2-(('Исходник сравнение Дубай'!$I1925/2)*'Таблица вводных'!$G$9)</f>
        <v>0</v>
      </c>
      <c r="J2105" s="13" t="s">
        <v>213</v>
      </c>
    </row>
    <row r="2106" spans="1:10" ht="13.2" customHeight="1">
      <c r="A2106" s="140"/>
      <c r="B2106" s="5"/>
      <c r="C2106" s="42">
        <f>('Исходник сравнение Дубай'!$C1926/2)-(('Исходник сравнение Дубай'!$C1926/2)*'Таблица вводных'!$G$3)</f>
        <v>0</v>
      </c>
      <c r="D2106" s="42">
        <f>('Исходник сравнение Дубай'!$D1926/2+'Таблица вводных'!$F$4)-('Исходник сравнение Дубай'!$D1926/2*'Таблица вводных'!$G$4)</f>
        <v>7</v>
      </c>
      <c r="E2106" s="42">
        <f>('Исходник сравнение Дубай'!$E1926/2)-(('Исходник сравнение Дубай'!$E1926/2-'Таблица вводных'!$F$5)*'Таблица вводных'!$G$5)</f>
        <v>0.82499999999999996</v>
      </c>
      <c r="F2106" s="42">
        <f>('Исходник сравнение Дубай'!$F1926/2+'Таблица вводных'!$F$6)-(('Исходник сравнение Дубай'!$F1926/2+'Таблица вводных'!$F$6)*'Таблица вводных'!$G$6)</f>
        <v>21.6</v>
      </c>
      <c r="G2106" s="42">
        <f>('Исходник сравнение Дубай'!$G1926/2)-(('Исходник сравнение Дубай'!$G1926/2)*'Таблица вводных'!$G$7)</f>
        <v>0</v>
      </c>
      <c r="H2106" s="43">
        <f>'Исходник сравнение Дубай'!$H1926/2</f>
        <v>0</v>
      </c>
      <c r="I2106" s="42">
        <f>'Исходник сравнение Дубай'!$I1926/2-(('Исходник сравнение Дубай'!$I1926/2)*'Таблица вводных'!$G$9)</f>
        <v>0</v>
      </c>
      <c r="J2106" s="13" t="s">
        <v>213</v>
      </c>
    </row>
    <row r="2107" spans="1:10" ht="13.2" customHeight="1">
      <c r="A2107" s="141"/>
      <c r="B2107" s="18"/>
      <c r="C2107" s="44">
        <f>('Исходник сравнение Дубай'!$C1927/2)-(('Исходник сравнение Дубай'!$C1927/2)*'Таблица вводных'!$G$3)</f>
        <v>0</v>
      </c>
      <c r="D2107" s="44">
        <f>('Исходник сравнение Дубай'!$D1927/2+'Таблица вводных'!$F$4)-('Исходник сравнение Дубай'!$D1927/2*'Таблица вводных'!$G$4)</f>
        <v>7</v>
      </c>
      <c r="E2107" s="44">
        <f>('Исходник сравнение Дубай'!$E1927/2)-(('Исходник сравнение Дубай'!$E1927/2-'Таблица вводных'!$F$5)*'Таблица вводных'!$G$5)</f>
        <v>0.82499999999999996</v>
      </c>
      <c r="F2107" s="44">
        <f>('Исходник сравнение Дубай'!$F1927/2+'Таблица вводных'!$F$6)-(('Исходник сравнение Дубай'!$F1927/2+'Таблица вводных'!$F$6)*'Таблица вводных'!$G$6)</f>
        <v>21.6</v>
      </c>
      <c r="G2107" s="44">
        <f>('Исходник сравнение Дубай'!$G1927/2)-(('Исходник сравнение Дубай'!$G1927/2)*'Таблица вводных'!$G$7)</f>
        <v>0</v>
      </c>
      <c r="H2107" s="45">
        <f>'Исходник сравнение Дубай'!$H1927/2</f>
        <v>0</v>
      </c>
      <c r="I2107" s="44">
        <f>'Исходник сравнение Дубай'!$I1927/2-(('Исходник сравнение Дубай'!$I1927/2)*'Таблица вводных'!$G$9)</f>
        <v>0</v>
      </c>
      <c r="J2107" s="22" t="s">
        <v>213</v>
      </c>
    </row>
    <row r="2108" spans="1:10" ht="13.2" customHeight="1">
      <c r="A2108" s="144" t="s">
        <v>337</v>
      </c>
      <c r="B2108" s="5">
        <v>45423</v>
      </c>
      <c r="C2108" s="40">
        <f>('Исходник сравнение Дубай'!$C1928/2)-(('Исходник сравнение Дубай'!$C1928/2)*'Таблица вводных'!$G$3)</f>
        <v>0</v>
      </c>
      <c r="D2108" s="40">
        <f>('Исходник сравнение Дубай'!$D1928/2+'Таблица вводных'!$F$4)-('Исходник сравнение Дубай'!$D1928/2*'Таблица вводных'!$G$4)</f>
        <v>7</v>
      </c>
      <c r="E2108" s="40">
        <f>('Исходник сравнение Дубай'!$E1928/2)-(('Исходник сравнение Дубай'!$E1928/2-'Таблица вводных'!$F$5)*'Таблица вводных'!$G$5)</f>
        <v>0.82499999999999996</v>
      </c>
      <c r="F2108" s="40">
        <f>('Исходник сравнение Дубай'!$F1928/2+'Таблица вводных'!$F$6)-(('Исходник сравнение Дубай'!$F1928/2+'Таблица вводных'!$F$6)*'Таблица вводных'!$G$6)</f>
        <v>21.6</v>
      </c>
      <c r="G2108" s="40">
        <f>('Исходник сравнение Дубай'!$G1928/2)-(('Исходник сравнение Дубай'!$G1928/2)*'Таблица вводных'!$G$7)</f>
        <v>0</v>
      </c>
      <c r="H2108" s="41">
        <f>'Исходник сравнение Дубай'!$H1928/2</f>
        <v>0</v>
      </c>
      <c r="I2108" s="40">
        <f>'Исходник сравнение Дубай'!$I1928/2-(('Исходник сравнение Дубай'!$I1928/2)*'Таблица вводных'!$G$9)</f>
        <v>0</v>
      </c>
      <c r="J2108" s="10" t="s">
        <v>338</v>
      </c>
    </row>
    <row r="2109" spans="1:10" ht="13.2" customHeight="1">
      <c r="A2109" s="140"/>
      <c r="B2109" s="5">
        <v>45426</v>
      </c>
      <c r="C2109" s="42">
        <f>('Исходник сравнение Дубай'!$C1929/2)-(('Исходник сравнение Дубай'!$C1929/2)*'Таблица вводных'!$G$3)</f>
        <v>0</v>
      </c>
      <c r="D2109" s="42">
        <f>('Исходник сравнение Дубай'!$D1929/2+'Таблица вводных'!$F$4)-('Исходник сравнение Дубай'!$D1929/2*'Таблица вводных'!$G$4)</f>
        <v>7</v>
      </c>
      <c r="E2109" s="42">
        <f>('Исходник сравнение Дубай'!$E1929/2)-(('Исходник сравнение Дубай'!$E1929/2-'Таблица вводных'!$F$5)*'Таблица вводных'!$G$5)</f>
        <v>0.82499999999999996</v>
      </c>
      <c r="F2109" s="42">
        <f>('Исходник сравнение Дубай'!$F1929/2+'Таблица вводных'!$F$6)-(('Исходник сравнение Дубай'!$F1929/2+'Таблица вводных'!$F$6)*'Таблица вводных'!$G$6)</f>
        <v>21.6</v>
      </c>
      <c r="G2109" s="42">
        <f>('Исходник сравнение Дубай'!$G1929/2)-(('Исходник сравнение Дубай'!$G1929/2)*'Таблица вводных'!$G$7)</f>
        <v>0</v>
      </c>
      <c r="H2109" s="43">
        <f>'Исходник сравнение Дубай'!$H1929/2</f>
        <v>0</v>
      </c>
      <c r="I2109" s="42">
        <f>'Исходник сравнение Дубай'!$I1929/2-(('Исходник сравнение Дубай'!$I1929/2)*'Таблица вводных'!$G$9)</f>
        <v>0</v>
      </c>
      <c r="J2109" s="13" t="s">
        <v>338</v>
      </c>
    </row>
    <row r="2110" spans="1:10" ht="13.2" customHeight="1">
      <c r="A2110" s="140"/>
      <c r="B2110" s="5">
        <v>45430</v>
      </c>
      <c r="C2110" s="42">
        <f>('Исходник сравнение Дубай'!$C1930/2)-(('Исходник сравнение Дубай'!$C1930/2)*'Таблица вводных'!$G$3)</f>
        <v>0</v>
      </c>
      <c r="D2110" s="42">
        <f>('Исходник сравнение Дубай'!$D1930/2+'Таблица вводных'!$F$4)-('Исходник сравнение Дубай'!$D1930/2*'Таблица вводных'!$G$4)</f>
        <v>7</v>
      </c>
      <c r="E2110" s="42">
        <f>('Исходник сравнение Дубай'!$E1930/2)-(('Исходник сравнение Дубай'!$E1930/2-'Таблица вводных'!$F$5)*'Таблица вводных'!$G$5)</f>
        <v>0.82499999999999996</v>
      </c>
      <c r="F2110" s="42">
        <f>('Исходник сравнение Дубай'!$F1930/2+'Таблица вводных'!$F$6)-(('Исходник сравнение Дубай'!$F1930/2+'Таблица вводных'!$F$6)*'Таблица вводных'!$G$6)</f>
        <v>21.6</v>
      </c>
      <c r="G2110" s="42">
        <f>('Исходник сравнение Дубай'!$G1930/2)-(('Исходник сравнение Дубай'!$G1930/2)*'Таблица вводных'!$G$7)</f>
        <v>0</v>
      </c>
      <c r="H2110" s="43">
        <f>'Исходник сравнение Дубай'!$H1930/2</f>
        <v>0</v>
      </c>
      <c r="I2110" s="42">
        <f>'Исходник сравнение Дубай'!$I1930/2-(('Исходник сравнение Дубай'!$I1930/2)*'Таблица вводных'!$G$9)</f>
        <v>0</v>
      </c>
      <c r="J2110" s="13" t="s">
        <v>338</v>
      </c>
    </row>
    <row r="2111" spans="1:10" ht="13.2" customHeight="1">
      <c r="A2111" s="140"/>
      <c r="B2111" s="5">
        <v>45433</v>
      </c>
      <c r="C2111" s="42">
        <f>('Исходник сравнение Дубай'!$C1931/2)-(('Исходник сравнение Дубай'!$C1931/2)*'Таблица вводных'!$G$3)</f>
        <v>0</v>
      </c>
      <c r="D2111" s="42">
        <f>('Исходник сравнение Дубай'!$D1931/2+'Таблица вводных'!$F$4)-('Исходник сравнение Дубай'!$D1931/2*'Таблица вводных'!$G$4)</f>
        <v>7</v>
      </c>
      <c r="E2111" s="42">
        <f>('Исходник сравнение Дубай'!$E1931/2)-(('Исходник сравнение Дубай'!$E1931/2-'Таблица вводных'!$F$5)*'Таблица вводных'!$G$5)</f>
        <v>0.82499999999999996</v>
      </c>
      <c r="F2111" s="42">
        <f>('Исходник сравнение Дубай'!$F1931/2+'Таблица вводных'!$F$6)-(('Исходник сравнение Дубай'!$F1931/2+'Таблица вводных'!$F$6)*'Таблица вводных'!$G$6)</f>
        <v>21.6</v>
      </c>
      <c r="G2111" s="42">
        <f>('Исходник сравнение Дубай'!$G1931/2)-(('Исходник сравнение Дубай'!$G1931/2)*'Таблица вводных'!$G$7)</f>
        <v>0</v>
      </c>
      <c r="H2111" s="43">
        <f>'Исходник сравнение Дубай'!$H1931/2</f>
        <v>0</v>
      </c>
      <c r="I2111" s="42">
        <f>'Исходник сравнение Дубай'!$I1931/2-(('Исходник сравнение Дубай'!$I1931/2)*'Таблица вводных'!$G$9)</f>
        <v>0</v>
      </c>
      <c r="J2111" s="13" t="s">
        <v>338</v>
      </c>
    </row>
    <row r="2112" spans="1:10" ht="13.2" customHeight="1">
      <c r="A2112" s="140"/>
      <c r="B2112" s="5">
        <v>45437</v>
      </c>
      <c r="C2112" s="42">
        <f>('Исходник сравнение Дубай'!$C1932/2)-(('Исходник сравнение Дубай'!$C1932/2)*'Таблица вводных'!$G$3)</f>
        <v>0</v>
      </c>
      <c r="D2112" s="42">
        <f>('Исходник сравнение Дубай'!$D1932/2+'Таблица вводных'!$F$4)-('Исходник сравнение Дубай'!$D1932/2*'Таблица вводных'!$G$4)</f>
        <v>7</v>
      </c>
      <c r="E2112" s="42">
        <f>('Исходник сравнение Дубай'!$E1932/2)-(('Исходник сравнение Дубай'!$E1932/2-'Таблица вводных'!$F$5)*'Таблица вводных'!$G$5)</f>
        <v>0.82499999999999996</v>
      </c>
      <c r="F2112" s="42">
        <f>('Исходник сравнение Дубай'!$F1932/2+'Таблица вводных'!$F$6)-(('Исходник сравнение Дубай'!$F1932/2+'Таблица вводных'!$F$6)*'Таблица вводных'!$G$6)</f>
        <v>21.6</v>
      </c>
      <c r="G2112" s="42">
        <f>('Исходник сравнение Дубай'!$G1932/2)-(('Исходник сравнение Дубай'!$G1932/2)*'Таблица вводных'!$G$7)</f>
        <v>0</v>
      </c>
      <c r="H2112" s="43">
        <f>'Исходник сравнение Дубай'!$H1932/2</f>
        <v>0</v>
      </c>
      <c r="I2112" s="42">
        <f>'Исходник сравнение Дубай'!$I1932/2-(('Исходник сравнение Дубай'!$I1932/2)*'Таблица вводных'!$G$9)</f>
        <v>0</v>
      </c>
      <c r="J2112" s="13" t="s">
        <v>338</v>
      </c>
    </row>
    <row r="2113" spans="1:10" ht="13.2" customHeight="1">
      <c r="A2113" s="140"/>
      <c r="B2113" s="5">
        <v>45440</v>
      </c>
      <c r="C2113" s="42">
        <f>('Исходник сравнение Дубай'!$C1933/2)-(('Исходник сравнение Дубай'!$C1933/2)*'Таблица вводных'!$G$3)</f>
        <v>0</v>
      </c>
      <c r="D2113" s="42">
        <f>('Исходник сравнение Дубай'!$D1933/2+'Таблица вводных'!$F$4)-('Исходник сравнение Дубай'!$D1933/2*'Таблица вводных'!$G$4)</f>
        <v>7</v>
      </c>
      <c r="E2113" s="42">
        <f>('Исходник сравнение Дубай'!$E1933/2)-(('Исходник сравнение Дубай'!$E1933/2-'Таблица вводных'!$F$5)*'Таблица вводных'!$G$5)</f>
        <v>0.82499999999999996</v>
      </c>
      <c r="F2113" s="42">
        <f>('Исходник сравнение Дубай'!$F1933/2+'Таблица вводных'!$F$6)-(('Исходник сравнение Дубай'!$F1933/2+'Таблица вводных'!$F$6)*'Таблица вводных'!$G$6)</f>
        <v>21.6</v>
      </c>
      <c r="G2113" s="42">
        <f>('Исходник сравнение Дубай'!$G1933/2)-(('Исходник сравнение Дубай'!$G1933/2)*'Таблица вводных'!$G$7)</f>
        <v>0</v>
      </c>
      <c r="H2113" s="43">
        <f>'Исходник сравнение Дубай'!$H1933/2</f>
        <v>0</v>
      </c>
      <c r="I2113" s="42">
        <f>'Исходник сравнение Дубай'!$I1933/2-(('Исходник сравнение Дубай'!$I1933/2)*'Таблица вводных'!$G$9)</f>
        <v>0</v>
      </c>
      <c r="J2113" s="13" t="s">
        <v>338</v>
      </c>
    </row>
    <row r="2114" spans="1:10" ht="13.2" customHeight="1">
      <c r="A2114" s="140"/>
      <c r="B2114" s="5">
        <v>45444</v>
      </c>
      <c r="C2114" s="42">
        <f>('Исходник сравнение Дубай'!$C1934/2)-(('Исходник сравнение Дубай'!$C1934/2)*'Таблица вводных'!$G$3)</f>
        <v>0</v>
      </c>
      <c r="D2114" s="42">
        <f>('Исходник сравнение Дубай'!$D1934/2+'Таблица вводных'!$F$4)-('Исходник сравнение Дубай'!$D1934/2*'Таблица вводных'!$G$4)</f>
        <v>7</v>
      </c>
      <c r="E2114" s="42">
        <f>('Исходник сравнение Дубай'!$E1934/2)-(('Исходник сравнение Дубай'!$E1934/2-'Таблица вводных'!$F$5)*'Таблица вводных'!$G$5)</f>
        <v>0.82499999999999996</v>
      </c>
      <c r="F2114" s="42">
        <f>('Исходник сравнение Дубай'!$F1934/2+'Таблица вводных'!$F$6)-(('Исходник сравнение Дубай'!$F1934/2+'Таблица вводных'!$F$6)*'Таблица вводных'!$G$6)</f>
        <v>21.6</v>
      </c>
      <c r="G2114" s="42">
        <f>('Исходник сравнение Дубай'!$G1934/2)-(('Исходник сравнение Дубай'!$G1934/2)*'Таблица вводных'!$G$7)</f>
        <v>0</v>
      </c>
      <c r="H2114" s="43">
        <f>'Исходник сравнение Дубай'!$H1934/2</f>
        <v>0</v>
      </c>
      <c r="I2114" s="42">
        <f>'Исходник сравнение Дубай'!$I1934/2-(('Исходник сравнение Дубай'!$I1934/2)*'Таблица вводных'!$G$9)</f>
        <v>0</v>
      </c>
      <c r="J2114" s="13" t="s">
        <v>338</v>
      </c>
    </row>
    <row r="2115" spans="1:10" ht="13.2" customHeight="1">
      <c r="A2115" s="140"/>
      <c r="B2115" s="5">
        <v>45447</v>
      </c>
      <c r="C2115" s="42">
        <f>('Исходник сравнение Дубай'!$C1935/2)-(('Исходник сравнение Дубай'!$C1935/2)*'Таблица вводных'!$G$3)</f>
        <v>0</v>
      </c>
      <c r="D2115" s="42">
        <f>('Исходник сравнение Дубай'!$D1935/2+'Таблица вводных'!$F$4)-('Исходник сравнение Дубай'!$D1935/2*'Таблица вводных'!$G$4)</f>
        <v>7</v>
      </c>
      <c r="E2115" s="42">
        <f>('Исходник сравнение Дубай'!$E1935/2)-(('Исходник сравнение Дубай'!$E1935/2-'Таблица вводных'!$F$5)*'Таблица вводных'!$G$5)</f>
        <v>0.82499999999999996</v>
      </c>
      <c r="F2115" s="42">
        <f>('Исходник сравнение Дубай'!$F1935/2+'Таблица вводных'!$F$6)-(('Исходник сравнение Дубай'!$F1935/2+'Таблица вводных'!$F$6)*'Таблица вводных'!$G$6)</f>
        <v>21.6</v>
      </c>
      <c r="G2115" s="42">
        <f>('Исходник сравнение Дубай'!$G1935/2)-(('Исходник сравнение Дубай'!$G1935/2)*'Таблица вводных'!$G$7)</f>
        <v>0</v>
      </c>
      <c r="H2115" s="43">
        <f>'Исходник сравнение Дубай'!$H1935/2</f>
        <v>0</v>
      </c>
      <c r="I2115" s="42">
        <f>'Исходник сравнение Дубай'!$I1935/2-(('Исходник сравнение Дубай'!$I1935/2)*'Таблица вводных'!$G$9)</f>
        <v>0</v>
      </c>
      <c r="J2115" s="13" t="s">
        <v>338</v>
      </c>
    </row>
    <row r="2116" spans="1:10" ht="13.2" customHeight="1">
      <c r="A2116" s="140"/>
      <c r="B2116" s="5">
        <v>45451</v>
      </c>
      <c r="C2116" s="42">
        <f>('Исходник сравнение Дубай'!$C1936/2)-(('Исходник сравнение Дубай'!$C1936/2)*'Таблица вводных'!$G$3)</f>
        <v>0</v>
      </c>
      <c r="D2116" s="42">
        <f>('Исходник сравнение Дубай'!$D1936/2+'Таблица вводных'!$F$4)-('Исходник сравнение Дубай'!$D1936/2*'Таблица вводных'!$G$4)</f>
        <v>7</v>
      </c>
      <c r="E2116" s="42">
        <f>('Исходник сравнение Дубай'!$E1936/2)-(('Исходник сравнение Дубай'!$E1936/2-'Таблица вводных'!$F$5)*'Таблица вводных'!$G$5)</f>
        <v>0.82499999999999996</v>
      </c>
      <c r="F2116" s="42">
        <f>('Исходник сравнение Дубай'!$F1936/2+'Таблица вводных'!$F$6)-(('Исходник сравнение Дубай'!$F1936/2+'Таблица вводных'!$F$6)*'Таблица вводных'!$G$6)</f>
        <v>21.6</v>
      </c>
      <c r="G2116" s="42">
        <f>('Исходник сравнение Дубай'!$G1936/2)-(('Исходник сравнение Дубай'!$G1936/2)*'Таблица вводных'!$G$7)</f>
        <v>0</v>
      </c>
      <c r="H2116" s="43">
        <f>'Исходник сравнение Дубай'!$H1936/2</f>
        <v>0</v>
      </c>
      <c r="I2116" s="42">
        <f>'Исходник сравнение Дубай'!$I1936/2-(('Исходник сравнение Дубай'!$I1936/2)*'Таблица вводных'!$G$9)</f>
        <v>0</v>
      </c>
      <c r="J2116" s="13" t="s">
        <v>338</v>
      </c>
    </row>
    <row r="2117" spans="1:10" ht="13.2" customHeight="1">
      <c r="A2117" s="140"/>
      <c r="B2117" s="5">
        <v>45454</v>
      </c>
      <c r="C2117" s="42">
        <f>('Исходник сравнение Дубай'!$C1937/2)-(('Исходник сравнение Дубай'!$C1937/2)*'Таблица вводных'!$G$3)</f>
        <v>0</v>
      </c>
      <c r="D2117" s="42">
        <f>('Исходник сравнение Дубай'!$D1937/2+'Таблица вводных'!$F$4)-('Исходник сравнение Дубай'!$D1937/2*'Таблица вводных'!$G$4)</f>
        <v>7</v>
      </c>
      <c r="E2117" s="42">
        <f>('Исходник сравнение Дубай'!$E1937/2)-(('Исходник сравнение Дубай'!$E1937/2-'Таблица вводных'!$F$5)*'Таблица вводных'!$G$5)</f>
        <v>0.82499999999999996</v>
      </c>
      <c r="F2117" s="42">
        <f>('Исходник сравнение Дубай'!$F1937/2+'Таблица вводных'!$F$6)-(('Исходник сравнение Дубай'!$F1937/2+'Таблица вводных'!$F$6)*'Таблица вводных'!$G$6)</f>
        <v>21.6</v>
      </c>
      <c r="G2117" s="42">
        <f>('Исходник сравнение Дубай'!$G1937/2)-(('Исходник сравнение Дубай'!$G1937/2)*'Таблица вводных'!$G$7)</f>
        <v>0</v>
      </c>
      <c r="H2117" s="43">
        <f>'Исходник сравнение Дубай'!$H1937/2</f>
        <v>0</v>
      </c>
      <c r="I2117" s="42">
        <f>'Исходник сравнение Дубай'!$I1937/2-(('Исходник сравнение Дубай'!$I1937/2)*'Таблица вводных'!$G$9)</f>
        <v>0</v>
      </c>
      <c r="J2117" s="13" t="s">
        <v>338</v>
      </c>
    </row>
    <row r="2118" spans="1:10" ht="13.2" customHeight="1">
      <c r="A2118" s="140"/>
      <c r="B2118" s="5"/>
      <c r="C2118" s="42">
        <f>('Исходник сравнение Дубай'!$C1938/2)-(('Исходник сравнение Дубай'!$C1938/2)*'Таблица вводных'!$G$3)</f>
        <v>0</v>
      </c>
      <c r="D2118" s="42">
        <f>('Исходник сравнение Дубай'!$D1938/2+'Таблица вводных'!$F$4)-('Исходник сравнение Дубай'!$D1938/2*'Таблица вводных'!$G$4)</f>
        <v>7</v>
      </c>
      <c r="E2118" s="42">
        <f>('Исходник сравнение Дубай'!$E1938/2)-(('Исходник сравнение Дубай'!$E1938/2-'Таблица вводных'!$F$5)*'Таблица вводных'!$G$5)</f>
        <v>0.82499999999999996</v>
      </c>
      <c r="F2118" s="42">
        <f>('Исходник сравнение Дубай'!$F1938/2+'Таблица вводных'!$F$6)-(('Исходник сравнение Дубай'!$F1938/2+'Таблица вводных'!$F$6)*'Таблица вводных'!$G$6)</f>
        <v>21.6</v>
      </c>
      <c r="G2118" s="42">
        <f>('Исходник сравнение Дубай'!$G1938/2)-(('Исходник сравнение Дубай'!$G1938/2)*'Таблица вводных'!$G$7)</f>
        <v>0</v>
      </c>
      <c r="H2118" s="43">
        <f>'Исходник сравнение Дубай'!$H1938/2</f>
        <v>0</v>
      </c>
      <c r="I2118" s="42">
        <f>'Исходник сравнение Дубай'!$I1938/2-(('Исходник сравнение Дубай'!$I1938/2)*'Таблица вводных'!$G$9)</f>
        <v>0</v>
      </c>
      <c r="J2118" s="13" t="s">
        <v>338</v>
      </c>
    </row>
    <row r="2119" spans="1:10" ht="13.2" customHeight="1">
      <c r="A2119" s="140"/>
      <c r="B2119" s="5"/>
      <c r="C2119" s="42">
        <f>('Исходник сравнение Дубай'!$C1939/2)-(('Исходник сравнение Дубай'!$C1939/2)*'Таблица вводных'!$G$3)</f>
        <v>0</v>
      </c>
      <c r="D2119" s="42">
        <f>('Исходник сравнение Дубай'!$D1939/2+'Таблица вводных'!$F$4)-('Исходник сравнение Дубай'!$D1939/2*'Таблица вводных'!$G$4)</f>
        <v>7</v>
      </c>
      <c r="E2119" s="42">
        <f>('Исходник сравнение Дубай'!$E1939/2)-(('Исходник сравнение Дубай'!$E1939/2-'Таблица вводных'!$F$5)*'Таблица вводных'!$G$5)</f>
        <v>0.82499999999999996</v>
      </c>
      <c r="F2119" s="42">
        <f>('Исходник сравнение Дубай'!$F1939/2+'Таблица вводных'!$F$6)-(('Исходник сравнение Дубай'!$F1939/2+'Таблица вводных'!$F$6)*'Таблица вводных'!$G$6)</f>
        <v>21.6</v>
      </c>
      <c r="G2119" s="42">
        <f>('Исходник сравнение Дубай'!$G1939/2)-(('Исходник сравнение Дубай'!$G1939/2)*'Таблица вводных'!$G$7)</f>
        <v>0</v>
      </c>
      <c r="H2119" s="43">
        <f>'Исходник сравнение Дубай'!$H1939/2</f>
        <v>0</v>
      </c>
      <c r="I2119" s="42">
        <f>'Исходник сравнение Дубай'!$I1939/2-(('Исходник сравнение Дубай'!$I1939/2)*'Таблица вводных'!$G$9)</f>
        <v>0</v>
      </c>
      <c r="J2119" s="13" t="s">
        <v>338</v>
      </c>
    </row>
    <row r="2120" spans="1:10" ht="13.2" customHeight="1">
      <c r="A2120" s="140"/>
      <c r="B2120" s="5"/>
      <c r="C2120" s="42">
        <f>('Исходник сравнение Дубай'!$C1940/2)-(('Исходник сравнение Дубай'!$C1940/2)*'Таблица вводных'!$G$3)</f>
        <v>0</v>
      </c>
      <c r="D2120" s="42">
        <f>('Исходник сравнение Дубай'!$D1940/2+'Таблица вводных'!$F$4)-('Исходник сравнение Дубай'!$D1940/2*'Таблица вводных'!$G$4)</f>
        <v>7</v>
      </c>
      <c r="E2120" s="42">
        <f>('Исходник сравнение Дубай'!$E1940/2)-(('Исходник сравнение Дубай'!$E1940/2-'Таблица вводных'!$F$5)*'Таблица вводных'!$G$5)</f>
        <v>0.82499999999999996</v>
      </c>
      <c r="F2120" s="42">
        <f>('Исходник сравнение Дубай'!$F1940/2+'Таблица вводных'!$F$6)-(('Исходник сравнение Дубай'!$F1940/2+'Таблица вводных'!$F$6)*'Таблица вводных'!$G$6)</f>
        <v>21.6</v>
      </c>
      <c r="G2120" s="42">
        <f>('Исходник сравнение Дубай'!$G1940/2)-(('Исходник сравнение Дубай'!$G1940/2)*'Таблица вводных'!$G$7)</f>
        <v>0</v>
      </c>
      <c r="H2120" s="43">
        <f>'Исходник сравнение Дубай'!$H1940/2</f>
        <v>0</v>
      </c>
      <c r="I2120" s="42">
        <f>'Исходник сравнение Дубай'!$I1940/2-(('Исходник сравнение Дубай'!$I1940/2)*'Таблица вводных'!$G$9)</f>
        <v>0</v>
      </c>
      <c r="J2120" s="13" t="s">
        <v>338</v>
      </c>
    </row>
    <row r="2121" spans="1:10" ht="13.2" customHeight="1">
      <c r="A2121" s="140"/>
      <c r="B2121" s="5"/>
      <c r="C2121" s="42">
        <f>('Исходник сравнение Дубай'!$C1941/2)-(('Исходник сравнение Дубай'!$C1941/2)*'Таблица вводных'!$G$3)</f>
        <v>0</v>
      </c>
      <c r="D2121" s="42">
        <f>('Исходник сравнение Дубай'!$D1941/2+'Таблица вводных'!$F$4)-('Исходник сравнение Дубай'!$D1941/2*'Таблица вводных'!$G$4)</f>
        <v>7</v>
      </c>
      <c r="E2121" s="42">
        <f>('Исходник сравнение Дубай'!$E1941/2)-(('Исходник сравнение Дубай'!$E1941/2-'Таблица вводных'!$F$5)*'Таблица вводных'!$G$5)</f>
        <v>0.82499999999999996</v>
      </c>
      <c r="F2121" s="42">
        <f>('Исходник сравнение Дубай'!$F1941/2+'Таблица вводных'!$F$6)-(('Исходник сравнение Дубай'!$F1941/2+'Таблица вводных'!$F$6)*'Таблица вводных'!$G$6)</f>
        <v>21.6</v>
      </c>
      <c r="G2121" s="42">
        <f>('Исходник сравнение Дубай'!$G1941/2)-(('Исходник сравнение Дубай'!$G1941/2)*'Таблица вводных'!$G$7)</f>
        <v>0</v>
      </c>
      <c r="H2121" s="43">
        <f>'Исходник сравнение Дубай'!$H1941/2</f>
        <v>0</v>
      </c>
      <c r="I2121" s="42">
        <f>'Исходник сравнение Дубай'!$I1941/2-(('Исходник сравнение Дубай'!$I1941/2)*'Таблица вводных'!$G$9)</f>
        <v>0</v>
      </c>
      <c r="J2121" s="13" t="s">
        <v>338</v>
      </c>
    </row>
    <row r="2122" spans="1:10" ht="13.2" customHeight="1">
      <c r="A2122" s="140"/>
      <c r="B2122" s="5"/>
      <c r="C2122" s="42">
        <f>('Исходник сравнение Дубай'!$C1942/2)-(('Исходник сравнение Дубай'!$C1942/2)*'Таблица вводных'!$G$3)</f>
        <v>0</v>
      </c>
      <c r="D2122" s="42">
        <f>('Исходник сравнение Дубай'!$D1942/2+'Таблица вводных'!$F$4)-('Исходник сравнение Дубай'!$D1942/2*'Таблица вводных'!$G$4)</f>
        <v>7</v>
      </c>
      <c r="E2122" s="42">
        <f>('Исходник сравнение Дубай'!$E1942/2)-(('Исходник сравнение Дубай'!$E1942/2-'Таблица вводных'!$F$5)*'Таблица вводных'!$G$5)</f>
        <v>0.82499999999999996</v>
      </c>
      <c r="F2122" s="42">
        <f>('Исходник сравнение Дубай'!$F1942/2+'Таблица вводных'!$F$6)-(('Исходник сравнение Дубай'!$F1942/2+'Таблица вводных'!$F$6)*'Таблица вводных'!$G$6)</f>
        <v>21.6</v>
      </c>
      <c r="G2122" s="42">
        <f>('Исходник сравнение Дубай'!$G1942/2)-(('Исходник сравнение Дубай'!$G1942/2)*'Таблица вводных'!$G$7)</f>
        <v>0</v>
      </c>
      <c r="H2122" s="43">
        <f>'Исходник сравнение Дубай'!$H1942/2</f>
        <v>0</v>
      </c>
      <c r="I2122" s="42">
        <f>'Исходник сравнение Дубай'!$I1942/2-(('Исходник сравнение Дубай'!$I1942/2)*'Таблица вводных'!$G$9)</f>
        <v>0</v>
      </c>
      <c r="J2122" s="13" t="s">
        <v>338</v>
      </c>
    </row>
    <row r="2123" spans="1:10" ht="13.2" customHeight="1">
      <c r="A2123" s="140"/>
      <c r="B2123" s="5"/>
      <c r="C2123" s="42">
        <f>('Исходник сравнение Дубай'!$C1943/2)-(('Исходник сравнение Дубай'!$C1943/2)*'Таблица вводных'!$G$3)</f>
        <v>0</v>
      </c>
      <c r="D2123" s="42">
        <f>('Исходник сравнение Дубай'!$D1943/2+'Таблица вводных'!$F$4)-('Исходник сравнение Дубай'!$D1943/2*'Таблица вводных'!$G$4)</f>
        <v>7</v>
      </c>
      <c r="E2123" s="42">
        <f>('Исходник сравнение Дубай'!$E1943/2)-(('Исходник сравнение Дубай'!$E1943/2-'Таблица вводных'!$F$5)*'Таблица вводных'!$G$5)</f>
        <v>0.82499999999999996</v>
      </c>
      <c r="F2123" s="42">
        <f>('Исходник сравнение Дубай'!$F1943/2+'Таблица вводных'!$F$6)-(('Исходник сравнение Дубай'!$F1943/2+'Таблица вводных'!$F$6)*'Таблица вводных'!$G$6)</f>
        <v>21.6</v>
      </c>
      <c r="G2123" s="42">
        <f>('Исходник сравнение Дубай'!$G1943/2)-(('Исходник сравнение Дубай'!$G1943/2)*'Таблица вводных'!$G$7)</f>
        <v>0</v>
      </c>
      <c r="H2123" s="43">
        <f>'Исходник сравнение Дубай'!$H1943/2</f>
        <v>0</v>
      </c>
      <c r="I2123" s="42">
        <f>'Исходник сравнение Дубай'!$I1943/2-(('Исходник сравнение Дубай'!$I1943/2)*'Таблица вводных'!$G$9)</f>
        <v>0</v>
      </c>
      <c r="J2123" s="13" t="s">
        <v>338</v>
      </c>
    </row>
    <row r="2124" spans="1:10" ht="13.2" customHeight="1">
      <c r="A2124" s="140"/>
      <c r="B2124" s="5"/>
      <c r="C2124" s="42">
        <f>('Исходник сравнение Дубай'!$C1944/2)-(('Исходник сравнение Дубай'!$C1944/2)*'Таблица вводных'!$G$3)</f>
        <v>0</v>
      </c>
      <c r="D2124" s="42">
        <f>('Исходник сравнение Дубай'!$D1944/2+'Таблица вводных'!$F$4)-('Исходник сравнение Дубай'!$D1944/2*'Таблица вводных'!$G$4)</f>
        <v>7</v>
      </c>
      <c r="E2124" s="42">
        <f>('Исходник сравнение Дубай'!$E1944/2)-(('Исходник сравнение Дубай'!$E1944/2-'Таблица вводных'!$F$5)*'Таблица вводных'!$G$5)</f>
        <v>0.82499999999999996</v>
      </c>
      <c r="F2124" s="42">
        <f>('Исходник сравнение Дубай'!$F1944/2+'Таблица вводных'!$F$6)-(('Исходник сравнение Дубай'!$F1944/2+'Таблица вводных'!$F$6)*'Таблица вводных'!$G$6)</f>
        <v>21.6</v>
      </c>
      <c r="G2124" s="42">
        <f>('Исходник сравнение Дубай'!$G1944/2)-(('Исходник сравнение Дубай'!$G1944/2)*'Таблица вводных'!$G$7)</f>
        <v>0</v>
      </c>
      <c r="H2124" s="43">
        <f>'Исходник сравнение Дубай'!$H1944/2</f>
        <v>0</v>
      </c>
      <c r="I2124" s="42">
        <f>'Исходник сравнение Дубай'!$I1944/2-(('Исходник сравнение Дубай'!$I1944/2)*'Таблица вводных'!$G$9)</f>
        <v>0</v>
      </c>
      <c r="J2124" s="13" t="s">
        <v>338</v>
      </c>
    </row>
    <row r="2125" spans="1:10" ht="13.2" customHeight="1">
      <c r="A2125" s="141"/>
      <c r="B2125" s="18"/>
      <c r="C2125" s="44">
        <f>('Исходник сравнение Дубай'!$C1945/2)-(('Исходник сравнение Дубай'!$C1945/2)*'Таблица вводных'!$G$3)</f>
        <v>0</v>
      </c>
      <c r="D2125" s="44">
        <f>('Исходник сравнение Дубай'!$D1945/2+'Таблица вводных'!$F$4)-('Исходник сравнение Дубай'!$D1945/2*'Таблица вводных'!$G$4)</f>
        <v>7</v>
      </c>
      <c r="E2125" s="44">
        <f>('Исходник сравнение Дубай'!$E1945/2)-(('Исходник сравнение Дубай'!$E1945/2-'Таблица вводных'!$F$5)*'Таблица вводных'!$G$5)</f>
        <v>0.82499999999999996</v>
      </c>
      <c r="F2125" s="44">
        <f>('Исходник сравнение Дубай'!$F1945/2+'Таблица вводных'!$F$6)-(('Исходник сравнение Дубай'!$F1945/2+'Таблица вводных'!$F$6)*'Таблица вводных'!$G$6)</f>
        <v>21.6</v>
      </c>
      <c r="G2125" s="44">
        <f>('Исходник сравнение Дубай'!$G1945/2)-(('Исходник сравнение Дубай'!$G1945/2)*'Таблица вводных'!$G$7)</f>
        <v>0</v>
      </c>
      <c r="H2125" s="45">
        <f>'Исходник сравнение Дубай'!$H1945/2</f>
        <v>0</v>
      </c>
      <c r="I2125" s="44">
        <f>'Исходник сравнение Дубай'!$I1945/2-(('Исходник сравнение Дубай'!$I1945/2)*'Таблица вводных'!$G$9)</f>
        <v>0</v>
      </c>
      <c r="J2125" s="22" t="s">
        <v>338</v>
      </c>
    </row>
    <row r="2126" spans="1:10" ht="13.2" customHeight="1">
      <c r="A2126" s="144" t="s">
        <v>339</v>
      </c>
      <c r="B2126" s="5">
        <v>45423</v>
      </c>
      <c r="C2126" s="40" t="e">
        <f>('Исходник сравнение Дубай'!#REF!/2)-(('Исходник сравнение Дубай'!#REF!/2)*'Таблица вводных'!$G$3)</f>
        <v>#REF!</v>
      </c>
      <c r="D2126" s="40" t="e">
        <f>('Исходник сравнение Дубай'!#REF!/2+'Таблица вводных'!$F$4)-('Исходник сравнение Дубай'!#REF!/2*'Таблица вводных'!$G$4)</f>
        <v>#REF!</v>
      </c>
      <c r="E2126" s="40" t="e">
        <f>('Исходник сравнение Дубай'!#REF!/2)-(('Исходник сравнение Дубай'!#REF!/2-'Таблица вводных'!$F$5)*'Таблица вводных'!$G$5)</f>
        <v>#REF!</v>
      </c>
      <c r="F2126" s="40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26" s="40" t="e">
        <f>('Исходник сравнение Дубай'!#REF!/2)-(('Исходник сравнение Дубай'!#REF!/2)*'Таблица вводных'!$G$7)</f>
        <v>#REF!</v>
      </c>
      <c r="H2126" s="41" t="e">
        <f>'Исходник сравнение Дубай'!#REF!/2</f>
        <v>#REF!</v>
      </c>
      <c r="I2126" s="40" t="e">
        <f>'Исходник сравнение Дубай'!#REF!/2-(('Исходник сравнение Дубай'!#REF!/2)*'Таблица вводных'!$G$9)</f>
        <v>#REF!</v>
      </c>
      <c r="J2126" s="10" t="s">
        <v>172</v>
      </c>
    </row>
    <row r="2127" spans="1:10" ht="13.2" customHeight="1">
      <c r="A2127" s="140"/>
      <c r="B2127" s="5">
        <v>45426</v>
      </c>
      <c r="C2127" s="42" t="e">
        <f>('Исходник сравнение Дубай'!#REF!/2)-(('Исходник сравнение Дубай'!#REF!/2)*'Таблица вводных'!$G$3)</f>
        <v>#REF!</v>
      </c>
      <c r="D2127" s="42" t="e">
        <f>('Исходник сравнение Дубай'!#REF!/2+'Таблица вводных'!$F$4)-('Исходник сравнение Дубай'!#REF!/2*'Таблица вводных'!$G$4)</f>
        <v>#REF!</v>
      </c>
      <c r="E2127" s="42" t="e">
        <f>('Исходник сравнение Дубай'!#REF!/2)-(('Исходник сравнение Дубай'!#REF!/2-'Таблица вводных'!$F$5)*'Таблица вводных'!$G$5)</f>
        <v>#REF!</v>
      </c>
      <c r="F2127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27" s="42" t="e">
        <f>('Исходник сравнение Дубай'!#REF!/2)-(('Исходник сравнение Дубай'!#REF!/2)*'Таблица вводных'!$G$7)</f>
        <v>#REF!</v>
      </c>
      <c r="H2127" s="43" t="e">
        <f>'Исходник сравнение Дубай'!#REF!/2</f>
        <v>#REF!</v>
      </c>
      <c r="I2127" s="42" t="e">
        <f>'Исходник сравнение Дубай'!#REF!/2-(('Исходник сравнение Дубай'!#REF!/2)*'Таблица вводных'!$G$9)</f>
        <v>#REF!</v>
      </c>
      <c r="J2127" s="13"/>
    </row>
    <row r="2128" spans="1:10" ht="13.2" customHeight="1">
      <c r="A2128" s="140"/>
      <c r="B2128" s="5">
        <v>45430</v>
      </c>
      <c r="C2128" s="42" t="e">
        <f>('Исходник сравнение Дубай'!#REF!/2)-(('Исходник сравнение Дубай'!#REF!/2)*'Таблица вводных'!$G$3)</f>
        <v>#REF!</v>
      </c>
      <c r="D2128" s="42" t="e">
        <f>('Исходник сравнение Дубай'!#REF!/2+'Таблица вводных'!$F$4)-('Исходник сравнение Дубай'!#REF!/2*'Таблица вводных'!$G$4)</f>
        <v>#REF!</v>
      </c>
      <c r="E2128" s="42" t="e">
        <f>('Исходник сравнение Дубай'!#REF!/2)-(('Исходник сравнение Дубай'!#REF!/2-'Таблица вводных'!$F$5)*'Таблица вводных'!$G$5)</f>
        <v>#REF!</v>
      </c>
      <c r="F2128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28" s="42" t="e">
        <f>('Исходник сравнение Дубай'!#REF!/2)-(('Исходник сравнение Дубай'!#REF!/2)*'Таблица вводных'!$G$7)</f>
        <v>#REF!</v>
      </c>
      <c r="H2128" s="43" t="e">
        <f>'Исходник сравнение Дубай'!#REF!/2</f>
        <v>#REF!</v>
      </c>
      <c r="I2128" s="42" t="e">
        <f>'Исходник сравнение Дубай'!#REF!/2-(('Исходник сравнение Дубай'!#REF!/2)*'Таблица вводных'!$G$9)</f>
        <v>#REF!</v>
      </c>
      <c r="J2128" s="13"/>
    </row>
    <row r="2129" spans="1:10" ht="13.2" customHeight="1">
      <c r="A2129" s="140"/>
      <c r="B2129" s="5">
        <v>45433</v>
      </c>
      <c r="C2129" s="42" t="e">
        <f>('Исходник сравнение Дубай'!#REF!/2)-(('Исходник сравнение Дубай'!#REF!/2)*'Таблица вводных'!$G$3)</f>
        <v>#REF!</v>
      </c>
      <c r="D2129" s="42" t="e">
        <f>('Исходник сравнение Дубай'!#REF!/2+'Таблица вводных'!$F$4)-('Исходник сравнение Дубай'!#REF!/2*'Таблица вводных'!$G$4)</f>
        <v>#REF!</v>
      </c>
      <c r="E2129" s="42" t="e">
        <f>('Исходник сравнение Дубай'!#REF!/2)-(('Исходник сравнение Дубай'!#REF!/2-'Таблица вводных'!$F$5)*'Таблица вводных'!$G$5)</f>
        <v>#REF!</v>
      </c>
      <c r="F2129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29" s="42" t="e">
        <f>('Исходник сравнение Дубай'!#REF!/2)-(('Исходник сравнение Дубай'!#REF!/2)*'Таблица вводных'!$G$7)</f>
        <v>#REF!</v>
      </c>
      <c r="H2129" s="43" t="e">
        <f>'Исходник сравнение Дубай'!#REF!/2</f>
        <v>#REF!</v>
      </c>
      <c r="I2129" s="42" t="e">
        <f>'Исходник сравнение Дубай'!#REF!/2-(('Исходник сравнение Дубай'!#REF!/2)*'Таблица вводных'!$G$9)</f>
        <v>#REF!</v>
      </c>
      <c r="J2129" s="13"/>
    </row>
    <row r="2130" spans="1:10" ht="13.2" customHeight="1">
      <c r="A2130" s="140"/>
      <c r="B2130" s="5">
        <v>45437</v>
      </c>
      <c r="C2130" s="42" t="e">
        <f>('Исходник сравнение Дубай'!#REF!/2)-(('Исходник сравнение Дубай'!#REF!/2)*'Таблица вводных'!$G$3)</f>
        <v>#REF!</v>
      </c>
      <c r="D2130" s="42" t="e">
        <f>('Исходник сравнение Дубай'!#REF!/2+'Таблица вводных'!$F$4)-('Исходник сравнение Дубай'!#REF!/2*'Таблица вводных'!$G$4)</f>
        <v>#REF!</v>
      </c>
      <c r="E2130" s="42" t="e">
        <f>('Исходник сравнение Дубай'!#REF!/2)-(('Исходник сравнение Дубай'!#REF!/2-'Таблица вводных'!$F$5)*'Таблица вводных'!$G$5)</f>
        <v>#REF!</v>
      </c>
      <c r="F2130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30" s="42" t="e">
        <f>('Исходник сравнение Дубай'!#REF!/2)-(('Исходник сравнение Дубай'!#REF!/2)*'Таблица вводных'!$G$7)</f>
        <v>#REF!</v>
      </c>
      <c r="H2130" s="43" t="e">
        <f>'Исходник сравнение Дубай'!#REF!/2</f>
        <v>#REF!</v>
      </c>
      <c r="I2130" s="42" t="e">
        <f>'Исходник сравнение Дубай'!#REF!/2-(('Исходник сравнение Дубай'!#REF!/2)*'Таблица вводных'!$G$9)</f>
        <v>#REF!</v>
      </c>
      <c r="J2130" s="13"/>
    </row>
    <row r="2131" spans="1:10" ht="13.2" customHeight="1">
      <c r="A2131" s="140"/>
      <c r="B2131" s="5">
        <v>45440</v>
      </c>
      <c r="C2131" s="42" t="e">
        <f>('Исходник сравнение Дубай'!#REF!/2)-(('Исходник сравнение Дубай'!#REF!/2)*'Таблица вводных'!$G$3)</f>
        <v>#REF!</v>
      </c>
      <c r="D2131" s="42" t="e">
        <f>('Исходник сравнение Дубай'!#REF!/2+'Таблица вводных'!$F$4)-('Исходник сравнение Дубай'!#REF!/2*'Таблица вводных'!$G$4)</f>
        <v>#REF!</v>
      </c>
      <c r="E2131" s="42" t="e">
        <f>('Исходник сравнение Дубай'!#REF!/2)-(('Исходник сравнение Дубай'!#REF!/2-'Таблица вводных'!$F$5)*'Таблица вводных'!$G$5)</f>
        <v>#REF!</v>
      </c>
      <c r="F2131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31" s="42" t="e">
        <f>('Исходник сравнение Дубай'!#REF!/2)-(('Исходник сравнение Дубай'!#REF!/2)*'Таблица вводных'!$G$7)</f>
        <v>#REF!</v>
      </c>
      <c r="H2131" s="43" t="e">
        <f>'Исходник сравнение Дубай'!#REF!/2</f>
        <v>#REF!</v>
      </c>
      <c r="I2131" s="42" t="e">
        <f>'Исходник сравнение Дубай'!#REF!/2-(('Исходник сравнение Дубай'!#REF!/2)*'Таблица вводных'!$G$9)</f>
        <v>#REF!</v>
      </c>
      <c r="J2131" s="13"/>
    </row>
    <row r="2132" spans="1:10" ht="13.2" customHeight="1">
      <c r="A2132" s="140"/>
      <c r="B2132" s="5">
        <v>45444</v>
      </c>
      <c r="C2132" s="42" t="e">
        <f>('Исходник сравнение Дубай'!#REF!/2)-(('Исходник сравнение Дубай'!#REF!/2)*'Таблица вводных'!$G$3)</f>
        <v>#REF!</v>
      </c>
      <c r="D2132" s="42" t="e">
        <f>('Исходник сравнение Дубай'!#REF!/2+'Таблица вводных'!$F$4)-('Исходник сравнение Дубай'!#REF!/2*'Таблица вводных'!$G$4)</f>
        <v>#REF!</v>
      </c>
      <c r="E2132" s="42" t="e">
        <f>('Исходник сравнение Дубай'!#REF!/2)-(('Исходник сравнение Дубай'!#REF!/2-'Таблица вводных'!$F$5)*'Таблица вводных'!$G$5)</f>
        <v>#REF!</v>
      </c>
      <c r="F2132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32" s="42" t="e">
        <f>('Исходник сравнение Дубай'!#REF!/2)-(('Исходник сравнение Дубай'!#REF!/2)*'Таблица вводных'!$G$7)</f>
        <v>#REF!</v>
      </c>
      <c r="H2132" s="43" t="e">
        <f>'Исходник сравнение Дубай'!#REF!/2</f>
        <v>#REF!</v>
      </c>
      <c r="I2132" s="42" t="e">
        <f>'Исходник сравнение Дубай'!#REF!/2-(('Исходник сравнение Дубай'!#REF!/2)*'Таблица вводных'!$G$9)</f>
        <v>#REF!</v>
      </c>
      <c r="J2132" s="13"/>
    </row>
    <row r="2133" spans="1:10" ht="13.2" customHeight="1">
      <c r="A2133" s="140"/>
      <c r="B2133" s="5">
        <v>45447</v>
      </c>
      <c r="C2133" s="42" t="e">
        <f>('Исходник сравнение Дубай'!#REF!/2)-(('Исходник сравнение Дубай'!#REF!/2)*'Таблица вводных'!$G$3)</f>
        <v>#REF!</v>
      </c>
      <c r="D2133" s="42" t="e">
        <f>('Исходник сравнение Дубай'!#REF!/2+'Таблица вводных'!$F$4)-('Исходник сравнение Дубай'!#REF!/2*'Таблица вводных'!$G$4)</f>
        <v>#REF!</v>
      </c>
      <c r="E2133" s="42" t="e">
        <f>('Исходник сравнение Дубай'!#REF!/2)-(('Исходник сравнение Дубай'!#REF!/2-'Таблица вводных'!$F$5)*'Таблица вводных'!$G$5)</f>
        <v>#REF!</v>
      </c>
      <c r="F2133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33" s="42" t="e">
        <f>('Исходник сравнение Дубай'!#REF!/2)-(('Исходник сравнение Дубай'!#REF!/2)*'Таблица вводных'!$G$7)</f>
        <v>#REF!</v>
      </c>
      <c r="H2133" s="43" t="e">
        <f>'Исходник сравнение Дубай'!#REF!/2</f>
        <v>#REF!</v>
      </c>
      <c r="I2133" s="42" t="e">
        <f>'Исходник сравнение Дубай'!#REF!/2-(('Исходник сравнение Дубай'!#REF!/2)*'Таблица вводных'!$G$9)</f>
        <v>#REF!</v>
      </c>
      <c r="J2133" s="13"/>
    </row>
    <row r="2134" spans="1:10" ht="13.2" customHeight="1">
      <c r="A2134" s="140"/>
      <c r="B2134" s="5">
        <v>45451</v>
      </c>
      <c r="C2134" s="42" t="e">
        <f>('Исходник сравнение Дубай'!#REF!/2)-(('Исходник сравнение Дубай'!#REF!/2)*'Таблица вводных'!$G$3)</f>
        <v>#REF!</v>
      </c>
      <c r="D2134" s="42" t="e">
        <f>('Исходник сравнение Дубай'!#REF!/2+'Таблица вводных'!$F$4)-('Исходник сравнение Дубай'!#REF!/2*'Таблица вводных'!$G$4)</f>
        <v>#REF!</v>
      </c>
      <c r="E2134" s="42" t="e">
        <f>('Исходник сравнение Дубай'!#REF!/2)-(('Исходник сравнение Дубай'!#REF!/2-'Таблица вводных'!$F$5)*'Таблица вводных'!$G$5)</f>
        <v>#REF!</v>
      </c>
      <c r="F2134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34" s="42" t="e">
        <f>('Исходник сравнение Дубай'!#REF!/2)-(('Исходник сравнение Дубай'!#REF!/2)*'Таблица вводных'!$G$7)</f>
        <v>#REF!</v>
      </c>
      <c r="H2134" s="43" t="e">
        <f>'Исходник сравнение Дубай'!#REF!/2</f>
        <v>#REF!</v>
      </c>
      <c r="I2134" s="42" t="e">
        <f>'Исходник сравнение Дубай'!#REF!/2-(('Исходник сравнение Дубай'!#REF!/2)*'Таблица вводных'!$G$9)</f>
        <v>#REF!</v>
      </c>
      <c r="J2134" s="13"/>
    </row>
    <row r="2135" spans="1:10" ht="13.2" customHeight="1">
      <c r="A2135" s="140"/>
      <c r="B2135" s="5">
        <v>45454</v>
      </c>
      <c r="C2135" s="42" t="e">
        <f>('Исходник сравнение Дубай'!#REF!/2)-(('Исходник сравнение Дубай'!#REF!/2)*'Таблица вводных'!$G$3)</f>
        <v>#REF!</v>
      </c>
      <c r="D2135" s="42" t="e">
        <f>('Исходник сравнение Дубай'!#REF!/2+'Таблица вводных'!$F$4)-('Исходник сравнение Дубай'!#REF!/2*'Таблица вводных'!$G$4)</f>
        <v>#REF!</v>
      </c>
      <c r="E2135" s="42" t="e">
        <f>('Исходник сравнение Дубай'!#REF!/2)-(('Исходник сравнение Дубай'!#REF!/2-'Таблица вводных'!$F$5)*'Таблица вводных'!$G$5)</f>
        <v>#REF!</v>
      </c>
      <c r="F2135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35" s="42" t="e">
        <f>('Исходник сравнение Дубай'!#REF!/2)-(('Исходник сравнение Дубай'!#REF!/2)*'Таблица вводных'!$G$7)</f>
        <v>#REF!</v>
      </c>
      <c r="H2135" s="43" t="e">
        <f>'Исходник сравнение Дубай'!#REF!/2</f>
        <v>#REF!</v>
      </c>
      <c r="I2135" s="42" t="e">
        <f>'Исходник сравнение Дубай'!#REF!/2-(('Исходник сравнение Дубай'!#REF!/2)*'Таблица вводных'!$G$9)</f>
        <v>#REF!</v>
      </c>
      <c r="J2135" s="13"/>
    </row>
    <row r="2136" spans="1:10" ht="13.2" customHeight="1">
      <c r="A2136" s="140"/>
      <c r="B2136" s="5"/>
      <c r="C2136" s="42" t="e">
        <f>('Исходник сравнение Дубай'!#REF!/2)-(('Исходник сравнение Дубай'!#REF!/2)*'Таблица вводных'!$G$3)</f>
        <v>#REF!</v>
      </c>
      <c r="D2136" s="42" t="e">
        <f>('Исходник сравнение Дубай'!#REF!/2+'Таблица вводных'!$F$4)-('Исходник сравнение Дубай'!#REF!/2*'Таблица вводных'!$G$4)</f>
        <v>#REF!</v>
      </c>
      <c r="E2136" s="42" t="e">
        <f>('Исходник сравнение Дубай'!#REF!/2)-(('Исходник сравнение Дубай'!#REF!/2-'Таблица вводных'!$F$5)*'Таблица вводных'!$G$5)</f>
        <v>#REF!</v>
      </c>
      <c r="F2136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36" s="42" t="e">
        <f>('Исходник сравнение Дубай'!#REF!/2)-(('Исходник сравнение Дубай'!#REF!/2)*'Таблица вводных'!$G$7)</f>
        <v>#REF!</v>
      </c>
      <c r="H2136" s="43" t="e">
        <f>'Исходник сравнение Дубай'!#REF!/2</f>
        <v>#REF!</v>
      </c>
      <c r="I2136" s="42" t="e">
        <f>'Исходник сравнение Дубай'!#REF!/2-(('Исходник сравнение Дубай'!#REF!/2)*'Таблица вводных'!$G$9)</f>
        <v>#REF!</v>
      </c>
      <c r="J2136" s="13"/>
    </row>
    <row r="2137" spans="1:10" ht="13.2" customHeight="1">
      <c r="A2137" s="140"/>
      <c r="B2137" s="5"/>
      <c r="C2137" s="42" t="e">
        <f>('Исходник сравнение Дубай'!#REF!/2)-(('Исходник сравнение Дубай'!#REF!/2)*'Таблица вводных'!$G$3)</f>
        <v>#REF!</v>
      </c>
      <c r="D2137" s="42" t="e">
        <f>('Исходник сравнение Дубай'!#REF!/2+'Таблица вводных'!$F$4)-('Исходник сравнение Дубай'!#REF!/2*'Таблица вводных'!$G$4)</f>
        <v>#REF!</v>
      </c>
      <c r="E2137" s="42" t="e">
        <f>('Исходник сравнение Дубай'!#REF!/2)-(('Исходник сравнение Дубай'!#REF!/2-'Таблица вводных'!$F$5)*'Таблица вводных'!$G$5)</f>
        <v>#REF!</v>
      </c>
      <c r="F2137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37" s="42" t="e">
        <f>('Исходник сравнение Дубай'!#REF!/2)-(('Исходник сравнение Дубай'!#REF!/2)*'Таблица вводных'!$G$7)</f>
        <v>#REF!</v>
      </c>
      <c r="H2137" s="43" t="e">
        <f>'Исходник сравнение Дубай'!#REF!/2</f>
        <v>#REF!</v>
      </c>
      <c r="I2137" s="42" t="e">
        <f>'Исходник сравнение Дубай'!#REF!/2-(('Исходник сравнение Дубай'!#REF!/2)*'Таблица вводных'!$G$9)</f>
        <v>#REF!</v>
      </c>
      <c r="J2137" s="13"/>
    </row>
    <row r="2138" spans="1:10" ht="13.2" customHeight="1">
      <c r="A2138" s="140"/>
      <c r="B2138" s="5"/>
      <c r="C2138" s="42" t="e">
        <f>('Исходник сравнение Дубай'!#REF!/2)-(('Исходник сравнение Дубай'!#REF!/2)*'Таблица вводных'!$G$3)</f>
        <v>#REF!</v>
      </c>
      <c r="D2138" s="42" t="e">
        <f>('Исходник сравнение Дубай'!#REF!/2+'Таблица вводных'!$F$4)-('Исходник сравнение Дубай'!#REF!/2*'Таблица вводных'!$G$4)</f>
        <v>#REF!</v>
      </c>
      <c r="E2138" s="42" t="e">
        <f>('Исходник сравнение Дубай'!#REF!/2)-(('Исходник сравнение Дубай'!#REF!/2-'Таблица вводных'!$F$5)*'Таблица вводных'!$G$5)</f>
        <v>#REF!</v>
      </c>
      <c r="F2138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38" s="42" t="e">
        <f>('Исходник сравнение Дубай'!#REF!/2)-(('Исходник сравнение Дубай'!#REF!/2)*'Таблица вводных'!$G$7)</f>
        <v>#REF!</v>
      </c>
      <c r="H2138" s="43" t="e">
        <f>'Исходник сравнение Дубай'!#REF!/2</f>
        <v>#REF!</v>
      </c>
      <c r="I2138" s="42" t="e">
        <f>'Исходник сравнение Дубай'!#REF!/2-(('Исходник сравнение Дубай'!#REF!/2)*'Таблица вводных'!$G$9)</f>
        <v>#REF!</v>
      </c>
      <c r="J2138" s="13"/>
    </row>
    <row r="2139" spans="1:10" ht="13.2" customHeight="1">
      <c r="A2139" s="140"/>
      <c r="B2139" s="5"/>
      <c r="C2139" s="42" t="e">
        <f>('Исходник сравнение Дубай'!#REF!/2)-(('Исходник сравнение Дубай'!#REF!/2)*'Таблица вводных'!$G$3)</f>
        <v>#REF!</v>
      </c>
      <c r="D2139" s="42" t="e">
        <f>('Исходник сравнение Дубай'!#REF!/2+'Таблица вводных'!$F$4)-('Исходник сравнение Дубай'!#REF!/2*'Таблица вводных'!$G$4)</f>
        <v>#REF!</v>
      </c>
      <c r="E2139" s="42" t="e">
        <f>('Исходник сравнение Дубай'!#REF!/2)-(('Исходник сравнение Дубай'!#REF!/2-'Таблица вводных'!$F$5)*'Таблица вводных'!$G$5)</f>
        <v>#REF!</v>
      </c>
      <c r="F2139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39" s="42" t="e">
        <f>('Исходник сравнение Дубай'!#REF!/2)-(('Исходник сравнение Дубай'!#REF!/2)*'Таблица вводных'!$G$7)</f>
        <v>#REF!</v>
      </c>
      <c r="H2139" s="43" t="e">
        <f>'Исходник сравнение Дубай'!#REF!/2</f>
        <v>#REF!</v>
      </c>
      <c r="I2139" s="42" t="e">
        <f>'Исходник сравнение Дубай'!#REF!/2-(('Исходник сравнение Дубай'!#REF!/2)*'Таблица вводных'!$G$9)</f>
        <v>#REF!</v>
      </c>
      <c r="J2139" s="13"/>
    </row>
    <row r="2140" spans="1:10" ht="13.2" customHeight="1">
      <c r="A2140" s="140"/>
      <c r="B2140" s="5"/>
      <c r="C2140" s="42" t="e">
        <f>('Исходник сравнение Дубай'!#REF!/2)-(('Исходник сравнение Дубай'!#REF!/2)*'Таблица вводных'!$G$3)</f>
        <v>#REF!</v>
      </c>
      <c r="D2140" s="42" t="e">
        <f>('Исходник сравнение Дубай'!#REF!/2+'Таблица вводных'!$F$4)-('Исходник сравнение Дубай'!#REF!/2*'Таблица вводных'!$G$4)</f>
        <v>#REF!</v>
      </c>
      <c r="E2140" s="42" t="e">
        <f>('Исходник сравнение Дубай'!#REF!/2)-(('Исходник сравнение Дубай'!#REF!/2-'Таблица вводных'!$F$5)*'Таблица вводных'!$G$5)</f>
        <v>#REF!</v>
      </c>
      <c r="F2140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40" s="42" t="e">
        <f>('Исходник сравнение Дубай'!#REF!/2)-(('Исходник сравнение Дубай'!#REF!/2)*'Таблица вводных'!$G$7)</f>
        <v>#REF!</v>
      </c>
      <c r="H2140" s="43" t="e">
        <f>'Исходник сравнение Дубай'!#REF!/2</f>
        <v>#REF!</v>
      </c>
      <c r="I2140" s="42" t="e">
        <f>'Исходник сравнение Дубай'!#REF!/2-(('Исходник сравнение Дубай'!#REF!/2)*'Таблица вводных'!$G$9)</f>
        <v>#REF!</v>
      </c>
      <c r="J2140" s="13"/>
    </row>
    <row r="2141" spans="1:10" ht="13.2" customHeight="1">
      <c r="A2141" s="140"/>
      <c r="B2141" s="5"/>
      <c r="C2141" s="42" t="e">
        <f>('Исходник сравнение Дубай'!#REF!/2)-(('Исходник сравнение Дубай'!#REF!/2)*'Таблица вводных'!$G$3)</f>
        <v>#REF!</v>
      </c>
      <c r="D2141" s="42" t="e">
        <f>('Исходник сравнение Дубай'!#REF!/2+'Таблица вводных'!$F$4)-('Исходник сравнение Дубай'!#REF!/2*'Таблица вводных'!$G$4)</f>
        <v>#REF!</v>
      </c>
      <c r="E2141" s="42" t="e">
        <f>('Исходник сравнение Дубай'!#REF!/2)-(('Исходник сравнение Дубай'!#REF!/2-'Таблица вводных'!$F$5)*'Таблица вводных'!$G$5)</f>
        <v>#REF!</v>
      </c>
      <c r="F2141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41" s="42" t="e">
        <f>('Исходник сравнение Дубай'!#REF!/2)-(('Исходник сравнение Дубай'!#REF!/2)*'Таблица вводных'!$G$7)</f>
        <v>#REF!</v>
      </c>
      <c r="H2141" s="43" t="e">
        <f>'Исходник сравнение Дубай'!#REF!/2</f>
        <v>#REF!</v>
      </c>
      <c r="I2141" s="42" t="e">
        <f>'Исходник сравнение Дубай'!#REF!/2-(('Исходник сравнение Дубай'!#REF!/2)*'Таблица вводных'!$G$9)</f>
        <v>#REF!</v>
      </c>
      <c r="J2141" s="13"/>
    </row>
    <row r="2142" spans="1:10" ht="13.2" customHeight="1">
      <c r="A2142" s="140"/>
      <c r="B2142" s="5"/>
      <c r="C2142" s="42" t="e">
        <f>('Исходник сравнение Дубай'!#REF!/2)-(('Исходник сравнение Дубай'!#REF!/2)*'Таблица вводных'!$G$3)</f>
        <v>#REF!</v>
      </c>
      <c r="D2142" s="42" t="e">
        <f>('Исходник сравнение Дубай'!#REF!/2+'Таблица вводных'!$F$4)-('Исходник сравнение Дубай'!#REF!/2*'Таблица вводных'!$G$4)</f>
        <v>#REF!</v>
      </c>
      <c r="E2142" s="42" t="e">
        <f>('Исходник сравнение Дубай'!#REF!/2)-(('Исходник сравнение Дубай'!#REF!/2-'Таблица вводных'!$F$5)*'Таблица вводных'!$G$5)</f>
        <v>#REF!</v>
      </c>
      <c r="F2142" s="42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42" s="42" t="e">
        <f>('Исходник сравнение Дубай'!#REF!/2)-(('Исходник сравнение Дубай'!#REF!/2)*'Таблица вводных'!$G$7)</f>
        <v>#REF!</v>
      </c>
      <c r="H2142" s="43" t="e">
        <f>'Исходник сравнение Дубай'!#REF!/2</f>
        <v>#REF!</v>
      </c>
      <c r="I2142" s="42" t="e">
        <f>'Исходник сравнение Дубай'!#REF!/2-(('Исходник сравнение Дубай'!#REF!/2)*'Таблица вводных'!$G$9)</f>
        <v>#REF!</v>
      </c>
      <c r="J2142" s="13"/>
    </row>
    <row r="2143" spans="1:10" ht="13.2" customHeight="1">
      <c r="A2143" s="141"/>
      <c r="B2143" s="18"/>
      <c r="C2143" s="44" t="e">
        <f>('Исходник сравнение Дубай'!#REF!/2)-(('Исходник сравнение Дубай'!#REF!/2)*'Таблица вводных'!$G$3)</f>
        <v>#REF!</v>
      </c>
      <c r="D2143" s="44" t="e">
        <f>('Исходник сравнение Дубай'!#REF!/2+'Таблица вводных'!$F$4)-('Исходник сравнение Дубай'!#REF!/2*'Таблица вводных'!$G$4)</f>
        <v>#REF!</v>
      </c>
      <c r="E2143" s="44" t="e">
        <f>('Исходник сравнение Дубай'!#REF!/2)-(('Исходник сравнение Дубай'!#REF!/2-'Таблица вводных'!$F$5)*'Таблица вводных'!$G$5)</f>
        <v>#REF!</v>
      </c>
      <c r="F2143" s="44" t="e">
        <f>('Исходник сравнение Дубай'!#REF!/2+'Таблица вводных'!$F$6)-(('Исходник сравнение Дубай'!#REF!/2+'Таблица вводных'!$F$6)*'Таблица вводных'!$G$6)</f>
        <v>#REF!</v>
      </c>
      <c r="G2143" s="44" t="e">
        <f>('Исходник сравнение Дубай'!#REF!/2)-(('Исходник сравнение Дубай'!#REF!/2)*'Таблица вводных'!$G$7)</f>
        <v>#REF!</v>
      </c>
      <c r="H2143" s="45" t="e">
        <f>'Исходник сравнение Дубай'!#REF!/2</f>
        <v>#REF!</v>
      </c>
      <c r="I2143" s="44" t="e">
        <f>'Исходник сравнение Дубай'!#REF!/2-(('Исходник сравнение Дубай'!#REF!/2)*'Таблица вводных'!$G$9)</f>
        <v>#REF!</v>
      </c>
      <c r="J2143" s="22"/>
    </row>
    <row r="2144" spans="1:10" ht="13.2" customHeight="1">
      <c r="A2144" s="144" t="s">
        <v>340</v>
      </c>
      <c r="B2144" s="5">
        <v>45423</v>
      </c>
      <c r="C2144" s="40">
        <f>('Исходник сравнение Дубай'!$C1946/2)-(('Исходник сравнение Дубай'!$C1946/2)*'Таблица вводных'!$G$3)</f>
        <v>0</v>
      </c>
      <c r="D2144" s="40">
        <f>('Исходник сравнение Дубай'!$D1946/2+'Таблица вводных'!$F$4)-('Исходник сравнение Дубай'!$D1946/2*'Таблица вводных'!$G$4)</f>
        <v>7</v>
      </c>
      <c r="E2144" s="40">
        <f>('Исходник сравнение Дубай'!$E1946/2)-(('Исходник сравнение Дубай'!$E1946/2-'Таблица вводных'!$F$5)*'Таблица вводных'!$G$5)</f>
        <v>0.82499999999999996</v>
      </c>
      <c r="F2144" s="40">
        <f>('Исходник сравнение Дубай'!$F1946/2+'Таблица вводных'!$F$6)-(('Исходник сравнение Дубай'!$F1946/2+'Таблица вводных'!$F$6)*'Таблица вводных'!$G$6)</f>
        <v>21.6</v>
      </c>
      <c r="G2144" s="40">
        <f>('Исходник сравнение Дубай'!$G1946/2)-(('Исходник сравнение Дубай'!$G1946/2)*'Таблица вводных'!$G$7)</f>
        <v>0</v>
      </c>
      <c r="H2144" s="41">
        <f>'Исходник сравнение Дубай'!$H1946/2</f>
        <v>0</v>
      </c>
      <c r="I2144" s="40">
        <f>'Исходник сравнение Дубай'!$I1946/2-(('Исходник сравнение Дубай'!$I1946/2)*'Таблица вводных'!$G$9)</f>
        <v>0</v>
      </c>
      <c r="J2144" s="10" t="s">
        <v>341</v>
      </c>
    </row>
    <row r="2145" spans="1:10" ht="13.2" customHeight="1">
      <c r="A2145" s="140"/>
      <c r="B2145" s="5">
        <v>45426</v>
      </c>
      <c r="C2145" s="42">
        <f>('Исходник сравнение Дубай'!$C1947/2)-(('Исходник сравнение Дубай'!$C1947/2)*'Таблица вводных'!$G$3)</f>
        <v>0</v>
      </c>
      <c r="D2145" s="42">
        <f>('Исходник сравнение Дубай'!$D1947/2+'Таблица вводных'!$F$4)-('Исходник сравнение Дубай'!$D1947/2*'Таблица вводных'!$G$4)</f>
        <v>7</v>
      </c>
      <c r="E2145" s="42">
        <f>('Исходник сравнение Дубай'!$E1947/2)-(('Исходник сравнение Дубай'!$E1947/2-'Таблица вводных'!$F$5)*'Таблица вводных'!$G$5)</f>
        <v>0.82499999999999996</v>
      </c>
      <c r="F2145" s="42">
        <f>('Исходник сравнение Дубай'!$F1947/2+'Таблица вводных'!$F$6)-(('Исходник сравнение Дубай'!$F1947/2+'Таблица вводных'!$F$6)*'Таблица вводных'!$G$6)</f>
        <v>21.6</v>
      </c>
      <c r="G2145" s="42">
        <f>('Исходник сравнение Дубай'!$G1947/2)-(('Исходник сравнение Дубай'!$G1947/2)*'Таблица вводных'!$G$7)</f>
        <v>0</v>
      </c>
      <c r="H2145" s="43">
        <f>'Исходник сравнение Дубай'!$H1947/2</f>
        <v>0</v>
      </c>
      <c r="I2145" s="42">
        <f>'Исходник сравнение Дубай'!$I1947/2-(('Исходник сравнение Дубай'!$I1947/2)*'Таблица вводных'!$G$9)</f>
        <v>0</v>
      </c>
      <c r="J2145" s="13" t="s">
        <v>341</v>
      </c>
    </row>
    <row r="2146" spans="1:10" ht="13.2" customHeight="1">
      <c r="A2146" s="140"/>
      <c r="B2146" s="5">
        <v>45430</v>
      </c>
      <c r="C2146" s="42">
        <f>('Исходник сравнение Дубай'!$C1948/2)-(('Исходник сравнение Дубай'!$C1948/2)*'Таблица вводных'!$G$3)</f>
        <v>0</v>
      </c>
      <c r="D2146" s="42">
        <f>('Исходник сравнение Дубай'!$D1948/2+'Таблица вводных'!$F$4)-('Исходник сравнение Дубай'!$D1948/2*'Таблица вводных'!$G$4)</f>
        <v>7</v>
      </c>
      <c r="E2146" s="42">
        <f>('Исходник сравнение Дубай'!$E1948/2)-(('Исходник сравнение Дубай'!$E1948/2-'Таблица вводных'!$F$5)*'Таблица вводных'!$G$5)</f>
        <v>0.82499999999999996</v>
      </c>
      <c r="F2146" s="42">
        <f>('Исходник сравнение Дубай'!$F1948/2+'Таблица вводных'!$F$6)-(('Исходник сравнение Дубай'!$F1948/2+'Таблица вводных'!$F$6)*'Таблица вводных'!$G$6)</f>
        <v>21.6</v>
      </c>
      <c r="G2146" s="42">
        <f>('Исходник сравнение Дубай'!$G1948/2)-(('Исходник сравнение Дубай'!$G1948/2)*'Таблица вводных'!$G$7)</f>
        <v>0</v>
      </c>
      <c r="H2146" s="43">
        <f>'Исходник сравнение Дубай'!$H1948/2</f>
        <v>0</v>
      </c>
      <c r="I2146" s="42">
        <f>'Исходник сравнение Дубай'!$I1948/2-(('Исходник сравнение Дубай'!$I1948/2)*'Таблица вводных'!$G$9)</f>
        <v>0</v>
      </c>
      <c r="J2146" s="13" t="s">
        <v>341</v>
      </c>
    </row>
    <row r="2147" spans="1:10" ht="13.2" customHeight="1">
      <c r="A2147" s="140"/>
      <c r="B2147" s="5">
        <v>45433</v>
      </c>
      <c r="C2147" s="42">
        <f>('Исходник сравнение Дубай'!$C1949/2)-(('Исходник сравнение Дубай'!$C1949/2)*'Таблица вводных'!$G$3)</f>
        <v>0</v>
      </c>
      <c r="D2147" s="42">
        <f>('Исходник сравнение Дубай'!$D1949/2+'Таблица вводных'!$F$4)-('Исходник сравнение Дубай'!$D1949/2*'Таблица вводных'!$G$4)</f>
        <v>7</v>
      </c>
      <c r="E2147" s="42">
        <f>('Исходник сравнение Дубай'!$E1949/2)-(('Исходник сравнение Дубай'!$E1949/2-'Таблица вводных'!$F$5)*'Таблица вводных'!$G$5)</f>
        <v>0.82499999999999996</v>
      </c>
      <c r="F2147" s="42">
        <f>('Исходник сравнение Дубай'!$F1949/2+'Таблица вводных'!$F$6)-(('Исходник сравнение Дубай'!$F1949/2+'Таблица вводных'!$F$6)*'Таблица вводных'!$G$6)</f>
        <v>21.6</v>
      </c>
      <c r="G2147" s="42">
        <f>('Исходник сравнение Дубай'!$G1949/2)-(('Исходник сравнение Дубай'!$G1949/2)*'Таблица вводных'!$G$7)</f>
        <v>0</v>
      </c>
      <c r="H2147" s="43">
        <f>'Исходник сравнение Дубай'!$H1949/2</f>
        <v>0</v>
      </c>
      <c r="I2147" s="42">
        <f>'Исходник сравнение Дубай'!$I1949/2-(('Исходник сравнение Дубай'!$I1949/2)*'Таблица вводных'!$G$9)</f>
        <v>0</v>
      </c>
      <c r="J2147" s="13" t="s">
        <v>341</v>
      </c>
    </row>
    <row r="2148" spans="1:10" ht="13.2" customHeight="1">
      <c r="A2148" s="140"/>
      <c r="B2148" s="5">
        <v>45437</v>
      </c>
      <c r="C2148" s="42">
        <f>('Исходник сравнение Дубай'!$C1950/2)-(('Исходник сравнение Дубай'!$C1950/2)*'Таблица вводных'!$G$3)</f>
        <v>0</v>
      </c>
      <c r="D2148" s="42">
        <f>('Исходник сравнение Дубай'!$D1950/2+'Таблица вводных'!$F$4)-('Исходник сравнение Дубай'!$D1950/2*'Таблица вводных'!$G$4)</f>
        <v>7</v>
      </c>
      <c r="E2148" s="42">
        <f>('Исходник сравнение Дубай'!$E1950/2)-(('Исходник сравнение Дубай'!$E1950/2-'Таблица вводных'!$F$5)*'Таблица вводных'!$G$5)</f>
        <v>0.82499999999999996</v>
      </c>
      <c r="F2148" s="42">
        <f>('Исходник сравнение Дубай'!$F1950/2+'Таблица вводных'!$F$6)-(('Исходник сравнение Дубай'!$F1950/2+'Таблица вводных'!$F$6)*'Таблица вводных'!$G$6)</f>
        <v>21.6</v>
      </c>
      <c r="G2148" s="42">
        <f>('Исходник сравнение Дубай'!$G1950/2)-(('Исходник сравнение Дубай'!$G1950/2)*'Таблица вводных'!$G$7)</f>
        <v>0</v>
      </c>
      <c r="H2148" s="43">
        <f>'Исходник сравнение Дубай'!$H1950/2</f>
        <v>0</v>
      </c>
      <c r="I2148" s="42">
        <f>'Исходник сравнение Дубай'!$I1950/2-(('Исходник сравнение Дубай'!$I1950/2)*'Таблица вводных'!$G$9)</f>
        <v>0</v>
      </c>
      <c r="J2148" s="13" t="s">
        <v>341</v>
      </c>
    </row>
    <row r="2149" spans="1:10" ht="13.2" customHeight="1">
      <c r="A2149" s="140"/>
      <c r="B2149" s="5">
        <v>45440</v>
      </c>
      <c r="C2149" s="42">
        <f>('Исходник сравнение Дубай'!$C1951/2)-(('Исходник сравнение Дубай'!$C1951/2)*'Таблица вводных'!$G$3)</f>
        <v>0</v>
      </c>
      <c r="D2149" s="42">
        <f>('Исходник сравнение Дубай'!$D1951/2+'Таблица вводных'!$F$4)-('Исходник сравнение Дубай'!$D1951/2*'Таблица вводных'!$G$4)</f>
        <v>7</v>
      </c>
      <c r="E2149" s="42">
        <f>('Исходник сравнение Дубай'!$E1951/2)-(('Исходник сравнение Дубай'!$E1951/2-'Таблица вводных'!$F$5)*'Таблица вводных'!$G$5)</f>
        <v>0.82499999999999996</v>
      </c>
      <c r="F2149" s="42">
        <f>('Исходник сравнение Дубай'!$F1951/2+'Таблица вводных'!$F$6)-(('Исходник сравнение Дубай'!$F1951/2+'Таблица вводных'!$F$6)*'Таблица вводных'!$G$6)</f>
        <v>21.6</v>
      </c>
      <c r="G2149" s="42">
        <f>('Исходник сравнение Дубай'!$G1951/2)-(('Исходник сравнение Дубай'!$G1951/2)*'Таблица вводных'!$G$7)</f>
        <v>0</v>
      </c>
      <c r="H2149" s="43">
        <f>'Исходник сравнение Дубай'!$H1951/2</f>
        <v>0</v>
      </c>
      <c r="I2149" s="42">
        <f>'Исходник сравнение Дубай'!$I1951/2-(('Исходник сравнение Дубай'!$I1951/2)*'Таблица вводных'!$G$9)</f>
        <v>0</v>
      </c>
      <c r="J2149" s="13" t="s">
        <v>341</v>
      </c>
    </row>
    <row r="2150" spans="1:10" ht="13.2" customHeight="1">
      <c r="A2150" s="140"/>
      <c r="B2150" s="5">
        <v>45444</v>
      </c>
      <c r="C2150" s="42">
        <f>('Исходник сравнение Дубай'!$C1952/2)-(('Исходник сравнение Дубай'!$C1952/2)*'Таблица вводных'!$G$3)</f>
        <v>0</v>
      </c>
      <c r="D2150" s="42">
        <f>('Исходник сравнение Дубай'!$D1952/2+'Таблица вводных'!$F$4)-('Исходник сравнение Дубай'!$D1952/2*'Таблица вводных'!$G$4)</f>
        <v>7</v>
      </c>
      <c r="E2150" s="42">
        <f>('Исходник сравнение Дубай'!$E1952/2)-(('Исходник сравнение Дубай'!$E1952/2-'Таблица вводных'!$F$5)*'Таблица вводных'!$G$5)</f>
        <v>0.82499999999999996</v>
      </c>
      <c r="F2150" s="42">
        <f>('Исходник сравнение Дубай'!$F1952/2+'Таблица вводных'!$F$6)-(('Исходник сравнение Дубай'!$F1952/2+'Таблица вводных'!$F$6)*'Таблица вводных'!$G$6)</f>
        <v>21.6</v>
      </c>
      <c r="G2150" s="42">
        <f>('Исходник сравнение Дубай'!$G1952/2)-(('Исходник сравнение Дубай'!$G1952/2)*'Таблица вводных'!$G$7)</f>
        <v>0</v>
      </c>
      <c r="H2150" s="43">
        <f>'Исходник сравнение Дубай'!$H1952/2</f>
        <v>0</v>
      </c>
      <c r="I2150" s="42">
        <f>'Исходник сравнение Дубай'!$I1952/2-(('Исходник сравнение Дубай'!$I1952/2)*'Таблица вводных'!$G$9)</f>
        <v>0</v>
      </c>
      <c r="J2150" s="13" t="s">
        <v>341</v>
      </c>
    </row>
    <row r="2151" spans="1:10" ht="13.2" customHeight="1">
      <c r="A2151" s="140"/>
      <c r="B2151" s="5">
        <v>45447</v>
      </c>
      <c r="C2151" s="42">
        <f>('Исходник сравнение Дубай'!$C1953/2)-(('Исходник сравнение Дубай'!$C1953/2)*'Таблица вводных'!$G$3)</f>
        <v>0</v>
      </c>
      <c r="D2151" s="42">
        <f>('Исходник сравнение Дубай'!$D1953/2+'Таблица вводных'!$F$4)-('Исходник сравнение Дубай'!$D1953/2*'Таблица вводных'!$G$4)</f>
        <v>7</v>
      </c>
      <c r="E2151" s="42">
        <f>('Исходник сравнение Дубай'!$E1953/2)-(('Исходник сравнение Дубай'!$E1953/2-'Таблица вводных'!$F$5)*'Таблица вводных'!$G$5)</f>
        <v>0.82499999999999996</v>
      </c>
      <c r="F2151" s="42">
        <f>('Исходник сравнение Дубай'!$F1953/2+'Таблица вводных'!$F$6)-(('Исходник сравнение Дубай'!$F1953/2+'Таблица вводных'!$F$6)*'Таблица вводных'!$G$6)</f>
        <v>21.6</v>
      </c>
      <c r="G2151" s="42">
        <f>('Исходник сравнение Дубай'!$G1953/2)-(('Исходник сравнение Дубай'!$G1953/2)*'Таблица вводных'!$G$7)</f>
        <v>0</v>
      </c>
      <c r="H2151" s="43">
        <f>'Исходник сравнение Дубай'!$H1953/2</f>
        <v>0</v>
      </c>
      <c r="I2151" s="42">
        <f>'Исходник сравнение Дубай'!$I1953/2-(('Исходник сравнение Дубай'!$I1953/2)*'Таблица вводных'!$G$9)</f>
        <v>0</v>
      </c>
      <c r="J2151" s="13" t="s">
        <v>341</v>
      </c>
    </row>
    <row r="2152" spans="1:10" ht="13.2" customHeight="1">
      <c r="A2152" s="140"/>
      <c r="B2152" s="5">
        <v>45451</v>
      </c>
      <c r="C2152" s="42">
        <f>('Исходник сравнение Дубай'!$C1954/2)-(('Исходник сравнение Дубай'!$C1954/2)*'Таблица вводных'!$G$3)</f>
        <v>0</v>
      </c>
      <c r="D2152" s="42">
        <f>('Исходник сравнение Дубай'!$D1954/2+'Таблица вводных'!$F$4)-('Исходник сравнение Дубай'!$D1954/2*'Таблица вводных'!$G$4)</f>
        <v>7</v>
      </c>
      <c r="E2152" s="42">
        <f>('Исходник сравнение Дубай'!$E1954/2)-(('Исходник сравнение Дубай'!$E1954/2-'Таблица вводных'!$F$5)*'Таблица вводных'!$G$5)</f>
        <v>0.82499999999999996</v>
      </c>
      <c r="F2152" s="42">
        <f>('Исходник сравнение Дубай'!$F1954/2+'Таблица вводных'!$F$6)-(('Исходник сравнение Дубай'!$F1954/2+'Таблица вводных'!$F$6)*'Таблица вводных'!$G$6)</f>
        <v>21.6</v>
      </c>
      <c r="G2152" s="42">
        <f>('Исходник сравнение Дубай'!$G1954/2)-(('Исходник сравнение Дубай'!$G1954/2)*'Таблица вводных'!$G$7)</f>
        <v>0</v>
      </c>
      <c r="H2152" s="43">
        <f>'Исходник сравнение Дубай'!$H1954/2</f>
        <v>0</v>
      </c>
      <c r="I2152" s="42">
        <f>'Исходник сравнение Дубай'!$I1954/2-(('Исходник сравнение Дубай'!$I1954/2)*'Таблица вводных'!$G$9)</f>
        <v>0</v>
      </c>
      <c r="J2152" s="13" t="s">
        <v>341</v>
      </c>
    </row>
    <row r="2153" spans="1:10" ht="13.2" customHeight="1">
      <c r="A2153" s="140"/>
      <c r="B2153" s="5">
        <v>45454</v>
      </c>
      <c r="C2153" s="42">
        <f>('Исходник сравнение Дубай'!$C1955/2)-(('Исходник сравнение Дубай'!$C1955/2)*'Таблица вводных'!$G$3)</f>
        <v>0</v>
      </c>
      <c r="D2153" s="42">
        <f>('Исходник сравнение Дубай'!$D1955/2+'Таблица вводных'!$F$4)-('Исходник сравнение Дубай'!$D1955/2*'Таблица вводных'!$G$4)</f>
        <v>7</v>
      </c>
      <c r="E2153" s="42">
        <f>('Исходник сравнение Дубай'!$E1955/2)-(('Исходник сравнение Дубай'!$E1955/2-'Таблица вводных'!$F$5)*'Таблица вводных'!$G$5)</f>
        <v>0.82499999999999996</v>
      </c>
      <c r="F2153" s="42">
        <f>('Исходник сравнение Дубай'!$F1955/2+'Таблица вводных'!$F$6)-(('Исходник сравнение Дубай'!$F1955/2+'Таблица вводных'!$F$6)*'Таблица вводных'!$G$6)</f>
        <v>21.6</v>
      </c>
      <c r="G2153" s="42">
        <f>('Исходник сравнение Дубай'!$G1955/2)-(('Исходник сравнение Дубай'!$G1955/2)*'Таблица вводных'!$G$7)</f>
        <v>0</v>
      </c>
      <c r="H2153" s="43">
        <f>'Исходник сравнение Дубай'!$H1955/2</f>
        <v>0</v>
      </c>
      <c r="I2153" s="42">
        <f>'Исходник сравнение Дубай'!$I1955/2-(('Исходник сравнение Дубай'!$I1955/2)*'Таблица вводных'!$G$9)</f>
        <v>0</v>
      </c>
      <c r="J2153" s="13" t="s">
        <v>341</v>
      </c>
    </row>
    <row r="2154" spans="1:10" ht="13.2" customHeight="1">
      <c r="A2154" s="140"/>
      <c r="B2154" s="5"/>
      <c r="C2154" s="42">
        <f>('Исходник сравнение Дубай'!$C1956/2)-(('Исходник сравнение Дубай'!$C1956/2)*'Таблица вводных'!$G$3)</f>
        <v>0</v>
      </c>
      <c r="D2154" s="42">
        <f>('Исходник сравнение Дубай'!$D1956/2+'Таблица вводных'!$F$4)-('Исходник сравнение Дубай'!$D1956/2*'Таблица вводных'!$G$4)</f>
        <v>7</v>
      </c>
      <c r="E2154" s="42">
        <f>('Исходник сравнение Дубай'!$E1956/2)-(('Исходник сравнение Дубай'!$E1956/2-'Таблица вводных'!$F$5)*'Таблица вводных'!$G$5)</f>
        <v>0.82499999999999996</v>
      </c>
      <c r="F2154" s="42">
        <f>('Исходник сравнение Дубай'!$F1956/2+'Таблица вводных'!$F$6)-(('Исходник сравнение Дубай'!$F1956/2+'Таблица вводных'!$F$6)*'Таблица вводных'!$G$6)</f>
        <v>21.6</v>
      </c>
      <c r="G2154" s="42">
        <f>('Исходник сравнение Дубай'!$G1956/2)-(('Исходник сравнение Дубай'!$G1956/2)*'Таблица вводных'!$G$7)</f>
        <v>0</v>
      </c>
      <c r="H2154" s="43">
        <f>'Исходник сравнение Дубай'!$H1956/2</f>
        <v>0</v>
      </c>
      <c r="I2154" s="42">
        <f>'Исходник сравнение Дубай'!$I1956/2-(('Исходник сравнение Дубай'!$I1956/2)*'Таблица вводных'!$G$9)</f>
        <v>0</v>
      </c>
      <c r="J2154" s="13" t="s">
        <v>341</v>
      </c>
    </row>
    <row r="2155" spans="1:10" ht="13.2" customHeight="1">
      <c r="A2155" s="140"/>
      <c r="B2155" s="5"/>
      <c r="C2155" s="42">
        <f>('Исходник сравнение Дубай'!$C1957/2)-(('Исходник сравнение Дубай'!$C1957/2)*'Таблица вводных'!$G$3)</f>
        <v>0</v>
      </c>
      <c r="D2155" s="42">
        <f>('Исходник сравнение Дубай'!$D1957/2+'Таблица вводных'!$F$4)-('Исходник сравнение Дубай'!$D1957/2*'Таблица вводных'!$G$4)</f>
        <v>7</v>
      </c>
      <c r="E2155" s="42">
        <f>('Исходник сравнение Дубай'!$E1957/2)-(('Исходник сравнение Дубай'!$E1957/2-'Таблица вводных'!$F$5)*'Таблица вводных'!$G$5)</f>
        <v>0.82499999999999996</v>
      </c>
      <c r="F2155" s="42">
        <f>('Исходник сравнение Дубай'!$F1957/2+'Таблица вводных'!$F$6)-(('Исходник сравнение Дубай'!$F1957/2+'Таблица вводных'!$F$6)*'Таблица вводных'!$G$6)</f>
        <v>21.6</v>
      </c>
      <c r="G2155" s="42">
        <f>('Исходник сравнение Дубай'!$G1957/2)-(('Исходник сравнение Дубай'!$G1957/2)*'Таблица вводных'!$G$7)</f>
        <v>0</v>
      </c>
      <c r="H2155" s="43">
        <f>'Исходник сравнение Дубай'!$H1957/2</f>
        <v>0</v>
      </c>
      <c r="I2155" s="42">
        <f>'Исходник сравнение Дубай'!$I1957/2-(('Исходник сравнение Дубай'!$I1957/2)*'Таблица вводных'!$G$9)</f>
        <v>0</v>
      </c>
      <c r="J2155" s="13" t="s">
        <v>341</v>
      </c>
    </row>
    <row r="2156" spans="1:10" ht="13.2" customHeight="1">
      <c r="A2156" s="140"/>
      <c r="B2156" s="5"/>
      <c r="C2156" s="42">
        <f>('Исходник сравнение Дубай'!$C1958/2)-(('Исходник сравнение Дубай'!$C1958/2)*'Таблица вводных'!$G$3)</f>
        <v>0</v>
      </c>
      <c r="D2156" s="42">
        <f>('Исходник сравнение Дубай'!$D1958/2+'Таблица вводных'!$F$4)-('Исходник сравнение Дубай'!$D1958/2*'Таблица вводных'!$G$4)</f>
        <v>7</v>
      </c>
      <c r="E2156" s="42">
        <f>('Исходник сравнение Дубай'!$E1958/2)-(('Исходник сравнение Дубай'!$E1958/2-'Таблица вводных'!$F$5)*'Таблица вводных'!$G$5)</f>
        <v>0.82499999999999996</v>
      </c>
      <c r="F2156" s="42">
        <f>('Исходник сравнение Дубай'!$F1958/2+'Таблица вводных'!$F$6)-(('Исходник сравнение Дубай'!$F1958/2+'Таблица вводных'!$F$6)*'Таблица вводных'!$G$6)</f>
        <v>21.6</v>
      </c>
      <c r="G2156" s="42">
        <f>('Исходник сравнение Дубай'!$G1958/2)-(('Исходник сравнение Дубай'!$G1958/2)*'Таблица вводных'!$G$7)</f>
        <v>0</v>
      </c>
      <c r="H2156" s="43">
        <f>'Исходник сравнение Дубай'!$H1958/2</f>
        <v>0</v>
      </c>
      <c r="I2156" s="42">
        <f>'Исходник сравнение Дубай'!$I1958/2-(('Исходник сравнение Дубай'!$I1958/2)*'Таблица вводных'!$G$9)</f>
        <v>0</v>
      </c>
      <c r="J2156" s="13" t="s">
        <v>341</v>
      </c>
    </row>
    <row r="2157" spans="1:10" ht="13.2" customHeight="1">
      <c r="A2157" s="140"/>
      <c r="B2157" s="5"/>
      <c r="C2157" s="42">
        <f>('Исходник сравнение Дубай'!$C1959/2)-(('Исходник сравнение Дубай'!$C1959/2)*'Таблица вводных'!$G$3)</f>
        <v>0</v>
      </c>
      <c r="D2157" s="42">
        <f>('Исходник сравнение Дубай'!$D1959/2+'Таблица вводных'!$F$4)-('Исходник сравнение Дубай'!$D1959/2*'Таблица вводных'!$G$4)</f>
        <v>7</v>
      </c>
      <c r="E2157" s="42">
        <f>('Исходник сравнение Дубай'!$E1959/2)-(('Исходник сравнение Дубай'!$E1959/2-'Таблица вводных'!$F$5)*'Таблица вводных'!$G$5)</f>
        <v>0.82499999999999996</v>
      </c>
      <c r="F2157" s="42">
        <f>('Исходник сравнение Дубай'!$F1959/2+'Таблица вводных'!$F$6)-(('Исходник сравнение Дубай'!$F1959/2+'Таблица вводных'!$F$6)*'Таблица вводных'!$G$6)</f>
        <v>21.6</v>
      </c>
      <c r="G2157" s="42">
        <f>('Исходник сравнение Дубай'!$G1959/2)-(('Исходник сравнение Дубай'!$G1959/2)*'Таблица вводных'!$G$7)</f>
        <v>0</v>
      </c>
      <c r="H2157" s="43">
        <f>'Исходник сравнение Дубай'!$H1959/2</f>
        <v>0</v>
      </c>
      <c r="I2157" s="42">
        <f>'Исходник сравнение Дубай'!$I1959/2-(('Исходник сравнение Дубай'!$I1959/2)*'Таблица вводных'!$G$9)</f>
        <v>0</v>
      </c>
      <c r="J2157" s="13" t="s">
        <v>341</v>
      </c>
    </row>
    <row r="2158" spans="1:10" ht="13.2" customHeight="1">
      <c r="A2158" s="140"/>
      <c r="B2158" s="5"/>
      <c r="C2158" s="42">
        <f>('Исходник сравнение Дубай'!$C1960/2)-(('Исходник сравнение Дубай'!$C1960/2)*'Таблица вводных'!$G$3)</f>
        <v>0</v>
      </c>
      <c r="D2158" s="42">
        <f>('Исходник сравнение Дубай'!$D1960/2+'Таблица вводных'!$F$4)-('Исходник сравнение Дубай'!$D1960/2*'Таблица вводных'!$G$4)</f>
        <v>7</v>
      </c>
      <c r="E2158" s="42">
        <f>('Исходник сравнение Дубай'!$E1960/2)-(('Исходник сравнение Дубай'!$E1960/2-'Таблица вводных'!$F$5)*'Таблица вводных'!$G$5)</f>
        <v>0.82499999999999996</v>
      </c>
      <c r="F2158" s="42">
        <f>('Исходник сравнение Дубай'!$F1960/2+'Таблица вводных'!$F$6)-(('Исходник сравнение Дубай'!$F1960/2+'Таблица вводных'!$F$6)*'Таблица вводных'!$G$6)</f>
        <v>21.6</v>
      </c>
      <c r="G2158" s="42">
        <f>('Исходник сравнение Дубай'!$G1960/2)-(('Исходник сравнение Дубай'!$G1960/2)*'Таблица вводных'!$G$7)</f>
        <v>0</v>
      </c>
      <c r="H2158" s="43">
        <f>'Исходник сравнение Дубай'!$H1960/2</f>
        <v>0</v>
      </c>
      <c r="I2158" s="42">
        <f>'Исходник сравнение Дубай'!$I1960/2-(('Исходник сравнение Дубай'!$I1960/2)*'Таблица вводных'!$G$9)</f>
        <v>0</v>
      </c>
      <c r="J2158" s="13" t="s">
        <v>341</v>
      </c>
    </row>
    <row r="2159" spans="1:10" ht="13.2" customHeight="1">
      <c r="A2159" s="140"/>
      <c r="B2159" s="5"/>
      <c r="C2159" s="42">
        <f>('Исходник сравнение Дубай'!$C1961/2)-(('Исходник сравнение Дубай'!$C1961/2)*'Таблица вводных'!$G$3)</f>
        <v>0</v>
      </c>
      <c r="D2159" s="42">
        <f>('Исходник сравнение Дубай'!$D1961/2+'Таблица вводных'!$F$4)-('Исходник сравнение Дубай'!$D1961/2*'Таблица вводных'!$G$4)</f>
        <v>7</v>
      </c>
      <c r="E2159" s="42">
        <f>('Исходник сравнение Дубай'!$E1961/2)-(('Исходник сравнение Дубай'!$E1961/2-'Таблица вводных'!$F$5)*'Таблица вводных'!$G$5)</f>
        <v>0.82499999999999996</v>
      </c>
      <c r="F2159" s="42">
        <f>('Исходник сравнение Дубай'!$F1961/2+'Таблица вводных'!$F$6)-(('Исходник сравнение Дубай'!$F1961/2+'Таблица вводных'!$F$6)*'Таблица вводных'!$G$6)</f>
        <v>21.6</v>
      </c>
      <c r="G2159" s="42">
        <f>('Исходник сравнение Дубай'!$G1961/2)-(('Исходник сравнение Дубай'!$G1961/2)*'Таблица вводных'!$G$7)</f>
        <v>0</v>
      </c>
      <c r="H2159" s="43">
        <f>'Исходник сравнение Дубай'!$H1961/2</f>
        <v>0</v>
      </c>
      <c r="I2159" s="42">
        <f>'Исходник сравнение Дубай'!$I1961/2-(('Исходник сравнение Дубай'!$I1961/2)*'Таблица вводных'!$G$9)</f>
        <v>0</v>
      </c>
      <c r="J2159" s="13" t="s">
        <v>341</v>
      </c>
    </row>
    <row r="2160" spans="1:10" ht="13.2" customHeight="1">
      <c r="A2160" s="140"/>
      <c r="B2160" s="5"/>
      <c r="C2160" s="42">
        <f>('Исходник сравнение Дубай'!$C1962/2)-(('Исходник сравнение Дубай'!$C1962/2)*'Таблица вводных'!$G$3)</f>
        <v>0</v>
      </c>
      <c r="D2160" s="42">
        <f>('Исходник сравнение Дубай'!$D1962/2+'Таблица вводных'!$F$4)-('Исходник сравнение Дубай'!$D1962/2*'Таблица вводных'!$G$4)</f>
        <v>7</v>
      </c>
      <c r="E2160" s="42">
        <f>('Исходник сравнение Дубай'!$E1962/2)-(('Исходник сравнение Дубай'!$E1962/2-'Таблица вводных'!$F$5)*'Таблица вводных'!$G$5)</f>
        <v>0.82499999999999996</v>
      </c>
      <c r="F2160" s="42">
        <f>('Исходник сравнение Дубай'!$F1962/2+'Таблица вводных'!$F$6)-(('Исходник сравнение Дубай'!$F1962/2+'Таблица вводных'!$F$6)*'Таблица вводных'!$G$6)</f>
        <v>21.6</v>
      </c>
      <c r="G2160" s="42">
        <f>('Исходник сравнение Дубай'!$G1962/2)-(('Исходник сравнение Дубай'!$G1962/2)*'Таблица вводных'!$G$7)</f>
        <v>0</v>
      </c>
      <c r="H2160" s="43">
        <f>'Исходник сравнение Дубай'!$H1962/2</f>
        <v>0</v>
      </c>
      <c r="I2160" s="42">
        <f>'Исходник сравнение Дубай'!$I1962/2-(('Исходник сравнение Дубай'!$I1962/2)*'Таблица вводных'!$G$9)</f>
        <v>0</v>
      </c>
      <c r="J2160" s="13" t="s">
        <v>341</v>
      </c>
    </row>
    <row r="2161" spans="1:10" ht="13.2" customHeight="1">
      <c r="A2161" s="141"/>
      <c r="B2161" s="18"/>
      <c r="C2161" s="44">
        <f>('Исходник сравнение Дубай'!$C1963/2)-(('Исходник сравнение Дубай'!$C1963/2)*'Таблица вводных'!$G$3)</f>
        <v>0</v>
      </c>
      <c r="D2161" s="44">
        <f>('Исходник сравнение Дубай'!$D1963/2+'Таблица вводных'!$F$4)-('Исходник сравнение Дубай'!$D1963/2*'Таблица вводных'!$G$4)</f>
        <v>7</v>
      </c>
      <c r="E2161" s="44">
        <f>('Исходник сравнение Дубай'!$E1963/2)-(('Исходник сравнение Дубай'!$E1963/2-'Таблица вводных'!$F$5)*'Таблица вводных'!$G$5)</f>
        <v>0.82499999999999996</v>
      </c>
      <c r="F2161" s="44">
        <f>('Исходник сравнение Дубай'!$F1963/2+'Таблица вводных'!$F$6)-(('Исходник сравнение Дубай'!$F1963/2+'Таблица вводных'!$F$6)*'Таблица вводных'!$G$6)</f>
        <v>21.6</v>
      </c>
      <c r="G2161" s="44">
        <f>('Исходник сравнение Дубай'!$G1963/2)-(('Исходник сравнение Дубай'!$G1963/2)*'Таблица вводных'!$G$7)</f>
        <v>0</v>
      </c>
      <c r="H2161" s="45">
        <f>'Исходник сравнение Дубай'!$H1963/2</f>
        <v>0</v>
      </c>
      <c r="I2161" s="44">
        <f>'Исходник сравнение Дубай'!$I1963/2-(('Исходник сравнение Дубай'!$I1963/2)*'Таблица вводных'!$G$9)</f>
        <v>0</v>
      </c>
      <c r="J2161" s="22" t="s">
        <v>341</v>
      </c>
    </row>
    <row r="2162" spans="1:10" ht="13.2" customHeight="1">
      <c r="A2162" s="144" t="s">
        <v>342</v>
      </c>
      <c r="B2162" s="5">
        <v>45423</v>
      </c>
      <c r="C2162" s="40">
        <f>('Исходник сравнение Дубай'!$C1964/2)-(('Исходник сравнение Дубай'!$C1964/2)*'Таблица вводных'!$G$3)</f>
        <v>0</v>
      </c>
      <c r="D2162" s="40">
        <f>('Исходник сравнение Дубай'!$D1964/2+'Таблица вводных'!$F$4)-('Исходник сравнение Дубай'!$D1964/2*'Таблица вводных'!$G$4)</f>
        <v>7</v>
      </c>
      <c r="E2162" s="40">
        <f>('Исходник сравнение Дубай'!$E1964/2)-(('Исходник сравнение Дубай'!$E1964/2-'Таблица вводных'!$F$5)*'Таблица вводных'!$G$5)</f>
        <v>0.82499999999999996</v>
      </c>
      <c r="F2162" s="40">
        <f>('Исходник сравнение Дубай'!$F1964/2+'Таблица вводных'!$F$6)-(('Исходник сравнение Дубай'!$F1964/2+'Таблица вводных'!$F$6)*'Таблица вводных'!$G$6)</f>
        <v>21.6</v>
      </c>
      <c r="G2162" s="40">
        <f>('Исходник сравнение Дубай'!$G1964/2)-(('Исходник сравнение Дубай'!$G1964/2)*'Таблица вводных'!$G$7)</f>
        <v>0</v>
      </c>
      <c r="H2162" s="41">
        <f>'Исходник сравнение Дубай'!$H1964/2</f>
        <v>0</v>
      </c>
      <c r="I2162" s="40">
        <f>'Исходник сравнение Дубай'!$I1964/2-(('Исходник сравнение Дубай'!$I1964/2)*'Таблица вводных'!$G$9)</f>
        <v>0</v>
      </c>
      <c r="J2162" s="10" t="s">
        <v>343</v>
      </c>
    </row>
    <row r="2163" spans="1:10" ht="13.2" customHeight="1">
      <c r="A2163" s="140"/>
      <c r="B2163" s="5">
        <v>45426</v>
      </c>
      <c r="C2163" s="42">
        <f>('Исходник сравнение Дубай'!$C1965/2)-(('Исходник сравнение Дубай'!$C1965/2)*'Таблица вводных'!$G$3)</f>
        <v>0</v>
      </c>
      <c r="D2163" s="42">
        <f>('Исходник сравнение Дубай'!$D1965/2+'Таблица вводных'!$F$4)-('Исходник сравнение Дубай'!$D1965/2*'Таблица вводных'!$G$4)</f>
        <v>7</v>
      </c>
      <c r="E2163" s="42">
        <f>('Исходник сравнение Дубай'!$E1965/2)-(('Исходник сравнение Дубай'!$E1965/2-'Таблица вводных'!$F$5)*'Таблица вводных'!$G$5)</f>
        <v>0.82499999999999996</v>
      </c>
      <c r="F2163" s="42">
        <f>('Исходник сравнение Дубай'!$F1965/2+'Таблица вводных'!$F$6)-(('Исходник сравнение Дубай'!$F1965/2+'Таблица вводных'!$F$6)*'Таблица вводных'!$G$6)</f>
        <v>21.6</v>
      </c>
      <c r="G2163" s="42">
        <f>('Исходник сравнение Дубай'!$G1965/2)-(('Исходник сравнение Дубай'!$G1965/2)*'Таблица вводных'!$G$7)</f>
        <v>0</v>
      </c>
      <c r="H2163" s="43">
        <f>'Исходник сравнение Дубай'!$H1965/2</f>
        <v>0</v>
      </c>
      <c r="I2163" s="42">
        <f>'Исходник сравнение Дубай'!$I1965/2-(('Исходник сравнение Дубай'!$I1965/2)*'Таблица вводных'!$G$9)</f>
        <v>0</v>
      </c>
      <c r="J2163" s="13" t="s">
        <v>343</v>
      </c>
    </row>
    <row r="2164" spans="1:10" ht="13.2" customHeight="1">
      <c r="A2164" s="140"/>
      <c r="B2164" s="5">
        <v>45430</v>
      </c>
      <c r="C2164" s="42">
        <f>('Исходник сравнение Дубай'!$C1966/2)-(('Исходник сравнение Дубай'!$C1966/2)*'Таблица вводных'!$G$3)</f>
        <v>0</v>
      </c>
      <c r="D2164" s="42">
        <f>('Исходник сравнение Дубай'!$D1966/2+'Таблица вводных'!$F$4)-('Исходник сравнение Дубай'!$D1966/2*'Таблица вводных'!$G$4)</f>
        <v>7</v>
      </c>
      <c r="E2164" s="42">
        <f>('Исходник сравнение Дубай'!$E1966/2)-(('Исходник сравнение Дубай'!$E1966/2-'Таблица вводных'!$F$5)*'Таблица вводных'!$G$5)</f>
        <v>0.82499999999999996</v>
      </c>
      <c r="F2164" s="42">
        <f>('Исходник сравнение Дубай'!$F1966/2+'Таблица вводных'!$F$6)-(('Исходник сравнение Дубай'!$F1966/2+'Таблица вводных'!$F$6)*'Таблица вводных'!$G$6)</f>
        <v>21.6</v>
      </c>
      <c r="G2164" s="42">
        <f>('Исходник сравнение Дубай'!$G1966/2)-(('Исходник сравнение Дубай'!$G1966/2)*'Таблица вводных'!$G$7)</f>
        <v>0</v>
      </c>
      <c r="H2164" s="43">
        <f>'Исходник сравнение Дубай'!$H1966/2</f>
        <v>0</v>
      </c>
      <c r="I2164" s="42">
        <f>'Исходник сравнение Дубай'!$I1966/2-(('Исходник сравнение Дубай'!$I1966/2)*'Таблица вводных'!$G$9)</f>
        <v>0</v>
      </c>
      <c r="J2164" s="13" t="s">
        <v>343</v>
      </c>
    </row>
    <row r="2165" spans="1:10" ht="13.2" customHeight="1">
      <c r="A2165" s="140"/>
      <c r="B2165" s="5">
        <v>45433</v>
      </c>
      <c r="C2165" s="42">
        <f>('Исходник сравнение Дубай'!$C1967/2)-(('Исходник сравнение Дубай'!$C1967/2)*'Таблица вводных'!$G$3)</f>
        <v>0</v>
      </c>
      <c r="D2165" s="42">
        <f>('Исходник сравнение Дубай'!$D1967/2+'Таблица вводных'!$F$4)-('Исходник сравнение Дубай'!$D1967/2*'Таблица вводных'!$G$4)</f>
        <v>7</v>
      </c>
      <c r="E2165" s="42">
        <f>('Исходник сравнение Дубай'!$E1967/2)-(('Исходник сравнение Дубай'!$E1967/2-'Таблица вводных'!$F$5)*'Таблица вводных'!$G$5)</f>
        <v>0.82499999999999996</v>
      </c>
      <c r="F2165" s="42">
        <f>('Исходник сравнение Дубай'!$F1967/2+'Таблица вводных'!$F$6)-(('Исходник сравнение Дубай'!$F1967/2+'Таблица вводных'!$F$6)*'Таблица вводных'!$G$6)</f>
        <v>21.6</v>
      </c>
      <c r="G2165" s="42">
        <f>('Исходник сравнение Дубай'!$G1967/2)-(('Исходник сравнение Дубай'!$G1967/2)*'Таблица вводных'!$G$7)</f>
        <v>0</v>
      </c>
      <c r="H2165" s="43">
        <f>'Исходник сравнение Дубай'!$H1967/2</f>
        <v>0</v>
      </c>
      <c r="I2165" s="42">
        <f>'Исходник сравнение Дубай'!$I1967/2-(('Исходник сравнение Дубай'!$I1967/2)*'Таблица вводных'!$G$9)</f>
        <v>0</v>
      </c>
      <c r="J2165" s="13" t="s">
        <v>343</v>
      </c>
    </row>
    <row r="2166" spans="1:10" ht="13.2" customHeight="1">
      <c r="A2166" s="140"/>
      <c r="B2166" s="5">
        <v>45437</v>
      </c>
      <c r="C2166" s="42">
        <f>('Исходник сравнение Дубай'!$C1968/2)-(('Исходник сравнение Дубай'!$C1968/2)*'Таблица вводных'!$G$3)</f>
        <v>0</v>
      </c>
      <c r="D2166" s="42">
        <f>('Исходник сравнение Дубай'!$D1968/2+'Таблица вводных'!$F$4)-('Исходник сравнение Дубай'!$D1968/2*'Таблица вводных'!$G$4)</f>
        <v>7</v>
      </c>
      <c r="E2166" s="42">
        <f>('Исходник сравнение Дубай'!$E1968/2)-(('Исходник сравнение Дубай'!$E1968/2-'Таблица вводных'!$F$5)*'Таблица вводных'!$G$5)</f>
        <v>0.82499999999999996</v>
      </c>
      <c r="F2166" s="42">
        <f>('Исходник сравнение Дубай'!$F1968/2+'Таблица вводных'!$F$6)-(('Исходник сравнение Дубай'!$F1968/2+'Таблица вводных'!$F$6)*'Таблица вводных'!$G$6)</f>
        <v>21.6</v>
      </c>
      <c r="G2166" s="42">
        <f>('Исходник сравнение Дубай'!$G1968/2)-(('Исходник сравнение Дубай'!$G1968/2)*'Таблица вводных'!$G$7)</f>
        <v>0</v>
      </c>
      <c r="H2166" s="43">
        <f>'Исходник сравнение Дубай'!$H1968/2</f>
        <v>0</v>
      </c>
      <c r="I2166" s="42">
        <f>'Исходник сравнение Дубай'!$I1968/2-(('Исходник сравнение Дубай'!$I1968/2)*'Таблица вводных'!$G$9)</f>
        <v>0</v>
      </c>
      <c r="J2166" s="13" t="s">
        <v>343</v>
      </c>
    </row>
    <row r="2167" spans="1:10" ht="13.2" customHeight="1">
      <c r="A2167" s="140"/>
      <c r="B2167" s="5">
        <v>45440</v>
      </c>
      <c r="C2167" s="42">
        <f>('Исходник сравнение Дубай'!$C1969/2)-(('Исходник сравнение Дубай'!$C1969/2)*'Таблица вводных'!$G$3)</f>
        <v>0</v>
      </c>
      <c r="D2167" s="42">
        <f>('Исходник сравнение Дубай'!$D1969/2+'Таблица вводных'!$F$4)-('Исходник сравнение Дубай'!$D1969/2*'Таблица вводных'!$G$4)</f>
        <v>7</v>
      </c>
      <c r="E2167" s="42">
        <f>('Исходник сравнение Дубай'!$E1969/2)-(('Исходник сравнение Дубай'!$E1969/2-'Таблица вводных'!$F$5)*'Таблица вводных'!$G$5)</f>
        <v>0.82499999999999996</v>
      </c>
      <c r="F2167" s="42">
        <f>('Исходник сравнение Дубай'!$F1969/2+'Таблица вводных'!$F$6)-(('Исходник сравнение Дубай'!$F1969/2+'Таблица вводных'!$F$6)*'Таблица вводных'!$G$6)</f>
        <v>21.6</v>
      </c>
      <c r="G2167" s="42">
        <f>('Исходник сравнение Дубай'!$G1969/2)-(('Исходник сравнение Дубай'!$G1969/2)*'Таблица вводных'!$G$7)</f>
        <v>0</v>
      </c>
      <c r="H2167" s="43">
        <f>'Исходник сравнение Дубай'!$H1969/2</f>
        <v>0</v>
      </c>
      <c r="I2167" s="42">
        <f>'Исходник сравнение Дубай'!$I1969/2-(('Исходник сравнение Дубай'!$I1969/2)*'Таблица вводных'!$G$9)</f>
        <v>0</v>
      </c>
      <c r="J2167" s="13" t="s">
        <v>343</v>
      </c>
    </row>
    <row r="2168" spans="1:10" ht="13.2" customHeight="1">
      <c r="A2168" s="140"/>
      <c r="B2168" s="5">
        <v>45444</v>
      </c>
      <c r="C2168" s="42">
        <f>('Исходник сравнение Дубай'!$C1970/2)-(('Исходник сравнение Дубай'!$C1970/2)*'Таблица вводных'!$G$3)</f>
        <v>0</v>
      </c>
      <c r="D2168" s="42">
        <f>('Исходник сравнение Дубай'!$D1970/2+'Таблица вводных'!$F$4)-('Исходник сравнение Дубай'!$D1970/2*'Таблица вводных'!$G$4)</f>
        <v>7</v>
      </c>
      <c r="E2168" s="42">
        <f>('Исходник сравнение Дубай'!$E1970/2)-(('Исходник сравнение Дубай'!$E1970/2-'Таблица вводных'!$F$5)*'Таблица вводных'!$G$5)</f>
        <v>0.82499999999999996</v>
      </c>
      <c r="F2168" s="42">
        <f>('Исходник сравнение Дубай'!$F1970/2+'Таблица вводных'!$F$6)-(('Исходник сравнение Дубай'!$F1970/2+'Таблица вводных'!$F$6)*'Таблица вводных'!$G$6)</f>
        <v>21.6</v>
      </c>
      <c r="G2168" s="42">
        <f>('Исходник сравнение Дубай'!$G1970/2)-(('Исходник сравнение Дубай'!$G1970/2)*'Таблица вводных'!$G$7)</f>
        <v>0</v>
      </c>
      <c r="H2168" s="43">
        <f>'Исходник сравнение Дубай'!$H1970/2</f>
        <v>0</v>
      </c>
      <c r="I2168" s="42">
        <f>'Исходник сравнение Дубай'!$I1970/2-(('Исходник сравнение Дубай'!$I1970/2)*'Таблица вводных'!$G$9)</f>
        <v>0</v>
      </c>
      <c r="J2168" s="13" t="s">
        <v>343</v>
      </c>
    </row>
    <row r="2169" spans="1:10" ht="13.2" customHeight="1">
      <c r="A2169" s="140"/>
      <c r="B2169" s="5">
        <v>45447</v>
      </c>
      <c r="C2169" s="42">
        <f>('Исходник сравнение Дубай'!$C1971/2)-(('Исходник сравнение Дубай'!$C1971/2)*'Таблица вводных'!$G$3)</f>
        <v>0</v>
      </c>
      <c r="D2169" s="42">
        <f>('Исходник сравнение Дубай'!$D1971/2+'Таблица вводных'!$F$4)-('Исходник сравнение Дубай'!$D1971/2*'Таблица вводных'!$G$4)</f>
        <v>7</v>
      </c>
      <c r="E2169" s="42">
        <f>('Исходник сравнение Дубай'!$E1971/2)-(('Исходник сравнение Дубай'!$E1971/2-'Таблица вводных'!$F$5)*'Таблица вводных'!$G$5)</f>
        <v>0.82499999999999996</v>
      </c>
      <c r="F2169" s="42">
        <f>('Исходник сравнение Дубай'!$F1971/2+'Таблица вводных'!$F$6)-(('Исходник сравнение Дубай'!$F1971/2+'Таблица вводных'!$F$6)*'Таблица вводных'!$G$6)</f>
        <v>21.6</v>
      </c>
      <c r="G2169" s="42">
        <f>('Исходник сравнение Дубай'!$G1971/2)-(('Исходник сравнение Дубай'!$G1971/2)*'Таблица вводных'!$G$7)</f>
        <v>0</v>
      </c>
      <c r="H2169" s="43">
        <f>'Исходник сравнение Дубай'!$H1971/2</f>
        <v>0</v>
      </c>
      <c r="I2169" s="42">
        <f>'Исходник сравнение Дубай'!$I1971/2-(('Исходник сравнение Дубай'!$I1971/2)*'Таблица вводных'!$G$9)</f>
        <v>0</v>
      </c>
      <c r="J2169" s="13" t="s">
        <v>343</v>
      </c>
    </row>
    <row r="2170" spans="1:10" ht="13.2" customHeight="1">
      <c r="A2170" s="140"/>
      <c r="B2170" s="5">
        <v>45451</v>
      </c>
      <c r="C2170" s="42">
        <f>('Исходник сравнение Дубай'!$C1972/2)-(('Исходник сравнение Дубай'!$C1972/2)*'Таблица вводных'!$G$3)</f>
        <v>0</v>
      </c>
      <c r="D2170" s="42">
        <f>('Исходник сравнение Дубай'!$D1972/2+'Таблица вводных'!$F$4)-('Исходник сравнение Дубай'!$D1972/2*'Таблица вводных'!$G$4)</f>
        <v>7</v>
      </c>
      <c r="E2170" s="42">
        <f>('Исходник сравнение Дубай'!$E1972/2)-(('Исходник сравнение Дубай'!$E1972/2-'Таблица вводных'!$F$5)*'Таблица вводных'!$G$5)</f>
        <v>0.82499999999999996</v>
      </c>
      <c r="F2170" s="42">
        <f>('Исходник сравнение Дубай'!$F1972/2+'Таблица вводных'!$F$6)-(('Исходник сравнение Дубай'!$F1972/2+'Таблица вводных'!$F$6)*'Таблица вводных'!$G$6)</f>
        <v>21.6</v>
      </c>
      <c r="G2170" s="42">
        <f>('Исходник сравнение Дубай'!$G1972/2)-(('Исходник сравнение Дубай'!$G1972/2)*'Таблица вводных'!$G$7)</f>
        <v>0</v>
      </c>
      <c r="H2170" s="43">
        <f>'Исходник сравнение Дубай'!$H1972/2</f>
        <v>0</v>
      </c>
      <c r="I2170" s="42">
        <f>'Исходник сравнение Дубай'!$I1972/2-(('Исходник сравнение Дубай'!$I1972/2)*'Таблица вводных'!$G$9)</f>
        <v>0</v>
      </c>
      <c r="J2170" s="13" t="s">
        <v>343</v>
      </c>
    </row>
    <row r="2171" spans="1:10" ht="13.2" customHeight="1">
      <c r="A2171" s="140"/>
      <c r="B2171" s="5">
        <v>45454</v>
      </c>
      <c r="C2171" s="42">
        <f>('Исходник сравнение Дубай'!$C1973/2)-(('Исходник сравнение Дубай'!$C1973/2)*'Таблица вводных'!$G$3)</f>
        <v>0</v>
      </c>
      <c r="D2171" s="42">
        <f>('Исходник сравнение Дубай'!$D1973/2+'Таблица вводных'!$F$4)-('Исходник сравнение Дубай'!$D1973/2*'Таблица вводных'!$G$4)</f>
        <v>7</v>
      </c>
      <c r="E2171" s="42">
        <f>('Исходник сравнение Дубай'!$E1973/2)-(('Исходник сравнение Дубай'!$E1973/2-'Таблица вводных'!$F$5)*'Таблица вводных'!$G$5)</f>
        <v>0.82499999999999996</v>
      </c>
      <c r="F2171" s="42">
        <f>('Исходник сравнение Дубай'!$F1973/2+'Таблица вводных'!$F$6)-(('Исходник сравнение Дубай'!$F1973/2+'Таблица вводных'!$F$6)*'Таблица вводных'!$G$6)</f>
        <v>21.6</v>
      </c>
      <c r="G2171" s="42">
        <f>('Исходник сравнение Дубай'!$G1973/2)-(('Исходник сравнение Дубай'!$G1973/2)*'Таблица вводных'!$G$7)</f>
        <v>0</v>
      </c>
      <c r="H2171" s="43">
        <f>'Исходник сравнение Дубай'!$H1973/2</f>
        <v>0</v>
      </c>
      <c r="I2171" s="42">
        <f>'Исходник сравнение Дубай'!$I1973/2-(('Исходник сравнение Дубай'!$I1973/2)*'Таблица вводных'!$G$9)</f>
        <v>0</v>
      </c>
      <c r="J2171" s="13" t="s">
        <v>343</v>
      </c>
    </row>
    <row r="2172" spans="1:10" ht="13.2" customHeight="1">
      <c r="A2172" s="140"/>
      <c r="B2172" s="5"/>
      <c r="C2172" s="42">
        <f>('Исходник сравнение Дубай'!$C1974/2)-(('Исходник сравнение Дубай'!$C1974/2)*'Таблица вводных'!$G$3)</f>
        <v>0</v>
      </c>
      <c r="D2172" s="42">
        <f>('Исходник сравнение Дубай'!$D1974/2+'Таблица вводных'!$F$4)-('Исходник сравнение Дубай'!$D1974/2*'Таблица вводных'!$G$4)</f>
        <v>7</v>
      </c>
      <c r="E2172" s="42">
        <f>('Исходник сравнение Дубай'!$E1974/2)-(('Исходник сравнение Дубай'!$E1974/2-'Таблица вводных'!$F$5)*'Таблица вводных'!$G$5)</f>
        <v>0.82499999999999996</v>
      </c>
      <c r="F2172" s="42">
        <f>('Исходник сравнение Дубай'!$F1974/2+'Таблица вводных'!$F$6)-(('Исходник сравнение Дубай'!$F1974/2+'Таблица вводных'!$F$6)*'Таблица вводных'!$G$6)</f>
        <v>21.6</v>
      </c>
      <c r="G2172" s="42">
        <f>('Исходник сравнение Дубай'!$G1974/2)-(('Исходник сравнение Дубай'!$G1974/2)*'Таблица вводных'!$G$7)</f>
        <v>0</v>
      </c>
      <c r="H2172" s="43">
        <f>'Исходник сравнение Дубай'!$H1974/2</f>
        <v>0</v>
      </c>
      <c r="I2172" s="42">
        <f>'Исходник сравнение Дубай'!$I1974/2-(('Исходник сравнение Дубай'!$I1974/2)*'Таблица вводных'!$G$9)</f>
        <v>0</v>
      </c>
      <c r="J2172" s="13" t="s">
        <v>343</v>
      </c>
    </row>
    <row r="2173" spans="1:10" ht="13.2" customHeight="1">
      <c r="A2173" s="140"/>
      <c r="B2173" s="5"/>
      <c r="C2173" s="42">
        <f>('Исходник сравнение Дубай'!$C1975/2)-(('Исходник сравнение Дубай'!$C1975/2)*'Таблица вводных'!$G$3)</f>
        <v>0</v>
      </c>
      <c r="D2173" s="42">
        <f>('Исходник сравнение Дубай'!$D1975/2+'Таблица вводных'!$F$4)-('Исходник сравнение Дубай'!$D1975/2*'Таблица вводных'!$G$4)</f>
        <v>7</v>
      </c>
      <c r="E2173" s="42">
        <f>('Исходник сравнение Дубай'!$E1975/2)-(('Исходник сравнение Дубай'!$E1975/2-'Таблица вводных'!$F$5)*'Таблица вводных'!$G$5)</f>
        <v>0.82499999999999996</v>
      </c>
      <c r="F2173" s="42">
        <f>('Исходник сравнение Дубай'!$F1975/2+'Таблица вводных'!$F$6)-(('Исходник сравнение Дубай'!$F1975/2+'Таблица вводных'!$F$6)*'Таблица вводных'!$G$6)</f>
        <v>21.6</v>
      </c>
      <c r="G2173" s="42">
        <f>('Исходник сравнение Дубай'!$G1975/2)-(('Исходник сравнение Дубай'!$G1975/2)*'Таблица вводных'!$G$7)</f>
        <v>0</v>
      </c>
      <c r="H2173" s="43">
        <f>'Исходник сравнение Дубай'!$H1975/2</f>
        <v>0</v>
      </c>
      <c r="I2173" s="42">
        <f>'Исходник сравнение Дубай'!$I1975/2-(('Исходник сравнение Дубай'!$I1975/2)*'Таблица вводных'!$G$9)</f>
        <v>0</v>
      </c>
      <c r="J2173" s="13" t="s">
        <v>343</v>
      </c>
    </row>
    <row r="2174" spans="1:10" ht="13.2" customHeight="1">
      <c r="A2174" s="140"/>
      <c r="B2174" s="5"/>
      <c r="C2174" s="42">
        <f>('Исходник сравнение Дубай'!$C1976/2)-(('Исходник сравнение Дубай'!$C1976/2)*'Таблица вводных'!$G$3)</f>
        <v>0</v>
      </c>
      <c r="D2174" s="42">
        <f>('Исходник сравнение Дубай'!$D1976/2+'Таблица вводных'!$F$4)-('Исходник сравнение Дубай'!$D1976/2*'Таблица вводных'!$G$4)</f>
        <v>7</v>
      </c>
      <c r="E2174" s="42">
        <f>('Исходник сравнение Дубай'!$E1976/2)-(('Исходник сравнение Дубай'!$E1976/2-'Таблица вводных'!$F$5)*'Таблица вводных'!$G$5)</f>
        <v>0.82499999999999996</v>
      </c>
      <c r="F2174" s="42">
        <f>('Исходник сравнение Дубай'!$F1976/2+'Таблица вводных'!$F$6)-(('Исходник сравнение Дубай'!$F1976/2+'Таблица вводных'!$F$6)*'Таблица вводных'!$G$6)</f>
        <v>21.6</v>
      </c>
      <c r="G2174" s="42">
        <f>('Исходник сравнение Дубай'!$G1976/2)-(('Исходник сравнение Дубай'!$G1976/2)*'Таблица вводных'!$G$7)</f>
        <v>0</v>
      </c>
      <c r="H2174" s="43">
        <f>'Исходник сравнение Дубай'!$H1976/2</f>
        <v>0</v>
      </c>
      <c r="I2174" s="42">
        <f>'Исходник сравнение Дубай'!$I1976/2-(('Исходник сравнение Дубай'!$I1976/2)*'Таблица вводных'!$G$9)</f>
        <v>0</v>
      </c>
      <c r="J2174" s="13" t="s">
        <v>343</v>
      </c>
    </row>
    <row r="2175" spans="1:10" ht="13.2" customHeight="1">
      <c r="A2175" s="140"/>
      <c r="B2175" s="5"/>
      <c r="C2175" s="42">
        <f>('Исходник сравнение Дубай'!$C1977/2)-(('Исходник сравнение Дубай'!$C1977/2)*'Таблица вводных'!$G$3)</f>
        <v>0</v>
      </c>
      <c r="D2175" s="42">
        <f>('Исходник сравнение Дубай'!$D1977/2+'Таблица вводных'!$F$4)-('Исходник сравнение Дубай'!$D1977/2*'Таблица вводных'!$G$4)</f>
        <v>7</v>
      </c>
      <c r="E2175" s="42">
        <f>('Исходник сравнение Дубай'!$E1977/2)-(('Исходник сравнение Дубай'!$E1977/2-'Таблица вводных'!$F$5)*'Таблица вводных'!$G$5)</f>
        <v>0.82499999999999996</v>
      </c>
      <c r="F2175" s="42">
        <f>('Исходник сравнение Дубай'!$F1977/2+'Таблица вводных'!$F$6)-(('Исходник сравнение Дубай'!$F1977/2+'Таблица вводных'!$F$6)*'Таблица вводных'!$G$6)</f>
        <v>21.6</v>
      </c>
      <c r="G2175" s="42">
        <f>('Исходник сравнение Дубай'!$G1977/2)-(('Исходник сравнение Дубай'!$G1977/2)*'Таблица вводных'!$G$7)</f>
        <v>0</v>
      </c>
      <c r="H2175" s="43">
        <f>'Исходник сравнение Дубай'!$H1977/2</f>
        <v>0</v>
      </c>
      <c r="I2175" s="42">
        <f>'Исходник сравнение Дубай'!$I1977/2-(('Исходник сравнение Дубай'!$I1977/2)*'Таблица вводных'!$G$9)</f>
        <v>0</v>
      </c>
      <c r="J2175" s="13" t="s">
        <v>343</v>
      </c>
    </row>
    <row r="2176" spans="1:10" ht="13.2" customHeight="1">
      <c r="A2176" s="140"/>
      <c r="B2176" s="5"/>
      <c r="C2176" s="42">
        <f>('Исходник сравнение Дубай'!$C1978/2)-(('Исходник сравнение Дубай'!$C1978/2)*'Таблица вводных'!$G$3)</f>
        <v>0</v>
      </c>
      <c r="D2176" s="42">
        <f>('Исходник сравнение Дубай'!$D1978/2+'Таблица вводных'!$F$4)-('Исходник сравнение Дубай'!$D1978/2*'Таблица вводных'!$G$4)</f>
        <v>7</v>
      </c>
      <c r="E2176" s="42">
        <f>('Исходник сравнение Дубай'!$E1978/2)-(('Исходник сравнение Дубай'!$E1978/2-'Таблица вводных'!$F$5)*'Таблица вводных'!$G$5)</f>
        <v>0.82499999999999996</v>
      </c>
      <c r="F2176" s="42">
        <f>('Исходник сравнение Дубай'!$F1978/2+'Таблица вводных'!$F$6)-(('Исходник сравнение Дубай'!$F1978/2+'Таблица вводных'!$F$6)*'Таблица вводных'!$G$6)</f>
        <v>21.6</v>
      </c>
      <c r="G2176" s="42">
        <f>('Исходник сравнение Дубай'!$G1978/2)-(('Исходник сравнение Дубай'!$G1978/2)*'Таблица вводных'!$G$7)</f>
        <v>0</v>
      </c>
      <c r="H2176" s="43">
        <f>'Исходник сравнение Дубай'!$H1978/2</f>
        <v>0</v>
      </c>
      <c r="I2176" s="42">
        <f>'Исходник сравнение Дубай'!$I1978/2-(('Исходник сравнение Дубай'!$I1978/2)*'Таблица вводных'!$G$9)</f>
        <v>0</v>
      </c>
      <c r="J2176" s="13" t="s">
        <v>343</v>
      </c>
    </row>
    <row r="2177" spans="1:10" ht="13.2" customHeight="1">
      <c r="A2177" s="140"/>
      <c r="B2177" s="5"/>
      <c r="C2177" s="42">
        <f>('Исходник сравнение Дубай'!$C1979/2)-(('Исходник сравнение Дубай'!$C1979/2)*'Таблица вводных'!$G$3)</f>
        <v>0</v>
      </c>
      <c r="D2177" s="42">
        <f>('Исходник сравнение Дубай'!$D1979/2+'Таблица вводных'!$F$4)-('Исходник сравнение Дубай'!$D1979/2*'Таблица вводных'!$G$4)</f>
        <v>7</v>
      </c>
      <c r="E2177" s="42">
        <f>('Исходник сравнение Дубай'!$E1979/2)-(('Исходник сравнение Дубай'!$E1979/2-'Таблица вводных'!$F$5)*'Таблица вводных'!$G$5)</f>
        <v>0.82499999999999996</v>
      </c>
      <c r="F2177" s="42">
        <f>('Исходник сравнение Дубай'!$F1979/2+'Таблица вводных'!$F$6)-(('Исходник сравнение Дубай'!$F1979/2+'Таблица вводных'!$F$6)*'Таблица вводных'!$G$6)</f>
        <v>21.6</v>
      </c>
      <c r="G2177" s="42">
        <f>('Исходник сравнение Дубай'!$G1979/2)-(('Исходник сравнение Дубай'!$G1979/2)*'Таблица вводных'!$G$7)</f>
        <v>0</v>
      </c>
      <c r="H2177" s="43">
        <f>'Исходник сравнение Дубай'!$H1979/2</f>
        <v>0</v>
      </c>
      <c r="I2177" s="42">
        <f>'Исходник сравнение Дубай'!$I1979/2-(('Исходник сравнение Дубай'!$I1979/2)*'Таблица вводных'!$G$9)</f>
        <v>0</v>
      </c>
      <c r="J2177" s="13" t="s">
        <v>343</v>
      </c>
    </row>
    <row r="2178" spans="1:10" ht="13.2" customHeight="1">
      <c r="A2178" s="140"/>
      <c r="B2178" s="5"/>
      <c r="C2178" s="42">
        <f>('Исходник сравнение Дубай'!$C1980/2)-(('Исходник сравнение Дубай'!$C1980/2)*'Таблица вводных'!$G$3)</f>
        <v>0</v>
      </c>
      <c r="D2178" s="42">
        <f>('Исходник сравнение Дубай'!$D1980/2+'Таблица вводных'!$F$4)-('Исходник сравнение Дубай'!$D1980/2*'Таблица вводных'!$G$4)</f>
        <v>7</v>
      </c>
      <c r="E2178" s="42">
        <f>('Исходник сравнение Дубай'!$E1980/2)-(('Исходник сравнение Дубай'!$E1980/2-'Таблица вводных'!$F$5)*'Таблица вводных'!$G$5)</f>
        <v>0.82499999999999996</v>
      </c>
      <c r="F2178" s="42">
        <f>('Исходник сравнение Дубай'!$F1980/2+'Таблица вводных'!$F$6)-(('Исходник сравнение Дубай'!$F1980/2+'Таблица вводных'!$F$6)*'Таблица вводных'!$G$6)</f>
        <v>21.6</v>
      </c>
      <c r="G2178" s="42">
        <f>('Исходник сравнение Дубай'!$G1980/2)-(('Исходник сравнение Дубай'!$G1980/2)*'Таблица вводных'!$G$7)</f>
        <v>0</v>
      </c>
      <c r="H2178" s="43">
        <f>'Исходник сравнение Дубай'!$H1980/2</f>
        <v>0</v>
      </c>
      <c r="I2178" s="42">
        <f>'Исходник сравнение Дубай'!$I1980/2-(('Исходник сравнение Дубай'!$I1980/2)*'Таблица вводных'!$G$9)</f>
        <v>0</v>
      </c>
      <c r="J2178" s="13" t="s">
        <v>343</v>
      </c>
    </row>
    <row r="2179" spans="1:10" ht="13.2" customHeight="1">
      <c r="A2179" s="141"/>
      <c r="B2179" s="18"/>
      <c r="C2179" s="44">
        <f>('Исходник сравнение Дубай'!$C1981/2)-(('Исходник сравнение Дубай'!$C1981/2)*'Таблица вводных'!$G$3)</f>
        <v>0</v>
      </c>
      <c r="D2179" s="44">
        <f>('Исходник сравнение Дубай'!$D1981/2+'Таблица вводных'!$F$4)-('Исходник сравнение Дубай'!$D1981/2*'Таблица вводных'!$G$4)</f>
        <v>7</v>
      </c>
      <c r="E2179" s="44">
        <f>('Исходник сравнение Дубай'!$E1981/2)-(('Исходник сравнение Дубай'!$E1981/2-'Таблица вводных'!$F$5)*'Таблица вводных'!$G$5)</f>
        <v>0.82499999999999996</v>
      </c>
      <c r="F2179" s="44">
        <f>('Исходник сравнение Дубай'!$F1981/2+'Таблица вводных'!$F$6)-(('Исходник сравнение Дубай'!$F1981/2+'Таблица вводных'!$F$6)*'Таблица вводных'!$G$6)</f>
        <v>21.6</v>
      </c>
      <c r="G2179" s="44">
        <f>('Исходник сравнение Дубай'!$G1981/2)-(('Исходник сравнение Дубай'!$G1981/2)*'Таблица вводных'!$G$7)</f>
        <v>0</v>
      </c>
      <c r="H2179" s="45">
        <f>'Исходник сравнение Дубай'!$H1981/2</f>
        <v>0</v>
      </c>
      <c r="I2179" s="44">
        <f>'Исходник сравнение Дубай'!$I1981/2-(('Исходник сравнение Дубай'!$I1981/2)*'Таблица вводных'!$G$9)</f>
        <v>0</v>
      </c>
      <c r="J2179" s="22" t="s">
        <v>343</v>
      </c>
    </row>
    <row r="2180" spans="1:10" ht="13.2" customHeight="1">
      <c r="A2180" s="144" t="s">
        <v>344</v>
      </c>
      <c r="B2180" s="5">
        <v>45423</v>
      </c>
      <c r="C2180" s="40">
        <f>('Исходник сравнение Дубай'!$C1982/2)-(('Исходник сравнение Дубай'!$C1982/2)*'Таблица вводных'!$G$3)</f>
        <v>0</v>
      </c>
      <c r="D2180" s="40">
        <f>('Исходник сравнение Дубай'!$D1982/2+'Таблица вводных'!$F$4)-('Исходник сравнение Дубай'!$D1982/2*'Таблица вводных'!$G$4)</f>
        <v>7</v>
      </c>
      <c r="E2180" s="40">
        <f>('Исходник сравнение Дубай'!$E1982/2)-(('Исходник сравнение Дубай'!$E1982/2-'Таблица вводных'!$F$5)*'Таблица вводных'!$G$5)</f>
        <v>0.82499999999999996</v>
      </c>
      <c r="F2180" s="40">
        <f>('Исходник сравнение Дубай'!$F1982/2+'Таблица вводных'!$F$6)-(('Исходник сравнение Дубай'!$F1982/2+'Таблица вводных'!$F$6)*'Таблица вводных'!$G$6)</f>
        <v>21.6</v>
      </c>
      <c r="G2180" s="40">
        <f>('Исходник сравнение Дубай'!$G1982/2)-(('Исходник сравнение Дубай'!$G1982/2)*'Таблица вводных'!$G$7)</f>
        <v>0</v>
      </c>
      <c r="H2180" s="41">
        <f>'Исходник сравнение Дубай'!$H1982/2</f>
        <v>0</v>
      </c>
      <c r="I2180" s="40">
        <f>'Исходник сравнение Дубай'!$I1982/2-(('Исходник сравнение Дубай'!$I1982/2)*'Таблица вводных'!$G$9)</f>
        <v>0</v>
      </c>
      <c r="J2180" s="10" t="s">
        <v>345</v>
      </c>
    </row>
    <row r="2181" spans="1:10" ht="13.2" customHeight="1">
      <c r="A2181" s="140"/>
      <c r="B2181" s="5">
        <v>45426</v>
      </c>
      <c r="C2181" s="42">
        <f>('Исходник сравнение Дубай'!$C1983/2)-(('Исходник сравнение Дубай'!$C1983/2)*'Таблица вводных'!$G$3)</f>
        <v>0</v>
      </c>
      <c r="D2181" s="42">
        <f>('Исходник сравнение Дубай'!$D1983/2+'Таблица вводных'!$F$4)-('Исходник сравнение Дубай'!$D1983/2*'Таблица вводных'!$G$4)</f>
        <v>7</v>
      </c>
      <c r="E2181" s="42">
        <f>('Исходник сравнение Дубай'!$E1983/2)-(('Исходник сравнение Дубай'!$E1983/2-'Таблица вводных'!$F$5)*'Таблица вводных'!$G$5)</f>
        <v>0.82499999999999996</v>
      </c>
      <c r="F2181" s="42">
        <f>('Исходник сравнение Дубай'!$F1983/2+'Таблица вводных'!$F$6)-(('Исходник сравнение Дубай'!$F1983/2+'Таблица вводных'!$F$6)*'Таблица вводных'!$G$6)</f>
        <v>21.6</v>
      </c>
      <c r="G2181" s="42">
        <f>('Исходник сравнение Дубай'!$G1983/2)-(('Исходник сравнение Дубай'!$G1983/2)*'Таблица вводных'!$G$7)</f>
        <v>0</v>
      </c>
      <c r="H2181" s="43">
        <f>'Исходник сравнение Дубай'!$H1983/2</f>
        <v>0</v>
      </c>
      <c r="I2181" s="42">
        <f>'Исходник сравнение Дубай'!$I1983/2-(('Исходник сравнение Дубай'!$I1983/2)*'Таблица вводных'!$G$9)</f>
        <v>0</v>
      </c>
      <c r="J2181" s="13" t="s">
        <v>345</v>
      </c>
    </row>
    <row r="2182" spans="1:10" ht="13.2" customHeight="1">
      <c r="A2182" s="140"/>
      <c r="B2182" s="5">
        <v>45430</v>
      </c>
      <c r="C2182" s="42">
        <f>('Исходник сравнение Дубай'!$C1984/2)-(('Исходник сравнение Дубай'!$C1984/2)*'Таблица вводных'!$G$3)</f>
        <v>0</v>
      </c>
      <c r="D2182" s="42">
        <f>('Исходник сравнение Дубай'!$D1984/2+'Таблица вводных'!$F$4)-('Исходник сравнение Дубай'!$D1984/2*'Таблица вводных'!$G$4)</f>
        <v>7</v>
      </c>
      <c r="E2182" s="42">
        <f>('Исходник сравнение Дубай'!$E1984/2)-(('Исходник сравнение Дубай'!$E1984/2-'Таблица вводных'!$F$5)*'Таблица вводных'!$G$5)</f>
        <v>0.82499999999999996</v>
      </c>
      <c r="F2182" s="42">
        <f>('Исходник сравнение Дубай'!$F1984/2+'Таблица вводных'!$F$6)-(('Исходник сравнение Дубай'!$F1984/2+'Таблица вводных'!$F$6)*'Таблица вводных'!$G$6)</f>
        <v>21.6</v>
      </c>
      <c r="G2182" s="42">
        <f>('Исходник сравнение Дубай'!$G1984/2)-(('Исходник сравнение Дубай'!$G1984/2)*'Таблица вводных'!$G$7)</f>
        <v>0</v>
      </c>
      <c r="H2182" s="43">
        <f>'Исходник сравнение Дубай'!$H1984/2</f>
        <v>0</v>
      </c>
      <c r="I2182" s="42">
        <f>'Исходник сравнение Дубай'!$I1984/2-(('Исходник сравнение Дубай'!$I1984/2)*'Таблица вводных'!$G$9)</f>
        <v>0</v>
      </c>
      <c r="J2182" s="13" t="s">
        <v>345</v>
      </c>
    </row>
    <row r="2183" spans="1:10" ht="13.2" customHeight="1">
      <c r="A2183" s="140"/>
      <c r="B2183" s="5">
        <v>45433</v>
      </c>
      <c r="C2183" s="42">
        <f>('Исходник сравнение Дубай'!$C1985/2)-(('Исходник сравнение Дубай'!$C1985/2)*'Таблица вводных'!$G$3)</f>
        <v>0</v>
      </c>
      <c r="D2183" s="42">
        <f>('Исходник сравнение Дубай'!$D1985/2+'Таблица вводных'!$F$4)-('Исходник сравнение Дубай'!$D1985/2*'Таблица вводных'!$G$4)</f>
        <v>7</v>
      </c>
      <c r="E2183" s="42">
        <f>('Исходник сравнение Дубай'!$E1985/2)-(('Исходник сравнение Дубай'!$E1985/2-'Таблица вводных'!$F$5)*'Таблица вводных'!$G$5)</f>
        <v>0.82499999999999996</v>
      </c>
      <c r="F2183" s="42">
        <f>('Исходник сравнение Дубай'!$F1985/2+'Таблица вводных'!$F$6)-(('Исходник сравнение Дубай'!$F1985/2+'Таблица вводных'!$F$6)*'Таблица вводных'!$G$6)</f>
        <v>21.6</v>
      </c>
      <c r="G2183" s="42">
        <f>('Исходник сравнение Дубай'!$G1985/2)-(('Исходник сравнение Дубай'!$G1985/2)*'Таблица вводных'!$G$7)</f>
        <v>0</v>
      </c>
      <c r="H2183" s="43">
        <f>'Исходник сравнение Дубай'!$H1985/2</f>
        <v>0</v>
      </c>
      <c r="I2183" s="42">
        <f>'Исходник сравнение Дубай'!$I1985/2-(('Исходник сравнение Дубай'!$I1985/2)*'Таблица вводных'!$G$9)</f>
        <v>0</v>
      </c>
      <c r="J2183" s="13" t="s">
        <v>345</v>
      </c>
    </row>
    <row r="2184" spans="1:10" ht="13.2" customHeight="1">
      <c r="A2184" s="140"/>
      <c r="B2184" s="5">
        <v>45437</v>
      </c>
      <c r="C2184" s="42">
        <f>('Исходник сравнение Дубай'!$C1986/2)-(('Исходник сравнение Дубай'!$C1986/2)*'Таблица вводных'!$G$3)</f>
        <v>0</v>
      </c>
      <c r="D2184" s="42">
        <f>('Исходник сравнение Дубай'!$D1986/2+'Таблица вводных'!$F$4)-('Исходник сравнение Дубай'!$D1986/2*'Таблица вводных'!$G$4)</f>
        <v>7</v>
      </c>
      <c r="E2184" s="42">
        <f>('Исходник сравнение Дубай'!$E1986/2)-(('Исходник сравнение Дубай'!$E1986/2-'Таблица вводных'!$F$5)*'Таблица вводных'!$G$5)</f>
        <v>0.82499999999999996</v>
      </c>
      <c r="F2184" s="42">
        <f>('Исходник сравнение Дубай'!$F1986/2+'Таблица вводных'!$F$6)-(('Исходник сравнение Дубай'!$F1986/2+'Таблица вводных'!$F$6)*'Таблица вводных'!$G$6)</f>
        <v>21.6</v>
      </c>
      <c r="G2184" s="42">
        <f>('Исходник сравнение Дубай'!$G1986/2)-(('Исходник сравнение Дубай'!$G1986/2)*'Таблица вводных'!$G$7)</f>
        <v>0</v>
      </c>
      <c r="H2184" s="43">
        <f>'Исходник сравнение Дубай'!$H1986/2</f>
        <v>0</v>
      </c>
      <c r="I2184" s="42">
        <f>'Исходник сравнение Дубай'!$I1986/2-(('Исходник сравнение Дубай'!$I1986/2)*'Таблица вводных'!$G$9)</f>
        <v>0</v>
      </c>
      <c r="J2184" s="13" t="s">
        <v>345</v>
      </c>
    </row>
    <row r="2185" spans="1:10" ht="13.2" customHeight="1">
      <c r="A2185" s="140"/>
      <c r="B2185" s="5">
        <v>45440</v>
      </c>
      <c r="C2185" s="42">
        <f>('Исходник сравнение Дубай'!$C1987/2)-(('Исходник сравнение Дубай'!$C1987/2)*'Таблица вводных'!$G$3)</f>
        <v>0</v>
      </c>
      <c r="D2185" s="42">
        <f>('Исходник сравнение Дубай'!$D1987/2+'Таблица вводных'!$F$4)-('Исходник сравнение Дубай'!$D1987/2*'Таблица вводных'!$G$4)</f>
        <v>7</v>
      </c>
      <c r="E2185" s="42">
        <f>('Исходник сравнение Дубай'!$E1987/2)-(('Исходник сравнение Дубай'!$E1987/2-'Таблица вводных'!$F$5)*'Таблица вводных'!$G$5)</f>
        <v>0.82499999999999996</v>
      </c>
      <c r="F2185" s="42">
        <f>('Исходник сравнение Дубай'!$F1987/2+'Таблица вводных'!$F$6)-(('Исходник сравнение Дубай'!$F1987/2+'Таблица вводных'!$F$6)*'Таблица вводных'!$G$6)</f>
        <v>21.6</v>
      </c>
      <c r="G2185" s="42">
        <f>('Исходник сравнение Дубай'!$G1987/2)-(('Исходник сравнение Дубай'!$G1987/2)*'Таблица вводных'!$G$7)</f>
        <v>0</v>
      </c>
      <c r="H2185" s="43">
        <f>'Исходник сравнение Дубай'!$H1987/2</f>
        <v>0</v>
      </c>
      <c r="I2185" s="42">
        <f>'Исходник сравнение Дубай'!$I1987/2-(('Исходник сравнение Дубай'!$I1987/2)*'Таблица вводных'!$G$9)</f>
        <v>0</v>
      </c>
      <c r="J2185" s="13" t="s">
        <v>345</v>
      </c>
    </row>
    <row r="2186" spans="1:10" ht="13.2" customHeight="1">
      <c r="A2186" s="140"/>
      <c r="B2186" s="5">
        <v>45444</v>
      </c>
      <c r="C2186" s="42">
        <f>('Исходник сравнение Дубай'!$C1988/2)-(('Исходник сравнение Дубай'!$C1988/2)*'Таблица вводных'!$G$3)</f>
        <v>0</v>
      </c>
      <c r="D2186" s="42">
        <f>('Исходник сравнение Дубай'!$D1988/2+'Таблица вводных'!$F$4)-('Исходник сравнение Дубай'!$D1988/2*'Таблица вводных'!$G$4)</f>
        <v>7</v>
      </c>
      <c r="E2186" s="42">
        <f>('Исходник сравнение Дубай'!$E1988/2)-(('Исходник сравнение Дубай'!$E1988/2-'Таблица вводных'!$F$5)*'Таблица вводных'!$G$5)</f>
        <v>0.82499999999999996</v>
      </c>
      <c r="F2186" s="42">
        <f>('Исходник сравнение Дубай'!$F1988/2+'Таблица вводных'!$F$6)-(('Исходник сравнение Дубай'!$F1988/2+'Таблица вводных'!$F$6)*'Таблица вводных'!$G$6)</f>
        <v>21.6</v>
      </c>
      <c r="G2186" s="42">
        <f>('Исходник сравнение Дубай'!$G1988/2)-(('Исходник сравнение Дубай'!$G1988/2)*'Таблица вводных'!$G$7)</f>
        <v>0</v>
      </c>
      <c r="H2186" s="43">
        <f>'Исходник сравнение Дубай'!$H1988/2</f>
        <v>0</v>
      </c>
      <c r="I2186" s="42">
        <f>'Исходник сравнение Дубай'!$I1988/2-(('Исходник сравнение Дубай'!$I1988/2)*'Таблица вводных'!$G$9)</f>
        <v>0</v>
      </c>
      <c r="J2186" s="13" t="s">
        <v>345</v>
      </c>
    </row>
    <row r="2187" spans="1:10" ht="13.2" customHeight="1">
      <c r="A2187" s="140"/>
      <c r="B2187" s="5">
        <v>45447</v>
      </c>
      <c r="C2187" s="42">
        <f>('Исходник сравнение Дубай'!$C1989/2)-(('Исходник сравнение Дубай'!$C1989/2)*'Таблица вводных'!$G$3)</f>
        <v>0</v>
      </c>
      <c r="D2187" s="42">
        <f>('Исходник сравнение Дубай'!$D1989/2+'Таблица вводных'!$F$4)-('Исходник сравнение Дубай'!$D1989/2*'Таблица вводных'!$G$4)</f>
        <v>7</v>
      </c>
      <c r="E2187" s="42">
        <f>('Исходник сравнение Дубай'!$E1989/2)-(('Исходник сравнение Дубай'!$E1989/2-'Таблица вводных'!$F$5)*'Таблица вводных'!$G$5)</f>
        <v>0.82499999999999996</v>
      </c>
      <c r="F2187" s="42">
        <f>('Исходник сравнение Дубай'!$F1989/2+'Таблица вводных'!$F$6)-(('Исходник сравнение Дубай'!$F1989/2+'Таблица вводных'!$F$6)*'Таблица вводных'!$G$6)</f>
        <v>21.6</v>
      </c>
      <c r="G2187" s="42">
        <f>('Исходник сравнение Дубай'!$G1989/2)-(('Исходник сравнение Дубай'!$G1989/2)*'Таблица вводных'!$G$7)</f>
        <v>0</v>
      </c>
      <c r="H2187" s="43">
        <f>'Исходник сравнение Дубай'!$H1989/2</f>
        <v>0</v>
      </c>
      <c r="I2187" s="42">
        <f>'Исходник сравнение Дубай'!$I1989/2-(('Исходник сравнение Дубай'!$I1989/2)*'Таблица вводных'!$G$9)</f>
        <v>0</v>
      </c>
      <c r="J2187" s="13" t="s">
        <v>345</v>
      </c>
    </row>
    <row r="2188" spans="1:10" ht="13.2" customHeight="1">
      <c r="A2188" s="140"/>
      <c r="B2188" s="5">
        <v>45451</v>
      </c>
      <c r="C2188" s="42">
        <f>('Исходник сравнение Дубай'!$C1990/2)-(('Исходник сравнение Дубай'!$C1990/2)*'Таблица вводных'!$G$3)</f>
        <v>0</v>
      </c>
      <c r="D2188" s="42">
        <f>('Исходник сравнение Дубай'!$D1990/2+'Таблица вводных'!$F$4)-('Исходник сравнение Дубай'!$D1990/2*'Таблица вводных'!$G$4)</f>
        <v>7</v>
      </c>
      <c r="E2188" s="42">
        <f>('Исходник сравнение Дубай'!$E1990/2)-(('Исходник сравнение Дубай'!$E1990/2-'Таблица вводных'!$F$5)*'Таблица вводных'!$G$5)</f>
        <v>0.82499999999999996</v>
      </c>
      <c r="F2188" s="42">
        <f>('Исходник сравнение Дубай'!$F1990/2+'Таблица вводных'!$F$6)-(('Исходник сравнение Дубай'!$F1990/2+'Таблица вводных'!$F$6)*'Таблица вводных'!$G$6)</f>
        <v>21.6</v>
      </c>
      <c r="G2188" s="42">
        <f>('Исходник сравнение Дубай'!$G1990/2)-(('Исходник сравнение Дубай'!$G1990/2)*'Таблица вводных'!$G$7)</f>
        <v>0</v>
      </c>
      <c r="H2188" s="43">
        <f>'Исходник сравнение Дубай'!$H1990/2</f>
        <v>0</v>
      </c>
      <c r="I2188" s="42">
        <f>'Исходник сравнение Дубай'!$I1990/2-(('Исходник сравнение Дубай'!$I1990/2)*'Таблица вводных'!$G$9)</f>
        <v>0</v>
      </c>
      <c r="J2188" s="13" t="s">
        <v>345</v>
      </c>
    </row>
    <row r="2189" spans="1:10" ht="13.2" customHeight="1">
      <c r="A2189" s="140"/>
      <c r="B2189" s="5">
        <v>45454</v>
      </c>
      <c r="C2189" s="42">
        <f>('Исходник сравнение Дубай'!$C1991/2)-(('Исходник сравнение Дубай'!$C1991/2)*'Таблица вводных'!$G$3)</f>
        <v>0</v>
      </c>
      <c r="D2189" s="42">
        <f>('Исходник сравнение Дубай'!$D1991/2+'Таблица вводных'!$F$4)-('Исходник сравнение Дубай'!$D1991/2*'Таблица вводных'!$G$4)</f>
        <v>7</v>
      </c>
      <c r="E2189" s="42">
        <f>('Исходник сравнение Дубай'!$E1991/2)-(('Исходник сравнение Дубай'!$E1991/2-'Таблица вводных'!$F$5)*'Таблица вводных'!$G$5)</f>
        <v>0.82499999999999996</v>
      </c>
      <c r="F2189" s="42">
        <f>('Исходник сравнение Дубай'!$F1991/2+'Таблица вводных'!$F$6)-(('Исходник сравнение Дубай'!$F1991/2+'Таблица вводных'!$F$6)*'Таблица вводных'!$G$6)</f>
        <v>21.6</v>
      </c>
      <c r="G2189" s="42">
        <f>('Исходник сравнение Дубай'!$G1991/2)-(('Исходник сравнение Дубай'!$G1991/2)*'Таблица вводных'!$G$7)</f>
        <v>0</v>
      </c>
      <c r="H2189" s="43">
        <f>'Исходник сравнение Дубай'!$H1991/2</f>
        <v>0</v>
      </c>
      <c r="I2189" s="42">
        <f>'Исходник сравнение Дубай'!$I1991/2-(('Исходник сравнение Дубай'!$I1991/2)*'Таблица вводных'!$G$9)</f>
        <v>0</v>
      </c>
      <c r="J2189" s="13" t="s">
        <v>345</v>
      </c>
    </row>
    <row r="2190" spans="1:10" ht="13.2" customHeight="1">
      <c r="A2190" s="140"/>
      <c r="B2190" s="5"/>
      <c r="C2190" s="42">
        <f>('Исходник сравнение Дубай'!$C1992/2)-(('Исходник сравнение Дубай'!$C1992/2)*'Таблица вводных'!$G$3)</f>
        <v>0</v>
      </c>
      <c r="D2190" s="42">
        <f>('Исходник сравнение Дубай'!$D1992/2+'Таблица вводных'!$F$4)-('Исходник сравнение Дубай'!$D1992/2*'Таблица вводных'!$G$4)</f>
        <v>7</v>
      </c>
      <c r="E2190" s="42">
        <f>('Исходник сравнение Дубай'!$E1992/2)-(('Исходник сравнение Дубай'!$E1992/2-'Таблица вводных'!$F$5)*'Таблица вводных'!$G$5)</f>
        <v>0.82499999999999996</v>
      </c>
      <c r="F2190" s="42">
        <f>('Исходник сравнение Дубай'!$F1992/2+'Таблица вводных'!$F$6)-(('Исходник сравнение Дубай'!$F1992/2+'Таблица вводных'!$F$6)*'Таблица вводных'!$G$6)</f>
        <v>21.6</v>
      </c>
      <c r="G2190" s="42">
        <f>('Исходник сравнение Дубай'!$G1992/2)-(('Исходник сравнение Дубай'!$G1992/2)*'Таблица вводных'!$G$7)</f>
        <v>0</v>
      </c>
      <c r="H2190" s="43">
        <f>'Исходник сравнение Дубай'!$H1992/2</f>
        <v>0</v>
      </c>
      <c r="I2190" s="42">
        <f>'Исходник сравнение Дубай'!$I1992/2-(('Исходник сравнение Дубай'!$I1992/2)*'Таблица вводных'!$G$9)</f>
        <v>0</v>
      </c>
      <c r="J2190" s="13" t="s">
        <v>345</v>
      </c>
    </row>
    <row r="2191" spans="1:10" ht="13.2" customHeight="1">
      <c r="A2191" s="140"/>
      <c r="B2191" s="5"/>
      <c r="C2191" s="42">
        <f>('Исходник сравнение Дубай'!$C1993/2)-(('Исходник сравнение Дубай'!$C1993/2)*'Таблица вводных'!$G$3)</f>
        <v>0</v>
      </c>
      <c r="D2191" s="42">
        <f>('Исходник сравнение Дубай'!$D1993/2+'Таблица вводных'!$F$4)-('Исходник сравнение Дубай'!$D1993/2*'Таблица вводных'!$G$4)</f>
        <v>7</v>
      </c>
      <c r="E2191" s="42">
        <f>('Исходник сравнение Дубай'!$E1993/2)-(('Исходник сравнение Дубай'!$E1993/2-'Таблица вводных'!$F$5)*'Таблица вводных'!$G$5)</f>
        <v>0.82499999999999996</v>
      </c>
      <c r="F2191" s="42">
        <f>('Исходник сравнение Дубай'!$F1993/2+'Таблица вводных'!$F$6)-(('Исходник сравнение Дубай'!$F1993/2+'Таблица вводных'!$F$6)*'Таблица вводных'!$G$6)</f>
        <v>21.6</v>
      </c>
      <c r="G2191" s="42">
        <f>('Исходник сравнение Дубай'!$G1993/2)-(('Исходник сравнение Дубай'!$G1993/2)*'Таблица вводных'!$G$7)</f>
        <v>0</v>
      </c>
      <c r="H2191" s="43">
        <f>'Исходник сравнение Дубай'!$H1993/2</f>
        <v>0</v>
      </c>
      <c r="I2191" s="42">
        <f>'Исходник сравнение Дубай'!$I1993/2-(('Исходник сравнение Дубай'!$I1993/2)*'Таблица вводных'!$G$9)</f>
        <v>0</v>
      </c>
      <c r="J2191" s="13" t="s">
        <v>345</v>
      </c>
    </row>
    <row r="2192" spans="1:10" ht="13.2" customHeight="1">
      <c r="A2192" s="140"/>
      <c r="B2192" s="5"/>
      <c r="C2192" s="42">
        <f>('Исходник сравнение Дубай'!$C1994/2)-(('Исходник сравнение Дубай'!$C1994/2)*'Таблица вводных'!$G$3)</f>
        <v>0</v>
      </c>
      <c r="D2192" s="42">
        <f>('Исходник сравнение Дубай'!$D1994/2+'Таблица вводных'!$F$4)-('Исходник сравнение Дубай'!$D1994/2*'Таблица вводных'!$G$4)</f>
        <v>7</v>
      </c>
      <c r="E2192" s="42">
        <f>('Исходник сравнение Дубай'!$E1994/2)-(('Исходник сравнение Дубай'!$E1994/2-'Таблица вводных'!$F$5)*'Таблица вводных'!$G$5)</f>
        <v>0.82499999999999996</v>
      </c>
      <c r="F2192" s="42">
        <f>('Исходник сравнение Дубай'!$F1994/2+'Таблица вводных'!$F$6)-(('Исходник сравнение Дубай'!$F1994/2+'Таблица вводных'!$F$6)*'Таблица вводных'!$G$6)</f>
        <v>21.6</v>
      </c>
      <c r="G2192" s="42">
        <f>('Исходник сравнение Дубай'!$G1994/2)-(('Исходник сравнение Дубай'!$G1994/2)*'Таблица вводных'!$G$7)</f>
        <v>0</v>
      </c>
      <c r="H2192" s="43">
        <f>'Исходник сравнение Дубай'!$H1994/2</f>
        <v>0</v>
      </c>
      <c r="I2192" s="42">
        <f>'Исходник сравнение Дубай'!$I1994/2-(('Исходник сравнение Дубай'!$I1994/2)*'Таблица вводных'!$G$9)</f>
        <v>0</v>
      </c>
      <c r="J2192" s="13" t="s">
        <v>345</v>
      </c>
    </row>
    <row r="2193" spans="1:10" ht="13.2" customHeight="1">
      <c r="A2193" s="140"/>
      <c r="B2193" s="5"/>
      <c r="C2193" s="42">
        <f>('Исходник сравнение Дубай'!$C1995/2)-(('Исходник сравнение Дубай'!$C1995/2)*'Таблица вводных'!$G$3)</f>
        <v>0</v>
      </c>
      <c r="D2193" s="42">
        <f>('Исходник сравнение Дубай'!$D1995/2+'Таблица вводных'!$F$4)-('Исходник сравнение Дубай'!$D1995/2*'Таблица вводных'!$G$4)</f>
        <v>7</v>
      </c>
      <c r="E2193" s="42">
        <f>('Исходник сравнение Дубай'!$E1995/2)-(('Исходник сравнение Дубай'!$E1995/2-'Таблица вводных'!$F$5)*'Таблица вводных'!$G$5)</f>
        <v>0.82499999999999996</v>
      </c>
      <c r="F2193" s="42">
        <f>('Исходник сравнение Дубай'!$F1995/2+'Таблица вводных'!$F$6)-(('Исходник сравнение Дубай'!$F1995/2+'Таблица вводных'!$F$6)*'Таблица вводных'!$G$6)</f>
        <v>21.6</v>
      </c>
      <c r="G2193" s="42">
        <f>('Исходник сравнение Дубай'!$G1995/2)-(('Исходник сравнение Дубай'!$G1995/2)*'Таблица вводных'!$G$7)</f>
        <v>0</v>
      </c>
      <c r="H2193" s="43">
        <f>'Исходник сравнение Дубай'!$H1995/2</f>
        <v>0</v>
      </c>
      <c r="I2193" s="42">
        <f>'Исходник сравнение Дубай'!$I1995/2-(('Исходник сравнение Дубай'!$I1995/2)*'Таблица вводных'!$G$9)</f>
        <v>0</v>
      </c>
      <c r="J2193" s="13" t="s">
        <v>345</v>
      </c>
    </row>
    <row r="2194" spans="1:10" ht="13.2" customHeight="1">
      <c r="A2194" s="140"/>
      <c r="B2194" s="5"/>
      <c r="C2194" s="42">
        <f>('Исходник сравнение Дубай'!$C1996/2)-(('Исходник сравнение Дубай'!$C1996/2)*'Таблица вводных'!$G$3)</f>
        <v>0</v>
      </c>
      <c r="D2194" s="42">
        <f>('Исходник сравнение Дубай'!$D1996/2+'Таблица вводных'!$F$4)-('Исходник сравнение Дубай'!$D1996/2*'Таблица вводных'!$G$4)</f>
        <v>7</v>
      </c>
      <c r="E2194" s="42">
        <f>('Исходник сравнение Дубай'!$E1996/2)-(('Исходник сравнение Дубай'!$E1996/2-'Таблица вводных'!$F$5)*'Таблица вводных'!$G$5)</f>
        <v>0.82499999999999996</v>
      </c>
      <c r="F2194" s="42">
        <f>('Исходник сравнение Дубай'!$F1996/2+'Таблица вводных'!$F$6)-(('Исходник сравнение Дубай'!$F1996/2+'Таблица вводных'!$F$6)*'Таблица вводных'!$G$6)</f>
        <v>21.6</v>
      </c>
      <c r="G2194" s="42">
        <f>('Исходник сравнение Дубай'!$G1996/2)-(('Исходник сравнение Дубай'!$G1996/2)*'Таблица вводных'!$G$7)</f>
        <v>0</v>
      </c>
      <c r="H2194" s="43">
        <f>'Исходник сравнение Дубай'!$H1996/2</f>
        <v>0</v>
      </c>
      <c r="I2194" s="42">
        <f>'Исходник сравнение Дубай'!$I1996/2-(('Исходник сравнение Дубай'!$I1996/2)*'Таблица вводных'!$G$9)</f>
        <v>0</v>
      </c>
      <c r="J2194" s="13" t="s">
        <v>345</v>
      </c>
    </row>
    <row r="2195" spans="1:10" ht="13.2" customHeight="1">
      <c r="A2195" s="140"/>
      <c r="B2195" s="5"/>
      <c r="C2195" s="42">
        <f>('Исходник сравнение Дубай'!$C1997/2)-(('Исходник сравнение Дубай'!$C1997/2)*'Таблица вводных'!$G$3)</f>
        <v>0</v>
      </c>
      <c r="D2195" s="42">
        <f>('Исходник сравнение Дубай'!$D1997/2+'Таблица вводных'!$F$4)-('Исходник сравнение Дубай'!$D1997/2*'Таблица вводных'!$G$4)</f>
        <v>7</v>
      </c>
      <c r="E2195" s="42">
        <f>('Исходник сравнение Дубай'!$E1997/2)-(('Исходник сравнение Дубай'!$E1997/2-'Таблица вводных'!$F$5)*'Таблица вводных'!$G$5)</f>
        <v>0.82499999999999996</v>
      </c>
      <c r="F2195" s="42">
        <f>('Исходник сравнение Дубай'!$F1997/2+'Таблица вводных'!$F$6)-(('Исходник сравнение Дубай'!$F1997/2+'Таблица вводных'!$F$6)*'Таблица вводных'!$G$6)</f>
        <v>21.6</v>
      </c>
      <c r="G2195" s="42">
        <f>('Исходник сравнение Дубай'!$G1997/2)-(('Исходник сравнение Дубай'!$G1997/2)*'Таблица вводных'!$G$7)</f>
        <v>0</v>
      </c>
      <c r="H2195" s="43">
        <f>'Исходник сравнение Дубай'!$H1997/2</f>
        <v>0</v>
      </c>
      <c r="I2195" s="42">
        <f>'Исходник сравнение Дубай'!$I1997/2-(('Исходник сравнение Дубай'!$I1997/2)*'Таблица вводных'!$G$9)</f>
        <v>0</v>
      </c>
      <c r="J2195" s="13" t="s">
        <v>345</v>
      </c>
    </row>
    <row r="2196" spans="1:10" ht="13.2" customHeight="1">
      <c r="A2196" s="140"/>
      <c r="B2196" s="5"/>
      <c r="C2196" s="42">
        <f>('Исходник сравнение Дубай'!$C1998/2)-(('Исходник сравнение Дубай'!$C1998/2)*'Таблица вводных'!$G$3)</f>
        <v>0</v>
      </c>
      <c r="D2196" s="42">
        <f>('Исходник сравнение Дубай'!$D1998/2+'Таблица вводных'!$F$4)-('Исходник сравнение Дубай'!$D1998/2*'Таблица вводных'!$G$4)</f>
        <v>7</v>
      </c>
      <c r="E2196" s="42">
        <f>('Исходник сравнение Дубай'!$E1998/2)-(('Исходник сравнение Дубай'!$E1998/2-'Таблица вводных'!$F$5)*'Таблица вводных'!$G$5)</f>
        <v>0.82499999999999996</v>
      </c>
      <c r="F2196" s="42">
        <f>('Исходник сравнение Дубай'!$F1998/2+'Таблица вводных'!$F$6)-(('Исходник сравнение Дубай'!$F1998/2+'Таблица вводных'!$F$6)*'Таблица вводных'!$G$6)</f>
        <v>21.6</v>
      </c>
      <c r="G2196" s="42">
        <f>('Исходник сравнение Дубай'!$G1998/2)-(('Исходник сравнение Дубай'!$G1998/2)*'Таблица вводных'!$G$7)</f>
        <v>0</v>
      </c>
      <c r="H2196" s="43">
        <f>'Исходник сравнение Дубай'!$H1998/2</f>
        <v>0</v>
      </c>
      <c r="I2196" s="42">
        <f>'Исходник сравнение Дубай'!$I1998/2-(('Исходник сравнение Дубай'!$I1998/2)*'Таблица вводных'!$G$9)</f>
        <v>0</v>
      </c>
      <c r="J2196" s="13" t="s">
        <v>345</v>
      </c>
    </row>
    <row r="2197" spans="1:10" ht="13.2" customHeight="1">
      <c r="A2197" s="141"/>
      <c r="B2197" s="18"/>
      <c r="C2197" s="44">
        <f>('Исходник сравнение Дубай'!$C1999/2)-(('Исходник сравнение Дубай'!$C1999/2)*'Таблица вводных'!$G$3)</f>
        <v>0</v>
      </c>
      <c r="D2197" s="44">
        <f>('Исходник сравнение Дубай'!$D1999/2+'Таблица вводных'!$F$4)-('Исходник сравнение Дубай'!$D1999/2*'Таблица вводных'!$G$4)</f>
        <v>7</v>
      </c>
      <c r="E2197" s="44">
        <f>('Исходник сравнение Дубай'!$E1999/2)-(('Исходник сравнение Дубай'!$E1999/2-'Таблица вводных'!$F$5)*'Таблица вводных'!$G$5)</f>
        <v>0.82499999999999996</v>
      </c>
      <c r="F2197" s="44">
        <f>('Исходник сравнение Дубай'!$F1999/2+'Таблица вводных'!$F$6)-(('Исходник сравнение Дубай'!$F1999/2+'Таблица вводных'!$F$6)*'Таблица вводных'!$G$6)</f>
        <v>21.6</v>
      </c>
      <c r="G2197" s="44">
        <f>('Исходник сравнение Дубай'!$G1999/2)-(('Исходник сравнение Дубай'!$G1999/2)*'Таблица вводных'!$G$7)</f>
        <v>0</v>
      </c>
      <c r="H2197" s="45">
        <f>'Исходник сравнение Дубай'!$H1999/2</f>
        <v>0</v>
      </c>
      <c r="I2197" s="44">
        <f>'Исходник сравнение Дубай'!$I1999/2-(('Исходник сравнение Дубай'!$I1999/2)*'Таблица вводных'!$G$9)</f>
        <v>0</v>
      </c>
      <c r="J2197" s="22" t="s">
        <v>345</v>
      </c>
    </row>
    <row r="2198" spans="1:10" ht="13.2" customHeight="1">
      <c r="A2198" s="144" t="s">
        <v>346</v>
      </c>
      <c r="B2198" s="5">
        <v>45423</v>
      </c>
      <c r="C2198" s="40">
        <f>('Исходник сравнение Дубай'!$C2000/2)-(('Исходник сравнение Дубай'!$C2000/2)*'Таблица вводных'!$G$3)</f>
        <v>0</v>
      </c>
      <c r="D2198" s="40">
        <f>('Исходник сравнение Дубай'!$D2000/2+'Таблица вводных'!$F$4)-('Исходник сравнение Дубай'!$D2000/2*'Таблица вводных'!$G$4)</f>
        <v>7</v>
      </c>
      <c r="E2198" s="40">
        <f>('Исходник сравнение Дубай'!$E2000/2)-(('Исходник сравнение Дубай'!$E2000/2-'Таблица вводных'!$F$5)*'Таблица вводных'!$G$5)</f>
        <v>0.82499999999999996</v>
      </c>
      <c r="F2198" s="40">
        <f>('Исходник сравнение Дубай'!$F2000/2+'Таблица вводных'!$F$6)-(('Исходник сравнение Дубай'!$F2000/2+'Таблица вводных'!$F$6)*'Таблица вводных'!$G$6)</f>
        <v>21.6</v>
      </c>
      <c r="G2198" s="40">
        <f>('Исходник сравнение Дубай'!$G2000/2)-(('Исходник сравнение Дубай'!$G2000/2)*'Таблица вводных'!$G$7)</f>
        <v>0</v>
      </c>
      <c r="H2198" s="41">
        <f>'Исходник сравнение Дубай'!$H2000/2</f>
        <v>0</v>
      </c>
      <c r="I2198" s="40">
        <f>'Исходник сравнение Дубай'!$I2000/2-(('Исходник сравнение Дубай'!$I2000/2)*'Таблица вводных'!$G$9)</f>
        <v>0</v>
      </c>
      <c r="J2198" s="10" t="s">
        <v>347</v>
      </c>
    </row>
    <row r="2199" spans="1:10" ht="13.2" customHeight="1">
      <c r="A2199" s="140"/>
      <c r="B2199" s="5">
        <v>45426</v>
      </c>
      <c r="C2199" s="42">
        <f>('Исходник сравнение Дубай'!$C2001/2)-(('Исходник сравнение Дубай'!$C2001/2)*'Таблица вводных'!$G$3)</f>
        <v>0</v>
      </c>
      <c r="D2199" s="42">
        <f>('Исходник сравнение Дубай'!$D2001/2+'Таблица вводных'!$F$4)-('Исходник сравнение Дубай'!$D2001/2*'Таблица вводных'!$G$4)</f>
        <v>7</v>
      </c>
      <c r="E2199" s="42">
        <f>('Исходник сравнение Дубай'!$E2001/2)-(('Исходник сравнение Дубай'!$E2001/2-'Таблица вводных'!$F$5)*'Таблица вводных'!$G$5)</f>
        <v>0.82499999999999996</v>
      </c>
      <c r="F2199" s="42">
        <f>('Исходник сравнение Дубай'!$F2001/2+'Таблица вводных'!$F$6)-(('Исходник сравнение Дубай'!$F2001/2+'Таблица вводных'!$F$6)*'Таблица вводных'!$G$6)</f>
        <v>21.6</v>
      </c>
      <c r="G2199" s="42">
        <f>('Исходник сравнение Дубай'!$G2001/2)-(('Исходник сравнение Дубай'!$G2001/2)*'Таблица вводных'!$G$7)</f>
        <v>0</v>
      </c>
      <c r="H2199" s="43">
        <f>'Исходник сравнение Дубай'!$H2001/2</f>
        <v>0</v>
      </c>
      <c r="I2199" s="42">
        <f>'Исходник сравнение Дубай'!$I2001/2-(('Исходник сравнение Дубай'!$I2001/2)*'Таблица вводных'!$G$9)</f>
        <v>0</v>
      </c>
      <c r="J2199" s="13" t="s">
        <v>347</v>
      </c>
    </row>
    <row r="2200" spans="1:10" ht="13.2" customHeight="1">
      <c r="A2200" s="140"/>
      <c r="B2200" s="5">
        <v>45430</v>
      </c>
      <c r="C2200" s="42">
        <f>('Исходник сравнение Дубай'!$C2002/2)-(('Исходник сравнение Дубай'!$C2002/2)*'Таблица вводных'!$G$3)</f>
        <v>0</v>
      </c>
      <c r="D2200" s="42">
        <f>('Исходник сравнение Дубай'!$D2002/2+'Таблица вводных'!$F$4)-('Исходник сравнение Дубай'!$D2002/2*'Таблица вводных'!$G$4)</f>
        <v>7</v>
      </c>
      <c r="E2200" s="42">
        <f>('Исходник сравнение Дубай'!$E2002/2)-(('Исходник сравнение Дубай'!$E2002/2-'Таблица вводных'!$F$5)*'Таблица вводных'!$G$5)</f>
        <v>0.82499999999999996</v>
      </c>
      <c r="F2200" s="42">
        <f>('Исходник сравнение Дубай'!$F2002/2+'Таблица вводных'!$F$6)-(('Исходник сравнение Дубай'!$F2002/2+'Таблица вводных'!$F$6)*'Таблица вводных'!$G$6)</f>
        <v>21.6</v>
      </c>
      <c r="G2200" s="42">
        <f>('Исходник сравнение Дубай'!$G2002/2)-(('Исходник сравнение Дубай'!$G2002/2)*'Таблица вводных'!$G$7)</f>
        <v>0</v>
      </c>
      <c r="H2200" s="43">
        <f>'Исходник сравнение Дубай'!$H2002/2</f>
        <v>0</v>
      </c>
      <c r="I2200" s="42">
        <f>'Исходник сравнение Дубай'!$I2002/2-(('Исходник сравнение Дубай'!$I2002/2)*'Таблица вводных'!$G$9)</f>
        <v>0</v>
      </c>
      <c r="J2200" s="13" t="s">
        <v>347</v>
      </c>
    </row>
    <row r="2201" spans="1:10" ht="13.2" customHeight="1">
      <c r="A2201" s="140"/>
      <c r="B2201" s="5">
        <v>45433</v>
      </c>
      <c r="C2201" s="42">
        <f>('Исходник сравнение Дубай'!$C2003/2)-(('Исходник сравнение Дубай'!$C2003/2)*'Таблица вводных'!$G$3)</f>
        <v>0</v>
      </c>
      <c r="D2201" s="42">
        <f>('Исходник сравнение Дубай'!$D2003/2+'Таблица вводных'!$F$4)-('Исходник сравнение Дубай'!$D2003/2*'Таблица вводных'!$G$4)</f>
        <v>7</v>
      </c>
      <c r="E2201" s="42">
        <f>('Исходник сравнение Дубай'!$E2003/2)-(('Исходник сравнение Дубай'!$E2003/2-'Таблица вводных'!$F$5)*'Таблица вводных'!$G$5)</f>
        <v>0.82499999999999996</v>
      </c>
      <c r="F2201" s="42">
        <f>('Исходник сравнение Дубай'!$F2003/2+'Таблица вводных'!$F$6)-(('Исходник сравнение Дубай'!$F2003/2+'Таблица вводных'!$F$6)*'Таблица вводных'!$G$6)</f>
        <v>21.6</v>
      </c>
      <c r="G2201" s="42">
        <f>('Исходник сравнение Дубай'!$G2003/2)-(('Исходник сравнение Дубай'!$G2003/2)*'Таблица вводных'!$G$7)</f>
        <v>0</v>
      </c>
      <c r="H2201" s="43">
        <f>'Исходник сравнение Дубай'!$H2003/2</f>
        <v>0</v>
      </c>
      <c r="I2201" s="42">
        <f>'Исходник сравнение Дубай'!$I2003/2-(('Исходник сравнение Дубай'!$I2003/2)*'Таблица вводных'!$G$9)</f>
        <v>0</v>
      </c>
      <c r="J2201" s="13" t="s">
        <v>347</v>
      </c>
    </row>
    <row r="2202" spans="1:10" ht="13.2" customHeight="1">
      <c r="A2202" s="140"/>
      <c r="B2202" s="5">
        <v>45437</v>
      </c>
      <c r="C2202" s="42">
        <f>('Исходник сравнение Дубай'!$C2004/2)-(('Исходник сравнение Дубай'!$C2004/2)*'Таблица вводных'!$G$3)</f>
        <v>0</v>
      </c>
      <c r="D2202" s="42">
        <f>('Исходник сравнение Дубай'!$D2004/2+'Таблица вводных'!$F$4)-('Исходник сравнение Дубай'!$D2004/2*'Таблица вводных'!$G$4)</f>
        <v>7</v>
      </c>
      <c r="E2202" s="42">
        <f>('Исходник сравнение Дубай'!$E2004/2)-(('Исходник сравнение Дубай'!$E2004/2-'Таблица вводных'!$F$5)*'Таблица вводных'!$G$5)</f>
        <v>0.82499999999999996</v>
      </c>
      <c r="F2202" s="42">
        <f>('Исходник сравнение Дубай'!$F2004/2+'Таблица вводных'!$F$6)-(('Исходник сравнение Дубай'!$F2004/2+'Таблица вводных'!$F$6)*'Таблица вводных'!$G$6)</f>
        <v>21.6</v>
      </c>
      <c r="G2202" s="42">
        <f>('Исходник сравнение Дубай'!$G2004/2)-(('Исходник сравнение Дубай'!$G2004/2)*'Таблица вводных'!$G$7)</f>
        <v>0</v>
      </c>
      <c r="H2202" s="43">
        <f>'Исходник сравнение Дубай'!$H2004/2</f>
        <v>0</v>
      </c>
      <c r="I2202" s="42">
        <f>'Исходник сравнение Дубай'!$I2004/2-(('Исходник сравнение Дубай'!$I2004/2)*'Таблица вводных'!$G$9)</f>
        <v>0</v>
      </c>
      <c r="J2202" s="13" t="s">
        <v>347</v>
      </c>
    </row>
    <row r="2203" spans="1:10" ht="13.2" customHeight="1">
      <c r="A2203" s="140"/>
      <c r="B2203" s="5">
        <v>45440</v>
      </c>
      <c r="C2203" s="42">
        <f>('Исходник сравнение Дубай'!$C2005/2)-(('Исходник сравнение Дубай'!$C2005/2)*'Таблица вводных'!$G$3)</f>
        <v>0</v>
      </c>
      <c r="D2203" s="42">
        <f>('Исходник сравнение Дубай'!$D2005/2+'Таблица вводных'!$F$4)-('Исходник сравнение Дубай'!$D2005/2*'Таблица вводных'!$G$4)</f>
        <v>7</v>
      </c>
      <c r="E2203" s="42">
        <f>('Исходник сравнение Дубай'!$E2005/2)-(('Исходник сравнение Дубай'!$E2005/2-'Таблица вводных'!$F$5)*'Таблица вводных'!$G$5)</f>
        <v>0.82499999999999996</v>
      </c>
      <c r="F2203" s="42">
        <f>('Исходник сравнение Дубай'!$F2005/2+'Таблица вводных'!$F$6)-(('Исходник сравнение Дубай'!$F2005/2+'Таблица вводных'!$F$6)*'Таблица вводных'!$G$6)</f>
        <v>21.6</v>
      </c>
      <c r="G2203" s="42">
        <f>('Исходник сравнение Дубай'!$G2005/2)-(('Исходник сравнение Дубай'!$G2005/2)*'Таблица вводных'!$G$7)</f>
        <v>0</v>
      </c>
      <c r="H2203" s="43">
        <f>'Исходник сравнение Дубай'!$H2005/2</f>
        <v>0</v>
      </c>
      <c r="I2203" s="42">
        <f>'Исходник сравнение Дубай'!$I2005/2-(('Исходник сравнение Дубай'!$I2005/2)*'Таблица вводных'!$G$9)</f>
        <v>0</v>
      </c>
      <c r="J2203" s="13" t="s">
        <v>347</v>
      </c>
    </row>
    <row r="2204" spans="1:10" ht="13.2" customHeight="1">
      <c r="A2204" s="140"/>
      <c r="B2204" s="5">
        <v>45444</v>
      </c>
      <c r="C2204" s="42">
        <f>('Исходник сравнение Дубай'!$C2006/2)-(('Исходник сравнение Дубай'!$C2006/2)*'Таблица вводных'!$G$3)</f>
        <v>0</v>
      </c>
      <c r="D2204" s="42">
        <f>('Исходник сравнение Дубай'!$D2006/2+'Таблица вводных'!$F$4)-('Исходник сравнение Дубай'!$D2006/2*'Таблица вводных'!$G$4)</f>
        <v>7</v>
      </c>
      <c r="E2204" s="42">
        <f>('Исходник сравнение Дубай'!$E2006/2)-(('Исходник сравнение Дубай'!$E2006/2-'Таблица вводных'!$F$5)*'Таблица вводных'!$G$5)</f>
        <v>0.82499999999999996</v>
      </c>
      <c r="F2204" s="42">
        <f>('Исходник сравнение Дубай'!$F2006/2+'Таблица вводных'!$F$6)-(('Исходник сравнение Дубай'!$F2006/2+'Таблица вводных'!$F$6)*'Таблица вводных'!$G$6)</f>
        <v>21.6</v>
      </c>
      <c r="G2204" s="42">
        <f>('Исходник сравнение Дубай'!$G2006/2)-(('Исходник сравнение Дубай'!$G2006/2)*'Таблица вводных'!$G$7)</f>
        <v>0</v>
      </c>
      <c r="H2204" s="43">
        <f>'Исходник сравнение Дубай'!$H2006/2</f>
        <v>0</v>
      </c>
      <c r="I2204" s="42">
        <f>'Исходник сравнение Дубай'!$I2006/2-(('Исходник сравнение Дубай'!$I2006/2)*'Таблица вводных'!$G$9)</f>
        <v>0</v>
      </c>
      <c r="J2204" s="13" t="s">
        <v>347</v>
      </c>
    </row>
    <row r="2205" spans="1:10" ht="13.2" customHeight="1">
      <c r="A2205" s="140"/>
      <c r="B2205" s="5">
        <v>45447</v>
      </c>
      <c r="C2205" s="42">
        <f>('Исходник сравнение Дубай'!$C2007/2)-(('Исходник сравнение Дубай'!$C2007/2)*'Таблица вводных'!$G$3)</f>
        <v>0</v>
      </c>
      <c r="D2205" s="42">
        <f>('Исходник сравнение Дубай'!$D2007/2+'Таблица вводных'!$F$4)-('Исходник сравнение Дубай'!$D2007/2*'Таблица вводных'!$G$4)</f>
        <v>7</v>
      </c>
      <c r="E2205" s="42">
        <f>('Исходник сравнение Дубай'!$E2007/2)-(('Исходник сравнение Дубай'!$E2007/2-'Таблица вводных'!$F$5)*'Таблица вводных'!$G$5)</f>
        <v>0.82499999999999996</v>
      </c>
      <c r="F2205" s="42">
        <f>('Исходник сравнение Дубай'!$F2007/2+'Таблица вводных'!$F$6)-(('Исходник сравнение Дубай'!$F2007/2+'Таблица вводных'!$F$6)*'Таблица вводных'!$G$6)</f>
        <v>21.6</v>
      </c>
      <c r="G2205" s="42">
        <f>('Исходник сравнение Дубай'!$G2007/2)-(('Исходник сравнение Дубай'!$G2007/2)*'Таблица вводных'!$G$7)</f>
        <v>0</v>
      </c>
      <c r="H2205" s="43">
        <f>'Исходник сравнение Дубай'!$H2007/2</f>
        <v>0</v>
      </c>
      <c r="I2205" s="42">
        <f>'Исходник сравнение Дубай'!$I2007/2-(('Исходник сравнение Дубай'!$I2007/2)*'Таблица вводных'!$G$9)</f>
        <v>0</v>
      </c>
      <c r="J2205" s="13" t="s">
        <v>347</v>
      </c>
    </row>
    <row r="2206" spans="1:10" ht="13.2" customHeight="1">
      <c r="A2206" s="140"/>
      <c r="B2206" s="5">
        <v>45451</v>
      </c>
      <c r="C2206" s="42">
        <f>('Исходник сравнение Дубай'!$C2008/2)-(('Исходник сравнение Дубай'!$C2008/2)*'Таблица вводных'!$G$3)</f>
        <v>0</v>
      </c>
      <c r="D2206" s="42">
        <f>('Исходник сравнение Дубай'!$D2008/2+'Таблица вводных'!$F$4)-('Исходник сравнение Дубай'!$D2008/2*'Таблица вводных'!$G$4)</f>
        <v>7</v>
      </c>
      <c r="E2206" s="42">
        <f>('Исходник сравнение Дубай'!$E2008/2)-(('Исходник сравнение Дубай'!$E2008/2-'Таблица вводных'!$F$5)*'Таблица вводных'!$G$5)</f>
        <v>0.82499999999999996</v>
      </c>
      <c r="F2206" s="42">
        <f>('Исходник сравнение Дубай'!$F2008/2+'Таблица вводных'!$F$6)-(('Исходник сравнение Дубай'!$F2008/2+'Таблица вводных'!$F$6)*'Таблица вводных'!$G$6)</f>
        <v>21.6</v>
      </c>
      <c r="G2206" s="42">
        <f>('Исходник сравнение Дубай'!$G2008/2)-(('Исходник сравнение Дубай'!$G2008/2)*'Таблица вводных'!$G$7)</f>
        <v>0</v>
      </c>
      <c r="H2206" s="43">
        <f>'Исходник сравнение Дубай'!$H2008/2</f>
        <v>0</v>
      </c>
      <c r="I2206" s="42">
        <f>'Исходник сравнение Дубай'!$I2008/2-(('Исходник сравнение Дубай'!$I2008/2)*'Таблица вводных'!$G$9)</f>
        <v>0</v>
      </c>
      <c r="J2206" s="13" t="s">
        <v>347</v>
      </c>
    </row>
    <row r="2207" spans="1:10" ht="13.2" customHeight="1">
      <c r="A2207" s="140"/>
      <c r="B2207" s="5">
        <v>45454</v>
      </c>
      <c r="C2207" s="42">
        <f>('Исходник сравнение Дубай'!$C2009/2)-(('Исходник сравнение Дубай'!$C2009/2)*'Таблица вводных'!$G$3)</f>
        <v>0</v>
      </c>
      <c r="D2207" s="42">
        <f>('Исходник сравнение Дубай'!$D2009/2+'Таблица вводных'!$F$4)-('Исходник сравнение Дубай'!$D2009/2*'Таблица вводных'!$G$4)</f>
        <v>7</v>
      </c>
      <c r="E2207" s="42">
        <f>('Исходник сравнение Дубай'!$E2009/2)-(('Исходник сравнение Дубай'!$E2009/2-'Таблица вводных'!$F$5)*'Таблица вводных'!$G$5)</f>
        <v>0.82499999999999996</v>
      </c>
      <c r="F2207" s="42">
        <f>('Исходник сравнение Дубай'!$F2009/2+'Таблица вводных'!$F$6)-(('Исходник сравнение Дубай'!$F2009/2+'Таблица вводных'!$F$6)*'Таблица вводных'!$G$6)</f>
        <v>21.6</v>
      </c>
      <c r="G2207" s="42">
        <f>('Исходник сравнение Дубай'!$G2009/2)-(('Исходник сравнение Дубай'!$G2009/2)*'Таблица вводных'!$G$7)</f>
        <v>0</v>
      </c>
      <c r="H2207" s="43">
        <f>'Исходник сравнение Дубай'!$H2009/2</f>
        <v>0</v>
      </c>
      <c r="I2207" s="42">
        <f>'Исходник сравнение Дубай'!$I2009/2-(('Исходник сравнение Дубай'!$I2009/2)*'Таблица вводных'!$G$9)</f>
        <v>0</v>
      </c>
      <c r="J2207" s="13" t="s">
        <v>347</v>
      </c>
    </row>
    <row r="2208" spans="1:10" ht="13.2" customHeight="1">
      <c r="A2208" s="140"/>
      <c r="B2208" s="5"/>
      <c r="C2208" s="42">
        <f>('Исходник сравнение Дубай'!$C2010/2)-(('Исходник сравнение Дубай'!$C2010/2)*'Таблица вводных'!$G$3)</f>
        <v>0</v>
      </c>
      <c r="D2208" s="42">
        <f>('Исходник сравнение Дубай'!$D2010/2+'Таблица вводных'!$F$4)-('Исходник сравнение Дубай'!$D2010/2*'Таблица вводных'!$G$4)</f>
        <v>7</v>
      </c>
      <c r="E2208" s="42">
        <f>('Исходник сравнение Дубай'!$E2010/2)-(('Исходник сравнение Дубай'!$E2010/2-'Таблица вводных'!$F$5)*'Таблица вводных'!$G$5)</f>
        <v>0.82499999999999996</v>
      </c>
      <c r="F2208" s="42">
        <f>('Исходник сравнение Дубай'!$F2010/2+'Таблица вводных'!$F$6)-(('Исходник сравнение Дубай'!$F2010/2+'Таблица вводных'!$F$6)*'Таблица вводных'!$G$6)</f>
        <v>21.6</v>
      </c>
      <c r="G2208" s="42">
        <f>('Исходник сравнение Дубай'!$G2010/2)-(('Исходник сравнение Дубай'!$G2010/2)*'Таблица вводных'!$G$7)</f>
        <v>0</v>
      </c>
      <c r="H2208" s="43">
        <f>'Исходник сравнение Дубай'!$H2010/2</f>
        <v>0</v>
      </c>
      <c r="I2208" s="42">
        <f>'Исходник сравнение Дубай'!$I2010/2-(('Исходник сравнение Дубай'!$I2010/2)*'Таблица вводных'!$G$9)</f>
        <v>0</v>
      </c>
      <c r="J2208" s="13" t="s">
        <v>347</v>
      </c>
    </row>
    <row r="2209" spans="1:10" ht="13.2" customHeight="1">
      <c r="A2209" s="140"/>
      <c r="B2209" s="5"/>
      <c r="C2209" s="42">
        <f>('Исходник сравнение Дубай'!$C2011/2)-(('Исходник сравнение Дубай'!$C2011/2)*'Таблица вводных'!$G$3)</f>
        <v>0</v>
      </c>
      <c r="D2209" s="42">
        <f>('Исходник сравнение Дубай'!$D2011/2+'Таблица вводных'!$F$4)-('Исходник сравнение Дубай'!$D2011/2*'Таблица вводных'!$G$4)</f>
        <v>7</v>
      </c>
      <c r="E2209" s="42">
        <f>('Исходник сравнение Дубай'!$E2011/2)-(('Исходник сравнение Дубай'!$E2011/2-'Таблица вводных'!$F$5)*'Таблица вводных'!$G$5)</f>
        <v>0.82499999999999996</v>
      </c>
      <c r="F2209" s="42">
        <f>('Исходник сравнение Дубай'!$F2011/2+'Таблица вводных'!$F$6)-(('Исходник сравнение Дубай'!$F2011/2+'Таблица вводных'!$F$6)*'Таблица вводных'!$G$6)</f>
        <v>21.6</v>
      </c>
      <c r="G2209" s="42">
        <f>('Исходник сравнение Дубай'!$G2011/2)-(('Исходник сравнение Дубай'!$G2011/2)*'Таблица вводных'!$G$7)</f>
        <v>0</v>
      </c>
      <c r="H2209" s="43">
        <f>'Исходник сравнение Дубай'!$H2011/2</f>
        <v>0</v>
      </c>
      <c r="I2209" s="42">
        <f>'Исходник сравнение Дубай'!$I2011/2-(('Исходник сравнение Дубай'!$I2011/2)*'Таблица вводных'!$G$9)</f>
        <v>0</v>
      </c>
      <c r="J2209" s="13" t="s">
        <v>347</v>
      </c>
    </row>
    <row r="2210" spans="1:10" ht="13.2" customHeight="1">
      <c r="A2210" s="140"/>
      <c r="B2210" s="5"/>
      <c r="C2210" s="42">
        <f>('Исходник сравнение Дубай'!$C2012/2)-(('Исходник сравнение Дубай'!$C2012/2)*'Таблица вводных'!$G$3)</f>
        <v>0</v>
      </c>
      <c r="D2210" s="42">
        <f>('Исходник сравнение Дубай'!$D2012/2+'Таблица вводных'!$F$4)-('Исходник сравнение Дубай'!$D2012/2*'Таблица вводных'!$G$4)</f>
        <v>7</v>
      </c>
      <c r="E2210" s="42">
        <f>('Исходник сравнение Дубай'!$E2012/2)-(('Исходник сравнение Дубай'!$E2012/2-'Таблица вводных'!$F$5)*'Таблица вводных'!$G$5)</f>
        <v>0.82499999999999996</v>
      </c>
      <c r="F2210" s="42">
        <f>('Исходник сравнение Дубай'!$F2012/2+'Таблица вводных'!$F$6)-(('Исходник сравнение Дубай'!$F2012/2+'Таблица вводных'!$F$6)*'Таблица вводных'!$G$6)</f>
        <v>21.6</v>
      </c>
      <c r="G2210" s="42">
        <f>('Исходник сравнение Дубай'!$G2012/2)-(('Исходник сравнение Дубай'!$G2012/2)*'Таблица вводных'!$G$7)</f>
        <v>0</v>
      </c>
      <c r="H2210" s="43">
        <f>'Исходник сравнение Дубай'!$H2012/2</f>
        <v>0</v>
      </c>
      <c r="I2210" s="42">
        <f>'Исходник сравнение Дубай'!$I2012/2-(('Исходник сравнение Дубай'!$I2012/2)*'Таблица вводных'!$G$9)</f>
        <v>0</v>
      </c>
      <c r="J2210" s="13" t="s">
        <v>347</v>
      </c>
    </row>
    <row r="2211" spans="1:10" ht="13.2" customHeight="1">
      <c r="A2211" s="140"/>
      <c r="B2211" s="5"/>
      <c r="C2211" s="42">
        <f>('Исходник сравнение Дубай'!$C2013/2)-(('Исходник сравнение Дубай'!$C2013/2)*'Таблица вводных'!$G$3)</f>
        <v>0</v>
      </c>
      <c r="D2211" s="42">
        <f>('Исходник сравнение Дубай'!$D2013/2+'Таблица вводных'!$F$4)-('Исходник сравнение Дубай'!$D2013/2*'Таблица вводных'!$G$4)</f>
        <v>7</v>
      </c>
      <c r="E2211" s="42">
        <f>('Исходник сравнение Дубай'!$E2013/2)-(('Исходник сравнение Дубай'!$E2013/2-'Таблица вводных'!$F$5)*'Таблица вводных'!$G$5)</f>
        <v>0.82499999999999996</v>
      </c>
      <c r="F2211" s="42">
        <f>('Исходник сравнение Дубай'!$F2013/2+'Таблица вводных'!$F$6)-(('Исходник сравнение Дубай'!$F2013/2+'Таблица вводных'!$F$6)*'Таблица вводных'!$G$6)</f>
        <v>21.6</v>
      </c>
      <c r="G2211" s="42">
        <f>('Исходник сравнение Дубай'!$G2013/2)-(('Исходник сравнение Дубай'!$G2013/2)*'Таблица вводных'!$G$7)</f>
        <v>0</v>
      </c>
      <c r="H2211" s="43">
        <f>'Исходник сравнение Дубай'!$H2013/2</f>
        <v>0</v>
      </c>
      <c r="I2211" s="42">
        <f>'Исходник сравнение Дубай'!$I2013/2-(('Исходник сравнение Дубай'!$I2013/2)*'Таблица вводных'!$G$9)</f>
        <v>0</v>
      </c>
      <c r="J2211" s="13" t="s">
        <v>347</v>
      </c>
    </row>
    <row r="2212" spans="1:10" ht="13.2" customHeight="1">
      <c r="A2212" s="140"/>
      <c r="B2212" s="5"/>
      <c r="C2212" s="42">
        <f>('Исходник сравнение Дубай'!$C2014/2)-(('Исходник сравнение Дубай'!$C2014/2)*'Таблица вводных'!$G$3)</f>
        <v>0</v>
      </c>
      <c r="D2212" s="42">
        <f>('Исходник сравнение Дубай'!$D2014/2+'Таблица вводных'!$F$4)-('Исходник сравнение Дубай'!$D2014/2*'Таблица вводных'!$G$4)</f>
        <v>7</v>
      </c>
      <c r="E2212" s="42">
        <f>('Исходник сравнение Дубай'!$E2014/2)-(('Исходник сравнение Дубай'!$E2014/2-'Таблица вводных'!$F$5)*'Таблица вводных'!$G$5)</f>
        <v>0.82499999999999996</v>
      </c>
      <c r="F2212" s="42">
        <f>('Исходник сравнение Дубай'!$F2014/2+'Таблица вводных'!$F$6)-(('Исходник сравнение Дубай'!$F2014/2+'Таблица вводных'!$F$6)*'Таблица вводных'!$G$6)</f>
        <v>21.6</v>
      </c>
      <c r="G2212" s="42">
        <f>('Исходник сравнение Дубай'!$G2014/2)-(('Исходник сравнение Дубай'!$G2014/2)*'Таблица вводных'!$G$7)</f>
        <v>0</v>
      </c>
      <c r="H2212" s="43">
        <f>'Исходник сравнение Дубай'!$H2014/2</f>
        <v>0</v>
      </c>
      <c r="I2212" s="42">
        <f>'Исходник сравнение Дубай'!$I2014/2-(('Исходник сравнение Дубай'!$I2014/2)*'Таблица вводных'!$G$9)</f>
        <v>0</v>
      </c>
      <c r="J2212" s="13" t="s">
        <v>347</v>
      </c>
    </row>
    <row r="2213" spans="1:10" ht="13.2" customHeight="1">
      <c r="A2213" s="140"/>
      <c r="B2213" s="5"/>
      <c r="C2213" s="42">
        <f>('Исходник сравнение Дубай'!$C2015/2)-(('Исходник сравнение Дубай'!$C2015/2)*'Таблица вводных'!$G$3)</f>
        <v>0</v>
      </c>
      <c r="D2213" s="42">
        <f>('Исходник сравнение Дубай'!$D2015/2+'Таблица вводных'!$F$4)-('Исходник сравнение Дубай'!$D2015/2*'Таблица вводных'!$G$4)</f>
        <v>7</v>
      </c>
      <c r="E2213" s="42">
        <f>('Исходник сравнение Дубай'!$E2015/2)-(('Исходник сравнение Дубай'!$E2015/2-'Таблица вводных'!$F$5)*'Таблица вводных'!$G$5)</f>
        <v>0.82499999999999996</v>
      </c>
      <c r="F2213" s="42">
        <f>('Исходник сравнение Дубай'!$F2015/2+'Таблица вводных'!$F$6)-(('Исходник сравнение Дубай'!$F2015/2+'Таблица вводных'!$F$6)*'Таблица вводных'!$G$6)</f>
        <v>21.6</v>
      </c>
      <c r="G2213" s="42">
        <f>('Исходник сравнение Дубай'!$G2015/2)-(('Исходник сравнение Дубай'!$G2015/2)*'Таблица вводных'!$G$7)</f>
        <v>0</v>
      </c>
      <c r="H2213" s="43">
        <f>'Исходник сравнение Дубай'!$H2015/2</f>
        <v>0</v>
      </c>
      <c r="I2213" s="42">
        <f>'Исходник сравнение Дубай'!$I2015/2-(('Исходник сравнение Дубай'!$I2015/2)*'Таблица вводных'!$G$9)</f>
        <v>0</v>
      </c>
      <c r="J2213" s="13" t="s">
        <v>347</v>
      </c>
    </row>
    <row r="2214" spans="1:10" ht="13.2" customHeight="1">
      <c r="A2214" s="140"/>
      <c r="B2214" s="5"/>
      <c r="C2214" s="42">
        <f>('Исходник сравнение Дубай'!$C2016/2)-(('Исходник сравнение Дубай'!$C2016/2)*'Таблица вводных'!$G$3)</f>
        <v>0</v>
      </c>
      <c r="D2214" s="42">
        <f>('Исходник сравнение Дубай'!$D2016/2+'Таблица вводных'!$F$4)-('Исходник сравнение Дубай'!$D2016/2*'Таблица вводных'!$G$4)</f>
        <v>7</v>
      </c>
      <c r="E2214" s="42">
        <f>('Исходник сравнение Дубай'!$E2016/2)-(('Исходник сравнение Дубай'!$E2016/2-'Таблица вводных'!$F$5)*'Таблица вводных'!$G$5)</f>
        <v>0.82499999999999996</v>
      </c>
      <c r="F2214" s="42">
        <f>('Исходник сравнение Дубай'!$F2016/2+'Таблица вводных'!$F$6)-(('Исходник сравнение Дубай'!$F2016/2+'Таблица вводных'!$F$6)*'Таблица вводных'!$G$6)</f>
        <v>21.6</v>
      </c>
      <c r="G2214" s="42">
        <f>('Исходник сравнение Дубай'!$G2016/2)-(('Исходник сравнение Дубай'!$G2016/2)*'Таблица вводных'!$G$7)</f>
        <v>0</v>
      </c>
      <c r="H2214" s="43">
        <f>'Исходник сравнение Дубай'!$H2016/2</f>
        <v>0</v>
      </c>
      <c r="I2214" s="42">
        <f>'Исходник сравнение Дубай'!$I2016/2-(('Исходник сравнение Дубай'!$I2016/2)*'Таблица вводных'!$G$9)</f>
        <v>0</v>
      </c>
      <c r="J2214" s="13" t="s">
        <v>347</v>
      </c>
    </row>
    <row r="2215" spans="1:10" ht="13.2" customHeight="1">
      <c r="A2215" s="141"/>
      <c r="B2215" s="18"/>
      <c r="C2215" s="44">
        <f>('Исходник сравнение Дубай'!$C2017/2)-(('Исходник сравнение Дубай'!$C2017/2)*'Таблица вводных'!$G$3)</f>
        <v>0</v>
      </c>
      <c r="D2215" s="44">
        <f>('Исходник сравнение Дубай'!$D2017/2+'Таблица вводных'!$F$4)-('Исходник сравнение Дубай'!$D2017/2*'Таблица вводных'!$G$4)</f>
        <v>7</v>
      </c>
      <c r="E2215" s="44">
        <f>('Исходник сравнение Дубай'!$E2017/2)-(('Исходник сравнение Дубай'!$E2017/2-'Таблица вводных'!$F$5)*'Таблица вводных'!$G$5)</f>
        <v>0.82499999999999996</v>
      </c>
      <c r="F2215" s="44">
        <f>('Исходник сравнение Дубай'!$F2017/2+'Таблица вводных'!$F$6)-(('Исходник сравнение Дубай'!$F2017/2+'Таблица вводных'!$F$6)*'Таблица вводных'!$G$6)</f>
        <v>21.6</v>
      </c>
      <c r="G2215" s="44">
        <f>('Исходник сравнение Дубай'!$G2017/2)-(('Исходник сравнение Дубай'!$G2017/2)*'Таблица вводных'!$G$7)</f>
        <v>0</v>
      </c>
      <c r="H2215" s="45">
        <f>'Исходник сравнение Дубай'!$H2017/2</f>
        <v>0</v>
      </c>
      <c r="I2215" s="44">
        <f>'Исходник сравнение Дубай'!$I2017/2-(('Исходник сравнение Дубай'!$I2017/2)*'Таблица вводных'!$G$9)</f>
        <v>0</v>
      </c>
      <c r="J2215" s="22" t="s">
        <v>347</v>
      </c>
    </row>
    <row r="2216" spans="1:10" ht="13.2" customHeight="1">
      <c r="A2216" s="47"/>
      <c r="B2216" s="48"/>
      <c r="C2216" s="49"/>
      <c r="D2216" s="49"/>
      <c r="E2216" s="49"/>
      <c r="F2216" s="49"/>
      <c r="G2216" s="49"/>
      <c r="H2216" s="50"/>
      <c r="I2216" s="49"/>
      <c r="J2216" s="51"/>
    </row>
    <row r="2217" spans="1:10" ht="13.2" customHeight="1">
      <c r="A2217" s="47"/>
      <c r="B2217" s="48"/>
      <c r="C2217" s="49"/>
      <c r="D2217" s="49"/>
      <c r="E2217" s="49"/>
      <c r="F2217" s="49"/>
      <c r="G2217" s="49"/>
      <c r="H2217" s="50"/>
      <c r="I2217" s="49"/>
      <c r="J2217" s="51"/>
    </row>
    <row r="2218" spans="1:10" ht="13.2" customHeight="1">
      <c r="A2218" s="47"/>
      <c r="B2218" s="48"/>
      <c r="C2218" s="49"/>
      <c r="D2218" s="49"/>
      <c r="E2218" s="49"/>
      <c r="F2218" s="49"/>
      <c r="G2218" s="49"/>
      <c r="H2218" s="50"/>
      <c r="I2218" s="49"/>
      <c r="J2218" s="51"/>
    </row>
    <row r="2219" spans="1:10" ht="13.2" customHeight="1">
      <c r="A2219" s="47"/>
      <c r="B2219" s="48"/>
      <c r="C2219" s="49"/>
      <c r="D2219" s="49"/>
      <c r="E2219" s="49"/>
      <c r="F2219" s="49"/>
      <c r="G2219" s="49"/>
      <c r="H2219" s="50"/>
      <c r="I2219" s="49"/>
      <c r="J2219" s="51"/>
    </row>
    <row r="2220" spans="1:10" ht="13.2" customHeight="1">
      <c r="A2220" s="47"/>
      <c r="B2220" s="48"/>
      <c r="C2220" s="49"/>
      <c r="D2220" s="49"/>
      <c r="E2220" s="49"/>
      <c r="F2220" s="49"/>
      <c r="G2220" s="49"/>
      <c r="H2220" s="50"/>
      <c r="I2220" s="49"/>
      <c r="J2220" s="51"/>
    </row>
    <row r="2221" spans="1:10" ht="13.2" customHeight="1">
      <c r="A2221" s="47"/>
      <c r="B2221" s="48"/>
      <c r="C2221" s="49"/>
      <c r="D2221" s="49"/>
      <c r="E2221" s="49"/>
      <c r="F2221" s="49"/>
      <c r="G2221" s="49"/>
      <c r="H2221" s="50"/>
      <c r="I2221" s="49"/>
      <c r="J2221" s="51"/>
    </row>
    <row r="2222" spans="1:10" ht="13.2" customHeight="1">
      <c r="A2222" s="47"/>
      <c r="B2222" s="48"/>
      <c r="C2222" s="49"/>
      <c r="D2222" s="49"/>
      <c r="E2222" s="49"/>
      <c r="F2222" s="49"/>
      <c r="G2222" s="49"/>
      <c r="H2222" s="50"/>
      <c r="I2222" s="49"/>
      <c r="J2222" s="51"/>
    </row>
    <row r="2223" spans="1:10" ht="13.2" customHeight="1">
      <c r="A2223" s="47"/>
      <c r="B2223" s="48"/>
      <c r="C2223" s="49"/>
      <c r="D2223" s="49"/>
      <c r="E2223" s="49"/>
      <c r="F2223" s="49"/>
      <c r="G2223" s="49"/>
      <c r="H2223" s="50"/>
      <c r="I2223" s="49"/>
      <c r="J2223" s="51"/>
    </row>
    <row r="2224" spans="1:10" ht="13.2" customHeight="1">
      <c r="A2224" s="47"/>
      <c r="B2224" s="48"/>
      <c r="C2224" s="49"/>
      <c r="D2224" s="49"/>
      <c r="E2224" s="49"/>
      <c r="F2224" s="49"/>
      <c r="G2224" s="49"/>
      <c r="H2224" s="50"/>
      <c r="I2224" s="49"/>
      <c r="J2224" s="51"/>
    </row>
    <row r="2225" spans="1:10" ht="13.2" customHeight="1">
      <c r="A2225" s="47"/>
      <c r="B2225" s="48"/>
      <c r="C2225" s="49"/>
      <c r="D2225" s="49"/>
      <c r="E2225" s="49"/>
      <c r="F2225" s="49"/>
      <c r="G2225" s="49"/>
      <c r="H2225" s="50"/>
      <c r="I2225" s="49"/>
      <c r="J2225" s="51"/>
    </row>
    <row r="2226" spans="1:10" ht="13.2" customHeight="1">
      <c r="A2226" s="47"/>
      <c r="B2226" s="48"/>
      <c r="C2226" s="49"/>
      <c r="D2226" s="49"/>
      <c r="E2226" s="49"/>
      <c r="F2226" s="49"/>
      <c r="G2226" s="49"/>
      <c r="H2226" s="50"/>
      <c r="I2226" s="49"/>
      <c r="J2226" s="51"/>
    </row>
    <row r="2227" spans="1:10" ht="13.2" customHeight="1">
      <c r="A2227" s="47"/>
      <c r="B2227" s="48"/>
      <c r="C2227" s="49"/>
      <c r="D2227" s="49"/>
      <c r="E2227" s="49"/>
      <c r="F2227" s="49"/>
      <c r="G2227" s="49"/>
      <c r="H2227" s="50"/>
      <c r="I2227" s="49"/>
      <c r="J2227" s="51"/>
    </row>
    <row r="2228" spans="1:10" ht="13.2" customHeight="1">
      <c r="A2228" s="47"/>
      <c r="B2228" s="48"/>
      <c r="C2228" s="49"/>
      <c r="D2228" s="49"/>
      <c r="E2228" s="49"/>
      <c r="F2228" s="49"/>
      <c r="G2228" s="49"/>
      <c r="H2228" s="50"/>
      <c r="I2228" s="49"/>
      <c r="J2228" s="51"/>
    </row>
    <row r="2229" spans="1:10" ht="13.2" customHeight="1">
      <c r="A2229" s="47"/>
      <c r="B2229" s="48"/>
      <c r="C2229" s="49"/>
      <c r="D2229" s="49"/>
      <c r="E2229" s="49"/>
      <c r="F2229" s="49"/>
      <c r="G2229" s="49"/>
      <c r="H2229" s="50"/>
      <c r="I2229" s="49"/>
      <c r="J2229" s="51"/>
    </row>
    <row r="2230" spans="1:10" ht="13.2" customHeight="1">
      <c r="A2230" s="47"/>
      <c r="B2230" s="48"/>
      <c r="C2230" s="49"/>
      <c r="D2230" s="49"/>
      <c r="E2230" s="49"/>
      <c r="F2230" s="49"/>
      <c r="G2230" s="49"/>
      <c r="H2230" s="50"/>
      <c r="I2230" s="49"/>
      <c r="J2230" s="51"/>
    </row>
    <row r="2231" spans="1:10" ht="13.2" customHeight="1">
      <c r="A2231" s="47"/>
      <c r="B2231" s="48"/>
      <c r="C2231" s="49"/>
      <c r="D2231" s="49"/>
      <c r="E2231" s="49"/>
      <c r="F2231" s="49"/>
      <c r="G2231" s="49"/>
      <c r="H2231" s="50"/>
      <c r="I2231" s="49"/>
      <c r="J2231" s="51"/>
    </row>
    <row r="2232" spans="1:10" ht="13.2" customHeight="1">
      <c r="A2232" s="47"/>
      <c r="B2232" s="48"/>
      <c r="C2232" s="49"/>
      <c r="D2232" s="49"/>
      <c r="E2232" s="49"/>
      <c r="F2232" s="49"/>
      <c r="G2232" s="49"/>
      <c r="H2232" s="50"/>
      <c r="I2232" s="49"/>
      <c r="J2232" s="51"/>
    </row>
    <row r="2233" spans="1:10" ht="13.2" customHeight="1">
      <c r="A2233" s="47"/>
      <c r="B2233" s="48"/>
      <c r="C2233" s="49"/>
      <c r="D2233" s="49"/>
      <c r="E2233" s="49"/>
      <c r="F2233" s="49"/>
      <c r="G2233" s="49"/>
      <c r="H2233" s="50"/>
      <c r="I2233" s="49"/>
      <c r="J2233" s="51"/>
    </row>
    <row r="2234" spans="1:10" ht="13.2" customHeight="1">
      <c r="A2234" s="47"/>
      <c r="B2234" s="48"/>
      <c r="C2234" s="49"/>
      <c r="D2234" s="49"/>
      <c r="E2234" s="49"/>
      <c r="F2234" s="49"/>
      <c r="G2234" s="49"/>
      <c r="H2234" s="50"/>
      <c r="I2234" s="49"/>
      <c r="J2234" s="51"/>
    </row>
    <row r="2235" spans="1:10" ht="13.2" customHeight="1">
      <c r="A2235" s="47"/>
      <c r="B2235" s="48"/>
      <c r="C2235" s="49"/>
      <c r="D2235" s="49"/>
      <c r="E2235" s="49"/>
      <c r="F2235" s="49"/>
      <c r="G2235" s="49"/>
      <c r="H2235" s="50"/>
      <c r="I2235" s="49"/>
      <c r="J2235" s="51"/>
    </row>
    <row r="2236" spans="1:10" ht="13.2" customHeight="1">
      <c r="A2236" s="47"/>
      <c r="B2236" s="48"/>
      <c r="C2236" s="49"/>
      <c r="D2236" s="49"/>
      <c r="E2236" s="49"/>
      <c r="F2236" s="49"/>
      <c r="G2236" s="49"/>
      <c r="H2236" s="50"/>
      <c r="I2236" s="49"/>
      <c r="J2236" s="51"/>
    </row>
    <row r="2237" spans="1:10" ht="13.2" customHeight="1">
      <c r="A2237" s="47"/>
      <c r="B2237" s="48"/>
      <c r="C2237" s="49"/>
      <c r="D2237" s="49"/>
      <c r="E2237" s="49"/>
      <c r="F2237" s="49"/>
      <c r="G2237" s="49"/>
      <c r="H2237" s="50"/>
      <c r="I2237" s="49"/>
      <c r="J2237" s="51"/>
    </row>
    <row r="2238" spans="1:10" ht="13.2" customHeight="1">
      <c r="A2238" s="47"/>
      <c r="B2238" s="48"/>
      <c r="C2238" s="49"/>
      <c r="D2238" s="49"/>
      <c r="E2238" s="49"/>
      <c r="F2238" s="49"/>
      <c r="G2238" s="49"/>
      <c r="H2238" s="50"/>
      <c r="I2238" s="49"/>
      <c r="J2238" s="51"/>
    </row>
    <row r="2239" spans="1:10" ht="13.2" customHeight="1">
      <c r="A2239" s="47"/>
      <c r="B2239" s="48"/>
      <c r="C2239" s="49"/>
      <c r="D2239" s="49"/>
      <c r="E2239" s="49"/>
      <c r="F2239" s="49"/>
      <c r="G2239" s="49"/>
      <c r="H2239" s="50"/>
      <c r="I2239" s="49"/>
      <c r="J2239" s="51"/>
    </row>
    <row r="2240" spans="1:10" ht="13.2" customHeight="1">
      <c r="A2240" s="47"/>
      <c r="B2240" s="48"/>
      <c r="C2240" s="49"/>
      <c r="D2240" s="49"/>
      <c r="E2240" s="49"/>
      <c r="F2240" s="49"/>
      <c r="G2240" s="49"/>
      <c r="H2240" s="50"/>
      <c r="I2240" s="49"/>
      <c r="J2240" s="51"/>
    </row>
    <row r="2241" spans="1:10" ht="13.2" customHeight="1">
      <c r="A2241" s="47"/>
      <c r="B2241" s="48"/>
      <c r="C2241" s="49"/>
      <c r="D2241" s="49"/>
      <c r="E2241" s="49"/>
      <c r="F2241" s="49"/>
      <c r="G2241" s="49"/>
      <c r="H2241" s="50"/>
      <c r="I2241" s="49"/>
      <c r="J2241" s="51"/>
    </row>
    <row r="2242" spans="1:10" ht="13.2" customHeight="1">
      <c r="A2242" s="47"/>
      <c r="B2242" s="48"/>
      <c r="C2242" s="49"/>
      <c r="D2242" s="49"/>
      <c r="E2242" s="49"/>
      <c r="F2242" s="49"/>
      <c r="G2242" s="49"/>
      <c r="H2242" s="50"/>
      <c r="I2242" s="49"/>
      <c r="J2242" s="51"/>
    </row>
    <row r="2243" spans="1:10" ht="13.2" customHeight="1">
      <c r="A2243" s="47"/>
      <c r="B2243" s="48"/>
      <c r="C2243" s="49"/>
      <c r="D2243" s="49"/>
      <c r="E2243" s="49"/>
      <c r="F2243" s="49"/>
      <c r="G2243" s="49"/>
      <c r="H2243" s="50"/>
      <c r="I2243" s="49"/>
      <c r="J2243" s="51"/>
    </row>
    <row r="2244" spans="1:10" ht="13.2" customHeight="1">
      <c r="A2244" s="47"/>
      <c r="B2244" s="48"/>
      <c r="C2244" s="49"/>
      <c r="D2244" s="49"/>
      <c r="E2244" s="49"/>
      <c r="F2244" s="49"/>
      <c r="G2244" s="49"/>
      <c r="H2244" s="50"/>
      <c r="I2244" s="49"/>
      <c r="J2244" s="51"/>
    </row>
    <row r="2245" spans="1:10" ht="13.2" customHeight="1">
      <c r="A2245" s="47"/>
      <c r="B2245" s="48"/>
      <c r="C2245" s="49"/>
      <c r="D2245" s="49"/>
      <c r="E2245" s="49"/>
      <c r="F2245" s="49"/>
      <c r="G2245" s="49"/>
      <c r="H2245" s="50"/>
      <c r="I2245" s="49"/>
      <c r="J2245" s="51"/>
    </row>
    <row r="2246" spans="1:10" ht="13.2" customHeight="1">
      <c r="A2246" s="47"/>
      <c r="B2246" s="48"/>
      <c r="C2246" s="49"/>
      <c r="D2246" s="49"/>
      <c r="E2246" s="49"/>
      <c r="F2246" s="49"/>
      <c r="G2246" s="49"/>
      <c r="H2246" s="50"/>
      <c r="I2246" s="49"/>
      <c r="J2246" s="51"/>
    </row>
    <row r="2247" spans="1:10" ht="13.2" customHeight="1">
      <c r="A2247" s="47"/>
      <c r="B2247" s="48"/>
      <c r="C2247" s="49"/>
      <c r="D2247" s="49"/>
      <c r="E2247" s="49"/>
      <c r="F2247" s="49"/>
      <c r="G2247" s="49"/>
      <c r="H2247" s="50"/>
      <c r="I2247" s="49"/>
      <c r="J2247" s="51"/>
    </row>
    <row r="2248" spans="1:10" ht="13.2" customHeight="1">
      <c r="A2248" s="47"/>
      <c r="B2248" s="48"/>
      <c r="C2248" s="49"/>
      <c r="D2248" s="49"/>
      <c r="E2248" s="49"/>
      <c r="F2248" s="49"/>
      <c r="G2248" s="49"/>
      <c r="H2248" s="50"/>
      <c r="I2248" s="49"/>
      <c r="J2248" s="51"/>
    </row>
    <row r="2249" spans="1:10" ht="13.2" customHeight="1">
      <c r="A2249" s="47"/>
      <c r="B2249" s="48"/>
      <c r="C2249" s="49"/>
      <c r="D2249" s="49"/>
      <c r="E2249" s="49"/>
      <c r="F2249" s="49"/>
      <c r="G2249" s="49"/>
      <c r="H2249" s="50"/>
      <c r="I2249" s="49"/>
      <c r="J2249" s="51"/>
    </row>
    <row r="2250" spans="1:10" ht="13.2" customHeight="1">
      <c r="A2250" s="47"/>
      <c r="B2250" s="48"/>
      <c r="C2250" s="49"/>
      <c r="D2250" s="49"/>
      <c r="E2250" s="49"/>
      <c r="F2250" s="49"/>
      <c r="G2250" s="49"/>
      <c r="H2250" s="50"/>
      <c r="I2250" s="49"/>
      <c r="J2250" s="51"/>
    </row>
    <row r="2251" spans="1:10" ht="13.2" customHeight="1">
      <c r="A2251" s="47"/>
      <c r="B2251" s="48"/>
      <c r="C2251" s="49"/>
      <c r="D2251" s="49"/>
      <c r="E2251" s="49"/>
      <c r="F2251" s="49"/>
      <c r="G2251" s="49"/>
      <c r="H2251" s="50"/>
      <c r="I2251" s="49"/>
      <c r="J2251" s="51"/>
    </row>
    <row r="2252" spans="1:10" ht="13.2" customHeight="1">
      <c r="A2252" s="47"/>
      <c r="B2252" s="48"/>
      <c r="C2252" s="49"/>
      <c r="D2252" s="49"/>
      <c r="E2252" s="49"/>
      <c r="F2252" s="49"/>
      <c r="G2252" s="49"/>
      <c r="H2252" s="50"/>
      <c r="I2252" s="49"/>
      <c r="J2252" s="51"/>
    </row>
    <row r="2253" spans="1:10" ht="13.2" customHeight="1">
      <c r="A2253" s="47"/>
      <c r="B2253" s="48"/>
      <c r="C2253" s="49"/>
      <c r="D2253" s="49"/>
      <c r="E2253" s="49"/>
      <c r="F2253" s="49"/>
      <c r="G2253" s="49"/>
      <c r="H2253" s="50"/>
      <c r="I2253" s="49"/>
      <c r="J2253" s="51"/>
    </row>
    <row r="2254" spans="1:10" ht="13.2" customHeight="1">
      <c r="A2254" s="47"/>
      <c r="B2254" s="48"/>
      <c r="C2254" s="49"/>
      <c r="D2254" s="49"/>
      <c r="E2254" s="49"/>
      <c r="F2254" s="49"/>
      <c r="G2254" s="49"/>
      <c r="H2254" s="50"/>
      <c r="I2254" s="49"/>
      <c r="J2254" s="51"/>
    </row>
    <row r="2255" spans="1:10" ht="13.2" customHeight="1">
      <c r="A2255" s="47"/>
      <c r="B2255" s="48"/>
      <c r="C2255" s="49"/>
      <c r="D2255" s="49"/>
      <c r="E2255" s="49"/>
      <c r="F2255" s="49"/>
      <c r="G2255" s="49"/>
      <c r="H2255" s="50"/>
      <c r="I2255" s="49"/>
      <c r="J2255" s="51"/>
    </row>
    <row r="2256" spans="1:10" ht="13.2" customHeight="1">
      <c r="A2256" s="47"/>
      <c r="B2256" s="48"/>
      <c r="C2256" s="49"/>
      <c r="D2256" s="49"/>
      <c r="E2256" s="49"/>
      <c r="F2256" s="49"/>
      <c r="G2256" s="49"/>
      <c r="H2256" s="50"/>
      <c r="I2256" s="49"/>
      <c r="J2256" s="51"/>
    </row>
    <row r="2257" spans="1:10" ht="13.2" customHeight="1">
      <c r="A2257" s="47"/>
      <c r="B2257" s="48"/>
      <c r="C2257" s="49"/>
      <c r="D2257" s="49"/>
      <c r="E2257" s="49"/>
      <c r="F2257" s="49"/>
      <c r="G2257" s="49"/>
      <c r="H2257" s="50"/>
      <c r="I2257" s="49"/>
      <c r="J2257" s="51"/>
    </row>
    <row r="2258" spans="1:10" ht="13.2" customHeight="1">
      <c r="A2258" s="47"/>
      <c r="B2258" s="48"/>
      <c r="C2258" s="49"/>
      <c r="D2258" s="49"/>
      <c r="E2258" s="49"/>
      <c r="F2258" s="49"/>
      <c r="G2258" s="49"/>
      <c r="H2258" s="50"/>
      <c r="I2258" s="49"/>
      <c r="J2258" s="51"/>
    </row>
    <row r="2259" spans="1:10" ht="13.2" customHeight="1">
      <c r="A2259" s="47"/>
      <c r="B2259" s="48"/>
      <c r="C2259" s="49"/>
      <c r="D2259" s="49"/>
      <c r="E2259" s="49"/>
      <c r="F2259" s="49"/>
      <c r="G2259" s="49"/>
      <c r="H2259" s="50"/>
      <c r="I2259" s="49"/>
      <c r="J2259" s="51"/>
    </row>
    <row r="2260" spans="1:10" ht="13.2" customHeight="1">
      <c r="A2260" s="47"/>
      <c r="B2260" s="48"/>
      <c r="C2260" s="49"/>
      <c r="D2260" s="49"/>
      <c r="E2260" s="49"/>
      <c r="F2260" s="49"/>
      <c r="G2260" s="49"/>
      <c r="H2260" s="50"/>
      <c r="I2260" s="49"/>
      <c r="J2260" s="51"/>
    </row>
    <row r="2261" spans="1:10" ht="13.2" customHeight="1">
      <c r="A2261" s="47"/>
      <c r="B2261" s="48"/>
      <c r="C2261" s="49"/>
      <c r="D2261" s="49"/>
      <c r="E2261" s="49"/>
      <c r="F2261" s="49"/>
      <c r="G2261" s="49"/>
      <c r="H2261" s="50"/>
      <c r="I2261" s="49"/>
      <c r="J2261" s="51"/>
    </row>
    <row r="2262" spans="1:10" ht="13.2" customHeight="1">
      <c r="A2262" s="47"/>
      <c r="B2262" s="48"/>
      <c r="C2262" s="49"/>
      <c r="D2262" s="49"/>
      <c r="E2262" s="49"/>
      <c r="F2262" s="49"/>
      <c r="G2262" s="49"/>
      <c r="H2262" s="50"/>
      <c r="I2262" s="49"/>
      <c r="J2262" s="51"/>
    </row>
    <row r="2263" spans="1:10" ht="13.2" customHeight="1">
      <c r="A2263" s="47"/>
      <c r="B2263" s="48"/>
      <c r="C2263" s="49"/>
      <c r="D2263" s="49"/>
      <c r="E2263" s="49"/>
      <c r="F2263" s="49"/>
      <c r="G2263" s="49"/>
      <c r="H2263" s="50"/>
      <c r="I2263" s="49"/>
      <c r="J2263" s="51"/>
    </row>
    <row r="2264" spans="1:10" ht="13.2" customHeight="1">
      <c r="A2264" s="47"/>
      <c r="B2264" s="48"/>
      <c r="C2264" s="49"/>
      <c r="D2264" s="49"/>
      <c r="E2264" s="49"/>
      <c r="F2264" s="49"/>
      <c r="G2264" s="49"/>
      <c r="H2264" s="50"/>
      <c r="I2264" s="49"/>
      <c r="J2264" s="51"/>
    </row>
    <row r="2265" spans="1:10" ht="13.2" customHeight="1">
      <c r="A2265" s="47"/>
      <c r="B2265" s="48"/>
      <c r="C2265" s="49"/>
      <c r="D2265" s="49"/>
      <c r="E2265" s="49"/>
      <c r="F2265" s="49"/>
      <c r="G2265" s="49"/>
      <c r="H2265" s="50"/>
      <c r="I2265" s="49"/>
      <c r="J2265" s="51"/>
    </row>
    <row r="2266" spans="1:10" ht="13.2" customHeight="1">
      <c r="A2266" s="47"/>
      <c r="B2266" s="48"/>
      <c r="C2266" s="49"/>
      <c r="D2266" s="49"/>
      <c r="E2266" s="49"/>
      <c r="F2266" s="49"/>
      <c r="G2266" s="49"/>
      <c r="H2266" s="50"/>
      <c r="I2266" s="49"/>
      <c r="J2266" s="51"/>
    </row>
    <row r="2267" spans="1:10" ht="13.2" customHeight="1">
      <c r="A2267" s="47"/>
      <c r="B2267" s="48"/>
      <c r="C2267" s="49"/>
      <c r="D2267" s="49"/>
      <c r="E2267" s="49"/>
      <c r="F2267" s="49"/>
      <c r="G2267" s="49"/>
      <c r="H2267" s="50"/>
      <c r="I2267" s="49"/>
      <c r="J2267" s="51"/>
    </row>
    <row r="2268" spans="1:10" ht="13.2" customHeight="1">
      <c r="A2268" s="47"/>
      <c r="B2268" s="48"/>
      <c r="C2268" s="49"/>
      <c r="D2268" s="49"/>
      <c r="E2268" s="49"/>
      <c r="F2268" s="49"/>
      <c r="G2268" s="49"/>
      <c r="H2268" s="50"/>
      <c r="I2268" s="49"/>
      <c r="J2268" s="51"/>
    </row>
    <row r="2269" spans="1:10" ht="13.2" customHeight="1">
      <c r="A2269" s="47"/>
      <c r="B2269" s="48"/>
      <c r="C2269" s="49"/>
      <c r="D2269" s="49"/>
      <c r="E2269" s="49"/>
      <c r="F2269" s="49"/>
      <c r="G2269" s="49"/>
      <c r="H2269" s="50"/>
      <c r="I2269" s="49"/>
      <c r="J2269" s="51"/>
    </row>
    <row r="2270" spans="1:10" ht="13.2" customHeight="1">
      <c r="A2270" s="47"/>
      <c r="B2270" s="48"/>
      <c r="C2270" s="49"/>
      <c r="D2270" s="49"/>
      <c r="E2270" s="49"/>
      <c r="F2270" s="49"/>
      <c r="G2270" s="49"/>
      <c r="H2270" s="50"/>
      <c r="I2270" s="49"/>
      <c r="J2270" s="51"/>
    </row>
    <row r="2271" spans="1:10" ht="13.2" customHeight="1">
      <c r="A2271" s="47"/>
      <c r="B2271" s="48"/>
      <c r="C2271" s="49"/>
      <c r="D2271" s="49"/>
      <c r="E2271" s="49"/>
      <c r="F2271" s="49"/>
      <c r="G2271" s="49"/>
      <c r="H2271" s="50"/>
      <c r="I2271" s="49"/>
      <c r="J2271" s="51"/>
    </row>
    <row r="2272" spans="1:10" ht="13.2" customHeight="1">
      <c r="A2272" s="47"/>
      <c r="B2272" s="48"/>
      <c r="C2272" s="49"/>
      <c r="D2272" s="49"/>
      <c r="E2272" s="49"/>
      <c r="F2272" s="49"/>
      <c r="G2272" s="49"/>
      <c r="H2272" s="50"/>
      <c r="I2272" s="49"/>
      <c r="J2272" s="51"/>
    </row>
    <row r="2273" spans="1:10" ht="13.2" customHeight="1">
      <c r="A2273" s="47"/>
      <c r="B2273" s="48"/>
      <c r="C2273" s="49"/>
      <c r="D2273" s="49"/>
      <c r="E2273" s="49"/>
      <c r="F2273" s="49"/>
      <c r="G2273" s="49"/>
      <c r="H2273" s="50"/>
      <c r="I2273" s="49"/>
      <c r="J2273" s="51"/>
    </row>
    <row r="2274" spans="1:10" ht="13.2" customHeight="1">
      <c r="A2274" s="47"/>
      <c r="B2274" s="48"/>
      <c r="C2274" s="49"/>
      <c r="D2274" s="49"/>
      <c r="E2274" s="49"/>
      <c r="F2274" s="49"/>
      <c r="G2274" s="49"/>
      <c r="H2274" s="50"/>
      <c r="I2274" s="49"/>
      <c r="J2274" s="51"/>
    </row>
    <row r="2275" spans="1:10" ht="13.2" customHeight="1">
      <c r="A2275" s="47"/>
      <c r="B2275" s="48"/>
      <c r="C2275" s="49"/>
      <c r="D2275" s="49"/>
      <c r="E2275" s="49"/>
      <c r="F2275" s="49"/>
      <c r="G2275" s="49"/>
      <c r="H2275" s="50"/>
      <c r="I2275" s="49"/>
      <c r="J2275" s="51"/>
    </row>
    <row r="2276" spans="1:10" ht="13.2" customHeight="1">
      <c r="A2276" s="47"/>
      <c r="B2276" s="48"/>
      <c r="C2276" s="49"/>
      <c r="D2276" s="49"/>
      <c r="E2276" s="49"/>
      <c r="F2276" s="49"/>
      <c r="G2276" s="49"/>
      <c r="H2276" s="50"/>
      <c r="I2276" s="49"/>
      <c r="J2276" s="51"/>
    </row>
    <row r="2277" spans="1:10" ht="13.2" customHeight="1">
      <c r="A2277" s="47"/>
      <c r="B2277" s="48"/>
      <c r="C2277" s="49"/>
      <c r="D2277" s="49"/>
      <c r="E2277" s="49"/>
      <c r="F2277" s="49"/>
      <c r="G2277" s="49"/>
      <c r="H2277" s="50"/>
      <c r="I2277" s="49"/>
      <c r="J2277" s="51"/>
    </row>
    <row r="2278" spans="1:10" ht="13.2" customHeight="1">
      <c r="A2278" s="47"/>
      <c r="B2278" s="48"/>
      <c r="C2278" s="49"/>
      <c r="D2278" s="49"/>
      <c r="E2278" s="49"/>
      <c r="F2278" s="49"/>
      <c r="G2278" s="49"/>
      <c r="H2278" s="50"/>
      <c r="I2278" s="49"/>
      <c r="J2278" s="51"/>
    </row>
    <row r="2279" spans="1:10" ht="13.2" customHeight="1">
      <c r="A2279" s="47"/>
      <c r="B2279" s="48"/>
      <c r="C2279" s="49"/>
      <c r="D2279" s="49"/>
      <c r="E2279" s="49"/>
      <c r="F2279" s="49"/>
      <c r="G2279" s="49"/>
      <c r="H2279" s="50"/>
      <c r="I2279" s="49"/>
      <c r="J2279" s="51"/>
    </row>
    <row r="2280" spans="1:10" ht="13.2" customHeight="1">
      <c r="A2280" s="47"/>
      <c r="B2280" s="48"/>
      <c r="C2280" s="49"/>
      <c r="D2280" s="49"/>
      <c r="E2280" s="49"/>
      <c r="F2280" s="49"/>
      <c r="G2280" s="49"/>
      <c r="H2280" s="50"/>
      <c r="I2280" s="49"/>
      <c r="J2280" s="51"/>
    </row>
    <row r="2281" spans="1:10" ht="13.2" customHeight="1">
      <c r="A2281" s="47"/>
      <c r="B2281" s="48"/>
      <c r="C2281" s="49"/>
      <c r="D2281" s="49"/>
      <c r="E2281" s="49"/>
      <c r="F2281" s="49"/>
      <c r="G2281" s="49"/>
      <c r="H2281" s="50"/>
      <c r="I2281" s="49"/>
      <c r="J2281" s="51"/>
    </row>
    <row r="2282" spans="1:10" ht="13.2" customHeight="1">
      <c r="A2282" s="47"/>
      <c r="B2282" s="48"/>
      <c r="C2282" s="49"/>
      <c r="D2282" s="49"/>
      <c r="E2282" s="49"/>
      <c r="F2282" s="49"/>
      <c r="G2282" s="49"/>
      <c r="H2282" s="50"/>
      <c r="I2282" s="49"/>
      <c r="J2282" s="51"/>
    </row>
    <row r="2283" spans="1:10" ht="13.2" customHeight="1">
      <c r="A2283" s="47"/>
      <c r="B2283" s="48"/>
      <c r="C2283" s="49"/>
      <c r="D2283" s="49"/>
      <c r="E2283" s="49"/>
      <c r="F2283" s="49"/>
      <c r="G2283" s="49"/>
      <c r="H2283" s="50"/>
      <c r="I2283" s="49"/>
      <c r="J2283" s="51"/>
    </row>
    <row r="2284" spans="1:10" ht="13.2" customHeight="1">
      <c r="A2284" s="47"/>
      <c r="B2284" s="48"/>
      <c r="C2284" s="49"/>
      <c r="D2284" s="49"/>
      <c r="E2284" s="49"/>
      <c r="F2284" s="49"/>
      <c r="G2284" s="49"/>
      <c r="H2284" s="50"/>
      <c r="I2284" s="49"/>
      <c r="J2284" s="51"/>
    </row>
    <row r="2285" spans="1:10" ht="13.2" customHeight="1">
      <c r="A2285" s="47"/>
      <c r="B2285" s="48"/>
      <c r="C2285" s="49"/>
      <c r="D2285" s="49"/>
      <c r="E2285" s="49"/>
      <c r="F2285" s="49"/>
      <c r="G2285" s="49"/>
      <c r="H2285" s="50"/>
      <c r="I2285" s="49"/>
      <c r="J2285" s="51"/>
    </row>
    <row r="2286" spans="1:10" ht="13.2" customHeight="1">
      <c r="A2286" s="47"/>
      <c r="B2286" s="48"/>
      <c r="C2286" s="49"/>
      <c r="D2286" s="49"/>
      <c r="E2286" s="49"/>
      <c r="F2286" s="49"/>
      <c r="G2286" s="49"/>
      <c r="H2286" s="50"/>
      <c r="I2286" s="49"/>
      <c r="J2286" s="51"/>
    </row>
    <row r="2287" spans="1:10" ht="13.2" customHeight="1">
      <c r="A2287" s="47"/>
      <c r="B2287" s="48"/>
      <c r="C2287" s="49"/>
      <c r="D2287" s="49"/>
      <c r="E2287" s="49"/>
      <c r="F2287" s="49"/>
      <c r="G2287" s="49"/>
      <c r="H2287" s="50"/>
      <c r="I2287" s="49"/>
      <c r="J2287" s="51"/>
    </row>
    <row r="2288" spans="1:10" ht="13.2" customHeight="1">
      <c r="A2288" s="47"/>
      <c r="B2288" s="48"/>
      <c r="C2288" s="49"/>
      <c r="D2288" s="49"/>
      <c r="E2288" s="49"/>
      <c r="F2288" s="49"/>
      <c r="G2288" s="49"/>
      <c r="H2288" s="50"/>
      <c r="I2288" s="49"/>
      <c r="J2288" s="51"/>
    </row>
    <row r="2289" spans="1:10" ht="13.2" customHeight="1">
      <c r="A2289" s="47"/>
      <c r="B2289" s="48"/>
      <c r="C2289" s="49"/>
      <c r="D2289" s="49"/>
      <c r="E2289" s="49"/>
      <c r="F2289" s="49"/>
      <c r="G2289" s="49"/>
      <c r="H2289" s="50"/>
      <c r="I2289" s="49"/>
      <c r="J2289" s="51"/>
    </row>
    <row r="2290" spans="1:10" ht="13.2" customHeight="1">
      <c r="A2290" s="47"/>
      <c r="B2290" s="48"/>
      <c r="C2290" s="49"/>
      <c r="D2290" s="49"/>
      <c r="E2290" s="49"/>
      <c r="F2290" s="49"/>
      <c r="G2290" s="49"/>
      <c r="H2290" s="50"/>
      <c r="I2290" s="49"/>
      <c r="J2290" s="51"/>
    </row>
    <row r="2291" spans="1:10" ht="13.2" customHeight="1">
      <c r="A2291" s="47"/>
      <c r="B2291" s="48"/>
      <c r="C2291" s="49"/>
      <c r="D2291" s="49"/>
      <c r="E2291" s="49"/>
      <c r="F2291" s="49"/>
      <c r="G2291" s="49"/>
      <c r="H2291" s="50"/>
      <c r="I2291" s="49"/>
      <c r="J2291" s="51"/>
    </row>
    <row r="2292" spans="1:10" ht="13.2" customHeight="1">
      <c r="A2292" s="47"/>
      <c r="B2292" s="48"/>
      <c r="C2292" s="49"/>
      <c r="D2292" s="49"/>
      <c r="E2292" s="49"/>
      <c r="F2292" s="49"/>
      <c r="G2292" s="49"/>
      <c r="H2292" s="50"/>
      <c r="I2292" s="49"/>
      <c r="J2292" s="51"/>
    </row>
    <row r="2293" spans="1:10" ht="13.2" customHeight="1">
      <c r="A2293" s="47"/>
      <c r="B2293" s="48"/>
      <c r="C2293" s="49"/>
      <c r="D2293" s="49"/>
      <c r="E2293" s="49"/>
      <c r="F2293" s="49"/>
      <c r="G2293" s="49"/>
      <c r="H2293" s="50"/>
      <c r="I2293" s="49"/>
      <c r="J2293" s="51"/>
    </row>
    <row r="2294" spans="1:10" ht="13.2" customHeight="1">
      <c r="A2294" s="47"/>
      <c r="B2294" s="48"/>
      <c r="C2294" s="49"/>
      <c r="D2294" s="49"/>
      <c r="E2294" s="49"/>
      <c r="F2294" s="49"/>
      <c r="G2294" s="49"/>
      <c r="H2294" s="50"/>
      <c r="I2294" s="49"/>
      <c r="J2294" s="51"/>
    </row>
    <row r="2295" spans="1:10" ht="13.2" customHeight="1">
      <c r="A2295" s="47"/>
      <c r="B2295" s="48"/>
      <c r="C2295" s="49"/>
      <c r="D2295" s="49"/>
      <c r="E2295" s="49"/>
      <c r="F2295" s="49"/>
      <c r="G2295" s="49"/>
      <c r="H2295" s="50"/>
      <c r="I2295" s="49"/>
      <c r="J2295" s="51"/>
    </row>
    <row r="2296" spans="1:10" ht="13.2" customHeight="1">
      <c r="A2296" s="47"/>
      <c r="B2296" s="48"/>
      <c r="C2296" s="49"/>
      <c r="D2296" s="49"/>
      <c r="E2296" s="49"/>
      <c r="F2296" s="49"/>
      <c r="G2296" s="49"/>
      <c r="H2296" s="50"/>
      <c r="I2296" s="49"/>
      <c r="J2296" s="51"/>
    </row>
    <row r="2297" spans="1:10" ht="13.2" customHeight="1">
      <c r="A2297" s="47"/>
      <c r="B2297" s="48"/>
      <c r="C2297" s="49"/>
      <c r="D2297" s="49"/>
      <c r="E2297" s="49"/>
      <c r="F2297" s="49"/>
      <c r="G2297" s="49"/>
      <c r="H2297" s="50"/>
      <c r="I2297" s="49"/>
      <c r="J2297" s="51"/>
    </row>
    <row r="2298" spans="1:10" ht="13.2" customHeight="1">
      <c r="A2298" s="47"/>
      <c r="B2298" s="48"/>
      <c r="C2298" s="49"/>
      <c r="D2298" s="49"/>
      <c r="E2298" s="49"/>
      <c r="F2298" s="49"/>
      <c r="G2298" s="49"/>
      <c r="H2298" s="50"/>
      <c r="I2298" s="49"/>
      <c r="J2298" s="51"/>
    </row>
    <row r="2299" spans="1:10" ht="13.2" customHeight="1">
      <c r="A2299" s="47"/>
      <c r="B2299" s="48"/>
      <c r="C2299" s="49"/>
      <c r="D2299" s="49"/>
      <c r="E2299" s="49"/>
      <c r="F2299" s="49"/>
      <c r="G2299" s="49"/>
      <c r="H2299" s="50"/>
      <c r="I2299" s="49"/>
      <c r="J2299" s="51"/>
    </row>
    <row r="2300" spans="1:10" ht="13.2" customHeight="1">
      <c r="A2300" s="47"/>
      <c r="B2300" s="48"/>
      <c r="C2300" s="49"/>
      <c r="D2300" s="49"/>
      <c r="E2300" s="49"/>
      <c r="F2300" s="49"/>
      <c r="G2300" s="49"/>
      <c r="H2300" s="50"/>
      <c r="I2300" s="49"/>
      <c r="J2300" s="51"/>
    </row>
    <row r="2301" spans="1:10" ht="13.2" customHeight="1">
      <c r="A2301" s="47"/>
      <c r="B2301" s="48"/>
      <c r="C2301" s="49"/>
      <c r="D2301" s="49"/>
      <c r="E2301" s="49"/>
      <c r="F2301" s="49"/>
      <c r="G2301" s="49"/>
      <c r="H2301" s="50"/>
      <c r="I2301" s="49"/>
      <c r="J2301" s="51"/>
    </row>
    <row r="2302" spans="1:10" ht="13.2" customHeight="1">
      <c r="A2302" s="47"/>
      <c r="B2302" s="48"/>
      <c r="C2302" s="49"/>
      <c r="D2302" s="49"/>
      <c r="E2302" s="49"/>
      <c r="F2302" s="49"/>
      <c r="G2302" s="49"/>
      <c r="H2302" s="50"/>
      <c r="I2302" s="49"/>
      <c r="J2302" s="51"/>
    </row>
    <row r="2303" spans="1:10" ht="13.2" customHeight="1">
      <c r="A2303" s="47"/>
      <c r="B2303" s="48"/>
      <c r="C2303" s="49"/>
      <c r="D2303" s="49"/>
      <c r="E2303" s="49"/>
      <c r="F2303" s="49"/>
      <c r="G2303" s="49"/>
      <c r="H2303" s="50"/>
      <c r="I2303" s="49"/>
      <c r="J2303" s="51"/>
    </row>
    <row r="2304" spans="1:10" ht="13.2" customHeight="1">
      <c r="A2304" s="47"/>
      <c r="B2304" s="48"/>
      <c r="C2304" s="49"/>
      <c r="D2304" s="49"/>
      <c r="E2304" s="49"/>
      <c r="F2304" s="49"/>
      <c r="G2304" s="49"/>
      <c r="H2304" s="50"/>
      <c r="I2304" s="49"/>
      <c r="J2304" s="51"/>
    </row>
    <row r="2305" spans="1:10" ht="13.2" customHeight="1">
      <c r="A2305" s="47"/>
      <c r="B2305" s="48"/>
      <c r="C2305" s="49"/>
      <c r="D2305" s="49"/>
      <c r="E2305" s="49"/>
      <c r="F2305" s="49"/>
      <c r="G2305" s="49"/>
      <c r="H2305" s="50"/>
      <c r="I2305" s="49"/>
      <c r="J2305" s="51"/>
    </row>
    <row r="2306" spans="1:10" ht="13.2" customHeight="1">
      <c r="A2306" s="47"/>
      <c r="B2306" s="48"/>
      <c r="C2306" s="49"/>
      <c r="D2306" s="49"/>
      <c r="E2306" s="49"/>
      <c r="F2306" s="49"/>
      <c r="G2306" s="49"/>
      <c r="H2306" s="50"/>
      <c r="I2306" s="49"/>
      <c r="J2306" s="51"/>
    </row>
    <row r="2307" spans="1:10" ht="13.2" customHeight="1">
      <c r="A2307" s="47"/>
      <c r="B2307" s="48"/>
      <c r="C2307" s="49"/>
      <c r="D2307" s="49"/>
      <c r="E2307" s="49"/>
      <c r="F2307" s="49"/>
      <c r="G2307" s="49"/>
      <c r="H2307" s="50"/>
      <c r="I2307" s="49"/>
      <c r="J2307" s="51"/>
    </row>
    <row r="2308" spans="1:10" ht="13.2" customHeight="1">
      <c r="A2308" s="47"/>
      <c r="B2308" s="48"/>
      <c r="C2308" s="49"/>
      <c r="D2308" s="49"/>
      <c r="E2308" s="49"/>
      <c r="F2308" s="49"/>
      <c r="G2308" s="49"/>
      <c r="H2308" s="50"/>
      <c r="I2308" s="49"/>
      <c r="J2308" s="51"/>
    </row>
    <row r="2309" spans="1:10" ht="13.2" customHeight="1">
      <c r="A2309" s="47"/>
      <c r="B2309" s="48"/>
      <c r="C2309" s="49"/>
      <c r="D2309" s="49"/>
      <c r="E2309" s="49"/>
      <c r="F2309" s="49"/>
      <c r="G2309" s="49"/>
      <c r="H2309" s="50"/>
      <c r="I2309" s="49"/>
      <c r="J2309" s="51"/>
    </row>
    <row r="2310" spans="1:10" ht="13.2" customHeight="1">
      <c r="A2310" s="47"/>
      <c r="B2310" s="48"/>
      <c r="C2310" s="49"/>
      <c r="D2310" s="49"/>
      <c r="E2310" s="49"/>
      <c r="F2310" s="49"/>
      <c r="G2310" s="49"/>
      <c r="H2310" s="50"/>
      <c r="I2310" s="49"/>
      <c r="J2310" s="51"/>
    </row>
    <row r="2311" spans="1:10" ht="13.2" customHeight="1">
      <c r="A2311" s="47"/>
      <c r="B2311" s="48"/>
      <c r="C2311" s="49"/>
      <c r="D2311" s="49"/>
      <c r="E2311" s="49"/>
      <c r="F2311" s="49"/>
      <c r="G2311" s="49"/>
      <c r="H2311" s="50"/>
      <c r="I2311" s="49"/>
      <c r="J2311" s="51"/>
    </row>
    <row r="2312" spans="1:10" ht="13.2" customHeight="1">
      <c r="A2312" s="47"/>
      <c r="B2312" s="48"/>
      <c r="C2312" s="49"/>
      <c r="D2312" s="49"/>
      <c r="E2312" s="49"/>
      <c r="F2312" s="49"/>
      <c r="G2312" s="49"/>
      <c r="H2312" s="50"/>
      <c r="I2312" s="49"/>
      <c r="J2312" s="51"/>
    </row>
    <row r="2313" spans="1:10" ht="13.2" customHeight="1">
      <c r="A2313" s="47"/>
      <c r="B2313" s="48"/>
      <c r="C2313" s="49"/>
      <c r="D2313" s="49"/>
      <c r="E2313" s="49"/>
      <c r="F2313" s="49"/>
      <c r="G2313" s="49"/>
      <c r="H2313" s="50"/>
      <c r="I2313" s="49"/>
      <c r="J2313" s="51"/>
    </row>
    <row r="2314" spans="1:10" ht="13.2" customHeight="1">
      <c r="A2314" s="47"/>
      <c r="B2314" s="48"/>
      <c r="C2314" s="49"/>
      <c r="D2314" s="49"/>
      <c r="E2314" s="49"/>
      <c r="F2314" s="49"/>
      <c r="G2314" s="49"/>
      <c r="H2314" s="50"/>
      <c r="I2314" s="49"/>
      <c r="J2314" s="51"/>
    </row>
    <row r="2315" spans="1:10" ht="13.2" customHeight="1">
      <c r="A2315" s="47"/>
      <c r="B2315" s="48"/>
      <c r="C2315" s="49"/>
      <c r="D2315" s="49"/>
      <c r="E2315" s="49"/>
      <c r="F2315" s="49"/>
      <c r="G2315" s="49"/>
      <c r="H2315" s="50"/>
      <c r="I2315" s="49"/>
      <c r="J2315" s="51"/>
    </row>
    <row r="2316" spans="1:10" ht="13.2" customHeight="1">
      <c r="A2316" s="47"/>
      <c r="B2316" s="48"/>
      <c r="C2316" s="49"/>
      <c r="D2316" s="49"/>
      <c r="E2316" s="49"/>
      <c r="F2316" s="49"/>
      <c r="G2316" s="49"/>
      <c r="H2316" s="50"/>
      <c r="I2316" s="49"/>
      <c r="J2316" s="51"/>
    </row>
    <row r="2317" spans="1:10" ht="13.2" customHeight="1">
      <c r="A2317" s="47"/>
      <c r="B2317" s="48"/>
      <c r="C2317" s="49"/>
      <c r="D2317" s="49"/>
      <c r="E2317" s="49"/>
      <c r="F2317" s="49"/>
      <c r="G2317" s="49"/>
      <c r="H2317" s="50"/>
      <c r="I2317" s="49"/>
      <c r="J2317" s="51"/>
    </row>
    <row r="2318" spans="1:10" ht="13.2" customHeight="1">
      <c r="A2318" s="47"/>
      <c r="B2318" s="48"/>
      <c r="C2318" s="49"/>
      <c r="D2318" s="49"/>
      <c r="E2318" s="49"/>
      <c r="F2318" s="49"/>
      <c r="G2318" s="49"/>
      <c r="H2318" s="50"/>
      <c r="I2318" s="49"/>
      <c r="J2318" s="51"/>
    </row>
    <row r="2319" spans="1:10" ht="13.2" customHeight="1">
      <c r="A2319" s="47"/>
      <c r="B2319" s="48"/>
      <c r="C2319" s="49"/>
      <c r="D2319" s="49"/>
      <c r="E2319" s="49"/>
      <c r="F2319" s="49"/>
      <c r="G2319" s="49"/>
      <c r="H2319" s="50"/>
      <c r="I2319" s="49"/>
      <c r="J2319" s="51"/>
    </row>
    <row r="2320" spans="1:10" ht="13.2" customHeight="1">
      <c r="A2320" s="47"/>
      <c r="B2320" s="48"/>
      <c r="C2320" s="49"/>
      <c r="D2320" s="49"/>
      <c r="E2320" s="49"/>
      <c r="F2320" s="49"/>
      <c r="G2320" s="49"/>
      <c r="H2320" s="50"/>
      <c r="I2320" s="49"/>
      <c r="J2320" s="51"/>
    </row>
    <row r="2321" spans="1:10" ht="13.2" customHeight="1">
      <c r="A2321" s="47"/>
      <c r="B2321" s="48"/>
      <c r="C2321" s="49"/>
      <c r="D2321" s="49"/>
      <c r="E2321" s="49"/>
      <c r="F2321" s="49"/>
      <c r="G2321" s="49"/>
      <c r="H2321" s="50"/>
      <c r="I2321" s="49"/>
      <c r="J2321" s="51"/>
    </row>
    <row r="2322" spans="1:10" ht="13.2" customHeight="1">
      <c r="A2322" s="47"/>
      <c r="B2322" s="48"/>
      <c r="C2322" s="49"/>
      <c r="D2322" s="49"/>
      <c r="E2322" s="49"/>
      <c r="F2322" s="49"/>
      <c r="G2322" s="49"/>
      <c r="H2322" s="50"/>
      <c r="I2322" s="49"/>
      <c r="J2322" s="51"/>
    </row>
    <row r="2323" spans="1:10" ht="13.2" customHeight="1">
      <c r="A2323" s="47"/>
      <c r="B2323" s="48"/>
      <c r="C2323" s="49"/>
      <c r="D2323" s="49"/>
      <c r="E2323" s="49"/>
      <c r="F2323" s="49"/>
      <c r="G2323" s="49"/>
      <c r="H2323" s="50"/>
      <c r="I2323" s="49"/>
      <c r="J2323" s="51"/>
    </row>
    <row r="2324" spans="1:10" ht="13.2" customHeight="1">
      <c r="A2324" s="47"/>
      <c r="B2324" s="48"/>
      <c r="C2324" s="49"/>
      <c r="D2324" s="49"/>
      <c r="E2324" s="49"/>
      <c r="F2324" s="49"/>
      <c r="G2324" s="49"/>
      <c r="H2324" s="50"/>
      <c r="I2324" s="49"/>
      <c r="J2324" s="51"/>
    </row>
    <row r="2325" spans="1:10" ht="13.2" customHeight="1">
      <c r="A2325" s="47"/>
      <c r="B2325" s="48"/>
      <c r="C2325" s="49"/>
      <c r="D2325" s="49"/>
      <c r="E2325" s="49"/>
      <c r="F2325" s="49"/>
      <c r="G2325" s="49"/>
      <c r="H2325" s="50"/>
      <c r="I2325" s="49"/>
      <c r="J2325" s="51"/>
    </row>
    <row r="2326" spans="1:10" ht="13.2" customHeight="1">
      <c r="A2326" s="47"/>
      <c r="B2326" s="48"/>
      <c r="C2326" s="49"/>
      <c r="D2326" s="49"/>
      <c r="E2326" s="49"/>
      <c r="F2326" s="49"/>
      <c r="G2326" s="49"/>
      <c r="H2326" s="50"/>
      <c r="I2326" s="49"/>
      <c r="J2326" s="51"/>
    </row>
    <row r="2327" spans="1:10" ht="13.2" customHeight="1">
      <c r="A2327" s="47"/>
      <c r="B2327" s="48"/>
      <c r="C2327" s="49"/>
      <c r="D2327" s="49"/>
      <c r="E2327" s="49"/>
      <c r="F2327" s="49"/>
      <c r="G2327" s="49"/>
      <c r="H2327" s="50"/>
      <c r="I2327" s="49"/>
      <c r="J2327" s="51"/>
    </row>
    <row r="2328" spans="1:10" ht="13.2" customHeight="1">
      <c r="A2328" s="47"/>
      <c r="B2328" s="48"/>
      <c r="C2328" s="49"/>
      <c r="D2328" s="49"/>
      <c r="E2328" s="49"/>
      <c r="F2328" s="49"/>
      <c r="G2328" s="49"/>
      <c r="H2328" s="50"/>
      <c r="I2328" s="49"/>
      <c r="J2328" s="51"/>
    </row>
    <row r="2329" spans="1:10" ht="13.2" customHeight="1">
      <c r="A2329" s="47"/>
      <c r="B2329" s="48"/>
      <c r="C2329" s="49"/>
      <c r="D2329" s="49"/>
      <c r="E2329" s="49"/>
      <c r="F2329" s="49"/>
      <c r="G2329" s="49"/>
      <c r="H2329" s="50"/>
      <c r="I2329" s="49"/>
      <c r="J2329" s="51"/>
    </row>
    <row r="2330" spans="1:10" ht="13.2" customHeight="1">
      <c r="A2330" s="47"/>
      <c r="B2330" s="48"/>
      <c r="C2330" s="49"/>
      <c r="D2330" s="49"/>
      <c r="E2330" s="49"/>
      <c r="F2330" s="49"/>
      <c r="G2330" s="49"/>
      <c r="H2330" s="50"/>
      <c r="I2330" s="49"/>
      <c r="J2330" s="51"/>
    </row>
    <row r="2331" spans="1:10" ht="13.2" customHeight="1">
      <c r="A2331" s="47"/>
      <c r="B2331" s="48"/>
      <c r="C2331" s="49"/>
      <c r="D2331" s="49"/>
      <c r="E2331" s="49"/>
      <c r="F2331" s="49"/>
      <c r="G2331" s="49"/>
      <c r="H2331" s="50"/>
      <c r="I2331" s="49"/>
      <c r="J2331" s="51"/>
    </row>
    <row r="2332" spans="1:10" ht="13.2" customHeight="1">
      <c r="A2332" s="47"/>
      <c r="B2332" s="48"/>
      <c r="C2332" s="49"/>
      <c r="D2332" s="49"/>
      <c r="E2332" s="49"/>
      <c r="F2332" s="49"/>
      <c r="G2332" s="49"/>
      <c r="H2332" s="50"/>
      <c r="I2332" s="49"/>
      <c r="J2332" s="51"/>
    </row>
    <row r="2333" spans="1:10" ht="13.2" customHeight="1">
      <c r="A2333" s="47"/>
      <c r="B2333" s="48"/>
      <c r="C2333" s="49"/>
      <c r="D2333" s="49"/>
      <c r="E2333" s="49"/>
      <c r="F2333" s="49"/>
      <c r="G2333" s="49"/>
      <c r="H2333" s="50"/>
      <c r="I2333" s="49"/>
      <c r="J2333" s="51"/>
    </row>
    <row r="2334" spans="1:10" ht="13.2" customHeight="1">
      <c r="A2334" s="47"/>
      <c r="B2334" s="48"/>
      <c r="C2334" s="49"/>
      <c r="D2334" s="49"/>
      <c r="E2334" s="49"/>
      <c r="F2334" s="49"/>
      <c r="G2334" s="49"/>
      <c r="H2334" s="50"/>
      <c r="I2334" s="49"/>
      <c r="J2334" s="51"/>
    </row>
    <row r="2335" spans="1:10" ht="13.2" customHeight="1">
      <c r="A2335" s="47"/>
      <c r="B2335" s="48"/>
      <c r="C2335" s="49"/>
      <c r="D2335" s="49"/>
      <c r="E2335" s="49"/>
      <c r="F2335" s="49"/>
      <c r="G2335" s="49"/>
      <c r="H2335" s="50"/>
      <c r="I2335" s="49"/>
      <c r="J2335" s="51"/>
    </row>
    <row r="2336" spans="1:10" ht="13.2" customHeight="1">
      <c r="A2336" s="47"/>
      <c r="B2336" s="48"/>
      <c r="C2336" s="49"/>
      <c r="D2336" s="49"/>
      <c r="E2336" s="49"/>
      <c r="F2336" s="49"/>
      <c r="G2336" s="49"/>
      <c r="H2336" s="50"/>
      <c r="I2336" s="49"/>
      <c r="J2336" s="51"/>
    </row>
    <row r="2337" spans="1:10" ht="13.2" customHeight="1">
      <c r="A2337" s="47"/>
      <c r="B2337" s="48"/>
      <c r="C2337" s="49"/>
      <c r="D2337" s="49"/>
      <c r="E2337" s="49"/>
      <c r="F2337" s="49"/>
      <c r="G2337" s="49"/>
      <c r="H2337" s="50"/>
      <c r="I2337" s="49"/>
      <c r="J2337" s="51"/>
    </row>
    <row r="2338" spans="1:10" ht="13.2" customHeight="1">
      <c r="A2338" s="47"/>
      <c r="B2338" s="48"/>
      <c r="C2338" s="49"/>
      <c r="D2338" s="49"/>
      <c r="E2338" s="49"/>
      <c r="F2338" s="49"/>
      <c r="G2338" s="49"/>
      <c r="H2338" s="50"/>
      <c r="I2338" s="49"/>
      <c r="J2338" s="51"/>
    </row>
    <row r="2339" spans="1:10" ht="13.2" customHeight="1">
      <c r="A2339" s="47"/>
      <c r="B2339" s="48"/>
      <c r="C2339" s="49"/>
      <c r="D2339" s="49"/>
      <c r="E2339" s="49"/>
      <c r="F2339" s="49"/>
      <c r="G2339" s="49"/>
      <c r="H2339" s="50"/>
      <c r="I2339" s="49"/>
      <c r="J2339" s="51"/>
    </row>
    <row r="2340" spans="1:10" ht="13.2" customHeight="1">
      <c r="A2340" s="47"/>
      <c r="B2340" s="48"/>
      <c r="C2340" s="49"/>
      <c r="D2340" s="49"/>
      <c r="E2340" s="49"/>
      <c r="F2340" s="49"/>
      <c r="G2340" s="49"/>
      <c r="H2340" s="50"/>
      <c r="I2340" s="49"/>
      <c r="J2340" s="51"/>
    </row>
    <row r="2341" spans="1:10" ht="13.2" customHeight="1">
      <c r="A2341" s="47"/>
      <c r="B2341" s="48"/>
      <c r="C2341" s="49"/>
      <c r="D2341" s="49"/>
      <c r="E2341" s="49"/>
      <c r="F2341" s="49"/>
      <c r="G2341" s="49"/>
      <c r="H2341" s="50"/>
      <c r="I2341" s="49"/>
      <c r="J2341" s="51"/>
    </row>
    <row r="2342" spans="1:10" ht="13.2" customHeight="1">
      <c r="A2342" s="47"/>
      <c r="B2342" s="48"/>
      <c r="C2342" s="49"/>
      <c r="D2342" s="49"/>
      <c r="E2342" s="49"/>
      <c r="F2342" s="49"/>
      <c r="G2342" s="49"/>
      <c r="H2342" s="50"/>
      <c r="I2342" s="49"/>
      <c r="J2342" s="51"/>
    </row>
    <row r="2343" spans="1:10" ht="13.2" customHeight="1">
      <c r="A2343" s="47"/>
      <c r="B2343" s="48"/>
      <c r="C2343" s="49"/>
      <c r="D2343" s="49"/>
      <c r="E2343" s="49"/>
      <c r="F2343" s="49"/>
      <c r="G2343" s="49"/>
      <c r="H2343" s="50"/>
      <c r="I2343" s="49"/>
      <c r="J2343" s="51"/>
    </row>
    <row r="2344" spans="1:10" ht="13.2" customHeight="1">
      <c r="A2344" s="47"/>
      <c r="B2344" s="48"/>
      <c r="C2344" s="49"/>
      <c r="D2344" s="49"/>
      <c r="E2344" s="49"/>
      <c r="F2344" s="49"/>
      <c r="G2344" s="49"/>
      <c r="H2344" s="50"/>
      <c r="I2344" s="49"/>
      <c r="J2344" s="51"/>
    </row>
    <row r="2345" spans="1:10" ht="13.2" customHeight="1">
      <c r="A2345" s="47"/>
      <c r="B2345" s="48"/>
      <c r="C2345" s="49"/>
      <c r="D2345" s="49"/>
      <c r="E2345" s="49"/>
      <c r="F2345" s="49"/>
      <c r="G2345" s="49"/>
      <c r="H2345" s="50"/>
      <c r="I2345" s="49"/>
      <c r="J2345" s="51"/>
    </row>
    <row r="2346" spans="1:10" ht="13.2" customHeight="1">
      <c r="A2346" s="47"/>
      <c r="B2346" s="48"/>
      <c r="C2346" s="49"/>
      <c r="D2346" s="49"/>
      <c r="E2346" s="49"/>
      <c r="F2346" s="49"/>
      <c r="G2346" s="49"/>
      <c r="H2346" s="50"/>
      <c r="I2346" s="49"/>
      <c r="J2346" s="51"/>
    </row>
    <row r="2347" spans="1:10" ht="13.2" customHeight="1">
      <c r="A2347" s="47"/>
      <c r="B2347" s="48"/>
      <c r="C2347" s="49"/>
      <c r="D2347" s="49"/>
      <c r="E2347" s="49"/>
      <c r="F2347" s="49"/>
      <c r="G2347" s="49"/>
      <c r="H2347" s="50"/>
      <c r="I2347" s="49"/>
      <c r="J2347" s="51"/>
    </row>
    <row r="2348" spans="1:10" ht="13.2" customHeight="1">
      <c r="A2348" s="47"/>
      <c r="B2348" s="48"/>
      <c r="C2348" s="49"/>
      <c r="D2348" s="49"/>
      <c r="E2348" s="49"/>
      <c r="F2348" s="49"/>
      <c r="G2348" s="49"/>
      <c r="H2348" s="50"/>
      <c r="I2348" s="49"/>
      <c r="J2348" s="51"/>
    </row>
    <row r="2349" spans="1:10" ht="13.2" customHeight="1">
      <c r="A2349" s="47"/>
      <c r="B2349" s="48"/>
      <c r="C2349" s="49"/>
      <c r="D2349" s="49"/>
      <c r="E2349" s="49"/>
      <c r="F2349" s="49"/>
      <c r="G2349" s="49"/>
      <c r="H2349" s="50"/>
      <c r="I2349" s="49"/>
      <c r="J2349" s="51"/>
    </row>
    <row r="2350" spans="1:10" ht="13.2" customHeight="1">
      <c r="A2350" s="47"/>
      <c r="B2350" s="48"/>
      <c r="C2350" s="49"/>
      <c r="D2350" s="49"/>
      <c r="E2350" s="49"/>
      <c r="F2350" s="49"/>
      <c r="G2350" s="49"/>
      <c r="H2350" s="50"/>
      <c r="I2350" s="49"/>
      <c r="J2350" s="51"/>
    </row>
    <row r="2351" spans="1:10" ht="13.2" customHeight="1">
      <c r="A2351" s="47"/>
      <c r="B2351" s="48"/>
      <c r="C2351" s="49"/>
      <c r="D2351" s="49"/>
      <c r="E2351" s="49"/>
      <c r="F2351" s="49"/>
      <c r="G2351" s="49"/>
      <c r="H2351" s="50"/>
      <c r="I2351" s="49"/>
      <c r="J2351" s="51"/>
    </row>
    <row r="2352" spans="1:10" ht="13.2" customHeight="1">
      <c r="A2352" s="47"/>
      <c r="B2352" s="48"/>
      <c r="C2352" s="49"/>
      <c r="D2352" s="49"/>
      <c r="E2352" s="49"/>
      <c r="F2352" s="49"/>
      <c r="G2352" s="49"/>
      <c r="H2352" s="50"/>
      <c r="I2352" s="49"/>
      <c r="J2352" s="51"/>
    </row>
    <row r="2353" spans="1:10" ht="13.2" customHeight="1">
      <c r="A2353" s="47"/>
      <c r="B2353" s="48"/>
      <c r="C2353" s="49"/>
      <c r="D2353" s="49"/>
      <c r="E2353" s="49"/>
      <c r="F2353" s="49"/>
      <c r="G2353" s="49"/>
      <c r="H2353" s="50"/>
      <c r="I2353" s="49"/>
      <c r="J2353" s="51"/>
    </row>
    <row r="2354" spans="1:10" ht="13.2" customHeight="1">
      <c r="A2354" s="47"/>
      <c r="B2354" s="48"/>
      <c r="C2354" s="49"/>
      <c r="D2354" s="49"/>
      <c r="E2354" s="49"/>
      <c r="F2354" s="49"/>
      <c r="G2354" s="49"/>
      <c r="H2354" s="50"/>
      <c r="I2354" s="49"/>
      <c r="J2354" s="51"/>
    </row>
    <row r="2355" spans="1:10" ht="13.2" customHeight="1">
      <c r="A2355" s="47"/>
      <c r="B2355" s="48"/>
      <c r="C2355" s="49"/>
      <c r="D2355" s="49"/>
      <c r="E2355" s="49"/>
      <c r="F2355" s="49"/>
      <c r="G2355" s="49"/>
      <c r="H2355" s="50"/>
      <c r="I2355" s="49"/>
      <c r="J2355" s="51"/>
    </row>
    <row r="2356" spans="1:10" ht="13.2" customHeight="1">
      <c r="A2356" s="47"/>
      <c r="B2356" s="48"/>
      <c r="C2356" s="49"/>
      <c r="D2356" s="49"/>
      <c r="E2356" s="49"/>
      <c r="F2356" s="49"/>
      <c r="G2356" s="49"/>
      <c r="H2356" s="50"/>
      <c r="I2356" s="49"/>
      <c r="J2356" s="51"/>
    </row>
    <row r="2357" spans="1:10" ht="13.2" customHeight="1">
      <c r="A2357" s="47"/>
      <c r="B2357" s="48"/>
      <c r="C2357" s="49"/>
      <c r="D2357" s="49"/>
      <c r="E2357" s="49"/>
      <c r="F2357" s="49"/>
      <c r="G2357" s="49"/>
      <c r="H2357" s="50"/>
      <c r="I2357" s="49"/>
      <c r="J2357" s="51"/>
    </row>
    <row r="2358" spans="1:10" ht="13.2" customHeight="1">
      <c r="A2358" s="47"/>
      <c r="B2358" s="48"/>
      <c r="C2358" s="49"/>
      <c r="D2358" s="49"/>
      <c r="E2358" s="49"/>
      <c r="F2358" s="49"/>
      <c r="G2358" s="49"/>
      <c r="H2358" s="50"/>
      <c r="I2358" s="49"/>
      <c r="J2358" s="51"/>
    </row>
    <row r="2359" spans="1:10" ht="13.2" customHeight="1">
      <c r="A2359" s="47"/>
      <c r="B2359" s="48"/>
      <c r="C2359" s="49"/>
      <c r="D2359" s="49"/>
      <c r="E2359" s="49"/>
      <c r="F2359" s="49"/>
      <c r="G2359" s="49"/>
      <c r="H2359" s="50"/>
      <c r="I2359" s="49"/>
      <c r="J2359" s="51"/>
    </row>
    <row r="2360" spans="1:10" ht="13.2" customHeight="1">
      <c r="A2360" s="47"/>
      <c r="B2360" s="48"/>
      <c r="C2360" s="49"/>
      <c r="D2360" s="49"/>
      <c r="E2360" s="49"/>
      <c r="F2360" s="49"/>
      <c r="G2360" s="49"/>
      <c r="H2360" s="50"/>
      <c r="I2360" s="49"/>
      <c r="J2360" s="51"/>
    </row>
    <row r="2361" spans="1:10" ht="13.2" customHeight="1">
      <c r="A2361" s="47"/>
      <c r="B2361" s="48"/>
      <c r="C2361" s="49"/>
      <c r="D2361" s="49"/>
      <c r="E2361" s="49"/>
      <c r="F2361" s="49"/>
      <c r="G2361" s="49"/>
      <c r="H2361" s="50"/>
      <c r="I2361" s="49"/>
      <c r="J2361" s="51"/>
    </row>
    <row r="2362" spans="1:10" ht="13.2" customHeight="1">
      <c r="A2362" s="47"/>
      <c r="B2362" s="48"/>
      <c r="C2362" s="49"/>
      <c r="D2362" s="49"/>
      <c r="E2362" s="49"/>
      <c r="F2362" s="49"/>
      <c r="G2362" s="49"/>
      <c r="H2362" s="50"/>
      <c r="I2362" s="49"/>
      <c r="J2362" s="51"/>
    </row>
    <row r="2363" spans="1:10" ht="13.2" customHeight="1">
      <c r="A2363" s="47"/>
      <c r="B2363" s="48"/>
      <c r="C2363" s="49"/>
      <c r="D2363" s="49"/>
      <c r="E2363" s="49"/>
      <c r="F2363" s="49"/>
      <c r="G2363" s="49"/>
      <c r="H2363" s="50"/>
      <c r="I2363" s="49"/>
      <c r="J2363" s="51"/>
    </row>
    <row r="2364" spans="1:10" ht="13.2" customHeight="1">
      <c r="A2364" s="47"/>
      <c r="B2364" s="48"/>
      <c r="C2364" s="49"/>
      <c r="D2364" s="49"/>
      <c r="E2364" s="49"/>
      <c r="F2364" s="49"/>
      <c r="G2364" s="49"/>
      <c r="H2364" s="50"/>
      <c r="I2364" s="49"/>
      <c r="J2364" s="51"/>
    </row>
    <row r="2365" spans="1:10" ht="13.2" customHeight="1">
      <c r="A2365" s="47"/>
      <c r="B2365" s="48"/>
      <c r="C2365" s="49"/>
      <c r="D2365" s="49"/>
      <c r="E2365" s="49"/>
      <c r="F2365" s="49"/>
      <c r="G2365" s="49"/>
      <c r="H2365" s="50"/>
      <c r="I2365" s="49"/>
      <c r="J2365" s="51"/>
    </row>
    <row r="2366" spans="1:10" ht="13.2" customHeight="1">
      <c r="A2366" s="47"/>
      <c r="B2366" s="48"/>
      <c r="C2366" s="49"/>
      <c r="D2366" s="49"/>
      <c r="E2366" s="49"/>
      <c r="F2366" s="49"/>
      <c r="G2366" s="49"/>
      <c r="H2366" s="50"/>
      <c r="I2366" s="49"/>
      <c r="J2366" s="51"/>
    </row>
    <row r="2367" spans="1:10" ht="13.2" customHeight="1">
      <c r="A2367" s="47"/>
      <c r="B2367" s="48"/>
      <c r="C2367" s="49"/>
      <c r="D2367" s="49"/>
      <c r="E2367" s="49"/>
      <c r="F2367" s="49"/>
      <c r="G2367" s="49"/>
      <c r="H2367" s="50"/>
      <c r="I2367" s="49"/>
      <c r="J2367" s="51"/>
    </row>
    <row r="2368" spans="1:10" ht="13.2" customHeight="1">
      <c r="A2368" s="47"/>
      <c r="B2368" s="48"/>
      <c r="C2368" s="49"/>
      <c r="D2368" s="49"/>
      <c r="E2368" s="49"/>
      <c r="F2368" s="49"/>
      <c r="G2368" s="49"/>
      <c r="H2368" s="50"/>
      <c r="I2368" s="49"/>
      <c r="J2368" s="51"/>
    </row>
    <row r="2369" spans="1:10" ht="13.2" customHeight="1">
      <c r="A2369" s="47"/>
      <c r="B2369" s="48"/>
      <c r="C2369" s="49"/>
      <c r="D2369" s="49"/>
      <c r="E2369" s="49"/>
      <c r="F2369" s="49"/>
      <c r="G2369" s="49"/>
      <c r="H2369" s="50"/>
      <c r="I2369" s="49"/>
      <c r="J2369" s="51"/>
    </row>
    <row r="2370" spans="1:10" ht="13.2" customHeight="1">
      <c r="A2370" s="47"/>
      <c r="B2370" s="48"/>
      <c r="C2370" s="49"/>
      <c r="D2370" s="49"/>
      <c r="E2370" s="49"/>
      <c r="F2370" s="49"/>
      <c r="G2370" s="49"/>
      <c r="H2370" s="50"/>
      <c r="I2370" s="49"/>
      <c r="J2370" s="51"/>
    </row>
    <row r="2371" spans="1:10" ht="13.2" customHeight="1">
      <c r="A2371" s="47"/>
      <c r="B2371" s="48"/>
      <c r="C2371" s="49"/>
      <c r="D2371" s="49"/>
      <c r="E2371" s="49"/>
      <c r="F2371" s="49"/>
      <c r="G2371" s="49"/>
      <c r="H2371" s="50"/>
      <c r="I2371" s="49"/>
      <c r="J2371" s="51"/>
    </row>
    <row r="2372" spans="1:10" ht="13.2" customHeight="1">
      <c r="A2372" s="47"/>
      <c r="B2372" s="48"/>
      <c r="C2372" s="49"/>
      <c r="D2372" s="49"/>
      <c r="E2372" s="49"/>
      <c r="F2372" s="49"/>
      <c r="G2372" s="49"/>
      <c r="H2372" s="50"/>
      <c r="I2372" s="49"/>
      <c r="J2372" s="51"/>
    </row>
    <row r="2373" spans="1:10" ht="13.2" customHeight="1">
      <c r="A2373" s="47"/>
      <c r="B2373" s="48"/>
      <c r="C2373" s="49"/>
      <c r="D2373" s="49"/>
      <c r="E2373" s="49"/>
      <c r="F2373" s="49"/>
      <c r="G2373" s="49"/>
      <c r="H2373" s="50"/>
      <c r="I2373" s="49"/>
      <c r="J2373" s="51"/>
    </row>
    <row r="2374" spans="1:10" ht="13.2" customHeight="1">
      <c r="A2374" s="47"/>
      <c r="B2374" s="48"/>
      <c r="C2374" s="49"/>
      <c r="D2374" s="49"/>
      <c r="E2374" s="49"/>
      <c r="F2374" s="49"/>
      <c r="G2374" s="49"/>
      <c r="H2374" s="50"/>
      <c r="I2374" s="49"/>
      <c r="J2374" s="51"/>
    </row>
    <row r="2375" spans="1:10" ht="13.2" customHeight="1">
      <c r="A2375" s="47"/>
      <c r="B2375" s="48"/>
      <c r="C2375" s="49"/>
      <c r="D2375" s="49"/>
      <c r="E2375" s="49"/>
      <c r="F2375" s="49"/>
      <c r="G2375" s="49"/>
      <c r="H2375" s="50"/>
      <c r="I2375" s="49"/>
      <c r="J2375" s="51"/>
    </row>
    <row r="2376" spans="1:10" ht="13.2" customHeight="1">
      <c r="A2376" s="47"/>
      <c r="B2376" s="48"/>
      <c r="C2376" s="49"/>
      <c r="D2376" s="49"/>
      <c r="E2376" s="49"/>
      <c r="F2376" s="49"/>
      <c r="G2376" s="49"/>
      <c r="H2376" s="50"/>
      <c r="I2376" s="49"/>
      <c r="J2376" s="51"/>
    </row>
    <row r="2377" spans="1:10" ht="13.2" customHeight="1">
      <c r="A2377" s="47"/>
      <c r="B2377" s="48"/>
      <c r="C2377" s="49"/>
      <c r="D2377" s="49"/>
      <c r="E2377" s="49"/>
      <c r="F2377" s="49"/>
      <c r="G2377" s="49"/>
      <c r="H2377" s="50"/>
      <c r="I2377" s="49"/>
      <c r="J2377" s="51"/>
    </row>
    <row r="2378" spans="1:10" ht="13.2" customHeight="1">
      <c r="A2378" s="47"/>
      <c r="B2378" s="48"/>
      <c r="C2378" s="49"/>
      <c r="D2378" s="49"/>
      <c r="E2378" s="49"/>
      <c r="F2378" s="49"/>
      <c r="G2378" s="49"/>
      <c r="H2378" s="50"/>
      <c r="I2378" s="49"/>
      <c r="J2378" s="51"/>
    </row>
    <row r="2379" spans="1:10" ht="13.2" customHeight="1">
      <c r="A2379" s="47"/>
      <c r="B2379" s="48"/>
      <c r="C2379" s="49"/>
      <c r="D2379" s="49"/>
      <c r="E2379" s="49"/>
      <c r="F2379" s="49"/>
      <c r="G2379" s="49"/>
      <c r="H2379" s="50"/>
      <c r="I2379" s="49"/>
      <c r="J2379" s="51"/>
    </row>
    <row r="2380" spans="1:10" ht="13.2" customHeight="1">
      <c r="A2380" s="47"/>
      <c r="B2380" s="48"/>
      <c r="C2380" s="49"/>
      <c r="D2380" s="49"/>
      <c r="E2380" s="49"/>
      <c r="F2380" s="49"/>
      <c r="G2380" s="49"/>
      <c r="H2380" s="50"/>
      <c r="I2380" s="49"/>
      <c r="J2380" s="51"/>
    </row>
    <row r="2381" spans="1:10" ht="13.2" customHeight="1">
      <c r="A2381" s="47"/>
      <c r="B2381" s="48"/>
      <c r="C2381" s="49"/>
      <c r="D2381" s="49"/>
      <c r="E2381" s="49"/>
      <c r="F2381" s="49"/>
      <c r="G2381" s="49"/>
      <c r="H2381" s="50"/>
      <c r="I2381" s="49"/>
      <c r="J2381" s="51"/>
    </row>
    <row r="2382" spans="1:10" ht="13.2" customHeight="1">
      <c r="A2382" s="47"/>
      <c r="B2382" s="48"/>
      <c r="C2382" s="49"/>
      <c r="D2382" s="49"/>
      <c r="E2382" s="49"/>
      <c r="F2382" s="49"/>
      <c r="G2382" s="49"/>
      <c r="H2382" s="50"/>
      <c r="I2382" s="49"/>
      <c r="J2382" s="51"/>
    </row>
    <row r="2383" spans="1:10" ht="13.2" customHeight="1">
      <c r="A2383" s="47"/>
      <c r="B2383" s="48"/>
      <c r="C2383" s="49"/>
      <c r="D2383" s="49"/>
      <c r="E2383" s="49"/>
      <c r="F2383" s="49"/>
      <c r="G2383" s="49"/>
      <c r="H2383" s="50"/>
      <c r="I2383" s="49"/>
      <c r="J2383" s="51"/>
    </row>
    <row r="2384" spans="1:10" ht="13.2" customHeight="1">
      <c r="A2384" s="47"/>
      <c r="B2384" s="48"/>
      <c r="C2384" s="49"/>
      <c r="D2384" s="49"/>
      <c r="E2384" s="49"/>
      <c r="F2384" s="49"/>
      <c r="G2384" s="49"/>
      <c r="H2384" s="50"/>
      <c r="I2384" s="49"/>
      <c r="J2384" s="51"/>
    </row>
    <row r="2385" spans="1:10" ht="13.2" customHeight="1">
      <c r="A2385" s="47"/>
      <c r="B2385" s="48"/>
      <c r="C2385" s="49"/>
      <c r="D2385" s="49"/>
      <c r="E2385" s="49"/>
      <c r="F2385" s="49"/>
      <c r="G2385" s="49"/>
      <c r="H2385" s="50"/>
      <c r="I2385" s="49"/>
      <c r="J2385" s="51"/>
    </row>
    <row r="2386" spans="1:10" ht="13.2" customHeight="1">
      <c r="A2386" s="47"/>
      <c r="B2386" s="48"/>
      <c r="C2386" s="49"/>
      <c r="D2386" s="49"/>
      <c r="E2386" s="49"/>
      <c r="F2386" s="49"/>
      <c r="G2386" s="49"/>
      <c r="H2386" s="50"/>
      <c r="I2386" s="49"/>
      <c r="J2386" s="51"/>
    </row>
    <row r="2387" spans="1:10" ht="13.2" customHeight="1">
      <c r="A2387" s="47"/>
      <c r="B2387" s="48"/>
      <c r="C2387" s="49"/>
      <c r="D2387" s="49"/>
      <c r="E2387" s="49"/>
      <c r="F2387" s="49"/>
      <c r="G2387" s="49"/>
      <c r="H2387" s="50"/>
      <c r="I2387" s="49"/>
      <c r="J2387" s="51"/>
    </row>
    <row r="2388" spans="1:10" ht="13.2" customHeight="1">
      <c r="A2388" s="47"/>
      <c r="B2388" s="48"/>
      <c r="C2388" s="49"/>
      <c r="D2388" s="49"/>
      <c r="E2388" s="49"/>
      <c r="F2388" s="49"/>
      <c r="G2388" s="49"/>
      <c r="H2388" s="50"/>
      <c r="I2388" s="49"/>
      <c r="J2388" s="51"/>
    </row>
    <row r="2389" spans="1:10" ht="13.2" customHeight="1">
      <c r="A2389" s="47"/>
      <c r="B2389" s="48"/>
      <c r="C2389" s="49"/>
      <c r="D2389" s="49"/>
      <c r="E2389" s="49"/>
      <c r="F2389" s="49"/>
      <c r="G2389" s="49"/>
      <c r="H2389" s="50"/>
      <c r="I2389" s="49"/>
      <c r="J2389" s="51"/>
    </row>
    <row r="2390" spans="1:10" ht="13.2" customHeight="1">
      <c r="A2390" s="47"/>
      <c r="B2390" s="48"/>
      <c r="C2390" s="49"/>
      <c r="D2390" s="49"/>
      <c r="E2390" s="49"/>
      <c r="F2390" s="49"/>
      <c r="G2390" s="49"/>
      <c r="H2390" s="50"/>
      <c r="I2390" s="49"/>
      <c r="J2390" s="51"/>
    </row>
    <row r="2391" spans="1:10" ht="13.2" customHeight="1">
      <c r="A2391" s="47"/>
      <c r="B2391" s="48"/>
      <c r="C2391" s="49"/>
      <c r="D2391" s="49"/>
      <c r="E2391" s="49"/>
      <c r="F2391" s="49"/>
      <c r="G2391" s="49"/>
      <c r="H2391" s="50"/>
      <c r="I2391" s="49"/>
      <c r="J2391" s="51"/>
    </row>
    <row r="2392" spans="1:10" ht="13.2" customHeight="1">
      <c r="A2392" s="47"/>
      <c r="B2392" s="48"/>
      <c r="C2392" s="49"/>
      <c r="D2392" s="49"/>
      <c r="E2392" s="49"/>
      <c r="F2392" s="49"/>
      <c r="G2392" s="49"/>
      <c r="H2392" s="50"/>
      <c r="I2392" s="49"/>
      <c r="J2392" s="51"/>
    </row>
    <row r="2393" spans="1:10" ht="13.2" customHeight="1">
      <c r="A2393" s="47"/>
      <c r="B2393" s="48"/>
      <c r="C2393" s="49"/>
      <c r="D2393" s="49"/>
      <c r="E2393" s="49"/>
      <c r="F2393" s="49"/>
      <c r="G2393" s="49"/>
      <c r="H2393" s="50"/>
      <c r="I2393" s="49"/>
      <c r="J2393" s="51"/>
    </row>
    <row r="2394" spans="1:10" ht="13.2" customHeight="1">
      <c r="A2394" s="47"/>
      <c r="B2394" s="48"/>
      <c r="C2394" s="49"/>
      <c r="D2394" s="49"/>
      <c r="E2394" s="49"/>
      <c r="F2394" s="49"/>
      <c r="G2394" s="49"/>
      <c r="H2394" s="50"/>
      <c r="I2394" s="49"/>
      <c r="J2394" s="51"/>
    </row>
    <row r="2395" spans="1:10" ht="13.2" customHeight="1">
      <c r="A2395" s="47"/>
      <c r="B2395" s="48"/>
      <c r="C2395" s="49"/>
      <c r="D2395" s="49"/>
      <c r="E2395" s="49"/>
      <c r="F2395" s="49"/>
      <c r="G2395" s="49"/>
      <c r="H2395" s="50"/>
      <c r="I2395" s="49"/>
      <c r="J2395" s="51"/>
    </row>
    <row r="2396" spans="1:10" ht="13.2" customHeight="1">
      <c r="A2396" s="47"/>
      <c r="B2396" s="48"/>
      <c r="C2396" s="49"/>
      <c r="D2396" s="49"/>
      <c r="E2396" s="49"/>
      <c r="F2396" s="49"/>
      <c r="G2396" s="49"/>
      <c r="H2396" s="50"/>
      <c r="I2396" s="49"/>
      <c r="J2396" s="51"/>
    </row>
    <row r="2397" spans="1:10" ht="13.2" customHeight="1">
      <c r="A2397" s="47"/>
      <c r="B2397" s="48"/>
      <c r="C2397" s="49"/>
      <c r="D2397" s="49"/>
      <c r="E2397" s="49"/>
      <c r="F2397" s="49"/>
      <c r="G2397" s="49"/>
      <c r="H2397" s="50"/>
      <c r="I2397" s="49"/>
      <c r="J2397" s="51"/>
    </row>
    <row r="2398" spans="1:10" ht="13.2" customHeight="1">
      <c r="A2398" s="47"/>
      <c r="B2398" s="48"/>
      <c r="C2398" s="49"/>
      <c r="D2398" s="49"/>
      <c r="E2398" s="49"/>
      <c r="F2398" s="49"/>
      <c r="G2398" s="49"/>
      <c r="H2398" s="50"/>
      <c r="I2398" s="49"/>
      <c r="J2398" s="51"/>
    </row>
    <row r="2399" spans="1:10" ht="13.2" customHeight="1">
      <c r="A2399" s="47"/>
      <c r="B2399" s="48"/>
      <c r="C2399" s="49"/>
      <c r="D2399" s="49"/>
      <c r="E2399" s="49"/>
      <c r="F2399" s="49"/>
      <c r="G2399" s="49"/>
      <c r="H2399" s="50"/>
      <c r="I2399" s="49"/>
      <c r="J2399" s="51"/>
    </row>
    <row r="2400" spans="1:10" ht="13.2" customHeight="1">
      <c r="A2400" s="47"/>
      <c r="B2400" s="48"/>
      <c r="C2400" s="49"/>
      <c r="D2400" s="49"/>
      <c r="E2400" s="49"/>
      <c r="F2400" s="49"/>
      <c r="G2400" s="49"/>
      <c r="H2400" s="50"/>
      <c r="I2400" s="49"/>
      <c r="J2400" s="51"/>
    </row>
    <row r="2401" spans="1:10" ht="13.2" customHeight="1">
      <c r="A2401" s="47"/>
      <c r="B2401" s="48"/>
      <c r="C2401" s="49"/>
      <c r="D2401" s="49"/>
      <c r="E2401" s="49"/>
      <c r="F2401" s="49"/>
      <c r="G2401" s="49"/>
      <c r="H2401" s="50"/>
      <c r="I2401" s="49"/>
      <c r="J2401" s="51"/>
    </row>
    <row r="2402" spans="1:10" ht="13.2" customHeight="1">
      <c r="A2402" s="47"/>
      <c r="B2402" s="48"/>
      <c r="C2402" s="49"/>
      <c r="D2402" s="49"/>
      <c r="E2402" s="49"/>
      <c r="F2402" s="49"/>
      <c r="G2402" s="49"/>
      <c r="H2402" s="50"/>
      <c r="I2402" s="49"/>
      <c r="J2402" s="51"/>
    </row>
    <row r="2403" spans="1:10" ht="13.2" customHeight="1">
      <c r="A2403" s="47"/>
      <c r="B2403" s="48"/>
      <c r="C2403" s="49"/>
      <c r="D2403" s="49"/>
      <c r="E2403" s="49"/>
      <c r="F2403" s="49"/>
      <c r="G2403" s="49"/>
      <c r="H2403" s="50"/>
      <c r="I2403" s="49"/>
      <c r="J2403" s="51"/>
    </row>
    <row r="2404" spans="1:10" ht="13.2" customHeight="1">
      <c r="A2404" s="47"/>
      <c r="B2404" s="48"/>
      <c r="C2404" s="49"/>
      <c r="D2404" s="49"/>
      <c r="E2404" s="49"/>
      <c r="F2404" s="49"/>
      <c r="G2404" s="49"/>
      <c r="H2404" s="50"/>
      <c r="I2404" s="49"/>
      <c r="J2404" s="51"/>
    </row>
    <row r="2405" spans="1:10" ht="13.2" customHeight="1">
      <c r="A2405" s="47"/>
      <c r="B2405" s="48"/>
      <c r="C2405" s="49"/>
      <c r="D2405" s="49"/>
      <c r="E2405" s="49"/>
      <c r="F2405" s="49"/>
      <c r="G2405" s="49"/>
      <c r="H2405" s="50"/>
      <c r="I2405" s="49"/>
      <c r="J2405" s="51"/>
    </row>
    <row r="2406" spans="1:10" ht="13.2" customHeight="1">
      <c r="A2406" s="47"/>
      <c r="B2406" s="48"/>
      <c r="C2406" s="49"/>
      <c r="D2406" s="49"/>
      <c r="E2406" s="49"/>
      <c r="F2406" s="49"/>
      <c r="G2406" s="49"/>
      <c r="H2406" s="50"/>
      <c r="I2406" s="49"/>
      <c r="J2406" s="51"/>
    </row>
    <row r="2407" spans="1:10" ht="13.2" customHeight="1">
      <c r="A2407" s="47"/>
      <c r="B2407" s="48"/>
      <c r="C2407" s="49"/>
      <c r="D2407" s="49"/>
      <c r="E2407" s="49"/>
      <c r="F2407" s="49"/>
      <c r="G2407" s="49"/>
      <c r="H2407" s="50"/>
      <c r="I2407" s="49"/>
      <c r="J2407" s="51"/>
    </row>
    <row r="2408" spans="1:10" ht="13.2" customHeight="1">
      <c r="A2408" s="47"/>
      <c r="B2408" s="48"/>
      <c r="C2408" s="49"/>
      <c r="D2408" s="49"/>
      <c r="E2408" s="49"/>
      <c r="F2408" s="49"/>
      <c r="G2408" s="49"/>
      <c r="H2408" s="50"/>
      <c r="I2408" s="49"/>
      <c r="J2408" s="51"/>
    </row>
    <row r="2409" spans="1:10" ht="13.2" customHeight="1">
      <c r="A2409" s="47"/>
      <c r="B2409" s="48"/>
      <c r="C2409" s="49"/>
      <c r="D2409" s="49"/>
      <c r="E2409" s="49"/>
      <c r="F2409" s="49"/>
      <c r="G2409" s="49"/>
      <c r="H2409" s="50"/>
      <c r="I2409" s="49"/>
      <c r="J2409" s="51"/>
    </row>
    <row r="2410" spans="1:10" ht="13.2" customHeight="1">
      <c r="A2410" s="47"/>
      <c r="B2410" s="48"/>
      <c r="C2410" s="49"/>
      <c r="D2410" s="49"/>
      <c r="E2410" s="49"/>
      <c r="F2410" s="49"/>
      <c r="G2410" s="49"/>
      <c r="H2410" s="50"/>
      <c r="I2410" s="49"/>
      <c r="J2410" s="51"/>
    </row>
    <row r="2411" spans="1:10" ht="13.2" customHeight="1">
      <c r="A2411" s="47"/>
      <c r="B2411" s="48"/>
      <c r="C2411" s="49"/>
      <c r="D2411" s="49"/>
      <c r="E2411" s="49"/>
      <c r="F2411" s="49"/>
      <c r="G2411" s="49"/>
      <c r="H2411" s="50"/>
      <c r="I2411" s="49"/>
      <c r="J2411" s="51"/>
    </row>
    <row r="2412" spans="1:10" ht="13.2" customHeight="1">
      <c r="A2412" s="47"/>
      <c r="B2412" s="48"/>
      <c r="C2412" s="49"/>
      <c r="D2412" s="49"/>
      <c r="E2412" s="49"/>
      <c r="F2412" s="49"/>
      <c r="G2412" s="49"/>
      <c r="H2412" s="50"/>
      <c r="I2412" s="49"/>
      <c r="J2412" s="51"/>
    </row>
    <row r="2413" spans="1:10" ht="13.2" customHeight="1">
      <c r="A2413" s="47"/>
      <c r="B2413" s="48"/>
      <c r="C2413" s="49"/>
      <c r="D2413" s="49"/>
      <c r="E2413" s="49"/>
      <c r="F2413" s="49"/>
      <c r="G2413" s="49"/>
      <c r="H2413" s="50"/>
      <c r="I2413" s="49"/>
      <c r="J2413" s="51"/>
    </row>
    <row r="2414" spans="1:10" ht="13.2" customHeight="1">
      <c r="A2414" s="47"/>
      <c r="B2414" s="48"/>
      <c r="C2414" s="49"/>
      <c r="D2414" s="49"/>
      <c r="E2414" s="49"/>
      <c r="F2414" s="49"/>
      <c r="G2414" s="49"/>
      <c r="H2414" s="50"/>
      <c r="I2414" s="49"/>
      <c r="J2414" s="51"/>
    </row>
    <row r="2415" spans="1:10" ht="13.2" customHeight="1">
      <c r="A2415" s="47"/>
      <c r="B2415" s="48"/>
      <c r="C2415" s="49"/>
      <c r="D2415" s="49"/>
      <c r="E2415" s="49"/>
      <c r="F2415" s="49"/>
      <c r="G2415" s="49"/>
      <c r="H2415" s="50"/>
      <c r="I2415" s="49"/>
      <c r="J2415" s="51"/>
    </row>
    <row r="2416" spans="1:10" ht="13.2" customHeight="1">
      <c r="A2416" s="47"/>
      <c r="B2416" s="48"/>
      <c r="C2416" s="49"/>
      <c r="D2416" s="49"/>
      <c r="E2416" s="49"/>
      <c r="F2416" s="49"/>
      <c r="G2416" s="49"/>
      <c r="H2416" s="50"/>
      <c r="I2416" s="49"/>
      <c r="J2416" s="51"/>
    </row>
    <row r="2417" spans="1:10" ht="13.2" customHeight="1">
      <c r="A2417" s="47"/>
      <c r="B2417" s="48"/>
      <c r="C2417" s="49"/>
      <c r="D2417" s="49"/>
      <c r="E2417" s="49"/>
      <c r="F2417" s="49"/>
      <c r="G2417" s="49"/>
      <c r="H2417" s="50"/>
      <c r="I2417" s="49"/>
      <c r="J2417" s="51"/>
    </row>
    <row r="2418" spans="1:10" ht="13.2" customHeight="1">
      <c r="A2418" s="47"/>
      <c r="B2418" s="48"/>
      <c r="C2418" s="49"/>
      <c r="D2418" s="49"/>
      <c r="E2418" s="49"/>
      <c r="F2418" s="49"/>
      <c r="G2418" s="49"/>
      <c r="H2418" s="50"/>
      <c r="I2418" s="49"/>
      <c r="J2418" s="51"/>
    </row>
    <row r="2419" spans="1:10" ht="13.2" customHeight="1">
      <c r="A2419" s="47"/>
      <c r="B2419" s="48"/>
      <c r="C2419" s="49"/>
      <c r="D2419" s="49"/>
      <c r="E2419" s="49"/>
      <c r="F2419" s="49"/>
      <c r="G2419" s="49"/>
      <c r="H2419" s="50"/>
      <c r="I2419" s="49"/>
      <c r="J2419" s="51"/>
    </row>
    <row r="2420" spans="1:10" ht="13.2" customHeight="1">
      <c r="A2420" s="47"/>
      <c r="B2420" s="48"/>
      <c r="C2420" s="49"/>
      <c r="D2420" s="49"/>
      <c r="E2420" s="49"/>
      <c r="F2420" s="49"/>
      <c r="G2420" s="49"/>
      <c r="H2420" s="50"/>
      <c r="I2420" s="49"/>
      <c r="J2420" s="51"/>
    </row>
    <row r="2421" spans="1:10" ht="13.2" customHeight="1">
      <c r="A2421" s="47"/>
      <c r="B2421" s="48"/>
      <c r="C2421" s="49"/>
      <c r="D2421" s="49"/>
      <c r="E2421" s="49"/>
      <c r="F2421" s="49"/>
      <c r="G2421" s="49"/>
      <c r="H2421" s="50"/>
      <c r="I2421" s="49"/>
      <c r="J2421" s="51"/>
    </row>
    <row r="2422" spans="1:10" ht="13.2" customHeight="1">
      <c r="A2422" s="47"/>
      <c r="B2422" s="48"/>
      <c r="C2422" s="49"/>
      <c r="D2422" s="49"/>
      <c r="E2422" s="49"/>
      <c r="F2422" s="49"/>
      <c r="G2422" s="49"/>
      <c r="H2422" s="50"/>
      <c r="I2422" s="49"/>
      <c r="J2422" s="51"/>
    </row>
    <row r="2423" spans="1:10" ht="13.2" customHeight="1">
      <c r="A2423" s="47"/>
      <c r="B2423" s="48"/>
      <c r="C2423" s="49"/>
      <c r="D2423" s="49"/>
      <c r="E2423" s="49"/>
      <c r="F2423" s="49"/>
      <c r="G2423" s="49"/>
      <c r="H2423" s="50"/>
      <c r="I2423" s="49"/>
      <c r="J2423" s="51"/>
    </row>
    <row r="2424" spans="1:10" ht="13.2" customHeight="1">
      <c r="A2424" s="47"/>
      <c r="B2424" s="48"/>
      <c r="C2424" s="49"/>
      <c r="D2424" s="49"/>
      <c r="E2424" s="49"/>
      <c r="F2424" s="49"/>
      <c r="G2424" s="49"/>
      <c r="H2424" s="50"/>
      <c r="I2424" s="49"/>
      <c r="J2424" s="51"/>
    </row>
    <row r="2425" spans="1:10" ht="13.2" customHeight="1">
      <c r="A2425" s="47"/>
      <c r="B2425" s="48"/>
      <c r="C2425" s="49"/>
      <c r="D2425" s="49"/>
      <c r="E2425" s="49"/>
      <c r="F2425" s="49"/>
      <c r="G2425" s="49"/>
      <c r="H2425" s="50"/>
      <c r="I2425" s="49"/>
      <c r="J2425" s="51"/>
    </row>
    <row r="2426" spans="1:10" ht="13.2" customHeight="1">
      <c r="A2426" s="47"/>
      <c r="B2426" s="48"/>
      <c r="C2426" s="49"/>
      <c r="D2426" s="49"/>
      <c r="E2426" s="49"/>
      <c r="F2426" s="49"/>
      <c r="G2426" s="49"/>
      <c r="H2426" s="50"/>
      <c r="I2426" s="49"/>
      <c r="J2426" s="51"/>
    </row>
    <row r="2427" spans="1:10" ht="13.2" customHeight="1">
      <c r="A2427" s="47"/>
      <c r="B2427" s="48"/>
      <c r="C2427" s="49"/>
      <c r="D2427" s="49"/>
      <c r="E2427" s="49"/>
      <c r="F2427" s="49"/>
      <c r="G2427" s="49"/>
      <c r="H2427" s="50"/>
      <c r="I2427" s="49"/>
      <c r="J2427" s="51"/>
    </row>
    <row r="2428" spans="1:10" ht="13.2" customHeight="1">
      <c r="A2428" s="47"/>
      <c r="B2428" s="48"/>
      <c r="C2428" s="49"/>
      <c r="D2428" s="49"/>
      <c r="E2428" s="49"/>
      <c r="F2428" s="49"/>
      <c r="G2428" s="49"/>
      <c r="H2428" s="50"/>
      <c r="I2428" s="49"/>
      <c r="J2428" s="51"/>
    </row>
    <row r="2429" spans="1:10" ht="13.2" customHeight="1">
      <c r="A2429" s="47"/>
      <c r="B2429" s="48"/>
      <c r="C2429" s="49"/>
      <c r="D2429" s="49"/>
      <c r="E2429" s="49"/>
      <c r="F2429" s="49"/>
      <c r="G2429" s="49"/>
      <c r="H2429" s="50"/>
      <c r="I2429" s="49"/>
      <c r="J2429" s="51"/>
    </row>
    <row r="2430" spans="1:10" ht="13.2" customHeight="1">
      <c r="A2430" s="47"/>
      <c r="B2430" s="48"/>
      <c r="C2430" s="49"/>
      <c r="D2430" s="49"/>
      <c r="E2430" s="49"/>
      <c r="F2430" s="49"/>
      <c r="G2430" s="49"/>
      <c r="H2430" s="50"/>
      <c r="I2430" s="49"/>
      <c r="J2430" s="51"/>
    </row>
    <row r="2431" spans="1:10" ht="13.2" customHeight="1">
      <c r="A2431" s="47"/>
      <c r="B2431" s="48"/>
      <c r="C2431" s="49"/>
      <c r="D2431" s="49"/>
      <c r="E2431" s="49"/>
      <c r="F2431" s="49"/>
      <c r="G2431" s="49"/>
      <c r="H2431" s="50"/>
      <c r="I2431" s="49"/>
      <c r="J2431" s="51"/>
    </row>
    <row r="2432" spans="1:10" ht="13.2" customHeight="1">
      <c r="A2432" s="47"/>
      <c r="B2432" s="48"/>
      <c r="C2432" s="49"/>
      <c r="D2432" s="49"/>
      <c r="E2432" s="49"/>
      <c r="F2432" s="49"/>
      <c r="G2432" s="49"/>
      <c r="H2432" s="50"/>
      <c r="I2432" s="49"/>
      <c r="J2432" s="51"/>
    </row>
    <row r="2433" spans="1:10" ht="13.2" customHeight="1">
      <c r="A2433" s="47"/>
      <c r="B2433" s="48"/>
      <c r="C2433" s="49"/>
      <c r="D2433" s="49"/>
      <c r="E2433" s="49"/>
      <c r="F2433" s="49"/>
      <c r="G2433" s="49"/>
      <c r="H2433" s="50"/>
      <c r="I2433" s="49"/>
      <c r="J2433" s="51"/>
    </row>
    <row r="2434" spans="1:10" ht="13.2" customHeight="1">
      <c r="A2434" s="47"/>
      <c r="B2434" s="48"/>
      <c r="C2434" s="49"/>
      <c r="D2434" s="49"/>
      <c r="E2434" s="49"/>
      <c r="F2434" s="49"/>
      <c r="G2434" s="49"/>
      <c r="H2434" s="50"/>
      <c r="I2434" s="49"/>
      <c r="J2434" s="51"/>
    </row>
    <row r="2435" spans="1:10" ht="13.2" customHeight="1">
      <c r="A2435" s="47"/>
      <c r="B2435" s="48"/>
      <c r="C2435" s="49"/>
      <c r="D2435" s="49"/>
      <c r="E2435" s="49"/>
      <c r="F2435" s="49"/>
      <c r="G2435" s="49"/>
      <c r="H2435" s="50"/>
      <c r="I2435" s="49"/>
      <c r="J2435" s="51"/>
    </row>
    <row r="2436" spans="1:10" ht="13.2" customHeight="1">
      <c r="A2436" s="47"/>
      <c r="B2436" s="48"/>
      <c r="C2436" s="49"/>
      <c r="D2436" s="49"/>
      <c r="E2436" s="49"/>
      <c r="F2436" s="49"/>
      <c r="G2436" s="49"/>
      <c r="H2436" s="50"/>
      <c r="I2436" s="49"/>
      <c r="J2436" s="51"/>
    </row>
    <row r="2437" spans="1:10" ht="13.2" customHeight="1">
      <c r="A2437" s="47"/>
      <c r="B2437" s="48"/>
      <c r="C2437" s="49"/>
      <c r="D2437" s="49"/>
      <c r="E2437" s="49"/>
      <c r="F2437" s="49"/>
      <c r="G2437" s="49"/>
      <c r="H2437" s="50"/>
      <c r="I2437" s="49"/>
      <c r="J2437" s="51"/>
    </row>
    <row r="2438" spans="1:10" ht="13.2" customHeight="1">
      <c r="A2438" s="47"/>
      <c r="B2438" s="48"/>
      <c r="C2438" s="49"/>
      <c r="D2438" s="49"/>
      <c r="E2438" s="49"/>
      <c r="F2438" s="49"/>
      <c r="G2438" s="49"/>
      <c r="H2438" s="50"/>
      <c r="I2438" s="49"/>
      <c r="J2438" s="51"/>
    </row>
    <row r="2439" spans="1:10" ht="13.2" customHeight="1">
      <c r="A2439" s="47"/>
      <c r="B2439" s="48"/>
      <c r="C2439" s="49"/>
      <c r="D2439" s="49"/>
      <c r="E2439" s="49"/>
      <c r="F2439" s="49"/>
      <c r="G2439" s="49"/>
      <c r="H2439" s="50"/>
      <c r="I2439" s="49"/>
      <c r="J2439" s="51"/>
    </row>
    <row r="2440" spans="1:10" ht="13.2" customHeight="1">
      <c r="A2440" s="47"/>
      <c r="B2440" s="48"/>
      <c r="C2440" s="49"/>
      <c r="D2440" s="49"/>
      <c r="E2440" s="49"/>
      <c r="F2440" s="49"/>
      <c r="G2440" s="49"/>
      <c r="H2440" s="50"/>
      <c r="I2440" s="49"/>
      <c r="J2440" s="51"/>
    </row>
    <row r="2441" spans="1:10" ht="13.2" customHeight="1">
      <c r="A2441" s="47"/>
      <c r="B2441" s="48"/>
      <c r="C2441" s="49"/>
      <c r="D2441" s="49"/>
      <c r="E2441" s="49"/>
      <c r="F2441" s="49"/>
      <c r="G2441" s="49"/>
      <c r="H2441" s="50"/>
      <c r="I2441" s="49"/>
      <c r="J2441" s="51"/>
    </row>
    <row r="2442" spans="1:10" ht="13.2" customHeight="1">
      <c r="A2442" s="47"/>
      <c r="B2442" s="48"/>
      <c r="C2442" s="49"/>
      <c r="D2442" s="49"/>
      <c r="E2442" s="49"/>
      <c r="F2442" s="49"/>
      <c r="G2442" s="49"/>
      <c r="H2442" s="50"/>
      <c r="I2442" s="49"/>
      <c r="J2442" s="51"/>
    </row>
    <row r="2443" spans="1:10" ht="13.2" customHeight="1">
      <c r="A2443" s="47"/>
      <c r="B2443" s="48"/>
      <c r="C2443" s="49"/>
      <c r="D2443" s="49"/>
      <c r="E2443" s="49"/>
      <c r="F2443" s="49"/>
      <c r="G2443" s="49"/>
      <c r="H2443" s="50"/>
      <c r="I2443" s="49"/>
      <c r="J2443" s="51"/>
    </row>
    <row r="2444" spans="1:10" ht="13.2" customHeight="1">
      <c r="A2444" s="47"/>
      <c r="B2444" s="48"/>
      <c r="C2444" s="49"/>
      <c r="D2444" s="49"/>
      <c r="E2444" s="49"/>
      <c r="F2444" s="49"/>
      <c r="G2444" s="49"/>
      <c r="H2444" s="50"/>
      <c r="I2444" s="49"/>
      <c r="J2444" s="51"/>
    </row>
    <row r="2445" spans="1:10" ht="13.2" customHeight="1">
      <c r="A2445" s="47"/>
      <c r="B2445" s="48"/>
      <c r="C2445" s="49"/>
      <c r="D2445" s="49"/>
      <c r="E2445" s="49"/>
      <c r="F2445" s="49"/>
      <c r="G2445" s="49"/>
      <c r="H2445" s="50"/>
      <c r="I2445" s="49"/>
      <c r="J2445" s="51"/>
    </row>
    <row r="2446" spans="1:10" ht="13.2" customHeight="1">
      <c r="A2446" s="47"/>
      <c r="B2446" s="48"/>
      <c r="C2446" s="49"/>
      <c r="D2446" s="49"/>
      <c r="E2446" s="49"/>
      <c r="F2446" s="49"/>
      <c r="G2446" s="49"/>
      <c r="H2446" s="50"/>
      <c r="I2446" s="49"/>
      <c r="J2446" s="51"/>
    </row>
    <row r="2447" spans="1:10" ht="13.2" customHeight="1">
      <c r="A2447" s="47"/>
      <c r="B2447" s="48"/>
      <c r="C2447" s="49"/>
      <c r="D2447" s="49"/>
      <c r="E2447" s="49"/>
      <c r="F2447" s="49"/>
      <c r="G2447" s="49"/>
      <c r="H2447" s="50"/>
      <c r="I2447" s="49"/>
      <c r="J2447" s="51"/>
    </row>
    <row r="2448" spans="1:10" ht="13.2" customHeight="1">
      <c r="A2448" s="47"/>
      <c r="B2448" s="48"/>
      <c r="C2448" s="49"/>
      <c r="D2448" s="49"/>
      <c r="E2448" s="49"/>
      <c r="F2448" s="49"/>
      <c r="G2448" s="49"/>
      <c r="H2448" s="50"/>
      <c r="I2448" s="49"/>
      <c r="J2448" s="51"/>
    </row>
    <row r="2449" spans="1:10" ht="13.2" customHeight="1">
      <c r="A2449" s="47"/>
      <c r="B2449" s="48"/>
      <c r="C2449" s="49"/>
      <c r="D2449" s="49"/>
      <c r="E2449" s="49"/>
      <c r="F2449" s="49"/>
      <c r="G2449" s="49"/>
      <c r="H2449" s="50"/>
      <c r="I2449" s="49"/>
      <c r="J2449" s="51"/>
    </row>
    <row r="2450" spans="1:10" ht="13.2" customHeight="1">
      <c r="A2450" s="47"/>
      <c r="B2450" s="48"/>
      <c r="C2450" s="49"/>
      <c r="D2450" s="49"/>
      <c r="E2450" s="49"/>
      <c r="F2450" s="49"/>
      <c r="G2450" s="49"/>
      <c r="H2450" s="50"/>
      <c r="I2450" s="49"/>
      <c r="J2450" s="51"/>
    </row>
    <row r="2451" spans="1:10" ht="13.2" customHeight="1">
      <c r="A2451" s="47"/>
      <c r="B2451" s="48"/>
      <c r="C2451" s="49"/>
      <c r="D2451" s="49"/>
      <c r="E2451" s="49"/>
      <c r="F2451" s="49"/>
      <c r="G2451" s="49"/>
      <c r="H2451" s="50"/>
      <c r="I2451" s="49"/>
      <c r="J2451" s="51"/>
    </row>
    <row r="2452" spans="1:10" ht="13.2" customHeight="1">
      <c r="A2452" s="47"/>
      <c r="B2452" s="48"/>
      <c r="C2452" s="49"/>
      <c r="D2452" s="49"/>
      <c r="E2452" s="49"/>
      <c r="F2452" s="49"/>
      <c r="G2452" s="49"/>
      <c r="H2452" s="50"/>
      <c r="I2452" s="49"/>
      <c r="J2452" s="51"/>
    </row>
    <row r="2453" spans="1:10" ht="13.2" customHeight="1">
      <c r="A2453" s="47"/>
      <c r="B2453" s="48"/>
      <c r="C2453" s="49"/>
      <c r="D2453" s="49"/>
      <c r="E2453" s="49"/>
      <c r="F2453" s="49"/>
      <c r="G2453" s="49"/>
      <c r="H2453" s="50"/>
      <c r="I2453" s="49"/>
      <c r="J2453" s="51"/>
    </row>
    <row r="2454" spans="1:10" ht="13.2" customHeight="1">
      <c r="A2454" s="47"/>
      <c r="B2454" s="48"/>
      <c r="C2454" s="49"/>
      <c r="D2454" s="49"/>
      <c r="E2454" s="49"/>
      <c r="F2454" s="49"/>
      <c r="G2454" s="49"/>
      <c r="H2454" s="50"/>
      <c r="I2454" s="49"/>
      <c r="J2454" s="51"/>
    </row>
    <row r="2455" spans="1:10" ht="13.2" customHeight="1">
      <c r="A2455" s="47"/>
      <c r="B2455" s="48"/>
      <c r="C2455" s="49"/>
      <c r="D2455" s="49"/>
      <c r="E2455" s="49"/>
      <c r="F2455" s="49"/>
      <c r="G2455" s="49"/>
      <c r="H2455" s="50"/>
      <c r="I2455" s="49"/>
      <c r="J2455" s="51"/>
    </row>
    <row r="2456" spans="1:10" ht="13.2" customHeight="1">
      <c r="A2456" s="47"/>
      <c r="B2456" s="48"/>
      <c r="C2456" s="49"/>
      <c r="D2456" s="49"/>
      <c r="E2456" s="49"/>
      <c r="F2456" s="49"/>
      <c r="G2456" s="49"/>
      <c r="H2456" s="50"/>
      <c r="I2456" s="49"/>
      <c r="J2456" s="51"/>
    </row>
    <row r="2457" spans="1:10" ht="13.2" customHeight="1">
      <c r="A2457" s="47"/>
      <c r="B2457" s="48"/>
      <c r="C2457" s="49"/>
      <c r="D2457" s="49"/>
      <c r="E2457" s="49"/>
      <c r="F2457" s="49"/>
      <c r="G2457" s="49"/>
      <c r="H2457" s="50"/>
      <c r="I2457" s="49"/>
      <c r="J2457" s="51"/>
    </row>
    <row r="2458" spans="1:10" ht="13.2" customHeight="1">
      <c r="A2458" s="47"/>
      <c r="B2458" s="48"/>
      <c r="C2458" s="49"/>
      <c r="D2458" s="49"/>
      <c r="E2458" s="49"/>
      <c r="F2458" s="49"/>
      <c r="G2458" s="49"/>
      <c r="H2458" s="50"/>
      <c r="I2458" s="49"/>
      <c r="J2458" s="51"/>
    </row>
    <row r="2459" spans="1:10" ht="13.2" customHeight="1">
      <c r="A2459" s="47"/>
      <c r="B2459" s="48"/>
      <c r="C2459" s="49"/>
      <c r="D2459" s="49"/>
      <c r="E2459" s="49"/>
      <c r="F2459" s="49"/>
      <c r="G2459" s="49"/>
      <c r="H2459" s="50"/>
      <c r="I2459" s="49"/>
      <c r="J2459" s="51"/>
    </row>
    <row r="2460" spans="1:10" ht="13.2" customHeight="1">
      <c r="A2460" s="47"/>
      <c r="B2460" s="48"/>
      <c r="C2460" s="49"/>
      <c r="D2460" s="49"/>
      <c r="E2460" s="49"/>
      <c r="F2460" s="49"/>
      <c r="G2460" s="49"/>
      <c r="H2460" s="50"/>
      <c r="I2460" s="49"/>
      <c r="J2460" s="51"/>
    </row>
    <row r="2461" spans="1:10" ht="13.2" customHeight="1">
      <c r="A2461" s="47"/>
      <c r="B2461" s="48"/>
      <c r="C2461" s="49"/>
      <c r="D2461" s="49"/>
      <c r="E2461" s="49"/>
      <c r="F2461" s="49"/>
      <c r="G2461" s="49"/>
      <c r="H2461" s="50"/>
      <c r="I2461" s="49"/>
      <c r="J2461" s="51"/>
    </row>
    <row r="2462" spans="1:10" ht="13.2" customHeight="1">
      <c r="A2462" s="47"/>
      <c r="B2462" s="48"/>
      <c r="C2462" s="49"/>
      <c r="D2462" s="49"/>
      <c r="E2462" s="49"/>
      <c r="F2462" s="49"/>
      <c r="G2462" s="49"/>
      <c r="H2462" s="50"/>
      <c r="I2462" s="49"/>
      <c r="J2462" s="51"/>
    </row>
    <row r="2463" spans="1:10" ht="13.2" customHeight="1">
      <c r="A2463" s="47"/>
      <c r="B2463" s="48"/>
      <c r="C2463" s="49"/>
      <c r="D2463" s="49"/>
      <c r="E2463" s="49"/>
      <c r="F2463" s="49"/>
      <c r="G2463" s="49"/>
      <c r="H2463" s="50"/>
      <c r="I2463" s="49"/>
      <c r="J2463" s="51"/>
    </row>
    <row r="2464" spans="1:10" ht="13.2" customHeight="1">
      <c r="A2464" s="47"/>
      <c r="B2464" s="48"/>
      <c r="C2464" s="49"/>
      <c r="D2464" s="49"/>
      <c r="E2464" s="49"/>
      <c r="F2464" s="49"/>
      <c r="G2464" s="49"/>
      <c r="H2464" s="50"/>
      <c r="I2464" s="49"/>
      <c r="J2464" s="51"/>
    </row>
    <row r="2465" spans="1:10" ht="13.2" customHeight="1">
      <c r="A2465" s="47"/>
      <c r="B2465" s="48"/>
      <c r="C2465" s="49"/>
      <c r="D2465" s="49"/>
      <c r="E2465" s="49"/>
      <c r="F2465" s="49"/>
      <c r="G2465" s="49"/>
      <c r="H2465" s="50"/>
      <c r="I2465" s="49"/>
      <c r="J2465" s="51"/>
    </row>
    <row r="2466" spans="1:10" ht="13.2" customHeight="1">
      <c r="A2466" s="47"/>
      <c r="B2466" s="48"/>
      <c r="C2466" s="49"/>
      <c r="D2466" s="49"/>
      <c r="E2466" s="49"/>
      <c r="F2466" s="49"/>
      <c r="G2466" s="49"/>
      <c r="H2466" s="50"/>
      <c r="I2466" s="49"/>
      <c r="J2466" s="51"/>
    </row>
    <row r="2467" spans="1:10" ht="13.2" customHeight="1">
      <c r="A2467" s="47"/>
      <c r="B2467" s="48"/>
      <c r="C2467" s="49"/>
      <c r="D2467" s="49"/>
      <c r="E2467" s="49"/>
      <c r="F2467" s="49"/>
      <c r="G2467" s="49"/>
      <c r="H2467" s="50"/>
      <c r="I2467" s="49"/>
      <c r="J2467" s="51"/>
    </row>
    <row r="2468" spans="1:10" ht="13.2" customHeight="1">
      <c r="A2468" s="47"/>
      <c r="B2468" s="48"/>
      <c r="C2468" s="49"/>
      <c r="D2468" s="49"/>
      <c r="E2468" s="49"/>
      <c r="F2468" s="49"/>
      <c r="G2468" s="49"/>
      <c r="H2468" s="50"/>
      <c r="I2468" s="49"/>
      <c r="J2468" s="51"/>
    </row>
    <row r="2469" spans="1:10" ht="13.2" customHeight="1">
      <c r="A2469" s="47"/>
      <c r="B2469" s="48"/>
      <c r="C2469" s="49"/>
      <c r="D2469" s="49"/>
      <c r="E2469" s="49"/>
      <c r="F2469" s="49"/>
      <c r="G2469" s="49"/>
      <c r="H2469" s="50"/>
      <c r="I2469" s="49"/>
      <c r="J2469" s="51"/>
    </row>
    <row r="2470" spans="1:10" ht="13.2" customHeight="1">
      <c r="A2470" s="47"/>
      <c r="B2470" s="48"/>
      <c r="C2470" s="49"/>
      <c r="D2470" s="49"/>
      <c r="E2470" s="49"/>
      <c r="F2470" s="49"/>
      <c r="G2470" s="49"/>
      <c r="H2470" s="50"/>
      <c r="I2470" s="49"/>
      <c r="J2470" s="51"/>
    </row>
    <row r="2471" spans="1:10" ht="13.2" customHeight="1">
      <c r="A2471" s="47"/>
      <c r="B2471" s="48"/>
      <c r="C2471" s="49"/>
      <c r="D2471" s="49"/>
      <c r="E2471" s="49"/>
      <c r="F2471" s="49"/>
      <c r="G2471" s="49"/>
      <c r="H2471" s="50"/>
      <c r="I2471" s="49"/>
      <c r="J2471" s="51"/>
    </row>
    <row r="2472" spans="1:10" ht="13.2" customHeight="1">
      <c r="A2472" s="47"/>
      <c r="B2472" s="48"/>
      <c r="C2472" s="49"/>
      <c r="D2472" s="49"/>
      <c r="E2472" s="49"/>
      <c r="F2472" s="49"/>
      <c r="G2472" s="49"/>
      <c r="H2472" s="50"/>
      <c r="I2472" s="49"/>
      <c r="J2472" s="51"/>
    </row>
    <row r="2473" spans="1:10" ht="13.2" customHeight="1">
      <c r="A2473" s="47"/>
      <c r="B2473" s="48"/>
      <c r="C2473" s="49"/>
      <c r="D2473" s="49"/>
      <c r="E2473" s="49"/>
      <c r="F2473" s="49"/>
      <c r="G2473" s="49"/>
      <c r="H2473" s="50"/>
      <c r="I2473" s="49"/>
      <c r="J2473" s="51"/>
    </row>
    <row r="2474" spans="1:10" ht="13.2" customHeight="1">
      <c r="A2474" s="47"/>
      <c r="B2474" s="48"/>
      <c r="C2474" s="49"/>
      <c r="D2474" s="49"/>
      <c r="E2474" s="49"/>
      <c r="F2474" s="49"/>
      <c r="G2474" s="49"/>
      <c r="H2474" s="50"/>
      <c r="I2474" s="49"/>
      <c r="J2474" s="51"/>
    </row>
    <row r="2475" spans="1:10" ht="13.2" customHeight="1">
      <c r="A2475" s="47"/>
      <c r="B2475" s="48"/>
      <c r="C2475" s="49"/>
      <c r="D2475" s="49"/>
      <c r="E2475" s="49"/>
      <c r="F2475" s="49"/>
      <c r="G2475" s="49"/>
      <c r="H2475" s="50"/>
      <c r="I2475" s="49"/>
      <c r="J2475" s="51"/>
    </row>
    <row r="2476" spans="1:10" ht="13.2" customHeight="1">
      <c r="A2476" s="47"/>
      <c r="B2476" s="48"/>
      <c r="C2476" s="49"/>
      <c r="D2476" s="49"/>
      <c r="E2476" s="49"/>
      <c r="F2476" s="49"/>
      <c r="G2476" s="49"/>
      <c r="H2476" s="50"/>
      <c r="I2476" s="49"/>
      <c r="J2476" s="51"/>
    </row>
    <row r="2477" spans="1:10" ht="13.2" customHeight="1">
      <c r="A2477" s="47"/>
      <c r="B2477" s="48"/>
      <c r="C2477" s="49"/>
      <c r="D2477" s="49"/>
      <c r="E2477" s="49"/>
      <c r="F2477" s="49"/>
      <c r="G2477" s="49"/>
      <c r="H2477" s="50"/>
      <c r="I2477" s="49"/>
      <c r="J2477" s="51"/>
    </row>
    <row r="2478" spans="1:10" ht="13.2" customHeight="1">
      <c r="A2478" s="47"/>
      <c r="B2478" s="48"/>
      <c r="C2478" s="49"/>
      <c r="D2478" s="49"/>
      <c r="E2478" s="49"/>
      <c r="F2478" s="49"/>
      <c r="G2478" s="49"/>
      <c r="H2478" s="50"/>
      <c r="I2478" s="49"/>
      <c r="J2478" s="51"/>
    </row>
    <row r="2479" spans="1:10" ht="13.2" customHeight="1">
      <c r="A2479" s="47"/>
      <c r="B2479" s="48"/>
      <c r="C2479" s="49"/>
      <c r="D2479" s="49"/>
      <c r="E2479" s="49"/>
      <c r="F2479" s="49"/>
      <c r="G2479" s="49"/>
      <c r="H2479" s="50"/>
      <c r="I2479" s="49"/>
      <c r="J2479" s="51"/>
    </row>
    <row r="2480" spans="1:10" ht="13.2" customHeight="1">
      <c r="A2480" s="47"/>
      <c r="B2480" s="48"/>
      <c r="C2480" s="49"/>
      <c r="D2480" s="49"/>
      <c r="E2480" s="49"/>
      <c r="F2480" s="49"/>
      <c r="G2480" s="49"/>
      <c r="H2480" s="50"/>
      <c r="I2480" s="49"/>
      <c r="J2480" s="51"/>
    </row>
    <row r="2481" spans="1:10" ht="13.2" customHeight="1">
      <c r="A2481" s="47"/>
      <c r="B2481" s="48"/>
      <c r="C2481" s="49"/>
      <c r="D2481" s="49"/>
      <c r="E2481" s="49"/>
      <c r="F2481" s="49"/>
      <c r="G2481" s="49"/>
      <c r="H2481" s="50"/>
      <c r="I2481" s="49"/>
      <c r="J2481" s="51"/>
    </row>
    <row r="2482" spans="1:10" ht="13.2" customHeight="1">
      <c r="A2482" s="47"/>
      <c r="B2482" s="48"/>
      <c r="C2482" s="49"/>
      <c r="D2482" s="49"/>
      <c r="E2482" s="49"/>
      <c r="F2482" s="49"/>
      <c r="G2482" s="49"/>
      <c r="H2482" s="50"/>
      <c r="I2482" s="49"/>
      <c r="J2482" s="51"/>
    </row>
    <row r="2483" spans="1:10" ht="13.2" customHeight="1">
      <c r="A2483" s="47"/>
      <c r="B2483" s="48"/>
      <c r="C2483" s="49"/>
      <c r="D2483" s="49"/>
      <c r="E2483" s="49"/>
      <c r="F2483" s="49"/>
      <c r="G2483" s="49"/>
      <c r="H2483" s="50"/>
      <c r="I2483" s="49"/>
      <c r="J2483" s="51"/>
    </row>
    <row r="2484" spans="1:10" ht="13.2" customHeight="1">
      <c r="A2484" s="47"/>
      <c r="B2484" s="48"/>
      <c r="C2484" s="49"/>
      <c r="D2484" s="49"/>
      <c r="E2484" s="49"/>
      <c r="F2484" s="49"/>
      <c r="G2484" s="49"/>
      <c r="H2484" s="50"/>
      <c r="I2484" s="49"/>
      <c r="J2484" s="51"/>
    </row>
    <row r="2485" spans="1:10" ht="13.2" customHeight="1">
      <c r="A2485" s="47"/>
      <c r="B2485" s="48"/>
      <c r="C2485" s="49"/>
      <c r="D2485" s="49"/>
      <c r="E2485" s="49"/>
      <c r="F2485" s="49"/>
      <c r="G2485" s="49"/>
      <c r="H2485" s="50"/>
      <c r="I2485" s="49"/>
      <c r="J2485" s="51"/>
    </row>
    <row r="2486" spans="1:10" ht="13.2" customHeight="1">
      <c r="A2486" s="47"/>
      <c r="B2486" s="48"/>
      <c r="C2486" s="49"/>
      <c r="D2486" s="49"/>
      <c r="E2486" s="49"/>
      <c r="F2486" s="49"/>
      <c r="G2486" s="49"/>
      <c r="H2486" s="50"/>
      <c r="I2486" s="49"/>
      <c r="J2486" s="51"/>
    </row>
    <row r="2487" spans="1:10" ht="13.2" customHeight="1">
      <c r="A2487" s="47"/>
      <c r="B2487" s="48"/>
      <c r="C2487" s="49"/>
      <c r="D2487" s="49"/>
      <c r="E2487" s="49"/>
      <c r="F2487" s="49"/>
      <c r="G2487" s="49"/>
      <c r="H2487" s="50"/>
      <c r="I2487" s="49"/>
      <c r="J2487" s="51"/>
    </row>
    <row r="2488" spans="1:10" ht="13.2" customHeight="1">
      <c r="A2488" s="47"/>
      <c r="B2488" s="48"/>
      <c r="C2488" s="49"/>
      <c r="D2488" s="49"/>
      <c r="E2488" s="49"/>
      <c r="F2488" s="49"/>
      <c r="G2488" s="49"/>
      <c r="H2488" s="50"/>
      <c r="I2488" s="49"/>
      <c r="J2488" s="51"/>
    </row>
    <row r="2489" spans="1:10" ht="13.2" customHeight="1">
      <c r="A2489" s="47"/>
      <c r="B2489" s="48"/>
      <c r="C2489" s="49"/>
      <c r="D2489" s="49"/>
      <c r="E2489" s="49"/>
      <c r="F2489" s="49"/>
      <c r="G2489" s="49"/>
      <c r="H2489" s="50"/>
      <c r="I2489" s="49"/>
      <c r="J2489" s="51"/>
    </row>
    <row r="2490" spans="1:10" ht="13.2" customHeight="1">
      <c r="A2490" s="47"/>
      <c r="B2490" s="48"/>
      <c r="C2490" s="49"/>
      <c r="D2490" s="49"/>
      <c r="E2490" s="49"/>
      <c r="F2490" s="49"/>
      <c r="G2490" s="49"/>
      <c r="H2490" s="50"/>
      <c r="I2490" s="49"/>
      <c r="J2490" s="51"/>
    </row>
    <row r="2491" spans="1:10" ht="13.2" customHeight="1">
      <c r="A2491" s="47"/>
      <c r="B2491" s="48"/>
      <c r="C2491" s="49"/>
      <c r="D2491" s="49"/>
      <c r="E2491" s="49"/>
      <c r="F2491" s="49"/>
      <c r="G2491" s="49"/>
      <c r="H2491" s="50"/>
      <c r="I2491" s="49"/>
      <c r="J2491" s="51"/>
    </row>
    <row r="2492" spans="1:10" ht="13.2" customHeight="1">
      <c r="A2492" s="47"/>
      <c r="B2492" s="48"/>
      <c r="C2492" s="49"/>
      <c r="D2492" s="49"/>
      <c r="E2492" s="49"/>
      <c r="F2492" s="49"/>
      <c r="G2492" s="49"/>
      <c r="H2492" s="50"/>
      <c r="I2492" s="49"/>
      <c r="J2492" s="51"/>
    </row>
    <row r="2493" spans="1:10" ht="13.2" customHeight="1">
      <c r="A2493" s="47"/>
      <c r="B2493" s="48"/>
      <c r="C2493" s="49"/>
      <c r="D2493" s="49"/>
      <c r="E2493" s="49"/>
      <c r="F2493" s="49"/>
      <c r="G2493" s="49"/>
      <c r="H2493" s="50"/>
      <c r="I2493" s="49"/>
      <c r="J2493" s="51"/>
    </row>
    <row r="2494" spans="1:10" ht="13.2" customHeight="1">
      <c r="A2494" s="47"/>
      <c r="B2494" s="48"/>
      <c r="C2494" s="49"/>
      <c r="D2494" s="49"/>
      <c r="E2494" s="49"/>
      <c r="F2494" s="49"/>
      <c r="G2494" s="49"/>
      <c r="H2494" s="50"/>
      <c r="I2494" s="49"/>
      <c r="J2494" s="51"/>
    </row>
    <row r="2495" spans="1:10" ht="13.2" customHeight="1">
      <c r="A2495" s="47"/>
      <c r="B2495" s="48"/>
      <c r="C2495" s="49"/>
      <c r="D2495" s="49"/>
      <c r="E2495" s="49"/>
      <c r="F2495" s="49"/>
      <c r="G2495" s="49"/>
      <c r="H2495" s="50"/>
      <c r="I2495" s="49"/>
      <c r="J2495" s="51"/>
    </row>
    <row r="2496" spans="1:10" ht="13.2" customHeight="1">
      <c r="A2496" s="47"/>
      <c r="B2496" s="48"/>
      <c r="C2496" s="49"/>
      <c r="D2496" s="49"/>
      <c r="E2496" s="49"/>
      <c r="F2496" s="49"/>
      <c r="G2496" s="49"/>
      <c r="H2496" s="50"/>
      <c r="I2496" s="49"/>
      <c r="J2496" s="51"/>
    </row>
    <row r="2497" spans="1:10" ht="13.2" customHeight="1">
      <c r="A2497" s="47"/>
      <c r="B2497" s="48"/>
      <c r="C2497" s="49"/>
      <c r="D2497" s="49"/>
      <c r="E2497" s="49"/>
      <c r="F2497" s="49"/>
      <c r="G2497" s="49"/>
      <c r="H2497" s="50"/>
      <c r="I2497" s="49"/>
      <c r="J2497" s="51"/>
    </row>
    <row r="2498" spans="1:10" ht="13.2" customHeight="1">
      <c r="A2498" s="47"/>
      <c r="B2498" s="48"/>
      <c r="C2498" s="49"/>
      <c r="D2498" s="49"/>
      <c r="E2498" s="49"/>
      <c r="F2498" s="49"/>
      <c r="G2498" s="49"/>
      <c r="H2498" s="50"/>
      <c r="I2498" s="49"/>
      <c r="J2498" s="51"/>
    </row>
    <row r="2499" spans="1:10" ht="13.2" customHeight="1">
      <c r="A2499" s="47"/>
      <c r="B2499" s="48"/>
      <c r="C2499" s="49"/>
      <c r="D2499" s="49"/>
      <c r="E2499" s="49"/>
      <c r="F2499" s="49"/>
      <c r="G2499" s="49"/>
      <c r="H2499" s="50"/>
      <c r="I2499" s="49"/>
      <c r="J2499" s="51"/>
    </row>
    <row r="2500" spans="1:10" ht="13.2" customHeight="1">
      <c r="A2500" s="47"/>
      <c r="B2500" s="48"/>
      <c r="C2500" s="49"/>
      <c r="D2500" s="49"/>
      <c r="E2500" s="49"/>
      <c r="F2500" s="49"/>
      <c r="G2500" s="49"/>
      <c r="H2500" s="50"/>
      <c r="I2500" s="49"/>
      <c r="J2500" s="51"/>
    </row>
    <row r="2501" spans="1:10" ht="13.2" customHeight="1">
      <c r="A2501" s="47"/>
      <c r="B2501" s="48"/>
      <c r="C2501" s="49"/>
      <c r="D2501" s="49"/>
      <c r="E2501" s="49"/>
      <c r="F2501" s="49"/>
      <c r="G2501" s="49"/>
      <c r="H2501" s="50"/>
      <c r="I2501" s="49"/>
      <c r="J2501" s="51"/>
    </row>
    <row r="2502" spans="1:10" ht="13.2" customHeight="1">
      <c r="A2502" s="47"/>
      <c r="B2502" s="48"/>
      <c r="C2502" s="49"/>
      <c r="D2502" s="49"/>
      <c r="E2502" s="49"/>
      <c r="F2502" s="49"/>
      <c r="G2502" s="49"/>
      <c r="H2502" s="50"/>
      <c r="I2502" s="49"/>
      <c r="J2502" s="51"/>
    </row>
    <row r="2503" spans="1:10" ht="13.2" customHeight="1">
      <c r="A2503" s="47"/>
      <c r="B2503" s="48"/>
      <c r="C2503" s="49"/>
      <c r="D2503" s="49"/>
      <c r="E2503" s="49"/>
      <c r="F2503" s="49"/>
      <c r="G2503" s="49"/>
      <c r="H2503" s="50"/>
      <c r="I2503" s="49"/>
      <c r="J2503" s="51"/>
    </row>
    <row r="2504" spans="1:10" ht="13.2" customHeight="1">
      <c r="A2504" s="47"/>
      <c r="B2504" s="48"/>
      <c r="C2504" s="49"/>
      <c r="D2504" s="49"/>
      <c r="E2504" s="49"/>
      <c r="F2504" s="49"/>
      <c r="G2504" s="49"/>
      <c r="H2504" s="50"/>
      <c r="I2504" s="49"/>
      <c r="J2504" s="51"/>
    </row>
    <row r="2505" spans="1:10" ht="13.2" customHeight="1">
      <c r="A2505" s="47"/>
      <c r="B2505" s="48"/>
      <c r="C2505" s="49"/>
      <c r="D2505" s="49"/>
      <c r="E2505" s="49"/>
      <c r="F2505" s="49"/>
      <c r="G2505" s="49"/>
      <c r="H2505" s="50"/>
      <c r="I2505" s="49"/>
      <c r="J2505" s="51"/>
    </row>
    <row r="2506" spans="1:10" ht="13.2" customHeight="1">
      <c r="A2506" s="47"/>
      <c r="B2506" s="48"/>
      <c r="C2506" s="49"/>
      <c r="D2506" s="49"/>
      <c r="E2506" s="49"/>
      <c r="F2506" s="49"/>
      <c r="G2506" s="49"/>
      <c r="H2506" s="50"/>
      <c r="I2506" s="49"/>
      <c r="J2506" s="51"/>
    </row>
    <row r="2507" spans="1:10" ht="13.2" customHeight="1">
      <c r="A2507" s="47"/>
      <c r="B2507" s="48"/>
      <c r="C2507" s="49"/>
      <c r="D2507" s="49"/>
      <c r="E2507" s="49"/>
      <c r="F2507" s="49"/>
      <c r="G2507" s="49"/>
      <c r="H2507" s="50"/>
      <c r="I2507" s="49"/>
      <c r="J2507" s="51"/>
    </row>
    <row r="2508" spans="1:10" ht="13.2" customHeight="1">
      <c r="A2508" s="47"/>
      <c r="B2508" s="48"/>
      <c r="C2508" s="49"/>
      <c r="D2508" s="49"/>
      <c r="E2508" s="49"/>
      <c r="F2508" s="49"/>
      <c r="G2508" s="49"/>
      <c r="H2508" s="50"/>
      <c r="I2508" s="49"/>
      <c r="J2508" s="51"/>
    </row>
    <row r="2509" spans="1:10" ht="13.2" customHeight="1">
      <c r="A2509" s="47"/>
      <c r="B2509" s="48"/>
      <c r="C2509" s="49"/>
      <c r="D2509" s="49"/>
      <c r="E2509" s="49"/>
      <c r="F2509" s="49"/>
      <c r="G2509" s="49"/>
      <c r="H2509" s="50"/>
      <c r="I2509" s="49"/>
      <c r="J2509" s="51"/>
    </row>
    <row r="2510" spans="1:10" ht="13.2" customHeight="1">
      <c r="A2510" s="47"/>
      <c r="B2510" s="48"/>
      <c r="C2510" s="49"/>
      <c r="D2510" s="49"/>
      <c r="E2510" s="49"/>
      <c r="F2510" s="49"/>
      <c r="G2510" s="49"/>
      <c r="H2510" s="50"/>
      <c r="I2510" s="49"/>
      <c r="J2510" s="51"/>
    </row>
    <row r="2511" spans="1:10" ht="13.2" customHeight="1">
      <c r="A2511" s="47"/>
      <c r="B2511" s="48"/>
      <c r="C2511" s="49"/>
      <c r="D2511" s="49"/>
      <c r="E2511" s="49"/>
      <c r="F2511" s="49"/>
      <c r="G2511" s="49"/>
      <c r="H2511" s="50"/>
      <c r="I2511" s="49"/>
      <c r="J2511" s="51"/>
    </row>
    <row r="2512" spans="1:10" ht="13.2" customHeight="1">
      <c r="A2512" s="47"/>
      <c r="B2512" s="48"/>
      <c r="C2512" s="49"/>
      <c r="D2512" s="49"/>
      <c r="E2512" s="49"/>
      <c r="F2512" s="49"/>
      <c r="G2512" s="49"/>
      <c r="H2512" s="50"/>
      <c r="I2512" s="49"/>
      <c r="J2512" s="51"/>
    </row>
    <row r="2513" spans="1:10" ht="13.2" customHeight="1">
      <c r="A2513" s="47"/>
      <c r="B2513" s="48"/>
      <c r="C2513" s="49"/>
      <c r="D2513" s="49"/>
      <c r="E2513" s="49"/>
      <c r="F2513" s="49"/>
      <c r="G2513" s="49"/>
      <c r="H2513" s="50"/>
      <c r="I2513" s="49"/>
      <c r="J2513" s="51"/>
    </row>
    <row r="2514" spans="1:10" ht="13.2" customHeight="1">
      <c r="A2514" s="47"/>
      <c r="B2514" s="48"/>
      <c r="C2514" s="49"/>
      <c r="D2514" s="49"/>
      <c r="E2514" s="49"/>
      <c r="F2514" s="49"/>
      <c r="G2514" s="49"/>
      <c r="H2514" s="50"/>
      <c r="I2514" s="49"/>
      <c r="J2514" s="51"/>
    </row>
    <row r="2515" spans="1:10" ht="13.2" customHeight="1">
      <c r="A2515" s="47"/>
      <c r="B2515" s="48"/>
      <c r="C2515" s="49"/>
      <c r="D2515" s="49"/>
      <c r="E2515" s="49"/>
      <c r="F2515" s="49"/>
      <c r="G2515" s="49"/>
      <c r="H2515" s="50"/>
      <c r="I2515" s="49"/>
      <c r="J2515" s="51"/>
    </row>
    <row r="2516" spans="1:10" ht="13.2" customHeight="1">
      <c r="A2516" s="47"/>
      <c r="B2516" s="48"/>
      <c r="C2516" s="49"/>
      <c r="D2516" s="49"/>
      <c r="E2516" s="49"/>
      <c r="F2516" s="49"/>
      <c r="G2516" s="49"/>
      <c r="H2516" s="50"/>
      <c r="I2516" s="49"/>
      <c r="J2516" s="51"/>
    </row>
    <row r="2517" spans="1:10" ht="13.2" customHeight="1">
      <c r="A2517" s="47"/>
      <c r="B2517" s="48"/>
      <c r="C2517" s="49"/>
      <c r="D2517" s="49"/>
      <c r="E2517" s="49"/>
      <c r="F2517" s="49"/>
      <c r="G2517" s="49"/>
      <c r="H2517" s="50"/>
      <c r="I2517" s="49"/>
      <c r="J2517" s="51"/>
    </row>
  </sheetData>
  <mergeCells count="123">
    <mergeCell ref="A2108:A2125"/>
    <mergeCell ref="A2126:A2143"/>
    <mergeCell ref="A2144:A2161"/>
    <mergeCell ref="A2162:A2179"/>
    <mergeCell ref="A2180:A2197"/>
    <mergeCell ref="A2198:A2215"/>
    <mergeCell ref="A1946:A1963"/>
    <mergeCell ref="A1964:A1981"/>
    <mergeCell ref="A1982:A1999"/>
    <mergeCell ref="A2000:A2017"/>
    <mergeCell ref="A2018:A2035"/>
    <mergeCell ref="A2036:A2053"/>
    <mergeCell ref="A2054:A2071"/>
    <mergeCell ref="A2072:A2089"/>
    <mergeCell ref="A2090:A2107"/>
    <mergeCell ref="A1784:A1801"/>
    <mergeCell ref="A1802:A1819"/>
    <mergeCell ref="A1820:A1837"/>
    <mergeCell ref="A1838:A1855"/>
    <mergeCell ref="A1856:A1873"/>
    <mergeCell ref="A1874:A1891"/>
    <mergeCell ref="A1892:A1909"/>
    <mergeCell ref="A1910:A1927"/>
    <mergeCell ref="A1928:A1945"/>
    <mergeCell ref="A1622:A1639"/>
    <mergeCell ref="A1640:A1657"/>
    <mergeCell ref="A1658:A1675"/>
    <mergeCell ref="A1676:A1693"/>
    <mergeCell ref="A1694:A1711"/>
    <mergeCell ref="A1712:A1729"/>
    <mergeCell ref="A1730:A1747"/>
    <mergeCell ref="A1748:A1765"/>
    <mergeCell ref="A1766:A1783"/>
    <mergeCell ref="A1460:A1477"/>
    <mergeCell ref="A1478:A1495"/>
    <mergeCell ref="A1496:A1513"/>
    <mergeCell ref="A1514:A1531"/>
    <mergeCell ref="A1532:A1549"/>
    <mergeCell ref="A1550:A1567"/>
    <mergeCell ref="A1568:A1585"/>
    <mergeCell ref="A1586:A1603"/>
    <mergeCell ref="A1604:A1621"/>
    <mergeCell ref="A1298:A1315"/>
    <mergeCell ref="A1316:A1333"/>
    <mergeCell ref="A1334:A1351"/>
    <mergeCell ref="A1352:A1369"/>
    <mergeCell ref="A1370:A1387"/>
    <mergeCell ref="A1388:A1405"/>
    <mergeCell ref="A1406:A1423"/>
    <mergeCell ref="A1424:A1441"/>
    <mergeCell ref="A1442:A1459"/>
    <mergeCell ref="A1136:A1153"/>
    <mergeCell ref="A1154:A1171"/>
    <mergeCell ref="A1172:A1189"/>
    <mergeCell ref="A1190:A1207"/>
    <mergeCell ref="A1208:A1225"/>
    <mergeCell ref="A1226:A1243"/>
    <mergeCell ref="A1244:A1261"/>
    <mergeCell ref="A1262:A1279"/>
    <mergeCell ref="A1280:A1297"/>
    <mergeCell ref="A974:A991"/>
    <mergeCell ref="A992:A1009"/>
    <mergeCell ref="A1010:A1027"/>
    <mergeCell ref="A1028:A1045"/>
    <mergeCell ref="A1046:A1063"/>
    <mergeCell ref="A1064:A1081"/>
    <mergeCell ref="A1082:A1099"/>
    <mergeCell ref="A1100:A1117"/>
    <mergeCell ref="A1118:A1135"/>
    <mergeCell ref="A812:A829"/>
    <mergeCell ref="A830:A847"/>
    <mergeCell ref="A848:A865"/>
    <mergeCell ref="A866:A883"/>
    <mergeCell ref="A884:A901"/>
    <mergeCell ref="A902:A919"/>
    <mergeCell ref="A920:A937"/>
    <mergeCell ref="A938:A955"/>
    <mergeCell ref="A956:A973"/>
    <mergeCell ref="A650:A667"/>
    <mergeCell ref="A668:A685"/>
    <mergeCell ref="A686:A703"/>
    <mergeCell ref="A704:A721"/>
    <mergeCell ref="A722:A739"/>
    <mergeCell ref="A740:A757"/>
    <mergeCell ref="A758:A775"/>
    <mergeCell ref="A776:A793"/>
    <mergeCell ref="A794:A811"/>
    <mergeCell ref="A488:A505"/>
    <mergeCell ref="A506:A523"/>
    <mergeCell ref="A524:A541"/>
    <mergeCell ref="A542:A559"/>
    <mergeCell ref="A560:A577"/>
    <mergeCell ref="A578:A595"/>
    <mergeCell ref="A596:A613"/>
    <mergeCell ref="A614:A631"/>
    <mergeCell ref="A632:A649"/>
    <mergeCell ref="A326:A343"/>
    <mergeCell ref="A344:A361"/>
    <mergeCell ref="A362:A379"/>
    <mergeCell ref="A380:A397"/>
    <mergeCell ref="A398:A415"/>
    <mergeCell ref="A416:A433"/>
    <mergeCell ref="A434:A451"/>
    <mergeCell ref="A452:A469"/>
    <mergeCell ref="A470:A487"/>
    <mergeCell ref="A164:A181"/>
    <mergeCell ref="A182:A199"/>
    <mergeCell ref="A200:A217"/>
    <mergeCell ref="A218:A235"/>
    <mergeCell ref="A236:A253"/>
    <mergeCell ref="A254:A271"/>
    <mergeCell ref="A272:A289"/>
    <mergeCell ref="A290:A307"/>
    <mergeCell ref="A308:A325"/>
    <mergeCell ref="A2:A19"/>
    <mergeCell ref="A20:A37"/>
    <mergeCell ref="A38:A55"/>
    <mergeCell ref="A56:A73"/>
    <mergeCell ref="A74:A91"/>
    <mergeCell ref="A92:A109"/>
    <mergeCell ref="A110:A127"/>
    <mergeCell ref="A128:A145"/>
    <mergeCell ref="A146:A16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2517"/>
  <sheetViews>
    <sheetView zoomScaleNormal="100" workbookViewId="0"/>
  </sheetViews>
  <sheetFormatPr defaultColWidth="12.59765625" defaultRowHeight="15.75" customHeight="1"/>
  <cols>
    <col min="1" max="1" width="40" customWidth="1"/>
    <col min="2" max="2" width="11.5" customWidth="1"/>
    <col min="3" max="3" width="9.69921875" customWidth="1"/>
    <col min="4" max="4" width="15.19921875" customWidth="1"/>
    <col min="5" max="5" width="9.8984375" customWidth="1"/>
    <col min="6" max="6" width="11.59765625" customWidth="1"/>
    <col min="7" max="8" width="15.19921875" customWidth="1"/>
    <col min="9" max="9" width="11.59765625" customWidth="1"/>
    <col min="10" max="10" width="10.8984375" customWidth="1"/>
    <col min="11" max="11" width="10.09765625" customWidth="1"/>
    <col min="12" max="12" width="14.8984375" customWidth="1"/>
    <col min="13" max="13" width="39.59765625" customWidth="1"/>
    <col min="16" max="16" width="2.5" customWidth="1"/>
    <col min="17" max="17" width="5.59765625" customWidth="1"/>
    <col min="18" max="18" width="3.69921875" customWidth="1"/>
    <col min="19" max="19" width="6.09765625" customWidth="1"/>
  </cols>
  <sheetData>
    <row r="1" spans="1:27" ht="52.5" customHeight="1">
      <c r="A1" s="1" t="s">
        <v>0</v>
      </c>
      <c r="B1" s="2" t="s">
        <v>1</v>
      </c>
      <c r="C1" s="2" t="s">
        <v>348</v>
      </c>
      <c r="D1" s="52" t="s">
        <v>349</v>
      </c>
      <c r="E1" s="2" t="s">
        <v>350</v>
      </c>
      <c r="F1" s="53" t="s">
        <v>351</v>
      </c>
      <c r="G1" s="52" t="s">
        <v>352</v>
      </c>
      <c r="H1" s="52" t="s">
        <v>353</v>
      </c>
      <c r="I1" s="54" t="s">
        <v>354</v>
      </c>
      <c r="J1" s="55" t="s">
        <v>355</v>
      </c>
      <c r="K1" s="52" t="s">
        <v>356</v>
      </c>
      <c r="L1" s="2" t="s">
        <v>357</v>
      </c>
      <c r="M1" s="2" t="s">
        <v>9</v>
      </c>
      <c r="N1" s="55"/>
      <c r="O1" s="55"/>
      <c r="P1" s="56" t="s">
        <v>358</v>
      </c>
      <c r="Q1" s="57">
        <v>0.11</v>
      </c>
      <c r="R1" s="58">
        <v>255</v>
      </c>
      <c r="S1" s="58">
        <v>283.05</v>
      </c>
    </row>
    <row r="2" spans="1:27" ht="13.2" customHeight="1">
      <c r="A2" s="142" t="s">
        <v>359</v>
      </c>
      <c r="B2" s="5">
        <v>45423</v>
      </c>
      <c r="C2" s="59">
        <f>('Исходник сравнение Дубай'!$C2/2-'Таблица вводных'!$E$3-'Таблица вводных'!$F$3-$S$1)-(('Исходник сравнение Дубай'!$C2/2-'Таблица вводных'!$E$3-'Таблица вводных'!$F$3-$S$1)*F2/G2)</f>
        <v>-251.37500000000003</v>
      </c>
      <c r="D2" s="59">
        <v>293</v>
      </c>
      <c r="E2" s="59">
        <f t="shared" ref="E2:E256" si="0">C2+$R$1</f>
        <v>3.6249999999999716</v>
      </c>
      <c r="F2" s="60">
        <v>20</v>
      </c>
      <c r="G2" s="60">
        <f t="shared" ref="G2:G256" si="1">F2+100</f>
        <v>120</v>
      </c>
      <c r="H2" s="61">
        <v>0.2</v>
      </c>
      <c r="I2" s="62">
        <f>(C2+(C2*H2))+D2</f>
        <v>-8.6500000000000341</v>
      </c>
      <c r="J2" s="63">
        <v>0.1</v>
      </c>
      <c r="K2" s="64">
        <f t="shared" ref="K2:K256" si="2">I2-(I2*J2)</f>
        <v>-7.7850000000000303</v>
      </c>
      <c r="L2" s="65">
        <f t="shared" ref="L2:L256" si="3">K2-E2</f>
        <v>-11.410000000000002</v>
      </c>
      <c r="M2" s="10" t="s">
        <v>143</v>
      </c>
    </row>
    <row r="3" spans="1:27" ht="13.2" customHeight="1">
      <c r="A3" s="140"/>
      <c r="B3" s="5">
        <v>45426</v>
      </c>
      <c r="C3" s="66">
        <f>('Исходник сравнение Дубай'!$C3/2-'Таблица вводных'!$E$3-'Таблица вводных'!$F$3-$S$1)-(('Исходник сравнение Дубай'!$C3/2-'Таблица вводных'!$E$3-'Таблица вводных'!$F$3-$S$1)*F3/G3)</f>
        <v>-251.37500000000003</v>
      </c>
      <c r="D3" s="66">
        <v>293</v>
      </c>
      <c r="E3" s="66">
        <f t="shared" si="0"/>
        <v>3.6249999999999716</v>
      </c>
      <c r="F3" s="67">
        <v>20</v>
      </c>
      <c r="G3" s="67">
        <f t="shared" si="1"/>
        <v>120</v>
      </c>
      <c r="H3" s="68">
        <v>0.2</v>
      </c>
      <c r="I3" s="69" t="s">
        <v>141</v>
      </c>
      <c r="J3" s="70">
        <v>0.1</v>
      </c>
      <c r="K3" s="71" t="e">
        <f t="shared" si="2"/>
        <v>#VALUE!</v>
      </c>
      <c r="L3" s="72" t="e">
        <f t="shared" si="3"/>
        <v>#VALUE!</v>
      </c>
      <c r="M3" s="13" t="s">
        <v>143</v>
      </c>
    </row>
    <row r="4" spans="1:27" ht="13.2" customHeight="1">
      <c r="A4" s="140"/>
      <c r="B4" s="5">
        <v>45430</v>
      </c>
      <c r="C4" s="66">
        <f>('Исходник сравнение Дубай'!$C4/2-'Таблица вводных'!$E$3-'Таблица вводных'!$F$3-$S$1)-(('Исходник сравнение Дубай'!$C4/2-'Таблица вводных'!$E$3-'Таблица вводных'!$F$3-$S$1)*F4/G4)</f>
        <v>-251.37500000000003</v>
      </c>
      <c r="D4" s="66">
        <v>293</v>
      </c>
      <c r="E4" s="66">
        <f t="shared" si="0"/>
        <v>3.6249999999999716</v>
      </c>
      <c r="F4" s="67">
        <v>20</v>
      </c>
      <c r="G4" s="67">
        <f t="shared" si="1"/>
        <v>120</v>
      </c>
      <c r="H4" s="68">
        <v>0.2</v>
      </c>
      <c r="I4" s="69">
        <f t="shared" ref="I4:I258" si="4">(C4+(C4*H4))+D4</f>
        <v>-8.6500000000000341</v>
      </c>
      <c r="J4" s="70">
        <v>0.1</v>
      </c>
      <c r="K4" s="71">
        <f t="shared" si="2"/>
        <v>-7.7850000000000303</v>
      </c>
      <c r="L4" s="72">
        <f t="shared" si="3"/>
        <v>-11.410000000000002</v>
      </c>
      <c r="M4" s="13" t="s">
        <v>143</v>
      </c>
    </row>
    <row r="5" spans="1:27" ht="13.2" customHeight="1">
      <c r="A5" s="140"/>
      <c r="B5" s="5">
        <v>45433</v>
      </c>
      <c r="C5" s="66">
        <f>('Исходник сравнение Дубай'!$C5/2-'Таблица вводных'!$E$3-'Таблица вводных'!$F$3-$S$1)-(('Исходник сравнение Дубай'!$C5/2-'Таблица вводных'!$E$3-'Таблица вводных'!$F$3-$S$1)*F5/G5)</f>
        <v>-251.37500000000003</v>
      </c>
      <c r="D5" s="66">
        <v>293</v>
      </c>
      <c r="E5" s="66">
        <f t="shared" si="0"/>
        <v>3.6249999999999716</v>
      </c>
      <c r="F5" s="67">
        <v>20</v>
      </c>
      <c r="G5" s="67">
        <f t="shared" si="1"/>
        <v>120</v>
      </c>
      <c r="H5" s="68">
        <v>0.2</v>
      </c>
      <c r="I5" s="73">
        <f t="shared" si="4"/>
        <v>-8.6500000000000341</v>
      </c>
      <c r="J5" s="70">
        <v>0.1</v>
      </c>
      <c r="K5" s="74">
        <f t="shared" si="2"/>
        <v>-7.7850000000000303</v>
      </c>
      <c r="L5" s="75">
        <f t="shared" si="3"/>
        <v>-11.410000000000002</v>
      </c>
      <c r="M5" s="13" t="s">
        <v>143</v>
      </c>
    </row>
    <row r="6" spans="1:27" ht="13.2" customHeight="1">
      <c r="A6" s="140"/>
      <c r="B6" s="5">
        <v>45437</v>
      </c>
      <c r="C6" s="66">
        <f>('Исходник сравнение Дубай'!$C6/2-'Таблица вводных'!$E$3-'Таблица вводных'!$F$3-$S$1)-(('Исходник сравнение Дубай'!$C6/2-'Таблица вводных'!$E$3-'Таблица вводных'!$F$3-$S$1)*F6/G6)</f>
        <v>-251.37500000000003</v>
      </c>
      <c r="D6" s="66">
        <v>293</v>
      </c>
      <c r="E6" s="66">
        <f t="shared" si="0"/>
        <v>3.6249999999999716</v>
      </c>
      <c r="F6" s="67">
        <v>20</v>
      </c>
      <c r="G6" s="67">
        <f t="shared" si="1"/>
        <v>120</v>
      </c>
      <c r="H6" s="68">
        <v>0.2</v>
      </c>
      <c r="I6" s="73">
        <f t="shared" si="4"/>
        <v>-8.6500000000000341</v>
      </c>
      <c r="J6" s="70">
        <v>0.1</v>
      </c>
      <c r="K6" s="74">
        <f t="shared" si="2"/>
        <v>-7.7850000000000303</v>
      </c>
      <c r="L6" s="75">
        <f t="shared" si="3"/>
        <v>-11.410000000000002</v>
      </c>
      <c r="M6" s="13" t="s">
        <v>143</v>
      </c>
    </row>
    <row r="7" spans="1:27" ht="13.2" customHeight="1">
      <c r="A7" s="140"/>
      <c r="B7" s="5">
        <v>45440</v>
      </c>
      <c r="C7" s="66">
        <f>('Исходник сравнение Дубай'!$C7/2-'Таблица вводных'!$E$3-'Таблица вводных'!$F$3-$S$1)-(('Исходник сравнение Дубай'!$C7/2-'Таблица вводных'!$E$3-'Таблица вводных'!$F$3-$S$1)*F7/G7)</f>
        <v>-251.37500000000003</v>
      </c>
      <c r="D7" s="66">
        <v>293</v>
      </c>
      <c r="E7" s="66">
        <f t="shared" si="0"/>
        <v>3.6249999999999716</v>
      </c>
      <c r="F7" s="67">
        <v>20</v>
      </c>
      <c r="G7" s="67">
        <f t="shared" si="1"/>
        <v>120</v>
      </c>
      <c r="H7" s="68">
        <v>0.2</v>
      </c>
      <c r="I7" s="73">
        <f t="shared" si="4"/>
        <v>-8.6500000000000341</v>
      </c>
      <c r="J7" s="70">
        <v>0.1</v>
      </c>
      <c r="K7" s="74">
        <f t="shared" si="2"/>
        <v>-7.7850000000000303</v>
      </c>
      <c r="L7" s="75">
        <f t="shared" si="3"/>
        <v>-11.410000000000002</v>
      </c>
      <c r="M7" s="13" t="s">
        <v>143</v>
      </c>
    </row>
    <row r="8" spans="1:27" ht="13.2" customHeight="1">
      <c r="A8" s="140"/>
      <c r="B8" s="5">
        <v>45444</v>
      </c>
      <c r="C8" s="66">
        <f>('Исходник сравнение Дубай'!$C8/2-'Таблица вводных'!$E$3-'Таблица вводных'!$F$3-$S$1)-(('Исходник сравнение Дубай'!$C8/2-'Таблица вводных'!$E$3-'Таблица вводных'!$F$3-$S$1)*F8/G8)</f>
        <v>-251.37500000000003</v>
      </c>
      <c r="D8" s="66">
        <v>293</v>
      </c>
      <c r="E8" s="66">
        <f t="shared" si="0"/>
        <v>3.6249999999999716</v>
      </c>
      <c r="F8" s="67">
        <v>20</v>
      </c>
      <c r="G8" s="67">
        <f t="shared" si="1"/>
        <v>120</v>
      </c>
      <c r="H8" s="68">
        <v>0.2</v>
      </c>
      <c r="I8" s="73">
        <f t="shared" si="4"/>
        <v>-8.6500000000000341</v>
      </c>
      <c r="J8" s="70">
        <v>0.1</v>
      </c>
      <c r="K8" s="74">
        <f t="shared" si="2"/>
        <v>-7.7850000000000303</v>
      </c>
      <c r="L8" s="75">
        <f t="shared" si="3"/>
        <v>-11.410000000000002</v>
      </c>
      <c r="M8" s="13" t="s">
        <v>143</v>
      </c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13.2" customHeight="1">
      <c r="A9" s="140"/>
      <c r="B9" s="5">
        <v>45447</v>
      </c>
      <c r="C9" s="66">
        <f>('Исходник сравнение Дубай'!$C9/2-'Таблица вводных'!$E$3-'Таблица вводных'!$F$3-$S$1)-(('Исходник сравнение Дубай'!$C9/2-'Таблица вводных'!$E$3-'Таблица вводных'!$F$3-$S$1)*F9/G9)</f>
        <v>-251.37500000000003</v>
      </c>
      <c r="D9" s="66">
        <v>293</v>
      </c>
      <c r="E9" s="66">
        <f t="shared" si="0"/>
        <v>3.6249999999999716</v>
      </c>
      <c r="F9" s="67">
        <v>20</v>
      </c>
      <c r="G9" s="67">
        <f t="shared" si="1"/>
        <v>120</v>
      </c>
      <c r="H9" s="68">
        <v>0.2</v>
      </c>
      <c r="I9" s="73">
        <f t="shared" si="4"/>
        <v>-8.6500000000000341</v>
      </c>
      <c r="J9" s="70">
        <v>0.1</v>
      </c>
      <c r="K9" s="74">
        <f t="shared" si="2"/>
        <v>-7.7850000000000303</v>
      </c>
      <c r="L9" s="75">
        <f t="shared" si="3"/>
        <v>-11.410000000000002</v>
      </c>
      <c r="M9" s="13" t="s">
        <v>143</v>
      </c>
    </row>
    <row r="10" spans="1:27" ht="13.2" customHeight="1">
      <c r="A10" s="140"/>
      <c r="B10" s="5">
        <v>45451</v>
      </c>
      <c r="C10" s="66">
        <f>('Исходник сравнение Дубай'!$C10/2-'Таблица вводных'!$E$3-'Таблица вводных'!$F$3-$S$1)-(('Исходник сравнение Дубай'!$C10/2-'Таблица вводных'!$E$3-'Таблица вводных'!$F$3-$S$1)*F10/G10)</f>
        <v>-251.37500000000003</v>
      </c>
      <c r="D10" s="66">
        <v>293</v>
      </c>
      <c r="E10" s="66">
        <f t="shared" si="0"/>
        <v>3.6249999999999716</v>
      </c>
      <c r="F10" s="67">
        <v>20</v>
      </c>
      <c r="G10" s="67">
        <f t="shared" si="1"/>
        <v>120</v>
      </c>
      <c r="H10" s="68">
        <v>0.2</v>
      </c>
      <c r="I10" s="73">
        <f t="shared" si="4"/>
        <v>-8.6500000000000341</v>
      </c>
      <c r="J10" s="70">
        <v>0.1</v>
      </c>
      <c r="K10" s="74">
        <f t="shared" si="2"/>
        <v>-7.7850000000000303</v>
      </c>
      <c r="L10" s="75">
        <f t="shared" si="3"/>
        <v>-11.410000000000002</v>
      </c>
      <c r="M10" s="13" t="s">
        <v>143</v>
      </c>
    </row>
    <row r="11" spans="1:27" ht="13.2" customHeight="1">
      <c r="A11" s="140"/>
      <c r="B11" s="5">
        <v>45454</v>
      </c>
      <c r="C11" s="66">
        <f>('Исходник сравнение Дубай'!$C11/2-'Таблица вводных'!$E$3-'Таблица вводных'!$F$3-$S$1)-(('Исходник сравнение Дубай'!$C11/2-'Таблица вводных'!$E$3-'Таблица вводных'!$F$3-$S$1)*F11/G11)</f>
        <v>-251.37500000000003</v>
      </c>
      <c r="D11" s="66">
        <v>293</v>
      </c>
      <c r="E11" s="66">
        <f t="shared" si="0"/>
        <v>3.6249999999999716</v>
      </c>
      <c r="F11" s="67">
        <v>20</v>
      </c>
      <c r="G11" s="67">
        <f t="shared" si="1"/>
        <v>120</v>
      </c>
      <c r="H11" s="68">
        <v>0.2</v>
      </c>
      <c r="I11" s="73">
        <f t="shared" si="4"/>
        <v>-8.6500000000000341</v>
      </c>
      <c r="J11" s="70">
        <v>0.1</v>
      </c>
      <c r="K11" s="74">
        <f t="shared" si="2"/>
        <v>-7.7850000000000303</v>
      </c>
      <c r="L11" s="75">
        <f t="shared" si="3"/>
        <v>-11.410000000000002</v>
      </c>
      <c r="M11" s="13" t="s">
        <v>143</v>
      </c>
    </row>
    <row r="12" spans="1:27" ht="13.2" customHeight="1">
      <c r="A12" s="140"/>
      <c r="B12" s="5"/>
      <c r="C12" s="66">
        <f>('Исходник сравнение Дубай'!$C12/2-'Таблица вводных'!$E$3-'Таблица вводных'!$F$3-$S$1)-(('Исходник сравнение Дубай'!$C12/2-'Таблица вводных'!$E$3-'Таблица вводных'!$F$3-$S$1)*F12/G12)</f>
        <v>-251.37500000000003</v>
      </c>
      <c r="D12" s="66">
        <v>293</v>
      </c>
      <c r="E12" s="66">
        <f t="shared" si="0"/>
        <v>3.6249999999999716</v>
      </c>
      <c r="F12" s="67">
        <v>20</v>
      </c>
      <c r="G12" s="67">
        <f t="shared" si="1"/>
        <v>120</v>
      </c>
      <c r="H12" s="68">
        <v>0.2</v>
      </c>
      <c r="I12" s="69">
        <f t="shared" si="4"/>
        <v>-8.6500000000000341</v>
      </c>
      <c r="J12" s="70">
        <v>0.1</v>
      </c>
      <c r="K12" s="71">
        <f t="shared" si="2"/>
        <v>-7.7850000000000303</v>
      </c>
      <c r="L12" s="72">
        <f t="shared" si="3"/>
        <v>-11.410000000000002</v>
      </c>
      <c r="M12" s="13" t="s">
        <v>143</v>
      </c>
    </row>
    <row r="13" spans="1:27" ht="13.2" customHeight="1">
      <c r="A13" s="140"/>
      <c r="B13" s="5"/>
      <c r="C13" s="66">
        <f>('Исходник сравнение Дубай'!$C13/2-'Таблица вводных'!$E$3-'Таблица вводных'!$F$3-$S$1)-(('Исходник сравнение Дубай'!$C13/2-'Таблица вводных'!$E$3-'Таблица вводных'!$F$3-$S$1)*F13/G13)</f>
        <v>-251.37500000000003</v>
      </c>
      <c r="D13" s="66">
        <v>293</v>
      </c>
      <c r="E13" s="66">
        <f t="shared" si="0"/>
        <v>3.6249999999999716</v>
      </c>
      <c r="F13" s="67">
        <v>20</v>
      </c>
      <c r="G13" s="67">
        <f t="shared" si="1"/>
        <v>120</v>
      </c>
      <c r="H13" s="68">
        <v>0.2</v>
      </c>
      <c r="I13" s="69">
        <f t="shared" si="4"/>
        <v>-8.6500000000000341</v>
      </c>
      <c r="J13" s="70">
        <v>0.1</v>
      </c>
      <c r="K13" s="71">
        <f t="shared" si="2"/>
        <v>-7.7850000000000303</v>
      </c>
      <c r="L13" s="72">
        <f t="shared" si="3"/>
        <v>-11.410000000000002</v>
      </c>
      <c r="M13" s="13" t="s">
        <v>143</v>
      </c>
    </row>
    <row r="14" spans="1:27" ht="13.2" customHeight="1">
      <c r="A14" s="140"/>
      <c r="B14" s="5"/>
      <c r="C14" s="66">
        <f>('Исходник сравнение Дубай'!$C14/2-'Таблица вводных'!$E$3-'Таблица вводных'!$F$3-$S$1)-(('Исходник сравнение Дубай'!$C14/2-'Таблица вводных'!$E$3-'Таблица вводных'!$F$3-$S$1)*F14/G14)</f>
        <v>-251.37500000000003</v>
      </c>
      <c r="D14" s="66">
        <v>293</v>
      </c>
      <c r="E14" s="66">
        <f t="shared" si="0"/>
        <v>3.6249999999999716</v>
      </c>
      <c r="F14" s="67">
        <v>20</v>
      </c>
      <c r="G14" s="67">
        <f t="shared" si="1"/>
        <v>120</v>
      </c>
      <c r="H14" s="68">
        <v>0.2</v>
      </c>
      <c r="I14" s="69">
        <f t="shared" si="4"/>
        <v>-8.6500000000000341</v>
      </c>
      <c r="J14" s="70">
        <v>0.1</v>
      </c>
      <c r="K14" s="71">
        <f t="shared" si="2"/>
        <v>-7.7850000000000303</v>
      </c>
      <c r="L14" s="72">
        <f t="shared" si="3"/>
        <v>-11.410000000000002</v>
      </c>
      <c r="M14" s="13" t="s">
        <v>143</v>
      </c>
    </row>
    <row r="15" spans="1:27" ht="13.2" customHeight="1">
      <c r="A15" s="140"/>
      <c r="B15" s="5"/>
      <c r="C15" s="66">
        <f>('Исходник сравнение Дубай'!$C15/2-'Таблица вводных'!$E$3-'Таблица вводных'!$F$3-$S$1)-(('Исходник сравнение Дубай'!$C15/2-'Таблица вводных'!$E$3-'Таблица вводных'!$F$3-$S$1)*F15/G15)</f>
        <v>-251.37500000000003</v>
      </c>
      <c r="D15" s="66">
        <v>293</v>
      </c>
      <c r="E15" s="66">
        <f t="shared" si="0"/>
        <v>3.6249999999999716</v>
      </c>
      <c r="F15" s="67">
        <v>20</v>
      </c>
      <c r="G15" s="67">
        <f t="shared" si="1"/>
        <v>120</v>
      </c>
      <c r="H15" s="68">
        <v>0.2</v>
      </c>
      <c r="I15" s="69">
        <f t="shared" si="4"/>
        <v>-8.6500000000000341</v>
      </c>
      <c r="J15" s="70">
        <v>0.1</v>
      </c>
      <c r="K15" s="71">
        <f t="shared" si="2"/>
        <v>-7.7850000000000303</v>
      </c>
      <c r="L15" s="72">
        <f t="shared" si="3"/>
        <v>-11.410000000000002</v>
      </c>
      <c r="M15" s="13" t="s">
        <v>143</v>
      </c>
    </row>
    <row r="16" spans="1:27" ht="13.2" customHeight="1">
      <c r="A16" s="140"/>
      <c r="B16" s="5"/>
      <c r="C16" s="66">
        <f>('Исходник сравнение Дубай'!$C16/2-'Таблица вводных'!$E$3-'Таблица вводных'!$F$3-$S$1)-(('Исходник сравнение Дубай'!$C16/2-'Таблица вводных'!$E$3-'Таблица вводных'!$F$3-$S$1)*F16/G16)</f>
        <v>-251.37500000000003</v>
      </c>
      <c r="D16" s="66">
        <v>293</v>
      </c>
      <c r="E16" s="66">
        <f t="shared" si="0"/>
        <v>3.6249999999999716</v>
      </c>
      <c r="F16" s="67">
        <v>20</v>
      </c>
      <c r="G16" s="67">
        <f t="shared" si="1"/>
        <v>120</v>
      </c>
      <c r="H16" s="68">
        <v>0.2</v>
      </c>
      <c r="I16" s="69">
        <f t="shared" si="4"/>
        <v>-8.6500000000000341</v>
      </c>
      <c r="J16" s="70">
        <v>0.1</v>
      </c>
      <c r="K16" s="71">
        <f t="shared" si="2"/>
        <v>-7.7850000000000303</v>
      </c>
      <c r="L16" s="72">
        <f t="shared" si="3"/>
        <v>-11.410000000000002</v>
      </c>
      <c r="M16" s="13" t="s">
        <v>143</v>
      </c>
    </row>
    <row r="17" spans="1:13" ht="13.2" customHeight="1">
      <c r="A17" s="140"/>
      <c r="B17" s="5"/>
      <c r="C17" s="66">
        <f>('Исходник сравнение Дубай'!$C17/2-'Таблица вводных'!$E$3-'Таблица вводных'!$F$3-$S$1)-(('Исходник сравнение Дубай'!$C17/2-'Таблица вводных'!$E$3-'Таблица вводных'!$F$3-$S$1)*F17/G17)</f>
        <v>-251.37500000000003</v>
      </c>
      <c r="D17" s="66">
        <v>293</v>
      </c>
      <c r="E17" s="66">
        <f t="shared" si="0"/>
        <v>3.6249999999999716</v>
      </c>
      <c r="F17" s="67">
        <v>20</v>
      </c>
      <c r="G17" s="67">
        <f t="shared" si="1"/>
        <v>120</v>
      </c>
      <c r="H17" s="68">
        <v>0.2</v>
      </c>
      <c r="I17" s="69">
        <f t="shared" si="4"/>
        <v>-8.6500000000000341</v>
      </c>
      <c r="J17" s="70">
        <v>0.1</v>
      </c>
      <c r="K17" s="71">
        <f t="shared" si="2"/>
        <v>-7.7850000000000303</v>
      </c>
      <c r="L17" s="72">
        <f t="shared" si="3"/>
        <v>-11.410000000000002</v>
      </c>
      <c r="M17" s="13" t="s">
        <v>143</v>
      </c>
    </row>
    <row r="18" spans="1:13" ht="13.2" customHeight="1">
      <c r="A18" s="140"/>
      <c r="B18" s="5"/>
      <c r="C18" s="66">
        <f>('Исходник сравнение Дубай'!$C18/2-'Таблица вводных'!$E$3-'Таблица вводных'!$F$3-$S$1)-(('Исходник сравнение Дубай'!$C18/2-'Таблица вводных'!$E$3-'Таблица вводных'!$F$3-$S$1)*F18/G18)</f>
        <v>-251.37500000000003</v>
      </c>
      <c r="D18" s="66">
        <v>293</v>
      </c>
      <c r="E18" s="66">
        <f t="shared" si="0"/>
        <v>3.6249999999999716</v>
      </c>
      <c r="F18" s="67">
        <v>20</v>
      </c>
      <c r="G18" s="67">
        <f t="shared" si="1"/>
        <v>120</v>
      </c>
      <c r="H18" s="68">
        <v>0.2</v>
      </c>
      <c r="I18" s="69">
        <f t="shared" si="4"/>
        <v>-8.6500000000000341</v>
      </c>
      <c r="J18" s="70">
        <v>0.1</v>
      </c>
      <c r="K18" s="71">
        <f t="shared" si="2"/>
        <v>-7.7850000000000303</v>
      </c>
      <c r="L18" s="72">
        <f t="shared" si="3"/>
        <v>-11.410000000000002</v>
      </c>
      <c r="M18" s="13" t="s">
        <v>143</v>
      </c>
    </row>
    <row r="19" spans="1:13" ht="13.2" customHeight="1">
      <c r="A19" s="141"/>
      <c r="B19" s="18"/>
      <c r="C19" s="76">
        <f>('Исходник сравнение Дубай'!$C19/2-'Таблица вводных'!$E$3-'Таблица вводных'!$F$3-$S$1)-(('Исходник сравнение Дубай'!$C19/2-'Таблица вводных'!$E$3-'Таблица вводных'!$F$3-$S$1)*F19/G19)</f>
        <v>-251.37500000000003</v>
      </c>
      <c r="D19" s="76">
        <v>293</v>
      </c>
      <c r="E19" s="76">
        <f t="shared" si="0"/>
        <v>3.6249999999999716</v>
      </c>
      <c r="F19" s="77">
        <v>20</v>
      </c>
      <c r="G19" s="77">
        <f t="shared" si="1"/>
        <v>120</v>
      </c>
      <c r="H19" s="78">
        <v>0.2</v>
      </c>
      <c r="I19" s="79">
        <f t="shared" si="4"/>
        <v>-8.6500000000000341</v>
      </c>
      <c r="J19" s="80">
        <v>0.1</v>
      </c>
      <c r="K19" s="81">
        <f t="shared" si="2"/>
        <v>-7.7850000000000303</v>
      </c>
      <c r="L19" s="82">
        <f t="shared" si="3"/>
        <v>-11.410000000000002</v>
      </c>
      <c r="M19" s="22" t="s">
        <v>143</v>
      </c>
    </row>
    <row r="20" spans="1:13" ht="13.2" customHeight="1">
      <c r="A20" s="142" t="s">
        <v>360</v>
      </c>
      <c r="B20" s="5">
        <v>45423</v>
      </c>
      <c r="C20" s="59">
        <f>('Исходник сравнение Дубай'!$C20/2-'Таблица вводных'!$E$3-'Таблица вводных'!$F$3-$S$1)-(('Исходник сравнение Дубай'!$C20/2-'Таблица вводных'!$E$3-'Таблица вводных'!$F$3-$S$1)*F20/G20)</f>
        <v>-251.37500000000003</v>
      </c>
      <c r="D20" s="59">
        <v>283.05915032679798</v>
      </c>
      <c r="E20" s="59">
        <f t="shared" si="0"/>
        <v>3.6249999999999716</v>
      </c>
      <c r="F20" s="60">
        <v>20</v>
      </c>
      <c r="G20" s="60">
        <f t="shared" si="1"/>
        <v>120</v>
      </c>
      <c r="H20" s="61">
        <v>0.2</v>
      </c>
      <c r="I20" s="83">
        <f t="shared" si="4"/>
        <v>-18.590849673202058</v>
      </c>
      <c r="J20" s="63">
        <v>9.9999999999999895E-2</v>
      </c>
      <c r="K20" s="84">
        <f t="shared" si="2"/>
        <v>-16.731764705881854</v>
      </c>
      <c r="L20" s="85">
        <f t="shared" si="3"/>
        <v>-20.356764705881826</v>
      </c>
      <c r="M20" s="10" t="s">
        <v>145</v>
      </c>
    </row>
    <row r="21" spans="1:13" ht="13.2" customHeight="1">
      <c r="A21" s="140"/>
      <c r="B21" s="5">
        <v>45426</v>
      </c>
      <c r="C21" s="66">
        <f>('Исходник сравнение Дубай'!$C21/2-'Таблица вводных'!$E$3-'Таблица вводных'!$F$3-$S$1)-(('Исходник сравнение Дубай'!$C21/2-'Таблица вводных'!$E$3-'Таблица вводных'!$F$3-$S$1)*F21/G21)</f>
        <v>-251.37500000000003</v>
      </c>
      <c r="D21" s="66">
        <v>283.06245270037903</v>
      </c>
      <c r="E21" s="66">
        <f t="shared" si="0"/>
        <v>3.6249999999999716</v>
      </c>
      <c r="F21" s="67">
        <v>20</v>
      </c>
      <c r="G21" s="67">
        <f t="shared" si="1"/>
        <v>120</v>
      </c>
      <c r="H21" s="68">
        <v>0.2</v>
      </c>
      <c r="I21" s="73">
        <f t="shared" si="4"/>
        <v>-18.587547299621008</v>
      </c>
      <c r="J21" s="70">
        <v>9.9999999999999895E-2</v>
      </c>
      <c r="K21" s="74">
        <f t="shared" si="2"/>
        <v>-16.728792569658911</v>
      </c>
      <c r="L21" s="75">
        <f t="shared" si="3"/>
        <v>-20.353792569658882</v>
      </c>
      <c r="M21" s="13" t="s">
        <v>145</v>
      </c>
    </row>
    <row r="22" spans="1:13" ht="13.2" customHeight="1">
      <c r="A22" s="140"/>
      <c r="B22" s="5">
        <v>45430</v>
      </c>
      <c r="C22" s="66">
        <f>('Исходник сравнение Дубай'!$C22/2-'Таблица вводных'!$E$3-'Таблица вводных'!$F$3-$S$1)-(('Исходник сравнение Дубай'!$C22/2-'Таблица вводных'!$E$3-'Таблица вводных'!$F$3-$S$1)*F22/G22)</f>
        <v>-251.37500000000003</v>
      </c>
      <c r="D22" s="66">
        <v>283.06575507396002</v>
      </c>
      <c r="E22" s="66">
        <f t="shared" si="0"/>
        <v>3.6249999999999716</v>
      </c>
      <c r="F22" s="67">
        <v>20</v>
      </c>
      <c r="G22" s="67">
        <f t="shared" si="1"/>
        <v>120</v>
      </c>
      <c r="H22" s="68">
        <v>0.2</v>
      </c>
      <c r="I22" s="73">
        <f t="shared" si="4"/>
        <v>-18.584244926040014</v>
      </c>
      <c r="J22" s="70">
        <v>9.9999999999999895E-2</v>
      </c>
      <c r="K22" s="74">
        <f t="shared" si="2"/>
        <v>-16.725820433436017</v>
      </c>
      <c r="L22" s="75">
        <f t="shared" si="3"/>
        <v>-20.350820433435988</v>
      </c>
      <c r="M22" s="13" t="s">
        <v>145</v>
      </c>
    </row>
    <row r="23" spans="1:13" ht="13.2" customHeight="1">
      <c r="A23" s="140"/>
      <c r="B23" s="5">
        <v>45433</v>
      </c>
      <c r="C23" s="66">
        <f>('Исходник сравнение Дубай'!$C23/2-'Таблица вводных'!$E$3-'Таблица вводных'!$F$3-$S$1)-(('Исходник сравнение Дубай'!$C23/2-'Таблица вводных'!$E$3-'Таблица вводных'!$F$3-$S$1)*F23/G23)</f>
        <v>-251.37500000000003</v>
      </c>
      <c r="D23" s="66">
        <v>283.06905744754101</v>
      </c>
      <c r="E23" s="66">
        <f t="shared" si="0"/>
        <v>3.6249999999999716</v>
      </c>
      <c r="F23" s="67">
        <v>20</v>
      </c>
      <c r="G23" s="67">
        <f t="shared" si="1"/>
        <v>120</v>
      </c>
      <c r="H23" s="68">
        <v>0.2</v>
      </c>
      <c r="I23" s="73">
        <f t="shared" si="4"/>
        <v>-18.580942552459021</v>
      </c>
      <c r="J23" s="70">
        <v>9.9999999999999895E-2</v>
      </c>
      <c r="K23" s="74">
        <f t="shared" si="2"/>
        <v>-16.722848297213122</v>
      </c>
      <c r="L23" s="75">
        <f t="shared" si="3"/>
        <v>-20.347848297213094</v>
      </c>
      <c r="M23" s="13" t="s">
        <v>145</v>
      </c>
    </row>
    <row r="24" spans="1:13" ht="13.2" customHeight="1">
      <c r="A24" s="140"/>
      <c r="B24" s="5">
        <v>45437</v>
      </c>
      <c r="C24" s="66">
        <f>('Исходник сравнение Дубай'!$C24/2-'Таблица вводных'!$E$3-'Таблица вводных'!$F$3-$S$1)-(('Исходник сравнение Дубай'!$C24/2-'Таблица вводных'!$E$3-'Таблица вводных'!$F$3-$S$1)*F24/G24)</f>
        <v>-251.37500000000003</v>
      </c>
      <c r="D24" s="66">
        <v>283.07235982112201</v>
      </c>
      <c r="E24" s="66">
        <f t="shared" si="0"/>
        <v>3.6249999999999716</v>
      </c>
      <c r="F24" s="67">
        <v>20</v>
      </c>
      <c r="G24" s="67">
        <f t="shared" si="1"/>
        <v>120</v>
      </c>
      <c r="H24" s="68">
        <v>0.2</v>
      </c>
      <c r="I24" s="73">
        <f t="shared" si="4"/>
        <v>-18.577640178878028</v>
      </c>
      <c r="J24" s="70">
        <v>9.9999999999999895E-2</v>
      </c>
      <c r="K24" s="74">
        <f t="shared" si="2"/>
        <v>-16.719876160990228</v>
      </c>
      <c r="L24" s="75">
        <f t="shared" si="3"/>
        <v>-20.3448761609902</v>
      </c>
      <c r="M24" s="13" t="s">
        <v>145</v>
      </c>
    </row>
    <row r="25" spans="1:13" ht="13.2" customHeight="1">
      <c r="A25" s="140"/>
      <c r="B25" s="5">
        <v>45440</v>
      </c>
      <c r="C25" s="66">
        <f>('Исходник сравнение Дубай'!$C25/2-'Таблица вводных'!$E$3-'Таблица вводных'!$F$3-$S$1)-(('Исходник сравнение Дубай'!$C25/2-'Таблица вводных'!$E$3-'Таблица вводных'!$F$3-$S$1)*F25/G25)</f>
        <v>-251.37500000000003</v>
      </c>
      <c r="D25" s="66">
        <v>283.07566219470198</v>
      </c>
      <c r="E25" s="66">
        <f t="shared" si="0"/>
        <v>3.6249999999999716</v>
      </c>
      <c r="F25" s="67">
        <v>20</v>
      </c>
      <c r="G25" s="67">
        <f t="shared" si="1"/>
        <v>120</v>
      </c>
      <c r="H25" s="68">
        <v>0.2</v>
      </c>
      <c r="I25" s="73">
        <f t="shared" si="4"/>
        <v>-18.574337805298057</v>
      </c>
      <c r="J25" s="70">
        <v>9.9999999999999895E-2</v>
      </c>
      <c r="K25" s="74">
        <f t="shared" si="2"/>
        <v>-16.716904024768255</v>
      </c>
      <c r="L25" s="75">
        <f t="shared" si="3"/>
        <v>-20.341904024768226</v>
      </c>
      <c r="M25" s="13" t="s">
        <v>145</v>
      </c>
    </row>
    <row r="26" spans="1:13" ht="13.2" customHeight="1">
      <c r="A26" s="140"/>
      <c r="B26" s="5">
        <v>45444</v>
      </c>
      <c r="C26" s="66">
        <f>('Исходник сравнение Дубай'!$C26/2-'Таблица вводных'!$E$3-'Таблица вводных'!$F$3-$S$1)-(('Исходник сравнение Дубай'!$C26/2-'Таблица вводных'!$E$3-'Таблица вводных'!$F$3-$S$1)*F26/G26)</f>
        <v>-251.37500000000003</v>
      </c>
      <c r="D26" s="66">
        <v>283.07896456828303</v>
      </c>
      <c r="E26" s="66">
        <f t="shared" si="0"/>
        <v>3.6249999999999716</v>
      </c>
      <c r="F26" s="67">
        <v>20</v>
      </c>
      <c r="G26" s="67">
        <f t="shared" si="1"/>
        <v>120</v>
      </c>
      <c r="H26" s="68">
        <v>0.2</v>
      </c>
      <c r="I26" s="73">
        <f t="shared" si="4"/>
        <v>-18.571035431717007</v>
      </c>
      <c r="J26" s="70">
        <v>9.9999999999999895E-2</v>
      </c>
      <c r="K26" s="74">
        <f t="shared" si="2"/>
        <v>-16.713931888545307</v>
      </c>
      <c r="L26" s="75">
        <f t="shared" si="3"/>
        <v>-20.338931888545279</v>
      </c>
      <c r="M26" s="13" t="s">
        <v>145</v>
      </c>
    </row>
    <row r="27" spans="1:13" ht="13.2" customHeight="1">
      <c r="A27" s="140"/>
      <c r="B27" s="5">
        <v>45447</v>
      </c>
      <c r="C27" s="66">
        <f>('Исходник сравнение Дубай'!$C27/2-'Таблица вводных'!$E$3-'Таблица вводных'!$F$3-$S$1)-(('Исходник сравнение Дубай'!$C27/2-'Таблица вводных'!$E$3-'Таблица вводных'!$F$3-$S$1)*F27/G27)</f>
        <v>-251.37500000000003</v>
      </c>
      <c r="D27" s="66">
        <v>283.08226694186402</v>
      </c>
      <c r="E27" s="66">
        <f t="shared" si="0"/>
        <v>3.6249999999999716</v>
      </c>
      <c r="F27" s="67">
        <v>20</v>
      </c>
      <c r="G27" s="67">
        <f t="shared" si="1"/>
        <v>120</v>
      </c>
      <c r="H27" s="68">
        <v>0.2</v>
      </c>
      <c r="I27" s="73">
        <f t="shared" si="4"/>
        <v>-18.567733058136014</v>
      </c>
      <c r="J27" s="70">
        <v>9.9999999999999797E-2</v>
      </c>
      <c r="K27" s="74">
        <f t="shared" si="2"/>
        <v>-16.710959752322417</v>
      </c>
      <c r="L27" s="75">
        <f t="shared" si="3"/>
        <v>-20.335959752322388</v>
      </c>
      <c r="M27" s="13" t="s">
        <v>145</v>
      </c>
    </row>
    <row r="28" spans="1:13" ht="13.2" customHeight="1">
      <c r="A28" s="140"/>
      <c r="B28" s="5">
        <v>45451</v>
      </c>
      <c r="C28" s="66">
        <f>('Исходник сравнение Дубай'!$C28/2-'Таблица вводных'!$E$3-'Таблица вводных'!$F$3-$S$1)-(('Исходник сравнение Дубай'!$C28/2-'Таблица вводных'!$E$3-'Таблица вводных'!$F$3-$S$1)*F28/G28)</f>
        <v>-251.37500000000003</v>
      </c>
      <c r="D28" s="66">
        <v>283.08556931544501</v>
      </c>
      <c r="E28" s="66">
        <f t="shared" si="0"/>
        <v>3.6249999999999716</v>
      </c>
      <c r="F28" s="67">
        <v>20</v>
      </c>
      <c r="G28" s="67">
        <f t="shared" si="1"/>
        <v>120</v>
      </c>
      <c r="H28" s="68">
        <v>0.2</v>
      </c>
      <c r="I28" s="73">
        <f t="shared" si="4"/>
        <v>-18.56443068455502</v>
      </c>
      <c r="J28" s="70">
        <v>9.9999999999999797E-2</v>
      </c>
      <c r="K28" s="74">
        <f t="shared" si="2"/>
        <v>-16.707987616099523</v>
      </c>
      <c r="L28" s="75">
        <f t="shared" si="3"/>
        <v>-20.332987616099494</v>
      </c>
      <c r="M28" s="13" t="s">
        <v>145</v>
      </c>
    </row>
    <row r="29" spans="1:13" ht="13.2" customHeight="1">
      <c r="A29" s="140"/>
      <c r="B29" s="5">
        <v>45454</v>
      </c>
      <c r="C29" s="66">
        <f>('Исходник сравнение Дубай'!$C29/2-'Таблица вводных'!$E$3-'Таблица вводных'!$F$3-$S$1)-(('Исходник сравнение Дубай'!$C29/2-'Таблица вводных'!$E$3-'Таблица вводных'!$F$3-$S$1)*F29/G29)</f>
        <v>-251.37500000000003</v>
      </c>
      <c r="D29" s="66">
        <v>283.08887168902601</v>
      </c>
      <c r="E29" s="66">
        <f t="shared" si="0"/>
        <v>3.6249999999999716</v>
      </c>
      <c r="F29" s="67">
        <v>20</v>
      </c>
      <c r="G29" s="67">
        <f t="shared" si="1"/>
        <v>120</v>
      </c>
      <c r="H29" s="68">
        <v>0.2</v>
      </c>
      <c r="I29" s="73">
        <f t="shared" si="4"/>
        <v>-18.561128310974027</v>
      </c>
      <c r="J29" s="70">
        <v>9.9999999999999797E-2</v>
      </c>
      <c r="K29" s="74">
        <f t="shared" si="2"/>
        <v>-16.705015479876629</v>
      </c>
      <c r="L29" s="75">
        <f t="shared" si="3"/>
        <v>-20.3300154798766</v>
      </c>
      <c r="M29" s="13" t="s">
        <v>145</v>
      </c>
    </row>
    <row r="30" spans="1:13" ht="13.2" customHeight="1">
      <c r="A30" s="140"/>
      <c r="B30" s="5"/>
      <c r="C30" s="66">
        <f>('Исходник сравнение Дубай'!$C30/2-'Таблица вводных'!$E$3-'Таблица вводных'!$F$3-$S$1)-(('Исходник сравнение Дубай'!$C30/2-'Таблица вводных'!$E$3-'Таблица вводных'!$F$3-$S$1)*F30/G30)</f>
        <v>-251.37500000000003</v>
      </c>
      <c r="D30" s="66">
        <v>283.092174062607</v>
      </c>
      <c r="E30" s="66">
        <f t="shared" si="0"/>
        <v>3.6249999999999716</v>
      </c>
      <c r="F30" s="67">
        <v>20</v>
      </c>
      <c r="G30" s="67">
        <f t="shared" si="1"/>
        <v>120</v>
      </c>
      <c r="H30" s="68">
        <v>0.2</v>
      </c>
      <c r="I30" s="73">
        <f t="shared" si="4"/>
        <v>-18.557825937393034</v>
      </c>
      <c r="J30" s="70">
        <v>9.9999999999999797E-2</v>
      </c>
      <c r="K30" s="74">
        <f t="shared" si="2"/>
        <v>-16.702043343653735</v>
      </c>
      <c r="L30" s="75">
        <f t="shared" si="3"/>
        <v>-20.327043343653706</v>
      </c>
      <c r="M30" s="13" t="s">
        <v>145</v>
      </c>
    </row>
    <row r="31" spans="1:13" ht="13.2" customHeight="1">
      <c r="A31" s="140"/>
      <c r="B31" s="5"/>
      <c r="C31" s="66">
        <f>('Исходник сравнение Дубай'!$C31/2-'Таблица вводных'!$E$3-'Таблица вводных'!$F$3-$S$1)-(('Исходник сравнение Дубай'!$C31/2-'Таблица вводных'!$E$3-'Таблица вводных'!$F$3-$S$1)*F31/G31)</f>
        <v>-251.37500000000003</v>
      </c>
      <c r="D31" s="66">
        <v>283.09547643618799</v>
      </c>
      <c r="E31" s="66">
        <f t="shared" si="0"/>
        <v>3.6249999999999716</v>
      </c>
      <c r="F31" s="67">
        <v>20</v>
      </c>
      <c r="G31" s="67">
        <f t="shared" si="1"/>
        <v>120</v>
      </c>
      <c r="H31" s="68">
        <v>0.2</v>
      </c>
      <c r="I31" s="73">
        <f t="shared" si="4"/>
        <v>-18.55452356381204</v>
      </c>
      <c r="J31" s="70">
        <v>9.9999999999999797E-2</v>
      </c>
      <c r="K31" s="74">
        <f t="shared" si="2"/>
        <v>-16.699071207430841</v>
      </c>
      <c r="L31" s="75">
        <f t="shared" si="3"/>
        <v>-20.324071207430812</v>
      </c>
      <c r="M31" s="13" t="s">
        <v>145</v>
      </c>
    </row>
    <row r="32" spans="1:13" ht="13.2" customHeight="1">
      <c r="A32" s="140"/>
      <c r="B32" s="5"/>
      <c r="C32" s="66">
        <f>('Исходник сравнение Дубай'!$C32/2-'Таблица вводных'!$E$3-'Таблица вводных'!$F$3-$S$1)-(('Исходник сравнение Дубай'!$C32/2-'Таблица вводных'!$E$3-'Таблица вводных'!$F$3-$S$1)*F32/G32)</f>
        <v>-251.37500000000003</v>
      </c>
      <c r="D32" s="66">
        <v>283.09877880976899</v>
      </c>
      <c r="E32" s="66">
        <f t="shared" si="0"/>
        <v>3.6249999999999716</v>
      </c>
      <c r="F32" s="67">
        <v>20</v>
      </c>
      <c r="G32" s="67">
        <f t="shared" si="1"/>
        <v>120</v>
      </c>
      <c r="H32" s="68">
        <v>0.2</v>
      </c>
      <c r="I32" s="73">
        <f t="shared" si="4"/>
        <v>-18.551221190231047</v>
      </c>
      <c r="J32" s="70">
        <v>9.9999999999999797E-2</v>
      </c>
      <c r="K32" s="74">
        <f t="shared" si="2"/>
        <v>-16.696099071207946</v>
      </c>
      <c r="L32" s="75">
        <f t="shared" si="3"/>
        <v>-20.321099071207918</v>
      </c>
      <c r="M32" s="13" t="s">
        <v>145</v>
      </c>
    </row>
    <row r="33" spans="1:13" ht="13.2" customHeight="1">
      <c r="A33" s="140"/>
      <c r="B33" s="5"/>
      <c r="C33" s="66">
        <f>('Исходник сравнение Дубай'!$C33/2-'Таблица вводных'!$E$3-'Таблица вводных'!$F$3-$S$1)-(('Исходник сравнение Дубай'!$C33/2-'Таблица вводных'!$E$3-'Таблица вводных'!$F$3-$S$1)*F33/G33)</f>
        <v>-251.37500000000003</v>
      </c>
      <c r="D33" s="66">
        <v>283.10208118334998</v>
      </c>
      <c r="E33" s="66">
        <f t="shared" si="0"/>
        <v>3.6249999999999716</v>
      </c>
      <c r="F33" s="67">
        <v>20</v>
      </c>
      <c r="G33" s="67">
        <f t="shared" si="1"/>
        <v>120</v>
      </c>
      <c r="H33" s="68">
        <v>0.2</v>
      </c>
      <c r="I33" s="73">
        <f t="shared" si="4"/>
        <v>-18.547918816650053</v>
      </c>
      <c r="J33" s="70">
        <v>9.9999999999999797E-2</v>
      </c>
      <c r="K33" s="74">
        <f t="shared" si="2"/>
        <v>-16.693126934985052</v>
      </c>
      <c r="L33" s="75">
        <f t="shared" si="3"/>
        <v>-20.318126934985024</v>
      </c>
      <c r="M33" s="13" t="s">
        <v>145</v>
      </c>
    </row>
    <row r="34" spans="1:13" ht="13.2" customHeight="1">
      <c r="A34" s="140"/>
      <c r="B34" s="5"/>
      <c r="C34" s="66">
        <f>('Исходник сравнение Дубай'!$C34/2-'Таблица вводных'!$E$3-'Таблица вводных'!$F$3-$S$1)-(('Исходник сравнение Дубай'!$C34/2-'Таблица вводных'!$E$3-'Таблица вводных'!$F$3-$S$1)*F34/G34)</f>
        <v>-251.37500000000003</v>
      </c>
      <c r="D34" s="66">
        <v>283.10538355693097</v>
      </c>
      <c r="E34" s="66">
        <f t="shared" si="0"/>
        <v>3.6249999999999716</v>
      </c>
      <c r="F34" s="67">
        <v>20</v>
      </c>
      <c r="G34" s="67">
        <f t="shared" si="1"/>
        <v>120</v>
      </c>
      <c r="H34" s="68">
        <v>0.2</v>
      </c>
      <c r="I34" s="73">
        <f t="shared" si="4"/>
        <v>-18.54461644306906</v>
      </c>
      <c r="J34" s="70">
        <v>9.9999999999999797E-2</v>
      </c>
      <c r="K34" s="74">
        <f t="shared" si="2"/>
        <v>-16.690154798762158</v>
      </c>
      <c r="L34" s="75">
        <f t="shared" si="3"/>
        <v>-20.31515479876213</v>
      </c>
      <c r="M34" s="13" t="s">
        <v>145</v>
      </c>
    </row>
    <row r="35" spans="1:13" ht="13.2" customHeight="1">
      <c r="A35" s="140"/>
      <c r="B35" s="5"/>
      <c r="C35" s="66">
        <f>('Исходник сравнение Дубай'!$C35/2-'Таблица вводных'!$E$3-'Таблица вводных'!$F$3-$S$1)-(('Исходник сравнение Дубай'!$C35/2-'Таблица вводных'!$E$3-'Таблица вводных'!$F$3-$S$1)*F35/G35)</f>
        <v>-251.37500000000003</v>
      </c>
      <c r="D35" s="66">
        <v>283.10868593051202</v>
      </c>
      <c r="E35" s="66">
        <f t="shared" si="0"/>
        <v>3.6249999999999716</v>
      </c>
      <c r="F35" s="67">
        <v>20</v>
      </c>
      <c r="G35" s="67">
        <f t="shared" si="1"/>
        <v>120</v>
      </c>
      <c r="H35" s="68">
        <v>0.2</v>
      </c>
      <c r="I35" s="69">
        <f t="shared" si="4"/>
        <v>-18.54131406948801</v>
      </c>
      <c r="J35" s="70">
        <v>9.9999999999999797E-2</v>
      </c>
      <c r="K35" s="71">
        <f t="shared" si="2"/>
        <v>-16.687182662539211</v>
      </c>
      <c r="L35" s="72">
        <f t="shared" si="3"/>
        <v>-20.312182662539183</v>
      </c>
      <c r="M35" s="13" t="s">
        <v>145</v>
      </c>
    </row>
    <row r="36" spans="1:13" ht="13.2" customHeight="1">
      <c r="A36" s="140"/>
      <c r="B36" s="5"/>
      <c r="C36" s="66">
        <f>('Исходник сравнение Дубай'!$C36/2-'Таблица вводных'!$E$3-'Таблица вводных'!$F$3-$S$1)-(('Исходник сравнение Дубай'!$C36/2-'Таблица вводных'!$E$3-'Таблица вводных'!$F$3-$S$1)*F36/G36)</f>
        <v>-251.37500000000003</v>
      </c>
      <c r="D36" s="66">
        <v>283.11198830409302</v>
      </c>
      <c r="E36" s="66">
        <f t="shared" si="0"/>
        <v>3.6249999999999716</v>
      </c>
      <c r="F36" s="67">
        <v>20</v>
      </c>
      <c r="G36" s="67">
        <f t="shared" si="1"/>
        <v>120</v>
      </c>
      <c r="H36" s="68">
        <v>0.2</v>
      </c>
      <c r="I36" s="69">
        <f t="shared" si="4"/>
        <v>-18.538011695907016</v>
      </c>
      <c r="J36" s="70">
        <v>9.9999999999999797E-2</v>
      </c>
      <c r="K36" s="71">
        <f t="shared" si="2"/>
        <v>-16.684210526316317</v>
      </c>
      <c r="L36" s="72">
        <f t="shared" si="3"/>
        <v>-20.309210526316289</v>
      </c>
      <c r="M36" s="13" t="s">
        <v>145</v>
      </c>
    </row>
    <row r="37" spans="1:13" ht="13.2" customHeight="1">
      <c r="A37" s="141"/>
      <c r="B37" s="18"/>
      <c r="C37" s="76">
        <f>('Исходник сравнение Дубай'!$C37/2-'Таблица вводных'!$E$3-'Таблица вводных'!$F$3-$S$1)-(('Исходник сравнение Дубай'!$C37/2-'Таблица вводных'!$E$3-'Таблица вводных'!$F$3-$S$1)*F37/G37)</f>
        <v>-251.37500000000003</v>
      </c>
      <c r="D37" s="76">
        <v>283.11529067767401</v>
      </c>
      <c r="E37" s="76">
        <f t="shared" si="0"/>
        <v>3.6249999999999716</v>
      </c>
      <c r="F37" s="77">
        <v>20</v>
      </c>
      <c r="G37" s="77">
        <f t="shared" si="1"/>
        <v>120</v>
      </c>
      <c r="H37" s="78">
        <v>0.2</v>
      </c>
      <c r="I37" s="79">
        <f t="shared" si="4"/>
        <v>-18.534709322326023</v>
      </c>
      <c r="J37" s="80">
        <v>9.9999999999999797E-2</v>
      </c>
      <c r="K37" s="81">
        <f t="shared" si="2"/>
        <v>-16.681238390093423</v>
      </c>
      <c r="L37" s="82">
        <f t="shared" si="3"/>
        <v>-20.306238390093394</v>
      </c>
      <c r="M37" s="22" t="s">
        <v>145</v>
      </c>
    </row>
    <row r="38" spans="1:13" ht="13.2" customHeight="1">
      <c r="A38" s="142" t="s">
        <v>361</v>
      </c>
      <c r="B38" s="5">
        <v>45423</v>
      </c>
      <c r="C38" s="59">
        <f>('Исходник сравнение Дубай'!$C38/2-'Таблица вводных'!$E$3-'Таблица вводных'!$F$3-$S$1)-(('Исходник сравнение Дубай'!$C38/2-'Таблица вводных'!$E$3-'Таблица вводных'!$F$3-$S$1)*F38/G38)</f>
        <v>-251.37500000000003</v>
      </c>
      <c r="D38" s="59">
        <v>283.118593051255</v>
      </c>
      <c r="E38" s="59">
        <f t="shared" si="0"/>
        <v>3.6249999999999716</v>
      </c>
      <c r="F38" s="60">
        <v>20</v>
      </c>
      <c r="G38" s="60">
        <f t="shared" si="1"/>
        <v>120</v>
      </c>
      <c r="H38" s="61">
        <v>0.2</v>
      </c>
      <c r="I38" s="83">
        <f t="shared" si="4"/>
        <v>-18.53140694874503</v>
      </c>
      <c r="J38" s="63">
        <v>9.9999999999999797E-2</v>
      </c>
      <c r="K38" s="84">
        <f t="shared" si="2"/>
        <v>-16.678266253870529</v>
      </c>
      <c r="L38" s="85">
        <f t="shared" si="3"/>
        <v>-20.3032662538705</v>
      </c>
      <c r="M38" s="10" t="s">
        <v>147</v>
      </c>
    </row>
    <row r="39" spans="1:13" ht="13.2" customHeight="1">
      <c r="A39" s="140"/>
      <c r="B39" s="5">
        <v>45426</v>
      </c>
      <c r="C39" s="66">
        <f>('Исходник сравнение Дубай'!$C39/2-'Таблица вводных'!$E$3-'Таблица вводных'!$F$3-$S$1)-(('Исходник сравнение Дубай'!$C39/2-'Таблица вводных'!$E$3-'Таблица вводных'!$F$3-$S$1)*F39/G39)</f>
        <v>-251.37500000000003</v>
      </c>
      <c r="D39" s="66">
        <v>283.121895424836</v>
      </c>
      <c r="E39" s="66">
        <f t="shared" si="0"/>
        <v>3.6249999999999716</v>
      </c>
      <c r="F39" s="67">
        <v>20</v>
      </c>
      <c r="G39" s="67">
        <f t="shared" si="1"/>
        <v>120</v>
      </c>
      <c r="H39" s="68">
        <v>0.2</v>
      </c>
      <c r="I39" s="73">
        <f t="shared" si="4"/>
        <v>-18.528104575164036</v>
      </c>
      <c r="J39" s="70">
        <v>9.9999999999999797E-2</v>
      </c>
      <c r="K39" s="74">
        <f t="shared" si="2"/>
        <v>-16.675294117647635</v>
      </c>
      <c r="L39" s="75">
        <f t="shared" si="3"/>
        <v>-20.300294117647606</v>
      </c>
      <c r="M39" s="13" t="s">
        <v>147</v>
      </c>
    </row>
    <row r="40" spans="1:13" ht="13.2" customHeight="1">
      <c r="A40" s="140"/>
      <c r="B40" s="5">
        <v>45430</v>
      </c>
      <c r="C40" s="66">
        <f>('Исходник сравнение Дубай'!$C40/2-'Таблица вводных'!$E$3-'Таблица вводных'!$F$3-$S$1)-(('Исходник сравнение Дубай'!$C40/2-'Таблица вводных'!$E$3-'Таблица вводных'!$F$3-$S$1)*F40/G40)</f>
        <v>-251.37500000000003</v>
      </c>
      <c r="D40" s="66">
        <v>283.12519779841699</v>
      </c>
      <c r="E40" s="66">
        <f t="shared" si="0"/>
        <v>3.6249999999999716</v>
      </c>
      <c r="F40" s="67">
        <v>20</v>
      </c>
      <c r="G40" s="67">
        <f t="shared" si="1"/>
        <v>120</v>
      </c>
      <c r="H40" s="68">
        <v>0.2</v>
      </c>
      <c r="I40" s="73">
        <f t="shared" si="4"/>
        <v>-18.524802201583043</v>
      </c>
      <c r="J40" s="70">
        <v>9.9999999999999797E-2</v>
      </c>
      <c r="K40" s="74">
        <f t="shared" si="2"/>
        <v>-16.672321981424741</v>
      </c>
      <c r="L40" s="75">
        <f t="shared" si="3"/>
        <v>-20.297321981424712</v>
      </c>
      <c r="M40" s="13" t="s">
        <v>147</v>
      </c>
    </row>
    <row r="41" spans="1:13" ht="13.2" customHeight="1">
      <c r="A41" s="140"/>
      <c r="B41" s="5">
        <v>45433</v>
      </c>
      <c r="C41" s="66">
        <f>('Исходник сравнение Дубай'!$C41/2-'Таблица вводных'!$E$3-'Таблица вводных'!$F$3-$S$1)-(('Исходник сравнение Дубай'!$C41/2-'Таблица вводных'!$E$3-'Таблица вводных'!$F$3-$S$1)*F41/G41)</f>
        <v>-251.37500000000003</v>
      </c>
      <c r="D41" s="66">
        <v>283.12850017199798</v>
      </c>
      <c r="E41" s="66">
        <f t="shared" si="0"/>
        <v>3.6249999999999716</v>
      </c>
      <c r="F41" s="67">
        <v>20</v>
      </c>
      <c r="G41" s="67">
        <f t="shared" si="1"/>
        <v>120</v>
      </c>
      <c r="H41" s="68">
        <v>0.2</v>
      </c>
      <c r="I41" s="73">
        <f t="shared" si="4"/>
        <v>-18.52149982800205</v>
      </c>
      <c r="J41" s="70">
        <v>9.9999999999999797E-2</v>
      </c>
      <c r="K41" s="74">
        <f t="shared" si="2"/>
        <v>-16.669349845201847</v>
      </c>
      <c r="L41" s="75">
        <f t="shared" si="3"/>
        <v>-20.294349845201818</v>
      </c>
      <c r="M41" s="13" t="s">
        <v>147</v>
      </c>
    </row>
    <row r="42" spans="1:13" ht="13.2" customHeight="1">
      <c r="A42" s="140"/>
      <c r="B42" s="5">
        <v>45437</v>
      </c>
      <c r="C42" s="66">
        <f>('Исходник сравнение Дубай'!$C42/2-'Таблица вводных'!$E$3-'Таблица вводных'!$F$3-$S$1)-(('Исходник сравнение Дубай'!$C42/2-'Таблица вводных'!$E$3-'Таблица вводных'!$F$3-$S$1)*F42/G42)</f>
        <v>-251.37500000000003</v>
      </c>
      <c r="D42" s="66">
        <v>283.13180254557898</v>
      </c>
      <c r="E42" s="66">
        <f t="shared" si="0"/>
        <v>3.6249999999999716</v>
      </c>
      <c r="F42" s="67">
        <v>20</v>
      </c>
      <c r="G42" s="67">
        <f t="shared" si="1"/>
        <v>120</v>
      </c>
      <c r="H42" s="68">
        <v>0.2</v>
      </c>
      <c r="I42" s="73">
        <f t="shared" si="4"/>
        <v>-18.518197454421056</v>
      </c>
      <c r="J42" s="70">
        <v>9.99999999999997E-2</v>
      </c>
      <c r="K42" s="74">
        <f t="shared" si="2"/>
        <v>-16.666377708978956</v>
      </c>
      <c r="L42" s="75">
        <f t="shared" si="3"/>
        <v>-20.291377708978928</v>
      </c>
      <c r="M42" s="13" t="s">
        <v>147</v>
      </c>
    </row>
    <row r="43" spans="1:13" ht="13.2" customHeight="1">
      <c r="A43" s="140"/>
      <c r="B43" s="5">
        <v>45440</v>
      </c>
      <c r="C43" s="66">
        <f>('Исходник сравнение Дубай'!$C43/2-'Таблица вводных'!$E$3-'Таблица вводных'!$F$3-$S$1)-(('Исходник сравнение Дубай'!$C43/2-'Таблица вводных'!$E$3-'Таблица вводных'!$F$3-$S$1)*F43/G43)</f>
        <v>-251.37500000000003</v>
      </c>
      <c r="D43" s="66">
        <v>283.13510491916003</v>
      </c>
      <c r="E43" s="66">
        <f t="shared" si="0"/>
        <v>3.6249999999999716</v>
      </c>
      <c r="F43" s="67">
        <v>20</v>
      </c>
      <c r="G43" s="67">
        <f t="shared" si="1"/>
        <v>120</v>
      </c>
      <c r="H43" s="68">
        <v>0.2</v>
      </c>
      <c r="I43" s="73">
        <f t="shared" si="4"/>
        <v>-18.514895080840006</v>
      </c>
      <c r="J43" s="70">
        <v>9.99999999999997E-2</v>
      </c>
      <c r="K43" s="74">
        <f t="shared" si="2"/>
        <v>-16.663405572756012</v>
      </c>
      <c r="L43" s="75">
        <f t="shared" si="3"/>
        <v>-20.288405572755984</v>
      </c>
      <c r="M43" s="13" t="s">
        <v>147</v>
      </c>
    </row>
    <row r="44" spans="1:13" ht="13.2" customHeight="1">
      <c r="A44" s="140"/>
      <c r="B44" s="5">
        <v>45444</v>
      </c>
      <c r="C44" s="66">
        <f>('Исходник сравнение Дубай'!$C44/2-'Таблица вводных'!$E$3-'Таблица вводных'!$F$3-$S$1)-(('Исходник сравнение Дубай'!$C44/2-'Таблица вводных'!$E$3-'Таблица вводных'!$F$3-$S$1)*F44/G44)</f>
        <v>-251.37500000000003</v>
      </c>
      <c r="D44" s="66">
        <v>283.13840729274102</v>
      </c>
      <c r="E44" s="66">
        <f t="shared" si="0"/>
        <v>3.6249999999999716</v>
      </c>
      <c r="F44" s="67">
        <v>20</v>
      </c>
      <c r="G44" s="67">
        <f t="shared" si="1"/>
        <v>120</v>
      </c>
      <c r="H44" s="68">
        <v>0.2</v>
      </c>
      <c r="I44" s="73">
        <f t="shared" si="4"/>
        <v>-18.511592707259013</v>
      </c>
      <c r="J44" s="70">
        <v>9.99999999999997E-2</v>
      </c>
      <c r="K44" s="74">
        <f t="shared" si="2"/>
        <v>-16.660433436533118</v>
      </c>
      <c r="L44" s="75">
        <f t="shared" si="3"/>
        <v>-20.28543343653309</v>
      </c>
      <c r="M44" s="13" t="s">
        <v>147</v>
      </c>
    </row>
    <row r="45" spans="1:13" ht="13.2" customHeight="1">
      <c r="A45" s="140"/>
      <c r="B45" s="5">
        <v>45447</v>
      </c>
      <c r="C45" s="66">
        <f>('Исходник сравнение Дубай'!$C45/2-'Таблица вводных'!$E$3-'Таблица вводных'!$F$3-$S$1)-(('Исходник сравнение Дубай'!$C45/2-'Таблица вводных'!$E$3-'Таблица вводных'!$F$3-$S$1)*F45/G45)</f>
        <v>-100.125</v>
      </c>
      <c r="D45" s="66">
        <v>283.14170966632201</v>
      </c>
      <c r="E45" s="66">
        <f t="shared" si="0"/>
        <v>154.875</v>
      </c>
      <c r="F45" s="67">
        <v>20</v>
      </c>
      <c r="G45" s="67">
        <f t="shared" si="1"/>
        <v>120</v>
      </c>
      <c r="H45" s="68">
        <v>0.2</v>
      </c>
      <c r="I45" s="73">
        <f t="shared" si="4"/>
        <v>162.99170966632201</v>
      </c>
      <c r="J45" s="70">
        <v>9.99999999999997E-2</v>
      </c>
      <c r="K45" s="74">
        <f t="shared" si="2"/>
        <v>146.69253869968986</v>
      </c>
      <c r="L45" s="75">
        <f t="shared" si="3"/>
        <v>-8.1824613003101376</v>
      </c>
      <c r="M45" s="13" t="s">
        <v>147</v>
      </c>
    </row>
    <row r="46" spans="1:13" ht="13.2" customHeight="1">
      <c r="A46" s="140"/>
      <c r="B46" s="5">
        <v>45451</v>
      </c>
      <c r="C46" s="66">
        <f>('Исходник сравнение Дубай'!$C46/2-'Таблица вводных'!$E$3-'Таблица вводных'!$F$3-$S$1)-(('Исходник сравнение Дубай'!$C46/2-'Таблица вводных'!$E$3-'Таблица вводных'!$F$3-$S$1)*F46/G46)</f>
        <v>-100.125</v>
      </c>
      <c r="D46" s="66">
        <v>283.14501203990301</v>
      </c>
      <c r="E46" s="66">
        <f t="shared" si="0"/>
        <v>154.875</v>
      </c>
      <c r="F46" s="67">
        <v>20</v>
      </c>
      <c r="G46" s="67">
        <f t="shared" si="1"/>
        <v>120</v>
      </c>
      <c r="H46" s="68">
        <v>0.2</v>
      </c>
      <c r="I46" s="73">
        <f t="shared" si="4"/>
        <v>162.995012039903</v>
      </c>
      <c r="J46" s="70">
        <v>9.99999999999997E-2</v>
      </c>
      <c r="K46" s="74">
        <f t="shared" si="2"/>
        <v>146.69551083591276</v>
      </c>
      <c r="L46" s="75">
        <f t="shared" si="3"/>
        <v>-8.1794891640872436</v>
      </c>
      <c r="M46" s="13" t="s">
        <v>147</v>
      </c>
    </row>
    <row r="47" spans="1:13" ht="13.2" customHeight="1">
      <c r="A47" s="140"/>
      <c r="B47" s="5">
        <v>45454</v>
      </c>
      <c r="C47" s="66">
        <f>('Исходник сравнение Дубай'!$C47/2-'Таблица вводных'!$E$3-'Таблица вводных'!$F$3-$S$1)-(('Исходник сравнение Дубай'!$C47/2-'Таблица вводных'!$E$3-'Таблица вводных'!$F$3-$S$1)*F47/G47)</f>
        <v>-100.125</v>
      </c>
      <c r="D47" s="66">
        <v>283.148314413484</v>
      </c>
      <c r="E47" s="66">
        <f t="shared" si="0"/>
        <v>154.875</v>
      </c>
      <c r="F47" s="67">
        <v>20</v>
      </c>
      <c r="G47" s="67">
        <f t="shared" si="1"/>
        <v>120</v>
      </c>
      <c r="H47" s="68">
        <v>0.2</v>
      </c>
      <c r="I47" s="73">
        <f t="shared" si="4"/>
        <v>162.998314413484</v>
      </c>
      <c r="J47" s="70">
        <v>9.99999999999997E-2</v>
      </c>
      <c r="K47" s="74">
        <f t="shared" si="2"/>
        <v>146.69848297213565</v>
      </c>
      <c r="L47" s="75">
        <f t="shared" si="3"/>
        <v>-8.1765170278643495</v>
      </c>
      <c r="M47" s="13" t="s">
        <v>147</v>
      </c>
    </row>
    <row r="48" spans="1:13" ht="13.2" customHeight="1">
      <c r="A48" s="140"/>
      <c r="B48" s="5"/>
      <c r="C48" s="66">
        <f>('Исходник сравнение Дубай'!$C48/2-'Таблица вводных'!$E$3-'Таблица вводных'!$F$3-$S$1)-(('Исходник сравнение Дубай'!$C48/2-'Таблица вводных'!$E$3-'Таблица вводных'!$F$3-$S$1)*F48/G48)</f>
        <v>-100.125</v>
      </c>
      <c r="D48" s="66">
        <v>283.151616787065</v>
      </c>
      <c r="E48" s="66">
        <f t="shared" si="0"/>
        <v>154.875</v>
      </c>
      <c r="F48" s="67">
        <v>20</v>
      </c>
      <c r="G48" s="67">
        <f t="shared" si="1"/>
        <v>120</v>
      </c>
      <c r="H48" s="68">
        <v>0.2</v>
      </c>
      <c r="I48" s="73">
        <f t="shared" si="4"/>
        <v>163.00161678706499</v>
      </c>
      <c r="J48" s="70">
        <v>9.99999999999997E-2</v>
      </c>
      <c r="K48" s="74">
        <f t="shared" si="2"/>
        <v>146.70145510835854</v>
      </c>
      <c r="L48" s="75">
        <f t="shared" si="3"/>
        <v>-8.1735448916414555</v>
      </c>
      <c r="M48" s="13" t="s">
        <v>147</v>
      </c>
    </row>
    <row r="49" spans="1:13" ht="13.2" customHeight="1">
      <c r="A49" s="140"/>
      <c r="B49" s="5"/>
      <c r="C49" s="66">
        <f>('Исходник сравнение Дубай'!$C49/2-'Таблица вводных'!$E$3-'Таблица вводных'!$F$3-$S$1)-(('Исходник сравнение Дубай'!$C49/2-'Таблица вводных'!$E$3-'Таблица вводных'!$F$3-$S$1)*F49/G49)</f>
        <v>-100.125</v>
      </c>
      <c r="D49" s="66">
        <v>283.15491916064599</v>
      </c>
      <c r="E49" s="66">
        <f t="shared" si="0"/>
        <v>154.875</v>
      </c>
      <c r="F49" s="67">
        <v>20</v>
      </c>
      <c r="G49" s="67">
        <f t="shared" si="1"/>
        <v>120</v>
      </c>
      <c r="H49" s="68">
        <v>0.2</v>
      </c>
      <c r="I49" s="73">
        <f t="shared" si="4"/>
        <v>163.00491916064598</v>
      </c>
      <c r="J49" s="70">
        <v>9.99999999999997E-2</v>
      </c>
      <c r="K49" s="74">
        <f t="shared" si="2"/>
        <v>146.70442724458144</v>
      </c>
      <c r="L49" s="75">
        <f t="shared" si="3"/>
        <v>-8.1705727554185614</v>
      </c>
      <c r="M49" s="13" t="s">
        <v>147</v>
      </c>
    </row>
    <row r="50" spans="1:13" ht="13.2" customHeight="1">
      <c r="A50" s="140"/>
      <c r="B50" s="5"/>
      <c r="C50" s="66">
        <f>('Исходник сравнение Дубай'!$C50/2-'Таблица вводных'!$E$3-'Таблица вводных'!$F$3-$S$1)-(('Исходник сравнение Дубай'!$C50/2-'Таблица вводных'!$E$3-'Таблица вводных'!$F$3-$S$1)*F50/G50)</f>
        <v>-100.125</v>
      </c>
      <c r="D50" s="66">
        <v>283.15822153422698</v>
      </c>
      <c r="E50" s="66">
        <f t="shared" si="0"/>
        <v>154.875</v>
      </c>
      <c r="F50" s="67">
        <v>20</v>
      </c>
      <c r="G50" s="67">
        <f t="shared" si="1"/>
        <v>120</v>
      </c>
      <c r="H50" s="68">
        <v>0.2</v>
      </c>
      <c r="I50" s="73">
        <f t="shared" si="4"/>
        <v>163.00822153422698</v>
      </c>
      <c r="J50" s="70">
        <v>9.99999999999997E-2</v>
      </c>
      <c r="K50" s="74">
        <f t="shared" si="2"/>
        <v>146.70739938080433</v>
      </c>
      <c r="L50" s="75">
        <f t="shared" si="3"/>
        <v>-8.1676006191956674</v>
      </c>
      <c r="M50" s="13" t="s">
        <v>147</v>
      </c>
    </row>
    <row r="51" spans="1:13" ht="13.2" customHeight="1">
      <c r="A51" s="140"/>
      <c r="B51" s="5"/>
      <c r="C51" s="66">
        <f>('Исходник сравнение Дубай'!$C51/2-'Таблица вводных'!$E$3-'Таблица вводных'!$F$3-$S$1)-(('Исходник сравнение Дубай'!$C51/2-'Таблица вводных'!$E$3-'Таблица вводных'!$F$3-$S$1)*F51/G51)</f>
        <v>-100.125</v>
      </c>
      <c r="D51" s="66">
        <v>283.16152390780798</v>
      </c>
      <c r="E51" s="66">
        <f t="shared" si="0"/>
        <v>154.875</v>
      </c>
      <c r="F51" s="67">
        <v>20</v>
      </c>
      <c r="G51" s="67">
        <f t="shared" si="1"/>
        <v>120</v>
      </c>
      <c r="H51" s="68">
        <v>0.2</v>
      </c>
      <c r="I51" s="73">
        <f t="shared" si="4"/>
        <v>163.01152390780797</v>
      </c>
      <c r="J51" s="70">
        <v>9.99999999999997E-2</v>
      </c>
      <c r="K51" s="74">
        <f t="shared" si="2"/>
        <v>146.71037151702723</v>
      </c>
      <c r="L51" s="75">
        <f t="shared" si="3"/>
        <v>-8.1646284829727733</v>
      </c>
      <c r="M51" s="13" t="s">
        <v>147</v>
      </c>
    </row>
    <row r="52" spans="1:13" ht="13.2" customHeight="1">
      <c r="A52" s="140"/>
      <c r="B52" s="5"/>
      <c r="C52" s="66">
        <f>('Исходник сравнение Дубай'!$C52/2-'Таблица вводных'!$E$3-'Таблица вводных'!$F$3-$S$1)-(('Исходник сравнение Дубай'!$C52/2-'Таблица вводных'!$E$3-'Таблица вводных'!$F$3-$S$1)*F52/G52)</f>
        <v>-251.37500000000003</v>
      </c>
      <c r="D52" s="66">
        <v>283.16482628138903</v>
      </c>
      <c r="E52" s="66">
        <f t="shared" si="0"/>
        <v>3.6249999999999716</v>
      </c>
      <c r="F52" s="67">
        <v>20</v>
      </c>
      <c r="G52" s="67">
        <f t="shared" si="1"/>
        <v>120</v>
      </c>
      <c r="H52" s="68">
        <v>0.2</v>
      </c>
      <c r="I52" s="73">
        <f t="shared" si="4"/>
        <v>-18.485173718611009</v>
      </c>
      <c r="J52" s="70">
        <v>9.99999999999997E-2</v>
      </c>
      <c r="K52" s="74">
        <f t="shared" si="2"/>
        <v>-16.636656346749913</v>
      </c>
      <c r="L52" s="75">
        <f t="shared" si="3"/>
        <v>-20.261656346749884</v>
      </c>
      <c r="M52" s="13" t="s">
        <v>147</v>
      </c>
    </row>
    <row r="53" spans="1:13" ht="13.2" customHeight="1">
      <c r="A53" s="140"/>
      <c r="B53" s="5"/>
      <c r="C53" s="66">
        <f>('Исходник сравнение Дубай'!$C53/2-'Таблица вводных'!$E$3-'Таблица вводных'!$F$3-$S$1)-(('Исходник сравнение Дубай'!$C53/2-'Таблица вводных'!$E$3-'Таблица вводных'!$F$3-$S$1)*F53/G53)</f>
        <v>-251.37500000000003</v>
      </c>
      <c r="D53" s="66">
        <v>283.16812865497002</v>
      </c>
      <c r="E53" s="66">
        <f t="shared" si="0"/>
        <v>3.6249999999999716</v>
      </c>
      <c r="F53" s="67">
        <v>20</v>
      </c>
      <c r="G53" s="67">
        <f t="shared" si="1"/>
        <v>120</v>
      </c>
      <c r="H53" s="68">
        <v>0.2</v>
      </c>
      <c r="I53" s="69">
        <f t="shared" si="4"/>
        <v>-18.481871345030015</v>
      </c>
      <c r="J53" s="70">
        <v>9.99999999999997E-2</v>
      </c>
      <c r="K53" s="71">
        <f t="shared" si="2"/>
        <v>-16.633684210527019</v>
      </c>
      <c r="L53" s="72">
        <f t="shared" si="3"/>
        <v>-20.25868421052699</v>
      </c>
      <c r="M53" s="13" t="s">
        <v>147</v>
      </c>
    </row>
    <row r="54" spans="1:13" ht="13.2" customHeight="1">
      <c r="A54" s="140"/>
      <c r="B54" s="5"/>
      <c r="C54" s="66">
        <f>('Исходник сравнение Дубай'!$C54/2-'Таблица вводных'!$E$3-'Таблица вводных'!$F$3-$S$1)-(('Исходник сравнение Дубай'!$C54/2-'Таблица вводных'!$E$3-'Таблица вводных'!$F$3-$S$1)*F54/G54)</f>
        <v>-251.37500000000003</v>
      </c>
      <c r="D54" s="66">
        <v>283.17143102855101</v>
      </c>
      <c r="E54" s="66">
        <f t="shared" si="0"/>
        <v>3.6249999999999716</v>
      </c>
      <c r="F54" s="67">
        <v>20</v>
      </c>
      <c r="G54" s="67">
        <f t="shared" si="1"/>
        <v>120</v>
      </c>
      <c r="H54" s="68">
        <v>0.2</v>
      </c>
      <c r="I54" s="69">
        <f t="shared" si="4"/>
        <v>-18.478568971449022</v>
      </c>
      <c r="J54" s="70">
        <v>9.99999999999997E-2</v>
      </c>
      <c r="K54" s="71">
        <f t="shared" si="2"/>
        <v>-16.630712074304125</v>
      </c>
      <c r="L54" s="72">
        <f t="shared" si="3"/>
        <v>-20.255712074304096</v>
      </c>
      <c r="M54" s="13" t="s">
        <v>147</v>
      </c>
    </row>
    <row r="55" spans="1:13" ht="13.2" customHeight="1">
      <c r="A55" s="141"/>
      <c r="B55" s="18"/>
      <c r="C55" s="76">
        <f>('Исходник сравнение Дубай'!$C55/2-'Таблица вводных'!$E$3-'Таблица вводных'!$F$3-$S$1)-(('Исходник сравнение Дубай'!$C55/2-'Таблица вводных'!$E$3-'Таблица вводных'!$F$3-$S$1)*F55/G55)</f>
        <v>-251.37500000000003</v>
      </c>
      <c r="D55" s="76">
        <v>283.17473340213201</v>
      </c>
      <c r="E55" s="76">
        <f t="shared" si="0"/>
        <v>3.6249999999999716</v>
      </c>
      <c r="F55" s="77">
        <v>20</v>
      </c>
      <c r="G55" s="77">
        <f t="shared" si="1"/>
        <v>120</v>
      </c>
      <c r="H55" s="78">
        <v>0.2</v>
      </c>
      <c r="I55" s="79">
        <f t="shared" si="4"/>
        <v>-18.475266597868028</v>
      </c>
      <c r="J55" s="80">
        <v>9.99999999999997E-2</v>
      </c>
      <c r="K55" s="81">
        <f t="shared" si="2"/>
        <v>-16.627739938081231</v>
      </c>
      <c r="L55" s="82">
        <f t="shared" si="3"/>
        <v>-20.252739938081202</v>
      </c>
      <c r="M55" s="22" t="s">
        <v>147</v>
      </c>
    </row>
    <row r="56" spans="1:13" ht="13.2" customHeight="1">
      <c r="A56" s="142" t="s">
        <v>362</v>
      </c>
      <c r="B56" s="5">
        <v>45423</v>
      </c>
      <c r="C56" s="59">
        <f>('Исходник сравнение Дубай'!$C56/2-'Таблица вводных'!$E$3-'Таблица вводных'!$F$3-$S$1)-(('Исходник сравнение Дубай'!$C56/2-'Таблица вводных'!$E$3-'Таблица вводных'!$F$3-$S$1)*F56/G56)</f>
        <v>-251.37500000000003</v>
      </c>
      <c r="D56" s="59">
        <v>283.178035775713</v>
      </c>
      <c r="E56" s="59">
        <f t="shared" si="0"/>
        <v>3.6249999999999716</v>
      </c>
      <c r="F56" s="60">
        <v>20</v>
      </c>
      <c r="G56" s="60">
        <f t="shared" si="1"/>
        <v>120</v>
      </c>
      <c r="H56" s="61">
        <v>0.2</v>
      </c>
      <c r="I56" s="83">
        <f t="shared" si="4"/>
        <v>-18.471964224287035</v>
      </c>
      <c r="J56" s="63">
        <v>9.99999999999997E-2</v>
      </c>
      <c r="K56" s="84">
        <f t="shared" si="2"/>
        <v>-16.624767801858336</v>
      </c>
      <c r="L56" s="85">
        <f t="shared" si="3"/>
        <v>-20.249767801858308</v>
      </c>
      <c r="M56" s="10" t="s">
        <v>149</v>
      </c>
    </row>
    <row r="57" spans="1:13" ht="13.2" customHeight="1">
      <c r="A57" s="140"/>
      <c r="B57" s="5">
        <v>45426</v>
      </c>
      <c r="C57" s="66">
        <f>('Исходник сравнение Дубай'!$C57/2-'Таблица вводных'!$E$3-'Таблица вводных'!$F$3-$S$1)-(('Исходник сравнение Дубай'!$C57/2-'Таблица вводных'!$E$3-'Таблица вводных'!$F$3-$S$1)*F57/G57)</f>
        <v>-251.37500000000003</v>
      </c>
      <c r="D57" s="66">
        <v>283.18133814929399</v>
      </c>
      <c r="E57" s="66">
        <f t="shared" si="0"/>
        <v>3.6249999999999716</v>
      </c>
      <c r="F57" s="67">
        <v>20</v>
      </c>
      <c r="G57" s="67">
        <f t="shared" si="1"/>
        <v>120</v>
      </c>
      <c r="H57" s="68">
        <v>0.2</v>
      </c>
      <c r="I57" s="73">
        <f t="shared" si="4"/>
        <v>-18.468661850706042</v>
      </c>
      <c r="J57" s="70">
        <v>9.99999999999997E-2</v>
      </c>
      <c r="K57" s="74">
        <f t="shared" si="2"/>
        <v>-16.621795665635442</v>
      </c>
      <c r="L57" s="75">
        <f t="shared" si="3"/>
        <v>-20.246795665635414</v>
      </c>
      <c r="M57" s="13" t="s">
        <v>149</v>
      </c>
    </row>
    <row r="58" spans="1:13" ht="13.2" customHeight="1">
      <c r="A58" s="140"/>
      <c r="B58" s="5">
        <v>45430</v>
      </c>
      <c r="C58" s="66">
        <f>('Исходник сравнение Дубай'!$C58/2-'Таблица вводных'!$E$3-'Таблица вводных'!$F$3-$S$1)-(('Исходник сравнение Дубай'!$C58/2-'Таблица вводных'!$E$3-'Таблица вводных'!$F$3-$S$1)*F58/G58)</f>
        <v>-251.37500000000003</v>
      </c>
      <c r="D58" s="66">
        <v>283.18464052287499</v>
      </c>
      <c r="E58" s="66">
        <f t="shared" si="0"/>
        <v>3.6249999999999716</v>
      </c>
      <c r="F58" s="67">
        <v>20</v>
      </c>
      <c r="G58" s="67">
        <f t="shared" si="1"/>
        <v>120</v>
      </c>
      <c r="H58" s="68">
        <v>0.2</v>
      </c>
      <c r="I58" s="73">
        <f t="shared" si="4"/>
        <v>-18.465359477125048</v>
      </c>
      <c r="J58" s="70">
        <v>9.99999999999997E-2</v>
      </c>
      <c r="K58" s="74">
        <f t="shared" si="2"/>
        <v>-16.618823529412548</v>
      </c>
      <c r="L58" s="75">
        <f t="shared" si="3"/>
        <v>-20.24382352941252</v>
      </c>
      <c r="M58" s="13" t="s">
        <v>149</v>
      </c>
    </row>
    <row r="59" spans="1:13" ht="13.2" customHeight="1">
      <c r="A59" s="140"/>
      <c r="B59" s="5">
        <v>45433</v>
      </c>
      <c r="C59" s="66">
        <f>('Исходник сравнение Дубай'!$C59/2-'Таблица вводных'!$E$3-'Таблица вводных'!$F$3-$S$1)-(('Исходник сравнение Дубай'!$C59/2-'Таблица вводных'!$E$3-'Таблица вводных'!$F$3-$S$1)*F59/G59)</f>
        <v>-251.37500000000003</v>
      </c>
      <c r="D59" s="66">
        <v>283.18794289645598</v>
      </c>
      <c r="E59" s="66">
        <f t="shared" si="0"/>
        <v>3.6249999999999716</v>
      </c>
      <c r="F59" s="67">
        <v>20</v>
      </c>
      <c r="G59" s="67">
        <f t="shared" si="1"/>
        <v>120</v>
      </c>
      <c r="H59" s="68">
        <v>0.2</v>
      </c>
      <c r="I59" s="73">
        <f t="shared" si="4"/>
        <v>-18.462057103544055</v>
      </c>
      <c r="J59" s="70">
        <v>9.9999999999999603E-2</v>
      </c>
      <c r="K59" s="74">
        <f t="shared" si="2"/>
        <v>-16.615851393189658</v>
      </c>
      <c r="L59" s="75">
        <f t="shared" si="3"/>
        <v>-20.240851393189629</v>
      </c>
      <c r="M59" s="13" t="s">
        <v>149</v>
      </c>
    </row>
    <row r="60" spans="1:13" ht="13.2" customHeight="1">
      <c r="A60" s="140"/>
      <c r="B60" s="5">
        <v>45437</v>
      </c>
      <c r="C60" s="66">
        <f>('Исходник сравнение Дубай'!$C60/2-'Таблица вводных'!$E$3-'Таблица вводных'!$F$3-$S$1)-(('Исходник сравнение Дубай'!$C60/2-'Таблица вводных'!$E$3-'Таблица вводных'!$F$3-$S$1)*F60/G60)</f>
        <v>-251.37500000000003</v>
      </c>
      <c r="D60" s="66">
        <v>283.19124527003697</v>
      </c>
      <c r="E60" s="66">
        <f t="shared" si="0"/>
        <v>3.6249999999999716</v>
      </c>
      <c r="F60" s="67">
        <v>20</v>
      </c>
      <c r="G60" s="67">
        <f t="shared" si="1"/>
        <v>120</v>
      </c>
      <c r="H60" s="68">
        <v>0.2</v>
      </c>
      <c r="I60" s="73">
        <f t="shared" si="4"/>
        <v>-18.458754729963061</v>
      </c>
      <c r="J60" s="70">
        <v>9.9999999999999603E-2</v>
      </c>
      <c r="K60" s="74">
        <f t="shared" si="2"/>
        <v>-16.612879256966764</v>
      </c>
      <c r="L60" s="75">
        <f t="shared" si="3"/>
        <v>-20.237879256966735</v>
      </c>
      <c r="M60" s="13" t="s">
        <v>149</v>
      </c>
    </row>
    <row r="61" spans="1:13" ht="13.2" customHeight="1">
      <c r="A61" s="140"/>
      <c r="B61" s="5">
        <v>45440</v>
      </c>
      <c r="C61" s="66">
        <f>('Исходник сравнение Дубай'!$C61/2-'Таблица вводных'!$E$3-'Таблица вводных'!$F$3-$S$1)-(('Исходник сравнение Дубай'!$C61/2-'Таблица вводных'!$E$3-'Таблица вводных'!$F$3-$S$1)*F61/G61)</f>
        <v>-251.37500000000003</v>
      </c>
      <c r="D61" s="66">
        <v>283.19454764361802</v>
      </c>
      <c r="E61" s="66">
        <f t="shared" si="0"/>
        <v>3.6249999999999716</v>
      </c>
      <c r="F61" s="67">
        <v>20</v>
      </c>
      <c r="G61" s="67">
        <f t="shared" si="1"/>
        <v>120</v>
      </c>
      <c r="H61" s="68">
        <v>0.2</v>
      </c>
      <c r="I61" s="73">
        <f t="shared" si="4"/>
        <v>-18.455452356382011</v>
      </c>
      <c r="J61" s="70">
        <v>9.9999999999999603E-2</v>
      </c>
      <c r="K61" s="74">
        <f t="shared" si="2"/>
        <v>-16.609907120743816</v>
      </c>
      <c r="L61" s="75">
        <f t="shared" si="3"/>
        <v>-20.234907120743788</v>
      </c>
      <c r="M61" s="13" t="s">
        <v>149</v>
      </c>
    </row>
    <row r="62" spans="1:13" ht="13.2" customHeight="1">
      <c r="A62" s="140"/>
      <c r="B62" s="5">
        <v>45444</v>
      </c>
      <c r="C62" s="66">
        <f>('Исходник сравнение Дубай'!$C62/2-'Таблица вводных'!$E$3-'Таблица вводных'!$F$3-$S$1)-(('Исходник сравнение Дубай'!$C62/2-'Таблица вводных'!$E$3-'Таблица вводных'!$F$3-$S$1)*F62/G62)</f>
        <v>-251.37500000000003</v>
      </c>
      <c r="D62" s="66">
        <v>283.19785001719902</v>
      </c>
      <c r="E62" s="66">
        <f t="shared" si="0"/>
        <v>3.6249999999999716</v>
      </c>
      <c r="F62" s="67">
        <v>20</v>
      </c>
      <c r="G62" s="67">
        <f t="shared" si="1"/>
        <v>120</v>
      </c>
      <c r="H62" s="68">
        <v>0.2</v>
      </c>
      <c r="I62" s="73">
        <f t="shared" si="4"/>
        <v>-18.452149982801018</v>
      </c>
      <c r="J62" s="70">
        <v>9.9999999999999603E-2</v>
      </c>
      <c r="K62" s="74">
        <f t="shared" si="2"/>
        <v>-16.606934984520922</v>
      </c>
      <c r="L62" s="75">
        <f t="shared" si="3"/>
        <v>-20.231934984520894</v>
      </c>
      <c r="M62" s="13" t="s">
        <v>149</v>
      </c>
    </row>
    <row r="63" spans="1:13" ht="13.2" customHeight="1">
      <c r="A63" s="140"/>
      <c r="B63" s="5">
        <v>45447</v>
      </c>
      <c r="C63" s="66">
        <f>('Исходник сравнение Дубай'!$C63/2-'Таблица вводных'!$E$3-'Таблица вводных'!$F$3-$S$1)-(('Исходник сравнение Дубай'!$C63/2-'Таблица вводных'!$E$3-'Таблица вводных'!$F$3-$S$1)*F63/G63)</f>
        <v>-251.37500000000003</v>
      </c>
      <c r="D63" s="66">
        <v>283.20115239078001</v>
      </c>
      <c r="E63" s="66">
        <f t="shared" si="0"/>
        <v>3.6249999999999716</v>
      </c>
      <c r="F63" s="67">
        <v>20</v>
      </c>
      <c r="G63" s="67">
        <f t="shared" si="1"/>
        <v>120</v>
      </c>
      <c r="H63" s="68">
        <v>0.2</v>
      </c>
      <c r="I63" s="73">
        <f t="shared" si="4"/>
        <v>-18.448847609220024</v>
      </c>
      <c r="J63" s="70">
        <v>9.9999999999999603E-2</v>
      </c>
      <c r="K63" s="74">
        <f t="shared" si="2"/>
        <v>-16.603962848298028</v>
      </c>
      <c r="L63" s="75">
        <f t="shared" si="3"/>
        <v>-20.228962848298</v>
      </c>
      <c r="M63" s="13" t="s">
        <v>149</v>
      </c>
    </row>
    <row r="64" spans="1:13" ht="13.2" customHeight="1">
      <c r="A64" s="140"/>
      <c r="B64" s="5">
        <v>45451</v>
      </c>
      <c r="C64" s="66">
        <f>('Исходник сравнение Дубай'!$C64/2-'Таблица вводных'!$E$3-'Таблица вводных'!$F$3-$S$1)-(('Исходник сравнение Дубай'!$C64/2-'Таблица вводных'!$E$3-'Таблица вводных'!$F$3-$S$1)*F64/G64)</f>
        <v>-251.37500000000003</v>
      </c>
      <c r="D64" s="66">
        <v>283.204454764361</v>
      </c>
      <c r="E64" s="66">
        <f t="shared" si="0"/>
        <v>3.6249999999999716</v>
      </c>
      <c r="F64" s="67">
        <v>20</v>
      </c>
      <c r="G64" s="67">
        <f t="shared" si="1"/>
        <v>120</v>
      </c>
      <c r="H64" s="68">
        <v>0.2</v>
      </c>
      <c r="I64" s="73">
        <f t="shared" si="4"/>
        <v>-18.445545235639031</v>
      </c>
      <c r="J64" s="70">
        <v>9.9999999999999603E-2</v>
      </c>
      <c r="K64" s="74">
        <f t="shared" si="2"/>
        <v>-16.600990712075134</v>
      </c>
      <c r="L64" s="75">
        <f t="shared" si="3"/>
        <v>-20.225990712075106</v>
      </c>
      <c r="M64" s="13" t="s">
        <v>149</v>
      </c>
    </row>
    <row r="65" spans="1:13" ht="13.2" customHeight="1">
      <c r="A65" s="140"/>
      <c r="B65" s="5">
        <v>45454</v>
      </c>
      <c r="C65" s="66">
        <f>('Исходник сравнение Дубай'!$C65/2-'Таблица вводных'!$E$3-'Таблица вводных'!$F$3-$S$1)-(('Исходник сравнение Дубай'!$C65/2-'Таблица вводных'!$E$3-'Таблица вводных'!$F$3-$S$1)*F65/G65)</f>
        <v>-251.37500000000003</v>
      </c>
      <c r="D65" s="66">
        <v>283.207757137942</v>
      </c>
      <c r="E65" s="66">
        <f t="shared" si="0"/>
        <v>3.6249999999999716</v>
      </c>
      <c r="F65" s="67">
        <v>20</v>
      </c>
      <c r="G65" s="67">
        <f t="shared" si="1"/>
        <v>120</v>
      </c>
      <c r="H65" s="68">
        <v>0.2</v>
      </c>
      <c r="I65" s="73">
        <f t="shared" si="4"/>
        <v>-18.442242862058038</v>
      </c>
      <c r="J65" s="70">
        <v>9.9999999999999603E-2</v>
      </c>
      <c r="K65" s="74">
        <f t="shared" si="2"/>
        <v>-16.59801857585224</v>
      </c>
      <c r="L65" s="75">
        <f t="shared" si="3"/>
        <v>-20.223018575852212</v>
      </c>
      <c r="M65" s="13" t="s">
        <v>149</v>
      </c>
    </row>
    <row r="66" spans="1:13" ht="13.2" customHeight="1">
      <c r="A66" s="140"/>
      <c r="B66" s="5"/>
      <c r="C66" s="66">
        <f>('Исходник сравнение Дубай'!$C66/2-'Таблица вводных'!$E$3-'Таблица вводных'!$F$3-$S$1)-(('Исходник сравнение Дубай'!$C66/2-'Таблица вводных'!$E$3-'Таблица вводных'!$F$3-$S$1)*F66/G66)</f>
        <v>-251.37500000000003</v>
      </c>
      <c r="D66" s="66">
        <v>283.21105951152299</v>
      </c>
      <c r="E66" s="66">
        <f t="shared" si="0"/>
        <v>3.6249999999999716</v>
      </c>
      <c r="F66" s="67">
        <v>20</v>
      </c>
      <c r="G66" s="67">
        <f t="shared" si="1"/>
        <v>120</v>
      </c>
      <c r="H66" s="68">
        <v>0.2</v>
      </c>
      <c r="I66" s="73">
        <f t="shared" si="4"/>
        <v>-18.438940488477044</v>
      </c>
      <c r="J66" s="70">
        <v>9.9999999999999603E-2</v>
      </c>
      <c r="K66" s="74">
        <f t="shared" si="2"/>
        <v>-16.595046439629346</v>
      </c>
      <c r="L66" s="75">
        <f t="shared" si="3"/>
        <v>-20.220046439629318</v>
      </c>
      <c r="M66" s="13" t="s">
        <v>149</v>
      </c>
    </row>
    <row r="67" spans="1:13" ht="13.2" customHeight="1">
      <c r="A67" s="140"/>
      <c r="B67" s="5"/>
      <c r="C67" s="66">
        <f>('Исходник сравнение Дубай'!$C67/2-'Таблица вводных'!$E$3-'Таблица вводных'!$F$3-$S$1)-(('Исходник сравнение Дубай'!$C67/2-'Таблица вводных'!$E$3-'Таблица вводных'!$F$3-$S$1)*F67/G67)</f>
        <v>-251.37500000000003</v>
      </c>
      <c r="D67" s="66">
        <v>283.21436188510398</v>
      </c>
      <c r="E67" s="66">
        <f t="shared" si="0"/>
        <v>3.6249999999999716</v>
      </c>
      <c r="F67" s="67">
        <v>20</v>
      </c>
      <c r="G67" s="67">
        <f t="shared" si="1"/>
        <v>120</v>
      </c>
      <c r="H67" s="68">
        <v>0.2</v>
      </c>
      <c r="I67" s="73">
        <f t="shared" si="4"/>
        <v>-18.435638114896051</v>
      </c>
      <c r="J67" s="70">
        <v>9.9999999999999603E-2</v>
      </c>
      <c r="K67" s="74">
        <f t="shared" si="2"/>
        <v>-16.592074303406452</v>
      </c>
      <c r="L67" s="75">
        <f t="shared" si="3"/>
        <v>-20.217074303406424</v>
      </c>
      <c r="M67" s="13" t="s">
        <v>149</v>
      </c>
    </row>
    <row r="68" spans="1:13" ht="13.2" customHeight="1">
      <c r="A68" s="140"/>
      <c r="B68" s="5"/>
      <c r="C68" s="66">
        <f>('Исходник сравнение Дубай'!$C68/2-'Таблица вводных'!$E$3-'Таблица вводных'!$F$3-$S$1)-(('Исходник сравнение Дубай'!$C68/2-'Таблица вводных'!$E$3-'Таблица вводных'!$F$3-$S$1)*F68/G68)</f>
        <v>-251.37500000000003</v>
      </c>
      <c r="D68" s="66">
        <v>283.21766425868401</v>
      </c>
      <c r="E68" s="66">
        <f t="shared" si="0"/>
        <v>3.6249999999999716</v>
      </c>
      <c r="F68" s="67">
        <v>20</v>
      </c>
      <c r="G68" s="67">
        <f t="shared" si="1"/>
        <v>120</v>
      </c>
      <c r="H68" s="68">
        <v>0.2</v>
      </c>
      <c r="I68" s="73">
        <f t="shared" si="4"/>
        <v>-18.432335741316024</v>
      </c>
      <c r="J68" s="70">
        <v>9.9999999999999603E-2</v>
      </c>
      <c r="K68" s="74">
        <f t="shared" si="2"/>
        <v>-16.589102167184429</v>
      </c>
      <c r="L68" s="75">
        <f t="shared" si="3"/>
        <v>-20.2141021671844</v>
      </c>
      <c r="M68" s="13" t="s">
        <v>149</v>
      </c>
    </row>
    <row r="69" spans="1:13" ht="13.2" customHeight="1">
      <c r="A69" s="140"/>
      <c r="B69" s="5"/>
      <c r="C69" s="66">
        <f>('Исходник сравнение Дубай'!$C69/2-'Таблица вводных'!$E$3-'Таблица вводных'!$F$3-$S$1)-(('Исходник сравнение Дубай'!$C69/2-'Таблица вводных'!$E$3-'Таблица вводных'!$F$3-$S$1)*F69/G69)</f>
        <v>-251.37500000000003</v>
      </c>
      <c r="D69" s="66">
        <v>283.220966632265</v>
      </c>
      <c r="E69" s="66">
        <f t="shared" si="0"/>
        <v>3.6249999999999716</v>
      </c>
      <c r="F69" s="67">
        <v>20</v>
      </c>
      <c r="G69" s="67">
        <f t="shared" si="1"/>
        <v>120</v>
      </c>
      <c r="H69" s="68">
        <v>0.2</v>
      </c>
      <c r="I69" s="73">
        <f t="shared" si="4"/>
        <v>-18.42903336773503</v>
      </c>
      <c r="J69" s="70">
        <v>9.9999999999999603E-2</v>
      </c>
      <c r="K69" s="74">
        <f t="shared" si="2"/>
        <v>-16.586130030961534</v>
      </c>
      <c r="L69" s="75">
        <f t="shared" si="3"/>
        <v>-20.211130030961506</v>
      </c>
      <c r="M69" s="13" t="s">
        <v>149</v>
      </c>
    </row>
    <row r="70" spans="1:13" ht="13.2" customHeight="1">
      <c r="A70" s="140"/>
      <c r="B70" s="5"/>
      <c r="C70" s="66">
        <f>('Исходник сравнение Дубай'!$C70/2-'Таблица вводных'!$E$3-'Таблица вводных'!$F$3-$S$1)-(('Исходник сравнение Дубай'!$C70/2-'Таблица вводных'!$E$3-'Таблица вводных'!$F$3-$S$1)*F70/G70)</f>
        <v>-251.37500000000003</v>
      </c>
      <c r="D70" s="66">
        <v>283.224269005846</v>
      </c>
      <c r="E70" s="66">
        <f t="shared" si="0"/>
        <v>3.6249999999999716</v>
      </c>
      <c r="F70" s="67">
        <v>20</v>
      </c>
      <c r="G70" s="67">
        <f t="shared" si="1"/>
        <v>120</v>
      </c>
      <c r="H70" s="68">
        <v>0.2</v>
      </c>
      <c r="I70" s="73">
        <f t="shared" si="4"/>
        <v>-18.425730994154037</v>
      </c>
      <c r="J70" s="70">
        <v>9.9999999999999603E-2</v>
      </c>
      <c r="K70" s="74">
        <f t="shared" si="2"/>
        <v>-16.58315789473864</v>
      </c>
      <c r="L70" s="75">
        <f t="shared" si="3"/>
        <v>-20.208157894738612</v>
      </c>
      <c r="M70" s="13" t="s">
        <v>149</v>
      </c>
    </row>
    <row r="71" spans="1:13" ht="13.2" customHeight="1">
      <c r="A71" s="140"/>
      <c r="B71" s="5"/>
      <c r="C71" s="66">
        <f>('Исходник сравнение Дубай'!$C71/2-'Таблица вводных'!$E$3-'Таблица вводных'!$F$3-$S$1)-(('Исходник сравнение Дубай'!$C71/2-'Таблица вводных'!$E$3-'Таблица вводных'!$F$3-$S$1)*F71/G71)</f>
        <v>-251.37500000000003</v>
      </c>
      <c r="D71" s="66">
        <v>283.22757137942699</v>
      </c>
      <c r="E71" s="66">
        <f t="shared" si="0"/>
        <v>3.6249999999999716</v>
      </c>
      <c r="F71" s="67">
        <v>20</v>
      </c>
      <c r="G71" s="67">
        <f t="shared" si="1"/>
        <v>120</v>
      </c>
      <c r="H71" s="68">
        <v>0.2</v>
      </c>
      <c r="I71" s="69">
        <f t="shared" si="4"/>
        <v>-18.422428620573044</v>
      </c>
      <c r="J71" s="70">
        <v>9.9999999999999603E-2</v>
      </c>
      <c r="K71" s="71">
        <f t="shared" si="2"/>
        <v>-16.580185758515746</v>
      </c>
      <c r="L71" s="72">
        <f t="shared" si="3"/>
        <v>-20.205185758515718</v>
      </c>
      <c r="M71" s="13" t="s">
        <v>149</v>
      </c>
    </row>
    <row r="72" spans="1:13" ht="13.2" customHeight="1">
      <c r="A72" s="140"/>
      <c r="B72" s="5"/>
      <c r="C72" s="66">
        <f>('Исходник сравнение Дубай'!$C72/2-'Таблица вводных'!$E$3-'Таблица вводных'!$F$3-$S$1)-(('Исходник сравнение Дубай'!$C72/2-'Таблица вводных'!$E$3-'Таблица вводных'!$F$3-$S$1)*F72/G72)</f>
        <v>-251.37500000000003</v>
      </c>
      <c r="D72" s="66">
        <v>283.23087375300798</v>
      </c>
      <c r="E72" s="66">
        <f t="shared" si="0"/>
        <v>3.6249999999999716</v>
      </c>
      <c r="F72" s="67">
        <v>20</v>
      </c>
      <c r="G72" s="67">
        <f t="shared" si="1"/>
        <v>120</v>
      </c>
      <c r="H72" s="68">
        <v>0.2</v>
      </c>
      <c r="I72" s="69">
        <f t="shared" si="4"/>
        <v>-18.41912624699205</v>
      </c>
      <c r="J72" s="70">
        <v>9.9999999999999603E-2</v>
      </c>
      <c r="K72" s="71">
        <f t="shared" si="2"/>
        <v>-16.577213622292852</v>
      </c>
      <c r="L72" s="72">
        <f t="shared" si="3"/>
        <v>-20.202213622292824</v>
      </c>
      <c r="M72" s="13" t="s">
        <v>149</v>
      </c>
    </row>
    <row r="73" spans="1:13" ht="13.2" customHeight="1">
      <c r="A73" s="141"/>
      <c r="B73" s="18"/>
      <c r="C73" s="76">
        <f>('Исходник сравнение Дубай'!$C73/2-'Таблица вводных'!$E$3-'Таблица вводных'!$F$3-$S$1)-(('Исходник сравнение Дубай'!$C73/2-'Таблица вводных'!$E$3-'Таблица вводных'!$F$3-$S$1)*F73/G73)</f>
        <v>-251.37500000000003</v>
      </c>
      <c r="D73" s="76">
        <v>283.23417612658898</v>
      </c>
      <c r="E73" s="76">
        <f t="shared" si="0"/>
        <v>3.6249999999999716</v>
      </c>
      <c r="F73" s="77">
        <v>20</v>
      </c>
      <c r="G73" s="77">
        <f t="shared" si="1"/>
        <v>120</v>
      </c>
      <c r="H73" s="78">
        <v>0.2</v>
      </c>
      <c r="I73" s="79">
        <f t="shared" si="4"/>
        <v>-18.415823873411057</v>
      </c>
      <c r="J73" s="80">
        <v>9.9999999999999603E-2</v>
      </c>
      <c r="K73" s="81">
        <f t="shared" si="2"/>
        <v>-16.574241486069958</v>
      </c>
      <c r="L73" s="82">
        <f t="shared" si="3"/>
        <v>-20.19924148606993</v>
      </c>
      <c r="M73" s="22" t="s">
        <v>149</v>
      </c>
    </row>
    <row r="74" spans="1:13" ht="13.2" customHeight="1">
      <c r="A74" s="142" t="s">
        <v>150</v>
      </c>
      <c r="B74" s="5">
        <v>45423</v>
      </c>
      <c r="C74" s="59">
        <f>('Исходник сравнение Дубай'!$C74/2-'Таблица вводных'!$E$3-'Таблица вводных'!$F$3-$S$1)-(('Исходник сравнение Дубай'!$C74/2-'Таблица вводных'!$E$3-'Таблица вводных'!$F$3-$S$1)*F74/G74)</f>
        <v>-251.37500000000003</v>
      </c>
      <c r="D74" s="59">
        <v>283.23747850017003</v>
      </c>
      <c r="E74" s="59">
        <f t="shared" si="0"/>
        <v>3.6249999999999716</v>
      </c>
      <c r="F74" s="60">
        <v>20</v>
      </c>
      <c r="G74" s="60">
        <f t="shared" si="1"/>
        <v>120</v>
      </c>
      <c r="H74" s="61">
        <v>0.2</v>
      </c>
      <c r="I74" s="83">
        <f t="shared" si="4"/>
        <v>-18.412521499830007</v>
      </c>
      <c r="J74" s="63">
        <v>9.9999999999999506E-2</v>
      </c>
      <c r="K74" s="84">
        <f t="shared" si="2"/>
        <v>-16.571269349847014</v>
      </c>
      <c r="L74" s="85">
        <f t="shared" si="3"/>
        <v>-20.196269349846986</v>
      </c>
      <c r="M74" s="10" t="s">
        <v>151</v>
      </c>
    </row>
    <row r="75" spans="1:13" ht="13.2" customHeight="1">
      <c r="A75" s="140"/>
      <c r="B75" s="5">
        <v>45426</v>
      </c>
      <c r="C75" s="66">
        <f>('Исходник сравнение Дубай'!$C75/2-'Таблица вводных'!$E$3-'Таблица вводных'!$F$3-$S$1)-(('Исходник сравнение Дубай'!$C75/2-'Таблица вводных'!$E$3-'Таблица вводных'!$F$3-$S$1)*F75/G75)</f>
        <v>-251.37500000000003</v>
      </c>
      <c r="D75" s="66">
        <v>283.24078087375102</v>
      </c>
      <c r="E75" s="66">
        <f t="shared" si="0"/>
        <v>3.6249999999999716</v>
      </c>
      <c r="F75" s="67">
        <v>20</v>
      </c>
      <c r="G75" s="67">
        <f t="shared" si="1"/>
        <v>120</v>
      </c>
      <c r="H75" s="68">
        <v>0.2</v>
      </c>
      <c r="I75" s="73">
        <f t="shared" si="4"/>
        <v>-18.409219126249013</v>
      </c>
      <c r="J75" s="70">
        <v>9.9999999999999506E-2</v>
      </c>
      <c r="K75" s="74">
        <f t="shared" si="2"/>
        <v>-16.56829721362412</v>
      </c>
      <c r="L75" s="75">
        <f t="shared" si="3"/>
        <v>-20.193297213624092</v>
      </c>
      <c r="M75" s="13" t="s">
        <v>151</v>
      </c>
    </row>
    <row r="76" spans="1:13" ht="13.2" customHeight="1">
      <c r="A76" s="140"/>
      <c r="B76" s="5">
        <v>45430</v>
      </c>
      <c r="C76" s="66">
        <f>('Исходник сравнение Дубай'!$C78/2-'Таблица вводных'!$E$3-'Таблица вводных'!$F$3-$S$1)-(('Исходник сравнение Дубай'!$C78/2-'Таблица вводных'!$E$3-'Таблица вводных'!$F$3-$S$1)*F76/G76)</f>
        <v>-251.37500000000003</v>
      </c>
      <c r="D76" s="66">
        <v>283.24408324733201</v>
      </c>
      <c r="E76" s="66">
        <f t="shared" si="0"/>
        <v>3.6249999999999716</v>
      </c>
      <c r="F76" s="67">
        <v>20</v>
      </c>
      <c r="G76" s="67">
        <f t="shared" si="1"/>
        <v>120</v>
      </c>
      <c r="H76" s="68">
        <v>0.2</v>
      </c>
      <c r="I76" s="73">
        <f t="shared" si="4"/>
        <v>-18.40591675266802</v>
      </c>
      <c r="J76" s="70">
        <v>9.9999999999999506E-2</v>
      </c>
      <c r="K76" s="74">
        <f t="shared" si="2"/>
        <v>-16.565325077401226</v>
      </c>
      <c r="L76" s="75">
        <f t="shared" si="3"/>
        <v>-20.190325077401198</v>
      </c>
      <c r="M76" s="13" t="s">
        <v>151</v>
      </c>
    </row>
    <row r="77" spans="1:13" ht="13.2" customHeight="1">
      <c r="A77" s="140"/>
      <c r="B77" s="5">
        <v>45433</v>
      </c>
      <c r="C77" s="66">
        <f>('Исходник сравнение Дубай'!$C79/2-'Таблица вводных'!$E$3-'Таблица вводных'!$F$3-$S$1)-(('Исходник сравнение Дубай'!$C79/2-'Таблица вводных'!$E$3-'Таблица вводных'!$F$3-$S$1)*F77/G77)</f>
        <v>-251.37500000000003</v>
      </c>
      <c r="D77" s="66">
        <v>283.24738562091301</v>
      </c>
      <c r="E77" s="66">
        <f t="shared" si="0"/>
        <v>3.6249999999999716</v>
      </c>
      <c r="F77" s="67">
        <v>20</v>
      </c>
      <c r="G77" s="67">
        <f t="shared" si="1"/>
        <v>120</v>
      </c>
      <c r="H77" s="68">
        <v>0.2</v>
      </c>
      <c r="I77" s="73">
        <f t="shared" si="4"/>
        <v>-18.402614379087026</v>
      </c>
      <c r="J77" s="70">
        <v>9.9999999999999506E-2</v>
      </c>
      <c r="K77" s="74">
        <f t="shared" si="2"/>
        <v>-16.562352941178332</v>
      </c>
      <c r="L77" s="75">
        <f t="shared" si="3"/>
        <v>-20.187352941178304</v>
      </c>
      <c r="M77" s="13" t="s">
        <v>151</v>
      </c>
    </row>
    <row r="78" spans="1:13" ht="13.2" customHeight="1">
      <c r="A78" s="140"/>
      <c r="B78" s="5">
        <v>45437</v>
      </c>
      <c r="C78" s="66">
        <f>('Исходник сравнение Дубай'!$C80/2-'Таблица вводных'!$E$3-'Таблица вводных'!$F$3-$S$1)-(('Исходник сравнение Дубай'!$C80/2-'Таблица вводных'!$E$3-'Таблица вводных'!$F$3-$S$1)*F78/G78)</f>
        <v>-251.37500000000003</v>
      </c>
      <c r="D78" s="66">
        <v>283.250687994494</v>
      </c>
      <c r="E78" s="66">
        <f t="shared" si="0"/>
        <v>3.6249999999999716</v>
      </c>
      <c r="F78" s="67">
        <v>20</v>
      </c>
      <c r="G78" s="67">
        <f t="shared" si="1"/>
        <v>120</v>
      </c>
      <c r="H78" s="68">
        <v>0.2</v>
      </c>
      <c r="I78" s="73">
        <f t="shared" si="4"/>
        <v>-18.399312005506033</v>
      </c>
      <c r="J78" s="70">
        <v>9.9999999999999506E-2</v>
      </c>
      <c r="K78" s="74">
        <f t="shared" si="2"/>
        <v>-16.559380804955438</v>
      </c>
      <c r="L78" s="75">
        <f t="shared" si="3"/>
        <v>-20.18438080495541</v>
      </c>
      <c r="M78" s="13" t="s">
        <v>151</v>
      </c>
    </row>
    <row r="79" spans="1:13" ht="13.2" customHeight="1">
      <c r="A79" s="140"/>
      <c r="B79" s="5">
        <v>45440</v>
      </c>
      <c r="C79" s="66">
        <f>('Исходник сравнение Дубай'!$C81/2-'Таблица вводных'!$E$3-'Таблица вводных'!$F$3-$S$1)-(('Исходник сравнение Дубай'!$C81/2-'Таблица вводных'!$E$3-'Таблица вводных'!$F$3-$S$1)*F79/G79)</f>
        <v>-251.37500000000003</v>
      </c>
      <c r="D79" s="66">
        <v>283.25399036807499</v>
      </c>
      <c r="E79" s="66">
        <f t="shared" si="0"/>
        <v>3.6249999999999716</v>
      </c>
      <c r="F79" s="67">
        <v>20</v>
      </c>
      <c r="G79" s="67">
        <f t="shared" si="1"/>
        <v>120</v>
      </c>
      <c r="H79" s="68">
        <v>0.2</v>
      </c>
      <c r="I79" s="73">
        <f t="shared" si="4"/>
        <v>-18.39600963192504</v>
      </c>
      <c r="J79" s="70">
        <v>9.9999999999999506E-2</v>
      </c>
      <c r="K79" s="74">
        <f t="shared" si="2"/>
        <v>-16.556408668732544</v>
      </c>
      <c r="L79" s="75">
        <f t="shared" si="3"/>
        <v>-20.181408668732516</v>
      </c>
      <c r="M79" s="13" t="s">
        <v>151</v>
      </c>
    </row>
    <row r="80" spans="1:13" ht="13.2" customHeight="1">
      <c r="A80" s="140"/>
      <c r="B80" s="5">
        <v>45444</v>
      </c>
      <c r="C80" s="66">
        <f>('Исходник сравнение Дубай'!$C80/2-'Таблица вводных'!$E$3-'Таблица вводных'!$F$3-$S$1)-(('Исходник сравнение Дубай'!$C80/2-'Таблица вводных'!$E$3-'Таблица вводных'!$F$3-$S$1)*F80/G80)</f>
        <v>-251.37500000000003</v>
      </c>
      <c r="D80" s="66">
        <v>283.25729274165599</v>
      </c>
      <c r="E80" s="66">
        <f t="shared" si="0"/>
        <v>3.6249999999999716</v>
      </c>
      <c r="F80" s="67">
        <v>20</v>
      </c>
      <c r="G80" s="67">
        <f t="shared" si="1"/>
        <v>120</v>
      </c>
      <c r="H80" s="68">
        <v>0.2</v>
      </c>
      <c r="I80" s="73">
        <f t="shared" si="4"/>
        <v>-18.392707258344046</v>
      </c>
      <c r="J80" s="70">
        <v>9.9999999999999506E-2</v>
      </c>
      <c r="K80" s="74">
        <f t="shared" si="2"/>
        <v>-16.55343653250965</v>
      </c>
      <c r="L80" s="75">
        <f t="shared" si="3"/>
        <v>-20.178436532509622</v>
      </c>
      <c r="M80" s="13" t="s">
        <v>151</v>
      </c>
    </row>
    <row r="81" spans="1:13" ht="13.2" customHeight="1">
      <c r="A81" s="140"/>
      <c r="B81" s="5">
        <v>45447</v>
      </c>
      <c r="C81" s="66">
        <f>('Исходник сравнение Дубай'!$C81/2-'Таблица вводных'!$E$3-'Таблица вводных'!$F$3-$S$1)-(('Исходник сравнение Дубай'!$C81/2-'Таблица вводных'!$E$3-'Таблица вводных'!$F$3-$S$1)*F81/G81)</f>
        <v>-251.37500000000003</v>
      </c>
      <c r="D81" s="66">
        <v>283.26059511523698</v>
      </c>
      <c r="E81" s="66">
        <f t="shared" si="0"/>
        <v>3.6249999999999716</v>
      </c>
      <c r="F81" s="67">
        <v>20</v>
      </c>
      <c r="G81" s="67">
        <f t="shared" si="1"/>
        <v>120</v>
      </c>
      <c r="H81" s="68">
        <v>0.2</v>
      </c>
      <c r="I81" s="73">
        <f t="shared" si="4"/>
        <v>-18.389404884763053</v>
      </c>
      <c r="J81" s="70">
        <v>9.9999999999999506E-2</v>
      </c>
      <c r="K81" s="74">
        <f t="shared" si="2"/>
        <v>-16.550464396286756</v>
      </c>
      <c r="L81" s="75">
        <f t="shared" si="3"/>
        <v>-20.175464396286728</v>
      </c>
      <c r="M81" s="13" t="s">
        <v>151</v>
      </c>
    </row>
    <row r="82" spans="1:13" ht="13.2" customHeight="1">
      <c r="A82" s="140"/>
      <c r="B82" s="5">
        <v>45451</v>
      </c>
      <c r="C82" s="66">
        <f>('Исходник сравнение Дубай'!$C82/2-'Таблица вводных'!$E$3-'Таблица вводных'!$F$3-$S$1)-(('Исходник сравнение Дубай'!$C82/2-'Таблица вводных'!$E$3-'Таблица вводных'!$F$3-$S$1)*F82/G82)</f>
        <v>-251.37500000000003</v>
      </c>
      <c r="D82" s="66">
        <v>283.26389748881797</v>
      </c>
      <c r="E82" s="66">
        <f t="shared" si="0"/>
        <v>3.6249999999999716</v>
      </c>
      <c r="F82" s="67">
        <v>20</v>
      </c>
      <c r="G82" s="67">
        <f t="shared" si="1"/>
        <v>120</v>
      </c>
      <c r="H82" s="68">
        <v>0.2</v>
      </c>
      <c r="I82" s="73">
        <f t="shared" si="4"/>
        <v>-18.38610251118206</v>
      </c>
      <c r="J82" s="70">
        <v>9.9999999999999506E-2</v>
      </c>
      <c r="K82" s="74">
        <f t="shared" si="2"/>
        <v>-16.547492260063862</v>
      </c>
      <c r="L82" s="75">
        <f t="shared" si="3"/>
        <v>-20.172492260063834</v>
      </c>
      <c r="M82" s="13" t="s">
        <v>151</v>
      </c>
    </row>
    <row r="83" spans="1:13" ht="13.2" customHeight="1">
      <c r="A83" s="140"/>
      <c r="B83" s="5">
        <v>45454</v>
      </c>
      <c r="C83" s="66">
        <f>('Исходник сравнение Дубай'!$C83/2-'Таблица вводных'!$E$3-'Таблица вводных'!$F$3-$S$1)-(('Исходник сравнение Дубай'!$C83/2-'Таблица вводных'!$E$3-'Таблица вводных'!$F$3-$S$1)*F83/G83)</f>
        <v>-251.37500000000003</v>
      </c>
      <c r="D83" s="66">
        <v>283.26719986239902</v>
      </c>
      <c r="E83" s="66">
        <f t="shared" si="0"/>
        <v>3.6249999999999716</v>
      </c>
      <c r="F83" s="67">
        <v>20</v>
      </c>
      <c r="G83" s="67">
        <f t="shared" si="1"/>
        <v>120</v>
      </c>
      <c r="H83" s="68">
        <v>0.2</v>
      </c>
      <c r="I83" s="73">
        <f t="shared" si="4"/>
        <v>-18.382800137601009</v>
      </c>
      <c r="J83" s="70">
        <v>9.9999999999999506E-2</v>
      </c>
      <c r="K83" s="74">
        <f t="shared" si="2"/>
        <v>-16.544520123840918</v>
      </c>
      <c r="L83" s="75">
        <f t="shared" si="3"/>
        <v>-20.16952012384089</v>
      </c>
      <c r="M83" s="13" t="s">
        <v>151</v>
      </c>
    </row>
    <row r="84" spans="1:13" ht="13.2" customHeight="1">
      <c r="A84" s="140"/>
      <c r="B84" s="5"/>
      <c r="C84" s="66">
        <f>('Исходник сравнение Дубай'!$C84/2-'Таблица вводных'!$E$3-'Таблица вводных'!$F$3-$S$1)-(('Исходник сравнение Дубай'!$C84/2-'Таблица вводных'!$E$3-'Таблица вводных'!$F$3-$S$1)*F84/G84)</f>
        <v>-251.37500000000003</v>
      </c>
      <c r="D84" s="66">
        <v>283.27050223598002</v>
      </c>
      <c r="E84" s="66">
        <f t="shared" si="0"/>
        <v>3.6249999999999716</v>
      </c>
      <c r="F84" s="67">
        <v>20</v>
      </c>
      <c r="G84" s="67">
        <f t="shared" si="1"/>
        <v>120</v>
      </c>
      <c r="H84" s="68">
        <v>0.2</v>
      </c>
      <c r="I84" s="73">
        <f t="shared" si="4"/>
        <v>-18.379497764020016</v>
      </c>
      <c r="J84" s="70">
        <v>9.9999999999999506E-2</v>
      </c>
      <c r="K84" s="74">
        <f t="shared" si="2"/>
        <v>-16.541547987618024</v>
      </c>
      <c r="L84" s="75">
        <f t="shared" si="3"/>
        <v>-20.166547987617996</v>
      </c>
      <c r="M84" s="13" t="s">
        <v>151</v>
      </c>
    </row>
    <row r="85" spans="1:13" ht="13.2" customHeight="1">
      <c r="A85" s="140"/>
      <c r="B85" s="5"/>
      <c r="C85" s="66">
        <f>('Исходник сравнение Дубай'!$C85/2-'Таблица вводных'!$E$3-'Таблица вводных'!$F$3-$S$1)-(('Исходник сравнение Дубай'!$C85/2-'Таблица вводных'!$E$3-'Таблица вводных'!$F$3-$S$1)*F85/G85)</f>
        <v>-251.37500000000003</v>
      </c>
      <c r="D85" s="66">
        <v>283.27380460956101</v>
      </c>
      <c r="E85" s="66">
        <f t="shared" si="0"/>
        <v>3.6249999999999716</v>
      </c>
      <c r="F85" s="67">
        <v>20</v>
      </c>
      <c r="G85" s="67">
        <f t="shared" si="1"/>
        <v>120</v>
      </c>
      <c r="H85" s="68">
        <v>0.2</v>
      </c>
      <c r="I85" s="73">
        <f t="shared" si="4"/>
        <v>-18.376195390439023</v>
      </c>
      <c r="J85" s="70">
        <v>9.9999999999999506E-2</v>
      </c>
      <c r="K85" s="74">
        <f t="shared" si="2"/>
        <v>-16.53857585139513</v>
      </c>
      <c r="L85" s="75">
        <f t="shared" si="3"/>
        <v>-20.163575851395102</v>
      </c>
      <c r="M85" s="13" t="s">
        <v>151</v>
      </c>
    </row>
    <row r="86" spans="1:13" ht="13.2" customHeight="1">
      <c r="A86" s="140"/>
      <c r="B86" s="5"/>
      <c r="C86" s="66">
        <f>('Исходник сравнение Дубай'!$C86/2-'Таблица вводных'!$E$3-'Таблица вводных'!$F$3-$S$1)-(('Исходник сравнение Дубай'!$C86/2-'Таблица вводных'!$E$3-'Таблица вводных'!$F$3-$S$1)*F86/G86)</f>
        <v>-251.37500000000003</v>
      </c>
      <c r="D86" s="66">
        <v>283.277106983142</v>
      </c>
      <c r="E86" s="66">
        <f t="shared" si="0"/>
        <v>3.6249999999999716</v>
      </c>
      <c r="F86" s="67">
        <v>20</v>
      </c>
      <c r="G86" s="67">
        <f t="shared" si="1"/>
        <v>120</v>
      </c>
      <c r="H86" s="68">
        <v>0.2</v>
      </c>
      <c r="I86" s="73">
        <f t="shared" si="4"/>
        <v>-18.372893016858029</v>
      </c>
      <c r="J86" s="70">
        <v>9.9999999999999506E-2</v>
      </c>
      <c r="K86" s="74">
        <f t="shared" si="2"/>
        <v>-16.535603715172236</v>
      </c>
      <c r="L86" s="75">
        <f t="shared" si="3"/>
        <v>-20.160603715172208</v>
      </c>
      <c r="M86" s="13" t="s">
        <v>151</v>
      </c>
    </row>
    <row r="87" spans="1:13" ht="13.2" customHeight="1">
      <c r="A87" s="140"/>
      <c r="B87" s="5"/>
      <c r="C87" s="66">
        <f>('Исходник сравнение Дубай'!$C87/2-'Таблица вводных'!$E$3-'Таблица вводных'!$F$3-$S$1)-(('Исходник сравнение Дубай'!$C87/2-'Таблица вводных'!$E$3-'Таблица вводных'!$F$3-$S$1)*F87/G87)</f>
        <v>-251.37500000000003</v>
      </c>
      <c r="D87" s="66">
        <v>283.280409356723</v>
      </c>
      <c r="E87" s="66">
        <f t="shared" si="0"/>
        <v>3.6249999999999716</v>
      </c>
      <c r="F87" s="67">
        <v>20</v>
      </c>
      <c r="G87" s="67">
        <f t="shared" si="1"/>
        <v>120</v>
      </c>
      <c r="H87" s="68">
        <v>0.2</v>
      </c>
      <c r="I87" s="73">
        <f t="shared" si="4"/>
        <v>-18.369590643277036</v>
      </c>
      <c r="J87" s="70">
        <v>9.9999999999999506E-2</v>
      </c>
      <c r="K87" s="74">
        <f t="shared" si="2"/>
        <v>-16.532631578949342</v>
      </c>
      <c r="L87" s="75">
        <f t="shared" si="3"/>
        <v>-20.157631578949314</v>
      </c>
      <c r="M87" s="13" t="s">
        <v>151</v>
      </c>
    </row>
    <row r="88" spans="1:13" ht="13.2" customHeight="1">
      <c r="A88" s="140"/>
      <c r="B88" s="5"/>
      <c r="C88" s="66">
        <f>('Исходник сравнение Дубай'!$C88/2-'Таблица вводных'!$E$3-'Таблица вводных'!$F$3-$S$1)-(('Исходник сравнение Дубай'!$C88/2-'Таблица вводных'!$E$3-'Таблица вводных'!$F$3-$S$1)*F88/G88)</f>
        <v>-251.37500000000003</v>
      </c>
      <c r="D88" s="66">
        <v>283.28371173030399</v>
      </c>
      <c r="E88" s="66">
        <f t="shared" si="0"/>
        <v>3.6249999999999716</v>
      </c>
      <c r="F88" s="67">
        <v>20</v>
      </c>
      <c r="G88" s="67">
        <f t="shared" si="1"/>
        <v>120</v>
      </c>
      <c r="H88" s="68">
        <v>0.2</v>
      </c>
      <c r="I88" s="73">
        <f t="shared" si="4"/>
        <v>-18.366288269696042</v>
      </c>
      <c r="J88" s="70">
        <v>9.9999999999999506E-2</v>
      </c>
      <c r="K88" s="74">
        <f t="shared" si="2"/>
        <v>-16.529659442726448</v>
      </c>
      <c r="L88" s="75">
        <f t="shared" si="3"/>
        <v>-20.15465944272642</v>
      </c>
      <c r="M88" s="13" t="s">
        <v>151</v>
      </c>
    </row>
    <row r="89" spans="1:13" ht="13.2" customHeight="1">
      <c r="A89" s="140"/>
      <c r="B89" s="5"/>
      <c r="C89" s="66">
        <f>('Исходник сравнение Дубай'!$C89/2-'Таблица вводных'!$E$3-'Таблица вводных'!$F$3-$S$1)-(('Исходник сравнение Дубай'!$C89/2-'Таблица вводных'!$E$3-'Таблица вводных'!$F$3-$S$1)*F89/G89)</f>
        <v>-251.37500000000003</v>
      </c>
      <c r="D89" s="66">
        <v>283.28701410388499</v>
      </c>
      <c r="E89" s="66">
        <f t="shared" si="0"/>
        <v>3.6249999999999716</v>
      </c>
      <c r="F89" s="67">
        <v>20</v>
      </c>
      <c r="G89" s="67">
        <f t="shared" si="1"/>
        <v>120</v>
      </c>
      <c r="H89" s="68">
        <v>0.2</v>
      </c>
      <c r="I89" s="69">
        <f t="shared" si="4"/>
        <v>-18.362985896115049</v>
      </c>
      <c r="J89" s="70">
        <v>9.9999999999999395E-2</v>
      </c>
      <c r="K89" s="71">
        <f t="shared" si="2"/>
        <v>-16.526687306503554</v>
      </c>
      <c r="L89" s="72">
        <f t="shared" si="3"/>
        <v>-20.151687306503526</v>
      </c>
      <c r="M89" s="13" t="s">
        <v>151</v>
      </c>
    </row>
    <row r="90" spans="1:13" ht="13.2" customHeight="1">
      <c r="A90" s="140"/>
      <c r="B90" s="5"/>
      <c r="C90" s="66">
        <f>('Исходник сравнение Дубай'!$C90/2-'Таблица вводных'!$E$3-'Таблица вводных'!$F$3-$S$1)-(('Исходник сравнение Дубай'!$C90/2-'Таблица вводных'!$E$3-'Таблица вводных'!$F$3-$S$1)*F90/G90)</f>
        <v>-251.37500000000003</v>
      </c>
      <c r="D90" s="66">
        <v>283.29031647746598</v>
      </c>
      <c r="E90" s="66">
        <f t="shared" si="0"/>
        <v>3.6249999999999716</v>
      </c>
      <c r="F90" s="67">
        <v>20</v>
      </c>
      <c r="G90" s="67">
        <f t="shared" si="1"/>
        <v>120</v>
      </c>
      <c r="H90" s="68">
        <v>0.2</v>
      </c>
      <c r="I90" s="69">
        <f t="shared" si="4"/>
        <v>-18.359683522534056</v>
      </c>
      <c r="J90" s="70">
        <v>9.9999999999999395E-2</v>
      </c>
      <c r="K90" s="71">
        <f t="shared" si="2"/>
        <v>-16.52371517028066</v>
      </c>
      <c r="L90" s="72">
        <f t="shared" si="3"/>
        <v>-20.148715170280632</v>
      </c>
      <c r="M90" s="13" t="s">
        <v>151</v>
      </c>
    </row>
    <row r="91" spans="1:13" ht="13.2" customHeight="1">
      <c r="A91" s="141"/>
      <c r="B91" s="18"/>
      <c r="C91" s="76">
        <f>('Исходник сравнение Дубай'!$C91/2-'Таблица вводных'!$E$3-'Таблица вводных'!$F$3-$S$1)-(('Исходник сравнение Дубай'!$C91/2-'Таблица вводных'!$E$3-'Таблица вводных'!$F$3-$S$1)*F91/G91)</f>
        <v>-251.37500000000003</v>
      </c>
      <c r="D91" s="76">
        <v>283.29361885104697</v>
      </c>
      <c r="E91" s="76">
        <f t="shared" si="0"/>
        <v>3.6249999999999716</v>
      </c>
      <c r="F91" s="77">
        <v>20</v>
      </c>
      <c r="G91" s="77">
        <f t="shared" si="1"/>
        <v>120</v>
      </c>
      <c r="H91" s="78">
        <v>0.2</v>
      </c>
      <c r="I91" s="79">
        <f t="shared" si="4"/>
        <v>-18.356381148953062</v>
      </c>
      <c r="J91" s="80">
        <v>9.9999999999999395E-2</v>
      </c>
      <c r="K91" s="81">
        <f t="shared" si="2"/>
        <v>-16.520743034057766</v>
      </c>
      <c r="L91" s="82">
        <f t="shared" si="3"/>
        <v>-20.145743034057737</v>
      </c>
      <c r="M91" s="22" t="s">
        <v>151</v>
      </c>
    </row>
    <row r="92" spans="1:13" ht="13.2" customHeight="1">
      <c r="A92" s="142" t="s">
        <v>363</v>
      </c>
      <c r="B92" s="5">
        <v>45423</v>
      </c>
      <c r="C92" s="59">
        <f>('Исходник сравнение Дубай'!$C92/2-'Таблица вводных'!$E$3-'Таблица вводных'!$F$3-$S$1)-(('Исходник сравнение Дубай'!$C92/2-'Таблица вводных'!$E$3-'Таблица вводных'!$F$3-$S$1)*F92/G92)</f>
        <v>-251.37500000000003</v>
      </c>
      <c r="D92" s="59">
        <v>283.29692122462802</v>
      </c>
      <c r="E92" s="59">
        <f t="shared" si="0"/>
        <v>3.6249999999999716</v>
      </c>
      <c r="F92" s="60">
        <v>20</v>
      </c>
      <c r="G92" s="60">
        <f t="shared" si="1"/>
        <v>120</v>
      </c>
      <c r="H92" s="61">
        <v>0.2</v>
      </c>
      <c r="I92" s="83">
        <f t="shared" si="4"/>
        <v>-18.353078775372012</v>
      </c>
      <c r="J92" s="63">
        <v>9.9999999999999395E-2</v>
      </c>
      <c r="K92" s="84">
        <f t="shared" si="2"/>
        <v>-16.517770897834822</v>
      </c>
      <c r="L92" s="85">
        <f t="shared" si="3"/>
        <v>-20.142770897834794</v>
      </c>
      <c r="M92" s="10" t="s">
        <v>153</v>
      </c>
    </row>
    <row r="93" spans="1:13" ht="13.2" customHeight="1">
      <c r="A93" s="140"/>
      <c r="B93" s="5">
        <v>45426</v>
      </c>
      <c r="C93" s="66">
        <f>('Исходник сравнение Дубай'!$C93/2-'Таблица вводных'!$E$3-'Таблица вводных'!$F$3-$S$1)-(('Исходник сравнение Дубай'!$C93/2-'Таблица вводных'!$E$3-'Таблица вводных'!$F$3-$S$1)*F93/G93)</f>
        <v>-251.37500000000003</v>
      </c>
      <c r="D93" s="66">
        <v>283.30022359820902</v>
      </c>
      <c r="E93" s="66">
        <f t="shared" si="0"/>
        <v>3.6249999999999716</v>
      </c>
      <c r="F93" s="67">
        <v>20</v>
      </c>
      <c r="G93" s="67">
        <f t="shared" si="1"/>
        <v>120</v>
      </c>
      <c r="H93" s="68">
        <v>0.2</v>
      </c>
      <c r="I93" s="73">
        <f t="shared" si="4"/>
        <v>-18.349776401791019</v>
      </c>
      <c r="J93" s="70">
        <v>9.9999999999999395E-2</v>
      </c>
      <c r="K93" s="74">
        <f t="shared" si="2"/>
        <v>-16.514798761611928</v>
      </c>
      <c r="L93" s="75">
        <f t="shared" si="3"/>
        <v>-20.1397987616119</v>
      </c>
      <c r="M93" s="13" t="s">
        <v>153</v>
      </c>
    </row>
    <row r="94" spans="1:13" ht="13.2" customHeight="1">
      <c r="A94" s="140"/>
      <c r="B94" s="5">
        <v>45430</v>
      </c>
      <c r="C94" s="66">
        <f>('Исходник сравнение Дубай'!$C94/2-'Таблица вводных'!$E$3-'Таблица вводных'!$F$3-$S$1)-(('Исходник сравнение Дубай'!$C94/2-'Таблица вводных'!$E$3-'Таблица вводных'!$F$3-$S$1)*F94/G94)</f>
        <v>-251.37500000000003</v>
      </c>
      <c r="D94" s="66">
        <v>283.30352597179001</v>
      </c>
      <c r="E94" s="66">
        <f t="shared" si="0"/>
        <v>3.6249999999999716</v>
      </c>
      <c r="F94" s="67">
        <v>20</v>
      </c>
      <c r="G94" s="67">
        <f t="shared" si="1"/>
        <v>120</v>
      </c>
      <c r="H94" s="68">
        <v>0.2</v>
      </c>
      <c r="I94" s="73">
        <f t="shared" si="4"/>
        <v>-18.346474028210025</v>
      </c>
      <c r="J94" s="70">
        <v>9.9999999999999395E-2</v>
      </c>
      <c r="K94" s="74">
        <f t="shared" si="2"/>
        <v>-16.511826625389034</v>
      </c>
      <c r="L94" s="75">
        <f t="shared" si="3"/>
        <v>-20.136826625389006</v>
      </c>
      <c r="M94" s="13" t="s">
        <v>153</v>
      </c>
    </row>
    <row r="95" spans="1:13" ht="13.2" customHeight="1">
      <c r="A95" s="140"/>
      <c r="B95" s="5">
        <v>45433</v>
      </c>
      <c r="C95" s="66">
        <f>('Исходник сравнение Дубай'!$C95/2-'Таблица вводных'!$E$3-'Таблица вводных'!$F$3-$S$1)-(('Исходник сравнение Дубай'!$C95/2-'Таблица вводных'!$E$3-'Таблица вводных'!$F$3-$S$1)*F95/G95)</f>
        <v>-251.37500000000003</v>
      </c>
      <c r="D95" s="66">
        <v>283.306828345371</v>
      </c>
      <c r="E95" s="66">
        <f t="shared" si="0"/>
        <v>3.6249999999999716</v>
      </c>
      <c r="F95" s="67">
        <v>20</v>
      </c>
      <c r="G95" s="67">
        <f t="shared" si="1"/>
        <v>120</v>
      </c>
      <c r="H95" s="68">
        <v>0.2</v>
      </c>
      <c r="I95" s="73">
        <f t="shared" si="4"/>
        <v>-18.343171654629032</v>
      </c>
      <c r="J95" s="70">
        <v>9.9999999999999395E-2</v>
      </c>
      <c r="K95" s="74">
        <f t="shared" si="2"/>
        <v>-16.50885448916614</v>
      </c>
      <c r="L95" s="75">
        <f t="shared" si="3"/>
        <v>-20.133854489166112</v>
      </c>
      <c r="M95" s="13" t="s">
        <v>153</v>
      </c>
    </row>
    <row r="96" spans="1:13" ht="13.2" customHeight="1">
      <c r="A96" s="140"/>
      <c r="B96" s="5">
        <v>45437</v>
      </c>
      <c r="C96" s="66">
        <f>('Исходник сравнение Дубай'!$C96/2-'Таблица вводных'!$E$3-'Таблица вводных'!$F$3-$S$1)-(('Исходник сравнение Дубай'!$C96/2-'Таблица вводных'!$E$3-'Таблица вводных'!$F$3-$S$1)*F96/G96)</f>
        <v>-251.37500000000003</v>
      </c>
      <c r="D96" s="66">
        <v>283.310130718952</v>
      </c>
      <c r="E96" s="66">
        <f t="shared" si="0"/>
        <v>3.6249999999999716</v>
      </c>
      <c r="F96" s="67">
        <v>20</v>
      </c>
      <c r="G96" s="67">
        <f t="shared" si="1"/>
        <v>120</v>
      </c>
      <c r="H96" s="68">
        <v>0.2</v>
      </c>
      <c r="I96" s="73">
        <f t="shared" si="4"/>
        <v>-18.339869281048038</v>
      </c>
      <c r="J96" s="70">
        <v>9.9999999999999395E-2</v>
      </c>
      <c r="K96" s="74">
        <f t="shared" si="2"/>
        <v>-16.505882352943246</v>
      </c>
      <c r="L96" s="75">
        <f t="shared" si="3"/>
        <v>-20.130882352943217</v>
      </c>
      <c r="M96" s="13" t="s">
        <v>153</v>
      </c>
    </row>
    <row r="97" spans="1:13" ht="13.2" customHeight="1">
      <c r="A97" s="140"/>
      <c r="B97" s="5">
        <v>45440</v>
      </c>
      <c r="C97" s="66">
        <f>('Исходник сравнение Дубай'!$C97/2-'Таблица вводных'!$E$3-'Таблица вводных'!$F$3-$S$1)-(('Исходник сравнение Дубай'!$C97/2-'Таблица вводных'!$E$3-'Таблица вводных'!$F$3-$S$1)*F97/G97)</f>
        <v>-251.37500000000003</v>
      </c>
      <c r="D97" s="66">
        <v>283.31343309253299</v>
      </c>
      <c r="E97" s="66">
        <f t="shared" si="0"/>
        <v>3.6249999999999716</v>
      </c>
      <c r="F97" s="67">
        <v>20</v>
      </c>
      <c r="G97" s="67">
        <f t="shared" si="1"/>
        <v>120</v>
      </c>
      <c r="H97" s="68">
        <v>0.2</v>
      </c>
      <c r="I97" s="73">
        <f t="shared" si="4"/>
        <v>-18.336566907467045</v>
      </c>
      <c r="J97" s="70">
        <v>9.9999999999999395E-2</v>
      </c>
      <c r="K97" s="74">
        <f t="shared" si="2"/>
        <v>-16.502910216720352</v>
      </c>
      <c r="L97" s="75">
        <f t="shared" si="3"/>
        <v>-20.127910216720323</v>
      </c>
      <c r="M97" s="13" t="s">
        <v>153</v>
      </c>
    </row>
    <row r="98" spans="1:13" ht="13.2" customHeight="1">
      <c r="A98" s="140"/>
      <c r="B98" s="5">
        <v>45444</v>
      </c>
      <c r="C98" s="66">
        <f>('Исходник сравнение Дубай'!$C98/2-'Таблица вводных'!$E$3-'Таблица вводных'!$F$3-$S$1)-(('Исходник сравнение Дубай'!$C98/2-'Таблица вводных'!$E$3-'Таблица вводных'!$F$3-$S$1)*F98/G98)</f>
        <v>-251.37500000000003</v>
      </c>
      <c r="D98" s="66">
        <v>283.31673546611398</v>
      </c>
      <c r="E98" s="66">
        <f t="shared" si="0"/>
        <v>3.6249999999999716</v>
      </c>
      <c r="F98" s="67">
        <v>20</v>
      </c>
      <c r="G98" s="67">
        <f t="shared" si="1"/>
        <v>120</v>
      </c>
      <c r="H98" s="68">
        <v>0.2</v>
      </c>
      <c r="I98" s="73">
        <f t="shared" si="4"/>
        <v>-18.333264533886052</v>
      </c>
      <c r="J98" s="70">
        <v>9.9999999999999395E-2</v>
      </c>
      <c r="K98" s="74">
        <f t="shared" si="2"/>
        <v>-16.499938080497458</v>
      </c>
      <c r="L98" s="75">
        <f t="shared" si="3"/>
        <v>-20.124938080497429</v>
      </c>
      <c r="M98" s="13" t="s">
        <v>153</v>
      </c>
    </row>
    <row r="99" spans="1:13" ht="13.2" customHeight="1">
      <c r="A99" s="140"/>
      <c r="B99" s="5">
        <v>45447</v>
      </c>
      <c r="C99" s="66">
        <f>('Исходник сравнение Дубай'!$C99/2-'Таблица вводных'!$E$3-'Таблица вводных'!$F$3-$S$1)-(('Исходник сравнение Дубай'!$C99/2-'Таблица вводных'!$E$3-'Таблица вводных'!$F$3-$S$1)*F99/G99)</f>
        <v>-251.37500000000003</v>
      </c>
      <c r="D99" s="66">
        <v>283.32003783969498</v>
      </c>
      <c r="E99" s="66">
        <f t="shared" si="0"/>
        <v>3.6249999999999716</v>
      </c>
      <c r="F99" s="67">
        <v>20</v>
      </c>
      <c r="G99" s="67">
        <f t="shared" si="1"/>
        <v>120</v>
      </c>
      <c r="H99" s="68">
        <v>0.2</v>
      </c>
      <c r="I99" s="73">
        <f t="shared" si="4"/>
        <v>-18.329962160305058</v>
      </c>
      <c r="J99" s="70">
        <v>9.9999999999999395E-2</v>
      </c>
      <c r="K99" s="74">
        <f t="shared" si="2"/>
        <v>-16.496965944274564</v>
      </c>
      <c r="L99" s="75">
        <f t="shared" si="3"/>
        <v>-20.121965944274535</v>
      </c>
      <c r="M99" s="13" t="s">
        <v>153</v>
      </c>
    </row>
    <row r="100" spans="1:13" ht="13.2" customHeight="1">
      <c r="A100" s="140"/>
      <c r="B100" s="5">
        <v>45451</v>
      </c>
      <c r="C100" s="66">
        <f>('Исходник сравнение Дубай'!$C100/2-'Таблица вводных'!$E$3-'Таблица вводных'!$F$3-$S$1)-(('Исходник сравнение Дубай'!$C100/2-'Таблица вводных'!$E$3-'Таблица вводных'!$F$3-$S$1)*F100/G100)</f>
        <v>-251.37500000000003</v>
      </c>
      <c r="D100" s="66">
        <v>283.32334021327603</v>
      </c>
      <c r="E100" s="66">
        <f t="shared" si="0"/>
        <v>3.6249999999999716</v>
      </c>
      <c r="F100" s="67">
        <v>20</v>
      </c>
      <c r="G100" s="67">
        <f t="shared" si="1"/>
        <v>120</v>
      </c>
      <c r="H100" s="68">
        <v>0.2</v>
      </c>
      <c r="I100" s="73">
        <f t="shared" si="4"/>
        <v>-18.326659786724008</v>
      </c>
      <c r="J100" s="70">
        <v>9.9999999999999395E-2</v>
      </c>
      <c r="K100" s="74">
        <f t="shared" si="2"/>
        <v>-16.49399380805162</v>
      </c>
      <c r="L100" s="75">
        <f t="shared" si="3"/>
        <v>-20.118993808051592</v>
      </c>
      <c r="M100" s="13" t="s">
        <v>153</v>
      </c>
    </row>
    <row r="101" spans="1:13" ht="13.2" customHeight="1">
      <c r="A101" s="140"/>
      <c r="B101" s="5">
        <v>45454</v>
      </c>
      <c r="C101" s="66">
        <f>('Исходник сравнение Дубай'!$C101/2-'Таблица вводных'!$E$3-'Таблица вводных'!$F$3-$S$1)-(('Исходник сравнение Дубай'!$C101/2-'Таблица вводных'!$E$3-'Таблица вводных'!$F$3-$S$1)*F101/G101)</f>
        <v>-251.37500000000003</v>
      </c>
      <c r="D101" s="66">
        <v>283.32664258685702</v>
      </c>
      <c r="E101" s="66">
        <f t="shared" si="0"/>
        <v>3.6249999999999716</v>
      </c>
      <c r="F101" s="67">
        <v>20</v>
      </c>
      <c r="G101" s="67">
        <f t="shared" si="1"/>
        <v>120</v>
      </c>
      <c r="H101" s="68">
        <v>0.2</v>
      </c>
      <c r="I101" s="73">
        <f t="shared" si="4"/>
        <v>-18.323357413143015</v>
      </c>
      <c r="J101" s="70">
        <v>9.9999999999999395E-2</v>
      </c>
      <c r="K101" s="74">
        <f t="shared" si="2"/>
        <v>-16.491021671828726</v>
      </c>
      <c r="L101" s="75">
        <f t="shared" si="3"/>
        <v>-20.116021671828697</v>
      </c>
      <c r="M101" s="13" t="s">
        <v>153</v>
      </c>
    </row>
    <row r="102" spans="1:13" ht="13.2" customHeight="1">
      <c r="A102" s="140"/>
      <c r="B102" s="5"/>
      <c r="C102" s="66">
        <f>('Исходник сравнение Дубай'!$C102/2-'Таблица вводных'!$E$3-'Таблица вводных'!$F$3-$S$1)-(('Исходник сравнение Дубай'!$C102/2-'Таблица вводных'!$E$3-'Таблица вводных'!$F$3-$S$1)*F102/G102)</f>
        <v>-251.37500000000003</v>
      </c>
      <c r="D102" s="66">
        <v>283.32994496043801</v>
      </c>
      <c r="E102" s="66">
        <f t="shared" si="0"/>
        <v>3.6249999999999716</v>
      </c>
      <c r="F102" s="67">
        <v>20</v>
      </c>
      <c r="G102" s="67">
        <f t="shared" si="1"/>
        <v>120</v>
      </c>
      <c r="H102" s="68">
        <v>0.2</v>
      </c>
      <c r="I102" s="73">
        <f t="shared" si="4"/>
        <v>-18.320055039562021</v>
      </c>
      <c r="J102" s="70">
        <v>9.9999999999999395E-2</v>
      </c>
      <c r="K102" s="74">
        <f t="shared" si="2"/>
        <v>-16.488049535605832</v>
      </c>
      <c r="L102" s="75">
        <f t="shared" si="3"/>
        <v>-20.113049535605803</v>
      </c>
      <c r="M102" s="13" t="s">
        <v>153</v>
      </c>
    </row>
    <row r="103" spans="1:13" ht="13.2" customHeight="1">
      <c r="A103" s="140"/>
      <c r="B103" s="5"/>
      <c r="C103" s="66">
        <f>('Исходник сравнение Дубай'!$C103/2-'Таблица вводных'!$E$3-'Таблица вводных'!$F$3-$S$1)-(('Исходник сравнение Дубай'!$C103/2-'Таблица вводных'!$E$3-'Таблица вводных'!$F$3-$S$1)*F103/G103)</f>
        <v>-251.37500000000003</v>
      </c>
      <c r="D103" s="66">
        <v>283.33324733401901</v>
      </c>
      <c r="E103" s="66">
        <f t="shared" si="0"/>
        <v>3.6249999999999716</v>
      </c>
      <c r="F103" s="67">
        <v>20</v>
      </c>
      <c r="G103" s="67">
        <f t="shared" si="1"/>
        <v>120</v>
      </c>
      <c r="H103" s="68">
        <v>0.2</v>
      </c>
      <c r="I103" s="73">
        <f t="shared" si="4"/>
        <v>-18.316752665981028</v>
      </c>
      <c r="J103" s="70">
        <v>9.9999999999999395E-2</v>
      </c>
      <c r="K103" s="74">
        <f t="shared" si="2"/>
        <v>-16.485077399382938</v>
      </c>
      <c r="L103" s="75">
        <f t="shared" si="3"/>
        <v>-20.110077399382909</v>
      </c>
      <c r="M103" s="13" t="s">
        <v>153</v>
      </c>
    </row>
    <row r="104" spans="1:13" ht="13.2" customHeight="1">
      <c r="A104" s="140"/>
      <c r="B104" s="5"/>
      <c r="C104" s="66">
        <f>('Исходник сравнение Дубай'!$C104/2-'Таблица вводных'!$E$3-'Таблица вводных'!$F$3-$S$1)-(('Исходник сравнение Дубай'!$C104/2-'Таблица вводных'!$E$3-'Таблица вводных'!$F$3-$S$1)*F104/G104)</f>
        <v>-251.37500000000003</v>
      </c>
      <c r="D104" s="66">
        <v>283.3365497076</v>
      </c>
      <c r="E104" s="66">
        <f t="shared" si="0"/>
        <v>3.6249999999999716</v>
      </c>
      <c r="F104" s="67">
        <v>20</v>
      </c>
      <c r="G104" s="67">
        <f t="shared" si="1"/>
        <v>120</v>
      </c>
      <c r="H104" s="68">
        <v>0.2</v>
      </c>
      <c r="I104" s="73">
        <f t="shared" si="4"/>
        <v>-18.313450292400034</v>
      </c>
      <c r="J104" s="70">
        <v>9.9999999999999298E-2</v>
      </c>
      <c r="K104" s="74">
        <f t="shared" si="2"/>
        <v>-16.482105263160044</v>
      </c>
      <c r="L104" s="75">
        <f t="shared" si="3"/>
        <v>-20.107105263160015</v>
      </c>
      <c r="M104" s="13" t="s">
        <v>153</v>
      </c>
    </row>
    <row r="105" spans="1:13" ht="13.2" customHeight="1">
      <c r="A105" s="140"/>
      <c r="B105" s="5"/>
      <c r="C105" s="66">
        <f>('Исходник сравнение Дубай'!$C105/2-'Таблица вводных'!$E$3-'Таблица вводных'!$F$3-$S$1)-(('Исходник сравнение Дубай'!$C105/2-'Таблица вводных'!$E$3-'Таблица вводных'!$F$3-$S$1)*F105/G105)</f>
        <v>-251.37500000000003</v>
      </c>
      <c r="D105" s="66">
        <v>283.33985208118099</v>
      </c>
      <c r="E105" s="66">
        <f t="shared" si="0"/>
        <v>3.6249999999999716</v>
      </c>
      <c r="F105" s="67">
        <v>20</v>
      </c>
      <c r="G105" s="67">
        <f t="shared" si="1"/>
        <v>120</v>
      </c>
      <c r="H105" s="68">
        <v>0.2</v>
      </c>
      <c r="I105" s="73">
        <f t="shared" si="4"/>
        <v>-18.310147918819041</v>
      </c>
      <c r="J105" s="70">
        <v>9.9999999999999298E-2</v>
      </c>
      <c r="K105" s="74">
        <f t="shared" si="2"/>
        <v>-16.47913312693715</v>
      </c>
      <c r="L105" s="75">
        <f t="shared" si="3"/>
        <v>-20.104133126937121</v>
      </c>
      <c r="M105" s="13" t="s">
        <v>153</v>
      </c>
    </row>
    <row r="106" spans="1:13" ht="13.2" customHeight="1">
      <c r="A106" s="140"/>
      <c r="B106" s="5"/>
      <c r="C106" s="66">
        <f>('Исходник сравнение Дубай'!$C106/2-'Таблица вводных'!$E$3-'Таблица вводных'!$F$3-$S$1)-(('Исходник сравнение Дубай'!$C106/2-'Таблица вводных'!$E$3-'Таблица вводных'!$F$3-$S$1)*F106/G106)</f>
        <v>-251.37500000000003</v>
      </c>
      <c r="D106" s="66">
        <v>283.34315445476199</v>
      </c>
      <c r="E106" s="66">
        <f t="shared" si="0"/>
        <v>3.6249999999999716</v>
      </c>
      <c r="F106" s="67">
        <v>20</v>
      </c>
      <c r="G106" s="67">
        <f t="shared" si="1"/>
        <v>120</v>
      </c>
      <c r="H106" s="68">
        <v>0.2</v>
      </c>
      <c r="I106" s="73">
        <f t="shared" si="4"/>
        <v>-18.306845545238048</v>
      </c>
      <c r="J106" s="70">
        <v>9.9999999999999298E-2</v>
      </c>
      <c r="K106" s="74">
        <f t="shared" si="2"/>
        <v>-16.476160990714256</v>
      </c>
      <c r="L106" s="75">
        <f t="shared" si="3"/>
        <v>-20.101160990714227</v>
      </c>
      <c r="M106" s="13" t="s">
        <v>153</v>
      </c>
    </row>
    <row r="107" spans="1:13" ht="13.2" customHeight="1">
      <c r="A107" s="140"/>
      <c r="B107" s="5"/>
      <c r="C107" s="66">
        <f>('Исходник сравнение Дубай'!$C107/2-'Таблица вводных'!$E$3-'Таблица вводных'!$F$3-$S$1)-(('Исходник сравнение Дубай'!$C107/2-'Таблица вводных'!$E$3-'Таблица вводных'!$F$3-$S$1)*F107/G107)</f>
        <v>-251.37500000000003</v>
      </c>
      <c r="D107" s="66">
        <v>283.34645682834298</v>
      </c>
      <c r="E107" s="66">
        <f t="shared" si="0"/>
        <v>3.6249999999999716</v>
      </c>
      <c r="F107" s="67">
        <v>20</v>
      </c>
      <c r="G107" s="67">
        <f t="shared" si="1"/>
        <v>120</v>
      </c>
      <c r="H107" s="68">
        <v>0.2</v>
      </c>
      <c r="I107" s="69">
        <f t="shared" si="4"/>
        <v>-18.303543171657054</v>
      </c>
      <c r="J107" s="70">
        <v>9.9999999999999298E-2</v>
      </c>
      <c r="K107" s="71">
        <f t="shared" si="2"/>
        <v>-16.473188854491362</v>
      </c>
      <c r="L107" s="72">
        <f t="shared" si="3"/>
        <v>-20.098188854491333</v>
      </c>
      <c r="M107" s="13" t="s">
        <v>153</v>
      </c>
    </row>
    <row r="108" spans="1:13" ht="13.2" customHeight="1">
      <c r="A108" s="140"/>
      <c r="B108" s="5"/>
      <c r="C108" s="66">
        <f>('Исходник сравнение Дубай'!$C108/2-'Таблица вводных'!$E$3-'Таблица вводных'!$F$3-$S$1)-(('Исходник сравнение Дубай'!$C108/2-'Таблица вводных'!$E$3-'Таблица вводных'!$F$3-$S$1)*F108/G108)</f>
        <v>-251.37500000000003</v>
      </c>
      <c r="D108" s="66">
        <v>283.34975920192397</v>
      </c>
      <c r="E108" s="66">
        <f t="shared" si="0"/>
        <v>3.6249999999999716</v>
      </c>
      <c r="F108" s="67">
        <v>20</v>
      </c>
      <c r="G108" s="67">
        <f t="shared" si="1"/>
        <v>120</v>
      </c>
      <c r="H108" s="68">
        <v>0.2</v>
      </c>
      <c r="I108" s="69">
        <f t="shared" si="4"/>
        <v>-18.300240798076061</v>
      </c>
      <c r="J108" s="70">
        <v>9.9999999999999298E-2</v>
      </c>
      <c r="K108" s="71">
        <f t="shared" si="2"/>
        <v>-16.470216718268468</v>
      </c>
      <c r="L108" s="72">
        <f t="shared" si="3"/>
        <v>-20.095216718268439</v>
      </c>
      <c r="M108" s="13" t="s">
        <v>153</v>
      </c>
    </row>
    <row r="109" spans="1:13" ht="13.2" customHeight="1">
      <c r="A109" s="141"/>
      <c r="B109" s="18"/>
      <c r="C109" s="76">
        <f>('Исходник сравнение Дубай'!$C109/2-'Таблица вводных'!$E$3-'Таблица вводных'!$F$3-$S$1)-(('Исходник сравнение Дубай'!$C109/2-'Таблица вводных'!$E$3-'Таблица вводных'!$F$3-$S$1)*F109/G109)</f>
        <v>-251.37500000000003</v>
      </c>
      <c r="D109" s="76">
        <v>283.353061575504</v>
      </c>
      <c r="E109" s="76">
        <f t="shared" si="0"/>
        <v>3.6249999999999716</v>
      </c>
      <c r="F109" s="77">
        <v>20</v>
      </c>
      <c r="G109" s="77">
        <f t="shared" si="1"/>
        <v>120</v>
      </c>
      <c r="H109" s="78">
        <v>0.2</v>
      </c>
      <c r="I109" s="79">
        <f t="shared" si="4"/>
        <v>-18.296938424496034</v>
      </c>
      <c r="J109" s="80">
        <v>9.9999999999999298E-2</v>
      </c>
      <c r="K109" s="81">
        <f t="shared" si="2"/>
        <v>-16.467244582046444</v>
      </c>
      <c r="L109" s="82">
        <f t="shared" si="3"/>
        <v>-20.092244582046416</v>
      </c>
      <c r="M109" s="22" t="s">
        <v>153</v>
      </c>
    </row>
    <row r="110" spans="1:13" ht="13.2" customHeight="1">
      <c r="A110" s="142" t="s">
        <v>154</v>
      </c>
      <c r="B110" s="5">
        <v>45423</v>
      </c>
      <c r="C110" s="59">
        <f>('Исходник сравнение Дубай'!$C110/2-'Таблица вводных'!$E$3-'Таблица вводных'!$F$3-$S$1)-(('Исходник сравнение Дубай'!$C110/2-'Таблица вводных'!$E$3-'Таблица вводных'!$F$3-$S$1)*F110/G110)</f>
        <v>-251.37500000000003</v>
      </c>
      <c r="D110" s="59">
        <v>283.35636394908499</v>
      </c>
      <c r="E110" s="59">
        <f t="shared" si="0"/>
        <v>3.6249999999999716</v>
      </c>
      <c r="F110" s="60">
        <v>20</v>
      </c>
      <c r="G110" s="60">
        <f t="shared" si="1"/>
        <v>120</v>
      </c>
      <c r="H110" s="61">
        <v>0.2</v>
      </c>
      <c r="I110" s="83">
        <f t="shared" si="4"/>
        <v>-18.29363605091504</v>
      </c>
      <c r="J110" s="63">
        <v>9.9999999999999298E-2</v>
      </c>
      <c r="K110" s="84">
        <f t="shared" si="2"/>
        <v>-16.46427244582355</v>
      </c>
      <c r="L110" s="85">
        <f t="shared" si="3"/>
        <v>-20.089272445823521</v>
      </c>
      <c r="M110" s="10" t="s">
        <v>155</v>
      </c>
    </row>
    <row r="111" spans="1:13" ht="13.2" customHeight="1">
      <c r="A111" s="140"/>
      <c r="B111" s="5">
        <v>45426</v>
      </c>
      <c r="C111" s="66">
        <f>('Исходник сравнение Дубай'!$C111/2-'Таблица вводных'!$E$3-'Таблица вводных'!$F$3-$S$1)-(('Исходник сравнение Дубай'!$C111/2-'Таблица вводных'!$E$3-'Таблица вводных'!$F$3-$S$1)*F111/G111)</f>
        <v>-251.37500000000003</v>
      </c>
      <c r="D111" s="66">
        <v>283.35966632266599</v>
      </c>
      <c r="E111" s="66">
        <f t="shared" si="0"/>
        <v>3.6249999999999716</v>
      </c>
      <c r="F111" s="67">
        <v>20</v>
      </c>
      <c r="G111" s="67">
        <f t="shared" si="1"/>
        <v>120</v>
      </c>
      <c r="H111" s="68">
        <v>0.2</v>
      </c>
      <c r="I111" s="73">
        <f t="shared" si="4"/>
        <v>-18.290333677334047</v>
      </c>
      <c r="J111" s="70">
        <v>9.9999999999999298E-2</v>
      </c>
      <c r="K111" s="74">
        <f t="shared" si="2"/>
        <v>-16.461300309600656</v>
      </c>
      <c r="L111" s="75">
        <f t="shared" si="3"/>
        <v>-20.086300309600627</v>
      </c>
      <c r="M111" s="13" t="s">
        <v>155</v>
      </c>
    </row>
    <row r="112" spans="1:13" ht="13.2" customHeight="1">
      <c r="A112" s="140"/>
      <c r="B112" s="5">
        <v>45430</v>
      </c>
      <c r="C112" s="66">
        <f>('Исходник сравнение Дубай'!$C112/2-'Таблица вводных'!$E$3-'Таблица вводных'!$F$3-$S$1)-(('Исходник сравнение Дубай'!$C112/2-'Таблица вводных'!$E$3-'Таблица вводных'!$F$3-$S$1)*F112/G112)</f>
        <v>-251.37500000000003</v>
      </c>
      <c r="D112" s="66">
        <v>283.36296869624698</v>
      </c>
      <c r="E112" s="66">
        <f t="shared" si="0"/>
        <v>3.6249999999999716</v>
      </c>
      <c r="F112" s="67">
        <v>20</v>
      </c>
      <c r="G112" s="67">
        <f t="shared" si="1"/>
        <v>120</v>
      </c>
      <c r="H112" s="68">
        <v>0.2</v>
      </c>
      <c r="I112" s="73">
        <f t="shared" si="4"/>
        <v>-18.287031303753054</v>
      </c>
      <c r="J112" s="70">
        <v>9.9999999999999298E-2</v>
      </c>
      <c r="K112" s="74">
        <f t="shared" si="2"/>
        <v>-16.458328173377762</v>
      </c>
      <c r="L112" s="75">
        <f t="shared" si="3"/>
        <v>-20.083328173377733</v>
      </c>
      <c r="M112" s="13" t="s">
        <v>155</v>
      </c>
    </row>
    <row r="113" spans="1:13" ht="13.2" customHeight="1">
      <c r="A113" s="140"/>
      <c r="B113" s="5">
        <v>45433</v>
      </c>
      <c r="C113" s="66">
        <f>('Исходник сравнение Дубай'!$C113/2-'Таблица вводных'!$E$3-'Таблица вводных'!$F$3-$S$1)-(('Исходник сравнение Дубай'!$C113/2-'Таблица вводных'!$E$3-'Таблица вводных'!$F$3-$S$1)*F113/G113)</f>
        <v>-251.37500000000003</v>
      </c>
      <c r="D113" s="66">
        <v>283.36627106982797</v>
      </c>
      <c r="E113" s="66">
        <f t="shared" si="0"/>
        <v>3.6249999999999716</v>
      </c>
      <c r="F113" s="67">
        <v>20</v>
      </c>
      <c r="G113" s="67">
        <f t="shared" si="1"/>
        <v>120</v>
      </c>
      <c r="H113" s="68">
        <v>0.2</v>
      </c>
      <c r="I113" s="73">
        <f t="shared" si="4"/>
        <v>-18.28372893017206</v>
      </c>
      <c r="J113" s="70">
        <v>9.9999999999999298E-2</v>
      </c>
      <c r="K113" s="74">
        <f t="shared" si="2"/>
        <v>-16.455356037154868</v>
      </c>
      <c r="L113" s="75">
        <f t="shared" si="3"/>
        <v>-20.080356037154839</v>
      </c>
      <c r="M113" s="13" t="s">
        <v>155</v>
      </c>
    </row>
    <row r="114" spans="1:13" ht="13.2" customHeight="1">
      <c r="A114" s="140"/>
      <c r="B114" s="5">
        <v>45437</v>
      </c>
      <c r="C114" s="66">
        <f>('Исходник сравнение Дубай'!$C114/2-'Таблица вводных'!$E$3-'Таблица вводных'!$F$3-$S$1)-(('Исходник сравнение Дубай'!$C114/2-'Таблица вводных'!$E$3-'Таблица вводных'!$F$3-$S$1)*F114/G114)</f>
        <v>-251.37500000000003</v>
      </c>
      <c r="D114" s="66">
        <v>283.36957344340902</v>
      </c>
      <c r="E114" s="66">
        <f t="shared" si="0"/>
        <v>3.6249999999999716</v>
      </c>
      <c r="F114" s="67">
        <v>20</v>
      </c>
      <c r="G114" s="67">
        <f t="shared" si="1"/>
        <v>120</v>
      </c>
      <c r="H114" s="68">
        <v>0.2</v>
      </c>
      <c r="I114" s="73">
        <f t="shared" si="4"/>
        <v>-18.28042655659101</v>
      </c>
      <c r="J114" s="70">
        <v>9.9999999999999298E-2</v>
      </c>
      <c r="K114" s="74">
        <f t="shared" si="2"/>
        <v>-16.45238390093192</v>
      </c>
      <c r="L114" s="75">
        <f t="shared" si="3"/>
        <v>-20.077383900931892</v>
      </c>
      <c r="M114" s="13" t="s">
        <v>155</v>
      </c>
    </row>
    <row r="115" spans="1:13" ht="13.2" customHeight="1">
      <c r="A115" s="140"/>
      <c r="B115" s="5">
        <v>45440</v>
      </c>
      <c r="C115" s="66">
        <f>('Исходник сравнение Дубай'!$C115/2-'Таблица вводных'!$E$3-'Таблица вводных'!$F$3-$S$1)-(('Исходник сравнение Дубай'!$C115/2-'Таблица вводных'!$E$3-'Таблица вводных'!$F$3-$S$1)*F115/G115)</f>
        <v>-251.37500000000003</v>
      </c>
      <c r="D115" s="66">
        <v>283.37287581699002</v>
      </c>
      <c r="E115" s="66">
        <f t="shared" si="0"/>
        <v>3.6249999999999716</v>
      </c>
      <c r="F115" s="67">
        <v>20</v>
      </c>
      <c r="G115" s="67">
        <f t="shared" si="1"/>
        <v>120</v>
      </c>
      <c r="H115" s="68">
        <v>0.2</v>
      </c>
      <c r="I115" s="73">
        <f t="shared" si="4"/>
        <v>-18.277124183010017</v>
      </c>
      <c r="J115" s="70">
        <v>9.9999999999999298E-2</v>
      </c>
      <c r="K115" s="74">
        <f t="shared" si="2"/>
        <v>-16.449411764709026</v>
      </c>
      <c r="L115" s="75">
        <f t="shared" si="3"/>
        <v>-20.074411764708998</v>
      </c>
      <c r="M115" s="13" t="s">
        <v>155</v>
      </c>
    </row>
    <row r="116" spans="1:13" ht="13.2" customHeight="1">
      <c r="A116" s="140"/>
      <c r="B116" s="5">
        <v>45444</v>
      </c>
      <c r="C116" s="66">
        <f>('Исходник сравнение Дубай'!$C116/2-'Таблица вводных'!$E$3-'Таблица вводных'!$F$3-$S$1)-(('Исходник сравнение Дубай'!$C116/2-'Таблица вводных'!$E$3-'Таблица вводных'!$F$3-$S$1)*F116/G116)</f>
        <v>-251.37500000000003</v>
      </c>
      <c r="D116" s="66">
        <v>283.37617819057101</v>
      </c>
      <c r="E116" s="66">
        <f t="shared" si="0"/>
        <v>3.6249999999999716</v>
      </c>
      <c r="F116" s="67">
        <v>20</v>
      </c>
      <c r="G116" s="67">
        <f t="shared" si="1"/>
        <v>120</v>
      </c>
      <c r="H116" s="68">
        <v>0.2</v>
      </c>
      <c r="I116" s="73">
        <f t="shared" si="4"/>
        <v>-18.273821809429023</v>
      </c>
      <c r="J116" s="70">
        <v>9.9999999999999298E-2</v>
      </c>
      <c r="K116" s="74">
        <f t="shared" si="2"/>
        <v>-16.446439628486132</v>
      </c>
      <c r="L116" s="75">
        <f t="shared" si="3"/>
        <v>-20.071439628486104</v>
      </c>
      <c r="M116" s="13" t="s">
        <v>155</v>
      </c>
    </row>
    <row r="117" spans="1:13" ht="13.2" customHeight="1">
      <c r="A117" s="140"/>
      <c r="B117" s="5">
        <v>45447</v>
      </c>
      <c r="C117" s="66">
        <f>('Исходник сравнение Дубай'!$C117/2-'Таблица вводных'!$E$3-'Таблица вводных'!$F$3-$S$1)-(('Исходник сравнение Дубай'!$C117/2-'Таблица вводных'!$E$3-'Таблица вводных'!$F$3-$S$1)*F117/G117)</f>
        <v>-251.37500000000003</v>
      </c>
      <c r="D117" s="66">
        <v>283.379480564152</v>
      </c>
      <c r="E117" s="66">
        <f t="shared" si="0"/>
        <v>3.6249999999999716</v>
      </c>
      <c r="F117" s="67">
        <v>20</v>
      </c>
      <c r="G117" s="67">
        <f t="shared" si="1"/>
        <v>120</v>
      </c>
      <c r="H117" s="68">
        <v>0.2</v>
      </c>
      <c r="I117" s="73">
        <f t="shared" si="4"/>
        <v>-18.27051943584803</v>
      </c>
      <c r="J117" s="70">
        <v>9.9999999999999298E-2</v>
      </c>
      <c r="K117" s="74">
        <f t="shared" si="2"/>
        <v>-16.443467492263238</v>
      </c>
      <c r="L117" s="75">
        <f t="shared" si="3"/>
        <v>-20.06846749226321</v>
      </c>
      <c r="M117" s="13" t="s">
        <v>155</v>
      </c>
    </row>
    <row r="118" spans="1:13" ht="13.2" customHeight="1">
      <c r="A118" s="140"/>
      <c r="B118" s="5">
        <v>45451</v>
      </c>
      <c r="C118" s="66">
        <f>('Исходник сравнение Дубай'!$C118/2-'Таблица вводных'!$E$3-'Таблица вводных'!$F$3-$S$1)-(('Исходник сравнение Дубай'!$C118/2-'Таблица вводных'!$E$3-'Таблица вводных'!$F$3-$S$1)*F118/G118)</f>
        <v>-251.37500000000003</v>
      </c>
      <c r="D118" s="66">
        <v>283.382782937733</v>
      </c>
      <c r="E118" s="66">
        <f t="shared" si="0"/>
        <v>3.6249999999999716</v>
      </c>
      <c r="F118" s="67">
        <v>20</v>
      </c>
      <c r="G118" s="67">
        <f t="shared" si="1"/>
        <v>120</v>
      </c>
      <c r="H118" s="68">
        <v>0.2</v>
      </c>
      <c r="I118" s="73">
        <f t="shared" si="4"/>
        <v>-18.267217062267036</v>
      </c>
      <c r="J118" s="70">
        <v>9.9999999999999298E-2</v>
      </c>
      <c r="K118" s="74">
        <f t="shared" si="2"/>
        <v>-16.440495356040344</v>
      </c>
      <c r="L118" s="75">
        <f t="shared" si="3"/>
        <v>-20.065495356040316</v>
      </c>
      <c r="M118" s="13" t="s">
        <v>155</v>
      </c>
    </row>
    <row r="119" spans="1:13" ht="13.2" customHeight="1">
      <c r="A119" s="140"/>
      <c r="B119" s="5">
        <v>45454</v>
      </c>
      <c r="C119" s="66">
        <f>('Исходник сравнение Дубай'!$C119/2-'Таблица вводных'!$E$3-'Таблица вводных'!$F$3-$S$1)-(('Исходник сравнение Дубай'!$C119/2-'Таблица вводных'!$E$3-'Таблица вводных'!$F$3-$S$1)*F119/G119)</f>
        <v>-251.37500000000003</v>
      </c>
      <c r="D119" s="66">
        <v>283.38608531131399</v>
      </c>
      <c r="E119" s="66">
        <f t="shared" si="0"/>
        <v>3.6249999999999716</v>
      </c>
      <c r="F119" s="67">
        <v>20</v>
      </c>
      <c r="G119" s="67">
        <f t="shared" si="1"/>
        <v>120</v>
      </c>
      <c r="H119" s="68">
        <v>0.2</v>
      </c>
      <c r="I119" s="73">
        <f t="shared" si="4"/>
        <v>-18.263914688686043</v>
      </c>
      <c r="J119" s="70">
        <v>9.9999999999999201E-2</v>
      </c>
      <c r="K119" s="74">
        <f t="shared" si="2"/>
        <v>-16.437523219817454</v>
      </c>
      <c r="L119" s="75">
        <f t="shared" si="3"/>
        <v>-20.062523219817425</v>
      </c>
      <c r="M119" s="13" t="s">
        <v>155</v>
      </c>
    </row>
    <row r="120" spans="1:13" ht="13.2" customHeight="1">
      <c r="A120" s="140"/>
      <c r="B120" s="5"/>
      <c r="C120" s="66">
        <f>('Исходник сравнение Дубай'!$C120/2-'Таблица вводных'!$E$3-'Таблица вводных'!$F$3-$S$1)-(('Исходник сравнение Дубай'!$C120/2-'Таблица вводных'!$E$3-'Таблица вводных'!$F$3-$S$1)*F120/G120)</f>
        <v>-251.37500000000003</v>
      </c>
      <c r="D120" s="66">
        <v>283.38938768489498</v>
      </c>
      <c r="E120" s="66">
        <f t="shared" si="0"/>
        <v>3.6249999999999716</v>
      </c>
      <c r="F120" s="67">
        <v>20</v>
      </c>
      <c r="G120" s="67">
        <f t="shared" si="1"/>
        <v>120</v>
      </c>
      <c r="H120" s="68">
        <v>0.2</v>
      </c>
      <c r="I120" s="73">
        <f t="shared" si="4"/>
        <v>-18.26061231510505</v>
      </c>
      <c r="J120" s="70">
        <v>9.9999999999999201E-2</v>
      </c>
      <c r="K120" s="74">
        <f t="shared" si="2"/>
        <v>-16.43455108359456</v>
      </c>
      <c r="L120" s="75">
        <f t="shared" si="3"/>
        <v>-20.059551083594531</v>
      </c>
      <c r="M120" s="13" t="s">
        <v>155</v>
      </c>
    </row>
    <row r="121" spans="1:13" ht="13.2" customHeight="1">
      <c r="A121" s="140"/>
      <c r="B121" s="5"/>
      <c r="C121" s="66">
        <f>('Исходник сравнение Дубай'!$C121/2-'Таблица вводных'!$E$3-'Таблица вводных'!$F$3-$S$1)-(('Исходник сравнение Дубай'!$C121/2-'Таблица вводных'!$E$3-'Таблица вводных'!$F$3-$S$1)*F121/G121)</f>
        <v>-251.37500000000003</v>
      </c>
      <c r="D121" s="66">
        <v>283.39269005847598</v>
      </c>
      <c r="E121" s="66">
        <f t="shared" si="0"/>
        <v>3.6249999999999716</v>
      </c>
      <c r="F121" s="67">
        <v>20</v>
      </c>
      <c r="G121" s="67">
        <f t="shared" si="1"/>
        <v>120</v>
      </c>
      <c r="H121" s="68">
        <v>0.2</v>
      </c>
      <c r="I121" s="73">
        <f t="shared" si="4"/>
        <v>-18.257309941524056</v>
      </c>
      <c r="J121" s="70">
        <v>9.9999999999999201E-2</v>
      </c>
      <c r="K121" s="74">
        <f t="shared" si="2"/>
        <v>-16.431578947371666</v>
      </c>
      <c r="L121" s="75">
        <f t="shared" si="3"/>
        <v>-20.056578947371637</v>
      </c>
      <c r="M121" s="13" t="s">
        <v>155</v>
      </c>
    </row>
    <row r="122" spans="1:13" ht="13.2" customHeight="1">
      <c r="A122" s="140"/>
      <c r="B122" s="5"/>
      <c r="C122" s="66">
        <f>('Исходник сравнение Дубай'!$C122/2-'Таблица вводных'!$E$3-'Таблица вводных'!$F$3-$S$1)-(('Исходник сравнение Дубай'!$C122/2-'Таблица вводных'!$E$3-'Таблица вводных'!$F$3-$S$1)*F122/G122)</f>
        <v>-251.37500000000003</v>
      </c>
      <c r="D122" s="66">
        <v>283.39599243205703</v>
      </c>
      <c r="E122" s="66">
        <f t="shared" si="0"/>
        <v>3.6249999999999716</v>
      </c>
      <c r="F122" s="67">
        <v>20</v>
      </c>
      <c r="G122" s="67">
        <f t="shared" si="1"/>
        <v>120</v>
      </c>
      <c r="H122" s="68">
        <v>0.2</v>
      </c>
      <c r="I122" s="73">
        <f t="shared" si="4"/>
        <v>-18.254007567943006</v>
      </c>
      <c r="J122" s="70">
        <v>9.9999999999999201E-2</v>
      </c>
      <c r="K122" s="74">
        <f t="shared" si="2"/>
        <v>-16.428606811148718</v>
      </c>
      <c r="L122" s="75">
        <f t="shared" si="3"/>
        <v>-20.05360681114869</v>
      </c>
      <c r="M122" s="13" t="s">
        <v>155</v>
      </c>
    </row>
    <row r="123" spans="1:13" ht="13.2" customHeight="1">
      <c r="A123" s="140"/>
      <c r="B123" s="5"/>
      <c r="C123" s="66">
        <f>('Исходник сравнение Дубай'!$C123/2-'Таблица вводных'!$E$3-'Таблица вводных'!$F$3-$S$1)-(('Исходник сравнение Дубай'!$C123/2-'Таблица вводных'!$E$3-'Таблица вводных'!$F$3-$S$1)*F123/G123)</f>
        <v>-251.37500000000003</v>
      </c>
      <c r="D123" s="66">
        <v>283.39929480563802</v>
      </c>
      <c r="E123" s="66">
        <f t="shared" si="0"/>
        <v>3.6249999999999716</v>
      </c>
      <c r="F123" s="67">
        <v>20</v>
      </c>
      <c r="G123" s="67">
        <f t="shared" si="1"/>
        <v>120</v>
      </c>
      <c r="H123" s="68">
        <v>0.2</v>
      </c>
      <c r="I123" s="73">
        <f t="shared" si="4"/>
        <v>-18.250705194362013</v>
      </c>
      <c r="J123" s="70">
        <v>9.9999999999999201E-2</v>
      </c>
      <c r="K123" s="74">
        <f t="shared" si="2"/>
        <v>-16.425634674925824</v>
      </c>
      <c r="L123" s="75">
        <f t="shared" si="3"/>
        <v>-20.050634674925796</v>
      </c>
      <c r="M123" s="13" t="s">
        <v>155</v>
      </c>
    </row>
    <row r="124" spans="1:13" ht="13.2" customHeight="1">
      <c r="A124" s="140"/>
      <c r="B124" s="5"/>
      <c r="C124" s="66">
        <f>('Исходник сравнение Дубай'!$C124/2-'Таблица вводных'!$E$3-'Таблица вводных'!$F$3-$S$1)-(('Исходник сравнение Дубай'!$C124/2-'Таблица вводных'!$E$3-'Таблица вводных'!$F$3-$S$1)*F124/G124)</f>
        <v>-251.37500000000003</v>
      </c>
      <c r="D124" s="66">
        <v>283.40259717921901</v>
      </c>
      <c r="E124" s="66">
        <f t="shared" si="0"/>
        <v>3.6249999999999716</v>
      </c>
      <c r="F124" s="67">
        <v>20</v>
      </c>
      <c r="G124" s="67">
        <f t="shared" si="1"/>
        <v>120</v>
      </c>
      <c r="H124" s="68">
        <v>0.2</v>
      </c>
      <c r="I124" s="73">
        <f t="shared" si="4"/>
        <v>-18.247402820781019</v>
      </c>
      <c r="J124" s="70">
        <v>9.9999999999999201E-2</v>
      </c>
      <c r="K124" s="74">
        <f t="shared" si="2"/>
        <v>-16.42266253870293</v>
      </c>
      <c r="L124" s="75">
        <f t="shared" si="3"/>
        <v>-20.047662538702902</v>
      </c>
      <c r="M124" s="13" t="s">
        <v>155</v>
      </c>
    </row>
    <row r="125" spans="1:13" ht="13.2" customHeight="1">
      <c r="A125" s="140"/>
      <c r="B125" s="5"/>
      <c r="C125" s="66">
        <f>('Исходник сравнение Дубай'!$C125/2-'Таблица вводных'!$E$3-'Таблица вводных'!$F$3-$S$1)-(('Исходник сравнение Дубай'!$C125/2-'Таблица вводных'!$E$3-'Таблица вводных'!$F$3-$S$1)*F125/G125)</f>
        <v>-251.37500000000003</v>
      </c>
      <c r="D125" s="66">
        <v>283.40589955280001</v>
      </c>
      <c r="E125" s="66">
        <f t="shared" si="0"/>
        <v>3.6249999999999716</v>
      </c>
      <c r="F125" s="67">
        <v>20</v>
      </c>
      <c r="G125" s="67">
        <f t="shared" si="1"/>
        <v>120</v>
      </c>
      <c r="H125" s="68">
        <v>0.2</v>
      </c>
      <c r="I125" s="69">
        <f t="shared" si="4"/>
        <v>-18.244100447200026</v>
      </c>
      <c r="J125" s="70">
        <v>9.9999999999999201E-2</v>
      </c>
      <c r="K125" s="71">
        <f t="shared" si="2"/>
        <v>-16.419690402480036</v>
      </c>
      <c r="L125" s="72">
        <f t="shared" si="3"/>
        <v>-20.044690402480008</v>
      </c>
      <c r="M125" s="13" t="s">
        <v>155</v>
      </c>
    </row>
    <row r="126" spans="1:13" ht="13.2" customHeight="1">
      <c r="A126" s="140"/>
      <c r="B126" s="5"/>
      <c r="C126" s="66">
        <f>('Исходник сравнение Дубай'!$C126/2-'Таблица вводных'!$E$3-'Таблица вводных'!$F$3-$S$1)-(('Исходник сравнение Дубай'!$C126/2-'Таблица вводных'!$E$3-'Таблица вводных'!$F$3-$S$1)*F126/G126)</f>
        <v>-251.37500000000003</v>
      </c>
      <c r="D126" s="66">
        <v>283.409201926381</v>
      </c>
      <c r="E126" s="66">
        <f t="shared" si="0"/>
        <v>3.6249999999999716</v>
      </c>
      <c r="F126" s="67">
        <v>20</v>
      </c>
      <c r="G126" s="67">
        <f t="shared" si="1"/>
        <v>120</v>
      </c>
      <c r="H126" s="68">
        <v>0.2</v>
      </c>
      <c r="I126" s="69">
        <f t="shared" si="4"/>
        <v>-18.240798073619032</v>
      </c>
      <c r="J126" s="70">
        <v>9.9999999999999201E-2</v>
      </c>
      <c r="K126" s="71">
        <f t="shared" si="2"/>
        <v>-16.416718266257142</v>
      </c>
      <c r="L126" s="72">
        <f t="shared" si="3"/>
        <v>-20.041718266257114</v>
      </c>
      <c r="M126" s="13" t="s">
        <v>155</v>
      </c>
    </row>
    <row r="127" spans="1:13" ht="13.2" customHeight="1">
      <c r="A127" s="141"/>
      <c r="B127" s="18"/>
      <c r="C127" s="76">
        <f>('Исходник сравнение Дубай'!$C127/2-'Таблица вводных'!$E$3-'Таблица вводных'!$F$3-$S$1)-(('Исходник сравнение Дубай'!$C127/2-'Таблица вводных'!$E$3-'Таблица вводных'!$F$3-$S$1)*F127/G127)</f>
        <v>-251.37500000000003</v>
      </c>
      <c r="D127" s="76">
        <v>283.412504299962</v>
      </c>
      <c r="E127" s="76">
        <f t="shared" si="0"/>
        <v>3.6249999999999716</v>
      </c>
      <c r="F127" s="77">
        <v>20</v>
      </c>
      <c r="G127" s="77">
        <f t="shared" si="1"/>
        <v>120</v>
      </c>
      <c r="H127" s="78">
        <v>0.2</v>
      </c>
      <c r="I127" s="79">
        <f t="shared" si="4"/>
        <v>-18.237495700038039</v>
      </c>
      <c r="J127" s="80">
        <v>9.9999999999999201E-2</v>
      </c>
      <c r="K127" s="81">
        <f t="shared" si="2"/>
        <v>-16.413746130034248</v>
      </c>
      <c r="L127" s="82">
        <f t="shared" si="3"/>
        <v>-20.03874613003422</v>
      </c>
      <c r="M127" s="22" t="s">
        <v>155</v>
      </c>
    </row>
    <row r="128" spans="1:13" ht="13.2" customHeight="1">
      <c r="A128" s="142" t="s">
        <v>364</v>
      </c>
      <c r="B128" s="5">
        <v>45423</v>
      </c>
      <c r="C128" s="59">
        <f>('Исходник сравнение Дубай'!$C128/2-'Таблица вводных'!$E$3-'Таблица вводных'!$F$3-$S$1)-(('Исходник сравнение Дубай'!$C128/2-'Таблица вводных'!$E$3-'Таблица вводных'!$F$3-$S$1)*F128/G128)</f>
        <v>-251.37500000000003</v>
      </c>
      <c r="D128" s="59">
        <v>283.41580667354299</v>
      </c>
      <c r="E128" s="59">
        <f t="shared" si="0"/>
        <v>3.6249999999999716</v>
      </c>
      <c r="F128" s="60">
        <v>20</v>
      </c>
      <c r="G128" s="60">
        <f t="shared" si="1"/>
        <v>120</v>
      </c>
      <c r="H128" s="61">
        <v>0.2</v>
      </c>
      <c r="I128" s="62">
        <f t="shared" si="4"/>
        <v>-18.234193326457046</v>
      </c>
      <c r="J128" s="63">
        <v>9.9999999999999201E-2</v>
      </c>
      <c r="K128" s="64">
        <f t="shared" si="2"/>
        <v>-16.410773993811354</v>
      </c>
      <c r="L128" s="65">
        <f t="shared" si="3"/>
        <v>-20.035773993811326</v>
      </c>
      <c r="M128" s="10" t="s">
        <v>157</v>
      </c>
    </row>
    <row r="129" spans="1:13" ht="13.2" customHeight="1">
      <c r="A129" s="140"/>
      <c r="B129" s="5">
        <v>45426</v>
      </c>
      <c r="C129" s="66">
        <f>('Исходник сравнение Дубай'!$C129/2-'Таблица вводных'!$E$3-'Таблица вводных'!$F$3-$S$1)-(('Исходник сравнение Дубай'!$C129/2-'Таблица вводных'!$E$3-'Таблица вводных'!$F$3-$S$1)*F129/G129)</f>
        <v>-251.37500000000003</v>
      </c>
      <c r="D129" s="66">
        <v>283.41910904712398</v>
      </c>
      <c r="E129" s="66">
        <f t="shared" si="0"/>
        <v>3.6249999999999716</v>
      </c>
      <c r="F129" s="67">
        <v>20</v>
      </c>
      <c r="G129" s="67">
        <f t="shared" si="1"/>
        <v>120</v>
      </c>
      <c r="H129" s="68">
        <v>0.2</v>
      </c>
      <c r="I129" s="69">
        <f t="shared" si="4"/>
        <v>-18.230890952876052</v>
      </c>
      <c r="J129" s="70">
        <v>9.9999999999999201E-2</v>
      </c>
      <c r="K129" s="71">
        <f t="shared" si="2"/>
        <v>-16.40780185758846</v>
      </c>
      <c r="L129" s="72">
        <f t="shared" si="3"/>
        <v>-20.032801857588431</v>
      </c>
      <c r="M129" s="13" t="s">
        <v>157</v>
      </c>
    </row>
    <row r="130" spans="1:13" ht="13.2" customHeight="1">
      <c r="A130" s="140"/>
      <c r="B130" s="5">
        <v>45430</v>
      </c>
      <c r="C130" s="66">
        <f>('Исходник сравнение Дубай'!$C130/2-'Таблица вводных'!$E$3-'Таблица вводных'!$F$3-$S$1)-(('Исходник сравнение Дубай'!$C130/2-'Таблица вводных'!$E$3-'Таблица вводных'!$F$3-$S$1)*F130/G130)</f>
        <v>-251.37500000000003</v>
      </c>
      <c r="D130" s="66">
        <v>283.42241142070498</v>
      </c>
      <c r="E130" s="66">
        <f t="shared" si="0"/>
        <v>3.6249999999999716</v>
      </c>
      <c r="F130" s="67">
        <v>20</v>
      </c>
      <c r="G130" s="67">
        <f t="shared" si="1"/>
        <v>120</v>
      </c>
      <c r="H130" s="68">
        <v>0.2</v>
      </c>
      <c r="I130" s="69">
        <f t="shared" si="4"/>
        <v>-18.227588579295059</v>
      </c>
      <c r="J130" s="70">
        <v>9.9999999999999201E-2</v>
      </c>
      <c r="K130" s="71">
        <f t="shared" si="2"/>
        <v>-16.404829721365566</v>
      </c>
      <c r="L130" s="72">
        <f t="shared" si="3"/>
        <v>-20.029829721365537</v>
      </c>
      <c r="M130" s="13" t="s">
        <v>157</v>
      </c>
    </row>
    <row r="131" spans="1:13" ht="13.2" customHeight="1">
      <c r="A131" s="140"/>
      <c r="B131" s="5">
        <v>45433</v>
      </c>
      <c r="C131" s="66">
        <f>('Исходник сравнение Дубай'!$C131/2-'Таблица вводных'!$E$3-'Таблица вводных'!$F$3-$S$1)-(('Исходник сравнение Дубай'!$C131/2-'Таблица вводных'!$E$3-'Таблица вводных'!$F$3-$S$1)*F131/G131)</f>
        <v>-251.37500000000003</v>
      </c>
      <c r="D131" s="66">
        <v>283.42571379428603</v>
      </c>
      <c r="E131" s="66">
        <f t="shared" si="0"/>
        <v>3.6249999999999716</v>
      </c>
      <c r="F131" s="67">
        <v>20</v>
      </c>
      <c r="G131" s="67">
        <f t="shared" si="1"/>
        <v>120</v>
      </c>
      <c r="H131" s="68">
        <v>0.2</v>
      </c>
      <c r="I131" s="69">
        <f t="shared" si="4"/>
        <v>-18.224286205714009</v>
      </c>
      <c r="J131" s="70">
        <v>9.9999999999999201E-2</v>
      </c>
      <c r="K131" s="71">
        <f t="shared" si="2"/>
        <v>-16.401857585142622</v>
      </c>
      <c r="L131" s="72">
        <f t="shared" si="3"/>
        <v>-20.026857585142594</v>
      </c>
      <c r="M131" s="13" t="s">
        <v>157</v>
      </c>
    </row>
    <row r="132" spans="1:13" ht="13.2" customHeight="1">
      <c r="A132" s="140"/>
      <c r="B132" s="5">
        <v>45437</v>
      </c>
      <c r="C132" s="66">
        <f>('Исходник сравнение Дубай'!$C132/2-'Таблица вводных'!$E$3-'Таблица вводных'!$F$3-$S$1)-(('Исходник сравнение Дубай'!$C132/2-'Таблица вводных'!$E$3-'Таблица вводных'!$F$3-$S$1)*F132/G132)</f>
        <v>-251.37500000000003</v>
      </c>
      <c r="D132" s="66">
        <v>283.42901616786702</v>
      </c>
      <c r="E132" s="66">
        <f t="shared" si="0"/>
        <v>3.6249999999999716</v>
      </c>
      <c r="F132" s="67">
        <v>20</v>
      </c>
      <c r="G132" s="67">
        <f t="shared" si="1"/>
        <v>120</v>
      </c>
      <c r="H132" s="68">
        <v>0.2</v>
      </c>
      <c r="I132" s="73">
        <f t="shared" si="4"/>
        <v>-18.220983832133015</v>
      </c>
      <c r="J132" s="70">
        <v>9.9999999999999201E-2</v>
      </c>
      <c r="K132" s="74">
        <f t="shared" si="2"/>
        <v>-16.398885448919728</v>
      </c>
      <c r="L132" s="75">
        <f t="shared" si="3"/>
        <v>-20.0238854489197</v>
      </c>
      <c r="M132" s="13" t="s">
        <v>157</v>
      </c>
    </row>
    <row r="133" spans="1:13" ht="13.2" customHeight="1">
      <c r="A133" s="140"/>
      <c r="B133" s="5">
        <v>45440</v>
      </c>
      <c r="C133" s="66">
        <f>('Исходник сравнение Дубай'!$C133/2-'Таблица вводных'!$E$3-'Таблица вводных'!$F$3-$S$1)-(('Исходник сравнение Дубай'!$C133/2-'Таблица вводных'!$E$3-'Таблица вводных'!$F$3-$S$1)*F133/G133)</f>
        <v>-251.37500000000003</v>
      </c>
      <c r="D133" s="66">
        <v>283.43231854144801</v>
      </c>
      <c r="E133" s="66">
        <f t="shared" si="0"/>
        <v>3.6249999999999716</v>
      </c>
      <c r="F133" s="67">
        <v>20</v>
      </c>
      <c r="G133" s="67">
        <f t="shared" si="1"/>
        <v>120</v>
      </c>
      <c r="H133" s="68">
        <v>0.2</v>
      </c>
      <c r="I133" s="73">
        <f t="shared" si="4"/>
        <v>-18.217681458552022</v>
      </c>
      <c r="J133" s="70">
        <v>9.9999999999999201E-2</v>
      </c>
      <c r="K133" s="74">
        <f t="shared" si="2"/>
        <v>-16.395913312696834</v>
      </c>
      <c r="L133" s="75">
        <f t="shared" si="3"/>
        <v>-20.020913312696806</v>
      </c>
      <c r="M133" s="13" t="s">
        <v>157</v>
      </c>
    </row>
    <row r="134" spans="1:13" ht="13.2" customHeight="1">
      <c r="A134" s="140"/>
      <c r="B134" s="5">
        <v>45444</v>
      </c>
      <c r="C134" s="66">
        <f>('Исходник сравнение Дубай'!$C134/2-'Таблица вводных'!$E$3-'Таблица вводных'!$F$3-$S$1)-(('Исходник сравнение Дубай'!$C134/2-'Таблица вводных'!$E$3-'Таблица вводных'!$F$3-$S$1)*F134/G134)</f>
        <v>-251.37500000000003</v>
      </c>
      <c r="D134" s="66">
        <v>283.43562091502901</v>
      </c>
      <c r="E134" s="66">
        <f t="shared" si="0"/>
        <v>3.6249999999999716</v>
      </c>
      <c r="F134" s="67">
        <v>20</v>
      </c>
      <c r="G134" s="67">
        <f t="shared" si="1"/>
        <v>120</v>
      </c>
      <c r="H134" s="68">
        <v>0.2</v>
      </c>
      <c r="I134" s="73">
        <f t="shared" si="4"/>
        <v>-18.214379084971029</v>
      </c>
      <c r="J134" s="70">
        <v>9.9999999999999201E-2</v>
      </c>
      <c r="K134" s="74">
        <f t="shared" si="2"/>
        <v>-16.39294117647394</v>
      </c>
      <c r="L134" s="75">
        <f t="shared" si="3"/>
        <v>-20.017941176473911</v>
      </c>
      <c r="M134" s="13" t="s">
        <v>157</v>
      </c>
    </row>
    <row r="135" spans="1:13" ht="13.2" customHeight="1">
      <c r="A135" s="140"/>
      <c r="B135" s="5">
        <v>45447</v>
      </c>
      <c r="C135" s="66">
        <f>('Исходник сравнение Дубай'!$C135/2-'Таблица вводных'!$E$3-'Таблица вводных'!$F$3-$S$1)-(('Исходник сравнение Дубай'!$C135/2-'Таблица вводных'!$E$3-'Таблица вводных'!$F$3-$S$1)*F135/G135)</f>
        <v>-251.37500000000003</v>
      </c>
      <c r="D135" s="66">
        <v>283.43892328861</v>
      </c>
      <c r="E135" s="66">
        <f t="shared" si="0"/>
        <v>3.6249999999999716</v>
      </c>
      <c r="F135" s="67">
        <v>20</v>
      </c>
      <c r="G135" s="67">
        <f t="shared" si="1"/>
        <v>120</v>
      </c>
      <c r="H135" s="68">
        <v>0.2</v>
      </c>
      <c r="I135" s="73">
        <f t="shared" si="4"/>
        <v>-18.211076711390035</v>
      </c>
      <c r="J135" s="70">
        <v>9.9999999999999201E-2</v>
      </c>
      <c r="K135" s="74">
        <f t="shared" si="2"/>
        <v>-16.389969040251046</v>
      </c>
      <c r="L135" s="75">
        <f t="shared" si="3"/>
        <v>-20.014969040251017</v>
      </c>
      <c r="M135" s="13" t="s">
        <v>157</v>
      </c>
    </row>
    <row r="136" spans="1:13" ht="13.2" customHeight="1">
      <c r="A136" s="140"/>
      <c r="B136" s="5">
        <v>45451</v>
      </c>
      <c r="C136" s="66">
        <f>('Исходник сравнение Дубай'!$C136/2-'Таблица вводных'!$E$3-'Таблица вводных'!$F$3-$S$1)-(('Исходник сравнение Дубай'!$C136/2-'Таблица вводных'!$E$3-'Таблица вводных'!$F$3-$S$1)*F136/G136)</f>
        <v>-251.37500000000003</v>
      </c>
      <c r="D136" s="66">
        <v>283.44222566219099</v>
      </c>
      <c r="E136" s="66">
        <f t="shared" si="0"/>
        <v>3.6249999999999716</v>
      </c>
      <c r="F136" s="67">
        <v>20</v>
      </c>
      <c r="G136" s="67">
        <f t="shared" si="1"/>
        <v>120</v>
      </c>
      <c r="H136" s="68">
        <v>0.2</v>
      </c>
      <c r="I136" s="73">
        <f t="shared" si="4"/>
        <v>-18.207774337809042</v>
      </c>
      <c r="J136" s="70">
        <v>9.9999999999999103E-2</v>
      </c>
      <c r="K136" s="74">
        <f t="shared" si="2"/>
        <v>-16.386996904028155</v>
      </c>
      <c r="L136" s="75">
        <f t="shared" si="3"/>
        <v>-20.011996904028127</v>
      </c>
      <c r="M136" s="13" t="s">
        <v>157</v>
      </c>
    </row>
    <row r="137" spans="1:13" ht="13.2" customHeight="1">
      <c r="A137" s="140"/>
      <c r="B137" s="5">
        <v>45454</v>
      </c>
      <c r="C137" s="66">
        <f>('Исходник сравнение Дубай'!$C137/2-'Таблица вводных'!$E$3-'Таблица вводных'!$F$3-$S$1)-(('Исходник сравнение Дубай'!$C137/2-'Таблица вводных'!$E$3-'Таблица вводных'!$F$3-$S$1)*F137/G137)</f>
        <v>-251.37500000000003</v>
      </c>
      <c r="D137" s="66">
        <v>283.44552803577199</v>
      </c>
      <c r="E137" s="66">
        <f t="shared" si="0"/>
        <v>3.6249999999999716</v>
      </c>
      <c r="F137" s="67">
        <v>20</v>
      </c>
      <c r="G137" s="67">
        <f t="shared" si="1"/>
        <v>120</v>
      </c>
      <c r="H137" s="68">
        <v>0.2</v>
      </c>
      <c r="I137" s="73">
        <f t="shared" si="4"/>
        <v>-18.204471964228048</v>
      </c>
      <c r="J137" s="70">
        <v>9.9999999999999103E-2</v>
      </c>
      <c r="K137" s="74">
        <f t="shared" si="2"/>
        <v>-16.384024767805261</v>
      </c>
      <c r="L137" s="75">
        <f t="shared" si="3"/>
        <v>-20.009024767805233</v>
      </c>
      <c r="M137" s="13" t="s">
        <v>157</v>
      </c>
    </row>
    <row r="138" spans="1:13" ht="13.2" customHeight="1">
      <c r="A138" s="140"/>
      <c r="B138" s="5"/>
      <c r="C138" s="66">
        <f>('Исходник сравнение Дубай'!$C138/2-'Таблица вводных'!$E$3-'Таблица вводных'!$F$3-$S$1)-(('Исходник сравнение Дубай'!$C138/2-'Таблица вводных'!$E$3-'Таблица вводных'!$F$3-$S$1)*F138/G138)</f>
        <v>-251.37500000000003</v>
      </c>
      <c r="D138" s="66">
        <v>283.44883040935298</v>
      </c>
      <c r="E138" s="66">
        <f t="shared" si="0"/>
        <v>3.6249999999999716</v>
      </c>
      <c r="F138" s="67">
        <v>20</v>
      </c>
      <c r="G138" s="67">
        <f t="shared" si="1"/>
        <v>120</v>
      </c>
      <c r="H138" s="68">
        <v>0.2</v>
      </c>
      <c r="I138" s="73">
        <f t="shared" si="4"/>
        <v>-18.201169590647055</v>
      </c>
      <c r="J138" s="70">
        <v>9.9999999999999103E-2</v>
      </c>
      <c r="K138" s="74">
        <f t="shared" si="2"/>
        <v>-16.381052631582367</v>
      </c>
      <c r="L138" s="75">
        <f t="shared" si="3"/>
        <v>-20.006052631582339</v>
      </c>
      <c r="M138" s="13" t="s">
        <v>157</v>
      </c>
    </row>
    <row r="139" spans="1:13" ht="13.2" customHeight="1">
      <c r="A139" s="140"/>
      <c r="B139" s="5"/>
      <c r="C139" s="66">
        <f>('Исходник сравнение Дубай'!$C139/2-'Таблица вводных'!$E$3-'Таблица вводных'!$F$3-$S$1)-(('Исходник сравнение Дубай'!$C139/2-'Таблица вводных'!$E$3-'Таблица вводных'!$F$3-$S$1)*F139/G139)</f>
        <v>-251.37500000000003</v>
      </c>
      <c r="D139" s="66">
        <v>283.45213278293397</v>
      </c>
      <c r="E139" s="66">
        <f t="shared" si="0"/>
        <v>3.6249999999999716</v>
      </c>
      <c r="F139" s="67">
        <v>20</v>
      </c>
      <c r="G139" s="67">
        <f t="shared" si="1"/>
        <v>120</v>
      </c>
      <c r="H139" s="68">
        <v>0.2</v>
      </c>
      <c r="I139" s="73">
        <f t="shared" si="4"/>
        <v>-18.197867217066062</v>
      </c>
      <c r="J139" s="70">
        <v>9.9999999999999103E-2</v>
      </c>
      <c r="K139" s="74">
        <f t="shared" si="2"/>
        <v>-16.378080495359473</v>
      </c>
      <c r="L139" s="75">
        <f t="shared" si="3"/>
        <v>-20.003080495359445</v>
      </c>
      <c r="M139" s="13" t="s">
        <v>157</v>
      </c>
    </row>
    <row r="140" spans="1:13" ht="13.2" customHeight="1">
      <c r="A140" s="140"/>
      <c r="B140" s="5"/>
      <c r="C140" s="66">
        <f>('Исходник сравнение Дубай'!$C140/2-'Таблица вводных'!$E$3-'Таблица вводных'!$F$3-$S$1)-(('Исходник сравнение Дубай'!$C140/2-'Таблица вводных'!$E$3-'Таблица вводных'!$F$3-$S$1)*F140/G140)</f>
        <v>-251.37500000000003</v>
      </c>
      <c r="D140" s="66">
        <v>283.45543515651502</v>
      </c>
      <c r="E140" s="66">
        <f t="shared" si="0"/>
        <v>3.6249999999999716</v>
      </c>
      <c r="F140" s="67">
        <v>20</v>
      </c>
      <c r="G140" s="67">
        <f t="shared" si="1"/>
        <v>120</v>
      </c>
      <c r="H140" s="68">
        <v>0.2</v>
      </c>
      <c r="I140" s="73">
        <f t="shared" si="4"/>
        <v>-18.194564843485011</v>
      </c>
      <c r="J140" s="70">
        <v>9.9999999999999103E-2</v>
      </c>
      <c r="K140" s="74">
        <f t="shared" si="2"/>
        <v>-16.375108359136526</v>
      </c>
      <c r="L140" s="75">
        <f t="shared" si="3"/>
        <v>-20.000108359136497</v>
      </c>
      <c r="M140" s="13" t="s">
        <v>157</v>
      </c>
    </row>
    <row r="141" spans="1:13" ht="13.2" customHeight="1">
      <c r="A141" s="140"/>
      <c r="B141" s="5"/>
      <c r="C141" s="66">
        <f>('Исходник сравнение Дубай'!$C141/2-'Таблица вводных'!$E$3-'Таблица вводных'!$F$3-$S$1)-(('Исходник сравнение Дубай'!$C141/2-'Таблица вводных'!$E$3-'Таблица вводных'!$F$3-$S$1)*F141/G141)</f>
        <v>-251.37500000000003</v>
      </c>
      <c r="D141" s="66">
        <v>283.45873753009602</v>
      </c>
      <c r="E141" s="66">
        <f t="shared" si="0"/>
        <v>3.6249999999999716</v>
      </c>
      <c r="F141" s="67">
        <v>20</v>
      </c>
      <c r="G141" s="67">
        <f t="shared" si="1"/>
        <v>120</v>
      </c>
      <c r="H141" s="68">
        <v>0.2</v>
      </c>
      <c r="I141" s="73">
        <f t="shared" si="4"/>
        <v>-18.191262469904018</v>
      </c>
      <c r="J141" s="70">
        <v>9.9999999999999103E-2</v>
      </c>
      <c r="K141" s="74">
        <f t="shared" si="2"/>
        <v>-16.372136222913632</v>
      </c>
      <c r="L141" s="75">
        <f t="shared" si="3"/>
        <v>-19.997136222913603</v>
      </c>
      <c r="M141" s="13" t="s">
        <v>157</v>
      </c>
    </row>
    <row r="142" spans="1:13" ht="13.2" customHeight="1">
      <c r="A142" s="140"/>
      <c r="B142" s="5"/>
      <c r="C142" s="66">
        <f>('Исходник сравнение Дубай'!$C142/2-'Таблица вводных'!$E$3-'Таблица вводных'!$F$3-$S$1)-(('Исходник сравнение Дубай'!$C142/2-'Таблица вводных'!$E$3-'Таблица вводных'!$F$3-$S$1)*F142/G142)</f>
        <v>-251.37500000000003</v>
      </c>
      <c r="D142" s="66">
        <v>283.46203990367701</v>
      </c>
      <c r="E142" s="66">
        <f t="shared" si="0"/>
        <v>3.6249999999999716</v>
      </c>
      <c r="F142" s="67">
        <v>20</v>
      </c>
      <c r="G142" s="67">
        <f t="shared" si="1"/>
        <v>120</v>
      </c>
      <c r="H142" s="68">
        <v>0.2</v>
      </c>
      <c r="I142" s="73">
        <f t="shared" si="4"/>
        <v>-18.187960096323025</v>
      </c>
      <c r="J142" s="70">
        <v>9.9999999999999103E-2</v>
      </c>
      <c r="K142" s="74">
        <f t="shared" si="2"/>
        <v>-16.369164086690738</v>
      </c>
      <c r="L142" s="75">
        <f t="shared" si="3"/>
        <v>-19.994164086690709</v>
      </c>
      <c r="M142" s="13" t="s">
        <v>157</v>
      </c>
    </row>
    <row r="143" spans="1:13" ht="13.2" customHeight="1">
      <c r="A143" s="140"/>
      <c r="B143" s="5"/>
      <c r="C143" s="66">
        <f>('Исходник сравнение Дубай'!$C143/2-'Таблица вводных'!$E$3-'Таблица вводных'!$F$3-$S$1)-(('Исходник сравнение Дубай'!$C143/2-'Таблица вводных'!$E$3-'Таблица вводных'!$F$3-$S$1)*F143/G143)</f>
        <v>-251.37500000000003</v>
      </c>
      <c r="D143" s="66">
        <v>283.46203990367701</v>
      </c>
      <c r="E143" s="66">
        <f t="shared" si="0"/>
        <v>3.6249999999999716</v>
      </c>
      <c r="F143" s="67">
        <v>20</v>
      </c>
      <c r="G143" s="67">
        <f t="shared" si="1"/>
        <v>120</v>
      </c>
      <c r="H143" s="68">
        <v>0.2</v>
      </c>
      <c r="I143" s="69">
        <f t="shared" si="4"/>
        <v>-18.187960096323025</v>
      </c>
      <c r="J143" s="70">
        <v>9.9999999999999103E-2</v>
      </c>
      <c r="K143" s="71">
        <f t="shared" si="2"/>
        <v>-16.369164086690738</v>
      </c>
      <c r="L143" s="72">
        <f t="shared" si="3"/>
        <v>-19.994164086690709</v>
      </c>
      <c r="M143" s="13" t="s">
        <v>157</v>
      </c>
    </row>
    <row r="144" spans="1:13" ht="13.2" customHeight="1">
      <c r="A144" s="140"/>
      <c r="B144" s="5"/>
      <c r="C144" s="66">
        <f>('Исходник сравнение Дубай'!$C144/2-'Таблица вводных'!$E$3-'Таблица вводных'!$F$3-$S$1)-(('Исходник сравнение Дубай'!$C144/2-'Таблица вводных'!$E$3-'Таблица вводных'!$F$3-$S$1)*F144/G144)</f>
        <v>-251.37500000000003</v>
      </c>
      <c r="D144" s="66">
        <v>283.46203990367701</v>
      </c>
      <c r="E144" s="66">
        <f t="shared" si="0"/>
        <v>3.6249999999999716</v>
      </c>
      <c r="F144" s="67">
        <v>20</v>
      </c>
      <c r="G144" s="67">
        <f t="shared" si="1"/>
        <v>120</v>
      </c>
      <c r="H144" s="68">
        <v>0.2</v>
      </c>
      <c r="I144" s="69">
        <f t="shared" si="4"/>
        <v>-18.187960096323025</v>
      </c>
      <c r="J144" s="70">
        <v>9.9999999999999103E-2</v>
      </c>
      <c r="K144" s="71">
        <f t="shared" si="2"/>
        <v>-16.369164086690738</v>
      </c>
      <c r="L144" s="72">
        <f t="shared" si="3"/>
        <v>-19.994164086690709</v>
      </c>
      <c r="M144" s="13" t="s">
        <v>157</v>
      </c>
    </row>
    <row r="145" spans="1:13" ht="13.2" customHeight="1">
      <c r="A145" s="141"/>
      <c r="B145" s="18"/>
      <c r="C145" s="76">
        <f>('Исходник сравнение Дубай'!$C145/2-'Таблица вводных'!$E$3-'Таблица вводных'!$F$3-$S$1)-(('Исходник сравнение Дубай'!$C145/2-'Таблица вводных'!$E$3-'Таблица вводных'!$F$3-$S$1)*F145/G145)</f>
        <v>-251.37500000000003</v>
      </c>
      <c r="D145" s="76">
        <v>283.46203990367701</v>
      </c>
      <c r="E145" s="76">
        <f t="shared" si="0"/>
        <v>3.6249999999999716</v>
      </c>
      <c r="F145" s="77">
        <v>20</v>
      </c>
      <c r="G145" s="77">
        <f t="shared" si="1"/>
        <v>120</v>
      </c>
      <c r="H145" s="78">
        <v>0.2</v>
      </c>
      <c r="I145" s="79">
        <f t="shared" si="4"/>
        <v>-18.187960096323025</v>
      </c>
      <c r="J145" s="80">
        <v>9.9999999999999103E-2</v>
      </c>
      <c r="K145" s="81">
        <f t="shared" si="2"/>
        <v>-16.369164086690738</v>
      </c>
      <c r="L145" s="82">
        <f t="shared" si="3"/>
        <v>-19.994164086690709</v>
      </c>
      <c r="M145" s="22" t="s">
        <v>157</v>
      </c>
    </row>
    <row r="146" spans="1:13" ht="13.2" customHeight="1">
      <c r="A146" s="142" t="s">
        <v>158</v>
      </c>
      <c r="B146" s="5">
        <v>45423</v>
      </c>
      <c r="C146" s="59">
        <f>('Исходник сравнение Дубай'!$C146/2-'Таблица вводных'!$E$3-'Таблица вводных'!$F$3-$S$1)-(('Исходник сравнение Дубай'!$C146/2-'Таблица вводных'!$E$3-'Таблица вводных'!$F$3-$S$1)*F146/G146)</f>
        <v>-251.37500000000003</v>
      </c>
      <c r="D146" s="66">
        <v>283.46203990367701</v>
      </c>
      <c r="E146" s="59">
        <f t="shared" si="0"/>
        <v>3.6249999999999716</v>
      </c>
      <c r="F146" s="60">
        <v>20</v>
      </c>
      <c r="G146" s="60">
        <f t="shared" si="1"/>
        <v>120</v>
      </c>
      <c r="H146" s="61">
        <v>0.2</v>
      </c>
      <c r="I146" s="83">
        <f t="shared" si="4"/>
        <v>-18.187960096323025</v>
      </c>
      <c r="J146" s="63">
        <v>9.9999999999999103E-2</v>
      </c>
      <c r="K146" s="84">
        <f t="shared" si="2"/>
        <v>-16.369164086690738</v>
      </c>
      <c r="L146" s="85">
        <f t="shared" si="3"/>
        <v>-19.994164086690709</v>
      </c>
      <c r="M146" s="10" t="s">
        <v>153</v>
      </c>
    </row>
    <row r="147" spans="1:13" ht="13.2" customHeight="1">
      <c r="A147" s="140"/>
      <c r="B147" s="5">
        <v>45426</v>
      </c>
      <c r="C147" s="66">
        <f>('Исходник сравнение Дубай'!$C147/2-'Таблица вводных'!$E$3-'Таблица вводных'!$F$3-$S$1)-(('Исходник сравнение Дубай'!$C147/2-'Таблица вводных'!$E$3-'Таблица вводных'!$F$3-$S$1)*F147/G147)</f>
        <v>-251.37500000000003</v>
      </c>
      <c r="D147" s="66">
        <v>283.46203990367701</v>
      </c>
      <c r="E147" s="66">
        <f t="shared" si="0"/>
        <v>3.6249999999999716</v>
      </c>
      <c r="F147" s="67">
        <v>20</v>
      </c>
      <c r="G147" s="67">
        <f t="shared" si="1"/>
        <v>120</v>
      </c>
      <c r="H147" s="68">
        <v>0.2</v>
      </c>
      <c r="I147" s="73">
        <f t="shared" si="4"/>
        <v>-18.187960096323025</v>
      </c>
      <c r="J147" s="70">
        <v>9.9999999999999103E-2</v>
      </c>
      <c r="K147" s="74">
        <f t="shared" si="2"/>
        <v>-16.369164086690738</v>
      </c>
      <c r="L147" s="75">
        <f t="shared" si="3"/>
        <v>-19.994164086690709</v>
      </c>
      <c r="M147" s="13" t="s">
        <v>153</v>
      </c>
    </row>
    <row r="148" spans="1:13" ht="13.2" customHeight="1">
      <c r="A148" s="140"/>
      <c r="B148" s="5">
        <v>45430</v>
      </c>
      <c r="C148" s="66">
        <f>('Исходник сравнение Дубай'!$C148/2-'Таблица вводных'!$E$3-'Таблица вводных'!$F$3-$S$1)-(('Исходник сравнение Дубай'!$C148/2-'Таблица вводных'!$E$3-'Таблица вводных'!$F$3-$S$1)*F148/G148)</f>
        <v>-251.37500000000003</v>
      </c>
      <c r="D148" s="66">
        <v>283.46203990367701</v>
      </c>
      <c r="E148" s="66">
        <f t="shared" si="0"/>
        <v>3.6249999999999716</v>
      </c>
      <c r="F148" s="67">
        <v>20</v>
      </c>
      <c r="G148" s="67">
        <f t="shared" si="1"/>
        <v>120</v>
      </c>
      <c r="H148" s="68">
        <v>0.2</v>
      </c>
      <c r="I148" s="73">
        <f t="shared" si="4"/>
        <v>-18.187960096323025</v>
      </c>
      <c r="J148" s="70">
        <v>9.9999999999999103E-2</v>
      </c>
      <c r="K148" s="74">
        <f t="shared" si="2"/>
        <v>-16.369164086690738</v>
      </c>
      <c r="L148" s="75">
        <f t="shared" si="3"/>
        <v>-19.994164086690709</v>
      </c>
      <c r="M148" s="13" t="s">
        <v>153</v>
      </c>
    </row>
    <row r="149" spans="1:13" ht="13.2" customHeight="1">
      <c r="A149" s="140"/>
      <c r="B149" s="5">
        <v>45433</v>
      </c>
      <c r="C149" s="66">
        <f>('Исходник сравнение Дубай'!$C149/2-'Таблица вводных'!$E$3-'Таблица вводных'!$F$3-$S$1)-(('Исходник сравнение Дубай'!$C149/2-'Таблица вводных'!$E$3-'Таблица вводных'!$F$3-$S$1)*F149/G149)</f>
        <v>-251.37500000000003</v>
      </c>
      <c r="D149" s="66">
        <v>283.46203990367701</v>
      </c>
      <c r="E149" s="66">
        <f t="shared" si="0"/>
        <v>3.6249999999999716</v>
      </c>
      <c r="F149" s="67">
        <v>20</v>
      </c>
      <c r="G149" s="67">
        <f t="shared" si="1"/>
        <v>120</v>
      </c>
      <c r="H149" s="68">
        <v>0.2</v>
      </c>
      <c r="I149" s="73">
        <f t="shared" si="4"/>
        <v>-18.187960096323025</v>
      </c>
      <c r="J149" s="70">
        <v>9.9999999999999103E-2</v>
      </c>
      <c r="K149" s="74">
        <f t="shared" si="2"/>
        <v>-16.369164086690738</v>
      </c>
      <c r="L149" s="75">
        <f t="shared" si="3"/>
        <v>-19.994164086690709</v>
      </c>
      <c r="M149" s="13" t="s">
        <v>153</v>
      </c>
    </row>
    <row r="150" spans="1:13" ht="13.2" customHeight="1">
      <c r="A150" s="140"/>
      <c r="B150" s="5">
        <v>45437</v>
      </c>
      <c r="C150" s="66">
        <f>('Исходник сравнение Дубай'!$C150/2-'Таблица вводных'!$E$3-'Таблица вводных'!$F$3-$S$1)-(('Исходник сравнение Дубай'!$C150/2-'Таблица вводных'!$E$3-'Таблица вводных'!$F$3-$S$1)*F150/G150)</f>
        <v>-251.37500000000003</v>
      </c>
      <c r="D150" s="66">
        <v>283.46203990367701</v>
      </c>
      <c r="E150" s="66">
        <f t="shared" si="0"/>
        <v>3.6249999999999716</v>
      </c>
      <c r="F150" s="67">
        <v>20</v>
      </c>
      <c r="G150" s="67">
        <f t="shared" si="1"/>
        <v>120</v>
      </c>
      <c r="H150" s="68">
        <v>0.2</v>
      </c>
      <c r="I150" s="73">
        <f t="shared" si="4"/>
        <v>-18.187960096323025</v>
      </c>
      <c r="J150" s="70">
        <v>9.9999999999999006E-2</v>
      </c>
      <c r="K150" s="74">
        <f t="shared" si="2"/>
        <v>-16.369164086690741</v>
      </c>
      <c r="L150" s="75">
        <f t="shared" si="3"/>
        <v>-19.994164086690713</v>
      </c>
      <c r="M150" s="13" t="s">
        <v>153</v>
      </c>
    </row>
    <row r="151" spans="1:13" ht="13.2" customHeight="1">
      <c r="A151" s="140"/>
      <c r="B151" s="5">
        <v>45440</v>
      </c>
      <c r="C151" s="66">
        <f>('Исходник сравнение Дубай'!$C151/2-'Таблица вводных'!$E$3-'Таблица вводных'!$F$3-$S$1)-(('Исходник сравнение Дубай'!$C151/2-'Таблица вводных'!$E$3-'Таблица вводных'!$F$3-$S$1)*F151/G151)</f>
        <v>-251.37500000000003</v>
      </c>
      <c r="D151" s="66">
        <v>283.46203990367701</v>
      </c>
      <c r="E151" s="66">
        <f t="shared" si="0"/>
        <v>3.6249999999999716</v>
      </c>
      <c r="F151" s="67">
        <v>20</v>
      </c>
      <c r="G151" s="67">
        <f t="shared" si="1"/>
        <v>120</v>
      </c>
      <c r="H151" s="68">
        <v>0.2</v>
      </c>
      <c r="I151" s="73">
        <f t="shared" si="4"/>
        <v>-18.187960096323025</v>
      </c>
      <c r="J151" s="70">
        <v>9.9999999999999006E-2</v>
      </c>
      <c r="K151" s="74">
        <f t="shared" si="2"/>
        <v>-16.369164086690741</v>
      </c>
      <c r="L151" s="75">
        <f t="shared" si="3"/>
        <v>-19.994164086690713</v>
      </c>
      <c r="M151" s="13" t="s">
        <v>153</v>
      </c>
    </row>
    <row r="152" spans="1:13" ht="13.2" customHeight="1">
      <c r="A152" s="140"/>
      <c r="B152" s="5">
        <v>45444</v>
      </c>
      <c r="C152" s="66">
        <f>('Исходник сравнение Дубай'!$C152/2-'Таблица вводных'!$E$3-'Таблица вводных'!$F$3-$S$1)-(('Исходник сравнение Дубай'!$C152/2-'Таблица вводных'!$E$3-'Таблица вводных'!$F$3-$S$1)*F152/G152)</f>
        <v>-251.37500000000003</v>
      </c>
      <c r="D152" s="66">
        <v>283.46203990367701</v>
      </c>
      <c r="E152" s="66">
        <f t="shared" si="0"/>
        <v>3.6249999999999716</v>
      </c>
      <c r="F152" s="67">
        <v>20</v>
      </c>
      <c r="G152" s="67">
        <f t="shared" si="1"/>
        <v>120</v>
      </c>
      <c r="H152" s="68">
        <v>0.2</v>
      </c>
      <c r="I152" s="73">
        <f t="shared" si="4"/>
        <v>-18.187960096323025</v>
      </c>
      <c r="J152" s="70">
        <v>9.9999999999999006E-2</v>
      </c>
      <c r="K152" s="74">
        <f t="shared" si="2"/>
        <v>-16.369164086690741</v>
      </c>
      <c r="L152" s="75">
        <f t="shared" si="3"/>
        <v>-19.994164086690713</v>
      </c>
      <c r="M152" s="13" t="s">
        <v>153</v>
      </c>
    </row>
    <row r="153" spans="1:13" ht="13.2" customHeight="1">
      <c r="A153" s="140"/>
      <c r="B153" s="5">
        <v>45447</v>
      </c>
      <c r="C153" s="66">
        <f>('Исходник сравнение Дубай'!$C153/2-'Таблица вводных'!$E$3-'Таблица вводных'!$F$3-$S$1)-(('Исходник сравнение Дубай'!$C153/2-'Таблица вводных'!$E$3-'Таблица вводных'!$F$3-$S$1)*F153/G153)</f>
        <v>-251.37500000000003</v>
      </c>
      <c r="D153" s="66">
        <v>283.46203990367701</v>
      </c>
      <c r="E153" s="66">
        <f t="shared" si="0"/>
        <v>3.6249999999999716</v>
      </c>
      <c r="F153" s="67">
        <v>20</v>
      </c>
      <c r="G153" s="67">
        <f t="shared" si="1"/>
        <v>120</v>
      </c>
      <c r="H153" s="68">
        <v>0.2</v>
      </c>
      <c r="I153" s="73">
        <f t="shared" si="4"/>
        <v>-18.187960096323025</v>
      </c>
      <c r="J153" s="70">
        <v>9.9999999999999006E-2</v>
      </c>
      <c r="K153" s="74">
        <f t="shared" si="2"/>
        <v>-16.369164086690741</v>
      </c>
      <c r="L153" s="75">
        <f t="shared" si="3"/>
        <v>-19.994164086690713</v>
      </c>
      <c r="M153" s="13" t="s">
        <v>153</v>
      </c>
    </row>
    <row r="154" spans="1:13" ht="13.2" customHeight="1">
      <c r="A154" s="140"/>
      <c r="B154" s="5">
        <v>45451</v>
      </c>
      <c r="C154" s="66">
        <f>('Исходник сравнение Дубай'!$C154/2-'Таблица вводных'!$E$3-'Таблица вводных'!$F$3-$S$1)-(('Исходник сравнение Дубай'!$C154/2-'Таблица вводных'!$E$3-'Таблица вводных'!$F$3-$S$1)*F154/G154)</f>
        <v>-251.37500000000003</v>
      </c>
      <c r="D154" s="66">
        <v>283.46203990367701</v>
      </c>
      <c r="E154" s="66">
        <f t="shared" si="0"/>
        <v>3.6249999999999716</v>
      </c>
      <c r="F154" s="67">
        <v>20</v>
      </c>
      <c r="G154" s="67">
        <f t="shared" si="1"/>
        <v>120</v>
      </c>
      <c r="H154" s="68">
        <v>0.2</v>
      </c>
      <c r="I154" s="73">
        <f t="shared" si="4"/>
        <v>-18.187960096323025</v>
      </c>
      <c r="J154" s="70">
        <v>9.9999999999999006E-2</v>
      </c>
      <c r="K154" s="74">
        <f t="shared" si="2"/>
        <v>-16.369164086690741</v>
      </c>
      <c r="L154" s="75">
        <f t="shared" si="3"/>
        <v>-19.994164086690713</v>
      </c>
      <c r="M154" s="13" t="s">
        <v>153</v>
      </c>
    </row>
    <row r="155" spans="1:13" ht="13.2" customHeight="1">
      <c r="A155" s="140"/>
      <c r="B155" s="5">
        <v>45454</v>
      </c>
      <c r="C155" s="66">
        <f>('Исходник сравнение Дубай'!$C155/2-'Таблица вводных'!$E$3-'Таблица вводных'!$F$3-$S$1)-(('Исходник сравнение Дубай'!$C155/2-'Таблица вводных'!$E$3-'Таблица вводных'!$F$3-$S$1)*F155/G155)</f>
        <v>-251.37500000000003</v>
      </c>
      <c r="D155" s="66">
        <v>283.46203990367701</v>
      </c>
      <c r="E155" s="66">
        <f t="shared" si="0"/>
        <v>3.6249999999999716</v>
      </c>
      <c r="F155" s="67">
        <v>20</v>
      </c>
      <c r="G155" s="67">
        <f t="shared" si="1"/>
        <v>120</v>
      </c>
      <c r="H155" s="68">
        <v>0.2</v>
      </c>
      <c r="I155" s="73">
        <f t="shared" si="4"/>
        <v>-18.187960096323025</v>
      </c>
      <c r="J155" s="70">
        <v>9.9999999999999006E-2</v>
      </c>
      <c r="K155" s="74">
        <f t="shared" si="2"/>
        <v>-16.369164086690741</v>
      </c>
      <c r="L155" s="75">
        <f t="shared" si="3"/>
        <v>-19.994164086690713</v>
      </c>
      <c r="M155" s="13" t="s">
        <v>153</v>
      </c>
    </row>
    <row r="156" spans="1:13" ht="13.2" customHeight="1">
      <c r="A156" s="140"/>
      <c r="B156" s="5"/>
      <c r="C156" s="66">
        <f>('Исходник сравнение Дубай'!$C156/2-'Таблица вводных'!$E$3-'Таблица вводных'!$F$3-$S$1)-(('Исходник сравнение Дубай'!$C156/2-'Таблица вводных'!$E$3-'Таблица вводных'!$F$3-$S$1)*F156/G156)</f>
        <v>-251.37500000000003</v>
      </c>
      <c r="D156" s="66">
        <v>283.46203990367701</v>
      </c>
      <c r="E156" s="66">
        <f t="shared" si="0"/>
        <v>3.6249999999999716</v>
      </c>
      <c r="F156" s="67">
        <v>20</v>
      </c>
      <c r="G156" s="67">
        <f t="shared" si="1"/>
        <v>120</v>
      </c>
      <c r="H156" s="68">
        <v>0.2</v>
      </c>
      <c r="I156" s="73">
        <f t="shared" si="4"/>
        <v>-18.187960096323025</v>
      </c>
      <c r="J156" s="70">
        <v>9.9999999999999006E-2</v>
      </c>
      <c r="K156" s="74">
        <f t="shared" si="2"/>
        <v>-16.369164086690741</v>
      </c>
      <c r="L156" s="75">
        <f t="shared" si="3"/>
        <v>-19.994164086690713</v>
      </c>
      <c r="M156" s="13" t="s">
        <v>153</v>
      </c>
    </row>
    <row r="157" spans="1:13" ht="13.2" customHeight="1">
      <c r="A157" s="140"/>
      <c r="B157" s="5"/>
      <c r="C157" s="66">
        <f>('Исходник сравнение Дубай'!$C157/2-'Таблица вводных'!$E$3-'Таблица вводных'!$F$3-$S$1)-(('Исходник сравнение Дубай'!$C157/2-'Таблица вводных'!$E$3-'Таблица вводных'!$F$3-$S$1)*F157/G157)</f>
        <v>-251.37500000000003</v>
      </c>
      <c r="D157" s="66">
        <v>283.46203990367701</v>
      </c>
      <c r="E157" s="66">
        <f t="shared" si="0"/>
        <v>3.6249999999999716</v>
      </c>
      <c r="F157" s="67">
        <v>20</v>
      </c>
      <c r="G157" s="67">
        <f t="shared" si="1"/>
        <v>120</v>
      </c>
      <c r="H157" s="68">
        <v>0.2</v>
      </c>
      <c r="I157" s="73">
        <f t="shared" si="4"/>
        <v>-18.187960096323025</v>
      </c>
      <c r="J157" s="70">
        <v>9.9999999999999006E-2</v>
      </c>
      <c r="K157" s="74">
        <f t="shared" si="2"/>
        <v>-16.369164086690741</v>
      </c>
      <c r="L157" s="75">
        <f t="shared" si="3"/>
        <v>-19.994164086690713</v>
      </c>
      <c r="M157" s="13" t="s">
        <v>153</v>
      </c>
    </row>
    <row r="158" spans="1:13" ht="13.2" customHeight="1">
      <c r="A158" s="140"/>
      <c r="B158" s="5"/>
      <c r="C158" s="66">
        <f>('Исходник сравнение Дубай'!$C158/2-'Таблица вводных'!$E$3-'Таблица вводных'!$F$3-$S$1)-(('Исходник сравнение Дубай'!$C158/2-'Таблица вводных'!$E$3-'Таблица вводных'!$F$3-$S$1)*F158/G158)</f>
        <v>-251.37500000000003</v>
      </c>
      <c r="D158" s="66">
        <v>283.46203990367701</v>
      </c>
      <c r="E158" s="66">
        <f t="shared" si="0"/>
        <v>3.6249999999999716</v>
      </c>
      <c r="F158" s="67">
        <v>20</v>
      </c>
      <c r="G158" s="67">
        <f t="shared" si="1"/>
        <v>120</v>
      </c>
      <c r="H158" s="68">
        <v>0.2</v>
      </c>
      <c r="I158" s="73">
        <f t="shared" si="4"/>
        <v>-18.187960096323025</v>
      </c>
      <c r="J158" s="70">
        <v>9.9999999999999006E-2</v>
      </c>
      <c r="K158" s="74">
        <f t="shared" si="2"/>
        <v>-16.369164086690741</v>
      </c>
      <c r="L158" s="75">
        <f t="shared" si="3"/>
        <v>-19.994164086690713</v>
      </c>
      <c r="M158" s="13" t="s">
        <v>153</v>
      </c>
    </row>
    <row r="159" spans="1:13" ht="13.2" customHeight="1">
      <c r="A159" s="140"/>
      <c r="B159" s="5"/>
      <c r="C159" s="66">
        <f>('Исходник сравнение Дубай'!$C159/2-'Таблица вводных'!$E$3-'Таблица вводных'!$F$3-$S$1)-(('Исходник сравнение Дубай'!$C159/2-'Таблица вводных'!$E$3-'Таблица вводных'!$F$3-$S$1)*F159/G159)</f>
        <v>-251.37500000000003</v>
      </c>
      <c r="D159" s="66">
        <v>283.46203990367701</v>
      </c>
      <c r="E159" s="66">
        <f t="shared" si="0"/>
        <v>3.6249999999999716</v>
      </c>
      <c r="F159" s="67">
        <v>20</v>
      </c>
      <c r="G159" s="67">
        <f t="shared" si="1"/>
        <v>120</v>
      </c>
      <c r="H159" s="68">
        <v>0.2</v>
      </c>
      <c r="I159" s="73">
        <f t="shared" si="4"/>
        <v>-18.187960096323025</v>
      </c>
      <c r="J159" s="70">
        <v>9.9999999999999006E-2</v>
      </c>
      <c r="K159" s="74">
        <f t="shared" si="2"/>
        <v>-16.369164086690741</v>
      </c>
      <c r="L159" s="75">
        <f t="shared" si="3"/>
        <v>-19.994164086690713</v>
      </c>
      <c r="M159" s="13" t="s">
        <v>153</v>
      </c>
    </row>
    <row r="160" spans="1:13" ht="13.2" customHeight="1">
      <c r="A160" s="140"/>
      <c r="B160" s="5"/>
      <c r="C160" s="66">
        <f>('Исходник сравнение Дубай'!$C160/2-'Таблица вводных'!$E$3-'Таблица вводных'!$F$3-$S$1)-(('Исходник сравнение Дубай'!$C160/2-'Таблица вводных'!$E$3-'Таблица вводных'!$F$3-$S$1)*F160/G160)</f>
        <v>-251.37500000000003</v>
      </c>
      <c r="D160" s="66">
        <v>283.46203990367701</v>
      </c>
      <c r="E160" s="66">
        <f t="shared" si="0"/>
        <v>3.6249999999999716</v>
      </c>
      <c r="F160" s="67">
        <v>20</v>
      </c>
      <c r="G160" s="67">
        <f t="shared" si="1"/>
        <v>120</v>
      </c>
      <c r="H160" s="68">
        <v>0.2</v>
      </c>
      <c r="I160" s="73">
        <f t="shared" si="4"/>
        <v>-18.187960096323025</v>
      </c>
      <c r="J160" s="70">
        <v>9.9999999999999006E-2</v>
      </c>
      <c r="K160" s="74">
        <f t="shared" si="2"/>
        <v>-16.369164086690741</v>
      </c>
      <c r="L160" s="75">
        <f t="shared" si="3"/>
        <v>-19.994164086690713</v>
      </c>
      <c r="M160" s="13" t="s">
        <v>153</v>
      </c>
    </row>
    <row r="161" spans="1:13" ht="13.2" customHeight="1">
      <c r="A161" s="140"/>
      <c r="B161" s="5"/>
      <c r="C161" s="66">
        <f>('Исходник сравнение Дубай'!$C161/2-'Таблица вводных'!$E$3-'Таблица вводных'!$F$3-$S$1)-(('Исходник сравнение Дубай'!$C161/2-'Таблица вводных'!$E$3-'Таблица вводных'!$F$3-$S$1)*F161/G161)</f>
        <v>-251.37500000000003</v>
      </c>
      <c r="D161" s="66">
        <v>283.46203990367701</v>
      </c>
      <c r="E161" s="66">
        <f t="shared" si="0"/>
        <v>3.6249999999999716</v>
      </c>
      <c r="F161" s="67">
        <v>20</v>
      </c>
      <c r="G161" s="67">
        <f t="shared" si="1"/>
        <v>120</v>
      </c>
      <c r="H161" s="68">
        <v>0.2</v>
      </c>
      <c r="I161" s="69">
        <f t="shared" si="4"/>
        <v>-18.187960096323025</v>
      </c>
      <c r="J161" s="70">
        <v>9.9999999999999006E-2</v>
      </c>
      <c r="K161" s="71">
        <f t="shared" si="2"/>
        <v>-16.369164086690741</v>
      </c>
      <c r="L161" s="72">
        <f t="shared" si="3"/>
        <v>-19.994164086690713</v>
      </c>
      <c r="M161" s="13" t="s">
        <v>153</v>
      </c>
    </row>
    <row r="162" spans="1:13" ht="13.2" customHeight="1">
      <c r="A162" s="140"/>
      <c r="B162" s="5"/>
      <c r="C162" s="66">
        <f>('Исходник сравнение Дубай'!$C162/2-'Таблица вводных'!$E$3-'Таблица вводных'!$F$3-$S$1)-(('Исходник сравнение Дубай'!$C162/2-'Таблица вводных'!$E$3-'Таблица вводных'!$F$3-$S$1)*F162/G162)</f>
        <v>-251.37500000000003</v>
      </c>
      <c r="D162" s="66">
        <v>283.46203990367701</v>
      </c>
      <c r="E162" s="66">
        <f t="shared" si="0"/>
        <v>3.6249999999999716</v>
      </c>
      <c r="F162" s="67">
        <v>20</v>
      </c>
      <c r="G162" s="67">
        <f t="shared" si="1"/>
        <v>120</v>
      </c>
      <c r="H162" s="68">
        <v>0.2</v>
      </c>
      <c r="I162" s="69">
        <f t="shared" si="4"/>
        <v>-18.187960096323025</v>
      </c>
      <c r="J162" s="70">
        <v>9.9999999999999006E-2</v>
      </c>
      <c r="K162" s="71">
        <f t="shared" si="2"/>
        <v>-16.369164086690741</v>
      </c>
      <c r="L162" s="72">
        <f t="shared" si="3"/>
        <v>-19.994164086690713</v>
      </c>
      <c r="M162" s="13" t="s">
        <v>153</v>
      </c>
    </row>
    <row r="163" spans="1:13" ht="13.2" customHeight="1">
      <c r="A163" s="141"/>
      <c r="B163" s="18"/>
      <c r="C163" s="76">
        <f>('Исходник сравнение Дубай'!$C163/2-'Таблица вводных'!$E$3-'Таблица вводных'!$F$3-$S$1)-(('Исходник сравнение Дубай'!$C163/2-'Таблица вводных'!$E$3-'Таблица вводных'!$F$3-$S$1)*F163/G163)</f>
        <v>-251.37500000000003</v>
      </c>
      <c r="D163" s="76">
        <v>283.46203990367701</v>
      </c>
      <c r="E163" s="76">
        <f t="shared" si="0"/>
        <v>3.6249999999999716</v>
      </c>
      <c r="F163" s="77">
        <v>20</v>
      </c>
      <c r="G163" s="77">
        <f t="shared" si="1"/>
        <v>120</v>
      </c>
      <c r="H163" s="78">
        <v>0.2</v>
      </c>
      <c r="I163" s="79">
        <f t="shared" si="4"/>
        <v>-18.187960096323025</v>
      </c>
      <c r="J163" s="80">
        <v>9.9999999999999006E-2</v>
      </c>
      <c r="K163" s="81">
        <f t="shared" si="2"/>
        <v>-16.369164086690741</v>
      </c>
      <c r="L163" s="82">
        <f t="shared" si="3"/>
        <v>-19.994164086690713</v>
      </c>
      <c r="M163" s="22" t="s">
        <v>153</v>
      </c>
    </row>
    <row r="164" spans="1:13" ht="13.2" customHeight="1">
      <c r="A164" s="142" t="s">
        <v>159</v>
      </c>
      <c r="B164" s="5">
        <v>45423</v>
      </c>
      <c r="C164" s="59">
        <f>('Исходник сравнение Дубай'!$C164/2-'Таблица вводных'!$E$3-'Таблица вводных'!$F$3-$S$1)-(('Исходник сравнение Дубай'!$C164/2-'Таблица вводных'!$E$3-'Таблица вводных'!$F$3-$S$1)*F164/G164)</f>
        <v>-251.37500000000003</v>
      </c>
      <c r="D164" s="66">
        <v>283.46203990367701</v>
      </c>
      <c r="E164" s="59">
        <f t="shared" si="0"/>
        <v>3.6249999999999716</v>
      </c>
      <c r="F164" s="60">
        <v>20</v>
      </c>
      <c r="G164" s="60">
        <f t="shared" si="1"/>
        <v>120</v>
      </c>
      <c r="H164" s="61">
        <v>0.2</v>
      </c>
      <c r="I164" s="62">
        <f t="shared" si="4"/>
        <v>-18.187960096323025</v>
      </c>
      <c r="J164" s="63">
        <v>9.9999999999999006E-2</v>
      </c>
      <c r="K164" s="64">
        <f t="shared" si="2"/>
        <v>-16.369164086690741</v>
      </c>
      <c r="L164" s="65">
        <f t="shared" si="3"/>
        <v>-19.994164086690713</v>
      </c>
      <c r="M164" s="10" t="s">
        <v>143</v>
      </c>
    </row>
    <row r="165" spans="1:13" ht="13.2" customHeight="1">
      <c r="A165" s="140"/>
      <c r="B165" s="5">
        <v>45426</v>
      </c>
      <c r="C165" s="66">
        <f>('Исходник сравнение Дубай'!$C165/2-'Таблица вводных'!$E$3-'Таблица вводных'!$F$3-$S$1)-(('Исходник сравнение Дубай'!$C165/2-'Таблица вводных'!$E$3-'Таблица вводных'!$F$3-$S$1)*F165/G165)</f>
        <v>-251.37500000000003</v>
      </c>
      <c r="D165" s="66">
        <v>283.46203990367701</v>
      </c>
      <c r="E165" s="66">
        <f t="shared" si="0"/>
        <v>3.6249999999999716</v>
      </c>
      <c r="F165" s="67">
        <v>20</v>
      </c>
      <c r="G165" s="67">
        <f t="shared" si="1"/>
        <v>120</v>
      </c>
      <c r="H165" s="68">
        <v>0.2</v>
      </c>
      <c r="I165" s="69">
        <f t="shared" si="4"/>
        <v>-18.187960096323025</v>
      </c>
      <c r="J165" s="70">
        <v>9.9999999999998895E-2</v>
      </c>
      <c r="K165" s="71">
        <f t="shared" si="2"/>
        <v>-16.369164086690741</v>
      </c>
      <c r="L165" s="72">
        <f t="shared" si="3"/>
        <v>-19.994164086690713</v>
      </c>
      <c r="M165" s="13" t="s">
        <v>143</v>
      </c>
    </row>
    <row r="166" spans="1:13" ht="13.2" customHeight="1">
      <c r="A166" s="140"/>
      <c r="B166" s="5">
        <v>45430</v>
      </c>
      <c r="C166" s="66">
        <f>('Исходник сравнение Дубай'!$C166/2-'Таблица вводных'!$E$3-'Таблица вводных'!$F$3-$S$1)-(('Исходник сравнение Дубай'!$C166/2-'Таблица вводных'!$E$3-'Таблица вводных'!$F$3-$S$1)*F166/G166)</f>
        <v>-251.37500000000003</v>
      </c>
      <c r="D166" s="66">
        <v>283.46203990367701</v>
      </c>
      <c r="E166" s="66">
        <f t="shared" si="0"/>
        <v>3.6249999999999716</v>
      </c>
      <c r="F166" s="67">
        <v>20</v>
      </c>
      <c r="G166" s="67">
        <f t="shared" si="1"/>
        <v>120</v>
      </c>
      <c r="H166" s="68">
        <v>0.2</v>
      </c>
      <c r="I166" s="69">
        <f t="shared" si="4"/>
        <v>-18.187960096323025</v>
      </c>
      <c r="J166" s="70">
        <v>9.9999999999998895E-2</v>
      </c>
      <c r="K166" s="71">
        <f t="shared" si="2"/>
        <v>-16.369164086690741</v>
      </c>
      <c r="L166" s="72">
        <f t="shared" si="3"/>
        <v>-19.994164086690713</v>
      </c>
      <c r="M166" s="13" t="s">
        <v>143</v>
      </c>
    </row>
    <row r="167" spans="1:13" ht="13.2" customHeight="1">
      <c r="A167" s="140"/>
      <c r="B167" s="5">
        <v>45433</v>
      </c>
      <c r="C167" s="66">
        <f>('Исходник сравнение Дубай'!$C167/2-'Таблица вводных'!$E$3-'Таблица вводных'!$F$3-$S$1)-(('Исходник сравнение Дубай'!$C167/2-'Таблица вводных'!$E$3-'Таблица вводных'!$F$3-$S$1)*F167/G167)</f>
        <v>-251.37500000000003</v>
      </c>
      <c r="D167" s="66">
        <v>283.46203990367701</v>
      </c>
      <c r="E167" s="66">
        <f t="shared" si="0"/>
        <v>3.6249999999999716</v>
      </c>
      <c r="F167" s="67">
        <v>20</v>
      </c>
      <c r="G167" s="67">
        <f t="shared" si="1"/>
        <v>120</v>
      </c>
      <c r="H167" s="68">
        <v>0.2</v>
      </c>
      <c r="I167" s="69">
        <f t="shared" si="4"/>
        <v>-18.187960096323025</v>
      </c>
      <c r="J167" s="70">
        <v>9.9999999999998895E-2</v>
      </c>
      <c r="K167" s="71">
        <f t="shared" si="2"/>
        <v>-16.369164086690741</v>
      </c>
      <c r="L167" s="72">
        <f t="shared" si="3"/>
        <v>-19.994164086690713</v>
      </c>
      <c r="M167" s="13" t="s">
        <v>143</v>
      </c>
    </row>
    <row r="168" spans="1:13" ht="13.2" customHeight="1">
      <c r="A168" s="140"/>
      <c r="B168" s="5">
        <v>45437</v>
      </c>
      <c r="C168" s="66">
        <f>('Исходник сравнение Дубай'!$C168/2-'Таблица вводных'!$E$3-'Таблица вводных'!$F$3-$S$1)-(('Исходник сравнение Дубай'!$C168/2-'Таблица вводных'!$E$3-'Таблица вводных'!$F$3-$S$1)*F168/G168)</f>
        <v>-251.37500000000003</v>
      </c>
      <c r="D168" s="66">
        <v>283.46203990367701</v>
      </c>
      <c r="E168" s="66">
        <f t="shared" si="0"/>
        <v>3.6249999999999716</v>
      </c>
      <c r="F168" s="67">
        <v>20</v>
      </c>
      <c r="G168" s="67">
        <f t="shared" si="1"/>
        <v>120</v>
      </c>
      <c r="H168" s="68">
        <v>0.2</v>
      </c>
      <c r="I168" s="73">
        <f t="shared" si="4"/>
        <v>-18.187960096323025</v>
      </c>
      <c r="J168" s="70">
        <v>9.9999999999998895E-2</v>
      </c>
      <c r="K168" s="74">
        <f t="shared" si="2"/>
        <v>-16.369164086690741</v>
      </c>
      <c r="L168" s="75">
        <f t="shared" si="3"/>
        <v>-19.994164086690713</v>
      </c>
      <c r="M168" s="13" t="s">
        <v>143</v>
      </c>
    </row>
    <row r="169" spans="1:13" ht="13.2" customHeight="1">
      <c r="A169" s="140"/>
      <c r="B169" s="5">
        <v>45440</v>
      </c>
      <c r="C169" s="66">
        <f>('Исходник сравнение Дубай'!$C169/2-'Таблица вводных'!$E$3-'Таблица вводных'!$F$3-$S$1)-(('Исходник сравнение Дубай'!$C169/2-'Таблица вводных'!$E$3-'Таблица вводных'!$F$3-$S$1)*F169/G169)</f>
        <v>-251.37500000000003</v>
      </c>
      <c r="D169" s="66">
        <v>283.46203990367701</v>
      </c>
      <c r="E169" s="66">
        <f t="shared" si="0"/>
        <v>3.6249999999999716</v>
      </c>
      <c r="F169" s="67">
        <v>20</v>
      </c>
      <c r="G169" s="67">
        <f t="shared" si="1"/>
        <v>120</v>
      </c>
      <c r="H169" s="68">
        <v>0.2</v>
      </c>
      <c r="I169" s="73">
        <f t="shared" si="4"/>
        <v>-18.187960096323025</v>
      </c>
      <c r="J169" s="70">
        <v>9.9999999999998895E-2</v>
      </c>
      <c r="K169" s="74">
        <f t="shared" si="2"/>
        <v>-16.369164086690741</v>
      </c>
      <c r="L169" s="75">
        <f t="shared" si="3"/>
        <v>-19.994164086690713</v>
      </c>
      <c r="M169" s="13" t="s">
        <v>143</v>
      </c>
    </row>
    <row r="170" spans="1:13" ht="13.2" customHeight="1">
      <c r="A170" s="140"/>
      <c r="B170" s="5">
        <v>45444</v>
      </c>
      <c r="C170" s="66">
        <f>('Исходник сравнение Дубай'!$C170/2-'Таблица вводных'!$E$3-'Таблица вводных'!$F$3-$S$1)-(('Исходник сравнение Дубай'!$C170/2-'Таблица вводных'!$E$3-'Таблица вводных'!$F$3-$S$1)*F170/G170)</f>
        <v>-251.37500000000003</v>
      </c>
      <c r="D170" s="66">
        <v>283.46203990367701</v>
      </c>
      <c r="E170" s="66">
        <f t="shared" si="0"/>
        <v>3.6249999999999716</v>
      </c>
      <c r="F170" s="67">
        <v>20</v>
      </c>
      <c r="G170" s="67">
        <f t="shared" si="1"/>
        <v>120</v>
      </c>
      <c r="H170" s="68">
        <v>0.2</v>
      </c>
      <c r="I170" s="73">
        <f t="shared" si="4"/>
        <v>-18.187960096323025</v>
      </c>
      <c r="J170" s="70">
        <v>9.9999999999998895E-2</v>
      </c>
      <c r="K170" s="74">
        <f t="shared" si="2"/>
        <v>-16.369164086690741</v>
      </c>
      <c r="L170" s="75">
        <f t="shared" si="3"/>
        <v>-19.994164086690713</v>
      </c>
      <c r="M170" s="13" t="s">
        <v>143</v>
      </c>
    </row>
    <row r="171" spans="1:13" ht="13.2" customHeight="1">
      <c r="A171" s="140"/>
      <c r="B171" s="5">
        <v>45447</v>
      </c>
      <c r="C171" s="66">
        <f>('Исходник сравнение Дубай'!$C171/2-'Таблица вводных'!$E$3-'Таблица вводных'!$F$3-$S$1)-(('Исходник сравнение Дубай'!$C171/2-'Таблица вводных'!$E$3-'Таблица вводных'!$F$3-$S$1)*F171/G171)</f>
        <v>-251.37500000000003</v>
      </c>
      <c r="D171" s="66">
        <v>283.46203990367701</v>
      </c>
      <c r="E171" s="66">
        <f t="shared" si="0"/>
        <v>3.6249999999999716</v>
      </c>
      <c r="F171" s="67">
        <v>20</v>
      </c>
      <c r="G171" s="67">
        <f t="shared" si="1"/>
        <v>120</v>
      </c>
      <c r="H171" s="68">
        <v>0.2</v>
      </c>
      <c r="I171" s="73">
        <f t="shared" si="4"/>
        <v>-18.187960096323025</v>
      </c>
      <c r="J171" s="70">
        <v>9.9999999999998895E-2</v>
      </c>
      <c r="K171" s="74">
        <f t="shared" si="2"/>
        <v>-16.369164086690741</v>
      </c>
      <c r="L171" s="75">
        <f t="shared" si="3"/>
        <v>-19.994164086690713</v>
      </c>
      <c r="M171" s="13" t="s">
        <v>143</v>
      </c>
    </row>
    <row r="172" spans="1:13" ht="13.2" customHeight="1">
      <c r="A172" s="140"/>
      <c r="B172" s="5">
        <v>45451</v>
      </c>
      <c r="C172" s="66">
        <f>('Исходник сравнение Дубай'!$C172/2-'Таблица вводных'!$E$3-'Таблица вводных'!$F$3-$S$1)-(('Исходник сравнение Дубай'!$C172/2-'Таблица вводных'!$E$3-'Таблица вводных'!$F$3-$S$1)*F172/G172)</f>
        <v>-251.37500000000003</v>
      </c>
      <c r="D172" s="66">
        <v>283.46203990367701</v>
      </c>
      <c r="E172" s="66">
        <f t="shared" si="0"/>
        <v>3.6249999999999716</v>
      </c>
      <c r="F172" s="67">
        <v>20</v>
      </c>
      <c r="G172" s="67">
        <f t="shared" si="1"/>
        <v>120</v>
      </c>
      <c r="H172" s="68">
        <v>0.2</v>
      </c>
      <c r="I172" s="73">
        <f t="shared" si="4"/>
        <v>-18.187960096323025</v>
      </c>
      <c r="J172" s="70">
        <v>9.9999999999998895E-2</v>
      </c>
      <c r="K172" s="74">
        <f t="shared" si="2"/>
        <v>-16.369164086690741</v>
      </c>
      <c r="L172" s="75">
        <f t="shared" si="3"/>
        <v>-19.994164086690713</v>
      </c>
      <c r="M172" s="13" t="s">
        <v>143</v>
      </c>
    </row>
    <row r="173" spans="1:13" ht="13.2" customHeight="1">
      <c r="A173" s="140"/>
      <c r="B173" s="5">
        <v>45454</v>
      </c>
      <c r="C173" s="66">
        <f>('Исходник сравнение Дубай'!$C173/2-'Таблица вводных'!$E$3-'Таблица вводных'!$F$3-$S$1)-(('Исходник сравнение Дубай'!$C173/2-'Таблица вводных'!$E$3-'Таблица вводных'!$F$3-$S$1)*F173/G173)</f>
        <v>-251.37500000000003</v>
      </c>
      <c r="D173" s="66">
        <v>283.46203990367701</v>
      </c>
      <c r="E173" s="66">
        <f t="shared" si="0"/>
        <v>3.6249999999999716</v>
      </c>
      <c r="F173" s="67">
        <v>20</v>
      </c>
      <c r="G173" s="67">
        <f t="shared" si="1"/>
        <v>120</v>
      </c>
      <c r="H173" s="68">
        <v>0.2</v>
      </c>
      <c r="I173" s="73">
        <f t="shared" si="4"/>
        <v>-18.187960096323025</v>
      </c>
      <c r="J173" s="70">
        <v>9.9999999999998895E-2</v>
      </c>
      <c r="K173" s="74">
        <f t="shared" si="2"/>
        <v>-16.369164086690741</v>
      </c>
      <c r="L173" s="75">
        <f t="shared" si="3"/>
        <v>-19.994164086690713</v>
      </c>
      <c r="M173" s="13" t="s">
        <v>143</v>
      </c>
    </row>
    <row r="174" spans="1:13" ht="13.2" customHeight="1">
      <c r="A174" s="140"/>
      <c r="B174" s="5"/>
      <c r="C174" s="66">
        <f>('Исходник сравнение Дубай'!$C174/2-'Таблица вводных'!$E$3-'Таблица вводных'!$F$3-$S$1)-(('Исходник сравнение Дубай'!$C174/2-'Таблица вводных'!$E$3-'Таблица вводных'!$F$3-$S$1)*F174/G174)</f>
        <v>-251.37500000000003</v>
      </c>
      <c r="D174" s="66">
        <v>283.46203990367701</v>
      </c>
      <c r="E174" s="66">
        <f t="shared" si="0"/>
        <v>3.6249999999999716</v>
      </c>
      <c r="F174" s="67">
        <v>20</v>
      </c>
      <c r="G174" s="67">
        <f t="shared" si="1"/>
        <v>120</v>
      </c>
      <c r="H174" s="68">
        <v>0.2</v>
      </c>
      <c r="I174" s="73">
        <f t="shared" si="4"/>
        <v>-18.187960096323025</v>
      </c>
      <c r="J174" s="70">
        <v>9.9999999999998895E-2</v>
      </c>
      <c r="K174" s="74">
        <f t="shared" si="2"/>
        <v>-16.369164086690741</v>
      </c>
      <c r="L174" s="75">
        <f t="shared" si="3"/>
        <v>-19.994164086690713</v>
      </c>
      <c r="M174" s="13" t="s">
        <v>143</v>
      </c>
    </row>
    <row r="175" spans="1:13" ht="13.2" customHeight="1">
      <c r="A175" s="140"/>
      <c r="B175" s="5"/>
      <c r="C175" s="66">
        <f>('Исходник сравнение Дубай'!$C175/2-'Таблица вводных'!$E$3-'Таблица вводных'!$F$3-$S$1)-(('Исходник сравнение Дубай'!$C175/2-'Таблица вводных'!$E$3-'Таблица вводных'!$F$3-$S$1)*F175/G175)</f>
        <v>-251.37500000000003</v>
      </c>
      <c r="D175" s="66">
        <v>283.46203990367701</v>
      </c>
      <c r="E175" s="66">
        <f t="shared" si="0"/>
        <v>3.6249999999999716</v>
      </c>
      <c r="F175" s="67">
        <v>20</v>
      </c>
      <c r="G175" s="67">
        <f t="shared" si="1"/>
        <v>120</v>
      </c>
      <c r="H175" s="68">
        <v>0.2</v>
      </c>
      <c r="I175" s="73">
        <f t="shared" si="4"/>
        <v>-18.187960096323025</v>
      </c>
      <c r="J175" s="70">
        <v>9.9999999999998895E-2</v>
      </c>
      <c r="K175" s="74">
        <f t="shared" si="2"/>
        <v>-16.369164086690741</v>
      </c>
      <c r="L175" s="75">
        <f t="shared" si="3"/>
        <v>-19.994164086690713</v>
      </c>
      <c r="M175" s="13" t="s">
        <v>143</v>
      </c>
    </row>
    <row r="176" spans="1:13" ht="13.2" customHeight="1">
      <c r="A176" s="140"/>
      <c r="B176" s="5"/>
      <c r="C176" s="66">
        <f>('Исходник сравнение Дубай'!$C176/2-'Таблица вводных'!$E$3-'Таблица вводных'!$F$3-$S$1)-(('Исходник сравнение Дубай'!$C176/2-'Таблица вводных'!$E$3-'Таблица вводных'!$F$3-$S$1)*F176/G176)</f>
        <v>-251.37500000000003</v>
      </c>
      <c r="D176" s="66">
        <v>283.46203990367701</v>
      </c>
      <c r="E176" s="66">
        <f t="shared" si="0"/>
        <v>3.6249999999999716</v>
      </c>
      <c r="F176" s="67">
        <v>20</v>
      </c>
      <c r="G176" s="67">
        <f t="shared" si="1"/>
        <v>120</v>
      </c>
      <c r="H176" s="68">
        <v>0.2</v>
      </c>
      <c r="I176" s="73">
        <f t="shared" si="4"/>
        <v>-18.187960096323025</v>
      </c>
      <c r="J176" s="70">
        <v>9.9999999999998895E-2</v>
      </c>
      <c r="K176" s="74">
        <f t="shared" si="2"/>
        <v>-16.369164086690741</v>
      </c>
      <c r="L176" s="75">
        <f t="shared" si="3"/>
        <v>-19.994164086690713</v>
      </c>
      <c r="M176" s="13" t="s">
        <v>143</v>
      </c>
    </row>
    <row r="177" spans="1:13" ht="13.2" customHeight="1">
      <c r="A177" s="140"/>
      <c r="B177" s="5"/>
      <c r="C177" s="66">
        <f>('Исходник сравнение Дубай'!$C177/2-'Таблица вводных'!$E$3-'Таблица вводных'!$F$3-$S$1)-(('Исходник сравнение Дубай'!$C177/2-'Таблица вводных'!$E$3-'Таблица вводных'!$F$3-$S$1)*F177/G177)</f>
        <v>-251.37500000000003</v>
      </c>
      <c r="D177" s="66">
        <v>283.46203990367701</v>
      </c>
      <c r="E177" s="66">
        <f t="shared" si="0"/>
        <v>3.6249999999999716</v>
      </c>
      <c r="F177" s="67">
        <v>20</v>
      </c>
      <c r="G177" s="67">
        <f t="shared" si="1"/>
        <v>120</v>
      </c>
      <c r="H177" s="68">
        <v>0.2</v>
      </c>
      <c r="I177" s="73">
        <f t="shared" si="4"/>
        <v>-18.187960096323025</v>
      </c>
      <c r="J177" s="70">
        <v>9.9999999999998895E-2</v>
      </c>
      <c r="K177" s="74">
        <f t="shared" si="2"/>
        <v>-16.369164086690741</v>
      </c>
      <c r="L177" s="75">
        <f t="shared" si="3"/>
        <v>-19.994164086690713</v>
      </c>
      <c r="M177" s="13" t="s">
        <v>143</v>
      </c>
    </row>
    <row r="178" spans="1:13" ht="13.2" customHeight="1">
      <c r="A178" s="140"/>
      <c r="B178" s="5"/>
      <c r="C178" s="66">
        <f>('Исходник сравнение Дубай'!$C178/2-'Таблица вводных'!$E$3-'Таблица вводных'!$F$3-$S$1)-(('Исходник сравнение Дубай'!$C178/2-'Таблица вводных'!$E$3-'Таблица вводных'!$F$3-$S$1)*F178/G178)</f>
        <v>-251.37500000000003</v>
      </c>
      <c r="D178" s="66">
        <v>283.46203990367701</v>
      </c>
      <c r="E178" s="66">
        <f t="shared" si="0"/>
        <v>3.6249999999999716</v>
      </c>
      <c r="F178" s="67">
        <v>20</v>
      </c>
      <c r="G178" s="67">
        <f t="shared" si="1"/>
        <v>120</v>
      </c>
      <c r="H178" s="68">
        <v>0.2</v>
      </c>
      <c r="I178" s="73">
        <f t="shared" si="4"/>
        <v>-18.187960096323025</v>
      </c>
      <c r="J178" s="70">
        <v>9.9999999999998895E-2</v>
      </c>
      <c r="K178" s="74">
        <f t="shared" si="2"/>
        <v>-16.369164086690741</v>
      </c>
      <c r="L178" s="75">
        <f t="shared" si="3"/>
        <v>-19.994164086690713</v>
      </c>
      <c r="M178" s="13" t="s">
        <v>143</v>
      </c>
    </row>
    <row r="179" spans="1:13" ht="13.2" customHeight="1">
      <c r="A179" s="140"/>
      <c r="B179" s="5"/>
      <c r="C179" s="66">
        <f>('Исходник сравнение Дубай'!$C179/2-'Таблица вводных'!$E$3-'Таблица вводных'!$F$3-$S$1)-(('Исходник сравнение Дубай'!$C179/2-'Таблица вводных'!$E$3-'Таблица вводных'!$F$3-$S$1)*F179/G179)</f>
        <v>-251.37500000000003</v>
      </c>
      <c r="D179" s="66">
        <v>283.46203990367701</v>
      </c>
      <c r="E179" s="66">
        <f t="shared" si="0"/>
        <v>3.6249999999999716</v>
      </c>
      <c r="F179" s="67">
        <v>20</v>
      </c>
      <c r="G179" s="67">
        <f t="shared" si="1"/>
        <v>120</v>
      </c>
      <c r="H179" s="68">
        <v>0.2</v>
      </c>
      <c r="I179" s="69">
        <f t="shared" si="4"/>
        <v>-18.187960096323025</v>
      </c>
      <c r="J179" s="70">
        <v>9.9999999999998895E-2</v>
      </c>
      <c r="K179" s="71">
        <f t="shared" si="2"/>
        <v>-16.369164086690741</v>
      </c>
      <c r="L179" s="72">
        <f t="shared" si="3"/>
        <v>-19.994164086690713</v>
      </c>
      <c r="M179" s="13" t="s">
        <v>143</v>
      </c>
    </row>
    <row r="180" spans="1:13" ht="13.2" customHeight="1">
      <c r="A180" s="140"/>
      <c r="B180" s="5"/>
      <c r="C180" s="66">
        <f>('Исходник сравнение Дубай'!$C180/2-'Таблица вводных'!$E$3-'Таблица вводных'!$F$3-$S$1)-(('Исходник сравнение Дубай'!$C180/2-'Таблица вводных'!$E$3-'Таблица вводных'!$F$3-$S$1)*F180/G180)</f>
        <v>-251.37500000000003</v>
      </c>
      <c r="D180" s="66">
        <v>283.46203990367701</v>
      </c>
      <c r="E180" s="66">
        <f t="shared" si="0"/>
        <v>3.6249999999999716</v>
      </c>
      <c r="F180" s="67">
        <v>20</v>
      </c>
      <c r="G180" s="67">
        <f t="shared" si="1"/>
        <v>120</v>
      </c>
      <c r="H180" s="68">
        <v>0.2</v>
      </c>
      <c r="I180" s="69">
        <f t="shared" si="4"/>
        <v>-18.187960096323025</v>
      </c>
      <c r="J180" s="70">
        <v>9.9999999999998798E-2</v>
      </c>
      <c r="K180" s="71">
        <f t="shared" si="2"/>
        <v>-16.369164086690745</v>
      </c>
      <c r="L180" s="72">
        <f t="shared" si="3"/>
        <v>-19.994164086690716</v>
      </c>
      <c r="M180" s="13" t="s">
        <v>143</v>
      </c>
    </row>
    <row r="181" spans="1:13" ht="13.2" customHeight="1">
      <c r="A181" s="141"/>
      <c r="B181" s="18"/>
      <c r="C181" s="76">
        <f>('Исходник сравнение Дубай'!$C181/2-'Таблица вводных'!$E$3-'Таблица вводных'!$F$3-$S$1)-(('Исходник сравнение Дубай'!$C181/2-'Таблица вводных'!$E$3-'Таблица вводных'!$F$3-$S$1)*F181/G181)</f>
        <v>-251.37500000000003</v>
      </c>
      <c r="D181" s="76">
        <v>283.46203990367701</v>
      </c>
      <c r="E181" s="76">
        <f t="shared" si="0"/>
        <v>3.6249999999999716</v>
      </c>
      <c r="F181" s="77">
        <v>20</v>
      </c>
      <c r="G181" s="77">
        <f t="shared" si="1"/>
        <v>120</v>
      </c>
      <c r="H181" s="78">
        <v>0.2</v>
      </c>
      <c r="I181" s="79">
        <f t="shared" si="4"/>
        <v>-18.187960096323025</v>
      </c>
      <c r="J181" s="80">
        <v>9.9999999999998798E-2</v>
      </c>
      <c r="K181" s="81">
        <f t="shared" si="2"/>
        <v>-16.369164086690745</v>
      </c>
      <c r="L181" s="82">
        <f t="shared" si="3"/>
        <v>-19.994164086690716</v>
      </c>
      <c r="M181" s="22" t="s">
        <v>143</v>
      </c>
    </row>
    <row r="182" spans="1:13" ht="13.2" customHeight="1">
      <c r="A182" s="142" t="s">
        <v>365</v>
      </c>
      <c r="B182" s="5">
        <v>45423</v>
      </c>
      <c r="C182" s="59">
        <f>('Исходник сравнение Дубай'!$C182/2-'Таблица вводных'!$E$3-'Таблица вводных'!$F$3-$S$1)-(('Исходник сравнение Дубай'!$C182/2-'Таблица вводных'!$E$3-'Таблица вводных'!$F$3-$S$1)*F182/G182)</f>
        <v>-251.37500000000003</v>
      </c>
      <c r="D182" s="66">
        <v>283.46203990367701</v>
      </c>
      <c r="E182" s="59">
        <f t="shared" si="0"/>
        <v>3.6249999999999716</v>
      </c>
      <c r="F182" s="60">
        <v>20</v>
      </c>
      <c r="G182" s="60">
        <f t="shared" si="1"/>
        <v>120</v>
      </c>
      <c r="H182" s="61">
        <v>0.2</v>
      </c>
      <c r="I182" s="83">
        <f t="shared" si="4"/>
        <v>-18.187960096323025</v>
      </c>
      <c r="J182" s="63">
        <v>9.9999999999998798E-2</v>
      </c>
      <c r="K182" s="84">
        <f t="shared" si="2"/>
        <v>-16.369164086690745</v>
      </c>
      <c r="L182" s="85">
        <f t="shared" si="3"/>
        <v>-19.994164086690716</v>
      </c>
      <c r="M182" s="10" t="s">
        <v>161</v>
      </c>
    </row>
    <row r="183" spans="1:13" ht="13.2" customHeight="1">
      <c r="A183" s="140"/>
      <c r="B183" s="5">
        <v>45426</v>
      </c>
      <c r="C183" s="66">
        <f>('Исходник сравнение Дубай'!$C183/2-'Таблица вводных'!$E$3-'Таблица вводных'!$F$3-$S$1)-(('Исходник сравнение Дубай'!$C183/2-'Таблица вводных'!$E$3-'Таблица вводных'!$F$3-$S$1)*F183/G183)</f>
        <v>-251.37500000000003</v>
      </c>
      <c r="D183" s="66">
        <v>283.46203990367701</v>
      </c>
      <c r="E183" s="66">
        <f t="shared" si="0"/>
        <v>3.6249999999999716</v>
      </c>
      <c r="F183" s="67">
        <v>20</v>
      </c>
      <c r="G183" s="67">
        <f t="shared" si="1"/>
        <v>120</v>
      </c>
      <c r="H183" s="68">
        <v>0.2</v>
      </c>
      <c r="I183" s="73">
        <f t="shared" si="4"/>
        <v>-18.187960096323025</v>
      </c>
      <c r="J183" s="70">
        <v>9.9999999999998798E-2</v>
      </c>
      <c r="K183" s="74">
        <f t="shared" si="2"/>
        <v>-16.369164086690745</v>
      </c>
      <c r="L183" s="75">
        <f t="shared" si="3"/>
        <v>-19.994164086690716</v>
      </c>
      <c r="M183" s="13" t="s">
        <v>161</v>
      </c>
    </row>
    <row r="184" spans="1:13" ht="13.2" customHeight="1">
      <c r="A184" s="140"/>
      <c r="B184" s="5">
        <v>45430</v>
      </c>
      <c r="C184" s="66">
        <f>('Исходник сравнение Дубай'!$C184/2-'Таблица вводных'!$E$3-'Таблица вводных'!$F$3-$S$1)-(('Исходник сравнение Дубай'!$C184/2-'Таблица вводных'!$E$3-'Таблица вводных'!$F$3-$S$1)*F184/G184)</f>
        <v>-251.37500000000003</v>
      </c>
      <c r="D184" s="66">
        <v>283.46203990367701</v>
      </c>
      <c r="E184" s="66">
        <f t="shared" si="0"/>
        <v>3.6249999999999716</v>
      </c>
      <c r="F184" s="67">
        <v>20</v>
      </c>
      <c r="G184" s="67">
        <f t="shared" si="1"/>
        <v>120</v>
      </c>
      <c r="H184" s="68">
        <v>0.2</v>
      </c>
      <c r="I184" s="73">
        <f t="shared" si="4"/>
        <v>-18.187960096323025</v>
      </c>
      <c r="J184" s="70">
        <v>9.9999999999998798E-2</v>
      </c>
      <c r="K184" s="74">
        <f t="shared" si="2"/>
        <v>-16.369164086690745</v>
      </c>
      <c r="L184" s="75">
        <f t="shared" si="3"/>
        <v>-19.994164086690716</v>
      </c>
      <c r="M184" s="13" t="s">
        <v>161</v>
      </c>
    </row>
    <row r="185" spans="1:13" ht="13.2" customHeight="1">
      <c r="A185" s="140"/>
      <c r="B185" s="5">
        <v>45433</v>
      </c>
      <c r="C185" s="66">
        <f>('Исходник сравнение Дубай'!$C185/2-'Таблица вводных'!$E$3-'Таблица вводных'!$F$3-$S$1)-(('Исходник сравнение Дубай'!$C185/2-'Таблица вводных'!$E$3-'Таблица вводных'!$F$3-$S$1)*F185/G185)</f>
        <v>-251.37500000000003</v>
      </c>
      <c r="D185" s="66">
        <v>283.46203990367701</v>
      </c>
      <c r="E185" s="66">
        <f t="shared" si="0"/>
        <v>3.6249999999999716</v>
      </c>
      <c r="F185" s="67">
        <v>20</v>
      </c>
      <c r="G185" s="67">
        <f t="shared" si="1"/>
        <v>120</v>
      </c>
      <c r="H185" s="68">
        <v>0.2</v>
      </c>
      <c r="I185" s="73">
        <f t="shared" si="4"/>
        <v>-18.187960096323025</v>
      </c>
      <c r="J185" s="70">
        <v>9.9999999999998798E-2</v>
      </c>
      <c r="K185" s="74">
        <f t="shared" si="2"/>
        <v>-16.369164086690745</v>
      </c>
      <c r="L185" s="75">
        <f t="shared" si="3"/>
        <v>-19.994164086690716</v>
      </c>
      <c r="M185" s="13" t="s">
        <v>161</v>
      </c>
    </row>
    <row r="186" spans="1:13" ht="13.2" customHeight="1">
      <c r="A186" s="140"/>
      <c r="B186" s="5">
        <v>45437</v>
      </c>
      <c r="C186" s="66">
        <f>('Исходник сравнение Дубай'!$C186/2-'Таблица вводных'!$E$3-'Таблица вводных'!$F$3-$S$1)-(('Исходник сравнение Дубай'!$C186/2-'Таблица вводных'!$E$3-'Таблица вводных'!$F$3-$S$1)*F186/G186)</f>
        <v>-251.37500000000003</v>
      </c>
      <c r="D186" s="66">
        <v>283.46203990367701</v>
      </c>
      <c r="E186" s="66">
        <f t="shared" si="0"/>
        <v>3.6249999999999716</v>
      </c>
      <c r="F186" s="67">
        <v>20</v>
      </c>
      <c r="G186" s="67">
        <f t="shared" si="1"/>
        <v>120</v>
      </c>
      <c r="H186" s="68">
        <v>0.2</v>
      </c>
      <c r="I186" s="73">
        <f t="shared" si="4"/>
        <v>-18.187960096323025</v>
      </c>
      <c r="J186" s="70">
        <v>9.9999999999998798E-2</v>
      </c>
      <c r="K186" s="74">
        <f t="shared" si="2"/>
        <v>-16.369164086690745</v>
      </c>
      <c r="L186" s="75">
        <f t="shared" si="3"/>
        <v>-19.994164086690716</v>
      </c>
      <c r="M186" s="13" t="s">
        <v>161</v>
      </c>
    </row>
    <row r="187" spans="1:13" ht="13.2" customHeight="1">
      <c r="A187" s="140"/>
      <c r="B187" s="5">
        <v>45440</v>
      </c>
      <c r="C187" s="66">
        <f>('Исходник сравнение Дубай'!$C187/2-'Таблица вводных'!$E$3-'Таблица вводных'!$F$3-$S$1)-(('Исходник сравнение Дубай'!$C187/2-'Таблица вводных'!$E$3-'Таблица вводных'!$F$3-$S$1)*F187/G187)</f>
        <v>-251.37500000000003</v>
      </c>
      <c r="D187" s="66">
        <v>283.46203990367701</v>
      </c>
      <c r="E187" s="66">
        <f t="shared" si="0"/>
        <v>3.6249999999999716</v>
      </c>
      <c r="F187" s="67">
        <v>20</v>
      </c>
      <c r="G187" s="67">
        <f t="shared" si="1"/>
        <v>120</v>
      </c>
      <c r="H187" s="68">
        <v>0.2</v>
      </c>
      <c r="I187" s="73">
        <f t="shared" si="4"/>
        <v>-18.187960096323025</v>
      </c>
      <c r="J187" s="70">
        <v>9.9999999999998798E-2</v>
      </c>
      <c r="K187" s="74">
        <f t="shared" si="2"/>
        <v>-16.369164086690745</v>
      </c>
      <c r="L187" s="75">
        <f t="shared" si="3"/>
        <v>-19.994164086690716</v>
      </c>
      <c r="M187" s="13" t="s">
        <v>161</v>
      </c>
    </row>
    <row r="188" spans="1:13" ht="13.2" customHeight="1">
      <c r="A188" s="140"/>
      <c r="B188" s="5">
        <v>45444</v>
      </c>
      <c r="C188" s="66">
        <f>('Исходник сравнение Дубай'!$C188/2-'Таблица вводных'!$E$3-'Таблица вводных'!$F$3-$S$1)-(('Исходник сравнение Дубай'!$C188/2-'Таблица вводных'!$E$3-'Таблица вводных'!$F$3-$S$1)*F188/G188)</f>
        <v>-251.37500000000003</v>
      </c>
      <c r="D188" s="66">
        <v>283.46203990367701</v>
      </c>
      <c r="E188" s="66">
        <f t="shared" si="0"/>
        <v>3.6249999999999716</v>
      </c>
      <c r="F188" s="67">
        <v>20</v>
      </c>
      <c r="G188" s="67">
        <f t="shared" si="1"/>
        <v>120</v>
      </c>
      <c r="H188" s="68">
        <v>0.2</v>
      </c>
      <c r="I188" s="73">
        <f t="shared" si="4"/>
        <v>-18.187960096323025</v>
      </c>
      <c r="J188" s="70">
        <v>9.9999999999998798E-2</v>
      </c>
      <c r="K188" s="74">
        <f t="shared" si="2"/>
        <v>-16.369164086690745</v>
      </c>
      <c r="L188" s="75">
        <f t="shared" si="3"/>
        <v>-19.994164086690716</v>
      </c>
      <c r="M188" s="13" t="s">
        <v>161</v>
      </c>
    </row>
    <row r="189" spans="1:13" ht="13.2" customHeight="1">
      <c r="A189" s="140"/>
      <c r="B189" s="5">
        <v>45447</v>
      </c>
      <c r="C189" s="66">
        <f>('Исходник сравнение Дубай'!$C189/2-'Таблица вводных'!$E$3-'Таблица вводных'!$F$3-$S$1)-(('Исходник сравнение Дубай'!$C189/2-'Таблица вводных'!$E$3-'Таблица вводных'!$F$3-$S$1)*F189/G189)</f>
        <v>-251.37500000000003</v>
      </c>
      <c r="D189" s="66">
        <v>283.46203990367701</v>
      </c>
      <c r="E189" s="66">
        <f t="shared" si="0"/>
        <v>3.6249999999999716</v>
      </c>
      <c r="F189" s="67">
        <v>20</v>
      </c>
      <c r="G189" s="67">
        <f t="shared" si="1"/>
        <v>120</v>
      </c>
      <c r="H189" s="68">
        <v>0.2</v>
      </c>
      <c r="I189" s="73">
        <f t="shared" si="4"/>
        <v>-18.187960096323025</v>
      </c>
      <c r="J189" s="70">
        <v>9.9999999999998798E-2</v>
      </c>
      <c r="K189" s="74">
        <f t="shared" si="2"/>
        <v>-16.369164086690745</v>
      </c>
      <c r="L189" s="75">
        <f t="shared" si="3"/>
        <v>-19.994164086690716</v>
      </c>
      <c r="M189" s="13" t="s">
        <v>161</v>
      </c>
    </row>
    <row r="190" spans="1:13" ht="13.2" customHeight="1">
      <c r="A190" s="140"/>
      <c r="B190" s="5">
        <v>45451</v>
      </c>
      <c r="C190" s="66">
        <f>('Исходник сравнение Дубай'!$C190/2-'Таблица вводных'!$E$3-'Таблица вводных'!$F$3-$S$1)-(('Исходник сравнение Дубай'!$C190/2-'Таблица вводных'!$E$3-'Таблица вводных'!$F$3-$S$1)*F190/G190)</f>
        <v>-251.37500000000003</v>
      </c>
      <c r="D190" s="66">
        <v>283.46203990367701</v>
      </c>
      <c r="E190" s="66">
        <f t="shared" si="0"/>
        <v>3.6249999999999716</v>
      </c>
      <c r="F190" s="67">
        <v>20</v>
      </c>
      <c r="G190" s="67">
        <f t="shared" si="1"/>
        <v>120</v>
      </c>
      <c r="H190" s="68">
        <v>0.2</v>
      </c>
      <c r="I190" s="73">
        <f t="shared" si="4"/>
        <v>-18.187960096323025</v>
      </c>
      <c r="J190" s="70">
        <v>9.9999999999998798E-2</v>
      </c>
      <c r="K190" s="74">
        <f t="shared" si="2"/>
        <v>-16.369164086690745</v>
      </c>
      <c r="L190" s="75">
        <f t="shared" si="3"/>
        <v>-19.994164086690716</v>
      </c>
      <c r="M190" s="13" t="s">
        <v>161</v>
      </c>
    </row>
    <row r="191" spans="1:13" ht="13.2" customHeight="1">
      <c r="A191" s="140"/>
      <c r="B191" s="5">
        <v>45454</v>
      </c>
      <c r="C191" s="66">
        <f>('Исходник сравнение Дубай'!$C191/2-'Таблица вводных'!$E$3-'Таблица вводных'!$F$3-$S$1)-(('Исходник сравнение Дубай'!$C191/2-'Таблица вводных'!$E$3-'Таблица вводных'!$F$3-$S$1)*F191/G191)</f>
        <v>-251.37500000000003</v>
      </c>
      <c r="D191" s="66">
        <v>283.46203990367701</v>
      </c>
      <c r="E191" s="66">
        <f t="shared" si="0"/>
        <v>3.6249999999999716</v>
      </c>
      <c r="F191" s="67">
        <v>20</v>
      </c>
      <c r="G191" s="67">
        <f t="shared" si="1"/>
        <v>120</v>
      </c>
      <c r="H191" s="68">
        <v>0.2</v>
      </c>
      <c r="I191" s="73">
        <f t="shared" si="4"/>
        <v>-18.187960096323025</v>
      </c>
      <c r="J191" s="70">
        <v>9.9999999999998798E-2</v>
      </c>
      <c r="K191" s="74">
        <f t="shared" si="2"/>
        <v>-16.369164086690745</v>
      </c>
      <c r="L191" s="75">
        <f t="shared" si="3"/>
        <v>-19.994164086690716</v>
      </c>
      <c r="M191" s="13" t="s">
        <v>161</v>
      </c>
    </row>
    <row r="192" spans="1:13" ht="13.2" customHeight="1">
      <c r="A192" s="140"/>
      <c r="B192" s="5"/>
      <c r="C192" s="66">
        <f>('Исходник сравнение Дубай'!$C192/2-'Таблица вводных'!$E$3-'Таблица вводных'!$F$3-$S$1)-(('Исходник сравнение Дубай'!$C192/2-'Таблица вводных'!$E$3-'Таблица вводных'!$F$3-$S$1)*F192/G192)</f>
        <v>-251.37500000000003</v>
      </c>
      <c r="D192" s="66">
        <v>283.46203990367701</v>
      </c>
      <c r="E192" s="66">
        <f t="shared" si="0"/>
        <v>3.6249999999999716</v>
      </c>
      <c r="F192" s="67">
        <v>20</v>
      </c>
      <c r="G192" s="67">
        <f t="shared" si="1"/>
        <v>120</v>
      </c>
      <c r="H192" s="68">
        <v>0.2</v>
      </c>
      <c r="I192" s="73">
        <f t="shared" si="4"/>
        <v>-18.187960096323025</v>
      </c>
      <c r="J192" s="70">
        <v>9.9999999999998798E-2</v>
      </c>
      <c r="K192" s="74">
        <f t="shared" si="2"/>
        <v>-16.369164086690745</v>
      </c>
      <c r="L192" s="75">
        <f t="shared" si="3"/>
        <v>-19.994164086690716</v>
      </c>
      <c r="M192" s="13" t="s">
        <v>161</v>
      </c>
    </row>
    <row r="193" spans="1:13" ht="13.2" customHeight="1">
      <c r="A193" s="140"/>
      <c r="B193" s="5"/>
      <c r="C193" s="66">
        <f>('Исходник сравнение Дубай'!$C193/2-'Таблица вводных'!$E$3-'Таблица вводных'!$F$3-$S$1)-(('Исходник сравнение Дубай'!$C193/2-'Таблица вводных'!$E$3-'Таблица вводных'!$F$3-$S$1)*F193/G193)</f>
        <v>-251.37500000000003</v>
      </c>
      <c r="D193" s="66">
        <v>283.46203990367701</v>
      </c>
      <c r="E193" s="66">
        <f t="shared" si="0"/>
        <v>3.6249999999999716</v>
      </c>
      <c r="F193" s="67">
        <v>20</v>
      </c>
      <c r="G193" s="67">
        <f t="shared" si="1"/>
        <v>120</v>
      </c>
      <c r="H193" s="68">
        <v>0.2</v>
      </c>
      <c r="I193" s="73">
        <f t="shared" si="4"/>
        <v>-18.187960096323025</v>
      </c>
      <c r="J193" s="70">
        <v>9.9999999999998798E-2</v>
      </c>
      <c r="K193" s="74">
        <f t="shared" si="2"/>
        <v>-16.369164086690745</v>
      </c>
      <c r="L193" s="75">
        <f t="shared" si="3"/>
        <v>-19.994164086690716</v>
      </c>
      <c r="M193" s="13" t="s">
        <v>161</v>
      </c>
    </row>
    <row r="194" spans="1:13" ht="13.2" customHeight="1">
      <c r="A194" s="140"/>
      <c r="B194" s="5"/>
      <c r="C194" s="66">
        <f>('Исходник сравнение Дубай'!$C194/2-'Таблица вводных'!$E$3-'Таблица вводных'!$F$3-$S$1)-(('Исходник сравнение Дубай'!$C194/2-'Таблица вводных'!$E$3-'Таблица вводных'!$F$3-$S$1)*F194/G194)</f>
        <v>-251.37500000000003</v>
      </c>
      <c r="D194" s="66">
        <v>283.46203990367701</v>
      </c>
      <c r="E194" s="66">
        <f t="shared" si="0"/>
        <v>3.6249999999999716</v>
      </c>
      <c r="F194" s="67">
        <v>20</v>
      </c>
      <c r="G194" s="67">
        <f t="shared" si="1"/>
        <v>120</v>
      </c>
      <c r="H194" s="68">
        <v>0.2</v>
      </c>
      <c r="I194" s="73">
        <f t="shared" si="4"/>
        <v>-18.187960096323025</v>
      </c>
      <c r="J194" s="70">
        <v>9.9999999999998798E-2</v>
      </c>
      <c r="K194" s="74">
        <f t="shared" si="2"/>
        <v>-16.369164086690745</v>
      </c>
      <c r="L194" s="75">
        <f t="shared" si="3"/>
        <v>-19.994164086690716</v>
      </c>
      <c r="M194" s="13" t="s">
        <v>161</v>
      </c>
    </row>
    <row r="195" spans="1:13" ht="13.2" customHeight="1">
      <c r="A195" s="140"/>
      <c r="B195" s="5"/>
      <c r="C195" s="66">
        <f>('Исходник сравнение Дубай'!$C195/2-'Таблица вводных'!$E$3-'Таблица вводных'!$F$3-$S$1)-(('Исходник сравнение Дубай'!$C195/2-'Таблица вводных'!$E$3-'Таблица вводных'!$F$3-$S$1)*F195/G195)</f>
        <v>-251.37500000000003</v>
      </c>
      <c r="D195" s="66">
        <v>283.46203990367701</v>
      </c>
      <c r="E195" s="66">
        <f t="shared" si="0"/>
        <v>3.6249999999999716</v>
      </c>
      <c r="F195" s="67">
        <v>20</v>
      </c>
      <c r="G195" s="67">
        <f t="shared" si="1"/>
        <v>120</v>
      </c>
      <c r="H195" s="68">
        <v>0.2</v>
      </c>
      <c r="I195" s="73">
        <f t="shared" si="4"/>
        <v>-18.187960096323025</v>
      </c>
      <c r="J195" s="70">
        <v>9.9999999999998701E-2</v>
      </c>
      <c r="K195" s="74">
        <f t="shared" si="2"/>
        <v>-16.369164086690745</v>
      </c>
      <c r="L195" s="75">
        <f t="shared" si="3"/>
        <v>-19.994164086690716</v>
      </c>
      <c r="M195" s="13" t="s">
        <v>161</v>
      </c>
    </row>
    <row r="196" spans="1:13" ht="13.2" customHeight="1">
      <c r="A196" s="140"/>
      <c r="B196" s="5"/>
      <c r="C196" s="66">
        <f>('Исходник сравнение Дубай'!$C196/2-'Таблица вводных'!$E$3-'Таблица вводных'!$F$3-$S$1)-(('Исходник сравнение Дубай'!$C196/2-'Таблица вводных'!$E$3-'Таблица вводных'!$F$3-$S$1)*F196/G196)</f>
        <v>-251.37500000000003</v>
      </c>
      <c r="D196" s="66">
        <v>283.46203990367701</v>
      </c>
      <c r="E196" s="66">
        <f t="shared" si="0"/>
        <v>3.6249999999999716</v>
      </c>
      <c r="F196" s="67">
        <v>20</v>
      </c>
      <c r="G196" s="67">
        <f t="shared" si="1"/>
        <v>120</v>
      </c>
      <c r="H196" s="68">
        <v>0.2</v>
      </c>
      <c r="I196" s="73">
        <f t="shared" si="4"/>
        <v>-18.187960096323025</v>
      </c>
      <c r="J196" s="70">
        <v>9.9999999999998701E-2</v>
      </c>
      <c r="K196" s="74">
        <f t="shared" si="2"/>
        <v>-16.369164086690745</v>
      </c>
      <c r="L196" s="75">
        <f t="shared" si="3"/>
        <v>-19.994164086690716</v>
      </c>
      <c r="M196" s="13" t="s">
        <v>161</v>
      </c>
    </row>
    <row r="197" spans="1:13" ht="13.2" customHeight="1">
      <c r="A197" s="140"/>
      <c r="B197" s="5"/>
      <c r="C197" s="66">
        <f>('Исходник сравнение Дубай'!$C197/2-'Таблица вводных'!$E$3-'Таблица вводных'!$F$3-$S$1)-(('Исходник сравнение Дубай'!$C197/2-'Таблица вводных'!$E$3-'Таблица вводных'!$F$3-$S$1)*F197/G197)</f>
        <v>-251.37500000000003</v>
      </c>
      <c r="D197" s="66">
        <v>283.46203990367701</v>
      </c>
      <c r="E197" s="66">
        <f t="shared" si="0"/>
        <v>3.6249999999999716</v>
      </c>
      <c r="F197" s="67">
        <v>20</v>
      </c>
      <c r="G197" s="67">
        <f t="shared" si="1"/>
        <v>120</v>
      </c>
      <c r="H197" s="68">
        <v>0.2</v>
      </c>
      <c r="I197" s="69">
        <f t="shared" si="4"/>
        <v>-18.187960096323025</v>
      </c>
      <c r="J197" s="70">
        <v>9.9999999999998701E-2</v>
      </c>
      <c r="K197" s="71">
        <f t="shared" si="2"/>
        <v>-16.369164086690745</v>
      </c>
      <c r="L197" s="72">
        <f t="shared" si="3"/>
        <v>-19.994164086690716</v>
      </c>
      <c r="M197" s="13" t="s">
        <v>161</v>
      </c>
    </row>
    <row r="198" spans="1:13" ht="13.2" customHeight="1">
      <c r="A198" s="140"/>
      <c r="B198" s="5"/>
      <c r="C198" s="66">
        <f>('Исходник сравнение Дубай'!$C198/2-'Таблица вводных'!$E$3-'Таблица вводных'!$F$3-$S$1)-(('Исходник сравнение Дубай'!$C198/2-'Таблица вводных'!$E$3-'Таблица вводных'!$F$3-$S$1)*F198/G198)</f>
        <v>-251.37500000000003</v>
      </c>
      <c r="D198" s="66">
        <v>283.46203990367701</v>
      </c>
      <c r="E198" s="66">
        <f t="shared" si="0"/>
        <v>3.6249999999999716</v>
      </c>
      <c r="F198" s="67">
        <v>20</v>
      </c>
      <c r="G198" s="67">
        <f t="shared" si="1"/>
        <v>120</v>
      </c>
      <c r="H198" s="68">
        <v>0.2</v>
      </c>
      <c r="I198" s="69">
        <f t="shared" si="4"/>
        <v>-18.187960096323025</v>
      </c>
      <c r="J198" s="70">
        <v>9.9999999999998701E-2</v>
      </c>
      <c r="K198" s="71">
        <f t="shared" si="2"/>
        <v>-16.369164086690745</v>
      </c>
      <c r="L198" s="72">
        <f t="shared" si="3"/>
        <v>-19.994164086690716</v>
      </c>
      <c r="M198" s="13" t="s">
        <v>161</v>
      </c>
    </row>
    <row r="199" spans="1:13" ht="13.2" customHeight="1">
      <c r="A199" s="141"/>
      <c r="B199" s="18"/>
      <c r="C199" s="76">
        <f>('Исходник сравнение Дубай'!$C199/2-'Таблица вводных'!$E$3-'Таблица вводных'!$F$3-$S$1)-(('Исходник сравнение Дубай'!$C199/2-'Таблица вводных'!$E$3-'Таблица вводных'!$F$3-$S$1)*F199/G199)</f>
        <v>-251.37500000000003</v>
      </c>
      <c r="D199" s="76">
        <v>283.46203990367701</v>
      </c>
      <c r="E199" s="76">
        <f t="shared" si="0"/>
        <v>3.6249999999999716</v>
      </c>
      <c r="F199" s="77">
        <v>20</v>
      </c>
      <c r="G199" s="77">
        <f t="shared" si="1"/>
        <v>120</v>
      </c>
      <c r="H199" s="78">
        <v>0.2</v>
      </c>
      <c r="I199" s="79">
        <f t="shared" si="4"/>
        <v>-18.187960096323025</v>
      </c>
      <c r="J199" s="80">
        <v>9.9999999999998701E-2</v>
      </c>
      <c r="K199" s="81">
        <f t="shared" si="2"/>
        <v>-16.369164086690745</v>
      </c>
      <c r="L199" s="82">
        <f t="shared" si="3"/>
        <v>-19.994164086690716</v>
      </c>
      <c r="M199" s="22" t="s">
        <v>161</v>
      </c>
    </row>
    <row r="200" spans="1:13" ht="13.2" customHeight="1">
      <c r="A200" s="142" t="s">
        <v>162</v>
      </c>
      <c r="B200" s="5">
        <v>45423</v>
      </c>
      <c r="C200" s="59">
        <f>('Исходник сравнение Дубай'!$C200/2-'Таблица вводных'!$E$3-'Таблица вводных'!$F$3-$S$1)-(('Исходник сравнение Дубай'!$C200/2-'Таблица вводных'!$E$3-'Таблица вводных'!$F$3-$S$1)*F200/G200)</f>
        <v>-251.37500000000003</v>
      </c>
      <c r="D200" s="66">
        <v>283.46203990367701</v>
      </c>
      <c r="E200" s="59">
        <f t="shared" si="0"/>
        <v>3.6249999999999716</v>
      </c>
      <c r="F200" s="60">
        <v>20</v>
      </c>
      <c r="G200" s="60">
        <f t="shared" si="1"/>
        <v>120</v>
      </c>
      <c r="H200" s="61">
        <v>0.2</v>
      </c>
      <c r="I200" s="83">
        <f t="shared" si="4"/>
        <v>-18.187960096323025</v>
      </c>
      <c r="J200" s="63">
        <v>9.9999999999998701E-2</v>
      </c>
      <c r="K200" s="84">
        <f t="shared" si="2"/>
        <v>-16.369164086690745</v>
      </c>
      <c r="L200" s="85">
        <f t="shared" si="3"/>
        <v>-19.994164086690716</v>
      </c>
      <c r="M200" s="10" t="s">
        <v>163</v>
      </c>
    </row>
    <row r="201" spans="1:13" ht="13.2" customHeight="1">
      <c r="A201" s="140"/>
      <c r="B201" s="5">
        <v>45426</v>
      </c>
      <c r="C201" s="66">
        <f>('Исходник сравнение Дубай'!$C201/2-'Таблица вводных'!$E$3-'Таблица вводных'!$F$3-$S$1)-(('Исходник сравнение Дубай'!$C201/2-'Таблица вводных'!$E$3-'Таблица вводных'!$F$3-$S$1)*F201/G201)</f>
        <v>-251.37500000000003</v>
      </c>
      <c r="D201" s="66">
        <v>283.46203990367701</v>
      </c>
      <c r="E201" s="66">
        <f t="shared" si="0"/>
        <v>3.6249999999999716</v>
      </c>
      <c r="F201" s="67">
        <v>20</v>
      </c>
      <c r="G201" s="67">
        <f t="shared" si="1"/>
        <v>120</v>
      </c>
      <c r="H201" s="68">
        <v>0.2</v>
      </c>
      <c r="I201" s="73">
        <f t="shared" si="4"/>
        <v>-18.187960096323025</v>
      </c>
      <c r="J201" s="70">
        <v>9.9999999999998701E-2</v>
      </c>
      <c r="K201" s="74">
        <f t="shared" si="2"/>
        <v>-16.369164086690745</v>
      </c>
      <c r="L201" s="75">
        <f t="shared" si="3"/>
        <v>-19.994164086690716</v>
      </c>
      <c r="M201" s="13" t="s">
        <v>163</v>
      </c>
    </row>
    <row r="202" spans="1:13" ht="13.2" customHeight="1">
      <c r="A202" s="140"/>
      <c r="B202" s="5">
        <v>45430</v>
      </c>
      <c r="C202" s="66">
        <f>('Исходник сравнение Дубай'!$C202/2-'Таблица вводных'!$E$3-'Таблица вводных'!$F$3-$S$1)-(('Исходник сравнение Дубай'!$C202/2-'Таблица вводных'!$E$3-'Таблица вводных'!$F$3-$S$1)*F202/G202)</f>
        <v>-251.37500000000003</v>
      </c>
      <c r="D202" s="66">
        <v>283.46203990367701</v>
      </c>
      <c r="E202" s="66">
        <f t="shared" si="0"/>
        <v>3.6249999999999716</v>
      </c>
      <c r="F202" s="67">
        <v>20</v>
      </c>
      <c r="G202" s="67">
        <f t="shared" si="1"/>
        <v>120</v>
      </c>
      <c r="H202" s="68">
        <v>0.2</v>
      </c>
      <c r="I202" s="73">
        <f t="shared" si="4"/>
        <v>-18.187960096323025</v>
      </c>
      <c r="J202" s="70">
        <v>9.9999999999998701E-2</v>
      </c>
      <c r="K202" s="74">
        <f t="shared" si="2"/>
        <v>-16.369164086690745</v>
      </c>
      <c r="L202" s="75">
        <f t="shared" si="3"/>
        <v>-19.994164086690716</v>
      </c>
      <c r="M202" s="13" t="s">
        <v>163</v>
      </c>
    </row>
    <row r="203" spans="1:13" ht="13.2" customHeight="1">
      <c r="A203" s="140"/>
      <c r="B203" s="5">
        <v>45433</v>
      </c>
      <c r="C203" s="66">
        <f>('Исходник сравнение Дубай'!$C203/2-'Таблица вводных'!$E$3-'Таблица вводных'!$F$3-$S$1)-(('Исходник сравнение Дубай'!$C203/2-'Таблица вводных'!$E$3-'Таблица вводных'!$F$3-$S$1)*F203/G203)</f>
        <v>-251.37500000000003</v>
      </c>
      <c r="D203" s="66">
        <v>283.46203990367701</v>
      </c>
      <c r="E203" s="66">
        <f t="shared" si="0"/>
        <v>3.6249999999999716</v>
      </c>
      <c r="F203" s="67">
        <v>20</v>
      </c>
      <c r="G203" s="67">
        <f t="shared" si="1"/>
        <v>120</v>
      </c>
      <c r="H203" s="68">
        <v>0.2</v>
      </c>
      <c r="I203" s="73">
        <f t="shared" si="4"/>
        <v>-18.187960096323025</v>
      </c>
      <c r="J203" s="70">
        <v>9.9999999999998701E-2</v>
      </c>
      <c r="K203" s="74">
        <f t="shared" si="2"/>
        <v>-16.369164086690745</v>
      </c>
      <c r="L203" s="75">
        <f t="shared" si="3"/>
        <v>-19.994164086690716</v>
      </c>
      <c r="M203" s="13" t="s">
        <v>163</v>
      </c>
    </row>
    <row r="204" spans="1:13" ht="13.2" customHeight="1">
      <c r="A204" s="140"/>
      <c r="B204" s="5">
        <v>45437</v>
      </c>
      <c r="C204" s="66">
        <f>('Исходник сравнение Дубай'!$C204/2-'Таблица вводных'!$E$3-'Таблица вводных'!$F$3-$S$1)-(('Исходник сравнение Дубай'!$C204/2-'Таблица вводных'!$E$3-'Таблица вводных'!$F$3-$S$1)*F204/G204)</f>
        <v>-251.37500000000003</v>
      </c>
      <c r="D204" s="66">
        <v>283.46203990367701</v>
      </c>
      <c r="E204" s="66">
        <f t="shared" si="0"/>
        <v>3.6249999999999716</v>
      </c>
      <c r="F204" s="67">
        <v>20</v>
      </c>
      <c r="G204" s="67">
        <f t="shared" si="1"/>
        <v>120</v>
      </c>
      <c r="H204" s="68">
        <v>0.2</v>
      </c>
      <c r="I204" s="73">
        <f t="shared" si="4"/>
        <v>-18.187960096323025</v>
      </c>
      <c r="J204" s="70">
        <v>9.9999999999998701E-2</v>
      </c>
      <c r="K204" s="74">
        <f t="shared" si="2"/>
        <v>-16.369164086690745</v>
      </c>
      <c r="L204" s="75">
        <f t="shared" si="3"/>
        <v>-19.994164086690716</v>
      </c>
      <c r="M204" s="13" t="s">
        <v>163</v>
      </c>
    </row>
    <row r="205" spans="1:13" ht="13.2" customHeight="1">
      <c r="A205" s="140"/>
      <c r="B205" s="5">
        <v>45440</v>
      </c>
      <c r="C205" s="66">
        <f>('Исходник сравнение Дубай'!$C205/2-'Таблица вводных'!$E$3-'Таблица вводных'!$F$3-$S$1)-(('Исходник сравнение Дубай'!$C205/2-'Таблица вводных'!$E$3-'Таблица вводных'!$F$3-$S$1)*F205/G205)</f>
        <v>-251.37500000000003</v>
      </c>
      <c r="D205" s="66">
        <v>283.46203990367701</v>
      </c>
      <c r="E205" s="66">
        <f t="shared" si="0"/>
        <v>3.6249999999999716</v>
      </c>
      <c r="F205" s="67">
        <v>20</v>
      </c>
      <c r="G205" s="67">
        <f t="shared" si="1"/>
        <v>120</v>
      </c>
      <c r="H205" s="68">
        <v>0.2</v>
      </c>
      <c r="I205" s="73">
        <f t="shared" si="4"/>
        <v>-18.187960096323025</v>
      </c>
      <c r="J205" s="70">
        <v>9.9999999999998701E-2</v>
      </c>
      <c r="K205" s="74">
        <f t="shared" si="2"/>
        <v>-16.369164086690745</v>
      </c>
      <c r="L205" s="75">
        <f t="shared" si="3"/>
        <v>-19.994164086690716</v>
      </c>
      <c r="M205" s="13" t="s">
        <v>163</v>
      </c>
    </row>
    <row r="206" spans="1:13" ht="13.2" customHeight="1">
      <c r="A206" s="140"/>
      <c r="B206" s="5">
        <v>45444</v>
      </c>
      <c r="C206" s="66">
        <f>('Исходник сравнение Дубай'!$C206/2-'Таблица вводных'!$E$3-'Таблица вводных'!$F$3-$S$1)-(('Исходник сравнение Дубай'!$C206/2-'Таблица вводных'!$E$3-'Таблица вводных'!$F$3-$S$1)*F206/G206)</f>
        <v>-251.37500000000003</v>
      </c>
      <c r="D206" s="66">
        <v>283.46203990367701</v>
      </c>
      <c r="E206" s="66">
        <f t="shared" si="0"/>
        <v>3.6249999999999716</v>
      </c>
      <c r="F206" s="67">
        <v>20</v>
      </c>
      <c r="G206" s="67">
        <f t="shared" si="1"/>
        <v>120</v>
      </c>
      <c r="H206" s="68">
        <v>0.2</v>
      </c>
      <c r="I206" s="73">
        <f t="shared" si="4"/>
        <v>-18.187960096323025</v>
      </c>
      <c r="J206" s="70">
        <v>9.9999999999998701E-2</v>
      </c>
      <c r="K206" s="74">
        <f t="shared" si="2"/>
        <v>-16.369164086690745</v>
      </c>
      <c r="L206" s="75">
        <f t="shared" si="3"/>
        <v>-19.994164086690716</v>
      </c>
      <c r="M206" s="13" t="s">
        <v>163</v>
      </c>
    </row>
    <row r="207" spans="1:13" ht="13.2" customHeight="1">
      <c r="A207" s="140"/>
      <c r="B207" s="5">
        <v>45447</v>
      </c>
      <c r="C207" s="66">
        <f>('Исходник сравнение Дубай'!$C207/2-'Таблица вводных'!$E$3-'Таблица вводных'!$F$3-$S$1)-(('Исходник сравнение Дубай'!$C207/2-'Таблица вводных'!$E$3-'Таблица вводных'!$F$3-$S$1)*F207/G207)</f>
        <v>-251.37500000000003</v>
      </c>
      <c r="D207" s="66">
        <v>283.46203990367701</v>
      </c>
      <c r="E207" s="66">
        <f t="shared" si="0"/>
        <v>3.6249999999999716</v>
      </c>
      <c r="F207" s="67">
        <v>20</v>
      </c>
      <c r="G207" s="67">
        <f t="shared" si="1"/>
        <v>120</v>
      </c>
      <c r="H207" s="68">
        <v>0.2</v>
      </c>
      <c r="I207" s="73">
        <f t="shared" si="4"/>
        <v>-18.187960096323025</v>
      </c>
      <c r="J207" s="70">
        <v>9.9999999999998701E-2</v>
      </c>
      <c r="K207" s="74">
        <f t="shared" si="2"/>
        <v>-16.369164086690745</v>
      </c>
      <c r="L207" s="75">
        <f t="shared" si="3"/>
        <v>-19.994164086690716</v>
      </c>
      <c r="M207" s="13" t="s">
        <v>163</v>
      </c>
    </row>
    <row r="208" spans="1:13" ht="13.2" customHeight="1">
      <c r="A208" s="140"/>
      <c r="B208" s="5">
        <v>45451</v>
      </c>
      <c r="C208" s="66">
        <f>('Исходник сравнение Дубай'!$C208/2-'Таблица вводных'!$E$3-'Таблица вводных'!$F$3-$S$1)-(('Исходник сравнение Дубай'!$C208/2-'Таблица вводных'!$E$3-'Таблица вводных'!$F$3-$S$1)*F208/G208)</f>
        <v>-251.37500000000003</v>
      </c>
      <c r="D208" s="66">
        <v>283.46203990367701</v>
      </c>
      <c r="E208" s="66">
        <f t="shared" si="0"/>
        <v>3.6249999999999716</v>
      </c>
      <c r="F208" s="67">
        <v>20</v>
      </c>
      <c r="G208" s="67">
        <f t="shared" si="1"/>
        <v>120</v>
      </c>
      <c r="H208" s="68">
        <v>0.2</v>
      </c>
      <c r="I208" s="73">
        <f t="shared" si="4"/>
        <v>-18.187960096323025</v>
      </c>
      <c r="J208" s="70">
        <v>9.9999999999998701E-2</v>
      </c>
      <c r="K208" s="74">
        <f t="shared" si="2"/>
        <v>-16.369164086690745</v>
      </c>
      <c r="L208" s="75">
        <f t="shared" si="3"/>
        <v>-19.994164086690716</v>
      </c>
      <c r="M208" s="13" t="s">
        <v>163</v>
      </c>
    </row>
    <row r="209" spans="1:13" ht="13.2" customHeight="1">
      <c r="A209" s="140"/>
      <c r="B209" s="5">
        <v>45454</v>
      </c>
      <c r="C209" s="66">
        <f>('Исходник сравнение Дубай'!$C209/2-'Таблица вводных'!$E$3-'Таблица вводных'!$F$3-$S$1)-(('Исходник сравнение Дубай'!$C209/2-'Таблица вводных'!$E$3-'Таблица вводных'!$F$3-$S$1)*F209/G209)</f>
        <v>-251.37500000000003</v>
      </c>
      <c r="D209" s="66">
        <v>283.46203990367701</v>
      </c>
      <c r="E209" s="66">
        <f t="shared" si="0"/>
        <v>3.6249999999999716</v>
      </c>
      <c r="F209" s="67">
        <v>20</v>
      </c>
      <c r="G209" s="67">
        <f t="shared" si="1"/>
        <v>120</v>
      </c>
      <c r="H209" s="68">
        <v>0.2</v>
      </c>
      <c r="I209" s="73">
        <f t="shared" si="4"/>
        <v>-18.187960096323025</v>
      </c>
      <c r="J209" s="70">
        <v>9.9999999999998701E-2</v>
      </c>
      <c r="K209" s="74">
        <f t="shared" si="2"/>
        <v>-16.369164086690745</v>
      </c>
      <c r="L209" s="75">
        <f t="shared" si="3"/>
        <v>-19.994164086690716</v>
      </c>
      <c r="M209" s="13" t="s">
        <v>163</v>
      </c>
    </row>
    <row r="210" spans="1:13" ht="13.2" customHeight="1">
      <c r="A210" s="140"/>
      <c r="B210" s="5"/>
      <c r="C210" s="66">
        <f>('Исходник сравнение Дубай'!$C210/2-'Таблица вводных'!$E$3-'Таблица вводных'!$F$3-$S$1)-(('Исходник сравнение Дубай'!$C210/2-'Таблица вводных'!$E$3-'Таблица вводных'!$F$3-$S$1)*F210/G210)</f>
        <v>-251.37500000000003</v>
      </c>
      <c r="D210" s="66">
        <v>283.46203990367701</v>
      </c>
      <c r="E210" s="66">
        <f t="shared" si="0"/>
        <v>3.6249999999999716</v>
      </c>
      <c r="F210" s="67">
        <v>20</v>
      </c>
      <c r="G210" s="67">
        <f t="shared" si="1"/>
        <v>120</v>
      </c>
      <c r="H210" s="68">
        <v>0.2</v>
      </c>
      <c r="I210" s="73">
        <f t="shared" si="4"/>
        <v>-18.187960096323025</v>
      </c>
      <c r="J210" s="70">
        <v>9.9999999999998701E-2</v>
      </c>
      <c r="K210" s="74">
        <f t="shared" si="2"/>
        <v>-16.369164086690745</v>
      </c>
      <c r="L210" s="75">
        <f t="shared" si="3"/>
        <v>-19.994164086690716</v>
      </c>
      <c r="M210" s="13" t="s">
        <v>163</v>
      </c>
    </row>
    <row r="211" spans="1:13" ht="13.2" customHeight="1">
      <c r="A211" s="140"/>
      <c r="B211" s="5"/>
      <c r="C211" s="66">
        <f>('Исходник сравнение Дубай'!$C211/2-'Таблица вводных'!$E$3-'Таблица вводных'!$F$3-$S$1)-(('Исходник сравнение Дубай'!$C211/2-'Таблица вводных'!$E$3-'Таблица вводных'!$F$3-$S$1)*F211/G211)</f>
        <v>-251.37500000000003</v>
      </c>
      <c r="D211" s="66">
        <v>283.46203990367701</v>
      </c>
      <c r="E211" s="66">
        <f t="shared" si="0"/>
        <v>3.6249999999999716</v>
      </c>
      <c r="F211" s="67">
        <v>20</v>
      </c>
      <c r="G211" s="67">
        <f t="shared" si="1"/>
        <v>120</v>
      </c>
      <c r="H211" s="68">
        <v>0.2</v>
      </c>
      <c r="I211" s="73">
        <f t="shared" si="4"/>
        <v>-18.187960096323025</v>
      </c>
      <c r="J211" s="70">
        <v>9.9999999999998701E-2</v>
      </c>
      <c r="K211" s="74">
        <f t="shared" si="2"/>
        <v>-16.369164086690745</v>
      </c>
      <c r="L211" s="75">
        <f t="shared" si="3"/>
        <v>-19.994164086690716</v>
      </c>
      <c r="M211" s="13" t="s">
        <v>163</v>
      </c>
    </row>
    <row r="212" spans="1:13" ht="13.2" customHeight="1">
      <c r="A212" s="140"/>
      <c r="B212" s="5"/>
      <c r="C212" s="66">
        <f>('Исходник сравнение Дубай'!$C212/2-'Таблица вводных'!$E$3-'Таблица вводных'!$F$3-$S$1)-(('Исходник сравнение Дубай'!$C212/2-'Таблица вводных'!$E$3-'Таблица вводных'!$F$3-$S$1)*F212/G212)</f>
        <v>-251.37500000000003</v>
      </c>
      <c r="D212" s="66">
        <v>283.46203990367701</v>
      </c>
      <c r="E212" s="66">
        <f t="shared" si="0"/>
        <v>3.6249999999999716</v>
      </c>
      <c r="F212" s="67">
        <v>20</v>
      </c>
      <c r="G212" s="67">
        <f t="shared" si="1"/>
        <v>120</v>
      </c>
      <c r="H212" s="68">
        <v>0.2</v>
      </c>
      <c r="I212" s="73">
        <f t="shared" si="4"/>
        <v>-18.187960096323025</v>
      </c>
      <c r="J212" s="70">
        <v>9.9999999999998604E-2</v>
      </c>
      <c r="K212" s="74">
        <f t="shared" si="2"/>
        <v>-16.369164086690748</v>
      </c>
      <c r="L212" s="75">
        <f t="shared" si="3"/>
        <v>-19.99416408669072</v>
      </c>
      <c r="M212" s="13" t="s">
        <v>163</v>
      </c>
    </row>
    <row r="213" spans="1:13" ht="13.2" customHeight="1">
      <c r="A213" s="140"/>
      <c r="B213" s="5"/>
      <c r="C213" s="66">
        <f>('Исходник сравнение Дубай'!$C213/2-'Таблица вводных'!$E$3-'Таблица вводных'!$F$3-$S$1)-(('Исходник сравнение Дубай'!$C213/2-'Таблица вводных'!$E$3-'Таблица вводных'!$F$3-$S$1)*F213/G213)</f>
        <v>-251.37500000000003</v>
      </c>
      <c r="D213" s="66">
        <v>283.46203990367701</v>
      </c>
      <c r="E213" s="66">
        <f t="shared" si="0"/>
        <v>3.6249999999999716</v>
      </c>
      <c r="F213" s="67">
        <v>20</v>
      </c>
      <c r="G213" s="67">
        <f t="shared" si="1"/>
        <v>120</v>
      </c>
      <c r="H213" s="68">
        <v>0.2</v>
      </c>
      <c r="I213" s="73">
        <f t="shared" si="4"/>
        <v>-18.187960096323025</v>
      </c>
      <c r="J213" s="70">
        <v>9.9999999999998604E-2</v>
      </c>
      <c r="K213" s="74">
        <f t="shared" si="2"/>
        <v>-16.369164086690748</v>
      </c>
      <c r="L213" s="75">
        <f t="shared" si="3"/>
        <v>-19.99416408669072</v>
      </c>
      <c r="M213" s="13" t="s">
        <v>163</v>
      </c>
    </row>
    <row r="214" spans="1:13" ht="13.2" customHeight="1">
      <c r="A214" s="140"/>
      <c r="B214" s="5"/>
      <c r="C214" s="66">
        <f>('Исходник сравнение Дубай'!$C214/2-'Таблица вводных'!$E$3-'Таблица вводных'!$F$3-$S$1)-(('Исходник сравнение Дубай'!$C214/2-'Таблица вводных'!$E$3-'Таблица вводных'!$F$3-$S$1)*F214/G214)</f>
        <v>-251.37500000000003</v>
      </c>
      <c r="D214" s="66">
        <v>283.46203990367701</v>
      </c>
      <c r="E214" s="66">
        <f t="shared" si="0"/>
        <v>3.6249999999999716</v>
      </c>
      <c r="F214" s="67">
        <v>20</v>
      </c>
      <c r="G214" s="67">
        <f t="shared" si="1"/>
        <v>120</v>
      </c>
      <c r="H214" s="68">
        <v>0.2</v>
      </c>
      <c r="I214" s="73">
        <f t="shared" si="4"/>
        <v>-18.187960096323025</v>
      </c>
      <c r="J214" s="70">
        <v>9.9999999999998604E-2</v>
      </c>
      <c r="K214" s="74">
        <f t="shared" si="2"/>
        <v>-16.369164086690748</v>
      </c>
      <c r="L214" s="75">
        <f t="shared" si="3"/>
        <v>-19.99416408669072</v>
      </c>
      <c r="M214" s="13" t="s">
        <v>163</v>
      </c>
    </row>
    <row r="215" spans="1:13" ht="13.2" customHeight="1">
      <c r="A215" s="140"/>
      <c r="B215" s="5"/>
      <c r="C215" s="66">
        <f>('Исходник сравнение Дубай'!$C215/2-'Таблица вводных'!$E$3-'Таблица вводных'!$F$3-$S$1)-(('Исходник сравнение Дубай'!$C215/2-'Таблица вводных'!$E$3-'Таблица вводных'!$F$3-$S$1)*F215/G215)</f>
        <v>-251.37500000000003</v>
      </c>
      <c r="D215" s="66">
        <v>283.46203990367701</v>
      </c>
      <c r="E215" s="66">
        <f t="shared" si="0"/>
        <v>3.6249999999999716</v>
      </c>
      <c r="F215" s="67">
        <v>20</v>
      </c>
      <c r="G215" s="67">
        <f t="shared" si="1"/>
        <v>120</v>
      </c>
      <c r="H215" s="68">
        <v>0.2</v>
      </c>
      <c r="I215" s="69">
        <f t="shared" si="4"/>
        <v>-18.187960096323025</v>
      </c>
      <c r="J215" s="70">
        <v>9.9999999999998604E-2</v>
      </c>
      <c r="K215" s="71">
        <f t="shared" si="2"/>
        <v>-16.369164086690748</v>
      </c>
      <c r="L215" s="72">
        <f t="shared" si="3"/>
        <v>-19.99416408669072</v>
      </c>
      <c r="M215" s="13" t="s">
        <v>163</v>
      </c>
    </row>
    <row r="216" spans="1:13" ht="13.2" customHeight="1">
      <c r="A216" s="140"/>
      <c r="B216" s="5"/>
      <c r="C216" s="66">
        <f>('Исходник сравнение Дубай'!$C216/2-'Таблица вводных'!$E$3-'Таблица вводных'!$F$3-$S$1)-(('Исходник сравнение Дубай'!$C216/2-'Таблица вводных'!$E$3-'Таблица вводных'!$F$3-$S$1)*F216/G216)</f>
        <v>-251.37500000000003</v>
      </c>
      <c r="D216" s="66">
        <v>283.46203990367701</v>
      </c>
      <c r="E216" s="66">
        <f t="shared" si="0"/>
        <v>3.6249999999999716</v>
      </c>
      <c r="F216" s="67">
        <v>20</v>
      </c>
      <c r="G216" s="67">
        <f t="shared" si="1"/>
        <v>120</v>
      </c>
      <c r="H216" s="68">
        <v>0.2</v>
      </c>
      <c r="I216" s="69">
        <f t="shared" si="4"/>
        <v>-18.187960096323025</v>
      </c>
      <c r="J216" s="70">
        <v>9.9999999999998604E-2</v>
      </c>
      <c r="K216" s="71">
        <f t="shared" si="2"/>
        <v>-16.369164086690748</v>
      </c>
      <c r="L216" s="72">
        <f t="shared" si="3"/>
        <v>-19.99416408669072</v>
      </c>
      <c r="M216" s="13" t="s">
        <v>163</v>
      </c>
    </row>
    <row r="217" spans="1:13" ht="13.2" customHeight="1">
      <c r="A217" s="141"/>
      <c r="B217" s="18"/>
      <c r="C217" s="76">
        <f>('Исходник сравнение Дубай'!$C217/2-'Таблица вводных'!$E$3-'Таблица вводных'!$F$3-$S$1)-(('Исходник сравнение Дубай'!$C217/2-'Таблица вводных'!$E$3-'Таблица вводных'!$F$3-$S$1)*F217/G217)</f>
        <v>-251.37500000000003</v>
      </c>
      <c r="D217" s="76">
        <v>283.46203990367701</v>
      </c>
      <c r="E217" s="76">
        <f t="shared" si="0"/>
        <v>3.6249999999999716</v>
      </c>
      <c r="F217" s="77">
        <v>20</v>
      </c>
      <c r="G217" s="77">
        <f t="shared" si="1"/>
        <v>120</v>
      </c>
      <c r="H217" s="78">
        <v>0.2</v>
      </c>
      <c r="I217" s="79">
        <f t="shared" si="4"/>
        <v>-18.187960096323025</v>
      </c>
      <c r="J217" s="80">
        <v>9.9999999999998604E-2</v>
      </c>
      <c r="K217" s="81">
        <f t="shared" si="2"/>
        <v>-16.369164086690748</v>
      </c>
      <c r="L217" s="82">
        <f t="shared" si="3"/>
        <v>-19.99416408669072</v>
      </c>
      <c r="M217" s="22" t="s">
        <v>163</v>
      </c>
    </row>
    <row r="218" spans="1:13" ht="13.2" customHeight="1">
      <c r="A218" s="142" t="s">
        <v>164</v>
      </c>
      <c r="B218" s="5">
        <v>45423</v>
      </c>
      <c r="C218" s="59">
        <f>('Исходник сравнение Дубай'!$C218/2-'Таблица вводных'!$E$3-'Таблица вводных'!$F$3-$S$1)-(('Исходник сравнение Дубай'!$C218/2-'Таблица вводных'!$E$3-'Таблица вводных'!$F$3-$S$1)*F218/G218)</f>
        <v>-251.37500000000003</v>
      </c>
      <c r="D218" s="66">
        <v>283.46203990367701</v>
      </c>
      <c r="E218" s="59">
        <f t="shared" si="0"/>
        <v>3.6249999999999716</v>
      </c>
      <c r="F218" s="60">
        <v>20</v>
      </c>
      <c r="G218" s="60">
        <f t="shared" si="1"/>
        <v>120</v>
      </c>
      <c r="H218" s="61">
        <v>0.2</v>
      </c>
      <c r="I218" s="83">
        <f t="shared" si="4"/>
        <v>-18.187960096323025</v>
      </c>
      <c r="J218" s="63">
        <v>9.9999999999998604E-2</v>
      </c>
      <c r="K218" s="84">
        <f t="shared" si="2"/>
        <v>-16.369164086690748</v>
      </c>
      <c r="L218" s="85">
        <f t="shared" si="3"/>
        <v>-19.99416408669072</v>
      </c>
      <c r="M218" s="10" t="s">
        <v>165</v>
      </c>
    </row>
    <row r="219" spans="1:13" ht="13.2" customHeight="1">
      <c r="A219" s="140"/>
      <c r="B219" s="5">
        <v>45426</v>
      </c>
      <c r="C219" s="66">
        <f>('Исходник сравнение Дубай'!$C219/2-'Таблица вводных'!$E$3-'Таблица вводных'!$F$3-$S$1)-(('Исходник сравнение Дубай'!$C219/2-'Таблица вводных'!$E$3-'Таблица вводных'!$F$3-$S$1)*F219/G219)</f>
        <v>-251.37500000000003</v>
      </c>
      <c r="D219" s="66">
        <v>283.46203990367701</v>
      </c>
      <c r="E219" s="66">
        <f t="shared" si="0"/>
        <v>3.6249999999999716</v>
      </c>
      <c r="F219" s="67">
        <v>20</v>
      </c>
      <c r="G219" s="67">
        <f t="shared" si="1"/>
        <v>120</v>
      </c>
      <c r="H219" s="68">
        <v>0.2</v>
      </c>
      <c r="I219" s="73">
        <f t="shared" si="4"/>
        <v>-18.187960096323025</v>
      </c>
      <c r="J219" s="70">
        <v>9.9999999999998604E-2</v>
      </c>
      <c r="K219" s="74">
        <f t="shared" si="2"/>
        <v>-16.369164086690748</v>
      </c>
      <c r="L219" s="75">
        <f t="shared" si="3"/>
        <v>-19.99416408669072</v>
      </c>
      <c r="M219" s="13" t="s">
        <v>165</v>
      </c>
    </row>
    <row r="220" spans="1:13" ht="13.2" customHeight="1">
      <c r="A220" s="140"/>
      <c r="B220" s="5">
        <v>45430</v>
      </c>
      <c r="C220" s="66">
        <f>('Исходник сравнение Дубай'!$C220/2-'Таблица вводных'!$E$3-'Таблица вводных'!$F$3-$S$1)-(('Исходник сравнение Дубай'!$C220/2-'Таблица вводных'!$E$3-'Таблица вводных'!$F$3-$S$1)*F220/G220)</f>
        <v>-251.37500000000003</v>
      </c>
      <c r="D220" s="66">
        <v>283.46203990367701</v>
      </c>
      <c r="E220" s="66">
        <f t="shared" si="0"/>
        <v>3.6249999999999716</v>
      </c>
      <c r="F220" s="67">
        <v>20</v>
      </c>
      <c r="G220" s="67">
        <f t="shared" si="1"/>
        <v>120</v>
      </c>
      <c r="H220" s="68">
        <v>0.2</v>
      </c>
      <c r="I220" s="73">
        <f t="shared" si="4"/>
        <v>-18.187960096323025</v>
      </c>
      <c r="J220" s="70">
        <v>9.9999999999998604E-2</v>
      </c>
      <c r="K220" s="74">
        <f t="shared" si="2"/>
        <v>-16.369164086690748</v>
      </c>
      <c r="L220" s="75">
        <f t="shared" si="3"/>
        <v>-19.99416408669072</v>
      </c>
      <c r="M220" s="13" t="s">
        <v>165</v>
      </c>
    </row>
    <row r="221" spans="1:13" ht="13.2" customHeight="1">
      <c r="A221" s="140"/>
      <c r="B221" s="5">
        <v>45433</v>
      </c>
      <c r="C221" s="66">
        <f>('Исходник сравнение Дубай'!$C221/2-'Таблица вводных'!$E$3-'Таблица вводных'!$F$3-$S$1)-(('Исходник сравнение Дубай'!$C221/2-'Таблица вводных'!$E$3-'Таблица вводных'!$F$3-$S$1)*F221/G221)</f>
        <v>-251.37500000000003</v>
      </c>
      <c r="D221" s="66">
        <v>283.46203990367701</v>
      </c>
      <c r="E221" s="66">
        <f t="shared" si="0"/>
        <v>3.6249999999999716</v>
      </c>
      <c r="F221" s="67">
        <v>20</v>
      </c>
      <c r="G221" s="67">
        <f t="shared" si="1"/>
        <v>120</v>
      </c>
      <c r="H221" s="68">
        <v>0.2</v>
      </c>
      <c r="I221" s="73">
        <f t="shared" si="4"/>
        <v>-18.187960096323025</v>
      </c>
      <c r="J221" s="70">
        <v>9.9999999999998604E-2</v>
      </c>
      <c r="K221" s="74">
        <f t="shared" si="2"/>
        <v>-16.369164086690748</v>
      </c>
      <c r="L221" s="75">
        <f t="shared" si="3"/>
        <v>-19.99416408669072</v>
      </c>
      <c r="M221" s="13" t="s">
        <v>165</v>
      </c>
    </row>
    <row r="222" spans="1:13" ht="13.2" customHeight="1">
      <c r="A222" s="140"/>
      <c r="B222" s="5">
        <v>45437</v>
      </c>
      <c r="C222" s="66">
        <f>('Исходник сравнение Дубай'!$C222/2-'Таблица вводных'!$E$3-'Таблица вводных'!$F$3-$S$1)-(('Исходник сравнение Дубай'!$C222/2-'Таблица вводных'!$E$3-'Таблица вводных'!$F$3-$S$1)*F222/G222)</f>
        <v>-251.37500000000003</v>
      </c>
      <c r="D222" s="66">
        <v>283.46203990367701</v>
      </c>
      <c r="E222" s="66">
        <f t="shared" si="0"/>
        <v>3.6249999999999716</v>
      </c>
      <c r="F222" s="67">
        <v>20</v>
      </c>
      <c r="G222" s="67">
        <f t="shared" si="1"/>
        <v>120</v>
      </c>
      <c r="H222" s="68">
        <v>0.2</v>
      </c>
      <c r="I222" s="73">
        <f t="shared" si="4"/>
        <v>-18.187960096323025</v>
      </c>
      <c r="J222" s="70">
        <v>9.9999999999998604E-2</v>
      </c>
      <c r="K222" s="74">
        <f t="shared" si="2"/>
        <v>-16.369164086690748</v>
      </c>
      <c r="L222" s="75">
        <f t="shared" si="3"/>
        <v>-19.99416408669072</v>
      </c>
      <c r="M222" s="13" t="s">
        <v>165</v>
      </c>
    </row>
    <row r="223" spans="1:13" ht="13.2" customHeight="1">
      <c r="A223" s="140"/>
      <c r="B223" s="5">
        <v>45440</v>
      </c>
      <c r="C223" s="66">
        <f>('Исходник сравнение Дубай'!$C223/2-'Таблица вводных'!$E$3-'Таблица вводных'!$F$3-$S$1)-(('Исходник сравнение Дубай'!$C223/2-'Таблица вводных'!$E$3-'Таблица вводных'!$F$3-$S$1)*F223/G223)</f>
        <v>-251.37500000000003</v>
      </c>
      <c r="D223" s="66">
        <v>283.46203990367701</v>
      </c>
      <c r="E223" s="66">
        <f t="shared" si="0"/>
        <v>3.6249999999999716</v>
      </c>
      <c r="F223" s="67">
        <v>20</v>
      </c>
      <c r="G223" s="67">
        <f t="shared" si="1"/>
        <v>120</v>
      </c>
      <c r="H223" s="68">
        <v>0.2</v>
      </c>
      <c r="I223" s="73">
        <f t="shared" si="4"/>
        <v>-18.187960096323025</v>
      </c>
      <c r="J223" s="70">
        <v>9.9999999999998604E-2</v>
      </c>
      <c r="K223" s="74">
        <f t="shared" si="2"/>
        <v>-16.369164086690748</v>
      </c>
      <c r="L223" s="75">
        <f t="shared" si="3"/>
        <v>-19.99416408669072</v>
      </c>
      <c r="M223" s="13" t="s">
        <v>165</v>
      </c>
    </row>
    <row r="224" spans="1:13" ht="13.2" customHeight="1">
      <c r="A224" s="140"/>
      <c r="B224" s="5">
        <v>45444</v>
      </c>
      <c r="C224" s="66">
        <f>('Исходник сравнение Дубай'!$C224/2-'Таблица вводных'!$E$3-'Таблица вводных'!$F$3-$S$1)-(('Исходник сравнение Дубай'!$C224/2-'Таблица вводных'!$E$3-'Таблица вводных'!$F$3-$S$1)*F224/G224)</f>
        <v>-251.37500000000003</v>
      </c>
      <c r="D224" s="66">
        <v>283.46203990367701</v>
      </c>
      <c r="E224" s="66">
        <f t="shared" si="0"/>
        <v>3.6249999999999716</v>
      </c>
      <c r="F224" s="67">
        <v>20</v>
      </c>
      <c r="G224" s="67">
        <f t="shared" si="1"/>
        <v>120</v>
      </c>
      <c r="H224" s="68">
        <v>0.2</v>
      </c>
      <c r="I224" s="73">
        <f t="shared" si="4"/>
        <v>-18.187960096323025</v>
      </c>
      <c r="J224" s="70">
        <v>9.9999999999998604E-2</v>
      </c>
      <c r="K224" s="74">
        <f t="shared" si="2"/>
        <v>-16.369164086690748</v>
      </c>
      <c r="L224" s="75">
        <f t="shared" si="3"/>
        <v>-19.99416408669072</v>
      </c>
      <c r="M224" s="13" t="s">
        <v>165</v>
      </c>
    </row>
    <row r="225" spans="1:13" ht="13.2" customHeight="1">
      <c r="A225" s="140"/>
      <c r="B225" s="5">
        <v>45447</v>
      </c>
      <c r="C225" s="66">
        <f>('Исходник сравнение Дубай'!$C225/2-'Таблица вводных'!$E$3-'Таблица вводных'!$F$3-$S$1)-(('Исходник сравнение Дубай'!$C225/2-'Таблица вводных'!$E$3-'Таблица вводных'!$F$3-$S$1)*F225/G225)</f>
        <v>-251.37500000000003</v>
      </c>
      <c r="D225" s="66">
        <v>283.46203990367701</v>
      </c>
      <c r="E225" s="66">
        <f t="shared" si="0"/>
        <v>3.6249999999999716</v>
      </c>
      <c r="F225" s="67">
        <v>20</v>
      </c>
      <c r="G225" s="67">
        <f t="shared" si="1"/>
        <v>120</v>
      </c>
      <c r="H225" s="68">
        <v>0.2</v>
      </c>
      <c r="I225" s="73">
        <f t="shared" si="4"/>
        <v>-18.187960096323025</v>
      </c>
      <c r="J225" s="70">
        <v>9.9999999999998604E-2</v>
      </c>
      <c r="K225" s="74">
        <f t="shared" si="2"/>
        <v>-16.369164086690748</v>
      </c>
      <c r="L225" s="75">
        <f t="shared" si="3"/>
        <v>-19.99416408669072</v>
      </c>
      <c r="M225" s="13" t="s">
        <v>165</v>
      </c>
    </row>
    <row r="226" spans="1:13" ht="13.2" customHeight="1">
      <c r="A226" s="140"/>
      <c r="B226" s="5">
        <v>45451</v>
      </c>
      <c r="C226" s="66">
        <f>('Исходник сравнение Дубай'!$C226/2-'Таблица вводных'!$E$3-'Таблица вводных'!$F$3-$S$1)-(('Исходник сравнение Дубай'!$C226/2-'Таблица вводных'!$E$3-'Таблица вводных'!$F$3-$S$1)*F226/G226)</f>
        <v>-251.37500000000003</v>
      </c>
      <c r="D226" s="66">
        <v>283.46203990367701</v>
      </c>
      <c r="E226" s="66">
        <f t="shared" si="0"/>
        <v>3.6249999999999716</v>
      </c>
      <c r="F226" s="67">
        <v>20</v>
      </c>
      <c r="G226" s="67">
        <f t="shared" si="1"/>
        <v>120</v>
      </c>
      <c r="H226" s="68">
        <v>0.2</v>
      </c>
      <c r="I226" s="73">
        <f t="shared" si="4"/>
        <v>-18.187960096323025</v>
      </c>
      <c r="J226" s="70">
        <v>9.9999999999998604E-2</v>
      </c>
      <c r="K226" s="74">
        <f t="shared" si="2"/>
        <v>-16.369164086690748</v>
      </c>
      <c r="L226" s="75">
        <f t="shared" si="3"/>
        <v>-19.99416408669072</v>
      </c>
      <c r="M226" s="13" t="s">
        <v>165</v>
      </c>
    </row>
    <row r="227" spans="1:13" ht="13.2" customHeight="1">
      <c r="A227" s="140"/>
      <c r="B227" s="5">
        <v>45454</v>
      </c>
      <c r="C227" s="66">
        <f>('Исходник сравнение Дубай'!$C227/2-'Таблица вводных'!$E$3-'Таблица вводных'!$F$3-$S$1)-(('Исходник сравнение Дубай'!$C227/2-'Таблица вводных'!$E$3-'Таблица вводных'!$F$3-$S$1)*F227/G227)</f>
        <v>-251.37500000000003</v>
      </c>
      <c r="D227" s="66">
        <v>283.46203990367701</v>
      </c>
      <c r="E227" s="66">
        <f t="shared" si="0"/>
        <v>3.6249999999999716</v>
      </c>
      <c r="F227" s="67">
        <v>20</v>
      </c>
      <c r="G227" s="67">
        <f t="shared" si="1"/>
        <v>120</v>
      </c>
      <c r="H227" s="68">
        <v>0.2</v>
      </c>
      <c r="I227" s="73">
        <f t="shared" si="4"/>
        <v>-18.187960096323025</v>
      </c>
      <c r="J227" s="70">
        <v>9.9999999999998507E-2</v>
      </c>
      <c r="K227" s="74">
        <f t="shared" si="2"/>
        <v>-16.369164086690748</v>
      </c>
      <c r="L227" s="75">
        <f t="shared" si="3"/>
        <v>-19.99416408669072</v>
      </c>
      <c r="M227" s="13" t="s">
        <v>165</v>
      </c>
    </row>
    <row r="228" spans="1:13" ht="13.2" customHeight="1">
      <c r="A228" s="140"/>
      <c r="B228" s="5"/>
      <c r="C228" s="66">
        <f>('Исходник сравнение Дубай'!$C228/2-'Таблица вводных'!$E$3-'Таблица вводных'!$F$3-$S$1)-(('Исходник сравнение Дубай'!$C228/2-'Таблица вводных'!$E$3-'Таблица вводных'!$F$3-$S$1)*F228/G228)</f>
        <v>-251.37500000000003</v>
      </c>
      <c r="D228" s="66">
        <v>283.46203990367701</v>
      </c>
      <c r="E228" s="66">
        <f t="shared" si="0"/>
        <v>3.6249999999999716</v>
      </c>
      <c r="F228" s="67">
        <v>20</v>
      </c>
      <c r="G228" s="67">
        <f t="shared" si="1"/>
        <v>120</v>
      </c>
      <c r="H228" s="68">
        <v>0.2</v>
      </c>
      <c r="I228" s="73">
        <f t="shared" si="4"/>
        <v>-18.187960096323025</v>
      </c>
      <c r="J228" s="70">
        <v>9.9999999999998507E-2</v>
      </c>
      <c r="K228" s="74">
        <f t="shared" si="2"/>
        <v>-16.369164086690748</v>
      </c>
      <c r="L228" s="75">
        <f t="shared" si="3"/>
        <v>-19.99416408669072</v>
      </c>
      <c r="M228" s="13" t="s">
        <v>165</v>
      </c>
    </row>
    <row r="229" spans="1:13" ht="13.2" customHeight="1">
      <c r="A229" s="140"/>
      <c r="B229" s="5"/>
      <c r="C229" s="66">
        <f>('Исходник сравнение Дубай'!$C229/2-'Таблица вводных'!$E$3-'Таблица вводных'!$F$3-$S$1)-(('Исходник сравнение Дубай'!$C229/2-'Таблица вводных'!$E$3-'Таблица вводных'!$F$3-$S$1)*F229/G229)</f>
        <v>-251.37500000000003</v>
      </c>
      <c r="D229" s="66">
        <v>283.46203990367701</v>
      </c>
      <c r="E229" s="66">
        <f t="shared" si="0"/>
        <v>3.6249999999999716</v>
      </c>
      <c r="F229" s="67">
        <v>20</v>
      </c>
      <c r="G229" s="67">
        <f t="shared" si="1"/>
        <v>120</v>
      </c>
      <c r="H229" s="68">
        <v>0.2</v>
      </c>
      <c r="I229" s="73">
        <f t="shared" si="4"/>
        <v>-18.187960096323025</v>
      </c>
      <c r="J229" s="70">
        <v>9.9999999999998507E-2</v>
      </c>
      <c r="K229" s="74">
        <f t="shared" si="2"/>
        <v>-16.369164086690748</v>
      </c>
      <c r="L229" s="75">
        <f t="shared" si="3"/>
        <v>-19.99416408669072</v>
      </c>
      <c r="M229" s="13" t="s">
        <v>165</v>
      </c>
    </row>
    <row r="230" spans="1:13" ht="13.2" customHeight="1">
      <c r="A230" s="140"/>
      <c r="B230" s="5"/>
      <c r="C230" s="66">
        <f>('Исходник сравнение Дубай'!$C230/2-'Таблица вводных'!$E$3-'Таблица вводных'!$F$3-$S$1)-(('Исходник сравнение Дубай'!$C230/2-'Таблица вводных'!$E$3-'Таблица вводных'!$F$3-$S$1)*F230/G230)</f>
        <v>-251.37500000000003</v>
      </c>
      <c r="D230" s="66">
        <v>283.46203990367701</v>
      </c>
      <c r="E230" s="66">
        <f t="shared" si="0"/>
        <v>3.6249999999999716</v>
      </c>
      <c r="F230" s="67">
        <v>20</v>
      </c>
      <c r="G230" s="67">
        <f t="shared" si="1"/>
        <v>120</v>
      </c>
      <c r="H230" s="68">
        <v>0.2</v>
      </c>
      <c r="I230" s="73">
        <f t="shared" si="4"/>
        <v>-18.187960096323025</v>
      </c>
      <c r="J230" s="70">
        <v>9.9999999999998507E-2</v>
      </c>
      <c r="K230" s="74">
        <f t="shared" si="2"/>
        <v>-16.369164086690748</v>
      </c>
      <c r="L230" s="75">
        <f t="shared" si="3"/>
        <v>-19.99416408669072</v>
      </c>
      <c r="M230" s="13" t="s">
        <v>165</v>
      </c>
    </row>
    <row r="231" spans="1:13" ht="13.2" customHeight="1">
      <c r="A231" s="140"/>
      <c r="B231" s="5"/>
      <c r="C231" s="66">
        <f>('Исходник сравнение Дубай'!$C231/2-'Таблица вводных'!$E$3-'Таблица вводных'!$F$3-$S$1)-(('Исходник сравнение Дубай'!$C231/2-'Таблица вводных'!$E$3-'Таблица вводных'!$F$3-$S$1)*F231/G231)</f>
        <v>-251.37500000000003</v>
      </c>
      <c r="D231" s="66">
        <v>283.46203990367701</v>
      </c>
      <c r="E231" s="66">
        <f t="shared" si="0"/>
        <v>3.6249999999999716</v>
      </c>
      <c r="F231" s="67">
        <v>20</v>
      </c>
      <c r="G231" s="67">
        <f t="shared" si="1"/>
        <v>120</v>
      </c>
      <c r="H231" s="68">
        <v>0.2</v>
      </c>
      <c r="I231" s="73">
        <f t="shared" si="4"/>
        <v>-18.187960096323025</v>
      </c>
      <c r="J231" s="70">
        <v>9.9999999999998507E-2</v>
      </c>
      <c r="K231" s="74">
        <f t="shared" si="2"/>
        <v>-16.369164086690748</v>
      </c>
      <c r="L231" s="75">
        <f t="shared" si="3"/>
        <v>-19.99416408669072</v>
      </c>
      <c r="M231" s="13" t="s">
        <v>165</v>
      </c>
    </row>
    <row r="232" spans="1:13" ht="13.2" customHeight="1">
      <c r="A232" s="140"/>
      <c r="B232" s="5"/>
      <c r="C232" s="66">
        <f>('Исходник сравнение Дубай'!$C232/2-'Таблица вводных'!$E$3-'Таблица вводных'!$F$3-$S$1)-(('Исходник сравнение Дубай'!$C232/2-'Таблица вводных'!$E$3-'Таблица вводных'!$F$3-$S$1)*F232/G232)</f>
        <v>-251.37500000000003</v>
      </c>
      <c r="D232" s="66">
        <v>283.46203990367701</v>
      </c>
      <c r="E232" s="66">
        <f t="shared" si="0"/>
        <v>3.6249999999999716</v>
      </c>
      <c r="F232" s="67">
        <v>20</v>
      </c>
      <c r="G232" s="67">
        <f t="shared" si="1"/>
        <v>120</v>
      </c>
      <c r="H232" s="68">
        <v>0.2</v>
      </c>
      <c r="I232" s="73">
        <f t="shared" si="4"/>
        <v>-18.187960096323025</v>
      </c>
      <c r="J232" s="70">
        <v>9.9999999999998507E-2</v>
      </c>
      <c r="K232" s="74">
        <f t="shared" si="2"/>
        <v>-16.369164086690748</v>
      </c>
      <c r="L232" s="75">
        <f t="shared" si="3"/>
        <v>-19.99416408669072</v>
      </c>
      <c r="M232" s="13" t="s">
        <v>165</v>
      </c>
    </row>
    <row r="233" spans="1:13" ht="13.2" customHeight="1">
      <c r="A233" s="140"/>
      <c r="B233" s="5"/>
      <c r="C233" s="66">
        <f>('Исходник сравнение Дубай'!$C233/2-'Таблица вводных'!$E$3-'Таблица вводных'!$F$3-$S$1)-(('Исходник сравнение Дубай'!$C233/2-'Таблица вводных'!$E$3-'Таблица вводных'!$F$3-$S$1)*F233/G233)</f>
        <v>-251.37500000000003</v>
      </c>
      <c r="D233" s="66">
        <v>283.46203990367701</v>
      </c>
      <c r="E233" s="66">
        <f t="shared" si="0"/>
        <v>3.6249999999999716</v>
      </c>
      <c r="F233" s="67">
        <v>20</v>
      </c>
      <c r="G233" s="67">
        <f t="shared" si="1"/>
        <v>120</v>
      </c>
      <c r="H233" s="68">
        <v>0.2</v>
      </c>
      <c r="I233" s="69">
        <f t="shared" si="4"/>
        <v>-18.187960096323025</v>
      </c>
      <c r="J233" s="70">
        <v>9.9999999999998507E-2</v>
      </c>
      <c r="K233" s="71">
        <f t="shared" si="2"/>
        <v>-16.369164086690748</v>
      </c>
      <c r="L233" s="72">
        <f t="shared" si="3"/>
        <v>-19.99416408669072</v>
      </c>
      <c r="M233" s="13" t="s">
        <v>165</v>
      </c>
    </row>
    <row r="234" spans="1:13" ht="13.2" customHeight="1">
      <c r="A234" s="140"/>
      <c r="B234" s="5"/>
      <c r="C234" s="66">
        <f>('Исходник сравнение Дубай'!$C234/2-'Таблица вводных'!$E$3-'Таблица вводных'!$F$3-$S$1)-(('Исходник сравнение Дубай'!$C234/2-'Таблица вводных'!$E$3-'Таблица вводных'!$F$3-$S$1)*F234/G234)</f>
        <v>-251.37500000000003</v>
      </c>
      <c r="D234" s="66">
        <v>283.46203990367701</v>
      </c>
      <c r="E234" s="66">
        <f t="shared" si="0"/>
        <v>3.6249999999999716</v>
      </c>
      <c r="F234" s="67">
        <v>20</v>
      </c>
      <c r="G234" s="67">
        <f t="shared" si="1"/>
        <v>120</v>
      </c>
      <c r="H234" s="68">
        <v>0.2</v>
      </c>
      <c r="I234" s="69">
        <f t="shared" si="4"/>
        <v>-18.187960096323025</v>
      </c>
      <c r="J234" s="70">
        <v>9.9999999999998507E-2</v>
      </c>
      <c r="K234" s="71">
        <f t="shared" si="2"/>
        <v>-16.369164086690748</v>
      </c>
      <c r="L234" s="72">
        <f t="shared" si="3"/>
        <v>-19.99416408669072</v>
      </c>
      <c r="M234" s="13" t="s">
        <v>165</v>
      </c>
    </row>
    <row r="235" spans="1:13" ht="13.2" customHeight="1">
      <c r="A235" s="141"/>
      <c r="B235" s="18"/>
      <c r="C235" s="76">
        <f>('Исходник сравнение Дубай'!$C235/2-'Таблица вводных'!$E$3-'Таблица вводных'!$F$3-$S$1)-(('Исходник сравнение Дубай'!$C235/2-'Таблица вводных'!$E$3-'Таблица вводных'!$F$3-$S$1)*F235/G235)</f>
        <v>-251.37500000000003</v>
      </c>
      <c r="D235" s="76">
        <v>283.46203990367701</v>
      </c>
      <c r="E235" s="76">
        <f t="shared" si="0"/>
        <v>3.6249999999999716</v>
      </c>
      <c r="F235" s="77">
        <v>20</v>
      </c>
      <c r="G235" s="77">
        <f t="shared" si="1"/>
        <v>120</v>
      </c>
      <c r="H235" s="78">
        <v>0.2</v>
      </c>
      <c r="I235" s="79">
        <f t="shared" si="4"/>
        <v>-18.187960096323025</v>
      </c>
      <c r="J235" s="80">
        <v>9.9999999999998507E-2</v>
      </c>
      <c r="K235" s="81">
        <f t="shared" si="2"/>
        <v>-16.369164086690748</v>
      </c>
      <c r="L235" s="82">
        <f t="shared" si="3"/>
        <v>-19.99416408669072</v>
      </c>
      <c r="M235" s="22" t="s">
        <v>165</v>
      </c>
    </row>
    <row r="236" spans="1:13" ht="13.2" customHeight="1">
      <c r="A236" s="142" t="s">
        <v>166</v>
      </c>
      <c r="B236" s="5">
        <v>45423</v>
      </c>
      <c r="C236" s="59">
        <f>('Исходник сравнение Дубай'!$C236/2-'Таблица вводных'!$E$3-'Таблица вводных'!$F$3-$S$1)-(('Исходник сравнение Дубай'!$C236/2-'Таблица вводных'!$E$3-'Таблица вводных'!$F$3-$S$1)*F236/G236)</f>
        <v>-251.37500000000003</v>
      </c>
      <c r="D236" s="66">
        <v>283.46203990367701</v>
      </c>
      <c r="E236" s="59">
        <f t="shared" si="0"/>
        <v>3.6249999999999716</v>
      </c>
      <c r="F236" s="60">
        <v>20</v>
      </c>
      <c r="G236" s="60">
        <f t="shared" si="1"/>
        <v>120</v>
      </c>
      <c r="H236" s="61">
        <v>0.2</v>
      </c>
      <c r="I236" s="83">
        <f t="shared" si="4"/>
        <v>-18.187960096323025</v>
      </c>
      <c r="J236" s="63">
        <v>9.9999999999998507E-2</v>
      </c>
      <c r="K236" s="84">
        <f t="shared" si="2"/>
        <v>-16.369164086690748</v>
      </c>
      <c r="L236" s="85">
        <f t="shared" si="3"/>
        <v>-19.99416408669072</v>
      </c>
      <c r="M236" s="10" t="s">
        <v>167</v>
      </c>
    </row>
    <row r="237" spans="1:13" ht="13.2" customHeight="1">
      <c r="A237" s="140"/>
      <c r="B237" s="5">
        <v>45426</v>
      </c>
      <c r="C237" s="66">
        <f>('Исходник сравнение Дубай'!$C237/2-'Таблица вводных'!$E$3-'Таблица вводных'!$F$3-$S$1)-(('Исходник сравнение Дубай'!$C237/2-'Таблица вводных'!$E$3-'Таблица вводных'!$F$3-$S$1)*F237/G237)</f>
        <v>-251.37500000000003</v>
      </c>
      <c r="D237" s="66">
        <v>283.46203990367701</v>
      </c>
      <c r="E237" s="66">
        <f t="shared" si="0"/>
        <v>3.6249999999999716</v>
      </c>
      <c r="F237" s="67">
        <v>20</v>
      </c>
      <c r="G237" s="67">
        <f t="shared" si="1"/>
        <v>120</v>
      </c>
      <c r="H237" s="68">
        <v>0.2</v>
      </c>
      <c r="I237" s="73">
        <f t="shared" si="4"/>
        <v>-18.187960096323025</v>
      </c>
      <c r="J237" s="70">
        <v>9.9999999999998507E-2</v>
      </c>
      <c r="K237" s="74">
        <f t="shared" si="2"/>
        <v>-16.369164086690748</v>
      </c>
      <c r="L237" s="75">
        <f t="shared" si="3"/>
        <v>-19.99416408669072</v>
      </c>
      <c r="M237" s="13" t="s">
        <v>167</v>
      </c>
    </row>
    <row r="238" spans="1:13" ht="13.2" customHeight="1">
      <c r="A238" s="140"/>
      <c r="B238" s="5">
        <v>45430</v>
      </c>
      <c r="C238" s="66">
        <f>('Исходник сравнение Дубай'!$C238/2-'Таблица вводных'!$E$3-'Таблица вводных'!$F$3-$S$1)-(('Исходник сравнение Дубай'!$C238/2-'Таблица вводных'!$E$3-'Таблица вводных'!$F$3-$S$1)*F238/G238)</f>
        <v>-251.37500000000003</v>
      </c>
      <c r="D238" s="66">
        <v>283.46203990367701</v>
      </c>
      <c r="E238" s="66">
        <f t="shared" si="0"/>
        <v>3.6249999999999716</v>
      </c>
      <c r="F238" s="67">
        <v>20</v>
      </c>
      <c r="G238" s="67">
        <f t="shared" si="1"/>
        <v>120</v>
      </c>
      <c r="H238" s="68">
        <v>0.2</v>
      </c>
      <c r="I238" s="73">
        <f t="shared" si="4"/>
        <v>-18.187960096323025</v>
      </c>
      <c r="J238" s="70">
        <v>9.9999999999998507E-2</v>
      </c>
      <c r="K238" s="74">
        <f t="shared" si="2"/>
        <v>-16.369164086690748</v>
      </c>
      <c r="L238" s="75">
        <f t="shared" si="3"/>
        <v>-19.99416408669072</v>
      </c>
      <c r="M238" s="13" t="s">
        <v>167</v>
      </c>
    </row>
    <row r="239" spans="1:13" ht="13.2" customHeight="1">
      <c r="A239" s="140"/>
      <c r="B239" s="5">
        <v>45433</v>
      </c>
      <c r="C239" s="66">
        <f>('Исходник сравнение Дубай'!$C239/2-'Таблица вводных'!$E$3-'Таблица вводных'!$F$3-$S$1)-(('Исходник сравнение Дубай'!$C239/2-'Таблица вводных'!$E$3-'Таблица вводных'!$F$3-$S$1)*F239/G239)</f>
        <v>-251.37500000000003</v>
      </c>
      <c r="D239" s="66">
        <v>283.46203990367701</v>
      </c>
      <c r="E239" s="66">
        <f t="shared" si="0"/>
        <v>3.6249999999999716</v>
      </c>
      <c r="F239" s="67">
        <v>20</v>
      </c>
      <c r="G239" s="67">
        <f t="shared" si="1"/>
        <v>120</v>
      </c>
      <c r="H239" s="68">
        <v>0.2</v>
      </c>
      <c r="I239" s="73">
        <f t="shared" si="4"/>
        <v>-18.187960096323025</v>
      </c>
      <c r="J239" s="70">
        <v>9.9999999999998507E-2</v>
      </c>
      <c r="K239" s="74">
        <f t="shared" si="2"/>
        <v>-16.369164086690748</v>
      </c>
      <c r="L239" s="75">
        <f t="shared" si="3"/>
        <v>-19.99416408669072</v>
      </c>
      <c r="M239" s="13" t="s">
        <v>167</v>
      </c>
    </row>
    <row r="240" spans="1:13" ht="13.2" customHeight="1">
      <c r="A240" s="140"/>
      <c r="B240" s="5">
        <v>45437</v>
      </c>
      <c r="C240" s="66">
        <f>('Исходник сравнение Дубай'!$C240/2-'Таблица вводных'!$E$3-'Таблица вводных'!$F$3-$S$1)-(('Исходник сравнение Дубай'!$C240/2-'Таблица вводных'!$E$3-'Таблица вводных'!$F$3-$S$1)*F240/G240)</f>
        <v>-251.37500000000003</v>
      </c>
      <c r="D240" s="66">
        <v>283.46203990367701</v>
      </c>
      <c r="E240" s="66">
        <f t="shared" si="0"/>
        <v>3.6249999999999716</v>
      </c>
      <c r="F240" s="67">
        <v>20</v>
      </c>
      <c r="G240" s="67">
        <f t="shared" si="1"/>
        <v>120</v>
      </c>
      <c r="H240" s="68">
        <v>0.2</v>
      </c>
      <c r="I240" s="73">
        <f t="shared" si="4"/>
        <v>-18.187960096323025</v>
      </c>
      <c r="J240" s="70">
        <v>9.9999999999998507E-2</v>
      </c>
      <c r="K240" s="74">
        <f t="shared" si="2"/>
        <v>-16.369164086690748</v>
      </c>
      <c r="L240" s="75">
        <f t="shared" si="3"/>
        <v>-19.99416408669072</v>
      </c>
      <c r="M240" s="13" t="s">
        <v>167</v>
      </c>
    </row>
    <row r="241" spans="1:13" ht="13.2" customHeight="1">
      <c r="A241" s="140"/>
      <c r="B241" s="5">
        <v>45440</v>
      </c>
      <c r="C241" s="66">
        <f>('Исходник сравнение Дубай'!$C241/2-'Таблица вводных'!$E$3-'Таблица вводных'!$F$3-$S$1)-(('Исходник сравнение Дубай'!$C241/2-'Таблица вводных'!$E$3-'Таблица вводных'!$F$3-$S$1)*F241/G241)</f>
        <v>-251.37500000000003</v>
      </c>
      <c r="D241" s="66">
        <v>283.46203990367701</v>
      </c>
      <c r="E241" s="66">
        <f t="shared" si="0"/>
        <v>3.6249999999999716</v>
      </c>
      <c r="F241" s="67">
        <v>20</v>
      </c>
      <c r="G241" s="67">
        <f t="shared" si="1"/>
        <v>120</v>
      </c>
      <c r="H241" s="68">
        <v>0.2</v>
      </c>
      <c r="I241" s="73">
        <f t="shared" si="4"/>
        <v>-18.187960096323025</v>
      </c>
      <c r="J241" s="70">
        <v>9.9999999999998507E-2</v>
      </c>
      <c r="K241" s="74">
        <f t="shared" si="2"/>
        <v>-16.369164086690748</v>
      </c>
      <c r="L241" s="75">
        <f t="shared" si="3"/>
        <v>-19.99416408669072</v>
      </c>
      <c r="M241" s="13" t="s">
        <v>167</v>
      </c>
    </row>
    <row r="242" spans="1:13" ht="13.2" customHeight="1">
      <c r="A242" s="140"/>
      <c r="B242" s="5">
        <v>45444</v>
      </c>
      <c r="C242" s="66">
        <f>('Исходник сравнение Дубай'!$C242/2-'Таблица вводных'!$E$3-'Таблица вводных'!$F$3-$S$1)-(('Исходник сравнение Дубай'!$C242/2-'Таблица вводных'!$E$3-'Таблица вводных'!$F$3-$S$1)*F242/G242)</f>
        <v>-251.37500000000003</v>
      </c>
      <c r="D242" s="66">
        <v>283.46203990367701</v>
      </c>
      <c r="E242" s="66">
        <f t="shared" si="0"/>
        <v>3.6249999999999716</v>
      </c>
      <c r="F242" s="67">
        <v>20</v>
      </c>
      <c r="G242" s="67">
        <f t="shared" si="1"/>
        <v>120</v>
      </c>
      <c r="H242" s="68">
        <v>0.2</v>
      </c>
      <c r="I242" s="73">
        <f t="shared" si="4"/>
        <v>-18.187960096323025</v>
      </c>
      <c r="J242" s="70">
        <v>9.9999999999998396E-2</v>
      </c>
      <c r="K242" s="74">
        <f t="shared" si="2"/>
        <v>-16.369164086690752</v>
      </c>
      <c r="L242" s="75">
        <f t="shared" si="3"/>
        <v>-19.994164086690724</v>
      </c>
      <c r="M242" s="13" t="s">
        <v>167</v>
      </c>
    </row>
    <row r="243" spans="1:13" ht="13.2" customHeight="1">
      <c r="A243" s="140"/>
      <c r="B243" s="5">
        <v>45447</v>
      </c>
      <c r="C243" s="66">
        <f>('Исходник сравнение Дубай'!$C243/2-'Таблица вводных'!$E$3-'Таблица вводных'!$F$3-$S$1)-(('Исходник сравнение Дубай'!$C243/2-'Таблица вводных'!$E$3-'Таблица вводных'!$F$3-$S$1)*F243/G243)</f>
        <v>-251.37500000000003</v>
      </c>
      <c r="D243" s="66">
        <v>283.46203990367701</v>
      </c>
      <c r="E243" s="66">
        <f t="shared" si="0"/>
        <v>3.6249999999999716</v>
      </c>
      <c r="F243" s="67">
        <v>20</v>
      </c>
      <c r="G243" s="67">
        <f t="shared" si="1"/>
        <v>120</v>
      </c>
      <c r="H243" s="68">
        <v>0.2</v>
      </c>
      <c r="I243" s="73">
        <f t="shared" si="4"/>
        <v>-18.187960096323025</v>
      </c>
      <c r="J243" s="70">
        <v>9.9999999999998396E-2</v>
      </c>
      <c r="K243" s="74">
        <f t="shared" si="2"/>
        <v>-16.369164086690752</v>
      </c>
      <c r="L243" s="75">
        <f t="shared" si="3"/>
        <v>-19.994164086690724</v>
      </c>
      <c r="M243" s="13" t="s">
        <v>167</v>
      </c>
    </row>
    <row r="244" spans="1:13" ht="13.2" customHeight="1">
      <c r="A244" s="140"/>
      <c r="B244" s="5">
        <v>45451</v>
      </c>
      <c r="C244" s="66">
        <f>('Исходник сравнение Дубай'!$C244/2-'Таблица вводных'!$E$3-'Таблица вводных'!$F$3-$S$1)-(('Исходник сравнение Дубай'!$C244/2-'Таблица вводных'!$E$3-'Таблица вводных'!$F$3-$S$1)*F244/G244)</f>
        <v>-251.37500000000003</v>
      </c>
      <c r="D244" s="66">
        <v>283.46203990367701</v>
      </c>
      <c r="E244" s="66">
        <f t="shared" si="0"/>
        <v>3.6249999999999716</v>
      </c>
      <c r="F244" s="67">
        <v>20</v>
      </c>
      <c r="G244" s="67">
        <f t="shared" si="1"/>
        <v>120</v>
      </c>
      <c r="H244" s="68">
        <v>0.2</v>
      </c>
      <c r="I244" s="73">
        <f t="shared" si="4"/>
        <v>-18.187960096323025</v>
      </c>
      <c r="J244" s="70">
        <v>9.9999999999998396E-2</v>
      </c>
      <c r="K244" s="74">
        <f t="shared" si="2"/>
        <v>-16.369164086690752</v>
      </c>
      <c r="L244" s="75">
        <f t="shared" si="3"/>
        <v>-19.994164086690724</v>
      </c>
      <c r="M244" s="13" t="s">
        <v>167</v>
      </c>
    </row>
    <row r="245" spans="1:13" ht="13.2" customHeight="1">
      <c r="A245" s="140"/>
      <c r="B245" s="5">
        <v>45454</v>
      </c>
      <c r="C245" s="66">
        <f>('Исходник сравнение Дубай'!$C245/2-'Таблица вводных'!$E$3-'Таблица вводных'!$F$3-$S$1)-(('Исходник сравнение Дубай'!$C245/2-'Таблица вводных'!$E$3-'Таблица вводных'!$F$3-$S$1)*F245/G245)</f>
        <v>-251.37500000000003</v>
      </c>
      <c r="D245" s="66">
        <v>283.46203990367701</v>
      </c>
      <c r="E245" s="66">
        <f t="shared" si="0"/>
        <v>3.6249999999999716</v>
      </c>
      <c r="F245" s="67">
        <v>20</v>
      </c>
      <c r="G245" s="67">
        <f t="shared" si="1"/>
        <v>120</v>
      </c>
      <c r="H245" s="68">
        <v>0.2</v>
      </c>
      <c r="I245" s="73">
        <f t="shared" si="4"/>
        <v>-18.187960096323025</v>
      </c>
      <c r="J245" s="70">
        <v>9.9999999999998396E-2</v>
      </c>
      <c r="K245" s="74">
        <f t="shared" si="2"/>
        <v>-16.369164086690752</v>
      </c>
      <c r="L245" s="75">
        <f t="shared" si="3"/>
        <v>-19.994164086690724</v>
      </c>
      <c r="M245" s="13" t="s">
        <v>167</v>
      </c>
    </row>
    <row r="246" spans="1:13" ht="13.2" customHeight="1">
      <c r="A246" s="140"/>
      <c r="B246" s="5"/>
      <c r="C246" s="66">
        <f>('Исходник сравнение Дубай'!$C246/2-'Таблица вводных'!$E$3-'Таблица вводных'!$F$3-$S$1)-(('Исходник сравнение Дубай'!$C246/2-'Таблица вводных'!$E$3-'Таблица вводных'!$F$3-$S$1)*F246/G246)</f>
        <v>-251.37500000000003</v>
      </c>
      <c r="D246" s="66">
        <v>283.46203990367701</v>
      </c>
      <c r="E246" s="66">
        <f t="shared" si="0"/>
        <v>3.6249999999999716</v>
      </c>
      <c r="F246" s="67">
        <v>20</v>
      </c>
      <c r="G246" s="67">
        <f t="shared" si="1"/>
        <v>120</v>
      </c>
      <c r="H246" s="68">
        <v>0.2</v>
      </c>
      <c r="I246" s="73">
        <f t="shared" si="4"/>
        <v>-18.187960096323025</v>
      </c>
      <c r="J246" s="70">
        <v>9.9999999999998396E-2</v>
      </c>
      <c r="K246" s="74">
        <f t="shared" si="2"/>
        <v>-16.369164086690752</v>
      </c>
      <c r="L246" s="75">
        <f t="shared" si="3"/>
        <v>-19.994164086690724</v>
      </c>
      <c r="M246" s="13" t="s">
        <v>167</v>
      </c>
    </row>
    <row r="247" spans="1:13" ht="13.2" customHeight="1">
      <c r="A247" s="140"/>
      <c r="B247" s="5"/>
      <c r="C247" s="66">
        <f>('Исходник сравнение Дубай'!$C247/2-'Таблица вводных'!$E$3-'Таблица вводных'!$F$3-$S$1)-(('Исходник сравнение Дубай'!$C247/2-'Таблица вводных'!$E$3-'Таблица вводных'!$F$3-$S$1)*F247/G247)</f>
        <v>-251.37500000000003</v>
      </c>
      <c r="D247" s="66">
        <v>283.46203990367701</v>
      </c>
      <c r="E247" s="66">
        <f t="shared" si="0"/>
        <v>3.6249999999999716</v>
      </c>
      <c r="F247" s="67">
        <v>20</v>
      </c>
      <c r="G247" s="67">
        <f t="shared" si="1"/>
        <v>120</v>
      </c>
      <c r="H247" s="68">
        <v>0.2</v>
      </c>
      <c r="I247" s="73">
        <f t="shared" si="4"/>
        <v>-18.187960096323025</v>
      </c>
      <c r="J247" s="70">
        <v>9.9999999999998396E-2</v>
      </c>
      <c r="K247" s="74">
        <f t="shared" si="2"/>
        <v>-16.369164086690752</v>
      </c>
      <c r="L247" s="75">
        <f t="shared" si="3"/>
        <v>-19.994164086690724</v>
      </c>
      <c r="M247" s="13" t="s">
        <v>167</v>
      </c>
    </row>
    <row r="248" spans="1:13" ht="13.2" customHeight="1">
      <c r="A248" s="140"/>
      <c r="B248" s="5"/>
      <c r="C248" s="66">
        <f>('Исходник сравнение Дубай'!$C248/2-'Таблица вводных'!$E$3-'Таблица вводных'!$F$3-$S$1)-(('Исходник сравнение Дубай'!$C248/2-'Таблица вводных'!$E$3-'Таблица вводных'!$F$3-$S$1)*F248/G248)</f>
        <v>-251.37500000000003</v>
      </c>
      <c r="D248" s="66">
        <v>283.46203990367701</v>
      </c>
      <c r="E248" s="66">
        <f t="shared" si="0"/>
        <v>3.6249999999999716</v>
      </c>
      <c r="F248" s="67">
        <v>20</v>
      </c>
      <c r="G248" s="67">
        <f t="shared" si="1"/>
        <v>120</v>
      </c>
      <c r="H248" s="68">
        <v>0.2</v>
      </c>
      <c r="I248" s="73">
        <f t="shared" si="4"/>
        <v>-18.187960096323025</v>
      </c>
      <c r="J248" s="70">
        <v>9.9999999999998396E-2</v>
      </c>
      <c r="K248" s="74">
        <f t="shared" si="2"/>
        <v>-16.369164086690752</v>
      </c>
      <c r="L248" s="75">
        <f t="shared" si="3"/>
        <v>-19.994164086690724</v>
      </c>
      <c r="M248" s="13" t="s">
        <v>167</v>
      </c>
    </row>
    <row r="249" spans="1:13" ht="13.2" customHeight="1">
      <c r="A249" s="140"/>
      <c r="B249" s="5"/>
      <c r="C249" s="66">
        <f>('Исходник сравнение Дубай'!$C249/2-'Таблица вводных'!$E$3-'Таблица вводных'!$F$3-$S$1)-(('Исходник сравнение Дубай'!$C249/2-'Таблица вводных'!$E$3-'Таблица вводных'!$F$3-$S$1)*F249/G249)</f>
        <v>-251.37500000000003</v>
      </c>
      <c r="D249" s="66">
        <v>283.46203990367701</v>
      </c>
      <c r="E249" s="66">
        <f t="shared" si="0"/>
        <v>3.6249999999999716</v>
      </c>
      <c r="F249" s="67">
        <v>20</v>
      </c>
      <c r="G249" s="67">
        <f t="shared" si="1"/>
        <v>120</v>
      </c>
      <c r="H249" s="68">
        <v>0.2</v>
      </c>
      <c r="I249" s="73">
        <f t="shared" si="4"/>
        <v>-18.187960096323025</v>
      </c>
      <c r="J249" s="70">
        <v>9.9999999999998396E-2</v>
      </c>
      <c r="K249" s="74">
        <f t="shared" si="2"/>
        <v>-16.369164086690752</v>
      </c>
      <c r="L249" s="75">
        <f t="shared" si="3"/>
        <v>-19.994164086690724</v>
      </c>
      <c r="M249" s="13" t="s">
        <v>167</v>
      </c>
    </row>
    <row r="250" spans="1:13" ht="13.2" customHeight="1">
      <c r="A250" s="140"/>
      <c r="B250" s="5"/>
      <c r="C250" s="66">
        <f>('Исходник сравнение Дубай'!$C250/2-'Таблица вводных'!$E$3-'Таблица вводных'!$F$3-$S$1)-(('Исходник сравнение Дубай'!$C250/2-'Таблица вводных'!$E$3-'Таблица вводных'!$F$3-$S$1)*F250/G250)</f>
        <v>-251.37500000000003</v>
      </c>
      <c r="D250" s="66">
        <v>283.46203990367701</v>
      </c>
      <c r="E250" s="66">
        <f t="shared" si="0"/>
        <v>3.6249999999999716</v>
      </c>
      <c r="F250" s="67">
        <v>20</v>
      </c>
      <c r="G250" s="67">
        <f t="shared" si="1"/>
        <v>120</v>
      </c>
      <c r="H250" s="68">
        <v>0.2</v>
      </c>
      <c r="I250" s="73">
        <f t="shared" si="4"/>
        <v>-18.187960096323025</v>
      </c>
      <c r="J250" s="70">
        <v>9.9999999999998396E-2</v>
      </c>
      <c r="K250" s="74">
        <f t="shared" si="2"/>
        <v>-16.369164086690752</v>
      </c>
      <c r="L250" s="75">
        <f t="shared" si="3"/>
        <v>-19.994164086690724</v>
      </c>
      <c r="M250" s="13" t="s">
        <v>167</v>
      </c>
    </row>
    <row r="251" spans="1:13" ht="13.2" customHeight="1">
      <c r="A251" s="140"/>
      <c r="B251" s="5"/>
      <c r="C251" s="66">
        <f>('Исходник сравнение Дубай'!$C251/2-'Таблица вводных'!$E$3-'Таблица вводных'!$F$3-$S$1)-(('Исходник сравнение Дубай'!$C251/2-'Таблица вводных'!$E$3-'Таблица вводных'!$F$3-$S$1)*F251/G251)</f>
        <v>-251.37500000000003</v>
      </c>
      <c r="D251" s="66">
        <v>283.46203990367701</v>
      </c>
      <c r="E251" s="66">
        <f t="shared" si="0"/>
        <v>3.6249999999999716</v>
      </c>
      <c r="F251" s="67">
        <v>20</v>
      </c>
      <c r="G251" s="67">
        <f t="shared" si="1"/>
        <v>120</v>
      </c>
      <c r="H251" s="68">
        <v>0.2</v>
      </c>
      <c r="I251" s="69">
        <f t="shared" si="4"/>
        <v>-18.187960096323025</v>
      </c>
      <c r="J251" s="70">
        <v>9.9999999999998396E-2</v>
      </c>
      <c r="K251" s="71">
        <f t="shared" si="2"/>
        <v>-16.369164086690752</v>
      </c>
      <c r="L251" s="72">
        <f t="shared" si="3"/>
        <v>-19.994164086690724</v>
      </c>
      <c r="M251" s="13" t="s">
        <v>167</v>
      </c>
    </row>
    <row r="252" spans="1:13" ht="13.2" customHeight="1">
      <c r="A252" s="140"/>
      <c r="B252" s="5"/>
      <c r="C252" s="66">
        <f>('Исходник сравнение Дубай'!$C252/2-'Таблица вводных'!$E$3-'Таблица вводных'!$F$3-$S$1)-(('Исходник сравнение Дубай'!$C252/2-'Таблица вводных'!$E$3-'Таблица вводных'!$F$3-$S$1)*F252/G252)</f>
        <v>-251.37500000000003</v>
      </c>
      <c r="D252" s="66">
        <v>283.46203990367701</v>
      </c>
      <c r="E252" s="66">
        <f t="shared" si="0"/>
        <v>3.6249999999999716</v>
      </c>
      <c r="F252" s="67">
        <v>20</v>
      </c>
      <c r="G252" s="67">
        <f t="shared" si="1"/>
        <v>120</v>
      </c>
      <c r="H252" s="68">
        <v>0.2</v>
      </c>
      <c r="I252" s="69">
        <f t="shared" si="4"/>
        <v>-18.187960096323025</v>
      </c>
      <c r="J252" s="70">
        <v>9.9999999999998396E-2</v>
      </c>
      <c r="K252" s="71">
        <f t="shared" si="2"/>
        <v>-16.369164086690752</v>
      </c>
      <c r="L252" s="72">
        <f t="shared" si="3"/>
        <v>-19.994164086690724</v>
      </c>
      <c r="M252" s="13" t="s">
        <v>167</v>
      </c>
    </row>
    <row r="253" spans="1:13" ht="13.2" customHeight="1">
      <c r="A253" s="141"/>
      <c r="B253" s="18"/>
      <c r="C253" s="76">
        <f>('Исходник сравнение Дубай'!$C253/2-'Таблица вводных'!$E$3-'Таблица вводных'!$F$3-$S$1)-(('Исходник сравнение Дубай'!$C253/2-'Таблица вводных'!$E$3-'Таблица вводных'!$F$3-$S$1)*F253/G253)</f>
        <v>-251.37500000000003</v>
      </c>
      <c r="D253" s="76">
        <v>283.46203990367701</v>
      </c>
      <c r="E253" s="76">
        <f t="shared" si="0"/>
        <v>3.6249999999999716</v>
      </c>
      <c r="F253" s="77">
        <v>20</v>
      </c>
      <c r="G253" s="77">
        <f t="shared" si="1"/>
        <v>120</v>
      </c>
      <c r="H253" s="78">
        <v>0.2</v>
      </c>
      <c r="I253" s="79">
        <f t="shared" si="4"/>
        <v>-18.187960096323025</v>
      </c>
      <c r="J253" s="80">
        <v>9.9999999999998396E-2</v>
      </c>
      <c r="K253" s="81">
        <f t="shared" si="2"/>
        <v>-16.369164086690752</v>
      </c>
      <c r="L253" s="82">
        <f t="shared" si="3"/>
        <v>-19.994164086690724</v>
      </c>
      <c r="M253" s="22" t="s">
        <v>167</v>
      </c>
    </row>
    <row r="254" spans="1:13" ht="13.2" customHeight="1">
      <c r="A254" s="142" t="s">
        <v>168</v>
      </c>
      <c r="B254" s="5">
        <v>45423</v>
      </c>
      <c r="C254" s="59">
        <f>('Исходник сравнение Дубай'!$C254/2-'Таблица вводных'!$E$3-'Таблица вводных'!$F$3-$S$1)-(('Исходник сравнение Дубай'!$C254/2-'Таблица вводных'!$E$3-'Таблица вводных'!$F$3-$S$1)*F254/G254)</f>
        <v>-251.37500000000003</v>
      </c>
      <c r="D254" s="66">
        <v>283.46203990367701</v>
      </c>
      <c r="E254" s="59">
        <f t="shared" si="0"/>
        <v>3.6249999999999716</v>
      </c>
      <c r="F254" s="60">
        <v>20</v>
      </c>
      <c r="G254" s="60">
        <f t="shared" si="1"/>
        <v>120</v>
      </c>
      <c r="H254" s="61">
        <v>0.2</v>
      </c>
      <c r="I254" s="83">
        <f t="shared" si="4"/>
        <v>-18.187960096323025</v>
      </c>
      <c r="J254" s="63">
        <v>9.9999999999998396E-2</v>
      </c>
      <c r="K254" s="84">
        <f t="shared" si="2"/>
        <v>-16.369164086690752</v>
      </c>
      <c r="L254" s="85">
        <f t="shared" si="3"/>
        <v>-19.994164086690724</v>
      </c>
      <c r="M254" s="10" t="s">
        <v>143</v>
      </c>
    </row>
    <row r="255" spans="1:13" ht="13.2" customHeight="1">
      <c r="A255" s="140"/>
      <c r="B255" s="5">
        <v>45426</v>
      </c>
      <c r="C255" s="66">
        <f>('Исходник сравнение Дубай'!$C255/2-'Таблица вводных'!$E$3-'Таблица вводных'!$F$3-$S$1)-(('Исходник сравнение Дубай'!$C255/2-'Таблица вводных'!$E$3-'Таблица вводных'!$F$3-$S$1)*F255/G255)</f>
        <v>-251.37500000000003</v>
      </c>
      <c r="D255" s="66">
        <v>283.46203990367701</v>
      </c>
      <c r="E255" s="66">
        <f t="shared" si="0"/>
        <v>3.6249999999999716</v>
      </c>
      <c r="F255" s="67">
        <v>20</v>
      </c>
      <c r="G255" s="67">
        <f t="shared" si="1"/>
        <v>120</v>
      </c>
      <c r="H255" s="68">
        <v>0.2</v>
      </c>
      <c r="I255" s="73">
        <f t="shared" si="4"/>
        <v>-18.187960096323025</v>
      </c>
      <c r="J255" s="70">
        <v>9.9999999999998396E-2</v>
      </c>
      <c r="K255" s="74">
        <f t="shared" si="2"/>
        <v>-16.369164086690752</v>
      </c>
      <c r="L255" s="75">
        <f t="shared" si="3"/>
        <v>-19.994164086690724</v>
      </c>
      <c r="M255" s="13" t="s">
        <v>143</v>
      </c>
    </row>
    <row r="256" spans="1:13" ht="13.2" customHeight="1">
      <c r="A256" s="140"/>
      <c r="B256" s="5">
        <v>45430</v>
      </c>
      <c r="C256" s="66">
        <f>('Исходник сравнение Дубай'!$C256/2-'Таблица вводных'!$E$3-'Таблица вводных'!$F$3-$S$1)-(('Исходник сравнение Дубай'!$C256/2-'Таблица вводных'!$E$3-'Таблица вводных'!$F$3-$S$1)*F256/G256)</f>
        <v>-251.37500000000003</v>
      </c>
      <c r="D256" s="66">
        <v>283.46203990367701</v>
      </c>
      <c r="E256" s="66">
        <f t="shared" si="0"/>
        <v>3.6249999999999716</v>
      </c>
      <c r="F256" s="67">
        <v>20</v>
      </c>
      <c r="G256" s="67">
        <f t="shared" si="1"/>
        <v>120</v>
      </c>
      <c r="H256" s="68">
        <v>0.2</v>
      </c>
      <c r="I256" s="73">
        <f t="shared" si="4"/>
        <v>-18.187960096323025</v>
      </c>
      <c r="J256" s="70">
        <v>9.9999999999998396E-2</v>
      </c>
      <c r="K256" s="74">
        <f t="shared" si="2"/>
        <v>-16.369164086690752</v>
      </c>
      <c r="L256" s="75">
        <f t="shared" si="3"/>
        <v>-19.994164086690724</v>
      </c>
      <c r="M256" s="13" t="s">
        <v>143</v>
      </c>
    </row>
    <row r="257" spans="1:13" ht="13.2" customHeight="1">
      <c r="A257" s="140"/>
      <c r="B257" s="5">
        <v>45433</v>
      </c>
      <c r="C257" s="66">
        <f>('Исходник сравнение Дубай'!$C257/2-'Таблица вводных'!$E$3-'Таблица вводных'!$F$3-$S$1)-(('Исходник сравнение Дубай'!$C257/2-'Таблица вводных'!$E$3-'Таблица вводных'!$F$3-$S$1)*F257/G257)</f>
        <v>-251.37500000000003</v>
      </c>
      <c r="D257" s="66">
        <v>283.46203990367701</v>
      </c>
      <c r="E257" s="66">
        <f t="shared" ref="E257:E511" si="5">C257+$R$1</f>
        <v>3.6249999999999716</v>
      </c>
      <c r="F257" s="67">
        <v>20</v>
      </c>
      <c r="G257" s="67">
        <f t="shared" ref="G257:G511" si="6">F257+100</f>
        <v>120</v>
      </c>
      <c r="H257" s="68">
        <v>0.2</v>
      </c>
      <c r="I257" s="73">
        <f t="shared" si="4"/>
        <v>-18.187960096323025</v>
      </c>
      <c r="J257" s="70">
        <v>9.9999999999998299E-2</v>
      </c>
      <c r="K257" s="74">
        <f t="shared" ref="K257:K511" si="7">I257-(I257*J257)</f>
        <v>-16.369164086690752</v>
      </c>
      <c r="L257" s="75">
        <f t="shared" ref="L257:L511" si="8">K257-E257</f>
        <v>-19.994164086690724</v>
      </c>
      <c r="M257" s="13" t="s">
        <v>143</v>
      </c>
    </row>
    <row r="258" spans="1:13" ht="13.2" customHeight="1">
      <c r="A258" s="140"/>
      <c r="B258" s="5">
        <v>45437</v>
      </c>
      <c r="C258" s="66">
        <f>('Исходник сравнение Дубай'!$C258/2-'Таблица вводных'!$E$3-'Таблица вводных'!$F$3-$S$1)-(('Исходник сравнение Дубай'!$C258/2-'Таблица вводных'!$E$3-'Таблица вводных'!$F$3-$S$1)*F258/G258)</f>
        <v>-251.37500000000003</v>
      </c>
      <c r="D258" s="66">
        <v>283.46203990367701</v>
      </c>
      <c r="E258" s="66">
        <f t="shared" si="5"/>
        <v>3.6249999999999716</v>
      </c>
      <c r="F258" s="67">
        <v>20</v>
      </c>
      <c r="G258" s="67">
        <f t="shared" si="6"/>
        <v>120</v>
      </c>
      <c r="H258" s="68">
        <v>0.2</v>
      </c>
      <c r="I258" s="73">
        <f t="shared" si="4"/>
        <v>-18.187960096323025</v>
      </c>
      <c r="J258" s="70">
        <v>9.9999999999998299E-2</v>
      </c>
      <c r="K258" s="74">
        <f t="shared" si="7"/>
        <v>-16.369164086690752</v>
      </c>
      <c r="L258" s="75">
        <f t="shared" si="8"/>
        <v>-19.994164086690724</v>
      </c>
      <c r="M258" s="13" t="s">
        <v>143</v>
      </c>
    </row>
    <row r="259" spans="1:13" ht="13.2" customHeight="1">
      <c r="A259" s="140"/>
      <c r="B259" s="5">
        <v>45440</v>
      </c>
      <c r="C259" s="66">
        <f>('Исходник сравнение Дубай'!$C259/2-'Таблица вводных'!$E$3-'Таблица вводных'!$F$3-$S$1)-(('Исходник сравнение Дубай'!$C259/2-'Таблица вводных'!$E$3-'Таблица вводных'!$F$3-$S$1)*F259/G259)</f>
        <v>-251.37500000000003</v>
      </c>
      <c r="D259" s="66">
        <v>283.46203990367701</v>
      </c>
      <c r="E259" s="66">
        <f t="shared" si="5"/>
        <v>3.6249999999999716</v>
      </c>
      <c r="F259" s="67">
        <v>20</v>
      </c>
      <c r="G259" s="67">
        <f t="shared" si="6"/>
        <v>120</v>
      </c>
      <c r="H259" s="68">
        <v>0.2</v>
      </c>
      <c r="I259" s="73">
        <f t="shared" ref="I259:I513" si="9">(C259+(C259*H259))+D259</f>
        <v>-18.187960096323025</v>
      </c>
      <c r="J259" s="70">
        <v>9.9999999999998299E-2</v>
      </c>
      <c r="K259" s="74">
        <f t="shared" si="7"/>
        <v>-16.369164086690752</v>
      </c>
      <c r="L259" s="75">
        <f t="shared" si="8"/>
        <v>-19.994164086690724</v>
      </c>
      <c r="M259" s="13" t="s">
        <v>143</v>
      </c>
    </row>
    <row r="260" spans="1:13" ht="13.2" customHeight="1">
      <c r="A260" s="140"/>
      <c r="B260" s="5">
        <v>45444</v>
      </c>
      <c r="C260" s="66">
        <f>('Исходник сравнение Дубай'!$C260/2-'Таблица вводных'!$E$3-'Таблица вводных'!$F$3-$S$1)-(('Исходник сравнение Дубай'!$C260/2-'Таблица вводных'!$E$3-'Таблица вводных'!$F$3-$S$1)*F260/G260)</f>
        <v>-251.37500000000003</v>
      </c>
      <c r="D260" s="66">
        <v>283.46203990367701</v>
      </c>
      <c r="E260" s="66">
        <f t="shared" si="5"/>
        <v>3.6249999999999716</v>
      </c>
      <c r="F260" s="67">
        <v>20</v>
      </c>
      <c r="G260" s="67">
        <f t="shared" si="6"/>
        <v>120</v>
      </c>
      <c r="H260" s="68">
        <v>0.2</v>
      </c>
      <c r="I260" s="73">
        <f t="shared" si="9"/>
        <v>-18.187960096323025</v>
      </c>
      <c r="J260" s="70">
        <v>9.9999999999998299E-2</v>
      </c>
      <c r="K260" s="74">
        <f t="shared" si="7"/>
        <v>-16.369164086690752</v>
      </c>
      <c r="L260" s="75">
        <f t="shared" si="8"/>
        <v>-19.994164086690724</v>
      </c>
      <c r="M260" s="13" t="s">
        <v>143</v>
      </c>
    </row>
    <row r="261" spans="1:13" ht="13.2" customHeight="1">
      <c r="A261" s="140"/>
      <c r="B261" s="5">
        <v>45447</v>
      </c>
      <c r="C261" s="66">
        <f>('Исходник сравнение Дубай'!$C261/2-'Таблица вводных'!$E$3-'Таблица вводных'!$F$3-$S$1)-(('Исходник сравнение Дубай'!$C261/2-'Таблица вводных'!$E$3-'Таблица вводных'!$F$3-$S$1)*F261/G261)</f>
        <v>-251.37500000000003</v>
      </c>
      <c r="D261" s="66">
        <v>283.46203990367701</v>
      </c>
      <c r="E261" s="66">
        <f t="shared" si="5"/>
        <v>3.6249999999999716</v>
      </c>
      <c r="F261" s="67">
        <v>20</v>
      </c>
      <c r="G261" s="67">
        <f t="shared" si="6"/>
        <v>120</v>
      </c>
      <c r="H261" s="68">
        <v>0.2</v>
      </c>
      <c r="I261" s="73">
        <f t="shared" si="9"/>
        <v>-18.187960096323025</v>
      </c>
      <c r="J261" s="70">
        <v>9.9999999999998299E-2</v>
      </c>
      <c r="K261" s="74">
        <f t="shared" si="7"/>
        <v>-16.369164086690752</v>
      </c>
      <c r="L261" s="75">
        <f t="shared" si="8"/>
        <v>-19.994164086690724</v>
      </c>
      <c r="M261" s="13" t="s">
        <v>143</v>
      </c>
    </row>
    <row r="262" spans="1:13" ht="13.2" customHeight="1">
      <c r="A262" s="140"/>
      <c r="B262" s="5">
        <v>45451</v>
      </c>
      <c r="C262" s="66">
        <f>('Исходник сравнение Дубай'!$C262/2-'Таблица вводных'!$E$3-'Таблица вводных'!$F$3-$S$1)-(('Исходник сравнение Дубай'!$C262/2-'Таблица вводных'!$E$3-'Таблица вводных'!$F$3-$S$1)*F262/G262)</f>
        <v>-251.37500000000003</v>
      </c>
      <c r="D262" s="66">
        <v>283.46203990367701</v>
      </c>
      <c r="E262" s="66">
        <f t="shared" si="5"/>
        <v>3.6249999999999716</v>
      </c>
      <c r="F262" s="67">
        <v>20</v>
      </c>
      <c r="G262" s="67">
        <f t="shared" si="6"/>
        <v>120</v>
      </c>
      <c r="H262" s="68">
        <v>0.2</v>
      </c>
      <c r="I262" s="73">
        <f t="shared" si="9"/>
        <v>-18.187960096323025</v>
      </c>
      <c r="J262" s="70">
        <v>9.9999999999998299E-2</v>
      </c>
      <c r="K262" s="74">
        <f t="shared" si="7"/>
        <v>-16.369164086690752</v>
      </c>
      <c r="L262" s="75">
        <f t="shared" si="8"/>
        <v>-19.994164086690724</v>
      </c>
      <c r="M262" s="13" t="s">
        <v>143</v>
      </c>
    </row>
    <row r="263" spans="1:13" ht="13.2" customHeight="1">
      <c r="A263" s="140"/>
      <c r="B263" s="5">
        <v>45454</v>
      </c>
      <c r="C263" s="66">
        <f>('Исходник сравнение Дубай'!$C263/2-'Таблица вводных'!$E$3-'Таблица вводных'!$F$3-$S$1)-(('Исходник сравнение Дубай'!$C263/2-'Таблица вводных'!$E$3-'Таблица вводных'!$F$3-$S$1)*F263/G263)</f>
        <v>-251.37500000000003</v>
      </c>
      <c r="D263" s="66">
        <v>283.46203990367701</v>
      </c>
      <c r="E263" s="66">
        <f t="shared" si="5"/>
        <v>3.6249999999999716</v>
      </c>
      <c r="F263" s="67">
        <v>20</v>
      </c>
      <c r="G263" s="67">
        <f t="shared" si="6"/>
        <v>120</v>
      </c>
      <c r="H263" s="68">
        <v>0.2</v>
      </c>
      <c r="I263" s="73">
        <f t="shared" si="9"/>
        <v>-18.187960096323025</v>
      </c>
      <c r="J263" s="70">
        <v>9.9999999999998299E-2</v>
      </c>
      <c r="K263" s="74">
        <f t="shared" si="7"/>
        <v>-16.369164086690752</v>
      </c>
      <c r="L263" s="75">
        <f t="shared" si="8"/>
        <v>-19.994164086690724</v>
      </c>
      <c r="M263" s="13" t="s">
        <v>143</v>
      </c>
    </row>
    <row r="264" spans="1:13" ht="13.2" customHeight="1">
      <c r="A264" s="140"/>
      <c r="B264" s="5"/>
      <c r="C264" s="66">
        <f>('Исходник сравнение Дубай'!$C264/2-'Таблица вводных'!$E$3-'Таблица вводных'!$F$3-$S$1)-(('Исходник сравнение Дубай'!$C264/2-'Таблица вводных'!$E$3-'Таблица вводных'!$F$3-$S$1)*F264/G264)</f>
        <v>-251.37500000000003</v>
      </c>
      <c r="D264" s="66">
        <v>283.46203990367701</v>
      </c>
      <c r="E264" s="66">
        <f t="shared" si="5"/>
        <v>3.6249999999999716</v>
      </c>
      <c r="F264" s="67">
        <v>20</v>
      </c>
      <c r="G264" s="67">
        <f t="shared" si="6"/>
        <v>120</v>
      </c>
      <c r="H264" s="68">
        <v>0.2</v>
      </c>
      <c r="I264" s="73">
        <f t="shared" si="9"/>
        <v>-18.187960096323025</v>
      </c>
      <c r="J264" s="70">
        <v>9.9999999999998299E-2</v>
      </c>
      <c r="K264" s="74">
        <f t="shared" si="7"/>
        <v>-16.369164086690752</v>
      </c>
      <c r="L264" s="75">
        <f t="shared" si="8"/>
        <v>-19.994164086690724</v>
      </c>
      <c r="M264" s="13" t="s">
        <v>143</v>
      </c>
    </row>
    <row r="265" spans="1:13" ht="13.2" customHeight="1">
      <c r="A265" s="140"/>
      <c r="B265" s="5"/>
      <c r="C265" s="66">
        <f>('Исходник сравнение Дубай'!$C265/2-'Таблица вводных'!$E$3-'Таблица вводных'!$F$3-$S$1)-(('Исходник сравнение Дубай'!$C265/2-'Таблица вводных'!$E$3-'Таблица вводных'!$F$3-$S$1)*F265/G265)</f>
        <v>-251.37500000000003</v>
      </c>
      <c r="D265" s="66">
        <v>283.46203990367701</v>
      </c>
      <c r="E265" s="66">
        <f t="shared" si="5"/>
        <v>3.6249999999999716</v>
      </c>
      <c r="F265" s="67">
        <v>20</v>
      </c>
      <c r="G265" s="67">
        <f t="shared" si="6"/>
        <v>120</v>
      </c>
      <c r="H265" s="68">
        <v>0.2</v>
      </c>
      <c r="I265" s="73">
        <f t="shared" si="9"/>
        <v>-18.187960096323025</v>
      </c>
      <c r="J265" s="70">
        <v>9.9999999999998299E-2</v>
      </c>
      <c r="K265" s="74">
        <f t="shared" si="7"/>
        <v>-16.369164086690752</v>
      </c>
      <c r="L265" s="75">
        <f t="shared" si="8"/>
        <v>-19.994164086690724</v>
      </c>
      <c r="M265" s="13" t="s">
        <v>143</v>
      </c>
    </row>
    <row r="266" spans="1:13" ht="13.2" customHeight="1">
      <c r="A266" s="140"/>
      <c r="B266" s="5"/>
      <c r="C266" s="66">
        <f>('Исходник сравнение Дубай'!$C266/2-'Таблица вводных'!$E$3-'Таблица вводных'!$F$3-$S$1)-(('Исходник сравнение Дубай'!$C266/2-'Таблица вводных'!$E$3-'Таблица вводных'!$F$3-$S$1)*F266/G266)</f>
        <v>-251.37500000000003</v>
      </c>
      <c r="D266" s="66">
        <v>283.46203990367701</v>
      </c>
      <c r="E266" s="66">
        <f t="shared" si="5"/>
        <v>3.6249999999999716</v>
      </c>
      <c r="F266" s="67">
        <v>20</v>
      </c>
      <c r="G266" s="67">
        <f t="shared" si="6"/>
        <v>120</v>
      </c>
      <c r="H266" s="68">
        <v>0.2</v>
      </c>
      <c r="I266" s="73">
        <f t="shared" si="9"/>
        <v>-18.187960096323025</v>
      </c>
      <c r="J266" s="70">
        <v>9.9999999999998299E-2</v>
      </c>
      <c r="K266" s="74">
        <f t="shared" si="7"/>
        <v>-16.369164086690752</v>
      </c>
      <c r="L266" s="75">
        <f t="shared" si="8"/>
        <v>-19.994164086690724</v>
      </c>
      <c r="M266" s="13" t="s">
        <v>143</v>
      </c>
    </row>
    <row r="267" spans="1:13" ht="13.2" customHeight="1">
      <c r="A267" s="140"/>
      <c r="B267" s="5"/>
      <c r="C267" s="66">
        <f>('Исходник сравнение Дубай'!$C267/2-'Таблица вводных'!$E$3-'Таблица вводных'!$F$3-$S$1)-(('Исходник сравнение Дубай'!$C267/2-'Таблица вводных'!$E$3-'Таблица вводных'!$F$3-$S$1)*F267/G267)</f>
        <v>-251.37500000000003</v>
      </c>
      <c r="D267" s="66">
        <v>283.46203990367701</v>
      </c>
      <c r="E267" s="66">
        <f t="shared" si="5"/>
        <v>3.6249999999999716</v>
      </c>
      <c r="F267" s="67">
        <v>20</v>
      </c>
      <c r="G267" s="67">
        <f t="shared" si="6"/>
        <v>120</v>
      </c>
      <c r="H267" s="68">
        <v>0.2</v>
      </c>
      <c r="I267" s="73">
        <f t="shared" si="9"/>
        <v>-18.187960096323025</v>
      </c>
      <c r="J267" s="70">
        <v>9.9999999999998299E-2</v>
      </c>
      <c r="K267" s="74">
        <f t="shared" si="7"/>
        <v>-16.369164086690752</v>
      </c>
      <c r="L267" s="75">
        <f t="shared" si="8"/>
        <v>-19.994164086690724</v>
      </c>
      <c r="M267" s="13" t="s">
        <v>143</v>
      </c>
    </row>
    <row r="268" spans="1:13" ht="13.2" customHeight="1">
      <c r="A268" s="140"/>
      <c r="B268" s="5"/>
      <c r="C268" s="66">
        <f>('Исходник сравнение Дубай'!$C268/2-'Таблица вводных'!$E$3-'Таблица вводных'!$F$3-$S$1)-(('Исходник сравнение Дубай'!$C268/2-'Таблица вводных'!$E$3-'Таблица вводных'!$F$3-$S$1)*F268/G268)</f>
        <v>-251.37500000000003</v>
      </c>
      <c r="D268" s="66">
        <v>283.46203990367701</v>
      </c>
      <c r="E268" s="66">
        <f t="shared" si="5"/>
        <v>3.6249999999999716</v>
      </c>
      <c r="F268" s="67">
        <v>20</v>
      </c>
      <c r="G268" s="67">
        <f t="shared" si="6"/>
        <v>120</v>
      </c>
      <c r="H268" s="68">
        <v>0.2</v>
      </c>
      <c r="I268" s="73">
        <f t="shared" si="9"/>
        <v>-18.187960096323025</v>
      </c>
      <c r="J268" s="70">
        <v>9.9999999999998299E-2</v>
      </c>
      <c r="K268" s="74">
        <f t="shared" si="7"/>
        <v>-16.369164086690752</v>
      </c>
      <c r="L268" s="75">
        <f t="shared" si="8"/>
        <v>-19.994164086690724</v>
      </c>
      <c r="M268" s="13" t="s">
        <v>143</v>
      </c>
    </row>
    <row r="269" spans="1:13" ht="13.2" customHeight="1">
      <c r="A269" s="140"/>
      <c r="B269" s="5"/>
      <c r="C269" s="66">
        <f>('Исходник сравнение Дубай'!$C269/2-'Таблица вводных'!$E$3-'Таблица вводных'!$F$3-$S$1)-(('Исходник сравнение Дубай'!$C269/2-'Таблица вводных'!$E$3-'Таблица вводных'!$F$3-$S$1)*F269/G269)</f>
        <v>-251.37500000000003</v>
      </c>
      <c r="D269" s="66">
        <v>283.46203990367701</v>
      </c>
      <c r="E269" s="66">
        <f t="shared" si="5"/>
        <v>3.6249999999999716</v>
      </c>
      <c r="F269" s="67">
        <v>20</v>
      </c>
      <c r="G269" s="67">
        <f t="shared" si="6"/>
        <v>120</v>
      </c>
      <c r="H269" s="68">
        <v>0.2</v>
      </c>
      <c r="I269" s="69">
        <f t="shared" si="9"/>
        <v>-18.187960096323025</v>
      </c>
      <c r="J269" s="70">
        <v>9.9999999999998299E-2</v>
      </c>
      <c r="K269" s="71">
        <f t="shared" si="7"/>
        <v>-16.369164086690752</v>
      </c>
      <c r="L269" s="72">
        <f t="shared" si="8"/>
        <v>-19.994164086690724</v>
      </c>
      <c r="M269" s="13" t="s">
        <v>143</v>
      </c>
    </row>
    <row r="270" spans="1:13" ht="13.2" customHeight="1">
      <c r="A270" s="140"/>
      <c r="B270" s="5"/>
      <c r="C270" s="66">
        <f>('Исходник сравнение Дубай'!$C270/2-'Таблица вводных'!$E$3-'Таблица вводных'!$F$3-$S$1)-(('Исходник сравнение Дубай'!$C270/2-'Таблица вводных'!$E$3-'Таблица вводных'!$F$3-$S$1)*F270/G270)</f>
        <v>-251.37500000000003</v>
      </c>
      <c r="D270" s="66">
        <v>283.46203990367701</v>
      </c>
      <c r="E270" s="66">
        <f t="shared" si="5"/>
        <v>3.6249999999999716</v>
      </c>
      <c r="F270" s="67">
        <v>20</v>
      </c>
      <c r="G270" s="67">
        <f t="shared" si="6"/>
        <v>120</v>
      </c>
      <c r="H270" s="68">
        <v>0.2</v>
      </c>
      <c r="I270" s="69">
        <f t="shared" si="9"/>
        <v>-18.187960096323025</v>
      </c>
      <c r="J270" s="70">
        <v>9.9999999999998299E-2</v>
      </c>
      <c r="K270" s="71">
        <f t="shared" si="7"/>
        <v>-16.369164086690752</v>
      </c>
      <c r="L270" s="72">
        <f t="shared" si="8"/>
        <v>-19.994164086690724</v>
      </c>
      <c r="M270" s="13" t="s">
        <v>143</v>
      </c>
    </row>
    <row r="271" spans="1:13" ht="13.2" customHeight="1">
      <c r="A271" s="141"/>
      <c r="B271" s="18"/>
      <c r="C271" s="76">
        <f>('Исходник сравнение Дубай'!$C271/2-'Таблица вводных'!$E$3-'Таблица вводных'!$F$3-$S$1)-(('Исходник сравнение Дубай'!$C271/2-'Таблица вводных'!$E$3-'Таблица вводных'!$F$3-$S$1)*F271/G271)</f>
        <v>-251.37500000000003</v>
      </c>
      <c r="D271" s="76">
        <v>283.46203990367701</v>
      </c>
      <c r="E271" s="76">
        <f t="shared" si="5"/>
        <v>3.6249999999999716</v>
      </c>
      <c r="F271" s="77">
        <v>20</v>
      </c>
      <c r="G271" s="77">
        <f t="shared" si="6"/>
        <v>120</v>
      </c>
      <c r="H271" s="78">
        <v>0.2</v>
      </c>
      <c r="I271" s="79">
        <f t="shared" si="9"/>
        <v>-18.187960096323025</v>
      </c>
      <c r="J271" s="80">
        <v>9.9999999999998299E-2</v>
      </c>
      <c r="K271" s="81">
        <f t="shared" si="7"/>
        <v>-16.369164086690752</v>
      </c>
      <c r="L271" s="82">
        <f t="shared" si="8"/>
        <v>-19.994164086690724</v>
      </c>
      <c r="M271" s="22" t="s">
        <v>143</v>
      </c>
    </row>
    <row r="272" spans="1:13" ht="13.2" customHeight="1">
      <c r="A272" s="142" t="s">
        <v>169</v>
      </c>
      <c r="B272" s="5">
        <v>45423</v>
      </c>
      <c r="C272" s="59">
        <f>('Исходник сравнение Дубай'!$C272/2-'Таблица вводных'!$E$3-'Таблица вводных'!$F$3-$S$1)-(('Исходник сравнение Дубай'!$C272/2-'Таблица вводных'!$E$3-'Таблица вводных'!$F$3-$S$1)*F272/G272)</f>
        <v>-251.37500000000003</v>
      </c>
      <c r="D272" s="66">
        <v>283.46203990367701</v>
      </c>
      <c r="E272" s="59">
        <f t="shared" si="5"/>
        <v>3.6249999999999716</v>
      </c>
      <c r="F272" s="60">
        <v>20</v>
      </c>
      <c r="G272" s="60">
        <f t="shared" si="6"/>
        <v>120</v>
      </c>
      <c r="H272" s="61">
        <v>0.2</v>
      </c>
      <c r="I272" s="83">
        <f t="shared" si="9"/>
        <v>-18.187960096323025</v>
      </c>
      <c r="J272" s="63">
        <v>9.9999999999998201E-2</v>
      </c>
      <c r="K272" s="84">
        <f t="shared" si="7"/>
        <v>-16.369164086690756</v>
      </c>
      <c r="L272" s="85">
        <f t="shared" si="8"/>
        <v>-19.994164086690727</v>
      </c>
      <c r="M272" s="10" t="s">
        <v>170</v>
      </c>
    </row>
    <row r="273" spans="1:13" ht="13.2" customHeight="1">
      <c r="A273" s="140"/>
      <c r="B273" s="5">
        <v>45426</v>
      </c>
      <c r="C273" s="66">
        <f>('Исходник сравнение Дубай'!$C273/2-'Таблица вводных'!$E$3-'Таблица вводных'!$F$3-$S$1)-(('Исходник сравнение Дубай'!$C273/2-'Таблица вводных'!$E$3-'Таблица вводных'!$F$3-$S$1)*F273/G273)</f>
        <v>-251.37500000000003</v>
      </c>
      <c r="D273" s="66">
        <v>283.46203990367701</v>
      </c>
      <c r="E273" s="66">
        <f t="shared" si="5"/>
        <v>3.6249999999999716</v>
      </c>
      <c r="F273" s="67">
        <v>20</v>
      </c>
      <c r="G273" s="67">
        <f t="shared" si="6"/>
        <v>120</v>
      </c>
      <c r="H273" s="68">
        <v>0.2</v>
      </c>
      <c r="I273" s="73">
        <f t="shared" si="9"/>
        <v>-18.187960096323025</v>
      </c>
      <c r="J273" s="70">
        <v>9.9999999999998201E-2</v>
      </c>
      <c r="K273" s="74">
        <f t="shared" si="7"/>
        <v>-16.369164086690756</v>
      </c>
      <c r="L273" s="75">
        <f t="shared" si="8"/>
        <v>-19.994164086690727</v>
      </c>
      <c r="M273" s="13" t="s">
        <v>170</v>
      </c>
    </row>
    <row r="274" spans="1:13" ht="13.2" customHeight="1">
      <c r="A274" s="140"/>
      <c r="B274" s="5">
        <v>45430</v>
      </c>
      <c r="C274" s="66">
        <f>('Исходник сравнение Дубай'!$C274/2-'Таблица вводных'!$E$3-'Таблица вводных'!$F$3-$S$1)-(('Исходник сравнение Дубай'!$C274/2-'Таблица вводных'!$E$3-'Таблица вводных'!$F$3-$S$1)*F274/G274)</f>
        <v>-251.37500000000003</v>
      </c>
      <c r="D274" s="66">
        <v>283.46203990367701</v>
      </c>
      <c r="E274" s="66">
        <f t="shared" si="5"/>
        <v>3.6249999999999716</v>
      </c>
      <c r="F274" s="67">
        <v>20</v>
      </c>
      <c r="G274" s="67">
        <f t="shared" si="6"/>
        <v>120</v>
      </c>
      <c r="H274" s="68">
        <v>0.2</v>
      </c>
      <c r="I274" s="73">
        <f t="shared" si="9"/>
        <v>-18.187960096323025</v>
      </c>
      <c r="J274" s="70">
        <v>9.9999999999998201E-2</v>
      </c>
      <c r="K274" s="74">
        <f t="shared" si="7"/>
        <v>-16.369164086690756</v>
      </c>
      <c r="L274" s="75">
        <f t="shared" si="8"/>
        <v>-19.994164086690727</v>
      </c>
      <c r="M274" s="13" t="s">
        <v>170</v>
      </c>
    </row>
    <row r="275" spans="1:13" ht="13.2" customHeight="1">
      <c r="A275" s="140"/>
      <c r="B275" s="5">
        <v>45433</v>
      </c>
      <c r="C275" s="66">
        <f>('Исходник сравнение Дубай'!$C275/2-'Таблица вводных'!$E$3-'Таблица вводных'!$F$3-$S$1)-(('Исходник сравнение Дубай'!$C275/2-'Таблица вводных'!$E$3-'Таблица вводных'!$F$3-$S$1)*F275/G275)</f>
        <v>-251.37500000000003</v>
      </c>
      <c r="D275" s="66">
        <v>283.46203990367701</v>
      </c>
      <c r="E275" s="66">
        <f t="shared" si="5"/>
        <v>3.6249999999999716</v>
      </c>
      <c r="F275" s="67">
        <v>20</v>
      </c>
      <c r="G275" s="67">
        <f t="shared" si="6"/>
        <v>120</v>
      </c>
      <c r="H275" s="68">
        <v>0.2</v>
      </c>
      <c r="I275" s="73">
        <f t="shared" si="9"/>
        <v>-18.187960096323025</v>
      </c>
      <c r="J275" s="70">
        <v>9.9999999999998201E-2</v>
      </c>
      <c r="K275" s="74">
        <f t="shared" si="7"/>
        <v>-16.369164086690756</v>
      </c>
      <c r="L275" s="75">
        <f t="shared" si="8"/>
        <v>-19.994164086690727</v>
      </c>
      <c r="M275" s="13" t="s">
        <v>170</v>
      </c>
    </row>
    <row r="276" spans="1:13" ht="13.2" customHeight="1">
      <c r="A276" s="140"/>
      <c r="B276" s="5">
        <v>45437</v>
      </c>
      <c r="C276" s="66">
        <f>('Исходник сравнение Дубай'!$C276/2-'Таблица вводных'!$E$3-'Таблица вводных'!$F$3-$S$1)-(('Исходник сравнение Дубай'!$C276/2-'Таблица вводных'!$E$3-'Таблица вводных'!$F$3-$S$1)*F276/G276)</f>
        <v>-251.37500000000003</v>
      </c>
      <c r="D276" s="66">
        <v>283.46203990367701</v>
      </c>
      <c r="E276" s="66">
        <f t="shared" si="5"/>
        <v>3.6249999999999716</v>
      </c>
      <c r="F276" s="67">
        <v>20</v>
      </c>
      <c r="G276" s="67">
        <f t="shared" si="6"/>
        <v>120</v>
      </c>
      <c r="H276" s="68">
        <v>0.2</v>
      </c>
      <c r="I276" s="73">
        <f t="shared" si="9"/>
        <v>-18.187960096323025</v>
      </c>
      <c r="J276" s="70">
        <v>9.9999999999998201E-2</v>
      </c>
      <c r="K276" s="74">
        <f t="shared" si="7"/>
        <v>-16.369164086690756</v>
      </c>
      <c r="L276" s="75">
        <f t="shared" si="8"/>
        <v>-19.994164086690727</v>
      </c>
      <c r="M276" s="13" t="s">
        <v>170</v>
      </c>
    </row>
    <row r="277" spans="1:13" ht="13.2" customHeight="1">
      <c r="A277" s="140"/>
      <c r="B277" s="5">
        <v>45440</v>
      </c>
      <c r="C277" s="66">
        <f>('Исходник сравнение Дубай'!$C277/2-'Таблица вводных'!$E$3-'Таблица вводных'!$F$3-$S$1)-(('Исходник сравнение Дубай'!$C277/2-'Таблица вводных'!$E$3-'Таблица вводных'!$F$3-$S$1)*F277/G277)</f>
        <v>-251.37500000000003</v>
      </c>
      <c r="D277" s="66">
        <v>283.46203990367701</v>
      </c>
      <c r="E277" s="66">
        <f t="shared" si="5"/>
        <v>3.6249999999999716</v>
      </c>
      <c r="F277" s="67">
        <v>20</v>
      </c>
      <c r="G277" s="67">
        <f t="shared" si="6"/>
        <v>120</v>
      </c>
      <c r="H277" s="68">
        <v>0.2</v>
      </c>
      <c r="I277" s="73">
        <f t="shared" si="9"/>
        <v>-18.187960096323025</v>
      </c>
      <c r="J277" s="70">
        <v>9.9999999999998201E-2</v>
      </c>
      <c r="K277" s="74">
        <f t="shared" si="7"/>
        <v>-16.369164086690756</v>
      </c>
      <c r="L277" s="75">
        <f t="shared" si="8"/>
        <v>-19.994164086690727</v>
      </c>
      <c r="M277" s="13" t="s">
        <v>170</v>
      </c>
    </row>
    <row r="278" spans="1:13" ht="13.2" customHeight="1">
      <c r="A278" s="140"/>
      <c r="B278" s="5">
        <v>45444</v>
      </c>
      <c r="C278" s="66">
        <f>('Исходник сравнение Дубай'!$C278/2-'Таблица вводных'!$E$3-'Таблица вводных'!$F$3-$S$1)-(('Исходник сравнение Дубай'!$C278/2-'Таблица вводных'!$E$3-'Таблица вводных'!$F$3-$S$1)*F278/G278)</f>
        <v>-251.37500000000003</v>
      </c>
      <c r="D278" s="66">
        <v>283.46203990367701</v>
      </c>
      <c r="E278" s="66">
        <f t="shared" si="5"/>
        <v>3.6249999999999716</v>
      </c>
      <c r="F278" s="67">
        <v>20</v>
      </c>
      <c r="G278" s="67">
        <f t="shared" si="6"/>
        <v>120</v>
      </c>
      <c r="H278" s="68">
        <v>0.2</v>
      </c>
      <c r="I278" s="73">
        <f t="shared" si="9"/>
        <v>-18.187960096323025</v>
      </c>
      <c r="J278" s="70">
        <v>9.9999999999998201E-2</v>
      </c>
      <c r="K278" s="74">
        <f t="shared" si="7"/>
        <v>-16.369164086690756</v>
      </c>
      <c r="L278" s="75">
        <f t="shared" si="8"/>
        <v>-19.994164086690727</v>
      </c>
      <c r="M278" s="13" t="s">
        <v>170</v>
      </c>
    </row>
    <row r="279" spans="1:13" ht="13.2" customHeight="1">
      <c r="A279" s="140"/>
      <c r="B279" s="5">
        <v>45447</v>
      </c>
      <c r="C279" s="66">
        <f>('Исходник сравнение Дубай'!$C279/2-'Таблица вводных'!$E$3-'Таблица вводных'!$F$3-$S$1)-(('Исходник сравнение Дубай'!$C279/2-'Таблица вводных'!$E$3-'Таблица вводных'!$F$3-$S$1)*F279/G279)</f>
        <v>-251.37500000000003</v>
      </c>
      <c r="D279" s="66">
        <v>283.46203990367701</v>
      </c>
      <c r="E279" s="66">
        <f t="shared" si="5"/>
        <v>3.6249999999999716</v>
      </c>
      <c r="F279" s="67">
        <v>20</v>
      </c>
      <c r="G279" s="67">
        <f t="shared" si="6"/>
        <v>120</v>
      </c>
      <c r="H279" s="68">
        <v>0.2</v>
      </c>
      <c r="I279" s="73">
        <f t="shared" si="9"/>
        <v>-18.187960096323025</v>
      </c>
      <c r="J279" s="70">
        <v>9.9999999999998201E-2</v>
      </c>
      <c r="K279" s="74">
        <f t="shared" si="7"/>
        <v>-16.369164086690756</v>
      </c>
      <c r="L279" s="75">
        <f t="shared" si="8"/>
        <v>-19.994164086690727</v>
      </c>
      <c r="M279" s="13" t="s">
        <v>170</v>
      </c>
    </row>
    <row r="280" spans="1:13" ht="13.2" customHeight="1">
      <c r="A280" s="140"/>
      <c r="B280" s="5">
        <v>45451</v>
      </c>
      <c r="C280" s="66">
        <f>('Исходник сравнение Дубай'!$C280/2-'Таблица вводных'!$E$3-'Таблица вводных'!$F$3-$S$1)-(('Исходник сравнение Дубай'!$C280/2-'Таблица вводных'!$E$3-'Таблица вводных'!$F$3-$S$1)*F280/G280)</f>
        <v>-251.37500000000003</v>
      </c>
      <c r="D280" s="66">
        <v>283.46203990367701</v>
      </c>
      <c r="E280" s="66">
        <f t="shared" si="5"/>
        <v>3.6249999999999716</v>
      </c>
      <c r="F280" s="67">
        <v>20</v>
      </c>
      <c r="G280" s="67">
        <f t="shared" si="6"/>
        <v>120</v>
      </c>
      <c r="H280" s="68">
        <v>0.2</v>
      </c>
      <c r="I280" s="73">
        <f t="shared" si="9"/>
        <v>-18.187960096323025</v>
      </c>
      <c r="J280" s="70">
        <v>9.9999999999998201E-2</v>
      </c>
      <c r="K280" s="74">
        <f t="shared" si="7"/>
        <v>-16.369164086690756</v>
      </c>
      <c r="L280" s="75">
        <f t="shared" si="8"/>
        <v>-19.994164086690727</v>
      </c>
      <c r="M280" s="13" t="s">
        <v>170</v>
      </c>
    </row>
    <row r="281" spans="1:13" ht="13.2" customHeight="1">
      <c r="A281" s="140"/>
      <c r="B281" s="5">
        <v>45454</v>
      </c>
      <c r="C281" s="66">
        <f>('Исходник сравнение Дубай'!$C281/2-'Таблица вводных'!$E$3-'Таблица вводных'!$F$3-$S$1)-(('Исходник сравнение Дубай'!$C281/2-'Таблица вводных'!$E$3-'Таблица вводных'!$F$3-$S$1)*F281/G281)</f>
        <v>-251.37500000000003</v>
      </c>
      <c r="D281" s="66">
        <v>283.46203990367701</v>
      </c>
      <c r="E281" s="66">
        <f t="shared" si="5"/>
        <v>3.6249999999999716</v>
      </c>
      <c r="F281" s="67">
        <v>20</v>
      </c>
      <c r="G281" s="67">
        <f t="shared" si="6"/>
        <v>120</v>
      </c>
      <c r="H281" s="68">
        <v>0.2</v>
      </c>
      <c r="I281" s="73">
        <f t="shared" si="9"/>
        <v>-18.187960096323025</v>
      </c>
      <c r="J281" s="70">
        <v>9.9999999999998201E-2</v>
      </c>
      <c r="K281" s="74">
        <f t="shared" si="7"/>
        <v>-16.369164086690756</v>
      </c>
      <c r="L281" s="75">
        <f t="shared" si="8"/>
        <v>-19.994164086690727</v>
      </c>
      <c r="M281" s="13" t="s">
        <v>170</v>
      </c>
    </row>
    <row r="282" spans="1:13" ht="13.2" customHeight="1">
      <c r="A282" s="140"/>
      <c r="B282" s="5"/>
      <c r="C282" s="66">
        <f>('Исходник сравнение Дубай'!$C282/2-'Таблица вводных'!$E$3-'Таблица вводных'!$F$3-$S$1)-(('Исходник сравнение Дубай'!$C282/2-'Таблица вводных'!$E$3-'Таблица вводных'!$F$3-$S$1)*F282/G282)</f>
        <v>-251.37500000000003</v>
      </c>
      <c r="D282" s="66">
        <v>283.46203990367701</v>
      </c>
      <c r="E282" s="66">
        <f t="shared" si="5"/>
        <v>3.6249999999999716</v>
      </c>
      <c r="F282" s="67">
        <v>20</v>
      </c>
      <c r="G282" s="67">
        <f t="shared" si="6"/>
        <v>120</v>
      </c>
      <c r="H282" s="68">
        <v>0.2</v>
      </c>
      <c r="I282" s="73">
        <f t="shared" si="9"/>
        <v>-18.187960096323025</v>
      </c>
      <c r="J282" s="70">
        <v>9.9999999999998201E-2</v>
      </c>
      <c r="K282" s="74">
        <f t="shared" si="7"/>
        <v>-16.369164086690756</v>
      </c>
      <c r="L282" s="75">
        <f t="shared" si="8"/>
        <v>-19.994164086690727</v>
      </c>
      <c r="M282" s="13" t="s">
        <v>170</v>
      </c>
    </row>
    <row r="283" spans="1:13" ht="13.2" customHeight="1">
      <c r="A283" s="140"/>
      <c r="B283" s="5"/>
      <c r="C283" s="66">
        <f>('Исходник сравнение Дубай'!$C283/2-'Таблица вводных'!$E$3-'Таблица вводных'!$F$3-$S$1)-(('Исходник сравнение Дубай'!$C283/2-'Таблица вводных'!$E$3-'Таблица вводных'!$F$3-$S$1)*F283/G283)</f>
        <v>-251.37500000000003</v>
      </c>
      <c r="D283" s="66">
        <v>283.46203990367701</v>
      </c>
      <c r="E283" s="66">
        <f t="shared" si="5"/>
        <v>3.6249999999999716</v>
      </c>
      <c r="F283" s="67">
        <v>20</v>
      </c>
      <c r="G283" s="67">
        <f t="shared" si="6"/>
        <v>120</v>
      </c>
      <c r="H283" s="68">
        <v>0.2</v>
      </c>
      <c r="I283" s="73">
        <f t="shared" si="9"/>
        <v>-18.187960096323025</v>
      </c>
      <c r="J283" s="70">
        <v>9.9999999999998201E-2</v>
      </c>
      <c r="K283" s="74">
        <f t="shared" si="7"/>
        <v>-16.369164086690756</v>
      </c>
      <c r="L283" s="75">
        <f t="shared" si="8"/>
        <v>-19.994164086690727</v>
      </c>
      <c r="M283" s="13" t="s">
        <v>170</v>
      </c>
    </row>
    <row r="284" spans="1:13" ht="13.2" customHeight="1">
      <c r="A284" s="140"/>
      <c r="B284" s="5"/>
      <c r="C284" s="66">
        <f>('Исходник сравнение Дубай'!$C284/2-'Таблица вводных'!$E$3-'Таблица вводных'!$F$3-$S$1)-(('Исходник сравнение Дубай'!$C284/2-'Таблица вводных'!$E$3-'Таблица вводных'!$F$3-$S$1)*F284/G284)</f>
        <v>-251.37500000000003</v>
      </c>
      <c r="D284" s="66">
        <v>283.46203990367701</v>
      </c>
      <c r="E284" s="66">
        <f t="shared" si="5"/>
        <v>3.6249999999999716</v>
      </c>
      <c r="F284" s="67">
        <v>20</v>
      </c>
      <c r="G284" s="67">
        <f t="shared" si="6"/>
        <v>120</v>
      </c>
      <c r="H284" s="68">
        <v>0.2</v>
      </c>
      <c r="I284" s="73">
        <f t="shared" si="9"/>
        <v>-18.187960096323025</v>
      </c>
      <c r="J284" s="70">
        <v>9.9999999999998201E-2</v>
      </c>
      <c r="K284" s="74">
        <f t="shared" si="7"/>
        <v>-16.369164086690756</v>
      </c>
      <c r="L284" s="75">
        <f t="shared" si="8"/>
        <v>-19.994164086690727</v>
      </c>
      <c r="M284" s="13" t="s">
        <v>170</v>
      </c>
    </row>
    <row r="285" spans="1:13" ht="13.2" customHeight="1">
      <c r="A285" s="140"/>
      <c r="B285" s="5"/>
      <c r="C285" s="66">
        <f>('Исходник сравнение Дубай'!$C285/2-'Таблица вводных'!$E$3-'Таблица вводных'!$F$3-$S$1)-(('Исходник сравнение Дубай'!$C285/2-'Таблица вводных'!$E$3-'Таблица вводных'!$F$3-$S$1)*F285/G285)</f>
        <v>-251.37500000000003</v>
      </c>
      <c r="D285" s="66">
        <v>283.46203990367701</v>
      </c>
      <c r="E285" s="66">
        <f t="shared" si="5"/>
        <v>3.6249999999999716</v>
      </c>
      <c r="F285" s="67">
        <v>20</v>
      </c>
      <c r="G285" s="67">
        <f t="shared" si="6"/>
        <v>120</v>
      </c>
      <c r="H285" s="68">
        <v>0.2</v>
      </c>
      <c r="I285" s="73">
        <f t="shared" si="9"/>
        <v>-18.187960096323025</v>
      </c>
      <c r="J285" s="70">
        <v>9.9999999999998201E-2</v>
      </c>
      <c r="K285" s="74">
        <f t="shared" si="7"/>
        <v>-16.369164086690756</v>
      </c>
      <c r="L285" s="75">
        <f t="shared" si="8"/>
        <v>-19.994164086690727</v>
      </c>
      <c r="M285" s="13" t="s">
        <v>170</v>
      </c>
    </row>
    <row r="286" spans="1:13" ht="13.2" customHeight="1">
      <c r="A286" s="140"/>
      <c r="B286" s="5"/>
      <c r="C286" s="66">
        <f>('Исходник сравнение Дубай'!$C286/2-'Таблица вводных'!$E$3-'Таблица вводных'!$F$3-$S$1)-(('Исходник сравнение Дубай'!$C286/2-'Таблица вводных'!$E$3-'Таблица вводных'!$F$3-$S$1)*F286/G286)</f>
        <v>-251.37500000000003</v>
      </c>
      <c r="D286" s="66">
        <v>283.46203990367701</v>
      </c>
      <c r="E286" s="66">
        <f t="shared" si="5"/>
        <v>3.6249999999999716</v>
      </c>
      <c r="F286" s="67">
        <v>20</v>
      </c>
      <c r="G286" s="67">
        <f t="shared" si="6"/>
        <v>120</v>
      </c>
      <c r="H286" s="68">
        <v>0.2</v>
      </c>
      <c r="I286" s="73">
        <f t="shared" si="9"/>
        <v>-18.187960096323025</v>
      </c>
      <c r="J286" s="70">
        <v>9.9999999999998201E-2</v>
      </c>
      <c r="K286" s="74">
        <f t="shared" si="7"/>
        <v>-16.369164086690756</v>
      </c>
      <c r="L286" s="75">
        <f t="shared" si="8"/>
        <v>-19.994164086690727</v>
      </c>
      <c r="M286" s="13" t="s">
        <v>170</v>
      </c>
    </row>
    <row r="287" spans="1:13" ht="13.2" customHeight="1">
      <c r="A287" s="140"/>
      <c r="B287" s="5"/>
      <c r="C287" s="66">
        <f>('Исходник сравнение Дубай'!$C287/2-'Таблица вводных'!$E$3-'Таблица вводных'!$F$3-$S$1)-(('Исходник сравнение Дубай'!$C287/2-'Таблица вводных'!$E$3-'Таблица вводных'!$F$3-$S$1)*F287/G287)</f>
        <v>-251.37500000000003</v>
      </c>
      <c r="D287" s="66">
        <v>283.46203990367701</v>
      </c>
      <c r="E287" s="66">
        <f t="shared" si="5"/>
        <v>3.6249999999999716</v>
      </c>
      <c r="F287" s="67">
        <v>20</v>
      </c>
      <c r="G287" s="67">
        <f t="shared" si="6"/>
        <v>120</v>
      </c>
      <c r="H287" s="68">
        <v>0.2</v>
      </c>
      <c r="I287" s="69">
        <f t="shared" si="9"/>
        <v>-18.187960096323025</v>
      </c>
      <c r="J287" s="70">
        <v>9.9999999999998201E-2</v>
      </c>
      <c r="K287" s="71">
        <f t="shared" si="7"/>
        <v>-16.369164086690756</v>
      </c>
      <c r="L287" s="72">
        <f t="shared" si="8"/>
        <v>-19.994164086690727</v>
      </c>
      <c r="M287" s="13" t="s">
        <v>170</v>
      </c>
    </row>
    <row r="288" spans="1:13" ht="13.2" customHeight="1">
      <c r="A288" s="140"/>
      <c r="B288" s="5"/>
      <c r="C288" s="66">
        <f>('Исходник сравнение Дубай'!$C288/2-'Таблица вводных'!$E$3-'Таблица вводных'!$F$3-$S$1)-(('Исходник сравнение Дубай'!$C288/2-'Таблица вводных'!$E$3-'Таблица вводных'!$F$3-$S$1)*F288/G288)</f>
        <v>-251.37500000000003</v>
      </c>
      <c r="D288" s="66">
        <v>283.46203990367701</v>
      </c>
      <c r="E288" s="66">
        <f t="shared" si="5"/>
        <v>3.6249999999999716</v>
      </c>
      <c r="F288" s="67">
        <v>20</v>
      </c>
      <c r="G288" s="67">
        <f t="shared" si="6"/>
        <v>120</v>
      </c>
      <c r="H288" s="68">
        <v>0.2</v>
      </c>
      <c r="I288" s="69">
        <f t="shared" si="9"/>
        <v>-18.187960096323025</v>
      </c>
      <c r="J288" s="70">
        <v>9.9999999999998201E-2</v>
      </c>
      <c r="K288" s="71">
        <f t="shared" si="7"/>
        <v>-16.369164086690756</v>
      </c>
      <c r="L288" s="72">
        <f t="shared" si="8"/>
        <v>-19.994164086690727</v>
      </c>
      <c r="M288" s="13" t="s">
        <v>170</v>
      </c>
    </row>
    <row r="289" spans="1:13" ht="13.2" customHeight="1">
      <c r="A289" s="141"/>
      <c r="B289" s="18"/>
      <c r="C289" s="76">
        <f>('Исходник сравнение Дубай'!$C289/2-'Таблица вводных'!$E$3-'Таблица вводных'!$F$3-$S$1)-(('Исходник сравнение Дубай'!$C289/2-'Таблица вводных'!$E$3-'Таблица вводных'!$F$3-$S$1)*F289/G289)</f>
        <v>-251.37500000000003</v>
      </c>
      <c r="D289" s="76">
        <v>283.46203990367701</v>
      </c>
      <c r="E289" s="76">
        <f t="shared" si="5"/>
        <v>3.6249999999999716</v>
      </c>
      <c r="F289" s="77">
        <v>20</v>
      </c>
      <c r="G289" s="77">
        <f t="shared" si="6"/>
        <v>120</v>
      </c>
      <c r="H289" s="78">
        <v>0.2</v>
      </c>
      <c r="I289" s="79">
        <f t="shared" si="9"/>
        <v>-18.187960096323025</v>
      </c>
      <c r="J289" s="80">
        <v>9.9999999999998104E-2</v>
      </c>
      <c r="K289" s="81">
        <f t="shared" si="7"/>
        <v>-16.369164086690756</v>
      </c>
      <c r="L289" s="82">
        <f t="shared" si="8"/>
        <v>-19.994164086690727</v>
      </c>
      <c r="M289" s="22" t="s">
        <v>170</v>
      </c>
    </row>
    <row r="290" spans="1:13" ht="13.2" customHeight="1">
      <c r="A290" s="142" t="s">
        <v>171</v>
      </c>
      <c r="B290" s="5">
        <v>45423</v>
      </c>
      <c r="C290" s="59">
        <f>('Исходник сравнение Дубай'!$C290/2-'Таблица вводных'!$E$3-'Таблица вводных'!$F$3-$S$1)-(('Исходник сравнение Дубай'!$C290/2-'Таблица вводных'!$E$3-'Таблица вводных'!$F$3-$S$1)*F290/G290)</f>
        <v>-251.37500000000003</v>
      </c>
      <c r="D290" s="66">
        <v>283.46203990367701</v>
      </c>
      <c r="E290" s="59">
        <f t="shared" si="5"/>
        <v>3.6249999999999716</v>
      </c>
      <c r="F290" s="60">
        <v>20</v>
      </c>
      <c r="G290" s="60">
        <f t="shared" si="6"/>
        <v>120</v>
      </c>
      <c r="H290" s="61">
        <v>0.2</v>
      </c>
      <c r="I290" s="62">
        <f t="shared" si="9"/>
        <v>-18.187960096323025</v>
      </c>
      <c r="J290" s="63">
        <v>9.9999999999998104E-2</v>
      </c>
      <c r="K290" s="64">
        <f t="shared" si="7"/>
        <v>-16.369164086690756</v>
      </c>
      <c r="L290" s="65">
        <f t="shared" si="8"/>
        <v>-19.994164086690727</v>
      </c>
      <c r="M290" s="10" t="s">
        <v>172</v>
      </c>
    </row>
    <row r="291" spans="1:13" ht="13.2" customHeight="1">
      <c r="A291" s="140"/>
      <c r="B291" s="5">
        <v>45426</v>
      </c>
      <c r="C291" s="66">
        <f>('Исходник сравнение Дубай'!$C291/2-'Таблица вводных'!$E$3-'Таблица вводных'!$F$3-$S$1)-(('Исходник сравнение Дубай'!$C291/2-'Таблица вводных'!$E$3-'Таблица вводных'!$F$3-$S$1)*F291/G291)</f>
        <v>-251.37500000000003</v>
      </c>
      <c r="D291" s="66">
        <v>283.46203990367701</v>
      </c>
      <c r="E291" s="66">
        <f t="shared" si="5"/>
        <v>3.6249999999999716</v>
      </c>
      <c r="F291" s="67">
        <v>20</v>
      </c>
      <c r="G291" s="67">
        <f t="shared" si="6"/>
        <v>120</v>
      </c>
      <c r="H291" s="68">
        <v>0.2</v>
      </c>
      <c r="I291" s="69">
        <f t="shared" si="9"/>
        <v>-18.187960096323025</v>
      </c>
      <c r="J291" s="70">
        <v>9.9999999999998104E-2</v>
      </c>
      <c r="K291" s="71">
        <f t="shared" si="7"/>
        <v>-16.369164086690756</v>
      </c>
      <c r="L291" s="72">
        <f t="shared" si="8"/>
        <v>-19.994164086690727</v>
      </c>
      <c r="M291" s="13"/>
    </row>
    <row r="292" spans="1:13" ht="13.2" customHeight="1">
      <c r="A292" s="140"/>
      <c r="B292" s="5">
        <v>45430</v>
      </c>
      <c r="C292" s="66">
        <f>('Исходник сравнение Дубай'!$C292/2-'Таблица вводных'!$E$3-'Таблица вводных'!$F$3-$S$1)-(('Исходник сравнение Дубай'!$C292/2-'Таблица вводных'!$E$3-'Таблица вводных'!$F$3-$S$1)*F292/G292)</f>
        <v>-251.37500000000003</v>
      </c>
      <c r="D292" s="66">
        <v>283.46203990367701</v>
      </c>
      <c r="E292" s="66">
        <f t="shared" si="5"/>
        <v>3.6249999999999716</v>
      </c>
      <c r="F292" s="67">
        <v>20</v>
      </c>
      <c r="G292" s="67">
        <f t="shared" si="6"/>
        <v>120</v>
      </c>
      <c r="H292" s="68">
        <v>0.2</v>
      </c>
      <c r="I292" s="69">
        <f t="shared" si="9"/>
        <v>-18.187960096323025</v>
      </c>
      <c r="J292" s="70">
        <v>9.9999999999998104E-2</v>
      </c>
      <c r="K292" s="71">
        <f t="shared" si="7"/>
        <v>-16.369164086690756</v>
      </c>
      <c r="L292" s="72">
        <f t="shared" si="8"/>
        <v>-19.994164086690727</v>
      </c>
      <c r="M292" s="13"/>
    </row>
    <row r="293" spans="1:13" ht="13.2" customHeight="1">
      <c r="A293" s="140"/>
      <c r="B293" s="5">
        <v>45433</v>
      </c>
      <c r="C293" s="66">
        <f>('Исходник сравнение Дубай'!$C293/2-'Таблица вводных'!$E$3-'Таблица вводных'!$F$3-$S$1)-(('Исходник сравнение Дубай'!$C293/2-'Таблица вводных'!$E$3-'Таблица вводных'!$F$3-$S$1)*F293/G293)</f>
        <v>-251.37500000000003</v>
      </c>
      <c r="D293" s="66">
        <v>283.46203990367701</v>
      </c>
      <c r="E293" s="66">
        <f t="shared" si="5"/>
        <v>3.6249999999999716</v>
      </c>
      <c r="F293" s="67">
        <v>20</v>
      </c>
      <c r="G293" s="67">
        <f t="shared" si="6"/>
        <v>120</v>
      </c>
      <c r="H293" s="68">
        <v>0.2</v>
      </c>
      <c r="I293" s="69">
        <f t="shared" si="9"/>
        <v>-18.187960096323025</v>
      </c>
      <c r="J293" s="70">
        <v>9.9999999999998104E-2</v>
      </c>
      <c r="K293" s="71">
        <f t="shared" si="7"/>
        <v>-16.369164086690756</v>
      </c>
      <c r="L293" s="72">
        <f t="shared" si="8"/>
        <v>-19.994164086690727</v>
      </c>
      <c r="M293" s="13"/>
    </row>
    <row r="294" spans="1:13" ht="13.2" customHeight="1">
      <c r="A294" s="140"/>
      <c r="B294" s="5">
        <v>45437</v>
      </c>
      <c r="C294" s="66">
        <f>('Исходник сравнение Дубай'!$C294/2-'Таблица вводных'!$E$3-'Таблица вводных'!$F$3-$S$1)-(('Исходник сравнение Дубай'!$C294/2-'Таблица вводных'!$E$3-'Таблица вводных'!$F$3-$S$1)*F294/G294)</f>
        <v>-251.37500000000003</v>
      </c>
      <c r="D294" s="66">
        <v>283.46203990367701</v>
      </c>
      <c r="E294" s="66">
        <f t="shared" si="5"/>
        <v>3.6249999999999716</v>
      </c>
      <c r="F294" s="67">
        <v>20</v>
      </c>
      <c r="G294" s="67">
        <f t="shared" si="6"/>
        <v>120</v>
      </c>
      <c r="H294" s="68">
        <v>0.2</v>
      </c>
      <c r="I294" s="73">
        <f t="shared" si="9"/>
        <v>-18.187960096323025</v>
      </c>
      <c r="J294" s="70">
        <v>9.9999999999998104E-2</v>
      </c>
      <c r="K294" s="74">
        <f t="shared" si="7"/>
        <v>-16.369164086690756</v>
      </c>
      <c r="L294" s="75">
        <f t="shared" si="8"/>
        <v>-19.994164086690727</v>
      </c>
      <c r="M294" s="13"/>
    </row>
    <row r="295" spans="1:13" ht="13.2" customHeight="1">
      <c r="A295" s="140"/>
      <c r="B295" s="5">
        <v>45440</v>
      </c>
      <c r="C295" s="66">
        <f>('Исходник сравнение Дубай'!$C295/2-'Таблица вводных'!$E$3-'Таблица вводных'!$F$3-$S$1)-(('Исходник сравнение Дубай'!$C295/2-'Таблица вводных'!$E$3-'Таблица вводных'!$F$3-$S$1)*F295/G295)</f>
        <v>-251.37500000000003</v>
      </c>
      <c r="D295" s="66">
        <v>283.46203990367701</v>
      </c>
      <c r="E295" s="66">
        <f t="shared" si="5"/>
        <v>3.6249999999999716</v>
      </c>
      <c r="F295" s="67">
        <v>20</v>
      </c>
      <c r="G295" s="67">
        <f t="shared" si="6"/>
        <v>120</v>
      </c>
      <c r="H295" s="68">
        <v>0.2</v>
      </c>
      <c r="I295" s="73">
        <f t="shared" si="9"/>
        <v>-18.187960096323025</v>
      </c>
      <c r="J295" s="70">
        <v>9.9999999999998104E-2</v>
      </c>
      <c r="K295" s="74">
        <f t="shared" si="7"/>
        <v>-16.369164086690756</v>
      </c>
      <c r="L295" s="75">
        <f t="shared" si="8"/>
        <v>-19.994164086690727</v>
      </c>
      <c r="M295" s="13"/>
    </row>
    <row r="296" spans="1:13" ht="13.2" customHeight="1">
      <c r="A296" s="140"/>
      <c r="B296" s="5">
        <v>45444</v>
      </c>
      <c r="C296" s="66">
        <f>('Исходник сравнение Дубай'!$C296/2-'Таблица вводных'!$E$3-'Таблица вводных'!$F$3-$S$1)-(('Исходник сравнение Дубай'!$C296/2-'Таблица вводных'!$E$3-'Таблица вводных'!$F$3-$S$1)*F296/G296)</f>
        <v>-251.37500000000003</v>
      </c>
      <c r="D296" s="66">
        <v>283.46203990367701</v>
      </c>
      <c r="E296" s="66">
        <f t="shared" si="5"/>
        <v>3.6249999999999716</v>
      </c>
      <c r="F296" s="67">
        <v>20</v>
      </c>
      <c r="G296" s="67">
        <f t="shared" si="6"/>
        <v>120</v>
      </c>
      <c r="H296" s="68">
        <v>0.2</v>
      </c>
      <c r="I296" s="73">
        <f t="shared" si="9"/>
        <v>-18.187960096323025</v>
      </c>
      <c r="J296" s="70">
        <v>9.9999999999998104E-2</v>
      </c>
      <c r="K296" s="74">
        <f t="shared" si="7"/>
        <v>-16.369164086690756</v>
      </c>
      <c r="L296" s="75">
        <f t="shared" si="8"/>
        <v>-19.994164086690727</v>
      </c>
      <c r="M296" s="13"/>
    </row>
    <row r="297" spans="1:13" ht="13.2" customHeight="1">
      <c r="A297" s="140"/>
      <c r="B297" s="5">
        <v>45447</v>
      </c>
      <c r="C297" s="66">
        <f>('Исходник сравнение Дубай'!$C297/2-'Таблица вводных'!$E$3-'Таблица вводных'!$F$3-$S$1)-(('Исходник сравнение Дубай'!$C297/2-'Таблица вводных'!$E$3-'Таблица вводных'!$F$3-$S$1)*F297/G297)</f>
        <v>-251.37500000000003</v>
      </c>
      <c r="D297" s="66">
        <v>283.46203990367701</v>
      </c>
      <c r="E297" s="66">
        <f t="shared" si="5"/>
        <v>3.6249999999999716</v>
      </c>
      <c r="F297" s="67">
        <v>20</v>
      </c>
      <c r="G297" s="67">
        <f t="shared" si="6"/>
        <v>120</v>
      </c>
      <c r="H297" s="68">
        <v>0.2</v>
      </c>
      <c r="I297" s="73">
        <f t="shared" si="9"/>
        <v>-18.187960096323025</v>
      </c>
      <c r="J297" s="70">
        <v>9.9999999999998104E-2</v>
      </c>
      <c r="K297" s="74">
        <f t="shared" si="7"/>
        <v>-16.369164086690756</v>
      </c>
      <c r="L297" s="75">
        <f t="shared" si="8"/>
        <v>-19.994164086690727</v>
      </c>
      <c r="M297" s="13"/>
    </row>
    <row r="298" spans="1:13" ht="13.2" customHeight="1">
      <c r="A298" s="140"/>
      <c r="B298" s="5">
        <v>45451</v>
      </c>
      <c r="C298" s="66">
        <f>('Исходник сравнение Дубай'!$C298/2-'Таблица вводных'!$E$3-'Таблица вводных'!$F$3-$S$1)-(('Исходник сравнение Дубай'!$C298/2-'Таблица вводных'!$E$3-'Таблица вводных'!$F$3-$S$1)*F298/G298)</f>
        <v>-251.37500000000003</v>
      </c>
      <c r="D298" s="66">
        <v>283.46203990367701</v>
      </c>
      <c r="E298" s="66">
        <f t="shared" si="5"/>
        <v>3.6249999999999716</v>
      </c>
      <c r="F298" s="67">
        <v>20</v>
      </c>
      <c r="G298" s="67">
        <f t="shared" si="6"/>
        <v>120</v>
      </c>
      <c r="H298" s="68">
        <v>0.2</v>
      </c>
      <c r="I298" s="73">
        <f t="shared" si="9"/>
        <v>-18.187960096323025</v>
      </c>
      <c r="J298" s="70">
        <v>9.9999999999998104E-2</v>
      </c>
      <c r="K298" s="74">
        <f t="shared" si="7"/>
        <v>-16.369164086690756</v>
      </c>
      <c r="L298" s="75">
        <f t="shared" si="8"/>
        <v>-19.994164086690727</v>
      </c>
      <c r="M298" s="13"/>
    </row>
    <row r="299" spans="1:13" ht="13.2" customHeight="1">
      <c r="A299" s="140"/>
      <c r="B299" s="5">
        <v>45454</v>
      </c>
      <c r="C299" s="66">
        <f>('Исходник сравнение Дубай'!$C299/2-'Таблица вводных'!$E$3-'Таблица вводных'!$F$3-$S$1)-(('Исходник сравнение Дубай'!$C299/2-'Таблица вводных'!$E$3-'Таблица вводных'!$F$3-$S$1)*F299/G299)</f>
        <v>-251.37500000000003</v>
      </c>
      <c r="D299" s="66">
        <v>283.46203990367701</v>
      </c>
      <c r="E299" s="66">
        <f t="shared" si="5"/>
        <v>3.6249999999999716</v>
      </c>
      <c r="F299" s="67">
        <v>20</v>
      </c>
      <c r="G299" s="67">
        <f t="shared" si="6"/>
        <v>120</v>
      </c>
      <c r="H299" s="68">
        <v>0.2</v>
      </c>
      <c r="I299" s="73">
        <f t="shared" si="9"/>
        <v>-18.187960096323025</v>
      </c>
      <c r="J299" s="70">
        <v>9.9999999999998104E-2</v>
      </c>
      <c r="K299" s="74">
        <f t="shared" si="7"/>
        <v>-16.369164086690756</v>
      </c>
      <c r="L299" s="75">
        <f t="shared" si="8"/>
        <v>-19.994164086690727</v>
      </c>
      <c r="M299" s="13"/>
    </row>
    <row r="300" spans="1:13" ht="13.2" customHeight="1">
      <c r="A300" s="140"/>
      <c r="B300" s="5"/>
      <c r="C300" s="66">
        <f>('Исходник сравнение Дубай'!$C300/2-'Таблица вводных'!$E$3-'Таблица вводных'!$F$3-$S$1)-(('Исходник сравнение Дубай'!$C300/2-'Таблица вводных'!$E$3-'Таблица вводных'!$F$3-$S$1)*F300/G300)</f>
        <v>-251.37500000000003</v>
      </c>
      <c r="D300" s="66">
        <v>283.46203990367701</v>
      </c>
      <c r="E300" s="66">
        <f t="shared" si="5"/>
        <v>3.6249999999999716</v>
      </c>
      <c r="F300" s="67">
        <v>20</v>
      </c>
      <c r="G300" s="67">
        <f t="shared" si="6"/>
        <v>120</v>
      </c>
      <c r="H300" s="68">
        <v>0.2</v>
      </c>
      <c r="I300" s="73">
        <f t="shared" si="9"/>
        <v>-18.187960096323025</v>
      </c>
      <c r="J300" s="70">
        <v>9.9999999999998104E-2</v>
      </c>
      <c r="K300" s="74">
        <f t="shared" si="7"/>
        <v>-16.369164086690756</v>
      </c>
      <c r="L300" s="75">
        <f t="shared" si="8"/>
        <v>-19.994164086690727</v>
      </c>
      <c r="M300" s="13"/>
    </row>
    <row r="301" spans="1:13" ht="13.2" customHeight="1">
      <c r="A301" s="140"/>
      <c r="B301" s="5"/>
      <c r="C301" s="66">
        <f>('Исходник сравнение Дубай'!$C301/2-'Таблица вводных'!$E$3-'Таблица вводных'!$F$3-$S$1)-(('Исходник сравнение Дубай'!$C301/2-'Таблица вводных'!$E$3-'Таблица вводных'!$F$3-$S$1)*F301/G301)</f>
        <v>-251.37500000000003</v>
      </c>
      <c r="D301" s="66">
        <v>283.46203990367701</v>
      </c>
      <c r="E301" s="66">
        <f t="shared" si="5"/>
        <v>3.6249999999999716</v>
      </c>
      <c r="F301" s="67">
        <v>20</v>
      </c>
      <c r="G301" s="67">
        <f t="shared" si="6"/>
        <v>120</v>
      </c>
      <c r="H301" s="68">
        <v>0.2</v>
      </c>
      <c r="I301" s="73">
        <f t="shared" si="9"/>
        <v>-18.187960096323025</v>
      </c>
      <c r="J301" s="70">
        <v>9.9999999999998104E-2</v>
      </c>
      <c r="K301" s="74">
        <f t="shared" si="7"/>
        <v>-16.369164086690756</v>
      </c>
      <c r="L301" s="75">
        <f t="shared" si="8"/>
        <v>-19.994164086690727</v>
      </c>
      <c r="M301" s="13"/>
    </row>
    <row r="302" spans="1:13" ht="13.2" customHeight="1">
      <c r="A302" s="140"/>
      <c r="B302" s="5"/>
      <c r="C302" s="66">
        <f>('Исходник сравнение Дубай'!$C302/2-'Таблица вводных'!$E$3-'Таблица вводных'!$F$3-$S$1)-(('Исходник сравнение Дубай'!$C302/2-'Таблица вводных'!$E$3-'Таблица вводных'!$F$3-$S$1)*F302/G302)</f>
        <v>-251.37500000000003</v>
      </c>
      <c r="D302" s="66">
        <v>283.46203990367701</v>
      </c>
      <c r="E302" s="66">
        <f t="shared" si="5"/>
        <v>3.6249999999999716</v>
      </c>
      <c r="F302" s="67">
        <v>20</v>
      </c>
      <c r="G302" s="67">
        <f t="shared" si="6"/>
        <v>120</v>
      </c>
      <c r="H302" s="68">
        <v>0.2</v>
      </c>
      <c r="I302" s="73">
        <f t="shared" si="9"/>
        <v>-18.187960096323025</v>
      </c>
      <c r="J302" s="70">
        <v>9.9999999999998104E-2</v>
      </c>
      <c r="K302" s="74">
        <f t="shared" si="7"/>
        <v>-16.369164086690756</v>
      </c>
      <c r="L302" s="75">
        <f t="shared" si="8"/>
        <v>-19.994164086690727</v>
      </c>
      <c r="M302" s="13"/>
    </row>
    <row r="303" spans="1:13" ht="13.2" customHeight="1">
      <c r="A303" s="140"/>
      <c r="B303" s="5"/>
      <c r="C303" s="66">
        <f>('Исходник сравнение Дубай'!$C303/2-'Таблица вводных'!$E$3-'Таблица вводных'!$F$3-$S$1)-(('Исходник сравнение Дубай'!$C303/2-'Таблица вводных'!$E$3-'Таблица вводных'!$F$3-$S$1)*F303/G303)</f>
        <v>-251.37500000000003</v>
      </c>
      <c r="D303" s="66">
        <v>283.46203990367701</v>
      </c>
      <c r="E303" s="66">
        <f t="shared" si="5"/>
        <v>3.6249999999999716</v>
      </c>
      <c r="F303" s="67">
        <v>20</v>
      </c>
      <c r="G303" s="67">
        <f t="shared" si="6"/>
        <v>120</v>
      </c>
      <c r="H303" s="68">
        <v>0.2</v>
      </c>
      <c r="I303" s="73">
        <f t="shared" si="9"/>
        <v>-18.187960096323025</v>
      </c>
      <c r="J303" s="70">
        <v>9.9999999999998104E-2</v>
      </c>
      <c r="K303" s="74">
        <f t="shared" si="7"/>
        <v>-16.369164086690756</v>
      </c>
      <c r="L303" s="75">
        <f t="shared" si="8"/>
        <v>-19.994164086690727</v>
      </c>
      <c r="M303" s="13"/>
    </row>
    <row r="304" spans="1:13" ht="13.2" customHeight="1">
      <c r="A304" s="140"/>
      <c r="B304" s="5"/>
      <c r="C304" s="66">
        <f>('Исходник сравнение Дубай'!$C304/2-'Таблица вводных'!$E$3-'Таблица вводных'!$F$3-$S$1)-(('Исходник сравнение Дубай'!$C304/2-'Таблица вводных'!$E$3-'Таблица вводных'!$F$3-$S$1)*F304/G304)</f>
        <v>-251.37500000000003</v>
      </c>
      <c r="D304" s="66">
        <v>283.46203990367701</v>
      </c>
      <c r="E304" s="66">
        <f t="shared" si="5"/>
        <v>3.6249999999999716</v>
      </c>
      <c r="F304" s="67">
        <v>20</v>
      </c>
      <c r="G304" s="67">
        <f t="shared" si="6"/>
        <v>120</v>
      </c>
      <c r="H304" s="68">
        <v>0.2</v>
      </c>
      <c r="I304" s="73">
        <f t="shared" si="9"/>
        <v>-18.187960096323025</v>
      </c>
      <c r="J304" s="70">
        <v>9.9999999999997993E-2</v>
      </c>
      <c r="K304" s="74">
        <f t="shared" si="7"/>
        <v>-16.369164086690759</v>
      </c>
      <c r="L304" s="75">
        <f t="shared" si="8"/>
        <v>-19.994164086690731</v>
      </c>
      <c r="M304" s="13"/>
    </row>
    <row r="305" spans="1:13" ht="13.2" customHeight="1">
      <c r="A305" s="140"/>
      <c r="B305" s="5"/>
      <c r="C305" s="66">
        <f>('Исходник сравнение Дубай'!$C305/2-'Таблица вводных'!$E$3-'Таблица вводных'!$F$3-$S$1)-(('Исходник сравнение Дубай'!$C305/2-'Таблица вводных'!$E$3-'Таблица вводных'!$F$3-$S$1)*F305/G305)</f>
        <v>-251.37500000000003</v>
      </c>
      <c r="D305" s="66">
        <v>283.46203990367701</v>
      </c>
      <c r="E305" s="66">
        <f t="shared" si="5"/>
        <v>3.6249999999999716</v>
      </c>
      <c r="F305" s="67">
        <v>20</v>
      </c>
      <c r="G305" s="67">
        <f t="shared" si="6"/>
        <v>120</v>
      </c>
      <c r="H305" s="68">
        <v>0.2</v>
      </c>
      <c r="I305" s="69">
        <f t="shared" si="9"/>
        <v>-18.187960096323025</v>
      </c>
      <c r="J305" s="70">
        <v>9.9999999999997993E-2</v>
      </c>
      <c r="K305" s="71">
        <f t="shared" si="7"/>
        <v>-16.369164086690759</v>
      </c>
      <c r="L305" s="72">
        <f t="shared" si="8"/>
        <v>-19.994164086690731</v>
      </c>
      <c r="M305" s="13"/>
    </row>
    <row r="306" spans="1:13" ht="13.2" customHeight="1">
      <c r="A306" s="140"/>
      <c r="B306" s="5"/>
      <c r="C306" s="66">
        <f>('Исходник сравнение Дубай'!$C306/2-'Таблица вводных'!$E$3-'Таблица вводных'!$F$3-$S$1)-(('Исходник сравнение Дубай'!$C306/2-'Таблица вводных'!$E$3-'Таблица вводных'!$F$3-$S$1)*F306/G306)</f>
        <v>-251.37500000000003</v>
      </c>
      <c r="D306" s="66">
        <v>283.46203990367701</v>
      </c>
      <c r="E306" s="66">
        <f t="shared" si="5"/>
        <v>3.6249999999999716</v>
      </c>
      <c r="F306" s="67">
        <v>20</v>
      </c>
      <c r="G306" s="67">
        <f t="shared" si="6"/>
        <v>120</v>
      </c>
      <c r="H306" s="68">
        <v>0.2</v>
      </c>
      <c r="I306" s="69">
        <f t="shared" si="9"/>
        <v>-18.187960096323025</v>
      </c>
      <c r="J306" s="70">
        <v>9.9999999999997993E-2</v>
      </c>
      <c r="K306" s="71">
        <f t="shared" si="7"/>
        <v>-16.369164086690759</v>
      </c>
      <c r="L306" s="72">
        <f t="shared" si="8"/>
        <v>-19.994164086690731</v>
      </c>
      <c r="M306" s="13"/>
    </row>
    <row r="307" spans="1:13" ht="13.2" customHeight="1">
      <c r="A307" s="141"/>
      <c r="B307" s="18"/>
      <c r="C307" s="76">
        <f>('Исходник сравнение Дубай'!$C307/2-'Таблица вводных'!$E$3-'Таблица вводных'!$F$3-$S$1)-(('Исходник сравнение Дубай'!$C307/2-'Таблица вводных'!$E$3-'Таблица вводных'!$F$3-$S$1)*F307/G307)</f>
        <v>-251.37500000000003</v>
      </c>
      <c r="D307" s="76">
        <v>283.46203990367701</v>
      </c>
      <c r="E307" s="76">
        <f t="shared" si="5"/>
        <v>3.6249999999999716</v>
      </c>
      <c r="F307" s="77">
        <v>20</v>
      </c>
      <c r="G307" s="77">
        <f t="shared" si="6"/>
        <v>120</v>
      </c>
      <c r="H307" s="78">
        <v>0.2</v>
      </c>
      <c r="I307" s="79">
        <f t="shared" si="9"/>
        <v>-18.187960096323025</v>
      </c>
      <c r="J307" s="80">
        <v>9.9999999999997993E-2</v>
      </c>
      <c r="K307" s="81">
        <f t="shared" si="7"/>
        <v>-16.369164086690759</v>
      </c>
      <c r="L307" s="82">
        <f t="shared" si="8"/>
        <v>-19.994164086690731</v>
      </c>
      <c r="M307" s="22"/>
    </row>
    <row r="308" spans="1:13" ht="13.2" customHeight="1">
      <c r="A308" s="142" t="s">
        <v>173</v>
      </c>
      <c r="B308" s="5">
        <v>45423</v>
      </c>
      <c r="C308" s="59">
        <f>('Исходник сравнение Дубай'!$C308/2-'Таблица вводных'!$E$3-'Таблица вводных'!$F$3-$S$1)-(('Исходник сравнение Дубай'!$C308/2-'Таблица вводных'!$E$3-'Таблица вводных'!$F$3-$S$1)*F308/G308)</f>
        <v>-251.37500000000003</v>
      </c>
      <c r="D308" s="66">
        <v>283.46203990367701</v>
      </c>
      <c r="E308" s="59">
        <f t="shared" si="5"/>
        <v>3.6249999999999716</v>
      </c>
      <c r="F308" s="60">
        <v>20</v>
      </c>
      <c r="G308" s="60">
        <f t="shared" si="6"/>
        <v>120</v>
      </c>
      <c r="H308" s="61">
        <v>0.2</v>
      </c>
      <c r="I308" s="83">
        <f t="shared" si="9"/>
        <v>-18.187960096323025</v>
      </c>
      <c r="J308" s="63">
        <v>9.9999999999997993E-2</v>
      </c>
      <c r="K308" s="84">
        <f t="shared" si="7"/>
        <v>-16.369164086690759</v>
      </c>
      <c r="L308" s="85">
        <f t="shared" si="8"/>
        <v>-19.994164086690731</v>
      </c>
      <c r="M308" s="10" t="s">
        <v>174</v>
      </c>
    </row>
    <row r="309" spans="1:13" ht="13.2" customHeight="1">
      <c r="A309" s="140"/>
      <c r="B309" s="5">
        <v>45426</v>
      </c>
      <c r="C309" s="66">
        <f>('Исходник сравнение Дубай'!$C309/2-'Таблица вводных'!$E$3-'Таблица вводных'!$F$3-$S$1)-(('Исходник сравнение Дубай'!$C309/2-'Таблица вводных'!$E$3-'Таблица вводных'!$F$3-$S$1)*F309/G309)</f>
        <v>-251.37500000000003</v>
      </c>
      <c r="D309" s="66">
        <v>283.46203990367701</v>
      </c>
      <c r="E309" s="66">
        <f t="shared" si="5"/>
        <v>3.6249999999999716</v>
      </c>
      <c r="F309" s="67">
        <v>20</v>
      </c>
      <c r="G309" s="67">
        <f t="shared" si="6"/>
        <v>120</v>
      </c>
      <c r="H309" s="68">
        <v>0.2</v>
      </c>
      <c r="I309" s="73">
        <f t="shared" si="9"/>
        <v>-18.187960096323025</v>
      </c>
      <c r="J309" s="70">
        <v>9.9999999999997993E-2</v>
      </c>
      <c r="K309" s="74">
        <f t="shared" si="7"/>
        <v>-16.369164086690759</v>
      </c>
      <c r="L309" s="75">
        <f t="shared" si="8"/>
        <v>-19.994164086690731</v>
      </c>
      <c r="M309" s="13" t="s">
        <v>174</v>
      </c>
    </row>
    <row r="310" spans="1:13" ht="13.2" customHeight="1">
      <c r="A310" s="140"/>
      <c r="B310" s="5">
        <v>45430</v>
      </c>
      <c r="C310" s="66">
        <f>('Исходник сравнение Дубай'!$C310/2-'Таблица вводных'!$E$3-'Таблица вводных'!$F$3-$S$1)-(('Исходник сравнение Дубай'!$C310/2-'Таблица вводных'!$E$3-'Таблица вводных'!$F$3-$S$1)*F310/G310)</f>
        <v>-251.37500000000003</v>
      </c>
      <c r="D310" s="66">
        <v>283.46203990367701</v>
      </c>
      <c r="E310" s="66">
        <f t="shared" si="5"/>
        <v>3.6249999999999716</v>
      </c>
      <c r="F310" s="67">
        <v>20</v>
      </c>
      <c r="G310" s="67">
        <f t="shared" si="6"/>
        <v>120</v>
      </c>
      <c r="H310" s="68">
        <v>0.2</v>
      </c>
      <c r="I310" s="73">
        <f t="shared" si="9"/>
        <v>-18.187960096323025</v>
      </c>
      <c r="J310" s="70">
        <v>9.9999999999997993E-2</v>
      </c>
      <c r="K310" s="74">
        <f t="shared" si="7"/>
        <v>-16.369164086690759</v>
      </c>
      <c r="L310" s="75">
        <f t="shared" si="8"/>
        <v>-19.994164086690731</v>
      </c>
      <c r="M310" s="13" t="s">
        <v>174</v>
      </c>
    </row>
    <row r="311" spans="1:13" ht="13.2" customHeight="1">
      <c r="A311" s="140"/>
      <c r="B311" s="5">
        <v>45433</v>
      </c>
      <c r="C311" s="66">
        <f>('Исходник сравнение Дубай'!$C311/2-'Таблица вводных'!$E$3-'Таблица вводных'!$F$3-$S$1)-(('Исходник сравнение Дубай'!$C311/2-'Таблица вводных'!$E$3-'Таблица вводных'!$F$3-$S$1)*F311/G311)</f>
        <v>-251.37500000000003</v>
      </c>
      <c r="D311" s="66">
        <v>283.46203990367701</v>
      </c>
      <c r="E311" s="66">
        <f t="shared" si="5"/>
        <v>3.6249999999999716</v>
      </c>
      <c r="F311" s="67">
        <v>20</v>
      </c>
      <c r="G311" s="67">
        <f t="shared" si="6"/>
        <v>120</v>
      </c>
      <c r="H311" s="68">
        <v>0.2</v>
      </c>
      <c r="I311" s="73">
        <f t="shared" si="9"/>
        <v>-18.187960096323025</v>
      </c>
      <c r="J311" s="70">
        <v>9.9999999999997993E-2</v>
      </c>
      <c r="K311" s="74">
        <f t="shared" si="7"/>
        <v>-16.369164086690759</v>
      </c>
      <c r="L311" s="75">
        <f t="shared" si="8"/>
        <v>-19.994164086690731</v>
      </c>
      <c r="M311" s="13" t="s">
        <v>174</v>
      </c>
    </row>
    <row r="312" spans="1:13" ht="13.2" customHeight="1">
      <c r="A312" s="140"/>
      <c r="B312" s="5">
        <v>45437</v>
      </c>
      <c r="C312" s="66">
        <f>('Исходник сравнение Дубай'!$C312/2-'Таблица вводных'!$E$3-'Таблица вводных'!$F$3-$S$1)-(('Исходник сравнение Дубай'!$C312/2-'Таблица вводных'!$E$3-'Таблица вводных'!$F$3-$S$1)*F312/G312)</f>
        <v>-251.37500000000003</v>
      </c>
      <c r="D312" s="66">
        <v>283.46203990367701</v>
      </c>
      <c r="E312" s="66">
        <f t="shared" si="5"/>
        <v>3.6249999999999716</v>
      </c>
      <c r="F312" s="67">
        <v>20</v>
      </c>
      <c r="G312" s="67">
        <f t="shared" si="6"/>
        <v>120</v>
      </c>
      <c r="H312" s="68">
        <v>0.2</v>
      </c>
      <c r="I312" s="73">
        <f t="shared" si="9"/>
        <v>-18.187960096323025</v>
      </c>
      <c r="J312" s="70">
        <v>9.9999999999997993E-2</v>
      </c>
      <c r="K312" s="74">
        <f t="shared" si="7"/>
        <v>-16.369164086690759</v>
      </c>
      <c r="L312" s="75">
        <f t="shared" si="8"/>
        <v>-19.994164086690731</v>
      </c>
      <c r="M312" s="13" t="s">
        <v>174</v>
      </c>
    </row>
    <row r="313" spans="1:13" ht="13.2" customHeight="1">
      <c r="A313" s="140"/>
      <c r="B313" s="5">
        <v>45440</v>
      </c>
      <c r="C313" s="66">
        <f>('Исходник сравнение Дубай'!$C313/2-'Таблица вводных'!$E$3-'Таблица вводных'!$F$3-$S$1)-(('Исходник сравнение Дубай'!$C313/2-'Таблица вводных'!$E$3-'Таблица вводных'!$F$3-$S$1)*F313/G313)</f>
        <v>-251.37500000000003</v>
      </c>
      <c r="D313" s="66">
        <v>283.46203990367701</v>
      </c>
      <c r="E313" s="66">
        <f t="shared" si="5"/>
        <v>3.6249999999999716</v>
      </c>
      <c r="F313" s="67">
        <v>20</v>
      </c>
      <c r="G313" s="67">
        <f t="shared" si="6"/>
        <v>120</v>
      </c>
      <c r="H313" s="68">
        <v>0.2</v>
      </c>
      <c r="I313" s="73">
        <f t="shared" si="9"/>
        <v>-18.187960096323025</v>
      </c>
      <c r="J313" s="70">
        <v>9.9999999999997993E-2</v>
      </c>
      <c r="K313" s="74">
        <f t="shared" si="7"/>
        <v>-16.369164086690759</v>
      </c>
      <c r="L313" s="75">
        <f t="shared" si="8"/>
        <v>-19.994164086690731</v>
      </c>
      <c r="M313" s="13" t="s">
        <v>174</v>
      </c>
    </row>
    <row r="314" spans="1:13" ht="13.2" customHeight="1">
      <c r="A314" s="140"/>
      <c r="B314" s="5">
        <v>45444</v>
      </c>
      <c r="C314" s="66">
        <f>('Исходник сравнение Дубай'!$C314/2-'Таблица вводных'!$E$3-'Таблица вводных'!$F$3-$S$1)-(('Исходник сравнение Дубай'!$C314/2-'Таблица вводных'!$E$3-'Таблица вводных'!$F$3-$S$1)*F314/G314)</f>
        <v>-251.37500000000003</v>
      </c>
      <c r="D314" s="66">
        <v>283.46203990367701</v>
      </c>
      <c r="E314" s="66">
        <f t="shared" si="5"/>
        <v>3.6249999999999716</v>
      </c>
      <c r="F314" s="67">
        <v>20</v>
      </c>
      <c r="G314" s="67">
        <f t="shared" si="6"/>
        <v>120</v>
      </c>
      <c r="H314" s="68">
        <v>0.2</v>
      </c>
      <c r="I314" s="73">
        <f t="shared" si="9"/>
        <v>-18.187960096323025</v>
      </c>
      <c r="J314" s="70">
        <v>9.9999999999997993E-2</v>
      </c>
      <c r="K314" s="74">
        <f t="shared" si="7"/>
        <v>-16.369164086690759</v>
      </c>
      <c r="L314" s="75">
        <f t="shared" si="8"/>
        <v>-19.994164086690731</v>
      </c>
      <c r="M314" s="13" t="s">
        <v>174</v>
      </c>
    </row>
    <row r="315" spans="1:13" ht="13.2" customHeight="1">
      <c r="A315" s="140"/>
      <c r="B315" s="5">
        <v>45447</v>
      </c>
      <c r="C315" s="66">
        <f>('Исходник сравнение Дубай'!$C315/2-'Таблица вводных'!$E$3-'Таблица вводных'!$F$3-$S$1)-(('Исходник сравнение Дубай'!$C315/2-'Таблица вводных'!$E$3-'Таблица вводных'!$F$3-$S$1)*F315/G315)</f>
        <v>-251.37500000000003</v>
      </c>
      <c r="D315" s="66">
        <v>283.46203990367701</v>
      </c>
      <c r="E315" s="66">
        <f t="shared" si="5"/>
        <v>3.6249999999999716</v>
      </c>
      <c r="F315" s="67">
        <v>20</v>
      </c>
      <c r="G315" s="67">
        <f t="shared" si="6"/>
        <v>120</v>
      </c>
      <c r="H315" s="68">
        <v>0.2</v>
      </c>
      <c r="I315" s="73">
        <f t="shared" si="9"/>
        <v>-18.187960096323025</v>
      </c>
      <c r="J315" s="70">
        <v>9.9999999999997993E-2</v>
      </c>
      <c r="K315" s="74">
        <f t="shared" si="7"/>
        <v>-16.369164086690759</v>
      </c>
      <c r="L315" s="75">
        <f t="shared" si="8"/>
        <v>-19.994164086690731</v>
      </c>
      <c r="M315" s="13" t="s">
        <v>174</v>
      </c>
    </row>
    <row r="316" spans="1:13" ht="13.2" customHeight="1">
      <c r="A316" s="140"/>
      <c r="B316" s="5">
        <v>45451</v>
      </c>
      <c r="C316" s="66">
        <f>('Исходник сравнение Дубай'!$C316/2-'Таблица вводных'!$E$3-'Таблица вводных'!$F$3-$S$1)-(('Исходник сравнение Дубай'!$C316/2-'Таблица вводных'!$E$3-'Таблица вводных'!$F$3-$S$1)*F316/G316)</f>
        <v>-251.37500000000003</v>
      </c>
      <c r="D316" s="66">
        <v>283.46203990367701</v>
      </c>
      <c r="E316" s="66">
        <f t="shared" si="5"/>
        <v>3.6249999999999716</v>
      </c>
      <c r="F316" s="67">
        <v>20</v>
      </c>
      <c r="G316" s="67">
        <f t="shared" si="6"/>
        <v>120</v>
      </c>
      <c r="H316" s="68">
        <v>0.2</v>
      </c>
      <c r="I316" s="73">
        <f t="shared" si="9"/>
        <v>-18.187960096323025</v>
      </c>
      <c r="J316" s="70">
        <v>9.9999999999997993E-2</v>
      </c>
      <c r="K316" s="74">
        <f t="shared" si="7"/>
        <v>-16.369164086690759</v>
      </c>
      <c r="L316" s="75">
        <f t="shared" si="8"/>
        <v>-19.994164086690731</v>
      </c>
      <c r="M316" s="13" t="s">
        <v>174</v>
      </c>
    </row>
    <row r="317" spans="1:13" ht="13.2" customHeight="1">
      <c r="A317" s="140"/>
      <c r="B317" s="5">
        <v>45454</v>
      </c>
      <c r="C317" s="66">
        <f>('Исходник сравнение Дубай'!$C317/2-'Таблица вводных'!$E$3-'Таблица вводных'!$F$3-$S$1)-(('Исходник сравнение Дубай'!$C317/2-'Таблица вводных'!$E$3-'Таблица вводных'!$F$3-$S$1)*F317/G317)</f>
        <v>-251.37500000000003</v>
      </c>
      <c r="D317" s="66">
        <v>283.46203990367701</v>
      </c>
      <c r="E317" s="66">
        <f t="shared" si="5"/>
        <v>3.6249999999999716</v>
      </c>
      <c r="F317" s="67">
        <v>20</v>
      </c>
      <c r="G317" s="67">
        <f t="shared" si="6"/>
        <v>120</v>
      </c>
      <c r="H317" s="68">
        <v>0.2</v>
      </c>
      <c r="I317" s="73">
        <f t="shared" si="9"/>
        <v>-18.187960096323025</v>
      </c>
      <c r="J317" s="70">
        <v>9.9999999999997993E-2</v>
      </c>
      <c r="K317" s="74">
        <f t="shared" si="7"/>
        <v>-16.369164086690759</v>
      </c>
      <c r="L317" s="75">
        <f t="shared" si="8"/>
        <v>-19.994164086690731</v>
      </c>
      <c r="M317" s="13" t="s">
        <v>174</v>
      </c>
    </row>
    <row r="318" spans="1:13" ht="13.2" customHeight="1">
      <c r="A318" s="140"/>
      <c r="B318" s="5"/>
      <c r="C318" s="66">
        <f>('Исходник сравнение Дубай'!$C318/2-'Таблица вводных'!$E$3-'Таблица вводных'!$F$3-$S$1)-(('Исходник сравнение Дубай'!$C318/2-'Таблица вводных'!$E$3-'Таблица вводных'!$F$3-$S$1)*F318/G318)</f>
        <v>-251.37500000000003</v>
      </c>
      <c r="D318" s="66">
        <v>283.46203990367701</v>
      </c>
      <c r="E318" s="66">
        <f t="shared" si="5"/>
        <v>3.6249999999999716</v>
      </c>
      <c r="F318" s="67">
        <v>20</v>
      </c>
      <c r="G318" s="67">
        <f t="shared" si="6"/>
        <v>120</v>
      </c>
      <c r="H318" s="68">
        <v>0.2</v>
      </c>
      <c r="I318" s="73">
        <f t="shared" si="9"/>
        <v>-18.187960096323025</v>
      </c>
      <c r="J318" s="70">
        <v>9.9999999999997993E-2</v>
      </c>
      <c r="K318" s="74">
        <f t="shared" si="7"/>
        <v>-16.369164086690759</v>
      </c>
      <c r="L318" s="75">
        <f t="shared" si="8"/>
        <v>-19.994164086690731</v>
      </c>
      <c r="M318" s="13" t="s">
        <v>174</v>
      </c>
    </row>
    <row r="319" spans="1:13" ht="13.2" customHeight="1">
      <c r="A319" s="140"/>
      <c r="B319" s="5"/>
      <c r="C319" s="66">
        <f>('Исходник сравнение Дубай'!$C319/2-'Таблица вводных'!$E$3-'Таблица вводных'!$F$3-$S$1)-(('Исходник сравнение Дубай'!$C319/2-'Таблица вводных'!$E$3-'Таблица вводных'!$F$3-$S$1)*F319/G319)</f>
        <v>-251.37500000000003</v>
      </c>
      <c r="D319" s="66">
        <v>283.46203990367701</v>
      </c>
      <c r="E319" s="66">
        <f t="shared" si="5"/>
        <v>3.6249999999999716</v>
      </c>
      <c r="F319" s="67">
        <v>20</v>
      </c>
      <c r="G319" s="67">
        <f t="shared" si="6"/>
        <v>120</v>
      </c>
      <c r="H319" s="68">
        <v>0.2</v>
      </c>
      <c r="I319" s="73">
        <f t="shared" si="9"/>
        <v>-18.187960096323025</v>
      </c>
      <c r="J319" s="70">
        <v>9.9999999999997896E-2</v>
      </c>
      <c r="K319" s="74">
        <f t="shared" si="7"/>
        <v>-16.369164086690759</v>
      </c>
      <c r="L319" s="75">
        <f t="shared" si="8"/>
        <v>-19.994164086690731</v>
      </c>
      <c r="M319" s="13" t="s">
        <v>174</v>
      </c>
    </row>
    <row r="320" spans="1:13" ht="13.2" customHeight="1">
      <c r="A320" s="140"/>
      <c r="B320" s="5"/>
      <c r="C320" s="66">
        <f>('Исходник сравнение Дубай'!$C320/2-'Таблица вводных'!$E$3-'Таблица вводных'!$F$3-$S$1)-(('Исходник сравнение Дубай'!$C320/2-'Таблица вводных'!$E$3-'Таблица вводных'!$F$3-$S$1)*F320/G320)</f>
        <v>-251.37500000000003</v>
      </c>
      <c r="D320" s="66">
        <v>283.46203990367701</v>
      </c>
      <c r="E320" s="66">
        <f t="shared" si="5"/>
        <v>3.6249999999999716</v>
      </c>
      <c r="F320" s="67">
        <v>20</v>
      </c>
      <c r="G320" s="67">
        <f t="shared" si="6"/>
        <v>120</v>
      </c>
      <c r="H320" s="68">
        <v>0.2</v>
      </c>
      <c r="I320" s="73">
        <f t="shared" si="9"/>
        <v>-18.187960096323025</v>
      </c>
      <c r="J320" s="70">
        <v>9.9999999999997896E-2</v>
      </c>
      <c r="K320" s="74">
        <f t="shared" si="7"/>
        <v>-16.369164086690759</v>
      </c>
      <c r="L320" s="75">
        <f t="shared" si="8"/>
        <v>-19.994164086690731</v>
      </c>
      <c r="M320" s="13" t="s">
        <v>174</v>
      </c>
    </row>
    <row r="321" spans="1:13" ht="13.2" customHeight="1">
      <c r="A321" s="140"/>
      <c r="B321" s="5"/>
      <c r="C321" s="66">
        <f>('Исходник сравнение Дубай'!$C321/2-'Таблица вводных'!$E$3-'Таблица вводных'!$F$3-$S$1)-(('Исходник сравнение Дубай'!$C321/2-'Таблица вводных'!$E$3-'Таблица вводных'!$F$3-$S$1)*F321/G321)</f>
        <v>-251.37500000000003</v>
      </c>
      <c r="D321" s="66">
        <v>283.46203990367701</v>
      </c>
      <c r="E321" s="66">
        <f t="shared" si="5"/>
        <v>3.6249999999999716</v>
      </c>
      <c r="F321" s="67">
        <v>20</v>
      </c>
      <c r="G321" s="67">
        <f t="shared" si="6"/>
        <v>120</v>
      </c>
      <c r="H321" s="68">
        <v>0.2</v>
      </c>
      <c r="I321" s="73">
        <f t="shared" si="9"/>
        <v>-18.187960096323025</v>
      </c>
      <c r="J321" s="70">
        <v>9.9999999999997896E-2</v>
      </c>
      <c r="K321" s="74">
        <f t="shared" si="7"/>
        <v>-16.369164086690759</v>
      </c>
      <c r="L321" s="75">
        <f t="shared" si="8"/>
        <v>-19.994164086690731</v>
      </c>
      <c r="M321" s="13" t="s">
        <v>174</v>
      </c>
    </row>
    <row r="322" spans="1:13" ht="13.2" customHeight="1">
      <c r="A322" s="140"/>
      <c r="B322" s="5"/>
      <c r="C322" s="66">
        <f>('Исходник сравнение Дубай'!$C322/2-'Таблица вводных'!$E$3-'Таблица вводных'!$F$3-$S$1)-(('Исходник сравнение Дубай'!$C322/2-'Таблица вводных'!$E$3-'Таблица вводных'!$F$3-$S$1)*F322/G322)</f>
        <v>-251.37500000000003</v>
      </c>
      <c r="D322" s="66">
        <v>283.46203990367701</v>
      </c>
      <c r="E322" s="66">
        <f t="shared" si="5"/>
        <v>3.6249999999999716</v>
      </c>
      <c r="F322" s="67">
        <v>20</v>
      </c>
      <c r="G322" s="67">
        <f t="shared" si="6"/>
        <v>120</v>
      </c>
      <c r="H322" s="68">
        <v>0.2</v>
      </c>
      <c r="I322" s="73">
        <f t="shared" si="9"/>
        <v>-18.187960096323025</v>
      </c>
      <c r="J322" s="70">
        <v>9.9999999999997896E-2</v>
      </c>
      <c r="K322" s="74">
        <f t="shared" si="7"/>
        <v>-16.369164086690759</v>
      </c>
      <c r="L322" s="75">
        <f t="shared" si="8"/>
        <v>-19.994164086690731</v>
      </c>
      <c r="M322" s="13" t="s">
        <v>174</v>
      </c>
    </row>
    <row r="323" spans="1:13" ht="13.2" customHeight="1">
      <c r="A323" s="140"/>
      <c r="B323" s="5"/>
      <c r="C323" s="66">
        <f>('Исходник сравнение Дубай'!$C323/2-'Таблица вводных'!$E$3-'Таблица вводных'!$F$3-$S$1)-(('Исходник сравнение Дубай'!$C323/2-'Таблица вводных'!$E$3-'Таблица вводных'!$F$3-$S$1)*F323/G323)</f>
        <v>-251.37500000000003</v>
      </c>
      <c r="D323" s="66">
        <v>283.46203990367701</v>
      </c>
      <c r="E323" s="66">
        <f t="shared" si="5"/>
        <v>3.6249999999999716</v>
      </c>
      <c r="F323" s="67">
        <v>20</v>
      </c>
      <c r="G323" s="67">
        <f t="shared" si="6"/>
        <v>120</v>
      </c>
      <c r="H323" s="68">
        <v>0.2</v>
      </c>
      <c r="I323" s="69">
        <f t="shared" si="9"/>
        <v>-18.187960096323025</v>
      </c>
      <c r="J323" s="70">
        <v>9.9999999999997896E-2</v>
      </c>
      <c r="K323" s="71">
        <f t="shared" si="7"/>
        <v>-16.369164086690759</v>
      </c>
      <c r="L323" s="72">
        <f t="shared" si="8"/>
        <v>-19.994164086690731</v>
      </c>
      <c r="M323" s="13" t="s">
        <v>174</v>
      </c>
    </row>
    <row r="324" spans="1:13" ht="13.2" customHeight="1">
      <c r="A324" s="140"/>
      <c r="B324" s="5"/>
      <c r="C324" s="66">
        <f>('Исходник сравнение Дубай'!$C324/2-'Таблица вводных'!$E$3-'Таблица вводных'!$F$3-$S$1)-(('Исходник сравнение Дубай'!$C324/2-'Таблица вводных'!$E$3-'Таблица вводных'!$F$3-$S$1)*F324/G324)</f>
        <v>-251.37500000000003</v>
      </c>
      <c r="D324" s="66">
        <v>283.46203990367701</v>
      </c>
      <c r="E324" s="66">
        <f t="shared" si="5"/>
        <v>3.6249999999999716</v>
      </c>
      <c r="F324" s="67">
        <v>20</v>
      </c>
      <c r="G324" s="67">
        <f t="shared" si="6"/>
        <v>120</v>
      </c>
      <c r="H324" s="68">
        <v>0.2</v>
      </c>
      <c r="I324" s="69">
        <f t="shared" si="9"/>
        <v>-18.187960096323025</v>
      </c>
      <c r="J324" s="70">
        <v>9.9999999999997896E-2</v>
      </c>
      <c r="K324" s="71">
        <f t="shared" si="7"/>
        <v>-16.369164086690759</v>
      </c>
      <c r="L324" s="72">
        <f t="shared" si="8"/>
        <v>-19.994164086690731</v>
      </c>
      <c r="M324" s="13" t="s">
        <v>174</v>
      </c>
    </row>
    <row r="325" spans="1:13" ht="13.2" customHeight="1">
      <c r="A325" s="141"/>
      <c r="B325" s="18"/>
      <c r="C325" s="76">
        <f>('Исходник сравнение Дубай'!$C325/2-'Таблица вводных'!$E$3-'Таблица вводных'!$F$3-$S$1)-(('Исходник сравнение Дубай'!$C325/2-'Таблица вводных'!$E$3-'Таблица вводных'!$F$3-$S$1)*F325/G325)</f>
        <v>-251.37500000000003</v>
      </c>
      <c r="D325" s="76">
        <v>283.46203990367701</v>
      </c>
      <c r="E325" s="76">
        <f t="shared" si="5"/>
        <v>3.6249999999999716</v>
      </c>
      <c r="F325" s="77">
        <v>20</v>
      </c>
      <c r="G325" s="77">
        <f t="shared" si="6"/>
        <v>120</v>
      </c>
      <c r="H325" s="78">
        <v>0.2</v>
      </c>
      <c r="I325" s="79">
        <f t="shared" si="9"/>
        <v>-18.187960096323025</v>
      </c>
      <c r="J325" s="80">
        <v>9.9999999999997896E-2</v>
      </c>
      <c r="K325" s="81">
        <f t="shared" si="7"/>
        <v>-16.369164086690759</v>
      </c>
      <c r="L325" s="82">
        <f t="shared" si="8"/>
        <v>-19.994164086690731</v>
      </c>
      <c r="M325" s="22" t="s">
        <v>174</v>
      </c>
    </row>
    <row r="326" spans="1:13" ht="13.2" customHeight="1">
      <c r="A326" s="142" t="s">
        <v>175</v>
      </c>
      <c r="B326" s="5">
        <v>45423</v>
      </c>
      <c r="C326" s="59">
        <f>('Исходник сравнение Дубай'!$C326/2-'Таблица вводных'!$E$3-'Таблица вводных'!$F$3-$S$1)-(('Исходник сравнение Дубай'!$C326/2-'Таблица вводных'!$E$3-'Таблица вводных'!$F$3-$S$1)*F326/G326)</f>
        <v>-251.37500000000003</v>
      </c>
      <c r="D326" s="66">
        <v>283.46203990367701</v>
      </c>
      <c r="E326" s="59">
        <f t="shared" si="5"/>
        <v>3.6249999999999716</v>
      </c>
      <c r="F326" s="60">
        <v>20</v>
      </c>
      <c r="G326" s="60">
        <f t="shared" si="6"/>
        <v>120</v>
      </c>
      <c r="H326" s="61">
        <v>0.2</v>
      </c>
      <c r="I326" s="83">
        <f t="shared" si="9"/>
        <v>-18.187960096323025</v>
      </c>
      <c r="J326" s="63">
        <v>9.9999999999997896E-2</v>
      </c>
      <c r="K326" s="84">
        <f t="shared" si="7"/>
        <v>-16.369164086690759</v>
      </c>
      <c r="L326" s="85">
        <f t="shared" si="8"/>
        <v>-19.994164086690731</v>
      </c>
      <c r="M326" s="10" t="s">
        <v>176</v>
      </c>
    </row>
    <row r="327" spans="1:13" ht="13.2" customHeight="1">
      <c r="A327" s="140"/>
      <c r="B327" s="5">
        <v>45426</v>
      </c>
      <c r="C327" s="66">
        <f>('Исходник сравнение Дубай'!$C327/2-'Таблица вводных'!$E$3-'Таблица вводных'!$F$3-$S$1)-(('Исходник сравнение Дубай'!$C327/2-'Таблица вводных'!$E$3-'Таблица вводных'!$F$3-$S$1)*F327/G327)</f>
        <v>-251.37500000000003</v>
      </c>
      <c r="D327" s="66">
        <v>283.46203990367701</v>
      </c>
      <c r="E327" s="66">
        <f t="shared" si="5"/>
        <v>3.6249999999999716</v>
      </c>
      <c r="F327" s="67">
        <v>20</v>
      </c>
      <c r="G327" s="67">
        <f t="shared" si="6"/>
        <v>120</v>
      </c>
      <c r="H327" s="68">
        <v>0.2</v>
      </c>
      <c r="I327" s="73">
        <f t="shared" si="9"/>
        <v>-18.187960096323025</v>
      </c>
      <c r="J327" s="70">
        <v>9.9999999999997896E-2</v>
      </c>
      <c r="K327" s="74">
        <f t="shared" si="7"/>
        <v>-16.369164086690759</v>
      </c>
      <c r="L327" s="75">
        <f t="shared" si="8"/>
        <v>-19.994164086690731</v>
      </c>
      <c r="M327" s="13" t="s">
        <v>176</v>
      </c>
    </row>
    <row r="328" spans="1:13" ht="13.2" customHeight="1">
      <c r="A328" s="140"/>
      <c r="B328" s="5">
        <v>45430</v>
      </c>
      <c r="C328" s="66">
        <f>('Исходник сравнение Дубай'!$C328/2-'Таблица вводных'!$E$3-'Таблица вводных'!$F$3-$S$1)-(('Исходник сравнение Дубай'!$C328/2-'Таблица вводных'!$E$3-'Таблица вводных'!$F$3-$S$1)*F328/G328)</f>
        <v>-251.37500000000003</v>
      </c>
      <c r="D328" s="66">
        <v>283.46203990367701</v>
      </c>
      <c r="E328" s="66">
        <f t="shared" si="5"/>
        <v>3.6249999999999716</v>
      </c>
      <c r="F328" s="67">
        <v>20</v>
      </c>
      <c r="G328" s="67">
        <f t="shared" si="6"/>
        <v>120</v>
      </c>
      <c r="H328" s="68">
        <v>0.2</v>
      </c>
      <c r="I328" s="73">
        <f t="shared" si="9"/>
        <v>-18.187960096323025</v>
      </c>
      <c r="J328" s="70">
        <v>9.9999999999997896E-2</v>
      </c>
      <c r="K328" s="74">
        <f t="shared" si="7"/>
        <v>-16.369164086690759</v>
      </c>
      <c r="L328" s="75">
        <f t="shared" si="8"/>
        <v>-19.994164086690731</v>
      </c>
      <c r="M328" s="13" t="s">
        <v>176</v>
      </c>
    </row>
    <row r="329" spans="1:13" ht="13.2" customHeight="1">
      <c r="A329" s="140"/>
      <c r="B329" s="5">
        <v>45433</v>
      </c>
      <c r="C329" s="66">
        <f>('Исходник сравнение Дубай'!$C329/2-'Таблица вводных'!$E$3-'Таблица вводных'!$F$3-$S$1)-(('Исходник сравнение Дубай'!$C329/2-'Таблица вводных'!$E$3-'Таблица вводных'!$F$3-$S$1)*F329/G329)</f>
        <v>-251.37500000000003</v>
      </c>
      <c r="D329" s="66">
        <v>283.46203990367701</v>
      </c>
      <c r="E329" s="66">
        <f t="shared" si="5"/>
        <v>3.6249999999999716</v>
      </c>
      <c r="F329" s="67">
        <v>20</v>
      </c>
      <c r="G329" s="67">
        <f t="shared" si="6"/>
        <v>120</v>
      </c>
      <c r="H329" s="68">
        <v>0.2</v>
      </c>
      <c r="I329" s="73">
        <f t="shared" si="9"/>
        <v>-18.187960096323025</v>
      </c>
      <c r="J329" s="70">
        <v>9.9999999999997896E-2</v>
      </c>
      <c r="K329" s="74">
        <f t="shared" si="7"/>
        <v>-16.369164086690759</v>
      </c>
      <c r="L329" s="75">
        <f t="shared" si="8"/>
        <v>-19.994164086690731</v>
      </c>
      <c r="M329" s="13" t="s">
        <v>176</v>
      </c>
    </row>
    <row r="330" spans="1:13" ht="13.2" customHeight="1">
      <c r="A330" s="140"/>
      <c r="B330" s="5">
        <v>45437</v>
      </c>
      <c r="C330" s="66">
        <f>('Исходник сравнение Дубай'!$C330/2-'Таблица вводных'!$E$3-'Таблица вводных'!$F$3-$S$1)-(('Исходник сравнение Дубай'!$C330/2-'Таблица вводных'!$E$3-'Таблица вводных'!$F$3-$S$1)*F330/G330)</f>
        <v>-251.37500000000003</v>
      </c>
      <c r="D330" s="66">
        <v>283.46203990367701</v>
      </c>
      <c r="E330" s="66">
        <f t="shared" si="5"/>
        <v>3.6249999999999716</v>
      </c>
      <c r="F330" s="67">
        <v>20</v>
      </c>
      <c r="G330" s="67">
        <f t="shared" si="6"/>
        <v>120</v>
      </c>
      <c r="H330" s="68">
        <v>0.2</v>
      </c>
      <c r="I330" s="73">
        <f t="shared" si="9"/>
        <v>-18.187960096323025</v>
      </c>
      <c r="J330" s="70">
        <v>9.9999999999997896E-2</v>
      </c>
      <c r="K330" s="74">
        <f t="shared" si="7"/>
        <v>-16.369164086690759</v>
      </c>
      <c r="L330" s="75">
        <f t="shared" si="8"/>
        <v>-19.994164086690731</v>
      </c>
      <c r="M330" s="13" t="s">
        <v>176</v>
      </c>
    </row>
    <row r="331" spans="1:13" ht="13.2" customHeight="1">
      <c r="A331" s="140"/>
      <c r="B331" s="5">
        <v>45440</v>
      </c>
      <c r="C331" s="66">
        <f>('Исходник сравнение Дубай'!$C331/2-'Таблица вводных'!$E$3-'Таблица вводных'!$F$3-$S$1)-(('Исходник сравнение Дубай'!$C331/2-'Таблица вводных'!$E$3-'Таблица вводных'!$F$3-$S$1)*F331/G331)</f>
        <v>-251.37500000000003</v>
      </c>
      <c r="D331" s="66">
        <v>283.46203990367701</v>
      </c>
      <c r="E331" s="66">
        <f t="shared" si="5"/>
        <v>3.6249999999999716</v>
      </c>
      <c r="F331" s="67">
        <v>20</v>
      </c>
      <c r="G331" s="67">
        <f t="shared" si="6"/>
        <v>120</v>
      </c>
      <c r="H331" s="68">
        <v>0.2</v>
      </c>
      <c r="I331" s="73">
        <f t="shared" si="9"/>
        <v>-18.187960096323025</v>
      </c>
      <c r="J331" s="70">
        <v>9.9999999999997896E-2</v>
      </c>
      <c r="K331" s="74">
        <f t="shared" si="7"/>
        <v>-16.369164086690759</v>
      </c>
      <c r="L331" s="75">
        <f t="shared" si="8"/>
        <v>-19.994164086690731</v>
      </c>
      <c r="M331" s="13" t="s">
        <v>176</v>
      </c>
    </row>
    <row r="332" spans="1:13" ht="13.2" customHeight="1">
      <c r="A332" s="140"/>
      <c r="B332" s="5">
        <v>45444</v>
      </c>
      <c r="C332" s="66">
        <f>('Исходник сравнение Дубай'!$C332/2-'Таблица вводных'!$E$3-'Таблица вводных'!$F$3-$S$1)-(('Исходник сравнение Дубай'!$C332/2-'Таблица вводных'!$E$3-'Таблица вводных'!$F$3-$S$1)*F332/G332)</f>
        <v>-251.37500000000003</v>
      </c>
      <c r="D332" s="66">
        <v>283.46203990367701</v>
      </c>
      <c r="E332" s="66">
        <f t="shared" si="5"/>
        <v>3.6249999999999716</v>
      </c>
      <c r="F332" s="67">
        <v>20</v>
      </c>
      <c r="G332" s="67">
        <f t="shared" si="6"/>
        <v>120</v>
      </c>
      <c r="H332" s="68">
        <v>0.2</v>
      </c>
      <c r="I332" s="73">
        <f t="shared" si="9"/>
        <v>-18.187960096323025</v>
      </c>
      <c r="J332" s="70">
        <v>9.9999999999997896E-2</v>
      </c>
      <c r="K332" s="74">
        <f t="shared" si="7"/>
        <v>-16.369164086690759</v>
      </c>
      <c r="L332" s="75">
        <f t="shared" si="8"/>
        <v>-19.994164086690731</v>
      </c>
      <c r="M332" s="13" t="s">
        <v>176</v>
      </c>
    </row>
    <row r="333" spans="1:13" ht="13.2" customHeight="1">
      <c r="A333" s="140"/>
      <c r="B333" s="5">
        <v>45447</v>
      </c>
      <c r="C333" s="66">
        <f>('Исходник сравнение Дубай'!$C333/2-'Таблица вводных'!$E$3-'Таблица вводных'!$F$3-$S$1)-(('Исходник сравнение Дубай'!$C333/2-'Таблица вводных'!$E$3-'Таблица вводных'!$F$3-$S$1)*F333/G333)</f>
        <v>-251.37500000000003</v>
      </c>
      <c r="D333" s="66">
        <v>283.46203990367701</v>
      </c>
      <c r="E333" s="66">
        <f t="shared" si="5"/>
        <v>3.6249999999999716</v>
      </c>
      <c r="F333" s="67">
        <v>20</v>
      </c>
      <c r="G333" s="67">
        <f t="shared" si="6"/>
        <v>120</v>
      </c>
      <c r="H333" s="68">
        <v>0.2</v>
      </c>
      <c r="I333" s="73">
        <f t="shared" si="9"/>
        <v>-18.187960096323025</v>
      </c>
      <c r="J333" s="70">
        <v>9.9999999999997896E-2</v>
      </c>
      <c r="K333" s="74">
        <f t="shared" si="7"/>
        <v>-16.369164086690759</v>
      </c>
      <c r="L333" s="75">
        <f t="shared" si="8"/>
        <v>-19.994164086690731</v>
      </c>
      <c r="M333" s="13" t="s">
        <v>176</v>
      </c>
    </row>
    <row r="334" spans="1:13" ht="13.2" customHeight="1">
      <c r="A334" s="140"/>
      <c r="B334" s="5">
        <v>45451</v>
      </c>
      <c r="C334" s="66">
        <f>('Исходник сравнение Дубай'!$C334/2-'Таблица вводных'!$E$3-'Таблица вводных'!$F$3-$S$1)-(('Исходник сравнение Дубай'!$C334/2-'Таблица вводных'!$E$3-'Таблица вводных'!$F$3-$S$1)*F334/G334)</f>
        <v>-251.37500000000003</v>
      </c>
      <c r="D334" s="66">
        <v>283.46203990367701</v>
      </c>
      <c r="E334" s="66">
        <f t="shared" si="5"/>
        <v>3.6249999999999716</v>
      </c>
      <c r="F334" s="67">
        <v>20</v>
      </c>
      <c r="G334" s="67">
        <f t="shared" si="6"/>
        <v>120</v>
      </c>
      <c r="H334" s="68">
        <v>0.2</v>
      </c>
      <c r="I334" s="73">
        <f t="shared" si="9"/>
        <v>-18.187960096323025</v>
      </c>
      <c r="J334" s="70">
        <v>9.9999999999997799E-2</v>
      </c>
      <c r="K334" s="74">
        <f t="shared" si="7"/>
        <v>-16.369164086690763</v>
      </c>
      <c r="L334" s="75">
        <f t="shared" si="8"/>
        <v>-19.994164086690734</v>
      </c>
      <c r="M334" s="13" t="s">
        <v>176</v>
      </c>
    </row>
    <row r="335" spans="1:13" ht="13.2" customHeight="1">
      <c r="A335" s="140"/>
      <c r="B335" s="5">
        <v>45454</v>
      </c>
      <c r="C335" s="66">
        <f>('Исходник сравнение Дубай'!$C335/2-'Таблица вводных'!$E$3-'Таблица вводных'!$F$3-$S$1)-(('Исходник сравнение Дубай'!$C335/2-'Таблица вводных'!$E$3-'Таблица вводных'!$F$3-$S$1)*F335/G335)</f>
        <v>-251.37500000000003</v>
      </c>
      <c r="D335" s="66">
        <v>283.46203990367701</v>
      </c>
      <c r="E335" s="66">
        <f t="shared" si="5"/>
        <v>3.6249999999999716</v>
      </c>
      <c r="F335" s="67">
        <v>20</v>
      </c>
      <c r="G335" s="67">
        <f t="shared" si="6"/>
        <v>120</v>
      </c>
      <c r="H335" s="68">
        <v>0.2</v>
      </c>
      <c r="I335" s="73">
        <f t="shared" si="9"/>
        <v>-18.187960096323025</v>
      </c>
      <c r="J335" s="70">
        <v>9.9999999999997799E-2</v>
      </c>
      <c r="K335" s="74">
        <f t="shared" si="7"/>
        <v>-16.369164086690763</v>
      </c>
      <c r="L335" s="75">
        <f t="shared" si="8"/>
        <v>-19.994164086690734</v>
      </c>
      <c r="M335" s="13" t="s">
        <v>176</v>
      </c>
    </row>
    <row r="336" spans="1:13" ht="13.2" customHeight="1">
      <c r="A336" s="140"/>
      <c r="B336" s="5"/>
      <c r="C336" s="66">
        <f>('Исходник сравнение Дубай'!$C336/2-'Таблица вводных'!$E$3-'Таблица вводных'!$F$3-$S$1)-(('Исходник сравнение Дубай'!$C336/2-'Таблица вводных'!$E$3-'Таблица вводных'!$F$3-$S$1)*F336/G336)</f>
        <v>-251.37500000000003</v>
      </c>
      <c r="D336" s="66">
        <v>283.46203990367701</v>
      </c>
      <c r="E336" s="66">
        <f t="shared" si="5"/>
        <v>3.6249999999999716</v>
      </c>
      <c r="F336" s="67">
        <v>20</v>
      </c>
      <c r="G336" s="67">
        <f t="shared" si="6"/>
        <v>120</v>
      </c>
      <c r="H336" s="68">
        <v>0.2</v>
      </c>
      <c r="I336" s="73">
        <f t="shared" si="9"/>
        <v>-18.187960096323025</v>
      </c>
      <c r="J336" s="70">
        <v>9.9999999999997799E-2</v>
      </c>
      <c r="K336" s="74">
        <f t="shared" si="7"/>
        <v>-16.369164086690763</v>
      </c>
      <c r="L336" s="75">
        <f t="shared" si="8"/>
        <v>-19.994164086690734</v>
      </c>
      <c r="M336" s="13" t="s">
        <v>176</v>
      </c>
    </row>
    <row r="337" spans="1:13" ht="13.2" customHeight="1">
      <c r="A337" s="140"/>
      <c r="B337" s="5"/>
      <c r="C337" s="66">
        <f>('Исходник сравнение Дубай'!$C337/2-'Таблица вводных'!$E$3-'Таблица вводных'!$F$3-$S$1)-(('Исходник сравнение Дубай'!$C337/2-'Таблица вводных'!$E$3-'Таблица вводных'!$F$3-$S$1)*F337/G337)</f>
        <v>-251.37500000000003</v>
      </c>
      <c r="D337" s="66">
        <v>283.46203990367701</v>
      </c>
      <c r="E337" s="66">
        <f t="shared" si="5"/>
        <v>3.6249999999999716</v>
      </c>
      <c r="F337" s="67">
        <v>20</v>
      </c>
      <c r="G337" s="67">
        <f t="shared" si="6"/>
        <v>120</v>
      </c>
      <c r="H337" s="68">
        <v>0.2</v>
      </c>
      <c r="I337" s="73">
        <f t="shared" si="9"/>
        <v>-18.187960096323025</v>
      </c>
      <c r="J337" s="70">
        <v>9.9999999999997799E-2</v>
      </c>
      <c r="K337" s="74">
        <f t="shared" si="7"/>
        <v>-16.369164086690763</v>
      </c>
      <c r="L337" s="75">
        <f t="shared" si="8"/>
        <v>-19.994164086690734</v>
      </c>
      <c r="M337" s="13" t="s">
        <v>176</v>
      </c>
    </row>
    <row r="338" spans="1:13" ht="13.2" customHeight="1">
      <c r="A338" s="140"/>
      <c r="B338" s="5"/>
      <c r="C338" s="66">
        <f>('Исходник сравнение Дубай'!$C338/2-'Таблица вводных'!$E$3-'Таблица вводных'!$F$3-$S$1)-(('Исходник сравнение Дубай'!$C338/2-'Таблица вводных'!$E$3-'Таблица вводных'!$F$3-$S$1)*F338/G338)</f>
        <v>-251.37500000000003</v>
      </c>
      <c r="D338" s="66">
        <v>283.46203990367701</v>
      </c>
      <c r="E338" s="66">
        <f t="shared" si="5"/>
        <v>3.6249999999999716</v>
      </c>
      <c r="F338" s="67">
        <v>20</v>
      </c>
      <c r="G338" s="67">
        <f t="shared" si="6"/>
        <v>120</v>
      </c>
      <c r="H338" s="68">
        <v>0.2</v>
      </c>
      <c r="I338" s="73">
        <f t="shared" si="9"/>
        <v>-18.187960096323025</v>
      </c>
      <c r="J338" s="70">
        <v>9.9999999999997799E-2</v>
      </c>
      <c r="K338" s="74">
        <f t="shared" si="7"/>
        <v>-16.369164086690763</v>
      </c>
      <c r="L338" s="75">
        <f t="shared" si="8"/>
        <v>-19.994164086690734</v>
      </c>
      <c r="M338" s="13" t="s">
        <v>176</v>
      </c>
    </row>
    <row r="339" spans="1:13" ht="13.2" customHeight="1">
      <c r="A339" s="140"/>
      <c r="B339" s="5"/>
      <c r="C339" s="66">
        <f>('Исходник сравнение Дубай'!$C339/2-'Таблица вводных'!$E$3-'Таблица вводных'!$F$3-$S$1)-(('Исходник сравнение Дубай'!$C339/2-'Таблица вводных'!$E$3-'Таблица вводных'!$F$3-$S$1)*F339/G339)</f>
        <v>-251.37500000000003</v>
      </c>
      <c r="D339" s="66">
        <v>283.46203990367701</v>
      </c>
      <c r="E339" s="66">
        <f t="shared" si="5"/>
        <v>3.6249999999999716</v>
      </c>
      <c r="F339" s="67">
        <v>20</v>
      </c>
      <c r="G339" s="67">
        <f t="shared" si="6"/>
        <v>120</v>
      </c>
      <c r="H339" s="68">
        <v>0.2</v>
      </c>
      <c r="I339" s="73">
        <f t="shared" si="9"/>
        <v>-18.187960096323025</v>
      </c>
      <c r="J339" s="70">
        <v>9.9999999999997799E-2</v>
      </c>
      <c r="K339" s="74">
        <f t="shared" si="7"/>
        <v>-16.369164086690763</v>
      </c>
      <c r="L339" s="75">
        <f t="shared" si="8"/>
        <v>-19.994164086690734</v>
      </c>
      <c r="M339" s="13" t="s">
        <v>176</v>
      </c>
    </row>
    <row r="340" spans="1:13" ht="13.2" customHeight="1">
      <c r="A340" s="140"/>
      <c r="B340" s="5"/>
      <c r="C340" s="66">
        <f>('Исходник сравнение Дубай'!$C340/2-'Таблица вводных'!$E$3-'Таблица вводных'!$F$3-$S$1)-(('Исходник сравнение Дубай'!$C340/2-'Таблица вводных'!$E$3-'Таблица вводных'!$F$3-$S$1)*F340/G340)</f>
        <v>-251.37500000000003</v>
      </c>
      <c r="D340" s="66">
        <v>283.46203990367701</v>
      </c>
      <c r="E340" s="66">
        <f t="shared" si="5"/>
        <v>3.6249999999999716</v>
      </c>
      <c r="F340" s="67">
        <v>20</v>
      </c>
      <c r="G340" s="67">
        <f t="shared" si="6"/>
        <v>120</v>
      </c>
      <c r="H340" s="68">
        <v>0.2</v>
      </c>
      <c r="I340" s="73">
        <f t="shared" si="9"/>
        <v>-18.187960096323025</v>
      </c>
      <c r="J340" s="70">
        <v>9.9999999999997799E-2</v>
      </c>
      <c r="K340" s="74">
        <f t="shared" si="7"/>
        <v>-16.369164086690763</v>
      </c>
      <c r="L340" s="75">
        <f t="shared" si="8"/>
        <v>-19.994164086690734</v>
      </c>
      <c r="M340" s="13" t="s">
        <v>176</v>
      </c>
    </row>
    <row r="341" spans="1:13" ht="13.2" customHeight="1">
      <c r="A341" s="140"/>
      <c r="B341" s="5"/>
      <c r="C341" s="66">
        <f>('Исходник сравнение Дубай'!$C341/2-'Таблица вводных'!$E$3-'Таблица вводных'!$F$3-$S$1)-(('Исходник сравнение Дубай'!$C341/2-'Таблица вводных'!$E$3-'Таблица вводных'!$F$3-$S$1)*F341/G341)</f>
        <v>-251.37500000000003</v>
      </c>
      <c r="D341" s="66">
        <v>283.46203990367701</v>
      </c>
      <c r="E341" s="66">
        <f t="shared" si="5"/>
        <v>3.6249999999999716</v>
      </c>
      <c r="F341" s="67">
        <v>20</v>
      </c>
      <c r="G341" s="67">
        <f t="shared" si="6"/>
        <v>120</v>
      </c>
      <c r="H341" s="68">
        <v>0.2</v>
      </c>
      <c r="I341" s="69">
        <f t="shared" si="9"/>
        <v>-18.187960096323025</v>
      </c>
      <c r="J341" s="70">
        <v>9.9999999999997799E-2</v>
      </c>
      <c r="K341" s="71">
        <f t="shared" si="7"/>
        <v>-16.369164086690763</v>
      </c>
      <c r="L341" s="72">
        <f t="shared" si="8"/>
        <v>-19.994164086690734</v>
      </c>
      <c r="M341" s="13" t="s">
        <v>176</v>
      </c>
    </row>
    <row r="342" spans="1:13" ht="13.2" customHeight="1">
      <c r="A342" s="140"/>
      <c r="B342" s="5"/>
      <c r="C342" s="66">
        <f>('Исходник сравнение Дубай'!$C342/2-'Таблица вводных'!$E$3-'Таблица вводных'!$F$3-$S$1)-(('Исходник сравнение Дубай'!$C342/2-'Таблица вводных'!$E$3-'Таблица вводных'!$F$3-$S$1)*F342/G342)</f>
        <v>-251.37500000000003</v>
      </c>
      <c r="D342" s="66">
        <v>283.46203990367701</v>
      </c>
      <c r="E342" s="66">
        <f t="shared" si="5"/>
        <v>3.6249999999999716</v>
      </c>
      <c r="F342" s="67">
        <v>20</v>
      </c>
      <c r="G342" s="67">
        <f t="shared" si="6"/>
        <v>120</v>
      </c>
      <c r="H342" s="68">
        <v>0.2</v>
      </c>
      <c r="I342" s="69">
        <f t="shared" si="9"/>
        <v>-18.187960096323025</v>
      </c>
      <c r="J342" s="70">
        <v>9.9999999999997799E-2</v>
      </c>
      <c r="K342" s="71">
        <f t="shared" si="7"/>
        <v>-16.369164086690763</v>
      </c>
      <c r="L342" s="72">
        <f t="shared" si="8"/>
        <v>-19.994164086690734</v>
      </c>
      <c r="M342" s="13" t="s">
        <v>176</v>
      </c>
    </row>
    <row r="343" spans="1:13" ht="13.2" customHeight="1">
      <c r="A343" s="141"/>
      <c r="B343" s="18"/>
      <c r="C343" s="76">
        <f>('Исходник сравнение Дубай'!$C343/2-'Таблица вводных'!$E$3-'Таблица вводных'!$F$3-$S$1)-(('Исходник сравнение Дубай'!$C343/2-'Таблица вводных'!$E$3-'Таблица вводных'!$F$3-$S$1)*F343/G343)</f>
        <v>-251.37500000000003</v>
      </c>
      <c r="D343" s="76">
        <v>283.46203990367701</v>
      </c>
      <c r="E343" s="76">
        <f t="shared" si="5"/>
        <v>3.6249999999999716</v>
      </c>
      <c r="F343" s="77">
        <v>20</v>
      </c>
      <c r="G343" s="77">
        <f t="shared" si="6"/>
        <v>120</v>
      </c>
      <c r="H343" s="78">
        <v>0.2</v>
      </c>
      <c r="I343" s="79">
        <f t="shared" si="9"/>
        <v>-18.187960096323025</v>
      </c>
      <c r="J343" s="80">
        <v>9.9999999999997799E-2</v>
      </c>
      <c r="K343" s="81">
        <f t="shared" si="7"/>
        <v>-16.369164086690763</v>
      </c>
      <c r="L343" s="82">
        <f t="shared" si="8"/>
        <v>-19.994164086690734</v>
      </c>
      <c r="M343" s="22" t="s">
        <v>176</v>
      </c>
    </row>
    <row r="344" spans="1:13" ht="13.2" customHeight="1">
      <c r="A344" s="142" t="s">
        <v>177</v>
      </c>
      <c r="B344" s="5">
        <v>45423</v>
      </c>
      <c r="C344" s="59">
        <f>('Исходник сравнение Дубай'!$C344/2-'Таблица вводных'!$E$3-'Таблица вводных'!$F$3-$S$1)-(('Исходник сравнение Дубай'!$C344/2-'Таблица вводных'!$E$3-'Таблица вводных'!$F$3-$S$1)*F344/G344)</f>
        <v>-251.37500000000003</v>
      </c>
      <c r="D344" s="66">
        <v>283.46203990367701</v>
      </c>
      <c r="E344" s="59">
        <f t="shared" si="5"/>
        <v>3.6249999999999716</v>
      </c>
      <c r="F344" s="60">
        <v>20</v>
      </c>
      <c r="G344" s="60">
        <f t="shared" si="6"/>
        <v>120</v>
      </c>
      <c r="H344" s="61">
        <v>0.2</v>
      </c>
      <c r="I344" s="83">
        <f t="shared" si="9"/>
        <v>-18.187960096323025</v>
      </c>
      <c r="J344" s="63">
        <v>9.9999999999997799E-2</v>
      </c>
      <c r="K344" s="84">
        <f t="shared" si="7"/>
        <v>-16.369164086690763</v>
      </c>
      <c r="L344" s="85">
        <f t="shared" si="8"/>
        <v>-19.994164086690734</v>
      </c>
      <c r="M344" s="10" t="s">
        <v>178</v>
      </c>
    </row>
    <row r="345" spans="1:13" ht="13.2" customHeight="1">
      <c r="A345" s="140"/>
      <c r="B345" s="5">
        <v>45426</v>
      </c>
      <c r="C345" s="66">
        <f>('Исходник сравнение Дубай'!$C345/2-'Таблица вводных'!$E$3-'Таблица вводных'!$F$3-$S$1)-(('Исходник сравнение Дубай'!$C345/2-'Таблица вводных'!$E$3-'Таблица вводных'!$F$3-$S$1)*F345/G345)</f>
        <v>-251.37500000000003</v>
      </c>
      <c r="D345" s="66">
        <v>283.46203990367701</v>
      </c>
      <c r="E345" s="66">
        <f t="shared" si="5"/>
        <v>3.6249999999999716</v>
      </c>
      <c r="F345" s="67">
        <v>20</v>
      </c>
      <c r="G345" s="67">
        <f t="shared" si="6"/>
        <v>120</v>
      </c>
      <c r="H345" s="68">
        <v>0.2</v>
      </c>
      <c r="I345" s="73">
        <f t="shared" si="9"/>
        <v>-18.187960096323025</v>
      </c>
      <c r="J345" s="70">
        <v>9.9999999999997799E-2</v>
      </c>
      <c r="K345" s="74">
        <f t="shared" si="7"/>
        <v>-16.369164086690763</v>
      </c>
      <c r="L345" s="75">
        <f t="shared" si="8"/>
        <v>-19.994164086690734</v>
      </c>
      <c r="M345" s="13" t="s">
        <v>178</v>
      </c>
    </row>
    <row r="346" spans="1:13" ht="13.2" customHeight="1">
      <c r="A346" s="140"/>
      <c r="B346" s="5">
        <v>45430</v>
      </c>
      <c r="C346" s="66">
        <f>('Исходник сравнение Дубай'!$C346/2-'Таблица вводных'!$E$3-'Таблица вводных'!$F$3-$S$1)-(('Исходник сравнение Дубай'!$C346/2-'Таблица вводных'!$E$3-'Таблица вводных'!$F$3-$S$1)*F346/G346)</f>
        <v>-251.37500000000003</v>
      </c>
      <c r="D346" s="66">
        <v>283.46203990367701</v>
      </c>
      <c r="E346" s="66">
        <f t="shared" si="5"/>
        <v>3.6249999999999716</v>
      </c>
      <c r="F346" s="67">
        <v>20</v>
      </c>
      <c r="G346" s="67">
        <f t="shared" si="6"/>
        <v>120</v>
      </c>
      <c r="H346" s="68">
        <v>0.2</v>
      </c>
      <c r="I346" s="73">
        <f t="shared" si="9"/>
        <v>-18.187960096323025</v>
      </c>
      <c r="J346" s="70">
        <v>9.9999999999997799E-2</v>
      </c>
      <c r="K346" s="74">
        <f t="shared" si="7"/>
        <v>-16.369164086690763</v>
      </c>
      <c r="L346" s="75">
        <f t="shared" si="8"/>
        <v>-19.994164086690734</v>
      </c>
      <c r="M346" s="13" t="s">
        <v>178</v>
      </c>
    </row>
    <row r="347" spans="1:13" ht="13.2" customHeight="1">
      <c r="A347" s="140"/>
      <c r="B347" s="5">
        <v>45433</v>
      </c>
      <c r="C347" s="66">
        <f>('Исходник сравнение Дубай'!$C347/2-'Таблица вводных'!$E$3-'Таблица вводных'!$F$3-$S$1)-(('Исходник сравнение Дубай'!$C347/2-'Таблица вводных'!$E$3-'Таблица вводных'!$F$3-$S$1)*F347/G347)</f>
        <v>-251.37500000000003</v>
      </c>
      <c r="D347" s="66">
        <v>283.46203990367701</v>
      </c>
      <c r="E347" s="66">
        <f t="shared" si="5"/>
        <v>3.6249999999999716</v>
      </c>
      <c r="F347" s="67">
        <v>20</v>
      </c>
      <c r="G347" s="67">
        <f t="shared" si="6"/>
        <v>120</v>
      </c>
      <c r="H347" s="68">
        <v>0.2</v>
      </c>
      <c r="I347" s="73">
        <f t="shared" si="9"/>
        <v>-18.187960096323025</v>
      </c>
      <c r="J347" s="70">
        <v>9.9999999999997799E-2</v>
      </c>
      <c r="K347" s="74">
        <f t="shared" si="7"/>
        <v>-16.369164086690763</v>
      </c>
      <c r="L347" s="75">
        <f t="shared" si="8"/>
        <v>-19.994164086690734</v>
      </c>
      <c r="M347" s="13" t="s">
        <v>178</v>
      </c>
    </row>
    <row r="348" spans="1:13" ht="13.2" customHeight="1">
      <c r="A348" s="140"/>
      <c r="B348" s="5">
        <v>45437</v>
      </c>
      <c r="C348" s="66">
        <f>('Исходник сравнение Дубай'!$C348/2-'Таблица вводных'!$E$3-'Таблица вводных'!$F$3-$S$1)-(('Исходник сравнение Дубай'!$C348/2-'Таблица вводных'!$E$3-'Таблица вводных'!$F$3-$S$1)*F348/G348)</f>
        <v>-251.37500000000003</v>
      </c>
      <c r="D348" s="66">
        <v>283.46203990367701</v>
      </c>
      <c r="E348" s="66">
        <f t="shared" si="5"/>
        <v>3.6249999999999716</v>
      </c>
      <c r="F348" s="67">
        <v>20</v>
      </c>
      <c r="G348" s="67">
        <f t="shared" si="6"/>
        <v>120</v>
      </c>
      <c r="H348" s="68">
        <v>0.2</v>
      </c>
      <c r="I348" s="73">
        <f t="shared" si="9"/>
        <v>-18.187960096323025</v>
      </c>
      <c r="J348" s="70">
        <v>9.9999999999997702E-2</v>
      </c>
      <c r="K348" s="74">
        <f t="shared" si="7"/>
        <v>-16.369164086690763</v>
      </c>
      <c r="L348" s="75">
        <f t="shared" si="8"/>
        <v>-19.994164086690734</v>
      </c>
      <c r="M348" s="13" t="s">
        <v>178</v>
      </c>
    </row>
    <row r="349" spans="1:13" ht="13.2" customHeight="1">
      <c r="A349" s="140"/>
      <c r="B349" s="5">
        <v>45440</v>
      </c>
      <c r="C349" s="66">
        <f>('Исходник сравнение Дубай'!$C349/2-'Таблица вводных'!$E$3-'Таблица вводных'!$F$3-$S$1)-(('Исходник сравнение Дубай'!$C349/2-'Таблица вводных'!$E$3-'Таблица вводных'!$F$3-$S$1)*F349/G349)</f>
        <v>-251.37500000000003</v>
      </c>
      <c r="D349" s="66">
        <v>283.46203990367701</v>
      </c>
      <c r="E349" s="66">
        <f t="shared" si="5"/>
        <v>3.6249999999999716</v>
      </c>
      <c r="F349" s="67">
        <v>20</v>
      </c>
      <c r="G349" s="67">
        <f t="shared" si="6"/>
        <v>120</v>
      </c>
      <c r="H349" s="68">
        <v>0.2</v>
      </c>
      <c r="I349" s="73">
        <f t="shared" si="9"/>
        <v>-18.187960096323025</v>
      </c>
      <c r="J349" s="70">
        <v>9.9999999999997702E-2</v>
      </c>
      <c r="K349" s="74">
        <f t="shared" si="7"/>
        <v>-16.369164086690763</v>
      </c>
      <c r="L349" s="75">
        <f t="shared" si="8"/>
        <v>-19.994164086690734</v>
      </c>
      <c r="M349" s="13" t="s">
        <v>178</v>
      </c>
    </row>
    <row r="350" spans="1:13" ht="13.2" customHeight="1">
      <c r="A350" s="140"/>
      <c r="B350" s="5">
        <v>45444</v>
      </c>
      <c r="C350" s="66">
        <f>('Исходник сравнение Дубай'!$C350/2-'Таблица вводных'!$E$3-'Таблица вводных'!$F$3-$S$1)-(('Исходник сравнение Дубай'!$C350/2-'Таблица вводных'!$E$3-'Таблица вводных'!$F$3-$S$1)*F350/G350)</f>
        <v>-251.37500000000003</v>
      </c>
      <c r="D350" s="66">
        <v>283.46203990367701</v>
      </c>
      <c r="E350" s="66">
        <f t="shared" si="5"/>
        <v>3.6249999999999716</v>
      </c>
      <c r="F350" s="67">
        <v>20</v>
      </c>
      <c r="G350" s="67">
        <f t="shared" si="6"/>
        <v>120</v>
      </c>
      <c r="H350" s="68">
        <v>0.2</v>
      </c>
      <c r="I350" s="73">
        <f t="shared" si="9"/>
        <v>-18.187960096323025</v>
      </c>
      <c r="J350" s="70">
        <v>9.9999999999997702E-2</v>
      </c>
      <c r="K350" s="74">
        <f t="shared" si="7"/>
        <v>-16.369164086690763</v>
      </c>
      <c r="L350" s="75">
        <f t="shared" si="8"/>
        <v>-19.994164086690734</v>
      </c>
      <c r="M350" s="13" t="s">
        <v>178</v>
      </c>
    </row>
    <row r="351" spans="1:13" ht="13.2" customHeight="1">
      <c r="A351" s="140"/>
      <c r="B351" s="5">
        <v>45447</v>
      </c>
      <c r="C351" s="66">
        <f>('Исходник сравнение Дубай'!$C351/2-'Таблица вводных'!$E$3-'Таблица вводных'!$F$3-$S$1)-(('Исходник сравнение Дубай'!$C351/2-'Таблица вводных'!$E$3-'Таблица вводных'!$F$3-$S$1)*F351/G351)</f>
        <v>-251.37500000000003</v>
      </c>
      <c r="D351" s="66">
        <v>283.46203990367701</v>
      </c>
      <c r="E351" s="66">
        <f t="shared" si="5"/>
        <v>3.6249999999999716</v>
      </c>
      <c r="F351" s="67">
        <v>20</v>
      </c>
      <c r="G351" s="67">
        <f t="shared" si="6"/>
        <v>120</v>
      </c>
      <c r="H351" s="68">
        <v>0.2</v>
      </c>
      <c r="I351" s="73">
        <f t="shared" si="9"/>
        <v>-18.187960096323025</v>
      </c>
      <c r="J351" s="70">
        <v>9.9999999999997702E-2</v>
      </c>
      <c r="K351" s="74">
        <f t="shared" si="7"/>
        <v>-16.369164086690763</v>
      </c>
      <c r="L351" s="75">
        <f t="shared" si="8"/>
        <v>-19.994164086690734</v>
      </c>
      <c r="M351" s="13" t="s">
        <v>178</v>
      </c>
    </row>
    <row r="352" spans="1:13" ht="13.2" customHeight="1">
      <c r="A352" s="140"/>
      <c r="B352" s="5">
        <v>45451</v>
      </c>
      <c r="C352" s="66">
        <f>('Исходник сравнение Дубай'!$C352/2-'Таблица вводных'!$E$3-'Таблица вводных'!$F$3-$S$1)-(('Исходник сравнение Дубай'!$C352/2-'Таблица вводных'!$E$3-'Таблица вводных'!$F$3-$S$1)*F352/G352)</f>
        <v>-251.37500000000003</v>
      </c>
      <c r="D352" s="66">
        <v>283.46203990367701</v>
      </c>
      <c r="E352" s="66">
        <f t="shared" si="5"/>
        <v>3.6249999999999716</v>
      </c>
      <c r="F352" s="67">
        <v>20</v>
      </c>
      <c r="G352" s="67">
        <f t="shared" si="6"/>
        <v>120</v>
      </c>
      <c r="H352" s="68">
        <v>0.2</v>
      </c>
      <c r="I352" s="73">
        <f t="shared" si="9"/>
        <v>-18.187960096323025</v>
      </c>
      <c r="J352" s="70">
        <v>9.9999999999997702E-2</v>
      </c>
      <c r="K352" s="74">
        <f t="shared" si="7"/>
        <v>-16.369164086690763</v>
      </c>
      <c r="L352" s="75">
        <f t="shared" si="8"/>
        <v>-19.994164086690734</v>
      </c>
      <c r="M352" s="13" t="s">
        <v>178</v>
      </c>
    </row>
    <row r="353" spans="1:13" ht="13.2" customHeight="1">
      <c r="A353" s="140"/>
      <c r="B353" s="5">
        <v>45454</v>
      </c>
      <c r="C353" s="66">
        <f>('Исходник сравнение Дубай'!$C353/2-'Таблица вводных'!$E$3-'Таблица вводных'!$F$3-$S$1)-(('Исходник сравнение Дубай'!$C353/2-'Таблица вводных'!$E$3-'Таблица вводных'!$F$3-$S$1)*F353/G353)</f>
        <v>-251.37500000000003</v>
      </c>
      <c r="D353" s="66">
        <v>283.46203990367701</v>
      </c>
      <c r="E353" s="66">
        <f t="shared" si="5"/>
        <v>3.6249999999999716</v>
      </c>
      <c r="F353" s="67">
        <v>20</v>
      </c>
      <c r="G353" s="67">
        <f t="shared" si="6"/>
        <v>120</v>
      </c>
      <c r="H353" s="68">
        <v>0.2</v>
      </c>
      <c r="I353" s="73">
        <f t="shared" si="9"/>
        <v>-18.187960096323025</v>
      </c>
      <c r="J353" s="70">
        <v>9.9999999999997702E-2</v>
      </c>
      <c r="K353" s="74">
        <f t="shared" si="7"/>
        <v>-16.369164086690763</v>
      </c>
      <c r="L353" s="75">
        <f t="shared" si="8"/>
        <v>-19.994164086690734</v>
      </c>
      <c r="M353" s="13" t="s">
        <v>178</v>
      </c>
    </row>
    <row r="354" spans="1:13" ht="13.2" customHeight="1">
      <c r="A354" s="140"/>
      <c r="B354" s="5"/>
      <c r="C354" s="66">
        <f>('Исходник сравнение Дубай'!$C354/2-'Таблица вводных'!$E$3-'Таблица вводных'!$F$3-$S$1)-(('Исходник сравнение Дубай'!$C354/2-'Таблица вводных'!$E$3-'Таблица вводных'!$F$3-$S$1)*F354/G354)</f>
        <v>-251.37500000000003</v>
      </c>
      <c r="D354" s="66">
        <v>283.46203990367701</v>
      </c>
      <c r="E354" s="66">
        <f t="shared" si="5"/>
        <v>3.6249999999999716</v>
      </c>
      <c r="F354" s="67">
        <v>20</v>
      </c>
      <c r="G354" s="67">
        <f t="shared" si="6"/>
        <v>120</v>
      </c>
      <c r="H354" s="68">
        <v>0.2</v>
      </c>
      <c r="I354" s="73">
        <f t="shared" si="9"/>
        <v>-18.187960096323025</v>
      </c>
      <c r="J354" s="70">
        <v>9.9999999999997702E-2</v>
      </c>
      <c r="K354" s="74">
        <f t="shared" si="7"/>
        <v>-16.369164086690763</v>
      </c>
      <c r="L354" s="75">
        <f t="shared" si="8"/>
        <v>-19.994164086690734</v>
      </c>
      <c r="M354" s="13" t="s">
        <v>178</v>
      </c>
    </row>
    <row r="355" spans="1:13" ht="13.2" customHeight="1">
      <c r="A355" s="140"/>
      <c r="B355" s="5"/>
      <c r="C355" s="66">
        <f>('Исходник сравнение Дубай'!$C355/2-'Таблица вводных'!$E$3-'Таблица вводных'!$F$3-$S$1)-(('Исходник сравнение Дубай'!$C355/2-'Таблица вводных'!$E$3-'Таблица вводных'!$F$3-$S$1)*F355/G355)</f>
        <v>-251.37500000000003</v>
      </c>
      <c r="D355" s="66">
        <v>283.46203990367701</v>
      </c>
      <c r="E355" s="66">
        <f t="shared" si="5"/>
        <v>3.6249999999999716</v>
      </c>
      <c r="F355" s="67">
        <v>20</v>
      </c>
      <c r="G355" s="67">
        <f t="shared" si="6"/>
        <v>120</v>
      </c>
      <c r="H355" s="68">
        <v>0.2</v>
      </c>
      <c r="I355" s="73">
        <f t="shared" si="9"/>
        <v>-18.187960096323025</v>
      </c>
      <c r="J355" s="70">
        <v>9.9999999999997702E-2</v>
      </c>
      <c r="K355" s="74">
        <f t="shared" si="7"/>
        <v>-16.369164086690763</v>
      </c>
      <c r="L355" s="75">
        <f t="shared" si="8"/>
        <v>-19.994164086690734</v>
      </c>
      <c r="M355" s="13" t="s">
        <v>178</v>
      </c>
    </row>
    <row r="356" spans="1:13" ht="13.2" customHeight="1">
      <c r="A356" s="140"/>
      <c r="B356" s="5"/>
      <c r="C356" s="66">
        <f>('Исходник сравнение Дубай'!$C356/2-'Таблица вводных'!$E$3-'Таблица вводных'!$F$3-$S$1)-(('Исходник сравнение Дубай'!$C356/2-'Таблица вводных'!$E$3-'Таблица вводных'!$F$3-$S$1)*F356/G356)</f>
        <v>-251.37500000000003</v>
      </c>
      <c r="D356" s="66">
        <v>283.46203990367701</v>
      </c>
      <c r="E356" s="66">
        <f t="shared" si="5"/>
        <v>3.6249999999999716</v>
      </c>
      <c r="F356" s="67">
        <v>20</v>
      </c>
      <c r="G356" s="67">
        <f t="shared" si="6"/>
        <v>120</v>
      </c>
      <c r="H356" s="68">
        <v>0.2</v>
      </c>
      <c r="I356" s="73">
        <f t="shared" si="9"/>
        <v>-18.187960096323025</v>
      </c>
      <c r="J356" s="70">
        <v>9.9999999999997702E-2</v>
      </c>
      <c r="K356" s="74">
        <f t="shared" si="7"/>
        <v>-16.369164086690763</v>
      </c>
      <c r="L356" s="75">
        <f t="shared" si="8"/>
        <v>-19.994164086690734</v>
      </c>
      <c r="M356" s="13" t="s">
        <v>178</v>
      </c>
    </row>
    <row r="357" spans="1:13" ht="13.2" customHeight="1">
      <c r="A357" s="140"/>
      <c r="B357" s="5"/>
      <c r="C357" s="66">
        <f>('Исходник сравнение Дубай'!$C357/2-'Таблица вводных'!$E$3-'Таблица вводных'!$F$3-$S$1)-(('Исходник сравнение Дубай'!$C357/2-'Таблица вводных'!$E$3-'Таблица вводных'!$F$3-$S$1)*F357/G357)</f>
        <v>-251.37500000000003</v>
      </c>
      <c r="D357" s="66">
        <v>283.46203990367701</v>
      </c>
      <c r="E357" s="66">
        <f t="shared" si="5"/>
        <v>3.6249999999999716</v>
      </c>
      <c r="F357" s="67">
        <v>20</v>
      </c>
      <c r="G357" s="67">
        <f t="shared" si="6"/>
        <v>120</v>
      </c>
      <c r="H357" s="68">
        <v>0.2</v>
      </c>
      <c r="I357" s="73">
        <f t="shared" si="9"/>
        <v>-18.187960096323025</v>
      </c>
      <c r="J357" s="70">
        <v>9.9999999999997702E-2</v>
      </c>
      <c r="K357" s="74">
        <f t="shared" si="7"/>
        <v>-16.369164086690763</v>
      </c>
      <c r="L357" s="75">
        <f t="shared" si="8"/>
        <v>-19.994164086690734</v>
      </c>
      <c r="M357" s="13" t="s">
        <v>178</v>
      </c>
    </row>
    <row r="358" spans="1:13" ht="13.2" customHeight="1">
      <c r="A358" s="140"/>
      <c r="B358" s="5"/>
      <c r="C358" s="66">
        <f>('Исходник сравнение Дубай'!$C358/2-'Таблица вводных'!$E$3-'Таблица вводных'!$F$3-$S$1)-(('Исходник сравнение Дубай'!$C358/2-'Таблица вводных'!$E$3-'Таблица вводных'!$F$3-$S$1)*F358/G358)</f>
        <v>-251.37500000000003</v>
      </c>
      <c r="D358" s="66">
        <v>283.46203990367701</v>
      </c>
      <c r="E358" s="66">
        <f t="shared" si="5"/>
        <v>3.6249999999999716</v>
      </c>
      <c r="F358" s="67">
        <v>20</v>
      </c>
      <c r="G358" s="67">
        <f t="shared" si="6"/>
        <v>120</v>
      </c>
      <c r="H358" s="68">
        <v>0.2</v>
      </c>
      <c r="I358" s="73">
        <f t="shared" si="9"/>
        <v>-18.187960096323025</v>
      </c>
      <c r="J358" s="70">
        <v>9.9999999999997702E-2</v>
      </c>
      <c r="K358" s="74">
        <f t="shared" si="7"/>
        <v>-16.369164086690763</v>
      </c>
      <c r="L358" s="75">
        <f t="shared" si="8"/>
        <v>-19.994164086690734</v>
      </c>
      <c r="M358" s="13" t="s">
        <v>178</v>
      </c>
    </row>
    <row r="359" spans="1:13" ht="13.2" customHeight="1">
      <c r="A359" s="140"/>
      <c r="B359" s="5"/>
      <c r="C359" s="66">
        <f>('Исходник сравнение Дубай'!$C359/2-'Таблица вводных'!$E$3-'Таблица вводных'!$F$3-$S$1)-(('Исходник сравнение Дубай'!$C359/2-'Таблица вводных'!$E$3-'Таблица вводных'!$F$3-$S$1)*F359/G359)</f>
        <v>-251.37500000000003</v>
      </c>
      <c r="D359" s="66">
        <v>283.46203990367701</v>
      </c>
      <c r="E359" s="66">
        <f t="shared" si="5"/>
        <v>3.6249999999999716</v>
      </c>
      <c r="F359" s="67">
        <v>20</v>
      </c>
      <c r="G359" s="67">
        <f t="shared" si="6"/>
        <v>120</v>
      </c>
      <c r="H359" s="68">
        <v>0.2</v>
      </c>
      <c r="I359" s="69">
        <f t="shared" si="9"/>
        <v>-18.187960096323025</v>
      </c>
      <c r="J359" s="70">
        <v>9.9999999999997702E-2</v>
      </c>
      <c r="K359" s="71">
        <f t="shared" si="7"/>
        <v>-16.369164086690763</v>
      </c>
      <c r="L359" s="72">
        <f t="shared" si="8"/>
        <v>-19.994164086690734</v>
      </c>
      <c r="M359" s="13" t="s">
        <v>178</v>
      </c>
    </row>
    <row r="360" spans="1:13" ht="13.2" customHeight="1">
      <c r="A360" s="140"/>
      <c r="B360" s="5"/>
      <c r="C360" s="66">
        <f>('Исходник сравнение Дубай'!$C360/2-'Таблица вводных'!$E$3-'Таблица вводных'!$F$3-$S$1)-(('Исходник сравнение Дубай'!$C360/2-'Таблица вводных'!$E$3-'Таблица вводных'!$F$3-$S$1)*F360/G360)</f>
        <v>-251.37500000000003</v>
      </c>
      <c r="D360" s="66">
        <v>283.46203990367701</v>
      </c>
      <c r="E360" s="66">
        <f t="shared" si="5"/>
        <v>3.6249999999999716</v>
      </c>
      <c r="F360" s="67">
        <v>20</v>
      </c>
      <c r="G360" s="67">
        <f t="shared" si="6"/>
        <v>120</v>
      </c>
      <c r="H360" s="68">
        <v>0.2</v>
      </c>
      <c r="I360" s="69">
        <f t="shared" si="9"/>
        <v>-18.187960096323025</v>
      </c>
      <c r="J360" s="70">
        <v>9.9999999999997702E-2</v>
      </c>
      <c r="K360" s="71">
        <f t="shared" si="7"/>
        <v>-16.369164086690763</v>
      </c>
      <c r="L360" s="72">
        <f t="shared" si="8"/>
        <v>-19.994164086690734</v>
      </c>
      <c r="M360" s="13" t="s">
        <v>178</v>
      </c>
    </row>
    <row r="361" spans="1:13" ht="13.2" customHeight="1">
      <c r="A361" s="141"/>
      <c r="B361" s="18"/>
      <c r="C361" s="76">
        <f>('Исходник сравнение Дубай'!$C361/2-'Таблица вводных'!$E$3-'Таблица вводных'!$F$3-$S$1)-(('Исходник сравнение Дубай'!$C361/2-'Таблица вводных'!$E$3-'Таблица вводных'!$F$3-$S$1)*F361/G361)</f>
        <v>-251.37500000000003</v>
      </c>
      <c r="D361" s="76">
        <v>283.46203990367701</v>
      </c>
      <c r="E361" s="76">
        <f t="shared" si="5"/>
        <v>3.6249999999999716</v>
      </c>
      <c r="F361" s="77">
        <v>20</v>
      </c>
      <c r="G361" s="77">
        <f t="shared" si="6"/>
        <v>120</v>
      </c>
      <c r="H361" s="78">
        <v>0.2</v>
      </c>
      <c r="I361" s="79">
        <f t="shared" si="9"/>
        <v>-18.187960096323025</v>
      </c>
      <c r="J361" s="80">
        <v>9.9999999999997702E-2</v>
      </c>
      <c r="K361" s="81">
        <f t="shared" si="7"/>
        <v>-16.369164086690763</v>
      </c>
      <c r="L361" s="82">
        <f t="shared" si="8"/>
        <v>-19.994164086690734</v>
      </c>
      <c r="M361" s="22" t="s">
        <v>178</v>
      </c>
    </row>
    <row r="362" spans="1:13" ht="13.2" customHeight="1">
      <c r="A362" s="142" t="s">
        <v>179</v>
      </c>
      <c r="B362" s="5">
        <v>45423</v>
      </c>
      <c r="C362" s="59">
        <f>('Исходник сравнение Дубай'!$C362/2-'Таблица вводных'!$E$3-'Таблица вводных'!$F$3-$S$1)-(('Исходник сравнение Дубай'!$C362/2-'Таблица вводных'!$E$3-'Таблица вводных'!$F$3-$S$1)*F362/G362)</f>
        <v>-251.37500000000003</v>
      </c>
      <c r="D362" s="66">
        <v>283.46203990367701</v>
      </c>
      <c r="E362" s="59">
        <f t="shared" si="5"/>
        <v>3.6249999999999716</v>
      </c>
      <c r="F362" s="67">
        <v>20</v>
      </c>
      <c r="G362" s="60">
        <f t="shared" si="6"/>
        <v>120</v>
      </c>
      <c r="H362" s="61">
        <v>0.2</v>
      </c>
      <c r="I362" s="62">
        <f t="shared" si="9"/>
        <v>-18.187960096323025</v>
      </c>
      <c r="J362" s="63">
        <v>9.9999999999997702E-2</v>
      </c>
      <c r="K362" s="64">
        <f t="shared" si="7"/>
        <v>-16.369164086690763</v>
      </c>
      <c r="L362" s="65">
        <f t="shared" si="8"/>
        <v>-19.994164086690734</v>
      </c>
      <c r="M362" s="10" t="s">
        <v>180</v>
      </c>
    </row>
    <row r="363" spans="1:13" ht="13.2" customHeight="1">
      <c r="A363" s="140"/>
      <c r="B363" s="5">
        <v>45426</v>
      </c>
      <c r="C363" s="66">
        <f>('Исходник сравнение Дубай'!$C363/2-'Таблица вводных'!$E$3-'Таблица вводных'!$F$3-$S$1)-(('Исходник сравнение Дубай'!$C363/2-'Таблица вводных'!$E$3-'Таблица вводных'!$F$3-$S$1)*F363/G363)</f>
        <v>-251.37500000000003</v>
      </c>
      <c r="D363" s="66">
        <v>283.46203990367701</v>
      </c>
      <c r="E363" s="66">
        <f t="shared" si="5"/>
        <v>3.6249999999999716</v>
      </c>
      <c r="F363" s="67">
        <v>20</v>
      </c>
      <c r="G363" s="67">
        <f t="shared" si="6"/>
        <v>120</v>
      </c>
      <c r="H363" s="68">
        <v>0.2</v>
      </c>
      <c r="I363" s="69">
        <f t="shared" si="9"/>
        <v>-18.187960096323025</v>
      </c>
      <c r="J363" s="70">
        <v>9.9999999999997702E-2</v>
      </c>
      <c r="K363" s="71">
        <f t="shared" si="7"/>
        <v>-16.369164086690763</v>
      </c>
      <c r="L363" s="72">
        <f t="shared" si="8"/>
        <v>-19.994164086690734</v>
      </c>
      <c r="M363" s="13" t="s">
        <v>180</v>
      </c>
    </row>
    <row r="364" spans="1:13" ht="13.2" customHeight="1">
      <c r="A364" s="140"/>
      <c r="B364" s="5">
        <v>45430</v>
      </c>
      <c r="C364" s="66">
        <f>('Исходник сравнение Дубай'!$C364/2-'Таблица вводных'!$E$3-'Таблица вводных'!$F$3-$S$1)-(('Исходник сравнение Дубай'!$C364/2-'Таблица вводных'!$E$3-'Таблица вводных'!$F$3-$S$1)*F364/G364)</f>
        <v>-251.37500000000003</v>
      </c>
      <c r="D364" s="66">
        <v>283.46203990367701</v>
      </c>
      <c r="E364" s="66">
        <f t="shared" si="5"/>
        <v>3.6249999999999716</v>
      </c>
      <c r="F364" s="67">
        <v>20</v>
      </c>
      <c r="G364" s="67">
        <f t="shared" si="6"/>
        <v>120</v>
      </c>
      <c r="H364" s="68">
        <v>0.2</v>
      </c>
      <c r="I364" s="69">
        <f t="shared" si="9"/>
        <v>-18.187960096323025</v>
      </c>
      <c r="J364" s="70">
        <v>9.9999999999997702E-2</v>
      </c>
      <c r="K364" s="71">
        <f t="shared" si="7"/>
        <v>-16.369164086690763</v>
      </c>
      <c r="L364" s="72">
        <f t="shared" si="8"/>
        <v>-19.994164086690734</v>
      </c>
      <c r="M364" s="13" t="s">
        <v>180</v>
      </c>
    </row>
    <row r="365" spans="1:13" ht="13.2" customHeight="1">
      <c r="A365" s="140"/>
      <c r="B365" s="5">
        <v>45433</v>
      </c>
      <c r="C365" s="66">
        <f>('Исходник сравнение Дубай'!$C365/2-'Таблица вводных'!$E$3-'Таблица вводных'!$F$3-$S$1)-(('Исходник сравнение Дубай'!$C365/2-'Таблица вводных'!$E$3-'Таблица вводных'!$F$3-$S$1)*F365/G365)</f>
        <v>-251.37500000000003</v>
      </c>
      <c r="D365" s="66">
        <v>283.46203990367701</v>
      </c>
      <c r="E365" s="66">
        <f t="shared" si="5"/>
        <v>3.6249999999999716</v>
      </c>
      <c r="F365" s="67">
        <v>20</v>
      </c>
      <c r="G365" s="67">
        <f t="shared" si="6"/>
        <v>120</v>
      </c>
      <c r="H365" s="68">
        <v>0.2</v>
      </c>
      <c r="I365" s="69">
        <f t="shared" si="9"/>
        <v>-18.187960096323025</v>
      </c>
      <c r="J365" s="70">
        <v>9.9999999999997702E-2</v>
      </c>
      <c r="K365" s="71">
        <f t="shared" si="7"/>
        <v>-16.369164086690763</v>
      </c>
      <c r="L365" s="72">
        <f t="shared" si="8"/>
        <v>-19.994164086690734</v>
      </c>
      <c r="M365" s="13" t="s">
        <v>180</v>
      </c>
    </row>
    <row r="366" spans="1:13" ht="13.2" customHeight="1">
      <c r="A366" s="140"/>
      <c r="B366" s="5">
        <v>45437</v>
      </c>
      <c r="C366" s="66">
        <f>('Исходник сравнение Дубай'!$C366/2-'Таблица вводных'!$E$3-'Таблица вводных'!$F$3-$S$1)-(('Исходник сравнение Дубай'!$C366/2-'Таблица вводных'!$E$3-'Таблица вводных'!$F$3-$S$1)*F366/G366)</f>
        <v>-251.37500000000003</v>
      </c>
      <c r="D366" s="66">
        <v>283.46203990367701</v>
      </c>
      <c r="E366" s="66">
        <f t="shared" si="5"/>
        <v>3.6249999999999716</v>
      </c>
      <c r="F366" s="67">
        <v>20</v>
      </c>
      <c r="G366" s="67">
        <f t="shared" si="6"/>
        <v>120</v>
      </c>
      <c r="H366" s="68">
        <v>0.2</v>
      </c>
      <c r="I366" s="73">
        <f t="shared" si="9"/>
        <v>-18.187960096323025</v>
      </c>
      <c r="J366" s="70">
        <v>9.9999999999997605E-2</v>
      </c>
      <c r="K366" s="74">
        <f t="shared" si="7"/>
        <v>-16.369164086690766</v>
      </c>
      <c r="L366" s="75">
        <f t="shared" si="8"/>
        <v>-19.994164086690738</v>
      </c>
      <c r="M366" s="13" t="s">
        <v>180</v>
      </c>
    </row>
    <row r="367" spans="1:13" ht="13.2" customHeight="1">
      <c r="A367" s="140"/>
      <c r="B367" s="5">
        <v>45440</v>
      </c>
      <c r="C367" s="66">
        <f>('Исходник сравнение Дубай'!$C367/2-'Таблица вводных'!$E$3-'Таблица вводных'!$F$3-$S$1)-(('Исходник сравнение Дубай'!$C367/2-'Таблица вводных'!$E$3-'Таблица вводных'!$F$3-$S$1)*F367/G367)</f>
        <v>-251.37500000000003</v>
      </c>
      <c r="D367" s="66">
        <v>283.46203990367701</v>
      </c>
      <c r="E367" s="66">
        <f t="shared" si="5"/>
        <v>3.6249999999999716</v>
      </c>
      <c r="F367" s="67">
        <v>20</v>
      </c>
      <c r="G367" s="67">
        <f t="shared" si="6"/>
        <v>120</v>
      </c>
      <c r="H367" s="68">
        <v>0.2</v>
      </c>
      <c r="I367" s="73">
        <f t="shared" si="9"/>
        <v>-18.187960096323025</v>
      </c>
      <c r="J367" s="70">
        <v>9.9999999999997605E-2</v>
      </c>
      <c r="K367" s="74">
        <f t="shared" si="7"/>
        <v>-16.369164086690766</v>
      </c>
      <c r="L367" s="75">
        <f t="shared" si="8"/>
        <v>-19.994164086690738</v>
      </c>
      <c r="M367" s="13" t="s">
        <v>180</v>
      </c>
    </row>
    <row r="368" spans="1:13" ht="13.2" customHeight="1">
      <c r="A368" s="140"/>
      <c r="B368" s="5">
        <v>45444</v>
      </c>
      <c r="C368" s="66">
        <f>('Исходник сравнение Дубай'!$C368/2-'Таблица вводных'!$E$3-'Таблица вводных'!$F$3-$S$1)-(('Исходник сравнение Дубай'!$C368/2-'Таблица вводных'!$E$3-'Таблица вводных'!$F$3-$S$1)*F368/G368)</f>
        <v>-251.37500000000003</v>
      </c>
      <c r="D368" s="66">
        <v>283.46203990367701</v>
      </c>
      <c r="E368" s="66">
        <f t="shared" si="5"/>
        <v>3.6249999999999716</v>
      </c>
      <c r="F368" s="67">
        <v>20</v>
      </c>
      <c r="G368" s="67">
        <f t="shared" si="6"/>
        <v>120</v>
      </c>
      <c r="H368" s="68">
        <v>0.2</v>
      </c>
      <c r="I368" s="73">
        <f t="shared" si="9"/>
        <v>-18.187960096323025</v>
      </c>
      <c r="J368" s="70">
        <v>9.9999999999997605E-2</v>
      </c>
      <c r="K368" s="74">
        <f t="shared" si="7"/>
        <v>-16.369164086690766</v>
      </c>
      <c r="L368" s="75">
        <f t="shared" si="8"/>
        <v>-19.994164086690738</v>
      </c>
      <c r="M368" s="13" t="s">
        <v>180</v>
      </c>
    </row>
    <row r="369" spans="1:13" ht="13.2" customHeight="1">
      <c r="A369" s="140"/>
      <c r="B369" s="5">
        <v>45447</v>
      </c>
      <c r="C369" s="66">
        <f>('Исходник сравнение Дубай'!$C369/2-'Таблица вводных'!$E$3-'Таблица вводных'!$F$3-$S$1)-(('Исходник сравнение Дубай'!$C369/2-'Таблица вводных'!$E$3-'Таблица вводных'!$F$3-$S$1)*F369/G369)</f>
        <v>-251.37500000000003</v>
      </c>
      <c r="D369" s="66">
        <v>283.46203990367701</v>
      </c>
      <c r="E369" s="66">
        <f t="shared" si="5"/>
        <v>3.6249999999999716</v>
      </c>
      <c r="F369" s="67">
        <v>20</v>
      </c>
      <c r="G369" s="67">
        <f t="shared" si="6"/>
        <v>120</v>
      </c>
      <c r="H369" s="68">
        <v>0.2</v>
      </c>
      <c r="I369" s="73">
        <f t="shared" si="9"/>
        <v>-18.187960096323025</v>
      </c>
      <c r="J369" s="70">
        <v>9.9999999999997605E-2</v>
      </c>
      <c r="K369" s="74">
        <f t="shared" si="7"/>
        <v>-16.369164086690766</v>
      </c>
      <c r="L369" s="75">
        <f t="shared" si="8"/>
        <v>-19.994164086690738</v>
      </c>
      <c r="M369" s="13" t="s">
        <v>180</v>
      </c>
    </row>
    <row r="370" spans="1:13" ht="13.2" customHeight="1">
      <c r="A370" s="140"/>
      <c r="B370" s="5">
        <v>45451</v>
      </c>
      <c r="C370" s="66">
        <f>('Исходник сравнение Дубай'!$C370/2-'Таблица вводных'!$E$3-'Таблица вводных'!$F$3-$S$1)-(('Исходник сравнение Дубай'!$C370/2-'Таблица вводных'!$E$3-'Таблица вводных'!$F$3-$S$1)*F370/G370)</f>
        <v>-251.37500000000003</v>
      </c>
      <c r="D370" s="66">
        <v>283.46203990367701</v>
      </c>
      <c r="E370" s="66">
        <f t="shared" si="5"/>
        <v>3.6249999999999716</v>
      </c>
      <c r="F370" s="67">
        <v>20</v>
      </c>
      <c r="G370" s="67">
        <f t="shared" si="6"/>
        <v>120</v>
      </c>
      <c r="H370" s="68">
        <v>0.2</v>
      </c>
      <c r="I370" s="73">
        <f t="shared" si="9"/>
        <v>-18.187960096323025</v>
      </c>
      <c r="J370" s="70">
        <v>9.9999999999997605E-2</v>
      </c>
      <c r="K370" s="74">
        <f t="shared" si="7"/>
        <v>-16.369164086690766</v>
      </c>
      <c r="L370" s="75">
        <f t="shared" si="8"/>
        <v>-19.994164086690738</v>
      </c>
      <c r="M370" s="13" t="s">
        <v>180</v>
      </c>
    </row>
    <row r="371" spans="1:13" ht="13.2" customHeight="1">
      <c r="A371" s="140"/>
      <c r="B371" s="5">
        <v>45454</v>
      </c>
      <c r="C371" s="66">
        <f>('Исходник сравнение Дубай'!$C371/2-'Таблица вводных'!$E$3-'Таблица вводных'!$F$3-$S$1)-(('Исходник сравнение Дубай'!$C371/2-'Таблица вводных'!$E$3-'Таблица вводных'!$F$3-$S$1)*F371/G371)</f>
        <v>-251.37500000000003</v>
      </c>
      <c r="D371" s="66">
        <v>283.46203990367701</v>
      </c>
      <c r="E371" s="66">
        <f t="shared" si="5"/>
        <v>3.6249999999999716</v>
      </c>
      <c r="F371" s="67">
        <v>20</v>
      </c>
      <c r="G371" s="67">
        <f t="shared" si="6"/>
        <v>120</v>
      </c>
      <c r="H371" s="68">
        <v>0.2</v>
      </c>
      <c r="I371" s="73">
        <f t="shared" si="9"/>
        <v>-18.187960096323025</v>
      </c>
      <c r="J371" s="70">
        <v>9.9999999999997605E-2</v>
      </c>
      <c r="K371" s="74">
        <f t="shared" si="7"/>
        <v>-16.369164086690766</v>
      </c>
      <c r="L371" s="75">
        <f t="shared" si="8"/>
        <v>-19.994164086690738</v>
      </c>
      <c r="M371" s="13" t="s">
        <v>180</v>
      </c>
    </row>
    <row r="372" spans="1:13" ht="13.2" customHeight="1">
      <c r="A372" s="140"/>
      <c r="B372" s="5"/>
      <c r="C372" s="66">
        <f>('Исходник сравнение Дубай'!$C372/2-'Таблица вводных'!$E$3-'Таблица вводных'!$F$3-$S$1)-(('Исходник сравнение Дубай'!$C372/2-'Таблица вводных'!$E$3-'Таблица вводных'!$F$3-$S$1)*F372/G372)</f>
        <v>-251.37500000000003</v>
      </c>
      <c r="D372" s="66">
        <v>283.46203990367701</v>
      </c>
      <c r="E372" s="66">
        <f t="shared" si="5"/>
        <v>3.6249999999999716</v>
      </c>
      <c r="F372" s="67">
        <v>20</v>
      </c>
      <c r="G372" s="67">
        <f t="shared" si="6"/>
        <v>120</v>
      </c>
      <c r="H372" s="68">
        <v>0.2</v>
      </c>
      <c r="I372" s="73">
        <f t="shared" si="9"/>
        <v>-18.187960096323025</v>
      </c>
      <c r="J372" s="70">
        <v>9.9999999999997605E-2</v>
      </c>
      <c r="K372" s="74">
        <f t="shared" si="7"/>
        <v>-16.369164086690766</v>
      </c>
      <c r="L372" s="75">
        <f t="shared" si="8"/>
        <v>-19.994164086690738</v>
      </c>
      <c r="M372" s="13" t="s">
        <v>180</v>
      </c>
    </row>
    <row r="373" spans="1:13" ht="13.2" customHeight="1">
      <c r="A373" s="140"/>
      <c r="B373" s="5"/>
      <c r="C373" s="66">
        <f>('Исходник сравнение Дубай'!$C373/2-'Таблица вводных'!$E$3-'Таблица вводных'!$F$3-$S$1)-(('Исходник сравнение Дубай'!$C373/2-'Таблица вводных'!$E$3-'Таблица вводных'!$F$3-$S$1)*F373/G373)</f>
        <v>-251.37500000000003</v>
      </c>
      <c r="D373" s="66">
        <v>283.46203990367701</v>
      </c>
      <c r="E373" s="66">
        <f t="shared" si="5"/>
        <v>3.6249999999999716</v>
      </c>
      <c r="F373" s="67">
        <v>20</v>
      </c>
      <c r="G373" s="67">
        <f t="shared" si="6"/>
        <v>120</v>
      </c>
      <c r="H373" s="68">
        <v>0.2</v>
      </c>
      <c r="I373" s="73">
        <f t="shared" si="9"/>
        <v>-18.187960096323025</v>
      </c>
      <c r="J373" s="70">
        <v>9.9999999999997605E-2</v>
      </c>
      <c r="K373" s="74">
        <f t="shared" si="7"/>
        <v>-16.369164086690766</v>
      </c>
      <c r="L373" s="75">
        <f t="shared" si="8"/>
        <v>-19.994164086690738</v>
      </c>
      <c r="M373" s="13" t="s">
        <v>180</v>
      </c>
    </row>
    <row r="374" spans="1:13" ht="13.2" customHeight="1">
      <c r="A374" s="140"/>
      <c r="B374" s="5"/>
      <c r="C374" s="66">
        <f>('Исходник сравнение Дубай'!$C374/2-'Таблица вводных'!$E$3-'Таблица вводных'!$F$3-$S$1)-(('Исходник сравнение Дубай'!$C374/2-'Таблица вводных'!$E$3-'Таблица вводных'!$F$3-$S$1)*F374/G374)</f>
        <v>-251.37500000000003</v>
      </c>
      <c r="D374" s="66">
        <v>283.46203990367701</v>
      </c>
      <c r="E374" s="66">
        <f t="shared" si="5"/>
        <v>3.6249999999999716</v>
      </c>
      <c r="F374" s="67">
        <v>20</v>
      </c>
      <c r="G374" s="67">
        <f t="shared" si="6"/>
        <v>120</v>
      </c>
      <c r="H374" s="68">
        <v>0.2</v>
      </c>
      <c r="I374" s="73">
        <f t="shared" si="9"/>
        <v>-18.187960096323025</v>
      </c>
      <c r="J374" s="70">
        <v>9.9999999999997605E-2</v>
      </c>
      <c r="K374" s="74">
        <f t="shared" si="7"/>
        <v>-16.369164086690766</v>
      </c>
      <c r="L374" s="75">
        <f t="shared" si="8"/>
        <v>-19.994164086690738</v>
      </c>
      <c r="M374" s="13" t="s">
        <v>180</v>
      </c>
    </row>
    <row r="375" spans="1:13" ht="13.2" customHeight="1">
      <c r="A375" s="140"/>
      <c r="B375" s="5"/>
      <c r="C375" s="66">
        <f>('Исходник сравнение Дубай'!$C375/2-'Таблица вводных'!$E$3-'Таблица вводных'!$F$3-$S$1)-(('Исходник сравнение Дубай'!$C375/2-'Таблица вводных'!$E$3-'Таблица вводных'!$F$3-$S$1)*F375/G375)</f>
        <v>-251.37500000000003</v>
      </c>
      <c r="D375" s="66">
        <v>283.46203990367701</v>
      </c>
      <c r="E375" s="66">
        <f t="shared" si="5"/>
        <v>3.6249999999999716</v>
      </c>
      <c r="F375" s="67">
        <v>20</v>
      </c>
      <c r="G375" s="67">
        <f t="shared" si="6"/>
        <v>120</v>
      </c>
      <c r="H375" s="68">
        <v>0.2</v>
      </c>
      <c r="I375" s="73">
        <f t="shared" si="9"/>
        <v>-18.187960096323025</v>
      </c>
      <c r="J375" s="70">
        <v>9.9999999999997605E-2</v>
      </c>
      <c r="K375" s="74">
        <f t="shared" si="7"/>
        <v>-16.369164086690766</v>
      </c>
      <c r="L375" s="75">
        <f t="shared" si="8"/>
        <v>-19.994164086690738</v>
      </c>
      <c r="M375" s="13" t="s">
        <v>180</v>
      </c>
    </row>
    <row r="376" spans="1:13" ht="13.2" customHeight="1">
      <c r="A376" s="140"/>
      <c r="B376" s="5"/>
      <c r="C376" s="66">
        <f>('Исходник сравнение Дубай'!$C376/2-'Таблица вводных'!$E$3-'Таблица вводных'!$F$3-$S$1)-(('Исходник сравнение Дубай'!$C376/2-'Таблица вводных'!$E$3-'Таблица вводных'!$F$3-$S$1)*F376/G376)</f>
        <v>-251.37500000000003</v>
      </c>
      <c r="D376" s="66">
        <v>283.46203990367701</v>
      </c>
      <c r="E376" s="66">
        <f t="shared" si="5"/>
        <v>3.6249999999999716</v>
      </c>
      <c r="F376" s="67">
        <v>20</v>
      </c>
      <c r="G376" s="67">
        <f t="shared" si="6"/>
        <v>120</v>
      </c>
      <c r="H376" s="68">
        <v>0.2</v>
      </c>
      <c r="I376" s="73">
        <f t="shared" si="9"/>
        <v>-18.187960096323025</v>
      </c>
      <c r="J376" s="70">
        <v>9.9999999999997605E-2</v>
      </c>
      <c r="K376" s="74">
        <f t="shared" si="7"/>
        <v>-16.369164086690766</v>
      </c>
      <c r="L376" s="75">
        <f t="shared" si="8"/>
        <v>-19.994164086690738</v>
      </c>
      <c r="M376" s="13" t="s">
        <v>180</v>
      </c>
    </row>
    <row r="377" spans="1:13" ht="13.2" customHeight="1">
      <c r="A377" s="140"/>
      <c r="B377" s="5"/>
      <c r="C377" s="66">
        <f>('Исходник сравнение Дубай'!$C377/2-'Таблица вводных'!$E$3-'Таблица вводных'!$F$3-$S$1)-(('Исходник сравнение Дубай'!$C377/2-'Таблица вводных'!$E$3-'Таблица вводных'!$F$3-$S$1)*F377/G377)</f>
        <v>-251.37500000000003</v>
      </c>
      <c r="D377" s="66">
        <v>283.46203990367701</v>
      </c>
      <c r="E377" s="66">
        <f t="shared" si="5"/>
        <v>3.6249999999999716</v>
      </c>
      <c r="F377" s="67">
        <v>20</v>
      </c>
      <c r="G377" s="67">
        <f t="shared" si="6"/>
        <v>120</v>
      </c>
      <c r="H377" s="68">
        <v>0.2</v>
      </c>
      <c r="I377" s="69">
        <f t="shared" si="9"/>
        <v>-18.187960096323025</v>
      </c>
      <c r="J377" s="70">
        <v>9.9999999999997605E-2</v>
      </c>
      <c r="K377" s="71">
        <f t="shared" si="7"/>
        <v>-16.369164086690766</v>
      </c>
      <c r="L377" s="72">
        <f t="shared" si="8"/>
        <v>-19.994164086690738</v>
      </c>
      <c r="M377" s="13" t="s">
        <v>180</v>
      </c>
    </row>
    <row r="378" spans="1:13" ht="13.2" customHeight="1">
      <c r="A378" s="140"/>
      <c r="B378" s="5"/>
      <c r="C378" s="66">
        <f>('Исходник сравнение Дубай'!$C378/2-'Таблица вводных'!$E$3-'Таблица вводных'!$F$3-$S$1)-(('Исходник сравнение Дубай'!$C378/2-'Таблица вводных'!$E$3-'Таблица вводных'!$F$3-$S$1)*F378/G378)</f>
        <v>-251.37500000000003</v>
      </c>
      <c r="D378" s="66">
        <v>283.46203990367701</v>
      </c>
      <c r="E378" s="66">
        <f t="shared" si="5"/>
        <v>3.6249999999999716</v>
      </c>
      <c r="F378" s="67">
        <v>20</v>
      </c>
      <c r="G378" s="67">
        <f t="shared" si="6"/>
        <v>120</v>
      </c>
      <c r="H378" s="68">
        <v>0.2</v>
      </c>
      <c r="I378" s="69">
        <f t="shared" si="9"/>
        <v>-18.187960096323025</v>
      </c>
      <c r="J378" s="70">
        <v>9.9999999999997605E-2</v>
      </c>
      <c r="K378" s="71">
        <f t="shared" si="7"/>
        <v>-16.369164086690766</v>
      </c>
      <c r="L378" s="72">
        <f t="shared" si="8"/>
        <v>-19.994164086690738</v>
      </c>
      <c r="M378" s="13" t="s">
        <v>180</v>
      </c>
    </row>
    <row r="379" spans="1:13" ht="13.2" customHeight="1">
      <c r="A379" s="141"/>
      <c r="B379" s="18"/>
      <c r="C379" s="76">
        <f>('Исходник сравнение Дубай'!$C379/2-'Таблица вводных'!$E$3-'Таблица вводных'!$F$3-$S$1)-(('Исходник сравнение Дубай'!$C379/2-'Таблица вводных'!$E$3-'Таблица вводных'!$F$3-$S$1)*F379/G379)</f>
        <v>-251.37500000000003</v>
      </c>
      <c r="D379" s="76">
        <v>283.46203990367701</v>
      </c>
      <c r="E379" s="76">
        <f t="shared" si="5"/>
        <v>3.6249999999999716</v>
      </c>
      <c r="F379" s="77">
        <v>20</v>
      </c>
      <c r="G379" s="77">
        <f t="shared" si="6"/>
        <v>120</v>
      </c>
      <c r="H379" s="78">
        <v>0.2</v>
      </c>
      <c r="I379" s="79">
        <f t="shared" si="9"/>
        <v>-18.187960096323025</v>
      </c>
      <c r="J379" s="80">
        <v>9.9999999999997605E-2</v>
      </c>
      <c r="K379" s="81">
        <f t="shared" si="7"/>
        <v>-16.369164086690766</v>
      </c>
      <c r="L379" s="82">
        <f t="shared" si="8"/>
        <v>-19.994164086690738</v>
      </c>
      <c r="M379" s="22" t="s">
        <v>180</v>
      </c>
    </row>
    <row r="380" spans="1:13" ht="13.2" customHeight="1">
      <c r="A380" s="142" t="s">
        <v>181</v>
      </c>
      <c r="B380" s="5">
        <v>45423</v>
      </c>
      <c r="C380" s="59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вводных'!$F$3-$S$1)*F380/G380)</f>
        <v>#REF!</v>
      </c>
      <c r="D380" s="66">
        <v>283.46203990367701</v>
      </c>
      <c r="E380" s="59" t="e">
        <f t="shared" si="5"/>
        <v>#REF!</v>
      </c>
      <c r="F380" s="60">
        <v>20</v>
      </c>
      <c r="G380" s="60">
        <f t="shared" si="6"/>
        <v>120</v>
      </c>
      <c r="H380" s="61">
        <v>0.2</v>
      </c>
      <c r="I380" s="62" t="e">
        <f t="shared" si="9"/>
        <v>#REF!</v>
      </c>
      <c r="J380" s="63">
        <v>9.9999999999997494E-2</v>
      </c>
      <c r="K380" s="64" t="e">
        <f t="shared" si="7"/>
        <v>#REF!</v>
      </c>
      <c r="L380" s="65" t="e">
        <f t="shared" si="8"/>
        <v>#REF!</v>
      </c>
      <c r="M380" s="10" t="s">
        <v>172</v>
      </c>
    </row>
    <row r="381" spans="1:13" ht="13.2" customHeight="1">
      <c r="A381" s="140"/>
      <c r="B381" s="5">
        <v>45426</v>
      </c>
      <c r="C381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вводных'!$F$3-$S$1)*F381/G381)</f>
        <v>#REF!</v>
      </c>
      <c r="D381" s="66">
        <v>283.46203990367701</v>
      </c>
      <c r="E381" s="66" t="e">
        <f t="shared" si="5"/>
        <v>#REF!</v>
      </c>
      <c r="F381" s="67">
        <v>20</v>
      </c>
      <c r="G381" s="67">
        <f t="shared" si="6"/>
        <v>120</v>
      </c>
      <c r="H381" s="68">
        <v>0.2</v>
      </c>
      <c r="I381" s="69" t="e">
        <f t="shared" si="9"/>
        <v>#REF!</v>
      </c>
      <c r="J381" s="70">
        <v>9.9999999999997494E-2</v>
      </c>
      <c r="K381" s="71" t="e">
        <f t="shared" si="7"/>
        <v>#REF!</v>
      </c>
      <c r="L381" s="72" t="e">
        <f t="shared" si="8"/>
        <v>#REF!</v>
      </c>
      <c r="M381" s="13"/>
    </row>
    <row r="382" spans="1:13" ht="13.2" customHeight="1">
      <c r="A382" s="140"/>
      <c r="B382" s="5">
        <v>45430</v>
      </c>
      <c r="C382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вводных'!$F$3-$S$1)*F382/G382)</f>
        <v>#REF!</v>
      </c>
      <c r="D382" s="66">
        <v>283.46203990367701</v>
      </c>
      <c r="E382" s="66" t="e">
        <f t="shared" si="5"/>
        <v>#REF!</v>
      </c>
      <c r="F382" s="67">
        <v>20</v>
      </c>
      <c r="G382" s="67">
        <f t="shared" si="6"/>
        <v>120</v>
      </c>
      <c r="H382" s="68">
        <v>0.2</v>
      </c>
      <c r="I382" s="69" t="e">
        <f t="shared" si="9"/>
        <v>#REF!</v>
      </c>
      <c r="J382" s="70">
        <v>9.9999999999997494E-2</v>
      </c>
      <c r="K382" s="71" t="e">
        <f t="shared" si="7"/>
        <v>#REF!</v>
      </c>
      <c r="L382" s="72" t="e">
        <f t="shared" si="8"/>
        <v>#REF!</v>
      </c>
      <c r="M382" s="13"/>
    </row>
    <row r="383" spans="1:13" ht="13.2" customHeight="1">
      <c r="A383" s="140"/>
      <c r="B383" s="5">
        <v>45433</v>
      </c>
      <c r="C383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вводных'!$F$3-$S$1)*F383/G383)</f>
        <v>#REF!</v>
      </c>
      <c r="D383" s="66">
        <v>283.46203990367701</v>
      </c>
      <c r="E383" s="66" t="e">
        <f t="shared" si="5"/>
        <v>#REF!</v>
      </c>
      <c r="F383" s="67">
        <v>20</v>
      </c>
      <c r="G383" s="67">
        <f t="shared" si="6"/>
        <v>120</v>
      </c>
      <c r="H383" s="68">
        <v>0.2</v>
      </c>
      <c r="I383" s="69" t="e">
        <f t="shared" si="9"/>
        <v>#REF!</v>
      </c>
      <c r="J383" s="70">
        <v>9.9999999999997494E-2</v>
      </c>
      <c r="K383" s="71" t="e">
        <f t="shared" si="7"/>
        <v>#REF!</v>
      </c>
      <c r="L383" s="72" t="e">
        <f t="shared" si="8"/>
        <v>#REF!</v>
      </c>
      <c r="M383" s="13"/>
    </row>
    <row r="384" spans="1:13" ht="13.2" customHeight="1">
      <c r="A384" s="140"/>
      <c r="B384" s="5">
        <v>45437</v>
      </c>
      <c r="C384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вводных'!$F$3-$S$1)*F384/G384)</f>
        <v>#REF!</v>
      </c>
      <c r="D384" s="66">
        <v>283.46203990367701</v>
      </c>
      <c r="E384" s="66" t="e">
        <f t="shared" si="5"/>
        <v>#REF!</v>
      </c>
      <c r="F384" s="67">
        <v>20</v>
      </c>
      <c r="G384" s="67">
        <f t="shared" si="6"/>
        <v>120</v>
      </c>
      <c r="H384" s="68">
        <v>0.2</v>
      </c>
      <c r="I384" s="73" t="e">
        <f t="shared" si="9"/>
        <v>#REF!</v>
      </c>
      <c r="J384" s="70">
        <v>9.9999999999997494E-2</v>
      </c>
      <c r="K384" s="74" t="e">
        <f t="shared" si="7"/>
        <v>#REF!</v>
      </c>
      <c r="L384" s="75" t="e">
        <f t="shared" si="8"/>
        <v>#REF!</v>
      </c>
      <c r="M384" s="13"/>
    </row>
    <row r="385" spans="1:13" ht="13.2" customHeight="1">
      <c r="A385" s="140"/>
      <c r="B385" s="5">
        <v>45440</v>
      </c>
      <c r="C385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вводных'!$F$3-$S$1)*F385/G385)</f>
        <v>#REF!</v>
      </c>
      <c r="D385" s="66">
        <v>283.46203990367701</v>
      </c>
      <c r="E385" s="66" t="e">
        <f t="shared" si="5"/>
        <v>#REF!</v>
      </c>
      <c r="F385" s="67">
        <v>20</v>
      </c>
      <c r="G385" s="67">
        <f t="shared" si="6"/>
        <v>120</v>
      </c>
      <c r="H385" s="68">
        <v>0.2</v>
      </c>
      <c r="I385" s="73" t="e">
        <f t="shared" si="9"/>
        <v>#REF!</v>
      </c>
      <c r="J385" s="70">
        <v>9.9999999999997494E-2</v>
      </c>
      <c r="K385" s="74" t="e">
        <f t="shared" si="7"/>
        <v>#REF!</v>
      </c>
      <c r="L385" s="75" t="e">
        <f t="shared" si="8"/>
        <v>#REF!</v>
      </c>
      <c r="M385" s="13"/>
    </row>
    <row r="386" spans="1:13" ht="13.2" customHeight="1">
      <c r="A386" s="140"/>
      <c r="B386" s="5">
        <v>45444</v>
      </c>
      <c r="C386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вводных'!$F$3-$S$1)*F386/G386)</f>
        <v>#REF!</v>
      </c>
      <c r="D386" s="66">
        <v>283.46203990367701</v>
      </c>
      <c r="E386" s="66" t="e">
        <f t="shared" si="5"/>
        <v>#REF!</v>
      </c>
      <c r="F386" s="67">
        <v>20</v>
      </c>
      <c r="G386" s="67">
        <f t="shared" si="6"/>
        <v>120</v>
      </c>
      <c r="H386" s="68">
        <v>0.2</v>
      </c>
      <c r="I386" s="73" t="e">
        <f t="shared" si="9"/>
        <v>#REF!</v>
      </c>
      <c r="J386" s="70">
        <v>9.9999999999997494E-2</v>
      </c>
      <c r="K386" s="74" t="e">
        <f t="shared" si="7"/>
        <v>#REF!</v>
      </c>
      <c r="L386" s="75" t="e">
        <f t="shared" si="8"/>
        <v>#REF!</v>
      </c>
      <c r="M386" s="13"/>
    </row>
    <row r="387" spans="1:13" ht="13.2" customHeight="1">
      <c r="A387" s="140"/>
      <c r="B387" s="5">
        <v>45447</v>
      </c>
      <c r="C387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вводных'!$F$3-$S$1)*F387/G387)</f>
        <v>#REF!</v>
      </c>
      <c r="D387" s="66">
        <v>283.46203990367701</v>
      </c>
      <c r="E387" s="66" t="e">
        <f t="shared" si="5"/>
        <v>#REF!</v>
      </c>
      <c r="F387" s="67">
        <v>20</v>
      </c>
      <c r="G387" s="67">
        <f t="shared" si="6"/>
        <v>120</v>
      </c>
      <c r="H387" s="68">
        <v>0.2</v>
      </c>
      <c r="I387" s="73" t="e">
        <f t="shared" si="9"/>
        <v>#REF!</v>
      </c>
      <c r="J387" s="70">
        <v>9.9999999999997494E-2</v>
      </c>
      <c r="K387" s="74" t="e">
        <f t="shared" si="7"/>
        <v>#REF!</v>
      </c>
      <c r="L387" s="75" t="e">
        <f t="shared" si="8"/>
        <v>#REF!</v>
      </c>
      <c r="M387" s="13"/>
    </row>
    <row r="388" spans="1:13" ht="13.2" customHeight="1">
      <c r="A388" s="140"/>
      <c r="B388" s="5">
        <v>45451</v>
      </c>
      <c r="C388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вводных'!$F$3-$S$1)*F388/G388)</f>
        <v>#REF!</v>
      </c>
      <c r="D388" s="66">
        <v>283.46203990367701</v>
      </c>
      <c r="E388" s="66" t="e">
        <f t="shared" si="5"/>
        <v>#REF!</v>
      </c>
      <c r="F388" s="67">
        <v>20</v>
      </c>
      <c r="G388" s="67">
        <f t="shared" si="6"/>
        <v>120</v>
      </c>
      <c r="H388" s="68">
        <v>0.2</v>
      </c>
      <c r="I388" s="73" t="e">
        <f t="shared" si="9"/>
        <v>#REF!</v>
      </c>
      <c r="J388" s="70">
        <v>9.9999999999997494E-2</v>
      </c>
      <c r="K388" s="74" t="e">
        <f t="shared" si="7"/>
        <v>#REF!</v>
      </c>
      <c r="L388" s="75" t="e">
        <f t="shared" si="8"/>
        <v>#REF!</v>
      </c>
      <c r="M388" s="13"/>
    </row>
    <row r="389" spans="1:13" ht="13.2" customHeight="1">
      <c r="A389" s="140"/>
      <c r="B389" s="5">
        <v>45454</v>
      </c>
      <c r="C389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вводных'!$F$3-$S$1)*F389/G389)</f>
        <v>#REF!</v>
      </c>
      <c r="D389" s="66">
        <v>283.46203990367701</v>
      </c>
      <c r="E389" s="66" t="e">
        <f t="shared" si="5"/>
        <v>#REF!</v>
      </c>
      <c r="F389" s="67">
        <v>20</v>
      </c>
      <c r="G389" s="67">
        <f t="shared" si="6"/>
        <v>120</v>
      </c>
      <c r="H389" s="68">
        <v>0.2</v>
      </c>
      <c r="I389" s="73" t="e">
        <f t="shared" si="9"/>
        <v>#REF!</v>
      </c>
      <c r="J389" s="70">
        <v>9.9999999999997494E-2</v>
      </c>
      <c r="K389" s="74" t="e">
        <f t="shared" si="7"/>
        <v>#REF!</v>
      </c>
      <c r="L389" s="75" t="e">
        <f t="shared" si="8"/>
        <v>#REF!</v>
      </c>
      <c r="M389" s="13"/>
    </row>
    <row r="390" spans="1:13" ht="13.2" customHeight="1">
      <c r="A390" s="140"/>
      <c r="B390" s="5"/>
      <c r="C390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вводных'!$F$3-$S$1)*F390/G390)</f>
        <v>#REF!</v>
      </c>
      <c r="D390" s="66">
        <v>283.46203990367701</v>
      </c>
      <c r="E390" s="66" t="e">
        <f t="shared" si="5"/>
        <v>#REF!</v>
      </c>
      <c r="F390" s="67">
        <v>20</v>
      </c>
      <c r="G390" s="67">
        <f t="shared" si="6"/>
        <v>120</v>
      </c>
      <c r="H390" s="68">
        <v>0.2</v>
      </c>
      <c r="I390" s="73" t="e">
        <f t="shared" si="9"/>
        <v>#REF!</v>
      </c>
      <c r="J390" s="70">
        <v>9.9999999999997494E-2</v>
      </c>
      <c r="K390" s="74" t="e">
        <f t="shared" si="7"/>
        <v>#REF!</v>
      </c>
      <c r="L390" s="75" t="e">
        <f t="shared" si="8"/>
        <v>#REF!</v>
      </c>
      <c r="M390" s="13"/>
    </row>
    <row r="391" spans="1:13" ht="13.2" customHeight="1">
      <c r="A391" s="140"/>
      <c r="B391" s="5"/>
      <c r="C391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вводных'!$F$3-$S$1)*F391/G391)</f>
        <v>#REF!</v>
      </c>
      <c r="D391" s="66">
        <v>283.46203990367701</v>
      </c>
      <c r="E391" s="66" t="e">
        <f t="shared" si="5"/>
        <v>#REF!</v>
      </c>
      <c r="F391" s="67">
        <v>20</v>
      </c>
      <c r="G391" s="67">
        <f t="shared" si="6"/>
        <v>120</v>
      </c>
      <c r="H391" s="68">
        <v>0.2</v>
      </c>
      <c r="I391" s="73" t="e">
        <f t="shared" si="9"/>
        <v>#REF!</v>
      </c>
      <c r="J391" s="70">
        <v>9.9999999999997494E-2</v>
      </c>
      <c r="K391" s="74" t="e">
        <f t="shared" si="7"/>
        <v>#REF!</v>
      </c>
      <c r="L391" s="75" t="e">
        <f t="shared" si="8"/>
        <v>#REF!</v>
      </c>
      <c r="M391" s="13"/>
    </row>
    <row r="392" spans="1:13" ht="13.2" customHeight="1">
      <c r="A392" s="140"/>
      <c r="B392" s="5"/>
      <c r="C392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вводных'!$F$3-$S$1)*F392/G392)</f>
        <v>#REF!</v>
      </c>
      <c r="D392" s="66">
        <v>283.46203990367701</v>
      </c>
      <c r="E392" s="66" t="e">
        <f t="shared" si="5"/>
        <v>#REF!</v>
      </c>
      <c r="F392" s="67">
        <v>20</v>
      </c>
      <c r="G392" s="67">
        <f t="shared" si="6"/>
        <v>120</v>
      </c>
      <c r="H392" s="68">
        <v>0.2</v>
      </c>
      <c r="I392" s="73" t="e">
        <f t="shared" si="9"/>
        <v>#REF!</v>
      </c>
      <c r="J392" s="70">
        <v>9.9999999999997494E-2</v>
      </c>
      <c r="K392" s="74" t="e">
        <f t="shared" si="7"/>
        <v>#REF!</v>
      </c>
      <c r="L392" s="75" t="e">
        <f t="shared" si="8"/>
        <v>#REF!</v>
      </c>
      <c r="M392" s="13"/>
    </row>
    <row r="393" spans="1:13" ht="13.2" customHeight="1">
      <c r="A393" s="140"/>
      <c r="B393" s="5"/>
      <c r="C393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вводных'!$F$3-$S$1)*F393/G393)</f>
        <v>#REF!</v>
      </c>
      <c r="D393" s="66">
        <v>283.46203990367701</v>
      </c>
      <c r="E393" s="66" t="e">
        <f t="shared" si="5"/>
        <v>#REF!</v>
      </c>
      <c r="F393" s="67">
        <v>20</v>
      </c>
      <c r="G393" s="67">
        <f t="shared" si="6"/>
        <v>120</v>
      </c>
      <c r="H393" s="68">
        <v>0.2</v>
      </c>
      <c r="I393" s="73" t="e">
        <f t="shared" si="9"/>
        <v>#REF!</v>
      </c>
      <c r="J393" s="70">
        <v>9.9999999999997494E-2</v>
      </c>
      <c r="K393" s="74" t="e">
        <f t="shared" si="7"/>
        <v>#REF!</v>
      </c>
      <c r="L393" s="75" t="e">
        <f t="shared" si="8"/>
        <v>#REF!</v>
      </c>
      <c r="M393" s="13"/>
    </row>
    <row r="394" spans="1:13" ht="13.2" customHeight="1">
      <c r="A394" s="140"/>
      <c r="B394" s="5"/>
      <c r="C394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вводных'!$F$3-$S$1)*F394/G394)</f>
        <v>#REF!</v>
      </c>
      <c r="D394" s="66">
        <v>283.46203990367701</v>
      </c>
      <c r="E394" s="66" t="e">
        <f t="shared" si="5"/>
        <v>#REF!</v>
      </c>
      <c r="F394" s="67">
        <v>20</v>
      </c>
      <c r="G394" s="67">
        <f t="shared" si="6"/>
        <v>120</v>
      </c>
      <c r="H394" s="68">
        <v>0.2</v>
      </c>
      <c r="I394" s="73" t="e">
        <f t="shared" si="9"/>
        <v>#REF!</v>
      </c>
      <c r="J394" s="70">
        <v>9.9999999999997494E-2</v>
      </c>
      <c r="K394" s="74" t="e">
        <f t="shared" si="7"/>
        <v>#REF!</v>
      </c>
      <c r="L394" s="75" t="e">
        <f t="shared" si="8"/>
        <v>#REF!</v>
      </c>
      <c r="M394" s="13"/>
    </row>
    <row r="395" spans="1:13" ht="13.2" customHeight="1">
      <c r="A395" s="140"/>
      <c r="B395" s="5"/>
      <c r="C395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вводных'!$F$3-$S$1)*F395/G395)</f>
        <v>#REF!</v>
      </c>
      <c r="D395" s="66">
        <v>283.46203990367701</v>
      </c>
      <c r="E395" s="66" t="e">
        <f t="shared" si="5"/>
        <v>#REF!</v>
      </c>
      <c r="F395" s="67">
        <v>20</v>
      </c>
      <c r="G395" s="67">
        <f t="shared" si="6"/>
        <v>120</v>
      </c>
      <c r="H395" s="68">
        <v>0.2</v>
      </c>
      <c r="I395" s="69" t="e">
        <f t="shared" si="9"/>
        <v>#REF!</v>
      </c>
      <c r="J395" s="70">
        <v>9.9999999999997397E-2</v>
      </c>
      <c r="K395" s="71" t="e">
        <f t="shared" si="7"/>
        <v>#REF!</v>
      </c>
      <c r="L395" s="72" t="e">
        <f t="shared" si="8"/>
        <v>#REF!</v>
      </c>
      <c r="M395" s="13"/>
    </row>
    <row r="396" spans="1:13" ht="13.2" customHeight="1">
      <c r="A396" s="140"/>
      <c r="B396" s="5"/>
      <c r="C396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вводных'!$F$3-$S$1)*F396/G396)</f>
        <v>#REF!</v>
      </c>
      <c r="D396" s="66">
        <v>283.46203990367701</v>
      </c>
      <c r="E396" s="66" t="e">
        <f t="shared" si="5"/>
        <v>#REF!</v>
      </c>
      <c r="F396" s="67">
        <v>20</v>
      </c>
      <c r="G396" s="67">
        <f t="shared" si="6"/>
        <v>120</v>
      </c>
      <c r="H396" s="68">
        <v>0.2</v>
      </c>
      <c r="I396" s="69" t="e">
        <f t="shared" si="9"/>
        <v>#REF!</v>
      </c>
      <c r="J396" s="70">
        <v>9.9999999999997397E-2</v>
      </c>
      <c r="K396" s="71" t="e">
        <f t="shared" si="7"/>
        <v>#REF!</v>
      </c>
      <c r="L396" s="72" t="e">
        <f t="shared" si="8"/>
        <v>#REF!</v>
      </c>
      <c r="M396" s="13"/>
    </row>
    <row r="397" spans="1:13" ht="13.2" customHeight="1">
      <c r="A397" s="141"/>
      <c r="B397" s="18"/>
      <c r="C397" s="7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вводных'!$F$3-$S$1)*F397/G397)</f>
        <v>#REF!</v>
      </c>
      <c r="D397" s="76">
        <v>283.46203990367701</v>
      </c>
      <c r="E397" s="76" t="e">
        <f t="shared" si="5"/>
        <v>#REF!</v>
      </c>
      <c r="F397" s="77">
        <v>20</v>
      </c>
      <c r="G397" s="77">
        <f t="shared" si="6"/>
        <v>120</v>
      </c>
      <c r="H397" s="78">
        <v>0.2</v>
      </c>
      <c r="I397" s="79" t="e">
        <f t="shared" si="9"/>
        <v>#REF!</v>
      </c>
      <c r="J397" s="80">
        <v>9.9999999999997397E-2</v>
      </c>
      <c r="K397" s="81" t="e">
        <f t="shared" si="7"/>
        <v>#REF!</v>
      </c>
      <c r="L397" s="82" t="e">
        <f t="shared" si="8"/>
        <v>#REF!</v>
      </c>
      <c r="M397" s="22"/>
    </row>
    <row r="398" spans="1:13" ht="13.2" customHeight="1">
      <c r="A398" s="142" t="s">
        <v>182</v>
      </c>
      <c r="B398" s="5">
        <v>45423</v>
      </c>
      <c r="C398" s="59">
        <f>('Исходник сравнение Дубай'!$C380/2-'Таблица вводных'!$E$3-'Таблица вводных'!$F$3-$S$1)-(('Исходник сравнение Дубай'!$C380/2-'Таблица вводных'!$E$3-'Таблица вводных'!$F$3-$S$1)*F398/G398)</f>
        <v>-251.37500000000003</v>
      </c>
      <c r="D398" s="66">
        <v>283.46203990367701</v>
      </c>
      <c r="E398" s="59">
        <f t="shared" si="5"/>
        <v>3.6249999999999716</v>
      </c>
      <c r="F398" s="60">
        <v>20</v>
      </c>
      <c r="G398" s="60">
        <f t="shared" si="6"/>
        <v>120</v>
      </c>
      <c r="H398" s="61">
        <v>0.2</v>
      </c>
      <c r="I398" s="83">
        <f t="shared" si="9"/>
        <v>-18.187960096323025</v>
      </c>
      <c r="J398" s="63">
        <v>9.9999999999997397E-2</v>
      </c>
      <c r="K398" s="84">
        <f t="shared" si="7"/>
        <v>-16.36916408669077</v>
      </c>
      <c r="L398" s="85">
        <f t="shared" si="8"/>
        <v>-19.994164086690741</v>
      </c>
      <c r="M398" s="10" t="s">
        <v>183</v>
      </c>
    </row>
    <row r="399" spans="1:13" ht="13.2" customHeight="1">
      <c r="A399" s="140"/>
      <c r="B399" s="5">
        <v>45426</v>
      </c>
      <c r="C399" s="66">
        <f>('Исходник сравнение Дубай'!$C381/2-'Таблица вводных'!$E$3-'Таблица вводных'!$F$3-$S$1)-(('Исходник сравнение Дубай'!$C381/2-'Таблица вводных'!$E$3-'Таблица вводных'!$F$3-$S$1)*F399/G399)</f>
        <v>-251.37500000000003</v>
      </c>
      <c r="D399" s="66">
        <v>283.46203990367701</v>
      </c>
      <c r="E399" s="66">
        <f t="shared" si="5"/>
        <v>3.6249999999999716</v>
      </c>
      <c r="F399" s="67">
        <v>20</v>
      </c>
      <c r="G399" s="67">
        <f t="shared" si="6"/>
        <v>120</v>
      </c>
      <c r="H399" s="68">
        <v>0.2</v>
      </c>
      <c r="I399" s="73">
        <f t="shared" si="9"/>
        <v>-18.187960096323025</v>
      </c>
      <c r="J399" s="70">
        <v>9.9999999999997397E-2</v>
      </c>
      <c r="K399" s="74">
        <f t="shared" si="7"/>
        <v>-16.36916408669077</v>
      </c>
      <c r="L399" s="75">
        <f t="shared" si="8"/>
        <v>-19.994164086690741</v>
      </c>
      <c r="M399" s="13" t="s">
        <v>183</v>
      </c>
    </row>
    <row r="400" spans="1:13" ht="13.2" customHeight="1">
      <c r="A400" s="140"/>
      <c r="B400" s="5">
        <v>45430</v>
      </c>
      <c r="C400" s="66">
        <f>('Исходник сравнение Дубай'!$C382/2-'Таблица вводных'!$E$3-'Таблица вводных'!$F$3-$S$1)-(('Исходник сравнение Дубай'!$C382/2-'Таблица вводных'!$E$3-'Таблица вводных'!$F$3-$S$1)*F400/G400)</f>
        <v>-251.37500000000003</v>
      </c>
      <c r="D400" s="66">
        <v>283.46203990367701</v>
      </c>
      <c r="E400" s="66">
        <f t="shared" si="5"/>
        <v>3.6249999999999716</v>
      </c>
      <c r="F400" s="67">
        <v>20</v>
      </c>
      <c r="G400" s="67">
        <f t="shared" si="6"/>
        <v>120</v>
      </c>
      <c r="H400" s="68">
        <v>0.2</v>
      </c>
      <c r="I400" s="73">
        <f t="shared" si="9"/>
        <v>-18.187960096323025</v>
      </c>
      <c r="J400" s="70">
        <v>9.9999999999997397E-2</v>
      </c>
      <c r="K400" s="74">
        <f t="shared" si="7"/>
        <v>-16.36916408669077</v>
      </c>
      <c r="L400" s="75">
        <f t="shared" si="8"/>
        <v>-19.994164086690741</v>
      </c>
      <c r="M400" s="13" t="s">
        <v>183</v>
      </c>
    </row>
    <row r="401" spans="1:13" ht="13.2" customHeight="1">
      <c r="A401" s="140"/>
      <c r="B401" s="5">
        <v>45433</v>
      </c>
      <c r="C401" s="66">
        <f>('Исходник сравнение Дубай'!$C383/2-'Таблица вводных'!$E$3-'Таблица вводных'!$F$3-$S$1)-(('Исходник сравнение Дубай'!$C383/2-'Таблица вводных'!$E$3-'Таблица вводных'!$F$3-$S$1)*F401/G401)</f>
        <v>-251.37500000000003</v>
      </c>
      <c r="D401" s="66">
        <v>283.46203990367701</v>
      </c>
      <c r="E401" s="66">
        <f t="shared" si="5"/>
        <v>3.6249999999999716</v>
      </c>
      <c r="F401" s="67">
        <v>20</v>
      </c>
      <c r="G401" s="67">
        <f t="shared" si="6"/>
        <v>120</v>
      </c>
      <c r="H401" s="68">
        <v>0.2</v>
      </c>
      <c r="I401" s="73">
        <f t="shared" si="9"/>
        <v>-18.187960096323025</v>
      </c>
      <c r="J401" s="70">
        <v>9.9999999999997397E-2</v>
      </c>
      <c r="K401" s="74">
        <f t="shared" si="7"/>
        <v>-16.36916408669077</v>
      </c>
      <c r="L401" s="75">
        <f t="shared" si="8"/>
        <v>-19.994164086690741</v>
      </c>
      <c r="M401" s="13" t="s">
        <v>183</v>
      </c>
    </row>
    <row r="402" spans="1:13" ht="13.2" customHeight="1">
      <c r="A402" s="140"/>
      <c r="B402" s="5">
        <v>45437</v>
      </c>
      <c r="C402" s="66">
        <f>('Исходник сравнение Дубай'!$C384/2-'Таблица вводных'!$E$3-'Таблица вводных'!$F$3-$S$1)-(('Исходник сравнение Дубай'!$C384/2-'Таблица вводных'!$E$3-'Таблица вводных'!$F$3-$S$1)*F402/G402)</f>
        <v>-251.37500000000003</v>
      </c>
      <c r="D402" s="66">
        <v>283.46203990367701</v>
      </c>
      <c r="E402" s="66">
        <f t="shared" si="5"/>
        <v>3.6249999999999716</v>
      </c>
      <c r="F402" s="67">
        <v>20</v>
      </c>
      <c r="G402" s="67">
        <f t="shared" si="6"/>
        <v>120</v>
      </c>
      <c r="H402" s="68">
        <v>0.2</v>
      </c>
      <c r="I402" s="73">
        <f t="shared" si="9"/>
        <v>-18.187960096323025</v>
      </c>
      <c r="J402" s="70">
        <v>9.9999999999997397E-2</v>
      </c>
      <c r="K402" s="74">
        <f t="shared" si="7"/>
        <v>-16.36916408669077</v>
      </c>
      <c r="L402" s="75">
        <f t="shared" si="8"/>
        <v>-19.994164086690741</v>
      </c>
      <c r="M402" s="13" t="s">
        <v>183</v>
      </c>
    </row>
    <row r="403" spans="1:13" ht="13.2" customHeight="1">
      <c r="A403" s="140"/>
      <c r="B403" s="5">
        <v>45440</v>
      </c>
      <c r="C403" s="66">
        <f>('Исходник сравнение Дубай'!$C385/2-'Таблица вводных'!$E$3-'Таблица вводных'!$F$3-$S$1)-(('Исходник сравнение Дубай'!$C385/2-'Таблица вводных'!$E$3-'Таблица вводных'!$F$3-$S$1)*F403/G403)</f>
        <v>-251.37500000000003</v>
      </c>
      <c r="D403" s="66">
        <v>283.46203990367701</v>
      </c>
      <c r="E403" s="66">
        <f t="shared" si="5"/>
        <v>3.6249999999999716</v>
      </c>
      <c r="F403" s="67">
        <v>20</v>
      </c>
      <c r="G403" s="67">
        <f t="shared" si="6"/>
        <v>120</v>
      </c>
      <c r="H403" s="68">
        <v>0.2</v>
      </c>
      <c r="I403" s="73">
        <f t="shared" si="9"/>
        <v>-18.187960096323025</v>
      </c>
      <c r="J403" s="70">
        <v>9.9999999999997397E-2</v>
      </c>
      <c r="K403" s="74">
        <f t="shared" si="7"/>
        <v>-16.36916408669077</v>
      </c>
      <c r="L403" s="75">
        <f t="shared" si="8"/>
        <v>-19.994164086690741</v>
      </c>
      <c r="M403" s="13" t="s">
        <v>183</v>
      </c>
    </row>
    <row r="404" spans="1:13" ht="13.2" customHeight="1">
      <c r="A404" s="140"/>
      <c r="B404" s="5">
        <v>45444</v>
      </c>
      <c r="C404" s="66">
        <f>('Исходник сравнение Дубай'!$C386/2-'Таблица вводных'!$E$3-'Таблица вводных'!$F$3-$S$1)-(('Исходник сравнение Дубай'!$C386/2-'Таблица вводных'!$E$3-'Таблица вводных'!$F$3-$S$1)*F404/G404)</f>
        <v>-251.37500000000003</v>
      </c>
      <c r="D404" s="66">
        <v>283.46203990367701</v>
      </c>
      <c r="E404" s="66">
        <f t="shared" si="5"/>
        <v>3.6249999999999716</v>
      </c>
      <c r="F404" s="67">
        <v>20</v>
      </c>
      <c r="G404" s="67">
        <f t="shared" si="6"/>
        <v>120</v>
      </c>
      <c r="H404" s="68">
        <v>0.2</v>
      </c>
      <c r="I404" s="73">
        <f t="shared" si="9"/>
        <v>-18.187960096323025</v>
      </c>
      <c r="J404" s="70">
        <v>9.9999999999997397E-2</v>
      </c>
      <c r="K404" s="74">
        <f t="shared" si="7"/>
        <v>-16.36916408669077</v>
      </c>
      <c r="L404" s="75">
        <f t="shared" si="8"/>
        <v>-19.994164086690741</v>
      </c>
      <c r="M404" s="13" t="s">
        <v>183</v>
      </c>
    </row>
    <row r="405" spans="1:13" ht="13.2" customHeight="1">
      <c r="A405" s="140"/>
      <c r="B405" s="5">
        <v>45447</v>
      </c>
      <c r="C405" s="66">
        <f>('Исходник сравнение Дубай'!$C387/2-'Таблица вводных'!$E$3-'Таблица вводных'!$F$3-$S$1)-(('Исходник сравнение Дубай'!$C387/2-'Таблица вводных'!$E$3-'Таблица вводных'!$F$3-$S$1)*F405/G405)</f>
        <v>-251.37500000000003</v>
      </c>
      <c r="D405" s="66">
        <v>283.46203990367701</v>
      </c>
      <c r="E405" s="66">
        <f t="shared" si="5"/>
        <v>3.6249999999999716</v>
      </c>
      <c r="F405" s="67">
        <v>20</v>
      </c>
      <c r="G405" s="67">
        <f t="shared" si="6"/>
        <v>120</v>
      </c>
      <c r="H405" s="68">
        <v>0.2</v>
      </c>
      <c r="I405" s="73">
        <f t="shared" si="9"/>
        <v>-18.187960096323025</v>
      </c>
      <c r="J405" s="70">
        <v>9.9999999999997397E-2</v>
      </c>
      <c r="K405" s="74">
        <f t="shared" si="7"/>
        <v>-16.36916408669077</v>
      </c>
      <c r="L405" s="75">
        <f t="shared" si="8"/>
        <v>-19.994164086690741</v>
      </c>
      <c r="M405" s="13" t="s">
        <v>183</v>
      </c>
    </row>
    <row r="406" spans="1:13" ht="13.2" customHeight="1">
      <c r="A406" s="140"/>
      <c r="B406" s="5">
        <v>45451</v>
      </c>
      <c r="C406" s="66">
        <f>('Исходник сравнение Дубай'!$C388/2-'Таблица вводных'!$E$3-'Таблица вводных'!$F$3-$S$1)-(('Исходник сравнение Дубай'!$C388/2-'Таблица вводных'!$E$3-'Таблица вводных'!$F$3-$S$1)*F406/G406)</f>
        <v>-251.37500000000003</v>
      </c>
      <c r="D406" s="66">
        <v>283.46203990367701</v>
      </c>
      <c r="E406" s="66">
        <f t="shared" si="5"/>
        <v>3.6249999999999716</v>
      </c>
      <c r="F406" s="67">
        <v>20</v>
      </c>
      <c r="G406" s="67">
        <f t="shared" si="6"/>
        <v>120</v>
      </c>
      <c r="H406" s="68">
        <v>0.2</v>
      </c>
      <c r="I406" s="73">
        <f t="shared" si="9"/>
        <v>-18.187960096323025</v>
      </c>
      <c r="J406" s="70">
        <v>9.9999999999997397E-2</v>
      </c>
      <c r="K406" s="74">
        <f t="shared" si="7"/>
        <v>-16.36916408669077</v>
      </c>
      <c r="L406" s="75">
        <f t="shared" si="8"/>
        <v>-19.994164086690741</v>
      </c>
      <c r="M406" s="13" t="s">
        <v>183</v>
      </c>
    </row>
    <row r="407" spans="1:13" ht="13.2" customHeight="1">
      <c r="A407" s="140"/>
      <c r="B407" s="5">
        <v>45454</v>
      </c>
      <c r="C407" s="66">
        <f>('Исходник сравнение Дубай'!$C389/2-'Таблица вводных'!$E$3-'Таблица вводных'!$F$3-$S$1)-(('Исходник сравнение Дубай'!$C389/2-'Таблица вводных'!$E$3-'Таблица вводных'!$F$3-$S$1)*F407/G407)</f>
        <v>-251.37500000000003</v>
      </c>
      <c r="D407" s="66">
        <v>283.46203990367701</v>
      </c>
      <c r="E407" s="66">
        <f t="shared" si="5"/>
        <v>3.6249999999999716</v>
      </c>
      <c r="F407" s="67">
        <v>20</v>
      </c>
      <c r="G407" s="67">
        <f t="shared" si="6"/>
        <v>120</v>
      </c>
      <c r="H407" s="68">
        <v>0.2</v>
      </c>
      <c r="I407" s="73">
        <f t="shared" si="9"/>
        <v>-18.187960096323025</v>
      </c>
      <c r="J407" s="70">
        <v>9.9999999999997397E-2</v>
      </c>
      <c r="K407" s="74">
        <f t="shared" si="7"/>
        <v>-16.36916408669077</v>
      </c>
      <c r="L407" s="75">
        <f t="shared" si="8"/>
        <v>-19.994164086690741</v>
      </c>
      <c r="M407" s="13" t="s">
        <v>183</v>
      </c>
    </row>
    <row r="408" spans="1:13" ht="13.2" customHeight="1">
      <c r="A408" s="140"/>
      <c r="B408" s="5"/>
      <c r="C408" s="66">
        <f>('Исходник сравнение Дубай'!$C390/2-'Таблица вводных'!$E$3-'Таблица вводных'!$F$3-$S$1)-(('Исходник сравнение Дубай'!$C390/2-'Таблица вводных'!$E$3-'Таблица вводных'!$F$3-$S$1)*F408/G408)</f>
        <v>-251.37500000000003</v>
      </c>
      <c r="D408" s="66">
        <v>283.46203990367701</v>
      </c>
      <c r="E408" s="66">
        <f t="shared" si="5"/>
        <v>3.6249999999999716</v>
      </c>
      <c r="F408" s="67">
        <v>20</v>
      </c>
      <c r="G408" s="67">
        <f t="shared" si="6"/>
        <v>120</v>
      </c>
      <c r="H408" s="68">
        <v>0.2</v>
      </c>
      <c r="I408" s="73">
        <f t="shared" si="9"/>
        <v>-18.187960096323025</v>
      </c>
      <c r="J408" s="70">
        <v>9.9999999999997397E-2</v>
      </c>
      <c r="K408" s="74">
        <f t="shared" si="7"/>
        <v>-16.36916408669077</v>
      </c>
      <c r="L408" s="75">
        <f t="shared" si="8"/>
        <v>-19.994164086690741</v>
      </c>
      <c r="M408" s="13" t="s">
        <v>183</v>
      </c>
    </row>
    <row r="409" spans="1:13" ht="13.2" customHeight="1">
      <c r="A409" s="140"/>
      <c r="B409" s="5"/>
      <c r="C409" s="66">
        <f>('Исходник сравнение Дубай'!$C391/2-'Таблица вводных'!$E$3-'Таблица вводных'!$F$3-$S$1)-(('Исходник сравнение Дубай'!$C391/2-'Таблица вводных'!$E$3-'Таблица вводных'!$F$3-$S$1)*F409/G409)</f>
        <v>-251.37500000000003</v>
      </c>
      <c r="D409" s="66">
        <v>283.46203990367701</v>
      </c>
      <c r="E409" s="66">
        <f t="shared" si="5"/>
        <v>3.6249999999999716</v>
      </c>
      <c r="F409" s="67">
        <v>20</v>
      </c>
      <c r="G409" s="67">
        <f t="shared" si="6"/>
        <v>120</v>
      </c>
      <c r="H409" s="68">
        <v>0.2</v>
      </c>
      <c r="I409" s="73">
        <f t="shared" si="9"/>
        <v>-18.187960096323025</v>
      </c>
      <c r="J409" s="70">
        <v>9.9999999999997397E-2</v>
      </c>
      <c r="K409" s="74">
        <f t="shared" si="7"/>
        <v>-16.36916408669077</v>
      </c>
      <c r="L409" s="75">
        <f t="shared" si="8"/>
        <v>-19.994164086690741</v>
      </c>
      <c r="M409" s="13" t="s">
        <v>183</v>
      </c>
    </row>
    <row r="410" spans="1:13" ht="13.2" customHeight="1">
      <c r="A410" s="140"/>
      <c r="B410" s="5"/>
      <c r="C410" s="66">
        <f>('Исходник сравнение Дубай'!$C392/2-'Таблица вводных'!$E$3-'Таблица вводных'!$F$3-$S$1)-(('Исходник сравнение Дубай'!$C392/2-'Таблица вводных'!$E$3-'Таблица вводных'!$F$3-$S$1)*F410/G410)</f>
        <v>-251.37500000000003</v>
      </c>
      <c r="D410" s="66">
        <v>283.46203990367701</v>
      </c>
      <c r="E410" s="66">
        <f t="shared" si="5"/>
        <v>3.6249999999999716</v>
      </c>
      <c r="F410" s="67">
        <v>20</v>
      </c>
      <c r="G410" s="67">
        <f t="shared" si="6"/>
        <v>120</v>
      </c>
      <c r="H410" s="68">
        <v>0.2</v>
      </c>
      <c r="I410" s="73">
        <f t="shared" si="9"/>
        <v>-18.187960096323025</v>
      </c>
      <c r="J410" s="70">
        <v>9.9999999999997299E-2</v>
      </c>
      <c r="K410" s="74">
        <f t="shared" si="7"/>
        <v>-16.36916408669077</v>
      </c>
      <c r="L410" s="75">
        <f t="shared" si="8"/>
        <v>-19.994164086690741</v>
      </c>
      <c r="M410" s="13" t="s">
        <v>183</v>
      </c>
    </row>
    <row r="411" spans="1:13" ht="13.2" customHeight="1">
      <c r="A411" s="140"/>
      <c r="B411" s="5"/>
      <c r="C411" s="66">
        <f>('Исходник сравнение Дубай'!$C393/2-'Таблица вводных'!$E$3-'Таблица вводных'!$F$3-$S$1)-(('Исходник сравнение Дубай'!$C393/2-'Таблица вводных'!$E$3-'Таблица вводных'!$F$3-$S$1)*F411/G411)</f>
        <v>-251.37500000000003</v>
      </c>
      <c r="D411" s="66">
        <v>283.46203990367701</v>
      </c>
      <c r="E411" s="66">
        <f t="shared" si="5"/>
        <v>3.6249999999999716</v>
      </c>
      <c r="F411" s="67">
        <v>20</v>
      </c>
      <c r="G411" s="67">
        <f t="shared" si="6"/>
        <v>120</v>
      </c>
      <c r="H411" s="68">
        <v>0.2</v>
      </c>
      <c r="I411" s="73">
        <f t="shared" si="9"/>
        <v>-18.187960096323025</v>
      </c>
      <c r="J411" s="70">
        <v>9.9999999999997299E-2</v>
      </c>
      <c r="K411" s="74">
        <f t="shared" si="7"/>
        <v>-16.36916408669077</v>
      </c>
      <c r="L411" s="75">
        <f t="shared" si="8"/>
        <v>-19.994164086690741</v>
      </c>
      <c r="M411" s="13" t="s">
        <v>183</v>
      </c>
    </row>
    <row r="412" spans="1:13" ht="13.2" customHeight="1">
      <c r="A412" s="140"/>
      <c r="B412" s="5"/>
      <c r="C412" s="66">
        <f>('Исходник сравнение Дубай'!$C394/2-'Таблица вводных'!$E$3-'Таблица вводных'!$F$3-$S$1)-(('Исходник сравнение Дубай'!$C394/2-'Таблица вводных'!$E$3-'Таблица вводных'!$F$3-$S$1)*F412/G412)</f>
        <v>-251.37500000000003</v>
      </c>
      <c r="D412" s="66">
        <v>283.46203990367701</v>
      </c>
      <c r="E412" s="66">
        <f t="shared" si="5"/>
        <v>3.6249999999999716</v>
      </c>
      <c r="F412" s="67">
        <v>20</v>
      </c>
      <c r="G412" s="67">
        <f t="shared" si="6"/>
        <v>120</v>
      </c>
      <c r="H412" s="68">
        <v>0.2</v>
      </c>
      <c r="I412" s="73">
        <f t="shared" si="9"/>
        <v>-18.187960096323025</v>
      </c>
      <c r="J412" s="70">
        <v>9.9999999999997299E-2</v>
      </c>
      <c r="K412" s="74">
        <f t="shared" si="7"/>
        <v>-16.36916408669077</v>
      </c>
      <c r="L412" s="75">
        <f t="shared" si="8"/>
        <v>-19.994164086690741</v>
      </c>
      <c r="M412" s="13" t="s">
        <v>183</v>
      </c>
    </row>
    <row r="413" spans="1:13" ht="13.2" customHeight="1">
      <c r="A413" s="140"/>
      <c r="B413" s="5"/>
      <c r="C413" s="66">
        <f>('Исходник сравнение Дубай'!$C395/2-'Таблица вводных'!$E$3-'Таблица вводных'!$F$3-$S$1)-(('Исходник сравнение Дубай'!$C395/2-'Таблица вводных'!$E$3-'Таблица вводных'!$F$3-$S$1)*F413/G413)</f>
        <v>-251.37500000000003</v>
      </c>
      <c r="D413" s="66">
        <v>283.46203990367701</v>
      </c>
      <c r="E413" s="66">
        <f t="shared" si="5"/>
        <v>3.6249999999999716</v>
      </c>
      <c r="F413" s="67">
        <v>20</v>
      </c>
      <c r="G413" s="67">
        <f t="shared" si="6"/>
        <v>120</v>
      </c>
      <c r="H413" s="68">
        <v>0.2</v>
      </c>
      <c r="I413" s="69">
        <f t="shared" si="9"/>
        <v>-18.187960096323025</v>
      </c>
      <c r="J413" s="70">
        <v>9.9999999999997299E-2</v>
      </c>
      <c r="K413" s="71">
        <f t="shared" si="7"/>
        <v>-16.36916408669077</v>
      </c>
      <c r="L413" s="72">
        <f t="shared" si="8"/>
        <v>-19.994164086690741</v>
      </c>
      <c r="M413" s="13" t="s">
        <v>183</v>
      </c>
    </row>
    <row r="414" spans="1:13" ht="13.2" customHeight="1">
      <c r="A414" s="140"/>
      <c r="B414" s="5"/>
      <c r="C414" s="66">
        <f>('Исходник сравнение Дубай'!$C396/2-'Таблица вводных'!$E$3-'Таблица вводных'!$F$3-$S$1)-(('Исходник сравнение Дубай'!$C396/2-'Таблица вводных'!$E$3-'Таблица вводных'!$F$3-$S$1)*F414/G414)</f>
        <v>-251.37500000000003</v>
      </c>
      <c r="D414" s="66">
        <v>283.46203990367701</v>
      </c>
      <c r="E414" s="66">
        <f t="shared" si="5"/>
        <v>3.6249999999999716</v>
      </c>
      <c r="F414" s="67">
        <v>20</v>
      </c>
      <c r="G414" s="67">
        <f t="shared" si="6"/>
        <v>120</v>
      </c>
      <c r="H414" s="68">
        <v>0.2</v>
      </c>
      <c r="I414" s="69">
        <f t="shared" si="9"/>
        <v>-18.187960096323025</v>
      </c>
      <c r="J414" s="70">
        <v>9.9999999999997299E-2</v>
      </c>
      <c r="K414" s="71">
        <f t="shared" si="7"/>
        <v>-16.36916408669077</v>
      </c>
      <c r="L414" s="72">
        <f t="shared" si="8"/>
        <v>-19.994164086690741</v>
      </c>
      <c r="M414" s="13" t="s">
        <v>183</v>
      </c>
    </row>
    <row r="415" spans="1:13" ht="13.2" customHeight="1">
      <c r="A415" s="141"/>
      <c r="B415" s="18"/>
      <c r="C415" s="76">
        <f>('Исходник сравнение Дубай'!$C397/2-'Таблица вводных'!$E$3-'Таблица вводных'!$F$3-$S$1)-(('Исходник сравнение Дубай'!$C397/2-'Таблица вводных'!$E$3-'Таблица вводных'!$F$3-$S$1)*F415/G415)</f>
        <v>-251.37500000000003</v>
      </c>
      <c r="D415" s="76">
        <v>283.46203990367701</v>
      </c>
      <c r="E415" s="76">
        <f t="shared" si="5"/>
        <v>3.6249999999999716</v>
      </c>
      <c r="F415" s="77">
        <v>20</v>
      </c>
      <c r="G415" s="77">
        <f t="shared" si="6"/>
        <v>120</v>
      </c>
      <c r="H415" s="78">
        <v>0.2</v>
      </c>
      <c r="I415" s="79">
        <f t="shared" si="9"/>
        <v>-18.187960096323025</v>
      </c>
      <c r="J415" s="80">
        <v>9.9999999999997299E-2</v>
      </c>
      <c r="K415" s="81">
        <f t="shared" si="7"/>
        <v>-16.36916408669077</v>
      </c>
      <c r="L415" s="82">
        <f t="shared" si="8"/>
        <v>-19.994164086690741</v>
      </c>
      <c r="M415" s="22" t="s">
        <v>183</v>
      </c>
    </row>
    <row r="416" spans="1:13" ht="13.2" customHeight="1">
      <c r="A416" s="142" t="s">
        <v>184</v>
      </c>
      <c r="B416" s="5">
        <v>45423</v>
      </c>
      <c r="C416" s="59">
        <f>('Исходник сравнение Дубай'!$C398/2-'Таблица вводных'!$E$3-'Таблица вводных'!$F$3-$S$1)-(('Исходник сравнение Дубай'!$C398/2-'Таблица вводных'!$E$3-'Таблица вводных'!$F$3-$S$1)*F416/G416)</f>
        <v>-251.37500000000003</v>
      </c>
      <c r="D416" s="66">
        <v>283.46203990367701</v>
      </c>
      <c r="E416" s="59">
        <f t="shared" si="5"/>
        <v>3.6249999999999716</v>
      </c>
      <c r="F416" s="67">
        <v>20</v>
      </c>
      <c r="G416" s="60">
        <f t="shared" si="6"/>
        <v>120</v>
      </c>
      <c r="H416" s="61">
        <v>0.2</v>
      </c>
      <c r="I416" s="83">
        <f t="shared" si="9"/>
        <v>-18.187960096323025</v>
      </c>
      <c r="J416" s="63">
        <v>9.9999999999997299E-2</v>
      </c>
      <c r="K416" s="84">
        <f t="shared" si="7"/>
        <v>-16.36916408669077</v>
      </c>
      <c r="L416" s="85">
        <f t="shared" si="8"/>
        <v>-19.994164086690741</v>
      </c>
      <c r="M416" s="10" t="s">
        <v>185</v>
      </c>
    </row>
    <row r="417" spans="1:13" ht="13.2" customHeight="1">
      <c r="A417" s="140"/>
      <c r="B417" s="5">
        <v>45426</v>
      </c>
      <c r="C417" s="66">
        <f>('Исходник сравнение Дубай'!$C399/2-'Таблица вводных'!$E$3-'Таблица вводных'!$F$3-$S$1)-(('Исходник сравнение Дубай'!$C399/2-'Таблица вводных'!$E$3-'Таблица вводных'!$F$3-$S$1)*F417/G417)</f>
        <v>-251.37500000000003</v>
      </c>
      <c r="D417" s="66">
        <v>283.46203990367701</v>
      </c>
      <c r="E417" s="66">
        <f t="shared" si="5"/>
        <v>3.6249999999999716</v>
      </c>
      <c r="F417" s="67">
        <v>20</v>
      </c>
      <c r="G417" s="67">
        <f t="shared" si="6"/>
        <v>120</v>
      </c>
      <c r="H417" s="68">
        <v>0.2</v>
      </c>
      <c r="I417" s="73">
        <f t="shared" si="9"/>
        <v>-18.187960096323025</v>
      </c>
      <c r="J417" s="70">
        <v>9.9999999999997299E-2</v>
      </c>
      <c r="K417" s="74">
        <f t="shared" si="7"/>
        <v>-16.36916408669077</v>
      </c>
      <c r="L417" s="75">
        <f t="shared" si="8"/>
        <v>-19.994164086690741</v>
      </c>
      <c r="M417" s="13" t="s">
        <v>185</v>
      </c>
    </row>
    <row r="418" spans="1:13" ht="13.2" customHeight="1">
      <c r="A418" s="140"/>
      <c r="B418" s="5">
        <v>45430</v>
      </c>
      <c r="C418" s="66">
        <f>('Исходник сравнение Дубай'!$C400/2-'Таблица вводных'!$E$3-'Таблица вводных'!$F$3-$S$1)-(('Исходник сравнение Дубай'!$C400/2-'Таблица вводных'!$E$3-'Таблица вводных'!$F$3-$S$1)*F418/G418)</f>
        <v>-251.37500000000003</v>
      </c>
      <c r="D418" s="66">
        <v>283.46203990367701</v>
      </c>
      <c r="E418" s="66">
        <f t="shared" si="5"/>
        <v>3.6249999999999716</v>
      </c>
      <c r="F418" s="67">
        <v>20</v>
      </c>
      <c r="G418" s="67">
        <f t="shared" si="6"/>
        <v>120</v>
      </c>
      <c r="H418" s="68">
        <v>0.2</v>
      </c>
      <c r="I418" s="73">
        <f t="shared" si="9"/>
        <v>-18.187960096323025</v>
      </c>
      <c r="J418" s="70">
        <v>9.9999999999997299E-2</v>
      </c>
      <c r="K418" s="74">
        <f t="shared" si="7"/>
        <v>-16.36916408669077</v>
      </c>
      <c r="L418" s="75">
        <f t="shared" si="8"/>
        <v>-19.994164086690741</v>
      </c>
      <c r="M418" s="13" t="s">
        <v>185</v>
      </c>
    </row>
    <row r="419" spans="1:13" ht="13.2" customHeight="1">
      <c r="A419" s="140"/>
      <c r="B419" s="5">
        <v>45433</v>
      </c>
      <c r="C419" s="66">
        <f>('Исходник сравнение Дубай'!$C401/2-'Таблица вводных'!$E$3-'Таблица вводных'!$F$3-$S$1)-(('Исходник сравнение Дубай'!$C401/2-'Таблица вводных'!$E$3-'Таблица вводных'!$F$3-$S$1)*F419/G419)</f>
        <v>-251.37500000000003</v>
      </c>
      <c r="D419" s="66">
        <v>283.46203990367701</v>
      </c>
      <c r="E419" s="66">
        <f t="shared" si="5"/>
        <v>3.6249999999999716</v>
      </c>
      <c r="F419" s="67">
        <v>20</v>
      </c>
      <c r="G419" s="67">
        <f t="shared" si="6"/>
        <v>120</v>
      </c>
      <c r="H419" s="68">
        <v>0.2</v>
      </c>
      <c r="I419" s="73">
        <f t="shared" si="9"/>
        <v>-18.187960096323025</v>
      </c>
      <c r="J419" s="70">
        <v>9.9999999999997299E-2</v>
      </c>
      <c r="K419" s="74">
        <f t="shared" si="7"/>
        <v>-16.36916408669077</v>
      </c>
      <c r="L419" s="75">
        <f t="shared" si="8"/>
        <v>-19.994164086690741</v>
      </c>
      <c r="M419" s="13" t="s">
        <v>185</v>
      </c>
    </row>
    <row r="420" spans="1:13" ht="13.2" customHeight="1">
      <c r="A420" s="140"/>
      <c r="B420" s="5">
        <v>45437</v>
      </c>
      <c r="C420" s="66">
        <f>('Исходник сравнение Дубай'!$C402/2-'Таблица вводных'!$E$3-'Таблица вводных'!$F$3-$S$1)-(('Исходник сравнение Дубай'!$C402/2-'Таблица вводных'!$E$3-'Таблица вводных'!$F$3-$S$1)*F420/G420)</f>
        <v>-251.37500000000003</v>
      </c>
      <c r="D420" s="66">
        <v>283.46203990367701</v>
      </c>
      <c r="E420" s="66">
        <f t="shared" si="5"/>
        <v>3.6249999999999716</v>
      </c>
      <c r="F420" s="67">
        <v>20</v>
      </c>
      <c r="G420" s="67">
        <f t="shared" si="6"/>
        <v>120</v>
      </c>
      <c r="H420" s="68">
        <v>0.2</v>
      </c>
      <c r="I420" s="73">
        <f t="shared" si="9"/>
        <v>-18.187960096323025</v>
      </c>
      <c r="J420" s="70">
        <v>9.9999999999997299E-2</v>
      </c>
      <c r="K420" s="74">
        <f t="shared" si="7"/>
        <v>-16.36916408669077</v>
      </c>
      <c r="L420" s="75">
        <f t="shared" si="8"/>
        <v>-19.994164086690741</v>
      </c>
      <c r="M420" s="13" t="s">
        <v>185</v>
      </c>
    </row>
    <row r="421" spans="1:13" ht="13.2" customHeight="1">
      <c r="A421" s="140"/>
      <c r="B421" s="5">
        <v>45440</v>
      </c>
      <c r="C421" s="66">
        <f>('Исходник сравнение Дубай'!$C403/2-'Таблица вводных'!$E$3-'Таблица вводных'!$F$3-$S$1)-(('Исходник сравнение Дубай'!$C403/2-'Таблица вводных'!$E$3-'Таблица вводных'!$F$3-$S$1)*F421/G421)</f>
        <v>-251.37500000000003</v>
      </c>
      <c r="D421" s="66">
        <v>283.46203990367701</v>
      </c>
      <c r="E421" s="66">
        <f t="shared" si="5"/>
        <v>3.6249999999999716</v>
      </c>
      <c r="F421" s="67">
        <v>20</v>
      </c>
      <c r="G421" s="67">
        <f t="shared" si="6"/>
        <v>120</v>
      </c>
      <c r="H421" s="68">
        <v>0.2</v>
      </c>
      <c r="I421" s="73">
        <f t="shared" si="9"/>
        <v>-18.187960096323025</v>
      </c>
      <c r="J421" s="70">
        <v>9.9999999999997299E-2</v>
      </c>
      <c r="K421" s="74">
        <f t="shared" si="7"/>
        <v>-16.36916408669077</v>
      </c>
      <c r="L421" s="75">
        <f t="shared" si="8"/>
        <v>-19.994164086690741</v>
      </c>
      <c r="M421" s="13" t="s">
        <v>185</v>
      </c>
    </row>
    <row r="422" spans="1:13" ht="13.2" customHeight="1">
      <c r="A422" s="140"/>
      <c r="B422" s="5">
        <v>45444</v>
      </c>
      <c r="C422" s="66">
        <f>('Исходник сравнение Дубай'!$C404/2-'Таблица вводных'!$E$3-'Таблица вводных'!$F$3-$S$1)-(('Исходник сравнение Дубай'!$C404/2-'Таблица вводных'!$E$3-'Таблица вводных'!$F$3-$S$1)*F422/G422)</f>
        <v>-251.37500000000003</v>
      </c>
      <c r="D422" s="66">
        <v>283.46203990367701</v>
      </c>
      <c r="E422" s="66">
        <f t="shared" si="5"/>
        <v>3.6249999999999716</v>
      </c>
      <c r="F422" s="67">
        <v>20</v>
      </c>
      <c r="G422" s="67">
        <f t="shared" si="6"/>
        <v>120</v>
      </c>
      <c r="H422" s="68">
        <v>0.2</v>
      </c>
      <c r="I422" s="73">
        <f t="shared" si="9"/>
        <v>-18.187960096323025</v>
      </c>
      <c r="J422" s="70">
        <v>9.9999999999997299E-2</v>
      </c>
      <c r="K422" s="74">
        <f t="shared" si="7"/>
        <v>-16.36916408669077</v>
      </c>
      <c r="L422" s="75">
        <f t="shared" si="8"/>
        <v>-19.994164086690741</v>
      </c>
      <c r="M422" s="13" t="s">
        <v>185</v>
      </c>
    </row>
    <row r="423" spans="1:13" ht="13.2" customHeight="1">
      <c r="A423" s="140"/>
      <c r="B423" s="5">
        <v>45447</v>
      </c>
      <c r="C423" s="66">
        <f>('Исходник сравнение Дубай'!$C405/2-'Таблица вводных'!$E$3-'Таблица вводных'!$F$3-$S$1)-(('Исходник сравнение Дубай'!$C405/2-'Таблица вводных'!$E$3-'Таблица вводных'!$F$3-$S$1)*F423/G423)</f>
        <v>-251.37500000000003</v>
      </c>
      <c r="D423" s="66">
        <v>283.46203990367701</v>
      </c>
      <c r="E423" s="66">
        <f t="shared" si="5"/>
        <v>3.6249999999999716</v>
      </c>
      <c r="F423" s="67">
        <v>20</v>
      </c>
      <c r="G423" s="67">
        <f t="shared" si="6"/>
        <v>120</v>
      </c>
      <c r="H423" s="68">
        <v>0.2</v>
      </c>
      <c r="I423" s="73">
        <f t="shared" si="9"/>
        <v>-18.187960096323025</v>
      </c>
      <c r="J423" s="70">
        <v>9.9999999999997299E-2</v>
      </c>
      <c r="K423" s="74">
        <f t="shared" si="7"/>
        <v>-16.36916408669077</v>
      </c>
      <c r="L423" s="75">
        <f t="shared" si="8"/>
        <v>-19.994164086690741</v>
      </c>
      <c r="M423" s="13" t="s">
        <v>185</v>
      </c>
    </row>
    <row r="424" spans="1:13" ht="13.2" customHeight="1">
      <c r="A424" s="140"/>
      <c r="B424" s="5">
        <v>45451</v>
      </c>
      <c r="C424" s="66">
        <f>('Исходник сравнение Дубай'!$C406/2-'Таблица вводных'!$E$3-'Таблица вводных'!$F$3-$S$1)-(('Исходник сравнение Дубай'!$C406/2-'Таблица вводных'!$E$3-'Таблица вводных'!$F$3-$S$1)*F424/G424)</f>
        <v>-251.37500000000003</v>
      </c>
      <c r="D424" s="66">
        <v>283.46203990367701</v>
      </c>
      <c r="E424" s="66">
        <f t="shared" si="5"/>
        <v>3.6249999999999716</v>
      </c>
      <c r="F424" s="67">
        <v>20</v>
      </c>
      <c r="G424" s="67">
        <f t="shared" si="6"/>
        <v>120</v>
      </c>
      <c r="H424" s="68">
        <v>0.2</v>
      </c>
      <c r="I424" s="73">
        <f t="shared" si="9"/>
        <v>-18.187960096323025</v>
      </c>
      <c r="J424" s="70">
        <v>9.9999999999997299E-2</v>
      </c>
      <c r="K424" s="74">
        <f t="shared" si="7"/>
        <v>-16.36916408669077</v>
      </c>
      <c r="L424" s="75">
        <f t="shared" si="8"/>
        <v>-19.994164086690741</v>
      </c>
      <c r="M424" s="13" t="s">
        <v>185</v>
      </c>
    </row>
    <row r="425" spans="1:13" ht="13.2" customHeight="1">
      <c r="A425" s="140"/>
      <c r="B425" s="5">
        <v>45454</v>
      </c>
      <c r="C425" s="66">
        <f>('Исходник сравнение Дубай'!$C407/2-'Таблица вводных'!$E$3-'Таблица вводных'!$F$3-$S$1)-(('Исходник сравнение Дубай'!$C407/2-'Таблица вводных'!$E$3-'Таблица вводных'!$F$3-$S$1)*F425/G425)</f>
        <v>-251.37500000000003</v>
      </c>
      <c r="D425" s="66">
        <v>283.46203990367701</v>
      </c>
      <c r="E425" s="66">
        <f t="shared" si="5"/>
        <v>3.6249999999999716</v>
      </c>
      <c r="F425" s="67">
        <v>20</v>
      </c>
      <c r="G425" s="67">
        <f t="shared" si="6"/>
        <v>120</v>
      </c>
      <c r="H425" s="68">
        <v>0.2</v>
      </c>
      <c r="I425" s="73">
        <f t="shared" si="9"/>
        <v>-18.187960096323025</v>
      </c>
      <c r="J425" s="70">
        <v>9.9999999999997299E-2</v>
      </c>
      <c r="K425" s="74">
        <f t="shared" si="7"/>
        <v>-16.36916408669077</v>
      </c>
      <c r="L425" s="75">
        <f t="shared" si="8"/>
        <v>-19.994164086690741</v>
      </c>
      <c r="M425" s="13" t="s">
        <v>185</v>
      </c>
    </row>
    <row r="426" spans="1:13" ht="13.2" customHeight="1">
      <c r="A426" s="140"/>
      <c r="B426" s="5"/>
      <c r="C426" s="66">
        <f>('Исходник сравнение Дубай'!$C408/2-'Таблица вводных'!$E$3-'Таблица вводных'!$F$3-$S$1)-(('Исходник сравнение Дубай'!$C408/2-'Таблица вводных'!$E$3-'Таблица вводных'!$F$3-$S$1)*F426/G426)</f>
        <v>-251.37500000000003</v>
      </c>
      <c r="D426" s="66">
        <v>283.46203990367701</v>
      </c>
      <c r="E426" s="66">
        <f t="shared" si="5"/>
        <v>3.6249999999999716</v>
      </c>
      <c r="F426" s="67">
        <v>20</v>
      </c>
      <c r="G426" s="67">
        <f t="shared" si="6"/>
        <v>120</v>
      </c>
      <c r="H426" s="68">
        <v>0.2</v>
      </c>
      <c r="I426" s="73">
        <f t="shared" si="9"/>
        <v>-18.187960096323025</v>
      </c>
      <c r="J426" s="70">
        <v>9.9999999999997299E-2</v>
      </c>
      <c r="K426" s="74">
        <f t="shared" si="7"/>
        <v>-16.36916408669077</v>
      </c>
      <c r="L426" s="75">
        <f t="shared" si="8"/>
        <v>-19.994164086690741</v>
      </c>
      <c r="M426" s="13" t="s">
        <v>185</v>
      </c>
    </row>
    <row r="427" spans="1:13" ht="13.2" customHeight="1">
      <c r="A427" s="140"/>
      <c r="B427" s="5"/>
      <c r="C427" s="66">
        <f>('Исходник сравнение Дубай'!$C409/2-'Таблица вводных'!$E$3-'Таблица вводных'!$F$3-$S$1)-(('Исходник сравнение Дубай'!$C409/2-'Таблица вводных'!$E$3-'Таблица вводных'!$F$3-$S$1)*F427/G427)</f>
        <v>-251.37500000000003</v>
      </c>
      <c r="D427" s="66">
        <v>283.46203990367701</v>
      </c>
      <c r="E427" s="66">
        <f t="shared" si="5"/>
        <v>3.6249999999999716</v>
      </c>
      <c r="F427" s="67">
        <v>20</v>
      </c>
      <c r="G427" s="67">
        <f t="shared" si="6"/>
        <v>120</v>
      </c>
      <c r="H427" s="68">
        <v>0.2</v>
      </c>
      <c r="I427" s="73">
        <f t="shared" si="9"/>
        <v>-18.187960096323025</v>
      </c>
      <c r="J427" s="70">
        <v>9.9999999999997202E-2</v>
      </c>
      <c r="K427" s="74">
        <f t="shared" si="7"/>
        <v>-16.369164086690773</v>
      </c>
      <c r="L427" s="75">
        <f t="shared" si="8"/>
        <v>-19.994164086690745</v>
      </c>
      <c r="M427" s="13" t="s">
        <v>185</v>
      </c>
    </row>
    <row r="428" spans="1:13" ht="13.2" customHeight="1">
      <c r="A428" s="140"/>
      <c r="B428" s="5"/>
      <c r="C428" s="66">
        <f>('Исходник сравнение Дубай'!$C410/2-'Таблица вводных'!$E$3-'Таблица вводных'!$F$3-$S$1)-(('Исходник сравнение Дубай'!$C410/2-'Таблица вводных'!$E$3-'Таблица вводных'!$F$3-$S$1)*F428/G428)</f>
        <v>-251.37500000000003</v>
      </c>
      <c r="D428" s="66">
        <v>283.46203990367701</v>
      </c>
      <c r="E428" s="66">
        <f t="shared" si="5"/>
        <v>3.6249999999999716</v>
      </c>
      <c r="F428" s="67">
        <v>20</v>
      </c>
      <c r="G428" s="67">
        <f t="shared" si="6"/>
        <v>120</v>
      </c>
      <c r="H428" s="68">
        <v>0.2</v>
      </c>
      <c r="I428" s="73">
        <f t="shared" si="9"/>
        <v>-18.187960096323025</v>
      </c>
      <c r="J428" s="70">
        <v>9.9999999999997202E-2</v>
      </c>
      <c r="K428" s="74">
        <f t="shared" si="7"/>
        <v>-16.369164086690773</v>
      </c>
      <c r="L428" s="75">
        <f t="shared" si="8"/>
        <v>-19.994164086690745</v>
      </c>
      <c r="M428" s="13" t="s">
        <v>185</v>
      </c>
    </row>
    <row r="429" spans="1:13" ht="13.2" customHeight="1">
      <c r="A429" s="140"/>
      <c r="B429" s="5"/>
      <c r="C429" s="66">
        <f>('Исходник сравнение Дубай'!$C411/2-'Таблица вводных'!$E$3-'Таблица вводных'!$F$3-$S$1)-(('Исходник сравнение Дубай'!$C411/2-'Таблица вводных'!$E$3-'Таблица вводных'!$F$3-$S$1)*F429/G429)</f>
        <v>-251.37500000000003</v>
      </c>
      <c r="D429" s="66">
        <v>283.46203990367701</v>
      </c>
      <c r="E429" s="66">
        <f t="shared" si="5"/>
        <v>3.6249999999999716</v>
      </c>
      <c r="F429" s="67">
        <v>20</v>
      </c>
      <c r="G429" s="67">
        <f t="shared" si="6"/>
        <v>120</v>
      </c>
      <c r="H429" s="68">
        <v>0.2</v>
      </c>
      <c r="I429" s="73">
        <f t="shared" si="9"/>
        <v>-18.187960096323025</v>
      </c>
      <c r="J429" s="70">
        <v>9.9999999999997202E-2</v>
      </c>
      <c r="K429" s="74">
        <f t="shared" si="7"/>
        <v>-16.369164086690773</v>
      </c>
      <c r="L429" s="75">
        <f t="shared" si="8"/>
        <v>-19.994164086690745</v>
      </c>
      <c r="M429" s="13" t="s">
        <v>185</v>
      </c>
    </row>
    <row r="430" spans="1:13" ht="13.2" customHeight="1">
      <c r="A430" s="140"/>
      <c r="B430" s="5"/>
      <c r="C430" s="66">
        <f>('Исходник сравнение Дубай'!$C412/2-'Таблица вводных'!$E$3-'Таблица вводных'!$F$3-$S$1)-(('Исходник сравнение Дубай'!$C412/2-'Таблица вводных'!$E$3-'Таблица вводных'!$F$3-$S$1)*F430/G430)</f>
        <v>-251.37500000000003</v>
      </c>
      <c r="D430" s="66">
        <v>283.46203990367701</v>
      </c>
      <c r="E430" s="66">
        <f t="shared" si="5"/>
        <v>3.6249999999999716</v>
      </c>
      <c r="F430" s="67">
        <v>20</v>
      </c>
      <c r="G430" s="67">
        <f t="shared" si="6"/>
        <v>120</v>
      </c>
      <c r="H430" s="68">
        <v>0.2</v>
      </c>
      <c r="I430" s="73">
        <f t="shared" si="9"/>
        <v>-18.187960096323025</v>
      </c>
      <c r="J430" s="70">
        <v>9.9999999999997202E-2</v>
      </c>
      <c r="K430" s="74">
        <f t="shared" si="7"/>
        <v>-16.369164086690773</v>
      </c>
      <c r="L430" s="75">
        <f t="shared" si="8"/>
        <v>-19.994164086690745</v>
      </c>
      <c r="M430" s="13" t="s">
        <v>185</v>
      </c>
    </row>
    <row r="431" spans="1:13" ht="13.2" customHeight="1">
      <c r="A431" s="140"/>
      <c r="B431" s="5"/>
      <c r="C431" s="66">
        <f>('Исходник сравнение Дубай'!$C413/2-'Таблица вводных'!$E$3-'Таблица вводных'!$F$3-$S$1)-(('Исходник сравнение Дубай'!$C413/2-'Таблица вводных'!$E$3-'Таблица вводных'!$F$3-$S$1)*F431/G431)</f>
        <v>-251.37500000000003</v>
      </c>
      <c r="D431" s="66">
        <v>283.46203990367701</v>
      </c>
      <c r="E431" s="66">
        <f t="shared" si="5"/>
        <v>3.6249999999999716</v>
      </c>
      <c r="F431" s="67">
        <v>20</v>
      </c>
      <c r="G431" s="67">
        <f t="shared" si="6"/>
        <v>120</v>
      </c>
      <c r="H431" s="68">
        <v>0.2</v>
      </c>
      <c r="I431" s="69">
        <f t="shared" si="9"/>
        <v>-18.187960096323025</v>
      </c>
      <c r="J431" s="70">
        <v>9.9999999999997202E-2</v>
      </c>
      <c r="K431" s="71">
        <f t="shared" si="7"/>
        <v>-16.369164086690773</v>
      </c>
      <c r="L431" s="72">
        <f t="shared" si="8"/>
        <v>-19.994164086690745</v>
      </c>
      <c r="M431" s="13" t="s">
        <v>185</v>
      </c>
    </row>
    <row r="432" spans="1:13" ht="13.2" customHeight="1">
      <c r="A432" s="140"/>
      <c r="B432" s="5"/>
      <c r="C432" s="66">
        <f>('Исходник сравнение Дубай'!$C414/2-'Таблица вводных'!$E$3-'Таблица вводных'!$F$3-$S$1)-(('Исходник сравнение Дубай'!$C414/2-'Таблица вводных'!$E$3-'Таблица вводных'!$F$3-$S$1)*F432/G432)</f>
        <v>-251.37500000000003</v>
      </c>
      <c r="D432" s="66">
        <v>283.46203990367701</v>
      </c>
      <c r="E432" s="66">
        <f t="shared" si="5"/>
        <v>3.6249999999999716</v>
      </c>
      <c r="F432" s="67">
        <v>20</v>
      </c>
      <c r="G432" s="67">
        <f t="shared" si="6"/>
        <v>120</v>
      </c>
      <c r="H432" s="68">
        <v>0.2</v>
      </c>
      <c r="I432" s="69">
        <f t="shared" si="9"/>
        <v>-18.187960096323025</v>
      </c>
      <c r="J432" s="70">
        <v>9.9999999999997202E-2</v>
      </c>
      <c r="K432" s="71">
        <f t="shared" si="7"/>
        <v>-16.369164086690773</v>
      </c>
      <c r="L432" s="72">
        <f t="shared" si="8"/>
        <v>-19.994164086690745</v>
      </c>
      <c r="M432" s="13" t="s">
        <v>185</v>
      </c>
    </row>
    <row r="433" spans="1:13" ht="13.2" customHeight="1">
      <c r="A433" s="141"/>
      <c r="B433" s="18"/>
      <c r="C433" s="76">
        <f>('Исходник сравнение Дубай'!$C415/2-'Таблица вводных'!$E$3-'Таблица вводных'!$F$3-$S$1)-(('Исходник сравнение Дубай'!$C415/2-'Таблица вводных'!$E$3-'Таблица вводных'!$F$3-$S$1)*F433/G433)</f>
        <v>-251.37500000000003</v>
      </c>
      <c r="D433" s="76">
        <v>283.46203990367701</v>
      </c>
      <c r="E433" s="76">
        <f t="shared" si="5"/>
        <v>3.6249999999999716</v>
      </c>
      <c r="F433" s="77">
        <v>20</v>
      </c>
      <c r="G433" s="77">
        <f t="shared" si="6"/>
        <v>120</v>
      </c>
      <c r="H433" s="78">
        <v>0.2</v>
      </c>
      <c r="I433" s="79">
        <f t="shared" si="9"/>
        <v>-18.187960096323025</v>
      </c>
      <c r="J433" s="80">
        <v>9.9999999999997202E-2</v>
      </c>
      <c r="K433" s="81">
        <f t="shared" si="7"/>
        <v>-16.369164086690773</v>
      </c>
      <c r="L433" s="82">
        <f t="shared" si="8"/>
        <v>-19.994164086690745</v>
      </c>
      <c r="M433" s="22" t="s">
        <v>185</v>
      </c>
    </row>
    <row r="434" spans="1:13" ht="13.2" customHeight="1">
      <c r="A434" s="142" t="s">
        <v>186</v>
      </c>
      <c r="B434" s="5">
        <v>45423</v>
      </c>
      <c r="C434" s="59">
        <f>('Исходник сравнение Дубай'!$C416/2-'Таблица вводных'!$E$3-'Таблица вводных'!$F$3-$S$1)-(('Исходник сравнение Дубай'!$C416/2-'Таблица вводных'!$E$3-'Таблица вводных'!$F$3-$S$1)*F434/G434)</f>
        <v>-251.37500000000003</v>
      </c>
      <c r="D434" s="66">
        <v>283.46203990367701</v>
      </c>
      <c r="E434" s="59">
        <f t="shared" si="5"/>
        <v>3.6249999999999716</v>
      </c>
      <c r="F434" s="67">
        <v>20</v>
      </c>
      <c r="G434" s="60">
        <f t="shared" si="6"/>
        <v>120</v>
      </c>
      <c r="H434" s="61">
        <v>0.2</v>
      </c>
      <c r="I434" s="83">
        <f t="shared" si="9"/>
        <v>-18.187960096323025</v>
      </c>
      <c r="J434" s="63">
        <v>9.9999999999997202E-2</v>
      </c>
      <c r="K434" s="84">
        <f t="shared" si="7"/>
        <v>-16.369164086690773</v>
      </c>
      <c r="L434" s="85">
        <f t="shared" si="8"/>
        <v>-19.994164086690745</v>
      </c>
      <c r="M434" s="10" t="s">
        <v>163</v>
      </c>
    </row>
    <row r="435" spans="1:13" ht="13.2" customHeight="1">
      <c r="A435" s="140"/>
      <c r="B435" s="5">
        <v>45426</v>
      </c>
      <c r="C435" s="66">
        <f>('Исходник сравнение Дубай'!$C417/2-'Таблица вводных'!$E$3-'Таблица вводных'!$F$3-$S$1)-(('Исходник сравнение Дубай'!$C417/2-'Таблица вводных'!$E$3-'Таблица вводных'!$F$3-$S$1)*F435/G435)</f>
        <v>-251.37500000000003</v>
      </c>
      <c r="D435" s="66">
        <v>283.46203990367701</v>
      </c>
      <c r="E435" s="66">
        <f t="shared" si="5"/>
        <v>3.6249999999999716</v>
      </c>
      <c r="F435" s="67">
        <v>20</v>
      </c>
      <c r="G435" s="67">
        <f t="shared" si="6"/>
        <v>120</v>
      </c>
      <c r="H435" s="68">
        <v>0.2</v>
      </c>
      <c r="I435" s="73">
        <f t="shared" si="9"/>
        <v>-18.187960096323025</v>
      </c>
      <c r="J435" s="70">
        <v>9.9999999999997202E-2</v>
      </c>
      <c r="K435" s="74">
        <f t="shared" si="7"/>
        <v>-16.369164086690773</v>
      </c>
      <c r="L435" s="75">
        <f t="shared" si="8"/>
        <v>-19.994164086690745</v>
      </c>
      <c r="M435" s="13" t="s">
        <v>163</v>
      </c>
    </row>
    <row r="436" spans="1:13" ht="13.2" customHeight="1">
      <c r="A436" s="140"/>
      <c r="B436" s="5">
        <v>45430</v>
      </c>
      <c r="C436" s="66">
        <f>('Исходник сравнение Дубай'!$C418/2-'Таблица вводных'!$E$3-'Таблица вводных'!$F$3-$S$1)-(('Исходник сравнение Дубай'!$C418/2-'Таблица вводных'!$E$3-'Таблица вводных'!$F$3-$S$1)*F436/G436)</f>
        <v>-251.37500000000003</v>
      </c>
      <c r="D436" s="66">
        <v>283.46203990367701</v>
      </c>
      <c r="E436" s="66">
        <f t="shared" si="5"/>
        <v>3.6249999999999716</v>
      </c>
      <c r="F436" s="67">
        <v>20</v>
      </c>
      <c r="G436" s="67">
        <f t="shared" si="6"/>
        <v>120</v>
      </c>
      <c r="H436" s="68">
        <v>0.2</v>
      </c>
      <c r="I436" s="73">
        <f t="shared" si="9"/>
        <v>-18.187960096323025</v>
      </c>
      <c r="J436" s="70">
        <v>9.9999999999997202E-2</v>
      </c>
      <c r="K436" s="74">
        <f t="shared" si="7"/>
        <v>-16.369164086690773</v>
      </c>
      <c r="L436" s="75">
        <f t="shared" si="8"/>
        <v>-19.994164086690745</v>
      </c>
      <c r="M436" s="13" t="s">
        <v>163</v>
      </c>
    </row>
    <row r="437" spans="1:13" ht="13.2" customHeight="1">
      <c r="A437" s="140"/>
      <c r="B437" s="5">
        <v>45433</v>
      </c>
      <c r="C437" s="66">
        <f>('Исходник сравнение Дубай'!$C419/2-'Таблица вводных'!$E$3-'Таблица вводных'!$F$3-$S$1)-(('Исходник сравнение Дубай'!$C419/2-'Таблица вводных'!$E$3-'Таблица вводных'!$F$3-$S$1)*F437/G437)</f>
        <v>-251.37500000000003</v>
      </c>
      <c r="D437" s="66">
        <v>283.46203990367701</v>
      </c>
      <c r="E437" s="66">
        <f t="shared" si="5"/>
        <v>3.6249999999999716</v>
      </c>
      <c r="F437" s="67">
        <v>20</v>
      </c>
      <c r="G437" s="67">
        <f t="shared" si="6"/>
        <v>120</v>
      </c>
      <c r="H437" s="68">
        <v>0.2</v>
      </c>
      <c r="I437" s="73">
        <f t="shared" si="9"/>
        <v>-18.187960096323025</v>
      </c>
      <c r="J437" s="70">
        <v>9.9999999999997202E-2</v>
      </c>
      <c r="K437" s="74">
        <f t="shared" si="7"/>
        <v>-16.369164086690773</v>
      </c>
      <c r="L437" s="75">
        <f t="shared" si="8"/>
        <v>-19.994164086690745</v>
      </c>
      <c r="M437" s="13" t="s">
        <v>163</v>
      </c>
    </row>
    <row r="438" spans="1:13" ht="13.2" customHeight="1">
      <c r="A438" s="140"/>
      <c r="B438" s="5">
        <v>45437</v>
      </c>
      <c r="C438" s="66">
        <f>('Исходник сравнение Дубай'!$C420/2-'Таблица вводных'!$E$3-'Таблица вводных'!$F$3-$S$1)-(('Исходник сравнение Дубай'!$C420/2-'Таблица вводных'!$E$3-'Таблица вводных'!$F$3-$S$1)*F438/G438)</f>
        <v>-251.37500000000003</v>
      </c>
      <c r="D438" s="66">
        <v>283.46203990367701</v>
      </c>
      <c r="E438" s="66">
        <f t="shared" si="5"/>
        <v>3.6249999999999716</v>
      </c>
      <c r="F438" s="67">
        <v>20</v>
      </c>
      <c r="G438" s="67">
        <f t="shared" si="6"/>
        <v>120</v>
      </c>
      <c r="H438" s="68">
        <v>0.2</v>
      </c>
      <c r="I438" s="73">
        <f t="shared" si="9"/>
        <v>-18.187960096323025</v>
      </c>
      <c r="J438" s="70">
        <v>9.9999999999997202E-2</v>
      </c>
      <c r="K438" s="74">
        <f t="shared" si="7"/>
        <v>-16.369164086690773</v>
      </c>
      <c r="L438" s="75">
        <f t="shared" si="8"/>
        <v>-19.994164086690745</v>
      </c>
      <c r="M438" s="13" t="s">
        <v>163</v>
      </c>
    </row>
    <row r="439" spans="1:13" ht="13.2" customHeight="1">
      <c r="A439" s="140"/>
      <c r="B439" s="5">
        <v>45440</v>
      </c>
      <c r="C439" s="66">
        <f>('Исходник сравнение Дубай'!$C421/2-'Таблица вводных'!$E$3-'Таблица вводных'!$F$3-$S$1)-(('Исходник сравнение Дубай'!$C421/2-'Таблица вводных'!$E$3-'Таблица вводных'!$F$3-$S$1)*F439/G439)</f>
        <v>-251.37500000000003</v>
      </c>
      <c r="D439" s="66">
        <v>283.46203990367701</v>
      </c>
      <c r="E439" s="66">
        <f t="shared" si="5"/>
        <v>3.6249999999999716</v>
      </c>
      <c r="F439" s="67">
        <v>20</v>
      </c>
      <c r="G439" s="67">
        <f t="shared" si="6"/>
        <v>120</v>
      </c>
      <c r="H439" s="68">
        <v>0.2</v>
      </c>
      <c r="I439" s="73">
        <f t="shared" si="9"/>
        <v>-18.187960096323025</v>
      </c>
      <c r="J439" s="70">
        <v>9.9999999999997202E-2</v>
      </c>
      <c r="K439" s="74">
        <f t="shared" si="7"/>
        <v>-16.369164086690773</v>
      </c>
      <c r="L439" s="75">
        <f t="shared" si="8"/>
        <v>-19.994164086690745</v>
      </c>
      <c r="M439" s="13" t="s">
        <v>163</v>
      </c>
    </row>
    <row r="440" spans="1:13" ht="13.2" customHeight="1">
      <c r="A440" s="140"/>
      <c r="B440" s="5">
        <v>45444</v>
      </c>
      <c r="C440" s="66">
        <f>('Исходник сравнение Дубай'!$C422/2-'Таблица вводных'!$E$3-'Таблица вводных'!$F$3-$S$1)-(('Исходник сравнение Дубай'!$C422/2-'Таблица вводных'!$E$3-'Таблица вводных'!$F$3-$S$1)*F440/G440)</f>
        <v>-251.37500000000003</v>
      </c>
      <c r="D440" s="66">
        <v>283.46203990367701</v>
      </c>
      <c r="E440" s="66">
        <f t="shared" si="5"/>
        <v>3.6249999999999716</v>
      </c>
      <c r="F440" s="67">
        <v>20</v>
      </c>
      <c r="G440" s="67">
        <f t="shared" si="6"/>
        <v>120</v>
      </c>
      <c r="H440" s="68">
        <v>0.2</v>
      </c>
      <c r="I440" s="73">
        <f t="shared" si="9"/>
        <v>-18.187960096323025</v>
      </c>
      <c r="J440" s="70">
        <v>9.9999999999997202E-2</v>
      </c>
      <c r="K440" s="74">
        <f t="shared" si="7"/>
        <v>-16.369164086690773</v>
      </c>
      <c r="L440" s="75">
        <f t="shared" si="8"/>
        <v>-19.994164086690745</v>
      </c>
      <c r="M440" s="13" t="s">
        <v>163</v>
      </c>
    </row>
    <row r="441" spans="1:13" ht="13.2" customHeight="1">
      <c r="A441" s="140"/>
      <c r="B441" s="5">
        <v>45447</v>
      </c>
      <c r="C441" s="66">
        <f>('Исходник сравнение Дубай'!$C423/2-'Таблица вводных'!$E$3-'Таблица вводных'!$F$3-$S$1)-(('Исходник сравнение Дубай'!$C423/2-'Таблица вводных'!$E$3-'Таблица вводных'!$F$3-$S$1)*F441/G441)</f>
        <v>-251.37500000000003</v>
      </c>
      <c r="D441" s="66">
        <v>283.46203990367701</v>
      </c>
      <c r="E441" s="66">
        <f t="shared" si="5"/>
        <v>3.6249999999999716</v>
      </c>
      <c r="F441" s="67">
        <v>20</v>
      </c>
      <c r="G441" s="67">
        <f t="shared" si="6"/>
        <v>120</v>
      </c>
      <c r="H441" s="68">
        <v>0.2</v>
      </c>
      <c r="I441" s="73">
        <f t="shared" si="9"/>
        <v>-18.187960096323025</v>
      </c>
      <c r="J441" s="70">
        <v>9.9999999999997202E-2</v>
      </c>
      <c r="K441" s="74">
        <f t="shared" si="7"/>
        <v>-16.369164086690773</v>
      </c>
      <c r="L441" s="75">
        <f t="shared" si="8"/>
        <v>-19.994164086690745</v>
      </c>
      <c r="M441" s="13" t="s">
        <v>163</v>
      </c>
    </row>
    <row r="442" spans="1:13" ht="13.2" customHeight="1">
      <c r="A442" s="140"/>
      <c r="B442" s="5">
        <v>45451</v>
      </c>
      <c r="C442" s="66">
        <f>('Исходник сравнение Дубай'!$C424/2-'Таблица вводных'!$E$3-'Таблица вводных'!$F$3-$S$1)-(('Исходник сравнение Дубай'!$C424/2-'Таблица вводных'!$E$3-'Таблица вводных'!$F$3-$S$1)*F442/G442)</f>
        <v>-251.37500000000003</v>
      </c>
      <c r="D442" s="66">
        <v>283.46203990367701</v>
      </c>
      <c r="E442" s="66">
        <f t="shared" si="5"/>
        <v>3.6249999999999716</v>
      </c>
      <c r="F442" s="67">
        <v>20</v>
      </c>
      <c r="G442" s="67">
        <f t="shared" si="6"/>
        <v>120</v>
      </c>
      <c r="H442" s="68">
        <v>0.2</v>
      </c>
      <c r="I442" s="73">
        <f t="shared" si="9"/>
        <v>-18.187960096323025</v>
      </c>
      <c r="J442" s="70">
        <v>9.9999999999997105E-2</v>
      </c>
      <c r="K442" s="74">
        <f t="shared" si="7"/>
        <v>-16.369164086690773</v>
      </c>
      <c r="L442" s="75">
        <f t="shared" si="8"/>
        <v>-19.994164086690745</v>
      </c>
      <c r="M442" s="13" t="s">
        <v>163</v>
      </c>
    </row>
    <row r="443" spans="1:13" ht="13.2" customHeight="1">
      <c r="A443" s="140"/>
      <c r="B443" s="5">
        <v>45454</v>
      </c>
      <c r="C443" s="66">
        <f>('Исходник сравнение Дубай'!$C425/2-'Таблица вводных'!$E$3-'Таблица вводных'!$F$3-$S$1)-(('Исходник сравнение Дубай'!$C425/2-'Таблица вводных'!$E$3-'Таблица вводных'!$F$3-$S$1)*F443/G443)</f>
        <v>-251.37500000000003</v>
      </c>
      <c r="D443" s="66">
        <v>283.46203990367701</v>
      </c>
      <c r="E443" s="66">
        <f t="shared" si="5"/>
        <v>3.6249999999999716</v>
      </c>
      <c r="F443" s="67">
        <v>20</v>
      </c>
      <c r="G443" s="67">
        <f t="shared" si="6"/>
        <v>120</v>
      </c>
      <c r="H443" s="68">
        <v>0.2</v>
      </c>
      <c r="I443" s="73">
        <f t="shared" si="9"/>
        <v>-18.187960096323025</v>
      </c>
      <c r="J443" s="70">
        <v>9.9999999999997105E-2</v>
      </c>
      <c r="K443" s="74">
        <f t="shared" si="7"/>
        <v>-16.369164086690773</v>
      </c>
      <c r="L443" s="75">
        <f t="shared" si="8"/>
        <v>-19.994164086690745</v>
      </c>
      <c r="M443" s="13" t="s">
        <v>163</v>
      </c>
    </row>
    <row r="444" spans="1:13" ht="13.2" customHeight="1">
      <c r="A444" s="140"/>
      <c r="B444" s="5"/>
      <c r="C444" s="66">
        <f>('Исходник сравнение Дубай'!$C426/2-'Таблица вводных'!$E$3-'Таблица вводных'!$F$3-$S$1)-(('Исходник сравнение Дубай'!$C426/2-'Таблица вводных'!$E$3-'Таблица вводных'!$F$3-$S$1)*F444/G444)</f>
        <v>-251.37500000000003</v>
      </c>
      <c r="D444" s="66">
        <v>283.46203990367701</v>
      </c>
      <c r="E444" s="66">
        <f t="shared" si="5"/>
        <v>3.6249999999999716</v>
      </c>
      <c r="F444" s="67">
        <v>20</v>
      </c>
      <c r="G444" s="67">
        <f t="shared" si="6"/>
        <v>120</v>
      </c>
      <c r="H444" s="68">
        <v>0.2</v>
      </c>
      <c r="I444" s="73">
        <f t="shared" si="9"/>
        <v>-18.187960096323025</v>
      </c>
      <c r="J444" s="70">
        <v>9.9999999999997105E-2</v>
      </c>
      <c r="K444" s="74">
        <f t="shared" si="7"/>
        <v>-16.369164086690773</v>
      </c>
      <c r="L444" s="75">
        <f t="shared" si="8"/>
        <v>-19.994164086690745</v>
      </c>
      <c r="M444" s="13" t="s">
        <v>163</v>
      </c>
    </row>
    <row r="445" spans="1:13" ht="13.2" customHeight="1">
      <c r="A445" s="140"/>
      <c r="B445" s="5"/>
      <c r="C445" s="66">
        <f>('Исходник сравнение Дубай'!$C427/2-'Таблица вводных'!$E$3-'Таблица вводных'!$F$3-$S$1)-(('Исходник сравнение Дубай'!$C427/2-'Таблица вводных'!$E$3-'Таблица вводных'!$F$3-$S$1)*F445/G445)</f>
        <v>-251.37500000000003</v>
      </c>
      <c r="D445" s="66">
        <v>283.46203990367701</v>
      </c>
      <c r="E445" s="66">
        <f t="shared" si="5"/>
        <v>3.6249999999999716</v>
      </c>
      <c r="F445" s="67">
        <v>20</v>
      </c>
      <c r="G445" s="67">
        <f t="shared" si="6"/>
        <v>120</v>
      </c>
      <c r="H445" s="68">
        <v>0.2</v>
      </c>
      <c r="I445" s="73">
        <f t="shared" si="9"/>
        <v>-18.187960096323025</v>
      </c>
      <c r="J445" s="70">
        <v>9.9999999999997105E-2</v>
      </c>
      <c r="K445" s="74">
        <f t="shared" si="7"/>
        <v>-16.369164086690773</v>
      </c>
      <c r="L445" s="75">
        <f t="shared" si="8"/>
        <v>-19.994164086690745</v>
      </c>
      <c r="M445" s="13" t="s">
        <v>163</v>
      </c>
    </row>
    <row r="446" spans="1:13" ht="13.2" customHeight="1">
      <c r="A446" s="140"/>
      <c r="B446" s="5"/>
      <c r="C446" s="66">
        <f>('Исходник сравнение Дубай'!$C428/2-'Таблица вводных'!$E$3-'Таблица вводных'!$F$3-$S$1)-(('Исходник сравнение Дубай'!$C428/2-'Таблица вводных'!$E$3-'Таблица вводных'!$F$3-$S$1)*F446/G446)</f>
        <v>-251.37500000000003</v>
      </c>
      <c r="D446" s="66">
        <v>283.46203990367701</v>
      </c>
      <c r="E446" s="66">
        <f t="shared" si="5"/>
        <v>3.6249999999999716</v>
      </c>
      <c r="F446" s="67">
        <v>20</v>
      </c>
      <c r="G446" s="67">
        <f t="shared" si="6"/>
        <v>120</v>
      </c>
      <c r="H446" s="68">
        <v>0.2</v>
      </c>
      <c r="I446" s="73">
        <f t="shared" si="9"/>
        <v>-18.187960096323025</v>
      </c>
      <c r="J446" s="70">
        <v>9.9999999999997105E-2</v>
      </c>
      <c r="K446" s="74">
        <f t="shared" si="7"/>
        <v>-16.369164086690773</v>
      </c>
      <c r="L446" s="75">
        <f t="shared" si="8"/>
        <v>-19.994164086690745</v>
      </c>
      <c r="M446" s="13" t="s">
        <v>163</v>
      </c>
    </row>
    <row r="447" spans="1:13" ht="13.2" customHeight="1">
      <c r="A447" s="140"/>
      <c r="B447" s="5"/>
      <c r="C447" s="66">
        <f>('Исходник сравнение Дубай'!$C429/2-'Таблица вводных'!$E$3-'Таблица вводных'!$F$3-$S$1)-(('Исходник сравнение Дубай'!$C429/2-'Таблица вводных'!$E$3-'Таблица вводных'!$F$3-$S$1)*F447/G447)</f>
        <v>-251.37500000000003</v>
      </c>
      <c r="D447" s="66">
        <v>283.46203990367701</v>
      </c>
      <c r="E447" s="66">
        <f t="shared" si="5"/>
        <v>3.6249999999999716</v>
      </c>
      <c r="F447" s="67">
        <v>20</v>
      </c>
      <c r="G447" s="67">
        <f t="shared" si="6"/>
        <v>120</v>
      </c>
      <c r="H447" s="68">
        <v>0.2</v>
      </c>
      <c r="I447" s="73">
        <f t="shared" si="9"/>
        <v>-18.187960096323025</v>
      </c>
      <c r="J447" s="70">
        <v>9.9999999999997105E-2</v>
      </c>
      <c r="K447" s="74">
        <f t="shared" si="7"/>
        <v>-16.369164086690773</v>
      </c>
      <c r="L447" s="75">
        <f t="shared" si="8"/>
        <v>-19.994164086690745</v>
      </c>
      <c r="M447" s="13" t="s">
        <v>163</v>
      </c>
    </row>
    <row r="448" spans="1:13" ht="13.2" customHeight="1">
      <c r="A448" s="140"/>
      <c r="B448" s="5"/>
      <c r="C448" s="66">
        <f>('Исходник сравнение Дубай'!$C430/2-'Таблица вводных'!$E$3-'Таблица вводных'!$F$3-$S$1)-(('Исходник сравнение Дубай'!$C430/2-'Таблица вводных'!$E$3-'Таблица вводных'!$F$3-$S$1)*F448/G448)</f>
        <v>-251.37500000000003</v>
      </c>
      <c r="D448" s="66">
        <v>283.46203990367701</v>
      </c>
      <c r="E448" s="66">
        <f t="shared" si="5"/>
        <v>3.6249999999999716</v>
      </c>
      <c r="F448" s="67">
        <v>20</v>
      </c>
      <c r="G448" s="67">
        <f t="shared" si="6"/>
        <v>120</v>
      </c>
      <c r="H448" s="68">
        <v>0.2</v>
      </c>
      <c r="I448" s="73">
        <f t="shared" si="9"/>
        <v>-18.187960096323025</v>
      </c>
      <c r="J448" s="70">
        <v>9.9999999999997105E-2</v>
      </c>
      <c r="K448" s="74">
        <f t="shared" si="7"/>
        <v>-16.369164086690773</v>
      </c>
      <c r="L448" s="75">
        <f t="shared" si="8"/>
        <v>-19.994164086690745</v>
      </c>
      <c r="M448" s="13" t="s">
        <v>163</v>
      </c>
    </row>
    <row r="449" spans="1:13" ht="13.2" customHeight="1">
      <c r="A449" s="140"/>
      <c r="B449" s="5"/>
      <c r="C449" s="66">
        <f>('Исходник сравнение Дубай'!$C431/2-'Таблица вводных'!$E$3-'Таблица вводных'!$F$3-$S$1)-(('Исходник сравнение Дубай'!$C431/2-'Таблица вводных'!$E$3-'Таблица вводных'!$F$3-$S$1)*F449/G449)</f>
        <v>-251.37500000000003</v>
      </c>
      <c r="D449" s="66">
        <v>283.46203990367701</v>
      </c>
      <c r="E449" s="66">
        <f t="shared" si="5"/>
        <v>3.6249999999999716</v>
      </c>
      <c r="F449" s="67">
        <v>20</v>
      </c>
      <c r="G449" s="67">
        <f t="shared" si="6"/>
        <v>120</v>
      </c>
      <c r="H449" s="68">
        <v>0.2</v>
      </c>
      <c r="I449" s="69">
        <f t="shared" si="9"/>
        <v>-18.187960096323025</v>
      </c>
      <c r="J449" s="70">
        <v>9.9999999999997105E-2</v>
      </c>
      <c r="K449" s="71">
        <f t="shared" si="7"/>
        <v>-16.369164086690773</v>
      </c>
      <c r="L449" s="72">
        <f t="shared" si="8"/>
        <v>-19.994164086690745</v>
      </c>
      <c r="M449" s="13" t="s">
        <v>163</v>
      </c>
    </row>
    <row r="450" spans="1:13" ht="13.2" customHeight="1">
      <c r="A450" s="140"/>
      <c r="B450" s="5"/>
      <c r="C450" s="66">
        <f>('Исходник сравнение Дубай'!$C432/2-'Таблица вводных'!$E$3-'Таблица вводных'!$F$3-$S$1)-(('Исходник сравнение Дубай'!$C432/2-'Таблица вводных'!$E$3-'Таблица вводных'!$F$3-$S$1)*F450/G450)</f>
        <v>-251.37500000000003</v>
      </c>
      <c r="D450" s="66">
        <v>283.46203990367701</v>
      </c>
      <c r="E450" s="66">
        <f t="shared" si="5"/>
        <v>3.6249999999999716</v>
      </c>
      <c r="F450" s="67">
        <v>20</v>
      </c>
      <c r="G450" s="67">
        <f t="shared" si="6"/>
        <v>120</v>
      </c>
      <c r="H450" s="68">
        <v>0.2</v>
      </c>
      <c r="I450" s="69">
        <f t="shared" si="9"/>
        <v>-18.187960096323025</v>
      </c>
      <c r="J450" s="70">
        <v>9.9999999999997105E-2</v>
      </c>
      <c r="K450" s="71">
        <f t="shared" si="7"/>
        <v>-16.369164086690773</v>
      </c>
      <c r="L450" s="72">
        <f t="shared" si="8"/>
        <v>-19.994164086690745</v>
      </c>
      <c r="M450" s="13" t="s">
        <v>163</v>
      </c>
    </row>
    <row r="451" spans="1:13" ht="13.2" customHeight="1">
      <c r="A451" s="141"/>
      <c r="B451" s="18"/>
      <c r="C451" s="76">
        <f>('Исходник сравнение Дубай'!$C433/2-'Таблица вводных'!$E$3-'Таблица вводных'!$F$3-$S$1)-(('Исходник сравнение Дубай'!$C433/2-'Таблица вводных'!$E$3-'Таблица вводных'!$F$3-$S$1)*F451/G451)</f>
        <v>-251.37500000000003</v>
      </c>
      <c r="D451" s="76">
        <v>283.46203990367701</v>
      </c>
      <c r="E451" s="76">
        <f t="shared" si="5"/>
        <v>3.6249999999999716</v>
      </c>
      <c r="F451" s="77">
        <v>20</v>
      </c>
      <c r="G451" s="77">
        <f t="shared" si="6"/>
        <v>120</v>
      </c>
      <c r="H451" s="78">
        <v>0.2</v>
      </c>
      <c r="I451" s="79">
        <f t="shared" si="9"/>
        <v>-18.187960096323025</v>
      </c>
      <c r="J451" s="80">
        <v>9.9999999999997105E-2</v>
      </c>
      <c r="K451" s="81">
        <f t="shared" si="7"/>
        <v>-16.369164086690773</v>
      </c>
      <c r="L451" s="82">
        <f t="shared" si="8"/>
        <v>-19.994164086690745</v>
      </c>
      <c r="M451" s="22" t="s">
        <v>163</v>
      </c>
    </row>
    <row r="452" spans="1:13" ht="13.2" customHeight="1">
      <c r="A452" s="142" t="s">
        <v>187</v>
      </c>
      <c r="B452" s="5">
        <v>45423</v>
      </c>
      <c r="C452" s="59">
        <f>('Исходник сравнение Дубай'!$C434/2-'Таблица вводных'!$E$3-'Таблица вводных'!$F$3-$S$1)-(('Исходник сравнение Дубай'!$C434/2-'Таблица вводных'!$E$3-'Таблица вводных'!$F$3-$S$1)*F452/G452)</f>
        <v>-251.37500000000003</v>
      </c>
      <c r="D452" s="66">
        <v>283.46203990367701</v>
      </c>
      <c r="E452" s="59">
        <f t="shared" si="5"/>
        <v>3.6249999999999716</v>
      </c>
      <c r="F452" s="67">
        <v>20</v>
      </c>
      <c r="G452" s="60">
        <f t="shared" si="6"/>
        <v>120</v>
      </c>
      <c r="H452" s="61">
        <v>0.2</v>
      </c>
      <c r="I452" s="83">
        <f t="shared" si="9"/>
        <v>-18.187960096323025</v>
      </c>
      <c r="J452" s="63">
        <v>9.9999999999997105E-2</v>
      </c>
      <c r="K452" s="84">
        <f t="shared" si="7"/>
        <v>-16.369164086690773</v>
      </c>
      <c r="L452" s="85">
        <f t="shared" si="8"/>
        <v>-19.994164086690745</v>
      </c>
      <c r="M452" s="10" t="s">
        <v>188</v>
      </c>
    </row>
    <row r="453" spans="1:13" ht="13.2" customHeight="1">
      <c r="A453" s="140"/>
      <c r="B453" s="5">
        <v>45426</v>
      </c>
      <c r="C453" s="66">
        <f>('Исходник сравнение Дубай'!$C435/2-'Таблица вводных'!$E$3-'Таблица вводных'!$F$3-$S$1)-(('Исходник сравнение Дубай'!$C435/2-'Таблица вводных'!$E$3-'Таблица вводных'!$F$3-$S$1)*F453/G453)</f>
        <v>-251.37500000000003</v>
      </c>
      <c r="D453" s="66">
        <v>283.46203990367701</v>
      </c>
      <c r="E453" s="66">
        <f t="shared" si="5"/>
        <v>3.6249999999999716</v>
      </c>
      <c r="F453" s="67">
        <v>20</v>
      </c>
      <c r="G453" s="67">
        <f t="shared" si="6"/>
        <v>120</v>
      </c>
      <c r="H453" s="68">
        <v>0.2</v>
      </c>
      <c r="I453" s="73">
        <f t="shared" si="9"/>
        <v>-18.187960096323025</v>
      </c>
      <c r="J453" s="70">
        <v>9.9999999999997105E-2</v>
      </c>
      <c r="K453" s="74">
        <f t="shared" si="7"/>
        <v>-16.369164086690773</v>
      </c>
      <c r="L453" s="75">
        <f t="shared" si="8"/>
        <v>-19.994164086690745</v>
      </c>
      <c r="M453" s="13" t="s">
        <v>188</v>
      </c>
    </row>
    <row r="454" spans="1:13" ht="13.2" customHeight="1">
      <c r="A454" s="140"/>
      <c r="B454" s="5">
        <v>45430</v>
      </c>
      <c r="C454" s="66">
        <f>('Исходник сравнение Дубай'!$C436/2-'Таблица вводных'!$E$3-'Таблица вводных'!$F$3-$S$1)-(('Исходник сравнение Дубай'!$C436/2-'Таблица вводных'!$E$3-'Таблица вводных'!$F$3-$S$1)*F454/G454)</f>
        <v>-251.37500000000003</v>
      </c>
      <c r="D454" s="66">
        <v>283.46203990367701</v>
      </c>
      <c r="E454" s="66">
        <f t="shared" si="5"/>
        <v>3.6249999999999716</v>
      </c>
      <c r="F454" s="67">
        <v>20</v>
      </c>
      <c r="G454" s="67">
        <f t="shared" si="6"/>
        <v>120</v>
      </c>
      <c r="H454" s="68">
        <v>0.2</v>
      </c>
      <c r="I454" s="73">
        <f t="shared" si="9"/>
        <v>-18.187960096323025</v>
      </c>
      <c r="J454" s="70">
        <v>9.9999999999997105E-2</v>
      </c>
      <c r="K454" s="74">
        <f t="shared" si="7"/>
        <v>-16.369164086690773</v>
      </c>
      <c r="L454" s="75">
        <f t="shared" si="8"/>
        <v>-19.994164086690745</v>
      </c>
      <c r="M454" s="13" t="s">
        <v>188</v>
      </c>
    </row>
    <row r="455" spans="1:13" ht="13.2" customHeight="1">
      <c r="A455" s="140"/>
      <c r="B455" s="5">
        <v>45433</v>
      </c>
      <c r="C455" s="66">
        <f>('Исходник сравнение Дубай'!$C437/2-'Таблица вводных'!$E$3-'Таблица вводных'!$F$3-$S$1)-(('Исходник сравнение Дубай'!$C437/2-'Таблица вводных'!$E$3-'Таблица вводных'!$F$3-$S$1)*F455/G455)</f>
        <v>-251.37500000000003</v>
      </c>
      <c r="D455" s="66">
        <v>283.46203990367701</v>
      </c>
      <c r="E455" s="66">
        <f t="shared" si="5"/>
        <v>3.6249999999999716</v>
      </c>
      <c r="F455" s="67">
        <v>20</v>
      </c>
      <c r="G455" s="67">
        <f t="shared" si="6"/>
        <v>120</v>
      </c>
      <c r="H455" s="68">
        <v>0.2</v>
      </c>
      <c r="I455" s="73">
        <f t="shared" si="9"/>
        <v>-18.187960096323025</v>
      </c>
      <c r="J455" s="70">
        <v>9.9999999999997105E-2</v>
      </c>
      <c r="K455" s="74">
        <f t="shared" si="7"/>
        <v>-16.369164086690773</v>
      </c>
      <c r="L455" s="75">
        <f t="shared" si="8"/>
        <v>-19.994164086690745</v>
      </c>
      <c r="M455" s="13" t="s">
        <v>188</v>
      </c>
    </row>
    <row r="456" spans="1:13" ht="13.2" customHeight="1">
      <c r="A456" s="140"/>
      <c r="B456" s="5">
        <v>45437</v>
      </c>
      <c r="C456" s="66">
        <f>('Исходник сравнение Дубай'!$C438/2-'Таблица вводных'!$E$3-'Таблица вводных'!$F$3-$S$1)-(('Исходник сравнение Дубай'!$C438/2-'Таблица вводных'!$E$3-'Таблица вводных'!$F$3-$S$1)*F456/G456)</f>
        <v>-251.37500000000003</v>
      </c>
      <c r="D456" s="66">
        <v>283.46203990367701</v>
      </c>
      <c r="E456" s="66">
        <f t="shared" si="5"/>
        <v>3.6249999999999716</v>
      </c>
      <c r="F456" s="67">
        <v>20</v>
      </c>
      <c r="G456" s="67">
        <f t="shared" si="6"/>
        <v>120</v>
      </c>
      <c r="H456" s="68">
        <v>0.2</v>
      </c>
      <c r="I456" s="73">
        <f t="shared" si="9"/>
        <v>-18.187960096323025</v>
      </c>
      <c r="J456" s="70">
        <v>9.9999999999997105E-2</v>
      </c>
      <c r="K456" s="74">
        <f t="shared" si="7"/>
        <v>-16.369164086690773</v>
      </c>
      <c r="L456" s="75">
        <f t="shared" si="8"/>
        <v>-19.994164086690745</v>
      </c>
      <c r="M456" s="13" t="s">
        <v>188</v>
      </c>
    </row>
    <row r="457" spans="1:13" ht="13.2" customHeight="1">
      <c r="A457" s="140"/>
      <c r="B457" s="5">
        <v>45440</v>
      </c>
      <c r="C457" s="66">
        <f>('Исходник сравнение Дубай'!$C439/2-'Таблица вводных'!$E$3-'Таблица вводных'!$F$3-$S$1)-(('Исходник сравнение Дубай'!$C439/2-'Таблица вводных'!$E$3-'Таблица вводных'!$F$3-$S$1)*F457/G457)</f>
        <v>-251.37500000000003</v>
      </c>
      <c r="D457" s="66">
        <v>283.46203990367701</v>
      </c>
      <c r="E457" s="66">
        <f t="shared" si="5"/>
        <v>3.6249999999999716</v>
      </c>
      <c r="F457" s="67">
        <v>20</v>
      </c>
      <c r="G457" s="67">
        <f t="shared" si="6"/>
        <v>120</v>
      </c>
      <c r="H457" s="68">
        <v>0.2</v>
      </c>
      <c r="I457" s="73">
        <f t="shared" si="9"/>
        <v>-18.187960096323025</v>
      </c>
      <c r="J457" s="70">
        <v>9.9999999999996994E-2</v>
      </c>
      <c r="K457" s="74">
        <f t="shared" si="7"/>
        <v>-16.369164086690777</v>
      </c>
      <c r="L457" s="75">
        <f t="shared" si="8"/>
        <v>-19.994164086690748</v>
      </c>
      <c r="M457" s="13" t="s">
        <v>188</v>
      </c>
    </row>
    <row r="458" spans="1:13" ht="13.2" customHeight="1">
      <c r="A458" s="140"/>
      <c r="B458" s="5">
        <v>45444</v>
      </c>
      <c r="C458" s="66">
        <f>('Исходник сравнение Дубай'!$C440/2-'Таблица вводных'!$E$3-'Таблица вводных'!$F$3-$S$1)-(('Исходник сравнение Дубай'!$C440/2-'Таблица вводных'!$E$3-'Таблица вводных'!$F$3-$S$1)*F458/G458)</f>
        <v>-251.37500000000003</v>
      </c>
      <c r="D458" s="66">
        <v>283.46203990367701</v>
      </c>
      <c r="E458" s="66">
        <f t="shared" si="5"/>
        <v>3.6249999999999716</v>
      </c>
      <c r="F458" s="67">
        <v>20</v>
      </c>
      <c r="G458" s="67">
        <f t="shared" si="6"/>
        <v>120</v>
      </c>
      <c r="H458" s="68">
        <v>0.2</v>
      </c>
      <c r="I458" s="73">
        <f t="shared" si="9"/>
        <v>-18.187960096323025</v>
      </c>
      <c r="J458" s="70">
        <v>9.9999999999996994E-2</v>
      </c>
      <c r="K458" s="74">
        <f t="shared" si="7"/>
        <v>-16.369164086690777</v>
      </c>
      <c r="L458" s="75">
        <f t="shared" si="8"/>
        <v>-19.994164086690748</v>
      </c>
      <c r="M458" s="13" t="s">
        <v>188</v>
      </c>
    </row>
    <row r="459" spans="1:13" ht="13.2" customHeight="1">
      <c r="A459" s="140"/>
      <c r="B459" s="5">
        <v>45447</v>
      </c>
      <c r="C459" s="66">
        <f>('Исходник сравнение Дубай'!$C441/2-'Таблица вводных'!$E$3-'Таблица вводных'!$F$3-$S$1)-(('Исходник сравнение Дубай'!$C441/2-'Таблица вводных'!$E$3-'Таблица вводных'!$F$3-$S$1)*F459/G459)</f>
        <v>-251.37500000000003</v>
      </c>
      <c r="D459" s="66">
        <v>283.46203990367701</v>
      </c>
      <c r="E459" s="66">
        <f t="shared" si="5"/>
        <v>3.6249999999999716</v>
      </c>
      <c r="F459" s="67">
        <v>20</v>
      </c>
      <c r="G459" s="67">
        <f t="shared" si="6"/>
        <v>120</v>
      </c>
      <c r="H459" s="68">
        <v>0.2</v>
      </c>
      <c r="I459" s="73">
        <f t="shared" si="9"/>
        <v>-18.187960096323025</v>
      </c>
      <c r="J459" s="70">
        <v>9.9999999999996994E-2</v>
      </c>
      <c r="K459" s="74">
        <f t="shared" si="7"/>
        <v>-16.369164086690777</v>
      </c>
      <c r="L459" s="75">
        <f t="shared" si="8"/>
        <v>-19.994164086690748</v>
      </c>
      <c r="M459" s="13" t="s">
        <v>188</v>
      </c>
    </row>
    <row r="460" spans="1:13" ht="13.2" customHeight="1">
      <c r="A460" s="140"/>
      <c r="B460" s="5">
        <v>45451</v>
      </c>
      <c r="C460" s="66">
        <f>('Исходник сравнение Дубай'!$C442/2-'Таблица вводных'!$E$3-'Таблица вводных'!$F$3-$S$1)-(('Исходник сравнение Дубай'!$C442/2-'Таблица вводных'!$E$3-'Таблица вводных'!$F$3-$S$1)*F460/G460)</f>
        <v>-251.37500000000003</v>
      </c>
      <c r="D460" s="66">
        <v>283.46203990367701</v>
      </c>
      <c r="E460" s="66">
        <f t="shared" si="5"/>
        <v>3.6249999999999716</v>
      </c>
      <c r="F460" s="67">
        <v>20</v>
      </c>
      <c r="G460" s="67">
        <f t="shared" si="6"/>
        <v>120</v>
      </c>
      <c r="H460" s="68">
        <v>0.2</v>
      </c>
      <c r="I460" s="73">
        <f t="shared" si="9"/>
        <v>-18.187960096323025</v>
      </c>
      <c r="J460" s="70">
        <v>9.9999999999996994E-2</v>
      </c>
      <c r="K460" s="74">
        <f t="shared" si="7"/>
        <v>-16.369164086690777</v>
      </c>
      <c r="L460" s="75">
        <f t="shared" si="8"/>
        <v>-19.994164086690748</v>
      </c>
      <c r="M460" s="13" t="s">
        <v>188</v>
      </c>
    </row>
    <row r="461" spans="1:13" ht="13.2" customHeight="1">
      <c r="A461" s="140"/>
      <c r="B461" s="5">
        <v>45454</v>
      </c>
      <c r="C461" s="66">
        <f>('Исходник сравнение Дубай'!$C443/2-'Таблица вводных'!$E$3-'Таблица вводных'!$F$3-$S$1)-(('Исходник сравнение Дубай'!$C443/2-'Таблица вводных'!$E$3-'Таблица вводных'!$F$3-$S$1)*F461/G461)</f>
        <v>-251.37500000000003</v>
      </c>
      <c r="D461" s="66">
        <v>283.46203990367701</v>
      </c>
      <c r="E461" s="66">
        <f t="shared" si="5"/>
        <v>3.6249999999999716</v>
      </c>
      <c r="F461" s="67">
        <v>20</v>
      </c>
      <c r="G461" s="67">
        <f t="shared" si="6"/>
        <v>120</v>
      </c>
      <c r="H461" s="68">
        <v>0.2</v>
      </c>
      <c r="I461" s="73">
        <f t="shared" si="9"/>
        <v>-18.187960096323025</v>
      </c>
      <c r="J461" s="70">
        <v>9.9999999999996994E-2</v>
      </c>
      <c r="K461" s="74">
        <f t="shared" si="7"/>
        <v>-16.369164086690777</v>
      </c>
      <c r="L461" s="75">
        <f t="shared" si="8"/>
        <v>-19.994164086690748</v>
      </c>
      <c r="M461" s="13" t="s">
        <v>188</v>
      </c>
    </row>
    <row r="462" spans="1:13" ht="13.2" customHeight="1">
      <c r="A462" s="140"/>
      <c r="B462" s="5"/>
      <c r="C462" s="66">
        <f>('Исходник сравнение Дубай'!$C444/2-'Таблица вводных'!$E$3-'Таблица вводных'!$F$3-$S$1)-(('Исходник сравнение Дубай'!$C444/2-'Таблица вводных'!$E$3-'Таблица вводных'!$F$3-$S$1)*F462/G462)</f>
        <v>-251.37500000000003</v>
      </c>
      <c r="D462" s="66">
        <v>283.46203990367701</v>
      </c>
      <c r="E462" s="66">
        <f t="shared" si="5"/>
        <v>3.6249999999999716</v>
      </c>
      <c r="F462" s="67">
        <v>20</v>
      </c>
      <c r="G462" s="67">
        <f t="shared" si="6"/>
        <v>120</v>
      </c>
      <c r="H462" s="68">
        <v>0.2</v>
      </c>
      <c r="I462" s="73">
        <f t="shared" si="9"/>
        <v>-18.187960096323025</v>
      </c>
      <c r="J462" s="70">
        <v>9.9999999999996994E-2</v>
      </c>
      <c r="K462" s="74">
        <f t="shared" si="7"/>
        <v>-16.369164086690777</v>
      </c>
      <c r="L462" s="75">
        <f t="shared" si="8"/>
        <v>-19.994164086690748</v>
      </c>
      <c r="M462" s="13" t="s">
        <v>188</v>
      </c>
    </row>
    <row r="463" spans="1:13" ht="13.2" customHeight="1">
      <c r="A463" s="140"/>
      <c r="B463" s="5"/>
      <c r="C463" s="66">
        <f>('Исходник сравнение Дубай'!$C445/2-'Таблица вводных'!$E$3-'Таблица вводных'!$F$3-$S$1)-(('Исходник сравнение Дубай'!$C445/2-'Таблица вводных'!$E$3-'Таблица вводных'!$F$3-$S$1)*F463/G463)</f>
        <v>-251.37500000000003</v>
      </c>
      <c r="D463" s="66">
        <v>283.46203990367701</v>
      </c>
      <c r="E463" s="66">
        <f t="shared" si="5"/>
        <v>3.6249999999999716</v>
      </c>
      <c r="F463" s="67">
        <v>20</v>
      </c>
      <c r="G463" s="67">
        <f t="shared" si="6"/>
        <v>120</v>
      </c>
      <c r="H463" s="68">
        <v>0.2</v>
      </c>
      <c r="I463" s="73">
        <f t="shared" si="9"/>
        <v>-18.187960096323025</v>
      </c>
      <c r="J463" s="70">
        <v>9.9999999999996994E-2</v>
      </c>
      <c r="K463" s="74">
        <f t="shared" si="7"/>
        <v>-16.369164086690777</v>
      </c>
      <c r="L463" s="75">
        <f t="shared" si="8"/>
        <v>-19.994164086690748</v>
      </c>
      <c r="M463" s="13" t="s">
        <v>188</v>
      </c>
    </row>
    <row r="464" spans="1:13" ht="13.2" customHeight="1">
      <c r="A464" s="140"/>
      <c r="B464" s="5"/>
      <c r="C464" s="66">
        <f>('Исходник сравнение Дубай'!$C446/2-'Таблица вводных'!$E$3-'Таблица вводных'!$F$3-$S$1)-(('Исходник сравнение Дубай'!$C446/2-'Таблица вводных'!$E$3-'Таблица вводных'!$F$3-$S$1)*F464/G464)</f>
        <v>-251.37500000000003</v>
      </c>
      <c r="D464" s="66">
        <v>283.46203990367701</v>
      </c>
      <c r="E464" s="66">
        <f t="shared" si="5"/>
        <v>3.6249999999999716</v>
      </c>
      <c r="F464" s="67">
        <v>20</v>
      </c>
      <c r="G464" s="67">
        <f t="shared" si="6"/>
        <v>120</v>
      </c>
      <c r="H464" s="68">
        <v>0.2</v>
      </c>
      <c r="I464" s="73">
        <f t="shared" si="9"/>
        <v>-18.187960096323025</v>
      </c>
      <c r="J464" s="70">
        <v>9.9999999999996994E-2</v>
      </c>
      <c r="K464" s="74">
        <f t="shared" si="7"/>
        <v>-16.369164086690777</v>
      </c>
      <c r="L464" s="75">
        <f t="shared" si="8"/>
        <v>-19.994164086690748</v>
      </c>
      <c r="M464" s="13" t="s">
        <v>188</v>
      </c>
    </row>
    <row r="465" spans="1:13" ht="13.2" customHeight="1">
      <c r="A465" s="140"/>
      <c r="B465" s="5"/>
      <c r="C465" s="66">
        <f>('Исходник сравнение Дубай'!$C447/2-'Таблица вводных'!$E$3-'Таблица вводных'!$F$3-$S$1)-(('Исходник сравнение Дубай'!$C447/2-'Таблица вводных'!$E$3-'Таблица вводных'!$F$3-$S$1)*F465/G465)</f>
        <v>-251.37500000000003</v>
      </c>
      <c r="D465" s="66">
        <v>283.46203990367701</v>
      </c>
      <c r="E465" s="66">
        <f t="shared" si="5"/>
        <v>3.6249999999999716</v>
      </c>
      <c r="F465" s="67">
        <v>20</v>
      </c>
      <c r="G465" s="67">
        <f t="shared" si="6"/>
        <v>120</v>
      </c>
      <c r="H465" s="68">
        <v>0.2</v>
      </c>
      <c r="I465" s="73">
        <f t="shared" si="9"/>
        <v>-18.187960096323025</v>
      </c>
      <c r="J465" s="70">
        <v>9.9999999999996994E-2</v>
      </c>
      <c r="K465" s="74">
        <f t="shared" si="7"/>
        <v>-16.369164086690777</v>
      </c>
      <c r="L465" s="75">
        <f t="shared" si="8"/>
        <v>-19.994164086690748</v>
      </c>
      <c r="M465" s="13" t="s">
        <v>188</v>
      </c>
    </row>
    <row r="466" spans="1:13" ht="13.2" customHeight="1">
      <c r="A466" s="140"/>
      <c r="B466" s="5"/>
      <c r="C466" s="66">
        <f>('Исходник сравнение Дубай'!$C448/2-'Таблица вводных'!$E$3-'Таблица вводных'!$F$3-$S$1)-(('Исходник сравнение Дубай'!$C448/2-'Таблица вводных'!$E$3-'Таблица вводных'!$F$3-$S$1)*F466/G466)</f>
        <v>-251.37500000000003</v>
      </c>
      <c r="D466" s="66">
        <v>283.46203990367701</v>
      </c>
      <c r="E466" s="66">
        <f t="shared" si="5"/>
        <v>3.6249999999999716</v>
      </c>
      <c r="F466" s="67">
        <v>20</v>
      </c>
      <c r="G466" s="67">
        <f t="shared" si="6"/>
        <v>120</v>
      </c>
      <c r="H466" s="68">
        <v>0.2</v>
      </c>
      <c r="I466" s="73">
        <f t="shared" si="9"/>
        <v>-18.187960096323025</v>
      </c>
      <c r="J466" s="70">
        <v>9.9999999999996994E-2</v>
      </c>
      <c r="K466" s="74">
        <f t="shared" si="7"/>
        <v>-16.369164086690777</v>
      </c>
      <c r="L466" s="75">
        <f t="shared" si="8"/>
        <v>-19.994164086690748</v>
      </c>
      <c r="M466" s="13" t="s">
        <v>188</v>
      </c>
    </row>
    <row r="467" spans="1:13" ht="13.2" customHeight="1">
      <c r="A467" s="140"/>
      <c r="B467" s="5"/>
      <c r="C467" s="66">
        <f>('Исходник сравнение Дубай'!$C449/2-'Таблица вводных'!$E$3-'Таблица вводных'!$F$3-$S$1)-(('Исходник сравнение Дубай'!$C449/2-'Таблица вводных'!$E$3-'Таблица вводных'!$F$3-$S$1)*F467/G467)</f>
        <v>-251.37500000000003</v>
      </c>
      <c r="D467" s="66">
        <v>283.46203990367701</v>
      </c>
      <c r="E467" s="66">
        <f t="shared" si="5"/>
        <v>3.6249999999999716</v>
      </c>
      <c r="F467" s="67">
        <v>20</v>
      </c>
      <c r="G467" s="67">
        <f t="shared" si="6"/>
        <v>120</v>
      </c>
      <c r="H467" s="68">
        <v>0.2</v>
      </c>
      <c r="I467" s="69">
        <f t="shared" si="9"/>
        <v>-18.187960096323025</v>
      </c>
      <c r="J467" s="70">
        <v>9.9999999999996994E-2</v>
      </c>
      <c r="K467" s="71">
        <f t="shared" si="7"/>
        <v>-16.369164086690777</v>
      </c>
      <c r="L467" s="72">
        <f t="shared" si="8"/>
        <v>-19.994164086690748</v>
      </c>
      <c r="M467" s="13" t="s">
        <v>188</v>
      </c>
    </row>
    <row r="468" spans="1:13" ht="13.2" customHeight="1">
      <c r="A468" s="140"/>
      <c r="B468" s="5"/>
      <c r="C468" s="66">
        <f>('Исходник сравнение Дубай'!$C450/2-'Таблица вводных'!$E$3-'Таблица вводных'!$F$3-$S$1)-(('Исходник сравнение Дубай'!$C450/2-'Таблица вводных'!$E$3-'Таблица вводных'!$F$3-$S$1)*F468/G468)</f>
        <v>-251.37500000000003</v>
      </c>
      <c r="D468" s="66">
        <v>283.46203990367701</v>
      </c>
      <c r="E468" s="66">
        <f t="shared" si="5"/>
        <v>3.6249999999999716</v>
      </c>
      <c r="F468" s="67">
        <v>20</v>
      </c>
      <c r="G468" s="67">
        <f t="shared" si="6"/>
        <v>120</v>
      </c>
      <c r="H468" s="68">
        <v>0.2</v>
      </c>
      <c r="I468" s="69">
        <f t="shared" si="9"/>
        <v>-18.187960096323025</v>
      </c>
      <c r="J468" s="70">
        <v>9.9999999999996994E-2</v>
      </c>
      <c r="K468" s="71">
        <f t="shared" si="7"/>
        <v>-16.369164086690777</v>
      </c>
      <c r="L468" s="72">
        <f t="shared" si="8"/>
        <v>-19.994164086690748</v>
      </c>
      <c r="M468" s="13" t="s">
        <v>188</v>
      </c>
    </row>
    <row r="469" spans="1:13" ht="13.2" customHeight="1">
      <c r="A469" s="141"/>
      <c r="B469" s="18"/>
      <c r="C469" s="76">
        <f>('Исходник сравнение Дубай'!$C451/2-'Таблица вводных'!$E$3-'Таблица вводных'!$F$3-$S$1)-(('Исходник сравнение Дубай'!$C451/2-'Таблица вводных'!$E$3-'Таблица вводных'!$F$3-$S$1)*F469/G469)</f>
        <v>-251.37500000000003</v>
      </c>
      <c r="D469" s="76">
        <v>283.46203990367701</v>
      </c>
      <c r="E469" s="76">
        <f t="shared" si="5"/>
        <v>3.6249999999999716</v>
      </c>
      <c r="F469" s="77">
        <v>20</v>
      </c>
      <c r="G469" s="77">
        <f t="shared" si="6"/>
        <v>120</v>
      </c>
      <c r="H469" s="78">
        <v>0.2</v>
      </c>
      <c r="I469" s="79">
        <f t="shared" si="9"/>
        <v>-18.187960096323025</v>
      </c>
      <c r="J469" s="80">
        <v>9.9999999999996994E-2</v>
      </c>
      <c r="K469" s="81">
        <f t="shared" si="7"/>
        <v>-16.369164086690777</v>
      </c>
      <c r="L469" s="82">
        <f t="shared" si="8"/>
        <v>-19.994164086690748</v>
      </c>
      <c r="M469" s="22" t="s">
        <v>188</v>
      </c>
    </row>
    <row r="470" spans="1:13" ht="13.2" customHeight="1">
      <c r="A470" s="142" t="s">
        <v>189</v>
      </c>
      <c r="B470" s="5">
        <v>45423</v>
      </c>
      <c r="C470" s="59">
        <f>('Исходник сравнение Дубай'!$C452/2-'Таблица вводных'!$E$3-'Таблица вводных'!$F$3-$S$1)-(('Исходник сравнение Дубай'!$C452/2-'Таблица вводных'!$E$3-'Таблица вводных'!$F$3-$S$1)*F470/G470)</f>
        <v>-251.37500000000003</v>
      </c>
      <c r="D470" s="66">
        <v>283.46203990367701</v>
      </c>
      <c r="E470" s="59">
        <f t="shared" si="5"/>
        <v>3.6249999999999716</v>
      </c>
      <c r="F470" s="67">
        <v>20</v>
      </c>
      <c r="G470" s="60">
        <f t="shared" si="6"/>
        <v>120</v>
      </c>
      <c r="H470" s="61">
        <v>0.2</v>
      </c>
      <c r="I470" s="83">
        <f t="shared" si="9"/>
        <v>-18.187960096323025</v>
      </c>
      <c r="J470" s="63">
        <v>9.9999999999996994E-2</v>
      </c>
      <c r="K470" s="84">
        <f t="shared" si="7"/>
        <v>-16.369164086690777</v>
      </c>
      <c r="L470" s="85">
        <f t="shared" si="8"/>
        <v>-19.994164086690748</v>
      </c>
      <c r="M470" s="10" t="s">
        <v>190</v>
      </c>
    </row>
    <row r="471" spans="1:13" ht="13.2" customHeight="1">
      <c r="A471" s="140"/>
      <c r="B471" s="5">
        <v>45426</v>
      </c>
      <c r="C471" s="66">
        <f>('Исходник сравнение Дубай'!$C453/2-'Таблица вводных'!$E$3-'Таблица вводных'!$F$3-$S$1)-(('Исходник сравнение Дубай'!$C453/2-'Таблица вводных'!$E$3-'Таблица вводных'!$F$3-$S$1)*F471/G471)</f>
        <v>-251.37500000000003</v>
      </c>
      <c r="D471" s="66">
        <v>283.46203990367701</v>
      </c>
      <c r="E471" s="66">
        <f t="shared" si="5"/>
        <v>3.6249999999999716</v>
      </c>
      <c r="F471" s="67">
        <v>20</v>
      </c>
      <c r="G471" s="67">
        <f t="shared" si="6"/>
        <v>120</v>
      </c>
      <c r="H471" s="68">
        <v>0.2</v>
      </c>
      <c r="I471" s="73">
        <f t="shared" si="9"/>
        <v>-18.187960096323025</v>
      </c>
      <c r="J471" s="70">
        <v>9.9999999999996994E-2</v>
      </c>
      <c r="K471" s="74">
        <f t="shared" si="7"/>
        <v>-16.369164086690777</v>
      </c>
      <c r="L471" s="75">
        <f t="shared" si="8"/>
        <v>-19.994164086690748</v>
      </c>
      <c r="M471" s="13" t="s">
        <v>190</v>
      </c>
    </row>
    <row r="472" spans="1:13" ht="13.2" customHeight="1">
      <c r="A472" s="140"/>
      <c r="B472" s="5">
        <v>45430</v>
      </c>
      <c r="C472" s="66">
        <f>('Исходник сравнение Дубай'!$C454/2-'Таблица вводных'!$E$3-'Таблица вводных'!$F$3-$S$1)-(('Исходник сравнение Дубай'!$C454/2-'Таблица вводных'!$E$3-'Таблица вводных'!$F$3-$S$1)*F472/G472)</f>
        <v>-251.37500000000003</v>
      </c>
      <c r="D472" s="66">
        <v>283.46203990367701</v>
      </c>
      <c r="E472" s="66">
        <f t="shared" si="5"/>
        <v>3.6249999999999716</v>
      </c>
      <c r="F472" s="67">
        <v>20</v>
      </c>
      <c r="G472" s="67">
        <f t="shared" si="6"/>
        <v>120</v>
      </c>
      <c r="H472" s="68">
        <v>0.2</v>
      </c>
      <c r="I472" s="73">
        <f t="shared" si="9"/>
        <v>-18.187960096323025</v>
      </c>
      <c r="J472" s="70">
        <v>9.9999999999996897E-2</v>
      </c>
      <c r="K472" s="74">
        <f t="shared" si="7"/>
        <v>-16.36916408669078</v>
      </c>
      <c r="L472" s="75">
        <f t="shared" si="8"/>
        <v>-19.994164086690752</v>
      </c>
      <c r="M472" s="13" t="s">
        <v>190</v>
      </c>
    </row>
    <row r="473" spans="1:13" ht="13.2" customHeight="1">
      <c r="A473" s="140"/>
      <c r="B473" s="5">
        <v>45433</v>
      </c>
      <c r="C473" s="66">
        <f>('Исходник сравнение Дубай'!$C455/2-'Таблица вводных'!$E$3-'Таблица вводных'!$F$3-$S$1)-(('Исходник сравнение Дубай'!$C455/2-'Таблица вводных'!$E$3-'Таблица вводных'!$F$3-$S$1)*F473/G473)</f>
        <v>-251.37500000000003</v>
      </c>
      <c r="D473" s="66">
        <v>283.46203990367701</v>
      </c>
      <c r="E473" s="66">
        <f t="shared" si="5"/>
        <v>3.6249999999999716</v>
      </c>
      <c r="F473" s="67">
        <v>20</v>
      </c>
      <c r="G473" s="67">
        <f t="shared" si="6"/>
        <v>120</v>
      </c>
      <c r="H473" s="68">
        <v>0.2</v>
      </c>
      <c r="I473" s="73">
        <f t="shared" si="9"/>
        <v>-18.187960096323025</v>
      </c>
      <c r="J473" s="70">
        <v>9.9999999999996897E-2</v>
      </c>
      <c r="K473" s="74">
        <f t="shared" si="7"/>
        <v>-16.36916408669078</v>
      </c>
      <c r="L473" s="75">
        <f t="shared" si="8"/>
        <v>-19.994164086690752</v>
      </c>
      <c r="M473" s="13" t="s">
        <v>190</v>
      </c>
    </row>
    <row r="474" spans="1:13" ht="13.2" customHeight="1">
      <c r="A474" s="140"/>
      <c r="B474" s="5">
        <v>45437</v>
      </c>
      <c r="C474" s="66">
        <f>('Исходник сравнение Дубай'!$C456/2-'Таблица вводных'!$E$3-'Таблица вводных'!$F$3-$S$1)-(('Исходник сравнение Дубай'!$C456/2-'Таблица вводных'!$E$3-'Таблица вводных'!$F$3-$S$1)*F474/G474)</f>
        <v>-251.37500000000003</v>
      </c>
      <c r="D474" s="66">
        <v>283.46203990367701</v>
      </c>
      <c r="E474" s="66">
        <f t="shared" si="5"/>
        <v>3.6249999999999716</v>
      </c>
      <c r="F474" s="67">
        <v>20</v>
      </c>
      <c r="G474" s="67">
        <f t="shared" si="6"/>
        <v>120</v>
      </c>
      <c r="H474" s="68">
        <v>0.2</v>
      </c>
      <c r="I474" s="73">
        <f t="shared" si="9"/>
        <v>-18.187960096323025</v>
      </c>
      <c r="J474" s="70">
        <v>9.9999999999996897E-2</v>
      </c>
      <c r="K474" s="74">
        <f t="shared" si="7"/>
        <v>-16.36916408669078</v>
      </c>
      <c r="L474" s="75">
        <f t="shared" si="8"/>
        <v>-19.994164086690752</v>
      </c>
      <c r="M474" s="13" t="s">
        <v>190</v>
      </c>
    </row>
    <row r="475" spans="1:13" ht="13.2" customHeight="1">
      <c r="A475" s="140"/>
      <c r="B475" s="5">
        <v>45440</v>
      </c>
      <c r="C475" s="66">
        <f>('Исходник сравнение Дубай'!$C457/2-'Таблица вводных'!$E$3-'Таблица вводных'!$F$3-$S$1)-(('Исходник сравнение Дубай'!$C457/2-'Таблица вводных'!$E$3-'Таблица вводных'!$F$3-$S$1)*F475/G475)</f>
        <v>-251.37500000000003</v>
      </c>
      <c r="D475" s="66">
        <v>283.46203990367701</v>
      </c>
      <c r="E475" s="66">
        <f t="shared" si="5"/>
        <v>3.6249999999999716</v>
      </c>
      <c r="F475" s="67">
        <v>20</v>
      </c>
      <c r="G475" s="67">
        <f t="shared" si="6"/>
        <v>120</v>
      </c>
      <c r="H475" s="68">
        <v>0.2</v>
      </c>
      <c r="I475" s="73">
        <f t="shared" si="9"/>
        <v>-18.187960096323025</v>
      </c>
      <c r="J475" s="70">
        <v>9.9999999999996897E-2</v>
      </c>
      <c r="K475" s="74">
        <f t="shared" si="7"/>
        <v>-16.36916408669078</v>
      </c>
      <c r="L475" s="75">
        <f t="shared" si="8"/>
        <v>-19.994164086690752</v>
      </c>
      <c r="M475" s="13" t="s">
        <v>190</v>
      </c>
    </row>
    <row r="476" spans="1:13" ht="13.2" customHeight="1">
      <c r="A476" s="140"/>
      <c r="B476" s="5">
        <v>45444</v>
      </c>
      <c r="C476" s="66">
        <f>('Исходник сравнение Дубай'!$C458/2-'Таблица вводных'!$E$3-'Таблица вводных'!$F$3-$S$1)-(('Исходник сравнение Дубай'!$C458/2-'Таблица вводных'!$E$3-'Таблица вводных'!$F$3-$S$1)*F476/G476)</f>
        <v>-251.37500000000003</v>
      </c>
      <c r="D476" s="66">
        <v>283.46203990367701</v>
      </c>
      <c r="E476" s="66">
        <f t="shared" si="5"/>
        <v>3.6249999999999716</v>
      </c>
      <c r="F476" s="67">
        <v>20</v>
      </c>
      <c r="G476" s="67">
        <f t="shared" si="6"/>
        <v>120</v>
      </c>
      <c r="H476" s="68">
        <v>0.2</v>
      </c>
      <c r="I476" s="73">
        <f t="shared" si="9"/>
        <v>-18.187960096323025</v>
      </c>
      <c r="J476" s="70">
        <v>9.9999999999996897E-2</v>
      </c>
      <c r="K476" s="74">
        <f t="shared" si="7"/>
        <v>-16.36916408669078</v>
      </c>
      <c r="L476" s="75">
        <f t="shared" si="8"/>
        <v>-19.994164086690752</v>
      </c>
      <c r="M476" s="13" t="s">
        <v>190</v>
      </c>
    </row>
    <row r="477" spans="1:13" ht="13.2" customHeight="1">
      <c r="A477" s="140"/>
      <c r="B477" s="5">
        <v>45447</v>
      </c>
      <c r="C477" s="66">
        <f>('Исходник сравнение Дубай'!$C459/2-'Таблица вводных'!$E$3-'Таблица вводных'!$F$3-$S$1)-(('Исходник сравнение Дубай'!$C459/2-'Таблица вводных'!$E$3-'Таблица вводных'!$F$3-$S$1)*F477/G477)</f>
        <v>-251.37500000000003</v>
      </c>
      <c r="D477" s="66">
        <v>283.46203990367701</v>
      </c>
      <c r="E477" s="66">
        <f t="shared" si="5"/>
        <v>3.6249999999999716</v>
      </c>
      <c r="F477" s="67">
        <v>20</v>
      </c>
      <c r="G477" s="67">
        <f t="shared" si="6"/>
        <v>120</v>
      </c>
      <c r="H477" s="68">
        <v>0.2</v>
      </c>
      <c r="I477" s="73">
        <f t="shared" si="9"/>
        <v>-18.187960096323025</v>
      </c>
      <c r="J477" s="70">
        <v>9.9999999999996897E-2</v>
      </c>
      <c r="K477" s="74">
        <f t="shared" si="7"/>
        <v>-16.36916408669078</v>
      </c>
      <c r="L477" s="75">
        <f t="shared" si="8"/>
        <v>-19.994164086690752</v>
      </c>
      <c r="M477" s="13" t="s">
        <v>190</v>
      </c>
    </row>
    <row r="478" spans="1:13" ht="13.2" customHeight="1">
      <c r="A478" s="140"/>
      <c r="B478" s="5">
        <v>45451</v>
      </c>
      <c r="C478" s="66">
        <f>('Исходник сравнение Дубай'!$C460/2-'Таблица вводных'!$E$3-'Таблица вводных'!$F$3-$S$1)-(('Исходник сравнение Дубай'!$C460/2-'Таблица вводных'!$E$3-'Таблица вводных'!$F$3-$S$1)*F478/G478)</f>
        <v>-251.37500000000003</v>
      </c>
      <c r="D478" s="66">
        <v>283.46203990367701</v>
      </c>
      <c r="E478" s="66">
        <f t="shared" si="5"/>
        <v>3.6249999999999716</v>
      </c>
      <c r="F478" s="67">
        <v>20</v>
      </c>
      <c r="G478" s="67">
        <f t="shared" si="6"/>
        <v>120</v>
      </c>
      <c r="H478" s="68">
        <v>0.2</v>
      </c>
      <c r="I478" s="73">
        <f t="shared" si="9"/>
        <v>-18.187960096323025</v>
      </c>
      <c r="J478" s="70">
        <v>9.9999999999996897E-2</v>
      </c>
      <c r="K478" s="74">
        <f t="shared" si="7"/>
        <v>-16.36916408669078</v>
      </c>
      <c r="L478" s="75">
        <f t="shared" si="8"/>
        <v>-19.994164086690752</v>
      </c>
      <c r="M478" s="13" t="s">
        <v>190</v>
      </c>
    </row>
    <row r="479" spans="1:13" ht="13.2" customHeight="1">
      <c r="A479" s="140"/>
      <c r="B479" s="5">
        <v>45454</v>
      </c>
      <c r="C479" s="66">
        <f>('Исходник сравнение Дубай'!$C461/2-'Таблица вводных'!$E$3-'Таблица вводных'!$F$3-$S$1)-(('Исходник сравнение Дубай'!$C461/2-'Таблица вводных'!$E$3-'Таблица вводных'!$F$3-$S$1)*F479/G479)</f>
        <v>-251.37500000000003</v>
      </c>
      <c r="D479" s="66">
        <v>283.46203990367701</v>
      </c>
      <c r="E479" s="66">
        <f t="shared" si="5"/>
        <v>3.6249999999999716</v>
      </c>
      <c r="F479" s="67">
        <v>20</v>
      </c>
      <c r="G479" s="67">
        <f t="shared" si="6"/>
        <v>120</v>
      </c>
      <c r="H479" s="68">
        <v>0.2</v>
      </c>
      <c r="I479" s="73">
        <f t="shared" si="9"/>
        <v>-18.187960096323025</v>
      </c>
      <c r="J479" s="70">
        <v>9.9999999999996897E-2</v>
      </c>
      <c r="K479" s="74">
        <f t="shared" si="7"/>
        <v>-16.36916408669078</v>
      </c>
      <c r="L479" s="75">
        <f t="shared" si="8"/>
        <v>-19.994164086690752</v>
      </c>
      <c r="M479" s="13" t="s">
        <v>190</v>
      </c>
    </row>
    <row r="480" spans="1:13" ht="13.2" customHeight="1">
      <c r="A480" s="140"/>
      <c r="B480" s="5"/>
      <c r="C480" s="66">
        <f>('Исходник сравнение Дубай'!$C462/2-'Таблица вводных'!$E$3-'Таблица вводных'!$F$3-$S$1)-(('Исходник сравнение Дубай'!$C462/2-'Таблица вводных'!$E$3-'Таблица вводных'!$F$3-$S$1)*F480/G480)</f>
        <v>-251.37500000000003</v>
      </c>
      <c r="D480" s="66">
        <v>283.46203990367701</v>
      </c>
      <c r="E480" s="66">
        <f t="shared" si="5"/>
        <v>3.6249999999999716</v>
      </c>
      <c r="F480" s="67">
        <v>20</v>
      </c>
      <c r="G480" s="67">
        <f t="shared" si="6"/>
        <v>120</v>
      </c>
      <c r="H480" s="68">
        <v>0.2</v>
      </c>
      <c r="I480" s="73">
        <f t="shared" si="9"/>
        <v>-18.187960096323025</v>
      </c>
      <c r="J480" s="70">
        <v>9.9999999999996897E-2</v>
      </c>
      <c r="K480" s="74">
        <f t="shared" si="7"/>
        <v>-16.36916408669078</v>
      </c>
      <c r="L480" s="75">
        <f t="shared" si="8"/>
        <v>-19.994164086690752</v>
      </c>
      <c r="M480" s="13" t="s">
        <v>190</v>
      </c>
    </row>
    <row r="481" spans="1:13" ht="13.2" customHeight="1">
      <c r="A481" s="140"/>
      <c r="B481" s="5"/>
      <c r="C481" s="66">
        <f>('Исходник сравнение Дубай'!$C463/2-'Таблица вводных'!$E$3-'Таблица вводных'!$F$3-$S$1)-(('Исходник сравнение Дубай'!$C463/2-'Таблица вводных'!$E$3-'Таблица вводных'!$F$3-$S$1)*F481/G481)</f>
        <v>-251.37500000000003</v>
      </c>
      <c r="D481" s="66">
        <v>283.46203990367701</v>
      </c>
      <c r="E481" s="66">
        <f t="shared" si="5"/>
        <v>3.6249999999999716</v>
      </c>
      <c r="F481" s="67">
        <v>20</v>
      </c>
      <c r="G481" s="67">
        <f t="shared" si="6"/>
        <v>120</v>
      </c>
      <c r="H481" s="68">
        <v>0.2</v>
      </c>
      <c r="I481" s="73">
        <f t="shared" si="9"/>
        <v>-18.187960096323025</v>
      </c>
      <c r="J481" s="70">
        <v>9.9999999999996897E-2</v>
      </c>
      <c r="K481" s="74">
        <f t="shared" si="7"/>
        <v>-16.36916408669078</v>
      </c>
      <c r="L481" s="75">
        <f t="shared" si="8"/>
        <v>-19.994164086690752</v>
      </c>
      <c r="M481" s="13" t="s">
        <v>190</v>
      </c>
    </row>
    <row r="482" spans="1:13" ht="13.2" customHeight="1">
      <c r="A482" s="140"/>
      <c r="B482" s="5"/>
      <c r="C482" s="66">
        <f>('Исходник сравнение Дубай'!$C464/2-'Таблица вводных'!$E$3-'Таблица вводных'!$F$3-$S$1)-(('Исходник сравнение Дубай'!$C464/2-'Таблица вводных'!$E$3-'Таблица вводных'!$F$3-$S$1)*F482/G482)</f>
        <v>-251.37500000000003</v>
      </c>
      <c r="D482" s="66">
        <v>283.46203990367701</v>
      </c>
      <c r="E482" s="66">
        <f t="shared" si="5"/>
        <v>3.6249999999999716</v>
      </c>
      <c r="F482" s="67">
        <v>20</v>
      </c>
      <c r="G482" s="67">
        <f t="shared" si="6"/>
        <v>120</v>
      </c>
      <c r="H482" s="68">
        <v>0.2</v>
      </c>
      <c r="I482" s="73">
        <f t="shared" si="9"/>
        <v>-18.187960096323025</v>
      </c>
      <c r="J482" s="70">
        <v>9.9999999999996897E-2</v>
      </c>
      <c r="K482" s="74">
        <f t="shared" si="7"/>
        <v>-16.36916408669078</v>
      </c>
      <c r="L482" s="75">
        <f t="shared" si="8"/>
        <v>-19.994164086690752</v>
      </c>
      <c r="M482" s="13" t="s">
        <v>190</v>
      </c>
    </row>
    <row r="483" spans="1:13" ht="13.2" customHeight="1">
      <c r="A483" s="140"/>
      <c r="B483" s="5"/>
      <c r="C483" s="66">
        <f>('Исходник сравнение Дубай'!$C465/2-'Таблица вводных'!$E$3-'Таблица вводных'!$F$3-$S$1)-(('Исходник сравнение Дубай'!$C465/2-'Таблица вводных'!$E$3-'Таблица вводных'!$F$3-$S$1)*F483/G483)</f>
        <v>-251.37500000000003</v>
      </c>
      <c r="D483" s="66">
        <v>283.46203990367701</v>
      </c>
      <c r="E483" s="66">
        <f t="shared" si="5"/>
        <v>3.6249999999999716</v>
      </c>
      <c r="F483" s="67">
        <v>20</v>
      </c>
      <c r="G483" s="67">
        <f t="shared" si="6"/>
        <v>120</v>
      </c>
      <c r="H483" s="68">
        <v>0.2</v>
      </c>
      <c r="I483" s="73">
        <f t="shared" si="9"/>
        <v>-18.187960096323025</v>
      </c>
      <c r="J483" s="70">
        <v>9.9999999999996897E-2</v>
      </c>
      <c r="K483" s="74">
        <f t="shared" si="7"/>
        <v>-16.36916408669078</v>
      </c>
      <c r="L483" s="75">
        <f t="shared" si="8"/>
        <v>-19.994164086690752</v>
      </c>
      <c r="M483" s="13" t="s">
        <v>190</v>
      </c>
    </row>
    <row r="484" spans="1:13" ht="13.2" customHeight="1">
      <c r="A484" s="140"/>
      <c r="B484" s="5"/>
      <c r="C484" s="66">
        <f>('Исходник сравнение Дубай'!$C466/2-'Таблица вводных'!$E$3-'Таблица вводных'!$F$3-$S$1)-(('Исходник сравнение Дубай'!$C466/2-'Таблица вводных'!$E$3-'Таблица вводных'!$F$3-$S$1)*F484/G484)</f>
        <v>-251.37500000000003</v>
      </c>
      <c r="D484" s="66">
        <v>283.46203990367701</v>
      </c>
      <c r="E484" s="66">
        <f t="shared" si="5"/>
        <v>3.6249999999999716</v>
      </c>
      <c r="F484" s="67">
        <v>20</v>
      </c>
      <c r="G484" s="67">
        <f t="shared" si="6"/>
        <v>120</v>
      </c>
      <c r="H484" s="68">
        <v>0.2</v>
      </c>
      <c r="I484" s="73">
        <f t="shared" si="9"/>
        <v>-18.187960096323025</v>
      </c>
      <c r="J484" s="70">
        <v>9.9999999999996897E-2</v>
      </c>
      <c r="K484" s="74">
        <f t="shared" si="7"/>
        <v>-16.36916408669078</v>
      </c>
      <c r="L484" s="75">
        <f t="shared" si="8"/>
        <v>-19.994164086690752</v>
      </c>
      <c r="M484" s="13" t="s">
        <v>190</v>
      </c>
    </row>
    <row r="485" spans="1:13" ht="13.2" customHeight="1">
      <c r="A485" s="140"/>
      <c r="B485" s="5"/>
      <c r="C485" s="66">
        <f>('Исходник сравнение Дубай'!$C467/2-'Таблица вводных'!$E$3-'Таблица вводных'!$F$3-$S$1)-(('Исходник сравнение Дубай'!$C467/2-'Таблица вводных'!$E$3-'Таблица вводных'!$F$3-$S$1)*F485/G485)</f>
        <v>-251.37500000000003</v>
      </c>
      <c r="D485" s="66">
        <v>283.46203990367701</v>
      </c>
      <c r="E485" s="66">
        <f t="shared" si="5"/>
        <v>3.6249999999999716</v>
      </c>
      <c r="F485" s="67">
        <v>20</v>
      </c>
      <c r="G485" s="67">
        <f t="shared" si="6"/>
        <v>120</v>
      </c>
      <c r="H485" s="68">
        <v>0.2</v>
      </c>
      <c r="I485" s="69">
        <f t="shared" si="9"/>
        <v>-18.187960096323025</v>
      </c>
      <c r="J485" s="70">
        <v>9.9999999999996897E-2</v>
      </c>
      <c r="K485" s="71">
        <f t="shared" si="7"/>
        <v>-16.36916408669078</v>
      </c>
      <c r="L485" s="72">
        <f t="shared" si="8"/>
        <v>-19.994164086690752</v>
      </c>
      <c r="M485" s="13" t="s">
        <v>190</v>
      </c>
    </row>
    <row r="486" spans="1:13" ht="13.2" customHeight="1">
      <c r="A486" s="140"/>
      <c r="B486" s="5"/>
      <c r="C486" s="66">
        <f>('Исходник сравнение Дубай'!$C468/2-'Таблица вводных'!$E$3-'Таблица вводных'!$F$3-$S$1)-(('Исходник сравнение Дубай'!$C468/2-'Таблица вводных'!$E$3-'Таблица вводных'!$F$3-$S$1)*F486/G486)</f>
        <v>-251.37500000000003</v>
      </c>
      <c r="D486" s="66">
        <v>283.46203990367701</v>
      </c>
      <c r="E486" s="66">
        <f t="shared" si="5"/>
        <v>3.6249999999999716</v>
      </c>
      <c r="F486" s="67">
        <v>20</v>
      </c>
      <c r="G486" s="67">
        <f t="shared" si="6"/>
        <v>120</v>
      </c>
      <c r="H486" s="68">
        <v>0.2</v>
      </c>
      <c r="I486" s="69">
        <f t="shared" si="9"/>
        <v>-18.187960096323025</v>
      </c>
      <c r="J486" s="70">
        <v>9.9999999999996897E-2</v>
      </c>
      <c r="K486" s="71">
        <f t="shared" si="7"/>
        <v>-16.36916408669078</v>
      </c>
      <c r="L486" s="72">
        <f t="shared" si="8"/>
        <v>-19.994164086690752</v>
      </c>
      <c r="M486" s="13" t="s">
        <v>190</v>
      </c>
    </row>
    <row r="487" spans="1:13" ht="13.2" customHeight="1">
      <c r="A487" s="141"/>
      <c r="B487" s="18"/>
      <c r="C487" s="76">
        <f>('Исходник сравнение Дубай'!$C469/2-'Таблица вводных'!$E$3-'Таблица вводных'!$F$3-$S$1)-(('Исходник сравнение Дубай'!$C469/2-'Таблица вводных'!$E$3-'Таблица вводных'!$F$3-$S$1)*F487/G487)</f>
        <v>-251.37500000000003</v>
      </c>
      <c r="D487" s="76">
        <v>283.46203990367701</v>
      </c>
      <c r="E487" s="76">
        <f t="shared" si="5"/>
        <v>3.6249999999999716</v>
      </c>
      <c r="F487" s="77">
        <v>20</v>
      </c>
      <c r="G487" s="77">
        <f t="shared" si="6"/>
        <v>120</v>
      </c>
      <c r="H487" s="78">
        <v>0.2</v>
      </c>
      <c r="I487" s="79">
        <f t="shared" si="9"/>
        <v>-18.187960096323025</v>
      </c>
      <c r="J487" s="80">
        <v>9.99999999999968E-2</v>
      </c>
      <c r="K487" s="81">
        <f t="shared" si="7"/>
        <v>-16.36916408669078</v>
      </c>
      <c r="L487" s="82">
        <f t="shared" si="8"/>
        <v>-19.994164086690752</v>
      </c>
      <c r="M487" s="22" t="s">
        <v>190</v>
      </c>
    </row>
    <row r="488" spans="1:13" ht="13.2" customHeight="1">
      <c r="A488" s="142">
        <v>1</v>
      </c>
      <c r="B488" s="5">
        <v>45423</v>
      </c>
      <c r="C488" s="59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вводных'!$F$3-$S$1)*F488/G488)</f>
        <v>#REF!</v>
      </c>
      <c r="D488" s="66">
        <v>283.46203990367701</v>
      </c>
      <c r="E488" s="59" t="e">
        <f t="shared" si="5"/>
        <v>#REF!</v>
      </c>
      <c r="F488" s="60">
        <v>20</v>
      </c>
      <c r="G488" s="60">
        <f t="shared" si="6"/>
        <v>120</v>
      </c>
      <c r="H488" s="61">
        <v>0.2</v>
      </c>
      <c r="I488" s="62" t="e">
        <f t="shared" si="9"/>
        <v>#REF!</v>
      </c>
      <c r="J488" s="63">
        <v>9.99999999999968E-2</v>
      </c>
      <c r="K488" s="64" t="e">
        <f t="shared" si="7"/>
        <v>#REF!</v>
      </c>
      <c r="L488" s="65" t="e">
        <f t="shared" si="8"/>
        <v>#REF!</v>
      </c>
      <c r="M488" s="10"/>
    </row>
    <row r="489" spans="1:13" ht="13.2" customHeight="1">
      <c r="A489" s="140"/>
      <c r="B489" s="5">
        <v>45426</v>
      </c>
      <c r="C489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вводных'!$F$3-$S$1)*F489/G489)</f>
        <v>#REF!</v>
      </c>
      <c r="D489" s="66">
        <v>283.46203990367701</v>
      </c>
      <c r="E489" s="66" t="e">
        <f t="shared" si="5"/>
        <v>#REF!</v>
      </c>
      <c r="F489" s="67">
        <v>20</v>
      </c>
      <c r="G489" s="67">
        <f t="shared" si="6"/>
        <v>120</v>
      </c>
      <c r="H489" s="68">
        <v>0.2</v>
      </c>
      <c r="I489" s="69" t="e">
        <f t="shared" si="9"/>
        <v>#REF!</v>
      </c>
      <c r="J489" s="70">
        <v>9.99999999999968E-2</v>
      </c>
      <c r="K489" s="71" t="e">
        <f t="shared" si="7"/>
        <v>#REF!</v>
      </c>
      <c r="L489" s="72" t="e">
        <f t="shared" si="8"/>
        <v>#REF!</v>
      </c>
      <c r="M489" s="13"/>
    </row>
    <row r="490" spans="1:13" ht="13.2" customHeight="1">
      <c r="A490" s="140"/>
      <c r="B490" s="5">
        <v>45430</v>
      </c>
      <c r="C490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вводных'!$F$3-$S$1)*F490/G490)</f>
        <v>#REF!</v>
      </c>
      <c r="D490" s="66">
        <v>283.46203990367701</v>
      </c>
      <c r="E490" s="66" t="e">
        <f t="shared" si="5"/>
        <v>#REF!</v>
      </c>
      <c r="F490" s="67">
        <v>20</v>
      </c>
      <c r="G490" s="67">
        <f t="shared" si="6"/>
        <v>120</v>
      </c>
      <c r="H490" s="68">
        <v>0.2</v>
      </c>
      <c r="I490" s="69" t="e">
        <f t="shared" si="9"/>
        <v>#REF!</v>
      </c>
      <c r="J490" s="70">
        <v>9.99999999999968E-2</v>
      </c>
      <c r="K490" s="71" t="e">
        <f t="shared" si="7"/>
        <v>#REF!</v>
      </c>
      <c r="L490" s="72" t="e">
        <f t="shared" si="8"/>
        <v>#REF!</v>
      </c>
      <c r="M490" s="13"/>
    </row>
    <row r="491" spans="1:13" ht="13.2" customHeight="1">
      <c r="A491" s="140"/>
      <c r="B491" s="5">
        <v>45433</v>
      </c>
      <c r="C491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вводных'!$F$3-$S$1)*F491/G491)</f>
        <v>#REF!</v>
      </c>
      <c r="D491" s="66">
        <v>283.46203990367701</v>
      </c>
      <c r="E491" s="66" t="e">
        <f t="shared" si="5"/>
        <v>#REF!</v>
      </c>
      <c r="F491" s="67">
        <v>20</v>
      </c>
      <c r="G491" s="67">
        <f t="shared" si="6"/>
        <v>120</v>
      </c>
      <c r="H491" s="68">
        <v>0.2</v>
      </c>
      <c r="I491" s="69" t="e">
        <f t="shared" si="9"/>
        <v>#REF!</v>
      </c>
      <c r="J491" s="70">
        <v>9.99999999999968E-2</v>
      </c>
      <c r="K491" s="71" t="e">
        <f t="shared" si="7"/>
        <v>#REF!</v>
      </c>
      <c r="L491" s="72" t="e">
        <f t="shared" si="8"/>
        <v>#REF!</v>
      </c>
      <c r="M491" s="13"/>
    </row>
    <row r="492" spans="1:13" ht="13.2" customHeight="1">
      <c r="A492" s="140"/>
      <c r="B492" s="5">
        <v>45437</v>
      </c>
      <c r="C492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вводных'!$F$3-$S$1)*F492/G492)</f>
        <v>#REF!</v>
      </c>
      <c r="D492" s="66">
        <v>283.46203990367701</v>
      </c>
      <c r="E492" s="66" t="e">
        <f t="shared" si="5"/>
        <v>#REF!</v>
      </c>
      <c r="F492" s="67">
        <v>20</v>
      </c>
      <c r="G492" s="67">
        <f t="shared" si="6"/>
        <v>120</v>
      </c>
      <c r="H492" s="68">
        <v>0.2</v>
      </c>
      <c r="I492" s="73" t="e">
        <f t="shared" si="9"/>
        <v>#REF!</v>
      </c>
      <c r="J492" s="70">
        <v>9.99999999999968E-2</v>
      </c>
      <c r="K492" s="74" t="e">
        <f t="shared" si="7"/>
        <v>#REF!</v>
      </c>
      <c r="L492" s="75" t="e">
        <f t="shared" si="8"/>
        <v>#REF!</v>
      </c>
      <c r="M492" s="13"/>
    </row>
    <row r="493" spans="1:13" ht="15.75" customHeight="1">
      <c r="A493" s="140"/>
      <c r="B493" s="5">
        <v>45440</v>
      </c>
      <c r="C493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вводных'!$F$3-$S$1)*F493/G493)</f>
        <v>#REF!</v>
      </c>
      <c r="D493" s="66">
        <v>283.46203990367701</v>
      </c>
      <c r="E493" s="66" t="e">
        <f t="shared" si="5"/>
        <v>#REF!</v>
      </c>
      <c r="F493" s="67">
        <v>20</v>
      </c>
      <c r="G493" s="67">
        <f t="shared" si="6"/>
        <v>120</v>
      </c>
      <c r="H493" s="68">
        <v>0.2</v>
      </c>
      <c r="I493" s="73" t="e">
        <f t="shared" si="9"/>
        <v>#REF!</v>
      </c>
      <c r="J493" s="70">
        <v>9.99999999999968E-2</v>
      </c>
      <c r="K493" s="74" t="e">
        <f t="shared" si="7"/>
        <v>#REF!</v>
      </c>
      <c r="L493" s="75" t="e">
        <f t="shared" si="8"/>
        <v>#REF!</v>
      </c>
      <c r="M493" s="13"/>
    </row>
    <row r="494" spans="1:13" ht="15.75" customHeight="1">
      <c r="A494" s="140"/>
      <c r="B494" s="5">
        <v>45444</v>
      </c>
      <c r="C494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вводных'!$F$3-$S$1)*F494/G494)</f>
        <v>#REF!</v>
      </c>
      <c r="D494" s="66">
        <v>283.46203990367701</v>
      </c>
      <c r="E494" s="66" t="e">
        <f t="shared" si="5"/>
        <v>#REF!</v>
      </c>
      <c r="F494" s="67">
        <v>20</v>
      </c>
      <c r="G494" s="67">
        <f t="shared" si="6"/>
        <v>120</v>
      </c>
      <c r="H494" s="68">
        <v>0.2</v>
      </c>
      <c r="I494" s="73" t="e">
        <f t="shared" si="9"/>
        <v>#REF!</v>
      </c>
      <c r="J494" s="70">
        <v>9.99999999999968E-2</v>
      </c>
      <c r="K494" s="74" t="e">
        <f t="shared" si="7"/>
        <v>#REF!</v>
      </c>
      <c r="L494" s="75" t="e">
        <f t="shared" si="8"/>
        <v>#REF!</v>
      </c>
      <c r="M494" s="13"/>
    </row>
    <row r="495" spans="1:13" ht="15.75" customHeight="1">
      <c r="A495" s="140"/>
      <c r="B495" s="5">
        <v>45447</v>
      </c>
      <c r="C495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вводных'!$F$3-$S$1)*F495/G495)</f>
        <v>#REF!</v>
      </c>
      <c r="D495" s="66">
        <v>283.46203990367701</v>
      </c>
      <c r="E495" s="66" t="e">
        <f t="shared" si="5"/>
        <v>#REF!</v>
      </c>
      <c r="F495" s="67">
        <v>20</v>
      </c>
      <c r="G495" s="67">
        <f t="shared" si="6"/>
        <v>120</v>
      </c>
      <c r="H495" s="68">
        <v>0.2</v>
      </c>
      <c r="I495" s="73" t="e">
        <f t="shared" si="9"/>
        <v>#REF!</v>
      </c>
      <c r="J495" s="70">
        <v>9.99999999999968E-2</v>
      </c>
      <c r="K495" s="74" t="e">
        <f t="shared" si="7"/>
        <v>#REF!</v>
      </c>
      <c r="L495" s="75" t="e">
        <f t="shared" si="8"/>
        <v>#REF!</v>
      </c>
      <c r="M495" s="13"/>
    </row>
    <row r="496" spans="1:13" ht="15.75" customHeight="1">
      <c r="A496" s="140"/>
      <c r="B496" s="5">
        <v>45451</v>
      </c>
      <c r="C496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вводных'!$F$3-$S$1)*F496/G496)</f>
        <v>#REF!</v>
      </c>
      <c r="D496" s="66">
        <v>283.46203990367701</v>
      </c>
      <c r="E496" s="66" t="e">
        <f t="shared" si="5"/>
        <v>#REF!</v>
      </c>
      <c r="F496" s="67">
        <v>20</v>
      </c>
      <c r="G496" s="67">
        <f t="shared" si="6"/>
        <v>120</v>
      </c>
      <c r="H496" s="68">
        <v>0.2</v>
      </c>
      <c r="I496" s="73" t="e">
        <f t="shared" si="9"/>
        <v>#REF!</v>
      </c>
      <c r="J496" s="70">
        <v>9.99999999999968E-2</v>
      </c>
      <c r="K496" s="74" t="e">
        <f t="shared" si="7"/>
        <v>#REF!</v>
      </c>
      <c r="L496" s="75" t="e">
        <f t="shared" si="8"/>
        <v>#REF!</v>
      </c>
      <c r="M496" s="13"/>
    </row>
    <row r="497" spans="1:13" ht="15.75" customHeight="1">
      <c r="A497" s="140"/>
      <c r="B497" s="5">
        <v>45454</v>
      </c>
      <c r="C497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вводных'!$F$3-$S$1)*F497/G497)</f>
        <v>#REF!</v>
      </c>
      <c r="D497" s="66">
        <v>283.46203990367701</v>
      </c>
      <c r="E497" s="66" t="e">
        <f t="shared" si="5"/>
        <v>#REF!</v>
      </c>
      <c r="F497" s="67">
        <v>20</v>
      </c>
      <c r="G497" s="67">
        <f t="shared" si="6"/>
        <v>120</v>
      </c>
      <c r="H497" s="68">
        <v>0.2</v>
      </c>
      <c r="I497" s="73" t="e">
        <f t="shared" si="9"/>
        <v>#REF!</v>
      </c>
      <c r="J497" s="70">
        <v>9.99999999999968E-2</v>
      </c>
      <c r="K497" s="74" t="e">
        <f t="shared" si="7"/>
        <v>#REF!</v>
      </c>
      <c r="L497" s="75" t="e">
        <f t="shared" si="8"/>
        <v>#REF!</v>
      </c>
      <c r="M497" s="13"/>
    </row>
    <row r="498" spans="1:13" ht="15.75" customHeight="1">
      <c r="A498" s="140"/>
      <c r="B498" s="5"/>
      <c r="C498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вводных'!$F$3-$S$1)*F498/G498)</f>
        <v>#REF!</v>
      </c>
      <c r="D498" s="66">
        <v>283.46203990367701</v>
      </c>
      <c r="E498" s="66" t="e">
        <f t="shared" si="5"/>
        <v>#REF!</v>
      </c>
      <c r="F498" s="67">
        <v>20</v>
      </c>
      <c r="G498" s="67">
        <f t="shared" si="6"/>
        <v>120</v>
      </c>
      <c r="H498" s="68">
        <v>0.2</v>
      </c>
      <c r="I498" s="73" t="e">
        <f t="shared" si="9"/>
        <v>#REF!</v>
      </c>
      <c r="J498" s="70">
        <v>9.99999999999968E-2</v>
      </c>
      <c r="K498" s="74" t="e">
        <f t="shared" si="7"/>
        <v>#REF!</v>
      </c>
      <c r="L498" s="75" t="e">
        <f t="shared" si="8"/>
        <v>#REF!</v>
      </c>
      <c r="M498" s="13"/>
    </row>
    <row r="499" spans="1:13" ht="15.75" customHeight="1">
      <c r="A499" s="140"/>
      <c r="B499" s="5"/>
      <c r="C499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вводных'!$F$3-$S$1)*F499/G499)</f>
        <v>#REF!</v>
      </c>
      <c r="D499" s="66">
        <v>283.46203990367701</v>
      </c>
      <c r="E499" s="66" t="e">
        <f t="shared" si="5"/>
        <v>#REF!</v>
      </c>
      <c r="F499" s="67">
        <v>20</v>
      </c>
      <c r="G499" s="67">
        <f t="shared" si="6"/>
        <v>120</v>
      </c>
      <c r="H499" s="68">
        <v>0.2</v>
      </c>
      <c r="I499" s="73" t="e">
        <f t="shared" si="9"/>
        <v>#REF!</v>
      </c>
      <c r="J499" s="70">
        <v>9.99999999999968E-2</v>
      </c>
      <c r="K499" s="74" t="e">
        <f t="shared" si="7"/>
        <v>#REF!</v>
      </c>
      <c r="L499" s="75" t="e">
        <f t="shared" si="8"/>
        <v>#REF!</v>
      </c>
      <c r="M499" s="13"/>
    </row>
    <row r="500" spans="1:13" ht="15.75" customHeight="1">
      <c r="A500" s="140"/>
      <c r="B500" s="5"/>
      <c r="C500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вводных'!$F$3-$S$1)*F500/G500)</f>
        <v>#REF!</v>
      </c>
      <c r="D500" s="66">
        <v>283.46203990367701</v>
      </c>
      <c r="E500" s="66" t="e">
        <f t="shared" si="5"/>
        <v>#REF!</v>
      </c>
      <c r="F500" s="67">
        <v>20</v>
      </c>
      <c r="G500" s="67">
        <f t="shared" si="6"/>
        <v>120</v>
      </c>
      <c r="H500" s="68">
        <v>0.2</v>
      </c>
      <c r="I500" s="73" t="e">
        <f t="shared" si="9"/>
        <v>#REF!</v>
      </c>
      <c r="J500" s="70">
        <v>9.99999999999968E-2</v>
      </c>
      <c r="K500" s="74" t="e">
        <f t="shared" si="7"/>
        <v>#REF!</v>
      </c>
      <c r="L500" s="75" t="e">
        <f t="shared" si="8"/>
        <v>#REF!</v>
      </c>
      <c r="M500" s="13"/>
    </row>
    <row r="501" spans="1:13" ht="15.75" customHeight="1">
      <c r="A501" s="140"/>
      <c r="B501" s="5"/>
      <c r="C501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вводных'!$F$3-$S$1)*F501/G501)</f>
        <v>#REF!</v>
      </c>
      <c r="D501" s="66">
        <v>283.46203990367701</v>
      </c>
      <c r="E501" s="66" t="e">
        <f t="shared" si="5"/>
        <v>#REF!</v>
      </c>
      <c r="F501" s="67">
        <v>20</v>
      </c>
      <c r="G501" s="67">
        <f t="shared" si="6"/>
        <v>120</v>
      </c>
      <c r="H501" s="68">
        <v>0.2</v>
      </c>
      <c r="I501" s="73" t="e">
        <f t="shared" si="9"/>
        <v>#REF!</v>
      </c>
      <c r="J501" s="70">
        <v>9.99999999999968E-2</v>
      </c>
      <c r="K501" s="74" t="e">
        <f t="shared" si="7"/>
        <v>#REF!</v>
      </c>
      <c r="L501" s="75" t="e">
        <f t="shared" si="8"/>
        <v>#REF!</v>
      </c>
      <c r="M501" s="13"/>
    </row>
    <row r="502" spans="1:13" ht="15.75" customHeight="1">
      <c r="A502" s="140"/>
      <c r="B502" s="5"/>
      <c r="C502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вводных'!$F$3-$S$1)*F502/G502)</f>
        <v>#REF!</v>
      </c>
      <c r="D502" s="66">
        <v>283.46203990367701</v>
      </c>
      <c r="E502" s="66" t="e">
        <f t="shared" si="5"/>
        <v>#REF!</v>
      </c>
      <c r="F502" s="67">
        <v>20</v>
      </c>
      <c r="G502" s="67">
        <f t="shared" si="6"/>
        <v>120</v>
      </c>
      <c r="H502" s="68">
        <v>0.2</v>
      </c>
      <c r="I502" s="73" t="e">
        <f t="shared" si="9"/>
        <v>#REF!</v>
      </c>
      <c r="J502" s="70">
        <v>9.99999999999968E-2</v>
      </c>
      <c r="K502" s="74" t="e">
        <f t="shared" si="7"/>
        <v>#REF!</v>
      </c>
      <c r="L502" s="75" t="e">
        <f t="shared" si="8"/>
        <v>#REF!</v>
      </c>
      <c r="M502" s="13"/>
    </row>
    <row r="503" spans="1:13" ht="15.75" customHeight="1">
      <c r="A503" s="140"/>
      <c r="B503" s="5"/>
      <c r="C503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вводных'!$F$3-$S$1)*F503/G503)</f>
        <v>#REF!</v>
      </c>
      <c r="D503" s="66">
        <v>283.46203990367701</v>
      </c>
      <c r="E503" s="66" t="e">
        <f t="shared" si="5"/>
        <v>#REF!</v>
      </c>
      <c r="F503" s="67">
        <v>20</v>
      </c>
      <c r="G503" s="67">
        <f t="shared" si="6"/>
        <v>120</v>
      </c>
      <c r="H503" s="68">
        <v>0.2</v>
      </c>
      <c r="I503" s="69" t="e">
        <f t="shared" si="9"/>
        <v>#REF!</v>
      </c>
      <c r="J503" s="70">
        <v>9.99999999999968E-2</v>
      </c>
      <c r="K503" s="71" t="e">
        <f t="shared" si="7"/>
        <v>#REF!</v>
      </c>
      <c r="L503" s="72" t="e">
        <f t="shared" si="8"/>
        <v>#REF!</v>
      </c>
      <c r="M503" s="13"/>
    </row>
    <row r="504" spans="1:13" ht="15.75" customHeight="1">
      <c r="A504" s="140"/>
      <c r="B504" s="5"/>
      <c r="C504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вводных'!$F$3-$S$1)*F504/G504)</f>
        <v>#REF!</v>
      </c>
      <c r="D504" s="66">
        <v>283.46203990367701</v>
      </c>
      <c r="E504" s="66" t="e">
        <f t="shared" si="5"/>
        <v>#REF!</v>
      </c>
      <c r="F504" s="67">
        <v>20</v>
      </c>
      <c r="G504" s="67">
        <f t="shared" si="6"/>
        <v>120</v>
      </c>
      <c r="H504" s="68">
        <v>0.2</v>
      </c>
      <c r="I504" s="69" t="e">
        <f t="shared" si="9"/>
        <v>#REF!</v>
      </c>
      <c r="J504" s="70">
        <v>9.9999999999996703E-2</v>
      </c>
      <c r="K504" s="71" t="e">
        <f t="shared" si="7"/>
        <v>#REF!</v>
      </c>
      <c r="L504" s="72" t="e">
        <f t="shared" si="8"/>
        <v>#REF!</v>
      </c>
      <c r="M504" s="13"/>
    </row>
    <row r="505" spans="1:13" ht="15.75" customHeight="1">
      <c r="A505" s="141"/>
      <c r="B505" s="18"/>
      <c r="C505" s="7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вводных'!$F$3-$S$1)*F505/G505)</f>
        <v>#REF!</v>
      </c>
      <c r="D505" s="76">
        <v>283.46203990367701</v>
      </c>
      <c r="E505" s="76" t="e">
        <f t="shared" si="5"/>
        <v>#REF!</v>
      </c>
      <c r="F505" s="77">
        <v>20</v>
      </c>
      <c r="G505" s="77">
        <f t="shared" si="6"/>
        <v>120</v>
      </c>
      <c r="H505" s="78">
        <v>0.2</v>
      </c>
      <c r="I505" s="79" t="e">
        <f t="shared" si="9"/>
        <v>#REF!</v>
      </c>
      <c r="J505" s="80">
        <v>9.9999999999996703E-2</v>
      </c>
      <c r="K505" s="81" t="e">
        <f t="shared" si="7"/>
        <v>#REF!</v>
      </c>
      <c r="L505" s="82" t="e">
        <f t="shared" si="8"/>
        <v>#REF!</v>
      </c>
      <c r="M505" s="22"/>
    </row>
    <row r="506" spans="1:13" ht="15.75" customHeight="1">
      <c r="A506" s="143" t="s">
        <v>191</v>
      </c>
      <c r="B506" s="5">
        <v>45423</v>
      </c>
      <c r="C506" s="59">
        <f>('Исходник сравнение Дубай'!$C470/2-'Таблица вводных'!$E$3-'Таблица вводных'!$F$3-$S$1)-(('Исходник сравнение Дубай'!$C470/2-'Таблица вводных'!$E$3-'Таблица вводных'!$F$3-$S$1)*F506/G506)</f>
        <v>-251.37500000000003</v>
      </c>
      <c r="D506" s="66">
        <v>283.46203990367701</v>
      </c>
      <c r="E506" s="59">
        <f t="shared" si="5"/>
        <v>3.6249999999999716</v>
      </c>
      <c r="F506" s="60">
        <v>20</v>
      </c>
      <c r="G506" s="60">
        <f t="shared" si="6"/>
        <v>120</v>
      </c>
      <c r="H506" s="61">
        <v>0.2</v>
      </c>
      <c r="I506" s="62">
        <f t="shared" si="9"/>
        <v>-18.187960096323025</v>
      </c>
      <c r="J506" s="63">
        <v>9.9999999999996703E-2</v>
      </c>
      <c r="K506" s="64">
        <f t="shared" si="7"/>
        <v>-16.36916408669078</v>
      </c>
      <c r="L506" s="65">
        <f t="shared" si="8"/>
        <v>-19.994164086690752</v>
      </c>
      <c r="M506" s="10" t="s">
        <v>192</v>
      </c>
    </row>
    <row r="507" spans="1:13" ht="15.75" customHeight="1">
      <c r="A507" s="140"/>
      <c r="B507" s="5">
        <v>45426</v>
      </c>
      <c r="C507" s="66">
        <f>('Исходник сравнение Дубай'!$C471/2-'Таблица вводных'!$E$3-'Таблица вводных'!$F$3-$S$1)-(('Исходник сравнение Дубай'!$C471/2-'Таблица вводных'!$E$3-'Таблица вводных'!$F$3-$S$1)*F507/G507)</f>
        <v>-251.37500000000003</v>
      </c>
      <c r="D507" s="66">
        <v>283.46203990367701</v>
      </c>
      <c r="E507" s="66">
        <f t="shared" si="5"/>
        <v>3.6249999999999716</v>
      </c>
      <c r="F507" s="67">
        <v>20</v>
      </c>
      <c r="G507" s="67">
        <f t="shared" si="6"/>
        <v>120</v>
      </c>
      <c r="H507" s="68">
        <v>0.2</v>
      </c>
      <c r="I507" s="69">
        <f t="shared" si="9"/>
        <v>-18.187960096323025</v>
      </c>
      <c r="J507" s="70">
        <v>9.9999999999996703E-2</v>
      </c>
      <c r="K507" s="71">
        <f t="shared" si="7"/>
        <v>-16.36916408669078</v>
      </c>
      <c r="L507" s="72">
        <f t="shared" si="8"/>
        <v>-19.994164086690752</v>
      </c>
      <c r="M507" s="13" t="s">
        <v>192</v>
      </c>
    </row>
    <row r="508" spans="1:13" ht="15.75" customHeight="1">
      <c r="A508" s="140"/>
      <c r="B508" s="5">
        <v>45430</v>
      </c>
      <c r="C508" s="66">
        <f>('Исходник сравнение Дубай'!$C472/2-'Таблица вводных'!$E$3-'Таблица вводных'!$F$3-$S$1)-(('Исходник сравнение Дубай'!$C472/2-'Таблица вводных'!$E$3-'Таблица вводных'!$F$3-$S$1)*F508/G508)</f>
        <v>-251.37500000000003</v>
      </c>
      <c r="D508" s="66">
        <v>283.46203990367701</v>
      </c>
      <c r="E508" s="66">
        <f t="shared" si="5"/>
        <v>3.6249999999999716</v>
      </c>
      <c r="F508" s="67">
        <v>20</v>
      </c>
      <c r="G508" s="67">
        <f t="shared" si="6"/>
        <v>120</v>
      </c>
      <c r="H508" s="68">
        <v>0.2</v>
      </c>
      <c r="I508" s="69">
        <f t="shared" si="9"/>
        <v>-18.187960096323025</v>
      </c>
      <c r="J508" s="70">
        <v>9.9999999999996703E-2</v>
      </c>
      <c r="K508" s="71">
        <f t="shared" si="7"/>
        <v>-16.36916408669078</v>
      </c>
      <c r="L508" s="72">
        <f t="shared" si="8"/>
        <v>-19.994164086690752</v>
      </c>
      <c r="M508" s="13" t="s">
        <v>192</v>
      </c>
    </row>
    <row r="509" spans="1:13" ht="15.75" customHeight="1">
      <c r="A509" s="140"/>
      <c r="B509" s="5">
        <v>45433</v>
      </c>
      <c r="C509" s="66">
        <f>('Исходник сравнение Дубай'!$C473/2-'Таблица вводных'!$E$3-'Таблица вводных'!$F$3-$S$1)-(('Исходник сравнение Дубай'!$C473/2-'Таблица вводных'!$E$3-'Таблица вводных'!$F$3-$S$1)*F509/G509)</f>
        <v>-251.37500000000003</v>
      </c>
      <c r="D509" s="66">
        <v>283.46203990367701</v>
      </c>
      <c r="E509" s="66">
        <f t="shared" si="5"/>
        <v>3.6249999999999716</v>
      </c>
      <c r="F509" s="67">
        <v>20</v>
      </c>
      <c r="G509" s="67">
        <f t="shared" si="6"/>
        <v>120</v>
      </c>
      <c r="H509" s="68">
        <v>0.2</v>
      </c>
      <c r="I509" s="69">
        <f t="shared" si="9"/>
        <v>-18.187960096323025</v>
      </c>
      <c r="J509" s="70">
        <v>9.9999999999996703E-2</v>
      </c>
      <c r="K509" s="71">
        <f t="shared" si="7"/>
        <v>-16.36916408669078</v>
      </c>
      <c r="L509" s="72">
        <f t="shared" si="8"/>
        <v>-19.994164086690752</v>
      </c>
      <c r="M509" s="13" t="s">
        <v>192</v>
      </c>
    </row>
    <row r="510" spans="1:13" ht="15.75" customHeight="1">
      <c r="A510" s="140"/>
      <c r="B510" s="5">
        <v>45437</v>
      </c>
      <c r="C510" s="66">
        <f>('Исходник сравнение Дубай'!$C474/2-'Таблица вводных'!$E$3-'Таблица вводных'!$F$3-$S$1)-(('Исходник сравнение Дубай'!$C474/2-'Таблица вводных'!$E$3-'Таблица вводных'!$F$3-$S$1)*F510/G510)</f>
        <v>-251.37500000000003</v>
      </c>
      <c r="D510" s="66">
        <v>283.46203990367701</v>
      </c>
      <c r="E510" s="66">
        <f t="shared" si="5"/>
        <v>3.6249999999999716</v>
      </c>
      <c r="F510" s="67">
        <v>20</v>
      </c>
      <c r="G510" s="67">
        <f t="shared" si="6"/>
        <v>120</v>
      </c>
      <c r="H510" s="68">
        <v>0.2</v>
      </c>
      <c r="I510" s="69">
        <f t="shared" si="9"/>
        <v>-18.187960096323025</v>
      </c>
      <c r="J510" s="70">
        <v>9.9999999999996703E-2</v>
      </c>
      <c r="K510" s="71">
        <f t="shared" si="7"/>
        <v>-16.36916408669078</v>
      </c>
      <c r="L510" s="72">
        <f t="shared" si="8"/>
        <v>-19.994164086690752</v>
      </c>
      <c r="M510" s="13" t="s">
        <v>192</v>
      </c>
    </row>
    <row r="511" spans="1:13" ht="15.75" customHeight="1">
      <c r="A511" s="140"/>
      <c r="B511" s="5">
        <v>45440</v>
      </c>
      <c r="C511" s="66">
        <f>('Исходник сравнение Дубай'!$C475/2-'Таблица вводных'!$E$3-'Таблица вводных'!$F$3-$S$1)-(('Исходник сравнение Дубай'!$C475/2-'Таблица вводных'!$E$3-'Таблица вводных'!$F$3-$S$1)*F511/G511)</f>
        <v>-251.37500000000003</v>
      </c>
      <c r="D511" s="66">
        <v>283.46203990367701</v>
      </c>
      <c r="E511" s="66">
        <f t="shared" si="5"/>
        <v>3.6249999999999716</v>
      </c>
      <c r="F511" s="67">
        <v>20</v>
      </c>
      <c r="G511" s="67">
        <f t="shared" si="6"/>
        <v>120</v>
      </c>
      <c r="H511" s="68">
        <v>0.2</v>
      </c>
      <c r="I511" s="73">
        <f t="shared" si="9"/>
        <v>-18.187960096323025</v>
      </c>
      <c r="J511" s="70">
        <v>9.9999999999996703E-2</v>
      </c>
      <c r="K511" s="74">
        <f t="shared" si="7"/>
        <v>-16.36916408669078</v>
      </c>
      <c r="L511" s="75">
        <f t="shared" si="8"/>
        <v>-19.994164086690752</v>
      </c>
      <c r="M511" s="13" t="s">
        <v>192</v>
      </c>
    </row>
    <row r="512" spans="1:13" ht="15.75" customHeight="1">
      <c r="A512" s="140"/>
      <c r="B512" s="5">
        <v>45444</v>
      </c>
      <c r="C512" s="66">
        <f>('Исходник сравнение Дубай'!$C476/2-'Таблица вводных'!$E$3-'Таблица вводных'!$F$3-$S$1)-(('Исходник сравнение Дубай'!$C476/2-'Таблица вводных'!$E$3-'Таблица вводных'!$F$3-$S$1)*F512/G512)</f>
        <v>-251.37500000000003</v>
      </c>
      <c r="D512" s="66">
        <v>283.46203990367701</v>
      </c>
      <c r="E512" s="66">
        <f t="shared" ref="E512:E766" si="10">C512+$R$1</f>
        <v>3.6249999999999716</v>
      </c>
      <c r="F512" s="67">
        <v>20</v>
      </c>
      <c r="G512" s="67">
        <f t="shared" ref="G512:G766" si="11">F512+100</f>
        <v>120</v>
      </c>
      <c r="H512" s="68">
        <v>0.2</v>
      </c>
      <c r="I512" s="73">
        <f t="shared" si="9"/>
        <v>-18.187960096323025</v>
      </c>
      <c r="J512" s="70">
        <v>9.9999999999996703E-2</v>
      </c>
      <c r="K512" s="74">
        <f t="shared" ref="K512:K766" si="12">I512-(I512*J512)</f>
        <v>-16.36916408669078</v>
      </c>
      <c r="L512" s="75">
        <f t="shared" ref="L512:L766" si="13">K512-E512</f>
        <v>-19.994164086690752</v>
      </c>
      <c r="M512" s="13" t="s">
        <v>192</v>
      </c>
    </row>
    <row r="513" spans="1:13" ht="15.75" customHeight="1">
      <c r="A513" s="140"/>
      <c r="B513" s="5">
        <v>45447</v>
      </c>
      <c r="C513" s="66">
        <f>('Исходник сравнение Дубай'!$C477/2-'Таблица вводных'!$E$3-'Таблица вводных'!$F$3-$S$1)-(('Исходник сравнение Дубай'!$C477/2-'Таблица вводных'!$E$3-'Таблица вводных'!$F$3-$S$1)*F513/G513)</f>
        <v>-251.37500000000003</v>
      </c>
      <c r="D513" s="66">
        <v>283.46203990367701</v>
      </c>
      <c r="E513" s="66">
        <f t="shared" si="10"/>
        <v>3.6249999999999716</v>
      </c>
      <c r="F513" s="67">
        <v>20</v>
      </c>
      <c r="G513" s="67">
        <f t="shared" si="11"/>
        <v>120</v>
      </c>
      <c r="H513" s="68">
        <v>0.2</v>
      </c>
      <c r="I513" s="73">
        <f t="shared" si="9"/>
        <v>-18.187960096323025</v>
      </c>
      <c r="J513" s="70">
        <v>9.9999999999996703E-2</v>
      </c>
      <c r="K513" s="74">
        <f t="shared" si="12"/>
        <v>-16.36916408669078</v>
      </c>
      <c r="L513" s="75">
        <f t="shared" si="13"/>
        <v>-19.994164086690752</v>
      </c>
      <c r="M513" s="13" t="s">
        <v>192</v>
      </c>
    </row>
    <row r="514" spans="1:13" ht="15.75" customHeight="1">
      <c r="A514" s="140"/>
      <c r="B514" s="5">
        <v>45451</v>
      </c>
      <c r="C514" s="66">
        <f>('Исходник сравнение Дубай'!$C478/2-'Таблица вводных'!$E$3-'Таблица вводных'!$F$3-$S$1)-(('Исходник сравнение Дубай'!$C478/2-'Таблица вводных'!$E$3-'Таблица вводных'!$F$3-$S$1)*F514/G514)</f>
        <v>-251.37500000000003</v>
      </c>
      <c r="D514" s="66">
        <v>283.46203990367701</v>
      </c>
      <c r="E514" s="66">
        <f t="shared" si="10"/>
        <v>3.6249999999999716</v>
      </c>
      <c r="F514" s="67">
        <v>20</v>
      </c>
      <c r="G514" s="67">
        <f t="shared" si="11"/>
        <v>120</v>
      </c>
      <c r="H514" s="68">
        <v>0.2</v>
      </c>
      <c r="I514" s="73">
        <f t="shared" ref="I514:I768" si="14">(C514+(C514*H514))+D514</f>
        <v>-18.187960096323025</v>
      </c>
      <c r="J514" s="70">
        <v>9.9999999999996703E-2</v>
      </c>
      <c r="K514" s="74">
        <f t="shared" si="12"/>
        <v>-16.36916408669078</v>
      </c>
      <c r="L514" s="75">
        <f t="shared" si="13"/>
        <v>-19.994164086690752</v>
      </c>
      <c r="M514" s="13" t="s">
        <v>192</v>
      </c>
    </row>
    <row r="515" spans="1:13" ht="15.75" customHeight="1">
      <c r="A515" s="140"/>
      <c r="B515" s="5">
        <v>45454</v>
      </c>
      <c r="C515" s="66">
        <f>('Исходник сравнение Дубай'!$C479/2-'Таблица вводных'!$E$3-'Таблица вводных'!$F$3-$S$1)-(('Исходник сравнение Дубай'!$C479/2-'Таблица вводных'!$E$3-'Таблица вводных'!$F$3-$S$1)*F515/G515)</f>
        <v>-251.37500000000003</v>
      </c>
      <c r="D515" s="66">
        <v>283.46203990367701</v>
      </c>
      <c r="E515" s="66">
        <f t="shared" si="10"/>
        <v>3.6249999999999716</v>
      </c>
      <c r="F515" s="67">
        <v>20</v>
      </c>
      <c r="G515" s="67">
        <f t="shared" si="11"/>
        <v>120</v>
      </c>
      <c r="H515" s="68">
        <v>0.2</v>
      </c>
      <c r="I515" s="73">
        <f t="shared" si="14"/>
        <v>-18.187960096323025</v>
      </c>
      <c r="J515" s="70">
        <v>9.9999999999996703E-2</v>
      </c>
      <c r="K515" s="74">
        <f t="shared" si="12"/>
        <v>-16.36916408669078</v>
      </c>
      <c r="L515" s="75">
        <f t="shared" si="13"/>
        <v>-19.994164086690752</v>
      </c>
      <c r="M515" s="13" t="s">
        <v>192</v>
      </c>
    </row>
    <row r="516" spans="1:13" ht="15.75" customHeight="1">
      <c r="A516" s="140"/>
      <c r="B516" s="5"/>
      <c r="C516" s="66">
        <f>('Исходник сравнение Дубай'!$C480/2-'Таблица вводных'!$E$3-'Таблица вводных'!$F$3-$S$1)-(('Исходник сравнение Дубай'!$C480/2-'Таблица вводных'!$E$3-'Таблица вводных'!$F$3-$S$1)*F516/G516)</f>
        <v>-251.37500000000003</v>
      </c>
      <c r="D516" s="66">
        <v>283.46203990367701</v>
      </c>
      <c r="E516" s="66">
        <f t="shared" si="10"/>
        <v>3.6249999999999716</v>
      </c>
      <c r="F516" s="67">
        <v>20</v>
      </c>
      <c r="G516" s="67">
        <f t="shared" si="11"/>
        <v>120</v>
      </c>
      <c r="H516" s="68">
        <v>0.2</v>
      </c>
      <c r="I516" s="69">
        <f t="shared" si="14"/>
        <v>-18.187960096323025</v>
      </c>
      <c r="J516" s="70">
        <v>9.9999999999996703E-2</v>
      </c>
      <c r="K516" s="71">
        <f t="shared" si="12"/>
        <v>-16.36916408669078</v>
      </c>
      <c r="L516" s="72">
        <f t="shared" si="13"/>
        <v>-19.994164086690752</v>
      </c>
      <c r="M516" s="13" t="s">
        <v>192</v>
      </c>
    </row>
    <row r="517" spans="1:13" ht="15.75" customHeight="1">
      <c r="A517" s="140"/>
      <c r="B517" s="5"/>
      <c r="C517" s="66">
        <f>('Исходник сравнение Дубай'!$C481/2-'Таблица вводных'!$E$3-'Таблица вводных'!$F$3-$S$1)-(('Исходник сравнение Дубай'!$C481/2-'Таблица вводных'!$E$3-'Таблица вводных'!$F$3-$S$1)*F517/G517)</f>
        <v>-251.37500000000003</v>
      </c>
      <c r="D517" s="66">
        <v>283.46203990367701</v>
      </c>
      <c r="E517" s="66">
        <f t="shared" si="10"/>
        <v>3.6249999999999716</v>
      </c>
      <c r="F517" s="67">
        <v>20</v>
      </c>
      <c r="G517" s="67">
        <f t="shared" si="11"/>
        <v>120</v>
      </c>
      <c r="H517" s="68">
        <v>0.2</v>
      </c>
      <c r="I517" s="69">
        <f t="shared" si="14"/>
        <v>-18.187960096323025</v>
      </c>
      <c r="J517" s="70">
        <v>9.9999999999996703E-2</v>
      </c>
      <c r="K517" s="71">
        <f t="shared" si="12"/>
        <v>-16.36916408669078</v>
      </c>
      <c r="L517" s="72">
        <f t="shared" si="13"/>
        <v>-19.994164086690752</v>
      </c>
      <c r="M517" s="13" t="s">
        <v>192</v>
      </c>
    </row>
    <row r="518" spans="1:13" ht="15.75" customHeight="1">
      <c r="A518" s="140"/>
      <c r="B518" s="5"/>
      <c r="C518" s="66">
        <f>('Исходник сравнение Дубай'!$C482/2-'Таблица вводных'!$E$3-'Таблица вводных'!$F$3-$S$1)-(('Исходник сравнение Дубай'!$C482/2-'Таблица вводных'!$E$3-'Таблица вводных'!$F$3-$S$1)*F518/G518)</f>
        <v>-251.37500000000003</v>
      </c>
      <c r="D518" s="66">
        <v>283.46203990367701</v>
      </c>
      <c r="E518" s="66">
        <f t="shared" si="10"/>
        <v>3.6249999999999716</v>
      </c>
      <c r="F518" s="67">
        <v>20</v>
      </c>
      <c r="G518" s="67">
        <f t="shared" si="11"/>
        <v>120</v>
      </c>
      <c r="H518" s="68">
        <v>0.2</v>
      </c>
      <c r="I518" s="69">
        <f t="shared" si="14"/>
        <v>-18.187960096323025</v>
      </c>
      <c r="J518" s="70">
        <v>9.9999999999996703E-2</v>
      </c>
      <c r="K518" s="71">
        <f t="shared" si="12"/>
        <v>-16.36916408669078</v>
      </c>
      <c r="L518" s="72">
        <f t="shared" si="13"/>
        <v>-19.994164086690752</v>
      </c>
      <c r="M518" s="13" t="s">
        <v>192</v>
      </c>
    </row>
    <row r="519" spans="1:13" ht="15.75" customHeight="1">
      <c r="A519" s="140"/>
      <c r="B519" s="5"/>
      <c r="C519" s="66">
        <f>('Исходник сравнение Дубай'!$C483/2-'Таблица вводных'!$E$3-'Таблица вводных'!$F$3-$S$1)-(('Исходник сравнение Дубай'!$C483/2-'Таблица вводных'!$E$3-'Таблица вводных'!$F$3-$S$1)*F519/G519)</f>
        <v>-251.37500000000003</v>
      </c>
      <c r="D519" s="66">
        <v>283.46203990367701</v>
      </c>
      <c r="E519" s="66">
        <f t="shared" si="10"/>
        <v>3.6249999999999716</v>
      </c>
      <c r="F519" s="67">
        <v>20</v>
      </c>
      <c r="G519" s="67">
        <f t="shared" si="11"/>
        <v>120</v>
      </c>
      <c r="H519" s="68">
        <v>0.2</v>
      </c>
      <c r="I519" s="69">
        <f t="shared" si="14"/>
        <v>-18.187960096323025</v>
      </c>
      <c r="J519" s="70">
        <v>9.9999999999996605E-2</v>
      </c>
      <c r="K519" s="71">
        <f t="shared" si="12"/>
        <v>-16.369164086690784</v>
      </c>
      <c r="L519" s="72">
        <f t="shared" si="13"/>
        <v>-19.994164086690756</v>
      </c>
      <c r="M519" s="13" t="s">
        <v>192</v>
      </c>
    </row>
    <row r="520" spans="1:13" ht="15.75" customHeight="1">
      <c r="A520" s="140"/>
      <c r="B520" s="5"/>
      <c r="C520" s="66">
        <f>('Исходник сравнение Дубай'!$C484/2-'Таблица вводных'!$E$3-'Таблица вводных'!$F$3-$S$1)-(('Исходник сравнение Дубай'!$C484/2-'Таблица вводных'!$E$3-'Таблица вводных'!$F$3-$S$1)*F520/G520)</f>
        <v>-251.37500000000003</v>
      </c>
      <c r="D520" s="66">
        <v>283.46203990367701</v>
      </c>
      <c r="E520" s="66">
        <f t="shared" si="10"/>
        <v>3.6249999999999716</v>
      </c>
      <c r="F520" s="67">
        <v>20</v>
      </c>
      <c r="G520" s="67">
        <f t="shared" si="11"/>
        <v>120</v>
      </c>
      <c r="H520" s="68">
        <v>0.2</v>
      </c>
      <c r="I520" s="69">
        <f t="shared" si="14"/>
        <v>-18.187960096323025</v>
      </c>
      <c r="J520" s="70">
        <v>9.9999999999996605E-2</v>
      </c>
      <c r="K520" s="71">
        <f t="shared" si="12"/>
        <v>-16.369164086690784</v>
      </c>
      <c r="L520" s="72">
        <f t="shared" si="13"/>
        <v>-19.994164086690756</v>
      </c>
      <c r="M520" s="13" t="s">
        <v>192</v>
      </c>
    </row>
    <row r="521" spans="1:13" ht="15.75" customHeight="1">
      <c r="A521" s="140"/>
      <c r="B521" s="5"/>
      <c r="C521" s="66">
        <f>('Исходник сравнение Дубай'!$C485/2-'Таблица вводных'!$E$3-'Таблица вводных'!$F$3-$S$1)-(('Исходник сравнение Дубай'!$C485/2-'Таблица вводных'!$E$3-'Таблица вводных'!$F$3-$S$1)*F521/G521)</f>
        <v>-251.37500000000003</v>
      </c>
      <c r="D521" s="66">
        <v>283.46203990367701</v>
      </c>
      <c r="E521" s="66">
        <f t="shared" si="10"/>
        <v>3.6249999999999716</v>
      </c>
      <c r="F521" s="67">
        <v>20</v>
      </c>
      <c r="G521" s="67">
        <f t="shared" si="11"/>
        <v>120</v>
      </c>
      <c r="H521" s="68">
        <v>0.2</v>
      </c>
      <c r="I521" s="69">
        <f t="shared" si="14"/>
        <v>-18.187960096323025</v>
      </c>
      <c r="J521" s="70">
        <v>9.9999999999996605E-2</v>
      </c>
      <c r="K521" s="71">
        <f t="shared" si="12"/>
        <v>-16.369164086690784</v>
      </c>
      <c r="L521" s="72">
        <f t="shared" si="13"/>
        <v>-19.994164086690756</v>
      </c>
      <c r="M521" s="13" t="s">
        <v>192</v>
      </c>
    </row>
    <row r="522" spans="1:13" ht="15.75" customHeight="1">
      <c r="A522" s="140"/>
      <c r="B522" s="5"/>
      <c r="C522" s="66">
        <f>('Исходник сравнение Дубай'!$C486/2-'Таблица вводных'!$E$3-'Таблица вводных'!$F$3-$S$1)-(('Исходник сравнение Дубай'!$C486/2-'Таблица вводных'!$E$3-'Таблица вводных'!$F$3-$S$1)*F522/G522)</f>
        <v>-251.37500000000003</v>
      </c>
      <c r="D522" s="66">
        <v>283.46203990367701</v>
      </c>
      <c r="E522" s="66">
        <f t="shared" si="10"/>
        <v>3.6249999999999716</v>
      </c>
      <c r="F522" s="67">
        <v>20</v>
      </c>
      <c r="G522" s="67">
        <f t="shared" si="11"/>
        <v>120</v>
      </c>
      <c r="H522" s="68">
        <v>0.2</v>
      </c>
      <c r="I522" s="69">
        <f t="shared" si="14"/>
        <v>-18.187960096323025</v>
      </c>
      <c r="J522" s="70">
        <v>9.9999999999996605E-2</v>
      </c>
      <c r="K522" s="71">
        <f t="shared" si="12"/>
        <v>-16.369164086690784</v>
      </c>
      <c r="L522" s="72">
        <f t="shared" si="13"/>
        <v>-19.994164086690756</v>
      </c>
      <c r="M522" s="13" t="s">
        <v>192</v>
      </c>
    </row>
    <row r="523" spans="1:13" ht="15.75" customHeight="1">
      <c r="A523" s="141"/>
      <c r="B523" s="18"/>
      <c r="C523" s="76">
        <f>('Исходник сравнение Дубай'!$C487/2-'Таблица вводных'!$E$3-'Таблица вводных'!$F$3-$S$1)-(('Исходник сравнение Дубай'!$C487/2-'Таблица вводных'!$E$3-'Таблица вводных'!$F$3-$S$1)*F523/G523)</f>
        <v>-251.37500000000003</v>
      </c>
      <c r="D523" s="76">
        <v>283.46203990367701</v>
      </c>
      <c r="E523" s="76">
        <f t="shared" si="10"/>
        <v>3.6249999999999716</v>
      </c>
      <c r="F523" s="77">
        <v>20</v>
      </c>
      <c r="G523" s="77">
        <f t="shared" si="11"/>
        <v>120</v>
      </c>
      <c r="H523" s="78">
        <v>0.2</v>
      </c>
      <c r="I523" s="79">
        <f t="shared" si="14"/>
        <v>-18.187960096323025</v>
      </c>
      <c r="J523" s="80">
        <v>9.9999999999996605E-2</v>
      </c>
      <c r="K523" s="81">
        <f t="shared" si="12"/>
        <v>-16.369164086690784</v>
      </c>
      <c r="L523" s="82">
        <f t="shared" si="13"/>
        <v>-19.994164086690756</v>
      </c>
      <c r="M523" s="22" t="s">
        <v>192</v>
      </c>
    </row>
    <row r="524" spans="1:13" ht="15.75" customHeight="1">
      <c r="A524" s="143" t="s">
        <v>193</v>
      </c>
      <c r="B524" s="5">
        <v>45423</v>
      </c>
      <c r="C524" s="59">
        <f>('Исходник сравнение Дубай'!$C488/2-'Таблица вводных'!$E$3-'Таблица вводных'!$F$3-$S$1)-(('Исходник сравнение Дубай'!$C488/2-'Таблица вводных'!$E$3-'Таблица вводных'!$F$3-$S$1)*F524/G524)</f>
        <v>-251.37500000000003</v>
      </c>
      <c r="D524" s="66">
        <v>283.46203990367701</v>
      </c>
      <c r="E524" s="59">
        <f t="shared" si="10"/>
        <v>3.6249999999999716</v>
      </c>
      <c r="F524" s="67">
        <v>20</v>
      </c>
      <c r="G524" s="60">
        <f t="shared" si="11"/>
        <v>120</v>
      </c>
      <c r="H524" s="61">
        <v>0.2</v>
      </c>
      <c r="I524" s="83">
        <f t="shared" si="14"/>
        <v>-18.187960096323025</v>
      </c>
      <c r="J524" s="63">
        <v>9.9999999999996605E-2</v>
      </c>
      <c r="K524" s="84">
        <f t="shared" si="12"/>
        <v>-16.369164086690784</v>
      </c>
      <c r="L524" s="85">
        <f t="shared" si="13"/>
        <v>-19.994164086690756</v>
      </c>
      <c r="M524" s="10" t="s">
        <v>194</v>
      </c>
    </row>
    <row r="525" spans="1:13" ht="15.75" customHeight="1">
      <c r="A525" s="140"/>
      <c r="B525" s="5">
        <v>45426</v>
      </c>
      <c r="C525" s="66">
        <f>('Исходник сравнение Дубай'!$C489/2-'Таблица вводных'!$E$3-'Таблица вводных'!$F$3-$S$1)-(('Исходник сравнение Дубай'!$C489/2-'Таблица вводных'!$E$3-'Таблица вводных'!$F$3-$S$1)*F525/G525)</f>
        <v>-251.37500000000003</v>
      </c>
      <c r="D525" s="66">
        <v>283.46203990367701</v>
      </c>
      <c r="E525" s="66">
        <f t="shared" si="10"/>
        <v>3.6249999999999716</v>
      </c>
      <c r="F525" s="67">
        <v>20</v>
      </c>
      <c r="G525" s="67">
        <f t="shared" si="11"/>
        <v>120</v>
      </c>
      <c r="H525" s="68">
        <v>0.2</v>
      </c>
      <c r="I525" s="73">
        <f t="shared" si="14"/>
        <v>-18.187960096323025</v>
      </c>
      <c r="J525" s="70">
        <v>9.9999999999996605E-2</v>
      </c>
      <c r="K525" s="74">
        <f t="shared" si="12"/>
        <v>-16.369164086690784</v>
      </c>
      <c r="L525" s="75">
        <f t="shared" si="13"/>
        <v>-19.994164086690756</v>
      </c>
      <c r="M525" s="13" t="s">
        <v>194</v>
      </c>
    </row>
    <row r="526" spans="1:13" ht="15.75" customHeight="1">
      <c r="A526" s="140"/>
      <c r="B526" s="5">
        <v>45430</v>
      </c>
      <c r="C526" s="66">
        <f>('Исходник сравнение Дубай'!$C493/2-'Таблица вводных'!$E$3-'Таблица вводных'!$F$3-$S$1)-(('Исходник сравнение Дубай'!$C493/2-'Таблица вводных'!$E$3-'Таблица вводных'!$F$3-$S$1)*F526/G526)</f>
        <v>-251.37500000000003</v>
      </c>
      <c r="D526" s="66">
        <v>283.46203990367701</v>
      </c>
      <c r="E526" s="66">
        <f t="shared" si="10"/>
        <v>3.6249999999999716</v>
      </c>
      <c r="F526" s="67">
        <v>20</v>
      </c>
      <c r="G526" s="67">
        <f t="shared" si="11"/>
        <v>120</v>
      </c>
      <c r="H526" s="68">
        <v>0.2</v>
      </c>
      <c r="I526" s="73">
        <f t="shared" si="14"/>
        <v>-18.187960096323025</v>
      </c>
      <c r="J526" s="70">
        <v>9.9999999999996605E-2</v>
      </c>
      <c r="K526" s="74">
        <f t="shared" si="12"/>
        <v>-16.369164086690784</v>
      </c>
      <c r="L526" s="75">
        <f t="shared" si="13"/>
        <v>-19.994164086690756</v>
      </c>
      <c r="M526" s="13" t="s">
        <v>194</v>
      </c>
    </row>
    <row r="527" spans="1:13" ht="15.75" customHeight="1">
      <c r="A527" s="140"/>
      <c r="B527" s="5">
        <v>45433</v>
      </c>
      <c r="C527" s="66">
        <f>('Исходник сравнение Дубай'!$C494/2-'Таблица вводных'!$E$3-'Таблица вводных'!$F$3-$S$1)-(('Исходник сравнение Дубай'!$C494/2-'Таблица вводных'!$E$3-'Таблица вводных'!$F$3-$S$1)*F527/G527)</f>
        <v>-251.37500000000003</v>
      </c>
      <c r="D527" s="66">
        <v>283.46203990367701</v>
      </c>
      <c r="E527" s="66">
        <f t="shared" si="10"/>
        <v>3.6249999999999716</v>
      </c>
      <c r="F527" s="67">
        <v>20</v>
      </c>
      <c r="G527" s="67">
        <f t="shared" si="11"/>
        <v>120</v>
      </c>
      <c r="H527" s="68">
        <v>0.2</v>
      </c>
      <c r="I527" s="73">
        <f t="shared" si="14"/>
        <v>-18.187960096323025</v>
      </c>
      <c r="J527" s="70">
        <v>9.9999999999996605E-2</v>
      </c>
      <c r="K527" s="74">
        <f t="shared" si="12"/>
        <v>-16.369164086690784</v>
      </c>
      <c r="L527" s="75">
        <f t="shared" si="13"/>
        <v>-19.994164086690756</v>
      </c>
      <c r="M527" s="13" t="s">
        <v>194</v>
      </c>
    </row>
    <row r="528" spans="1:13" ht="15.75" customHeight="1">
      <c r="A528" s="140"/>
      <c r="B528" s="5">
        <v>45437</v>
      </c>
      <c r="C528" s="66">
        <f>('Исходник сравнение Дубай'!$C492/2-'Таблица вводных'!$E$3-'Таблица вводных'!$F$3-$S$1)-(('Исходник сравнение Дубай'!$C492/2-'Таблица вводных'!$E$3-'Таблица вводных'!$F$3-$S$1)*F528/G528)</f>
        <v>-251.37500000000003</v>
      </c>
      <c r="D528" s="66">
        <v>283.46203990367701</v>
      </c>
      <c r="E528" s="66">
        <f t="shared" si="10"/>
        <v>3.6249999999999716</v>
      </c>
      <c r="F528" s="67">
        <v>20</v>
      </c>
      <c r="G528" s="67">
        <f t="shared" si="11"/>
        <v>120</v>
      </c>
      <c r="H528" s="68">
        <v>0.2</v>
      </c>
      <c r="I528" s="73">
        <f t="shared" si="14"/>
        <v>-18.187960096323025</v>
      </c>
      <c r="J528" s="70">
        <v>9.9999999999996605E-2</v>
      </c>
      <c r="K528" s="74">
        <f t="shared" si="12"/>
        <v>-16.369164086690784</v>
      </c>
      <c r="L528" s="75">
        <f t="shared" si="13"/>
        <v>-19.994164086690756</v>
      </c>
      <c r="M528" s="13" t="s">
        <v>194</v>
      </c>
    </row>
    <row r="529" spans="1:13" ht="15.75" customHeight="1">
      <c r="A529" s="140"/>
      <c r="B529" s="5">
        <v>45440</v>
      </c>
      <c r="C529" s="66">
        <f>('Исходник сравнение Дубай'!$C493/2-'Таблица вводных'!$E$3-'Таблица вводных'!$F$3-$S$1)-(('Исходник сравнение Дубай'!$C493/2-'Таблица вводных'!$E$3-'Таблица вводных'!$F$3-$S$1)*F529/G529)</f>
        <v>-251.37500000000003</v>
      </c>
      <c r="D529" s="66">
        <v>283.46203990367701</v>
      </c>
      <c r="E529" s="66">
        <f t="shared" si="10"/>
        <v>3.6249999999999716</v>
      </c>
      <c r="F529" s="67">
        <v>20</v>
      </c>
      <c r="G529" s="67">
        <f t="shared" si="11"/>
        <v>120</v>
      </c>
      <c r="H529" s="68">
        <v>0.2</v>
      </c>
      <c r="I529" s="73">
        <f t="shared" si="14"/>
        <v>-18.187960096323025</v>
      </c>
      <c r="J529" s="70">
        <v>9.9999999999996605E-2</v>
      </c>
      <c r="K529" s="74">
        <f t="shared" si="12"/>
        <v>-16.369164086690784</v>
      </c>
      <c r="L529" s="75">
        <f t="shared" si="13"/>
        <v>-19.994164086690756</v>
      </c>
      <c r="M529" s="13" t="s">
        <v>194</v>
      </c>
    </row>
    <row r="530" spans="1:13" ht="15.75" customHeight="1">
      <c r="A530" s="140"/>
      <c r="B530" s="5">
        <v>45444</v>
      </c>
      <c r="C530" s="66">
        <f>('Исходник сравнение Дубай'!$C494/2-'Таблица вводных'!$E$3-'Таблица вводных'!$F$3-$S$1)-(('Исходник сравнение Дубай'!$C494/2-'Таблица вводных'!$E$3-'Таблица вводных'!$F$3-$S$1)*F530/G530)</f>
        <v>-251.37500000000003</v>
      </c>
      <c r="D530" s="66">
        <v>283.46203990367701</v>
      </c>
      <c r="E530" s="66">
        <f t="shared" si="10"/>
        <v>3.6249999999999716</v>
      </c>
      <c r="F530" s="67">
        <v>20</v>
      </c>
      <c r="G530" s="67">
        <f t="shared" si="11"/>
        <v>120</v>
      </c>
      <c r="H530" s="68">
        <v>0.2</v>
      </c>
      <c r="I530" s="73">
        <f t="shared" si="14"/>
        <v>-18.187960096323025</v>
      </c>
      <c r="J530" s="70">
        <v>9.9999999999996605E-2</v>
      </c>
      <c r="K530" s="74">
        <f t="shared" si="12"/>
        <v>-16.369164086690784</v>
      </c>
      <c r="L530" s="75">
        <f t="shared" si="13"/>
        <v>-19.994164086690756</v>
      </c>
      <c r="M530" s="13" t="s">
        <v>194</v>
      </c>
    </row>
    <row r="531" spans="1:13" ht="15.75" customHeight="1">
      <c r="A531" s="140"/>
      <c r="B531" s="5">
        <v>45447</v>
      </c>
      <c r="C531" s="66">
        <f>('Исходник сравнение Дубай'!$C495/2-'Таблица вводных'!$E$3-'Таблица вводных'!$F$3-$S$1)-(('Исходник сравнение Дубай'!$C495/2-'Таблица вводных'!$E$3-'Таблица вводных'!$F$3-$S$1)*F531/G531)</f>
        <v>-251.37500000000003</v>
      </c>
      <c r="D531" s="66">
        <v>283.46203990367701</v>
      </c>
      <c r="E531" s="66">
        <f t="shared" si="10"/>
        <v>3.6249999999999716</v>
      </c>
      <c r="F531" s="67">
        <v>20</v>
      </c>
      <c r="G531" s="67">
        <f t="shared" si="11"/>
        <v>120</v>
      </c>
      <c r="H531" s="68">
        <v>0.2</v>
      </c>
      <c r="I531" s="73">
        <f t="shared" si="14"/>
        <v>-18.187960096323025</v>
      </c>
      <c r="J531" s="70">
        <v>9.9999999999996605E-2</v>
      </c>
      <c r="K531" s="74">
        <f t="shared" si="12"/>
        <v>-16.369164086690784</v>
      </c>
      <c r="L531" s="75">
        <f t="shared" si="13"/>
        <v>-19.994164086690756</v>
      </c>
      <c r="M531" s="13" t="s">
        <v>194</v>
      </c>
    </row>
    <row r="532" spans="1:13" ht="15.75" customHeight="1">
      <c r="A532" s="140"/>
      <c r="B532" s="5">
        <v>45451</v>
      </c>
      <c r="C532" s="66">
        <f>('Исходник сравнение Дубай'!$C496/2-'Таблица вводных'!$E$3-'Таблица вводных'!$F$3-$S$1)-(('Исходник сравнение Дубай'!$C496/2-'Таблица вводных'!$E$3-'Таблица вводных'!$F$3-$S$1)*F532/G532)</f>
        <v>-251.37500000000003</v>
      </c>
      <c r="D532" s="66">
        <v>283.46203990367701</v>
      </c>
      <c r="E532" s="66">
        <f t="shared" si="10"/>
        <v>3.6249999999999716</v>
      </c>
      <c r="F532" s="67">
        <v>20</v>
      </c>
      <c r="G532" s="67">
        <f t="shared" si="11"/>
        <v>120</v>
      </c>
      <c r="H532" s="68">
        <v>0.2</v>
      </c>
      <c r="I532" s="73">
        <f t="shared" si="14"/>
        <v>-18.187960096323025</v>
      </c>
      <c r="J532" s="70">
        <v>9.9999999999996605E-2</v>
      </c>
      <c r="K532" s="74">
        <f t="shared" si="12"/>
        <v>-16.369164086690784</v>
      </c>
      <c r="L532" s="75">
        <f t="shared" si="13"/>
        <v>-19.994164086690756</v>
      </c>
      <c r="M532" s="13" t="s">
        <v>194</v>
      </c>
    </row>
    <row r="533" spans="1:13" ht="15.75" customHeight="1">
      <c r="A533" s="140"/>
      <c r="B533" s="5">
        <v>45454</v>
      </c>
      <c r="C533" s="66">
        <f>('Исходник сравнение Дубай'!$C497/2-'Таблица вводных'!$E$3-'Таблица вводных'!$F$3-$S$1)-(('Исходник сравнение Дубай'!$C497/2-'Таблица вводных'!$E$3-'Таблица вводных'!$F$3-$S$1)*F533/G533)</f>
        <v>-251.37500000000003</v>
      </c>
      <c r="D533" s="66">
        <v>283.46203990367701</v>
      </c>
      <c r="E533" s="66">
        <f t="shared" si="10"/>
        <v>3.6249999999999716</v>
      </c>
      <c r="F533" s="67">
        <v>20</v>
      </c>
      <c r="G533" s="67">
        <f t="shared" si="11"/>
        <v>120</v>
      </c>
      <c r="H533" s="68">
        <v>0.2</v>
      </c>
      <c r="I533" s="73">
        <f t="shared" si="14"/>
        <v>-18.187960096323025</v>
      </c>
      <c r="J533" s="70">
        <v>9.9999999999996605E-2</v>
      </c>
      <c r="K533" s="74">
        <f t="shared" si="12"/>
        <v>-16.369164086690784</v>
      </c>
      <c r="L533" s="75">
        <f t="shared" si="13"/>
        <v>-19.994164086690756</v>
      </c>
      <c r="M533" s="13" t="s">
        <v>194</v>
      </c>
    </row>
    <row r="534" spans="1:13" ht="15.75" customHeight="1">
      <c r="A534" s="140"/>
      <c r="B534" s="5"/>
      <c r="C534" s="66">
        <f>('Исходник сравнение Дубай'!$C498/2-'Таблица вводных'!$E$3-'Таблица вводных'!$F$3-$S$1)-(('Исходник сравнение Дубай'!$C498/2-'Таблица вводных'!$E$3-'Таблица вводных'!$F$3-$S$1)*F534/G534)</f>
        <v>-251.37500000000003</v>
      </c>
      <c r="D534" s="66">
        <v>283.46203990367701</v>
      </c>
      <c r="E534" s="66">
        <f t="shared" si="10"/>
        <v>3.6249999999999716</v>
      </c>
      <c r="F534" s="67">
        <v>20</v>
      </c>
      <c r="G534" s="67">
        <f t="shared" si="11"/>
        <v>120</v>
      </c>
      <c r="H534" s="68">
        <v>0.2</v>
      </c>
      <c r="I534" s="69">
        <f t="shared" si="14"/>
        <v>-18.187960096323025</v>
      </c>
      <c r="J534" s="70">
        <v>9.9999999999996494E-2</v>
      </c>
      <c r="K534" s="71">
        <f t="shared" si="12"/>
        <v>-16.369164086690787</v>
      </c>
      <c r="L534" s="72">
        <f t="shared" si="13"/>
        <v>-19.994164086690759</v>
      </c>
      <c r="M534" s="13" t="s">
        <v>194</v>
      </c>
    </row>
    <row r="535" spans="1:13" ht="15.75" customHeight="1">
      <c r="A535" s="140"/>
      <c r="B535" s="5"/>
      <c r="C535" s="66">
        <f>('Исходник сравнение Дубай'!$C499/2-'Таблица вводных'!$E$3-'Таблица вводных'!$F$3-$S$1)-(('Исходник сравнение Дубай'!$C499/2-'Таблица вводных'!$E$3-'Таблица вводных'!$F$3-$S$1)*F535/G535)</f>
        <v>-251.37500000000003</v>
      </c>
      <c r="D535" s="66">
        <v>283.46203990367701</v>
      </c>
      <c r="E535" s="66">
        <f t="shared" si="10"/>
        <v>3.6249999999999716</v>
      </c>
      <c r="F535" s="67">
        <v>20</v>
      </c>
      <c r="G535" s="67">
        <f t="shared" si="11"/>
        <v>120</v>
      </c>
      <c r="H535" s="68">
        <v>0.2</v>
      </c>
      <c r="I535" s="69">
        <f t="shared" si="14"/>
        <v>-18.187960096323025</v>
      </c>
      <c r="J535" s="70">
        <v>9.9999999999996494E-2</v>
      </c>
      <c r="K535" s="71">
        <f t="shared" si="12"/>
        <v>-16.369164086690787</v>
      </c>
      <c r="L535" s="72">
        <f t="shared" si="13"/>
        <v>-19.994164086690759</v>
      </c>
      <c r="M535" s="13" t="s">
        <v>194</v>
      </c>
    </row>
    <row r="536" spans="1:13" ht="15.75" customHeight="1">
      <c r="A536" s="140"/>
      <c r="B536" s="5"/>
      <c r="C536" s="66">
        <f>('Исходник сравнение Дубай'!$C500/2-'Таблица вводных'!$E$3-'Таблица вводных'!$F$3-$S$1)-(('Исходник сравнение Дубай'!$C500/2-'Таблица вводных'!$E$3-'Таблица вводных'!$F$3-$S$1)*F536/G536)</f>
        <v>-251.37500000000003</v>
      </c>
      <c r="D536" s="66">
        <v>283.46203990367701</v>
      </c>
      <c r="E536" s="66">
        <f t="shared" si="10"/>
        <v>3.6249999999999716</v>
      </c>
      <c r="F536" s="67">
        <v>20</v>
      </c>
      <c r="G536" s="67">
        <f t="shared" si="11"/>
        <v>120</v>
      </c>
      <c r="H536" s="68">
        <v>0.2</v>
      </c>
      <c r="I536" s="69">
        <f t="shared" si="14"/>
        <v>-18.187960096323025</v>
      </c>
      <c r="J536" s="70">
        <v>9.9999999999996494E-2</v>
      </c>
      <c r="K536" s="71">
        <f t="shared" si="12"/>
        <v>-16.369164086690787</v>
      </c>
      <c r="L536" s="72">
        <f t="shared" si="13"/>
        <v>-19.994164086690759</v>
      </c>
      <c r="M536" s="13" t="s">
        <v>194</v>
      </c>
    </row>
    <row r="537" spans="1:13" ht="15.75" customHeight="1">
      <c r="A537" s="140"/>
      <c r="B537" s="5"/>
      <c r="C537" s="66">
        <f>('Исходник сравнение Дубай'!$C501/2-'Таблица вводных'!$E$3-'Таблица вводных'!$F$3-$S$1)-(('Исходник сравнение Дубай'!$C501/2-'Таблица вводных'!$E$3-'Таблица вводных'!$F$3-$S$1)*F537/G537)</f>
        <v>-251.37500000000003</v>
      </c>
      <c r="D537" s="66">
        <v>283.46203990367701</v>
      </c>
      <c r="E537" s="66">
        <f t="shared" si="10"/>
        <v>3.6249999999999716</v>
      </c>
      <c r="F537" s="67">
        <v>20</v>
      </c>
      <c r="G537" s="67">
        <f t="shared" si="11"/>
        <v>120</v>
      </c>
      <c r="H537" s="68">
        <v>0.2</v>
      </c>
      <c r="I537" s="69">
        <f t="shared" si="14"/>
        <v>-18.187960096323025</v>
      </c>
      <c r="J537" s="70">
        <v>9.9999999999996494E-2</v>
      </c>
      <c r="K537" s="71">
        <f t="shared" si="12"/>
        <v>-16.369164086690787</v>
      </c>
      <c r="L537" s="72">
        <f t="shared" si="13"/>
        <v>-19.994164086690759</v>
      </c>
      <c r="M537" s="13" t="s">
        <v>194</v>
      </c>
    </row>
    <row r="538" spans="1:13" ht="15.75" customHeight="1">
      <c r="A538" s="140"/>
      <c r="B538" s="5"/>
      <c r="C538" s="66">
        <f>('Исходник сравнение Дубай'!$C502/2-'Таблица вводных'!$E$3-'Таблица вводных'!$F$3-$S$1)-(('Исходник сравнение Дубай'!$C502/2-'Таблица вводных'!$E$3-'Таблица вводных'!$F$3-$S$1)*F538/G538)</f>
        <v>-251.37500000000003</v>
      </c>
      <c r="D538" s="66">
        <v>283.46203990367701</v>
      </c>
      <c r="E538" s="66">
        <f t="shared" si="10"/>
        <v>3.6249999999999716</v>
      </c>
      <c r="F538" s="67">
        <v>20</v>
      </c>
      <c r="G538" s="67">
        <f t="shared" si="11"/>
        <v>120</v>
      </c>
      <c r="H538" s="68">
        <v>0.2</v>
      </c>
      <c r="I538" s="69">
        <f t="shared" si="14"/>
        <v>-18.187960096323025</v>
      </c>
      <c r="J538" s="70">
        <v>9.9999999999996494E-2</v>
      </c>
      <c r="K538" s="71">
        <f t="shared" si="12"/>
        <v>-16.369164086690787</v>
      </c>
      <c r="L538" s="72">
        <f t="shared" si="13"/>
        <v>-19.994164086690759</v>
      </c>
      <c r="M538" s="13" t="s">
        <v>194</v>
      </c>
    </row>
    <row r="539" spans="1:13" ht="15.75" customHeight="1">
      <c r="A539" s="140"/>
      <c r="B539" s="5"/>
      <c r="C539" s="66">
        <f>('Исходник сравнение Дубай'!$C503/2-'Таблица вводных'!$E$3-'Таблица вводных'!$F$3-$S$1)-(('Исходник сравнение Дубай'!$C503/2-'Таблица вводных'!$E$3-'Таблица вводных'!$F$3-$S$1)*F539/G539)</f>
        <v>-251.37500000000003</v>
      </c>
      <c r="D539" s="66">
        <v>283.46203990367701</v>
      </c>
      <c r="E539" s="66">
        <f t="shared" si="10"/>
        <v>3.6249999999999716</v>
      </c>
      <c r="F539" s="67">
        <v>20</v>
      </c>
      <c r="G539" s="67">
        <f t="shared" si="11"/>
        <v>120</v>
      </c>
      <c r="H539" s="68">
        <v>0.2</v>
      </c>
      <c r="I539" s="69">
        <f t="shared" si="14"/>
        <v>-18.187960096323025</v>
      </c>
      <c r="J539" s="70">
        <v>9.9999999999996494E-2</v>
      </c>
      <c r="K539" s="71">
        <f t="shared" si="12"/>
        <v>-16.369164086690787</v>
      </c>
      <c r="L539" s="72">
        <f t="shared" si="13"/>
        <v>-19.994164086690759</v>
      </c>
      <c r="M539" s="13" t="s">
        <v>194</v>
      </c>
    </row>
    <row r="540" spans="1:13" ht="15.75" customHeight="1">
      <c r="A540" s="140"/>
      <c r="B540" s="5"/>
      <c r="C540" s="66">
        <f>('Исходник сравнение Дубай'!$C504/2-'Таблица вводных'!$E$3-'Таблица вводных'!$F$3-$S$1)-(('Исходник сравнение Дубай'!$C504/2-'Таблица вводных'!$E$3-'Таблица вводных'!$F$3-$S$1)*F540/G540)</f>
        <v>-251.37500000000003</v>
      </c>
      <c r="D540" s="66">
        <v>283.46203990367701</v>
      </c>
      <c r="E540" s="66">
        <f t="shared" si="10"/>
        <v>3.6249999999999716</v>
      </c>
      <c r="F540" s="67">
        <v>20</v>
      </c>
      <c r="G540" s="67">
        <f t="shared" si="11"/>
        <v>120</v>
      </c>
      <c r="H540" s="68">
        <v>0.2</v>
      </c>
      <c r="I540" s="69">
        <f t="shared" si="14"/>
        <v>-18.187960096323025</v>
      </c>
      <c r="J540" s="70">
        <v>9.9999999999996494E-2</v>
      </c>
      <c r="K540" s="71">
        <f t="shared" si="12"/>
        <v>-16.369164086690787</v>
      </c>
      <c r="L540" s="72">
        <f t="shared" si="13"/>
        <v>-19.994164086690759</v>
      </c>
      <c r="M540" s="13" t="s">
        <v>194</v>
      </c>
    </row>
    <row r="541" spans="1:13" ht="15.75" customHeight="1">
      <c r="A541" s="141"/>
      <c r="B541" s="18"/>
      <c r="C541" s="76">
        <f>('Исходник сравнение Дубай'!$C505/2-'Таблица вводных'!$E$3-'Таблица вводных'!$F$3-$S$1)-(('Исходник сравнение Дубай'!$C505/2-'Таблица вводных'!$E$3-'Таблица вводных'!$F$3-$S$1)*F541/G541)</f>
        <v>-251.37500000000003</v>
      </c>
      <c r="D541" s="76">
        <v>283.46203990367701</v>
      </c>
      <c r="E541" s="76">
        <f t="shared" si="10"/>
        <v>3.6249999999999716</v>
      </c>
      <c r="F541" s="77">
        <v>20</v>
      </c>
      <c r="G541" s="77">
        <f t="shared" si="11"/>
        <v>120</v>
      </c>
      <c r="H541" s="78">
        <v>0.2</v>
      </c>
      <c r="I541" s="79">
        <f t="shared" si="14"/>
        <v>-18.187960096323025</v>
      </c>
      <c r="J541" s="80">
        <v>9.9999999999996494E-2</v>
      </c>
      <c r="K541" s="81">
        <f t="shared" si="12"/>
        <v>-16.369164086690787</v>
      </c>
      <c r="L541" s="82">
        <f t="shared" si="13"/>
        <v>-19.994164086690759</v>
      </c>
      <c r="M541" s="22" t="s">
        <v>194</v>
      </c>
    </row>
    <row r="542" spans="1:13" ht="15.75" customHeight="1">
      <c r="A542" s="143" t="s">
        <v>195</v>
      </c>
      <c r="B542" s="5">
        <v>45423</v>
      </c>
      <c r="C542" s="59">
        <f>('Исходник сравнение Дубай'!$C506/2-'Таблица вводных'!$E$3-'Таблица вводных'!$F$3-$S$1)-(('Исходник сравнение Дубай'!$C506/2-'Таблица вводных'!$E$3-'Таблица вводных'!$F$3-$S$1)*F542/G542)</f>
        <v>-251.37500000000003</v>
      </c>
      <c r="D542" s="66">
        <v>283.46203990367701</v>
      </c>
      <c r="E542" s="59">
        <f t="shared" si="10"/>
        <v>3.6249999999999716</v>
      </c>
      <c r="F542" s="67">
        <v>20</v>
      </c>
      <c r="G542" s="60">
        <f t="shared" si="11"/>
        <v>120</v>
      </c>
      <c r="H542" s="61">
        <v>0.2</v>
      </c>
      <c r="I542" s="62">
        <f t="shared" si="14"/>
        <v>-18.187960096323025</v>
      </c>
      <c r="J542" s="63">
        <v>9.9999999999996494E-2</v>
      </c>
      <c r="K542" s="64">
        <f t="shared" si="12"/>
        <v>-16.369164086690787</v>
      </c>
      <c r="L542" s="65">
        <f t="shared" si="13"/>
        <v>-19.994164086690759</v>
      </c>
      <c r="M542" s="10" t="s">
        <v>194</v>
      </c>
    </row>
    <row r="543" spans="1:13" ht="15.75" customHeight="1">
      <c r="A543" s="140"/>
      <c r="B543" s="5">
        <v>45426</v>
      </c>
      <c r="C543" s="66">
        <f>('Исходник сравнение Дубай'!$C507/2-'Таблица вводных'!$E$3-'Таблица вводных'!$F$3-$S$1)-(('Исходник сравнение Дубай'!$C507/2-'Таблица вводных'!$E$3-'Таблица вводных'!$F$3-$S$1)*F543/G543)</f>
        <v>-251.37500000000003</v>
      </c>
      <c r="D543" s="66">
        <v>283.46203990367701</v>
      </c>
      <c r="E543" s="66">
        <f t="shared" si="10"/>
        <v>3.6249999999999716</v>
      </c>
      <c r="F543" s="67">
        <v>20</v>
      </c>
      <c r="G543" s="67">
        <f t="shared" si="11"/>
        <v>120</v>
      </c>
      <c r="H543" s="68">
        <v>0.2</v>
      </c>
      <c r="I543" s="73">
        <f t="shared" si="14"/>
        <v>-18.187960096323025</v>
      </c>
      <c r="J543" s="70">
        <v>9.9999999999996494E-2</v>
      </c>
      <c r="K543" s="74">
        <f t="shared" si="12"/>
        <v>-16.369164086690787</v>
      </c>
      <c r="L543" s="75">
        <f t="shared" si="13"/>
        <v>-19.994164086690759</v>
      </c>
      <c r="M543" s="13" t="s">
        <v>194</v>
      </c>
    </row>
    <row r="544" spans="1:13" ht="15.75" customHeight="1">
      <c r="A544" s="140"/>
      <c r="B544" s="5">
        <v>45430</v>
      </c>
      <c r="C544" s="66">
        <f>('Исходник сравнение Дубай'!$C508/2-'Таблица вводных'!$E$3-'Таблица вводных'!$F$3-$S$1)-(('Исходник сравнение Дубай'!$C508/2-'Таблица вводных'!$E$3-'Таблица вводных'!$F$3-$S$1)*F544/G544)</f>
        <v>-251.37500000000003</v>
      </c>
      <c r="D544" s="66">
        <v>283.46203990367701</v>
      </c>
      <c r="E544" s="66">
        <f t="shared" si="10"/>
        <v>3.6249999999999716</v>
      </c>
      <c r="F544" s="67">
        <v>20</v>
      </c>
      <c r="G544" s="67">
        <f t="shared" si="11"/>
        <v>120</v>
      </c>
      <c r="H544" s="68">
        <v>0.2</v>
      </c>
      <c r="I544" s="73">
        <f t="shared" si="14"/>
        <v>-18.187960096323025</v>
      </c>
      <c r="J544" s="70">
        <v>9.9999999999996494E-2</v>
      </c>
      <c r="K544" s="74">
        <f t="shared" si="12"/>
        <v>-16.369164086690787</v>
      </c>
      <c r="L544" s="75">
        <f t="shared" si="13"/>
        <v>-19.994164086690759</v>
      </c>
      <c r="M544" s="13" t="s">
        <v>194</v>
      </c>
    </row>
    <row r="545" spans="1:13" ht="15.75" customHeight="1">
      <c r="A545" s="140"/>
      <c r="B545" s="5">
        <v>45433</v>
      </c>
      <c r="C545" s="66">
        <f>('Исходник сравнение Дубай'!$C509/2-'Таблица вводных'!$E$3-'Таблица вводных'!$F$3-$S$1)-(('Исходник сравнение Дубай'!$C509/2-'Таблица вводных'!$E$3-'Таблица вводных'!$F$3-$S$1)*F545/G545)</f>
        <v>-251.37500000000003</v>
      </c>
      <c r="D545" s="66">
        <v>283.46203990367701</v>
      </c>
      <c r="E545" s="66">
        <f t="shared" si="10"/>
        <v>3.6249999999999716</v>
      </c>
      <c r="F545" s="67">
        <v>20</v>
      </c>
      <c r="G545" s="67">
        <f t="shared" si="11"/>
        <v>120</v>
      </c>
      <c r="H545" s="68">
        <v>0.2</v>
      </c>
      <c r="I545" s="73">
        <f t="shared" si="14"/>
        <v>-18.187960096323025</v>
      </c>
      <c r="J545" s="70">
        <v>9.9999999999996494E-2</v>
      </c>
      <c r="K545" s="74">
        <f t="shared" si="12"/>
        <v>-16.369164086690787</v>
      </c>
      <c r="L545" s="75">
        <f t="shared" si="13"/>
        <v>-19.994164086690759</v>
      </c>
      <c r="M545" s="13" t="s">
        <v>194</v>
      </c>
    </row>
    <row r="546" spans="1:13" ht="15.75" customHeight="1">
      <c r="A546" s="140"/>
      <c r="B546" s="5">
        <v>45437</v>
      </c>
      <c r="C546" s="66">
        <f>('Исходник сравнение Дубай'!$C510/2-'Таблица вводных'!$E$3-'Таблица вводных'!$F$3-$S$1)-(('Исходник сравнение Дубай'!$C510/2-'Таблица вводных'!$E$3-'Таблица вводных'!$F$3-$S$1)*F546/G546)</f>
        <v>-251.37500000000003</v>
      </c>
      <c r="D546" s="66">
        <v>283.46203990367701</v>
      </c>
      <c r="E546" s="66">
        <f t="shared" si="10"/>
        <v>3.6249999999999716</v>
      </c>
      <c r="F546" s="67">
        <v>20</v>
      </c>
      <c r="G546" s="67">
        <f t="shared" si="11"/>
        <v>120</v>
      </c>
      <c r="H546" s="68">
        <v>0.2</v>
      </c>
      <c r="I546" s="73">
        <f t="shared" si="14"/>
        <v>-18.187960096323025</v>
      </c>
      <c r="J546" s="70">
        <v>9.9999999999996494E-2</v>
      </c>
      <c r="K546" s="74">
        <f t="shared" si="12"/>
        <v>-16.369164086690787</v>
      </c>
      <c r="L546" s="75">
        <f t="shared" si="13"/>
        <v>-19.994164086690759</v>
      </c>
      <c r="M546" s="13" t="s">
        <v>194</v>
      </c>
    </row>
    <row r="547" spans="1:13" ht="15.75" customHeight="1">
      <c r="A547" s="140"/>
      <c r="B547" s="5">
        <v>45440</v>
      </c>
      <c r="C547" s="66">
        <f>('Исходник сравнение Дубай'!$C511/2-'Таблица вводных'!$E$3-'Таблица вводных'!$F$3-$S$1)-(('Исходник сравнение Дубай'!$C511/2-'Таблица вводных'!$E$3-'Таблица вводных'!$F$3-$S$1)*F547/G547)</f>
        <v>-251.37500000000003</v>
      </c>
      <c r="D547" s="66">
        <v>283.46203990367701</v>
      </c>
      <c r="E547" s="66">
        <f t="shared" si="10"/>
        <v>3.6249999999999716</v>
      </c>
      <c r="F547" s="67">
        <v>20</v>
      </c>
      <c r="G547" s="67">
        <f t="shared" si="11"/>
        <v>120</v>
      </c>
      <c r="H547" s="68">
        <v>0.2</v>
      </c>
      <c r="I547" s="73">
        <f t="shared" si="14"/>
        <v>-18.187960096323025</v>
      </c>
      <c r="J547" s="70">
        <v>9.9999999999996494E-2</v>
      </c>
      <c r="K547" s="74">
        <f t="shared" si="12"/>
        <v>-16.369164086690787</v>
      </c>
      <c r="L547" s="75">
        <f t="shared" si="13"/>
        <v>-19.994164086690759</v>
      </c>
      <c r="M547" s="13" t="s">
        <v>194</v>
      </c>
    </row>
    <row r="548" spans="1:13" ht="15.75" customHeight="1">
      <c r="A548" s="140"/>
      <c r="B548" s="5">
        <v>45444</v>
      </c>
      <c r="C548" s="66">
        <f>('Исходник сравнение Дубай'!$C512/2-'Таблица вводных'!$E$3-'Таблица вводных'!$F$3-$S$1)-(('Исходник сравнение Дубай'!$C512/2-'Таблица вводных'!$E$3-'Таблица вводных'!$F$3-$S$1)*F548/G548)</f>
        <v>-251.37500000000003</v>
      </c>
      <c r="D548" s="66">
        <v>283.46203990367701</v>
      </c>
      <c r="E548" s="66">
        <f t="shared" si="10"/>
        <v>3.6249999999999716</v>
      </c>
      <c r="F548" s="67">
        <v>20</v>
      </c>
      <c r="G548" s="67">
        <f t="shared" si="11"/>
        <v>120</v>
      </c>
      <c r="H548" s="68">
        <v>0.2</v>
      </c>
      <c r="I548" s="73">
        <f t="shared" si="14"/>
        <v>-18.187960096323025</v>
      </c>
      <c r="J548" s="70">
        <v>9.9999999999996494E-2</v>
      </c>
      <c r="K548" s="74">
        <f t="shared" si="12"/>
        <v>-16.369164086690787</v>
      </c>
      <c r="L548" s="75">
        <f t="shared" si="13"/>
        <v>-19.994164086690759</v>
      </c>
      <c r="M548" s="13" t="s">
        <v>194</v>
      </c>
    </row>
    <row r="549" spans="1:13" ht="15.75" customHeight="1">
      <c r="A549" s="140"/>
      <c r="B549" s="5">
        <v>45447</v>
      </c>
      <c r="C549" s="66">
        <f>('Исходник сравнение Дубай'!$C513/2-'Таблица вводных'!$E$3-'Таблица вводных'!$F$3-$S$1)-(('Исходник сравнение Дубай'!$C513/2-'Таблица вводных'!$E$3-'Таблица вводных'!$F$3-$S$1)*F549/G549)</f>
        <v>-251.37500000000003</v>
      </c>
      <c r="D549" s="66">
        <v>283.46203990367701</v>
      </c>
      <c r="E549" s="66">
        <f t="shared" si="10"/>
        <v>3.6249999999999716</v>
      </c>
      <c r="F549" s="67">
        <v>20</v>
      </c>
      <c r="G549" s="67">
        <f t="shared" si="11"/>
        <v>120</v>
      </c>
      <c r="H549" s="68">
        <v>0.2</v>
      </c>
      <c r="I549" s="73">
        <f t="shared" si="14"/>
        <v>-18.187960096323025</v>
      </c>
      <c r="J549" s="70">
        <v>9.9999999999996397E-2</v>
      </c>
      <c r="K549" s="74">
        <f t="shared" si="12"/>
        <v>-16.369164086690787</v>
      </c>
      <c r="L549" s="75">
        <f t="shared" si="13"/>
        <v>-19.994164086690759</v>
      </c>
      <c r="M549" s="13" t="s">
        <v>194</v>
      </c>
    </row>
    <row r="550" spans="1:13" ht="15.75" customHeight="1">
      <c r="A550" s="140"/>
      <c r="B550" s="5">
        <v>45451</v>
      </c>
      <c r="C550" s="66">
        <f>('Исходник сравнение Дубай'!$C514/2-'Таблица вводных'!$E$3-'Таблица вводных'!$F$3-$S$1)-(('Исходник сравнение Дубай'!$C514/2-'Таблица вводных'!$E$3-'Таблица вводных'!$F$3-$S$1)*F550/G550)</f>
        <v>-251.37500000000003</v>
      </c>
      <c r="D550" s="66">
        <v>283.46203990367701</v>
      </c>
      <c r="E550" s="66">
        <f t="shared" si="10"/>
        <v>3.6249999999999716</v>
      </c>
      <c r="F550" s="67">
        <v>20</v>
      </c>
      <c r="G550" s="67">
        <f t="shared" si="11"/>
        <v>120</v>
      </c>
      <c r="H550" s="68">
        <v>0.2</v>
      </c>
      <c r="I550" s="73">
        <f t="shared" si="14"/>
        <v>-18.187960096323025</v>
      </c>
      <c r="J550" s="70">
        <v>9.9999999999996397E-2</v>
      </c>
      <c r="K550" s="74">
        <f t="shared" si="12"/>
        <v>-16.369164086690787</v>
      </c>
      <c r="L550" s="75">
        <f t="shared" si="13"/>
        <v>-19.994164086690759</v>
      </c>
      <c r="M550" s="13" t="s">
        <v>194</v>
      </c>
    </row>
    <row r="551" spans="1:13" ht="15.75" customHeight="1">
      <c r="A551" s="140"/>
      <c r="B551" s="5">
        <v>45454</v>
      </c>
      <c r="C551" s="66">
        <f>('Исходник сравнение Дубай'!$C515/2-'Таблица вводных'!$E$3-'Таблица вводных'!$F$3-$S$1)-(('Исходник сравнение Дубай'!$C515/2-'Таблица вводных'!$E$3-'Таблица вводных'!$F$3-$S$1)*F551/G551)</f>
        <v>-251.37500000000003</v>
      </c>
      <c r="D551" s="66">
        <v>283.46203990367701</v>
      </c>
      <c r="E551" s="66">
        <f t="shared" si="10"/>
        <v>3.6249999999999716</v>
      </c>
      <c r="F551" s="67">
        <v>20</v>
      </c>
      <c r="G551" s="67">
        <f t="shared" si="11"/>
        <v>120</v>
      </c>
      <c r="H551" s="68">
        <v>0.2</v>
      </c>
      <c r="I551" s="73">
        <f t="shared" si="14"/>
        <v>-18.187960096323025</v>
      </c>
      <c r="J551" s="70">
        <v>9.9999999999996397E-2</v>
      </c>
      <c r="K551" s="74">
        <f t="shared" si="12"/>
        <v>-16.369164086690787</v>
      </c>
      <c r="L551" s="75">
        <f t="shared" si="13"/>
        <v>-19.994164086690759</v>
      </c>
      <c r="M551" s="13" t="s">
        <v>194</v>
      </c>
    </row>
    <row r="552" spans="1:13" ht="15.75" customHeight="1">
      <c r="A552" s="140"/>
      <c r="B552" s="5"/>
      <c r="C552" s="66">
        <f>('Исходник сравнение Дубай'!$C516/2-'Таблица вводных'!$E$3-'Таблица вводных'!$F$3-$S$1)-(('Исходник сравнение Дубай'!$C516/2-'Таблица вводных'!$E$3-'Таблица вводных'!$F$3-$S$1)*F552/G552)</f>
        <v>-251.37500000000003</v>
      </c>
      <c r="D552" s="66">
        <v>283.46203990367701</v>
      </c>
      <c r="E552" s="66">
        <f t="shared" si="10"/>
        <v>3.6249999999999716</v>
      </c>
      <c r="F552" s="67">
        <v>20</v>
      </c>
      <c r="G552" s="67">
        <f t="shared" si="11"/>
        <v>120</v>
      </c>
      <c r="H552" s="68">
        <v>0.2</v>
      </c>
      <c r="I552" s="69">
        <f t="shared" si="14"/>
        <v>-18.187960096323025</v>
      </c>
      <c r="J552" s="70">
        <v>9.9999999999996397E-2</v>
      </c>
      <c r="K552" s="71">
        <f t="shared" si="12"/>
        <v>-16.369164086690787</v>
      </c>
      <c r="L552" s="72">
        <f t="shared" si="13"/>
        <v>-19.994164086690759</v>
      </c>
      <c r="M552" s="13" t="s">
        <v>194</v>
      </c>
    </row>
    <row r="553" spans="1:13" ht="15.75" customHeight="1">
      <c r="A553" s="140"/>
      <c r="B553" s="5"/>
      <c r="C553" s="66">
        <f>('Исходник сравнение Дубай'!$C517/2-'Таблица вводных'!$E$3-'Таблица вводных'!$F$3-$S$1)-(('Исходник сравнение Дубай'!$C517/2-'Таблица вводных'!$E$3-'Таблица вводных'!$F$3-$S$1)*F553/G553)</f>
        <v>-251.37500000000003</v>
      </c>
      <c r="D553" s="66">
        <v>283.46203990367701</v>
      </c>
      <c r="E553" s="66">
        <f t="shared" si="10"/>
        <v>3.6249999999999716</v>
      </c>
      <c r="F553" s="67">
        <v>20</v>
      </c>
      <c r="G553" s="67">
        <f t="shared" si="11"/>
        <v>120</v>
      </c>
      <c r="H553" s="68">
        <v>0.2</v>
      </c>
      <c r="I553" s="69">
        <f t="shared" si="14"/>
        <v>-18.187960096323025</v>
      </c>
      <c r="J553" s="70">
        <v>9.9999999999996397E-2</v>
      </c>
      <c r="K553" s="71">
        <f t="shared" si="12"/>
        <v>-16.369164086690787</v>
      </c>
      <c r="L553" s="72">
        <f t="shared" si="13"/>
        <v>-19.994164086690759</v>
      </c>
      <c r="M553" s="13" t="s">
        <v>194</v>
      </c>
    </row>
    <row r="554" spans="1:13" ht="15.75" customHeight="1">
      <c r="A554" s="140"/>
      <c r="B554" s="5"/>
      <c r="C554" s="66">
        <f>('Исходник сравнение Дубай'!$C518/2-'Таблица вводных'!$E$3-'Таблица вводных'!$F$3-$S$1)-(('Исходник сравнение Дубай'!$C518/2-'Таблица вводных'!$E$3-'Таблица вводных'!$F$3-$S$1)*F554/G554)</f>
        <v>-251.37500000000003</v>
      </c>
      <c r="D554" s="66">
        <v>283.46203990367701</v>
      </c>
      <c r="E554" s="66">
        <f t="shared" si="10"/>
        <v>3.6249999999999716</v>
      </c>
      <c r="F554" s="67">
        <v>20</v>
      </c>
      <c r="G554" s="67">
        <f t="shared" si="11"/>
        <v>120</v>
      </c>
      <c r="H554" s="68">
        <v>0.2</v>
      </c>
      <c r="I554" s="69">
        <f t="shared" si="14"/>
        <v>-18.187960096323025</v>
      </c>
      <c r="J554" s="70">
        <v>9.9999999999996397E-2</v>
      </c>
      <c r="K554" s="71">
        <f t="shared" si="12"/>
        <v>-16.369164086690787</v>
      </c>
      <c r="L554" s="72">
        <f t="shared" si="13"/>
        <v>-19.994164086690759</v>
      </c>
      <c r="M554" s="13" t="s">
        <v>194</v>
      </c>
    </row>
    <row r="555" spans="1:13" ht="15.75" customHeight="1">
      <c r="A555" s="140"/>
      <c r="B555" s="5"/>
      <c r="C555" s="66">
        <f>('Исходник сравнение Дубай'!$C519/2-'Таблица вводных'!$E$3-'Таблица вводных'!$F$3-$S$1)-(('Исходник сравнение Дубай'!$C519/2-'Таблица вводных'!$E$3-'Таблица вводных'!$F$3-$S$1)*F555/G555)</f>
        <v>-251.37500000000003</v>
      </c>
      <c r="D555" s="66">
        <v>283.46203990367701</v>
      </c>
      <c r="E555" s="66">
        <f t="shared" si="10"/>
        <v>3.6249999999999716</v>
      </c>
      <c r="F555" s="67">
        <v>20</v>
      </c>
      <c r="G555" s="67">
        <f t="shared" si="11"/>
        <v>120</v>
      </c>
      <c r="H555" s="68">
        <v>0.2</v>
      </c>
      <c r="I555" s="69">
        <f t="shared" si="14"/>
        <v>-18.187960096323025</v>
      </c>
      <c r="J555" s="70">
        <v>9.9999999999996397E-2</v>
      </c>
      <c r="K555" s="71">
        <f t="shared" si="12"/>
        <v>-16.369164086690787</v>
      </c>
      <c r="L555" s="72">
        <f t="shared" si="13"/>
        <v>-19.994164086690759</v>
      </c>
      <c r="M555" s="13" t="s">
        <v>194</v>
      </c>
    </row>
    <row r="556" spans="1:13" ht="15.75" customHeight="1">
      <c r="A556" s="140"/>
      <c r="B556" s="5"/>
      <c r="C556" s="66">
        <f>('Исходник сравнение Дубай'!$C520/2-'Таблица вводных'!$E$3-'Таблица вводных'!$F$3-$S$1)-(('Исходник сравнение Дубай'!$C520/2-'Таблица вводных'!$E$3-'Таблица вводных'!$F$3-$S$1)*F556/G556)</f>
        <v>-251.37500000000003</v>
      </c>
      <c r="D556" s="66">
        <v>283.46203990367701</v>
      </c>
      <c r="E556" s="66">
        <f t="shared" si="10"/>
        <v>3.6249999999999716</v>
      </c>
      <c r="F556" s="67">
        <v>20</v>
      </c>
      <c r="G556" s="67">
        <f t="shared" si="11"/>
        <v>120</v>
      </c>
      <c r="H556" s="68">
        <v>0.2</v>
      </c>
      <c r="I556" s="69">
        <f t="shared" si="14"/>
        <v>-18.187960096323025</v>
      </c>
      <c r="J556" s="70">
        <v>9.9999999999996397E-2</v>
      </c>
      <c r="K556" s="71">
        <f t="shared" si="12"/>
        <v>-16.369164086690787</v>
      </c>
      <c r="L556" s="72">
        <f t="shared" si="13"/>
        <v>-19.994164086690759</v>
      </c>
      <c r="M556" s="13" t="s">
        <v>194</v>
      </c>
    </row>
    <row r="557" spans="1:13" ht="15.75" customHeight="1">
      <c r="A557" s="140"/>
      <c r="B557" s="5"/>
      <c r="C557" s="66">
        <f>('Исходник сравнение Дубай'!$C521/2-'Таблица вводных'!$E$3-'Таблица вводных'!$F$3-$S$1)-(('Исходник сравнение Дубай'!$C521/2-'Таблица вводных'!$E$3-'Таблица вводных'!$F$3-$S$1)*F557/G557)</f>
        <v>-251.37500000000003</v>
      </c>
      <c r="D557" s="66">
        <v>283.46203990367701</v>
      </c>
      <c r="E557" s="66">
        <f t="shared" si="10"/>
        <v>3.6249999999999716</v>
      </c>
      <c r="F557" s="67">
        <v>20</v>
      </c>
      <c r="G557" s="67">
        <f t="shared" si="11"/>
        <v>120</v>
      </c>
      <c r="H557" s="68">
        <v>0.2</v>
      </c>
      <c r="I557" s="69">
        <f t="shared" si="14"/>
        <v>-18.187960096323025</v>
      </c>
      <c r="J557" s="70">
        <v>9.9999999999996397E-2</v>
      </c>
      <c r="K557" s="71">
        <f t="shared" si="12"/>
        <v>-16.369164086690787</v>
      </c>
      <c r="L557" s="72">
        <f t="shared" si="13"/>
        <v>-19.994164086690759</v>
      </c>
      <c r="M557" s="13" t="s">
        <v>194</v>
      </c>
    </row>
    <row r="558" spans="1:13" ht="15.75" customHeight="1">
      <c r="A558" s="140"/>
      <c r="B558" s="5"/>
      <c r="C558" s="66">
        <f>('Исходник сравнение Дубай'!$C522/2-'Таблица вводных'!$E$3-'Таблица вводных'!$F$3-$S$1)-(('Исходник сравнение Дубай'!$C522/2-'Таблица вводных'!$E$3-'Таблица вводных'!$F$3-$S$1)*F558/G558)</f>
        <v>-251.37500000000003</v>
      </c>
      <c r="D558" s="66">
        <v>283.46203990367701</v>
      </c>
      <c r="E558" s="66">
        <f t="shared" si="10"/>
        <v>3.6249999999999716</v>
      </c>
      <c r="F558" s="67">
        <v>20</v>
      </c>
      <c r="G558" s="67">
        <f t="shared" si="11"/>
        <v>120</v>
      </c>
      <c r="H558" s="68">
        <v>0.2</v>
      </c>
      <c r="I558" s="69">
        <f t="shared" si="14"/>
        <v>-18.187960096323025</v>
      </c>
      <c r="J558" s="70">
        <v>9.9999999999996397E-2</v>
      </c>
      <c r="K558" s="71">
        <f t="shared" si="12"/>
        <v>-16.369164086690787</v>
      </c>
      <c r="L558" s="72">
        <f t="shared" si="13"/>
        <v>-19.994164086690759</v>
      </c>
      <c r="M558" s="13" t="s">
        <v>194</v>
      </c>
    </row>
    <row r="559" spans="1:13" ht="15.75" customHeight="1">
      <c r="A559" s="141"/>
      <c r="B559" s="18"/>
      <c r="C559" s="76">
        <f>('Исходник сравнение Дубай'!$C523/2-'Таблица вводных'!$E$3-'Таблица вводных'!$F$3-$S$1)-(('Исходник сравнение Дубай'!$C523/2-'Таблица вводных'!$E$3-'Таблица вводных'!$F$3-$S$1)*F559/G559)</f>
        <v>-251.37500000000003</v>
      </c>
      <c r="D559" s="76">
        <v>283.46203990367701</v>
      </c>
      <c r="E559" s="76">
        <f t="shared" si="10"/>
        <v>3.6249999999999716</v>
      </c>
      <c r="F559" s="77">
        <v>20</v>
      </c>
      <c r="G559" s="77">
        <f t="shared" si="11"/>
        <v>120</v>
      </c>
      <c r="H559" s="78">
        <v>0.2</v>
      </c>
      <c r="I559" s="79">
        <f t="shared" si="14"/>
        <v>-18.187960096323025</v>
      </c>
      <c r="J559" s="80">
        <v>9.9999999999996397E-2</v>
      </c>
      <c r="K559" s="81">
        <f t="shared" si="12"/>
        <v>-16.369164086690787</v>
      </c>
      <c r="L559" s="82">
        <f t="shared" si="13"/>
        <v>-19.994164086690759</v>
      </c>
      <c r="M559" s="22" t="s">
        <v>194</v>
      </c>
    </row>
    <row r="560" spans="1:13" ht="15.75" customHeight="1">
      <c r="A560" s="143" t="s">
        <v>196</v>
      </c>
      <c r="B560" s="5">
        <v>45423</v>
      </c>
      <c r="C560" s="59">
        <f>('Исходник сравнение Дубай'!$C524/2-'Таблица вводных'!$E$3-'Таблица вводных'!$F$3-$S$1)-(('Исходник сравнение Дубай'!$C524/2-'Таблица вводных'!$E$3-'Таблица вводных'!$F$3-$S$1)*F560/G560)</f>
        <v>-251.37500000000003</v>
      </c>
      <c r="D560" s="66">
        <v>283.46203990367701</v>
      </c>
      <c r="E560" s="59">
        <f t="shared" si="10"/>
        <v>3.6249999999999716</v>
      </c>
      <c r="F560" s="67">
        <v>20</v>
      </c>
      <c r="G560" s="60">
        <f t="shared" si="11"/>
        <v>120</v>
      </c>
      <c r="H560" s="61">
        <v>0.2</v>
      </c>
      <c r="I560" s="62">
        <f t="shared" si="14"/>
        <v>-18.187960096323025</v>
      </c>
      <c r="J560" s="63">
        <v>9.9999999999996397E-2</v>
      </c>
      <c r="K560" s="64">
        <f t="shared" si="12"/>
        <v>-16.369164086690787</v>
      </c>
      <c r="L560" s="65">
        <f t="shared" si="13"/>
        <v>-19.994164086690759</v>
      </c>
      <c r="M560" s="10" t="s">
        <v>165</v>
      </c>
    </row>
    <row r="561" spans="1:13" ht="15.75" customHeight="1">
      <c r="A561" s="140"/>
      <c r="B561" s="5">
        <v>45426</v>
      </c>
      <c r="C561" s="66">
        <f>('Исходник сравнение Дубай'!$C525/2-'Таблица вводных'!$E$3-'Таблица вводных'!$F$3-$S$1)-(('Исходник сравнение Дубай'!$C525/2-'Таблица вводных'!$E$3-'Таблица вводных'!$F$3-$S$1)*F561/G561)</f>
        <v>-251.37500000000003</v>
      </c>
      <c r="D561" s="66">
        <v>283.46203990367701</v>
      </c>
      <c r="E561" s="66">
        <f t="shared" si="10"/>
        <v>3.6249999999999716</v>
      </c>
      <c r="F561" s="67">
        <v>20</v>
      </c>
      <c r="G561" s="67">
        <f t="shared" si="11"/>
        <v>120</v>
      </c>
      <c r="H561" s="68">
        <v>0.2</v>
      </c>
      <c r="I561" s="73">
        <f t="shared" si="14"/>
        <v>-18.187960096323025</v>
      </c>
      <c r="J561" s="70">
        <v>9.9999999999996397E-2</v>
      </c>
      <c r="K561" s="74">
        <f t="shared" si="12"/>
        <v>-16.369164086690787</v>
      </c>
      <c r="L561" s="75">
        <f t="shared" si="13"/>
        <v>-19.994164086690759</v>
      </c>
      <c r="M561" s="13" t="s">
        <v>165</v>
      </c>
    </row>
    <row r="562" spans="1:13" ht="15.75" customHeight="1">
      <c r="A562" s="140"/>
      <c r="B562" s="5">
        <v>45430</v>
      </c>
      <c r="C562" s="66">
        <f>('Исходник сравнение Дубай'!$C526/2-'Таблица вводных'!$E$3-'Таблица вводных'!$F$3-$S$1)-(('Исходник сравнение Дубай'!$C526/2-'Таблица вводных'!$E$3-'Таблица вводных'!$F$3-$S$1)*F562/G562)</f>
        <v>-251.37500000000003</v>
      </c>
      <c r="D562" s="66">
        <v>283.46203990367701</v>
      </c>
      <c r="E562" s="66">
        <f t="shared" si="10"/>
        <v>3.6249999999999716</v>
      </c>
      <c r="F562" s="67">
        <v>20</v>
      </c>
      <c r="G562" s="67">
        <f t="shared" si="11"/>
        <v>120</v>
      </c>
      <c r="H562" s="68">
        <v>0.2</v>
      </c>
      <c r="I562" s="73">
        <f t="shared" si="14"/>
        <v>-18.187960096323025</v>
      </c>
      <c r="J562" s="70">
        <v>9.9999999999996397E-2</v>
      </c>
      <c r="K562" s="74">
        <f t="shared" si="12"/>
        <v>-16.369164086690787</v>
      </c>
      <c r="L562" s="75">
        <f t="shared" si="13"/>
        <v>-19.994164086690759</v>
      </c>
      <c r="M562" s="13" t="s">
        <v>165</v>
      </c>
    </row>
    <row r="563" spans="1:13" ht="15.75" customHeight="1">
      <c r="A563" s="140"/>
      <c r="B563" s="5">
        <v>45433</v>
      </c>
      <c r="C563" s="66">
        <f>('Исходник сравнение Дубай'!$C527/2-'Таблица вводных'!$E$3-'Таблица вводных'!$F$3-$S$1)-(('Исходник сравнение Дубай'!$C527/2-'Таблица вводных'!$E$3-'Таблица вводных'!$F$3-$S$1)*F563/G563)</f>
        <v>-251.37500000000003</v>
      </c>
      <c r="D563" s="66">
        <v>283.46203990367701</v>
      </c>
      <c r="E563" s="66">
        <f t="shared" si="10"/>
        <v>3.6249999999999716</v>
      </c>
      <c r="F563" s="67">
        <v>20</v>
      </c>
      <c r="G563" s="67">
        <f t="shared" si="11"/>
        <v>120</v>
      </c>
      <c r="H563" s="68">
        <v>0.2</v>
      </c>
      <c r="I563" s="73">
        <f t="shared" si="14"/>
        <v>-18.187960096323025</v>
      </c>
      <c r="J563" s="70">
        <v>9.9999999999996397E-2</v>
      </c>
      <c r="K563" s="74">
        <f t="shared" si="12"/>
        <v>-16.369164086690787</v>
      </c>
      <c r="L563" s="75">
        <f t="shared" si="13"/>
        <v>-19.994164086690759</v>
      </c>
      <c r="M563" s="13" t="s">
        <v>165</v>
      </c>
    </row>
    <row r="564" spans="1:13" ht="15.75" customHeight="1">
      <c r="A564" s="140"/>
      <c r="B564" s="5">
        <v>45437</v>
      </c>
      <c r="C564" s="66">
        <f>('Исходник сравнение Дубай'!$C528/2-'Таблица вводных'!$E$3-'Таблица вводных'!$F$3-$S$1)-(('Исходник сравнение Дубай'!$C528/2-'Таблица вводных'!$E$3-'Таблица вводных'!$F$3-$S$1)*F564/G564)</f>
        <v>-251.37500000000003</v>
      </c>
      <c r="D564" s="66">
        <v>283.46203990367701</v>
      </c>
      <c r="E564" s="66">
        <f t="shared" si="10"/>
        <v>3.6249999999999716</v>
      </c>
      <c r="F564" s="67">
        <v>20</v>
      </c>
      <c r="G564" s="67">
        <f t="shared" si="11"/>
        <v>120</v>
      </c>
      <c r="H564" s="68">
        <v>0.2</v>
      </c>
      <c r="I564" s="73">
        <f t="shared" si="14"/>
        <v>-18.187960096323025</v>
      </c>
      <c r="J564" s="70">
        <v>9.99999999999963E-2</v>
      </c>
      <c r="K564" s="74">
        <f t="shared" si="12"/>
        <v>-16.369164086690791</v>
      </c>
      <c r="L564" s="75">
        <f t="shared" si="13"/>
        <v>-19.994164086690763</v>
      </c>
      <c r="M564" s="13" t="s">
        <v>165</v>
      </c>
    </row>
    <row r="565" spans="1:13" ht="15.75" customHeight="1">
      <c r="A565" s="140"/>
      <c r="B565" s="5">
        <v>45440</v>
      </c>
      <c r="C565" s="66">
        <f>('Исходник сравнение Дубай'!$C529/2-'Таблица вводных'!$E$3-'Таблица вводных'!$F$3-$S$1)-(('Исходник сравнение Дубай'!$C529/2-'Таблица вводных'!$E$3-'Таблица вводных'!$F$3-$S$1)*F565/G565)</f>
        <v>-251.37500000000003</v>
      </c>
      <c r="D565" s="66">
        <v>283.46203990367701</v>
      </c>
      <c r="E565" s="66">
        <f t="shared" si="10"/>
        <v>3.6249999999999716</v>
      </c>
      <c r="F565" s="67">
        <v>20</v>
      </c>
      <c r="G565" s="67">
        <f t="shared" si="11"/>
        <v>120</v>
      </c>
      <c r="H565" s="68">
        <v>0.2</v>
      </c>
      <c r="I565" s="73">
        <f t="shared" si="14"/>
        <v>-18.187960096323025</v>
      </c>
      <c r="J565" s="70">
        <v>9.99999999999963E-2</v>
      </c>
      <c r="K565" s="74">
        <f t="shared" si="12"/>
        <v>-16.369164086690791</v>
      </c>
      <c r="L565" s="75">
        <f t="shared" si="13"/>
        <v>-19.994164086690763</v>
      </c>
      <c r="M565" s="13" t="s">
        <v>165</v>
      </c>
    </row>
    <row r="566" spans="1:13" ht="15.75" customHeight="1">
      <c r="A566" s="140"/>
      <c r="B566" s="5">
        <v>45444</v>
      </c>
      <c r="C566" s="66">
        <f>('Исходник сравнение Дубай'!$C530/2-'Таблица вводных'!$E$3-'Таблица вводных'!$F$3-$S$1)-(('Исходник сравнение Дубай'!$C530/2-'Таблица вводных'!$E$3-'Таблица вводных'!$F$3-$S$1)*F566/G566)</f>
        <v>-251.37500000000003</v>
      </c>
      <c r="D566" s="66">
        <v>283.46203990367701</v>
      </c>
      <c r="E566" s="66">
        <f t="shared" si="10"/>
        <v>3.6249999999999716</v>
      </c>
      <c r="F566" s="67">
        <v>20</v>
      </c>
      <c r="G566" s="67">
        <f t="shared" si="11"/>
        <v>120</v>
      </c>
      <c r="H566" s="68">
        <v>0.2</v>
      </c>
      <c r="I566" s="73">
        <f t="shared" si="14"/>
        <v>-18.187960096323025</v>
      </c>
      <c r="J566" s="70">
        <v>9.99999999999963E-2</v>
      </c>
      <c r="K566" s="74">
        <f t="shared" si="12"/>
        <v>-16.369164086690791</v>
      </c>
      <c r="L566" s="75">
        <f t="shared" si="13"/>
        <v>-19.994164086690763</v>
      </c>
      <c r="M566" s="13" t="s">
        <v>165</v>
      </c>
    </row>
    <row r="567" spans="1:13" ht="15.75" customHeight="1">
      <c r="A567" s="140"/>
      <c r="B567" s="5">
        <v>45447</v>
      </c>
      <c r="C567" s="66">
        <f>('Исходник сравнение Дубай'!$C531/2-'Таблица вводных'!$E$3-'Таблица вводных'!$F$3-$S$1)-(('Исходник сравнение Дубай'!$C531/2-'Таблица вводных'!$E$3-'Таблица вводных'!$F$3-$S$1)*F567/G567)</f>
        <v>-251.37500000000003</v>
      </c>
      <c r="D567" s="66">
        <v>283.46203990367701</v>
      </c>
      <c r="E567" s="66">
        <f t="shared" si="10"/>
        <v>3.6249999999999716</v>
      </c>
      <c r="F567" s="67">
        <v>20</v>
      </c>
      <c r="G567" s="67">
        <f t="shared" si="11"/>
        <v>120</v>
      </c>
      <c r="H567" s="68">
        <v>0.2</v>
      </c>
      <c r="I567" s="73">
        <f t="shared" si="14"/>
        <v>-18.187960096323025</v>
      </c>
      <c r="J567" s="70">
        <v>9.99999999999963E-2</v>
      </c>
      <c r="K567" s="74">
        <f t="shared" si="12"/>
        <v>-16.369164086690791</v>
      </c>
      <c r="L567" s="75">
        <f t="shared" si="13"/>
        <v>-19.994164086690763</v>
      </c>
      <c r="M567" s="13" t="s">
        <v>165</v>
      </c>
    </row>
    <row r="568" spans="1:13" ht="15.75" customHeight="1">
      <c r="A568" s="140"/>
      <c r="B568" s="5">
        <v>45451</v>
      </c>
      <c r="C568" s="66">
        <f>('Исходник сравнение Дубай'!$C532/2-'Таблица вводных'!$E$3-'Таблица вводных'!$F$3-$S$1)-(('Исходник сравнение Дубай'!$C532/2-'Таблица вводных'!$E$3-'Таблица вводных'!$F$3-$S$1)*F568/G568)</f>
        <v>-251.37500000000003</v>
      </c>
      <c r="D568" s="66">
        <v>283.46203990367701</v>
      </c>
      <c r="E568" s="66">
        <f t="shared" si="10"/>
        <v>3.6249999999999716</v>
      </c>
      <c r="F568" s="67">
        <v>20</v>
      </c>
      <c r="G568" s="67">
        <f t="shared" si="11"/>
        <v>120</v>
      </c>
      <c r="H568" s="68">
        <v>0.2</v>
      </c>
      <c r="I568" s="73">
        <f t="shared" si="14"/>
        <v>-18.187960096323025</v>
      </c>
      <c r="J568" s="70">
        <v>9.99999999999963E-2</v>
      </c>
      <c r="K568" s="74">
        <f t="shared" si="12"/>
        <v>-16.369164086690791</v>
      </c>
      <c r="L568" s="75">
        <f t="shared" si="13"/>
        <v>-19.994164086690763</v>
      </c>
      <c r="M568" s="13" t="s">
        <v>165</v>
      </c>
    </row>
    <row r="569" spans="1:13" ht="15.75" customHeight="1">
      <c r="A569" s="140"/>
      <c r="B569" s="5">
        <v>45454</v>
      </c>
      <c r="C569" s="66">
        <f>('Исходник сравнение Дубай'!$C533/2-'Таблица вводных'!$E$3-'Таблица вводных'!$F$3-$S$1)-(('Исходник сравнение Дубай'!$C533/2-'Таблица вводных'!$E$3-'Таблица вводных'!$F$3-$S$1)*F569/G569)</f>
        <v>-251.37500000000003</v>
      </c>
      <c r="D569" s="66">
        <v>283.46203990367701</v>
      </c>
      <c r="E569" s="66">
        <f t="shared" si="10"/>
        <v>3.6249999999999716</v>
      </c>
      <c r="F569" s="67">
        <v>20</v>
      </c>
      <c r="G569" s="67">
        <f t="shared" si="11"/>
        <v>120</v>
      </c>
      <c r="H569" s="68">
        <v>0.2</v>
      </c>
      <c r="I569" s="73">
        <f t="shared" si="14"/>
        <v>-18.187960096323025</v>
      </c>
      <c r="J569" s="70">
        <v>9.99999999999963E-2</v>
      </c>
      <c r="K569" s="74">
        <f t="shared" si="12"/>
        <v>-16.369164086690791</v>
      </c>
      <c r="L569" s="75">
        <f t="shared" si="13"/>
        <v>-19.994164086690763</v>
      </c>
      <c r="M569" s="13" t="s">
        <v>165</v>
      </c>
    </row>
    <row r="570" spans="1:13" ht="15.75" customHeight="1">
      <c r="A570" s="140"/>
      <c r="B570" s="5"/>
      <c r="C570" s="66">
        <f>('Исходник сравнение Дубай'!$C534/2-'Таблица вводных'!$E$3-'Таблица вводных'!$F$3-$S$1)-(('Исходник сравнение Дубай'!$C534/2-'Таблица вводных'!$E$3-'Таблица вводных'!$F$3-$S$1)*F570/G570)</f>
        <v>-251.37500000000003</v>
      </c>
      <c r="D570" s="66">
        <v>283.46203990367701</v>
      </c>
      <c r="E570" s="66">
        <f t="shared" si="10"/>
        <v>3.6249999999999716</v>
      </c>
      <c r="F570" s="67">
        <v>20</v>
      </c>
      <c r="G570" s="67">
        <f t="shared" si="11"/>
        <v>120</v>
      </c>
      <c r="H570" s="68">
        <v>0.2</v>
      </c>
      <c r="I570" s="69">
        <f t="shared" si="14"/>
        <v>-18.187960096323025</v>
      </c>
      <c r="J570" s="70">
        <v>9.99999999999963E-2</v>
      </c>
      <c r="K570" s="71">
        <f t="shared" si="12"/>
        <v>-16.369164086690791</v>
      </c>
      <c r="L570" s="72">
        <f t="shared" si="13"/>
        <v>-19.994164086690763</v>
      </c>
      <c r="M570" s="13" t="s">
        <v>165</v>
      </c>
    </row>
    <row r="571" spans="1:13" ht="15.75" customHeight="1">
      <c r="A571" s="140"/>
      <c r="B571" s="5"/>
      <c r="C571" s="66">
        <f>('Исходник сравнение Дубай'!$C535/2-'Таблица вводных'!$E$3-'Таблица вводных'!$F$3-$S$1)-(('Исходник сравнение Дубай'!$C535/2-'Таблица вводных'!$E$3-'Таблица вводных'!$F$3-$S$1)*F571/G571)</f>
        <v>-251.37500000000003</v>
      </c>
      <c r="D571" s="66">
        <v>283.46203990367701</v>
      </c>
      <c r="E571" s="66">
        <f t="shared" si="10"/>
        <v>3.6249999999999716</v>
      </c>
      <c r="F571" s="67">
        <v>20</v>
      </c>
      <c r="G571" s="67">
        <f t="shared" si="11"/>
        <v>120</v>
      </c>
      <c r="H571" s="68">
        <v>0.2</v>
      </c>
      <c r="I571" s="69">
        <f t="shared" si="14"/>
        <v>-18.187960096323025</v>
      </c>
      <c r="J571" s="70">
        <v>9.99999999999963E-2</v>
      </c>
      <c r="K571" s="71">
        <f t="shared" si="12"/>
        <v>-16.369164086690791</v>
      </c>
      <c r="L571" s="72">
        <f t="shared" si="13"/>
        <v>-19.994164086690763</v>
      </c>
      <c r="M571" s="13" t="s">
        <v>165</v>
      </c>
    </row>
    <row r="572" spans="1:13" ht="15.75" customHeight="1">
      <c r="A572" s="140"/>
      <c r="B572" s="5"/>
      <c r="C572" s="66">
        <f>('Исходник сравнение Дубай'!$C536/2-'Таблица вводных'!$E$3-'Таблица вводных'!$F$3-$S$1)-(('Исходник сравнение Дубай'!$C536/2-'Таблица вводных'!$E$3-'Таблица вводных'!$F$3-$S$1)*F572/G572)</f>
        <v>-251.37500000000003</v>
      </c>
      <c r="D572" s="66">
        <v>283.46203990367701</v>
      </c>
      <c r="E572" s="66">
        <f t="shared" si="10"/>
        <v>3.6249999999999716</v>
      </c>
      <c r="F572" s="67">
        <v>20</v>
      </c>
      <c r="G572" s="67">
        <f t="shared" si="11"/>
        <v>120</v>
      </c>
      <c r="H572" s="68">
        <v>0.2</v>
      </c>
      <c r="I572" s="69">
        <f t="shared" si="14"/>
        <v>-18.187960096323025</v>
      </c>
      <c r="J572" s="70">
        <v>9.99999999999963E-2</v>
      </c>
      <c r="K572" s="71">
        <f t="shared" si="12"/>
        <v>-16.369164086690791</v>
      </c>
      <c r="L572" s="72">
        <f t="shared" si="13"/>
        <v>-19.994164086690763</v>
      </c>
      <c r="M572" s="13" t="s">
        <v>165</v>
      </c>
    </row>
    <row r="573" spans="1:13" ht="15.75" customHeight="1">
      <c r="A573" s="140"/>
      <c r="B573" s="5"/>
      <c r="C573" s="66">
        <f>('Исходник сравнение Дубай'!$C537/2-'Таблица вводных'!$E$3-'Таблица вводных'!$F$3-$S$1)-(('Исходник сравнение Дубай'!$C537/2-'Таблица вводных'!$E$3-'Таблица вводных'!$F$3-$S$1)*F573/G573)</f>
        <v>-251.37500000000003</v>
      </c>
      <c r="D573" s="66">
        <v>283.46203990367701</v>
      </c>
      <c r="E573" s="66">
        <f t="shared" si="10"/>
        <v>3.6249999999999716</v>
      </c>
      <c r="F573" s="67">
        <v>20</v>
      </c>
      <c r="G573" s="67">
        <f t="shared" si="11"/>
        <v>120</v>
      </c>
      <c r="H573" s="68">
        <v>0.2</v>
      </c>
      <c r="I573" s="69">
        <f t="shared" si="14"/>
        <v>-18.187960096323025</v>
      </c>
      <c r="J573" s="70">
        <v>9.99999999999963E-2</v>
      </c>
      <c r="K573" s="71">
        <f t="shared" si="12"/>
        <v>-16.369164086690791</v>
      </c>
      <c r="L573" s="72">
        <f t="shared" si="13"/>
        <v>-19.994164086690763</v>
      </c>
      <c r="M573" s="13" t="s">
        <v>165</v>
      </c>
    </row>
    <row r="574" spans="1:13" ht="15.75" customHeight="1">
      <c r="A574" s="140"/>
      <c r="B574" s="5"/>
      <c r="C574" s="66">
        <f>('Исходник сравнение Дубай'!$C538/2-'Таблица вводных'!$E$3-'Таблица вводных'!$F$3-$S$1)-(('Исходник сравнение Дубай'!$C538/2-'Таблица вводных'!$E$3-'Таблица вводных'!$F$3-$S$1)*F574/G574)</f>
        <v>-251.37500000000003</v>
      </c>
      <c r="D574" s="66">
        <v>283.46203990367701</v>
      </c>
      <c r="E574" s="66">
        <f t="shared" si="10"/>
        <v>3.6249999999999716</v>
      </c>
      <c r="F574" s="67">
        <v>20</v>
      </c>
      <c r="G574" s="67">
        <f t="shared" si="11"/>
        <v>120</v>
      </c>
      <c r="H574" s="68">
        <v>0.2</v>
      </c>
      <c r="I574" s="69">
        <f t="shared" si="14"/>
        <v>-18.187960096323025</v>
      </c>
      <c r="J574" s="70">
        <v>9.99999999999963E-2</v>
      </c>
      <c r="K574" s="71">
        <f t="shared" si="12"/>
        <v>-16.369164086690791</v>
      </c>
      <c r="L574" s="72">
        <f t="shared" si="13"/>
        <v>-19.994164086690763</v>
      </c>
      <c r="M574" s="13" t="s">
        <v>165</v>
      </c>
    </row>
    <row r="575" spans="1:13" ht="15.75" customHeight="1">
      <c r="A575" s="140"/>
      <c r="B575" s="5"/>
      <c r="C575" s="66">
        <f>('Исходник сравнение Дубай'!$C539/2-'Таблица вводных'!$E$3-'Таблица вводных'!$F$3-$S$1)-(('Исходник сравнение Дубай'!$C539/2-'Таблица вводных'!$E$3-'Таблица вводных'!$F$3-$S$1)*F575/G575)</f>
        <v>-251.37500000000003</v>
      </c>
      <c r="D575" s="66">
        <v>283.46203990367701</v>
      </c>
      <c r="E575" s="66">
        <f t="shared" si="10"/>
        <v>3.6249999999999716</v>
      </c>
      <c r="F575" s="67">
        <v>20</v>
      </c>
      <c r="G575" s="67">
        <f t="shared" si="11"/>
        <v>120</v>
      </c>
      <c r="H575" s="68">
        <v>0.2</v>
      </c>
      <c r="I575" s="69">
        <f t="shared" si="14"/>
        <v>-18.187960096323025</v>
      </c>
      <c r="J575" s="70">
        <v>9.99999999999963E-2</v>
      </c>
      <c r="K575" s="71">
        <f t="shared" si="12"/>
        <v>-16.369164086690791</v>
      </c>
      <c r="L575" s="72">
        <f t="shared" si="13"/>
        <v>-19.994164086690763</v>
      </c>
      <c r="M575" s="13" t="s">
        <v>165</v>
      </c>
    </row>
    <row r="576" spans="1:13" ht="15.75" customHeight="1">
      <c r="A576" s="140"/>
      <c r="B576" s="5"/>
      <c r="C576" s="66">
        <f>('Исходник сравнение Дубай'!$C540/2-'Таблица вводных'!$E$3-'Таблица вводных'!$F$3-$S$1)-(('Исходник сравнение Дубай'!$C540/2-'Таблица вводных'!$E$3-'Таблица вводных'!$F$3-$S$1)*F576/G576)</f>
        <v>-251.37500000000003</v>
      </c>
      <c r="D576" s="66">
        <v>283.46203990367701</v>
      </c>
      <c r="E576" s="66">
        <f t="shared" si="10"/>
        <v>3.6249999999999716</v>
      </c>
      <c r="F576" s="67">
        <v>20</v>
      </c>
      <c r="G576" s="67">
        <f t="shared" si="11"/>
        <v>120</v>
      </c>
      <c r="H576" s="68">
        <v>0.2</v>
      </c>
      <c r="I576" s="69">
        <f t="shared" si="14"/>
        <v>-18.187960096323025</v>
      </c>
      <c r="J576" s="70">
        <v>9.99999999999963E-2</v>
      </c>
      <c r="K576" s="71">
        <f t="shared" si="12"/>
        <v>-16.369164086690791</v>
      </c>
      <c r="L576" s="72">
        <f t="shared" si="13"/>
        <v>-19.994164086690763</v>
      </c>
      <c r="M576" s="13" t="s">
        <v>165</v>
      </c>
    </row>
    <row r="577" spans="1:13" ht="15.75" customHeight="1">
      <c r="A577" s="141"/>
      <c r="B577" s="18"/>
      <c r="C577" s="76">
        <f>('Исходник сравнение Дубай'!$C541/2-'Таблица вводных'!$E$3-'Таблица вводных'!$F$3-$S$1)-(('Исходник сравнение Дубай'!$C541/2-'Таблица вводных'!$E$3-'Таблица вводных'!$F$3-$S$1)*F577/G577)</f>
        <v>-251.37500000000003</v>
      </c>
      <c r="D577" s="76">
        <v>283.46203990367701</v>
      </c>
      <c r="E577" s="76">
        <f t="shared" si="10"/>
        <v>3.6249999999999716</v>
      </c>
      <c r="F577" s="77">
        <v>20</v>
      </c>
      <c r="G577" s="77">
        <f t="shared" si="11"/>
        <v>120</v>
      </c>
      <c r="H577" s="78">
        <v>0.2</v>
      </c>
      <c r="I577" s="79">
        <f t="shared" si="14"/>
        <v>-18.187960096323025</v>
      </c>
      <c r="J577" s="80">
        <v>9.99999999999963E-2</v>
      </c>
      <c r="K577" s="81">
        <f t="shared" si="12"/>
        <v>-16.369164086690791</v>
      </c>
      <c r="L577" s="82">
        <f t="shared" si="13"/>
        <v>-19.994164086690763</v>
      </c>
      <c r="M577" s="22" t="s">
        <v>165</v>
      </c>
    </row>
    <row r="578" spans="1:13" ht="15.75" customHeight="1">
      <c r="A578" s="143" t="s">
        <v>197</v>
      </c>
      <c r="B578" s="5">
        <v>45423</v>
      </c>
      <c r="C578" s="59">
        <f>('Исходник сравнение Дубай'!$C542/2-'Таблица вводных'!$E$3-'Таблица вводных'!$F$3-$S$1)-(('Исходник сравнение Дубай'!$C542/2-'Таблица вводных'!$E$3-'Таблица вводных'!$F$3-$S$1)*F578/G578)</f>
        <v>-251.37500000000003</v>
      </c>
      <c r="D578" s="66">
        <v>283.46203990367701</v>
      </c>
      <c r="E578" s="59">
        <f t="shared" si="10"/>
        <v>3.6249999999999716</v>
      </c>
      <c r="F578" s="60">
        <v>20</v>
      </c>
      <c r="G578" s="60">
        <f t="shared" si="11"/>
        <v>120</v>
      </c>
      <c r="H578" s="61">
        <v>0.2</v>
      </c>
      <c r="I578" s="62">
        <f t="shared" si="14"/>
        <v>-18.187960096323025</v>
      </c>
      <c r="J578" s="63">
        <v>9.99999999999963E-2</v>
      </c>
      <c r="K578" s="64">
        <f t="shared" si="12"/>
        <v>-16.369164086690791</v>
      </c>
      <c r="L578" s="65">
        <f t="shared" si="13"/>
        <v>-19.994164086690763</v>
      </c>
      <c r="M578" s="10" t="s">
        <v>198</v>
      </c>
    </row>
    <row r="579" spans="1:13" ht="15.75" customHeight="1">
      <c r="A579" s="140"/>
      <c r="B579" s="5">
        <v>45426</v>
      </c>
      <c r="C579" s="66">
        <f>('Исходник сравнение Дубай'!$C543/2-'Таблица вводных'!$E$3-'Таблица вводных'!$F$3-$S$1)-(('Исходник сравнение Дубай'!$C543/2-'Таблица вводных'!$E$3-'Таблица вводных'!$F$3-$S$1)*F579/G579)</f>
        <v>-251.37500000000003</v>
      </c>
      <c r="D579" s="66">
        <v>283.46203990367701</v>
      </c>
      <c r="E579" s="66">
        <f t="shared" si="10"/>
        <v>3.6249999999999716</v>
      </c>
      <c r="F579" s="67">
        <v>20</v>
      </c>
      <c r="G579" s="67">
        <f t="shared" si="11"/>
        <v>120</v>
      </c>
      <c r="H579" s="68">
        <v>0.2</v>
      </c>
      <c r="I579" s="69">
        <f t="shared" si="14"/>
        <v>-18.187960096323025</v>
      </c>
      <c r="J579" s="70">
        <v>9.99999999999963E-2</v>
      </c>
      <c r="K579" s="71">
        <f t="shared" si="12"/>
        <v>-16.369164086690791</v>
      </c>
      <c r="L579" s="72">
        <f t="shared" si="13"/>
        <v>-19.994164086690763</v>
      </c>
      <c r="M579" s="13" t="s">
        <v>198</v>
      </c>
    </row>
    <row r="580" spans="1:13" ht="15.75" customHeight="1">
      <c r="A580" s="140"/>
      <c r="B580" s="5">
        <v>45430</v>
      </c>
      <c r="C580" s="66">
        <f>('Исходник сравнение Дубай'!$C544/2-'Таблица вводных'!$E$3-'Таблица вводных'!$F$3-$S$1)-(('Исходник сравнение Дубай'!$C544/2-'Таблица вводных'!$E$3-'Таблица вводных'!$F$3-$S$1)*F580/G580)</f>
        <v>-251.37500000000003</v>
      </c>
      <c r="D580" s="66">
        <v>283.46203990367701</v>
      </c>
      <c r="E580" s="66">
        <f t="shared" si="10"/>
        <v>3.6249999999999716</v>
      </c>
      <c r="F580" s="67">
        <v>20</v>
      </c>
      <c r="G580" s="67">
        <f t="shared" si="11"/>
        <v>120</v>
      </c>
      <c r="H580" s="68">
        <v>0.2</v>
      </c>
      <c r="I580" s="73">
        <f t="shared" si="14"/>
        <v>-18.187960096323025</v>
      </c>
      <c r="J580" s="70">
        <v>9.99999999999963E-2</v>
      </c>
      <c r="K580" s="74">
        <f t="shared" si="12"/>
        <v>-16.369164086690791</v>
      </c>
      <c r="L580" s="75">
        <f t="shared" si="13"/>
        <v>-19.994164086690763</v>
      </c>
      <c r="M580" s="13" t="s">
        <v>198</v>
      </c>
    </row>
    <row r="581" spans="1:13" ht="15.75" customHeight="1">
      <c r="A581" s="140"/>
      <c r="B581" s="5">
        <v>45433</v>
      </c>
      <c r="C581" s="66">
        <f>('Исходник сравнение Дубай'!$C545/2-'Таблица вводных'!$E$3-'Таблица вводных'!$F$3-$S$1)-(('Исходник сравнение Дубай'!$C545/2-'Таблица вводных'!$E$3-'Таблица вводных'!$F$3-$S$1)*F581/G581)</f>
        <v>-251.37500000000003</v>
      </c>
      <c r="D581" s="66">
        <v>283.46203990367701</v>
      </c>
      <c r="E581" s="66">
        <f t="shared" si="10"/>
        <v>3.6249999999999716</v>
      </c>
      <c r="F581" s="67">
        <v>20</v>
      </c>
      <c r="G581" s="67">
        <f t="shared" si="11"/>
        <v>120</v>
      </c>
      <c r="H581" s="68">
        <v>0.2</v>
      </c>
      <c r="I581" s="73">
        <f t="shared" si="14"/>
        <v>-18.187960096323025</v>
      </c>
      <c r="J581" s="70">
        <v>9.9999999999996203E-2</v>
      </c>
      <c r="K581" s="74">
        <f t="shared" si="12"/>
        <v>-16.369164086690791</v>
      </c>
      <c r="L581" s="75">
        <f t="shared" si="13"/>
        <v>-19.994164086690763</v>
      </c>
      <c r="M581" s="13" t="s">
        <v>198</v>
      </c>
    </row>
    <row r="582" spans="1:13" ht="15.75" customHeight="1">
      <c r="A582" s="140"/>
      <c r="B582" s="5">
        <v>45437</v>
      </c>
      <c r="C582" s="66">
        <f>('Исходник сравнение Дубай'!$C546/2-'Таблица вводных'!$E$3-'Таблица вводных'!$F$3-$S$1)-(('Исходник сравнение Дубай'!$C546/2-'Таблица вводных'!$E$3-'Таблица вводных'!$F$3-$S$1)*F582/G582)</f>
        <v>-251.37500000000003</v>
      </c>
      <c r="D582" s="66">
        <v>283.46203990367701</v>
      </c>
      <c r="E582" s="66">
        <f t="shared" si="10"/>
        <v>3.6249999999999716</v>
      </c>
      <c r="F582" s="67">
        <v>20</v>
      </c>
      <c r="G582" s="67">
        <f t="shared" si="11"/>
        <v>120</v>
      </c>
      <c r="H582" s="68">
        <v>0.2</v>
      </c>
      <c r="I582" s="73">
        <f t="shared" si="14"/>
        <v>-18.187960096323025</v>
      </c>
      <c r="J582" s="70">
        <v>9.9999999999996203E-2</v>
      </c>
      <c r="K582" s="74">
        <f t="shared" si="12"/>
        <v>-16.369164086690791</v>
      </c>
      <c r="L582" s="75">
        <f t="shared" si="13"/>
        <v>-19.994164086690763</v>
      </c>
      <c r="M582" s="13" t="s">
        <v>198</v>
      </c>
    </row>
    <row r="583" spans="1:13" ht="15.75" customHeight="1">
      <c r="A583" s="140"/>
      <c r="B583" s="5">
        <v>45440</v>
      </c>
      <c r="C583" s="66">
        <f>('Исходник сравнение Дубай'!$C547/2-'Таблица вводных'!$E$3-'Таблица вводных'!$F$3-$S$1)-(('Исходник сравнение Дубай'!$C547/2-'Таблица вводных'!$E$3-'Таблица вводных'!$F$3-$S$1)*F583/G583)</f>
        <v>-251.37500000000003</v>
      </c>
      <c r="D583" s="66">
        <v>283.46203990367701</v>
      </c>
      <c r="E583" s="66">
        <f t="shared" si="10"/>
        <v>3.6249999999999716</v>
      </c>
      <c r="F583" s="67">
        <v>20</v>
      </c>
      <c r="G583" s="67">
        <f t="shared" si="11"/>
        <v>120</v>
      </c>
      <c r="H583" s="68">
        <v>0.2</v>
      </c>
      <c r="I583" s="73">
        <f t="shared" si="14"/>
        <v>-18.187960096323025</v>
      </c>
      <c r="J583" s="70">
        <v>9.9999999999996203E-2</v>
      </c>
      <c r="K583" s="74">
        <f t="shared" si="12"/>
        <v>-16.369164086690791</v>
      </c>
      <c r="L583" s="75">
        <f t="shared" si="13"/>
        <v>-19.994164086690763</v>
      </c>
      <c r="M583" s="13" t="s">
        <v>198</v>
      </c>
    </row>
    <row r="584" spans="1:13" ht="15.75" customHeight="1">
      <c r="A584" s="140"/>
      <c r="B584" s="5">
        <v>45444</v>
      </c>
      <c r="C584" s="66">
        <f>('Исходник сравнение Дубай'!$C548/2-'Таблица вводных'!$E$3-'Таблица вводных'!$F$3-$S$1)-(('Исходник сравнение Дубай'!$C548/2-'Таблица вводных'!$E$3-'Таблица вводных'!$F$3-$S$1)*F584/G584)</f>
        <v>-251.37500000000003</v>
      </c>
      <c r="D584" s="66">
        <v>283.46203990367701</v>
      </c>
      <c r="E584" s="66">
        <f t="shared" si="10"/>
        <v>3.6249999999999716</v>
      </c>
      <c r="F584" s="67">
        <v>20</v>
      </c>
      <c r="G584" s="67">
        <f t="shared" si="11"/>
        <v>120</v>
      </c>
      <c r="H584" s="68">
        <v>0.2</v>
      </c>
      <c r="I584" s="69">
        <f t="shared" si="14"/>
        <v>-18.187960096323025</v>
      </c>
      <c r="J584" s="70">
        <v>9.9999999999996203E-2</v>
      </c>
      <c r="K584" s="71">
        <f t="shared" si="12"/>
        <v>-16.369164086690791</v>
      </c>
      <c r="L584" s="72">
        <f t="shared" si="13"/>
        <v>-19.994164086690763</v>
      </c>
      <c r="M584" s="13" t="s">
        <v>198</v>
      </c>
    </row>
    <row r="585" spans="1:13" ht="15.75" customHeight="1">
      <c r="A585" s="140"/>
      <c r="B585" s="5">
        <v>45447</v>
      </c>
      <c r="C585" s="66">
        <f>('Исходник сравнение Дубай'!$C549/2-'Таблица вводных'!$E$3-'Таблица вводных'!$F$3-$S$1)-(('Исходник сравнение Дубай'!$C549/2-'Таблица вводных'!$E$3-'Таблица вводных'!$F$3-$S$1)*F585/G585)</f>
        <v>-251.37500000000003</v>
      </c>
      <c r="D585" s="66">
        <v>283.46203990367701</v>
      </c>
      <c r="E585" s="66">
        <f t="shared" si="10"/>
        <v>3.6249999999999716</v>
      </c>
      <c r="F585" s="67">
        <v>20</v>
      </c>
      <c r="G585" s="67">
        <f t="shared" si="11"/>
        <v>120</v>
      </c>
      <c r="H585" s="68">
        <v>0.2</v>
      </c>
      <c r="I585" s="69">
        <f t="shared" si="14"/>
        <v>-18.187960096323025</v>
      </c>
      <c r="J585" s="70">
        <v>9.9999999999996203E-2</v>
      </c>
      <c r="K585" s="71">
        <f t="shared" si="12"/>
        <v>-16.369164086690791</v>
      </c>
      <c r="L585" s="72">
        <f t="shared" si="13"/>
        <v>-19.994164086690763</v>
      </c>
      <c r="M585" s="13" t="s">
        <v>198</v>
      </c>
    </row>
    <row r="586" spans="1:13" ht="15.75" customHeight="1">
      <c r="A586" s="140"/>
      <c r="B586" s="5">
        <v>45451</v>
      </c>
      <c r="C586" s="66">
        <f>('Исходник сравнение Дубай'!$C550/2-'Таблица вводных'!$E$3-'Таблица вводных'!$F$3-$S$1)-(('Исходник сравнение Дубай'!$C550/2-'Таблица вводных'!$E$3-'Таблица вводных'!$F$3-$S$1)*F586/G586)</f>
        <v>-251.37500000000003</v>
      </c>
      <c r="D586" s="66">
        <v>283.46203990367701</v>
      </c>
      <c r="E586" s="66">
        <f t="shared" si="10"/>
        <v>3.6249999999999716</v>
      </c>
      <c r="F586" s="67">
        <v>20</v>
      </c>
      <c r="G586" s="67">
        <f t="shared" si="11"/>
        <v>120</v>
      </c>
      <c r="H586" s="68">
        <v>0.2</v>
      </c>
      <c r="I586" s="69">
        <f t="shared" si="14"/>
        <v>-18.187960096323025</v>
      </c>
      <c r="J586" s="70">
        <v>9.9999999999996203E-2</v>
      </c>
      <c r="K586" s="71">
        <f t="shared" si="12"/>
        <v>-16.369164086690791</v>
      </c>
      <c r="L586" s="72">
        <f t="shared" si="13"/>
        <v>-19.994164086690763</v>
      </c>
      <c r="M586" s="13" t="s">
        <v>198</v>
      </c>
    </row>
    <row r="587" spans="1:13" ht="15.75" customHeight="1">
      <c r="A587" s="140"/>
      <c r="B587" s="5">
        <v>45454</v>
      </c>
      <c r="C587" s="66">
        <f>('Исходник сравнение Дубай'!$C551/2-'Таблица вводных'!$E$3-'Таблица вводных'!$F$3-$S$1)-(('Исходник сравнение Дубай'!$C551/2-'Таблица вводных'!$E$3-'Таблица вводных'!$F$3-$S$1)*F587/G587)</f>
        <v>-251.37500000000003</v>
      </c>
      <c r="D587" s="66">
        <v>283.46203990367701</v>
      </c>
      <c r="E587" s="66">
        <f t="shared" si="10"/>
        <v>3.6249999999999716</v>
      </c>
      <c r="F587" s="67">
        <v>20</v>
      </c>
      <c r="G587" s="67">
        <f t="shared" si="11"/>
        <v>120</v>
      </c>
      <c r="H587" s="68">
        <v>0.2</v>
      </c>
      <c r="I587" s="69">
        <f t="shared" si="14"/>
        <v>-18.187960096323025</v>
      </c>
      <c r="J587" s="70">
        <v>9.9999999999996203E-2</v>
      </c>
      <c r="K587" s="71">
        <f t="shared" si="12"/>
        <v>-16.369164086690791</v>
      </c>
      <c r="L587" s="72">
        <f t="shared" si="13"/>
        <v>-19.994164086690763</v>
      </c>
      <c r="M587" s="13" t="s">
        <v>198</v>
      </c>
    </row>
    <row r="588" spans="1:13" ht="15.75" customHeight="1">
      <c r="A588" s="140"/>
      <c r="B588" s="5"/>
      <c r="C588" s="66">
        <f>('Исходник сравнение Дубай'!$C552/2-'Таблица вводных'!$E$3-'Таблица вводных'!$F$3-$S$1)-(('Исходник сравнение Дубай'!$C552/2-'Таблица вводных'!$E$3-'Таблица вводных'!$F$3-$S$1)*F588/G588)</f>
        <v>-251.37500000000003</v>
      </c>
      <c r="D588" s="66">
        <v>283.46203990367701</v>
      </c>
      <c r="E588" s="66">
        <f t="shared" si="10"/>
        <v>3.6249999999999716</v>
      </c>
      <c r="F588" s="67">
        <v>20</v>
      </c>
      <c r="G588" s="67">
        <f t="shared" si="11"/>
        <v>120</v>
      </c>
      <c r="H588" s="68">
        <v>0.2</v>
      </c>
      <c r="I588" s="69">
        <f t="shared" si="14"/>
        <v>-18.187960096323025</v>
      </c>
      <c r="J588" s="70">
        <v>9.9999999999996203E-2</v>
      </c>
      <c r="K588" s="71">
        <f t="shared" si="12"/>
        <v>-16.369164086690791</v>
      </c>
      <c r="L588" s="72">
        <f t="shared" si="13"/>
        <v>-19.994164086690763</v>
      </c>
      <c r="M588" s="13" t="s">
        <v>198</v>
      </c>
    </row>
    <row r="589" spans="1:13" ht="15.75" customHeight="1">
      <c r="A589" s="140"/>
      <c r="B589" s="5"/>
      <c r="C589" s="66">
        <f>('Исходник сравнение Дубай'!$C553/2-'Таблица вводных'!$E$3-'Таблица вводных'!$F$3-$S$1)-(('Исходник сравнение Дубай'!$C553/2-'Таблица вводных'!$E$3-'Таблица вводных'!$F$3-$S$1)*F589/G589)</f>
        <v>-251.37500000000003</v>
      </c>
      <c r="D589" s="66">
        <v>283.46203990367701</v>
      </c>
      <c r="E589" s="66">
        <f t="shared" si="10"/>
        <v>3.6249999999999716</v>
      </c>
      <c r="F589" s="67">
        <v>20</v>
      </c>
      <c r="G589" s="67">
        <f t="shared" si="11"/>
        <v>120</v>
      </c>
      <c r="H589" s="68">
        <v>0.2</v>
      </c>
      <c r="I589" s="69">
        <f t="shared" si="14"/>
        <v>-18.187960096323025</v>
      </c>
      <c r="J589" s="70">
        <v>9.9999999999996203E-2</v>
      </c>
      <c r="K589" s="71">
        <f t="shared" si="12"/>
        <v>-16.369164086690791</v>
      </c>
      <c r="L589" s="72">
        <f t="shared" si="13"/>
        <v>-19.994164086690763</v>
      </c>
      <c r="M589" s="13" t="s">
        <v>198</v>
      </c>
    </row>
    <row r="590" spans="1:13" ht="15.75" customHeight="1">
      <c r="A590" s="140"/>
      <c r="B590" s="5"/>
      <c r="C590" s="66">
        <f>('Исходник сравнение Дубай'!$C554/2-'Таблица вводных'!$E$3-'Таблица вводных'!$F$3-$S$1)-(('Исходник сравнение Дубай'!$C554/2-'Таблица вводных'!$E$3-'Таблица вводных'!$F$3-$S$1)*F590/G590)</f>
        <v>-251.37500000000003</v>
      </c>
      <c r="D590" s="66">
        <v>283.46203990367701</v>
      </c>
      <c r="E590" s="66">
        <f t="shared" si="10"/>
        <v>3.6249999999999716</v>
      </c>
      <c r="F590" s="67">
        <v>20</v>
      </c>
      <c r="G590" s="67">
        <f t="shared" si="11"/>
        <v>120</v>
      </c>
      <c r="H590" s="68">
        <v>0.2</v>
      </c>
      <c r="I590" s="69">
        <f t="shared" si="14"/>
        <v>-18.187960096323025</v>
      </c>
      <c r="J590" s="70">
        <v>9.9999999999996203E-2</v>
      </c>
      <c r="K590" s="71">
        <f t="shared" si="12"/>
        <v>-16.369164086690791</v>
      </c>
      <c r="L590" s="72">
        <f t="shared" si="13"/>
        <v>-19.994164086690763</v>
      </c>
      <c r="M590" s="13" t="s">
        <v>198</v>
      </c>
    </row>
    <row r="591" spans="1:13" ht="15.75" customHeight="1">
      <c r="A591" s="140"/>
      <c r="B591" s="5"/>
      <c r="C591" s="66">
        <f>('Исходник сравнение Дубай'!$C555/2-'Таблица вводных'!$E$3-'Таблица вводных'!$F$3-$S$1)-(('Исходник сравнение Дубай'!$C555/2-'Таблица вводных'!$E$3-'Таблица вводных'!$F$3-$S$1)*F591/G591)</f>
        <v>-251.37500000000003</v>
      </c>
      <c r="D591" s="66">
        <v>283.46203990367701</v>
      </c>
      <c r="E591" s="66">
        <f t="shared" si="10"/>
        <v>3.6249999999999716</v>
      </c>
      <c r="F591" s="67">
        <v>20</v>
      </c>
      <c r="G591" s="67">
        <f t="shared" si="11"/>
        <v>120</v>
      </c>
      <c r="H591" s="68">
        <v>0.2</v>
      </c>
      <c r="I591" s="69">
        <f t="shared" si="14"/>
        <v>-18.187960096323025</v>
      </c>
      <c r="J591" s="70">
        <v>9.9999999999996203E-2</v>
      </c>
      <c r="K591" s="71">
        <f t="shared" si="12"/>
        <v>-16.369164086690791</v>
      </c>
      <c r="L591" s="72">
        <f t="shared" si="13"/>
        <v>-19.994164086690763</v>
      </c>
      <c r="M591" s="13" t="s">
        <v>198</v>
      </c>
    </row>
    <row r="592" spans="1:13" ht="15.75" customHeight="1">
      <c r="A592" s="140"/>
      <c r="B592" s="5"/>
      <c r="C592" s="66">
        <f>('Исходник сравнение Дубай'!$C556/2-'Таблица вводных'!$E$3-'Таблица вводных'!$F$3-$S$1)-(('Исходник сравнение Дубай'!$C556/2-'Таблица вводных'!$E$3-'Таблица вводных'!$F$3-$S$1)*F592/G592)</f>
        <v>-251.37500000000003</v>
      </c>
      <c r="D592" s="66">
        <v>283.46203990367701</v>
      </c>
      <c r="E592" s="66">
        <f t="shared" si="10"/>
        <v>3.6249999999999716</v>
      </c>
      <c r="F592" s="67">
        <v>20</v>
      </c>
      <c r="G592" s="67">
        <f t="shared" si="11"/>
        <v>120</v>
      </c>
      <c r="H592" s="68">
        <v>0.2</v>
      </c>
      <c r="I592" s="69">
        <f t="shared" si="14"/>
        <v>-18.187960096323025</v>
      </c>
      <c r="J592" s="70">
        <v>9.9999999999996203E-2</v>
      </c>
      <c r="K592" s="71">
        <f t="shared" si="12"/>
        <v>-16.369164086690791</v>
      </c>
      <c r="L592" s="72">
        <f t="shared" si="13"/>
        <v>-19.994164086690763</v>
      </c>
      <c r="M592" s="13" t="s">
        <v>198</v>
      </c>
    </row>
    <row r="593" spans="1:13" ht="15.75" customHeight="1">
      <c r="A593" s="140"/>
      <c r="B593" s="5"/>
      <c r="C593" s="66">
        <f>('Исходник сравнение Дубай'!$C557/2-'Таблица вводных'!$E$3-'Таблица вводных'!$F$3-$S$1)-(('Исходник сравнение Дубай'!$C557/2-'Таблица вводных'!$E$3-'Таблица вводных'!$F$3-$S$1)*F593/G593)</f>
        <v>-251.37500000000003</v>
      </c>
      <c r="D593" s="66">
        <v>283.46203990367701</v>
      </c>
      <c r="E593" s="66">
        <f t="shared" si="10"/>
        <v>3.6249999999999716</v>
      </c>
      <c r="F593" s="67">
        <v>20</v>
      </c>
      <c r="G593" s="67">
        <f t="shared" si="11"/>
        <v>120</v>
      </c>
      <c r="H593" s="68">
        <v>0.2</v>
      </c>
      <c r="I593" s="69">
        <f t="shared" si="14"/>
        <v>-18.187960096323025</v>
      </c>
      <c r="J593" s="70">
        <v>9.9999999999996203E-2</v>
      </c>
      <c r="K593" s="71">
        <f t="shared" si="12"/>
        <v>-16.369164086690791</v>
      </c>
      <c r="L593" s="72">
        <f t="shared" si="13"/>
        <v>-19.994164086690763</v>
      </c>
      <c r="M593" s="13" t="s">
        <v>198</v>
      </c>
    </row>
    <row r="594" spans="1:13" ht="15.75" customHeight="1">
      <c r="A594" s="140"/>
      <c r="B594" s="5"/>
      <c r="C594" s="66">
        <f>('Исходник сравнение Дубай'!$C558/2-'Таблица вводных'!$E$3-'Таблица вводных'!$F$3-$S$1)-(('Исходник сравнение Дубай'!$C558/2-'Таблица вводных'!$E$3-'Таблица вводных'!$F$3-$S$1)*F594/G594)</f>
        <v>-251.37500000000003</v>
      </c>
      <c r="D594" s="66">
        <v>283.46203990367701</v>
      </c>
      <c r="E594" s="66">
        <f t="shared" si="10"/>
        <v>3.6249999999999716</v>
      </c>
      <c r="F594" s="67">
        <v>20</v>
      </c>
      <c r="G594" s="67">
        <f t="shared" si="11"/>
        <v>120</v>
      </c>
      <c r="H594" s="68">
        <v>0.2</v>
      </c>
      <c r="I594" s="69">
        <f t="shared" si="14"/>
        <v>-18.187960096323025</v>
      </c>
      <c r="J594" s="70">
        <v>9.9999999999996203E-2</v>
      </c>
      <c r="K594" s="71">
        <f t="shared" si="12"/>
        <v>-16.369164086690791</v>
      </c>
      <c r="L594" s="72">
        <f t="shared" si="13"/>
        <v>-19.994164086690763</v>
      </c>
      <c r="M594" s="13" t="s">
        <v>198</v>
      </c>
    </row>
    <row r="595" spans="1:13" ht="15.75" customHeight="1">
      <c r="A595" s="141"/>
      <c r="B595" s="18"/>
      <c r="C595" s="76">
        <f>('Исходник сравнение Дубай'!$C559/2-'Таблица вводных'!$E$3-'Таблица вводных'!$F$3-$S$1)-(('Исходник сравнение Дубай'!$C559/2-'Таблица вводных'!$E$3-'Таблица вводных'!$F$3-$S$1)*F595/G595)</f>
        <v>-251.37500000000003</v>
      </c>
      <c r="D595" s="76">
        <v>283.46203990367701</v>
      </c>
      <c r="E595" s="76">
        <f t="shared" si="10"/>
        <v>3.6249999999999716</v>
      </c>
      <c r="F595" s="77">
        <v>20</v>
      </c>
      <c r="G595" s="77">
        <f t="shared" si="11"/>
        <v>120</v>
      </c>
      <c r="H595" s="78">
        <v>0.2</v>
      </c>
      <c r="I595" s="79">
        <f t="shared" si="14"/>
        <v>-18.187960096323025</v>
      </c>
      <c r="J595" s="80">
        <v>9.9999999999996106E-2</v>
      </c>
      <c r="K595" s="81">
        <f t="shared" si="12"/>
        <v>-16.369164086690795</v>
      </c>
      <c r="L595" s="82">
        <f t="shared" si="13"/>
        <v>-19.994164086690766</v>
      </c>
      <c r="M595" s="22" t="s">
        <v>198</v>
      </c>
    </row>
    <row r="596" spans="1:13" ht="15.75" customHeight="1">
      <c r="A596" s="143" t="s">
        <v>199</v>
      </c>
      <c r="B596" s="5">
        <v>45423</v>
      </c>
      <c r="C596" s="59">
        <f>('Исходник сравнение Дубай'!$C560/2-'Таблица вводных'!$E$3-'Таблица вводных'!$F$3-$S$1)-(('Исходник сравнение Дубай'!$C560/2-'Таблица вводных'!$E$3-'Таблица вводных'!$F$3-$S$1)*F596/G596)</f>
        <v>-251.37500000000003</v>
      </c>
      <c r="D596" s="66">
        <v>283.46203990367701</v>
      </c>
      <c r="E596" s="59">
        <f t="shared" si="10"/>
        <v>3.6249999999999716</v>
      </c>
      <c r="F596" s="60">
        <v>20</v>
      </c>
      <c r="G596" s="60">
        <f t="shared" si="11"/>
        <v>120</v>
      </c>
      <c r="H596" s="61">
        <v>0.2</v>
      </c>
      <c r="I596" s="83">
        <f t="shared" si="14"/>
        <v>-18.187960096323025</v>
      </c>
      <c r="J596" s="63">
        <v>9.9999999999996106E-2</v>
      </c>
      <c r="K596" s="84">
        <f t="shared" si="12"/>
        <v>-16.369164086690795</v>
      </c>
      <c r="L596" s="85">
        <f t="shared" si="13"/>
        <v>-19.994164086690766</v>
      </c>
      <c r="M596" s="10" t="s">
        <v>200</v>
      </c>
    </row>
    <row r="597" spans="1:13" ht="15.75" customHeight="1">
      <c r="A597" s="140"/>
      <c r="B597" s="5">
        <v>45426</v>
      </c>
      <c r="C597" s="66">
        <f>('Исходник сравнение Дубай'!$C561/2-'Таблица вводных'!$E$3-'Таблица вводных'!$F$3-$S$1)-(('Исходник сравнение Дубай'!$C561/2-'Таблица вводных'!$E$3-'Таблица вводных'!$F$3-$S$1)*F597/G597)</f>
        <v>-251.37500000000003</v>
      </c>
      <c r="D597" s="66">
        <v>283.46203990367701</v>
      </c>
      <c r="E597" s="66">
        <f t="shared" si="10"/>
        <v>3.6249999999999716</v>
      </c>
      <c r="F597" s="67">
        <v>20</v>
      </c>
      <c r="G597" s="67">
        <f t="shared" si="11"/>
        <v>120</v>
      </c>
      <c r="H597" s="68">
        <v>0.2</v>
      </c>
      <c r="I597" s="73">
        <f t="shared" si="14"/>
        <v>-18.187960096323025</v>
      </c>
      <c r="J597" s="70">
        <v>9.9999999999996106E-2</v>
      </c>
      <c r="K597" s="74">
        <f t="shared" si="12"/>
        <v>-16.369164086690795</v>
      </c>
      <c r="L597" s="75">
        <f t="shared" si="13"/>
        <v>-19.994164086690766</v>
      </c>
      <c r="M597" s="13" t="s">
        <v>200</v>
      </c>
    </row>
    <row r="598" spans="1:13" ht="15.75" customHeight="1">
      <c r="A598" s="140"/>
      <c r="B598" s="5">
        <v>45430</v>
      </c>
      <c r="C598" s="66">
        <f>('Исходник сравнение Дубай'!$C562/2-'Таблица вводных'!$E$3-'Таблица вводных'!$F$3-$S$1)-(('Исходник сравнение Дубай'!$C562/2-'Таблица вводных'!$E$3-'Таблица вводных'!$F$3-$S$1)*F598/G598)</f>
        <v>-251.37500000000003</v>
      </c>
      <c r="D598" s="66">
        <v>283.46203990367701</v>
      </c>
      <c r="E598" s="66">
        <f t="shared" si="10"/>
        <v>3.6249999999999716</v>
      </c>
      <c r="F598" s="67">
        <v>20</v>
      </c>
      <c r="G598" s="67">
        <f t="shared" si="11"/>
        <v>120</v>
      </c>
      <c r="H598" s="68">
        <v>0.2</v>
      </c>
      <c r="I598" s="73">
        <f t="shared" si="14"/>
        <v>-18.187960096323025</v>
      </c>
      <c r="J598" s="70">
        <v>9.9999999999996106E-2</v>
      </c>
      <c r="K598" s="74">
        <f t="shared" si="12"/>
        <v>-16.369164086690795</v>
      </c>
      <c r="L598" s="75">
        <f t="shared" si="13"/>
        <v>-19.994164086690766</v>
      </c>
      <c r="M598" s="13" t="s">
        <v>200</v>
      </c>
    </row>
    <row r="599" spans="1:13" ht="15.75" customHeight="1">
      <c r="A599" s="140"/>
      <c r="B599" s="5">
        <v>45433</v>
      </c>
      <c r="C599" s="66">
        <f>('Исходник сравнение Дубай'!$C563/2-'Таблица вводных'!$E$3-'Таблица вводных'!$F$3-$S$1)-(('Исходник сравнение Дубай'!$C563/2-'Таблица вводных'!$E$3-'Таблица вводных'!$F$3-$S$1)*F599/G599)</f>
        <v>-251.37500000000003</v>
      </c>
      <c r="D599" s="66">
        <v>283.46203990367701</v>
      </c>
      <c r="E599" s="66">
        <f t="shared" si="10"/>
        <v>3.6249999999999716</v>
      </c>
      <c r="F599" s="67">
        <v>20</v>
      </c>
      <c r="G599" s="67">
        <f t="shared" si="11"/>
        <v>120</v>
      </c>
      <c r="H599" s="68">
        <v>0.2</v>
      </c>
      <c r="I599" s="73">
        <f t="shared" si="14"/>
        <v>-18.187960096323025</v>
      </c>
      <c r="J599" s="70">
        <v>9.9999999999996106E-2</v>
      </c>
      <c r="K599" s="74">
        <f t="shared" si="12"/>
        <v>-16.369164086690795</v>
      </c>
      <c r="L599" s="75">
        <f t="shared" si="13"/>
        <v>-19.994164086690766</v>
      </c>
      <c r="M599" s="13" t="s">
        <v>200</v>
      </c>
    </row>
    <row r="600" spans="1:13" ht="15.75" customHeight="1">
      <c r="A600" s="140"/>
      <c r="B600" s="5">
        <v>45437</v>
      </c>
      <c r="C600" s="66">
        <f>('Исходник сравнение Дубай'!$C564/2-'Таблица вводных'!$E$3-'Таблица вводных'!$F$3-$S$1)-(('Исходник сравнение Дубай'!$C564/2-'Таблица вводных'!$E$3-'Таблица вводных'!$F$3-$S$1)*F600/G600)</f>
        <v>-251.37500000000003</v>
      </c>
      <c r="D600" s="66">
        <v>283.46203990367701</v>
      </c>
      <c r="E600" s="66">
        <f t="shared" si="10"/>
        <v>3.6249999999999716</v>
      </c>
      <c r="F600" s="67">
        <v>20</v>
      </c>
      <c r="G600" s="67">
        <f t="shared" si="11"/>
        <v>120</v>
      </c>
      <c r="H600" s="68">
        <v>0.2</v>
      </c>
      <c r="I600" s="73">
        <f t="shared" si="14"/>
        <v>-18.187960096323025</v>
      </c>
      <c r="J600" s="70">
        <v>9.9999999999996106E-2</v>
      </c>
      <c r="K600" s="74">
        <f t="shared" si="12"/>
        <v>-16.369164086690795</v>
      </c>
      <c r="L600" s="75">
        <f t="shared" si="13"/>
        <v>-19.994164086690766</v>
      </c>
      <c r="M600" s="13" t="s">
        <v>200</v>
      </c>
    </row>
    <row r="601" spans="1:13" ht="15.75" customHeight="1">
      <c r="A601" s="140"/>
      <c r="B601" s="5">
        <v>45440</v>
      </c>
      <c r="C601" s="66">
        <f>('Исходник сравнение Дубай'!$C565/2-'Таблица вводных'!$E$3-'Таблица вводных'!$F$3-$S$1)-(('Исходник сравнение Дубай'!$C565/2-'Таблица вводных'!$E$3-'Таблица вводных'!$F$3-$S$1)*F601/G601)</f>
        <v>-251.37500000000003</v>
      </c>
      <c r="D601" s="66">
        <v>283.46203990367701</v>
      </c>
      <c r="E601" s="66">
        <f t="shared" si="10"/>
        <v>3.6249999999999716</v>
      </c>
      <c r="F601" s="67">
        <v>20</v>
      </c>
      <c r="G601" s="67">
        <f t="shared" si="11"/>
        <v>120</v>
      </c>
      <c r="H601" s="68">
        <v>0.2</v>
      </c>
      <c r="I601" s="73">
        <f t="shared" si="14"/>
        <v>-18.187960096323025</v>
      </c>
      <c r="J601" s="70">
        <v>9.9999999999996106E-2</v>
      </c>
      <c r="K601" s="74">
        <f t="shared" si="12"/>
        <v>-16.369164086690795</v>
      </c>
      <c r="L601" s="75">
        <f t="shared" si="13"/>
        <v>-19.994164086690766</v>
      </c>
      <c r="M601" s="13" t="s">
        <v>200</v>
      </c>
    </row>
    <row r="602" spans="1:13" ht="15.75" customHeight="1">
      <c r="A602" s="140"/>
      <c r="B602" s="5">
        <v>45444</v>
      </c>
      <c r="C602" s="66">
        <f>('Исходник сравнение Дубай'!$C566/2-'Таблица вводных'!$E$3-'Таблица вводных'!$F$3-$S$1)-(('Исходник сравнение Дубай'!$C566/2-'Таблица вводных'!$E$3-'Таблица вводных'!$F$3-$S$1)*F602/G602)</f>
        <v>-251.37500000000003</v>
      </c>
      <c r="D602" s="66">
        <v>283.46203990367701</v>
      </c>
      <c r="E602" s="66">
        <f t="shared" si="10"/>
        <v>3.6249999999999716</v>
      </c>
      <c r="F602" s="67">
        <v>20</v>
      </c>
      <c r="G602" s="67">
        <f t="shared" si="11"/>
        <v>120</v>
      </c>
      <c r="H602" s="68">
        <v>0.2</v>
      </c>
      <c r="I602" s="73">
        <f t="shared" si="14"/>
        <v>-18.187960096323025</v>
      </c>
      <c r="J602" s="70">
        <v>9.9999999999996106E-2</v>
      </c>
      <c r="K602" s="74">
        <f t="shared" si="12"/>
        <v>-16.369164086690795</v>
      </c>
      <c r="L602" s="75">
        <f t="shared" si="13"/>
        <v>-19.994164086690766</v>
      </c>
      <c r="M602" s="13" t="s">
        <v>200</v>
      </c>
    </row>
    <row r="603" spans="1:13" ht="15.75" customHeight="1">
      <c r="A603" s="140"/>
      <c r="B603" s="5">
        <v>45447</v>
      </c>
      <c r="C603" s="66">
        <f>('Исходник сравнение Дубай'!$C567/2-'Таблица вводных'!$E$3-'Таблица вводных'!$F$3-$S$1)-(('Исходник сравнение Дубай'!$C567/2-'Таблица вводных'!$E$3-'Таблица вводных'!$F$3-$S$1)*F603/G603)</f>
        <v>-251.37500000000003</v>
      </c>
      <c r="D603" s="66">
        <v>283.46203990367701</v>
      </c>
      <c r="E603" s="66">
        <f t="shared" si="10"/>
        <v>3.6249999999999716</v>
      </c>
      <c r="F603" s="67">
        <v>20</v>
      </c>
      <c r="G603" s="67">
        <f t="shared" si="11"/>
        <v>120</v>
      </c>
      <c r="H603" s="68">
        <v>0.2</v>
      </c>
      <c r="I603" s="73">
        <f t="shared" si="14"/>
        <v>-18.187960096323025</v>
      </c>
      <c r="J603" s="70">
        <v>9.9999999999996106E-2</v>
      </c>
      <c r="K603" s="74">
        <f t="shared" si="12"/>
        <v>-16.369164086690795</v>
      </c>
      <c r="L603" s="75">
        <f t="shared" si="13"/>
        <v>-19.994164086690766</v>
      </c>
      <c r="M603" s="13" t="s">
        <v>200</v>
      </c>
    </row>
    <row r="604" spans="1:13" ht="15.75" customHeight="1">
      <c r="A604" s="140"/>
      <c r="B604" s="5">
        <v>45451</v>
      </c>
      <c r="C604" s="66">
        <f>('Исходник сравнение Дубай'!$C568/2-'Таблица вводных'!$E$3-'Таблица вводных'!$F$3-$S$1)-(('Исходник сравнение Дубай'!$C568/2-'Таблица вводных'!$E$3-'Таблица вводных'!$F$3-$S$1)*F604/G604)</f>
        <v>-251.37500000000003</v>
      </c>
      <c r="D604" s="66">
        <v>283.46203990367701</v>
      </c>
      <c r="E604" s="66">
        <f t="shared" si="10"/>
        <v>3.6249999999999716</v>
      </c>
      <c r="F604" s="67">
        <v>20</v>
      </c>
      <c r="G604" s="67">
        <f t="shared" si="11"/>
        <v>120</v>
      </c>
      <c r="H604" s="68">
        <v>0.2</v>
      </c>
      <c r="I604" s="73">
        <f t="shared" si="14"/>
        <v>-18.187960096323025</v>
      </c>
      <c r="J604" s="70">
        <v>9.9999999999996106E-2</v>
      </c>
      <c r="K604" s="74">
        <f t="shared" si="12"/>
        <v>-16.369164086690795</v>
      </c>
      <c r="L604" s="75">
        <f t="shared" si="13"/>
        <v>-19.994164086690766</v>
      </c>
      <c r="M604" s="13" t="s">
        <v>200</v>
      </c>
    </row>
    <row r="605" spans="1:13" ht="15.75" customHeight="1">
      <c r="A605" s="140"/>
      <c r="B605" s="5">
        <v>45454</v>
      </c>
      <c r="C605" s="66">
        <f>('Исходник сравнение Дубай'!$C569/2-'Таблица вводных'!$E$3-'Таблица вводных'!$F$3-$S$1)-(('Исходник сравнение Дубай'!$C569/2-'Таблица вводных'!$E$3-'Таблица вводных'!$F$3-$S$1)*F605/G605)</f>
        <v>-251.37500000000003</v>
      </c>
      <c r="D605" s="66">
        <v>283.46203990367701</v>
      </c>
      <c r="E605" s="66">
        <f t="shared" si="10"/>
        <v>3.6249999999999716</v>
      </c>
      <c r="F605" s="67">
        <v>20</v>
      </c>
      <c r="G605" s="67">
        <f t="shared" si="11"/>
        <v>120</v>
      </c>
      <c r="H605" s="68">
        <v>0.2</v>
      </c>
      <c r="I605" s="73">
        <f t="shared" si="14"/>
        <v>-18.187960096323025</v>
      </c>
      <c r="J605" s="70">
        <v>9.9999999999996106E-2</v>
      </c>
      <c r="K605" s="74">
        <f t="shared" si="12"/>
        <v>-16.369164086690795</v>
      </c>
      <c r="L605" s="75">
        <f t="shared" si="13"/>
        <v>-19.994164086690766</v>
      </c>
      <c r="M605" s="13" t="s">
        <v>200</v>
      </c>
    </row>
    <row r="606" spans="1:13" ht="15.75" customHeight="1">
      <c r="A606" s="140"/>
      <c r="B606" s="5"/>
      <c r="C606" s="66">
        <f>('Исходник сравнение Дубай'!$C570/2-'Таблица вводных'!$E$3-'Таблица вводных'!$F$3-$S$1)-(('Исходник сравнение Дубай'!$C570/2-'Таблица вводных'!$E$3-'Таблица вводных'!$F$3-$S$1)*F606/G606)</f>
        <v>-251.37500000000003</v>
      </c>
      <c r="D606" s="66">
        <v>283.46203990367701</v>
      </c>
      <c r="E606" s="66">
        <f t="shared" si="10"/>
        <v>3.6249999999999716</v>
      </c>
      <c r="F606" s="67">
        <v>20</v>
      </c>
      <c r="G606" s="67">
        <f t="shared" si="11"/>
        <v>120</v>
      </c>
      <c r="H606" s="68">
        <v>0.2</v>
      </c>
      <c r="I606" s="69">
        <f t="shared" si="14"/>
        <v>-18.187960096323025</v>
      </c>
      <c r="J606" s="70">
        <v>9.9999999999996106E-2</v>
      </c>
      <c r="K606" s="71">
        <f t="shared" si="12"/>
        <v>-16.369164086690795</v>
      </c>
      <c r="L606" s="72">
        <f t="shared" si="13"/>
        <v>-19.994164086690766</v>
      </c>
      <c r="M606" s="13" t="s">
        <v>200</v>
      </c>
    </row>
    <row r="607" spans="1:13" ht="15.75" customHeight="1">
      <c r="A607" s="140"/>
      <c r="B607" s="5"/>
      <c r="C607" s="66">
        <f>('Исходник сравнение Дубай'!$C571/2-'Таблица вводных'!$E$3-'Таблица вводных'!$F$3-$S$1)-(('Исходник сравнение Дубай'!$C571/2-'Таблица вводных'!$E$3-'Таблица вводных'!$F$3-$S$1)*F607/G607)</f>
        <v>-251.37500000000003</v>
      </c>
      <c r="D607" s="66">
        <v>283.46203990367701</v>
      </c>
      <c r="E607" s="66">
        <f t="shared" si="10"/>
        <v>3.6249999999999716</v>
      </c>
      <c r="F607" s="67">
        <v>20</v>
      </c>
      <c r="G607" s="67">
        <f t="shared" si="11"/>
        <v>120</v>
      </c>
      <c r="H607" s="68">
        <v>0.2</v>
      </c>
      <c r="I607" s="69">
        <f t="shared" si="14"/>
        <v>-18.187960096323025</v>
      </c>
      <c r="J607" s="70">
        <v>9.9999999999996106E-2</v>
      </c>
      <c r="K607" s="71">
        <f t="shared" si="12"/>
        <v>-16.369164086690795</v>
      </c>
      <c r="L607" s="72">
        <f t="shared" si="13"/>
        <v>-19.994164086690766</v>
      </c>
      <c r="M607" s="13" t="s">
        <v>200</v>
      </c>
    </row>
    <row r="608" spans="1:13" ht="15.75" customHeight="1">
      <c r="A608" s="140"/>
      <c r="B608" s="5"/>
      <c r="C608" s="66">
        <f>('Исходник сравнение Дубай'!$C572/2-'Таблица вводных'!$E$3-'Таблица вводных'!$F$3-$S$1)-(('Исходник сравнение Дубай'!$C572/2-'Таблица вводных'!$E$3-'Таблица вводных'!$F$3-$S$1)*F608/G608)</f>
        <v>-251.37500000000003</v>
      </c>
      <c r="D608" s="66">
        <v>283.46203990367701</v>
      </c>
      <c r="E608" s="66">
        <f t="shared" si="10"/>
        <v>3.6249999999999716</v>
      </c>
      <c r="F608" s="67">
        <v>20</v>
      </c>
      <c r="G608" s="67">
        <f t="shared" si="11"/>
        <v>120</v>
      </c>
      <c r="H608" s="68">
        <v>0.2</v>
      </c>
      <c r="I608" s="69">
        <f t="shared" si="14"/>
        <v>-18.187960096323025</v>
      </c>
      <c r="J608" s="70">
        <v>9.9999999999996106E-2</v>
      </c>
      <c r="K608" s="71">
        <f t="shared" si="12"/>
        <v>-16.369164086690795</v>
      </c>
      <c r="L608" s="72">
        <f t="shared" si="13"/>
        <v>-19.994164086690766</v>
      </c>
      <c r="M608" s="13" t="s">
        <v>200</v>
      </c>
    </row>
    <row r="609" spans="1:13" ht="15.75" customHeight="1">
      <c r="A609" s="140"/>
      <c r="B609" s="5"/>
      <c r="C609" s="66">
        <f>('Исходник сравнение Дубай'!$C573/2-'Таблица вводных'!$E$3-'Таблица вводных'!$F$3-$S$1)-(('Исходник сравнение Дубай'!$C573/2-'Таблица вводных'!$E$3-'Таблица вводных'!$F$3-$S$1)*F609/G609)</f>
        <v>-251.37500000000003</v>
      </c>
      <c r="D609" s="66">
        <v>283.46203990367701</v>
      </c>
      <c r="E609" s="66">
        <f t="shared" si="10"/>
        <v>3.6249999999999716</v>
      </c>
      <c r="F609" s="67">
        <v>20</v>
      </c>
      <c r="G609" s="67">
        <f t="shared" si="11"/>
        <v>120</v>
      </c>
      <c r="H609" s="68">
        <v>0.2</v>
      </c>
      <c r="I609" s="69">
        <f t="shared" si="14"/>
        <v>-18.187960096323025</v>
      </c>
      <c r="J609" s="70">
        <v>9.9999999999996106E-2</v>
      </c>
      <c r="K609" s="71">
        <f t="shared" si="12"/>
        <v>-16.369164086690795</v>
      </c>
      <c r="L609" s="72">
        <f t="shared" si="13"/>
        <v>-19.994164086690766</v>
      </c>
      <c r="M609" s="13" t="s">
        <v>200</v>
      </c>
    </row>
    <row r="610" spans="1:13" ht="15.75" customHeight="1">
      <c r="A610" s="140"/>
      <c r="B610" s="5"/>
      <c r="C610" s="66">
        <f>('Исходник сравнение Дубай'!$C574/2-'Таблица вводных'!$E$3-'Таблица вводных'!$F$3-$S$1)-(('Исходник сравнение Дубай'!$C574/2-'Таблица вводных'!$E$3-'Таблица вводных'!$F$3-$S$1)*F610/G610)</f>
        <v>-251.37500000000003</v>
      </c>
      <c r="D610" s="66">
        <v>283.46203990367701</v>
      </c>
      <c r="E610" s="66">
        <f t="shared" si="10"/>
        <v>3.6249999999999716</v>
      </c>
      <c r="F610" s="67">
        <v>20</v>
      </c>
      <c r="G610" s="67">
        <f t="shared" si="11"/>
        <v>120</v>
      </c>
      <c r="H610" s="68">
        <v>0.2</v>
      </c>
      <c r="I610" s="69">
        <f t="shared" si="14"/>
        <v>-18.187960096323025</v>
      </c>
      <c r="J610" s="70">
        <v>9.9999999999995995E-2</v>
      </c>
      <c r="K610" s="71">
        <f t="shared" si="12"/>
        <v>-16.369164086690795</v>
      </c>
      <c r="L610" s="72">
        <f t="shared" si="13"/>
        <v>-19.994164086690766</v>
      </c>
      <c r="M610" s="13" t="s">
        <v>200</v>
      </c>
    </row>
    <row r="611" spans="1:13" ht="15.75" customHeight="1">
      <c r="A611" s="140"/>
      <c r="B611" s="5"/>
      <c r="C611" s="66">
        <f>('Исходник сравнение Дубай'!$C575/2-'Таблица вводных'!$E$3-'Таблица вводных'!$F$3-$S$1)-(('Исходник сравнение Дубай'!$C575/2-'Таблица вводных'!$E$3-'Таблица вводных'!$F$3-$S$1)*F611/G611)</f>
        <v>-251.37500000000003</v>
      </c>
      <c r="D611" s="66">
        <v>283.46203990367701</v>
      </c>
      <c r="E611" s="66">
        <f t="shared" si="10"/>
        <v>3.6249999999999716</v>
      </c>
      <c r="F611" s="67">
        <v>20</v>
      </c>
      <c r="G611" s="67">
        <f t="shared" si="11"/>
        <v>120</v>
      </c>
      <c r="H611" s="68">
        <v>0.2</v>
      </c>
      <c r="I611" s="69">
        <f t="shared" si="14"/>
        <v>-18.187960096323025</v>
      </c>
      <c r="J611" s="70">
        <v>9.9999999999995995E-2</v>
      </c>
      <c r="K611" s="71">
        <f t="shared" si="12"/>
        <v>-16.369164086690795</v>
      </c>
      <c r="L611" s="72">
        <f t="shared" si="13"/>
        <v>-19.994164086690766</v>
      </c>
      <c r="M611" s="13" t="s">
        <v>200</v>
      </c>
    </row>
    <row r="612" spans="1:13" ht="15.75" customHeight="1">
      <c r="A612" s="140"/>
      <c r="B612" s="5"/>
      <c r="C612" s="66">
        <f>('Исходник сравнение Дубай'!$C576/2-'Таблица вводных'!$E$3-'Таблица вводных'!$F$3-$S$1)-(('Исходник сравнение Дубай'!$C576/2-'Таблица вводных'!$E$3-'Таблица вводных'!$F$3-$S$1)*F612/G612)</f>
        <v>-251.37500000000003</v>
      </c>
      <c r="D612" s="66">
        <v>283.46203990367701</v>
      </c>
      <c r="E612" s="66">
        <f t="shared" si="10"/>
        <v>3.6249999999999716</v>
      </c>
      <c r="F612" s="67">
        <v>20</v>
      </c>
      <c r="G612" s="67">
        <f t="shared" si="11"/>
        <v>120</v>
      </c>
      <c r="H612" s="68">
        <v>0.2</v>
      </c>
      <c r="I612" s="69">
        <f t="shared" si="14"/>
        <v>-18.187960096323025</v>
      </c>
      <c r="J612" s="70">
        <v>9.9999999999995995E-2</v>
      </c>
      <c r="K612" s="71">
        <f t="shared" si="12"/>
        <v>-16.369164086690795</v>
      </c>
      <c r="L612" s="72">
        <f t="shared" si="13"/>
        <v>-19.994164086690766</v>
      </c>
      <c r="M612" s="13" t="s">
        <v>200</v>
      </c>
    </row>
    <row r="613" spans="1:13" ht="15.75" customHeight="1">
      <c r="A613" s="141"/>
      <c r="B613" s="18"/>
      <c r="C613" s="76">
        <f>('Исходник сравнение Дубай'!$C577/2-'Таблица вводных'!$E$3-'Таблица вводных'!$F$3-$S$1)-(('Исходник сравнение Дубай'!$C577/2-'Таблица вводных'!$E$3-'Таблица вводных'!$F$3-$S$1)*F613/G613)</f>
        <v>-251.37500000000003</v>
      </c>
      <c r="D613" s="76">
        <v>283.46203990367701</v>
      </c>
      <c r="E613" s="76">
        <f t="shared" si="10"/>
        <v>3.6249999999999716</v>
      </c>
      <c r="F613" s="77">
        <v>20</v>
      </c>
      <c r="G613" s="77">
        <f t="shared" si="11"/>
        <v>120</v>
      </c>
      <c r="H613" s="78">
        <v>0.2</v>
      </c>
      <c r="I613" s="79">
        <f t="shared" si="14"/>
        <v>-18.187960096323025</v>
      </c>
      <c r="J613" s="80">
        <v>9.9999999999995995E-2</v>
      </c>
      <c r="K613" s="81">
        <f t="shared" si="12"/>
        <v>-16.369164086690795</v>
      </c>
      <c r="L613" s="82">
        <f t="shared" si="13"/>
        <v>-19.994164086690766</v>
      </c>
      <c r="M613" s="22" t="s">
        <v>200</v>
      </c>
    </row>
    <row r="614" spans="1:13" ht="15.75" customHeight="1">
      <c r="A614" s="143" t="s">
        <v>201</v>
      </c>
      <c r="B614" s="5">
        <v>45423</v>
      </c>
      <c r="C614" s="59">
        <f>('Исходник сравнение Дубай'!$C578/2-'Таблица вводных'!$E$3-'Таблица вводных'!$F$3-$S$1)-(('Исходник сравнение Дубай'!$C578/2-'Таблица вводных'!$E$3-'Таблица вводных'!$F$3-$S$1)*F614/G614)</f>
        <v>-251.37500000000003</v>
      </c>
      <c r="D614" s="66">
        <v>283.46203990367701</v>
      </c>
      <c r="E614" s="59">
        <f t="shared" si="10"/>
        <v>3.6249999999999716</v>
      </c>
      <c r="F614" s="60">
        <v>20</v>
      </c>
      <c r="G614" s="60">
        <f t="shared" si="11"/>
        <v>120</v>
      </c>
      <c r="H614" s="61">
        <v>0.2</v>
      </c>
      <c r="I614" s="83">
        <f t="shared" si="14"/>
        <v>-18.187960096323025</v>
      </c>
      <c r="J614" s="63">
        <v>9.9999999999995995E-2</v>
      </c>
      <c r="K614" s="84">
        <f t="shared" si="12"/>
        <v>-16.369164086690795</v>
      </c>
      <c r="L614" s="85">
        <f t="shared" si="13"/>
        <v>-19.994164086690766</v>
      </c>
      <c r="M614" s="10" t="s">
        <v>202</v>
      </c>
    </row>
    <row r="615" spans="1:13" ht="15.75" customHeight="1">
      <c r="A615" s="140"/>
      <c r="B615" s="5">
        <v>45426</v>
      </c>
      <c r="C615" s="66">
        <f>('Исходник сравнение Дубай'!$C579/2-'Таблица вводных'!$E$3-'Таблица вводных'!$F$3-$S$1)-(('Исходник сравнение Дубай'!$C579/2-'Таблица вводных'!$E$3-'Таблица вводных'!$F$3-$S$1)*F615/G615)</f>
        <v>-251.37500000000003</v>
      </c>
      <c r="D615" s="66">
        <v>283.46203990367701</v>
      </c>
      <c r="E615" s="66">
        <f t="shared" si="10"/>
        <v>3.6249999999999716</v>
      </c>
      <c r="F615" s="67">
        <v>20</v>
      </c>
      <c r="G615" s="67">
        <f t="shared" si="11"/>
        <v>120</v>
      </c>
      <c r="H615" s="68">
        <v>0.2</v>
      </c>
      <c r="I615" s="69">
        <f t="shared" si="14"/>
        <v>-18.187960096323025</v>
      </c>
      <c r="J615" s="70">
        <v>9.9999999999995995E-2</v>
      </c>
      <c r="K615" s="71">
        <f t="shared" si="12"/>
        <v>-16.369164086690795</v>
      </c>
      <c r="L615" s="72">
        <f t="shared" si="13"/>
        <v>-19.994164086690766</v>
      </c>
      <c r="M615" s="13" t="s">
        <v>202</v>
      </c>
    </row>
    <row r="616" spans="1:13" ht="15.75" customHeight="1">
      <c r="A616" s="140"/>
      <c r="B616" s="5">
        <v>45430</v>
      </c>
      <c r="C616" s="66">
        <f>('Исходник сравнение Дубай'!$C580/2-'Таблица вводных'!$E$3-'Таблица вводных'!$F$3-$S$1)-(('Исходник сравнение Дубай'!$C580/2-'Таблица вводных'!$E$3-'Таблица вводных'!$F$3-$S$1)*F616/G616)</f>
        <v>-251.37500000000003</v>
      </c>
      <c r="D616" s="66">
        <v>283.46203990367701</v>
      </c>
      <c r="E616" s="66">
        <f t="shared" si="10"/>
        <v>3.6249999999999716</v>
      </c>
      <c r="F616" s="67">
        <v>20</v>
      </c>
      <c r="G616" s="67">
        <f t="shared" si="11"/>
        <v>120</v>
      </c>
      <c r="H616" s="68">
        <v>0.2</v>
      </c>
      <c r="I616" s="73">
        <f t="shared" si="14"/>
        <v>-18.187960096323025</v>
      </c>
      <c r="J616" s="70">
        <v>9.9999999999995995E-2</v>
      </c>
      <c r="K616" s="74">
        <f t="shared" si="12"/>
        <v>-16.369164086690795</v>
      </c>
      <c r="L616" s="75">
        <f t="shared" si="13"/>
        <v>-19.994164086690766</v>
      </c>
      <c r="M616" s="13" t="s">
        <v>202</v>
      </c>
    </row>
    <row r="617" spans="1:13" ht="15.75" customHeight="1">
      <c r="A617" s="140"/>
      <c r="B617" s="5">
        <v>45433</v>
      </c>
      <c r="C617" s="66">
        <f>('Исходник сравнение Дубай'!$C581/2-'Таблица вводных'!$E$3-'Таблица вводных'!$F$3-$S$1)-(('Исходник сравнение Дубай'!$C581/2-'Таблица вводных'!$E$3-'Таблица вводных'!$F$3-$S$1)*F617/G617)</f>
        <v>-251.37500000000003</v>
      </c>
      <c r="D617" s="66">
        <v>283.46203990367701</v>
      </c>
      <c r="E617" s="66">
        <f t="shared" si="10"/>
        <v>3.6249999999999716</v>
      </c>
      <c r="F617" s="67">
        <v>20</v>
      </c>
      <c r="G617" s="67">
        <f t="shared" si="11"/>
        <v>120</v>
      </c>
      <c r="H617" s="68">
        <v>0.2</v>
      </c>
      <c r="I617" s="73">
        <f t="shared" si="14"/>
        <v>-18.187960096323025</v>
      </c>
      <c r="J617" s="70">
        <v>9.9999999999995995E-2</v>
      </c>
      <c r="K617" s="74">
        <f t="shared" si="12"/>
        <v>-16.369164086690795</v>
      </c>
      <c r="L617" s="75">
        <f t="shared" si="13"/>
        <v>-19.994164086690766</v>
      </c>
      <c r="M617" s="13" t="s">
        <v>202</v>
      </c>
    </row>
    <row r="618" spans="1:13" ht="15.75" customHeight="1">
      <c r="A618" s="140"/>
      <c r="B618" s="5">
        <v>45437</v>
      </c>
      <c r="C618" s="66">
        <f>('Исходник сравнение Дубай'!$C582/2-'Таблица вводных'!$E$3-'Таблица вводных'!$F$3-$S$1)-(('Исходник сравнение Дубай'!$C582/2-'Таблица вводных'!$E$3-'Таблица вводных'!$F$3-$S$1)*F618/G618)</f>
        <v>-251.37500000000003</v>
      </c>
      <c r="D618" s="66">
        <v>283.46203990367701</v>
      </c>
      <c r="E618" s="66">
        <f t="shared" si="10"/>
        <v>3.6249999999999716</v>
      </c>
      <c r="F618" s="67">
        <v>20</v>
      </c>
      <c r="G618" s="67">
        <f t="shared" si="11"/>
        <v>120</v>
      </c>
      <c r="H618" s="68">
        <v>0.2</v>
      </c>
      <c r="I618" s="73">
        <f t="shared" si="14"/>
        <v>-18.187960096323025</v>
      </c>
      <c r="J618" s="70">
        <v>9.9999999999995995E-2</v>
      </c>
      <c r="K618" s="74">
        <f t="shared" si="12"/>
        <v>-16.369164086690795</v>
      </c>
      <c r="L618" s="75">
        <f t="shared" si="13"/>
        <v>-19.994164086690766</v>
      </c>
      <c r="M618" s="13" t="s">
        <v>202</v>
      </c>
    </row>
    <row r="619" spans="1:13" ht="15.75" customHeight="1">
      <c r="A619" s="140"/>
      <c r="B619" s="5">
        <v>45440</v>
      </c>
      <c r="C619" s="66">
        <f>('Исходник сравнение Дубай'!$C583/2-'Таблица вводных'!$E$3-'Таблица вводных'!$F$3-$S$1)-(('Исходник сравнение Дубай'!$C583/2-'Таблица вводных'!$E$3-'Таблица вводных'!$F$3-$S$1)*F619/G619)</f>
        <v>-251.37500000000003</v>
      </c>
      <c r="D619" s="66">
        <v>283.46203990367701</v>
      </c>
      <c r="E619" s="66">
        <f t="shared" si="10"/>
        <v>3.6249999999999716</v>
      </c>
      <c r="F619" s="67">
        <v>20</v>
      </c>
      <c r="G619" s="67">
        <f t="shared" si="11"/>
        <v>120</v>
      </c>
      <c r="H619" s="68">
        <v>0.2</v>
      </c>
      <c r="I619" s="73">
        <f t="shared" si="14"/>
        <v>-18.187960096323025</v>
      </c>
      <c r="J619" s="70">
        <v>9.9999999999995995E-2</v>
      </c>
      <c r="K619" s="74">
        <f t="shared" si="12"/>
        <v>-16.369164086690795</v>
      </c>
      <c r="L619" s="75">
        <f t="shared" si="13"/>
        <v>-19.994164086690766</v>
      </c>
      <c r="M619" s="13" t="s">
        <v>202</v>
      </c>
    </row>
    <row r="620" spans="1:13" ht="15.75" customHeight="1">
      <c r="A620" s="140"/>
      <c r="B620" s="5">
        <v>45444</v>
      </c>
      <c r="C620" s="66">
        <f>('Исходник сравнение Дубай'!$C584/2-'Таблица вводных'!$E$3-'Таблица вводных'!$F$3-$S$1)-(('Исходник сравнение Дубай'!$C584/2-'Таблица вводных'!$E$3-'Таблица вводных'!$F$3-$S$1)*F620/G620)</f>
        <v>-251.37500000000003</v>
      </c>
      <c r="D620" s="66">
        <v>283.46203990367701</v>
      </c>
      <c r="E620" s="66">
        <f t="shared" si="10"/>
        <v>3.6249999999999716</v>
      </c>
      <c r="F620" s="67">
        <v>20</v>
      </c>
      <c r="G620" s="67">
        <f t="shared" si="11"/>
        <v>120</v>
      </c>
      <c r="H620" s="68">
        <v>0.2</v>
      </c>
      <c r="I620" s="73">
        <f t="shared" si="14"/>
        <v>-18.187960096323025</v>
      </c>
      <c r="J620" s="70">
        <v>9.9999999999995995E-2</v>
      </c>
      <c r="K620" s="74">
        <f t="shared" si="12"/>
        <v>-16.369164086690795</v>
      </c>
      <c r="L620" s="75">
        <f t="shared" si="13"/>
        <v>-19.994164086690766</v>
      </c>
      <c r="M620" s="13" t="s">
        <v>202</v>
      </c>
    </row>
    <row r="621" spans="1:13" ht="15.75" customHeight="1">
      <c r="A621" s="140"/>
      <c r="B621" s="5">
        <v>45447</v>
      </c>
      <c r="C621" s="66">
        <f>('Исходник сравнение Дубай'!$C585/2-'Таблица вводных'!$E$3-'Таблица вводных'!$F$3-$S$1)-(('Исходник сравнение Дубай'!$C585/2-'Таблица вводных'!$E$3-'Таблица вводных'!$F$3-$S$1)*F621/G621)</f>
        <v>-251.37500000000003</v>
      </c>
      <c r="D621" s="66">
        <v>283.46203990367701</v>
      </c>
      <c r="E621" s="66">
        <f t="shared" si="10"/>
        <v>3.6249999999999716</v>
      </c>
      <c r="F621" s="67">
        <v>20</v>
      </c>
      <c r="G621" s="67">
        <f t="shared" si="11"/>
        <v>120</v>
      </c>
      <c r="H621" s="68">
        <v>0.2</v>
      </c>
      <c r="I621" s="73">
        <f t="shared" si="14"/>
        <v>-18.187960096323025</v>
      </c>
      <c r="J621" s="70">
        <v>9.9999999999995995E-2</v>
      </c>
      <c r="K621" s="74">
        <f t="shared" si="12"/>
        <v>-16.369164086690795</v>
      </c>
      <c r="L621" s="75">
        <f t="shared" si="13"/>
        <v>-19.994164086690766</v>
      </c>
      <c r="M621" s="13" t="s">
        <v>202</v>
      </c>
    </row>
    <row r="622" spans="1:13" ht="15.75" customHeight="1">
      <c r="A622" s="140"/>
      <c r="B622" s="5">
        <v>45451</v>
      </c>
      <c r="C622" s="66">
        <f>('Исходник сравнение Дубай'!$C586/2-'Таблица вводных'!$E$3-'Таблица вводных'!$F$3-$S$1)-(('Исходник сравнение Дубай'!$C586/2-'Таблица вводных'!$E$3-'Таблица вводных'!$F$3-$S$1)*F622/G622)</f>
        <v>-251.37500000000003</v>
      </c>
      <c r="D622" s="66">
        <v>283.46203990367701</v>
      </c>
      <c r="E622" s="66">
        <f t="shared" si="10"/>
        <v>3.6249999999999716</v>
      </c>
      <c r="F622" s="67">
        <v>20</v>
      </c>
      <c r="G622" s="67">
        <f t="shared" si="11"/>
        <v>120</v>
      </c>
      <c r="H622" s="68">
        <v>0.2</v>
      </c>
      <c r="I622" s="73">
        <f t="shared" si="14"/>
        <v>-18.187960096323025</v>
      </c>
      <c r="J622" s="70">
        <v>9.9999999999995995E-2</v>
      </c>
      <c r="K622" s="74">
        <f t="shared" si="12"/>
        <v>-16.369164086690795</v>
      </c>
      <c r="L622" s="75">
        <f t="shared" si="13"/>
        <v>-19.994164086690766</v>
      </c>
      <c r="M622" s="13" t="s">
        <v>202</v>
      </c>
    </row>
    <row r="623" spans="1:13" ht="15.75" customHeight="1">
      <c r="A623" s="140"/>
      <c r="B623" s="5">
        <v>45454</v>
      </c>
      <c r="C623" s="66">
        <f>('Исходник сравнение Дубай'!$C587/2-'Таблица вводных'!$E$3-'Таблица вводных'!$F$3-$S$1)-(('Исходник сравнение Дубай'!$C587/2-'Таблица вводных'!$E$3-'Таблица вводных'!$F$3-$S$1)*F623/G623)</f>
        <v>-251.37500000000003</v>
      </c>
      <c r="D623" s="66">
        <v>283.46203990367701</v>
      </c>
      <c r="E623" s="66">
        <f t="shared" si="10"/>
        <v>3.6249999999999716</v>
      </c>
      <c r="F623" s="67">
        <v>20</v>
      </c>
      <c r="G623" s="67">
        <f t="shared" si="11"/>
        <v>120</v>
      </c>
      <c r="H623" s="68">
        <v>0.2</v>
      </c>
      <c r="I623" s="73">
        <f t="shared" si="14"/>
        <v>-18.187960096323025</v>
      </c>
      <c r="J623" s="70">
        <v>9.9999999999995995E-2</v>
      </c>
      <c r="K623" s="74">
        <f t="shared" si="12"/>
        <v>-16.369164086690795</v>
      </c>
      <c r="L623" s="75">
        <f t="shared" si="13"/>
        <v>-19.994164086690766</v>
      </c>
      <c r="M623" s="13" t="s">
        <v>202</v>
      </c>
    </row>
    <row r="624" spans="1:13" ht="15.75" customHeight="1">
      <c r="A624" s="140"/>
      <c r="B624" s="5"/>
      <c r="C624" s="66">
        <f>('Исходник сравнение Дубай'!$C588/2-'Таблица вводных'!$E$3-'Таблица вводных'!$F$3-$S$1)-(('Исходник сравнение Дубай'!$C588/2-'Таблица вводных'!$E$3-'Таблица вводных'!$F$3-$S$1)*F624/G624)</f>
        <v>-251.37500000000003</v>
      </c>
      <c r="D624" s="66">
        <v>283.46203990367701</v>
      </c>
      <c r="E624" s="66">
        <f t="shared" si="10"/>
        <v>3.6249999999999716</v>
      </c>
      <c r="F624" s="67">
        <v>20</v>
      </c>
      <c r="G624" s="67">
        <f t="shared" si="11"/>
        <v>120</v>
      </c>
      <c r="H624" s="68">
        <v>0.2</v>
      </c>
      <c r="I624" s="69">
        <f t="shared" si="14"/>
        <v>-18.187960096323025</v>
      </c>
      <c r="J624" s="70">
        <v>9.9999999999995995E-2</v>
      </c>
      <c r="K624" s="71">
        <f t="shared" si="12"/>
        <v>-16.369164086690795</v>
      </c>
      <c r="L624" s="72">
        <f t="shared" si="13"/>
        <v>-19.994164086690766</v>
      </c>
      <c r="M624" s="13" t="s">
        <v>202</v>
      </c>
    </row>
    <row r="625" spans="1:13" ht="15.75" customHeight="1">
      <c r="A625" s="140"/>
      <c r="B625" s="5"/>
      <c r="C625" s="66">
        <f>('Исходник сравнение Дубай'!$C589/2-'Таблица вводных'!$E$3-'Таблица вводных'!$F$3-$S$1)-(('Исходник сравнение Дубай'!$C589/2-'Таблица вводных'!$E$3-'Таблица вводных'!$F$3-$S$1)*F625/G625)</f>
        <v>-251.37500000000003</v>
      </c>
      <c r="D625" s="66">
        <v>283.46203990367701</v>
      </c>
      <c r="E625" s="66">
        <f t="shared" si="10"/>
        <v>3.6249999999999716</v>
      </c>
      <c r="F625" s="67">
        <v>20</v>
      </c>
      <c r="G625" s="67">
        <f t="shared" si="11"/>
        <v>120</v>
      </c>
      <c r="H625" s="68">
        <v>0.2</v>
      </c>
      <c r="I625" s="69">
        <f t="shared" si="14"/>
        <v>-18.187960096323025</v>
      </c>
      <c r="J625" s="70">
        <v>9.9999999999995898E-2</v>
      </c>
      <c r="K625" s="71">
        <f t="shared" si="12"/>
        <v>-16.369164086690798</v>
      </c>
      <c r="L625" s="72">
        <f t="shared" si="13"/>
        <v>-19.99416408669077</v>
      </c>
      <c r="M625" s="13" t="s">
        <v>202</v>
      </c>
    </row>
    <row r="626" spans="1:13" ht="13.2" customHeight="1">
      <c r="A626" s="140"/>
      <c r="B626" s="5"/>
      <c r="C626" s="66">
        <f>('Исходник сравнение Дубай'!$C590/2-'Таблица вводных'!$E$3-'Таблица вводных'!$F$3-$S$1)-(('Исходник сравнение Дубай'!$C590/2-'Таблица вводных'!$E$3-'Таблица вводных'!$F$3-$S$1)*F626/G626)</f>
        <v>-251.37500000000003</v>
      </c>
      <c r="D626" s="66">
        <v>283.46203990367701</v>
      </c>
      <c r="E626" s="66">
        <f t="shared" si="10"/>
        <v>3.6249999999999716</v>
      </c>
      <c r="F626" s="67">
        <v>20</v>
      </c>
      <c r="G626" s="67">
        <f t="shared" si="11"/>
        <v>120</v>
      </c>
      <c r="H626" s="68">
        <v>0.2</v>
      </c>
      <c r="I626" s="69">
        <f t="shared" si="14"/>
        <v>-18.187960096323025</v>
      </c>
      <c r="J626" s="70">
        <v>9.9999999999995898E-2</v>
      </c>
      <c r="K626" s="71">
        <f t="shared" si="12"/>
        <v>-16.369164086690798</v>
      </c>
      <c r="L626" s="72">
        <f t="shared" si="13"/>
        <v>-19.99416408669077</v>
      </c>
      <c r="M626" s="13" t="s">
        <v>202</v>
      </c>
    </row>
    <row r="627" spans="1:13" ht="13.2" customHeight="1">
      <c r="A627" s="140"/>
      <c r="B627" s="5"/>
      <c r="C627" s="66">
        <f>('Исходник сравнение Дубай'!$C591/2-'Таблица вводных'!$E$3-'Таблица вводных'!$F$3-$S$1)-(('Исходник сравнение Дубай'!$C591/2-'Таблица вводных'!$E$3-'Таблица вводных'!$F$3-$S$1)*F627/G627)</f>
        <v>-251.37500000000003</v>
      </c>
      <c r="D627" s="66">
        <v>283.46203990367701</v>
      </c>
      <c r="E627" s="66">
        <f t="shared" si="10"/>
        <v>3.6249999999999716</v>
      </c>
      <c r="F627" s="67">
        <v>20</v>
      </c>
      <c r="G627" s="67">
        <f t="shared" si="11"/>
        <v>120</v>
      </c>
      <c r="H627" s="68">
        <v>0.2</v>
      </c>
      <c r="I627" s="69">
        <f t="shared" si="14"/>
        <v>-18.187960096323025</v>
      </c>
      <c r="J627" s="70">
        <v>9.9999999999995898E-2</v>
      </c>
      <c r="K627" s="71">
        <f t="shared" si="12"/>
        <v>-16.369164086690798</v>
      </c>
      <c r="L627" s="72">
        <f t="shared" si="13"/>
        <v>-19.99416408669077</v>
      </c>
      <c r="M627" s="13" t="s">
        <v>202</v>
      </c>
    </row>
    <row r="628" spans="1:13" ht="13.2" customHeight="1">
      <c r="A628" s="140"/>
      <c r="B628" s="5"/>
      <c r="C628" s="66">
        <f>('Исходник сравнение Дубай'!$C592/2-'Таблица вводных'!$E$3-'Таблица вводных'!$F$3-$S$1)-(('Исходник сравнение Дубай'!$C592/2-'Таблица вводных'!$E$3-'Таблица вводных'!$F$3-$S$1)*F628/G628)</f>
        <v>-251.37500000000003</v>
      </c>
      <c r="D628" s="66">
        <v>283.46203990367701</v>
      </c>
      <c r="E628" s="66">
        <f t="shared" si="10"/>
        <v>3.6249999999999716</v>
      </c>
      <c r="F628" s="67">
        <v>20</v>
      </c>
      <c r="G628" s="67">
        <f t="shared" si="11"/>
        <v>120</v>
      </c>
      <c r="H628" s="68">
        <v>0.2</v>
      </c>
      <c r="I628" s="69">
        <f t="shared" si="14"/>
        <v>-18.187960096323025</v>
      </c>
      <c r="J628" s="70">
        <v>9.9999999999995898E-2</v>
      </c>
      <c r="K628" s="71">
        <f t="shared" si="12"/>
        <v>-16.369164086690798</v>
      </c>
      <c r="L628" s="72">
        <f t="shared" si="13"/>
        <v>-19.99416408669077</v>
      </c>
      <c r="M628" s="13" t="s">
        <v>202</v>
      </c>
    </row>
    <row r="629" spans="1:13" ht="13.2" customHeight="1">
      <c r="A629" s="140"/>
      <c r="B629" s="5"/>
      <c r="C629" s="66">
        <f>('Исходник сравнение Дубай'!$C593/2-'Таблица вводных'!$E$3-'Таблица вводных'!$F$3-$S$1)-(('Исходник сравнение Дубай'!$C593/2-'Таблица вводных'!$E$3-'Таблица вводных'!$F$3-$S$1)*F629/G629)</f>
        <v>-251.37500000000003</v>
      </c>
      <c r="D629" s="66">
        <v>283.46203990367701</v>
      </c>
      <c r="E629" s="66">
        <f t="shared" si="10"/>
        <v>3.6249999999999716</v>
      </c>
      <c r="F629" s="67">
        <v>20</v>
      </c>
      <c r="G629" s="67">
        <f t="shared" si="11"/>
        <v>120</v>
      </c>
      <c r="H629" s="68">
        <v>0.2</v>
      </c>
      <c r="I629" s="69">
        <f t="shared" si="14"/>
        <v>-18.187960096323025</v>
      </c>
      <c r="J629" s="70">
        <v>9.9999999999995898E-2</v>
      </c>
      <c r="K629" s="71">
        <f t="shared" si="12"/>
        <v>-16.369164086690798</v>
      </c>
      <c r="L629" s="72">
        <f t="shared" si="13"/>
        <v>-19.99416408669077</v>
      </c>
      <c r="M629" s="13" t="s">
        <v>202</v>
      </c>
    </row>
    <row r="630" spans="1:13" ht="13.2" customHeight="1">
      <c r="A630" s="140"/>
      <c r="B630" s="5"/>
      <c r="C630" s="66">
        <f>('Исходник сравнение Дубай'!$C594/2-'Таблица вводных'!$E$3-'Таблица вводных'!$F$3-$S$1)-(('Исходник сравнение Дубай'!$C594/2-'Таблица вводных'!$E$3-'Таблица вводных'!$F$3-$S$1)*F630/G630)</f>
        <v>-251.37500000000003</v>
      </c>
      <c r="D630" s="66">
        <v>283.46203990367701</v>
      </c>
      <c r="E630" s="66">
        <f t="shared" si="10"/>
        <v>3.6249999999999716</v>
      </c>
      <c r="F630" s="67">
        <v>20</v>
      </c>
      <c r="G630" s="67">
        <f t="shared" si="11"/>
        <v>120</v>
      </c>
      <c r="H630" s="68">
        <v>0.2</v>
      </c>
      <c r="I630" s="69">
        <f t="shared" si="14"/>
        <v>-18.187960096323025</v>
      </c>
      <c r="J630" s="70">
        <v>9.9999999999995898E-2</v>
      </c>
      <c r="K630" s="71">
        <f t="shared" si="12"/>
        <v>-16.369164086690798</v>
      </c>
      <c r="L630" s="72">
        <f t="shared" si="13"/>
        <v>-19.99416408669077</v>
      </c>
      <c r="M630" s="13" t="s">
        <v>202</v>
      </c>
    </row>
    <row r="631" spans="1:13" ht="13.2" customHeight="1">
      <c r="A631" s="141"/>
      <c r="B631" s="18"/>
      <c r="C631" s="76">
        <f>('Исходник сравнение Дубай'!$C595/2-'Таблица вводных'!$E$3-'Таблица вводных'!$F$3-$S$1)-(('Исходник сравнение Дубай'!$C595/2-'Таблица вводных'!$E$3-'Таблица вводных'!$F$3-$S$1)*F631/G631)</f>
        <v>-251.37500000000003</v>
      </c>
      <c r="D631" s="76">
        <v>283.46203990367701</v>
      </c>
      <c r="E631" s="76">
        <f t="shared" si="10"/>
        <v>3.6249999999999716</v>
      </c>
      <c r="F631" s="77">
        <v>20</v>
      </c>
      <c r="G631" s="77">
        <f t="shared" si="11"/>
        <v>120</v>
      </c>
      <c r="H631" s="78">
        <v>0.2</v>
      </c>
      <c r="I631" s="79">
        <f t="shared" si="14"/>
        <v>-18.187960096323025</v>
      </c>
      <c r="J631" s="80">
        <v>9.9999999999995898E-2</v>
      </c>
      <c r="K631" s="81">
        <f t="shared" si="12"/>
        <v>-16.369164086690798</v>
      </c>
      <c r="L631" s="82">
        <f t="shared" si="13"/>
        <v>-19.99416408669077</v>
      </c>
      <c r="M631" s="22" t="s">
        <v>202</v>
      </c>
    </row>
    <row r="632" spans="1:13" ht="13.2" customHeight="1">
      <c r="A632" s="143" t="s">
        <v>203</v>
      </c>
      <c r="B632" s="5">
        <v>45423</v>
      </c>
      <c r="C632" s="59">
        <f>('Исходник сравнение Дубай'!$C596/2-'Таблица вводных'!$E$3-'Таблица вводных'!$F$3-$S$1)-(('Исходник сравнение Дубай'!$C596/2-'Таблица вводных'!$E$3-'Таблица вводных'!$F$3-$S$1)*F632/G632)</f>
        <v>-251.37500000000003</v>
      </c>
      <c r="D632" s="66">
        <v>283.46203990367701</v>
      </c>
      <c r="E632" s="59">
        <f t="shared" si="10"/>
        <v>3.6249999999999716</v>
      </c>
      <c r="F632" s="60">
        <v>20</v>
      </c>
      <c r="G632" s="60">
        <f t="shared" si="11"/>
        <v>120</v>
      </c>
      <c r="H632" s="61">
        <v>0.2</v>
      </c>
      <c r="I632" s="83">
        <f t="shared" si="14"/>
        <v>-18.187960096323025</v>
      </c>
      <c r="J632" s="63">
        <v>9.9999999999995898E-2</v>
      </c>
      <c r="K632" s="84">
        <f t="shared" si="12"/>
        <v>-16.369164086690798</v>
      </c>
      <c r="L632" s="85">
        <f t="shared" si="13"/>
        <v>-19.99416408669077</v>
      </c>
      <c r="M632" s="10" t="s">
        <v>204</v>
      </c>
    </row>
    <row r="633" spans="1:13" ht="13.2" customHeight="1">
      <c r="A633" s="140"/>
      <c r="B633" s="5">
        <v>45426</v>
      </c>
      <c r="C633" s="66">
        <f>('Исходник сравнение Дубай'!$C597/2-'Таблица вводных'!$E$3-'Таблица вводных'!$F$3-$S$1)-(('Исходник сравнение Дубай'!$C597/2-'Таблица вводных'!$E$3-'Таблица вводных'!$F$3-$S$1)*F633/G633)</f>
        <v>-251.37500000000003</v>
      </c>
      <c r="D633" s="66">
        <v>283.46203990367701</v>
      </c>
      <c r="E633" s="66">
        <f t="shared" si="10"/>
        <v>3.6249999999999716</v>
      </c>
      <c r="F633" s="67">
        <v>20</v>
      </c>
      <c r="G633" s="67">
        <f t="shared" si="11"/>
        <v>120</v>
      </c>
      <c r="H633" s="68">
        <v>0.2</v>
      </c>
      <c r="I633" s="73">
        <f t="shared" si="14"/>
        <v>-18.187960096323025</v>
      </c>
      <c r="J633" s="70">
        <v>9.9999999999995898E-2</v>
      </c>
      <c r="K633" s="74">
        <f t="shared" si="12"/>
        <v>-16.369164086690798</v>
      </c>
      <c r="L633" s="75">
        <f t="shared" si="13"/>
        <v>-19.99416408669077</v>
      </c>
      <c r="M633" s="13" t="s">
        <v>204</v>
      </c>
    </row>
    <row r="634" spans="1:13" ht="13.2" customHeight="1">
      <c r="A634" s="140"/>
      <c r="B634" s="5">
        <v>45430</v>
      </c>
      <c r="C634" s="66">
        <f>('Исходник сравнение Дубай'!$C598/2-'Таблица вводных'!$E$3-'Таблица вводных'!$F$3-$S$1)-(('Исходник сравнение Дубай'!$C598/2-'Таблица вводных'!$E$3-'Таблица вводных'!$F$3-$S$1)*F634/G634)</f>
        <v>-251.37500000000003</v>
      </c>
      <c r="D634" s="66">
        <v>283.46203990367701</v>
      </c>
      <c r="E634" s="66">
        <f t="shared" si="10"/>
        <v>3.6249999999999716</v>
      </c>
      <c r="F634" s="67">
        <v>20</v>
      </c>
      <c r="G634" s="67">
        <f t="shared" si="11"/>
        <v>120</v>
      </c>
      <c r="H634" s="68">
        <v>0.2</v>
      </c>
      <c r="I634" s="73">
        <f t="shared" si="14"/>
        <v>-18.187960096323025</v>
      </c>
      <c r="J634" s="70">
        <v>9.9999999999995898E-2</v>
      </c>
      <c r="K634" s="74">
        <f t="shared" si="12"/>
        <v>-16.369164086690798</v>
      </c>
      <c r="L634" s="75">
        <f t="shared" si="13"/>
        <v>-19.99416408669077</v>
      </c>
      <c r="M634" s="13" t="s">
        <v>204</v>
      </c>
    </row>
    <row r="635" spans="1:13" ht="13.2" customHeight="1">
      <c r="A635" s="140"/>
      <c r="B635" s="5">
        <v>45433</v>
      </c>
      <c r="C635" s="66">
        <f>('Исходник сравнение Дубай'!$C599/2-'Таблица вводных'!$E$3-'Таблица вводных'!$F$3-$S$1)-(('Исходник сравнение Дубай'!$C599/2-'Таблица вводных'!$E$3-'Таблица вводных'!$F$3-$S$1)*F635/G635)</f>
        <v>-251.37500000000003</v>
      </c>
      <c r="D635" s="66">
        <v>283.46203990367701</v>
      </c>
      <c r="E635" s="66">
        <f t="shared" si="10"/>
        <v>3.6249999999999716</v>
      </c>
      <c r="F635" s="67">
        <v>20</v>
      </c>
      <c r="G635" s="67">
        <f t="shared" si="11"/>
        <v>120</v>
      </c>
      <c r="H635" s="68">
        <v>0.2</v>
      </c>
      <c r="I635" s="73">
        <f t="shared" si="14"/>
        <v>-18.187960096323025</v>
      </c>
      <c r="J635" s="70">
        <v>9.9999999999995898E-2</v>
      </c>
      <c r="K635" s="74">
        <f t="shared" si="12"/>
        <v>-16.369164086690798</v>
      </c>
      <c r="L635" s="75">
        <f t="shared" si="13"/>
        <v>-19.99416408669077</v>
      </c>
      <c r="M635" s="13" t="s">
        <v>204</v>
      </c>
    </row>
    <row r="636" spans="1:13" ht="13.2" customHeight="1">
      <c r="A636" s="140"/>
      <c r="B636" s="5">
        <v>45437</v>
      </c>
      <c r="C636" s="66">
        <f>('Исходник сравнение Дубай'!$C600/2-'Таблица вводных'!$E$3-'Таблица вводных'!$F$3-$S$1)-(('Исходник сравнение Дубай'!$C600/2-'Таблица вводных'!$E$3-'Таблица вводных'!$F$3-$S$1)*F636/G636)</f>
        <v>-251.37500000000003</v>
      </c>
      <c r="D636" s="66">
        <v>283.46203990367701</v>
      </c>
      <c r="E636" s="66">
        <f t="shared" si="10"/>
        <v>3.6249999999999716</v>
      </c>
      <c r="F636" s="67">
        <v>20</v>
      </c>
      <c r="G636" s="67">
        <f t="shared" si="11"/>
        <v>120</v>
      </c>
      <c r="H636" s="68">
        <v>0.2</v>
      </c>
      <c r="I636" s="73">
        <f t="shared" si="14"/>
        <v>-18.187960096323025</v>
      </c>
      <c r="J636" s="70">
        <v>9.9999999999995898E-2</v>
      </c>
      <c r="K636" s="74">
        <f t="shared" si="12"/>
        <v>-16.369164086690798</v>
      </c>
      <c r="L636" s="75">
        <f t="shared" si="13"/>
        <v>-19.99416408669077</v>
      </c>
      <c r="M636" s="13" t="s">
        <v>204</v>
      </c>
    </row>
    <row r="637" spans="1:13" ht="13.2" customHeight="1">
      <c r="A637" s="140"/>
      <c r="B637" s="5">
        <v>45440</v>
      </c>
      <c r="C637" s="66">
        <f>('Исходник сравнение Дубай'!$C601/2-'Таблица вводных'!$E$3-'Таблица вводных'!$F$3-$S$1)-(('Исходник сравнение Дубай'!$C601/2-'Таблица вводных'!$E$3-'Таблица вводных'!$F$3-$S$1)*F637/G637)</f>
        <v>-251.37500000000003</v>
      </c>
      <c r="D637" s="66">
        <v>283.46203990367701</v>
      </c>
      <c r="E637" s="66">
        <f t="shared" si="10"/>
        <v>3.6249999999999716</v>
      </c>
      <c r="F637" s="67">
        <v>20</v>
      </c>
      <c r="G637" s="67">
        <f t="shared" si="11"/>
        <v>120</v>
      </c>
      <c r="H637" s="68">
        <v>0.2</v>
      </c>
      <c r="I637" s="73">
        <f t="shared" si="14"/>
        <v>-18.187960096323025</v>
      </c>
      <c r="J637" s="70">
        <v>9.9999999999995898E-2</v>
      </c>
      <c r="K637" s="74">
        <f t="shared" si="12"/>
        <v>-16.369164086690798</v>
      </c>
      <c r="L637" s="75">
        <f t="shared" si="13"/>
        <v>-19.99416408669077</v>
      </c>
      <c r="M637" s="13" t="s">
        <v>204</v>
      </c>
    </row>
    <row r="638" spans="1:13" ht="13.2" customHeight="1">
      <c r="A638" s="140"/>
      <c r="B638" s="5">
        <v>45444</v>
      </c>
      <c r="C638" s="66">
        <f>('Исходник сравнение Дубай'!$C602/2-'Таблица вводных'!$E$3-'Таблица вводных'!$F$3-$S$1)-(('Исходник сравнение Дубай'!$C602/2-'Таблица вводных'!$E$3-'Таблица вводных'!$F$3-$S$1)*F638/G638)</f>
        <v>-251.37500000000003</v>
      </c>
      <c r="D638" s="66">
        <v>283.46203990367701</v>
      </c>
      <c r="E638" s="66">
        <f t="shared" si="10"/>
        <v>3.6249999999999716</v>
      </c>
      <c r="F638" s="67">
        <v>20</v>
      </c>
      <c r="G638" s="67">
        <f t="shared" si="11"/>
        <v>120</v>
      </c>
      <c r="H638" s="68">
        <v>0.2</v>
      </c>
      <c r="I638" s="73">
        <f t="shared" si="14"/>
        <v>-18.187960096323025</v>
      </c>
      <c r="J638" s="70">
        <v>9.9999999999995898E-2</v>
      </c>
      <c r="K638" s="74">
        <f t="shared" si="12"/>
        <v>-16.369164086690798</v>
      </c>
      <c r="L638" s="75">
        <f t="shared" si="13"/>
        <v>-19.99416408669077</v>
      </c>
      <c r="M638" s="13" t="s">
        <v>204</v>
      </c>
    </row>
    <row r="639" spans="1:13" ht="13.2" customHeight="1">
      <c r="A639" s="140"/>
      <c r="B639" s="5">
        <v>45447</v>
      </c>
      <c r="C639" s="66">
        <f>('Исходник сравнение Дубай'!$C603/2-'Таблица вводных'!$E$3-'Таблица вводных'!$F$3-$S$1)-(('Исходник сравнение Дубай'!$C603/2-'Таблица вводных'!$E$3-'Таблица вводных'!$F$3-$S$1)*F639/G639)</f>
        <v>-251.37500000000003</v>
      </c>
      <c r="D639" s="66">
        <v>283.46203990367701</v>
      </c>
      <c r="E639" s="66">
        <f t="shared" si="10"/>
        <v>3.6249999999999716</v>
      </c>
      <c r="F639" s="67">
        <v>20</v>
      </c>
      <c r="G639" s="67">
        <f t="shared" si="11"/>
        <v>120</v>
      </c>
      <c r="H639" s="68">
        <v>0.2</v>
      </c>
      <c r="I639" s="73">
        <f t="shared" si="14"/>
        <v>-18.187960096323025</v>
      </c>
      <c r="J639" s="70">
        <v>9.9999999999995898E-2</v>
      </c>
      <c r="K639" s="74">
        <f t="shared" si="12"/>
        <v>-16.369164086690798</v>
      </c>
      <c r="L639" s="75">
        <f t="shared" si="13"/>
        <v>-19.99416408669077</v>
      </c>
      <c r="M639" s="13" t="s">
        <v>204</v>
      </c>
    </row>
    <row r="640" spans="1:13" ht="13.2" customHeight="1">
      <c r="A640" s="140"/>
      <c r="B640" s="5">
        <v>45451</v>
      </c>
      <c r="C640" s="66">
        <f>('Исходник сравнение Дубай'!$C604/2-'Таблица вводных'!$E$3-'Таблица вводных'!$F$3-$S$1)-(('Исходник сравнение Дубай'!$C604/2-'Таблица вводных'!$E$3-'Таблица вводных'!$F$3-$S$1)*F640/G640)</f>
        <v>-251.37500000000003</v>
      </c>
      <c r="D640" s="66">
        <v>283.46203990367701</v>
      </c>
      <c r="E640" s="66">
        <f t="shared" si="10"/>
        <v>3.6249999999999716</v>
      </c>
      <c r="F640" s="67">
        <v>20</v>
      </c>
      <c r="G640" s="67">
        <f t="shared" si="11"/>
        <v>120</v>
      </c>
      <c r="H640" s="68">
        <v>0.2</v>
      </c>
      <c r="I640" s="73">
        <f t="shared" si="14"/>
        <v>-18.187960096323025</v>
      </c>
      <c r="J640" s="70">
        <v>9.9999999999995801E-2</v>
      </c>
      <c r="K640" s="74">
        <f t="shared" si="12"/>
        <v>-16.369164086690798</v>
      </c>
      <c r="L640" s="75">
        <f t="shared" si="13"/>
        <v>-19.99416408669077</v>
      </c>
      <c r="M640" s="13" t="s">
        <v>204</v>
      </c>
    </row>
    <row r="641" spans="1:13" ht="13.2" customHeight="1">
      <c r="A641" s="140"/>
      <c r="B641" s="5">
        <v>45454</v>
      </c>
      <c r="C641" s="66">
        <f>('Исходник сравнение Дубай'!$C605/2-'Таблица вводных'!$E$3-'Таблица вводных'!$F$3-$S$1)-(('Исходник сравнение Дубай'!$C605/2-'Таблица вводных'!$E$3-'Таблица вводных'!$F$3-$S$1)*F641/G641)</f>
        <v>-251.37500000000003</v>
      </c>
      <c r="D641" s="66">
        <v>283.46203990367701</v>
      </c>
      <c r="E641" s="66">
        <f t="shared" si="10"/>
        <v>3.6249999999999716</v>
      </c>
      <c r="F641" s="67">
        <v>20</v>
      </c>
      <c r="G641" s="67">
        <f t="shared" si="11"/>
        <v>120</v>
      </c>
      <c r="H641" s="68">
        <v>0.2</v>
      </c>
      <c r="I641" s="73">
        <f t="shared" si="14"/>
        <v>-18.187960096323025</v>
      </c>
      <c r="J641" s="70">
        <v>9.9999999999995801E-2</v>
      </c>
      <c r="K641" s="74">
        <f t="shared" si="12"/>
        <v>-16.369164086690798</v>
      </c>
      <c r="L641" s="75">
        <f t="shared" si="13"/>
        <v>-19.99416408669077</v>
      </c>
      <c r="M641" s="13" t="s">
        <v>204</v>
      </c>
    </row>
    <row r="642" spans="1:13" ht="13.2" customHeight="1">
      <c r="A642" s="140"/>
      <c r="B642" s="5"/>
      <c r="C642" s="66">
        <f>('Исходник сравнение Дубай'!$C606/2-'Таблица вводных'!$E$3-'Таблица вводных'!$F$3-$S$1)-(('Исходник сравнение Дубай'!$C606/2-'Таблица вводных'!$E$3-'Таблица вводных'!$F$3-$S$1)*F642/G642)</f>
        <v>-251.37500000000003</v>
      </c>
      <c r="D642" s="66">
        <v>283.46203990367701</v>
      </c>
      <c r="E642" s="66">
        <f t="shared" si="10"/>
        <v>3.6249999999999716</v>
      </c>
      <c r="F642" s="67">
        <v>20</v>
      </c>
      <c r="G642" s="67">
        <f t="shared" si="11"/>
        <v>120</v>
      </c>
      <c r="H642" s="68">
        <v>0.2</v>
      </c>
      <c r="I642" s="69">
        <f t="shared" si="14"/>
        <v>-18.187960096323025</v>
      </c>
      <c r="J642" s="70">
        <v>9.9999999999995801E-2</v>
      </c>
      <c r="K642" s="71">
        <f t="shared" si="12"/>
        <v>-16.369164086690798</v>
      </c>
      <c r="L642" s="72">
        <f t="shared" si="13"/>
        <v>-19.99416408669077</v>
      </c>
      <c r="M642" s="13" t="s">
        <v>204</v>
      </c>
    </row>
    <row r="643" spans="1:13" ht="13.2" customHeight="1">
      <c r="A643" s="140"/>
      <c r="B643" s="5"/>
      <c r="C643" s="66">
        <f>('Исходник сравнение Дубай'!$C607/2-'Таблица вводных'!$E$3-'Таблица вводных'!$F$3-$S$1)-(('Исходник сравнение Дубай'!$C607/2-'Таблица вводных'!$E$3-'Таблица вводных'!$F$3-$S$1)*F643/G643)</f>
        <v>-251.37500000000003</v>
      </c>
      <c r="D643" s="66">
        <v>283.46203990367701</v>
      </c>
      <c r="E643" s="66">
        <f t="shared" si="10"/>
        <v>3.6249999999999716</v>
      </c>
      <c r="F643" s="67">
        <v>20</v>
      </c>
      <c r="G643" s="67">
        <f t="shared" si="11"/>
        <v>120</v>
      </c>
      <c r="H643" s="68">
        <v>0.2</v>
      </c>
      <c r="I643" s="69">
        <f t="shared" si="14"/>
        <v>-18.187960096323025</v>
      </c>
      <c r="J643" s="70">
        <v>9.9999999999995801E-2</v>
      </c>
      <c r="K643" s="71">
        <f t="shared" si="12"/>
        <v>-16.369164086690798</v>
      </c>
      <c r="L643" s="72">
        <f t="shared" si="13"/>
        <v>-19.99416408669077</v>
      </c>
      <c r="M643" s="13" t="s">
        <v>204</v>
      </c>
    </row>
    <row r="644" spans="1:13" ht="13.2" customHeight="1">
      <c r="A644" s="140"/>
      <c r="B644" s="5"/>
      <c r="C644" s="66">
        <f>('Исходник сравнение Дубай'!$C608/2-'Таблица вводных'!$E$3-'Таблица вводных'!$F$3-$S$1)-(('Исходник сравнение Дубай'!$C608/2-'Таблица вводных'!$E$3-'Таблица вводных'!$F$3-$S$1)*F644/G644)</f>
        <v>-251.37500000000003</v>
      </c>
      <c r="D644" s="66">
        <v>283.46203990367701</v>
      </c>
      <c r="E644" s="66">
        <f t="shared" si="10"/>
        <v>3.6249999999999716</v>
      </c>
      <c r="F644" s="67">
        <v>20</v>
      </c>
      <c r="G644" s="67">
        <f t="shared" si="11"/>
        <v>120</v>
      </c>
      <c r="H644" s="68">
        <v>0.2</v>
      </c>
      <c r="I644" s="69">
        <f t="shared" si="14"/>
        <v>-18.187960096323025</v>
      </c>
      <c r="J644" s="70">
        <v>9.9999999999995801E-2</v>
      </c>
      <c r="K644" s="71">
        <f t="shared" si="12"/>
        <v>-16.369164086690798</v>
      </c>
      <c r="L644" s="72">
        <f t="shared" si="13"/>
        <v>-19.99416408669077</v>
      </c>
      <c r="M644" s="13" t="s">
        <v>204</v>
      </c>
    </row>
    <row r="645" spans="1:13" ht="13.2" customHeight="1">
      <c r="A645" s="140"/>
      <c r="B645" s="5"/>
      <c r="C645" s="66">
        <f>('Исходник сравнение Дубай'!$C609/2-'Таблица вводных'!$E$3-'Таблица вводных'!$F$3-$S$1)-(('Исходник сравнение Дубай'!$C609/2-'Таблица вводных'!$E$3-'Таблица вводных'!$F$3-$S$1)*F645/G645)</f>
        <v>-251.37500000000003</v>
      </c>
      <c r="D645" s="66">
        <v>283.46203990367701</v>
      </c>
      <c r="E645" s="66">
        <f t="shared" si="10"/>
        <v>3.6249999999999716</v>
      </c>
      <c r="F645" s="67">
        <v>20</v>
      </c>
      <c r="G645" s="67">
        <f t="shared" si="11"/>
        <v>120</v>
      </c>
      <c r="H645" s="68">
        <v>0.2</v>
      </c>
      <c r="I645" s="69">
        <f t="shared" si="14"/>
        <v>-18.187960096323025</v>
      </c>
      <c r="J645" s="70">
        <v>9.9999999999995801E-2</v>
      </c>
      <c r="K645" s="71">
        <f t="shared" si="12"/>
        <v>-16.369164086690798</v>
      </c>
      <c r="L645" s="72">
        <f t="shared" si="13"/>
        <v>-19.99416408669077</v>
      </c>
      <c r="M645" s="13" t="s">
        <v>204</v>
      </c>
    </row>
    <row r="646" spans="1:13" ht="13.2" customHeight="1">
      <c r="A646" s="140"/>
      <c r="B646" s="5"/>
      <c r="C646" s="66">
        <f>('Исходник сравнение Дубай'!$C610/2-'Таблица вводных'!$E$3-'Таблица вводных'!$F$3-$S$1)-(('Исходник сравнение Дубай'!$C610/2-'Таблица вводных'!$E$3-'Таблица вводных'!$F$3-$S$1)*F646/G646)</f>
        <v>-251.37500000000003</v>
      </c>
      <c r="D646" s="66">
        <v>283.46203990367701</v>
      </c>
      <c r="E646" s="66">
        <f t="shared" si="10"/>
        <v>3.6249999999999716</v>
      </c>
      <c r="F646" s="67">
        <v>20</v>
      </c>
      <c r="G646" s="67">
        <f t="shared" si="11"/>
        <v>120</v>
      </c>
      <c r="H646" s="68">
        <v>0.2</v>
      </c>
      <c r="I646" s="69">
        <f t="shared" si="14"/>
        <v>-18.187960096323025</v>
      </c>
      <c r="J646" s="70">
        <v>9.9999999999995801E-2</v>
      </c>
      <c r="K646" s="71">
        <f t="shared" si="12"/>
        <v>-16.369164086690798</v>
      </c>
      <c r="L646" s="72">
        <f t="shared" si="13"/>
        <v>-19.99416408669077</v>
      </c>
      <c r="M646" s="13" t="s">
        <v>204</v>
      </c>
    </row>
    <row r="647" spans="1:13" ht="13.2" customHeight="1">
      <c r="A647" s="140"/>
      <c r="B647" s="5"/>
      <c r="C647" s="66">
        <f>('Исходник сравнение Дубай'!$C611/2-'Таблица вводных'!$E$3-'Таблица вводных'!$F$3-$S$1)-(('Исходник сравнение Дубай'!$C611/2-'Таблица вводных'!$E$3-'Таблица вводных'!$F$3-$S$1)*F647/G647)</f>
        <v>-251.37500000000003</v>
      </c>
      <c r="D647" s="66">
        <v>283.46203990367701</v>
      </c>
      <c r="E647" s="66">
        <f t="shared" si="10"/>
        <v>3.6249999999999716</v>
      </c>
      <c r="F647" s="67">
        <v>20</v>
      </c>
      <c r="G647" s="67">
        <f t="shared" si="11"/>
        <v>120</v>
      </c>
      <c r="H647" s="68">
        <v>0.2</v>
      </c>
      <c r="I647" s="69">
        <f t="shared" si="14"/>
        <v>-18.187960096323025</v>
      </c>
      <c r="J647" s="70">
        <v>9.9999999999995801E-2</v>
      </c>
      <c r="K647" s="71">
        <f t="shared" si="12"/>
        <v>-16.369164086690798</v>
      </c>
      <c r="L647" s="72">
        <f t="shared" si="13"/>
        <v>-19.99416408669077</v>
      </c>
      <c r="M647" s="13" t="s">
        <v>204</v>
      </c>
    </row>
    <row r="648" spans="1:13" ht="13.2" customHeight="1">
      <c r="A648" s="140"/>
      <c r="B648" s="5"/>
      <c r="C648" s="66">
        <f>('Исходник сравнение Дубай'!$C612/2-'Таблица вводных'!$E$3-'Таблица вводных'!$F$3-$S$1)-(('Исходник сравнение Дубай'!$C612/2-'Таблица вводных'!$E$3-'Таблица вводных'!$F$3-$S$1)*F648/G648)</f>
        <v>-251.37500000000003</v>
      </c>
      <c r="D648" s="66">
        <v>283.46203990367701</v>
      </c>
      <c r="E648" s="66">
        <f t="shared" si="10"/>
        <v>3.6249999999999716</v>
      </c>
      <c r="F648" s="67">
        <v>20</v>
      </c>
      <c r="G648" s="67">
        <f t="shared" si="11"/>
        <v>120</v>
      </c>
      <c r="H648" s="68">
        <v>0.2</v>
      </c>
      <c r="I648" s="69">
        <f t="shared" si="14"/>
        <v>-18.187960096323025</v>
      </c>
      <c r="J648" s="70">
        <v>9.9999999999995801E-2</v>
      </c>
      <c r="K648" s="71">
        <f t="shared" si="12"/>
        <v>-16.369164086690798</v>
      </c>
      <c r="L648" s="72">
        <f t="shared" si="13"/>
        <v>-19.99416408669077</v>
      </c>
      <c r="M648" s="13" t="s">
        <v>204</v>
      </c>
    </row>
    <row r="649" spans="1:13" ht="13.2" customHeight="1">
      <c r="A649" s="141"/>
      <c r="B649" s="18"/>
      <c r="C649" s="76">
        <f>('Исходник сравнение Дубай'!$C613/2-'Таблица вводных'!$E$3-'Таблица вводных'!$F$3-$S$1)-(('Исходник сравнение Дубай'!$C613/2-'Таблица вводных'!$E$3-'Таблица вводных'!$F$3-$S$1)*F649/G649)</f>
        <v>-251.37500000000003</v>
      </c>
      <c r="D649" s="76">
        <v>283.46203990367701</v>
      </c>
      <c r="E649" s="76">
        <f t="shared" si="10"/>
        <v>3.6249999999999716</v>
      </c>
      <c r="F649" s="77">
        <v>20</v>
      </c>
      <c r="G649" s="77">
        <f t="shared" si="11"/>
        <v>120</v>
      </c>
      <c r="H649" s="78">
        <v>0.2</v>
      </c>
      <c r="I649" s="79">
        <f t="shared" si="14"/>
        <v>-18.187960096323025</v>
      </c>
      <c r="J649" s="80">
        <v>9.9999999999995801E-2</v>
      </c>
      <c r="K649" s="81">
        <f t="shared" si="12"/>
        <v>-16.369164086690798</v>
      </c>
      <c r="L649" s="82">
        <f t="shared" si="13"/>
        <v>-19.99416408669077</v>
      </c>
      <c r="M649" s="22" t="s">
        <v>204</v>
      </c>
    </row>
    <row r="650" spans="1:13" ht="13.2" customHeight="1">
      <c r="A650" s="143" t="s">
        <v>205</v>
      </c>
      <c r="B650" s="5">
        <v>45423</v>
      </c>
      <c r="C650" s="59">
        <f>('Исходник сравнение Дубай'!$C614/2-'Таблица вводных'!$E$3-'Таблица вводных'!$F$3-$S$1)-(('Исходник сравнение Дубай'!$C614/2-'Таблица вводных'!$E$3-'Таблица вводных'!$F$3-$S$1)*F650/G650)</f>
        <v>-251.37500000000003</v>
      </c>
      <c r="D650" s="66">
        <v>283.46203990367701</v>
      </c>
      <c r="E650" s="59">
        <f t="shared" si="10"/>
        <v>3.6249999999999716</v>
      </c>
      <c r="F650" s="67">
        <v>20</v>
      </c>
      <c r="G650" s="60">
        <f t="shared" si="11"/>
        <v>120</v>
      </c>
      <c r="H650" s="61">
        <v>0.2</v>
      </c>
      <c r="I650" s="83">
        <f t="shared" si="14"/>
        <v>-18.187960096323025</v>
      </c>
      <c r="J650" s="63">
        <v>9.9999999999995801E-2</v>
      </c>
      <c r="K650" s="84">
        <f t="shared" si="12"/>
        <v>-16.369164086690798</v>
      </c>
      <c r="L650" s="85">
        <f t="shared" si="13"/>
        <v>-19.99416408669077</v>
      </c>
      <c r="M650" s="10" t="s">
        <v>206</v>
      </c>
    </row>
    <row r="651" spans="1:13" ht="13.2" customHeight="1">
      <c r="A651" s="140"/>
      <c r="B651" s="5">
        <v>45426</v>
      </c>
      <c r="C651" s="66">
        <f>('Исходник сравнение Дубай'!$C615/2-'Таблица вводных'!$E$3-'Таблица вводных'!$F$3-$S$1)-(('Исходник сравнение Дубай'!$C615/2-'Таблица вводных'!$E$3-'Таблица вводных'!$F$3-$S$1)*F651/G651)</f>
        <v>-251.37500000000003</v>
      </c>
      <c r="D651" s="66">
        <v>283.46203990367701</v>
      </c>
      <c r="E651" s="66">
        <f t="shared" si="10"/>
        <v>3.6249999999999716</v>
      </c>
      <c r="F651" s="67">
        <v>20</v>
      </c>
      <c r="G651" s="67">
        <f t="shared" si="11"/>
        <v>120</v>
      </c>
      <c r="H651" s="68">
        <v>0.2</v>
      </c>
      <c r="I651" s="73">
        <f t="shared" si="14"/>
        <v>-18.187960096323025</v>
      </c>
      <c r="J651" s="70">
        <v>9.9999999999995801E-2</v>
      </c>
      <c r="K651" s="74">
        <f t="shared" si="12"/>
        <v>-16.369164086690798</v>
      </c>
      <c r="L651" s="75">
        <f t="shared" si="13"/>
        <v>-19.99416408669077</v>
      </c>
      <c r="M651" s="13" t="s">
        <v>206</v>
      </c>
    </row>
    <row r="652" spans="1:13" ht="13.2" customHeight="1">
      <c r="A652" s="140"/>
      <c r="B652" s="5">
        <v>45430</v>
      </c>
      <c r="C652" s="66">
        <f>('Исходник сравнение Дубай'!$C616/2-'Таблица вводных'!$E$3-'Таблица вводных'!$F$3-$S$1)-(('Исходник сравнение Дубай'!$C616/2-'Таблица вводных'!$E$3-'Таблица вводных'!$F$3-$S$1)*F652/G652)</f>
        <v>-251.37500000000003</v>
      </c>
      <c r="D652" s="66">
        <v>283.46203990367701</v>
      </c>
      <c r="E652" s="66">
        <f t="shared" si="10"/>
        <v>3.6249999999999716</v>
      </c>
      <c r="F652" s="67">
        <v>20</v>
      </c>
      <c r="G652" s="67">
        <f t="shared" si="11"/>
        <v>120</v>
      </c>
      <c r="H652" s="68">
        <v>0.2</v>
      </c>
      <c r="I652" s="73">
        <f t="shared" si="14"/>
        <v>-18.187960096323025</v>
      </c>
      <c r="J652" s="70">
        <v>9.9999999999995801E-2</v>
      </c>
      <c r="K652" s="74">
        <f t="shared" si="12"/>
        <v>-16.369164086690798</v>
      </c>
      <c r="L652" s="75">
        <f t="shared" si="13"/>
        <v>-19.99416408669077</v>
      </c>
      <c r="M652" s="13" t="s">
        <v>206</v>
      </c>
    </row>
    <row r="653" spans="1:13" ht="13.2" customHeight="1">
      <c r="A653" s="140"/>
      <c r="B653" s="5">
        <v>45433</v>
      </c>
      <c r="C653" s="66">
        <f>('Исходник сравнение Дубай'!$C617/2-'Таблица вводных'!$E$3-'Таблица вводных'!$F$3-$S$1)-(('Исходник сравнение Дубай'!$C617/2-'Таблица вводных'!$E$3-'Таблица вводных'!$F$3-$S$1)*F653/G653)</f>
        <v>-251.37500000000003</v>
      </c>
      <c r="D653" s="66">
        <v>283.46203990367701</v>
      </c>
      <c r="E653" s="66">
        <f t="shared" si="10"/>
        <v>3.6249999999999716</v>
      </c>
      <c r="F653" s="67">
        <v>20</v>
      </c>
      <c r="G653" s="67">
        <f t="shared" si="11"/>
        <v>120</v>
      </c>
      <c r="H653" s="68">
        <v>0.2</v>
      </c>
      <c r="I653" s="73">
        <f t="shared" si="14"/>
        <v>-18.187960096323025</v>
      </c>
      <c r="J653" s="70">
        <v>9.9999999999995801E-2</v>
      </c>
      <c r="K653" s="74">
        <f t="shared" si="12"/>
        <v>-16.369164086690798</v>
      </c>
      <c r="L653" s="75">
        <f t="shared" si="13"/>
        <v>-19.99416408669077</v>
      </c>
      <c r="M653" s="13" t="s">
        <v>206</v>
      </c>
    </row>
    <row r="654" spans="1:13" ht="13.2" customHeight="1">
      <c r="A654" s="140"/>
      <c r="B654" s="5">
        <v>45437</v>
      </c>
      <c r="C654" s="66">
        <f>('Исходник сравнение Дубай'!$C618/2-'Таблица вводных'!$E$3-'Таблица вводных'!$F$3-$S$1)-(('Исходник сравнение Дубай'!$C618/2-'Таблица вводных'!$E$3-'Таблица вводных'!$F$3-$S$1)*F654/G654)</f>
        <v>-251.37500000000003</v>
      </c>
      <c r="D654" s="66">
        <v>283.46203990367701</v>
      </c>
      <c r="E654" s="66">
        <f t="shared" si="10"/>
        <v>3.6249999999999716</v>
      </c>
      <c r="F654" s="67">
        <v>20</v>
      </c>
      <c r="G654" s="67">
        <f t="shared" si="11"/>
        <v>120</v>
      </c>
      <c r="H654" s="68">
        <v>0.2</v>
      </c>
      <c r="I654" s="73">
        <f t="shared" si="14"/>
        <v>-18.187960096323025</v>
      </c>
      <c r="J654" s="70">
        <v>9.9999999999995801E-2</v>
      </c>
      <c r="K654" s="74">
        <f t="shared" si="12"/>
        <v>-16.369164086690798</v>
      </c>
      <c r="L654" s="75">
        <f t="shared" si="13"/>
        <v>-19.99416408669077</v>
      </c>
      <c r="M654" s="13" t="s">
        <v>206</v>
      </c>
    </row>
    <row r="655" spans="1:13" ht="13.2" customHeight="1">
      <c r="A655" s="140"/>
      <c r="B655" s="5">
        <v>45440</v>
      </c>
      <c r="C655" s="66">
        <f>('Исходник сравнение Дубай'!$C619/2-'Таблица вводных'!$E$3-'Таблица вводных'!$F$3-$S$1)-(('Исходник сравнение Дубай'!$C619/2-'Таблица вводных'!$E$3-'Таблица вводных'!$F$3-$S$1)*F655/G655)</f>
        <v>-251.37500000000003</v>
      </c>
      <c r="D655" s="66">
        <v>283.46203990367701</v>
      </c>
      <c r="E655" s="66">
        <f t="shared" si="10"/>
        <v>3.6249999999999716</v>
      </c>
      <c r="F655" s="67">
        <v>20</v>
      </c>
      <c r="G655" s="67">
        <f t="shared" si="11"/>
        <v>120</v>
      </c>
      <c r="H655" s="68">
        <v>0.2</v>
      </c>
      <c r="I655" s="73">
        <f t="shared" si="14"/>
        <v>-18.187960096323025</v>
      </c>
      <c r="J655" s="70">
        <v>9.9999999999995801E-2</v>
      </c>
      <c r="K655" s="74">
        <f t="shared" si="12"/>
        <v>-16.369164086690798</v>
      </c>
      <c r="L655" s="75">
        <f t="shared" si="13"/>
        <v>-19.99416408669077</v>
      </c>
      <c r="M655" s="13" t="s">
        <v>206</v>
      </c>
    </row>
    <row r="656" spans="1:13" ht="13.2" customHeight="1">
      <c r="A656" s="140"/>
      <c r="B656" s="5">
        <v>45444</v>
      </c>
      <c r="C656" s="66">
        <f>('Исходник сравнение Дубай'!$C620/2-'Таблица вводных'!$E$3-'Таблица вводных'!$F$3-$S$1)-(('Исходник сравнение Дубай'!$C620/2-'Таблица вводных'!$E$3-'Таблица вводных'!$F$3-$S$1)*F656/G656)</f>
        <v>-251.37500000000003</v>
      </c>
      <c r="D656" s="66">
        <v>283.46203990367701</v>
      </c>
      <c r="E656" s="66">
        <f t="shared" si="10"/>
        <v>3.6249999999999716</v>
      </c>
      <c r="F656" s="67">
        <v>20</v>
      </c>
      <c r="G656" s="67">
        <f t="shared" si="11"/>
        <v>120</v>
      </c>
      <c r="H656" s="68">
        <v>0.2</v>
      </c>
      <c r="I656" s="73">
        <f t="shared" si="14"/>
        <v>-18.187960096323025</v>
      </c>
      <c r="J656" s="70">
        <v>9.9999999999995801E-2</v>
      </c>
      <c r="K656" s="74">
        <f t="shared" si="12"/>
        <v>-16.369164086690798</v>
      </c>
      <c r="L656" s="75">
        <f t="shared" si="13"/>
        <v>-19.99416408669077</v>
      </c>
      <c r="M656" s="13" t="s">
        <v>206</v>
      </c>
    </row>
    <row r="657" spans="1:13" ht="13.2" customHeight="1">
      <c r="A657" s="140"/>
      <c r="B657" s="5">
        <v>45447</v>
      </c>
      <c r="C657" s="66">
        <f>('Исходник сравнение Дубай'!$C621/2-'Таблица вводных'!$E$3-'Таблица вводных'!$F$3-$S$1)-(('Исходник сравнение Дубай'!$C621/2-'Таблица вводных'!$E$3-'Таблица вводных'!$F$3-$S$1)*F657/G657)</f>
        <v>-251.37500000000003</v>
      </c>
      <c r="D657" s="66">
        <v>283.46203990367701</v>
      </c>
      <c r="E657" s="66">
        <f t="shared" si="10"/>
        <v>3.6249999999999716</v>
      </c>
      <c r="F657" s="67">
        <v>20</v>
      </c>
      <c r="G657" s="67">
        <f t="shared" si="11"/>
        <v>120</v>
      </c>
      <c r="H657" s="68">
        <v>0.2</v>
      </c>
      <c r="I657" s="73">
        <f t="shared" si="14"/>
        <v>-18.187960096323025</v>
      </c>
      <c r="J657" s="70">
        <v>9.9999999999995703E-2</v>
      </c>
      <c r="K657" s="74">
        <f t="shared" si="12"/>
        <v>-16.369164086690802</v>
      </c>
      <c r="L657" s="75">
        <f t="shared" si="13"/>
        <v>-19.994164086690773</v>
      </c>
      <c r="M657" s="13" t="s">
        <v>206</v>
      </c>
    </row>
    <row r="658" spans="1:13" ht="13.2" customHeight="1">
      <c r="A658" s="140"/>
      <c r="B658" s="5">
        <v>45451</v>
      </c>
      <c r="C658" s="66">
        <f>('Исходник сравнение Дубай'!$C622/2-'Таблица вводных'!$E$3-'Таблица вводных'!$F$3-$S$1)-(('Исходник сравнение Дубай'!$C622/2-'Таблица вводных'!$E$3-'Таблица вводных'!$F$3-$S$1)*F658/G658)</f>
        <v>-251.37500000000003</v>
      </c>
      <c r="D658" s="66">
        <v>283.46203990367701</v>
      </c>
      <c r="E658" s="66">
        <f t="shared" si="10"/>
        <v>3.6249999999999716</v>
      </c>
      <c r="F658" s="67">
        <v>20</v>
      </c>
      <c r="G658" s="67">
        <f t="shared" si="11"/>
        <v>120</v>
      </c>
      <c r="H658" s="68">
        <v>0.2</v>
      </c>
      <c r="I658" s="73">
        <f t="shared" si="14"/>
        <v>-18.187960096323025</v>
      </c>
      <c r="J658" s="70">
        <v>9.9999999999995703E-2</v>
      </c>
      <c r="K658" s="74">
        <f t="shared" si="12"/>
        <v>-16.369164086690802</v>
      </c>
      <c r="L658" s="75">
        <f t="shared" si="13"/>
        <v>-19.994164086690773</v>
      </c>
      <c r="M658" s="13" t="s">
        <v>206</v>
      </c>
    </row>
    <row r="659" spans="1:13" ht="13.2" customHeight="1">
      <c r="A659" s="140"/>
      <c r="B659" s="5">
        <v>45454</v>
      </c>
      <c r="C659" s="66">
        <f>('Исходник сравнение Дубай'!$C623/2-'Таблица вводных'!$E$3-'Таблица вводных'!$F$3-$S$1)-(('Исходник сравнение Дубай'!$C623/2-'Таблица вводных'!$E$3-'Таблица вводных'!$F$3-$S$1)*F659/G659)</f>
        <v>-251.37500000000003</v>
      </c>
      <c r="D659" s="66">
        <v>283.46203990367701</v>
      </c>
      <c r="E659" s="66">
        <f t="shared" si="10"/>
        <v>3.6249999999999716</v>
      </c>
      <c r="F659" s="67">
        <v>20</v>
      </c>
      <c r="G659" s="67">
        <f t="shared" si="11"/>
        <v>120</v>
      </c>
      <c r="H659" s="68">
        <v>0.2</v>
      </c>
      <c r="I659" s="73">
        <f t="shared" si="14"/>
        <v>-18.187960096323025</v>
      </c>
      <c r="J659" s="70">
        <v>9.9999999999995703E-2</v>
      </c>
      <c r="K659" s="74">
        <f t="shared" si="12"/>
        <v>-16.369164086690802</v>
      </c>
      <c r="L659" s="75">
        <f t="shared" si="13"/>
        <v>-19.994164086690773</v>
      </c>
      <c r="M659" s="13" t="s">
        <v>206</v>
      </c>
    </row>
    <row r="660" spans="1:13" ht="13.2" customHeight="1">
      <c r="A660" s="140"/>
      <c r="B660" s="5"/>
      <c r="C660" s="66">
        <f>('Исходник сравнение Дубай'!$C624/2-'Таблица вводных'!$E$3-'Таблица вводных'!$F$3-$S$1)-(('Исходник сравнение Дубай'!$C624/2-'Таблица вводных'!$E$3-'Таблица вводных'!$F$3-$S$1)*F660/G660)</f>
        <v>-251.37500000000003</v>
      </c>
      <c r="D660" s="66">
        <v>283.46203990367701</v>
      </c>
      <c r="E660" s="66">
        <f t="shared" si="10"/>
        <v>3.6249999999999716</v>
      </c>
      <c r="F660" s="67">
        <v>20</v>
      </c>
      <c r="G660" s="67">
        <f t="shared" si="11"/>
        <v>120</v>
      </c>
      <c r="H660" s="68">
        <v>0.2</v>
      </c>
      <c r="I660" s="69">
        <f t="shared" si="14"/>
        <v>-18.187960096323025</v>
      </c>
      <c r="J660" s="70">
        <v>9.9999999999995703E-2</v>
      </c>
      <c r="K660" s="71">
        <f t="shared" si="12"/>
        <v>-16.369164086690802</v>
      </c>
      <c r="L660" s="72">
        <f t="shared" si="13"/>
        <v>-19.994164086690773</v>
      </c>
      <c r="M660" s="13" t="s">
        <v>206</v>
      </c>
    </row>
    <row r="661" spans="1:13" ht="13.2" customHeight="1">
      <c r="A661" s="140"/>
      <c r="B661" s="5"/>
      <c r="C661" s="66">
        <f>('Исходник сравнение Дубай'!$C625/2-'Таблица вводных'!$E$3-'Таблица вводных'!$F$3-$S$1)-(('Исходник сравнение Дубай'!$C625/2-'Таблица вводных'!$E$3-'Таблица вводных'!$F$3-$S$1)*F661/G661)</f>
        <v>-251.37500000000003</v>
      </c>
      <c r="D661" s="66">
        <v>283.46203990367701</v>
      </c>
      <c r="E661" s="66">
        <f t="shared" si="10"/>
        <v>3.6249999999999716</v>
      </c>
      <c r="F661" s="67">
        <v>20</v>
      </c>
      <c r="G661" s="67">
        <f t="shared" si="11"/>
        <v>120</v>
      </c>
      <c r="H661" s="68">
        <v>0.2</v>
      </c>
      <c r="I661" s="69">
        <f t="shared" si="14"/>
        <v>-18.187960096323025</v>
      </c>
      <c r="J661" s="70">
        <v>9.9999999999995703E-2</v>
      </c>
      <c r="K661" s="71">
        <f t="shared" si="12"/>
        <v>-16.369164086690802</v>
      </c>
      <c r="L661" s="72">
        <f t="shared" si="13"/>
        <v>-19.994164086690773</v>
      </c>
      <c r="M661" s="13" t="s">
        <v>206</v>
      </c>
    </row>
    <row r="662" spans="1:13" ht="13.2" customHeight="1">
      <c r="A662" s="140"/>
      <c r="B662" s="5"/>
      <c r="C662" s="66">
        <f>('Исходник сравнение Дубай'!$C626/2-'Таблица вводных'!$E$3-'Таблица вводных'!$F$3-$S$1)-(('Исходник сравнение Дубай'!$C626/2-'Таблица вводных'!$E$3-'Таблица вводных'!$F$3-$S$1)*F662/G662)</f>
        <v>-251.37500000000003</v>
      </c>
      <c r="D662" s="66">
        <v>283.46203990367701</v>
      </c>
      <c r="E662" s="66">
        <f t="shared" si="10"/>
        <v>3.6249999999999716</v>
      </c>
      <c r="F662" s="67">
        <v>20</v>
      </c>
      <c r="G662" s="67">
        <f t="shared" si="11"/>
        <v>120</v>
      </c>
      <c r="H662" s="68">
        <v>0.2</v>
      </c>
      <c r="I662" s="69">
        <f t="shared" si="14"/>
        <v>-18.187960096323025</v>
      </c>
      <c r="J662" s="70">
        <v>9.9999999999995703E-2</v>
      </c>
      <c r="K662" s="71">
        <f t="shared" si="12"/>
        <v>-16.369164086690802</v>
      </c>
      <c r="L662" s="72">
        <f t="shared" si="13"/>
        <v>-19.994164086690773</v>
      </c>
      <c r="M662" s="13" t="s">
        <v>206</v>
      </c>
    </row>
    <row r="663" spans="1:13" ht="13.2" customHeight="1">
      <c r="A663" s="140"/>
      <c r="B663" s="5"/>
      <c r="C663" s="66">
        <f>('Исходник сравнение Дубай'!$C627/2-'Таблица вводных'!$E$3-'Таблица вводных'!$F$3-$S$1)-(('Исходник сравнение Дубай'!$C627/2-'Таблица вводных'!$E$3-'Таблица вводных'!$F$3-$S$1)*F663/G663)</f>
        <v>-251.37500000000003</v>
      </c>
      <c r="D663" s="66">
        <v>283.46203990367701</v>
      </c>
      <c r="E663" s="66">
        <f t="shared" si="10"/>
        <v>3.6249999999999716</v>
      </c>
      <c r="F663" s="67">
        <v>20</v>
      </c>
      <c r="G663" s="67">
        <f t="shared" si="11"/>
        <v>120</v>
      </c>
      <c r="H663" s="68">
        <v>0.2</v>
      </c>
      <c r="I663" s="69">
        <f t="shared" si="14"/>
        <v>-18.187960096323025</v>
      </c>
      <c r="J663" s="70">
        <v>9.9999999999995703E-2</v>
      </c>
      <c r="K663" s="71">
        <f t="shared" si="12"/>
        <v>-16.369164086690802</v>
      </c>
      <c r="L663" s="72">
        <f t="shared" si="13"/>
        <v>-19.994164086690773</v>
      </c>
      <c r="M663" s="13" t="s">
        <v>206</v>
      </c>
    </row>
    <row r="664" spans="1:13" ht="13.2" customHeight="1">
      <c r="A664" s="140"/>
      <c r="B664" s="5"/>
      <c r="C664" s="66">
        <f>('Исходник сравнение Дубай'!$C628/2-'Таблица вводных'!$E$3-'Таблица вводных'!$F$3-$S$1)-(('Исходник сравнение Дубай'!$C628/2-'Таблица вводных'!$E$3-'Таблица вводных'!$F$3-$S$1)*F664/G664)</f>
        <v>-251.37500000000003</v>
      </c>
      <c r="D664" s="66">
        <v>283.46203990367701</v>
      </c>
      <c r="E664" s="66">
        <f t="shared" si="10"/>
        <v>3.6249999999999716</v>
      </c>
      <c r="F664" s="67">
        <v>20</v>
      </c>
      <c r="G664" s="67">
        <f t="shared" si="11"/>
        <v>120</v>
      </c>
      <c r="H664" s="68">
        <v>0.2</v>
      </c>
      <c r="I664" s="69">
        <f t="shared" si="14"/>
        <v>-18.187960096323025</v>
      </c>
      <c r="J664" s="70">
        <v>9.9999999999995703E-2</v>
      </c>
      <c r="K664" s="71">
        <f t="shared" si="12"/>
        <v>-16.369164086690802</v>
      </c>
      <c r="L664" s="72">
        <f t="shared" si="13"/>
        <v>-19.994164086690773</v>
      </c>
      <c r="M664" s="13" t="s">
        <v>206</v>
      </c>
    </row>
    <row r="665" spans="1:13" ht="13.2" customHeight="1">
      <c r="A665" s="140"/>
      <c r="B665" s="5"/>
      <c r="C665" s="66">
        <f>('Исходник сравнение Дубай'!$C629/2-'Таблица вводных'!$E$3-'Таблица вводных'!$F$3-$S$1)-(('Исходник сравнение Дубай'!$C629/2-'Таблица вводных'!$E$3-'Таблица вводных'!$F$3-$S$1)*F665/G665)</f>
        <v>-251.37500000000003</v>
      </c>
      <c r="D665" s="66">
        <v>283.46203990367701</v>
      </c>
      <c r="E665" s="66">
        <f t="shared" si="10"/>
        <v>3.6249999999999716</v>
      </c>
      <c r="F665" s="67">
        <v>20</v>
      </c>
      <c r="G665" s="67">
        <f t="shared" si="11"/>
        <v>120</v>
      </c>
      <c r="H665" s="68">
        <v>0.2</v>
      </c>
      <c r="I665" s="69">
        <f t="shared" si="14"/>
        <v>-18.187960096323025</v>
      </c>
      <c r="J665" s="70">
        <v>9.9999999999995703E-2</v>
      </c>
      <c r="K665" s="71">
        <f t="shared" si="12"/>
        <v>-16.369164086690802</v>
      </c>
      <c r="L665" s="72">
        <f t="shared" si="13"/>
        <v>-19.994164086690773</v>
      </c>
      <c r="M665" s="13" t="s">
        <v>206</v>
      </c>
    </row>
    <row r="666" spans="1:13" ht="13.2" customHeight="1">
      <c r="A666" s="140"/>
      <c r="B666" s="5"/>
      <c r="C666" s="66">
        <f>('Исходник сравнение Дубай'!$C630/2-'Таблица вводных'!$E$3-'Таблица вводных'!$F$3-$S$1)-(('Исходник сравнение Дубай'!$C630/2-'Таблица вводных'!$E$3-'Таблица вводных'!$F$3-$S$1)*F666/G666)</f>
        <v>-251.37500000000003</v>
      </c>
      <c r="D666" s="66">
        <v>283.46203990367701</v>
      </c>
      <c r="E666" s="66">
        <f t="shared" si="10"/>
        <v>3.6249999999999716</v>
      </c>
      <c r="F666" s="67">
        <v>20</v>
      </c>
      <c r="G666" s="67">
        <f t="shared" si="11"/>
        <v>120</v>
      </c>
      <c r="H666" s="68">
        <v>0.2</v>
      </c>
      <c r="I666" s="69">
        <f t="shared" si="14"/>
        <v>-18.187960096323025</v>
      </c>
      <c r="J666" s="70">
        <v>9.9999999999995703E-2</v>
      </c>
      <c r="K666" s="71">
        <f t="shared" si="12"/>
        <v>-16.369164086690802</v>
      </c>
      <c r="L666" s="72">
        <f t="shared" si="13"/>
        <v>-19.994164086690773</v>
      </c>
      <c r="M666" s="13" t="s">
        <v>206</v>
      </c>
    </row>
    <row r="667" spans="1:13" ht="13.2" customHeight="1">
      <c r="A667" s="141"/>
      <c r="B667" s="18"/>
      <c r="C667" s="76">
        <f>('Исходник сравнение Дубай'!$C631/2-'Таблица вводных'!$E$3-'Таблица вводных'!$F$3-$S$1)-(('Исходник сравнение Дубай'!$C631/2-'Таблица вводных'!$E$3-'Таблица вводных'!$F$3-$S$1)*F667/G667)</f>
        <v>-251.37500000000003</v>
      </c>
      <c r="D667" s="76">
        <v>283.46203990367701</v>
      </c>
      <c r="E667" s="76">
        <f t="shared" si="10"/>
        <v>3.6249999999999716</v>
      </c>
      <c r="F667" s="77">
        <v>20</v>
      </c>
      <c r="G667" s="77">
        <f t="shared" si="11"/>
        <v>120</v>
      </c>
      <c r="H667" s="78">
        <v>0.2</v>
      </c>
      <c r="I667" s="79">
        <f t="shared" si="14"/>
        <v>-18.187960096323025</v>
      </c>
      <c r="J667" s="80">
        <v>9.9999999999995703E-2</v>
      </c>
      <c r="K667" s="81">
        <f t="shared" si="12"/>
        <v>-16.369164086690802</v>
      </c>
      <c r="L667" s="82">
        <f t="shared" si="13"/>
        <v>-19.994164086690773</v>
      </c>
      <c r="M667" s="22" t="s">
        <v>206</v>
      </c>
    </row>
    <row r="668" spans="1:13" ht="13.2" customHeight="1">
      <c r="A668" s="143" t="s">
        <v>366</v>
      </c>
      <c r="B668" s="5">
        <v>45423</v>
      </c>
      <c r="C668" s="59">
        <f>('Исходник сравнение Дубай'!$C632/2-'Таблица вводных'!$E$3-'Таблица вводных'!$F$3-$S$1)-(('Исходник сравнение Дубай'!$C632/2-'Таблица вводных'!$E$3-'Таблица вводных'!$F$3-$S$1)*F668/G668)</f>
        <v>-251.37500000000003</v>
      </c>
      <c r="D668" s="66">
        <v>283.46203990367701</v>
      </c>
      <c r="E668" s="59">
        <f t="shared" si="10"/>
        <v>3.6249999999999716</v>
      </c>
      <c r="F668" s="67">
        <v>20</v>
      </c>
      <c r="G668" s="60">
        <f t="shared" si="11"/>
        <v>120</v>
      </c>
      <c r="H668" s="61">
        <v>0.2</v>
      </c>
      <c r="I668" s="62">
        <f t="shared" si="14"/>
        <v>-18.187960096323025</v>
      </c>
      <c r="J668" s="63">
        <v>9.9999999999995703E-2</v>
      </c>
      <c r="K668" s="64">
        <f t="shared" si="12"/>
        <v>-16.369164086690802</v>
      </c>
      <c r="L668" s="65">
        <f t="shared" si="13"/>
        <v>-19.994164086690773</v>
      </c>
      <c r="M668" s="10" t="s">
        <v>208</v>
      </c>
    </row>
    <row r="669" spans="1:13" ht="13.2" customHeight="1">
      <c r="A669" s="140"/>
      <c r="B669" s="5">
        <v>45426</v>
      </c>
      <c r="C669" s="66">
        <f>('Исходник сравнение Дубай'!$C633/2-'Таблица вводных'!$E$3-'Таблица вводных'!$F$3-$S$1)-(('Исходник сравнение Дубай'!$C633/2-'Таблица вводных'!$E$3-'Таблица вводных'!$F$3-$S$1)*F669/G669)</f>
        <v>-251.37500000000003</v>
      </c>
      <c r="D669" s="66">
        <v>283.46203990367701</v>
      </c>
      <c r="E669" s="66">
        <f t="shared" si="10"/>
        <v>3.6249999999999716</v>
      </c>
      <c r="F669" s="67">
        <v>20</v>
      </c>
      <c r="G669" s="67">
        <f t="shared" si="11"/>
        <v>120</v>
      </c>
      <c r="H669" s="68">
        <v>0.2</v>
      </c>
      <c r="I669" s="69">
        <f t="shared" si="14"/>
        <v>-18.187960096323025</v>
      </c>
      <c r="J669" s="70">
        <v>9.9999999999995703E-2</v>
      </c>
      <c r="K669" s="71">
        <f t="shared" si="12"/>
        <v>-16.369164086690802</v>
      </c>
      <c r="L669" s="72">
        <f t="shared" si="13"/>
        <v>-19.994164086690773</v>
      </c>
      <c r="M669" s="13" t="s">
        <v>208</v>
      </c>
    </row>
    <row r="670" spans="1:13" ht="13.2" customHeight="1">
      <c r="A670" s="140"/>
      <c r="B670" s="5">
        <v>45430</v>
      </c>
      <c r="C670" s="66">
        <f>('Исходник сравнение Дубай'!$C634/2-'Таблица вводных'!$E$3-'Таблица вводных'!$F$3-$S$1)-(('Исходник сравнение Дубай'!$C634/2-'Таблица вводных'!$E$3-'Таблица вводных'!$F$3-$S$1)*F670/G670)</f>
        <v>-251.37500000000003</v>
      </c>
      <c r="D670" s="66">
        <v>283.46203990367701</v>
      </c>
      <c r="E670" s="66">
        <f t="shared" si="10"/>
        <v>3.6249999999999716</v>
      </c>
      <c r="F670" s="67">
        <v>20</v>
      </c>
      <c r="G670" s="67">
        <f t="shared" si="11"/>
        <v>120</v>
      </c>
      <c r="H670" s="68">
        <v>0.2</v>
      </c>
      <c r="I670" s="73">
        <f t="shared" si="14"/>
        <v>-18.187960096323025</v>
      </c>
      <c r="J670" s="70">
        <v>9.9999999999995703E-2</v>
      </c>
      <c r="K670" s="74">
        <f t="shared" si="12"/>
        <v>-16.369164086690802</v>
      </c>
      <c r="L670" s="75">
        <f t="shared" si="13"/>
        <v>-19.994164086690773</v>
      </c>
      <c r="M670" s="13" t="s">
        <v>208</v>
      </c>
    </row>
    <row r="671" spans="1:13" ht="13.2" customHeight="1">
      <c r="A671" s="140"/>
      <c r="B671" s="5">
        <v>45433</v>
      </c>
      <c r="C671" s="66">
        <f>('Исходник сравнение Дубай'!$C635/2-'Таблица вводных'!$E$3-'Таблица вводных'!$F$3-$S$1)-(('Исходник сравнение Дубай'!$C635/2-'Таблица вводных'!$E$3-'Таблица вводных'!$F$3-$S$1)*F671/G671)</f>
        <v>-251.37500000000003</v>
      </c>
      <c r="D671" s="66">
        <v>283.46203990367701</v>
      </c>
      <c r="E671" s="66">
        <f t="shared" si="10"/>
        <v>3.6249999999999716</v>
      </c>
      <c r="F671" s="67">
        <v>20</v>
      </c>
      <c r="G671" s="67">
        <f t="shared" si="11"/>
        <v>120</v>
      </c>
      <c r="H671" s="68">
        <v>0.2</v>
      </c>
      <c r="I671" s="73">
        <f t="shared" si="14"/>
        <v>-18.187960096323025</v>
      </c>
      <c r="J671" s="70">
        <v>9.9999999999995703E-2</v>
      </c>
      <c r="K671" s="74">
        <f t="shared" si="12"/>
        <v>-16.369164086690802</v>
      </c>
      <c r="L671" s="75">
        <f t="shared" si="13"/>
        <v>-19.994164086690773</v>
      </c>
      <c r="M671" s="13" t="s">
        <v>208</v>
      </c>
    </row>
    <row r="672" spans="1:13" ht="13.2" customHeight="1">
      <c r="A672" s="140"/>
      <c r="B672" s="5">
        <v>45437</v>
      </c>
      <c r="C672" s="66">
        <f>('Исходник сравнение Дубай'!$C636/2-'Таблица вводных'!$E$3-'Таблица вводных'!$F$3-$S$1)-(('Исходник сравнение Дубай'!$C636/2-'Таблица вводных'!$E$3-'Таблица вводных'!$F$3-$S$1)*F672/G672)</f>
        <v>-251.37500000000003</v>
      </c>
      <c r="D672" s="66">
        <v>283.46203990367701</v>
      </c>
      <c r="E672" s="66">
        <f t="shared" si="10"/>
        <v>3.6249999999999716</v>
      </c>
      <c r="F672" s="67">
        <v>20</v>
      </c>
      <c r="G672" s="67">
        <f t="shared" si="11"/>
        <v>120</v>
      </c>
      <c r="H672" s="68">
        <v>0.2</v>
      </c>
      <c r="I672" s="73">
        <f t="shared" si="14"/>
        <v>-18.187960096323025</v>
      </c>
      <c r="J672" s="70">
        <v>9.9999999999995606E-2</v>
      </c>
      <c r="K672" s="74">
        <f t="shared" si="12"/>
        <v>-16.369164086690802</v>
      </c>
      <c r="L672" s="75">
        <f t="shared" si="13"/>
        <v>-19.994164086690773</v>
      </c>
      <c r="M672" s="13" t="s">
        <v>208</v>
      </c>
    </row>
    <row r="673" spans="1:13" ht="13.2" customHeight="1">
      <c r="A673" s="140"/>
      <c r="B673" s="5">
        <v>45440</v>
      </c>
      <c r="C673" s="66">
        <f>('Исходник сравнение Дубай'!$C637/2-'Таблица вводных'!$E$3-'Таблица вводных'!$F$3-$S$1)-(('Исходник сравнение Дубай'!$C637/2-'Таблица вводных'!$E$3-'Таблица вводных'!$F$3-$S$1)*F673/G673)</f>
        <v>-251.37500000000003</v>
      </c>
      <c r="D673" s="66">
        <v>283.46203990367701</v>
      </c>
      <c r="E673" s="66">
        <f t="shared" si="10"/>
        <v>3.6249999999999716</v>
      </c>
      <c r="F673" s="67">
        <v>20</v>
      </c>
      <c r="G673" s="67">
        <f t="shared" si="11"/>
        <v>120</v>
      </c>
      <c r="H673" s="68">
        <v>0.2</v>
      </c>
      <c r="I673" s="73">
        <f t="shared" si="14"/>
        <v>-18.187960096323025</v>
      </c>
      <c r="J673" s="70">
        <v>9.9999999999995606E-2</v>
      </c>
      <c r="K673" s="74">
        <f t="shared" si="12"/>
        <v>-16.369164086690802</v>
      </c>
      <c r="L673" s="75">
        <f t="shared" si="13"/>
        <v>-19.994164086690773</v>
      </c>
      <c r="M673" s="13" t="s">
        <v>208</v>
      </c>
    </row>
    <row r="674" spans="1:13" ht="13.2" customHeight="1">
      <c r="A674" s="140"/>
      <c r="B674" s="5">
        <v>45444</v>
      </c>
      <c r="C674" s="66">
        <f>('Исходник сравнение Дубай'!$C638/2-'Таблица вводных'!$E$3-'Таблица вводных'!$F$3-$S$1)-(('Исходник сравнение Дубай'!$C638/2-'Таблица вводных'!$E$3-'Таблица вводных'!$F$3-$S$1)*F674/G674)</f>
        <v>-251.37500000000003</v>
      </c>
      <c r="D674" s="66">
        <v>283.46203990367701</v>
      </c>
      <c r="E674" s="66">
        <f t="shared" si="10"/>
        <v>3.6249999999999716</v>
      </c>
      <c r="F674" s="67">
        <v>20</v>
      </c>
      <c r="G674" s="67">
        <f t="shared" si="11"/>
        <v>120</v>
      </c>
      <c r="H674" s="68">
        <v>0.2</v>
      </c>
      <c r="I674" s="73">
        <f t="shared" si="14"/>
        <v>-18.187960096323025</v>
      </c>
      <c r="J674" s="70">
        <v>9.9999999999995606E-2</v>
      </c>
      <c r="K674" s="74">
        <f t="shared" si="12"/>
        <v>-16.369164086690802</v>
      </c>
      <c r="L674" s="75">
        <f t="shared" si="13"/>
        <v>-19.994164086690773</v>
      </c>
      <c r="M674" s="13" t="s">
        <v>208</v>
      </c>
    </row>
    <row r="675" spans="1:13" ht="13.2" customHeight="1">
      <c r="A675" s="140"/>
      <c r="B675" s="5">
        <v>45447</v>
      </c>
      <c r="C675" s="66">
        <f>('Исходник сравнение Дубай'!$C639/2-'Таблица вводных'!$E$3-'Таблица вводных'!$F$3-$S$1)-(('Исходник сравнение Дубай'!$C639/2-'Таблица вводных'!$E$3-'Таблица вводных'!$F$3-$S$1)*F675/G675)</f>
        <v>-251.37500000000003</v>
      </c>
      <c r="D675" s="66">
        <v>283.46203990367701</v>
      </c>
      <c r="E675" s="66">
        <f t="shared" si="10"/>
        <v>3.6249999999999716</v>
      </c>
      <c r="F675" s="67">
        <v>20</v>
      </c>
      <c r="G675" s="67">
        <f t="shared" si="11"/>
        <v>120</v>
      </c>
      <c r="H675" s="68">
        <v>0.2</v>
      </c>
      <c r="I675" s="73">
        <f t="shared" si="14"/>
        <v>-18.187960096323025</v>
      </c>
      <c r="J675" s="70">
        <v>9.9999999999995606E-2</v>
      </c>
      <c r="K675" s="74">
        <f t="shared" si="12"/>
        <v>-16.369164086690802</v>
      </c>
      <c r="L675" s="75">
        <f t="shared" si="13"/>
        <v>-19.994164086690773</v>
      </c>
      <c r="M675" s="13" t="s">
        <v>208</v>
      </c>
    </row>
    <row r="676" spans="1:13" ht="13.2" customHeight="1">
      <c r="A676" s="140"/>
      <c r="B676" s="5">
        <v>45451</v>
      </c>
      <c r="C676" s="66">
        <f>('Исходник сравнение Дубай'!$C640/2-'Таблица вводных'!$E$3-'Таблица вводных'!$F$3-$S$1)-(('Исходник сравнение Дубай'!$C640/2-'Таблица вводных'!$E$3-'Таблица вводных'!$F$3-$S$1)*F676/G676)</f>
        <v>-251.37500000000003</v>
      </c>
      <c r="D676" s="66">
        <v>283.46203990367701</v>
      </c>
      <c r="E676" s="66">
        <f t="shared" si="10"/>
        <v>3.6249999999999716</v>
      </c>
      <c r="F676" s="67">
        <v>20</v>
      </c>
      <c r="G676" s="67">
        <f t="shared" si="11"/>
        <v>120</v>
      </c>
      <c r="H676" s="68">
        <v>0.2</v>
      </c>
      <c r="I676" s="73">
        <f t="shared" si="14"/>
        <v>-18.187960096323025</v>
      </c>
      <c r="J676" s="70">
        <v>9.9999999999995606E-2</v>
      </c>
      <c r="K676" s="74">
        <f t="shared" si="12"/>
        <v>-16.369164086690802</v>
      </c>
      <c r="L676" s="75">
        <f t="shared" si="13"/>
        <v>-19.994164086690773</v>
      </c>
      <c r="M676" s="13" t="s">
        <v>208</v>
      </c>
    </row>
    <row r="677" spans="1:13" ht="13.2" customHeight="1">
      <c r="A677" s="140"/>
      <c r="B677" s="5">
        <v>45454</v>
      </c>
      <c r="C677" s="66">
        <f>('Исходник сравнение Дубай'!$C641/2-'Таблица вводных'!$E$3-'Таблица вводных'!$F$3-$S$1)-(('Исходник сравнение Дубай'!$C641/2-'Таблица вводных'!$E$3-'Таблица вводных'!$F$3-$S$1)*F677/G677)</f>
        <v>-251.37500000000003</v>
      </c>
      <c r="D677" s="66">
        <v>283.46203990367701</v>
      </c>
      <c r="E677" s="66">
        <f t="shared" si="10"/>
        <v>3.6249999999999716</v>
      </c>
      <c r="F677" s="67">
        <v>20</v>
      </c>
      <c r="G677" s="67">
        <f t="shared" si="11"/>
        <v>120</v>
      </c>
      <c r="H677" s="68">
        <v>0.2</v>
      </c>
      <c r="I677" s="73">
        <f t="shared" si="14"/>
        <v>-18.187960096323025</v>
      </c>
      <c r="J677" s="70">
        <v>9.9999999999995606E-2</v>
      </c>
      <c r="K677" s="74">
        <f t="shared" si="12"/>
        <v>-16.369164086690802</v>
      </c>
      <c r="L677" s="75">
        <f t="shared" si="13"/>
        <v>-19.994164086690773</v>
      </c>
      <c r="M677" s="13" t="s">
        <v>208</v>
      </c>
    </row>
    <row r="678" spans="1:13" ht="13.2" customHeight="1">
      <c r="A678" s="140"/>
      <c r="B678" s="5"/>
      <c r="C678" s="66">
        <f>('Исходник сравнение Дубай'!$C642/2-'Таблица вводных'!$E$3-'Таблица вводных'!$F$3-$S$1)-(('Исходник сравнение Дубай'!$C642/2-'Таблица вводных'!$E$3-'Таблица вводных'!$F$3-$S$1)*F678/G678)</f>
        <v>-251.37500000000003</v>
      </c>
      <c r="D678" s="66">
        <v>283.46203990367701</v>
      </c>
      <c r="E678" s="66">
        <f t="shared" si="10"/>
        <v>3.6249999999999716</v>
      </c>
      <c r="F678" s="67">
        <v>20</v>
      </c>
      <c r="G678" s="67">
        <f t="shared" si="11"/>
        <v>120</v>
      </c>
      <c r="H678" s="68">
        <v>0.2</v>
      </c>
      <c r="I678" s="69">
        <f t="shared" si="14"/>
        <v>-18.187960096323025</v>
      </c>
      <c r="J678" s="70">
        <v>9.9999999999995606E-2</v>
      </c>
      <c r="K678" s="71">
        <f t="shared" si="12"/>
        <v>-16.369164086690802</v>
      </c>
      <c r="L678" s="72">
        <f t="shared" si="13"/>
        <v>-19.994164086690773</v>
      </c>
      <c r="M678" s="13" t="s">
        <v>208</v>
      </c>
    </row>
    <row r="679" spans="1:13" ht="13.2" customHeight="1">
      <c r="A679" s="140"/>
      <c r="B679" s="5"/>
      <c r="C679" s="66">
        <f>('Исходник сравнение Дубай'!$C643/2-'Таблица вводных'!$E$3-'Таблица вводных'!$F$3-$S$1)-(('Исходник сравнение Дубай'!$C643/2-'Таблица вводных'!$E$3-'Таблица вводных'!$F$3-$S$1)*F679/G679)</f>
        <v>-251.37500000000003</v>
      </c>
      <c r="D679" s="66">
        <v>283.46203990367701</v>
      </c>
      <c r="E679" s="66">
        <f t="shared" si="10"/>
        <v>3.6249999999999716</v>
      </c>
      <c r="F679" s="67">
        <v>20</v>
      </c>
      <c r="G679" s="67">
        <f t="shared" si="11"/>
        <v>120</v>
      </c>
      <c r="H679" s="68">
        <v>0.2</v>
      </c>
      <c r="I679" s="69">
        <f t="shared" si="14"/>
        <v>-18.187960096323025</v>
      </c>
      <c r="J679" s="70">
        <v>9.9999999999995606E-2</v>
      </c>
      <c r="K679" s="71">
        <f t="shared" si="12"/>
        <v>-16.369164086690802</v>
      </c>
      <c r="L679" s="72">
        <f t="shared" si="13"/>
        <v>-19.994164086690773</v>
      </c>
      <c r="M679" s="13" t="s">
        <v>208</v>
      </c>
    </row>
    <row r="680" spans="1:13" ht="13.2" customHeight="1">
      <c r="A680" s="140"/>
      <c r="B680" s="5"/>
      <c r="C680" s="66">
        <f>('Исходник сравнение Дубай'!$C644/2-'Таблица вводных'!$E$3-'Таблица вводных'!$F$3-$S$1)-(('Исходник сравнение Дубай'!$C644/2-'Таблица вводных'!$E$3-'Таблица вводных'!$F$3-$S$1)*F680/G680)</f>
        <v>-251.37500000000003</v>
      </c>
      <c r="D680" s="66">
        <v>283.46203990367701</v>
      </c>
      <c r="E680" s="66">
        <f t="shared" si="10"/>
        <v>3.6249999999999716</v>
      </c>
      <c r="F680" s="67">
        <v>20</v>
      </c>
      <c r="G680" s="67">
        <f t="shared" si="11"/>
        <v>120</v>
      </c>
      <c r="H680" s="68">
        <v>0.2</v>
      </c>
      <c r="I680" s="69">
        <f t="shared" si="14"/>
        <v>-18.187960096323025</v>
      </c>
      <c r="J680" s="70">
        <v>9.9999999999995606E-2</v>
      </c>
      <c r="K680" s="71">
        <f t="shared" si="12"/>
        <v>-16.369164086690802</v>
      </c>
      <c r="L680" s="72">
        <f t="shared" si="13"/>
        <v>-19.994164086690773</v>
      </c>
      <c r="M680" s="13" t="s">
        <v>208</v>
      </c>
    </row>
    <row r="681" spans="1:13" ht="13.2" customHeight="1">
      <c r="A681" s="140"/>
      <c r="B681" s="5"/>
      <c r="C681" s="66">
        <f>('Исходник сравнение Дубай'!$C645/2-'Таблица вводных'!$E$3-'Таблица вводных'!$F$3-$S$1)-(('Исходник сравнение Дубай'!$C645/2-'Таблица вводных'!$E$3-'Таблица вводных'!$F$3-$S$1)*F681/G681)</f>
        <v>-251.37500000000003</v>
      </c>
      <c r="D681" s="66">
        <v>283.46203990367701</v>
      </c>
      <c r="E681" s="66">
        <f t="shared" si="10"/>
        <v>3.6249999999999716</v>
      </c>
      <c r="F681" s="67">
        <v>20</v>
      </c>
      <c r="G681" s="67">
        <f t="shared" si="11"/>
        <v>120</v>
      </c>
      <c r="H681" s="68">
        <v>0.2</v>
      </c>
      <c r="I681" s="69">
        <f t="shared" si="14"/>
        <v>-18.187960096323025</v>
      </c>
      <c r="J681" s="70">
        <v>9.9999999999995606E-2</v>
      </c>
      <c r="K681" s="71">
        <f t="shared" si="12"/>
        <v>-16.369164086690802</v>
      </c>
      <c r="L681" s="72">
        <f t="shared" si="13"/>
        <v>-19.994164086690773</v>
      </c>
      <c r="M681" s="13" t="s">
        <v>208</v>
      </c>
    </row>
    <row r="682" spans="1:13" ht="13.2" customHeight="1">
      <c r="A682" s="140"/>
      <c r="B682" s="5"/>
      <c r="C682" s="66">
        <f>('Исходник сравнение Дубай'!$C646/2-'Таблица вводных'!$E$3-'Таблица вводных'!$F$3-$S$1)-(('Исходник сравнение Дубай'!$C646/2-'Таблица вводных'!$E$3-'Таблица вводных'!$F$3-$S$1)*F682/G682)</f>
        <v>-251.37500000000003</v>
      </c>
      <c r="D682" s="66">
        <v>283.46203990367701</v>
      </c>
      <c r="E682" s="66">
        <f t="shared" si="10"/>
        <v>3.6249999999999716</v>
      </c>
      <c r="F682" s="67">
        <v>20</v>
      </c>
      <c r="G682" s="67">
        <f t="shared" si="11"/>
        <v>120</v>
      </c>
      <c r="H682" s="68">
        <v>0.2</v>
      </c>
      <c r="I682" s="69">
        <f t="shared" si="14"/>
        <v>-18.187960096323025</v>
      </c>
      <c r="J682" s="70">
        <v>9.9999999999995606E-2</v>
      </c>
      <c r="K682" s="71">
        <f t="shared" si="12"/>
        <v>-16.369164086690802</v>
      </c>
      <c r="L682" s="72">
        <f t="shared" si="13"/>
        <v>-19.994164086690773</v>
      </c>
      <c r="M682" s="13" t="s">
        <v>208</v>
      </c>
    </row>
    <row r="683" spans="1:13" ht="13.2" customHeight="1">
      <c r="A683" s="140"/>
      <c r="B683" s="5"/>
      <c r="C683" s="66">
        <f>('Исходник сравнение Дубай'!$C647/2-'Таблица вводных'!$E$3-'Таблица вводных'!$F$3-$S$1)-(('Исходник сравнение Дубай'!$C647/2-'Таблица вводных'!$E$3-'Таблица вводных'!$F$3-$S$1)*F683/G683)</f>
        <v>-251.37500000000003</v>
      </c>
      <c r="D683" s="66">
        <v>283.46203990367701</v>
      </c>
      <c r="E683" s="66">
        <f t="shared" si="10"/>
        <v>3.6249999999999716</v>
      </c>
      <c r="F683" s="67">
        <v>20</v>
      </c>
      <c r="G683" s="67">
        <f t="shared" si="11"/>
        <v>120</v>
      </c>
      <c r="H683" s="68">
        <v>0.2</v>
      </c>
      <c r="I683" s="69">
        <f t="shared" si="14"/>
        <v>-18.187960096323025</v>
      </c>
      <c r="J683" s="70">
        <v>9.9999999999995606E-2</v>
      </c>
      <c r="K683" s="71">
        <f t="shared" si="12"/>
        <v>-16.369164086690802</v>
      </c>
      <c r="L683" s="72">
        <f t="shared" si="13"/>
        <v>-19.994164086690773</v>
      </c>
      <c r="M683" s="13" t="s">
        <v>208</v>
      </c>
    </row>
    <row r="684" spans="1:13" ht="13.2" customHeight="1">
      <c r="A684" s="140"/>
      <c r="B684" s="5"/>
      <c r="C684" s="66">
        <f>('Исходник сравнение Дубай'!$C648/2-'Таблица вводных'!$E$3-'Таблица вводных'!$F$3-$S$1)-(('Исходник сравнение Дубай'!$C648/2-'Таблица вводных'!$E$3-'Таблица вводных'!$F$3-$S$1)*F684/G684)</f>
        <v>-251.37500000000003</v>
      </c>
      <c r="D684" s="66">
        <v>283.46203990367701</v>
      </c>
      <c r="E684" s="66">
        <f t="shared" si="10"/>
        <v>3.6249999999999716</v>
      </c>
      <c r="F684" s="67">
        <v>20</v>
      </c>
      <c r="G684" s="67">
        <f t="shared" si="11"/>
        <v>120</v>
      </c>
      <c r="H684" s="68">
        <v>0.2</v>
      </c>
      <c r="I684" s="69">
        <f t="shared" si="14"/>
        <v>-18.187960096323025</v>
      </c>
      <c r="J684" s="70">
        <v>9.9999999999995606E-2</v>
      </c>
      <c r="K684" s="71">
        <f t="shared" si="12"/>
        <v>-16.369164086690802</v>
      </c>
      <c r="L684" s="72">
        <f t="shared" si="13"/>
        <v>-19.994164086690773</v>
      </c>
      <c r="M684" s="13" t="s">
        <v>208</v>
      </c>
    </row>
    <row r="685" spans="1:13" ht="13.2" customHeight="1">
      <c r="A685" s="141"/>
      <c r="B685" s="18"/>
      <c r="C685" s="76">
        <f>('Исходник сравнение Дубай'!$C649/2-'Таблица вводных'!$E$3-'Таблица вводных'!$F$3-$S$1)-(('Исходник сравнение Дубай'!$C649/2-'Таблица вводных'!$E$3-'Таблица вводных'!$F$3-$S$1)*F685/G685)</f>
        <v>-251.37500000000003</v>
      </c>
      <c r="D685" s="76">
        <v>283.46203990367701</v>
      </c>
      <c r="E685" s="76">
        <f t="shared" si="10"/>
        <v>3.6249999999999716</v>
      </c>
      <c r="F685" s="77">
        <v>20</v>
      </c>
      <c r="G685" s="77">
        <f t="shared" si="11"/>
        <v>120</v>
      </c>
      <c r="H685" s="78">
        <v>0.2</v>
      </c>
      <c r="I685" s="79">
        <f t="shared" si="14"/>
        <v>-18.187960096323025</v>
      </c>
      <c r="J685" s="80">
        <v>9.9999999999995606E-2</v>
      </c>
      <c r="K685" s="81">
        <f t="shared" si="12"/>
        <v>-16.369164086690802</v>
      </c>
      <c r="L685" s="82">
        <f t="shared" si="13"/>
        <v>-19.994164086690773</v>
      </c>
      <c r="M685" s="22" t="s">
        <v>208</v>
      </c>
    </row>
    <row r="686" spans="1:13" ht="13.2" customHeight="1">
      <c r="A686" s="143" t="s">
        <v>209</v>
      </c>
      <c r="B686" s="5">
        <v>45423</v>
      </c>
      <c r="C686" s="59">
        <f>('Исходник сравнение Дубай'!$C650/2-'Таблица вводных'!$E$3-'Таблица вводных'!$F$3-$S$1)-(('Исходник сравнение Дубай'!$C650/2-'Таблица вводных'!$E$3-'Таблица вводных'!$F$3-$S$1)*F686/G686)</f>
        <v>-251.37500000000003</v>
      </c>
      <c r="D686" s="66">
        <v>283.46203990367701</v>
      </c>
      <c r="E686" s="59">
        <f t="shared" si="10"/>
        <v>3.6249999999999716</v>
      </c>
      <c r="F686" s="67">
        <v>20</v>
      </c>
      <c r="G686" s="60">
        <f t="shared" si="11"/>
        <v>120</v>
      </c>
      <c r="H686" s="61">
        <v>0.2</v>
      </c>
      <c r="I686" s="83">
        <f t="shared" si="14"/>
        <v>-18.187960096323025</v>
      </c>
      <c r="J686" s="63">
        <v>9.9999999999995606E-2</v>
      </c>
      <c r="K686" s="84">
        <f t="shared" si="12"/>
        <v>-16.369164086690802</v>
      </c>
      <c r="L686" s="85">
        <f t="shared" si="13"/>
        <v>-19.994164086690773</v>
      </c>
      <c r="M686" s="10" t="s">
        <v>210</v>
      </c>
    </row>
    <row r="687" spans="1:13" ht="13.2" customHeight="1">
      <c r="A687" s="140"/>
      <c r="B687" s="5">
        <v>45426</v>
      </c>
      <c r="C687" s="66">
        <f>('Исходник сравнение Дубай'!$C651/2-'Таблица вводных'!$E$3-'Таблица вводных'!$F$3-$S$1)-(('Исходник сравнение Дубай'!$C651/2-'Таблица вводных'!$E$3-'Таблица вводных'!$F$3-$S$1)*F687/G687)</f>
        <v>-251.37500000000003</v>
      </c>
      <c r="D687" s="66">
        <v>283.46203990367701</v>
      </c>
      <c r="E687" s="66">
        <f t="shared" si="10"/>
        <v>3.6249999999999716</v>
      </c>
      <c r="F687" s="67">
        <v>20</v>
      </c>
      <c r="G687" s="67">
        <f t="shared" si="11"/>
        <v>120</v>
      </c>
      <c r="H687" s="68">
        <v>0.2</v>
      </c>
      <c r="I687" s="73">
        <f t="shared" si="14"/>
        <v>-18.187960096323025</v>
      </c>
      <c r="J687" s="70">
        <v>9.9999999999995495E-2</v>
      </c>
      <c r="K687" s="74">
        <f t="shared" si="12"/>
        <v>-16.369164086690805</v>
      </c>
      <c r="L687" s="75">
        <f t="shared" si="13"/>
        <v>-19.994164086690777</v>
      </c>
      <c r="M687" s="13" t="s">
        <v>210</v>
      </c>
    </row>
    <row r="688" spans="1:13" ht="13.2" customHeight="1">
      <c r="A688" s="140"/>
      <c r="B688" s="5">
        <v>45430</v>
      </c>
      <c r="C688" s="66">
        <f>('Исходник сравнение Дубай'!$C652/2-'Таблица вводных'!$E$3-'Таблица вводных'!$F$3-$S$1)-(('Исходник сравнение Дубай'!$C652/2-'Таблица вводных'!$E$3-'Таблица вводных'!$F$3-$S$1)*F688/G688)</f>
        <v>-251.37500000000003</v>
      </c>
      <c r="D688" s="66">
        <v>283.46203990367701</v>
      </c>
      <c r="E688" s="66">
        <f t="shared" si="10"/>
        <v>3.6249999999999716</v>
      </c>
      <c r="F688" s="67">
        <v>20</v>
      </c>
      <c r="G688" s="67">
        <f t="shared" si="11"/>
        <v>120</v>
      </c>
      <c r="H688" s="68">
        <v>0.2</v>
      </c>
      <c r="I688" s="73">
        <f t="shared" si="14"/>
        <v>-18.187960096323025</v>
      </c>
      <c r="J688" s="70">
        <v>9.9999999999995495E-2</v>
      </c>
      <c r="K688" s="74">
        <f t="shared" si="12"/>
        <v>-16.369164086690805</v>
      </c>
      <c r="L688" s="75">
        <f t="shared" si="13"/>
        <v>-19.994164086690777</v>
      </c>
      <c r="M688" s="13" t="s">
        <v>210</v>
      </c>
    </row>
    <row r="689" spans="1:13" ht="13.2" customHeight="1">
      <c r="A689" s="140"/>
      <c r="B689" s="5">
        <v>45433</v>
      </c>
      <c r="C689" s="66">
        <f>('Исходник сравнение Дубай'!$C653/2-'Таблица вводных'!$E$3-'Таблица вводных'!$F$3-$S$1)-(('Исходник сравнение Дубай'!$C653/2-'Таблица вводных'!$E$3-'Таблица вводных'!$F$3-$S$1)*F689/G689)</f>
        <v>-251.37500000000003</v>
      </c>
      <c r="D689" s="66">
        <v>283.46203990367701</v>
      </c>
      <c r="E689" s="66">
        <f t="shared" si="10"/>
        <v>3.6249999999999716</v>
      </c>
      <c r="F689" s="67">
        <v>20</v>
      </c>
      <c r="G689" s="67">
        <f t="shared" si="11"/>
        <v>120</v>
      </c>
      <c r="H689" s="68">
        <v>0.2</v>
      </c>
      <c r="I689" s="73">
        <f t="shared" si="14"/>
        <v>-18.187960096323025</v>
      </c>
      <c r="J689" s="70">
        <v>9.9999999999995495E-2</v>
      </c>
      <c r="K689" s="74">
        <f t="shared" si="12"/>
        <v>-16.369164086690805</v>
      </c>
      <c r="L689" s="75">
        <f t="shared" si="13"/>
        <v>-19.994164086690777</v>
      </c>
      <c r="M689" s="13" t="s">
        <v>210</v>
      </c>
    </row>
    <row r="690" spans="1:13" ht="13.2" customHeight="1">
      <c r="A690" s="140"/>
      <c r="B690" s="5">
        <v>45437</v>
      </c>
      <c r="C690" s="66">
        <f>('Исходник сравнение Дубай'!$C654/2-'Таблица вводных'!$E$3-'Таблица вводных'!$F$3-$S$1)-(('Исходник сравнение Дубай'!$C654/2-'Таблица вводных'!$E$3-'Таблица вводных'!$F$3-$S$1)*F690/G690)</f>
        <v>-251.37500000000003</v>
      </c>
      <c r="D690" s="66">
        <v>283.46203990367701</v>
      </c>
      <c r="E690" s="66">
        <f t="shared" si="10"/>
        <v>3.6249999999999716</v>
      </c>
      <c r="F690" s="67">
        <v>20</v>
      </c>
      <c r="G690" s="67">
        <f t="shared" si="11"/>
        <v>120</v>
      </c>
      <c r="H690" s="68">
        <v>0.2</v>
      </c>
      <c r="I690" s="73">
        <f t="shared" si="14"/>
        <v>-18.187960096323025</v>
      </c>
      <c r="J690" s="70">
        <v>9.9999999999995495E-2</v>
      </c>
      <c r="K690" s="74">
        <f t="shared" si="12"/>
        <v>-16.369164086690805</v>
      </c>
      <c r="L690" s="75">
        <f t="shared" si="13"/>
        <v>-19.994164086690777</v>
      </c>
      <c r="M690" s="13" t="s">
        <v>210</v>
      </c>
    </row>
    <row r="691" spans="1:13" ht="13.2" customHeight="1">
      <c r="A691" s="140"/>
      <c r="B691" s="5">
        <v>45440</v>
      </c>
      <c r="C691" s="66">
        <f>('Исходник сравнение Дубай'!$C655/2-'Таблица вводных'!$E$3-'Таблица вводных'!$F$3-$S$1)-(('Исходник сравнение Дубай'!$C655/2-'Таблица вводных'!$E$3-'Таблица вводных'!$F$3-$S$1)*F691/G691)</f>
        <v>-251.37500000000003</v>
      </c>
      <c r="D691" s="66">
        <v>283.46203990367701</v>
      </c>
      <c r="E691" s="66">
        <f t="shared" si="10"/>
        <v>3.6249999999999716</v>
      </c>
      <c r="F691" s="67">
        <v>20</v>
      </c>
      <c r="G691" s="67">
        <f t="shared" si="11"/>
        <v>120</v>
      </c>
      <c r="H691" s="68">
        <v>0.2</v>
      </c>
      <c r="I691" s="73">
        <f t="shared" si="14"/>
        <v>-18.187960096323025</v>
      </c>
      <c r="J691" s="70">
        <v>9.9999999999995495E-2</v>
      </c>
      <c r="K691" s="74">
        <f t="shared" si="12"/>
        <v>-16.369164086690805</v>
      </c>
      <c r="L691" s="75">
        <f t="shared" si="13"/>
        <v>-19.994164086690777</v>
      </c>
      <c r="M691" s="13" t="s">
        <v>210</v>
      </c>
    </row>
    <row r="692" spans="1:13" ht="13.2" customHeight="1">
      <c r="A692" s="140"/>
      <c r="B692" s="5">
        <v>45444</v>
      </c>
      <c r="C692" s="66">
        <f>('Исходник сравнение Дубай'!$C656/2-'Таблица вводных'!$E$3-'Таблица вводных'!$F$3-$S$1)-(('Исходник сравнение Дубай'!$C656/2-'Таблица вводных'!$E$3-'Таблица вводных'!$F$3-$S$1)*F692/G692)</f>
        <v>-251.37500000000003</v>
      </c>
      <c r="D692" s="66">
        <v>283.46203990367701</v>
      </c>
      <c r="E692" s="66">
        <f t="shared" si="10"/>
        <v>3.6249999999999716</v>
      </c>
      <c r="F692" s="67">
        <v>20</v>
      </c>
      <c r="G692" s="67">
        <f t="shared" si="11"/>
        <v>120</v>
      </c>
      <c r="H692" s="68">
        <v>0.2</v>
      </c>
      <c r="I692" s="73">
        <f t="shared" si="14"/>
        <v>-18.187960096323025</v>
      </c>
      <c r="J692" s="70">
        <v>9.9999999999995495E-2</v>
      </c>
      <c r="K692" s="74">
        <f t="shared" si="12"/>
        <v>-16.369164086690805</v>
      </c>
      <c r="L692" s="75">
        <f t="shared" si="13"/>
        <v>-19.994164086690777</v>
      </c>
      <c r="M692" s="13" t="s">
        <v>210</v>
      </c>
    </row>
    <row r="693" spans="1:13" ht="13.2" customHeight="1">
      <c r="A693" s="140"/>
      <c r="B693" s="5">
        <v>45447</v>
      </c>
      <c r="C693" s="66">
        <f>('Исходник сравнение Дубай'!$C657/2-'Таблица вводных'!$E$3-'Таблица вводных'!$F$3-$S$1)-(('Исходник сравнение Дубай'!$C657/2-'Таблица вводных'!$E$3-'Таблица вводных'!$F$3-$S$1)*F693/G693)</f>
        <v>-251.37500000000003</v>
      </c>
      <c r="D693" s="66">
        <v>283.46203990367701</v>
      </c>
      <c r="E693" s="66">
        <f t="shared" si="10"/>
        <v>3.6249999999999716</v>
      </c>
      <c r="F693" s="67">
        <v>20</v>
      </c>
      <c r="G693" s="67">
        <f t="shared" si="11"/>
        <v>120</v>
      </c>
      <c r="H693" s="68">
        <v>0.2</v>
      </c>
      <c r="I693" s="73">
        <f t="shared" si="14"/>
        <v>-18.187960096323025</v>
      </c>
      <c r="J693" s="70">
        <v>9.9999999999995495E-2</v>
      </c>
      <c r="K693" s="74">
        <f t="shared" si="12"/>
        <v>-16.369164086690805</v>
      </c>
      <c r="L693" s="75">
        <f t="shared" si="13"/>
        <v>-19.994164086690777</v>
      </c>
      <c r="M693" s="13" t="s">
        <v>210</v>
      </c>
    </row>
    <row r="694" spans="1:13" ht="13.2" customHeight="1">
      <c r="A694" s="140"/>
      <c r="B694" s="5">
        <v>45451</v>
      </c>
      <c r="C694" s="66">
        <f>('Исходник сравнение Дубай'!$C658/2-'Таблица вводных'!$E$3-'Таблица вводных'!$F$3-$S$1)-(('Исходник сравнение Дубай'!$C658/2-'Таблица вводных'!$E$3-'Таблица вводных'!$F$3-$S$1)*F694/G694)</f>
        <v>-251.37500000000003</v>
      </c>
      <c r="D694" s="66">
        <v>283.46203990367701</v>
      </c>
      <c r="E694" s="66">
        <f t="shared" si="10"/>
        <v>3.6249999999999716</v>
      </c>
      <c r="F694" s="67">
        <v>20</v>
      </c>
      <c r="G694" s="67">
        <f t="shared" si="11"/>
        <v>120</v>
      </c>
      <c r="H694" s="68">
        <v>0.2</v>
      </c>
      <c r="I694" s="73">
        <f t="shared" si="14"/>
        <v>-18.187960096323025</v>
      </c>
      <c r="J694" s="70">
        <v>9.9999999999995495E-2</v>
      </c>
      <c r="K694" s="74">
        <f t="shared" si="12"/>
        <v>-16.369164086690805</v>
      </c>
      <c r="L694" s="75">
        <f t="shared" si="13"/>
        <v>-19.994164086690777</v>
      </c>
      <c r="M694" s="13" t="s">
        <v>210</v>
      </c>
    </row>
    <row r="695" spans="1:13" ht="13.2" customHeight="1">
      <c r="A695" s="140"/>
      <c r="B695" s="5">
        <v>45454</v>
      </c>
      <c r="C695" s="66">
        <f>('Исходник сравнение Дубай'!$C659/2-'Таблица вводных'!$E$3-'Таблица вводных'!$F$3-$S$1)-(('Исходник сравнение Дубай'!$C659/2-'Таблица вводных'!$E$3-'Таблица вводных'!$F$3-$S$1)*F695/G695)</f>
        <v>-251.37500000000003</v>
      </c>
      <c r="D695" s="66">
        <v>283.46203990367701</v>
      </c>
      <c r="E695" s="66">
        <f t="shared" si="10"/>
        <v>3.6249999999999716</v>
      </c>
      <c r="F695" s="67">
        <v>20</v>
      </c>
      <c r="G695" s="67">
        <f t="shared" si="11"/>
        <v>120</v>
      </c>
      <c r="H695" s="68">
        <v>0.2</v>
      </c>
      <c r="I695" s="73">
        <f t="shared" si="14"/>
        <v>-18.187960096323025</v>
      </c>
      <c r="J695" s="70">
        <v>9.9999999999995495E-2</v>
      </c>
      <c r="K695" s="74">
        <f t="shared" si="12"/>
        <v>-16.369164086690805</v>
      </c>
      <c r="L695" s="75">
        <f t="shared" si="13"/>
        <v>-19.994164086690777</v>
      </c>
      <c r="M695" s="13" t="s">
        <v>210</v>
      </c>
    </row>
    <row r="696" spans="1:13" ht="13.2" customHeight="1">
      <c r="A696" s="140"/>
      <c r="B696" s="5"/>
      <c r="C696" s="66">
        <f>('Исходник сравнение Дубай'!$C660/2-'Таблица вводных'!$E$3-'Таблица вводных'!$F$3-$S$1)-(('Исходник сравнение Дубай'!$C660/2-'Таблица вводных'!$E$3-'Таблица вводных'!$F$3-$S$1)*F696/G696)</f>
        <v>-251.37500000000003</v>
      </c>
      <c r="D696" s="66">
        <v>283.46203990367701</v>
      </c>
      <c r="E696" s="66">
        <f t="shared" si="10"/>
        <v>3.6249999999999716</v>
      </c>
      <c r="F696" s="67">
        <v>20</v>
      </c>
      <c r="G696" s="67">
        <f t="shared" si="11"/>
        <v>120</v>
      </c>
      <c r="H696" s="68">
        <v>0.2</v>
      </c>
      <c r="I696" s="69">
        <f t="shared" si="14"/>
        <v>-18.187960096323025</v>
      </c>
      <c r="J696" s="70">
        <v>9.9999999999995495E-2</v>
      </c>
      <c r="K696" s="71">
        <f t="shared" si="12"/>
        <v>-16.369164086690805</v>
      </c>
      <c r="L696" s="72">
        <f t="shared" si="13"/>
        <v>-19.994164086690777</v>
      </c>
      <c r="M696" s="13" t="s">
        <v>210</v>
      </c>
    </row>
    <row r="697" spans="1:13" ht="13.2" customHeight="1">
      <c r="A697" s="140"/>
      <c r="B697" s="5"/>
      <c r="C697" s="66">
        <f>('Исходник сравнение Дубай'!$C661/2-'Таблица вводных'!$E$3-'Таблица вводных'!$F$3-$S$1)-(('Исходник сравнение Дубай'!$C661/2-'Таблица вводных'!$E$3-'Таблица вводных'!$F$3-$S$1)*F697/G697)</f>
        <v>-251.37500000000003</v>
      </c>
      <c r="D697" s="66">
        <v>283.46203990367701</v>
      </c>
      <c r="E697" s="66">
        <f t="shared" si="10"/>
        <v>3.6249999999999716</v>
      </c>
      <c r="F697" s="67">
        <v>20</v>
      </c>
      <c r="G697" s="67">
        <f t="shared" si="11"/>
        <v>120</v>
      </c>
      <c r="H697" s="68">
        <v>0.2</v>
      </c>
      <c r="I697" s="69">
        <f t="shared" si="14"/>
        <v>-18.187960096323025</v>
      </c>
      <c r="J697" s="70">
        <v>9.9999999999995495E-2</v>
      </c>
      <c r="K697" s="71">
        <f t="shared" si="12"/>
        <v>-16.369164086690805</v>
      </c>
      <c r="L697" s="72">
        <f t="shared" si="13"/>
        <v>-19.994164086690777</v>
      </c>
      <c r="M697" s="13" t="s">
        <v>210</v>
      </c>
    </row>
    <row r="698" spans="1:13" ht="13.2" customHeight="1">
      <c r="A698" s="140"/>
      <c r="B698" s="5"/>
      <c r="C698" s="66">
        <f>('Исходник сравнение Дубай'!$C662/2-'Таблица вводных'!$E$3-'Таблица вводных'!$F$3-$S$1)-(('Исходник сравнение Дубай'!$C662/2-'Таблица вводных'!$E$3-'Таблица вводных'!$F$3-$S$1)*F698/G698)</f>
        <v>-251.37500000000003</v>
      </c>
      <c r="D698" s="66">
        <v>283.46203990367701</v>
      </c>
      <c r="E698" s="66">
        <f t="shared" si="10"/>
        <v>3.6249999999999716</v>
      </c>
      <c r="F698" s="67">
        <v>20</v>
      </c>
      <c r="G698" s="67">
        <f t="shared" si="11"/>
        <v>120</v>
      </c>
      <c r="H698" s="68">
        <v>0.2</v>
      </c>
      <c r="I698" s="69">
        <f t="shared" si="14"/>
        <v>-18.187960096323025</v>
      </c>
      <c r="J698" s="70">
        <v>9.9999999999995495E-2</v>
      </c>
      <c r="K698" s="71">
        <f t="shared" si="12"/>
        <v>-16.369164086690805</v>
      </c>
      <c r="L698" s="72">
        <f t="shared" si="13"/>
        <v>-19.994164086690777</v>
      </c>
      <c r="M698" s="13" t="s">
        <v>210</v>
      </c>
    </row>
    <row r="699" spans="1:13" ht="13.2" customHeight="1">
      <c r="A699" s="140"/>
      <c r="B699" s="5"/>
      <c r="C699" s="66">
        <f>('Исходник сравнение Дубай'!$C663/2-'Таблица вводных'!$E$3-'Таблица вводных'!$F$3-$S$1)-(('Исходник сравнение Дубай'!$C663/2-'Таблица вводных'!$E$3-'Таблица вводных'!$F$3-$S$1)*F699/G699)</f>
        <v>-251.37500000000003</v>
      </c>
      <c r="D699" s="66">
        <v>283.46203990367701</v>
      </c>
      <c r="E699" s="66">
        <f t="shared" si="10"/>
        <v>3.6249999999999716</v>
      </c>
      <c r="F699" s="67">
        <v>20</v>
      </c>
      <c r="G699" s="67">
        <f t="shared" si="11"/>
        <v>120</v>
      </c>
      <c r="H699" s="68">
        <v>0.2</v>
      </c>
      <c r="I699" s="69">
        <f t="shared" si="14"/>
        <v>-18.187960096323025</v>
      </c>
      <c r="J699" s="70">
        <v>9.9999999999995495E-2</v>
      </c>
      <c r="K699" s="71">
        <f t="shared" si="12"/>
        <v>-16.369164086690805</v>
      </c>
      <c r="L699" s="72">
        <f t="shared" si="13"/>
        <v>-19.994164086690777</v>
      </c>
      <c r="M699" s="13" t="s">
        <v>210</v>
      </c>
    </row>
    <row r="700" spans="1:13" ht="13.2" customHeight="1">
      <c r="A700" s="140"/>
      <c r="B700" s="5"/>
      <c r="C700" s="66">
        <f>('Исходник сравнение Дубай'!$C664/2-'Таблица вводных'!$E$3-'Таблица вводных'!$F$3-$S$1)-(('Исходник сравнение Дубай'!$C664/2-'Таблица вводных'!$E$3-'Таблица вводных'!$F$3-$S$1)*F700/G700)</f>
        <v>-251.37500000000003</v>
      </c>
      <c r="D700" s="66">
        <v>283.46203990367701</v>
      </c>
      <c r="E700" s="66">
        <f t="shared" si="10"/>
        <v>3.6249999999999716</v>
      </c>
      <c r="F700" s="67">
        <v>20</v>
      </c>
      <c r="G700" s="67">
        <f t="shared" si="11"/>
        <v>120</v>
      </c>
      <c r="H700" s="68">
        <v>0.2</v>
      </c>
      <c r="I700" s="69">
        <f t="shared" si="14"/>
        <v>-18.187960096323025</v>
      </c>
      <c r="J700" s="70">
        <v>9.9999999999995495E-2</v>
      </c>
      <c r="K700" s="71">
        <f t="shared" si="12"/>
        <v>-16.369164086690805</v>
      </c>
      <c r="L700" s="72">
        <f t="shared" si="13"/>
        <v>-19.994164086690777</v>
      </c>
      <c r="M700" s="13" t="s">
        <v>210</v>
      </c>
    </row>
    <row r="701" spans="1:13" ht="13.2" customHeight="1">
      <c r="A701" s="140"/>
      <c r="B701" s="5"/>
      <c r="C701" s="66">
        <f>('Исходник сравнение Дубай'!$C665/2-'Таблица вводных'!$E$3-'Таблица вводных'!$F$3-$S$1)-(('Исходник сравнение Дубай'!$C665/2-'Таблица вводных'!$E$3-'Таблица вводных'!$F$3-$S$1)*F701/G701)</f>
        <v>-251.37500000000003</v>
      </c>
      <c r="D701" s="66">
        <v>283.46203990367701</v>
      </c>
      <c r="E701" s="66">
        <f t="shared" si="10"/>
        <v>3.6249999999999716</v>
      </c>
      <c r="F701" s="67">
        <v>20</v>
      </c>
      <c r="G701" s="67">
        <f t="shared" si="11"/>
        <v>120</v>
      </c>
      <c r="H701" s="68">
        <v>0.2</v>
      </c>
      <c r="I701" s="69">
        <f t="shared" si="14"/>
        <v>-18.187960096323025</v>
      </c>
      <c r="J701" s="70">
        <v>9.9999999999995495E-2</v>
      </c>
      <c r="K701" s="71">
        <f t="shared" si="12"/>
        <v>-16.369164086690805</v>
      </c>
      <c r="L701" s="72">
        <f t="shared" si="13"/>
        <v>-19.994164086690777</v>
      </c>
      <c r="M701" s="13" t="s">
        <v>210</v>
      </c>
    </row>
    <row r="702" spans="1:13" ht="13.2" customHeight="1">
      <c r="A702" s="140"/>
      <c r="B702" s="5"/>
      <c r="C702" s="66">
        <f>('Исходник сравнение Дубай'!$C666/2-'Таблица вводных'!$E$3-'Таблица вводных'!$F$3-$S$1)-(('Исходник сравнение Дубай'!$C666/2-'Таблица вводных'!$E$3-'Таблица вводных'!$F$3-$S$1)*F702/G702)</f>
        <v>-251.37500000000003</v>
      </c>
      <c r="D702" s="66">
        <v>283.46203990367701</v>
      </c>
      <c r="E702" s="66">
        <f t="shared" si="10"/>
        <v>3.6249999999999716</v>
      </c>
      <c r="F702" s="67">
        <v>20</v>
      </c>
      <c r="G702" s="67">
        <f t="shared" si="11"/>
        <v>120</v>
      </c>
      <c r="H702" s="68">
        <v>0.2</v>
      </c>
      <c r="I702" s="69">
        <f t="shared" si="14"/>
        <v>-18.187960096323025</v>
      </c>
      <c r="J702" s="70">
        <v>9.9999999999995398E-2</v>
      </c>
      <c r="K702" s="71">
        <f t="shared" si="12"/>
        <v>-16.369164086690805</v>
      </c>
      <c r="L702" s="72">
        <f t="shared" si="13"/>
        <v>-19.994164086690777</v>
      </c>
      <c r="M702" s="13" t="s">
        <v>210</v>
      </c>
    </row>
    <row r="703" spans="1:13" ht="13.2" customHeight="1">
      <c r="A703" s="141"/>
      <c r="B703" s="18"/>
      <c r="C703" s="76">
        <f>('Исходник сравнение Дубай'!$C667/2-'Таблица вводных'!$E$3-'Таблица вводных'!$F$3-$S$1)-(('Исходник сравнение Дубай'!$C667/2-'Таблица вводных'!$E$3-'Таблица вводных'!$F$3-$S$1)*F703/G703)</f>
        <v>-251.37500000000003</v>
      </c>
      <c r="D703" s="76">
        <v>283.46203990367701</v>
      </c>
      <c r="E703" s="76">
        <f t="shared" si="10"/>
        <v>3.6249999999999716</v>
      </c>
      <c r="F703" s="77">
        <v>20</v>
      </c>
      <c r="G703" s="77">
        <f t="shared" si="11"/>
        <v>120</v>
      </c>
      <c r="H703" s="78">
        <v>0.2</v>
      </c>
      <c r="I703" s="86">
        <f t="shared" si="14"/>
        <v>-18.187960096323025</v>
      </c>
      <c r="J703" s="80">
        <v>9.9999999999995398E-2</v>
      </c>
      <c r="K703" s="87">
        <f t="shared" si="12"/>
        <v>-16.369164086690805</v>
      </c>
      <c r="L703" s="88">
        <f t="shared" si="13"/>
        <v>-19.994164086690777</v>
      </c>
      <c r="M703" s="22" t="s">
        <v>210</v>
      </c>
    </row>
    <row r="704" spans="1:13" ht="13.2" customHeight="1">
      <c r="A704" s="143" t="s">
        <v>211</v>
      </c>
      <c r="B704" s="5">
        <v>45423</v>
      </c>
      <c r="C704" s="59">
        <f>('Исходник сравнение Дубай'!$C668/2-'Таблица вводных'!$E$3-'Таблица вводных'!$F$3-$S$1)-(('Исходник сравнение Дубай'!$C668/2-'Таблица вводных'!$E$3-'Таблица вводных'!$F$3-$S$1)*F704/G704)</f>
        <v>-251.37500000000003</v>
      </c>
      <c r="D704" s="66">
        <v>283.46203990367701</v>
      </c>
      <c r="E704" s="59">
        <f t="shared" si="10"/>
        <v>3.6249999999999716</v>
      </c>
      <c r="F704" s="67">
        <v>20</v>
      </c>
      <c r="G704" s="60">
        <f t="shared" si="11"/>
        <v>120</v>
      </c>
      <c r="H704" s="61">
        <v>0.2</v>
      </c>
      <c r="I704" s="83">
        <f t="shared" si="14"/>
        <v>-18.187960096323025</v>
      </c>
      <c r="J704" s="63">
        <v>9.9999999999995398E-2</v>
      </c>
      <c r="K704" s="84">
        <f t="shared" si="12"/>
        <v>-16.369164086690805</v>
      </c>
      <c r="L704" s="85">
        <f t="shared" si="13"/>
        <v>-19.994164086690777</v>
      </c>
      <c r="M704" s="10" t="s">
        <v>202</v>
      </c>
    </row>
    <row r="705" spans="1:13" ht="13.2" customHeight="1">
      <c r="A705" s="140"/>
      <c r="B705" s="5">
        <v>45426</v>
      </c>
      <c r="C705" s="66">
        <f>('Исходник сравнение Дубай'!$C669/2-'Таблица вводных'!$E$3-'Таблица вводных'!$F$3-$S$1)-(('Исходник сравнение Дубай'!$C669/2-'Таблица вводных'!$E$3-'Таблица вводных'!$F$3-$S$1)*F705/G705)</f>
        <v>-251.37500000000003</v>
      </c>
      <c r="D705" s="66">
        <v>283.46203990367701</v>
      </c>
      <c r="E705" s="66">
        <f t="shared" si="10"/>
        <v>3.6249999999999716</v>
      </c>
      <c r="F705" s="67">
        <v>20</v>
      </c>
      <c r="G705" s="67">
        <f t="shared" si="11"/>
        <v>120</v>
      </c>
      <c r="H705" s="68">
        <v>0.2</v>
      </c>
      <c r="I705" s="73">
        <f t="shared" si="14"/>
        <v>-18.187960096323025</v>
      </c>
      <c r="J705" s="70">
        <v>9.9999999999995398E-2</v>
      </c>
      <c r="K705" s="74">
        <f t="shared" si="12"/>
        <v>-16.369164086690805</v>
      </c>
      <c r="L705" s="75">
        <f t="shared" si="13"/>
        <v>-19.994164086690777</v>
      </c>
      <c r="M705" s="13" t="s">
        <v>202</v>
      </c>
    </row>
    <row r="706" spans="1:13" ht="13.2" customHeight="1">
      <c r="A706" s="140"/>
      <c r="B706" s="5">
        <v>45430</v>
      </c>
      <c r="C706" s="66">
        <f>('Исходник сравнение Дубай'!$C670/2-'Таблица вводных'!$E$3-'Таблица вводных'!$F$3-$S$1)-(('Исходник сравнение Дубай'!$C670/2-'Таблица вводных'!$E$3-'Таблица вводных'!$F$3-$S$1)*F706/G706)</f>
        <v>-251.37500000000003</v>
      </c>
      <c r="D706" s="66">
        <v>283.46203990367701</v>
      </c>
      <c r="E706" s="66">
        <f t="shared" si="10"/>
        <v>3.6249999999999716</v>
      </c>
      <c r="F706" s="67">
        <v>20</v>
      </c>
      <c r="G706" s="67">
        <f t="shared" si="11"/>
        <v>120</v>
      </c>
      <c r="H706" s="68">
        <v>0.2</v>
      </c>
      <c r="I706" s="73">
        <f t="shared" si="14"/>
        <v>-18.187960096323025</v>
      </c>
      <c r="J706" s="70">
        <v>9.9999999999995398E-2</v>
      </c>
      <c r="K706" s="74">
        <f t="shared" si="12"/>
        <v>-16.369164086690805</v>
      </c>
      <c r="L706" s="75">
        <f t="shared" si="13"/>
        <v>-19.994164086690777</v>
      </c>
      <c r="M706" s="13" t="s">
        <v>202</v>
      </c>
    </row>
    <row r="707" spans="1:13" ht="13.2" customHeight="1">
      <c r="A707" s="140"/>
      <c r="B707" s="5">
        <v>45433</v>
      </c>
      <c r="C707" s="66">
        <f>('Исходник сравнение Дубай'!$C671/2-'Таблица вводных'!$E$3-'Таблица вводных'!$F$3-$S$1)-(('Исходник сравнение Дубай'!$C671/2-'Таблица вводных'!$E$3-'Таблица вводных'!$F$3-$S$1)*F707/G707)</f>
        <v>-251.37500000000003</v>
      </c>
      <c r="D707" s="66">
        <v>283.46203990367701</v>
      </c>
      <c r="E707" s="66">
        <f t="shared" si="10"/>
        <v>3.6249999999999716</v>
      </c>
      <c r="F707" s="67">
        <v>20</v>
      </c>
      <c r="G707" s="67">
        <f t="shared" si="11"/>
        <v>120</v>
      </c>
      <c r="H707" s="68">
        <v>0.2</v>
      </c>
      <c r="I707" s="73">
        <f t="shared" si="14"/>
        <v>-18.187960096323025</v>
      </c>
      <c r="J707" s="70">
        <v>9.9999999999995398E-2</v>
      </c>
      <c r="K707" s="74">
        <f t="shared" si="12"/>
        <v>-16.369164086690805</v>
      </c>
      <c r="L707" s="75">
        <f t="shared" si="13"/>
        <v>-19.994164086690777</v>
      </c>
      <c r="M707" s="13" t="s">
        <v>202</v>
      </c>
    </row>
    <row r="708" spans="1:13" ht="13.2" customHeight="1">
      <c r="A708" s="140"/>
      <c r="B708" s="5">
        <v>45437</v>
      </c>
      <c r="C708" s="66">
        <f>('Исходник сравнение Дубай'!$C672/2-'Таблица вводных'!$E$3-'Таблица вводных'!$F$3-$S$1)-(('Исходник сравнение Дубай'!$C672/2-'Таблица вводных'!$E$3-'Таблица вводных'!$F$3-$S$1)*F708/G708)</f>
        <v>-251.37500000000003</v>
      </c>
      <c r="D708" s="66">
        <v>283.46203990367701</v>
      </c>
      <c r="E708" s="66">
        <f t="shared" si="10"/>
        <v>3.6249999999999716</v>
      </c>
      <c r="F708" s="67">
        <v>20</v>
      </c>
      <c r="G708" s="67">
        <f t="shared" si="11"/>
        <v>120</v>
      </c>
      <c r="H708" s="68">
        <v>0.2</v>
      </c>
      <c r="I708" s="73">
        <f t="shared" si="14"/>
        <v>-18.187960096323025</v>
      </c>
      <c r="J708" s="70">
        <v>9.9999999999995398E-2</v>
      </c>
      <c r="K708" s="74">
        <f t="shared" si="12"/>
        <v>-16.369164086690805</v>
      </c>
      <c r="L708" s="75">
        <f t="shared" si="13"/>
        <v>-19.994164086690777</v>
      </c>
      <c r="M708" s="13" t="s">
        <v>202</v>
      </c>
    </row>
    <row r="709" spans="1:13" ht="13.2" customHeight="1">
      <c r="A709" s="140"/>
      <c r="B709" s="5">
        <v>45440</v>
      </c>
      <c r="C709" s="66">
        <f>('Исходник сравнение Дубай'!$C673/2-'Таблица вводных'!$E$3-'Таблица вводных'!$F$3-$S$1)-(('Исходник сравнение Дубай'!$C673/2-'Таблица вводных'!$E$3-'Таблица вводных'!$F$3-$S$1)*F709/G709)</f>
        <v>-251.37500000000003</v>
      </c>
      <c r="D709" s="66">
        <v>283.46203990367701</v>
      </c>
      <c r="E709" s="66">
        <f t="shared" si="10"/>
        <v>3.6249999999999716</v>
      </c>
      <c r="F709" s="67">
        <v>20</v>
      </c>
      <c r="G709" s="67">
        <f t="shared" si="11"/>
        <v>120</v>
      </c>
      <c r="H709" s="68">
        <v>0.2</v>
      </c>
      <c r="I709" s="73">
        <f t="shared" si="14"/>
        <v>-18.187960096323025</v>
      </c>
      <c r="J709" s="70">
        <v>9.9999999999995398E-2</v>
      </c>
      <c r="K709" s="74">
        <f t="shared" si="12"/>
        <v>-16.369164086690805</v>
      </c>
      <c r="L709" s="75">
        <f t="shared" si="13"/>
        <v>-19.994164086690777</v>
      </c>
      <c r="M709" s="13" t="s">
        <v>202</v>
      </c>
    </row>
    <row r="710" spans="1:13" ht="13.2" customHeight="1">
      <c r="A710" s="140"/>
      <c r="B710" s="5">
        <v>45444</v>
      </c>
      <c r="C710" s="66">
        <f>('Исходник сравнение Дубай'!$C674/2-'Таблица вводных'!$E$3-'Таблица вводных'!$F$3-$S$1)-(('Исходник сравнение Дубай'!$C674/2-'Таблица вводных'!$E$3-'Таблица вводных'!$F$3-$S$1)*F710/G710)</f>
        <v>-251.37500000000003</v>
      </c>
      <c r="D710" s="66">
        <v>283.46203990367701</v>
      </c>
      <c r="E710" s="66">
        <f t="shared" si="10"/>
        <v>3.6249999999999716</v>
      </c>
      <c r="F710" s="67">
        <v>20</v>
      </c>
      <c r="G710" s="67">
        <f t="shared" si="11"/>
        <v>120</v>
      </c>
      <c r="H710" s="68">
        <v>0.2</v>
      </c>
      <c r="I710" s="73">
        <f t="shared" si="14"/>
        <v>-18.187960096323025</v>
      </c>
      <c r="J710" s="70">
        <v>9.9999999999995398E-2</v>
      </c>
      <c r="K710" s="74">
        <f t="shared" si="12"/>
        <v>-16.369164086690805</v>
      </c>
      <c r="L710" s="75">
        <f t="shared" si="13"/>
        <v>-19.994164086690777</v>
      </c>
      <c r="M710" s="13" t="s">
        <v>202</v>
      </c>
    </row>
    <row r="711" spans="1:13" ht="13.2" customHeight="1">
      <c r="A711" s="140"/>
      <c r="B711" s="5">
        <v>45447</v>
      </c>
      <c r="C711" s="66">
        <f>('Исходник сравнение Дубай'!$C675/2-'Таблица вводных'!$E$3-'Таблица вводных'!$F$3-$S$1)-(('Исходник сравнение Дубай'!$C675/2-'Таблица вводных'!$E$3-'Таблица вводных'!$F$3-$S$1)*F711/G711)</f>
        <v>-251.37500000000003</v>
      </c>
      <c r="D711" s="66">
        <v>283.46203990367701</v>
      </c>
      <c r="E711" s="66">
        <f t="shared" si="10"/>
        <v>3.6249999999999716</v>
      </c>
      <c r="F711" s="67">
        <v>20</v>
      </c>
      <c r="G711" s="67">
        <f t="shared" si="11"/>
        <v>120</v>
      </c>
      <c r="H711" s="68">
        <v>0.2</v>
      </c>
      <c r="I711" s="73">
        <f t="shared" si="14"/>
        <v>-18.187960096323025</v>
      </c>
      <c r="J711" s="70">
        <v>9.9999999999995398E-2</v>
      </c>
      <c r="K711" s="74">
        <f t="shared" si="12"/>
        <v>-16.369164086690805</v>
      </c>
      <c r="L711" s="75">
        <f t="shared" si="13"/>
        <v>-19.994164086690777</v>
      </c>
      <c r="M711" s="13" t="s">
        <v>202</v>
      </c>
    </row>
    <row r="712" spans="1:13" ht="13.2" customHeight="1">
      <c r="A712" s="140"/>
      <c r="B712" s="5">
        <v>45451</v>
      </c>
      <c r="C712" s="66">
        <f>('Исходник сравнение Дубай'!$C676/2-'Таблица вводных'!$E$3-'Таблица вводных'!$F$3-$S$1)-(('Исходник сравнение Дубай'!$C676/2-'Таблица вводных'!$E$3-'Таблица вводных'!$F$3-$S$1)*F712/G712)</f>
        <v>-251.37500000000003</v>
      </c>
      <c r="D712" s="66">
        <v>283.46203990367701</v>
      </c>
      <c r="E712" s="66">
        <f t="shared" si="10"/>
        <v>3.6249999999999716</v>
      </c>
      <c r="F712" s="67">
        <v>20</v>
      </c>
      <c r="G712" s="67">
        <f t="shared" si="11"/>
        <v>120</v>
      </c>
      <c r="H712" s="68">
        <v>0.2</v>
      </c>
      <c r="I712" s="73">
        <f t="shared" si="14"/>
        <v>-18.187960096323025</v>
      </c>
      <c r="J712" s="70">
        <v>9.9999999999995398E-2</v>
      </c>
      <c r="K712" s="74">
        <f t="shared" si="12"/>
        <v>-16.369164086690805</v>
      </c>
      <c r="L712" s="75">
        <f t="shared" si="13"/>
        <v>-19.994164086690777</v>
      </c>
      <c r="M712" s="13" t="s">
        <v>202</v>
      </c>
    </row>
    <row r="713" spans="1:13" ht="13.2" customHeight="1">
      <c r="A713" s="140"/>
      <c r="B713" s="5">
        <v>45454</v>
      </c>
      <c r="C713" s="66">
        <f>('Исходник сравнение Дубай'!$C677/2-'Таблица вводных'!$E$3-'Таблица вводных'!$F$3-$S$1)-(('Исходник сравнение Дубай'!$C677/2-'Таблица вводных'!$E$3-'Таблица вводных'!$F$3-$S$1)*F713/G713)</f>
        <v>-251.37500000000003</v>
      </c>
      <c r="D713" s="66">
        <v>283.46203990367701</v>
      </c>
      <c r="E713" s="66">
        <f t="shared" si="10"/>
        <v>3.6249999999999716</v>
      </c>
      <c r="F713" s="67">
        <v>20</v>
      </c>
      <c r="G713" s="67">
        <f t="shared" si="11"/>
        <v>120</v>
      </c>
      <c r="H713" s="68">
        <v>0.2</v>
      </c>
      <c r="I713" s="73">
        <f t="shared" si="14"/>
        <v>-18.187960096323025</v>
      </c>
      <c r="J713" s="70">
        <v>9.9999999999995398E-2</v>
      </c>
      <c r="K713" s="74">
        <f t="shared" si="12"/>
        <v>-16.369164086690805</v>
      </c>
      <c r="L713" s="75">
        <f t="shared" si="13"/>
        <v>-19.994164086690777</v>
      </c>
      <c r="M713" s="13" t="s">
        <v>202</v>
      </c>
    </row>
    <row r="714" spans="1:13" ht="13.2" customHeight="1">
      <c r="A714" s="140"/>
      <c r="B714" s="5"/>
      <c r="C714" s="66">
        <f>('Исходник сравнение Дубай'!$C678/2-'Таблица вводных'!$E$3-'Таблица вводных'!$F$3-$S$1)-(('Исходник сравнение Дубай'!$C678/2-'Таблица вводных'!$E$3-'Таблица вводных'!$F$3-$S$1)*F714/G714)</f>
        <v>-251.37500000000003</v>
      </c>
      <c r="D714" s="66">
        <v>283.46203990367701</v>
      </c>
      <c r="E714" s="66">
        <f t="shared" si="10"/>
        <v>3.6249999999999716</v>
      </c>
      <c r="F714" s="67">
        <v>20</v>
      </c>
      <c r="G714" s="67">
        <f t="shared" si="11"/>
        <v>120</v>
      </c>
      <c r="H714" s="68">
        <v>0.2</v>
      </c>
      <c r="I714" s="69">
        <f t="shared" si="14"/>
        <v>-18.187960096323025</v>
      </c>
      <c r="J714" s="70">
        <v>9.9999999999995398E-2</v>
      </c>
      <c r="K714" s="71">
        <f t="shared" si="12"/>
        <v>-16.369164086690805</v>
      </c>
      <c r="L714" s="72">
        <f t="shared" si="13"/>
        <v>-19.994164086690777</v>
      </c>
      <c r="M714" s="13" t="s">
        <v>202</v>
      </c>
    </row>
    <row r="715" spans="1:13" ht="13.2" customHeight="1">
      <c r="A715" s="140"/>
      <c r="B715" s="5"/>
      <c r="C715" s="66">
        <f>('Исходник сравнение Дубай'!$C679/2-'Таблица вводных'!$E$3-'Таблица вводных'!$F$3-$S$1)-(('Исходник сравнение Дубай'!$C679/2-'Таблица вводных'!$E$3-'Таблица вводных'!$F$3-$S$1)*F715/G715)</f>
        <v>-251.37500000000003</v>
      </c>
      <c r="D715" s="66">
        <v>283.46203990367701</v>
      </c>
      <c r="E715" s="66">
        <f t="shared" si="10"/>
        <v>3.6249999999999716</v>
      </c>
      <c r="F715" s="67">
        <v>20</v>
      </c>
      <c r="G715" s="67">
        <f t="shared" si="11"/>
        <v>120</v>
      </c>
      <c r="H715" s="68">
        <v>0.2</v>
      </c>
      <c r="I715" s="69">
        <f t="shared" si="14"/>
        <v>-18.187960096323025</v>
      </c>
      <c r="J715" s="70">
        <v>9.9999999999995398E-2</v>
      </c>
      <c r="K715" s="71">
        <f t="shared" si="12"/>
        <v>-16.369164086690805</v>
      </c>
      <c r="L715" s="72">
        <f t="shared" si="13"/>
        <v>-19.994164086690777</v>
      </c>
      <c r="M715" s="13" t="s">
        <v>202</v>
      </c>
    </row>
    <row r="716" spans="1:13" ht="13.2" customHeight="1">
      <c r="A716" s="140"/>
      <c r="B716" s="5"/>
      <c r="C716" s="66">
        <f>('Исходник сравнение Дубай'!$C680/2-'Таблица вводных'!$E$3-'Таблица вводных'!$F$3-$S$1)-(('Исходник сравнение Дубай'!$C680/2-'Таблица вводных'!$E$3-'Таблица вводных'!$F$3-$S$1)*F716/G716)</f>
        <v>-251.37500000000003</v>
      </c>
      <c r="D716" s="66">
        <v>283.46203990367701</v>
      </c>
      <c r="E716" s="66">
        <f t="shared" si="10"/>
        <v>3.6249999999999716</v>
      </c>
      <c r="F716" s="67">
        <v>20</v>
      </c>
      <c r="G716" s="67">
        <f t="shared" si="11"/>
        <v>120</v>
      </c>
      <c r="H716" s="68">
        <v>0.2</v>
      </c>
      <c r="I716" s="69">
        <f t="shared" si="14"/>
        <v>-18.187960096323025</v>
      </c>
      <c r="J716" s="70">
        <v>9.9999999999995398E-2</v>
      </c>
      <c r="K716" s="71">
        <f t="shared" si="12"/>
        <v>-16.369164086690805</v>
      </c>
      <c r="L716" s="72">
        <f t="shared" si="13"/>
        <v>-19.994164086690777</v>
      </c>
      <c r="M716" s="13" t="s">
        <v>202</v>
      </c>
    </row>
    <row r="717" spans="1:13" ht="13.2" customHeight="1">
      <c r="A717" s="140"/>
      <c r="B717" s="5"/>
      <c r="C717" s="66">
        <f>('Исходник сравнение Дубай'!$C681/2-'Таблица вводных'!$E$3-'Таблица вводных'!$F$3-$S$1)-(('Исходник сравнение Дубай'!$C681/2-'Таблица вводных'!$E$3-'Таблица вводных'!$F$3-$S$1)*F717/G717)</f>
        <v>-251.37500000000003</v>
      </c>
      <c r="D717" s="66">
        <v>283.46203990367701</v>
      </c>
      <c r="E717" s="66">
        <f t="shared" si="10"/>
        <v>3.6249999999999716</v>
      </c>
      <c r="F717" s="67">
        <v>20</v>
      </c>
      <c r="G717" s="67">
        <f t="shared" si="11"/>
        <v>120</v>
      </c>
      <c r="H717" s="68">
        <v>0.2</v>
      </c>
      <c r="I717" s="69">
        <f t="shared" si="14"/>
        <v>-18.187960096323025</v>
      </c>
      <c r="J717" s="70">
        <v>9.9999999999995301E-2</v>
      </c>
      <c r="K717" s="71">
        <f t="shared" si="12"/>
        <v>-16.369164086690809</v>
      </c>
      <c r="L717" s="72">
        <f t="shared" si="13"/>
        <v>-19.99416408669078</v>
      </c>
      <c r="M717" s="13" t="s">
        <v>202</v>
      </c>
    </row>
    <row r="718" spans="1:13" ht="13.2" customHeight="1">
      <c r="A718" s="140"/>
      <c r="B718" s="5"/>
      <c r="C718" s="66">
        <f>('Исходник сравнение Дубай'!$C682/2-'Таблица вводных'!$E$3-'Таблица вводных'!$F$3-$S$1)-(('Исходник сравнение Дубай'!$C682/2-'Таблица вводных'!$E$3-'Таблица вводных'!$F$3-$S$1)*F718/G718)</f>
        <v>-251.37500000000003</v>
      </c>
      <c r="D718" s="66">
        <v>283.46203990367701</v>
      </c>
      <c r="E718" s="66">
        <f t="shared" si="10"/>
        <v>3.6249999999999716</v>
      </c>
      <c r="F718" s="67">
        <v>20</v>
      </c>
      <c r="G718" s="67">
        <f t="shared" si="11"/>
        <v>120</v>
      </c>
      <c r="H718" s="68">
        <v>0.2</v>
      </c>
      <c r="I718" s="69">
        <f t="shared" si="14"/>
        <v>-18.187960096323025</v>
      </c>
      <c r="J718" s="70">
        <v>9.9999999999995301E-2</v>
      </c>
      <c r="K718" s="71">
        <f t="shared" si="12"/>
        <v>-16.369164086690809</v>
      </c>
      <c r="L718" s="72">
        <f t="shared" si="13"/>
        <v>-19.99416408669078</v>
      </c>
      <c r="M718" s="13" t="s">
        <v>202</v>
      </c>
    </row>
    <row r="719" spans="1:13" ht="13.2" customHeight="1">
      <c r="A719" s="140"/>
      <c r="B719" s="5"/>
      <c r="C719" s="66">
        <f>('Исходник сравнение Дубай'!$C683/2-'Таблица вводных'!$E$3-'Таблица вводных'!$F$3-$S$1)-(('Исходник сравнение Дубай'!$C683/2-'Таблица вводных'!$E$3-'Таблица вводных'!$F$3-$S$1)*F719/G719)</f>
        <v>-251.37500000000003</v>
      </c>
      <c r="D719" s="66">
        <v>283.46203990367701</v>
      </c>
      <c r="E719" s="66">
        <f t="shared" si="10"/>
        <v>3.6249999999999716</v>
      </c>
      <c r="F719" s="67">
        <v>20</v>
      </c>
      <c r="G719" s="67">
        <f t="shared" si="11"/>
        <v>120</v>
      </c>
      <c r="H719" s="68">
        <v>0.2</v>
      </c>
      <c r="I719" s="69">
        <f t="shared" si="14"/>
        <v>-18.187960096323025</v>
      </c>
      <c r="J719" s="70">
        <v>9.9999999999995301E-2</v>
      </c>
      <c r="K719" s="71">
        <f t="shared" si="12"/>
        <v>-16.369164086690809</v>
      </c>
      <c r="L719" s="72">
        <f t="shared" si="13"/>
        <v>-19.99416408669078</v>
      </c>
      <c r="M719" s="13" t="s">
        <v>202</v>
      </c>
    </row>
    <row r="720" spans="1:13" ht="13.2" customHeight="1">
      <c r="A720" s="140"/>
      <c r="B720" s="5"/>
      <c r="C720" s="66">
        <f>('Исходник сравнение Дубай'!$C684/2-'Таблица вводных'!$E$3-'Таблица вводных'!$F$3-$S$1)-(('Исходник сравнение Дубай'!$C684/2-'Таблица вводных'!$E$3-'Таблица вводных'!$F$3-$S$1)*F720/G720)</f>
        <v>-251.37500000000003</v>
      </c>
      <c r="D720" s="66">
        <v>283.46203990367701</v>
      </c>
      <c r="E720" s="66">
        <f t="shared" si="10"/>
        <v>3.6249999999999716</v>
      </c>
      <c r="F720" s="67">
        <v>20</v>
      </c>
      <c r="G720" s="67">
        <f t="shared" si="11"/>
        <v>120</v>
      </c>
      <c r="H720" s="68">
        <v>0.2</v>
      </c>
      <c r="I720" s="69">
        <f t="shared" si="14"/>
        <v>-18.187960096323025</v>
      </c>
      <c r="J720" s="70">
        <v>9.9999999999995301E-2</v>
      </c>
      <c r="K720" s="71">
        <f t="shared" si="12"/>
        <v>-16.369164086690809</v>
      </c>
      <c r="L720" s="72">
        <f t="shared" si="13"/>
        <v>-19.99416408669078</v>
      </c>
      <c r="M720" s="13" t="s">
        <v>202</v>
      </c>
    </row>
    <row r="721" spans="1:13" ht="13.2" customHeight="1">
      <c r="A721" s="141"/>
      <c r="B721" s="18"/>
      <c r="C721" s="76">
        <f>('Исходник сравнение Дубай'!$C685/2-'Таблица вводных'!$E$3-'Таблица вводных'!$F$3-$S$1)-(('Исходник сравнение Дубай'!$C685/2-'Таблица вводных'!$E$3-'Таблица вводных'!$F$3-$S$1)*F721/G721)</f>
        <v>-251.37500000000003</v>
      </c>
      <c r="D721" s="76">
        <v>283.46203990367701</v>
      </c>
      <c r="E721" s="76">
        <f t="shared" si="10"/>
        <v>3.6249999999999716</v>
      </c>
      <c r="F721" s="77">
        <v>20</v>
      </c>
      <c r="G721" s="77">
        <f t="shared" si="11"/>
        <v>120</v>
      </c>
      <c r="H721" s="78">
        <v>0.2</v>
      </c>
      <c r="I721" s="86">
        <f t="shared" si="14"/>
        <v>-18.187960096323025</v>
      </c>
      <c r="J721" s="80">
        <v>9.9999999999995301E-2</v>
      </c>
      <c r="K721" s="87">
        <f t="shared" si="12"/>
        <v>-16.369164086690809</v>
      </c>
      <c r="L721" s="88">
        <f t="shared" si="13"/>
        <v>-19.99416408669078</v>
      </c>
      <c r="M721" s="22" t="s">
        <v>202</v>
      </c>
    </row>
    <row r="722" spans="1:13" ht="13.2" customHeight="1">
      <c r="A722" s="143" t="s">
        <v>212</v>
      </c>
      <c r="B722" s="5">
        <v>45423</v>
      </c>
      <c r="C722" s="59">
        <f>('Исходник сравнение Дубай'!$C686/2-'Таблица вводных'!$E$3-'Таблица вводных'!$F$3-$S$1)-(('Исходник сравнение Дубай'!$C686/2-'Таблица вводных'!$E$3-'Таблица вводных'!$F$3-$S$1)*F722/G722)</f>
        <v>-251.37500000000003</v>
      </c>
      <c r="D722" s="66">
        <v>283.46203990367701</v>
      </c>
      <c r="E722" s="59">
        <f t="shared" si="10"/>
        <v>3.6249999999999716</v>
      </c>
      <c r="F722" s="67">
        <v>20</v>
      </c>
      <c r="G722" s="60">
        <f t="shared" si="11"/>
        <v>120</v>
      </c>
      <c r="H722" s="61">
        <v>0.2</v>
      </c>
      <c r="I722" s="83">
        <f t="shared" si="14"/>
        <v>-18.187960096323025</v>
      </c>
      <c r="J722" s="63">
        <v>9.9999999999995301E-2</v>
      </c>
      <c r="K722" s="84">
        <f t="shared" si="12"/>
        <v>-16.369164086690809</v>
      </c>
      <c r="L722" s="85">
        <f t="shared" si="13"/>
        <v>-19.99416408669078</v>
      </c>
      <c r="M722" s="10" t="s">
        <v>213</v>
      </c>
    </row>
    <row r="723" spans="1:13" ht="13.2" customHeight="1">
      <c r="A723" s="140"/>
      <c r="B723" s="5">
        <v>45426</v>
      </c>
      <c r="C723" s="66">
        <f>('Исходник сравнение Дубай'!$C687/2-'Таблица вводных'!$E$3-'Таблица вводных'!$F$3-$S$1)-(('Исходник сравнение Дубай'!$C687/2-'Таблица вводных'!$E$3-'Таблица вводных'!$F$3-$S$1)*F723/G723)</f>
        <v>-251.37500000000003</v>
      </c>
      <c r="D723" s="66">
        <v>283.46203990367701</v>
      </c>
      <c r="E723" s="66">
        <f t="shared" si="10"/>
        <v>3.6249999999999716</v>
      </c>
      <c r="F723" s="67">
        <v>20</v>
      </c>
      <c r="G723" s="67">
        <f t="shared" si="11"/>
        <v>120</v>
      </c>
      <c r="H723" s="68">
        <v>0.2</v>
      </c>
      <c r="I723" s="73">
        <f t="shared" si="14"/>
        <v>-18.187960096323025</v>
      </c>
      <c r="J723" s="70">
        <v>9.9999999999995301E-2</v>
      </c>
      <c r="K723" s="74">
        <f t="shared" si="12"/>
        <v>-16.369164086690809</v>
      </c>
      <c r="L723" s="75">
        <f t="shared" si="13"/>
        <v>-19.99416408669078</v>
      </c>
      <c r="M723" s="13" t="s">
        <v>213</v>
      </c>
    </row>
    <row r="724" spans="1:13" ht="13.2" customHeight="1">
      <c r="A724" s="140"/>
      <c r="B724" s="5">
        <v>45430</v>
      </c>
      <c r="C724" s="66">
        <f>('Исходник сравнение Дубай'!$C688/2-'Таблица вводных'!$E$3-'Таблица вводных'!$F$3-$S$1)-(('Исходник сравнение Дубай'!$C688/2-'Таблица вводных'!$E$3-'Таблица вводных'!$F$3-$S$1)*F724/G724)</f>
        <v>-251.37500000000003</v>
      </c>
      <c r="D724" s="66">
        <v>283.46203990367701</v>
      </c>
      <c r="E724" s="66">
        <f t="shared" si="10"/>
        <v>3.6249999999999716</v>
      </c>
      <c r="F724" s="67">
        <v>20</v>
      </c>
      <c r="G724" s="67">
        <f t="shared" si="11"/>
        <v>120</v>
      </c>
      <c r="H724" s="68">
        <v>0.2</v>
      </c>
      <c r="I724" s="73">
        <f t="shared" si="14"/>
        <v>-18.187960096323025</v>
      </c>
      <c r="J724" s="70">
        <v>9.9999999999995301E-2</v>
      </c>
      <c r="K724" s="74">
        <f t="shared" si="12"/>
        <v>-16.369164086690809</v>
      </c>
      <c r="L724" s="75">
        <f t="shared" si="13"/>
        <v>-19.99416408669078</v>
      </c>
      <c r="M724" s="13" t="s">
        <v>213</v>
      </c>
    </row>
    <row r="725" spans="1:13" ht="13.2" customHeight="1">
      <c r="A725" s="140"/>
      <c r="B725" s="5">
        <v>45433</v>
      </c>
      <c r="C725" s="66">
        <f>('Исходник сравнение Дубай'!$C689/2-'Таблица вводных'!$E$3-'Таблица вводных'!$F$3-$S$1)-(('Исходник сравнение Дубай'!$C689/2-'Таблица вводных'!$E$3-'Таблица вводных'!$F$3-$S$1)*F725/G725)</f>
        <v>-251.37500000000003</v>
      </c>
      <c r="D725" s="66">
        <v>283.46203990367701</v>
      </c>
      <c r="E725" s="66">
        <f t="shared" si="10"/>
        <v>3.6249999999999716</v>
      </c>
      <c r="F725" s="67">
        <v>20</v>
      </c>
      <c r="G725" s="67">
        <f t="shared" si="11"/>
        <v>120</v>
      </c>
      <c r="H725" s="68">
        <v>0.2</v>
      </c>
      <c r="I725" s="73">
        <f t="shared" si="14"/>
        <v>-18.187960096323025</v>
      </c>
      <c r="J725" s="70">
        <v>9.9999999999995301E-2</v>
      </c>
      <c r="K725" s="74">
        <f t="shared" si="12"/>
        <v>-16.369164086690809</v>
      </c>
      <c r="L725" s="75">
        <f t="shared" si="13"/>
        <v>-19.99416408669078</v>
      </c>
      <c r="M725" s="13" t="s">
        <v>213</v>
      </c>
    </row>
    <row r="726" spans="1:13" ht="13.2" customHeight="1">
      <c r="A726" s="140"/>
      <c r="B726" s="5">
        <v>45437</v>
      </c>
      <c r="C726" s="66">
        <f>('Исходник сравнение Дубай'!$C690/2-'Таблица вводных'!$E$3-'Таблица вводных'!$F$3-$S$1)-(('Исходник сравнение Дубай'!$C690/2-'Таблица вводных'!$E$3-'Таблица вводных'!$F$3-$S$1)*F726/G726)</f>
        <v>-251.37500000000003</v>
      </c>
      <c r="D726" s="66">
        <v>283.46203990367701</v>
      </c>
      <c r="E726" s="66">
        <f t="shared" si="10"/>
        <v>3.6249999999999716</v>
      </c>
      <c r="F726" s="67">
        <v>20</v>
      </c>
      <c r="G726" s="67">
        <f t="shared" si="11"/>
        <v>120</v>
      </c>
      <c r="H726" s="68">
        <v>0.2</v>
      </c>
      <c r="I726" s="73">
        <f t="shared" si="14"/>
        <v>-18.187960096323025</v>
      </c>
      <c r="J726" s="70">
        <v>9.9999999999995301E-2</v>
      </c>
      <c r="K726" s="74">
        <f t="shared" si="12"/>
        <v>-16.369164086690809</v>
      </c>
      <c r="L726" s="75">
        <f t="shared" si="13"/>
        <v>-19.99416408669078</v>
      </c>
      <c r="M726" s="13" t="s">
        <v>213</v>
      </c>
    </row>
    <row r="727" spans="1:13" ht="13.2" customHeight="1">
      <c r="A727" s="140"/>
      <c r="B727" s="5">
        <v>45440</v>
      </c>
      <c r="C727" s="66">
        <f>('Исходник сравнение Дубай'!$C691/2-'Таблица вводных'!$E$3-'Таблица вводных'!$F$3-$S$1)-(('Исходник сравнение Дубай'!$C691/2-'Таблица вводных'!$E$3-'Таблица вводных'!$F$3-$S$1)*F727/G727)</f>
        <v>-251.37500000000003</v>
      </c>
      <c r="D727" s="66">
        <v>283.46203990367701</v>
      </c>
      <c r="E727" s="66">
        <f t="shared" si="10"/>
        <v>3.6249999999999716</v>
      </c>
      <c r="F727" s="67">
        <v>20</v>
      </c>
      <c r="G727" s="67">
        <f t="shared" si="11"/>
        <v>120</v>
      </c>
      <c r="H727" s="68">
        <v>0.2</v>
      </c>
      <c r="I727" s="73">
        <f t="shared" si="14"/>
        <v>-18.187960096323025</v>
      </c>
      <c r="J727" s="70">
        <v>9.9999999999995301E-2</v>
      </c>
      <c r="K727" s="74">
        <f t="shared" si="12"/>
        <v>-16.369164086690809</v>
      </c>
      <c r="L727" s="75">
        <f t="shared" si="13"/>
        <v>-19.99416408669078</v>
      </c>
      <c r="M727" s="13" t="s">
        <v>213</v>
      </c>
    </row>
    <row r="728" spans="1:13" ht="13.2" customHeight="1">
      <c r="A728" s="140"/>
      <c r="B728" s="5">
        <v>45444</v>
      </c>
      <c r="C728" s="66">
        <f>('Исходник сравнение Дубай'!$C692/2-'Таблица вводных'!$E$3-'Таблица вводных'!$F$3-$S$1)-(('Исходник сравнение Дубай'!$C692/2-'Таблица вводных'!$E$3-'Таблица вводных'!$F$3-$S$1)*F728/G728)</f>
        <v>-251.37500000000003</v>
      </c>
      <c r="D728" s="66">
        <v>283.46203990367701</v>
      </c>
      <c r="E728" s="66">
        <f t="shared" si="10"/>
        <v>3.6249999999999716</v>
      </c>
      <c r="F728" s="67">
        <v>20</v>
      </c>
      <c r="G728" s="67">
        <f t="shared" si="11"/>
        <v>120</v>
      </c>
      <c r="H728" s="68">
        <v>0.2</v>
      </c>
      <c r="I728" s="73">
        <f t="shared" si="14"/>
        <v>-18.187960096323025</v>
      </c>
      <c r="J728" s="70">
        <v>9.9999999999995301E-2</v>
      </c>
      <c r="K728" s="74">
        <f t="shared" si="12"/>
        <v>-16.369164086690809</v>
      </c>
      <c r="L728" s="75">
        <f t="shared" si="13"/>
        <v>-19.99416408669078</v>
      </c>
      <c r="M728" s="13" t="s">
        <v>213</v>
      </c>
    </row>
    <row r="729" spans="1:13" ht="13.2" customHeight="1">
      <c r="A729" s="140"/>
      <c r="B729" s="5">
        <v>45447</v>
      </c>
      <c r="C729" s="66">
        <f>('Исходник сравнение Дубай'!$C693/2-'Таблица вводных'!$E$3-'Таблица вводных'!$F$3-$S$1)-(('Исходник сравнение Дубай'!$C693/2-'Таблица вводных'!$E$3-'Таблица вводных'!$F$3-$S$1)*F729/G729)</f>
        <v>-251.37500000000003</v>
      </c>
      <c r="D729" s="66">
        <v>283.46203990367701</v>
      </c>
      <c r="E729" s="66">
        <f t="shared" si="10"/>
        <v>3.6249999999999716</v>
      </c>
      <c r="F729" s="67">
        <v>20</v>
      </c>
      <c r="G729" s="67">
        <f t="shared" si="11"/>
        <v>120</v>
      </c>
      <c r="H729" s="68">
        <v>0.2</v>
      </c>
      <c r="I729" s="73">
        <f t="shared" si="14"/>
        <v>-18.187960096323025</v>
      </c>
      <c r="J729" s="70">
        <v>9.9999999999995301E-2</v>
      </c>
      <c r="K729" s="74">
        <f t="shared" si="12"/>
        <v>-16.369164086690809</v>
      </c>
      <c r="L729" s="75">
        <f t="shared" si="13"/>
        <v>-19.99416408669078</v>
      </c>
      <c r="M729" s="13" t="s">
        <v>213</v>
      </c>
    </row>
    <row r="730" spans="1:13" ht="13.2" customHeight="1">
      <c r="A730" s="140"/>
      <c r="B730" s="5">
        <v>45451</v>
      </c>
      <c r="C730" s="66">
        <f>('Исходник сравнение Дубай'!$C694/2-'Таблица вводных'!$E$3-'Таблица вводных'!$F$3-$S$1)-(('Исходник сравнение Дубай'!$C694/2-'Таблица вводных'!$E$3-'Таблица вводных'!$F$3-$S$1)*F730/G730)</f>
        <v>-251.37500000000003</v>
      </c>
      <c r="D730" s="66">
        <v>283.46203990367701</v>
      </c>
      <c r="E730" s="66">
        <f t="shared" si="10"/>
        <v>3.6249999999999716</v>
      </c>
      <c r="F730" s="67">
        <v>20</v>
      </c>
      <c r="G730" s="67">
        <f t="shared" si="11"/>
        <v>120</v>
      </c>
      <c r="H730" s="68">
        <v>0.2</v>
      </c>
      <c r="I730" s="73">
        <f t="shared" si="14"/>
        <v>-18.187960096323025</v>
      </c>
      <c r="J730" s="70">
        <v>9.9999999999995301E-2</v>
      </c>
      <c r="K730" s="74">
        <f t="shared" si="12"/>
        <v>-16.369164086690809</v>
      </c>
      <c r="L730" s="75">
        <f t="shared" si="13"/>
        <v>-19.99416408669078</v>
      </c>
      <c r="M730" s="13" t="s">
        <v>213</v>
      </c>
    </row>
    <row r="731" spans="1:13" ht="13.2" customHeight="1">
      <c r="A731" s="140"/>
      <c r="B731" s="5">
        <v>45454</v>
      </c>
      <c r="C731" s="66">
        <f>('Исходник сравнение Дубай'!$C695/2-'Таблица вводных'!$E$3-'Таблица вводных'!$F$3-$S$1)-(('Исходник сравнение Дубай'!$C695/2-'Таблица вводных'!$E$3-'Таблица вводных'!$F$3-$S$1)*F731/G731)</f>
        <v>-251.37500000000003</v>
      </c>
      <c r="D731" s="66">
        <v>283.46203990367701</v>
      </c>
      <c r="E731" s="66">
        <f t="shared" si="10"/>
        <v>3.6249999999999716</v>
      </c>
      <c r="F731" s="67">
        <v>20</v>
      </c>
      <c r="G731" s="67">
        <f t="shared" si="11"/>
        <v>120</v>
      </c>
      <c r="H731" s="68">
        <v>0.2</v>
      </c>
      <c r="I731" s="73">
        <f t="shared" si="14"/>
        <v>-18.187960096323025</v>
      </c>
      <c r="J731" s="70">
        <v>9.9999999999995301E-2</v>
      </c>
      <c r="K731" s="74">
        <f t="shared" si="12"/>
        <v>-16.369164086690809</v>
      </c>
      <c r="L731" s="75">
        <f t="shared" si="13"/>
        <v>-19.99416408669078</v>
      </c>
      <c r="M731" s="13" t="s">
        <v>213</v>
      </c>
    </row>
    <row r="732" spans="1:13" ht="13.2" customHeight="1">
      <c r="A732" s="140"/>
      <c r="B732" s="5"/>
      <c r="C732" s="66">
        <f>('Исходник сравнение Дубай'!$C696/2-'Таблица вводных'!$E$3-'Таблица вводных'!$F$3-$S$1)-(('Исходник сравнение Дубай'!$C696/2-'Таблица вводных'!$E$3-'Таблица вводных'!$F$3-$S$1)*F732/G732)</f>
        <v>-251.37500000000003</v>
      </c>
      <c r="D732" s="66">
        <v>283.46203990367701</v>
      </c>
      <c r="E732" s="66">
        <f t="shared" si="10"/>
        <v>3.6249999999999716</v>
      </c>
      <c r="F732" s="67">
        <v>20</v>
      </c>
      <c r="G732" s="67">
        <f t="shared" si="11"/>
        <v>120</v>
      </c>
      <c r="H732" s="68">
        <v>0.2</v>
      </c>
      <c r="I732" s="69">
        <f t="shared" si="14"/>
        <v>-18.187960096323025</v>
      </c>
      <c r="J732" s="70">
        <v>9.9999999999995301E-2</v>
      </c>
      <c r="K732" s="71">
        <f t="shared" si="12"/>
        <v>-16.369164086690809</v>
      </c>
      <c r="L732" s="72">
        <f t="shared" si="13"/>
        <v>-19.99416408669078</v>
      </c>
      <c r="M732" s="13" t="s">
        <v>213</v>
      </c>
    </row>
    <row r="733" spans="1:13" ht="13.2" customHeight="1">
      <c r="A733" s="140"/>
      <c r="B733" s="5"/>
      <c r="C733" s="66">
        <f>('Исходник сравнение Дубай'!$C697/2-'Таблица вводных'!$E$3-'Таблица вводных'!$F$3-$S$1)-(('Исходник сравнение Дубай'!$C697/2-'Таблица вводных'!$E$3-'Таблица вводных'!$F$3-$S$1)*F733/G733)</f>
        <v>-251.37500000000003</v>
      </c>
      <c r="D733" s="66">
        <v>283.46203990367701</v>
      </c>
      <c r="E733" s="66">
        <f t="shared" si="10"/>
        <v>3.6249999999999716</v>
      </c>
      <c r="F733" s="67">
        <v>20</v>
      </c>
      <c r="G733" s="67">
        <f t="shared" si="11"/>
        <v>120</v>
      </c>
      <c r="H733" s="68">
        <v>0.2</v>
      </c>
      <c r="I733" s="69">
        <f t="shared" si="14"/>
        <v>-18.187960096323025</v>
      </c>
      <c r="J733" s="70">
        <v>9.9999999999995301E-2</v>
      </c>
      <c r="K733" s="71">
        <f t="shared" si="12"/>
        <v>-16.369164086690809</v>
      </c>
      <c r="L733" s="72">
        <f t="shared" si="13"/>
        <v>-19.99416408669078</v>
      </c>
      <c r="M733" s="13" t="s">
        <v>213</v>
      </c>
    </row>
    <row r="734" spans="1:13" ht="13.2" customHeight="1">
      <c r="A734" s="140"/>
      <c r="B734" s="5"/>
      <c r="C734" s="66">
        <f>('Исходник сравнение Дубай'!$C698/2-'Таблица вводных'!$E$3-'Таблица вводных'!$F$3-$S$1)-(('Исходник сравнение Дубай'!$C698/2-'Таблица вводных'!$E$3-'Таблица вводных'!$F$3-$S$1)*F734/G734)</f>
        <v>-251.37500000000003</v>
      </c>
      <c r="D734" s="66">
        <v>283.46203990367701</v>
      </c>
      <c r="E734" s="66">
        <f t="shared" si="10"/>
        <v>3.6249999999999716</v>
      </c>
      <c r="F734" s="67">
        <v>20</v>
      </c>
      <c r="G734" s="67">
        <f t="shared" si="11"/>
        <v>120</v>
      </c>
      <c r="H734" s="68">
        <v>0.2</v>
      </c>
      <c r="I734" s="69">
        <f t="shared" si="14"/>
        <v>-18.187960096323025</v>
      </c>
      <c r="J734" s="70">
        <v>9.9999999999995204E-2</v>
      </c>
      <c r="K734" s="71">
        <f t="shared" si="12"/>
        <v>-16.369164086690809</v>
      </c>
      <c r="L734" s="72">
        <f t="shared" si="13"/>
        <v>-19.99416408669078</v>
      </c>
      <c r="M734" s="13" t="s">
        <v>213</v>
      </c>
    </row>
    <row r="735" spans="1:13" ht="13.2" customHeight="1">
      <c r="A735" s="140"/>
      <c r="B735" s="5"/>
      <c r="C735" s="66">
        <f>('Исходник сравнение Дубай'!$C699/2-'Таблица вводных'!$E$3-'Таблица вводных'!$F$3-$S$1)-(('Исходник сравнение Дубай'!$C699/2-'Таблица вводных'!$E$3-'Таблица вводных'!$F$3-$S$1)*F735/G735)</f>
        <v>-251.37500000000003</v>
      </c>
      <c r="D735" s="66">
        <v>283.46203990367701</v>
      </c>
      <c r="E735" s="66">
        <f t="shared" si="10"/>
        <v>3.6249999999999716</v>
      </c>
      <c r="F735" s="67">
        <v>20</v>
      </c>
      <c r="G735" s="67">
        <f t="shared" si="11"/>
        <v>120</v>
      </c>
      <c r="H735" s="68">
        <v>0.2</v>
      </c>
      <c r="I735" s="69">
        <f t="shared" si="14"/>
        <v>-18.187960096323025</v>
      </c>
      <c r="J735" s="70">
        <v>9.9999999999995204E-2</v>
      </c>
      <c r="K735" s="71">
        <f t="shared" si="12"/>
        <v>-16.369164086690809</v>
      </c>
      <c r="L735" s="72">
        <f t="shared" si="13"/>
        <v>-19.99416408669078</v>
      </c>
      <c r="M735" s="13" t="s">
        <v>213</v>
      </c>
    </row>
    <row r="736" spans="1:13" ht="13.2" customHeight="1">
      <c r="A736" s="140"/>
      <c r="B736" s="5"/>
      <c r="C736" s="66">
        <f>('Исходник сравнение Дубай'!$C700/2-'Таблица вводных'!$E$3-'Таблица вводных'!$F$3-$S$1)-(('Исходник сравнение Дубай'!$C700/2-'Таблица вводных'!$E$3-'Таблица вводных'!$F$3-$S$1)*F736/G736)</f>
        <v>-251.37500000000003</v>
      </c>
      <c r="D736" s="66">
        <v>283.46203990367701</v>
      </c>
      <c r="E736" s="66">
        <f t="shared" si="10"/>
        <v>3.6249999999999716</v>
      </c>
      <c r="F736" s="67">
        <v>20</v>
      </c>
      <c r="G736" s="67">
        <f t="shared" si="11"/>
        <v>120</v>
      </c>
      <c r="H736" s="68">
        <v>0.2</v>
      </c>
      <c r="I736" s="69">
        <f t="shared" si="14"/>
        <v>-18.187960096323025</v>
      </c>
      <c r="J736" s="70">
        <v>9.9999999999995204E-2</v>
      </c>
      <c r="K736" s="71">
        <f t="shared" si="12"/>
        <v>-16.369164086690809</v>
      </c>
      <c r="L736" s="72">
        <f t="shared" si="13"/>
        <v>-19.99416408669078</v>
      </c>
      <c r="M736" s="13" t="s">
        <v>213</v>
      </c>
    </row>
    <row r="737" spans="1:13" ht="13.2" customHeight="1">
      <c r="A737" s="140"/>
      <c r="B737" s="5"/>
      <c r="C737" s="66">
        <f>('Исходник сравнение Дубай'!$C701/2-'Таблица вводных'!$E$3-'Таблица вводных'!$F$3-$S$1)-(('Исходник сравнение Дубай'!$C701/2-'Таблица вводных'!$E$3-'Таблица вводных'!$F$3-$S$1)*F737/G737)</f>
        <v>-251.37500000000003</v>
      </c>
      <c r="D737" s="66">
        <v>283.46203990367701</v>
      </c>
      <c r="E737" s="66">
        <f t="shared" si="10"/>
        <v>3.6249999999999716</v>
      </c>
      <c r="F737" s="67">
        <v>20</v>
      </c>
      <c r="G737" s="67">
        <f t="shared" si="11"/>
        <v>120</v>
      </c>
      <c r="H737" s="68">
        <v>0.2</v>
      </c>
      <c r="I737" s="69">
        <f t="shared" si="14"/>
        <v>-18.187960096323025</v>
      </c>
      <c r="J737" s="70">
        <v>9.9999999999995204E-2</v>
      </c>
      <c r="K737" s="71">
        <f t="shared" si="12"/>
        <v>-16.369164086690809</v>
      </c>
      <c r="L737" s="72">
        <f t="shared" si="13"/>
        <v>-19.99416408669078</v>
      </c>
      <c r="M737" s="13" t="s">
        <v>213</v>
      </c>
    </row>
    <row r="738" spans="1:13" ht="13.2" customHeight="1">
      <c r="A738" s="140"/>
      <c r="B738" s="5"/>
      <c r="C738" s="66">
        <f>('Исходник сравнение Дубай'!$C702/2-'Таблица вводных'!$E$3-'Таблица вводных'!$F$3-$S$1)-(('Исходник сравнение Дубай'!$C702/2-'Таблица вводных'!$E$3-'Таблица вводных'!$F$3-$S$1)*F738/G738)</f>
        <v>-251.37500000000003</v>
      </c>
      <c r="D738" s="66">
        <v>283.46203990367701</v>
      </c>
      <c r="E738" s="66">
        <f t="shared" si="10"/>
        <v>3.6249999999999716</v>
      </c>
      <c r="F738" s="67">
        <v>20</v>
      </c>
      <c r="G738" s="67">
        <f t="shared" si="11"/>
        <v>120</v>
      </c>
      <c r="H738" s="68">
        <v>0.2</v>
      </c>
      <c r="I738" s="69">
        <f t="shared" si="14"/>
        <v>-18.187960096323025</v>
      </c>
      <c r="J738" s="70">
        <v>9.9999999999995204E-2</v>
      </c>
      <c r="K738" s="71">
        <f t="shared" si="12"/>
        <v>-16.369164086690809</v>
      </c>
      <c r="L738" s="72">
        <f t="shared" si="13"/>
        <v>-19.99416408669078</v>
      </c>
      <c r="M738" s="13" t="s">
        <v>213</v>
      </c>
    </row>
    <row r="739" spans="1:13" ht="13.2" customHeight="1">
      <c r="A739" s="141"/>
      <c r="B739" s="18"/>
      <c r="C739" s="76">
        <f>('Исходник сравнение Дубай'!$C703/2-'Таблица вводных'!$E$3-'Таблица вводных'!$F$3-$S$1)-(('Исходник сравнение Дубай'!$C703/2-'Таблица вводных'!$E$3-'Таблица вводных'!$F$3-$S$1)*F739/G739)</f>
        <v>-251.37500000000003</v>
      </c>
      <c r="D739" s="76">
        <v>283.46203990367701</v>
      </c>
      <c r="E739" s="76">
        <f t="shared" si="10"/>
        <v>3.6249999999999716</v>
      </c>
      <c r="F739" s="77">
        <v>20</v>
      </c>
      <c r="G739" s="77">
        <f t="shared" si="11"/>
        <v>120</v>
      </c>
      <c r="H739" s="78">
        <v>0.2</v>
      </c>
      <c r="I739" s="86">
        <f t="shared" si="14"/>
        <v>-18.187960096323025</v>
      </c>
      <c r="J739" s="80">
        <v>9.9999999999995204E-2</v>
      </c>
      <c r="K739" s="87">
        <f t="shared" si="12"/>
        <v>-16.369164086690809</v>
      </c>
      <c r="L739" s="88">
        <f t="shared" si="13"/>
        <v>-19.99416408669078</v>
      </c>
      <c r="M739" s="22" t="s">
        <v>213</v>
      </c>
    </row>
    <row r="740" spans="1:13" ht="13.2" customHeight="1">
      <c r="A740" s="143" t="s">
        <v>367</v>
      </c>
      <c r="B740" s="5">
        <v>45423</v>
      </c>
      <c r="C740" s="59">
        <f>('Исходник сравнение Дубай'!$C704/2-'Таблица вводных'!$E$3-'Таблица вводных'!$F$3-$S$1)-(('Исходник сравнение Дубай'!$C704/2-'Таблица вводных'!$E$3-'Таблица вводных'!$F$3-$S$1)*F740/G740)</f>
        <v>-251.37500000000003</v>
      </c>
      <c r="D740" s="66">
        <v>283.46203990367701</v>
      </c>
      <c r="E740" s="59">
        <f t="shared" si="10"/>
        <v>3.6249999999999716</v>
      </c>
      <c r="F740" s="67">
        <v>20</v>
      </c>
      <c r="G740" s="60">
        <f t="shared" si="11"/>
        <v>120</v>
      </c>
      <c r="H740" s="61">
        <v>0.2</v>
      </c>
      <c r="I740" s="83">
        <f t="shared" si="14"/>
        <v>-18.187960096323025</v>
      </c>
      <c r="J740" s="63">
        <v>9.9999999999995204E-2</v>
      </c>
      <c r="K740" s="84">
        <f t="shared" si="12"/>
        <v>-16.369164086690809</v>
      </c>
      <c r="L740" s="85">
        <f t="shared" si="13"/>
        <v>-19.99416408669078</v>
      </c>
      <c r="M740" s="10" t="s">
        <v>215</v>
      </c>
    </row>
    <row r="741" spans="1:13" ht="13.2" customHeight="1">
      <c r="A741" s="140"/>
      <c r="B741" s="5">
        <v>45426</v>
      </c>
      <c r="C741" s="66">
        <f>('Исходник сравнение Дубай'!$C705/2-'Таблица вводных'!$E$3-'Таблица вводных'!$F$3-$S$1)-(('Исходник сравнение Дубай'!$C705/2-'Таблица вводных'!$E$3-'Таблица вводных'!$F$3-$S$1)*F741/G741)</f>
        <v>-251.37500000000003</v>
      </c>
      <c r="D741" s="66">
        <v>283.46203990367701</v>
      </c>
      <c r="E741" s="66">
        <f t="shared" si="10"/>
        <v>3.6249999999999716</v>
      </c>
      <c r="F741" s="67">
        <v>20</v>
      </c>
      <c r="G741" s="67">
        <f t="shared" si="11"/>
        <v>120</v>
      </c>
      <c r="H741" s="68">
        <v>0.2</v>
      </c>
      <c r="I741" s="73">
        <f t="shared" si="14"/>
        <v>-18.187960096323025</v>
      </c>
      <c r="J741" s="70">
        <v>9.9999999999995204E-2</v>
      </c>
      <c r="K741" s="74">
        <f t="shared" si="12"/>
        <v>-16.369164086690809</v>
      </c>
      <c r="L741" s="75">
        <f t="shared" si="13"/>
        <v>-19.99416408669078</v>
      </c>
      <c r="M741" s="13" t="s">
        <v>215</v>
      </c>
    </row>
    <row r="742" spans="1:13" ht="13.2" customHeight="1">
      <c r="A742" s="140"/>
      <c r="B742" s="5">
        <v>45430</v>
      </c>
      <c r="C742" s="66">
        <f>('Исходник сравнение Дубай'!$C706/2-'Таблица вводных'!$E$3-'Таблица вводных'!$F$3-$S$1)-(('Исходник сравнение Дубай'!$C706/2-'Таблица вводных'!$E$3-'Таблица вводных'!$F$3-$S$1)*F742/G742)</f>
        <v>-251.37500000000003</v>
      </c>
      <c r="D742" s="66">
        <v>283.46203990367701</v>
      </c>
      <c r="E742" s="66">
        <f t="shared" si="10"/>
        <v>3.6249999999999716</v>
      </c>
      <c r="F742" s="67">
        <v>20</v>
      </c>
      <c r="G742" s="67">
        <f t="shared" si="11"/>
        <v>120</v>
      </c>
      <c r="H742" s="68">
        <v>0.2</v>
      </c>
      <c r="I742" s="73">
        <f t="shared" si="14"/>
        <v>-18.187960096323025</v>
      </c>
      <c r="J742" s="70">
        <v>9.9999999999995204E-2</v>
      </c>
      <c r="K742" s="74">
        <f t="shared" si="12"/>
        <v>-16.369164086690809</v>
      </c>
      <c r="L742" s="75">
        <f t="shared" si="13"/>
        <v>-19.99416408669078</v>
      </c>
      <c r="M742" s="13" t="s">
        <v>215</v>
      </c>
    </row>
    <row r="743" spans="1:13" ht="13.2" customHeight="1">
      <c r="A743" s="140"/>
      <c r="B743" s="5">
        <v>45433</v>
      </c>
      <c r="C743" s="66">
        <f>('Исходник сравнение Дубай'!$C707/2-'Таблица вводных'!$E$3-'Таблица вводных'!$F$3-$S$1)-(('Исходник сравнение Дубай'!$C707/2-'Таблица вводных'!$E$3-'Таблица вводных'!$F$3-$S$1)*F743/G743)</f>
        <v>-251.37500000000003</v>
      </c>
      <c r="D743" s="66">
        <v>283.46203990367701</v>
      </c>
      <c r="E743" s="66">
        <f t="shared" si="10"/>
        <v>3.6249999999999716</v>
      </c>
      <c r="F743" s="67">
        <v>20</v>
      </c>
      <c r="G743" s="67">
        <f t="shared" si="11"/>
        <v>120</v>
      </c>
      <c r="H743" s="68">
        <v>0.2</v>
      </c>
      <c r="I743" s="73">
        <f t="shared" si="14"/>
        <v>-18.187960096323025</v>
      </c>
      <c r="J743" s="70">
        <v>9.9999999999995204E-2</v>
      </c>
      <c r="K743" s="74">
        <f t="shared" si="12"/>
        <v>-16.369164086690809</v>
      </c>
      <c r="L743" s="75">
        <f t="shared" si="13"/>
        <v>-19.99416408669078</v>
      </c>
      <c r="M743" s="13" t="s">
        <v>215</v>
      </c>
    </row>
    <row r="744" spans="1:13" ht="13.2" customHeight="1">
      <c r="A744" s="140"/>
      <c r="B744" s="5">
        <v>45437</v>
      </c>
      <c r="C744" s="66">
        <f>('Исходник сравнение Дубай'!$C708/2-'Таблица вводных'!$E$3-'Таблица вводных'!$F$3-$S$1)-(('Исходник сравнение Дубай'!$C708/2-'Таблица вводных'!$E$3-'Таблица вводных'!$F$3-$S$1)*F744/G744)</f>
        <v>-251.37500000000003</v>
      </c>
      <c r="D744" s="66">
        <v>283.46203990367701</v>
      </c>
      <c r="E744" s="66">
        <f t="shared" si="10"/>
        <v>3.6249999999999716</v>
      </c>
      <c r="F744" s="67">
        <v>20</v>
      </c>
      <c r="G744" s="67">
        <f t="shared" si="11"/>
        <v>120</v>
      </c>
      <c r="H744" s="68">
        <v>0.2</v>
      </c>
      <c r="I744" s="73">
        <f t="shared" si="14"/>
        <v>-18.187960096323025</v>
      </c>
      <c r="J744" s="70">
        <v>9.9999999999995204E-2</v>
      </c>
      <c r="K744" s="74">
        <f t="shared" si="12"/>
        <v>-16.369164086690809</v>
      </c>
      <c r="L744" s="75">
        <f t="shared" si="13"/>
        <v>-19.99416408669078</v>
      </c>
      <c r="M744" s="13" t="s">
        <v>215</v>
      </c>
    </row>
    <row r="745" spans="1:13" ht="13.2" customHeight="1">
      <c r="A745" s="140"/>
      <c r="B745" s="5">
        <v>45440</v>
      </c>
      <c r="C745" s="66">
        <f>('Исходник сравнение Дубай'!$C709/2-'Таблица вводных'!$E$3-'Таблица вводных'!$F$3-$S$1)-(('Исходник сравнение Дубай'!$C709/2-'Таблица вводных'!$E$3-'Таблица вводных'!$F$3-$S$1)*F745/G745)</f>
        <v>-251.37500000000003</v>
      </c>
      <c r="D745" s="66">
        <v>283.46203990367701</v>
      </c>
      <c r="E745" s="66">
        <f t="shared" si="10"/>
        <v>3.6249999999999716</v>
      </c>
      <c r="F745" s="67">
        <v>20</v>
      </c>
      <c r="G745" s="67">
        <f t="shared" si="11"/>
        <v>120</v>
      </c>
      <c r="H745" s="68">
        <v>0.2</v>
      </c>
      <c r="I745" s="73">
        <f t="shared" si="14"/>
        <v>-18.187960096323025</v>
      </c>
      <c r="J745" s="70">
        <v>9.9999999999995204E-2</v>
      </c>
      <c r="K745" s="74">
        <f t="shared" si="12"/>
        <v>-16.369164086690809</v>
      </c>
      <c r="L745" s="75">
        <f t="shared" si="13"/>
        <v>-19.99416408669078</v>
      </c>
      <c r="M745" s="13" t="s">
        <v>215</v>
      </c>
    </row>
    <row r="746" spans="1:13" ht="13.2" customHeight="1">
      <c r="A746" s="140"/>
      <c r="B746" s="5">
        <v>45444</v>
      </c>
      <c r="C746" s="66">
        <f>('Исходник сравнение Дубай'!$C710/2-'Таблица вводных'!$E$3-'Таблица вводных'!$F$3-$S$1)-(('Исходник сравнение Дубай'!$C710/2-'Таблица вводных'!$E$3-'Таблица вводных'!$F$3-$S$1)*F746/G746)</f>
        <v>-251.37500000000003</v>
      </c>
      <c r="D746" s="66">
        <v>283.46203990367701</v>
      </c>
      <c r="E746" s="66">
        <f t="shared" si="10"/>
        <v>3.6249999999999716</v>
      </c>
      <c r="F746" s="67">
        <v>20</v>
      </c>
      <c r="G746" s="67">
        <f t="shared" si="11"/>
        <v>120</v>
      </c>
      <c r="H746" s="68">
        <v>0.2</v>
      </c>
      <c r="I746" s="73">
        <f t="shared" si="14"/>
        <v>-18.187960096323025</v>
      </c>
      <c r="J746" s="70">
        <v>9.9999999999995204E-2</v>
      </c>
      <c r="K746" s="74">
        <f t="shared" si="12"/>
        <v>-16.369164086690809</v>
      </c>
      <c r="L746" s="75">
        <f t="shared" si="13"/>
        <v>-19.99416408669078</v>
      </c>
      <c r="M746" s="13" t="s">
        <v>215</v>
      </c>
    </row>
    <row r="747" spans="1:13" ht="13.2" customHeight="1">
      <c r="A747" s="140"/>
      <c r="B747" s="5">
        <v>45447</v>
      </c>
      <c r="C747" s="66">
        <f>('Исходник сравнение Дубай'!$C711/2-'Таблица вводных'!$E$3-'Таблица вводных'!$F$3-$S$1)-(('Исходник сравнение Дубай'!$C711/2-'Таблица вводных'!$E$3-'Таблица вводных'!$F$3-$S$1)*F747/G747)</f>
        <v>-251.37500000000003</v>
      </c>
      <c r="D747" s="66">
        <v>283.46203990367701</v>
      </c>
      <c r="E747" s="66">
        <f t="shared" si="10"/>
        <v>3.6249999999999716</v>
      </c>
      <c r="F747" s="67">
        <v>20</v>
      </c>
      <c r="G747" s="67">
        <f t="shared" si="11"/>
        <v>120</v>
      </c>
      <c r="H747" s="68">
        <v>0.2</v>
      </c>
      <c r="I747" s="73">
        <f t="shared" si="14"/>
        <v>-18.187960096323025</v>
      </c>
      <c r="J747" s="70">
        <v>9.9999999999995204E-2</v>
      </c>
      <c r="K747" s="74">
        <f t="shared" si="12"/>
        <v>-16.369164086690809</v>
      </c>
      <c r="L747" s="75">
        <f t="shared" si="13"/>
        <v>-19.99416408669078</v>
      </c>
      <c r="M747" s="13" t="s">
        <v>215</v>
      </c>
    </row>
    <row r="748" spans="1:13" ht="13.2" customHeight="1">
      <c r="A748" s="140"/>
      <c r="B748" s="5">
        <v>45451</v>
      </c>
      <c r="C748" s="66">
        <f>('Исходник сравнение Дубай'!$C712/2-'Таблица вводных'!$E$3-'Таблица вводных'!$F$3-$S$1)-(('Исходник сравнение Дубай'!$C712/2-'Таблица вводных'!$E$3-'Таблица вводных'!$F$3-$S$1)*F748/G748)</f>
        <v>-251.37500000000003</v>
      </c>
      <c r="D748" s="66">
        <v>283.46203990367701</v>
      </c>
      <c r="E748" s="66">
        <f t="shared" si="10"/>
        <v>3.6249999999999716</v>
      </c>
      <c r="F748" s="67">
        <v>20</v>
      </c>
      <c r="G748" s="67">
        <f t="shared" si="11"/>
        <v>120</v>
      </c>
      <c r="H748" s="68">
        <v>0.2</v>
      </c>
      <c r="I748" s="73">
        <f t="shared" si="14"/>
        <v>-18.187960096323025</v>
      </c>
      <c r="J748" s="70">
        <v>9.9999999999995204E-2</v>
      </c>
      <c r="K748" s="74">
        <f t="shared" si="12"/>
        <v>-16.369164086690809</v>
      </c>
      <c r="L748" s="75">
        <f t="shared" si="13"/>
        <v>-19.99416408669078</v>
      </c>
      <c r="M748" s="13" t="s">
        <v>215</v>
      </c>
    </row>
    <row r="749" spans="1:13" ht="13.2" customHeight="1">
      <c r="A749" s="140"/>
      <c r="B749" s="5">
        <v>45454</v>
      </c>
      <c r="C749" s="66">
        <f>('Исходник сравнение Дубай'!$C713/2-'Таблица вводных'!$E$3-'Таблица вводных'!$F$3-$S$1)-(('Исходник сравнение Дубай'!$C713/2-'Таблица вводных'!$E$3-'Таблица вводных'!$F$3-$S$1)*F749/G749)</f>
        <v>-251.37500000000003</v>
      </c>
      <c r="D749" s="66">
        <v>283.46203990367701</v>
      </c>
      <c r="E749" s="66">
        <f t="shared" si="10"/>
        <v>3.6249999999999716</v>
      </c>
      <c r="F749" s="67">
        <v>20</v>
      </c>
      <c r="G749" s="67">
        <f t="shared" si="11"/>
        <v>120</v>
      </c>
      <c r="H749" s="68">
        <v>0.2</v>
      </c>
      <c r="I749" s="73">
        <f t="shared" si="14"/>
        <v>-18.187960096323025</v>
      </c>
      <c r="J749" s="70">
        <v>9.9999999999995107E-2</v>
      </c>
      <c r="K749" s="74">
        <f t="shared" si="12"/>
        <v>-16.369164086690812</v>
      </c>
      <c r="L749" s="75">
        <f t="shared" si="13"/>
        <v>-19.994164086690784</v>
      </c>
      <c r="M749" s="13" t="s">
        <v>215</v>
      </c>
    </row>
    <row r="750" spans="1:13" ht="13.2" customHeight="1">
      <c r="A750" s="140"/>
      <c r="B750" s="5"/>
      <c r="C750" s="66">
        <f>('Исходник сравнение Дубай'!$C714/2-'Таблица вводных'!$E$3-'Таблица вводных'!$F$3-$S$1)-(('Исходник сравнение Дубай'!$C714/2-'Таблица вводных'!$E$3-'Таблица вводных'!$F$3-$S$1)*F750/G750)</f>
        <v>-251.37500000000003</v>
      </c>
      <c r="D750" s="66">
        <v>283.46203990367701</v>
      </c>
      <c r="E750" s="66">
        <f t="shared" si="10"/>
        <v>3.6249999999999716</v>
      </c>
      <c r="F750" s="67">
        <v>20</v>
      </c>
      <c r="G750" s="67">
        <f t="shared" si="11"/>
        <v>120</v>
      </c>
      <c r="H750" s="68">
        <v>0.2</v>
      </c>
      <c r="I750" s="69">
        <f t="shared" si="14"/>
        <v>-18.187960096323025</v>
      </c>
      <c r="J750" s="70">
        <v>9.9999999999995107E-2</v>
      </c>
      <c r="K750" s="71">
        <f t="shared" si="12"/>
        <v>-16.369164086690812</v>
      </c>
      <c r="L750" s="72">
        <f t="shared" si="13"/>
        <v>-19.994164086690784</v>
      </c>
      <c r="M750" s="13" t="s">
        <v>215</v>
      </c>
    </row>
    <row r="751" spans="1:13" ht="13.2" customHeight="1">
      <c r="A751" s="140"/>
      <c r="B751" s="5"/>
      <c r="C751" s="66">
        <f>('Исходник сравнение Дубай'!$C715/2-'Таблица вводных'!$E$3-'Таблица вводных'!$F$3-$S$1)-(('Исходник сравнение Дубай'!$C715/2-'Таблица вводных'!$E$3-'Таблица вводных'!$F$3-$S$1)*F751/G751)</f>
        <v>-251.37500000000003</v>
      </c>
      <c r="D751" s="66">
        <v>283.46203990367701</v>
      </c>
      <c r="E751" s="66">
        <f t="shared" si="10"/>
        <v>3.6249999999999716</v>
      </c>
      <c r="F751" s="67">
        <v>20</v>
      </c>
      <c r="G751" s="67">
        <f t="shared" si="11"/>
        <v>120</v>
      </c>
      <c r="H751" s="68">
        <v>0.2</v>
      </c>
      <c r="I751" s="69">
        <f t="shared" si="14"/>
        <v>-18.187960096323025</v>
      </c>
      <c r="J751" s="70">
        <v>9.9999999999995107E-2</v>
      </c>
      <c r="K751" s="71">
        <f t="shared" si="12"/>
        <v>-16.369164086690812</v>
      </c>
      <c r="L751" s="72">
        <f t="shared" si="13"/>
        <v>-19.994164086690784</v>
      </c>
      <c r="M751" s="13" t="s">
        <v>215</v>
      </c>
    </row>
    <row r="752" spans="1:13" ht="13.2" customHeight="1">
      <c r="A752" s="140"/>
      <c r="B752" s="5"/>
      <c r="C752" s="66">
        <f>('Исходник сравнение Дубай'!$C716/2-'Таблица вводных'!$E$3-'Таблица вводных'!$F$3-$S$1)-(('Исходник сравнение Дубай'!$C716/2-'Таблица вводных'!$E$3-'Таблица вводных'!$F$3-$S$1)*F752/G752)</f>
        <v>-251.37500000000003</v>
      </c>
      <c r="D752" s="66">
        <v>283.46203990367701</v>
      </c>
      <c r="E752" s="66">
        <f t="shared" si="10"/>
        <v>3.6249999999999716</v>
      </c>
      <c r="F752" s="67">
        <v>20</v>
      </c>
      <c r="G752" s="67">
        <f t="shared" si="11"/>
        <v>120</v>
      </c>
      <c r="H752" s="68">
        <v>0.2</v>
      </c>
      <c r="I752" s="69">
        <f t="shared" si="14"/>
        <v>-18.187960096323025</v>
      </c>
      <c r="J752" s="70">
        <v>9.9999999999995107E-2</v>
      </c>
      <c r="K752" s="71">
        <f t="shared" si="12"/>
        <v>-16.369164086690812</v>
      </c>
      <c r="L752" s="72">
        <f t="shared" si="13"/>
        <v>-19.994164086690784</v>
      </c>
      <c r="M752" s="13" t="s">
        <v>215</v>
      </c>
    </row>
    <row r="753" spans="1:13" ht="13.2" customHeight="1">
      <c r="A753" s="140"/>
      <c r="B753" s="5"/>
      <c r="C753" s="66">
        <f>('Исходник сравнение Дубай'!$C717/2-'Таблица вводных'!$E$3-'Таблица вводных'!$F$3-$S$1)-(('Исходник сравнение Дубай'!$C717/2-'Таблица вводных'!$E$3-'Таблица вводных'!$F$3-$S$1)*F753/G753)</f>
        <v>-251.37500000000003</v>
      </c>
      <c r="D753" s="66">
        <v>283.46203990367701</v>
      </c>
      <c r="E753" s="66">
        <f t="shared" si="10"/>
        <v>3.6249999999999716</v>
      </c>
      <c r="F753" s="67">
        <v>20</v>
      </c>
      <c r="G753" s="67">
        <f t="shared" si="11"/>
        <v>120</v>
      </c>
      <c r="H753" s="68">
        <v>0.2</v>
      </c>
      <c r="I753" s="69">
        <f t="shared" si="14"/>
        <v>-18.187960096323025</v>
      </c>
      <c r="J753" s="70">
        <v>9.9999999999995107E-2</v>
      </c>
      <c r="K753" s="71">
        <f t="shared" si="12"/>
        <v>-16.369164086690812</v>
      </c>
      <c r="L753" s="72">
        <f t="shared" si="13"/>
        <v>-19.994164086690784</v>
      </c>
      <c r="M753" s="13" t="s">
        <v>215</v>
      </c>
    </row>
    <row r="754" spans="1:13" ht="13.2" customHeight="1">
      <c r="A754" s="140"/>
      <c r="B754" s="5"/>
      <c r="C754" s="66">
        <f>('Исходник сравнение Дубай'!$C718/2-'Таблица вводных'!$E$3-'Таблица вводных'!$F$3-$S$1)-(('Исходник сравнение Дубай'!$C718/2-'Таблица вводных'!$E$3-'Таблица вводных'!$F$3-$S$1)*F754/G754)</f>
        <v>-251.37500000000003</v>
      </c>
      <c r="D754" s="66">
        <v>283.46203990367701</v>
      </c>
      <c r="E754" s="66">
        <f t="shared" si="10"/>
        <v>3.6249999999999716</v>
      </c>
      <c r="F754" s="67">
        <v>20</v>
      </c>
      <c r="G754" s="67">
        <f t="shared" si="11"/>
        <v>120</v>
      </c>
      <c r="H754" s="68">
        <v>0.2</v>
      </c>
      <c r="I754" s="69">
        <f t="shared" si="14"/>
        <v>-18.187960096323025</v>
      </c>
      <c r="J754" s="70">
        <v>9.9999999999995107E-2</v>
      </c>
      <c r="K754" s="71">
        <f t="shared" si="12"/>
        <v>-16.369164086690812</v>
      </c>
      <c r="L754" s="72">
        <f t="shared" si="13"/>
        <v>-19.994164086690784</v>
      </c>
      <c r="M754" s="13" t="s">
        <v>215</v>
      </c>
    </row>
    <row r="755" spans="1:13" ht="13.2" customHeight="1">
      <c r="A755" s="140"/>
      <c r="B755" s="5"/>
      <c r="C755" s="66">
        <f>('Исходник сравнение Дубай'!$C719/2-'Таблица вводных'!$E$3-'Таблица вводных'!$F$3-$S$1)-(('Исходник сравнение Дубай'!$C719/2-'Таблица вводных'!$E$3-'Таблица вводных'!$F$3-$S$1)*F755/G755)</f>
        <v>-251.37500000000003</v>
      </c>
      <c r="D755" s="66">
        <v>283.46203990367701</v>
      </c>
      <c r="E755" s="66">
        <f t="shared" si="10"/>
        <v>3.6249999999999716</v>
      </c>
      <c r="F755" s="67">
        <v>20</v>
      </c>
      <c r="G755" s="67">
        <f t="shared" si="11"/>
        <v>120</v>
      </c>
      <c r="H755" s="68">
        <v>0.2</v>
      </c>
      <c r="I755" s="69">
        <f t="shared" si="14"/>
        <v>-18.187960096323025</v>
      </c>
      <c r="J755" s="70">
        <v>9.9999999999995107E-2</v>
      </c>
      <c r="K755" s="71">
        <f t="shared" si="12"/>
        <v>-16.369164086690812</v>
      </c>
      <c r="L755" s="72">
        <f t="shared" si="13"/>
        <v>-19.994164086690784</v>
      </c>
      <c r="M755" s="13" t="s">
        <v>215</v>
      </c>
    </row>
    <row r="756" spans="1:13" ht="13.2" customHeight="1">
      <c r="A756" s="140"/>
      <c r="B756" s="5"/>
      <c r="C756" s="66">
        <f>('Исходник сравнение Дубай'!$C720/2-'Таблица вводных'!$E$3-'Таблица вводных'!$F$3-$S$1)-(('Исходник сравнение Дубай'!$C720/2-'Таблица вводных'!$E$3-'Таблица вводных'!$F$3-$S$1)*F756/G756)</f>
        <v>-251.37500000000003</v>
      </c>
      <c r="D756" s="66">
        <v>283.46203990367701</v>
      </c>
      <c r="E756" s="66">
        <f t="shared" si="10"/>
        <v>3.6249999999999716</v>
      </c>
      <c r="F756" s="67">
        <v>20</v>
      </c>
      <c r="G756" s="67">
        <f t="shared" si="11"/>
        <v>120</v>
      </c>
      <c r="H756" s="68">
        <v>0.2</v>
      </c>
      <c r="I756" s="69">
        <f t="shared" si="14"/>
        <v>-18.187960096323025</v>
      </c>
      <c r="J756" s="70">
        <v>9.9999999999995107E-2</v>
      </c>
      <c r="K756" s="71">
        <f t="shared" si="12"/>
        <v>-16.369164086690812</v>
      </c>
      <c r="L756" s="72">
        <f t="shared" si="13"/>
        <v>-19.994164086690784</v>
      </c>
      <c r="M756" s="13" t="s">
        <v>215</v>
      </c>
    </row>
    <row r="757" spans="1:13" ht="13.2" customHeight="1">
      <c r="A757" s="141"/>
      <c r="B757" s="18"/>
      <c r="C757" s="76">
        <f>('Исходник сравнение Дубай'!$C721/2-'Таблица вводных'!$E$3-'Таблица вводных'!$F$3-$S$1)-(('Исходник сравнение Дубай'!$C721/2-'Таблица вводных'!$E$3-'Таблица вводных'!$F$3-$S$1)*F757/G757)</f>
        <v>-251.37500000000003</v>
      </c>
      <c r="D757" s="76">
        <v>283.46203990367701</v>
      </c>
      <c r="E757" s="76">
        <f t="shared" si="10"/>
        <v>3.6249999999999716</v>
      </c>
      <c r="F757" s="77">
        <v>20</v>
      </c>
      <c r="G757" s="77">
        <f t="shared" si="11"/>
        <v>120</v>
      </c>
      <c r="H757" s="78">
        <v>0.2</v>
      </c>
      <c r="I757" s="86">
        <f t="shared" si="14"/>
        <v>-18.187960096323025</v>
      </c>
      <c r="J757" s="80">
        <v>9.9999999999995107E-2</v>
      </c>
      <c r="K757" s="87">
        <f t="shared" si="12"/>
        <v>-16.369164086690812</v>
      </c>
      <c r="L757" s="88">
        <f t="shared" si="13"/>
        <v>-19.994164086690784</v>
      </c>
      <c r="M757" s="22" t="s">
        <v>215</v>
      </c>
    </row>
    <row r="758" spans="1:13" ht="13.2" customHeight="1">
      <c r="A758" s="143" t="s">
        <v>216</v>
      </c>
      <c r="B758" s="5">
        <v>45423</v>
      </c>
      <c r="C758" s="59">
        <f>('Исходник сравнение Дубай'!$C722/2-'Таблица вводных'!$E$3-'Таблица вводных'!$F$3-$S$1)-(('Исходник сравнение Дубай'!$C722/2-'Таблица вводных'!$E$3-'Таблица вводных'!$F$3-$S$1)*F758/G758)</f>
        <v>-251.37500000000003</v>
      </c>
      <c r="D758" s="66">
        <v>283.46203990367701</v>
      </c>
      <c r="E758" s="59">
        <f t="shared" si="10"/>
        <v>3.6249999999999716</v>
      </c>
      <c r="F758" s="67">
        <v>20</v>
      </c>
      <c r="G758" s="60">
        <f t="shared" si="11"/>
        <v>120</v>
      </c>
      <c r="H758" s="61">
        <v>0.2</v>
      </c>
      <c r="I758" s="83">
        <f t="shared" si="14"/>
        <v>-18.187960096323025</v>
      </c>
      <c r="J758" s="63">
        <v>9.9999999999995107E-2</v>
      </c>
      <c r="K758" s="84">
        <f t="shared" si="12"/>
        <v>-16.369164086690812</v>
      </c>
      <c r="L758" s="85">
        <f t="shared" si="13"/>
        <v>-19.994164086690784</v>
      </c>
      <c r="M758" s="10" t="s">
        <v>217</v>
      </c>
    </row>
    <row r="759" spans="1:13" ht="13.2" customHeight="1">
      <c r="A759" s="140"/>
      <c r="B759" s="5">
        <v>45426</v>
      </c>
      <c r="C759" s="66">
        <f>('Исходник сравнение Дубай'!$C723/2-'Таблица вводных'!$E$3-'Таблица вводных'!$F$3-$S$1)-(('Исходник сравнение Дубай'!$C723/2-'Таблица вводных'!$E$3-'Таблица вводных'!$F$3-$S$1)*F759/G759)</f>
        <v>-251.37500000000003</v>
      </c>
      <c r="D759" s="66">
        <v>283.46203990367701</v>
      </c>
      <c r="E759" s="66">
        <f t="shared" si="10"/>
        <v>3.6249999999999716</v>
      </c>
      <c r="F759" s="67">
        <v>20</v>
      </c>
      <c r="G759" s="67">
        <f t="shared" si="11"/>
        <v>120</v>
      </c>
      <c r="H759" s="68">
        <v>0.2</v>
      </c>
      <c r="I759" s="73">
        <f t="shared" si="14"/>
        <v>-18.187960096323025</v>
      </c>
      <c r="J759" s="70">
        <v>9.9999999999995107E-2</v>
      </c>
      <c r="K759" s="74">
        <f t="shared" si="12"/>
        <v>-16.369164086690812</v>
      </c>
      <c r="L759" s="75">
        <f t="shared" si="13"/>
        <v>-19.994164086690784</v>
      </c>
      <c r="M759" s="13" t="s">
        <v>217</v>
      </c>
    </row>
    <row r="760" spans="1:13" ht="13.2" customHeight="1">
      <c r="A760" s="140"/>
      <c r="B760" s="5">
        <v>45430</v>
      </c>
      <c r="C760" s="66">
        <f>('Исходник сравнение Дубай'!$C724/2-'Таблица вводных'!$E$3-'Таблица вводных'!$F$3-$S$1)-(('Исходник сравнение Дубай'!$C724/2-'Таблица вводных'!$E$3-'Таблица вводных'!$F$3-$S$1)*F760/G760)</f>
        <v>-251.37500000000003</v>
      </c>
      <c r="D760" s="66">
        <v>283.46203990367701</v>
      </c>
      <c r="E760" s="66">
        <f t="shared" si="10"/>
        <v>3.6249999999999716</v>
      </c>
      <c r="F760" s="67">
        <v>20</v>
      </c>
      <c r="G760" s="67">
        <f t="shared" si="11"/>
        <v>120</v>
      </c>
      <c r="H760" s="68">
        <v>0.2</v>
      </c>
      <c r="I760" s="73">
        <f t="shared" si="14"/>
        <v>-18.187960096323025</v>
      </c>
      <c r="J760" s="70">
        <v>9.9999999999995107E-2</v>
      </c>
      <c r="K760" s="74">
        <f t="shared" si="12"/>
        <v>-16.369164086690812</v>
      </c>
      <c r="L760" s="75">
        <f t="shared" si="13"/>
        <v>-19.994164086690784</v>
      </c>
      <c r="M760" s="13" t="s">
        <v>217</v>
      </c>
    </row>
    <row r="761" spans="1:13" ht="13.2" customHeight="1">
      <c r="A761" s="140"/>
      <c r="B761" s="5">
        <v>45433</v>
      </c>
      <c r="C761" s="66">
        <f>('Исходник сравнение Дубай'!$C725/2-'Таблица вводных'!$E$3-'Таблица вводных'!$F$3-$S$1)-(('Исходник сравнение Дубай'!$C725/2-'Таблица вводных'!$E$3-'Таблица вводных'!$F$3-$S$1)*F761/G761)</f>
        <v>-251.37500000000003</v>
      </c>
      <c r="D761" s="66">
        <v>283.46203990367701</v>
      </c>
      <c r="E761" s="66">
        <f t="shared" si="10"/>
        <v>3.6249999999999716</v>
      </c>
      <c r="F761" s="67">
        <v>20</v>
      </c>
      <c r="G761" s="67">
        <f t="shared" si="11"/>
        <v>120</v>
      </c>
      <c r="H761" s="68">
        <v>0.2</v>
      </c>
      <c r="I761" s="73">
        <f t="shared" si="14"/>
        <v>-18.187960096323025</v>
      </c>
      <c r="J761" s="70">
        <v>9.9999999999995107E-2</v>
      </c>
      <c r="K761" s="74">
        <f t="shared" si="12"/>
        <v>-16.369164086690812</v>
      </c>
      <c r="L761" s="75">
        <f t="shared" si="13"/>
        <v>-19.994164086690784</v>
      </c>
      <c r="M761" s="13" t="s">
        <v>217</v>
      </c>
    </row>
    <row r="762" spans="1:13" ht="13.2" customHeight="1">
      <c r="A762" s="140"/>
      <c r="B762" s="5">
        <v>45437</v>
      </c>
      <c r="C762" s="66">
        <f>('Исходник сравнение Дубай'!$C726/2-'Таблица вводных'!$E$3-'Таблица вводных'!$F$3-$S$1)-(('Исходник сравнение Дубай'!$C726/2-'Таблица вводных'!$E$3-'Таблица вводных'!$F$3-$S$1)*F762/G762)</f>
        <v>-251.37500000000003</v>
      </c>
      <c r="D762" s="66">
        <v>283.46203990367701</v>
      </c>
      <c r="E762" s="66">
        <f t="shared" si="10"/>
        <v>3.6249999999999716</v>
      </c>
      <c r="F762" s="67">
        <v>20</v>
      </c>
      <c r="G762" s="67">
        <f t="shared" si="11"/>
        <v>120</v>
      </c>
      <c r="H762" s="68">
        <v>0.2</v>
      </c>
      <c r="I762" s="73">
        <f t="shared" si="14"/>
        <v>-18.187960096323025</v>
      </c>
      <c r="J762" s="70">
        <v>9.9999999999995107E-2</v>
      </c>
      <c r="K762" s="74">
        <f t="shared" si="12"/>
        <v>-16.369164086690812</v>
      </c>
      <c r="L762" s="75">
        <f t="shared" si="13"/>
        <v>-19.994164086690784</v>
      </c>
      <c r="M762" s="13" t="s">
        <v>217</v>
      </c>
    </row>
    <row r="763" spans="1:13" ht="13.2" customHeight="1">
      <c r="A763" s="140"/>
      <c r="B763" s="5">
        <v>45440</v>
      </c>
      <c r="C763" s="66">
        <f>('Исходник сравнение Дубай'!$C727/2-'Таблица вводных'!$E$3-'Таблица вводных'!$F$3-$S$1)-(('Исходник сравнение Дубай'!$C727/2-'Таблица вводных'!$E$3-'Таблица вводных'!$F$3-$S$1)*F763/G763)</f>
        <v>-251.37500000000003</v>
      </c>
      <c r="D763" s="66">
        <v>283.46203990367701</v>
      </c>
      <c r="E763" s="66">
        <f t="shared" si="10"/>
        <v>3.6249999999999716</v>
      </c>
      <c r="F763" s="67">
        <v>20</v>
      </c>
      <c r="G763" s="67">
        <f t="shared" si="11"/>
        <v>120</v>
      </c>
      <c r="H763" s="68">
        <v>0.2</v>
      </c>
      <c r="I763" s="73">
        <f t="shared" si="14"/>
        <v>-18.187960096323025</v>
      </c>
      <c r="J763" s="70">
        <v>9.9999999999995107E-2</v>
      </c>
      <c r="K763" s="74">
        <f t="shared" si="12"/>
        <v>-16.369164086690812</v>
      </c>
      <c r="L763" s="75">
        <f t="shared" si="13"/>
        <v>-19.994164086690784</v>
      </c>
      <c r="M763" s="13" t="s">
        <v>217</v>
      </c>
    </row>
    <row r="764" spans="1:13" ht="13.2" customHeight="1">
      <c r="A764" s="140"/>
      <c r="B764" s="5">
        <v>45444</v>
      </c>
      <c r="C764" s="66">
        <f>('Исходник сравнение Дубай'!$C728/2-'Таблица вводных'!$E$3-'Таблица вводных'!$F$3-$S$1)-(('Исходник сравнение Дубай'!$C728/2-'Таблица вводных'!$E$3-'Таблица вводных'!$F$3-$S$1)*F764/G764)</f>
        <v>-251.37500000000003</v>
      </c>
      <c r="D764" s="66">
        <v>283.46203990367701</v>
      </c>
      <c r="E764" s="66">
        <f t="shared" si="10"/>
        <v>3.6249999999999716</v>
      </c>
      <c r="F764" s="67">
        <v>20</v>
      </c>
      <c r="G764" s="67">
        <f t="shared" si="11"/>
        <v>120</v>
      </c>
      <c r="H764" s="68">
        <v>0.2</v>
      </c>
      <c r="I764" s="73">
        <f t="shared" si="14"/>
        <v>-18.187960096323025</v>
      </c>
      <c r="J764" s="70">
        <v>9.9999999999994996E-2</v>
      </c>
      <c r="K764" s="74">
        <f t="shared" si="12"/>
        <v>-16.369164086690812</v>
      </c>
      <c r="L764" s="75">
        <f t="shared" si="13"/>
        <v>-19.994164086690784</v>
      </c>
      <c r="M764" s="13" t="s">
        <v>217</v>
      </c>
    </row>
    <row r="765" spans="1:13" ht="13.2" customHeight="1">
      <c r="A765" s="140"/>
      <c r="B765" s="5">
        <v>45447</v>
      </c>
      <c r="C765" s="66">
        <f>('Исходник сравнение Дубай'!$C729/2-'Таблица вводных'!$E$3-'Таблица вводных'!$F$3-$S$1)-(('Исходник сравнение Дубай'!$C729/2-'Таблица вводных'!$E$3-'Таблица вводных'!$F$3-$S$1)*F765/G765)</f>
        <v>-251.37500000000003</v>
      </c>
      <c r="D765" s="66">
        <v>283.46203990367701</v>
      </c>
      <c r="E765" s="66">
        <f t="shared" si="10"/>
        <v>3.6249999999999716</v>
      </c>
      <c r="F765" s="67">
        <v>20</v>
      </c>
      <c r="G765" s="67">
        <f t="shared" si="11"/>
        <v>120</v>
      </c>
      <c r="H765" s="68">
        <v>0.2</v>
      </c>
      <c r="I765" s="73">
        <f t="shared" si="14"/>
        <v>-18.187960096323025</v>
      </c>
      <c r="J765" s="70">
        <v>9.9999999999994996E-2</v>
      </c>
      <c r="K765" s="74">
        <f t="shared" si="12"/>
        <v>-16.369164086690812</v>
      </c>
      <c r="L765" s="75">
        <f t="shared" si="13"/>
        <v>-19.994164086690784</v>
      </c>
      <c r="M765" s="13" t="s">
        <v>217</v>
      </c>
    </row>
    <row r="766" spans="1:13" ht="13.2" customHeight="1">
      <c r="A766" s="140"/>
      <c r="B766" s="5">
        <v>45451</v>
      </c>
      <c r="C766" s="66">
        <f>('Исходник сравнение Дубай'!$C730/2-'Таблица вводных'!$E$3-'Таблица вводных'!$F$3-$S$1)-(('Исходник сравнение Дубай'!$C730/2-'Таблица вводных'!$E$3-'Таблица вводных'!$F$3-$S$1)*F766/G766)</f>
        <v>-251.37500000000003</v>
      </c>
      <c r="D766" s="66">
        <v>283.46203990367701</v>
      </c>
      <c r="E766" s="66">
        <f t="shared" si="10"/>
        <v>3.6249999999999716</v>
      </c>
      <c r="F766" s="67">
        <v>20</v>
      </c>
      <c r="G766" s="67">
        <f t="shared" si="11"/>
        <v>120</v>
      </c>
      <c r="H766" s="68">
        <v>0.2</v>
      </c>
      <c r="I766" s="73">
        <f t="shared" si="14"/>
        <v>-18.187960096323025</v>
      </c>
      <c r="J766" s="70">
        <v>9.9999999999994996E-2</v>
      </c>
      <c r="K766" s="74">
        <f t="shared" si="12"/>
        <v>-16.369164086690812</v>
      </c>
      <c r="L766" s="75">
        <f t="shared" si="13"/>
        <v>-19.994164086690784</v>
      </c>
      <c r="M766" s="13" t="s">
        <v>217</v>
      </c>
    </row>
    <row r="767" spans="1:13" ht="13.2" customHeight="1">
      <c r="A767" s="140"/>
      <c r="B767" s="5">
        <v>45454</v>
      </c>
      <c r="C767" s="66">
        <f>('Исходник сравнение Дубай'!$C731/2-'Таблица вводных'!$E$3-'Таблица вводных'!$F$3-$S$1)-(('Исходник сравнение Дубай'!$C731/2-'Таблица вводных'!$E$3-'Таблица вводных'!$F$3-$S$1)*F767/G767)</f>
        <v>-251.37500000000003</v>
      </c>
      <c r="D767" s="66">
        <v>283.46203990367701</v>
      </c>
      <c r="E767" s="66">
        <f t="shared" ref="E767:E1021" si="15">C767+$R$1</f>
        <v>3.6249999999999716</v>
      </c>
      <c r="F767" s="67">
        <v>20</v>
      </c>
      <c r="G767" s="67">
        <f t="shared" ref="G767:G1021" si="16">F767+100</f>
        <v>120</v>
      </c>
      <c r="H767" s="68">
        <v>0.2</v>
      </c>
      <c r="I767" s="73">
        <f t="shared" si="14"/>
        <v>-18.187960096323025</v>
      </c>
      <c r="J767" s="70">
        <v>9.9999999999994996E-2</v>
      </c>
      <c r="K767" s="74">
        <f t="shared" ref="K767:K1021" si="17">I767-(I767*J767)</f>
        <v>-16.369164086690812</v>
      </c>
      <c r="L767" s="75">
        <f t="shared" ref="L767:L1021" si="18">K767-E767</f>
        <v>-19.994164086690784</v>
      </c>
      <c r="M767" s="13" t="s">
        <v>217</v>
      </c>
    </row>
    <row r="768" spans="1:13" ht="13.2" customHeight="1">
      <c r="A768" s="140"/>
      <c r="B768" s="5"/>
      <c r="C768" s="66">
        <f>('Исходник сравнение Дубай'!$C732/2-'Таблица вводных'!$E$3-'Таблица вводных'!$F$3-$S$1)-(('Исходник сравнение Дубай'!$C732/2-'Таблица вводных'!$E$3-'Таблица вводных'!$F$3-$S$1)*F768/G768)</f>
        <v>-251.37500000000003</v>
      </c>
      <c r="D768" s="66">
        <v>283.46203990367701</v>
      </c>
      <c r="E768" s="66">
        <f t="shared" si="15"/>
        <v>3.6249999999999716</v>
      </c>
      <c r="F768" s="67">
        <v>20</v>
      </c>
      <c r="G768" s="67">
        <f t="shared" si="16"/>
        <v>120</v>
      </c>
      <c r="H768" s="68">
        <v>0.2</v>
      </c>
      <c r="I768" s="69">
        <f t="shared" si="14"/>
        <v>-18.187960096323025</v>
      </c>
      <c r="J768" s="70">
        <v>9.9999999999994996E-2</v>
      </c>
      <c r="K768" s="71">
        <f t="shared" si="17"/>
        <v>-16.369164086690812</v>
      </c>
      <c r="L768" s="72">
        <f t="shared" si="18"/>
        <v>-19.994164086690784</v>
      </c>
      <c r="M768" s="13" t="s">
        <v>217</v>
      </c>
    </row>
    <row r="769" spans="1:13" ht="13.2" customHeight="1">
      <c r="A769" s="140"/>
      <c r="B769" s="5"/>
      <c r="C769" s="66">
        <f>('Исходник сравнение Дубай'!$C733/2-'Таблица вводных'!$E$3-'Таблица вводных'!$F$3-$S$1)-(('Исходник сравнение Дубай'!$C733/2-'Таблица вводных'!$E$3-'Таблица вводных'!$F$3-$S$1)*F769/G769)</f>
        <v>-251.37500000000003</v>
      </c>
      <c r="D769" s="66">
        <v>283.46203990367701</v>
      </c>
      <c r="E769" s="66">
        <f t="shared" si="15"/>
        <v>3.6249999999999716</v>
      </c>
      <c r="F769" s="67">
        <v>20</v>
      </c>
      <c r="G769" s="67">
        <f t="shared" si="16"/>
        <v>120</v>
      </c>
      <c r="H769" s="68">
        <v>0.2</v>
      </c>
      <c r="I769" s="69">
        <f t="shared" ref="I769:I1023" si="19">(C769+(C769*H769))+D769</f>
        <v>-18.187960096323025</v>
      </c>
      <c r="J769" s="70">
        <v>9.9999999999994996E-2</v>
      </c>
      <c r="K769" s="71">
        <f t="shared" si="17"/>
        <v>-16.369164086690812</v>
      </c>
      <c r="L769" s="72">
        <f t="shared" si="18"/>
        <v>-19.994164086690784</v>
      </c>
      <c r="M769" s="13" t="s">
        <v>217</v>
      </c>
    </row>
    <row r="770" spans="1:13" ht="13.2" customHeight="1">
      <c r="A770" s="140"/>
      <c r="B770" s="5"/>
      <c r="C770" s="66">
        <f>('Исходник сравнение Дубай'!$C734/2-'Таблица вводных'!$E$3-'Таблица вводных'!$F$3-$S$1)-(('Исходник сравнение Дубай'!$C734/2-'Таблица вводных'!$E$3-'Таблица вводных'!$F$3-$S$1)*F770/G770)</f>
        <v>-251.37500000000003</v>
      </c>
      <c r="D770" s="66">
        <v>283.46203990367701</v>
      </c>
      <c r="E770" s="66">
        <f t="shared" si="15"/>
        <v>3.6249999999999716</v>
      </c>
      <c r="F770" s="67">
        <v>20</v>
      </c>
      <c r="G770" s="67">
        <f t="shared" si="16"/>
        <v>120</v>
      </c>
      <c r="H770" s="68">
        <v>0.2</v>
      </c>
      <c r="I770" s="69">
        <f t="shared" si="19"/>
        <v>-18.187960096323025</v>
      </c>
      <c r="J770" s="70">
        <v>9.9999999999994996E-2</v>
      </c>
      <c r="K770" s="71">
        <f t="shared" si="17"/>
        <v>-16.369164086690812</v>
      </c>
      <c r="L770" s="72">
        <f t="shared" si="18"/>
        <v>-19.994164086690784</v>
      </c>
      <c r="M770" s="13" t="s">
        <v>217</v>
      </c>
    </row>
    <row r="771" spans="1:13" ht="13.2" customHeight="1">
      <c r="A771" s="140"/>
      <c r="B771" s="5"/>
      <c r="C771" s="66">
        <f>('Исходник сравнение Дубай'!$C735/2-'Таблица вводных'!$E$3-'Таблица вводных'!$F$3-$S$1)-(('Исходник сравнение Дубай'!$C735/2-'Таблица вводных'!$E$3-'Таблица вводных'!$F$3-$S$1)*F771/G771)</f>
        <v>-251.37500000000003</v>
      </c>
      <c r="D771" s="66">
        <v>283.46203990367701</v>
      </c>
      <c r="E771" s="66">
        <f t="shared" si="15"/>
        <v>3.6249999999999716</v>
      </c>
      <c r="F771" s="67">
        <v>20</v>
      </c>
      <c r="G771" s="67">
        <f t="shared" si="16"/>
        <v>120</v>
      </c>
      <c r="H771" s="68">
        <v>0.2</v>
      </c>
      <c r="I771" s="69">
        <f t="shared" si="19"/>
        <v>-18.187960096323025</v>
      </c>
      <c r="J771" s="70">
        <v>9.9999999999994996E-2</v>
      </c>
      <c r="K771" s="71">
        <f t="shared" si="17"/>
        <v>-16.369164086690812</v>
      </c>
      <c r="L771" s="72">
        <f t="shared" si="18"/>
        <v>-19.994164086690784</v>
      </c>
      <c r="M771" s="13" t="s">
        <v>217</v>
      </c>
    </row>
    <row r="772" spans="1:13" ht="13.2" customHeight="1">
      <c r="A772" s="140"/>
      <c r="B772" s="5"/>
      <c r="C772" s="66">
        <f>('Исходник сравнение Дубай'!$C736/2-'Таблица вводных'!$E$3-'Таблица вводных'!$F$3-$S$1)-(('Исходник сравнение Дубай'!$C736/2-'Таблица вводных'!$E$3-'Таблица вводных'!$F$3-$S$1)*F772/G772)</f>
        <v>-251.37500000000003</v>
      </c>
      <c r="D772" s="66">
        <v>283.46203990367701</v>
      </c>
      <c r="E772" s="66">
        <f t="shared" si="15"/>
        <v>3.6249999999999716</v>
      </c>
      <c r="F772" s="67">
        <v>20</v>
      </c>
      <c r="G772" s="67">
        <f t="shared" si="16"/>
        <v>120</v>
      </c>
      <c r="H772" s="68">
        <v>0.2</v>
      </c>
      <c r="I772" s="69">
        <f t="shared" si="19"/>
        <v>-18.187960096323025</v>
      </c>
      <c r="J772" s="70">
        <v>9.9999999999994996E-2</v>
      </c>
      <c r="K772" s="71">
        <f t="shared" si="17"/>
        <v>-16.369164086690812</v>
      </c>
      <c r="L772" s="72">
        <f t="shared" si="18"/>
        <v>-19.994164086690784</v>
      </c>
      <c r="M772" s="13" t="s">
        <v>217</v>
      </c>
    </row>
    <row r="773" spans="1:13" ht="13.2" customHeight="1">
      <c r="A773" s="140"/>
      <c r="B773" s="5"/>
      <c r="C773" s="66">
        <f>('Исходник сравнение Дубай'!$C737/2-'Таблица вводных'!$E$3-'Таблица вводных'!$F$3-$S$1)-(('Исходник сравнение Дубай'!$C737/2-'Таблица вводных'!$E$3-'Таблица вводных'!$F$3-$S$1)*F773/G773)</f>
        <v>-251.37500000000003</v>
      </c>
      <c r="D773" s="66">
        <v>283.46203990367701</v>
      </c>
      <c r="E773" s="66">
        <f t="shared" si="15"/>
        <v>3.6249999999999716</v>
      </c>
      <c r="F773" s="67">
        <v>20</v>
      </c>
      <c r="G773" s="67">
        <f t="shared" si="16"/>
        <v>120</v>
      </c>
      <c r="H773" s="68">
        <v>0.2</v>
      </c>
      <c r="I773" s="69">
        <f t="shared" si="19"/>
        <v>-18.187960096323025</v>
      </c>
      <c r="J773" s="70">
        <v>9.9999999999994996E-2</v>
      </c>
      <c r="K773" s="71">
        <f t="shared" si="17"/>
        <v>-16.369164086690812</v>
      </c>
      <c r="L773" s="72">
        <f t="shared" si="18"/>
        <v>-19.994164086690784</v>
      </c>
      <c r="M773" s="13" t="s">
        <v>217</v>
      </c>
    </row>
    <row r="774" spans="1:13" ht="13.2" customHeight="1">
      <c r="A774" s="140"/>
      <c r="B774" s="5"/>
      <c r="C774" s="66">
        <f>('Исходник сравнение Дубай'!$C738/2-'Таблица вводных'!$E$3-'Таблица вводных'!$F$3-$S$1)-(('Исходник сравнение Дубай'!$C738/2-'Таблица вводных'!$E$3-'Таблица вводных'!$F$3-$S$1)*F774/G774)</f>
        <v>-251.37500000000003</v>
      </c>
      <c r="D774" s="66">
        <v>283.46203990367701</v>
      </c>
      <c r="E774" s="66">
        <f t="shared" si="15"/>
        <v>3.6249999999999716</v>
      </c>
      <c r="F774" s="67">
        <v>20</v>
      </c>
      <c r="G774" s="67">
        <f t="shared" si="16"/>
        <v>120</v>
      </c>
      <c r="H774" s="68">
        <v>0.2</v>
      </c>
      <c r="I774" s="69">
        <f t="shared" si="19"/>
        <v>-18.187960096323025</v>
      </c>
      <c r="J774" s="70">
        <v>9.9999999999994996E-2</v>
      </c>
      <c r="K774" s="71">
        <f t="shared" si="17"/>
        <v>-16.369164086690812</v>
      </c>
      <c r="L774" s="72">
        <f t="shared" si="18"/>
        <v>-19.994164086690784</v>
      </c>
      <c r="M774" s="13" t="s">
        <v>217</v>
      </c>
    </row>
    <row r="775" spans="1:13" ht="13.2" customHeight="1">
      <c r="A775" s="141"/>
      <c r="B775" s="18"/>
      <c r="C775" s="76">
        <f>('Исходник сравнение Дубай'!$C739/2-'Таблица вводных'!$E$3-'Таблица вводных'!$F$3-$S$1)-(('Исходник сравнение Дубай'!$C739/2-'Таблица вводных'!$E$3-'Таблица вводных'!$F$3-$S$1)*F775/G775)</f>
        <v>-251.37500000000003</v>
      </c>
      <c r="D775" s="76">
        <v>283.46203990367701</v>
      </c>
      <c r="E775" s="76">
        <f t="shared" si="15"/>
        <v>3.6249999999999716</v>
      </c>
      <c r="F775" s="77">
        <v>20</v>
      </c>
      <c r="G775" s="77">
        <f t="shared" si="16"/>
        <v>120</v>
      </c>
      <c r="H775" s="78">
        <v>0.2</v>
      </c>
      <c r="I775" s="86">
        <f t="shared" si="19"/>
        <v>-18.187960096323025</v>
      </c>
      <c r="J775" s="80">
        <v>9.9999999999994996E-2</v>
      </c>
      <c r="K775" s="87">
        <f t="shared" si="17"/>
        <v>-16.369164086690812</v>
      </c>
      <c r="L775" s="88">
        <f t="shared" si="18"/>
        <v>-19.994164086690784</v>
      </c>
      <c r="M775" s="22" t="s">
        <v>217</v>
      </c>
    </row>
    <row r="776" spans="1:13" ht="13.2" customHeight="1">
      <c r="A776" s="143" t="s">
        <v>368</v>
      </c>
      <c r="B776" s="5">
        <v>45423</v>
      </c>
      <c r="C776" s="59">
        <f>('Исходник сравнение Дубай'!$C740/2-'Таблица вводных'!$E$3-'Таблица вводных'!$F$3-$S$1)-(('Исходник сравнение Дубай'!$C740/2-'Таблица вводных'!$E$3-'Таблица вводных'!$F$3-$S$1)*F776/G776)</f>
        <v>-251.37500000000003</v>
      </c>
      <c r="D776" s="66">
        <v>283.46203990367701</v>
      </c>
      <c r="E776" s="59">
        <f t="shared" si="15"/>
        <v>3.6249999999999716</v>
      </c>
      <c r="F776" s="67">
        <v>20</v>
      </c>
      <c r="G776" s="60">
        <f t="shared" si="16"/>
        <v>120</v>
      </c>
      <c r="H776" s="61">
        <v>0.2</v>
      </c>
      <c r="I776" s="83">
        <f t="shared" si="19"/>
        <v>-18.187960096323025</v>
      </c>
      <c r="J776" s="63">
        <v>9.9999999999994996E-2</v>
      </c>
      <c r="K776" s="84">
        <f t="shared" si="17"/>
        <v>-16.369164086690812</v>
      </c>
      <c r="L776" s="85">
        <f t="shared" si="18"/>
        <v>-19.994164086690784</v>
      </c>
      <c r="M776" s="10" t="s">
        <v>219</v>
      </c>
    </row>
    <row r="777" spans="1:13" ht="13.2" customHeight="1">
      <c r="A777" s="140"/>
      <c r="B777" s="5">
        <v>45426</v>
      </c>
      <c r="C777" s="66">
        <f>('Исходник сравнение Дубай'!$C741/2-'Таблица вводных'!$E$3-'Таблица вводных'!$F$3-$S$1)-(('Исходник сравнение Дубай'!$C741/2-'Таблица вводных'!$E$3-'Таблица вводных'!$F$3-$S$1)*F777/G777)</f>
        <v>-251.37500000000003</v>
      </c>
      <c r="D777" s="66">
        <v>283.46203990367701</v>
      </c>
      <c r="E777" s="66">
        <f t="shared" si="15"/>
        <v>3.6249999999999716</v>
      </c>
      <c r="F777" s="67">
        <v>20</v>
      </c>
      <c r="G777" s="67">
        <f t="shared" si="16"/>
        <v>120</v>
      </c>
      <c r="H777" s="68">
        <v>0.2</v>
      </c>
      <c r="I777" s="73">
        <f t="shared" si="19"/>
        <v>-18.187960096323025</v>
      </c>
      <c r="J777" s="70">
        <v>9.9999999999994996E-2</v>
      </c>
      <c r="K777" s="74">
        <f t="shared" si="17"/>
        <v>-16.369164086690812</v>
      </c>
      <c r="L777" s="75">
        <f t="shared" si="18"/>
        <v>-19.994164086690784</v>
      </c>
      <c r="M777" s="13" t="s">
        <v>219</v>
      </c>
    </row>
    <row r="778" spans="1:13" ht="13.2" customHeight="1">
      <c r="A778" s="140"/>
      <c r="B778" s="5">
        <v>45430</v>
      </c>
      <c r="C778" s="66">
        <f>('Исходник сравнение Дубай'!$C742/2-'Таблица вводных'!$E$3-'Таблица вводных'!$F$3-$S$1)-(('Исходник сравнение Дубай'!$C742/2-'Таблица вводных'!$E$3-'Таблица вводных'!$F$3-$S$1)*F778/G778)</f>
        <v>-251.37500000000003</v>
      </c>
      <c r="D778" s="66">
        <v>283.46203990367701</v>
      </c>
      <c r="E778" s="66">
        <f t="shared" si="15"/>
        <v>3.6249999999999716</v>
      </c>
      <c r="F778" s="67">
        <v>20</v>
      </c>
      <c r="G778" s="67">
        <f t="shared" si="16"/>
        <v>120</v>
      </c>
      <c r="H778" s="68">
        <v>0.2</v>
      </c>
      <c r="I778" s="73">
        <f t="shared" si="19"/>
        <v>-18.187960096323025</v>
      </c>
      <c r="J778" s="70">
        <v>9.9999999999994996E-2</v>
      </c>
      <c r="K778" s="74">
        <f t="shared" si="17"/>
        <v>-16.369164086690812</v>
      </c>
      <c r="L778" s="75">
        <f t="shared" si="18"/>
        <v>-19.994164086690784</v>
      </c>
      <c r="M778" s="13" t="s">
        <v>219</v>
      </c>
    </row>
    <row r="779" spans="1:13" ht="13.2" customHeight="1">
      <c r="A779" s="140"/>
      <c r="B779" s="5">
        <v>45433</v>
      </c>
      <c r="C779" s="66">
        <f>('Исходник сравнение Дубай'!$C743/2-'Таблица вводных'!$E$3-'Таблица вводных'!$F$3-$S$1)-(('Исходник сравнение Дубай'!$C743/2-'Таблица вводных'!$E$3-'Таблица вводных'!$F$3-$S$1)*F779/G779)</f>
        <v>-251.37500000000003</v>
      </c>
      <c r="D779" s="66">
        <v>283.46203990367701</v>
      </c>
      <c r="E779" s="66">
        <f t="shared" si="15"/>
        <v>3.6249999999999716</v>
      </c>
      <c r="F779" s="67">
        <v>20</v>
      </c>
      <c r="G779" s="67">
        <f t="shared" si="16"/>
        <v>120</v>
      </c>
      <c r="H779" s="68">
        <v>0.2</v>
      </c>
      <c r="I779" s="73">
        <f t="shared" si="19"/>
        <v>-18.187960096323025</v>
      </c>
      <c r="J779" s="70">
        <v>9.9999999999994899E-2</v>
      </c>
      <c r="K779" s="74">
        <f t="shared" si="17"/>
        <v>-16.369164086690816</v>
      </c>
      <c r="L779" s="75">
        <f t="shared" si="18"/>
        <v>-19.994164086690787</v>
      </c>
      <c r="M779" s="13" t="s">
        <v>219</v>
      </c>
    </row>
    <row r="780" spans="1:13" ht="13.2" customHeight="1">
      <c r="A780" s="140"/>
      <c r="B780" s="5">
        <v>45437</v>
      </c>
      <c r="C780" s="66">
        <f>('Исходник сравнение Дубай'!$C744/2-'Таблица вводных'!$E$3-'Таблица вводных'!$F$3-$S$1)-(('Исходник сравнение Дубай'!$C744/2-'Таблица вводных'!$E$3-'Таблица вводных'!$F$3-$S$1)*F780/G780)</f>
        <v>-251.37500000000003</v>
      </c>
      <c r="D780" s="66">
        <v>283.46203990367701</v>
      </c>
      <c r="E780" s="66">
        <f t="shared" si="15"/>
        <v>3.6249999999999716</v>
      </c>
      <c r="F780" s="67">
        <v>20</v>
      </c>
      <c r="G780" s="67">
        <f t="shared" si="16"/>
        <v>120</v>
      </c>
      <c r="H780" s="68">
        <v>0.2</v>
      </c>
      <c r="I780" s="73">
        <f t="shared" si="19"/>
        <v>-18.187960096323025</v>
      </c>
      <c r="J780" s="70">
        <v>9.9999999999994899E-2</v>
      </c>
      <c r="K780" s="74">
        <f t="shared" si="17"/>
        <v>-16.369164086690816</v>
      </c>
      <c r="L780" s="75">
        <f t="shared" si="18"/>
        <v>-19.994164086690787</v>
      </c>
      <c r="M780" s="13" t="s">
        <v>219</v>
      </c>
    </row>
    <row r="781" spans="1:13" ht="13.2" customHeight="1">
      <c r="A781" s="140"/>
      <c r="B781" s="5">
        <v>45440</v>
      </c>
      <c r="C781" s="66">
        <f>('Исходник сравнение Дубай'!$C745/2-'Таблица вводных'!$E$3-'Таблица вводных'!$F$3-$S$1)-(('Исходник сравнение Дубай'!$C745/2-'Таблица вводных'!$E$3-'Таблица вводных'!$F$3-$S$1)*F781/G781)</f>
        <v>-251.37500000000003</v>
      </c>
      <c r="D781" s="66">
        <v>283.46203990367701</v>
      </c>
      <c r="E781" s="66">
        <f t="shared" si="15"/>
        <v>3.6249999999999716</v>
      </c>
      <c r="F781" s="67">
        <v>20</v>
      </c>
      <c r="G781" s="67">
        <f t="shared" si="16"/>
        <v>120</v>
      </c>
      <c r="H781" s="68">
        <v>0.2</v>
      </c>
      <c r="I781" s="73">
        <f t="shared" si="19"/>
        <v>-18.187960096323025</v>
      </c>
      <c r="J781" s="70">
        <v>9.9999999999994899E-2</v>
      </c>
      <c r="K781" s="74">
        <f t="shared" si="17"/>
        <v>-16.369164086690816</v>
      </c>
      <c r="L781" s="75">
        <f t="shared" si="18"/>
        <v>-19.994164086690787</v>
      </c>
      <c r="M781" s="13" t="s">
        <v>219</v>
      </c>
    </row>
    <row r="782" spans="1:13" ht="13.2" customHeight="1">
      <c r="A782" s="140"/>
      <c r="B782" s="5">
        <v>45444</v>
      </c>
      <c r="C782" s="66">
        <f>('Исходник сравнение Дубай'!$C746/2-'Таблица вводных'!$E$3-'Таблица вводных'!$F$3-$S$1)-(('Исходник сравнение Дубай'!$C746/2-'Таблица вводных'!$E$3-'Таблица вводных'!$F$3-$S$1)*F782/G782)</f>
        <v>-251.37500000000003</v>
      </c>
      <c r="D782" s="66">
        <v>283.46203990367701</v>
      </c>
      <c r="E782" s="66">
        <f t="shared" si="15"/>
        <v>3.6249999999999716</v>
      </c>
      <c r="F782" s="67">
        <v>20</v>
      </c>
      <c r="G782" s="67">
        <f t="shared" si="16"/>
        <v>120</v>
      </c>
      <c r="H782" s="68">
        <v>0.2</v>
      </c>
      <c r="I782" s="73">
        <f t="shared" si="19"/>
        <v>-18.187960096323025</v>
      </c>
      <c r="J782" s="70">
        <v>9.9999999999994899E-2</v>
      </c>
      <c r="K782" s="74">
        <f t="shared" si="17"/>
        <v>-16.369164086690816</v>
      </c>
      <c r="L782" s="75">
        <f t="shared" si="18"/>
        <v>-19.994164086690787</v>
      </c>
      <c r="M782" s="13" t="s">
        <v>219</v>
      </c>
    </row>
    <row r="783" spans="1:13" ht="13.2" customHeight="1">
      <c r="A783" s="140"/>
      <c r="B783" s="5">
        <v>45447</v>
      </c>
      <c r="C783" s="66">
        <f>('Исходник сравнение Дубай'!$C747/2-'Таблица вводных'!$E$3-'Таблица вводных'!$F$3-$S$1)-(('Исходник сравнение Дубай'!$C747/2-'Таблица вводных'!$E$3-'Таблица вводных'!$F$3-$S$1)*F783/G783)</f>
        <v>-251.37500000000003</v>
      </c>
      <c r="D783" s="66">
        <v>283.46203990367701</v>
      </c>
      <c r="E783" s="66">
        <f t="shared" si="15"/>
        <v>3.6249999999999716</v>
      </c>
      <c r="F783" s="67">
        <v>20</v>
      </c>
      <c r="G783" s="67">
        <f t="shared" si="16"/>
        <v>120</v>
      </c>
      <c r="H783" s="68">
        <v>0.2</v>
      </c>
      <c r="I783" s="73">
        <f t="shared" si="19"/>
        <v>-18.187960096323025</v>
      </c>
      <c r="J783" s="70">
        <v>9.9999999999994899E-2</v>
      </c>
      <c r="K783" s="74">
        <f t="shared" si="17"/>
        <v>-16.369164086690816</v>
      </c>
      <c r="L783" s="75">
        <f t="shared" si="18"/>
        <v>-19.994164086690787</v>
      </c>
      <c r="M783" s="13" t="s">
        <v>219</v>
      </c>
    </row>
    <row r="784" spans="1:13" ht="13.2" customHeight="1">
      <c r="A784" s="140"/>
      <c r="B784" s="5">
        <v>45451</v>
      </c>
      <c r="C784" s="66">
        <f>('Исходник сравнение Дубай'!$C748/2-'Таблица вводных'!$E$3-'Таблица вводных'!$F$3-$S$1)-(('Исходник сравнение Дубай'!$C748/2-'Таблица вводных'!$E$3-'Таблица вводных'!$F$3-$S$1)*F784/G784)</f>
        <v>-251.37500000000003</v>
      </c>
      <c r="D784" s="66">
        <v>283.46203990367701</v>
      </c>
      <c r="E784" s="66">
        <f t="shared" si="15"/>
        <v>3.6249999999999716</v>
      </c>
      <c r="F784" s="67">
        <v>20</v>
      </c>
      <c r="G784" s="67">
        <f t="shared" si="16"/>
        <v>120</v>
      </c>
      <c r="H784" s="68">
        <v>0.2</v>
      </c>
      <c r="I784" s="73">
        <f t="shared" si="19"/>
        <v>-18.187960096323025</v>
      </c>
      <c r="J784" s="70">
        <v>9.9999999999994899E-2</v>
      </c>
      <c r="K784" s="74">
        <f t="shared" si="17"/>
        <v>-16.369164086690816</v>
      </c>
      <c r="L784" s="75">
        <f t="shared" si="18"/>
        <v>-19.994164086690787</v>
      </c>
      <c r="M784" s="13" t="s">
        <v>219</v>
      </c>
    </row>
    <row r="785" spans="1:13" ht="13.2" customHeight="1">
      <c r="A785" s="140"/>
      <c r="B785" s="5">
        <v>45454</v>
      </c>
      <c r="C785" s="66">
        <f>('Исходник сравнение Дубай'!$C749/2-'Таблица вводных'!$E$3-'Таблица вводных'!$F$3-$S$1)-(('Исходник сравнение Дубай'!$C749/2-'Таблица вводных'!$E$3-'Таблица вводных'!$F$3-$S$1)*F785/G785)</f>
        <v>-251.37500000000003</v>
      </c>
      <c r="D785" s="66">
        <v>283.46203990367701</v>
      </c>
      <c r="E785" s="66">
        <f t="shared" si="15"/>
        <v>3.6249999999999716</v>
      </c>
      <c r="F785" s="67">
        <v>20</v>
      </c>
      <c r="G785" s="67">
        <f t="shared" si="16"/>
        <v>120</v>
      </c>
      <c r="H785" s="68">
        <v>0.2</v>
      </c>
      <c r="I785" s="73">
        <f t="shared" si="19"/>
        <v>-18.187960096323025</v>
      </c>
      <c r="J785" s="70">
        <v>9.9999999999994899E-2</v>
      </c>
      <c r="K785" s="74">
        <f t="shared" si="17"/>
        <v>-16.369164086690816</v>
      </c>
      <c r="L785" s="75">
        <f t="shared" si="18"/>
        <v>-19.994164086690787</v>
      </c>
      <c r="M785" s="13" t="s">
        <v>219</v>
      </c>
    </row>
    <row r="786" spans="1:13" ht="13.2" customHeight="1">
      <c r="A786" s="140"/>
      <c r="B786" s="5"/>
      <c r="C786" s="66">
        <f>('Исходник сравнение Дубай'!$C750/2-'Таблица вводных'!$E$3-'Таблица вводных'!$F$3-$S$1)-(('Исходник сравнение Дубай'!$C750/2-'Таблица вводных'!$E$3-'Таблица вводных'!$F$3-$S$1)*F786/G786)</f>
        <v>-251.37500000000003</v>
      </c>
      <c r="D786" s="66">
        <v>283.46203990367701</v>
      </c>
      <c r="E786" s="66">
        <f t="shared" si="15"/>
        <v>3.6249999999999716</v>
      </c>
      <c r="F786" s="67">
        <v>20</v>
      </c>
      <c r="G786" s="67">
        <f t="shared" si="16"/>
        <v>120</v>
      </c>
      <c r="H786" s="68">
        <v>0.2</v>
      </c>
      <c r="I786" s="69">
        <f t="shared" si="19"/>
        <v>-18.187960096323025</v>
      </c>
      <c r="J786" s="70">
        <v>9.9999999999994899E-2</v>
      </c>
      <c r="K786" s="71">
        <f t="shared" si="17"/>
        <v>-16.369164086690816</v>
      </c>
      <c r="L786" s="72">
        <f t="shared" si="18"/>
        <v>-19.994164086690787</v>
      </c>
      <c r="M786" s="13" t="s">
        <v>219</v>
      </c>
    </row>
    <row r="787" spans="1:13" ht="13.2" customHeight="1">
      <c r="A787" s="140"/>
      <c r="B787" s="5"/>
      <c r="C787" s="66">
        <f>('Исходник сравнение Дубай'!$C751/2-'Таблица вводных'!$E$3-'Таблица вводных'!$F$3-$S$1)-(('Исходник сравнение Дубай'!$C751/2-'Таблица вводных'!$E$3-'Таблица вводных'!$F$3-$S$1)*F787/G787)</f>
        <v>-251.37500000000003</v>
      </c>
      <c r="D787" s="66">
        <v>283.46203990367701</v>
      </c>
      <c r="E787" s="66">
        <f t="shared" si="15"/>
        <v>3.6249999999999716</v>
      </c>
      <c r="F787" s="67">
        <v>20</v>
      </c>
      <c r="G787" s="67">
        <f t="shared" si="16"/>
        <v>120</v>
      </c>
      <c r="H787" s="68">
        <v>0.2</v>
      </c>
      <c r="I787" s="69">
        <f t="shared" si="19"/>
        <v>-18.187960096323025</v>
      </c>
      <c r="J787" s="70">
        <v>9.9999999999994899E-2</v>
      </c>
      <c r="K787" s="71">
        <f t="shared" si="17"/>
        <v>-16.369164086690816</v>
      </c>
      <c r="L787" s="72">
        <f t="shared" si="18"/>
        <v>-19.994164086690787</v>
      </c>
      <c r="M787" s="13" t="s">
        <v>219</v>
      </c>
    </row>
    <row r="788" spans="1:13" ht="13.2" customHeight="1">
      <c r="A788" s="140"/>
      <c r="B788" s="5"/>
      <c r="C788" s="66">
        <f>('Исходник сравнение Дубай'!$C752/2-'Таблица вводных'!$E$3-'Таблица вводных'!$F$3-$S$1)-(('Исходник сравнение Дубай'!$C752/2-'Таблица вводных'!$E$3-'Таблица вводных'!$F$3-$S$1)*F788/G788)</f>
        <v>-251.37500000000003</v>
      </c>
      <c r="D788" s="66">
        <v>283.46203990367701</v>
      </c>
      <c r="E788" s="66">
        <f t="shared" si="15"/>
        <v>3.6249999999999716</v>
      </c>
      <c r="F788" s="67">
        <v>20</v>
      </c>
      <c r="G788" s="67">
        <f t="shared" si="16"/>
        <v>120</v>
      </c>
      <c r="H788" s="68">
        <v>0.2</v>
      </c>
      <c r="I788" s="69">
        <f t="shared" si="19"/>
        <v>-18.187960096323025</v>
      </c>
      <c r="J788" s="70">
        <v>9.9999999999994899E-2</v>
      </c>
      <c r="K788" s="71">
        <f t="shared" si="17"/>
        <v>-16.369164086690816</v>
      </c>
      <c r="L788" s="72">
        <f t="shared" si="18"/>
        <v>-19.994164086690787</v>
      </c>
      <c r="M788" s="13" t="s">
        <v>219</v>
      </c>
    </row>
    <row r="789" spans="1:13" ht="13.2" customHeight="1">
      <c r="A789" s="140"/>
      <c r="B789" s="5"/>
      <c r="C789" s="66">
        <f>('Исходник сравнение Дубай'!$C753/2-'Таблица вводных'!$E$3-'Таблица вводных'!$F$3-$S$1)-(('Исходник сравнение Дубай'!$C753/2-'Таблица вводных'!$E$3-'Таблица вводных'!$F$3-$S$1)*F789/G789)</f>
        <v>-251.37500000000003</v>
      </c>
      <c r="D789" s="66">
        <v>283.46203990367701</v>
      </c>
      <c r="E789" s="66">
        <f t="shared" si="15"/>
        <v>3.6249999999999716</v>
      </c>
      <c r="F789" s="67">
        <v>20</v>
      </c>
      <c r="G789" s="67">
        <f t="shared" si="16"/>
        <v>120</v>
      </c>
      <c r="H789" s="68">
        <v>0.2</v>
      </c>
      <c r="I789" s="69">
        <f t="shared" si="19"/>
        <v>-18.187960096323025</v>
      </c>
      <c r="J789" s="70">
        <v>9.9999999999994899E-2</v>
      </c>
      <c r="K789" s="71">
        <f t="shared" si="17"/>
        <v>-16.369164086690816</v>
      </c>
      <c r="L789" s="72">
        <f t="shared" si="18"/>
        <v>-19.994164086690787</v>
      </c>
      <c r="M789" s="13" t="s">
        <v>219</v>
      </c>
    </row>
    <row r="790" spans="1:13" ht="13.2" customHeight="1">
      <c r="A790" s="140"/>
      <c r="B790" s="5"/>
      <c r="C790" s="66">
        <f>('Исходник сравнение Дубай'!$C754/2-'Таблица вводных'!$E$3-'Таблица вводных'!$F$3-$S$1)-(('Исходник сравнение Дубай'!$C754/2-'Таблица вводных'!$E$3-'Таблица вводных'!$F$3-$S$1)*F790/G790)</f>
        <v>-251.37500000000003</v>
      </c>
      <c r="D790" s="66">
        <v>283.46203990367701</v>
      </c>
      <c r="E790" s="66">
        <f t="shared" si="15"/>
        <v>3.6249999999999716</v>
      </c>
      <c r="F790" s="67">
        <v>20</v>
      </c>
      <c r="G790" s="67">
        <f t="shared" si="16"/>
        <v>120</v>
      </c>
      <c r="H790" s="68">
        <v>0.2</v>
      </c>
      <c r="I790" s="69">
        <f t="shared" si="19"/>
        <v>-18.187960096323025</v>
      </c>
      <c r="J790" s="70">
        <v>9.9999999999994899E-2</v>
      </c>
      <c r="K790" s="71">
        <f t="shared" si="17"/>
        <v>-16.369164086690816</v>
      </c>
      <c r="L790" s="72">
        <f t="shared" si="18"/>
        <v>-19.994164086690787</v>
      </c>
      <c r="M790" s="13" t="s">
        <v>219</v>
      </c>
    </row>
    <row r="791" spans="1:13" ht="13.2" customHeight="1">
      <c r="A791" s="140"/>
      <c r="B791" s="5"/>
      <c r="C791" s="66">
        <f>('Исходник сравнение Дубай'!$C755/2-'Таблица вводных'!$E$3-'Таблица вводных'!$F$3-$S$1)-(('Исходник сравнение Дубай'!$C755/2-'Таблица вводных'!$E$3-'Таблица вводных'!$F$3-$S$1)*F791/G791)</f>
        <v>-251.37500000000003</v>
      </c>
      <c r="D791" s="66">
        <v>283.46203990367701</v>
      </c>
      <c r="E791" s="66">
        <f t="shared" si="15"/>
        <v>3.6249999999999716</v>
      </c>
      <c r="F791" s="67">
        <v>20</v>
      </c>
      <c r="G791" s="67">
        <f t="shared" si="16"/>
        <v>120</v>
      </c>
      <c r="H791" s="68">
        <v>0.2</v>
      </c>
      <c r="I791" s="69">
        <f t="shared" si="19"/>
        <v>-18.187960096323025</v>
      </c>
      <c r="J791" s="70">
        <v>9.9999999999994899E-2</v>
      </c>
      <c r="K791" s="71">
        <f t="shared" si="17"/>
        <v>-16.369164086690816</v>
      </c>
      <c r="L791" s="72">
        <f t="shared" si="18"/>
        <v>-19.994164086690787</v>
      </c>
      <c r="M791" s="13" t="s">
        <v>219</v>
      </c>
    </row>
    <row r="792" spans="1:13" ht="13.2" customHeight="1">
      <c r="A792" s="140"/>
      <c r="B792" s="5"/>
      <c r="C792" s="66">
        <f>('Исходник сравнение Дубай'!$C756/2-'Таблица вводных'!$E$3-'Таблица вводных'!$F$3-$S$1)-(('Исходник сравнение Дубай'!$C756/2-'Таблица вводных'!$E$3-'Таблица вводных'!$F$3-$S$1)*F792/G792)</f>
        <v>-251.37500000000003</v>
      </c>
      <c r="D792" s="66">
        <v>283.46203990367701</v>
      </c>
      <c r="E792" s="66">
        <f t="shared" si="15"/>
        <v>3.6249999999999716</v>
      </c>
      <c r="F792" s="67">
        <v>20</v>
      </c>
      <c r="G792" s="67">
        <f t="shared" si="16"/>
        <v>120</v>
      </c>
      <c r="H792" s="68">
        <v>0.2</v>
      </c>
      <c r="I792" s="69">
        <f t="shared" si="19"/>
        <v>-18.187960096323025</v>
      </c>
      <c r="J792" s="70">
        <v>9.9999999999994899E-2</v>
      </c>
      <c r="K792" s="71">
        <f t="shared" si="17"/>
        <v>-16.369164086690816</v>
      </c>
      <c r="L792" s="72">
        <f t="shared" si="18"/>
        <v>-19.994164086690787</v>
      </c>
      <c r="M792" s="13" t="s">
        <v>219</v>
      </c>
    </row>
    <row r="793" spans="1:13" ht="13.2" customHeight="1">
      <c r="A793" s="141"/>
      <c r="B793" s="18"/>
      <c r="C793" s="76">
        <f>('Исходник сравнение Дубай'!$C757/2-'Таблица вводных'!$E$3-'Таблица вводных'!$F$3-$S$1)-(('Исходник сравнение Дубай'!$C757/2-'Таблица вводных'!$E$3-'Таблица вводных'!$F$3-$S$1)*F793/G793)</f>
        <v>-251.37500000000003</v>
      </c>
      <c r="D793" s="76">
        <v>283.46203990367701</v>
      </c>
      <c r="E793" s="76">
        <f t="shared" si="15"/>
        <v>3.6249999999999716</v>
      </c>
      <c r="F793" s="77">
        <v>20</v>
      </c>
      <c r="G793" s="77">
        <f t="shared" si="16"/>
        <v>120</v>
      </c>
      <c r="H793" s="78">
        <v>0.2</v>
      </c>
      <c r="I793" s="86">
        <f t="shared" si="19"/>
        <v>-18.187960096323025</v>
      </c>
      <c r="J793" s="80">
        <v>9.9999999999994801E-2</v>
      </c>
      <c r="K793" s="87">
        <f t="shared" si="17"/>
        <v>-16.369164086690816</v>
      </c>
      <c r="L793" s="88">
        <f t="shared" si="18"/>
        <v>-19.994164086690787</v>
      </c>
      <c r="M793" s="22" t="s">
        <v>219</v>
      </c>
    </row>
    <row r="794" spans="1:13" ht="13.2" customHeight="1">
      <c r="A794" s="143" t="s">
        <v>220</v>
      </c>
      <c r="B794" s="5">
        <v>45423</v>
      </c>
      <c r="C794" s="59">
        <f>('Исходник сравнение Дубай'!$C758/2-'Таблица вводных'!$E$3-'Таблица вводных'!$F$3-$S$1)-(('Исходник сравнение Дубай'!$C758/2-'Таблица вводных'!$E$3-'Таблица вводных'!$F$3-$S$1)*F794/G794)</f>
        <v>-251.37500000000003</v>
      </c>
      <c r="D794" s="66">
        <v>283.46203990367701</v>
      </c>
      <c r="E794" s="59">
        <f t="shared" si="15"/>
        <v>3.6249999999999716</v>
      </c>
      <c r="F794" s="67">
        <v>20</v>
      </c>
      <c r="G794" s="60">
        <f t="shared" si="16"/>
        <v>120</v>
      </c>
      <c r="H794" s="61">
        <v>0.2</v>
      </c>
      <c r="I794" s="62">
        <f t="shared" si="19"/>
        <v>-18.187960096323025</v>
      </c>
      <c r="J794" s="63">
        <v>9.9999999999994801E-2</v>
      </c>
      <c r="K794" s="64">
        <f t="shared" si="17"/>
        <v>-16.369164086690816</v>
      </c>
      <c r="L794" s="65">
        <f t="shared" si="18"/>
        <v>-19.994164086690787</v>
      </c>
      <c r="M794" s="10" t="s">
        <v>202</v>
      </c>
    </row>
    <row r="795" spans="1:13" ht="13.2" customHeight="1">
      <c r="A795" s="140"/>
      <c r="B795" s="5">
        <v>45426</v>
      </c>
      <c r="C795" s="66">
        <f>('Исходник сравнение Дубай'!$C759/2-'Таблица вводных'!$E$3-'Таблица вводных'!$F$3-$S$1)-(('Исходник сравнение Дубай'!$C759/2-'Таблица вводных'!$E$3-'Таблица вводных'!$F$3-$S$1)*F795/G795)</f>
        <v>-251.37500000000003</v>
      </c>
      <c r="D795" s="66">
        <v>283.46203990367701</v>
      </c>
      <c r="E795" s="66">
        <f t="shared" si="15"/>
        <v>3.6249999999999716</v>
      </c>
      <c r="F795" s="67">
        <v>20</v>
      </c>
      <c r="G795" s="67">
        <f t="shared" si="16"/>
        <v>120</v>
      </c>
      <c r="H795" s="68">
        <v>0.2</v>
      </c>
      <c r="I795" s="73">
        <f t="shared" si="19"/>
        <v>-18.187960096323025</v>
      </c>
      <c r="J795" s="70">
        <v>9.9999999999994801E-2</v>
      </c>
      <c r="K795" s="74">
        <f t="shared" si="17"/>
        <v>-16.369164086690816</v>
      </c>
      <c r="L795" s="75">
        <f t="shared" si="18"/>
        <v>-19.994164086690787</v>
      </c>
      <c r="M795" s="13" t="s">
        <v>202</v>
      </c>
    </row>
    <row r="796" spans="1:13" ht="13.2" customHeight="1">
      <c r="A796" s="140"/>
      <c r="B796" s="5">
        <v>45430</v>
      </c>
      <c r="C796" s="66">
        <f>('Исходник сравнение Дубай'!$C760/2-'Таблица вводных'!$E$3-'Таблица вводных'!$F$3-$S$1)-(('Исходник сравнение Дубай'!$C760/2-'Таблица вводных'!$E$3-'Таблица вводных'!$F$3-$S$1)*F796/G796)</f>
        <v>-251.37500000000003</v>
      </c>
      <c r="D796" s="66">
        <v>283.46203990367701</v>
      </c>
      <c r="E796" s="66">
        <f t="shared" si="15"/>
        <v>3.6249999999999716</v>
      </c>
      <c r="F796" s="67">
        <v>20</v>
      </c>
      <c r="G796" s="67">
        <f t="shared" si="16"/>
        <v>120</v>
      </c>
      <c r="H796" s="68">
        <v>0.2</v>
      </c>
      <c r="I796" s="73">
        <f t="shared" si="19"/>
        <v>-18.187960096323025</v>
      </c>
      <c r="J796" s="70">
        <v>9.9999999999994801E-2</v>
      </c>
      <c r="K796" s="74">
        <f t="shared" si="17"/>
        <v>-16.369164086690816</v>
      </c>
      <c r="L796" s="75">
        <f t="shared" si="18"/>
        <v>-19.994164086690787</v>
      </c>
      <c r="M796" s="13" t="s">
        <v>202</v>
      </c>
    </row>
    <row r="797" spans="1:13" ht="13.2" customHeight="1">
      <c r="A797" s="140"/>
      <c r="B797" s="5">
        <v>45433</v>
      </c>
      <c r="C797" s="66">
        <f>('Исходник сравнение Дубай'!$C761/2-'Таблица вводных'!$E$3-'Таблица вводных'!$F$3-$S$1)-(('Исходник сравнение Дубай'!$C761/2-'Таблица вводных'!$E$3-'Таблица вводных'!$F$3-$S$1)*F797/G797)</f>
        <v>-251.37500000000003</v>
      </c>
      <c r="D797" s="66">
        <v>283.46203990367701</v>
      </c>
      <c r="E797" s="66">
        <f t="shared" si="15"/>
        <v>3.6249999999999716</v>
      </c>
      <c r="F797" s="67">
        <v>20</v>
      </c>
      <c r="G797" s="67">
        <f t="shared" si="16"/>
        <v>120</v>
      </c>
      <c r="H797" s="68">
        <v>0.2</v>
      </c>
      <c r="I797" s="73">
        <f t="shared" si="19"/>
        <v>-18.187960096323025</v>
      </c>
      <c r="J797" s="70">
        <v>9.9999999999994801E-2</v>
      </c>
      <c r="K797" s="74">
        <f t="shared" si="17"/>
        <v>-16.369164086690816</v>
      </c>
      <c r="L797" s="75">
        <f t="shared" si="18"/>
        <v>-19.994164086690787</v>
      </c>
      <c r="M797" s="13" t="s">
        <v>202</v>
      </c>
    </row>
    <row r="798" spans="1:13" ht="13.2" customHeight="1">
      <c r="A798" s="140"/>
      <c r="B798" s="5">
        <v>45437</v>
      </c>
      <c r="C798" s="66">
        <f>('Исходник сравнение Дубай'!$C762/2-'Таблица вводных'!$E$3-'Таблица вводных'!$F$3-$S$1)-(('Исходник сравнение Дубай'!$C762/2-'Таблица вводных'!$E$3-'Таблица вводных'!$F$3-$S$1)*F798/G798)</f>
        <v>-251.37500000000003</v>
      </c>
      <c r="D798" s="66">
        <v>283.46203990367701</v>
      </c>
      <c r="E798" s="66">
        <f t="shared" si="15"/>
        <v>3.6249999999999716</v>
      </c>
      <c r="F798" s="67">
        <v>20</v>
      </c>
      <c r="G798" s="67">
        <f t="shared" si="16"/>
        <v>120</v>
      </c>
      <c r="H798" s="68">
        <v>0.2</v>
      </c>
      <c r="I798" s="73">
        <f t="shared" si="19"/>
        <v>-18.187960096323025</v>
      </c>
      <c r="J798" s="70">
        <v>9.9999999999994801E-2</v>
      </c>
      <c r="K798" s="74">
        <f t="shared" si="17"/>
        <v>-16.369164086690816</v>
      </c>
      <c r="L798" s="75">
        <f t="shared" si="18"/>
        <v>-19.994164086690787</v>
      </c>
      <c r="M798" s="13" t="s">
        <v>202</v>
      </c>
    </row>
    <row r="799" spans="1:13" ht="13.2" customHeight="1">
      <c r="A799" s="140"/>
      <c r="B799" s="5">
        <v>45440</v>
      </c>
      <c r="C799" s="66">
        <f>('Исходник сравнение Дубай'!$C763/2-'Таблица вводных'!$E$3-'Таблица вводных'!$F$3-$S$1)-(('Исходник сравнение Дубай'!$C763/2-'Таблица вводных'!$E$3-'Таблица вводных'!$F$3-$S$1)*F799/G799)</f>
        <v>-251.37500000000003</v>
      </c>
      <c r="D799" s="66">
        <v>283.46203990367701</v>
      </c>
      <c r="E799" s="66">
        <f t="shared" si="15"/>
        <v>3.6249999999999716</v>
      </c>
      <c r="F799" s="67">
        <v>20</v>
      </c>
      <c r="G799" s="67">
        <f t="shared" si="16"/>
        <v>120</v>
      </c>
      <c r="H799" s="68">
        <v>0.2</v>
      </c>
      <c r="I799" s="73">
        <f t="shared" si="19"/>
        <v>-18.187960096323025</v>
      </c>
      <c r="J799" s="70">
        <v>9.9999999999994801E-2</v>
      </c>
      <c r="K799" s="74">
        <f t="shared" si="17"/>
        <v>-16.369164086690816</v>
      </c>
      <c r="L799" s="75">
        <f t="shared" si="18"/>
        <v>-19.994164086690787</v>
      </c>
      <c r="M799" s="13" t="s">
        <v>202</v>
      </c>
    </row>
    <row r="800" spans="1:13" ht="13.2" customHeight="1">
      <c r="A800" s="140"/>
      <c r="B800" s="5">
        <v>45444</v>
      </c>
      <c r="C800" s="66">
        <f>('Исходник сравнение Дубай'!$C764/2-'Таблица вводных'!$E$3-'Таблица вводных'!$F$3-$S$1)-(('Исходник сравнение Дубай'!$C764/2-'Таблица вводных'!$E$3-'Таблица вводных'!$F$3-$S$1)*F800/G800)</f>
        <v>-251.37500000000003</v>
      </c>
      <c r="D800" s="66">
        <v>283.46203990367701</v>
      </c>
      <c r="E800" s="66">
        <f t="shared" si="15"/>
        <v>3.6249999999999716</v>
      </c>
      <c r="F800" s="67">
        <v>20</v>
      </c>
      <c r="G800" s="67">
        <f t="shared" si="16"/>
        <v>120</v>
      </c>
      <c r="H800" s="68">
        <v>0.2</v>
      </c>
      <c r="I800" s="73">
        <f t="shared" si="19"/>
        <v>-18.187960096323025</v>
      </c>
      <c r="J800" s="70">
        <v>9.9999999999994801E-2</v>
      </c>
      <c r="K800" s="74">
        <f t="shared" si="17"/>
        <v>-16.369164086690816</v>
      </c>
      <c r="L800" s="75">
        <f t="shared" si="18"/>
        <v>-19.994164086690787</v>
      </c>
      <c r="M800" s="13" t="s">
        <v>202</v>
      </c>
    </row>
    <row r="801" spans="1:13" ht="13.2" customHeight="1">
      <c r="A801" s="140"/>
      <c r="B801" s="5">
        <v>45447</v>
      </c>
      <c r="C801" s="66">
        <f>('Исходник сравнение Дубай'!$C765/2-'Таблица вводных'!$E$3-'Таблица вводных'!$F$3-$S$1)-(('Исходник сравнение Дубай'!$C765/2-'Таблица вводных'!$E$3-'Таблица вводных'!$F$3-$S$1)*F801/G801)</f>
        <v>-251.37500000000003</v>
      </c>
      <c r="D801" s="66">
        <v>283.46203990367701</v>
      </c>
      <c r="E801" s="66">
        <f t="shared" si="15"/>
        <v>3.6249999999999716</v>
      </c>
      <c r="F801" s="67">
        <v>20</v>
      </c>
      <c r="G801" s="67">
        <f t="shared" si="16"/>
        <v>120</v>
      </c>
      <c r="H801" s="68">
        <v>0.2</v>
      </c>
      <c r="I801" s="73">
        <f t="shared" si="19"/>
        <v>-18.187960096323025</v>
      </c>
      <c r="J801" s="70">
        <v>9.9999999999994801E-2</v>
      </c>
      <c r="K801" s="74">
        <f t="shared" si="17"/>
        <v>-16.369164086690816</v>
      </c>
      <c r="L801" s="75">
        <f t="shared" si="18"/>
        <v>-19.994164086690787</v>
      </c>
      <c r="M801" s="13" t="s">
        <v>202</v>
      </c>
    </row>
    <row r="802" spans="1:13" ht="13.2" customHeight="1">
      <c r="A802" s="140"/>
      <c r="B802" s="5">
        <v>45451</v>
      </c>
      <c r="C802" s="66">
        <f>('Исходник сравнение Дубай'!$C766/2-'Таблица вводных'!$E$3-'Таблица вводных'!$F$3-$S$1)-(('Исходник сравнение Дубай'!$C766/2-'Таблица вводных'!$E$3-'Таблица вводных'!$F$3-$S$1)*F802/G802)</f>
        <v>-251.37500000000003</v>
      </c>
      <c r="D802" s="66">
        <v>283.46203990367701</v>
      </c>
      <c r="E802" s="66">
        <f t="shared" si="15"/>
        <v>3.6249999999999716</v>
      </c>
      <c r="F802" s="67">
        <v>20</v>
      </c>
      <c r="G802" s="67">
        <f t="shared" si="16"/>
        <v>120</v>
      </c>
      <c r="H802" s="68">
        <v>0.2</v>
      </c>
      <c r="I802" s="73">
        <f t="shared" si="19"/>
        <v>-18.187960096323025</v>
      </c>
      <c r="J802" s="70">
        <v>9.9999999999994801E-2</v>
      </c>
      <c r="K802" s="74">
        <f t="shared" si="17"/>
        <v>-16.369164086690816</v>
      </c>
      <c r="L802" s="75">
        <f t="shared" si="18"/>
        <v>-19.994164086690787</v>
      </c>
      <c r="M802" s="13" t="s">
        <v>202</v>
      </c>
    </row>
    <row r="803" spans="1:13" ht="13.2" customHeight="1">
      <c r="A803" s="140"/>
      <c r="B803" s="5">
        <v>45454</v>
      </c>
      <c r="C803" s="66">
        <f>('Исходник сравнение Дубай'!$C767/2-'Таблица вводных'!$E$3-'Таблица вводных'!$F$3-$S$1)-(('Исходник сравнение Дубай'!$C767/2-'Таблица вводных'!$E$3-'Таблица вводных'!$F$3-$S$1)*F803/G803)</f>
        <v>-251.37500000000003</v>
      </c>
      <c r="D803" s="66">
        <v>283.46203990367701</v>
      </c>
      <c r="E803" s="66">
        <f t="shared" si="15"/>
        <v>3.6249999999999716</v>
      </c>
      <c r="F803" s="67">
        <v>20</v>
      </c>
      <c r="G803" s="67">
        <f t="shared" si="16"/>
        <v>120</v>
      </c>
      <c r="H803" s="68">
        <v>0.2</v>
      </c>
      <c r="I803" s="73">
        <f t="shared" si="19"/>
        <v>-18.187960096323025</v>
      </c>
      <c r="J803" s="70">
        <v>9.9999999999994801E-2</v>
      </c>
      <c r="K803" s="74">
        <f t="shared" si="17"/>
        <v>-16.369164086690816</v>
      </c>
      <c r="L803" s="75">
        <f t="shared" si="18"/>
        <v>-19.994164086690787</v>
      </c>
      <c r="M803" s="13" t="s">
        <v>202</v>
      </c>
    </row>
    <row r="804" spans="1:13" ht="13.2" customHeight="1">
      <c r="A804" s="140"/>
      <c r="B804" s="5"/>
      <c r="C804" s="66">
        <f>('Исходник сравнение Дубай'!$C768/2-'Таблица вводных'!$E$3-'Таблица вводных'!$F$3-$S$1)-(('Исходник сравнение Дубай'!$C768/2-'Таблица вводных'!$E$3-'Таблица вводных'!$F$3-$S$1)*F804/G804)</f>
        <v>-251.37500000000003</v>
      </c>
      <c r="D804" s="66">
        <v>283.46203990367701</v>
      </c>
      <c r="E804" s="66">
        <f t="shared" si="15"/>
        <v>3.6249999999999716</v>
      </c>
      <c r="F804" s="67">
        <v>20</v>
      </c>
      <c r="G804" s="67">
        <f t="shared" si="16"/>
        <v>120</v>
      </c>
      <c r="H804" s="68">
        <v>0.2</v>
      </c>
      <c r="I804" s="69">
        <f t="shared" si="19"/>
        <v>-18.187960096323025</v>
      </c>
      <c r="J804" s="70">
        <v>9.9999999999994801E-2</v>
      </c>
      <c r="K804" s="71">
        <f t="shared" si="17"/>
        <v>-16.369164086690816</v>
      </c>
      <c r="L804" s="72">
        <f t="shared" si="18"/>
        <v>-19.994164086690787</v>
      </c>
      <c r="M804" s="13" t="s">
        <v>202</v>
      </c>
    </row>
    <row r="805" spans="1:13" ht="13.2" customHeight="1">
      <c r="A805" s="140"/>
      <c r="B805" s="5"/>
      <c r="C805" s="66">
        <f>('Исходник сравнение Дубай'!$C769/2-'Таблица вводных'!$E$3-'Таблица вводных'!$F$3-$S$1)-(('Исходник сравнение Дубай'!$C769/2-'Таблица вводных'!$E$3-'Таблица вводных'!$F$3-$S$1)*F805/G805)</f>
        <v>-251.37500000000003</v>
      </c>
      <c r="D805" s="66">
        <v>283.46203990367701</v>
      </c>
      <c r="E805" s="66">
        <f t="shared" si="15"/>
        <v>3.6249999999999716</v>
      </c>
      <c r="F805" s="67">
        <v>20</v>
      </c>
      <c r="G805" s="67">
        <f t="shared" si="16"/>
        <v>120</v>
      </c>
      <c r="H805" s="68">
        <v>0.2</v>
      </c>
      <c r="I805" s="69">
        <f t="shared" si="19"/>
        <v>-18.187960096323025</v>
      </c>
      <c r="J805" s="70">
        <v>9.9999999999994801E-2</v>
      </c>
      <c r="K805" s="71">
        <f t="shared" si="17"/>
        <v>-16.369164086690816</v>
      </c>
      <c r="L805" s="72">
        <f t="shared" si="18"/>
        <v>-19.994164086690787</v>
      </c>
      <c r="M805" s="13" t="s">
        <v>202</v>
      </c>
    </row>
    <row r="806" spans="1:13" ht="13.2" customHeight="1">
      <c r="A806" s="140"/>
      <c r="B806" s="5"/>
      <c r="C806" s="66">
        <f>('Исходник сравнение Дубай'!$C770/2-'Таблица вводных'!$E$3-'Таблица вводных'!$F$3-$S$1)-(('Исходник сравнение Дубай'!$C770/2-'Таблица вводных'!$E$3-'Таблица вводных'!$F$3-$S$1)*F806/G806)</f>
        <v>-251.37500000000003</v>
      </c>
      <c r="D806" s="66">
        <v>283.46203990367701</v>
      </c>
      <c r="E806" s="66">
        <f t="shared" si="15"/>
        <v>3.6249999999999716</v>
      </c>
      <c r="F806" s="67">
        <v>20</v>
      </c>
      <c r="G806" s="67">
        <f t="shared" si="16"/>
        <v>120</v>
      </c>
      <c r="H806" s="68">
        <v>0.2</v>
      </c>
      <c r="I806" s="69">
        <f t="shared" si="19"/>
        <v>-18.187960096323025</v>
      </c>
      <c r="J806" s="70">
        <v>9.9999999999994801E-2</v>
      </c>
      <c r="K806" s="71">
        <f t="shared" si="17"/>
        <v>-16.369164086690816</v>
      </c>
      <c r="L806" s="72">
        <f t="shared" si="18"/>
        <v>-19.994164086690787</v>
      </c>
      <c r="M806" s="13" t="s">
        <v>202</v>
      </c>
    </row>
    <row r="807" spans="1:13" ht="13.2" customHeight="1">
      <c r="A807" s="140"/>
      <c r="B807" s="5"/>
      <c r="C807" s="66">
        <f>('Исходник сравнение Дубай'!$C771/2-'Таблица вводных'!$E$3-'Таблица вводных'!$F$3-$S$1)-(('Исходник сравнение Дубай'!$C771/2-'Таблица вводных'!$E$3-'Таблица вводных'!$F$3-$S$1)*F807/G807)</f>
        <v>-251.37500000000003</v>
      </c>
      <c r="D807" s="66">
        <v>283.46203990367701</v>
      </c>
      <c r="E807" s="66">
        <f t="shared" si="15"/>
        <v>3.6249999999999716</v>
      </c>
      <c r="F807" s="67">
        <v>20</v>
      </c>
      <c r="G807" s="67">
        <f t="shared" si="16"/>
        <v>120</v>
      </c>
      <c r="H807" s="68">
        <v>0.2</v>
      </c>
      <c r="I807" s="69">
        <f t="shared" si="19"/>
        <v>-18.187960096323025</v>
      </c>
      <c r="J807" s="70">
        <v>9.9999999999994801E-2</v>
      </c>
      <c r="K807" s="71">
        <f t="shared" si="17"/>
        <v>-16.369164086690816</v>
      </c>
      <c r="L807" s="72">
        <f t="shared" si="18"/>
        <v>-19.994164086690787</v>
      </c>
      <c r="M807" s="13" t="s">
        <v>202</v>
      </c>
    </row>
    <row r="808" spans="1:13" ht="13.2" customHeight="1">
      <c r="A808" s="140"/>
      <c r="B808" s="5"/>
      <c r="C808" s="66">
        <f>('Исходник сравнение Дубай'!$C772/2-'Таблица вводных'!$E$3-'Таблица вводных'!$F$3-$S$1)-(('Исходник сравнение Дубай'!$C772/2-'Таблица вводных'!$E$3-'Таблица вводных'!$F$3-$S$1)*F808/G808)</f>
        <v>-251.37500000000003</v>
      </c>
      <c r="D808" s="66">
        <v>283.46203990367701</v>
      </c>
      <c r="E808" s="66">
        <f t="shared" si="15"/>
        <v>3.6249999999999716</v>
      </c>
      <c r="F808" s="67">
        <v>20</v>
      </c>
      <c r="G808" s="67">
        <f t="shared" si="16"/>
        <v>120</v>
      </c>
      <c r="H808" s="68">
        <v>0.2</v>
      </c>
      <c r="I808" s="69">
        <f t="shared" si="19"/>
        <v>-18.187960096323025</v>
      </c>
      <c r="J808" s="70">
        <v>9.9999999999994801E-2</v>
      </c>
      <c r="K808" s="71">
        <f t="shared" si="17"/>
        <v>-16.369164086690816</v>
      </c>
      <c r="L808" s="72">
        <f t="shared" si="18"/>
        <v>-19.994164086690787</v>
      </c>
      <c r="M808" s="13" t="s">
        <v>202</v>
      </c>
    </row>
    <row r="809" spans="1:13" ht="13.2" customHeight="1">
      <c r="A809" s="140"/>
      <c r="B809" s="5"/>
      <c r="C809" s="66">
        <f>('Исходник сравнение Дубай'!$C773/2-'Таблица вводных'!$E$3-'Таблица вводных'!$F$3-$S$1)-(('Исходник сравнение Дубай'!$C773/2-'Таблица вводных'!$E$3-'Таблица вводных'!$F$3-$S$1)*F809/G809)</f>
        <v>-251.37500000000003</v>
      </c>
      <c r="D809" s="66">
        <v>283.46203990367701</v>
      </c>
      <c r="E809" s="66">
        <f t="shared" si="15"/>
        <v>3.6249999999999716</v>
      </c>
      <c r="F809" s="67">
        <v>20</v>
      </c>
      <c r="G809" s="67">
        <f t="shared" si="16"/>
        <v>120</v>
      </c>
      <c r="H809" s="68">
        <v>0.2</v>
      </c>
      <c r="I809" s="69">
        <f t="shared" si="19"/>
        <v>-18.187960096323025</v>
      </c>
      <c r="J809" s="70">
        <v>9.9999999999994801E-2</v>
      </c>
      <c r="K809" s="71">
        <f t="shared" si="17"/>
        <v>-16.369164086690816</v>
      </c>
      <c r="L809" s="72">
        <f t="shared" si="18"/>
        <v>-19.994164086690787</v>
      </c>
      <c r="M809" s="13" t="s">
        <v>202</v>
      </c>
    </row>
    <row r="810" spans="1:13" ht="13.2" customHeight="1">
      <c r="A810" s="140"/>
      <c r="B810" s="5"/>
      <c r="C810" s="66">
        <f>('Исходник сравнение Дубай'!$C774/2-'Таблица вводных'!$E$3-'Таблица вводных'!$F$3-$S$1)-(('Исходник сравнение Дубай'!$C774/2-'Таблица вводных'!$E$3-'Таблица вводных'!$F$3-$S$1)*F810/G810)</f>
        <v>-251.37500000000003</v>
      </c>
      <c r="D810" s="66">
        <v>283.46203990367701</v>
      </c>
      <c r="E810" s="66">
        <f t="shared" si="15"/>
        <v>3.6249999999999716</v>
      </c>
      <c r="F810" s="67">
        <v>20</v>
      </c>
      <c r="G810" s="67">
        <f t="shared" si="16"/>
        <v>120</v>
      </c>
      <c r="H810" s="68">
        <v>0.2</v>
      </c>
      <c r="I810" s="69">
        <f t="shared" si="19"/>
        <v>-18.187960096323025</v>
      </c>
      <c r="J810" s="70">
        <v>9.9999999999994801E-2</v>
      </c>
      <c r="K810" s="71">
        <f t="shared" si="17"/>
        <v>-16.369164086690816</v>
      </c>
      <c r="L810" s="72">
        <f t="shared" si="18"/>
        <v>-19.994164086690787</v>
      </c>
      <c r="M810" s="13" t="s">
        <v>202</v>
      </c>
    </row>
    <row r="811" spans="1:13" ht="13.2" customHeight="1">
      <c r="A811" s="141"/>
      <c r="B811" s="18"/>
      <c r="C811" s="76">
        <f>('Исходник сравнение Дубай'!$C775/2-'Таблица вводных'!$E$3-'Таблица вводных'!$F$3-$S$1)-(('Исходник сравнение Дубай'!$C775/2-'Таблица вводных'!$E$3-'Таблица вводных'!$F$3-$S$1)*F811/G811)</f>
        <v>-251.37500000000003</v>
      </c>
      <c r="D811" s="76">
        <v>283.46203990367701</v>
      </c>
      <c r="E811" s="76">
        <f t="shared" si="15"/>
        <v>3.6249999999999716</v>
      </c>
      <c r="F811" s="77">
        <v>20</v>
      </c>
      <c r="G811" s="77">
        <f t="shared" si="16"/>
        <v>120</v>
      </c>
      <c r="H811" s="78">
        <v>0.2</v>
      </c>
      <c r="I811" s="86">
        <f t="shared" si="19"/>
        <v>-18.187960096323025</v>
      </c>
      <c r="J811" s="80">
        <v>9.9999999999994704E-2</v>
      </c>
      <c r="K811" s="87">
        <f t="shared" si="17"/>
        <v>-16.369164086690819</v>
      </c>
      <c r="L811" s="88">
        <f t="shared" si="18"/>
        <v>-19.994164086690791</v>
      </c>
      <c r="M811" s="22" t="s">
        <v>202</v>
      </c>
    </row>
    <row r="812" spans="1:13" ht="13.2" customHeight="1">
      <c r="A812" s="143" t="s">
        <v>221</v>
      </c>
      <c r="B812" s="5">
        <v>45423</v>
      </c>
      <c r="C812" s="59">
        <f>('Исходник сравнение Дубай'!$C776/2-'Таблица вводных'!$E$3-'Таблица вводных'!$F$3-$S$1)-(('Исходник сравнение Дубай'!$C776/2-'Таблица вводных'!$E$3-'Таблица вводных'!$F$3-$S$1)*F812/G812)</f>
        <v>-251.37500000000003</v>
      </c>
      <c r="D812" s="66">
        <v>283.46203990367701</v>
      </c>
      <c r="E812" s="59">
        <f t="shared" si="15"/>
        <v>3.6249999999999716</v>
      </c>
      <c r="F812" s="67">
        <v>20</v>
      </c>
      <c r="G812" s="60">
        <f t="shared" si="16"/>
        <v>120</v>
      </c>
      <c r="H812" s="61">
        <v>0.2</v>
      </c>
      <c r="I812" s="62">
        <f t="shared" si="19"/>
        <v>-18.187960096323025</v>
      </c>
      <c r="J812" s="63">
        <v>9.9999999999994704E-2</v>
      </c>
      <c r="K812" s="64">
        <f t="shared" si="17"/>
        <v>-16.369164086690819</v>
      </c>
      <c r="L812" s="65">
        <f t="shared" si="18"/>
        <v>-19.994164086690791</v>
      </c>
      <c r="M812" s="10" t="s">
        <v>163</v>
      </c>
    </row>
    <row r="813" spans="1:13" ht="13.2" customHeight="1">
      <c r="A813" s="140"/>
      <c r="B813" s="5">
        <v>45426</v>
      </c>
      <c r="C813" s="66">
        <f>('Исходник сравнение Дубай'!$C777/2-'Таблица вводных'!$E$3-'Таблица вводных'!$F$3-$S$1)-(('Исходник сравнение Дубай'!$C777/2-'Таблица вводных'!$E$3-'Таблица вводных'!$F$3-$S$1)*F813/G813)</f>
        <v>-251.37500000000003</v>
      </c>
      <c r="D813" s="66">
        <v>283.46203990367701</v>
      </c>
      <c r="E813" s="66">
        <f t="shared" si="15"/>
        <v>3.6249999999999716</v>
      </c>
      <c r="F813" s="67">
        <v>20</v>
      </c>
      <c r="G813" s="67">
        <f t="shared" si="16"/>
        <v>120</v>
      </c>
      <c r="H813" s="68">
        <v>0.2</v>
      </c>
      <c r="I813" s="69">
        <f t="shared" si="19"/>
        <v>-18.187960096323025</v>
      </c>
      <c r="J813" s="70">
        <v>9.9999999999994704E-2</v>
      </c>
      <c r="K813" s="71">
        <f t="shared" si="17"/>
        <v>-16.369164086690819</v>
      </c>
      <c r="L813" s="72">
        <f t="shared" si="18"/>
        <v>-19.994164086690791</v>
      </c>
      <c r="M813" s="13" t="s">
        <v>163</v>
      </c>
    </row>
    <row r="814" spans="1:13" ht="13.2" customHeight="1">
      <c r="A814" s="140"/>
      <c r="B814" s="5">
        <v>45430</v>
      </c>
      <c r="C814" s="66">
        <f>('Исходник сравнение Дубай'!$C778/2-'Таблица вводных'!$E$3-'Таблица вводных'!$F$3-$S$1)-(('Исходник сравнение Дубай'!$C778/2-'Таблица вводных'!$E$3-'Таблица вводных'!$F$3-$S$1)*F814/G814)</f>
        <v>-251.37500000000003</v>
      </c>
      <c r="D814" s="66">
        <v>283.46203990367701</v>
      </c>
      <c r="E814" s="66">
        <f t="shared" si="15"/>
        <v>3.6249999999999716</v>
      </c>
      <c r="F814" s="67">
        <v>20</v>
      </c>
      <c r="G814" s="67">
        <f t="shared" si="16"/>
        <v>120</v>
      </c>
      <c r="H814" s="68">
        <v>0.2</v>
      </c>
      <c r="I814" s="73">
        <f t="shared" si="19"/>
        <v>-18.187960096323025</v>
      </c>
      <c r="J814" s="70">
        <v>9.9999999999994704E-2</v>
      </c>
      <c r="K814" s="74">
        <f t="shared" si="17"/>
        <v>-16.369164086690819</v>
      </c>
      <c r="L814" s="75">
        <f t="shared" si="18"/>
        <v>-19.994164086690791</v>
      </c>
      <c r="M814" s="13" t="s">
        <v>163</v>
      </c>
    </row>
    <row r="815" spans="1:13" ht="13.2" customHeight="1">
      <c r="A815" s="140"/>
      <c r="B815" s="5">
        <v>45433</v>
      </c>
      <c r="C815" s="66">
        <f>('Исходник сравнение Дубай'!$C779/2-'Таблица вводных'!$E$3-'Таблица вводных'!$F$3-$S$1)-(('Исходник сравнение Дубай'!$C779/2-'Таблица вводных'!$E$3-'Таблица вводных'!$F$3-$S$1)*F815/G815)</f>
        <v>-251.37500000000003</v>
      </c>
      <c r="D815" s="66">
        <v>283.46203990367701</v>
      </c>
      <c r="E815" s="66">
        <f t="shared" si="15"/>
        <v>3.6249999999999716</v>
      </c>
      <c r="F815" s="67">
        <v>20</v>
      </c>
      <c r="G815" s="67">
        <f t="shared" si="16"/>
        <v>120</v>
      </c>
      <c r="H815" s="68">
        <v>0.2</v>
      </c>
      <c r="I815" s="73">
        <f t="shared" si="19"/>
        <v>-18.187960096323025</v>
      </c>
      <c r="J815" s="70">
        <v>9.9999999999994704E-2</v>
      </c>
      <c r="K815" s="74">
        <f t="shared" si="17"/>
        <v>-16.369164086690819</v>
      </c>
      <c r="L815" s="75">
        <f t="shared" si="18"/>
        <v>-19.994164086690791</v>
      </c>
      <c r="M815" s="13" t="s">
        <v>163</v>
      </c>
    </row>
    <row r="816" spans="1:13" ht="13.2" customHeight="1">
      <c r="A816" s="140"/>
      <c r="B816" s="5">
        <v>45437</v>
      </c>
      <c r="C816" s="66">
        <f>('Исходник сравнение Дубай'!$C780/2-'Таблица вводных'!$E$3-'Таблица вводных'!$F$3-$S$1)-(('Исходник сравнение Дубай'!$C780/2-'Таблица вводных'!$E$3-'Таблица вводных'!$F$3-$S$1)*F816/G816)</f>
        <v>-251.37500000000003</v>
      </c>
      <c r="D816" s="66">
        <v>283.46203990367701</v>
      </c>
      <c r="E816" s="66">
        <f t="shared" si="15"/>
        <v>3.6249999999999716</v>
      </c>
      <c r="F816" s="67">
        <v>20</v>
      </c>
      <c r="G816" s="67">
        <f t="shared" si="16"/>
        <v>120</v>
      </c>
      <c r="H816" s="68">
        <v>0.2</v>
      </c>
      <c r="I816" s="73">
        <f t="shared" si="19"/>
        <v>-18.187960096323025</v>
      </c>
      <c r="J816" s="70">
        <v>9.9999999999994704E-2</v>
      </c>
      <c r="K816" s="74">
        <f t="shared" si="17"/>
        <v>-16.369164086690819</v>
      </c>
      <c r="L816" s="75">
        <f t="shared" si="18"/>
        <v>-19.994164086690791</v>
      </c>
      <c r="M816" s="13" t="s">
        <v>163</v>
      </c>
    </row>
    <row r="817" spans="1:13" ht="13.2" customHeight="1">
      <c r="A817" s="140"/>
      <c r="B817" s="5">
        <v>45440</v>
      </c>
      <c r="C817" s="66">
        <f>('Исходник сравнение Дубай'!$C781/2-'Таблица вводных'!$E$3-'Таблица вводных'!$F$3-$S$1)-(('Исходник сравнение Дубай'!$C781/2-'Таблица вводных'!$E$3-'Таблица вводных'!$F$3-$S$1)*F817/G817)</f>
        <v>-251.37500000000003</v>
      </c>
      <c r="D817" s="66">
        <v>283.46203990367701</v>
      </c>
      <c r="E817" s="66">
        <f t="shared" si="15"/>
        <v>3.6249999999999716</v>
      </c>
      <c r="F817" s="67">
        <v>20</v>
      </c>
      <c r="G817" s="67">
        <f t="shared" si="16"/>
        <v>120</v>
      </c>
      <c r="H817" s="68">
        <v>0.2</v>
      </c>
      <c r="I817" s="73">
        <f t="shared" si="19"/>
        <v>-18.187960096323025</v>
      </c>
      <c r="J817" s="70">
        <v>9.9999999999994704E-2</v>
      </c>
      <c r="K817" s="74">
        <f t="shared" si="17"/>
        <v>-16.369164086690819</v>
      </c>
      <c r="L817" s="75">
        <f t="shared" si="18"/>
        <v>-19.994164086690791</v>
      </c>
      <c r="M817" s="13" t="s">
        <v>163</v>
      </c>
    </row>
    <row r="818" spans="1:13" ht="13.2" customHeight="1">
      <c r="A818" s="140"/>
      <c r="B818" s="5">
        <v>45444</v>
      </c>
      <c r="C818" s="66">
        <f>('Исходник сравнение Дубай'!$C782/2-'Таблица вводных'!$E$3-'Таблица вводных'!$F$3-$S$1)-(('Исходник сравнение Дубай'!$C782/2-'Таблица вводных'!$E$3-'Таблица вводных'!$F$3-$S$1)*F818/G818)</f>
        <v>-251.37500000000003</v>
      </c>
      <c r="D818" s="66">
        <v>283.46203990367701</v>
      </c>
      <c r="E818" s="66">
        <f t="shared" si="15"/>
        <v>3.6249999999999716</v>
      </c>
      <c r="F818" s="67">
        <v>20</v>
      </c>
      <c r="G818" s="67">
        <f t="shared" si="16"/>
        <v>120</v>
      </c>
      <c r="H818" s="68">
        <v>0.2</v>
      </c>
      <c r="I818" s="73">
        <f t="shared" si="19"/>
        <v>-18.187960096323025</v>
      </c>
      <c r="J818" s="70">
        <v>9.9999999999994704E-2</v>
      </c>
      <c r="K818" s="74">
        <f t="shared" si="17"/>
        <v>-16.369164086690819</v>
      </c>
      <c r="L818" s="75">
        <f t="shared" si="18"/>
        <v>-19.994164086690791</v>
      </c>
      <c r="M818" s="13" t="s">
        <v>163</v>
      </c>
    </row>
    <row r="819" spans="1:13" ht="13.2" customHeight="1">
      <c r="A819" s="140"/>
      <c r="B819" s="5">
        <v>45447</v>
      </c>
      <c r="C819" s="66">
        <f>('Исходник сравнение Дубай'!$C783/2-'Таблица вводных'!$E$3-'Таблица вводных'!$F$3-$S$1)-(('Исходник сравнение Дубай'!$C783/2-'Таблица вводных'!$E$3-'Таблица вводных'!$F$3-$S$1)*F819/G819)</f>
        <v>-251.37500000000003</v>
      </c>
      <c r="D819" s="66">
        <v>283.46203990367701</v>
      </c>
      <c r="E819" s="66">
        <f t="shared" si="15"/>
        <v>3.6249999999999716</v>
      </c>
      <c r="F819" s="67">
        <v>20</v>
      </c>
      <c r="G819" s="67">
        <f t="shared" si="16"/>
        <v>120</v>
      </c>
      <c r="H819" s="68">
        <v>0.2</v>
      </c>
      <c r="I819" s="73">
        <f t="shared" si="19"/>
        <v>-18.187960096323025</v>
      </c>
      <c r="J819" s="70">
        <v>9.9999999999994704E-2</v>
      </c>
      <c r="K819" s="74">
        <f t="shared" si="17"/>
        <v>-16.369164086690819</v>
      </c>
      <c r="L819" s="75">
        <f t="shared" si="18"/>
        <v>-19.994164086690791</v>
      </c>
      <c r="M819" s="13" t="s">
        <v>163</v>
      </c>
    </row>
    <row r="820" spans="1:13" ht="13.2" customHeight="1">
      <c r="A820" s="140"/>
      <c r="B820" s="5">
        <v>45451</v>
      </c>
      <c r="C820" s="66">
        <f>('Исходник сравнение Дубай'!$C784/2-'Таблица вводных'!$E$3-'Таблица вводных'!$F$3-$S$1)-(('Исходник сравнение Дубай'!$C784/2-'Таблица вводных'!$E$3-'Таблица вводных'!$F$3-$S$1)*F820/G820)</f>
        <v>-251.37500000000003</v>
      </c>
      <c r="D820" s="66">
        <v>283.46203990367701</v>
      </c>
      <c r="E820" s="66">
        <f t="shared" si="15"/>
        <v>3.6249999999999716</v>
      </c>
      <c r="F820" s="67">
        <v>20</v>
      </c>
      <c r="G820" s="67">
        <f t="shared" si="16"/>
        <v>120</v>
      </c>
      <c r="H820" s="68">
        <v>0.2</v>
      </c>
      <c r="I820" s="73">
        <f t="shared" si="19"/>
        <v>-18.187960096323025</v>
      </c>
      <c r="J820" s="70">
        <v>9.9999999999994704E-2</v>
      </c>
      <c r="K820" s="74">
        <f t="shared" si="17"/>
        <v>-16.369164086690819</v>
      </c>
      <c r="L820" s="75">
        <f t="shared" si="18"/>
        <v>-19.994164086690791</v>
      </c>
      <c r="M820" s="13" t="s">
        <v>163</v>
      </c>
    </row>
    <row r="821" spans="1:13" ht="13.2" customHeight="1">
      <c r="A821" s="140"/>
      <c r="B821" s="5">
        <v>45454</v>
      </c>
      <c r="C821" s="66">
        <f>('Исходник сравнение Дубай'!$C785/2-'Таблица вводных'!$E$3-'Таблица вводных'!$F$3-$S$1)-(('Исходник сравнение Дубай'!$C785/2-'Таблица вводных'!$E$3-'Таблица вводных'!$F$3-$S$1)*F821/G821)</f>
        <v>-251.37500000000003</v>
      </c>
      <c r="D821" s="66">
        <v>283.46203990367701</v>
      </c>
      <c r="E821" s="66">
        <f t="shared" si="15"/>
        <v>3.6249999999999716</v>
      </c>
      <c r="F821" s="67">
        <v>20</v>
      </c>
      <c r="G821" s="67">
        <f t="shared" si="16"/>
        <v>120</v>
      </c>
      <c r="H821" s="68">
        <v>0.2</v>
      </c>
      <c r="I821" s="73">
        <f t="shared" si="19"/>
        <v>-18.187960096323025</v>
      </c>
      <c r="J821" s="70">
        <v>9.9999999999994704E-2</v>
      </c>
      <c r="K821" s="74">
        <f t="shared" si="17"/>
        <v>-16.369164086690819</v>
      </c>
      <c r="L821" s="75">
        <f t="shared" si="18"/>
        <v>-19.994164086690791</v>
      </c>
      <c r="M821" s="13" t="s">
        <v>163</v>
      </c>
    </row>
    <row r="822" spans="1:13" ht="13.2" customHeight="1">
      <c r="A822" s="140"/>
      <c r="B822" s="5"/>
      <c r="C822" s="66">
        <f>('Исходник сравнение Дубай'!$C786/2-'Таблица вводных'!$E$3-'Таблица вводных'!$F$3-$S$1)-(('Исходник сравнение Дубай'!$C786/2-'Таблица вводных'!$E$3-'Таблица вводных'!$F$3-$S$1)*F822/G822)</f>
        <v>-251.37500000000003</v>
      </c>
      <c r="D822" s="66">
        <v>283.46203990367701</v>
      </c>
      <c r="E822" s="66">
        <f t="shared" si="15"/>
        <v>3.6249999999999716</v>
      </c>
      <c r="F822" s="67">
        <v>20</v>
      </c>
      <c r="G822" s="67">
        <f t="shared" si="16"/>
        <v>120</v>
      </c>
      <c r="H822" s="68">
        <v>0.2</v>
      </c>
      <c r="I822" s="69">
        <f t="shared" si="19"/>
        <v>-18.187960096323025</v>
      </c>
      <c r="J822" s="70">
        <v>9.9999999999994704E-2</v>
      </c>
      <c r="K822" s="71">
        <f t="shared" si="17"/>
        <v>-16.369164086690819</v>
      </c>
      <c r="L822" s="72">
        <f t="shared" si="18"/>
        <v>-19.994164086690791</v>
      </c>
      <c r="M822" s="13" t="s">
        <v>163</v>
      </c>
    </row>
    <row r="823" spans="1:13" ht="13.2" customHeight="1">
      <c r="A823" s="140"/>
      <c r="B823" s="5"/>
      <c r="C823" s="66">
        <f>('Исходник сравнение Дубай'!$C787/2-'Таблица вводных'!$E$3-'Таблица вводных'!$F$3-$S$1)-(('Исходник сравнение Дубай'!$C787/2-'Таблица вводных'!$E$3-'Таблица вводных'!$F$3-$S$1)*F823/G823)</f>
        <v>-251.37500000000003</v>
      </c>
      <c r="D823" s="66">
        <v>283.46203990367701</v>
      </c>
      <c r="E823" s="66">
        <f t="shared" si="15"/>
        <v>3.6249999999999716</v>
      </c>
      <c r="F823" s="67">
        <v>20</v>
      </c>
      <c r="G823" s="67">
        <f t="shared" si="16"/>
        <v>120</v>
      </c>
      <c r="H823" s="68">
        <v>0.2</v>
      </c>
      <c r="I823" s="69">
        <f t="shared" si="19"/>
        <v>-18.187960096323025</v>
      </c>
      <c r="J823" s="70">
        <v>9.9999999999994704E-2</v>
      </c>
      <c r="K823" s="71">
        <f t="shared" si="17"/>
        <v>-16.369164086690819</v>
      </c>
      <c r="L823" s="72">
        <f t="shared" si="18"/>
        <v>-19.994164086690791</v>
      </c>
      <c r="M823" s="13" t="s">
        <v>163</v>
      </c>
    </row>
    <row r="824" spans="1:13" ht="13.2" customHeight="1">
      <c r="A824" s="140"/>
      <c r="B824" s="5"/>
      <c r="C824" s="66">
        <f>('Исходник сравнение Дубай'!$C788/2-'Таблица вводных'!$E$3-'Таблица вводных'!$F$3-$S$1)-(('Исходник сравнение Дубай'!$C788/2-'Таблица вводных'!$E$3-'Таблица вводных'!$F$3-$S$1)*F824/G824)</f>
        <v>-251.37500000000003</v>
      </c>
      <c r="D824" s="66">
        <v>283.46203990367701</v>
      </c>
      <c r="E824" s="66">
        <f t="shared" si="15"/>
        <v>3.6249999999999716</v>
      </c>
      <c r="F824" s="67">
        <v>20</v>
      </c>
      <c r="G824" s="67">
        <f t="shared" si="16"/>
        <v>120</v>
      </c>
      <c r="H824" s="68">
        <v>0.2</v>
      </c>
      <c r="I824" s="69">
        <f t="shared" si="19"/>
        <v>-18.187960096323025</v>
      </c>
      <c r="J824" s="70">
        <v>9.9999999999994704E-2</v>
      </c>
      <c r="K824" s="71">
        <f t="shared" si="17"/>
        <v>-16.369164086690819</v>
      </c>
      <c r="L824" s="72">
        <f t="shared" si="18"/>
        <v>-19.994164086690791</v>
      </c>
      <c r="M824" s="13" t="s">
        <v>163</v>
      </c>
    </row>
    <row r="825" spans="1:13" ht="13.2" customHeight="1">
      <c r="A825" s="140"/>
      <c r="B825" s="5"/>
      <c r="C825" s="66">
        <f>('Исходник сравнение Дубай'!$C789/2-'Таблица вводных'!$E$3-'Таблица вводных'!$F$3-$S$1)-(('Исходник сравнение Дубай'!$C789/2-'Таблица вводных'!$E$3-'Таблица вводных'!$F$3-$S$1)*F825/G825)</f>
        <v>-251.37500000000003</v>
      </c>
      <c r="D825" s="66">
        <v>283.46203990367701</v>
      </c>
      <c r="E825" s="66">
        <f t="shared" si="15"/>
        <v>3.6249999999999716</v>
      </c>
      <c r="F825" s="67">
        <v>20</v>
      </c>
      <c r="G825" s="67">
        <f t="shared" si="16"/>
        <v>120</v>
      </c>
      <c r="H825" s="68">
        <v>0.2</v>
      </c>
      <c r="I825" s="69">
        <f t="shared" si="19"/>
        <v>-18.187960096323025</v>
      </c>
      <c r="J825" s="70">
        <v>9.9999999999994593E-2</v>
      </c>
      <c r="K825" s="71">
        <f t="shared" si="17"/>
        <v>-16.369164086690819</v>
      </c>
      <c r="L825" s="72">
        <f t="shared" si="18"/>
        <v>-19.994164086690791</v>
      </c>
      <c r="M825" s="13" t="s">
        <v>163</v>
      </c>
    </row>
    <row r="826" spans="1:13" ht="13.2" customHeight="1">
      <c r="A826" s="140"/>
      <c r="B826" s="5"/>
      <c r="C826" s="66">
        <f>('Исходник сравнение Дубай'!$C790/2-'Таблица вводных'!$E$3-'Таблица вводных'!$F$3-$S$1)-(('Исходник сравнение Дубай'!$C790/2-'Таблица вводных'!$E$3-'Таблица вводных'!$F$3-$S$1)*F826/G826)</f>
        <v>-251.37500000000003</v>
      </c>
      <c r="D826" s="66">
        <v>283.46203990367701</v>
      </c>
      <c r="E826" s="66">
        <f t="shared" si="15"/>
        <v>3.6249999999999716</v>
      </c>
      <c r="F826" s="67">
        <v>20</v>
      </c>
      <c r="G826" s="67">
        <f t="shared" si="16"/>
        <v>120</v>
      </c>
      <c r="H826" s="68">
        <v>0.2</v>
      </c>
      <c r="I826" s="69">
        <f t="shared" si="19"/>
        <v>-18.187960096323025</v>
      </c>
      <c r="J826" s="70">
        <v>9.9999999999994593E-2</v>
      </c>
      <c r="K826" s="71">
        <f t="shared" si="17"/>
        <v>-16.369164086690819</v>
      </c>
      <c r="L826" s="72">
        <f t="shared" si="18"/>
        <v>-19.994164086690791</v>
      </c>
      <c r="M826" s="13" t="s">
        <v>163</v>
      </c>
    </row>
    <row r="827" spans="1:13" ht="13.2" customHeight="1">
      <c r="A827" s="140"/>
      <c r="B827" s="5"/>
      <c r="C827" s="66">
        <f>('Исходник сравнение Дубай'!$C791/2-'Таблица вводных'!$E$3-'Таблица вводных'!$F$3-$S$1)-(('Исходник сравнение Дубай'!$C791/2-'Таблица вводных'!$E$3-'Таблица вводных'!$F$3-$S$1)*F827/G827)</f>
        <v>-251.37500000000003</v>
      </c>
      <c r="D827" s="66">
        <v>283.46203990367701</v>
      </c>
      <c r="E827" s="66">
        <f t="shared" si="15"/>
        <v>3.6249999999999716</v>
      </c>
      <c r="F827" s="67">
        <v>20</v>
      </c>
      <c r="G827" s="67">
        <f t="shared" si="16"/>
        <v>120</v>
      </c>
      <c r="H827" s="68">
        <v>0.2</v>
      </c>
      <c r="I827" s="69">
        <f t="shared" si="19"/>
        <v>-18.187960096323025</v>
      </c>
      <c r="J827" s="70">
        <v>9.9999999999994593E-2</v>
      </c>
      <c r="K827" s="71">
        <f t="shared" si="17"/>
        <v>-16.369164086690819</v>
      </c>
      <c r="L827" s="72">
        <f t="shared" si="18"/>
        <v>-19.994164086690791</v>
      </c>
      <c r="M827" s="13" t="s">
        <v>163</v>
      </c>
    </row>
    <row r="828" spans="1:13" ht="13.2" customHeight="1">
      <c r="A828" s="140"/>
      <c r="B828" s="5"/>
      <c r="C828" s="66">
        <f>('Исходник сравнение Дубай'!$C792/2-'Таблица вводных'!$E$3-'Таблица вводных'!$F$3-$S$1)-(('Исходник сравнение Дубай'!$C792/2-'Таблица вводных'!$E$3-'Таблица вводных'!$F$3-$S$1)*F828/G828)</f>
        <v>-251.37500000000003</v>
      </c>
      <c r="D828" s="66">
        <v>283.46203990367701</v>
      </c>
      <c r="E828" s="66">
        <f t="shared" si="15"/>
        <v>3.6249999999999716</v>
      </c>
      <c r="F828" s="67">
        <v>20</v>
      </c>
      <c r="G828" s="67">
        <f t="shared" si="16"/>
        <v>120</v>
      </c>
      <c r="H828" s="68">
        <v>0.2</v>
      </c>
      <c r="I828" s="69">
        <f t="shared" si="19"/>
        <v>-18.187960096323025</v>
      </c>
      <c r="J828" s="70">
        <v>9.9999999999994593E-2</v>
      </c>
      <c r="K828" s="71">
        <f t="shared" si="17"/>
        <v>-16.369164086690819</v>
      </c>
      <c r="L828" s="72">
        <f t="shared" si="18"/>
        <v>-19.994164086690791</v>
      </c>
      <c r="M828" s="13" t="s">
        <v>163</v>
      </c>
    </row>
    <row r="829" spans="1:13" ht="13.2" customHeight="1">
      <c r="A829" s="141"/>
      <c r="B829" s="18"/>
      <c r="C829" s="76">
        <f>('Исходник сравнение Дубай'!$C793/2-'Таблица вводных'!$E$3-'Таблица вводных'!$F$3-$S$1)-(('Исходник сравнение Дубай'!$C793/2-'Таблица вводных'!$E$3-'Таблица вводных'!$F$3-$S$1)*F829/G829)</f>
        <v>-251.37500000000003</v>
      </c>
      <c r="D829" s="76">
        <v>283.46203990367701</v>
      </c>
      <c r="E829" s="76">
        <f t="shared" si="15"/>
        <v>3.6249999999999716</v>
      </c>
      <c r="F829" s="77">
        <v>20</v>
      </c>
      <c r="G829" s="77">
        <f t="shared" si="16"/>
        <v>120</v>
      </c>
      <c r="H829" s="78">
        <v>0.2</v>
      </c>
      <c r="I829" s="86">
        <f t="shared" si="19"/>
        <v>-18.187960096323025</v>
      </c>
      <c r="J829" s="80">
        <v>9.9999999999994593E-2</v>
      </c>
      <c r="K829" s="87">
        <f t="shared" si="17"/>
        <v>-16.369164086690819</v>
      </c>
      <c r="L829" s="88">
        <f t="shared" si="18"/>
        <v>-19.994164086690791</v>
      </c>
      <c r="M829" s="22" t="s">
        <v>163</v>
      </c>
    </row>
    <row r="830" spans="1:13" ht="13.2" customHeight="1">
      <c r="A830" s="143" t="s">
        <v>222</v>
      </c>
      <c r="B830" s="5">
        <v>45423</v>
      </c>
      <c r="C830" s="59">
        <f>('Исходник сравнение Дубай'!$C794/2-'Таблица вводных'!$E$3-'Таблица вводных'!$F$3-$S$1)-(('Исходник сравнение Дубай'!$C794/2-'Таблица вводных'!$E$3-'Таблица вводных'!$F$3-$S$1)*F830/G830)</f>
        <v>-251.37500000000003</v>
      </c>
      <c r="D830" s="66">
        <v>283.46203990367701</v>
      </c>
      <c r="E830" s="59">
        <f t="shared" si="15"/>
        <v>3.6249999999999716</v>
      </c>
      <c r="F830" s="67">
        <v>20</v>
      </c>
      <c r="G830" s="60">
        <f t="shared" si="16"/>
        <v>120</v>
      </c>
      <c r="H830" s="61">
        <v>0.2</v>
      </c>
      <c r="I830" s="83">
        <f t="shared" si="19"/>
        <v>-18.187960096323025</v>
      </c>
      <c r="J830" s="63">
        <v>9.9999999999994593E-2</v>
      </c>
      <c r="K830" s="84">
        <f t="shared" si="17"/>
        <v>-16.369164086690819</v>
      </c>
      <c r="L830" s="85">
        <f t="shared" si="18"/>
        <v>-19.994164086690791</v>
      </c>
      <c r="M830" s="10" t="s">
        <v>223</v>
      </c>
    </row>
    <row r="831" spans="1:13" ht="13.2" customHeight="1">
      <c r="A831" s="140"/>
      <c r="B831" s="5">
        <v>45426</v>
      </c>
      <c r="C831" s="66">
        <f>('Исходник сравнение Дубай'!$C795/2-'Таблица вводных'!$E$3-'Таблица вводных'!$F$3-$S$1)-(('Исходник сравнение Дубай'!$C795/2-'Таблица вводных'!$E$3-'Таблица вводных'!$F$3-$S$1)*F831/G831)</f>
        <v>-251.37500000000003</v>
      </c>
      <c r="D831" s="66">
        <v>283.46203990367701</v>
      </c>
      <c r="E831" s="66">
        <f t="shared" si="15"/>
        <v>3.6249999999999716</v>
      </c>
      <c r="F831" s="67">
        <v>20</v>
      </c>
      <c r="G831" s="67">
        <f t="shared" si="16"/>
        <v>120</v>
      </c>
      <c r="H831" s="68">
        <v>0.2</v>
      </c>
      <c r="I831" s="73">
        <f t="shared" si="19"/>
        <v>-18.187960096323025</v>
      </c>
      <c r="J831" s="70">
        <v>9.9999999999994593E-2</v>
      </c>
      <c r="K831" s="74">
        <f t="shared" si="17"/>
        <v>-16.369164086690819</v>
      </c>
      <c r="L831" s="75">
        <f t="shared" si="18"/>
        <v>-19.994164086690791</v>
      </c>
      <c r="M831" s="13" t="s">
        <v>223</v>
      </c>
    </row>
    <row r="832" spans="1:13" ht="13.2" customHeight="1">
      <c r="A832" s="140"/>
      <c r="B832" s="5">
        <v>45430</v>
      </c>
      <c r="C832" s="66">
        <f>('Исходник сравнение Дубай'!$C796/2-'Таблица вводных'!$E$3-'Таблица вводных'!$F$3-$S$1)-(('Исходник сравнение Дубай'!$C796/2-'Таблица вводных'!$E$3-'Таблица вводных'!$F$3-$S$1)*F832/G832)</f>
        <v>-251.37500000000003</v>
      </c>
      <c r="D832" s="66">
        <v>283.46203990367701</v>
      </c>
      <c r="E832" s="66">
        <f t="shared" si="15"/>
        <v>3.6249999999999716</v>
      </c>
      <c r="F832" s="67">
        <v>20</v>
      </c>
      <c r="G832" s="67">
        <f t="shared" si="16"/>
        <v>120</v>
      </c>
      <c r="H832" s="68">
        <v>0.2</v>
      </c>
      <c r="I832" s="73">
        <f t="shared" si="19"/>
        <v>-18.187960096323025</v>
      </c>
      <c r="J832" s="70">
        <v>9.9999999999994593E-2</v>
      </c>
      <c r="K832" s="74">
        <f t="shared" si="17"/>
        <v>-16.369164086690819</v>
      </c>
      <c r="L832" s="75">
        <f t="shared" si="18"/>
        <v>-19.994164086690791</v>
      </c>
      <c r="M832" s="13" t="s">
        <v>223</v>
      </c>
    </row>
    <row r="833" spans="1:13" ht="13.2" customHeight="1">
      <c r="A833" s="140"/>
      <c r="B833" s="5">
        <v>45433</v>
      </c>
      <c r="C833" s="66">
        <f>('Исходник сравнение Дубай'!$C797/2-'Таблица вводных'!$E$3-'Таблица вводных'!$F$3-$S$1)-(('Исходник сравнение Дубай'!$C797/2-'Таблица вводных'!$E$3-'Таблица вводных'!$F$3-$S$1)*F833/G833)</f>
        <v>-251.37500000000003</v>
      </c>
      <c r="D833" s="66">
        <v>283.46203990367701</v>
      </c>
      <c r="E833" s="66">
        <f t="shared" si="15"/>
        <v>3.6249999999999716</v>
      </c>
      <c r="F833" s="67">
        <v>20</v>
      </c>
      <c r="G833" s="67">
        <f t="shared" si="16"/>
        <v>120</v>
      </c>
      <c r="H833" s="68">
        <v>0.2</v>
      </c>
      <c r="I833" s="73">
        <f t="shared" si="19"/>
        <v>-18.187960096323025</v>
      </c>
      <c r="J833" s="70">
        <v>9.9999999999994593E-2</v>
      </c>
      <c r="K833" s="74">
        <f t="shared" si="17"/>
        <v>-16.369164086690819</v>
      </c>
      <c r="L833" s="75">
        <f t="shared" si="18"/>
        <v>-19.994164086690791</v>
      </c>
      <c r="M833" s="13" t="s">
        <v>223</v>
      </c>
    </row>
    <row r="834" spans="1:13" ht="13.2" customHeight="1">
      <c r="A834" s="140"/>
      <c r="B834" s="5">
        <v>45437</v>
      </c>
      <c r="C834" s="66">
        <f>('Исходник сравнение Дубай'!$C798/2-'Таблица вводных'!$E$3-'Таблица вводных'!$F$3-$S$1)-(('Исходник сравнение Дубай'!$C798/2-'Таблица вводных'!$E$3-'Таблица вводных'!$F$3-$S$1)*F834/G834)</f>
        <v>-251.37500000000003</v>
      </c>
      <c r="D834" s="66">
        <v>283.46203990367701</v>
      </c>
      <c r="E834" s="66">
        <f t="shared" si="15"/>
        <v>3.6249999999999716</v>
      </c>
      <c r="F834" s="67">
        <v>20</v>
      </c>
      <c r="G834" s="67">
        <f t="shared" si="16"/>
        <v>120</v>
      </c>
      <c r="H834" s="68">
        <v>0.2</v>
      </c>
      <c r="I834" s="73">
        <f t="shared" si="19"/>
        <v>-18.187960096323025</v>
      </c>
      <c r="J834" s="70">
        <v>9.9999999999994593E-2</v>
      </c>
      <c r="K834" s="74">
        <f t="shared" si="17"/>
        <v>-16.369164086690819</v>
      </c>
      <c r="L834" s="75">
        <f t="shared" si="18"/>
        <v>-19.994164086690791</v>
      </c>
      <c r="M834" s="13" t="s">
        <v>223</v>
      </c>
    </row>
    <row r="835" spans="1:13" ht="13.2" customHeight="1">
      <c r="A835" s="140"/>
      <c r="B835" s="5">
        <v>45440</v>
      </c>
      <c r="C835" s="66">
        <f>('Исходник сравнение Дубай'!$C799/2-'Таблица вводных'!$E$3-'Таблица вводных'!$F$3-$S$1)-(('Исходник сравнение Дубай'!$C799/2-'Таблица вводных'!$E$3-'Таблица вводных'!$F$3-$S$1)*F835/G835)</f>
        <v>-251.37500000000003</v>
      </c>
      <c r="D835" s="66">
        <v>283.46203990367701</v>
      </c>
      <c r="E835" s="66">
        <f t="shared" si="15"/>
        <v>3.6249999999999716</v>
      </c>
      <c r="F835" s="67">
        <v>20</v>
      </c>
      <c r="G835" s="67">
        <f t="shared" si="16"/>
        <v>120</v>
      </c>
      <c r="H835" s="68">
        <v>0.2</v>
      </c>
      <c r="I835" s="73">
        <f t="shared" si="19"/>
        <v>-18.187960096323025</v>
      </c>
      <c r="J835" s="70">
        <v>9.9999999999994593E-2</v>
      </c>
      <c r="K835" s="74">
        <f t="shared" si="17"/>
        <v>-16.369164086690819</v>
      </c>
      <c r="L835" s="75">
        <f t="shared" si="18"/>
        <v>-19.994164086690791</v>
      </c>
      <c r="M835" s="13" t="s">
        <v>223</v>
      </c>
    </row>
    <row r="836" spans="1:13" ht="13.2" customHeight="1">
      <c r="A836" s="140"/>
      <c r="B836" s="5">
        <v>45444</v>
      </c>
      <c r="C836" s="66">
        <f>('Исходник сравнение Дубай'!$C800/2-'Таблица вводных'!$E$3-'Таблица вводных'!$F$3-$S$1)-(('Исходник сравнение Дубай'!$C800/2-'Таблица вводных'!$E$3-'Таблица вводных'!$F$3-$S$1)*F836/G836)</f>
        <v>-251.37500000000003</v>
      </c>
      <c r="D836" s="66">
        <v>283.46203990367701</v>
      </c>
      <c r="E836" s="66">
        <f t="shared" si="15"/>
        <v>3.6249999999999716</v>
      </c>
      <c r="F836" s="67">
        <v>20</v>
      </c>
      <c r="G836" s="67">
        <f t="shared" si="16"/>
        <v>120</v>
      </c>
      <c r="H836" s="68">
        <v>0.2</v>
      </c>
      <c r="I836" s="73">
        <f t="shared" si="19"/>
        <v>-18.187960096323025</v>
      </c>
      <c r="J836" s="70">
        <v>9.9999999999994593E-2</v>
      </c>
      <c r="K836" s="74">
        <f t="shared" si="17"/>
        <v>-16.369164086690819</v>
      </c>
      <c r="L836" s="75">
        <f t="shared" si="18"/>
        <v>-19.994164086690791</v>
      </c>
      <c r="M836" s="13" t="s">
        <v>223</v>
      </c>
    </row>
    <row r="837" spans="1:13" ht="13.2" customHeight="1">
      <c r="A837" s="140"/>
      <c r="B837" s="5">
        <v>45447</v>
      </c>
      <c r="C837" s="66">
        <f>('Исходник сравнение Дубай'!$C801/2-'Таблица вводных'!$E$3-'Таблица вводных'!$F$3-$S$1)-(('Исходник сравнение Дубай'!$C801/2-'Таблица вводных'!$E$3-'Таблица вводных'!$F$3-$S$1)*F837/G837)</f>
        <v>-251.37500000000003</v>
      </c>
      <c r="D837" s="66">
        <v>283.46203990367701</v>
      </c>
      <c r="E837" s="66">
        <f t="shared" si="15"/>
        <v>3.6249999999999716</v>
      </c>
      <c r="F837" s="67">
        <v>20</v>
      </c>
      <c r="G837" s="67">
        <f t="shared" si="16"/>
        <v>120</v>
      </c>
      <c r="H837" s="68">
        <v>0.2</v>
      </c>
      <c r="I837" s="73">
        <f t="shared" si="19"/>
        <v>-18.187960096323025</v>
      </c>
      <c r="J837" s="70">
        <v>9.9999999999994593E-2</v>
      </c>
      <c r="K837" s="74">
        <f t="shared" si="17"/>
        <v>-16.369164086690819</v>
      </c>
      <c r="L837" s="75">
        <f t="shared" si="18"/>
        <v>-19.994164086690791</v>
      </c>
      <c r="M837" s="13" t="s">
        <v>223</v>
      </c>
    </row>
    <row r="838" spans="1:13" ht="13.2" customHeight="1">
      <c r="A838" s="140"/>
      <c r="B838" s="5">
        <v>45451</v>
      </c>
      <c r="C838" s="66">
        <f>('Исходник сравнение Дубай'!$C802/2-'Таблица вводных'!$E$3-'Таблица вводных'!$F$3-$S$1)-(('Исходник сравнение Дубай'!$C802/2-'Таблица вводных'!$E$3-'Таблица вводных'!$F$3-$S$1)*F838/G838)</f>
        <v>-251.37500000000003</v>
      </c>
      <c r="D838" s="66">
        <v>283.46203990367701</v>
      </c>
      <c r="E838" s="66">
        <f t="shared" si="15"/>
        <v>3.6249999999999716</v>
      </c>
      <c r="F838" s="67">
        <v>20</v>
      </c>
      <c r="G838" s="67">
        <f t="shared" si="16"/>
        <v>120</v>
      </c>
      <c r="H838" s="68">
        <v>0.2</v>
      </c>
      <c r="I838" s="73">
        <f t="shared" si="19"/>
        <v>-18.187960096323025</v>
      </c>
      <c r="J838" s="70">
        <v>9.9999999999994593E-2</v>
      </c>
      <c r="K838" s="74">
        <f t="shared" si="17"/>
        <v>-16.369164086690819</v>
      </c>
      <c r="L838" s="75">
        <f t="shared" si="18"/>
        <v>-19.994164086690791</v>
      </c>
      <c r="M838" s="13" t="s">
        <v>223</v>
      </c>
    </row>
    <row r="839" spans="1:13" ht="13.2" customHeight="1">
      <c r="A839" s="140"/>
      <c r="B839" s="5">
        <v>45454</v>
      </c>
      <c r="C839" s="66">
        <f>('Исходник сравнение Дубай'!$C803/2-'Таблица вводных'!$E$3-'Таблица вводных'!$F$3-$S$1)-(('Исходник сравнение Дубай'!$C803/2-'Таблица вводных'!$E$3-'Таблица вводных'!$F$3-$S$1)*F839/G839)</f>
        <v>-251.37500000000003</v>
      </c>
      <c r="D839" s="66">
        <v>283.46203990367701</v>
      </c>
      <c r="E839" s="66">
        <f t="shared" si="15"/>
        <v>3.6249999999999716</v>
      </c>
      <c r="F839" s="67">
        <v>20</v>
      </c>
      <c r="G839" s="67">
        <f t="shared" si="16"/>
        <v>120</v>
      </c>
      <c r="H839" s="68">
        <v>0.2</v>
      </c>
      <c r="I839" s="73">
        <f t="shared" si="19"/>
        <v>-18.187960096323025</v>
      </c>
      <c r="J839" s="70">
        <v>9.9999999999994593E-2</v>
      </c>
      <c r="K839" s="74">
        <f t="shared" si="17"/>
        <v>-16.369164086690819</v>
      </c>
      <c r="L839" s="75">
        <f t="shared" si="18"/>
        <v>-19.994164086690791</v>
      </c>
      <c r="M839" s="13" t="s">
        <v>223</v>
      </c>
    </row>
    <row r="840" spans="1:13" ht="13.2" customHeight="1">
      <c r="A840" s="140"/>
      <c r="B840" s="5"/>
      <c r="C840" s="66">
        <f>('Исходник сравнение Дубай'!$C804/2-'Таблица вводных'!$E$3-'Таблица вводных'!$F$3-$S$1)-(('Исходник сравнение Дубай'!$C804/2-'Таблица вводных'!$E$3-'Таблица вводных'!$F$3-$S$1)*F840/G840)</f>
        <v>-251.37500000000003</v>
      </c>
      <c r="D840" s="66">
        <v>283.46203990367701</v>
      </c>
      <c r="E840" s="66">
        <f t="shared" si="15"/>
        <v>3.6249999999999716</v>
      </c>
      <c r="F840" s="67">
        <v>20</v>
      </c>
      <c r="G840" s="67">
        <f t="shared" si="16"/>
        <v>120</v>
      </c>
      <c r="H840" s="68">
        <v>0.2</v>
      </c>
      <c r="I840" s="69">
        <f t="shared" si="19"/>
        <v>-18.187960096323025</v>
      </c>
      <c r="J840" s="70">
        <v>9.9999999999994496E-2</v>
      </c>
      <c r="K840" s="71">
        <f t="shared" si="17"/>
        <v>-16.369164086690823</v>
      </c>
      <c r="L840" s="72">
        <f t="shared" si="18"/>
        <v>-19.994164086690795</v>
      </c>
      <c r="M840" s="13" t="s">
        <v>223</v>
      </c>
    </row>
    <row r="841" spans="1:13" ht="13.2" customHeight="1">
      <c r="A841" s="140"/>
      <c r="B841" s="5"/>
      <c r="C841" s="66">
        <f>('Исходник сравнение Дубай'!$C805/2-'Таблица вводных'!$E$3-'Таблица вводных'!$F$3-$S$1)-(('Исходник сравнение Дубай'!$C805/2-'Таблица вводных'!$E$3-'Таблица вводных'!$F$3-$S$1)*F841/G841)</f>
        <v>-251.37500000000003</v>
      </c>
      <c r="D841" s="66">
        <v>283.46203990367701</v>
      </c>
      <c r="E841" s="66">
        <f t="shared" si="15"/>
        <v>3.6249999999999716</v>
      </c>
      <c r="F841" s="67">
        <v>20</v>
      </c>
      <c r="G841" s="67">
        <f t="shared" si="16"/>
        <v>120</v>
      </c>
      <c r="H841" s="68">
        <v>0.2</v>
      </c>
      <c r="I841" s="69">
        <f t="shared" si="19"/>
        <v>-18.187960096323025</v>
      </c>
      <c r="J841" s="70">
        <v>9.9999999999994496E-2</v>
      </c>
      <c r="K841" s="71">
        <f t="shared" si="17"/>
        <v>-16.369164086690823</v>
      </c>
      <c r="L841" s="72">
        <f t="shared" si="18"/>
        <v>-19.994164086690795</v>
      </c>
      <c r="M841" s="13" t="s">
        <v>223</v>
      </c>
    </row>
    <row r="842" spans="1:13" ht="13.2" customHeight="1">
      <c r="A842" s="140"/>
      <c r="B842" s="5"/>
      <c r="C842" s="66">
        <f>('Исходник сравнение Дубай'!$C806/2-'Таблица вводных'!$E$3-'Таблица вводных'!$F$3-$S$1)-(('Исходник сравнение Дубай'!$C806/2-'Таблица вводных'!$E$3-'Таблица вводных'!$F$3-$S$1)*F842/G842)</f>
        <v>-251.37500000000003</v>
      </c>
      <c r="D842" s="66">
        <v>283.46203990367701</v>
      </c>
      <c r="E842" s="66">
        <f t="shared" si="15"/>
        <v>3.6249999999999716</v>
      </c>
      <c r="F842" s="67">
        <v>20</v>
      </c>
      <c r="G842" s="67">
        <f t="shared" si="16"/>
        <v>120</v>
      </c>
      <c r="H842" s="68">
        <v>0.2</v>
      </c>
      <c r="I842" s="69">
        <f t="shared" si="19"/>
        <v>-18.187960096323025</v>
      </c>
      <c r="J842" s="70">
        <v>9.9999999999994496E-2</v>
      </c>
      <c r="K842" s="71">
        <f t="shared" si="17"/>
        <v>-16.369164086690823</v>
      </c>
      <c r="L842" s="72">
        <f t="shared" si="18"/>
        <v>-19.994164086690795</v>
      </c>
      <c r="M842" s="13" t="s">
        <v>223</v>
      </c>
    </row>
    <row r="843" spans="1:13" ht="13.2" customHeight="1">
      <c r="A843" s="140"/>
      <c r="B843" s="5"/>
      <c r="C843" s="66">
        <f>('Исходник сравнение Дубай'!$C807/2-'Таблица вводных'!$E$3-'Таблица вводных'!$F$3-$S$1)-(('Исходник сравнение Дубай'!$C807/2-'Таблица вводных'!$E$3-'Таблица вводных'!$F$3-$S$1)*F843/G843)</f>
        <v>-251.37500000000003</v>
      </c>
      <c r="D843" s="66">
        <v>283.46203990367701</v>
      </c>
      <c r="E843" s="66">
        <f t="shared" si="15"/>
        <v>3.6249999999999716</v>
      </c>
      <c r="F843" s="67">
        <v>20</v>
      </c>
      <c r="G843" s="67">
        <f t="shared" si="16"/>
        <v>120</v>
      </c>
      <c r="H843" s="68">
        <v>0.2</v>
      </c>
      <c r="I843" s="69">
        <f t="shared" si="19"/>
        <v>-18.187960096323025</v>
      </c>
      <c r="J843" s="70">
        <v>9.9999999999994496E-2</v>
      </c>
      <c r="K843" s="71">
        <f t="shared" si="17"/>
        <v>-16.369164086690823</v>
      </c>
      <c r="L843" s="72">
        <f t="shared" si="18"/>
        <v>-19.994164086690795</v>
      </c>
      <c r="M843" s="13" t="s">
        <v>223</v>
      </c>
    </row>
    <row r="844" spans="1:13" ht="13.2" customHeight="1">
      <c r="A844" s="140"/>
      <c r="B844" s="5"/>
      <c r="C844" s="66">
        <f>('Исходник сравнение Дубай'!$C808/2-'Таблица вводных'!$E$3-'Таблица вводных'!$F$3-$S$1)-(('Исходник сравнение Дубай'!$C808/2-'Таблица вводных'!$E$3-'Таблица вводных'!$F$3-$S$1)*F844/G844)</f>
        <v>-251.37500000000003</v>
      </c>
      <c r="D844" s="66">
        <v>283.46203990367701</v>
      </c>
      <c r="E844" s="66">
        <f t="shared" si="15"/>
        <v>3.6249999999999716</v>
      </c>
      <c r="F844" s="67">
        <v>20</v>
      </c>
      <c r="G844" s="67">
        <f t="shared" si="16"/>
        <v>120</v>
      </c>
      <c r="H844" s="68">
        <v>0.2</v>
      </c>
      <c r="I844" s="69">
        <f t="shared" si="19"/>
        <v>-18.187960096323025</v>
      </c>
      <c r="J844" s="70">
        <v>9.9999999999994496E-2</v>
      </c>
      <c r="K844" s="71">
        <f t="shared" si="17"/>
        <v>-16.369164086690823</v>
      </c>
      <c r="L844" s="72">
        <f t="shared" si="18"/>
        <v>-19.994164086690795</v>
      </c>
      <c r="M844" s="13" t="s">
        <v>223</v>
      </c>
    </row>
    <row r="845" spans="1:13" ht="13.2" customHeight="1">
      <c r="A845" s="140"/>
      <c r="B845" s="5"/>
      <c r="C845" s="66">
        <f>('Исходник сравнение Дубай'!$C809/2-'Таблица вводных'!$E$3-'Таблица вводных'!$F$3-$S$1)-(('Исходник сравнение Дубай'!$C809/2-'Таблица вводных'!$E$3-'Таблица вводных'!$F$3-$S$1)*F845/G845)</f>
        <v>-251.37500000000003</v>
      </c>
      <c r="D845" s="66">
        <v>283.46203990367701</v>
      </c>
      <c r="E845" s="66">
        <f t="shared" si="15"/>
        <v>3.6249999999999716</v>
      </c>
      <c r="F845" s="67">
        <v>20</v>
      </c>
      <c r="G845" s="67">
        <f t="shared" si="16"/>
        <v>120</v>
      </c>
      <c r="H845" s="68">
        <v>0.2</v>
      </c>
      <c r="I845" s="69">
        <f t="shared" si="19"/>
        <v>-18.187960096323025</v>
      </c>
      <c r="J845" s="70">
        <v>9.9999999999994496E-2</v>
      </c>
      <c r="K845" s="71">
        <f t="shared" si="17"/>
        <v>-16.369164086690823</v>
      </c>
      <c r="L845" s="72">
        <f t="shared" si="18"/>
        <v>-19.994164086690795</v>
      </c>
      <c r="M845" s="13" t="s">
        <v>223</v>
      </c>
    </row>
    <row r="846" spans="1:13" ht="13.2" customHeight="1">
      <c r="A846" s="140"/>
      <c r="B846" s="5"/>
      <c r="C846" s="66">
        <f>('Исходник сравнение Дубай'!$C810/2-'Таблица вводных'!$E$3-'Таблица вводных'!$F$3-$S$1)-(('Исходник сравнение Дубай'!$C810/2-'Таблица вводных'!$E$3-'Таблица вводных'!$F$3-$S$1)*F846/G846)</f>
        <v>-251.37500000000003</v>
      </c>
      <c r="D846" s="66">
        <v>283.46203990367701</v>
      </c>
      <c r="E846" s="66">
        <f t="shared" si="15"/>
        <v>3.6249999999999716</v>
      </c>
      <c r="F846" s="67">
        <v>20</v>
      </c>
      <c r="G846" s="67">
        <f t="shared" si="16"/>
        <v>120</v>
      </c>
      <c r="H846" s="68">
        <v>0.2</v>
      </c>
      <c r="I846" s="69">
        <f t="shared" si="19"/>
        <v>-18.187960096323025</v>
      </c>
      <c r="J846" s="70">
        <v>9.9999999999994496E-2</v>
      </c>
      <c r="K846" s="71">
        <f t="shared" si="17"/>
        <v>-16.369164086690823</v>
      </c>
      <c r="L846" s="72">
        <f t="shared" si="18"/>
        <v>-19.994164086690795</v>
      </c>
      <c r="M846" s="13" t="s">
        <v>223</v>
      </c>
    </row>
    <row r="847" spans="1:13" ht="13.2" customHeight="1">
      <c r="A847" s="141"/>
      <c r="B847" s="18"/>
      <c r="C847" s="76">
        <f>('Исходник сравнение Дубай'!$C811/2-'Таблица вводных'!$E$3-'Таблица вводных'!$F$3-$S$1)-(('Исходник сравнение Дубай'!$C811/2-'Таблица вводных'!$E$3-'Таблица вводных'!$F$3-$S$1)*F847/G847)</f>
        <v>-251.37500000000003</v>
      </c>
      <c r="D847" s="76">
        <v>283.46203990367701</v>
      </c>
      <c r="E847" s="76">
        <f t="shared" si="15"/>
        <v>3.6249999999999716</v>
      </c>
      <c r="F847" s="77">
        <v>20</v>
      </c>
      <c r="G847" s="77">
        <f t="shared" si="16"/>
        <v>120</v>
      </c>
      <c r="H847" s="78">
        <v>0.2</v>
      </c>
      <c r="I847" s="86">
        <f t="shared" si="19"/>
        <v>-18.187960096323025</v>
      </c>
      <c r="J847" s="80">
        <v>9.9999999999994496E-2</v>
      </c>
      <c r="K847" s="87">
        <f t="shared" si="17"/>
        <v>-16.369164086690823</v>
      </c>
      <c r="L847" s="88">
        <f t="shared" si="18"/>
        <v>-19.994164086690795</v>
      </c>
      <c r="M847" s="22" t="s">
        <v>223</v>
      </c>
    </row>
    <row r="848" spans="1:13" ht="13.2" customHeight="1">
      <c r="A848" s="143" t="s">
        <v>224</v>
      </c>
      <c r="B848" s="5">
        <v>45423</v>
      </c>
      <c r="C848" s="59">
        <f>('Исходник сравнение Дубай'!$C812/2-'Таблица вводных'!$E$3-'Таблица вводных'!$F$3-$S$1)-(('Исходник сравнение Дубай'!$C812/2-'Таблица вводных'!$E$3-'Таблица вводных'!$F$3-$S$1)*F848/G848)</f>
        <v>-251.37500000000003</v>
      </c>
      <c r="D848" s="66">
        <v>283.46203990367701</v>
      </c>
      <c r="E848" s="59">
        <f t="shared" si="15"/>
        <v>3.6249999999999716</v>
      </c>
      <c r="F848" s="67">
        <v>20</v>
      </c>
      <c r="G848" s="60">
        <f t="shared" si="16"/>
        <v>120</v>
      </c>
      <c r="H848" s="61">
        <v>0.2</v>
      </c>
      <c r="I848" s="83">
        <f t="shared" si="19"/>
        <v>-18.187960096323025</v>
      </c>
      <c r="J848" s="63">
        <v>9.9999999999994496E-2</v>
      </c>
      <c r="K848" s="84">
        <f t="shared" si="17"/>
        <v>-16.369164086690823</v>
      </c>
      <c r="L848" s="85">
        <f t="shared" si="18"/>
        <v>-19.994164086690795</v>
      </c>
      <c r="M848" s="10" t="s">
        <v>225</v>
      </c>
    </row>
    <row r="849" spans="1:13" ht="13.2" customHeight="1">
      <c r="A849" s="140"/>
      <c r="B849" s="5">
        <v>45426</v>
      </c>
      <c r="C849" s="66">
        <f>('Исходник сравнение Дубай'!$C813/2-'Таблица вводных'!$E$3-'Таблица вводных'!$F$3-$S$1)-(('Исходник сравнение Дубай'!$C813/2-'Таблица вводных'!$E$3-'Таблица вводных'!$F$3-$S$1)*F849/G849)</f>
        <v>-251.37500000000003</v>
      </c>
      <c r="D849" s="66">
        <v>283.46203990367701</v>
      </c>
      <c r="E849" s="66">
        <f t="shared" si="15"/>
        <v>3.6249999999999716</v>
      </c>
      <c r="F849" s="67">
        <v>20</v>
      </c>
      <c r="G849" s="67">
        <f t="shared" si="16"/>
        <v>120</v>
      </c>
      <c r="H849" s="68">
        <v>0.2</v>
      </c>
      <c r="I849" s="73">
        <f t="shared" si="19"/>
        <v>-18.187960096323025</v>
      </c>
      <c r="J849" s="70">
        <v>9.9999999999994496E-2</v>
      </c>
      <c r="K849" s="74">
        <f t="shared" si="17"/>
        <v>-16.369164086690823</v>
      </c>
      <c r="L849" s="75">
        <f t="shared" si="18"/>
        <v>-19.994164086690795</v>
      </c>
      <c r="M849" s="13" t="s">
        <v>225</v>
      </c>
    </row>
    <row r="850" spans="1:13" ht="13.2" customHeight="1">
      <c r="A850" s="140"/>
      <c r="B850" s="5">
        <v>45430</v>
      </c>
      <c r="C850" s="66">
        <f>('Исходник сравнение Дубай'!$C814/2-'Таблица вводных'!$E$3-'Таблица вводных'!$F$3-$S$1)-(('Исходник сравнение Дубай'!$C814/2-'Таблица вводных'!$E$3-'Таблица вводных'!$F$3-$S$1)*F850/G850)</f>
        <v>-251.37500000000003</v>
      </c>
      <c r="D850" s="66">
        <v>283.46203990367701</v>
      </c>
      <c r="E850" s="66">
        <f t="shared" si="15"/>
        <v>3.6249999999999716</v>
      </c>
      <c r="F850" s="67">
        <v>20</v>
      </c>
      <c r="G850" s="67">
        <f t="shared" si="16"/>
        <v>120</v>
      </c>
      <c r="H850" s="68">
        <v>0.2</v>
      </c>
      <c r="I850" s="73">
        <f t="shared" si="19"/>
        <v>-18.187960096323025</v>
      </c>
      <c r="J850" s="70">
        <v>9.9999999999994496E-2</v>
      </c>
      <c r="K850" s="74">
        <f t="shared" si="17"/>
        <v>-16.369164086690823</v>
      </c>
      <c r="L850" s="75">
        <f t="shared" si="18"/>
        <v>-19.994164086690795</v>
      </c>
      <c r="M850" s="13" t="s">
        <v>225</v>
      </c>
    </row>
    <row r="851" spans="1:13" ht="13.2" customHeight="1">
      <c r="A851" s="140"/>
      <c r="B851" s="5">
        <v>45433</v>
      </c>
      <c r="C851" s="66">
        <f>('Исходник сравнение Дубай'!$C815/2-'Таблица вводных'!$E$3-'Таблица вводных'!$F$3-$S$1)-(('Исходник сравнение Дубай'!$C815/2-'Таблица вводных'!$E$3-'Таблица вводных'!$F$3-$S$1)*F851/G851)</f>
        <v>-251.37500000000003</v>
      </c>
      <c r="D851" s="66">
        <v>283.46203990367701</v>
      </c>
      <c r="E851" s="66">
        <f t="shared" si="15"/>
        <v>3.6249999999999716</v>
      </c>
      <c r="F851" s="67">
        <v>20</v>
      </c>
      <c r="G851" s="67">
        <f t="shared" si="16"/>
        <v>120</v>
      </c>
      <c r="H851" s="68">
        <v>0.2</v>
      </c>
      <c r="I851" s="73">
        <f t="shared" si="19"/>
        <v>-18.187960096323025</v>
      </c>
      <c r="J851" s="70">
        <v>9.9999999999994496E-2</v>
      </c>
      <c r="K851" s="74">
        <f t="shared" si="17"/>
        <v>-16.369164086690823</v>
      </c>
      <c r="L851" s="75">
        <f t="shared" si="18"/>
        <v>-19.994164086690795</v>
      </c>
      <c r="M851" s="13" t="s">
        <v>225</v>
      </c>
    </row>
    <row r="852" spans="1:13" ht="13.2" customHeight="1">
      <c r="A852" s="140"/>
      <c r="B852" s="5">
        <v>45437</v>
      </c>
      <c r="C852" s="66">
        <f>('Исходник сравнение Дубай'!$C816/2-'Таблица вводных'!$E$3-'Таблица вводных'!$F$3-$S$1)-(('Исходник сравнение Дубай'!$C816/2-'Таблица вводных'!$E$3-'Таблица вводных'!$F$3-$S$1)*F852/G852)</f>
        <v>-251.37500000000003</v>
      </c>
      <c r="D852" s="66">
        <v>283.46203990367701</v>
      </c>
      <c r="E852" s="66">
        <f t="shared" si="15"/>
        <v>3.6249999999999716</v>
      </c>
      <c r="F852" s="67">
        <v>20</v>
      </c>
      <c r="G852" s="67">
        <f t="shared" si="16"/>
        <v>120</v>
      </c>
      <c r="H852" s="68">
        <v>0.2</v>
      </c>
      <c r="I852" s="73">
        <f t="shared" si="19"/>
        <v>-18.187960096323025</v>
      </c>
      <c r="J852" s="70">
        <v>9.9999999999994496E-2</v>
      </c>
      <c r="K852" s="74">
        <f t="shared" si="17"/>
        <v>-16.369164086690823</v>
      </c>
      <c r="L852" s="75">
        <f t="shared" si="18"/>
        <v>-19.994164086690795</v>
      </c>
      <c r="M852" s="13" t="s">
        <v>225</v>
      </c>
    </row>
    <row r="853" spans="1:13" ht="13.2" customHeight="1">
      <c r="A853" s="140"/>
      <c r="B853" s="5">
        <v>45440</v>
      </c>
      <c r="C853" s="66">
        <f>('Исходник сравнение Дубай'!$C817/2-'Таблица вводных'!$E$3-'Таблица вводных'!$F$3-$S$1)-(('Исходник сравнение Дубай'!$C817/2-'Таблица вводных'!$E$3-'Таблица вводных'!$F$3-$S$1)*F853/G853)</f>
        <v>-251.37500000000003</v>
      </c>
      <c r="D853" s="66">
        <v>283.46203990367701</v>
      </c>
      <c r="E853" s="66">
        <f t="shared" si="15"/>
        <v>3.6249999999999716</v>
      </c>
      <c r="F853" s="67">
        <v>20</v>
      </c>
      <c r="G853" s="67">
        <f t="shared" si="16"/>
        <v>120</v>
      </c>
      <c r="H853" s="68">
        <v>0.2</v>
      </c>
      <c r="I853" s="73">
        <f t="shared" si="19"/>
        <v>-18.187960096323025</v>
      </c>
      <c r="J853" s="70">
        <v>9.9999999999994496E-2</v>
      </c>
      <c r="K853" s="74">
        <f t="shared" si="17"/>
        <v>-16.369164086690823</v>
      </c>
      <c r="L853" s="75">
        <f t="shared" si="18"/>
        <v>-19.994164086690795</v>
      </c>
      <c r="M853" s="13" t="s">
        <v>225</v>
      </c>
    </row>
    <row r="854" spans="1:13" ht="13.2" customHeight="1">
      <c r="A854" s="140"/>
      <c r="B854" s="5">
        <v>45444</v>
      </c>
      <c r="C854" s="66">
        <f>('Исходник сравнение Дубай'!$C818/2-'Таблица вводных'!$E$3-'Таблица вводных'!$F$3-$S$1)-(('Исходник сравнение Дубай'!$C818/2-'Таблица вводных'!$E$3-'Таблица вводных'!$F$3-$S$1)*F854/G854)</f>
        <v>-251.37500000000003</v>
      </c>
      <c r="D854" s="66">
        <v>283.46203990367701</v>
      </c>
      <c r="E854" s="66">
        <f t="shared" si="15"/>
        <v>3.6249999999999716</v>
      </c>
      <c r="F854" s="67">
        <v>20</v>
      </c>
      <c r="G854" s="67">
        <f t="shared" si="16"/>
        <v>120</v>
      </c>
      <c r="H854" s="68">
        <v>0.2</v>
      </c>
      <c r="I854" s="73">
        <f t="shared" si="19"/>
        <v>-18.187960096323025</v>
      </c>
      <c r="J854" s="70">
        <v>9.9999999999994496E-2</v>
      </c>
      <c r="K854" s="74">
        <f t="shared" si="17"/>
        <v>-16.369164086690823</v>
      </c>
      <c r="L854" s="75">
        <f t="shared" si="18"/>
        <v>-19.994164086690795</v>
      </c>
      <c r="M854" s="13" t="s">
        <v>225</v>
      </c>
    </row>
    <row r="855" spans="1:13" ht="13.2" customHeight="1">
      <c r="A855" s="140"/>
      <c r="B855" s="5">
        <v>45447</v>
      </c>
      <c r="C855" s="66">
        <f>('Исходник сравнение Дубай'!$C819/2-'Таблица вводных'!$E$3-'Таблица вводных'!$F$3-$S$1)-(('Исходник сравнение Дубай'!$C819/2-'Таблица вводных'!$E$3-'Таблица вводных'!$F$3-$S$1)*F855/G855)</f>
        <v>-251.37500000000003</v>
      </c>
      <c r="D855" s="66">
        <v>283.46203990367701</v>
      </c>
      <c r="E855" s="66">
        <f t="shared" si="15"/>
        <v>3.6249999999999716</v>
      </c>
      <c r="F855" s="67">
        <v>20</v>
      </c>
      <c r="G855" s="67">
        <f t="shared" si="16"/>
        <v>120</v>
      </c>
      <c r="H855" s="68">
        <v>0.2</v>
      </c>
      <c r="I855" s="73">
        <f t="shared" si="19"/>
        <v>-18.187960096323025</v>
      </c>
      <c r="J855" s="70">
        <v>9.9999999999994399E-2</v>
      </c>
      <c r="K855" s="74">
        <f t="shared" si="17"/>
        <v>-16.369164086690823</v>
      </c>
      <c r="L855" s="75">
        <f t="shared" si="18"/>
        <v>-19.994164086690795</v>
      </c>
      <c r="M855" s="13" t="s">
        <v>225</v>
      </c>
    </row>
    <row r="856" spans="1:13" ht="13.2" customHeight="1">
      <c r="A856" s="140"/>
      <c r="B856" s="5">
        <v>45451</v>
      </c>
      <c r="C856" s="66">
        <f>('Исходник сравнение Дубай'!$C820/2-'Таблица вводных'!$E$3-'Таблица вводных'!$F$3-$S$1)-(('Исходник сравнение Дубай'!$C820/2-'Таблица вводных'!$E$3-'Таблица вводных'!$F$3-$S$1)*F856/G856)</f>
        <v>-251.37500000000003</v>
      </c>
      <c r="D856" s="66">
        <v>283.46203990367701</v>
      </c>
      <c r="E856" s="66">
        <f t="shared" si="15"/>
        <v>3.6249999999999716</v>
      </c>
      <c r="F856" s="67">
        <v>20</v>
      </c>
      <c r="G856" s="67">
        <f t="shared" si="16"/>
        <v>120</v>
      </c>
      <c r="H856" s="68">
        <v>0.2</v>
      </c>
      <c r="I856" s="73">
        <f t="shared" si="19"/>
        <v>-18.187960096323025</v>
      </c>
      <c r="J856" s="70">
        <v>9.9999999999994399E-2</v>
      </c>
      <c r="K856" s="74">
        <f t="shared" si="17"/>
        <v>-16.369164086690823</v>
      </c>
      <c r="L856" s="75">
        <f t="shared" si="18"/>
        <v>-19.994164086690795</v>
      </c>
      <c r="M856" s="13" t="s">
        <v>225</v>
      </c>
    </row>
    <row r="857" spans="1:13" ht="13.2" customHeight="1">
      <c r="A857" s="140"/>
      <c r="B857" s="5">
        <v>45454</v>
      </c>
      <c r="C857" s="66">
        <f>('Исходник сравнение Дубай'!$C821/2-'Таблица вводных'!$E$3-'Таблица вводных'!$F$3-$S$1)-(('Исходник сравнение Дубай'!$C821/2-'Таблица вводных'!$E$3-'Таблица вводных'!$F$3-$S$1)*F857/G857)</f>
        <v>-251.37500000000003</v>
      </c>
      <c r="D857" s="66">
        <v>283.46203990367701</v>
      </c>
      <c r="E857" s="66">
        <f t="shared" si="15"/>
        <v>3.6249999999999716</v>
      </c>
      <c r="F857" s="67">
        <v>20</v>
      </c>
      <c r="G857" s="67">
        <f t="shared" si="16"/>
        <v>120</v>
      </c>
      <c r="H857" s="68">
        <v>0.2</v>
      </c>
      <c r="I857" s="73">
        <f t="shared" si="19"/>
        <v>-18.187960096323025</v>
      </c>
      <c r="J857" s="70">
        <v>9.9999999999994399E-2</v>
      </c>
      <c r="K857" s="74">
        <f t="shared" si="17"/>
        <v>-16.369164086690823</v>
      </c>
      <c r="L857" s="75">
        <f t="shared" si="18"/>
        <v>-19.994164086690795</v>
      </c>
      <c r="M857" s="13" t="s">
        <v>225</v>
      </c>
    </row>
    <row r="858" spans="1:13" ht="13.2" customHeight="1">
      <c r="A858" s="140"/>
      <c r="B858" s="5"/>
      <c r="C858" s="66">
        <f>('Исходник сравнение Дубай'!$C822/2-'Таблица вводных'!$E$3-'Таблица вводных'!$F$3-$S$1)-(('Исходник сравнение Дубай'!$C822/2-'Таблица вводных'!$E$3-'Таблица вводных'!$F$3-$S$1)*F858/G858)</f>
        <v>-251.37500000000003</v>
      </c>
      <c r="D858" s="66">
        <v>283.46203990367701</v>
      </c>
      <c r="E858" s="66">
        <f t="shared" si="15"/>
        <v>3.6249999999999716</v>
      </c>
      <c r="F858" s="67">
        <v>20</v>
      </c>
      <c r="G858" s="67">
        <f t="shared" si="16"/>
        <v>120</v>
      </c>
      <c r="H858" s="68">
        <v>0.2</v>
      </c>
      <c r="I858" s="69">
        <f t="shared" si="19"/>
        <v>-18.187960096323025</v>
      </c>
      <c r="J858" s="70">
        <v>9.9999999999994399E-2</v>
      </c>
      <c r="K858" s="71">
        <f t="shared" si="17"/>
        <v>-16.369164086690823</v>
      </c>
      <c r="L858" s="72">
        <f t="shared" si="18"/>
        <v>-19.994164086690795</v>
      </c>
      <c r="M858" s="13" t="s">
        <v>225</v>
      </c>
    </row>
    <row r="859" spans="1:13" ht="13.2" customHeight="1">
      <c r="A859" s="140"/>
      <c r="B859" s="5"/>
      <c r="C859" s="66">
        <f>('Исходник сравнение Дубай'!$C823/2-'Таблица вводных'!$E$3-'Таблица вводных'!$F$3-$S$1)-(('Исходник сравнение Дубай'!$C823/2-'Таблица вводных'!$E$3-'Таблица вводных'!$F$3-$S$1)*F859/G859)</f>
        <v>-251.37500000000003</v>
      </c>
      <c r="D859" s="66">
        <v>283.46203990367701</v>
      </c>
      <c r="E859" s="66">
        <f t="shared" si="15"/>
        <v>3.6249999999999716</v>
      </c>
      <c r="F859" s="67">
        <v>20</v>
      </c>
      <c r="G859" s="67">
        <f t="shared" si="16"/>
        <v>120</v>
      </c>
      <c r="H859" s="68">
        <v>0.2</v>
      </c>
      <c r="I859" s="69">
        <f t="shared" si="19"/>
        <v>-18.187960096323025</v>
      </c>
      <c r="J859" s="70">
        <v>9.9999999999994399E-2</v>
      </c>
      <c r="K859" s="71">
        <f t="shared" si="17"/>
        <v>-16.369164086690823</v>
      </c>
      <c r="L859" s="72">
        <f t="shared" si="18"/>
        <v>-19.994164086690795</v>
      </c>
      <c r="M859" s="13" t="s">
        <v>225</v>
      </c>
    </row>
    <row r="860" spans="1:13" ht="13.2" customHeight="1">
      <c r="A860" s="140"/>
      <c r="B860" s="5"/>
      <c r="C860" s="66">
        <f>('Исходник сравнение Дубай'!$C824/2-'Таблица вводных'!$E$3-'Таблица вводных'!$F$3-$S$1)-(('Исходник сравнение Дубай'!$C824/2-'Таблица вводных'!$E$3-'Таблица вводных'!$F$3-$S$1)*F860/G860)</f>
        <v>-251.37500000000003</v>
      </c>
      <c r="D860" s="66">
        <v>283.46203990367701</v>
      </c>
      <c r="E860" s="66">
        <f t="shared" si="15"/>
        <v>3.6249999999999716</v>
      </c>
      <c r="F860" s="67">
        <v>20</v>
      </c>
      <c r="G860" s="67">
        <f t="shared" si="16"/>
        <v>120</v>
      </c>
      <c r="H860" s="68">
        <v>0.2</v>
      </c>
      <c r="I860" s="69">
        <f t="shared" si="19"/>
        <v>-18.187960096323025</v>
      </c>
      <c r="J860" s="70">
        <v>9.9999999999994399E-2</v>
      </c>
      <c r="K860" s="71">
        <f t="shared" si="17"/>
        <v>-16.369164086690823</v>
      </c>
      <c r="L860" s="72">
        <f t="shared" si="18"/>
        <v>-19.994164086690795</v>
      </c>
      <c r="M860" s="13" t="s">
        <v>225</v>
      </c>
    </row>
    <row r="861" spans="1:13" ht="13.2" customHeight="1">
      <c r="A861" s="140"/>
      <c r="B861" s="5"/>
      <c r="C861" s="66">
        <f>('Исходник сравнение Дубай'!$C825/2-'Таблица вводных'!$E$3-'Таблица вводных'!$F$3-$S$1)-(('Исходник сравнение Дубай'!$C825/2-'Таблица вводных'!$E$3-'Таблица вводных'!$F$3-$S$1)*F861/G861)</f>
        <v>-251.37500000000003</v>
      </c>
      <c r="D861" s="66">
        <v>283.46203990367701</v>
      </c>
      <c r="E861" s="66">
        <f t="shared" si="15"/>
        <v>3.6249999999999716</v>
      </c>
      <c r="F861" s="67">
        <v>20</v>
      </c>
      <c r="G861" s="67">
        <f t="shared" si="16"/>
        <v>120</v>
      </c>
      <c r="H861" s="68">
        <v>0.2</v>
      </c>
      <c r="I861" s="69">
        <f t="shared" si="19"/>
        <v>-18.187960096323025</v>
      </c>
      <c r="J861" s="70">
        <v>9.9999999999994399E-2</v>
      </c>
      <c r="K861" s="71">
        <f t="shared" si="17"/>
        <v>-16.369164086690823</v>
      </c>
      <c r="L861" s="72">
        <f t="shared" si="18"/>
        <v>-19.994164086690795</v>
      </c>
      <c r="M861" s="13" t="s">
        <v>225</v>
      </c>
    </row>
    <row r="862" spans="1:13" ht="13.2" customHeight="1">
      <c r="A862" s="140"/>
      <c r="B862" s="5"/>
      <c r="C862" s="66">
        <f>('Исходник сравнение Дубай'!$C826/2-'Таблица вводных'!$E$3-'Таблица вводных'!$F$3-$S$1)-(('Исходник сравнение Дубай'!$C826/2-'Таблица вводных'!$E$3-'Таблица вводных'!$F$3-$S$1)*F862/G862)</f>
        <v>-251.37500000000003</v>
      </c>
      <c r="D862" s="66">
        <v>283.46203990367701</v>
      </c>
      <c r="E862" s="66">
        <f t="shared" si="15"/>
        <v>3.6249999999999716</v>
      </c>
      <c r="F862" s="67">
        <v>20</v>
      </c>
      <c r="G862" s="67">
        <f t="shared" si="16"/>
        <v>120</v>
      </c>
      <c r="H862" s="68">
        <v>0.2</v>
      </c>
      <c r="I862" s="69">
        <f t="shared" si="19"/>
        <v>-18.187960096323025</v>
      </c>
      <c r="J862" s="70">
        <v>9.9999999999994399E-2</v>
      </c>
      <c r="K862" s="71">
        <f t="shared" si="17"/>
        <v>-16.369164086690823</v>
      </c>
      <c r="L862" s="72">
        <f t="shared" si="18"/>
        <v>-19.994164086690795</v>
      </c>
      <c r="M862" s="13" t="s">
        <v>225</v>
      </c>
    </row>
    <row r="863" spans="1:13" ht="13.2" customHeight="1">
      <c r="A863" s="140"/>
      <c r="B863" s="5"/>
      <c r="C863" s="66">
        <f>('Исходник сравнение Дубай'!$C827/2-'Таблица вводных'!$E$3-'Таблица вводных'!$F$3-$S$1)-(('Исходник сравнение Дубай'!$C827/2-'Таблица вводных'!$E$3-'Таблица вводных'!$F$3-$S$1)*F863/G863)</f>
        <v>-251.37500000000003</v>
      </c>
      <c r="D863" s="66">
        <v>283.46203990367701</v>
      </c>
      <c r="E863" s="66">
        <f t="shared" si="15"/>
        <v>3.6249999999999716</v>
      </c>
      <c r="F863" s="67">
        <v>20</v>
      </c>
      <c r="G863" s="67">
        <f t="shared" si="16"/>
        <v>120</v>
      </c>
      <c r="H863" s="68">
        <v>0.2</v>
      </c>
      <c r="I863" s="69">
        <f t="shared" si="19"/>
        <v>-18.187960096323025</v>
      </c>
      <c r="J863" s="70">
        <v>9.9999999999994399E-2</v>
      </c>
      <c r="K863" s="71">
        <f t="shared" si="17"/>
        <v>-16.369164086690823</v>
      </c>
      <c r="L863" s="72">
        <f t="shared" si="18"/>
        <v>-19.994164086690795</v>
      </c>
      <c r="M863" s="13" t="s">
        <v>225</v>
      </c>
    </row>
    <row r="864" spans="1:13" ht="13.2" customHeight="1">
      <c r="A864" s="140"/>
      <c r="B864" s="5"/>
      <c r="C864" s="66">
        <f>('Исходник сравнение Дубай'!$C828/2-'Таблица вводных'!$E$3-'Таблица вводных'!$F$3-$S$1)-(('Исходник сравнение Дубай'!$C828/2-'Таблица вводных'!$E$3-'Таблица вводных'!$F$3-$S$1)*F864/G864)</f>
        <v>-251.37500000000003</v>
      </c>
      <c r="D864" s="66">
        <v>283.46203990367701</v>
      </c>
      <c r="E864" s="66">
        <f t="shared" si="15"/>
        <v>3.6249999999999716</v>
      </c>
      <c r="F864" s="67">
        <v>20</v>
      </c>
      <c r="G864" s="67">
        <f t="shared" si="16"/>
        <v>120</v>
      </c>
      <c r="H864" s="68">
        <v>0.2</v>
      </c>
      <c r="I864" s="69">
        <f t="shared" si="19"/>
        <v>-18.187960096323025</v>
      </c>
      <c r="J864" s="70">
        <v>9.9999999999994399E-2</v>
      </c>
      <c r="K864" s="71">
        <f t="shared" si="17"/>
        <v>-16.369164086690823</v>
      </c>
      <c r="L864" s="72">
        <f t="shared" si="18"/>
        <v>-19.994164086690795</v>
      </c>
      <c r="M864" s="13" t="s">
        <v>225</v>
      </c>
    </row>
    <row r="865" spans="1:13" ht="13.2" customHeight="1">
      <c r="A865" s="141"/>
      <c r="B865" s="18"/>
      <c r="C865" s="76">
        <f>('Исходник сравнение Дубай'!$C829/2-'Таблица вводных'!$E$3-'Таблица вводных'!$F$3-$S$1)-(('Исходник сравнение Дубай'!$C829/2-'Таблица вводных'!$E$3-'Таблица вводных'!$F$3-$S$1)*F865/G865)</f>
        <v>-251.37500000000003</v>
      </c>
      <c r="D865" s="76">
        <v>283.46203990367701</v>
      </c>
      <c r="E865" s="76">
        <f t="shared" si="15"/>
        <v>3.6249999999999716</v>
      </c>
      <c r="F865" s="77">
        <v>20</v>
      </c>
      <c r="G865" s="77">
        <f t="shared" si="16"/>
        <v>120</v>
      </c>
      <c r="H865" s="78">
        <v>0.2</v>
      </c>
      <c r="I865" s="86">
        <f t="shared" si="19"/>
        <v>-18.187960096323025</v>
      </c>
      <c r="J865" s="80">
        <v>9.9999999999994399E-2</v>
      </c>
      <c r="K865" s="87">
        <f t="shared" si="17"/>
        <v>-16.369164086690823</v>
      </c>
      <c r="L865" s="88">
        <f t="shared" si="18"/>
        <v>-19.994164086690795</v>
      </c>
      <c r="M865" s="22" t="s">
        <v>225</v>
      </c>
    </row>
    <row r="866" spans="1:13" ht="13.2" customHeight="1">
      <c r="A866" s="143" t="s">
        <v>226</v>
      </c>
      <c r="B866" s="5">
        <v>45423</v>
      </c>
      <c r="C866" s="59">
        <f>('Исходник сравнение Дубай'!$C830/2-'Таблица вводных'!$E$3-'Таблица вводных'!$F$3-$S$1)-(('Исходник сравнение Дубай'!$C830/2-'Таблица вводных'!$E$3-'Таблица вводных'!$F$3-$S$1)*F866/G866)</f>
        <v>-251.37500000000003</v>
      </c>
      <c r="D866" s="66">
        <v>283.46203990367701</v>
      </c>
      <c r="E866" s="59">
        <f t="shared" si="15"/>
        <v>3.6249999999999716</v>
      </c>
      <c r="F866" s="67">
        <v>20</v>
      </c>
      <c r="G866" s="60">
        <f t="shared" si="16"/>
        <v>120</v>
      </c>
      <c r="H866" s="61">
        <v>0.2</v>
      </c>
      <c r="I866" s="62">
        <f t="shared" si="19"/>
        <v>-18.187960096323025</v>
      </c>
      <c r="J866" s="63">
        <v>9.9999999999994399E-2</v>
      </c>
      <c r="K866" s="64">
        <f t="shared" si="17"/>
        <v>-16.369164086690823</v>
      </c>
      <c r="L866" s="65">
        <f t="shared" si="18"/>
        <v>-19.994164086690795</v>
      </c>
      <c r="M866" s="10" t="s">
        <v>180</v>
      </c>
    </row>
    <row r="867" spans="1:13" ht="13.2" customHeight="1">
      <c r="A867" s="140"/>
      <c r="B867" s="5">
        <v>45426</v>
      </c>
      <c r="C867" s="66">
        <f>('Исходник сравнение Дубай'!$C831/2-'Таблица вводных'!$E$3-'Таблица вводных'!$F$3-$S$1)-(('Исходник сравнение Дубай'!$C831/2-'Таблица вводных'!$E$3-'Таблица вводных'!$F$3-$S$1)*F867/G867)</f>
        <v>-251.37500000000003</v>
      </c>
      <c r="D867" s="66">
        <v>283.46203990367701</v>
      </c>
      <c r="E867" s="66">
        <f t="shared" si="15"/>
        <v>3.6249999999999716</v>
      </c>
      <c r="F867" s="67">
        <v>20</v>
      </c>
      <c r="G867" s="67">
        <f t="shared" si="16"/>
        <v>120</v>
      </c>
      <c r="H867" s="68">
        <v>0.2</v>
      </c>
      <c r="I867" s="69">
        <f t="shared" si="19"/>
        <v>-18.187960096323025</v>
      </c>
      <c r="J867" s="70">
        <v>9.9999999999994399E-2</v>
      </c>
      <c r="K867" s="71">
        <f t="shared" si="17"/>
        <v>-16.369164086690823</v>
      </c>
      <c r="L867" s="72">
        <f t="shared" si="18"/>
        <v>-19.994164086690795</v>
      </c>
      <c r="M867" s="13" t="s">
        <v>180</v>
      </c>
    </row>
    <row r="868" spans="1:13" ht="13.2" customHeight="1">
      <c r="A868" s="140"/>
      <c r="B868" s="5">
        <v>45430</v>
      </c>
      <c r="C868" s="66">
        <f>('Исходник сравнение Дубай'!$C832/2-'Таблица вводных'!$E$3-'Таблица вводных'!$F$3-$S$1)-(('Исходник сравнение Дубай'!$C832/2-'Таблица вводных'!$E$3-'Таблица вводных'!$F$3-$S$1)*F868/G868)</f>
        <v>-251.37500000000003</v>
      </c>
      <c r="D868" s="66">
        <v>283.46203990367701</v>
      </c>
      <c r="E868" s="66">
        <f t="shared" si="15"/>
        <v>3.6249999999999716</v>
      </c>
      <c r="F868" s="67">
        <v>20</v>
      </c>
      <c r="G868" s="67">
        <f t="shared" si="16"/>
        <v>120</v>
      </c>
      <c r="H868" s="68">
        <v>0.2</v>
      </c>
      <c r="I868" s="73">
        <f t="shared" si="19"/>
        <v>-18.187960096323025</v>
      </c>
      <c r="J868" s="70">
        <v>9.9999999999994399E-2</v>
      </c>
      <c r="K868" s="74">
        <f t="shared" si="17"/>
        <v>-16.369164086690823</v>
      </c>
      <c r="L868" s="75">
        <f t="shared" si="18"/>
        <v>-19.994164086690795</v>
      </c>
      <c r="M868" s="13" t="s">
        <v>180</v>
      </c>
    </row>
    <row r="869" spans="1:13" ht="13.2" customHeight="1">
      <c r="A869" s="140"/>
      <c r="B869" s="5">
        <v>45433</v>
      </c>
      <c r="C869" s="66">
        <f>('Исходник сравнение Дубай'!$C833/2-'Таблица вводных'!$E$3-'Таблица вводных'!$F$3-$S$1)-(('Исходник сравнение Дубай'!$C833/2-'Таблица вводных'!$E$3-'Таблица вводных'!$F$3-$S$1)*F869/G869)</f>
        <v>-251.37500000000003</v>
      </c>
      <c r="D869" s="66">
        <v>283.46203990367701</v>
      </c>
      <c r="E869" s="66">
        <f t="shared" si="15"/>
        <v>3.6249999999999716</v>
      </c>
      <c r="F869" s="67">
        <v>20</v>
      </c>
      <c r="G869" s="67">
        <f t="shared" si="16"/>
        <v>120</v>
      </c>
      <c r="H869" s="68">
        <v>0.2</v>
      </c>
      <c r="I869" s="73">
        <f t="shared" si="19"/>
        <v>-18.187960096323025</v>
      </c>
      <c r="J869" s="70">
        <v>9.9999999999994399E-2</v>
      </c>
      <c r="K869" s="74">
        <f t="shared" si="17"/>
        <v>-16.369164086690823</v>
      </c>
      <c r="L869" s="75">
        <f t="shared" si="18"/>
        <v>-19.994164086690795</v>
      </c>
      <c r="M869" s="13" t="s">
        <v>180</v>
      </c>
    </row>
    <row r="870" spans="1:13" ht="13.2" customHeight="1">
      <c r="A870" s="140"/>
      <c r="B870" s="5">
        <v>45437</v>
      </c>
      <c r="C870" s="66">
        <f>('Исходник сравнение Дубай'!$C834/2-'Таблица вводных'!$E$3-'Таблица вводных'!$F$3-$S$1)-(('Исходник сравнение Дубай'!$C834/2-'Таблица вводных'!$E$3-'Таблица вводных'!$F$3-$S$1)*F870/G870)</f>
        <v>-251.37500000000003</v>
      </c>
      <c r="D870" s="66">
        <v>283.46203990367701</v>
      </c>
      <c r="E870" s="66">
        <f t="shared" si="15"/>
        <v>3.6249999999999716</v>
      </c>
      <c r="F870" s="67">
        <v>20</v>
      </c>
      <c r="G870" s="67">
        <f t="shared" si="16"/>
        <v>120</v>
      </c>
      <c r="H870" s="68">
        <v>0.2</v>
      </c>
      <c r="I870" s="73">
        <f t="shared" si="19"/>
        <v>-18.187960096323025</v>
      </c>
      <c r="J870" s="70">
        <v>9.9999999999994302E-2</v>
      </c>
      <c r="K870" s="74">
        <f t="shared" si="17"/>
        <v>-16.369164086690827</v>
      </c>
      <c r="L870" s="75">
        <f t="shared" si="18"/>
        <v>-19.994164086690798</v>
      </c>
      <c r="M870" s="13" t="s">
        <v>180</v>
      </c>
    </row>
    <row r="871" spans="1:13" ht="13.2" customHeight="1">
      <c r="A871" s="140"/>
      <c r="B871" s="5">
        <v>45440</v>
      </c>
      <c r="C871" s="66">
        <f>('Исходник сравнение Дубай'!$C835/2-'Таблица вводных'!$E$3-'Таблица вводных'!$F$3-$S$1)-(('Исходник сравнение Дубай'!$C835/2-'Таблица вводных'!$E$3-'Таблица вводных'!$F$3-$S$1)*F871/G871)</f>
        <v>-251.37500000000003</v>
      </c>
      <c r="D871" s="66">
        <v>283.46203990367701</v>
      </c>
      <c r="E871" s="66">
        <f t="shared" si="15"/>
        <v>3.6249999999999716</v>
      </c>
      <c r="F871" s="67">
        <v>20</v>
      </c>
      <c r="G871" s="67">
        <f t="shared" si="16"/>
        <v>120</v>
      </c>
      <c r="H871" s="68">
        <v>0.2</v>
      </c>
      <c r="I871" s="73">
        <f t="shared" si="19"/>
        <v>-18.187960096323025</v>
      </c>
      <c r="J871" s="70">
        <v>9.9999999999994302E-2</v>
      </c>
      <c r="K871" s="74">
        <f t="shared" si="17"/>
        <v>-16.369164086690827</v>
      </c>
      <c r="L871" s="75">
        <f t="shared" si="18"/>
        <v>-19.994164086690798</v>
      </c>
      <c r="M871" s="13" t="s">
        <v>180</v>
      </c>
    </row>
    <row r="872" spans="1:13" ht="13.2" customHeight="1">
      <c r="A872" s="140"/>
      <c r="B872" s="5">
        <v>45444</v>
      </c>
      <c r="C872" s="66">
        <f>('Исходник сравнение Дубай'!$C836/2-'Таблица вводных'!$E$3-'Таблица вводных'!$F$3-$S$1)-(('Исходник сравнение Дубай'!$C836/2-'Таблица вводных'!$E$3-'Таблица вводных'!$F$3-$S$1)*F872/G872)</f>
        <v>-251.37500000000003</v>
      </c>
      <c r="D872" s="66">
        <v>283.46203990367701</v>
      </c>
      <c r="E872" s="66">
        <f t="shared" si="15"/>
        <v>3.6249999999999716</v>
      </c>
      <c r="F872" s="67">
        <v>20</v>
      </c>
      <c r="G872" s="67">
        <f t="shared" si="16"/>
        <v>120</v>
      </c>
      <c r="H872" s="68">
        <v>0.2</v>
      </c>
      <c r="I872" s="73">
        <f t="shared" si="19"/>
        <v>-18.187960096323025</v>
      </c>
      <c r="J872" s="70">
        <v>9.9999999999994302E-2</v>
      </c>
      <c r="K872" s="74">
        <f t="shared" si="17"/>
        <v>-16.369164086690827</v>
      </c>
      <c r="L872" s="75">
        <f t="shared" si="18"/>
        <v>-19.994164086690798</v>
      </c>
      <c r="M872" s="13" t="s">
        <v>180</v>
      </c>
    </row>
    <row r="873" spans="1:13" ht="13.2" customHeight="1">
      <c r="A873" s="140"/>
      <c r="B873" s="5">
        <v>45447</v>
      </c>
      <c r="C873" s="66">
        <f>('Исходник сравнение Дубай'!$C837/2-'Таблица вводных'!$E$3-'Таблица вводных'!$F$3-$S$1)-(('Исходник сравнение Дубай'!$C837/2-'Таблица вводных'!$E$3-'Таблица вводных'!$F$3-$S$1)*F873/G873)</f>
        <v>-251.37500000000003</v>
      </c>
      <c r="D873" s="66">
        <v>283.46203990367701</v>
      </c>
      <c r="E873" s="66">
        <f t="shared" si="15"/>
        <v>3.6249999999999716</v>
      </c>
      <c r="F873" s="67">
        <v>20</v>
      </c>
      <c r="G873" s="67">
        <f t="shared" si="16"/>
        <v>120</v>
      </c>
      <c r="H873" s="68">
        <v>0.2</v>
      </c>
      <c r="I873" s="73">
        <f t="shared" si="19"/>
        <v>-18.187960096323025</v>
      </c>
      <c r="J873" s="70">
        <v>9.9999999999994302E-2</v>
      </c>
      <c r="K873" s="74">
        <f t="shared" si="17"/>
        <v>-16.369164086690827</v>
      </c>
      <c r="L873" s="75">
        <f t="shared" si="18"/>
        <v>-19.994164086690798</v>
      </c>
      <c r="M873" s="13" t="s">
        <v>180</v>
      </c>
    </row>
    <row r="874" spans="1:13" ht="13.2" customHeight="1">
      <c r="A874" s="140"/>
      <c r="B874" s="5">
        <v>45451</v>
      </c>
      <c r="C874" s="66">
        <f>('Исходник сравнение Дубай'!$C838/2-'Таблица вводных'!$E$3-'Таблица вводных'!$F$3-$S$1)-(('Исходник сравнение Дубай'!$C838/2-'Таблица вводных'!$E$3-'Таблица вводных'!$F$3-$S$1)*F874/G874)</f>
        <v>-251.37500000000003</v>
      </c>
      <c r="D874" s="66">
        <v>283.46203990367701</v>
      </c>
      <c r="E874" s="66">
        <f t="shared" si="15"/>
        <v>3.6249999999999716</v>
      </c>
      <c r="F874" s="67">
        <v>20</v>
      </c>
      <c r="G874" s="67">
        <f t="shared" si="16"/>
        <v>120</v>
      </c>
      <c r="H874" s="68">
        <v>0.2</v>
      </c>
      <c r="I874" s="73">
        <f t="shared" si="19"/>
        <v>-18.187960096323025</v>
      </c>
      <c r="J874" s="70">
        <v>9.9999999999994302E-2</v>
      </c>
      <c r="K874" s="74">
        <f t="shared" si="17"/>
        <v>-16.369164086690827</v>
      </c>
      <c r="L874" s="75">
        <f t="shared" si="18"/>
        <v>-19.994164086690798</v>
      </c>
      <c r="M874" s="13" t="s">
        <v>180</v>
      </c>
    </row>
    <row r="875" spans="1:13" ht="13.2" customHeight="1">
      <c r="A875" s="140"/>
      <c r="B875" s="5">
        <v>45454</v>
      </c>
      <c r="C875" s="66">
        <f>('Исходник сравнение Дубай'!$C839/2-'Таблица вводных'!$E$3-'Таблица вводных'!$F$3-$S$1)-(('Исходник сравнение Дубай'!$C839/2-'Таблица вводных'!$E$3-'Таблица вводных'!$F$3-$S$1)*F875/G875)</f>
        <v>-251.37500000000003</v>
      </c>
      <c r="D875" s="66">
        <v>283.46203990367701</v>
      </c>
      <c r="E875" s="66">
        <f t="shared" si="15"/>
        <v>3.6249999999999716</v>
      </c>
      <c r="F875" s="67">
        <v>20</v>
      </c>
      <c r="G875" s="67">
        <f t="shared" si="16"/>
        <v>120</v>
      </c>
      <c r="H875" s="68">
        <v>0.2</v>
      </c>
      <c r="I875" s="73">
        <f t="shared" si="19"/>
        <v>-18.187960096323025</v>
      </c>
      <c r="J875" s="70">
        <v>9.9999999999994302E-2</v>
      </c>
      <c r="K875" s="74">
        <f t="shared" si="17"/>
        <v>-16.369164086690827</v>
      </c>
      <c r="L875" s="75">
        <f t="shared" si="18"/>
        <v>-19.994164086690798</v>
      </c>
      <c r="M875" s="13" t="s">
        <v>180</v>
      </c>
    </row>
    <row r="876" spans="1:13" ht="13.2" customHeight="1">
      <c r="A876" s="140"/>
      <c r="B876" s="5"/>
      <c r="C876" s="66">
        <f>('Исходник сравнение Дубай'!$C840/2-'Таблица вводных'!$E$3-'Таблица вводных'!$F$3-$S$1)-(('Исходник сравнение Дубай'!$C840/2-'Таблица вводных'!$E$3-'Таблица вводных'!$F$3-$S$1)*F876/G876)</f>
        <v>-251.37500000000003</v>
      </c>
      <c r="D876" s="66">
        <v>283.46203990367701</v>
      </c>
      <c r="E876" s="66">
        <f t="shared" si="15"/>
        <v>3.6249999999999716</v>
      </c>
      <c r="F876" s="67">
        <v>20</v>
      </c>
      <c r="G876" s="67">
        <f t="shared" si="16"/>
        <v>120</v>
      </c>
      <c r="H876" s="68">
        <v>0.2</v>
      </c>
      <c r="I876" s="69">
        <f t="shared" si="19"/>
        <v>-18.187960096323025</v>
      </c>
      <c r="J876" s="70">
        <v>9.9999999999994302E-2</v>
      </c>
      <c r="K876" s="71">
        <f t="shared" si="17"/>
        <v>-16.369164086690827</v>
      </c>
      <c r="L876" s="72">
        <f t="shared" si="18"/>
        <v>-19.994164086690798</v>
      </c>
      <c r="M876" s="13" t="s">
        <v>180</v>
      </c>
    </row>
    <row r="877" spans="1:13" ht="13.2" customHeight="1">
      <c r="A877" s="140"/>
      <c r="B877" s="5"/>
      <c r="C877" s="66">
        <f>('Исходник сравнение Дубай'!$C841/2-'Таблица вводных'!$E$3-'Таблица вводных'!$F$3-$S$1)-(('Исходник сравнение Дубай'!$C841/2-'Таблица вводных'!$E$3-'Таблица вводных'!$F$3-$S$1)*F877/G877)</f>
        <v>-251.37500000000003</v>
      </c>
      <c r="D877" s="66">
        <v>283.46203990367701</v>
      </c>
      <c r="E877" s="66">
        <f t="shared" si="15"/>
        <v>3.6249999999999716</v>
      </c>
      <c r="F877" s="67">
        <v>20</v>
      </c>
      <c r="G877" s="67">
        <f t="shared" si="16"/>
        <v>120</v>
      </c>
      <c r="H877" s="68">
        <v>0.2</v>
      </c>
      <c r="I877" s="69">
        <f t="shared" si="19"/>
        <v>-18.187960096323025</v>
      </c>
      <c r="J877" s="70">
        <v>9.9999999999994302E-2</v>
      </c>
      <c r="K877" s="71">
        <f t="shared" si="17"/>
        <v>-16.369164086690827</v>
      </c>
      <c r="L877" s="72">
        <f t="shared" si="18"/>
        <v>-19.994164086690798</v>
      </c>
      <c r="M877" s="13" t="s">
        <v>180</v>
      </c>
    </row>
    <row r="878" spans="1:13" ht="13.2" customHeight="1">
      <c r="A878" s="140"/>
      <c r="B878" s="5"/>
      <c r="C878" s="66">
        <f>('Исходник сравнение Дубай'!$C842/2-'Таблица вводных'!$E$3-'Таблица вводных'!$F$3-$S$1)-(('Исходник сравнение Дубай'!$C842/2-'Таблица вводных'!$E$3-'Таблица вводных'!$F$3-$S$1)*F878/G878)</f>
        <v>-251.37500000000003</v>
      </c>
      <c r="D878" s="66">
        <v>283.46203990367701</v>
      </c>
      <c r="E878" s="66">
        <f t="shared" si="15"/>
        <v>3.6249999999999716</v>
      </c>
      <c r="F878" s="67">
        <v>20</v>
      </c>
      <c r="G878" s="67">
        <f t="shared" si="16"/>
        <v>120</v>
      </c>
      <c r="H878" s="68">
        <v>0.2</v>
      </c>
      <c r="I878" s="69">
        <f t="shared" si="19"/>
        <v>-18.187960096323025</v>
      </c>
      <c r="J878" s="70">
        <v>9.9999999999994302E-2</v>
      </c>
      <c r="K878" s="71">
        <f t="shared" si="17"/>
        <v>-16.369164086690827</v>
      </c>
      <c r="L878" s="72">
        <f t="shared" si="18"/>
        <v>-19.994164086690798</v>
      </c>
      <c r="M878" s="13" t="s">
        <v>180</v>
      </c>
    </row>
    <row r="879" spans="1:13" ht="13.2" customHeight="1">
      <c r="A879" s="140"/>
      <c r="B879" s="5"/>
      <c r="C879" s="66">
        <f>('Исходник сравнение Дубай'!$C843/2-'Таблица вводных'!$E$3-'Таблица вводных'!$F$3-$S$1)-(('Исходник сравнение Дубай'!$C843/2-'Таблица вводных'!$E$3-'Таблица вводных'!$F$3-$S$1)*F879/G879)</f>
        <v>-251.37500000000003</v>
      </c>
      <c r="D879" s="66">
        <v>283.46203990367701</v>
      </c>
      <c r="E879" s="66">
        <f t="shared" si="15"/>
        <v>3.6249999999999716</v>
      </c>
      <c r="F879" s="67">
        <v>20</v>
      </c>
      <c r="G879" s="67">
        <f t="shared" si="16"/>
        <v>120</v>
      </c>
      <c r="H879" s="68">
        <v>0.2</v>
      </c>
      <c r="I879" s="69">
        <f t="shared" si="19"/>
        <v>-18.187960096323025</v>
      </c>
      <c r="J879" s="70">
        <v>9.9999999999994302E-2</v>
      </c>
      <c r="K879" s="71">
        <f t="shared" si="17"/>
        <v>-16.369164086690827</v>
      </c>
      <c r="L879" s="72">
        <f t="shared" si="18"/>
        <v>-19.994164086690798</v>
      </c>
      <c r="M879" s="13" t="s">
        <v>180</v>
      </c>
    </row>
    <row r="880" spans="1:13" ht="13.2" customHeight="1">
      <c r="A880" s="140"/>
      <c r="B880" s="5"/>
      <c r="C880" s="66">
        <f>('Исходник сравнение Дубай'!$C844/2-'Таблица вводных'!$E$3-'Таблица вводных'!$F$3-$S$1)-(('Исходник сравнение Дубай'!$C844/2-'Таблица вводных'!$E$3-'Таблица вводных'!$F$3-$S$1)*F880/G880)</f>
        <v>-251.37500000000003</v>
      </c>
      <c r="D880" s="66">
        <v>283.46203990367701</v>
      </c>
      <c r="E880" s="66">
        <f t="shared" si="15"/>
        <v>3.6249999999999716</v>
      </c>
      <c r="F880" s="67">
        <v>20</v>
      </c>
      <c r="G880" s="67">
        <f t="shared" si="16"/>
        <v>120</v>
      </c>
      <c r="H880" s="68">
        <v>0.2</v>
      </c>
      <c r="I880" s="69">
        <f t="shared" si="19"/>
        <v>-18.187960096323025</v>
      </c>
      <c r="J880" s="70">
        <v>9.9999999999994302E-2</v>
      </c>
      <c r="K880" s="71">
        <f t="shared" si="17"/>
        <v>-16.369164086690827</v>
      </c>
      <c r="L880" s="72">
        <f t="shared" si="18"/>
        <v>-19.994164086690798</v>
      </c>
      <c r="M880" s="13" t="s">
        <v>180</v>
      </c>
    </row>
    <row r="881" spans="1:13" ht="13.2" customHeight="1">
      <c r="A881" s="140"/>
      <c r="B881" s="5"/>
      <c r="C881" s="66">
        <f>('Исходник сравнение Дубай'!$C845/2-'Таблица вводных'!$E$3-'Таблица вводных'!$F$3-$S$1)-(('Исходник сравнение Дубай'!$C845/2-'Таблица вводных'!$E$3-'Таблица вводных'!$F$3-$S$1)*F881/G881)</f>
        <v>-251.37500000000003</v>
      </c>
      <c r="D881" s="66">
        <v>283.46203990367701</v>
      </c>
      <c r="E881" s="66">
        <f t="shared" si="15"/>
        <v>3.6249999999999716</v>
      </c>
      <c r="F881" s="67">
        <v>20</v>
      </c>
      <c r="G881" s="67">
        <f t="shared" si="16"/>
        <v>120</v>
      </c>
      <c r="H881" s="68">
        <v>0.2</v>
      </c>
      <c r="I881" s="69">
        <f t="shared" si="19"/>
        <v>-18.187960096323025</v>
      </c>
      <c r="J881" s="70">
        <v>9.9999999999994302E-2</v>
      </c>
      <c r="K881" s="71">
        <f t="shared" si="17"/>
        <v>-16.369164086690827</v>
      </c>
      <c r="L881" s="72">
        <f t="shared" si="18"/>
        <v>-19.994164086690798</v>
      </c>
      <c r="M881" s="13" t="s">
        <v>180</v>
      </c>
    </row>
    <row r="882" spans="1:13" ht="13.2" customHeight="1">
      <c r="A882" s="140"/>
      <c r="B882" s="5"/>
      <c r="C882" s="66">
        <f>('Исходник сравнение Дубай'!$C846/2-'Таблица вводных'!$E$3-'Таблица вводных'!$F$3-$S$1)-(('Исходник сравнение Дубай'!$C846/2-'Таблица вводных'!$E$3-'Таблица вводных'!$F$3-$S$1)*F882/G882)</f>
        <v>-251.37500000000003</v>
      </c>
      <c r="D882" s="66">
        <v>283.46203990367701</v>
      </c>
      <c r="E882" s="66">
        <f t="shared" si="15"/>
        <v>3.6249999999999716</v>
      </c>
      <c r="F882" s="67">
        <v>20</v>
      </c>
      <c r="G882" s="67">
        <f t="shared" si="16"/>
        <v>120</v>
      </c>
      <c r="H882" s="68">
        <v>0.2</v>
      </c>
      <c r="I882" s="69">
        <f t="shared" si="19"/>
        <v>-18.187960096323025</v>
      </c>
      <c r="J882" s="70">
        <v>9.9999999999994302E-2</v>
      </c>
      <c r="K882" s="71">
        <f t="shared" si="17"/>
        <v>-16.369164086690827</v>
      </c>
      <c r="L882" s="72">
        <f t="shared" si="18"/>
        <v>-19.994164086690798</v>
      </c>
      <c r="M882" s="13" t="s">
        <v>180</v>
      </c>
    </row>
    <row r="883" spans="1:13" ht="13.2" customHeight="1">
      <c r="A883" s="141"/>
      <c r="B883" s="18"/>
      <c r="C883" s="76">
        <f>('Исходник сравнение Дубай'!$C847/2-'Таблица вводных'!$E$3-'Таблица вводных'!$F$3-$S$1)-(('Исходник сравнение Дубай'!$C847/2-'Таблица вводных'!$E$3-'Таблица вводных'!$F$3-$S$1)*F883/G883)</f>
        <v>-251.37500000000003</v>
      </c>
      <c r="D883" s="76">
        <v>283.46203990367701</v>
      </c>
      <c r="E883" s="76">
        <f t="shared" si="15"/>
        <v>3.6249999999999716</v>
      </c>
      <c r="F883" s="77">
        <v>20</v>
      </c>
      <c r="G883" s="77">
        <f t="shared" si="16"/>
        <v>120</v>
      </c>
      <c r="H883" s="78">
        <v>0.2</v>
      </c>
      <c r="I883" s="86">
        <f t="shared" si="19"/>
        <v>-18.187960096323025</v>
      </c>
      <c r="J883" s="80">
        <v>9.9999999999994302E-2</v>
      </c>
      <c r="K883" s="87">
        <f t="shared" si="17"/>
        <v>-16.369164086690827</v>
      </c>
      <c r="L883" s="88">
        <f t="shared" si="18"/>
        <v>-19.994164086690798</v>
      </c>
      <c r="M883" s="22" t="s">
        <v>180</v>
      </c>
    </row>
    <row r="884" spans="1:13" ht="13.2" customHeight="1">
      <c r="A884" s="143" t="s">
        <v>227</v>
      </c>
      <c r="B884" s="5">
        <v>45423</v>
      </c>
      <c r="C884" s="59">
        <f>('Исходник сравнение Дубай'!$C848/2-'Таблица вводных'!$E$3-'Таблица вводных'!$F$3-$S$1)-(('Исходник сравнение Дубай'!$C848/2-'Таблица вводных'!$E$3-'Таблица вводных'!$F$3-$S$1)*F884/G884)</f>
        <v>-251.37500000000003</v>
      </c>
      <c r="D884" s="66">
        <v>283.46203990367701</v>
      </c>
      <c r="E884" s="59">
        <f t="shared" si="15"/>
        <v>3.6249999999999716</v>
      </c>
      <c r="F884" s="67">
        <v>20</v>
      </c>
      <c r="G884" s="60">
        <f t="shared" si="16"/>
        <v>120</v>
      </c>
      <c r="H884" s="61">
        <v>0.2</v>
      </c>
      <c r="I884" s="62">
        <f t="shared" si="19"/>
        <v>-18.187960096323025</v>
      </c>
      <c r="J884" s="63">
        <v>9.9999999999994302E-2</v>
      </c>
      <c r="K884" s="64">
        <f t="shared" si="17"/>
        <v>-16.369164086690827</v>
      </c>
      <c r="L884" s="65">
        <f t="shared" si="18"/>
        <v>-19.994164086690798</v>
      </c>
      <c r="M884" s="10" t="s">
        <v>228</v>
      </c>
    </row>
    <row r="885" spans="1:13" ht="13.2" customHeight="1">
      <c r="A885" s="140"/>
      <c r="B885" s="5">
        <v>45426</v>
      </c>
      <c r="C885" s="66">
        <f>('Исходник сравнение Дубай'!$C849/2-'Таблица вводных'!$E$3-'Таблица вводных'!$F$3-$S$1)-(('Исходник сравнение Дубай'!$C849/2-'Таблица вводных'!$E$3-'Таблица вводных'!$F$3-$S$1)*F885/G885)</f>
        <v>-251.37500000000003</v>
      </c>
      <c r="D885" s="66">
        <v>283.46203990367701</v>
      </c>
      <c r="E885" s="66">
        <f t="shared" si="15"/>
        <v>3.6249999999999716</v>
      </c>
      <c r="F885" s="67">
        <v>20</v>
      </c>
      <c r="G885" s="67">
        <f t="shared" si="16"/>
        <v>120</v>
      </c>
      <c r="H885" s="68">
        <v>0.2</v>
      </c>
      <c r="I885" s="69">
        <f t="shared" si="19"/>
        <v>-18.187960096323025</v>
      </c>
      <c r="J885" s="70">
        <v>9.9999999999994302E-2</v>
      </c>
      <c r="K885" s="71">
        <f t="shared" si="17"/>
        <v>-16.369164086690827</v>
      </c>
      <c r="L885" s="72">
        <f t="shared" si="18"/>
        <v>-19.994164086690798</v>
      </c>
      <c r="M885" s="13" t="s">
        <v>228</v>
      </c>
    </row>
    <row r="886" spans="1:13" ht="13.2" customHeight="1">
      <c r="A886" s="140"/>
      <c r="B886" s="5">
        <v>45430</v>
      </c>
      <c r="C886" s="66">
        <f>('Исходник сравнение Дубай'!$C850/2-'Таблица вводных'!$E$3-'Таблица вводных'!$F$3-$S$1)-(('Исходник сравнение Дубай'!$C850/2-'Таблица вводных'!$E$3-'Таблица вводных'!$F$3-$S$1)*F886/G886)</f>
        <v>-251.37500000000003</v>
      </c>
      <c r="D886" s="66">
        <v>283.46203990367701</v>
      </c>
      <c r="E886" s="66">
        <f t="shared" si="15"/>
        <v>3.6249999999999716</v>
      </c>
      <c r="F886" s="67">
        <v>20</v>
      </c>
      <c r="G886" s="67">
        <f t="shared" si="16"/>
        <v>120</v>
      </c>
      <c r="H886" s="68">
        <v>0.2</v>
      </c>
      <c r="I886" s="73">
        <f t="shared" si="19"/>
        <v>-18.187960096323025</v>
      </c>
      <c r="J886" s="70">
        <v>9.9999999999994302E-2</v>
      </c>
      <c r="K886" s="74">
        <f t="shared" si="17"/>
        <v>-16.369164086690827</v>
      </c>
      <c r="L886" s="75">
        <f t="shared" si="18"/>
        <v>-19.994164086690798</v>
      </c>
      <c r="M886" s="13" t="s">
        <v>228</v>
      </c>
    </row>
    <row r="887" spans="1:13" ht="13.2" customHeight="1">
      <c r="A887" s="140"/>
      <c r="B887" s="5">
        <v>45433</v>
      </c>
      <c r="C887" s="66">
        <f>('Исходник сравнение Дубай'!$C851/2-'Таблица вводных'!$E$3-'Таблица вводных'!$F$3-$S$1)-(('Исходник сравнение Дубай'!$C851/2-'Таблица вводных'!$E$3-'Таблица вводных'!$F$3-$S$1)*F887/G887)</f>
        <v>-251.37500000000003</v>
      </c>
      <c r="D887" s="66">
        <v>283.46203990367701</v>
      </c>
      <c r="E887" s="66">
        <f t="shared" si="15"/>
        <v>3.6249999999999716</v>
      </c>
      <c r="F887" s="67">
        <v>20</v>
      </c>
      <c r="G887" s="67">
        <f t="shared" si="16"/>
        <v>120</v>
      </c>
      <c r="H887" s="68">
        <v>0.2</v>
      </c>
      <c r="I887" s="73">
        <f t="shared" si="19"/>
        <v>-18.187960096323025</v>
      </c>
      <c r="J887" s="70">
        <v>9.9999999999994205E-2</v>
      </c>
      <c r="K887" s="74">
        <f t="shared" si="17"/>
        <v>-16.369164086690827</v>
      </c>
      <c r="L887" s="75">
        <f t="shared" si="18"/>
        <v>-19.994164086690798</v>
      </c>
      <c r="M887" s="13" t="s">
        <v>228</v>
      </c>
    </row>
    <row r="888" spans="1:13" ht="13.2" customHeight="1">
      <c r="A888" s="140"/>
      <c r="B888" s="5">
        <v>45437</v>
      </c>
      <c r="C888" s="66">
        <f>('Исходник сравнение Дубай'!$C852/2-'Таблица вводных'!$E$3-'Таблица вводных'!$F$3-$S$1)-(('Исходник сравнение Дубай'!$C852/2-'Таблица вводных'!$E$3-'Таблица вводных'!$F$3-$S$1)*F888/G888)</f>
        <v>-251.37500000000003</v>
      </c>
      <c r="D888" s="66">
        <v>283.46203990367701</v>
      </c>
      <c r="E888" s="66">
        <f t="shared" si="15"/>
        <v>3.6249999999999716</v>
      </c>
      <c r="F888" s="67">
        <v>20</v>
      </c>
      <c r="G888" s="67">
        <f t="shared" si="16"/>
        <v>120</v>
      </c>
      <c r="H888" s="68">
        <v>0.2</v>
      </c>
      <c r="I888" s="73">
        <f t="shared" si="19"/>
        <v>-18.187960096323025</v>
      </c>
      <c r="J888" s="70">
        <v>9.9999999999994205E-2</v>
      </c>
      <c r="K888" s="74">
        <f t="shared" si="17"/>
        <v>-16.369164086690827</v>
      </c>
      <c r="L888" s="75">
        <f t="shared" si="18"/>
        <v>-19.994164086690798</v>
      </c>
      <c r="M888" s="13" t="s">
        <v>228</v>
      </c>
    </row>
    <row r="889" spans="1:13" ht="13.2" customHeight="1">
      <c r="A889" s="140"/>
      <c r="B889" s="5">
        <v>45440</v>
      </c>
      <c r="C889" s="66">
        <f>('Исходник сравнение Дубай'!$C853/2-'Таблица вводных'!$E$3-'Таблица вводных'!$F$3-$S$1)-(('Исходник сравнение Дубай'!$C853/2-'Таблица вводных'!$E$3-'Таблица вводных'!$F$3-$S$1)*F889/G889)</f>
        <v>-251.37500000000003</v>
      </c>
      <c r="D889" s="66">
        <v>283.46203990367701</v>
      </c>
      <c r="E889" s="66">
        <f t="shared" si="15"/>
        <v>3.6249999999999716</v>
      </c>
      <c r="F889" s="67">
        <v>20</v>
      </c>
      <c r="G889" s="67">
        <f t="shared" si="16"/>
        <v>120</v>
      </c>
      <c r="H889" s="68">
        <v>0.2</v>
      </c>
      <c r="I889" s="73">
        <f t="shared" si="19"/>
        <v>-18.187960096323025</v>
      </c>
      <c r="J889" s="70">
        <v>9.9999999999994205E-2</v>
      </c>
      <c r="K889" s="74">
        <f t="shared" si="17"/>
        <v>-16.369164086690827</v>
      </c>
      <c r="L889" s="75">
        <f t="shared" si="18"/>
        <v>-19.994164086690798</v>
      </c>
      <c r="M889" s="13" t="s">
        <v>228</v>
      </c>
    </row>
    <row r="890" spans="1:13" ht="13.2" customHeight="1">
      <c r="A890" s="140"/>
      <c r="B890" s="5">
        <v>45444</v>
      </c>
      <c r="C890" s="66">
        <f>('Исходник сравнение Дубай'!$C854/2-'Таблица вводных'!$E$3-'Таблица вводных'!$F$3-$S$1)-(('Исходник сравнение Дубай'!$C854/2-'Таблица вводных'!$E$3-'Таблица вводных'!$F$3-$S$1)*F890/G890)</f>
        <v>-251.37500000000003</v>
      </c>
      <c r="D890" s="66">
        <v>283.46203990367701</v>
      </c>
      <c r="E890" s="66">
        <f t="shared" si="15"/>
        <v>3.6249999999999716</v>
      </c>
      <c r="F890" s="67">
        <v>20</v>
      </c>
      <c r="G890" s="67">
        <f t="shared" si="16"/>
        <v>120</v>
      </c>
      <c r="H890" s="68">
        <v>0.2</v>
      </c>
      <c r="I890" s="73">
        <f t="shared" si="19"/>
        <v>-18.187960096323025</v>
      </c>
      <c r="J890" s="70">
        <v>9.9999999999994205E-2</v>
      </c>
      <c r="K890" s="74">
        <f t="shared" si="17"/>
        <v>-16.369164086690827</v>
      </c>
      <c r="L890" s="75">
        <f t="shared" si="18"/>
        <v>-19.994164086690798</v>
      </c>
      <c r="M890" s="13" t="s">
        <v>228</v>
      </c>
    </row>
    <row r="891" spans="1:13" ht="13.2" customHeight="1">
      <c r="A891" s="140"/>
      <c r="B891" s="5">
        <v>45447</v>
      </c>
      <c r="C891" s="66">
        <f>('Исходник сравнение Дубай'!$C855/2-'Таблица вводных'!$E$3-'Таблица вводных'!$F$3-$S$1)-(('Исходник сравнение Дубай'!$C855/2-'Таблица вводных'!$E$3-'Таблица вводных'!$F$3-$S$1)*F891/G891)</f>
        <v>-251.37500000000003</v>
      </c>
      <c r="D891" s="66">
        <v>283.46203990367701</v>
      </c>
      <c r="E891" s="66">
        <f t="shared" si="15"/>
        <v>3.6249999999999716</v>
      </c>
      <c r="F891" s="67">
        <v>20</v>
      </c>
      <c r="G891" s="67">
        <f t="shared" si="16"/>
        <v>120</v>
      </c>
      <c r="H891" s="68">
        <v>0.2</v>
      </c>
      <c r="I891" s="73">
        <f t="shared" si="19"/>
        <v>-18.187960096323025</v>
      </c>
      <c r="J891" s="70">
        <v>9.9999999999994205E-2</v>
      </c>
      <c r="K891" s="74">
        <f t="shared" si="17"/>
        <v>-16.369164086690827</v>
      </c>
      <c r="L891" s="75">
        <f t="shared" si="18"/>
        <v>-19.994164086690798</v>
      </c>
      <c r="M891" s="13" t="s">
        <v>228</v>
      </c>
    </row>
    <row r="892" spans="1:13" ht="13.2" customHeight="1">
      <c r="A892" s="140"/>
      <c r="B892" s="5">
        <v>45451</v>
      </c>
      <c r="C892" s="66">
        <f>('Исходник сравнение Дубай'!$C856/2-'Таблица вводных'!$E$3-'Таблица вводных'!$F$3-$S$1)-(('Исходник сравнение Дубай'!$C856/2-'Таблица вводных'!$E$3-'Таблица вводных'!$F$3-$S$1)*F892/G892)</f>
        <v>-251.37500000000003</v>
      </c>
      <c r="D892" s="66">
        <v>283.46203990367701</v>
      </c>
      <c r="E892" s="66">
        <f t="shared" si="15"/>
        <v>3.6249999999999716</v>
      </c>
      <c r="F892" s="67">
        <v>20</v>
      </c>
      <c r="G892" s="67">
        <f t="shared" si="16"/>
        <v>120</v>
      </c>
      <c r="H892" s="68">
        <v>0.2</v>
      </c>
      <c r="I892" s="73">
        <f t="shared" si="19"/>
        <v>-18.187960096323025</v>
      </c>
      <c r="J892" s="70">
        <v>9.9999999999994205E-2</v>
      </c>
      <c r="K892" s="74">
        <f t="shared" si="17"/>
        <v>-16.369164086690827</v>
      </c>
      <c r="L892" s="75">
        <f t="shared" si="18"/>
        <v>-19.994164086690798</v>
      </c>
      <c r="M892" s="13" t="s">
        <v>228</v>
      </c>
    </row>
    <row r="893" spans="1:13" ht="13.2" customHeight="1">
      <c r="A893" s="140"/>
      <c r="B893" s="5">
        <v>45454</v>
      </c>
      <c r="C893" s="66">
        <f>('Исходник сравнение Дубай'!$C857/2-'Таблица вводных'!$E$3-'Таблица вводных'!$F$3-$S$1)-(('Исходник сравнение Дубай'!$C857/2-'Таблица вводных'!$E$3-'Таблица вводных'!$F$3-$S$1)*F893/G893)</f>
        <v>-251.37500000000003</v>
      </c>
      <c r="D893" s="66">
        <v>283.46203990367701</v>
      </c>
      <c r="E893" s="66">
        <f t="shared" si="15"/>
        <v>3.6249999999999716</v>
      </c>
      <c r="F893" s="67">
        <v>20</v>
      </c>
      <c r="G893" s="67">
        <f t="shared" si="16"/>
        <v>120</v>
      </c>
      <c r="H893" s="68">
        <v>0.2</v>
      </c>
      <c r="I893" s="73">
        <f t="shared" si="19"/>
        <v>-18.187960096323025</v>
      </c>
      <c r="J893" s="70">
        <v>9.9999999999994205E-2</v>
      </c>
      <c r="K893" s="74">
        <f t="shared" si="17"/>
        <v>-16.369164086690827</v>
      </c>
      <c r="L893" s="75">
        <f t="shared" si="18"/>
        <v>-19.994164086690798</v>
      </c>
      <c r="M893" s="13" t="s">
        <v>228</v>
      </c>
    </row>
    <row r="894" spans="1:13" ht="13.2" customHeight="1">
      <c r="A894" s="140"/>
      <c r="B894" s="5"/>
      <c r="C894" s="66">
        <f>('Исходник сравнение Дубай'!$C858/2-'Таблица вводных'!$E$3-'Таблица вводных'!$F$3-$S$1)-(('Исходник сравнение Дубай'!$C858/2-'Таблица вводных'!$E$3-'Таблица вводных'!$F$3-$S$1)*F894/G894)</f>
        <v>-251.37500000000003</v>
      </c>
      <c r="D894" s="66">
        <v>283.46203990367701</v>
      </c>
      <c r="E894" s="66">
        <f t="shared" si="15"/>
        <v>3.6249999999999716</v>
      </c>
      <c r="F894" s="67">
        <v>20</v>
      </c>
      <c r="G894" s="67">
        <f t="shared" si="16"/>
        <v>120</v>
      </c>
      <c r="H894" s="68">
        <v>0.2</v>
      </c>
      <c r="I894" s="69">
        <f t="shared" si="19"/>
        <v>-18.187960096323025</v>
      </c>
      <c r="J894" s="70">
        <v>9.9999999999994205E-2</v>
      </c>
      <c r="K894" s="71">
        <f t="shared" si="17"/>
        <v>-16.369164086690827</v>
      </c>
      <c r="L894" s="72">
        <f t="shared" si="18"/>
        <v>-19.994164086690798</v>
      </c>
      <c r="M894" s="13" t="s">
        <v>228</v>
      </c>
    </row>
    <row r="895" spans="1:13" ht="13.2" customHeight="1">
      <c r="A895" s="140"/>
      <c r="B895" s="5"/>
      <c r="C895" s="66">
        <f>('Исходник сравнение Дубай'!$C859/2-'Таблица вводных'!$E$3-'Таблица вводных'!$F$3-$S$1)-(('Исходник сравнение Дубай'!$C859/2-'Таблица вводных'!$E$3-'Таблица вводных'!$F$3-$S$1)*F895/G895)</f>
        <v>-251.37500000000003</v>
      </c>
      <c r="D895" s="66">
        <v>283.46203990367701</v>
      </c>
      <c r="E895" s="66">
        <f t="shared" si="15"/>
        <v>3.6249999999999716</v>
      </c>
      <c r="F895" s="67">
        <v>20</v>
      </c>
      <c r="G895" s="67">
        <f t="shared" si="16"/>
        <v>120</v>
      </c>
      <c r="H895" s="68">
        <v>0.2</v>
      </c>
      <c r="I895" s="69">
        <f t="shared" si="19"/>
        <v>-18.187960096323025</v>
      </c>
      <c r="J895" s="70">
        <v>9.9999999999994205E-2</v>
      </c>
      <c r="K895" s="71">
        <f t="shared" si="17"/>
        <v>-16.369164086690827</v>
      </c>
      <c r="L895" s="72">
        <f t="shared" si="18"/>
        <v>-19.994164086690798</v>
      </c>
      <c r="M895" s="13" t="s">
        <v>228</v>
      </c>
    </row>
    <row r="896" spans="1:13" ht="13.2" customHeight="1">
      <c r="A896" s="140"/>
      <c r="B896" s="5"/>
      <c r="C896" s="66">
        <f>('Исходник сравнение Дубай'!$C860/2-'Таблица вводных'!$E$3-'Таблица вводных'!$F$3-$S$1)-(('Исходник сравнение Дубай'!$C860/2-'Таблица вводных'!$E$3-'Таблица вводных'!$F$3-$S$1)*F896/G896)</f>
        <v>-251.37500000000003</v>
      </c>
      <c r="D896" s="66">
        <v>283.46203990367701</v>
      </c>
      <c r="E896" s="66">
        <f t="shared" si="15"/>
        <v>3.6249999999999716</v>
      </c>
      <c r="F896" s="67">
        <v>20</v>
      </c>
      <c r="G896" s="67">
        <f t="shared" si="16"/>
        <v>120</v>
      </c>
      <c r="H896" s="68">
        <v>0.2</v>
      </c>
      <c r="I896" s="69">
        <f t="shared" si="19"/>
        <v>-18.187960096323025</v>
      </c>
      <c r="J896" s="70">
        <v>9.9999999999994205E-2</v>
      </c>
      <c r="K896" s="71">
        <f t="shared" si="17"/>
        <v>-16.369164086690827</v>
      </c>
      <c r="L896" s="72">
        <f t="shared" si="18"/>
        <v>-19.994164086690798</v>
      </c>
      <c r="M896" s="13" t="s">
        <v>228</v>
      </c>
    </row>
    <row r="897" spans="1:13" ht="13.2" customHeight="1">
      <c r="A897" s="140"/>
      <c r="B897" s="5"/>
      <c r="C897" s="66">
        <f>('Исходник сравнение Дубай'!$C861/2-'Таблица вводных'!$E$3-'Таблица вводных'!$F$3-$S$1)-(('Исходник сравнение Дубай'!$C861/2-'Таблица вводных'!$E$3-'Таблица вводных'!$F$3-$S$1)*F897/G897)</f>
        <v>-251.37500000000003</v>
      </c>
      <c r="D897" s="66">
        <v>283.46203990367701</v>
      </c>
      <c r="E897" s="66">
        <f t="shared" si="15"/>
        <v>3.6249999999999716</v>
      </c>
      <c r="F897" s="67">
        <v>20</v>
      </c>
      <c r="G897" s="67">
        <f t="shared" si="16"/>
        <v>120</v>
      </c>
      <c r="H897" s="68">
        <v>0.2</v>
      </c>
      <c r="I897" s="69">
        <f t="shared" si="19"/>
        <v>-18.187960096323025</v>
      </c>
      <c r="J897" s="70">
        <v>9.9999999999994205E-2</v>
      </c>
      <c r="K897" s="71">
        <f t="shared" si="17"/>
        <v>-16.369164086690827</v>
      </c>
      <c r="L897" s="72">
        <f t="shared" si="18"/>
        <v>-19.994164086690798</v>
      </c>
      <c r="M897" s="13" t="s">
        <v>228</v>
      </c>
    </row>
    <row r="898" spans="1:13" ht="13.2" customHeight="1">
      <c r="A898" s="140"/>
      <c r="B898" s="5"/>
      <c r="C898" s="66">
        <f>('Исходник сравнение Дубай'!$C862/2-'Таблица вводных'!$E$3-'Таблица вводных'!$F$3-$S$1)-(('Исходник сравнение Дубай'!$C862/2-'Таблица вводных'!$E$3-'Таблица вводных'!$F$3-$S$1)*F898/G898)</f>
        <v>-251.37500000000003</v>
      </c>
      <c r="D898" s="66">
        <v>283.46203990367701</v>
      </c>
      <c r="E898" s="66">
        <f t="shared" si="15"/>
        <v>3.6249999999999716</v>
      </c>
      <c r="F898" s="67">
        <v>20</v>
      </c>
      <c r="G898" s="67">
        <f t="shared" si="16"/>
        <v>120</v>
      </c>
      <c r="H898" s="68">
        <v>0.2</v>
      </c>
      <c r="I898" s="69">
        <f t="shared" si="19"/>
        <v>-18.187960096323025</v>
      </c>
      <c r="J898" s="70">
        <v>9.9999999999994205E-2</v>
      </c>
      <c r="K898" s="71">
        <f t="shared" si="17"/>
        <v>-16.369164086690827</v>
      </c>
      <c r="L898" s="72">
        <f t="shared" si="18"/>
        <v>-19.994164086690798</v>
      </c>
      <c r="M898" s="13" t="s">
        <v>228</v>
      </c>
    </row>
    <row r="899" spans="1:13" ht="13.2" customHeight="1">
      <c r="A899" s="140"/>
      <c r="B899" s="5"/>
      <c r="C899" s="66">
        <f>('Исходник сравнение Дубай'!$C863/2-'Таблица вводных'!$E$3-'Таблица вводных'!$F$3-$S$1)-(('Исходник сравнение Дубай'!$C863/2-'Таблица вводных'!$E$3-'Таблица вводных'!$F$3-$S$1)*F899/G899)</f>
        <v>-251.37500000000003</v>
      </c>
      <c r="D899" s="66">
        <v>283.46203990367701</v>
      </c>
      <c r="E899" s="66">
        <f t="shared" si="15"/>
        <v>3.6249999999999716</v>
      </c>
      <c r="F899" s="67">
        <v>20</v>
      </c>
      <c r="G899" s="67">
        <f t="shared" si="16"/>
        <v>120</v>
      </c>
      <c r="H899" s="68">
        <v>0.2</v>
      </c>
      <c r="I899" s="69">
        <f t="shared" si="19"/>
        <v>-18.187960096323025</v>
      </c>
      <c r="J899" s="70">
        <v>9.9999999999994205E-2</v>
      </c>
      <c r="K899" s="71">
        <f t="shared" si="17"/>
        <v>-16.369164086690827</v>
      </c>
      <c r="L899" s="72">
        <f t="shared" si="18"/>
        <v>-19.994164086690798</v>
      </c>
      <c r="M899" s="13" t="s">
        <v>228</v>
      </c>
    </row>
    <row r="900" spans="1:13" ht="13.2" customHeight="1">
      <c r="A900" s="140"/>
      <c r="B900" s="5"/>
      <c r="C900" s="66">
        <f>('Исходник сравнение Дубай'!$C864/2-'Таблица вводных'!$E$3-'Таблица вводных'!$F$3-$S$1)-(('Исходник сравнение Дубай'!$C864/2-'Таблица вводных'!$E$3-'Таблица вводных'!$F$3-$S$1)*F900/G900)</f>
        <v>-251.37500000000003</v>
      </c>
      <c r="D900" s="66">
        <v>283.46203990367701</v>
      </c>
      <c r="E900" s="66">
        <f t="shared" si="15"/>
        <v>3.6249999999999716</v>
      </c>
      <c r="F900" s="67">
        <v>20</v>
      </c>
      <c r="G900" s="67">
        <f t="shared" si="16"/>
        <v>120</v>
      </c>
      <c r="H900" s="68">
        <v>0.2</v>
      </c>
      <c r="I900" s="69">
        <f t="shared" si="19"/>
        <v>-18.187960096323025</v>
      </c>
      <c r="J900" s="70">
        <v>9.9999999999994205E-2</v>
      </c>
      <c r="K900" s="71">
        <f t="shared" si="17"/>
        <v>-16.369164086690827</v>
      </c>
      <c r="L900" s="72">
        <f t="shared" si="18"/>
        <v>-19.994164086690798</v>
      </c>
      <c r="M900" s="13" t="s">
        <v>228</v>
      </c>
    </row>
    <row r="901" spans="1:13" ht="13.2" customHeight="1">
      <c r="A901" s="141"/>
      <c r="B901" s="18"/>
      <c r="C901" s="76">
        <f>('Исходник сравнение Дубай'!$C865/2-'Таблица вводных'!$E$3-'Таблица вводных'!$F$3-$S$1)-(('Исходник сравнение Дубай'!$C865/2-'Таблица вводных'!$E$3-'Таблица вводных'!$F$3-$S$1)*F901/G901)</f>
        <v>-251.37500000000003</v>
      </c>
      <c r="D901" s="76">
        <v>283.46203990367701</v>
      </c>
      <c r="E901" s="76">
        <f t="shared" si="15"/>
        <v>3.6249999999999716</v>
      </c>
      <c r="F901" s="77">
        <v>20</v>
      </c>
      <c r="G901" s="77">
        <f t="shared" si="16"/>
        <v>120</v>
      </c>
      <c r="H901" s="78">
        <v>0.2</v>
      </c>
      <c r="I901" s="86">
        <f t="shared" si="19"/>
        <v>-18.187960096323025</v>
      </c>
      <c r="J901" s="80">
        <v>9.9999999999994205E-2</v>
      </c>
      <c r="K901" s="87">
        <f t="shared" si="17"/>
        <v>-16.369164086690827</v>
      </c>
      <c r="L901" s="88">
        <f t="shared" si="18"/>
        <v>-19.994164086690798</v>
      </c>
      <c r="M901" s="22" t="s">
        <v>228</v>
      </c>
    </row>
    <row r="902" spans="1:13" ht="13.2" customHeight="1">
      <c r="A902" s="143" t="s">
        <v>229</v>
      </c>
      <c r="B902" s="5">
        <v>45423</v>
      </c>
      <c r="C902" s="59">
        <f>('Исходник сравнение Дубай'!$C866/2-'Таблица вводных'!$E$3-'Таблица вводных'!$F$3-$S$1)-(('Исходник сравнение Дубай'!$C866/2-'Таблица вводных'!$E$3-'Таблица вводных'!$F$3-$S$1)*F902/G902)</f>
        <v>-251.37500000000003</v>
      </c>
      <c r="D902" s="66">
        <v>283.46203990367701</v>
      </c>
      <c r="E902" s="59">
        <f t="shared" si="15"/>
        <v>3.6249999999999716</v>
      </c>
      <c r="F902" s="67">
        <v>20</v>
      </c>
      <c r="G902" s="60">
        <f t="shared" si="16"/>
        <v>120</v>
      </c>
      <c r="H902" s="61">
        <v>0.2</v>
      </c>
      <c r="I902" s="83">
        <f t="shared" si="19"/>
        <v>-18.187960096323025</v>
      </c>
      <c r="J902" s="63">
        <v>9.9999999999994094E-2</v>
      </c>
      <c r="K902" s="84">
        <f t="shared" si="17"/>
        <v>-16.36916408669083</v>
      </c>
      <c r="L902" s="85">
        <f t="shared" si="18"/>
        <v>-19.994164086690802</v>
      </c>
      <c r="M902" s="10" t="s">
        <v>230</v>
      </c>
    </row>
    <row r="903" spans="1:13" ht="13.2" customHeight="1">
      <c r="A903" s="140"/>
      <c r="B903" s="5">
        <v>45426</v>
      </c>
      <c r="C903" s="66">
        <f>('Исходник сравнение Дубай'!$C867/2-'Таблица вводных'!$E$3-'Таблица вводных'!$F$3-$S$1)-(('Исходник сравнение Дубай'!$C867/2-'Таблица вводных'!$E$3-'Таблица вводных'!$F$3-$S$1)*F903/G903)</f>
        <v>-251.37500000000003</v>
      </c>
      <c r="D903" s="66">
        <v>283.46203990367701</v>
      </c>
      <c r="E903" s="66">
        <f t="shared" si="15"/>
        <v>3.6249999999999716</v>
      </c>
      <c r="F903" s="67">
        <v>20</v>
      </c>
      <c r="G903" s="67">
        <f t="shared" si="16"/>
        <v>120</v>
      </c>
      <c r="H903" s="68">
        <v>0.2</v>
      </c>
      <c r="I903" s="73">
        <f t="shared" si="19"/>
        <v>-18.187960096323025</v>
      </c>
      <c r="J903" s="70">
        <v>9.9999999999994094E-2</v>
      </c>
      <c r="K903" s="74">
        <f t="shared" si="17"/>
        <v>-16.36916408669083</v>
      </c>
      <c r="L903" s="75">
        <f t="shared" si="18"/>
        <v>-19.994164086690802</v>
      </c>
      <c r="M903" s="13" t="s">
        <v>230</v>
      </c>
    </row>
    <row r="904" spans="1:13" ht="13.2" customHeight="1">
      <c r="A904" s="140"/>
      <c r="B904" s="5">
        <v>45430</v>
      </c>
      <c r="C904" s="66">
        <f>('Исходник сравнение Дубай'!$C868/2-'Таблица вводных'!$E$3-'Таблица вводных'!$F$3-$S$1)-(('Исходник сравнение Дубай'!$C868/2-'Таблица вводных'!$E$3-'Таблица вводных'!$F$3-$S$1)*F904/G904)</f>
        <v>-251.37500000000003</v>
      </c>
      <c r="D904" s="66">
        <v>283.46203990367701</v>
      </c>
      <c r="E904" s="66">
        <f t="shared" si="15"/>
        <v>3.6249999999999716</v>
      </c>
      <c r="F904" s="67">
        <v>20</v>
      </c>
      <c r="G904" s="67">
        <f t="shared" si="16"/>
        <v>120</v>
      </c>
      <c r="H904" s="68">
        <v>0.2</v>
      </c>
      <c r="I904" s="73">
        <f t="shared" si="19"/>
        <v>-18.187960096323025</v>
      </c>
      <c r="J904" s="70">
        <v>9.9999999999994094E-2</v>
      </c>
      <c r="K904" s="74">
        <f t="shared" si="17"/>
        <v>-16.36916408669083</v>
      </c>
      <c r="L904" s="75">
        <f t="shared" si="18"/>
        <v>-19.994164086690802</v>
      </c>
      <c r="M904" s="13" t="s">
        <v>230</v>
      </c>
    </row>
    <row r="905" spans="1:13" ht="13.2" customHeight="1">
      <c r="A905" s="140"/>
      <c r="B905" s="5">
        <v>45433</v>
      </c>
      <c r="C905" s="66">
        <f>('Исходник сравнение Дубай'!$C869/2-'Таблица вводных'!$E$3-'Таблица вводных'!$F$3-$S$1)-(('Исходник сравнение Дубай'!$C869/2-'Таблица вводных'!$E$3-'Таблица вводных'!$F$3-$S$1)*F905/G905)</f>
        <v>-251.37500000000003</v>
      </c>
      <c r="D905" s="66">
        <v>283.46203990367701</v>
      </c>
      <c r="E905" s="66">
        <f t="shared" si="15"/>
        <v>3.6249999999999716</v>
      </c>
      <c r="F905" s="67">
        <v>20</v>
      </c>
      <c r="G905" s="67">
        <f t="shared" si="16"/>
        <v>120</v>
      </c>
      <c r="H905" s="68">
        <v>0.2</v>
      </c>
      <c r="I905" s="73">
        <f t="shared" si="19"/>
        <v>-18.187960096323025</v>
      </c>
      <c r="J905" s="70">
        <v>9.9999999999994094E-2</v>
      </c>
      <c r="K905" s="74">
        <f t="shared" si="17"/>
        <v>-16.36916408669083</v>
      </c>
      <c r="L905" s="75">
        <f t="shared" si="18"/>
        <v>-19.994164086690802</v>
      </c>
      <c r="M905" s="13" t="s">
        <v>230</v>
      </c>
    </row>
    <row r="906" spans="1:13" ht="13.2" customHeight="1">
      <c r="A906" s="140"/>
      <c r="B906" s="5">
        <v>45437</v>
      </c>
      <c r="C906" s="66">
        <f>('Исходник сравнение Дубай'!$C870/2-'Таблица вводных'!$E$3-'Таблица вводных'!$F$3-$S$1)-(('Исходник сравнение Дубай'!$C870/2-'Таблица вводных'!$E$3-'Таблица вводных'!$F$3-$S$1)*F906/G906)</f>
        <v>-251.37500000000003</v>
      </c>
      <c r="D906" s="66">
        <v>283.46203990367701</v>
      </c>
      <c r="E906" s="66">
        <f t="shared" si="15"/>
        <v>3.6249999999999716</v>
      </c>
      <c r="F906" s="67">
        <v>20</v>
      </c>
      <c r="G906" s="67">
        <f t="shared" si="16"/>
        <v>120</v>
      </c>
      <c r="H906" s="68">
        <v>0.2</v>
      </c>
      <c r="I906" s="73">
        <f t="shared" si="19"/>
        <v>-18.187960096323025</v>
      </c>
      <c r="J906" s="70">
        <v>9.9999999999994094E-2</v>
      </c>
      <c r="K906" s="74">
        <f t="shared" si="17"/>
        <v>-16.36916408669083</v>
      </c>
      <c r="L906" s="75">
        <f t="shared" si="18"/>
        <v>-19.994164086690802</v>
      </c>
      <c r="M906" s="13" t="s">
        <v>230</v>
      </c>
    </row>
    <row r="907" spans="1:13" ht="13.2" customHeight="1">
      <c r="A907" s="140"/>
      <c r="B907" s="5">
        <v>45440</v>
      </c>
      <c r="C907" s="66">
        <f>('Исходник сравнение Дубай'!$C871/2-'Таблица вводных'!$E$3-'Таблица вводных'!$F$3-$S$1)-(('Исходник сравнение Дубай'!$C871/2-'Таблица вводных'!$E$3-'Таблица вводных'!$F$3-$S$1)*F907/G907)</f>
        <v>-251.37500000000003</v>
      </c>
      <c r="D907" s="66">
        <v>283.46203990367701</v>
      </c>
      <c r="E907" s="66">
        <f t="shared" si="15"/>
        <v>3.6249999999999716</v>
      </c>
      <c r="F907" s="67">
        <v>20</v>
      </c>
      <c r="G907" s="67">
        <f t="shared" si="16"/>
        <v>120</v>
      </c>
      <c r="H907" s="68">
        <v>0.2</v>
      </c>
      <c r="I907" s="73">
        <f t="shared" si="19"/>
        <v>-18.187960096323025</v>
      </c>
      <c r="J907" s="70">
        <v>9.9999999999994094E-2</v>
      </c>
      <c r="K907" s="74">
        <f t="shared" si="17"/>
        <v>-16.36916408669083</v>
      </c>
      <c r="L907" s="75">
        <f t="shared" si="18"/>
        <v>-19.994164086690802</v>
      </c>
      <c r="M907" s="13" t="s">
        <v>230</v>
      </c>
    </row>
    <row r="908" spans="1:13" ht="13.2" customHeight="1">
      <c r="A908" s="140"/>
      <c r="B908" s="5">
        <v>45444</v>
      </c>
      <c r="C908" s="66">
        <f>('Исходник сравнение Дубай'!$C872/2-'Таблица вводных'!$E$3-'Таблица вводных'!$F$3-$S$1)-(('Исходник сравнение Дубай'!$C872/2-'Таблица вводных'!$E$3-'Таблица вводных'!$F$3-$S$1)*F908/G908)</f>
        <v>-251.37500000000003</v>
      </c>
      <c r="D908" s="66">
        <v>283.46203990367701</v>
      </c>
      <c r="E908" s="66">
        <f t="shared" si="15"/>
        <v>3.6249999999999716</v>
      </c>
      <c r="F908" s="67">
        <v>20</v>
      </c>
      <c r="G908" s="67">
        <f t="shared" si="16"/>
        <v>120</v>
      </c>
      <c r="H908" s="68">
        <v>0.2</v>
      </c>
      <c r="I908" s="73">
        <f t="shared" si="19"/>
        <v>-18.187960096323025</v>
      </c>
      <c r="J908" s="70">
        <v>9.9999999999994094E-2</v>
      </c>
      <c r="K908" s="74">
        <f t="shared" si="17"/>
        <v>-16.36916408669083</v>
      </c>
      <c r="L908" s="75">
        <f t="shared" si="18"/>
        <v>-19.994164086690802</v>
      </c>
      <c r="M908" s="13" t="s">
        <v>230</v>
      </c>
    </row>
    <row r="909" spans="1:13" ht="13.2" customHeight="1">
      <c r="A909" s="140"/>
      <c r="B909" s="5">
        <v>45447</v>
      </c>
      <c r="C909" s="66">
        <f>('Исходник сравнение Дубай'!$C873/2-'Таблица вводных'!$E$3-'Таблица вводных'!$F$3-$S$1)-(('Исходник сравнение Дубай'!$C873/2-'Таблица вводных'!$E$3-'Таблица вводных'!$F$3-$S$1)*F909/G909)</f>
        <v>-251.37500000000003</v>
      </c>
      <c r="D909" s="66">
        <v>283.46203990367701</v>
      </c>
      <c r="E909" s="66">
        <f t="shared" si="15"/>
        <v>3.6249999999999716</v>
      </c>
      <c r="F909" s="67">
        <v>20</v>
      </c>
      <c r="G909" s="67">
        <f t="shared" si="16"/>
        <v>120</v>
      </c>
      <c r="H909" s="68">
        <v>0.2</v>
      </c>
      <c r="I909" s="73">
        <f t="shared" si="19"/>
        <v>-18.187960096323025</v>
      </c>
      <c r="J909" s="70">
        <v>9.9999999999994094E-2</v>
      </c>
      <c r="K909" s="74">
        <f t="shared" si="17"/>
        <v>-16.36916408669083</v>
      </c>
      <c r="L909" s="75">
        <f t="shared" si="18"/>
        <v>-19.994164086690802</v>
      </c>
      <c r="M909" s="13" t="s">
        <v>230</v>
      </c>
    </row>
    <row r="910" spans="1:13" ht="13.2" customHeight="1">
      <c r="A910" s="140"/>
      <c r="B910" s="5">
        <v>45451</v>
      </c>
      <c r="C910" s="66">
        <f>('Исходник сравнение Дубай'!$C874/2-'Таблица вводных'!$E$3-'Таблица вводных'!$F$3-$S$1)-(('Исходник сравнение Дубай'!$C874/2-'Таблица вводных'!$E$3-'Таблица вводных'!$F$3-$S$1)*F910/G910)</f>
        <v>-251.37500000000003</v>
      </c>
      <c r="D910" s="66">
        <v>283.46203990367701</v>
      </c>
      <c r="E910" s="66">
        <f t="shared" si="15"/>
        <v>3.6249999999999716</v>
      </c>
      <c r="F910" s="67">
        <v>20</v>
      </c>
      <c r="G910" s="67">
        <f t="shared" si="16"/>
        <v>120</v>
      </c>
      <c r="H910" s="68">
        <v>0.2</v>
      </c>
      <c r="I910" s="73">
        <f t="shared" si="19"/>
        <v>-18.187960096323025</v>
      </c>
      <c r="J910" s="70">
        <v>9.9999999999994094E-2</v>
      </c>
      <c r="K910" s="74">
        <f t="shared" si="17"/>
        <v>-16.36916408669083</v>
      </c>
      <c r="L910" s="75">
        <f t="shared" si="18"/>
        <v>-19.994164086690802</v>
      </c>
      <c r="M910" s="13" t="s">
        <v>230</v>
      </c>
    </row>
    <row r="911" spans="1:13" ht="13.2" customHeight="1">
      <c r="A911" s="140"/>
      <c r="B911" s="5">
        <v>45454</v>
      </c>
      <c r="C911" s="66">
        <f>('Исходник сравнение Дубай'!$C876/2-'Таблица вводных'!$E$3-'Таблица вводных'!$F$3-$S$1)-(('Исходник сравнение Дубай'!$C876/2-'Таблица вводных'!$E$3-'Таблица вводных'!$F$3-$S$1)*F911/G911)</f>
        <v>-251.37500000000003</v>
      </c>
      <c r="D911" s="66">
        <v>283.46203990367701</v>
      </c>
      <c r="E911" s="66">
        <f t="shared" si="15"/>
        <v>3.6249999999999716</v>
      </c>
      <c r="F911" s="67">
        <v>20</v>
      </c>
      <c r="G911" s="67">
        <f t="shared" si="16"/>
        <v>120</v>
      </c>
      <c r="H911" s="68">
        <v>0.2</v>
      </c>
      <c r="I911" s="69">
        <f t="shared" si="19"/>
        <v>-18.187960096323025</v>
      </c>
      <c r="J911" s="70">
        <v>9.9999999999994094E-2</v>
      </c>
      <c r="K911" s="71">
        <f t="shared" si="17"/>
        <v>-16.36916408669083</v>
      </c>
      <c r="L911" s="72">
        <f t="shared" si="18"/>
        <v>-19.994164086690802</v>
      </c>
      <c r="M911" s="13" t="s">
        <v>230</v>
      </c>
    </row>
    <row r="912" spans="1:13" ht="13.2" customHeight="1">
      <c r="A912" s="140"/>
      <c r="B912" s="5"/>
      <c r="C912" s="66">
        <f>('Исходник сравнение Дубай'!$C877/2-'Таблица вводных'!$E$3-'Таблица вводных'!$F$3-$S$1)-(('Исходник сравнение Дубай'!$C877/2-'Таблица вводных'!$E$3-'Таблица вводных'!$F$3-$S$1)*F912/G912)</f>
        <v>-251.37500000000003</v>
      </c>
      <c r="D912" s="66">
        <v>283.46203990367701</v>
      </c>
      <c r="E912" s="66">
        <f t="shared" si="15"/>
        <v>3.6249999999999716</v>
      </c>
      <c r="F912" s="67">
        <v>20</v>
      </c>
      <c r="G912" s="67">
        <f t="shared" si="16"/>
        <v>120</v>
      </c>
      <c r="H912" s="68">
        <v>0.2</v>
      </c>
      <c r="I912" s="69">
        <f t="shared" si="19"/>
        <v>-18.187960096323025</v>
      </c>
      <c r="J912" s="70">
        <v>9.9999999999994094E-2</v>
      </c>
      <c r="K912" s="71">
        <f t="shared" si="17"/>
        <v>-16.36916408669083</v>
      </c>
      <c r="L912" s="72">
        <f t="shared" si="18"/>
        <v>-19.994164086690802</v>
      </c>
      <c r="M912" s="13" t="s">
        <v>230</v>
      </c>
    </row>
    <row r="913" spans="1:13" ht="13.2" customHeight="1">
      <c r="A913" s="140"/>
      <c r="B913" s="5"/>
      <c r="C913" s="66" t="e">
        <f>(#REF!/2-'Таблица вводных'!$E$3-'Таблица вводных'!$F$3-$S$1)-((#REF!/2-'Таблица вводных'!$E$3-'Таблица вводных'!$F$3-$S$1)*F913/G913)</f>
        <v>#REF!</v>
      </c>
      <c r="D913" s="66">
        <v>283.46203990367701</v>
      </c>
      <c r="E913" s="66" t="e">
        <f t="shared" si="15"/>
        <v>#REF!</v>
      </c>
      <c r="F913" s="67">
        <v>20</v>
      </c>
      <c r="G913" s="67">
        <f t="shared" si="16"/>
        <v>120</v>
      </c>
      <c r="H913" s="68">
        <v>0.2</v>
      </c>
      <c r="I913" s="69" t="e">
        <f t="shared" si="19"/>
        <v>#REF!</v>
      </c>
      <c r="J913" s="70">
        <v>9.9999999999994094E-2</v>
      </c>
      <c r="K913" s="71" t="e">
        <f t="shared" si="17"/>
        <v>#REF!</v>
      </c>
      <c r="L913" s="72" t="e">
        <f t="shared" si="18"/>
        <v>#REF!</v>
      </c>
      <c r="M913" s="13" t="s">
        <v>230</v>
      </c>
    </row>
    <row r="914" spans="1:13" ht="13.2" customHeight="1">
      <c r="A914" s="140"/>
      <c r="B914" s="5"/>
      <c r="C914" s="66">
        <f>('Исходник сравнение Дубай'!$C878/2-'Таблица вводных'!$E$3-'Таблица вводных'!$F$3-$S$1)-(('Исходник сравнение Дубай'!$C878/2-'Таблица вводных'!$E$3-'Таблица вводных'!$F$3-$S$1)*F914/G914)</f>
        <v>-251.37500000000003</v>
      </c>
      <c r="D914" s="66">
        <v>283.46203990367701</v>
      </c>
      <c r="E914" s="66">
        <f t="shared" si="15"/>
        <v>3.6249999999999716</v>
      </c>
      <c r="F914" s="67">
        <v>20</v>
      </c>
      <c r="G914" s="67">
        <f t="shared" si="16"/>
        <v>120</v>
      </c>
      <c r="H914" s="68">
        <v>0.2</v>
      </c>
      <c r="I914" s="69">
        <f t="shared" si="19"/>
        <v>-18.187960096323025</v>
      </c>
      <c r="J914" s="70">
        <v>9.9999999999994094E-2</v>
      </c>
      <c r="K914" s="71">
        <f t="shared" si="17"/>
        <v>-16.36916408669083</v>
      </c>
      <c r="L914" s="72">
        <f t="shared" si="18"/>
        <v>-19.994164086690802</v>
      </c>
      <c r="M914" s="13" t="s">
        <v>230</v>
      </c>
    </row>
    <row r="915" spans="1:13" ht="13.2" customHeight="1">
      <c r="A915" s="140"/>
      <c r="B915" s="5"/>
      <c r="C915" s="66">
        <f>('Исходник сравнение Дубай'!$C879/2-'Таблица вводных'!$E$3-'Таблица вводных'!$F$3-$S$1)-(('Исходник сравнение Дубай'!$C879/2-'Таблица вводных'!$E$3-'Таблица вводных'!$F$3-$S$1)*F915/G915)</f>
        <v>-251.37500000000003</v>
      </c>
      <c r="D915" s="66">
        <v>283.46203990367701</v>
      </c>
      <c r="E915" s="66">
        <f t="shared" si="15"/>
        <v>3.6249999999999716</v>
      </c>
      <c r="F915" s="67">
        <v>20</v>
      </c>
      <c r="G915" s="67">
        <f t="shared" si="16"/>
        <v>120</v>
      </c>
      <c r="H915" s="68">
        <v>0.2</v>
      </c>
      <c r="I915" s="69">
        <f t="shared" si="19"/>
        <v>-18.187960096323025</v>
      </c>
      <c r="J915" s="70">
        <v>9.9999999999994094E-2</v>
      </c>
      <c r="K915" s="71">
        <f t="shared" si="17"/>
        <v>-16.36916408669083</v>
      </c>
      <c r="L915" s="72">
        <f t="shared" si="18"/>
        <v>-19.994164086690802</v>
      </c>
      <c r="M915" s="13" t="s">
        <v>230</v>
      </c>
    </row>
    <row r="916" spans="1:13" ht="13.2" customHeight="1">
      <c r="A916" s="140"/>
      <c r="B916" s="5"/>
      <c r="C916" s="66">
        <f>('Исходник сравнение Дубай'!$C880/2-'Таблица вводных'!$E$3-'Таблица вводных'!$F$3-$S$1)-(('Исходник сравнение Дубай'!$C880/2-'Таблица вводных'!$E$3-'Таблица вводных'!$F$3-$S$1)*F916/G916)</f>
        <v>-251.37500000000003</v>
      </c>
      <c r="D916" s="66">
        <v>283.46203990367701</v>
      </c>
      <c r="E916" s="66">
        <f t="shared" si="15"/>
        <v>3.6249999999999716</v>
      </c>
      <c r="F916" s="67">
        <v>20</v>
      </c>
      <c r="G916" s="67">
        <f t="shared" si="16"/>
        <v>120</v>
      </c>
      <c r="H916" s="68">
        <v>0.2</v>
      </c>
      <c r="I916" s="69">
        <f t="shared" si="19"/>
        <v>-18.187960096323025</v>
      </c>
      <c r="J916" s="70">
        <v>9.9999999999994094E-2</v>
      </c>
      <c r="K916" s="71">
        <f t="shared" si="17"/>
        <v>-16.36916408669083</v>
      </c>
      <c r="L916" s="72">
        <f t="shared" si="18"/>
        <v>-19.994164086690802</v>
      </c>
      <c r="M916" s="13" t="s">
        <v>230</v>
      </c>
    </row>
    <row r="917" spans="1:13" ht="13.2" customHeight="1">
      <c r="A917" s="140"/>
      <c r="B917" s="5"/>
      <c r="C917" s="66">
        <f>('Исходник сравнение Дубай'!$C881/2-'Таблица вводных'!$E$3-'Таблица вводных'!$F$3-$S$1)-(('Исходник сравнение Дубай'!$C881/2-'Таблица вводных'!$E$3-'Таблица вводных'!$F$3-$S$1)*F917/G917)</f>
        <v>-251.37500000000003</v>
      </c>
      <c r="D917" s="66">
        <v>283.46203990367701</v>
      </c>
      <c r="E917" s="66">
        <f t="shared" si="15"/>
        <v>3.6249999999999716</v>
      </c>
      <c r="F917" s="67">
        <v>20</v>
      </c>
      <c r="G917" s="67">
        <f t="shared" si="16"/>
        <v>120</v>
      </c>
      <c r="H917" s="68">
        <v>0.2</v>
      </c>
      <c r="I917" s="69">
        <f t="shared" si="19"/>
        <v>-18.187960096323025</v>
      </c>
      <c r="J917" s="70">
        <v>9.9999999999993996E-2</v>
      </c>
      <c r="K917" s="71">
        <f t="shared" si="17"/>
        <v>-16.36916408669083</v>
      </c>
      <c r="L917" s="72">
        <f t="shared" si="18"/>
        <v>-19.994164086690802</v>
      </c>
      <c r="M917" s="13" t="s">
        <v>230</v>
      </c>
    </row>
    <row r="918" spans="1:13" ht="13.2" customHeight="1">
      <c r="A918" s="140"/>
      <c r="B918" s="5"/>
      <c r="C918" s="66">
        <f>('Исходник сравнение Дубай'!$C882/2-'Таблица вводных'!$E$3-'Таблица вводных'!$F$3-$S$1)-(('Исходник сравнение Дубай'!$C882/2-'Таблица вводных'!$E$3-'Таблица вводных'!$F$3-$S$1)*F918/G918)</f>
        <v>-251.37500000000003</v>
      </c>
      <c r="D918" s="66">
        <v>283.46203990367701</v>
      </c>
      <c r="E918" s="66">
        <f t="shared" si="15"/>
        <v>3.6249999999999716</v>
      </c>
      <c r="F918" s="67">
        <v>20</v>
      </c>
      <c r="G918" s="67">
        <f t="shared" si="16"/>
        <v>120</v>
      </c>
      <c r="H918" s="68">
        <v>0.2</v>
      </c>
      <c r="I918" s="69">
        <f t="shared" si="19"/>
        <v>-18.187960096323025</v>
      </c>
      <c r="J918" s="70">
        <v>9.9999999999993996E-2</v>
      </c>
      <c r="K918" s="71">
        <f t="shared" si="17"/>
        <v>-16.36916408669083</v>
      </c>
      <c r="L918" s="72">
        <f t="shared" si="18"/>
        <v>-19.994164086690802</v>
      </c>
      <c r="M918" s="13" t="s">
        <v>230</v>
      </c>
    </row>
    <row r="919" spans="1:13" ht="13.2" customHeight="1">
      <c r="A919" s="141"/>
      <c r="B919" s="18"/>
      <c r="C919" s="76">
        <f>('Исходник сравнение Дубай'!$C883/2-'Таблица вводных'!$E$3-'Таблица вводных'!$F$3-$S$1)-(('Исходник сравнение Дубай'!$C883/2-'Таблица вводных'!$E$3-'Таблица вводных'!$F$3-$S$1)*F919/G919)</f>
        <v>-251.37500000000003</v>
      </c>
      <c r="D919" s="76">
        <v>283.46203990367701</v>
      </c>
      <c r="E919" s="76">
        <f t="shared" si="15"/>
        <v>3.6249999999999716</v>
      </c>
      <c r="F919" s="77">
        <v>20</v>
      </c>
      <c r="G919" s="77">
        <f t="shared" si="16"/>
        <v>120</v>
      </c>
      <c r="H919" s="78">
        <v>0.2</v>
      </c>
      <c r="I919" s="86">
        <f t="shared" si="19"/>
        <v>-18.187960096323025</v>
      </c>
      <c r="J919" s="80">
        <v>9.9999999999993996E-2</v>
      </c>
      <c r="K919" s="87">
        <f t="shared" si="17"/>
        <v>-16.36916408669083</v>
      </c>
      <c r="L919" s="88">
        <f t="shared" si="18"/>
        <v>-19.994164086690802</v>
      </c>
      <c r="M919" s="22" t="s">
        <v>230</v>
      </c>
    </row>
    <row r="920" spans="1:13" ht="13.2" customHeight="1">
      <c r="A920" s="143" t="s">
        <v>231</v>
      </c>
      <c r="B920" s="5">
        <v>45423</v>
      </c>
      <c r="C920" s="59">
        <f>('Исходник сравнение Дубай'!$C884/2-'Таблица вводных'!$E$3-'Таблица вводных'!$F$3-$S$1)-(('Исходник сравнение Дубай'!$C884/2-'Таблица вводных'!$E$3-'Таблица вводных'!$F$3-$S$1)*F920/G920)</f>
        <v>-251.37500000000003</v>
      </c>
      <c r="D920" s="66">
        <v>283.46203990367701</v>
      </c>
      <c r="E920" s="59">
        <f t="shared" si="15"/>
        <v>3.6249999999999716</v>
      </c>
      <c r="F920" s="67">
        <v>20</v>
      </c>
      <c r="G920" s="60">
        <f t="shared" si="16"/>
        <v>120</v>
      </c>
      <c r="H920" s="68">
        <v>0.2</v>
      </c>
      <c r="I920" s="83">
        <f t="shared" si="19"/>
        <v>-18.187960096323025</v>
      </c>
      <c r="J920" s="63">
        <v>9.9999999999993996E-2</v>
      </c>
      <c r="K920" s="84">
        <f t="shared" si="17"/>
        <v>-16.36916408669083</v>
      </c>
      <c r="L920" s="85">
        <f t="shared" si="18"/>
        <v>-19.994164086690802</v>
      </c>
      <c r="M920" s="10" t="s">
        <v>232</v>
      </c>
    </row>
    <row r="921" spans="1:13" ht="13.2" customHeight="1">
      <c r="A921" s="140"/>
      <c r="B921" s="5">
        <v>45426</v>
      </c>
      <c r="C921" s="66">
        <f>('Исходник сравнение Дубай'!$C885/2-'Таблица вводных'!$E$3-'Таблица вводных'!$F$3-$S$1)-(('Исходник сравнение Дубай'!$C885/2-'Таблица вводных'!$E$3-'Таблица вводных'!$F$3-$S$1)*F921/G921)</f>
        <v>-251.37500000000003</v>
      </c>
      <c r="D921" s="66">
        <v>283.46203990367701</v>
      </c>
      <c r="E921" s="66">
        <f t="shared" si="15"/>
        <v>3.6249999999999716</v>
      </c>
      <c r="F921" s="67">
        <v>20</v>
      </c>
      <c r="G921" s="67">
        <f t="shared" si="16"/>
        <v>120</v>
      </c>
      <c r="H921" s="68">
        <v>0.2</v>
      </c>
      <c r="I921" s="73">
        <f t="shared" si="19"/>
        <v>-18.187960096323025</v>
      </c>
      <c r="J921" s="70">
        <v>9.9999999999993996E-2</v>
      </c>
      <c r="K921" s="74">
        <f t="shared" si="17"/>
        <v>-16.36916408669083</v>
      </c>
      <c r="L921" s="75">
        <f t="shared" si="18"/>
        <v>-19.994164086690802</v>
      </c>
      <c r="M921" s="13" t="s">
        <v>232</v>
      </c>
    </row>
    <row r="922" spans="1:13" ht="13.2" customHeight="1">
      <c r="A922" s="140"/>
      <c r="B922" s="5">
        <v>45430</v>
      </c>
      <c r="C922" s="66">
        <f>('Исходник сравнение Дубай'!$C886/2-'Таблица вводных'!$E$3-'Таблица вводных'!$F$3-$S$1)-(('Исходник сравнение Дубай'!$C886/2-'Таблица вводных'!$E$3-'Таблица вводных'!$F$3-$S$1)*F922/G922)</f>
        <v>-251.37500000000003</v>
      </c>
      <c r="D922" s="66">
        <v>283.46203990367701</v>
      </c>
      <c r="E922" s="66">
        <f t="shared" si="15"/>
        <v>3.6249999999999716</v>
      </c>
      <c r="F922" s="67">
        <v>20</v>
      </c>
      <c r="G922" s="67">
        <f t="shared" si="16"/>
        <v>120</v>
      </c>
      <c r="H922" s="68">
        <v>0.2</v>
      </c>
      <c r="I922" s="73">
        <f t="shared" si="19"/>
        <v>-18.187960096323025</v>
      </c>
      <c r="J922" s="70">
        <v>9.9999999999993996E-2</v>
      </c>
      <c r="K922" s="74">
        <f t="shared" si="17"/>
        <v>-16.36916408669083</v>
      </c>
      <c r="L922" s="75">
        <f t="shared" si="18"/>
        <v>-19.994164086690802</v>
      </c>
      <c r="M922" s="13" t="s">
        <v>232</v>
      </c>
    </row>
    <row r="923" spans="1:13" ht="13.2" customHeight="1">
      <c r="A923" s="140"/>
      <c r="B923" s="5">
        <v>45433</v>
      </c>
      <c r="C923" s="66">
        <f>('Исходник сравнение Дубай'!$C887/2-'Таблица вводных'!$E$3-'Таблица вводных'!$F$3-$S$1)-(('Исходник сравнение Дубай'!$C887/2-'Таблица вводных'!$E$3-'Таблица вводных'!$F$3-$S$1)*F923/G923)</f>
        <v>-251.37500000000003</v>
      </c>
      <c r="D923" s="66">
        <v>283.46203990367701</v>
      </c>
      <c r="E923" s="66">
        <f t="shared" si="15"/>
        <v>3.6249999999999716</v>
      </c>
      <c r="F923" s="67">
        <v>20</v>
      </c>
      <c r="G923" s="67">
        <f t="shared" si="16"/>
        <v>120</v>
      </c>
      <c r="H923" s="68">
        <v>0.2</v>
      </c>
      <c r="I923" s="73">
        <f t="shared" si="19"/>
        <v>-18.187960096323025</v>
      </c>
      <c r="J923" s="70">
        <v>9.9999999999993996E-2</v>
      </c>
      <c r="K923" s="74">
        <f t="shared" si="17"/>
        <v>-16.36916408669083</v>
      </c>
      <c r="L923" s="75">
        <f t="shared" si="18"/>
        <v>-19.994164086690802</v>
      </c>
      <c r="M923" s="13" t="s">
        <v>232</v>
      </c>
    </row>
    <row r="924" spans="1:13" ht="13.2" customHeight="1">
      <c r="A924" s="140"/>
      <c r="B924" s="5">
        <v>45437</v>
      </c>
      <c r="C924" s="66">
        <f>('Исходник сравнение Дубай'!$C888/2-'Таблица вводных'!$E$3-'Таблица вводных'!$F$3-$S$1)-(('Исходник сравнение Дубай'!$C888/2-'Таблица вводных'!$E$3-'Таблица вводных'!$F$3-$S$1)*F924/G924)</f>
        <v>-251.37500000000003</v>
      </c>
      <c r="D924" s="66">
        <v>283.46203990367701</v>
      </c>
      <c r="E924" s="66">
        <f t="shared" si="15"/>
        <v>3.6249999999999716</v>
      </c>
      <c r="F924" s="67">
        <v>20</v>
      </c>
      <c r="G924" s="67">
        <f t="shared" si="16"/>
        <v>120</v>
      </c>
      <c r="H924" s="68">
        <v>0.2</v>
      </c>
      <c r="I924" s="73">
        <f t="shared" si="19"/>
        <v>-18.187960096323025</v>
      </c>
      <c r="J924" s="70">
        <v>9.9999999999993996E-2</v>
      </c>
      <c r="K924" s="74">
        <f t="shared" si="17"/>
        <v>-16.36916408669083</v>
      </c>
      <c r="L924" s="75">
        <f t="shared" si="18"/>
        <v>-19.994164086690802</v>
      </c>
      <c r="M924" s="13" t="s">
        <v>232</v>
      </c>
    </row>
    <row r="925" spans="1:13" ht="13.2" customHeight="1">
      <c r="A925" s="140"/>
      <c r="B925" s="5">
        <v>45440</v>
      </c>
      <c r="C925" s="66">
        <f>('Исходник сравнение Дубай'!$C889/2-'Таблица вводных'!$E$3-'Таблица вводных'!$F$3-$S$1)-(('Исходник сравнение Дубай'!$C889/2-'Таблица вводных'!$E$3-'Таблица вводных'!$F$3-$S$1)*F925/G925)</f>
        <v>-251.37500000000003</v>
      </c>
      <c r="D925" s="66">
        <v>283.46203990367701</v>
      </c>
      <c r="E925" s="66">
        <f t="shared" si="15"/>
        <v>3.6249999999999716</v>
      </c>
      <c r="F925" s="67">
        <v>20</v>
      </c>
      <c r="G925" s="67">
        <f t="shared" si="16"/>
        <v>120</v>
      </c>
      <c r="H925" s="68">
        <v>0.2</v>
      </c>
      <c r="I925" s="73">
        <f t="shared" si="19"/>
        <v>-18.187960096323025</v>
      </c>
      <c r="J925" s="70">
        <v>9.9999999999993996E-2</v>
      </c>
      <c r="K925" s="74">
        <f t="shared" si="17"/>
        <v>-16.36916408669083</v>
      </c>
      <c r="L925" s="75">
        <f t="shared" si="18"/>
        <v>-19.994164086690802</v>
      </c>
      <c r="M925" s="13" t="s">
        <v>232</v>
      </c>
    </row>
    <row r="926" spans="1:13" ht="13.2" customHeight="1">
      <c r="A926" s="140"/>
      <c r="B926" s="5">
        <v>45444</v>
      </c>
      <c r="C926" s="66">
        <f>('Исходник сравнение Дубай'!$C890/2-'Таблица вводных'!$E$3-'Таблица вводных'!$F$3-$S$1)-(('Исходник сравнение Дубай'!$C890/2-'Таблица вводных'!$E$3-'Таблица вводных'!$F$3-$S$1)*F926/G926)</f>
        <v>-251.37500000000003</v>
      </c>
      <c r="D926" s="66">
        <v>283.46203990367701</v>
      </c>
      <c r="E926" s="66">
        <f t="shared" si="15"/>
        <v>3.6249999999999716</v>
      </c>
      <c r="F926" s="67">
        <v>20</v>
      </c>
      <c r="G926" s="67">
        <f t="shared" si="16"/>
        <v>120</v>
      </c>
      <c r="H926" s="68">
        <v>0.2</v>
      </c>
      <c r="I926" s="73">
        <f t="shared" si="19"/>
        <v>-18.187960096323025</v>
      </c>
      <c r="J926" s="70">
        <v>9.9999999999993996E-2</v>
      </c>
      <c r="K926" s="74">
        <f t="shared" si="17"/>
        <v>-16.36916408669083</v>
      </c>
      <c r="L926" s="75">
        <f t="shared" si="18"/>
        <v>-19.994164086690802</v>
      </c>
      <c r="M926" s="13" t="s">
        <v>232</v>
      </c>
    </row>
    <row r="927" spans="1:13" ht="13.2" customHeight="1">
      <c r="A927" s="140"/>
      <c r="B927" s="5">
        <v>45447</v>
      </c>
      <c r="C927" s="66">
        <f>('Исходник сравнение Дубай'!$C891/2-'Таблица вводных'!$E$3-'Таблица вводных'!$F$3-$S$1)-(('Исходник сравнение Дубай'!$C891/2-'Таблица вводных'!$E$3-'Таблица вводных'!$F$3-$S$1)*F927/G927)</f>
        <v>-251.37500000000003</v>
      </c>
      <c r="D927" s="66">
        <v>283.46203990367701</v>
      </c>
      <c r="E927" s="66">
        <f t="shared" si="15"/>
        <v>3.6249999999999716</v>
      </c>
      <c r="F927" s="67">
        <v>20</v>
      </c>
      <c r="G927" s="67">
        <f t="shared" si="16"/>
        <v>120</v>
      </c>
      <c r="H927" s="68">
        <v>0.2</v>
      </c>
      <c r="I927" s="73">
        <f t="shared" si="19"/>
        <v>-18.187960096323025</v>
      </c>
      <c r="J927" s="70">
        <v>9.9999999999993996E-2</v>
      </c>
      <c r="K927" s="74">
        <f t="shared" si="17"/>
        <v>-16.36916408669083</v>
      </c>
      <c r="L927" s="75">
        <f t="shared" si="18"/>
        <v>-19.994164086690802</v>
      </c>
      <c r="M927" s="13" t="s">
        <v>232</v>
      </c>
    </row>
    <row r="928" spans="1:13" ht="13.2" customHeight="1">
      <c r="A928" s="140"/>
      <c r="B928" s="5">
        <v>45451</v>
      </c>
      <c r="C928" s="66">
        <f>('Исходник сравнение Дубай'!$C892/2-'Таблица вводных'!$E$3-'Таблица вводных'!$F$3-$S$1)-(('Исходник сравнение Дубай'!$C892/2-'Таблица вводных'!$E$3-'Таблица вводных'!$F$3-$S$1)*F928/G928)</f>
        <v>-251.37500000000003</v>
      </c>
      <c r="D928" s="66">
        <v>283.46203990367701</v>
      </c>
      <c r="E928" s="66">
        <f t="shared" si="15"/>
        <v>3.6249999999999716</v>
      </c>
      <c r="F928" s="67">
        <v>20</v>
      </c>
      <c r="G928" s="67">
        <f t="shared" si="16"/>
        <v>120</v>
      </c>
      <c r="H928" s="68">
        <v>0.2</v>
      </c>
      <c r="I928" s="73">
        <f t="shared" si="19"/>
        <v>-18.187960096323025</v>
      </c>
      <c r="J928" s="70">
        <v>9.9999999999993996E-2</v>
      </c>
      <c r="K928" s="74">
        <f t="shared" si="17"/>
        <v>-16.36916408669083</v>
      </c>
      <c r="L928" s="75">
        <f t="shared" si="18"/>
        <v>-19.994164086690802</v>
      </c>
      <c r="M928" s="13" t="s">
        <v>232</v>
      </c>
    </row>
    <row r="929" spans="1:13" ht="13.2" customHeight="1">
      <c r="A929" s="140"/>
      <c r="B929" s="5">
        <v>45454</v>
      </c>
      <c r="C929" s="66">
        <f>('Исходник сравнение Дубай'!$C893/2-'Таблица вводных'!$E$3-'Таблица вводных'!$F$3-$S$1)-(('Исходник сравнение Дубай'!$C893/2-'Таблица вводных'!$E$3-'Таблица вводных'!$F$3-$S$1)*F929/G929)</f>
        <v>-251.37500000000003</v>
      </c>
      <c r="D929" s="66">
        <v>283.46203990367701</v>
      </c>
      <c r="E929" s="66">
        <f t="shared" si="15"/>
        <v>3.6249999999999716</v>
      </c>
      <c r="F929" s="67">
        <v>20</v>
      </c>
      <c r="G929" s="67">
        <f t="shared" si="16"/>
        <v>120</v>
      </c>
      <c r="H929" s="68">
        <v>0.2</v>
      </c>
      <c r="I929" s="73">
        <f t="shared" si="19"/>
        <v>-18.187960096323025</v>
      </c>
      <c r="J929" s="70">
        <v>9.9999999999993996E-2</v>
      </c>
      <c r="K929" s="74">
        <f t="shared" si="17"/>
        <v>-16.36916408669083</v>
      </c>
      <c r="L929" s="75">
        <f t="shared" si="18"/>
        <v>-19.994164086690802</v>
      </c>
      <c r="M929" s="13" t="s">
        <v>232</v>
      </c>
    </row>
    <row r="930" spans="1:13" ht="13.2" customHeight="1">
      <c r="A930" s="140"/>
      <c r="B930" s="5"/>
      <c r="C930" s="66">
        <f>('Исходник сравнение Дубай'!$C894/2-'Таблица вводных'!$E$3-'Таблица вводных'!$F$3-$S$1)-(('Исходник сравнение Дубай'!$C894/2-'Таблица вводных'!$E$3-'Таблица вводных'!$F$3-$S$1)*F930/G930)</f>
        <v>-251.37500000000003</v>
      </c>
      <c r="D930" s="66">
        <v>283.46203990367701</v>
      </c>
      <c r="E930" s="66">
        <f t="shared" si="15"/>
        <v>3.6249999999999716</v>
      </c>
      <c r="F930" s="67">
        <v>20</v>
      </c>
      <c r="G930" s="67">
        <f t="shared" si="16"/>
        <v>120</v>
      </c>
      <c r="H930" s="68">
        <v>0.2</v>
      </c>
      <c r="I930" s="69">
        <f t="shared" si="19"/>
        <v>-18.187960096323025</v>
      </c>
      <c r="J930" s="70">
        <v>9.9999999999993996E-2</v>
      </c>
      <c r="K930" s="71">
        <f t="shared" si="17"/>
        <v>-16.36916408669083</v>
      </c>
      <c r="L930" s="72">
        <f t="shared" si="18"/>
        <v>-19.994164086690802</v>
      </c>
      <c r="M930" s="13" t="s">
        <v>232</v>
      </c>
    </row>
    <row r="931" spans="1:13" ht="13.2" customHeight="1">
      <c r="A931" s="140"/>
      <c r="B931" s="5"/>
      <c r="C931" s="66">
        <f>('Исходник сравнение Дубай'!$C895/2-'Таблица вводных'!$E$3-'Таблица вводных'!$F$3-$S$1)-(('Исходник сравнение Дубай'!$C895/2-'Таблица вводных'!$E$3-'Таблица вводных'!$F$3-$S$1)*F931/G931)</f>
        <v>-251.37500000000003</v>
      </c>
      <c r="D931" s="66">
        <v>283.46203990367701</v>
      </c>
      <c r="E931" s="66">
        <f t="shared" si="15"/>
        <v>3.6249999999999716</v>
      </c>
      <c r="F931" s="67">
        <v>20</v>
      </c>
      <c r="G931" s="67">
        <f t="shared" si="16"/>
        <v>120</v>
      </c>
      <c r="H931" s="68">
        <v>0.2</v>
      </c>
      <c r="I931" s="69">
        <f t="shared" si="19"/>
        <v>-18.187960096323025</v>
      </c>
      <c r="J931" s="70">
        <v>9.9999999999993996E-2</v>
      </c>
      <c r="K931" s="71">
        <f t="shared" si="17"/>
        <v>-16.36916408669083</v>
      </c>
      <c r="L931" s="72">
        <f t="shared" si="18"/>
        <v>-19.994164086690802</v>
      </c>
      <c r="M931" s="13" t="s">
        <v>232</v>
      </c>
    </row>
    <row r="932" spans="1:13" ht="13.2" customHeight="1">
      <c r="A932" s="140"/>
      <c r="B932" s="5"/>
      <c r="C932" s="66">
        <f>('Исходник сравнение Дубай'!$C896/2-'Таблица вводных'!$E$3-'Таблица вводных'!$F$3-$S$1)-(('Исходник сравнение Дубай'!$C896/2-'Таблица вводных'!$E$3-'Таблица вводных'!$F$3-$S$1)*F932/G932)</f>
        <v>-251.37500000000003</v>
      </c>
      <c r="D932" s="66">
        <v>283.46203990367701</v>
      </c>
      <c r="E932" s="66">
        <f t="shared" si="15"/>
        <v>3.6249999999999716</v>
      </c>
      <c r="F932" s="67">
        <v>20</v>
      </c>
      <c r="G932" s="67">
        <f t="shared" si="16"/>
        <v>120</v>
      </c>
      <c r="H932" s="68">
        <v>0.2</v>
      </c>
      <c r="I932" s="69">
        <f t="shared" si="19"/>
        <v>-18.187960096323025</v>
      </c>
      <c r="J932" s="70">
        <v>9.9999999999993899E-2</v>
      </c>
      <c r="K932" s="71">
        <f t="shared" si="17"/>
        <v>-16.369164086690834</v>
      </c>
      <c r="L932" s="72">
        <f t="shared" si="18"/>
        <v>-19.994164086690805</v>
      </c>
      <c r="M932" s="13" t="s">
        <v>232</v>
      </c>
    </row>
    <row r="933" spans="1:13" ht="13.2" customHeight="1">
      <c r="A933" s="140"/>
      <c r="B933" s="5"/>
      <c r="C933" s="66">
        <f>('Исходник сравнение Дубай'!$C897/2-'Таблица вводных'!$E$3-'Таблица вводных'!$F$3-$S$1)-(('Исходник сравнение Дубай'!$C897/2-'Таблица вводных'!$E$3-'Таблица вводных'!$F$3-$S$1)*F933/G933)</f>
        <v>-251.37500000000003</v>
      </c>
      <c r="D933" s="66">
        <v>283.46203990367701</v>
      </c>
      <c r="E933" s="66">
        <f t="shared" si="15"/>
        <v>3.6249999999999716</v>
      </c>
      <c r="F933" s="67">
        <v>20</v>
      </c>
      <c r="G933" s="67">
        <f t="shared" si="16"/>
        <v>120</v>
      </c>
      <c r="H933" s="68">
        <v>0.2</v>
      </c>
      <c r="I933" s="69">
        <f t="shared" si="19"/>
        <v>-18.187960096323025</v>
      </c>
      <c r="J933" s="70">
        <v>9.9999999999993899E-2</v>
      </c>
      <c r="K933" s="71">
        <f t="shared" si="17"/>
        <v>-16.369164086690834</v>
      </c>
      <c r="L933" s="72">
        <f t="shared" si="18"/>
        <v>-19.994164086690805</v>
      </c>
      <c r="M933" s="13" t="s">
        <v>232</v>
      </c>
    </row>
    <row r="934" spans="1:13" ht="13.2" customHeight="1">
      <c r="A934" s="140"/>
      <c r="B934" s="5"/>
      <c r="C934" s="66">
        <f>('Исходник сравнение Дубай'!$C898/2-'Таблица вводных'!$E$3-'Таблица вводных'!$F$3-$S$1)-(('Исходник сравнение Дубай'!$C898/2-'Таблица вводных'!$E$3-'Таблица вводных'!$F$3-$S$1)*F934/G934)</f>
        <v>-251.37500000000003</v>
      </c>
      <c r="D934" s="66">
        <v>283.46203990367701</v>
      </c>
      <c r="E934" s="66">
        <f t="shared" si="15"/>
        <v>3.6249999999999716</v>
      </c>
      <c r="F934" s="67">
        <v>20</v>
      </c>
      <c r="G934" s="67">
        <f t="shared" si="16"/>
        <v>120</v>
      </c>
      <c r="H934" s="68">
        <v>0.2</v>
      </c>
      <c r="I934" s="69">
        <f t="shared" si="19"/>
        <v>-18.187960096323025</v>
      </c>
      <c r="J934" s="70">
        <v>9.9999999999993899E-2</v>
      </c>
      <c r="K934" s="71">
        <f t="shared" si="17"/>
        <v>-16.369164086690834</v>
      </c>
      <c r="L934" s="72">
        <f t="shared" si="18"/>
        <v>-19.994164086690805</v>
      </c>
      <c r="M934" s="13" t="s">
        <v>232</v>
      </c>
    </row>
    <row r="935" spans="1:13" ht="13.2" customHeight="1">
      <c r="A935" s="140"/>
      <c r="B935" s="5"/>
      <c r="C935" s="66">
        <f>('Исходник сравнение Дубай'!$C899/2-'Таблица вводных'!$E$3-'Таблица вводных'!$F$3-$S$1)-(('Исходник сравнение Дубай'!$C899/2-'Таблица вводных'!$E$3-'Таблица вводных'!$F$3-$S$1)*F935/G935)</f>
        <v>-251.37500000000003</v>
      </c>
      <c r="D935" s="66">
        <v>283.46203990367701</v>
      </c>
      <c r="E935" s="66">
        <f t="shared" si="15"/>
        <v>3.6249999999999716</v>
      </c>
      <c r="F935" s="67">
        <v>20</v>
      </c>
      <c r="G935" s="67">
        <f t="shared" si="16"/>
        <v>120</v>
      </c>
      <c r="H935" s="68">
        <v>0.2</v>
      </c>
      <c r="I935" s="69">
        <f t="shared" si="19"/>
        <v>-18.187960096323025</v>
      </c>
      <c r="J935" s="70">
        <v>9.9999999999993899E-2</v>
      </c>
      <c r="K935" s="71">
        <f t="shared" si="17"/>
        <v>-16.369164086690834</v>
      </c>
      <c r="L935" s="72">
        <f t="shared" si="18"/>
        <v>-19.994164086690805</v>
      </c>
      <c r="M935" s="13" t="s">
        <v>232</v>
      </c>
    </row>
    <row r="936" spans="1:13" ht="13.2" customHeight="1">
      <c r="A936" s="140"/>
      <c r="B936" s="5"/>
      <c r="C936" s="66">
        <f>('Исходник сравнение Дубай'!$C900/2-'Таблица вводных'!$E$3-'Таблица вводных'!$F$3-$S$1)-(('Исходник сравнение Дубай'!$C900/2-'Таблица вводных'!$E$3-'Таблица вводных'!$F$3-$S$1)*F936/G936)</f>
        <v>-251.37500000000003</v>
      </c>
      <c r="D936" s="66">
        <v>283.46203990367701</v>
      </c>
      <c r="E936" s="66">
        <f t="shared" si="15"/>
        <v>3.6249999999999716</v>
      </c>
      <c r="F936" s="67">
        <v>20</v>
      </c>
      <c r="G936" s="67">
        <f t="shared" si="16"/>
        <v>120</v>
      </c>
      <c r="H936" s="68">
        <v>0.2</v>
      </c>
      <c r="I936" s="69">
        <f t="shared" si="19"/>
        <v>-18.187960096323025</v>
      </c>
      <c r="J936" s="70">
        <v>9.9999999999993899E-2</v>
      </c>
      <c r="K936" s="71">
        <f t="shared" si="17"/>
        <v>-16.369164086690834</v>
      </c>
      <c r="L936" s="72">
        <f t="shared" si="18"/>
        <v>-19.994164086690805</v>
      </c>
      <c r="M936" s="13" t="s">
        <v>232</v>
      </c>
    </row>
    <row r="937" spans="1:13" ht="13.2" customHeight="1">
      <c r="A937" s="141"/>
      <c r="B937" s="18"/>
      <c r="C937" s="76">
        <f>('Исходник сравнение Дубай'!$C901/2-'Таблица вводных'!$E$3-'Таблица вводных'!$F$3-$S$1)-(('Исходник сравнение Дубай'!$C901/2-'Таблица вводных'!$E$3-'Таблица вводных'!$F$3-$S$1)*F937/G937)</f>
        <v>-251.37500000000003</v>
      </c>
      <c r="D937" s="76">
        <v>283.46203990367701</v>
      </c>
      <c r="E937" s="76">
        <f t="shared" si="15"/>
        <v>3.6249999999999716</v>
      </c>
      <c r="F937" s="77">
        <v>20</v>
      </c>
      <c r="G937" s="77">
        <f t="shared" si="16"/>
        <v>120</v>
      </c>
      <c r="H937" s="68">
        <v>0.2</v>
      </c>
      <c r="I937" s="86">
        <f t="shared" si="19"/>
        <v>-18.187960096323025</v>
      </c>
      <c r="J937" s="80">
        <v>9.9999999999993899E-2</v>
      </c>
      <c r="K937" s="87">
        <f t="shared" si="17"/>
        <v>-16.369164086690834</v>
      </c>
      <c r="L937" s="88">
        <f t="shared" si="18"/>
        <v>-19.994164086690805</v>
      </c>
      <c r="M937" s="22" t="s">
        <v>232</v>
      </c>
    </row>
    <row r="938" spans="1:13" ht="13.2" customHeight="1">
      <c r="A938" s="143" t="s">
        <v>233</v>
      </c>
      <c r="B938" s="5">
        <v>45423</v>
      </c>
      <c r="C938" s="59">
        <f>('Исходник сравнение Дубай'!$C902/2-'Таблица вводных'!$E$3-'Таблица вводных'!$F$3-$S$1)-(('Исходник сравнение Дубай'!$C902/2-'Таблица вводных'!$E$3-'Таблица вводных'!$F$3-$S$1)*F938/G938)</f>
        <v>-251.37500000000003</v>
      </c>
      <c r="D938" s="66">
        <v>283.46203990367701</v>
      </c>
      <c r="E938" s="59">
        <f t="shared" si="15"/>
        <v>3.6249999999999716</v>
      </c>
      <c r="F938" s="67">
        <v>20</v>
      </c>
      <c r="G938" s="60">
        <f t="shared" si="16"/>
        <v>120</v>
      </c>
      <c r="H938" s="68">
        <v>0.2</v>
      </c>
      <c r="I938" s="83">
        <f t="shared" si="19"/>
        <v>-18.187960096323025</v>
      </c>
      <c r="J938" s="63">
        <v>9.9999999999993899E-2</v>
      </c>
      <c r="K938" s="84">
        <f t="shared" si="17"/>
        <v>-16.369164086690834</v>
      </c>
      <c r="L938" s="85">
        <f t="shared" si="18"/>
        <v>-19.994164086690805</v>
      </c>
      <c r="M938" s="10" t="s">
        <v>234</v>
      </c>
    </row>
    <row r="939" spans="1:13" ht="13.2" customHeight="1">
      <c r="A939" s="140"/>
      <c r="B939" s="5">
        <v>45426</v>
      </c>
      <c r="C939" s="66">
        <f>('Исходник сравнение Дубай'!$C903/2-'Таблица вводных'!$E$3-'Таблица вводных'!$F$3-$S$1)-(('Исходник сравнение Дубай'!$C903/2-'Таблица вводных'!$E$3-'Таблица вводных'!$F$3-$S$1)*F939/G939)</f>
        <v>-251.37500000000003</v>
      </c>
      <c r="D939" s="66">
        <v>283.46203990367701</v>
      </c>
      <c r="E939" s="66">
        <f t="shared" si="15"/>
        <v>3.6249999999999716</v>
      </c>
      <c r="F939" s="67">
        <v>20</v>
      </c>
      <c r="G939" s="67">
        <f t="shared" si="16"/>
        <v>120</v>
      </c>
      <c r="H939" s="68">
        <v>0.2</v>
      </c>
      <c r="I939" s="73">
        <f t="shared" si="19"/>
        <v>-18.187960096323025</v>
      </c>
      <c r="J939" s="70">
        <v>9.9999999999993899E-2</v>
      </c>
      <c r="K939" s="74">
        <f t="shared" si="17"/>
        <v>-16.369164086690834</v>
      </c>
      <c r="L939" s="75">
        <f t="shared" si="18"/>
        <v>-19.994164086690805</v>
      </c>
      <c r="M939" s="13" t="s">
        <v>234</v>
      </c>
    </row>
    <row r="940" spans="1:13" ht="13.2" customHeight="1">
      <c r="A940" s="140"/>
      <c r="B940" s="5">
        <v>45430</v>
      </c>
      <c r="C940" s="66">
        <f>('Исходник сравнение Дубай'!$C904/2-'Таблица вводных'!$E$3-'Таблица вводных'!$F$3-$S$1)-(('Исходник сравнение Дубай'!$C904/2-'Таблица вводных'!$E$3-'Таблица вводных'!$F$3-$S$1)*F940/G940)</f>
        <v>-251.37500000000003</v>
      </c>
      <c r="D940" s="66">
        <v>283.46203990367701</v>
      </c>
      <c r="E940" s="66">
        <f t="shared" si="15"/>
        <v>3.6249999999999716</v>
      </c>
      <c r="F940" s="67">
        <v>20</v>
      </c>
      <c r="G940" s="67">
        <f t="shared" si="16"/>
        <v>120</v>
      </c>
      <c r="H940" s="68">
        <v>0.2</v>
      </c>
      <c r="I940" s="73">
        <f t="shared" si="19"/>
        <v>-18.187960096323025</v>
      </c>
      <c r="J940" s="70">
        <v>9.9999999999993899E-2</v>
      </c>
      <c r="K940" s="74">
        <f t="shared" si="17"/>
        <v>-16.369164086690834</v>
      </c>
      <c r="L940" s="75">
        <f t="shared" si="18"/>
        <v>-19.994164086690805</v>
      </c>
      <c r="M940" s="13" t="s">
        <v>234</v>
      </c>
    </row>
    <row r="941" spans="1:13" ht="13.2" customHeight="1">
      <c r="A941" s="140"/>
      <c r="B941" s="5">
        <v>45433</v>
      </c>
      <c r="C941" s="66">
        <f>('Исходник сравнение Дубай'!$C905/2-'Таблица вводных'!$E$3-'Таблица вводных'!$F$3-$S$1)-(('Исходник сравнение Дубай'!$C905/2-'Таблица вводных'!$E$3-'Таблица вводных'!$F$3-$S$1)*F941/G941)</f>
        <v>-251.37500000000003</v>
      </c>
      <c r="D941" s="66">
        <v>283.46203990367701</v>
      </c>
      <c r="E941" s="66">
        <f t="shared" si="15"/>
        <v>3.6249999999999716</v>
      </c>
      <c r="F941" s="67">
        <v>20</v>
      </c>
      <c r="G941" s="67">
        <f t="shared" si="16"/>
        <v>120</v>
      </c>
      <c r="H941" s="68">
        <v>0.2</v>
      </c>
      <c r="I941" s="73">
        <f t="shared" si="19"/>
        <v>-18.187960096323025</v>
      </c>
      <c r="J941" s="70">
        <v>9.9999999999993899E-2</v>
      </c>
      <c r="K941" s="74">
        <f t="shared" si="17"/>
        <v>-16.369164086690834</v>
      </c>
      <c r="L941" s="75">
        <f t="shared" si="18"/>
        <v>-19.994164086690805</v>
      </c>
      <c r="M941" s="13" t="s">
        <v>234</v>
      </c>
    </row>
    <row r="942" spans="1:13" ht="13.2" customHeight="1">
      <c r="A942" s="140"/>
      <c r="B942" s="5">
        <v>45437</v>
      </c>
      <c r="C942" s="66">
        <f>('Исходник сравнение Дубай'!$C906/2-'Таблица вводных'!$E$3-'Таблица вводных'!$F$3-$S$1)-(('Исходник сравнение Дубай'!$C906/2-'Таблица вводных'!$E$3-'Таблица вводных'!$F$3-$S$1)*F942/G942)</f>
        <v>-251.37500000000003</v>
      </c>
      <c r="D942" s="66">
        <v>283.46203990367701</v>
      </c>
      <c r="E942" s="66">
        <f t="shared" si="15"/>
        <v>3.6249999999999716</v>
      </c>
      <c r="F942" s="67">
        <v>20</v>
      </c>
      <c r="G942" s="67">
        <f t="shared" si="16"/>
        <v>120</v>
      </c>
      <c r="H942" s="68">
        <v>0.2</v>
      </c>
      <c r="I942" s="73">
        <f t="shared" si="19"/>
        <v>-18.187960096323025</v>
      </c>
      <c r="J942" s="70">
        <v>9.9999999999993899E-2</v>
      </c>
      <c r="K942" s="74">
        <f t="shared" si="17"/>
        <v>-16.369164086690834</v>
      </c>
      <c r="L942" s="75">
        <f t="shared" si="18"/>
        <v>-19.994164086690805</v>
      </c>
      <c r="M942" s="13" t="s">
        <v>234</v>
      </c>
    </row>
    <row r="943" spans="1:13" ht="13.2" customHeight="1">
      <c r="A943" s="140"/>
      <c r="B943" s="5">
        <v>45440</v>
      </c>
      <c r="C943" s="66">
        <f>('Исходник сравнение Дубай'!$C907/2-'Таблица вводных'!$E$3-'Таблица вводных'!$F$3-$S$1)-(('Исходник сравнение Дубай'!$C907/2-'Таблица вводных'!$E$3-'Таблица вводных'!$F$3-$S$1)*F943/G943)</f>
        <v>-251.37500000000003</v>
      </c>
      <c r="D943" s="66">
        <v>283.46203990367701</v>
      </c>
      <c r="E943" s="66">
        <f t="shared" si="15"/>
        <v>3.6249999999999716</v>
      </c>
      <c r="F943" s="67">
        <v>20</v>
      </c>
      <c r="G943" s="67">
        <f t="shared" si="16"/>
        <v>120</v>
      </c>
      <c r="H943" s="68">
        <v>0.2</v>
      </c>
      <c r="I943" s="73">
        <f t="shared" si="19"/>
        <v>-18.187960096323025</v>
      </c>
      <c r="J943" s="70">
        <v>9.9999999999993899E-2</v>
      </c>
      <c r="K943" s="74">
        <f t="shared" si="17"/>
        <v>-16.369164086690834</v>
      </c>
      <c r="L943" s="75">
        <f t="shared" si="18"/>
        <v>-19.994164086690805</v>
      </c>
      <c r="M943" s="13" t="s">
        <v>234</v>
      </c>
    </row>
    <row r="944" spans="1:13" ht="13.2" customHeight="1">
      <c r="A944" s="140"/>
      <c r="B944" s="5">
        <v>45444</v>
      </c>
      <c r="C944" s="66">
        <f>('Исходник сравнение Дубай'!$C908/2-'Таблица вводных'!$E$3-'Таблица вводных'!$F$3-$S$1)-(('Исходник сравнение Дубай'!$C908/2-'Таблица вводных'!$E$3-'Таблица вводных'!$F$3-$S$1)*F944/G944)</f>
        <v>-251.37500000000003</v>
      </c>
      <c r="D944" s="66">
        <v>283.46203990367701</v>
      </c>
      <c r="E944" s="66">
        <f t="shared" si="15"/>
        <v>3.6249999999999716</v>
      </c>
      <c r="F944" s="67">
        <v>20</v>
      </c>
      <c r="G944" s="67">
        <f t="shared" si="16"/>
        <v>120</v>
      </c>
      <c r="H944" s="68">
        <v>0.2</v>
      </c>
      <c r="I944" s="73">
        <f t="shared" si="19"/>
        <v>-18.187960096323025</v>
      </c>
      <c r="J944" s="70">
        <v>9.9999999999993899E-2</v>
      </c>
      <c r="K944" s="74">
        <f t="shared" si="17"/>
        <v>-16.369164086690834</v>
      </c>
      <c r="L944" s="75">
        <f t="shared" si="18"/>
        <v>-19.994164086690805</v>
      </c>
      <c r="M944" s="13" t="s">
        <v>234</v>
      </c>
    </row>
    <row r="945" spans="1:13" ht="13.2" customHeight="1">
      <c r="A945" s="140"/>
      <c r="B945" s="5">
        <v>45447</v>
      </c>
      <c r="C945" s="66">
        <f>('Исходник сравнение Дубай'!$C909/2-'Таблица вводных'!$E$3-'Таблица вводных'!$F$3-$S$1)-(('Исходник сравнение Дубай'!$C909/2-'Таблица вводных'!$E$3-'Таблица вводных'!$F$3-$S$1)*F945/G945)</f>
        <v>-251.37500000000003</v>
      </c>
      <c r="D945" s="66">
        <v>283.46203990367701</v>
      </c>
      <c r="E945" s="66">
        <f t="shared" si="15"/>
        <v>3.6249999999999716</v>
      </c>
      <c r="F945" s="67">
        <v>20</v>
      </c>
      <c r="G945" s="67">
        <f t="shared" si="16"/>
        <v>120</v>
      </c>
      <c r="H945" s="68">
        <v>0.2</v>
      </c>
      <c r="I945" s="73">
        <f t="shared" si="19"/>
        <v>-18.187960096323025</v>
      </c>
      <c r="J945" s="70">
        <v>9.9999999999993899E-2</v>
      </c>
      <c r="K945" s="74">
        <f t="shared" si="17"/>
        <v>-16.369164086690834</v>
      </c>
      <c r="L945" s="75">
        <f t="shared" si="18"/>
        <v>-19.994164086690805</v>
      </c>
      <c r="M945" s="13" t="s">
        <v>234</v>
      </c>
    </row>
    <row r="946" spans="1:13" ht="13.2" customHeight="1">
      <c r="A946" s="140"/>
      <c r="B946" s="5">
        <v>45451</v>
      </c>
      <c r="C946" s="66">
        <f>('Исходник сравнение Дубай'!$C910/2-'Таблица вводных'!$E$3-'Таблица вводных'!$F$3-$S$1)-(('Исходник сравнение Дубай'!$C910/2-'Таблица вводных'!$E$3-'Таблица вводных'!$F$3-$S$1)*F946/G946)</f>
        <v>-251.37500000000003</v>
      </c>
      <c r="D946" s="66">
        <v>283.46203990367701</v>
      </c>
      <c r="E946" s="66">
        <f t="shared" si="15"/>
        <v>3.6249999999999716</v>
      </c>
      <c r="F946" s="67">
        <v>20</v>
      </c>
      <c r="G946" s="67">
        <f t="shared" si="16"/>
        <v>120</v>
      </c>
      <c r="H946" s="68">
        <v>0.2</v>
      </c>
      <c r="I946" s="73">
        <f t="shared" si="19"/>
        <v>-18.187960096323025</v>
      </c>
      <c r="J946" s="70">
        <v>9.9999999999993899E-2</v>
      </c>
      <c r="K946" s="74">
        <f t="shared" si="17"/>
        <v>-16.369164086690834</v>
      </c>
      <c r="L946" s="75">
        <f t="shared" si="18"/>
        <v>-19.994164086690805</v>
      </c>
      <c r="M946" s="13" t="s">
        <v>234</v>
      </c>
    </row>
    <row r="947" spans="1:13" ht="13.2" customHeight="1">
      <c r="A947" s="140"/>
      <c r="B947" s="5">
        <v>45454</v>
      </c>
      <c r="C947" s="66">
        <f>('Исходник сравнение Дубай'!$C911/2-'Таблица вводных'!$E$3-'Таблица вводных'!$F$3-$S$1)-(('Исходник сравнение Дубай'!$C911/2-'Таблица вводных'!$E$3-'Таблица вводных'!$F$3-$S$1)*F947/G947)</f>
        <v>-251.37500000000003</v>
      </c>
      <c r="D947" s="66">
        <v>283.46203990367701</v>
      </c>
      <c r="E947" s="66">
        <f t="shared" si="15"/>
        <v>3.6249999999999716</v>
      </c>
      <c r="F947" s="67">
        <v>20</v>
      </c>
      <c r="G947" s="67">
        <f t="shared" si="16"/>
        <v>120</v>
      </c>
      <c r="H947" s="68">
        <v>0.2</v>
      </c>
      <c r="I947" s="73">
        <f t="shared" si="19"/>
        <v>-18.187960096323025</v>
      </c>
      <c r="J947" s="70">
        <v>9.9999999999993899E-2</v>
      </c>
      <c r="K947" s="74">
        <f t="shared" si="17"/>
        <v>-16.369164086690834</v>
      </c>
      <c r="L947" s="75">
        <f t="shared" si="18"/>
        <v>-19.994164086690805</v>
      </c>
      <c r="M947" s="13" t="s">
        <v>234</v>
      </c>
    </row>
    <row r="948" spans="1:13" ht="13.2" customHeight="1">
      <c r="A948" s="140"/>
      <c r="B948" s="5"/>
      <c r="C948" s="66">
        <f>('Исходник сравнение Дубай'!$C912/2-'Таблица вводных'!$E$3-'Таблица вводных'!$F$3-$S$1)-(('Исходник сравнение Дубай'!$C912/2-'Таблица вводных'!$E$3-'Таблица вводных'!$F$3-$S$1)*F948/G948)</f>
        <v>-251.37500000000003</v>
      </c>
      <c r="D948" s="66">
        <v>283.46203990367701</v>
      </c>
      <c r="E948" s="66">
        <f t="shared" si="15"/>
        <v>3.6249999999999716</v>
      </c>
      <c r="F948" s="67">
        <v>20</v>
      </c>
      <c r="G948" s="67">
        <f t="shared" si="16"/>
        <v>120</v>
      </c>
      <c r="H948" s="68">
        <v>0.2</v>
      </c>
      <c r="I948" s="69">
        <f t="shared" si="19"/>
        <v>-18.187960096323025</v>
      </c>
      <c r="J948" s="70">
        <v>9.9999999999993899E-2</v>
      </c>
      <c r="K948" s="71">
        <f t="shared" si="17"/>
        <v>-16.369164086690834</v>
      </c>
      <c r="L948" s="72">
        <f t="shared" si="18"/>
        <v>-19.994164086690805</v>
      </c>
      <c r="M948" s="13" t="s">
        <v>234</v>
      </c>
    </row>
    <row r="949" spans="1:13" ht="13.2" customHeight="1">
      <c r="A949" s="140"/>
      <c r="B949" s="5"/>
      <c r="C949" s="66">
        <f>('Исходник сравнение Дубай'!$C913/2-'Таблица вводных'!$E$3-'Таблица вводных'!$F$3-$S$1)-(('Исходник сравнение Дубай'!$C913/2-'Таблица вводных'!$E$3-'Таблица вводных'!$F$3-$S$1)*F949/G949)</f>
        <v>-251.37500000000003</v>
      </c>
      <c r="D949" s="66">
        <v>283.46203990367701</v>
      </c>
      <c r="E949" s="66">
        <f t="shared" si="15"/>
        <v>3.6249999999999716</v>
      </c>
      <c r="F949" s="67">
        <v>20</v>
      </c>
      <c r="G949" s="67">
        <f t="shared" si="16"/>
        <v>120</v>
      </c>
      <c r="H949" s="68">
        <v>0.2</v>
      </c>
      <c r="I949" s="69">
        <f t="shared" si="19"/>
        <v>-18.187960096323025</v>
      </c>
      <c r="J949" s="70">
        <v>9.9999999999993802E-2</v>
      </c>
      <c r="K949" s="71">
        <f t="shared" si="17"/>
        <v>-16.369164086690834</v>
      </c>
      <c r="L949" s="72">
        <f t="shared" si="18"/>
        <v>-19.994164086690805</v>
      </c>
      <c r="M949" s="13" t="s">
        <v>234</v>
      </c>
    </row>
    <row r="950" spans="1:13" ht="13.2" customHeight="1">
      <c r="A950" s="140"/>
      <c r="B950" s="5"/>
      <c r="C950" s="66">
        <f>('Исходник сравнение Дубай'!$C914/2-'Таблица вводных'!$E$3-'Таблица вводных'!$F$3-$S$1)-(('Исходник сравнение Дубай'!$C914/2-'Таблица вводных'!$E$3-'Таблица вводных'!$F$3-$S$1)*F950/G950)</f>
        <v>-251.37500000000003</v>
      </c>
      <c r="D950" s="66">
        <v>283.46203990367701</v>
      </c>
      <c r="E950" s="66">
        <f t="shared" si="15"/>
        <v>3.6249999999999716</v>
      </c>
      <c r="F950" s="67">
        <v>20</v>
      </c>
      <c r="G950" s="67">
        <f t="shared" si="16"/>
        <v>120</v>
      </c>
      <c r="H950" s="68">
        <v>0.2</v>
      </c>
      <c r="I950" s="69">
        <f t="shared" si="19"/>
        <v>-18.187960096323025</v>
      </c>
      <c r="J950" s="70">
        <v>9.9999999999993802E-2</v>
      </c>
      <c r="K950" s="71">
        <f t="shared" si="17"/>
        <v>-16.369164086690834</v>
      </c>
      <c r="L950" s="72">
        <f t="shared" si="18"/>
        <v>-19.994164086690805</v>
      </c>
      <c r="M950" s="13" t="s">
        <v>234</v>
      </c>
    </row>
    <row r="951" spans="1:13" ht="13.2" customHeight="1">
      <c r="A951" s="140"/>
      <c r="B951" s="5"/>
      <c r="C951" s="66">
        <f>('Исходник сравнение Дубай'!$C915/2-'Таблица вводных'!$E$3-'Таблица вводных'!$F$3-$S$1)-(('Исходник сравнение Дубай'!$C915/2-'Таблица вводных'!$E$3-'Таблица вводных'!$F$3-$S$1)*F951/G951)</f>
        <v>-251.37500000000003</v>
      </c>
      <c r="D951" s="66">
        <v>283.46203990367701</v>
      </c>
      <c r="E951" s="66">
        <f t="shared" si="15"/>
        <v>3.6249999999999716</v>
      </c>
      <c r="F951" s="67">
        <v>20</v>
      </c>
      <c r="G951" s="67">
        <f t="shared" si="16"/>
        <v>120</v>
      </c>
      <c r="H951" s="68">
        <v>0.2</v>
      </c>
      <c r="I951" s="69">
        <f t="shared" si="19"/>
        <v>-18.187960096323025</v>
      </c>
      <c r="J951" s="70">
        <v>9.9999999999993802E-2</v>
      </c>
      <c r="K951" s="71">
        <f t="shared" si="17"/>
        <v>-16.369164086690834</v>
      </c>
      <c r="L951" s="72">
        <f t="shared" si="18"/>
        <v>-19.994164086690805</v>
      </c>
      <c r="M951" s="13" t="s">
        <v>234</v>
      </c>
    </row>
    <row r="952" spans="1:13" ht="13.2" customHeight="1">
      <c r="A952" s="140"/>
      <c r="B952" s="5"/>
      <c r="C952" s="66">
        <f>('Исходник сравнение Дубай'!$C916/2-'Таблица вводных'!$E$3-'Таблица вводных'!$F$3-$S$1)-(('Исходник сравнение Дубай'!$C916/2-'Таблица вводных'!$E$3-'Таблица вводных'!$F$3-$S$1)*F952/G952)</f>
        <v>-251.37500000000003</v>
      </c>
      <c r="D952" s="66">
        <v>283.46203990367701</v>
      </c>
      <c r="E952" s="66">
        <f t="shared" si="15"/>
        <v>3.6249999999999716</v>
      </c>
      <c r="F952" s="67">
        <v>20</v>
      </c>
      <c r="G952" s="67">
        <f t="shared" si="16"/>
        <v>120</v>
      </c>
      <c r="H952" s="68">
        <v>0.2</v>
      </c>
      <c r="I952" s="69">
        <f t="shared" si="19"/>
        <v>-18.187960096323025</v>
      </c>
      <c r="J952" s="70">
        <v>9.9999999999993802E-2</v>
      </c>
      <c r="K952" s="71">
        <f t="shared" si="17"/>
        <v>-16.369164086690834</v>
      </c>
      <c r="L952" s="72">
        <f t="shared" si="18"/>
        <v>-19.994164086690805</v>
      </c>
      <c r="M952" s="13" t="s">
        <v>234</v>
      </c>
    </row>
    <row r="953" spans="1:13" ht="13.2" customHeight="1">
      <c r="A953" s="140"/>
      <c r="B953" s="5"/>
      <c r="C953" s="66">
        <f>('Исходник сравнение Дубай'!$C917/2-'Таблица вводных'!$E$3-'Таблица вводных'!$F$3-$S$1)-(('Исходник сравнение Дубай'!$C917/2-'Таблица вводных'!$E$3-'Таблица вводных'!$F$3-$S$1)*F953/G953)</f>
        <v>-251.37500000000003</v>
      </c>
      <c r="D953" s="66">
        <v>283.46203990367701</v>
      </c>
      <c r="E953" s="66">
        <f t="shared" si="15"/>
        <v>3.6249999999999716</v>
      </c>
      <c r="F953" s="67">
        <v>20</v>
      </c>
      <c r="G953" s="67">
        <f t="shared" si="16"/>
        <v>120</v>
      </c>
      <c r="H953" s="68">
        <v>0.2</v>
      </c>
      <c r="I953" s="69">
        <f t="shared" si="19"/>
        <v>-18.187960096323025</v>
      </c>
      <c r="J953" s="70">
        <v>9.9999999999993802E-2</v>
      </c>
      <c r="K953" s="71">
        <f t="shared" si="17"/>
        <v>-16.369164086690834</v>
      </c>
      <c r="L953" s="72">
        <f t="shared" si="18"/>
        <v>-19.994164086690805</v>
      </c>
      <c r="M953" s="13" t="s">
        <v>234</v>
      </c>
    </row>
    <row r="954" spans="1:13" ht="13.2" customHeight="1">
      <c r="A954" s="140"/>
      <c r="B954" s="5"/>
      <c r="C954" s="66">
        <f>('Исходник сравнение Дубай'!$C918/2-'Таблица вводных'!$E$3-'Таблица вводных'!$F$3-$S$1)-(('Исходник сравнение Дубай'!$C918/2-'Таблица вводных'!$E$3-'Таблица вводных'!$F$3-$S$1)*F954/G954)</f>
        <v>-251.37500000000003</v>
      </c>
      <c r="D954" s="66">
        <v>283.46203990367701</v>
      </c>
      <c r="E954" s="66">
        <f t="shared" si="15"/>
        <v>3.6249999999999716</v>
      </c>
      <c r="F954" s="67">
        <v>20</v>
      </c>
      <c r="G954" s="67">
        <f t="shared" si="16"/>
        <v>120</v>
      </c>
      <c r="H954" s="68">
        <v>0.2</v>
      </c>
      <c r="I954" s="69">
        <f t="shared" si="19"/>
        <v>-18.187960096323025</v>
      </c>
      <c r="J954" s="70">
        <v>9.9999999999993802E-2</v>
      </c>
      <c r="K954" s="71">
        <f t="shared" si="17"/>
        <v>-16.369164086690834</v>
      </c>
      <c r="L954" s="72">
        <f t="shared" si="18"/>
        <v>-19.994164086690805</v>
      </c>
      <c r="M954" s="13" t="s">
        <v>234</v>
      </c>
    </row>
    <row r="955" spans="1:13" ht="13.2" customHeight="1">
      <c r="A955" s="141"/>
      <c r="B955" s="18"/>
      <c r="C955" s="76">
        <f>('Исходник сравнение Дубай'!$C919/2-'Таблица вводных'!$E$3-'Таблица вводных'!$F$3-$S$1)-(('Исходник сравнение Дубай'!$C919/2-'Таблица вводных'!$E$3-'Таблица вводных'!$F$3-$S$1)*F955/G955)</f>
        <v>-251.37500000000003</v>
      </c>
      <c r="D955" s="76">
        <v>283.46203990367701</v>
      </c>
      <c r="E955" s="76">
        <f t="shared" si="15"/>
        <v>3.6249999999999716</v>
      </c>
      <c r="F955" s="77">
        <v>20</v>
      </c>
      <c r="G955" s="77">
        <f t="shared" si="16"/>
        <v>120</v>
      </c>
      <c r="H955" s="68">
        <v>0.2</v>
      </c>
      <c r="I955" s="86">
        <f t="shared" si="19"/>
        <v>-18.187960096323025</v>
      </c>
      <c r="J955" s="80">
        <v>9.9999999999993802E-2</v>
      </c>
      <c r="K955" s="87">
        <f t="shared" si="17"/>
        <v>-16.369164086690834</v>
      </c>
      <c r="L955" s="88">
        <f t="shared" si="18"/>
        <v>-19.994164086690805</v>
      </c>
      <c r="M955" s="22" t="s">
        <v>234</v>
      </c>
    </row>
    <row r="956" spans="1:13" ht="13.2" customHeight="1">
      <c r="A956" s="143" t="s">
        <v>235</v>
      </c>
      <c r="B956" s="5">
        <v>45423</v>
      </c>
      <c r="C956" s="59">
        <f>('Исходник сравнение Дубай'!$C920/2-'Таблица вводных'!$E$3-'Таблица вводных'!$F$3-$S$1)-(('Исходник сравнение Дубай'!$C920/2-'Таблица вводных'!$E$3-'Таблица вводных'!$F$3-$S$1)*F956/G956)</f>
        <v>-251.37500000000003</v>
      </c>
      <c r="D956" s="66">
        <v>283.46203990367701</v>
      </c>
      <c r="E956" s="59">
        <f t="shared" si="15"/>
        <v>3.6249999999999716</v>
      </c>
      <c r="F956" s="67">
        <v>20</v>
      </c>
      <c r="G956" s="60">
        <f t="shared" si="16"/>
        <v>120</v>
      </c>
      <c r="H956" s="68">
        <v>0.2</v>
      </c>
      <c r="I956" s="62">
        <f t="shared" si="19"/>
        <v>-18.187960096323025</v>
      </c>
      <c r="J956" s="63">
        <v>9.9999999999993802E-2</v>
      </c>
      <c r="K956" s="64">
        <f t="shared" si="17"/>
        <v>-16.369164086690834</v>
      </c>
      <c r="L956" s="65">
        <f t="shared" si="18"/>
        <v>-19.994164086690805</v>
      </c>
      <c r="M956" s="10" t="s">
        <v>236</v>
      </c>
    </row>
    <row r="957" spans="1:13" ht="13.2" customHeight="1">
      <c r="A957" s="140"/>
      <c r="B957" s="5">
        <v>45426</v>
      </c>
      <c r="C957" s="66">
        <f>('Исходник сравнение Дубай'!$C921/2-'Таблица вводных'!$E$3-'Таблица вводных'!$F$3-$S$1)-(('Исходник сравнение Дубай'!$C921/2-'Таблица вводных'!$E$3-'Таблица вводных'!$F$3-$S$1)*F957/G957)</f>
        <v>-251.37500000000003</v>
      </c>
      <c r="D957" s="66">
        <v>283.46203990367701</v>
      </c>
      <c r="E957" s="66">
        <f t="shared" si="15"/>
        <v>3.6249999999999716</v>
      </c>
      <c r="F957" s="67">
        <v>20</v>
      </c>
      <c r="G957" s="67">
        <f t="shared" si="16"/>
        <v>120</v>
      </c>
      <c r="H957" s="68">
        <v>0.2</v>
      </c>
      <c r="I957" s="69">
        <f t="shared" si="19"/>
        <v>-18.187960096323025</v>
      </c>
      <c r="J957" s="70">
        <v>9.9999999999993802E-2</v>
      </c>
      <c r="K957" s="71">
        <f t="shared" si="17"/>
        <v>-16.369164086690834</v>
      </c>
      <c r="L957" s="72">
        <f t="shared" si="18"/>
        <v>-19.994164086690805</v>
      </c>
      <c r="M957" s="13" t="s">
        <v>236</v>
      </c>
    </row>
    <row r="958" spans="1:13" ht="13.2" customHeight="1">
      <c r="A958" s="140"/>
      <c r="B958" s="5">
        <v>45430</v>
      </c>
      <c r="C958" s="66">
        <f>('Исходник сравнение Дубай'!$C922/2-'Таблица вводных'!$E$3-'Таблица вводных'!$F$3-$S$1)-(('Исходник сравнение Дубай'!$C922/2-'Таблица вводных'!$E$3-'Таблица вводных'!$F$3-$S$1)*F958/G958)</f>
        <v>-251.37500000000003</v>
      </c>
      <c r="D958" s="66">
        <v>283.46203990367701</v>
      </c>
      <c r="E958" s="66">
        <f t="shared" si="15"/>
        <v>3.6249999999999716</v>
      </c>
      <c r="F958" s="67">
        <v>20</v>
      </c>
      <c r="G958" s="67">
        <f t="shared" si="16"/>
        <v>120</v>
      </c>
      <c r="H958" s="68">
        <v>0.2</v>
      </c>
      <c r="I958" s="73">
        <f t="shared" si="19"/>
        <v>-18.187960096323025</v>
      </c>
      <c r="J958" s="70">
        <v>9.9999999999993802E-2</v>
      </c>
      <c r="K958" s="74">
        <f t="shared" si="17"/>
        <v>-16.369164086690834</v>
      </c>
      <c r="L958" s="75">
        <f t="shared" si="18"/>
        <v>-19.994164086690805</v>
      </c>
      <c r="M958" s="13" t="s">
        <v>236</v>
      </c>
    </row>
    <row r="959" spans="1:13" ht="13.2" customHeight="1">
      <c r="A959" s="140"/>
      <c r="B959" s="5">
        <v>45433</v>
      </c>
      <c r="C959" s="66">
        <f>('Исходник сравнение Дубай'!$C923/2-'Таблица вводных'!$E$3-'Таблица вводных'!$F$3-$S$1)-(('Исходник сравнение Дубай'!$C923/2-'Таблица вводных'!$E$3-'Таблица вводных'!$F$3-$S$1)*F959/G959)</f>
        <v>-251.37500000000003</v>
      </c>
      <c r="D959" s="66">
        <v>283.46203990367701</v>
      </c>
      <c r="E959" s="66">
        <f t="shared" si="15"/>
        <v>3.6249999999999716</v>
      </c>
      <c r="F959" s="67">
        <v>20</v>
      </c>
      <c r="G959" s="67">
        <f t="shared" si="16"/>
        <v>120</v>
      </c>
      <c r="H959" s="68">
        <v>0.2</v>
      </c>
      <c r="I959" s="73">
        <f t="shared" si="19"/>
        <v>-18.187960096323025</v>
      </c>
      <c r="J959" s="70">
        <v>9.9999999999993802E-2</v>
      </c>
      <c r="K959" s="74">
        <f t="shared" si="17"/>
        <v>-16.369164086690834</v>
      </c>
      <c r="L959" s="75">
        <f t="shared" si="18"/>
        <v>-19.994164086690805</v>
      </c>
      <c r="M959" s="13" t="s">
        <v>236</v>
      </c>
    </row>
    <row r="960" spans="1:13" ht="13.2" customHeight="1">
      <c r="A960" s="140"/>
      <c r="B960" s="5">
        <v>45437</v>
      </c>
      <c r="C960" s="66">
        <f>('Исходник сравнение Дубай'!$C924/2-'Таблица вводных'!$E$3-'Таблица вводных'!$F$3-$S$1)-(('Исходник сравнение Дубай'!$C924/2-'Таблица вводных'!$E$3-'Таблица вводных'!$F$3-$S$1)*F960/G960)</f>
        <v>-251.37500000000003</v>
      </c>
      <c r="D960" s="66">
        <v>283.46203990367701</v>
      </c>
      <c r="E960" s="66">
        <f t="shared" si="15"/>
        <v>3.6249999999999716</v>
      </c>
      <c r="F960" s="67">
        <v>20</v>
      </c>
      <c r="G960" s="67">
        <f t="shared" si="16"/>
        <v>120</v>
      </c>
      <c r="H960" s="68">
        <v>0.2</v>
      </c>
      <c r="I960" s="73">
        <f t="shared" si="19"/>
        <v>-18.187960096323025</v>
      </c>
      <c r="J960" s="70">
        <v>9.9999999999993802E-2</v>
      </c>
      <c r="K960" s="74">
        <f t="shared" si="17"/>
        <v>-16.369164086690834</v>
      </c>
      <c r="L960" s="75">
        <f t="shared" si="18"/>
        <v>-19.994164086690805</v>
      </c>
      <c r="M960" s="13" t="s">
        <v>236</v>
      </c>
    </row>
    <row r="961" spans="1:13" ht="13.2" customHeight="1">
      <c r="A961" s="140"/>
      <c r="B961" s="5">
        <v>45440</v>
      </c>
      <c r="C961" s="66">
        <f>('Исходник сравнение Дубай'!$C925/2-'Таблица вводных'!$E$3-'Таблица вводных'!$F$3-$S$1)-(('Исходник сравнение Дубай'!$C925/2-'Таблица вводных'!$E$3-'Таблица вводных'!$F$3-$S$1)*F961/G961)</f>
        <v>-251.37500000000003</v>
      </c>
      <c r="D961" s="66">
        <v>283.46203990367701</v>
      </c>
      <c r="E961" s="66">
        <f t="shared" si="15"/>
        <v>3.6249999999999716</v>
      </c>
      <c r="F961" s="67">
        <v>20</v>
      </c>
      <c r="G961" s="67">
        <f t="shared" si="16"/>
        <v>120</v>
      </c>
      <c r="H961" s="68">
        <v>0.2</v>
      </c>
      <c r="I961" s="73">
        <f t="shared" si="19"/>
        <v>-18.187960096323025</v>
      </c>
      <c r="J961" s="70">
        <v>9.9999999999993802E-2</v>
      </c>
      <c r="K961" s="74">
        <f t="shared" si="17"/>
        <v>-16.369164086690834</v>
      </c>
      <c r="L961" s="75">
        <f t="shared" si="18"/>
        <v>-19.994164086690805</v>
      </c>
      <c r="M961" s="13" t="s">
        <v>236</v>
      </c>
    </row>
    <row r="962" spans="1:13" ht="13.2" customHeight="1">
      <c r="A962" s="140"/>
      <c r="B962" s="5">
        <v>45444</v>
      </c>
      <c r="C962" s="66">
        <f>('Исходник сравнение Дубай'!$C926/2-'Таблица вводных'!$E$3-'Таблица вводных'!$F$3-$S$1)-(('Исходник сравнение Дубай'!$C926/2-'Таблица вводных'!$E$3-'Таблица вводных'!$F$3-$S$1)*F962/G962)</f>
        <v>-251.37500000000003</v>
      </c>
      <c r="D962" s="66">
        <v>283.46203990367701</v>
      </c>
      <c r="E962" s="66">
        <f t="shared" si="15"/>
        <v>3.6249999999999716</v>
      </c>
      <c r="F962" s="67">
        <v>20</v>
      </c>
      <c r="G962" s="67">
        <f t="shared" si="16"/>
        <v>120</v>
      </c>
      <c r="H962" s="68">
        <v>0.2</v>
      </c>
      <c r="I962" s="73">
        <f t="shared" si="19"/>
        <v>-18.187960096323025</v>
      </c>
      <c r="J962" s="70">
        <v>9.9999999999993802E-2</v>
      </c>
      <c r="K962" s="74">
        <f t="shared" si="17"/>
        <v>-16.369164086690834</v>
      </c>
      <c r="L962" s="75">
        <f t="shared" si="18"/>
        <v>-19.994164086690805</v>
      </c>
      <c r="M962" s="13" t="s">
        <v>236</v>
      </c>
    </row>
    <row r="963" spans="1:13" ht="13.2" customHeight="1">
      <c r="A963" s="140"/>
      <c r="B963" s="5">
        <v>45447</v>
      </c>
      <c r="C963" s="66">
        <f>('Исходник сравнение Дубай'!$C927/2-'Таблица вводных'!$E$3-'Таблица вводных'!$F$3-$S$1)-(('Исходник сравнение Дубай'!$C927/2-'Таблица вводных'!$E$3-'Таблица вводных'!$F$3-$S$1)*F963/G963)</f>
        <v>-251.37500000000003</v>
      </c>
      <c r="D963" s="66">
        <v>283.46203990367701</v>
      </c>
      <c r="E963" s="66">
        <f t="shared" si="15"/>
        <v>3.6249999999999716</v>
      </c>
      <c r="F963" s="67">
        <v>20</v>
      </c>
      <c r="G963" s="67">
        <f t="shared" si="16"/>
        <v>120</v>
      </c>
      <c r="H963" s="68">
        <v>0.2</v>
      </c>
      <c r="I963" s="73">
        <f t="shared" si="19"/>
        <v>-18.187960096323025</v>
      </c>
      <c r="J963" s="70">
        <v>9.9999999999993802E-2</v>
      </c>
      <c r="K963" s="74">
        <f t="shared" si="17"/>
        <v>-16.369164086690834</v>
      </c>
      <c r="L963" s="75">
        <f t="shared" si="18"/>
        <v>-19.994164086690805</v>
      </c>
      <c r="M963" s="13" t="s">
        <v>236</v>
      </c>
    </row>
    <row r="964" spans="1:13" ht="13.2" customHeight="1">
      <c r="A964" s="140"/>
      <c r="B964" s="5">
        <v>45451</v>
      </c>
      <c r="C964" s="66">
        <f>('Исходник сравнение Дубай'!$C928/2-'Таблица вводных'!$E$3-'Таблица вводных'!$F$3-$S$1)-(('Исходник сравнение Дубай'!$C928/2-'Таблица вводных'!$E$3-'Таблица вводных'!$F$3-$S$1)*F964/G964)</f>
        <v>-251.37500000000003</v>
      </c>
      <c r="D964" s="66">
        <v>283.46203990367701</v>
      </c>
      <c r="E964" s="66">
        <f t="shared" si="15"/>
        <v>3.6249999999999716</v>
      </c>
      <c r="F964" s="67">
        <v>20</v>
      </c>
      <c r="G964" s="67">
        <f t="shared" si="16"/>
        <v>120</v>
      </c>
      <c r="H964" s="68">
        <v>0.2</v>
      </c>
      <c r="I964" s="73">
        <f t="shared" si="19"/>
        <v>-18.187960096323025</v>
      </c>
      <c r="J964" s="70">
        <v>9.9999999999993705E-2</v>
      </c>
      <c r="K964" s="74">
        <f t="shared" si="17"/>
        <v>-16.369164086690837</v>
      </c>
      <c r="L964" s="75">
        <f t="shared" si="18"/>
        <v>-19.994164086690809</v>
      </c>
      <c r="M964" s="13" t="s">
        <v>236</v>
      </c>
    </row>
    <row r="965" spans="1:13" ht="13.2" customHeight="1">
      <c r="A965" s="140"/>
      <c r="B965" s="5">
        <v>45454</v>
      </c>
      <c r="C965" s="66">
        <f>('Исходник сравнение Дубай'!$C929/2-'Таблица вводных'!$E$3-'Таблица вводных'!$F$3-$S$1)-(('Исходник сравнение Дубай'!$C929/2-'Таблица вводных'!$E$3-'Таблица вводных'!$F$3-$S$1)*F965/G965)</f>
        <v>-251.37500000000003</v>
      </c>
      <c r="D965" s="66">
        <v>283.46203990367701</v>
      </c>
      <c r="E965" s="66">
        <f t="shared" si="15"/>
        <v>3.6249999999999716</v>
      </c>
      <c r="F965" s="67">
        <v>20</v>
      </c>
      <c r="G965" s="67">
        <f t="shared" si="16"/>
        <v>120</v>
      </c>
      <c r="H965" s="68">
        <v>0.2</v>
      </c>
      <c r="I965" s="73">
        <f t="shared" si="19"/>
        <v>-18.187960096323025</v>
      </c>
      <c r="J965" s="70">
        <v>9.9999999999993705E-2</v>
      </c>
      <c r="K965" s="74">
        <f t="shared" si="17"/>
        <v>-16.369164086690837</v>
      </c>
      <c r="L965" s="75">
        <f t="shared" si="18"/>
        <v>-19.994164086690809</v>
      </c>
      <c r="M965" s="13" t="s">
        <v>236</v>
      </c>
    </row>
    <row r="966" spans="1:13" ht="13.2" customHeight="1">
      <c r="A966" s="140"/>
      <c r="B966" s="5"/>
      <c r="C966" s="66">
        <f>('Исходник сравнение Дубай'!$C930/2-'Таблица вводных'!$E$3-'Таблица вводных'!$F$3-$S$1)-(('Исходник сравнение Дубай'!$C930/2-'Таблица вводных'!$E$3-'Таблица вводных'!$F$3-$S$1)*F966/G966)</f>
        <v>-251.37500000000003</v>
      </c>
      <c r="D966" s="66">
        <v>283.46203990367701</v>
      </c>
      <c r="E966" s="66">
        <f t="shared" si="15"/>
        <v>3.6249999999999716</v>
      </c>
      <c r="F966" s="67">
        <v>20</v>
      </c>
      <c r="G966" s="67">
        <f t="shared" si="16"/>
        <v>120</v>
      </c>
      <c r="H966" s="68">
        <v>0.2</v>
      </c>
      <c r="I966" s="69">
        <f t="shared" si="19"/>
        <v>-18.187960096323025</v>
      </c>
      <c r="J966" s="70">
        <v>9.9999999999993705E-2</v>
      </c>
      <c r="K966" s="71">
        <f t="shared" si="17"/>
        <v>-16.369164086690837</v>
      </c>
      <c r="L966" s="72">
        <f t="shared" si="18"/>
        <v>-19.994164086690809</v>
      </c>
      <c r="M966" s="13" t="s">
        <v>236</v>
      </c>
    </row>
    <row r="967" spans="1:13" ht="13.2" customHeight="1">
      <c r="A967" s="140"/>
      <c r="B967" s="5"/>
      <c r="C967" s="66">
        <f>('Исходник сравнение Дубай'!$C931/2-'Таблица вводных'!$E$3-'Таблица вводных'!$F$3-$S$1)-(('Исходник сравнение Дубай'!$C931/2-'Таблица вводных'!$E$3-'Таблица вводных'!$F$3-$S$1)*F967/G967)</f>
        <v>-251.37500000000003</v>
      </c>
      <c r="D967" s="66">
        <v>283.46203990367701</v>
      </c>
      <c r="E967" s="66">
        <f t="shared" si="15"/>
        <v>3.6249999999999716</v>
      </c>
      <c r="F967" s="67">
        <v>20</v>
      </c>
      <c r="G967" s="67">
        <f t="shared" si="16"/>
        <v>120</v>
      </c>
      <c r="H967" s="68">
        <v>0.2</v>
      </c>
      <c r="I967" s="69">
        <f t="shared" si="19"/>
        <v>-18.187960096323025</v>
      </c>
      <c r="J967" s="70">
        <v>9.9999999999993705E-2</v>
      </c>
      <c r="K967" s="71">
        <f t="shared" si="17"/>
        <v>-16.369164086690837</v>
      </c>
      <c r="L967" s="72">
        <f t="shared" si="18"/>
        <v>-19.994164086690809</v>
      </c>
      <c r="M967" s="13" t="s">
        <v>236</v>
      </c>
    </row>
    <row r="968" spans="1:13" ht="13.2" customHeight="1">
      <c r="A968" s="140"/>
      <c r="B968" s="5"/>
      <c r="C968" s="66">
        <f>('Исходник сравнение Дубай'!$C932/2-'Таблица вводных'!$E$3-'Таблица вводных'!$F$3-$S$1)-(('Исходник сравнение Дубай'!$C932/2-'Таблица вводных'!$E$3-'Таблица вводных'!$F$3-$S$1)*F968/G968)</f>
        <v>-251.37500000000003</v>
      </c>
      <c r="D968" s="66">
        <v>283.46203990367701</v>
      </c>
      <c r="E968" s="66">
        <f t="shared" si="15"/>
        <v>3.6249999999999716</v>
      </c>
      <c r="F968" s="67">
        <v>20</v>
      </c>
      <c r="G968" s="67">
        <f t="shared" si="16"/>
        <v>120</v>
      </c>
      <c r="H968" s="68">
        <v>0.2</v>
      </c>
      <c r="I968" s="69">
        <f t="shared" si="19"/>
        <v>-18.187960096323025</v>
      </c>
      <c r="J968" s="70">
        <v>9.9999999999993705E-2</v>
      </c>
      <c r="K968" s="71">
        <f t="shared" si="17"/>
        <v>-16.369164086690837</v>
      </c>
      <c r="L968" s="72">
        <f t="shared" si="18"/>
        <v>-19.994164086690809</v>
      </c>
      <c r="M968" s="13" t="s">
        <v>236</v>
      </c>
    </row>
    <row r="969" spans="1:13" ht="13.2" customHeight="1">
      <c r="A969" s="140"/>
      <c r="B969" s="5"/>
      <c r="C969" s="66">
        <f>('Исходник сравнение Дубай'!$C933/2-'Таблица вводных'!$E$3-'Таблица вводных'!$F$3-$S$1)-(('Исходник сравнение Дубай'!$C933/2-'Таблица вводных'!$E$3-'Таблица вводных'!$F$3-$S$1)*F969/G969)</f>
        <v>-251.37500000000003</v>
      </c>
      <c r="D969" s="66">
        <v>283.46203990367701</v>
      </c>
      <c r="E969" s="66">
        <f t="shared" si="15"/>
        <v>3.6249999999999716</v>
      </c>
      <c r="F969" s="67">
        <v>20</v>
      </c>
      <c r="G969" s="67">
        <f t="shared" si="16"/>
        <v>120</v>
      </c>
      <c r="H969" s="68">
        <v>0.2</v>
      </c>
      <c r="I969" s="69">
        <f t="shared" si="19"/>
        <v>-18.187960096323025</v>
      </c>
      <c r="J969" s="70">
        <v>9.9999999999993705E-2</v>
      </c>
      <c r="K969" s="71">
        <f t="shared" si="17"/>
        <v>-16.369164086690837</v>
      </c>
      <c r="L969" s="72">
        <f t="shared" si="18"/>
        <v>-19.994164086690809</v>
      </c>
      <c r="M969" s="13" t="s">
        <v>236</v>
      </c>
    </row>
    <row r="970" spans="1:13" ht="13.2" customHeight="1">
      <c r="A970" s="140"/>
      <c r="B970" s="5"/>
      <c r="C970" s="66">
        <f>('Исходник сравнение Дубай'!$C934/2-'Таблица вводных'!$E$3-'Таблица вводных'!$F$3-$S$1)-(('Исходник сравнение Дубай'!$C934/2-'Таблица вводных'!$E$3-'Таблица вводных'!$F$3-$S$1)*F970/G970)</f>
        <v>-251.37500000000003</v>
      </c>
      <c r="D970" s="66">
        <v>283.46203990367701</v>
      </c>
      <c r="E970" s="66">
        <f t="shared" si="15"/>
        <v>3.6249999999999716</v>
      </c>
      <c r="F970" s="67">
        <v>20</v>
      </c>
      <c r="G970" s="67">
        <f t="shared" si="16"/>
        <v>120</v>
      </c>
      <c r="H970" s="68">
        <v>0.2</v>
      </c>
      <c r="I970" s="69">
        <f t="shared" si="19"/>
        <v>-18.187960096323025</v>
      </c>
      <c r="J970" s="70">
        <v>9.9999999999993705E-2</v>
      </c>
      <c r="K970" s="71">
        <f t="shared" si="17"/>
        <v>-16.369164086690837</v>
      </c>
      <c r="L970" s="72">
        <f t="shared" si="18"/>
        <v>-19.994164086690809</v>
      </c>
      <c r="M970" s="13" t="s">
        <v>236</v>
      </c>
    </row>
    <row r="971" spans="1:13" ht="13.2" customHeight="1">
      <c r="A971" s="140"/>
      <c r="B971" s="5"/>
      <c r="C971" s="66">
        <f>('Исходник сравнение Дубай'!$C935/2-'Таблица вводных'!$E$3-'Таблица вводных'!$F$3-$S$1)-(('Исходник сравнение Дубай'!$C935/2-'Таблица вводных'!$E$3-'Таблица вводных'!$F$3-$S$1)*F971/G971)</f>
        <v>-251.37500000000003</v>
      </c>
      <c r="D971" s="66">
        <v>283.46203990367701</v>
      </c>
      <c r="E971" s="66">
        <f t="shared" si="15"/>
        <v>3.6249999999999716</v>
      </c>
      <c r="F971" s="67">
        <v>20</v>
      </c>
      <c r="G971" s="67">
        <f t="shared" si="16"/>
        <v>120</v>
      </c>
      <c r="H971" s="68">
        <v>0.2</v>
      </c>
      <c r="I971" s="69">
        <f t="shared" si="19"/>
        <v>-18.187960096323025</v>
      </c>
      <c r="J971" s="70">
        <v>9.9999999999993705E-2</v>
      </c>
      <c r="K971" s="71">
        <f t="shared" si="17"/>
        <v>-16.369164086690837</v>
      </c>
      <c r="L971" s="72">
        <f t="shared" si="18"/>
        <v>-19.994164086690809</v>
      </c>
      <c r="M971" s="13" t="s">
        <v>236</v>
      </c>
    </row>
    <row r="972" spans="1:13" ht="13.2" customHeight="1">
      <c r="A972" s="140"/>
      <c r="B972" s="5"/>
      <c r="C972" s="66">
        <f>('Исходник сравнение Дубай'!$C936/2-'Таблица вводных'!$E$3-'Таблица вводных'!$F$3-$S$1)-(('Исходник сравнение Дубай'!$C936/2-'Таблица вводных'!$E$3-'Таблица вводных'!$F$3-$S$1)*F972/G972)</f>
        <v>-251.37500000000003</v>
      </c>
      <c r="D972" s="66">
        <v>283.46203990367701</v>
      </c>
      <c r="E972" s="66">
        <f t="shared" si="15"/>
        <v>3.6249999999999716</v>
      </c>
      <c r="F972" s="67">
        <v>20</v>
      </c>
      <c r="G972" s="67">
        <f t="shared" si="16"/>
        <v>120</v>
      </c>
      <c r="H972" s="68">
        <v>0.2</v>
      </c>
      <c r="I972" s="69">
        <f t="shared" si="19"/>
        <v>-18.187960096323025</v>
      </c>
      <c r="J972" s="70">
        <v>9.9999999999993705E-2</v>
      </c>
      <c r="K972" s="71">
        <f t="shared" si="17"/>
        <v>-16.369164086690837</v>
      </c>
      <c r="L972" s="72">
        <f t="shared" si="18"/>
        <v>-19.994164086690809</v>
      </c>
      <c r="M972" s="13" t="s">
        <v>236</v>
      </c>
    </row>
    <row r="973" spans="1:13" ht="13.2" customHeight="1">
      <c r="A973" s="141"/>
      <c r="B973" s="18"/>
      <c r="C973" s="76">
        <f>('Исходник сравнение Дубай'!$C937/2-'Таблица вводных'!$E$3-'Таблица вводных'!$F$3-$S$1)-(('Исходник сравнение Дубай'!$C937/2-'Таблица вводных'!$E$3-'Таблица вводных'!$F$3-$S$1)*F973/G973)</f>
        <v>-251.37500000000003</v>
      </c>
      <c r="D973" s="76">
        <v>283.46203990367701</v>
      </c>
      <c r="E973" s="76">
        <f t="shared" si="15"/>
        <v>3.6249999999999716</v>
      </c>
      <c r="F973" s="77">
        <v>20</v>
      </c>
      <c r="G973" s="77">
        <f t="shared" si="16"/>
        <v>120</v>
      </c>
      <c r="H973" s="68">
        <v>0.2</v>
      </c>
      <c r="I973" s="86">
        <f t="shared" si="19"/>
        <v>-18.187960096323025</v>
      </c>
      <c r="J973" s="80">
        <v>9.9999999999993705E-2</v>
      </c>
      <c r="K973" s="87">
        <f t="shared" si="17"/>
        <v>-16.369164086690837</v>
      </c>
      <c r="L973" s="88">
        <f t="shared" si="18"/>
        <v>-19.994164086690809</v>
      </c>
      <c r="M973" s="22" t="s">
        <v>236</v>
      </c>
    </row>
    <row r="974" spans="1:13" ht="13.2" customHeight="1">
      <c r="A974" s="143" t="s">
        <v>237</v>
      </c>
      <c r="B974" s="5">
        <v>45423</v>
      </c>
      <c r="C974" s="59">
        <f>('Исходник сравнение Дубай'!$C938/2-'Таблица вводных'!$E$3-'Таблица вводных'!$F$3-$S$1)-(('Исходник сравнение Дубай'!$C938/2-'Таблица вводных'!$E$3-'Таблица вводных'!$F$3-$S$1)*F974/G974)</f>
        <v>-251.37500000000003</v>
      </c>
      <c r="D974" s="66">
        <v>283.46203990367701</v>
      </c>
      <c r="E974" s="59">
        <f t="shared" si="15"/>
        <v>3.6249999999999716</v>
      </c>
      <c r="F974" s="67">
        <v>20</v>
      </c>
      <c r="G974" s="60">
        <f t="shared" si="16"/>
        <v>120</v>
      </c>
      <c r="H974" s="68">
        <v>0.2</v>
      </c>
      <c r="I974" s="83">
        <f t="shared" si="19"/>
        <v>-18.187960096323025</v>
      </c>
      <c r="J974" s="63">
        <v>9.9999999999993705E-2</v>
      </c>
      <c r="K974" s="84">
        <f t="shared" si="17"/>
        <v>-16.369164086690837</v>
      </c>
      <c r="L974" s="85">
        <f t="shared" si="18"/>
        <v>-19.994164086690809</v>
      </c>
      <c r="M974" s="10" t="s">
        <v>234</v>
      </c>
    </row>
    <row r="975" spans="1:13" ht="13.2" customHeight="1">
      <c r="A975" s="140"/>
      <c r="B975" s="5">
        <v>45426</v>
      </c>
      <c r="C975" s="66">
        <f>('Исходник сравнение Дубай'!$C939/2-'Таблица вводных'!$E$3-'Таблица вводных'!$F$3-$S$1)-(('Исходник сравнение Дубай'!$C939/2-'Таблица вводных'!$E$3-'Таблица вводных'!$F$3-$S$1)*F975/G975)</f>
        <v>-251.37500000000003</v>
      </c>
      <c r="D975" s="66">
        <v>283.46203990367701</v>
      </c>
      <c r="E975" s="66">
        <f t="shared" si="15"/>
        <v>3.6249999999999716</v>
      </c>
      <c r="F975" s="67">
        <v>20</v>
      </c>
      <c r="G975" s="67">
        <f t="shared" si="16"/>
        <v>120</v>
      </c>
      <c r="H975" s="68">
        <v>0.2</v>
      </c>
      <c r="I975" s="73">
        <f t="shared" si="19"/>
        <v>-18.187960096323025</v>
      </c>
      <c r="J975" s="70">
        <v>9.9999999999993705E-2</v>
      </c>
      <c r="K975" s="74">
        <f t="shared" si="17"/>
        <v>-16.369164086690837</v>
      </c>
      <c r="L975" s="75">
        <f t="shared" si="18"/>
        <v>-19.994164086690809</v>
      </c>
      <c r="M975" s="13" t="s">
        <v>234</v>
      </c>
    </row>
    <row r="976" spans="1:13" ht="13.2" customHeight="1">
      <c r="A976" s="140"/>
      <c r="B976" s="5">
        <v>45430</v>
      </c>
      <c r="C976" s="66">
        <f>('Исходник сравнение Дубай'!$C940/2-'Таблица вводных'!$E$3-'Таблица вводных'!$F$3-$S$1)-(('Исходник сравнение Дубай'!$C940/2-'Таблица вводных'!$E$3-'Таблица вводных'!$F$3-$S$1)*F976/G976)</f>
        <v>-251.37500000000003</v>
      </c>
      <c r="D976" s="66">
        <v>283.46203990367701</v>
      </c>
      <c r="E976" s="66">
        <f t="shared" si="15"/>
        <v>3.6249999999999716</v>
      </c>
      <c r="F976" s="67">
        <v>20</v>
      </c>
      <c r="G976" s="67">
        <f t="shared" si="16"/>
        <v>120</v>
      </c>
      <c r="H976" s="68">
        <v>0.2</v>
      </c>
      <c r="I976" s="73">
        <f t="shared" si="19"/>
        <v>-18.187960096323025</v>
      </c>
      <c r="J976" s="70">
        <v>9.9999999999993705E-2</v>
      </c>
      <c r="K976" s="74">
        <f t="shared" si="17"/>
        <v>-16.369164086690837</v>
      </c>
      <c r="L976" s="75">
        <f t="shared" si="18"/>
        <v>-19.994164086690809</v>
      </c>
      <c r="M976" s="13" t="s">
        <v>234</v>
      </c>
    </row>
    <row r="977" spans="1:13" ht="13.2" customHeight="1">
      <c r="A977" s="140"/>
      <c r="B977" s="5">
        <v>45433</v>
      </c>
      <c r="C977" s="66">
        <f>('Исходник сравнение Дубай'!$C941/2-'Таблица вводных'!$E$3-'Таблица вводных'!$F$3-$S$1)-(('Исходник сравнение Дубай'!$C941/2-'Таблица вводных'!$E$3-'Таблица вводных'!$F$3-$S$1)*F977/G977)</f>
        <v>-251.37500000000003</v>
      </c>
      <c r="D977" s="66">
        <v>283.46203990367701</v>
      </c>
      <c r="E977" s="66">
        <f t="shared" si="15"/>
        <v>3.6249999999999716</v>
      </c>
      <c r="F977" s="67">
        <v>20</v>
      </c>
      <c r="G977" s="67">
        <f t="shared" si="16"/>
        <v>120</v>
      </c>
      <c r="H977" s="68">
        <v>0.2</v>
      </c>
      <c r="I977" s="73">
        <f t="shared" si="19"/>
        <v>-18.187960096323025</v>
      </c>
      <c r="J977" s="70">
        <v>9.9999999999993705E-2</v>
      </c>
      <c r="K977" s="74">
        <f t="shared" si="17"/>
        <v>-16.369164086690837</v>
      </c>
      <c r="L977" s="75">
        <f t="shared" si="18"/>
        <v>-19.994164086690809</v>
      </c>
      <c r="M977" s="13" t="s">
        <v>234</v>
      </c>
    </row>
    <row r="978" spans="1:13" ht="13.2" customHeight="1">
      <c r="A978" s="140"/>
      <c r="B978" s="5">
        <v>45437</v>
      </c>
      <c r="C978" s="66">
        <f>('Исходник сравнение Дубай'!$C942/2-'Таблица вводных'!$E$3-'Таблица вводных'!$F$3-$S$1)-(('Исходник сравнение Дубай'!$C942/2-'Таблица вводных'!$E$3-'Таблица вводных'!$F$3-$S$1)*F978/G978)</f>
        <v>-251.37500000000003</v>
      </c>
      <c r="D978" s="66">
        <v>283.46203990367701</v>
      </c>
      <c r="E978" s="66">
        <f t="shared" si="15"/>
        <v>3.6249999999999716</v>
      </c>
      <c r="F978" s="67">
        <v>20</v>
      </c>
      <c r="G978" s="67">
        <f t="shared" si="16"/>
        <v>120</v>
      </c>
      <c r="H978" s="68">
        <v>0.2</v>
      </c>
      <c r="I978" s="73">
        <f t="shared" si="19"/>
        <v>-18.187960096323025</v>
      </c>
      <c r="J978" s="70">
        <v>9.9999999999993705E-2</v>
      </c>
      <c r="K978" s="74">
        <f t="shared" si="17"/>
        <v>-16.369164086690837</v>
      </c>
      <c r="L978" s="75">
        <f t="shared" si="18"/>
        <v>-19.994164086690809</v>
      </c>
      <c r="M978" s="13" t="s">
        <v>234</v>
      </c>
    </row>
    <row r="979" spans="1:13" ht="13.2" customHeight="1">
      <c r="A979" s="140"/>
      <c r="B979" s="5">
        <v>45440</v>
      </c>
      <c r="C979" s="66">
        <f>('Исходник сравнение Дубай'!$C943/2-'Таблица вводных'!$E$3-'Таблица вводных'!$F$3-$S$1)-(('Исходник сравнение Дубай'!$C943/2-'Таблица вводных'!$E$3-'Таблица вводных'!$F$3-$S$1)*F979/G979)</f>
        <v>-251.37500000000003</v>
      </c>
      <c r="D979" s="66">
        <v>283.46203990367701</v>
      </c>
      <c r="E979" s="66">
        <f t="shared" si="15"/>
        <v>3.6249999999999716</v>
      </c>
      <c r="F979" s="67">
        <v>20</v>
      </c>
      <c r="G979" s="67">
        <f t="shared" si="16"/>
        <v>120</v>
      </c>
      <c r="H979" s="68">
        <v>0.2</v>
      </c>
      <c r="I979" s="73">
        <f t="shared" si="19"/>
        <v>-18.187960096323025</v>
      </c>
      <c r="J979" s="70">
        <v>9.9999999999993594E-2</v>
      </c>
      <c r="K979" s="74">
        <f t="shared" si="17"/>
        <v>-16.369164086690837</v>
      </c>
      <c r="L979" s="75">
        <f t="shared" si="18"/>
        <v>-19.994164086690809</v>
      </c>
      <c r="M979" s="13" t="s">
        <v>234</v>
      </c>
    </row>
    <row r="980" spans="1:13" ht="13.2" customHeight="1">
      <c r="A980" s="140"/>
      <c r="B980" s="5">
        <v>45444</v>
      </c>
      <c r="C980" s="66">
        <f>('Исходник сравнение Дубай'!$C944/2-'Таблица вводных'!$E$3-'Таблица вводных'!$F$3-$S$1)-(('Исходник сравнение Дубай'!$C944/2-'Таблица вводных'!$E$3-'Таблица вводных'!$F$3-$S$1)*F980/G980)</f>
        <v>-251.37500000000003</v>
      </c>
      <c r="D980" s="66">
        <v>283.46203990367701</v>
      </c>
      <c r="E980" s="66">
        <f t="shared" si="15"/>
        <v>3.6249999999999716</v>
      </c>
      <c r="F980" s="67">
        <v>20</v>
      </c>
      <c r="G980" s="67">
        <f t="shared" si="16"/>
        <v>120</v>
      </c>
      <c r="H980" s="68">
        <v>0.2</v>
      </c>
      <c r="I980" s="73">
        <f t="shared" si="19"/>
        <v>-18.187960096323025</v>
      </c>
      <c r="J980" s="70">
        <v>9.9999999999993594E-2</v>
      </c>
      <c r="K980" s="74">
        <f t="shared" si="17"/>
        <v>-16.369164086690837</v>
      </c>
      <c r="L980" s="75">
        <f t="shared" si="18"/>
        <v>-19.994164086690809</v>
      </c>
      <c r="M980" s="13" t="s">
        <v>234</v>
      </c>
    </row>
    <row r="981" spans="1:13" ht="13.2" customHeight="1">
      <c r="A981" s="140"/>
      <c r="B981" s="5">
        <v>45447</v>
      </c>
      <c r="C981" s="66">
        <f>('Исходник сравнение Дубай'!$C945/2-'Таблица вводных'!$E$3-'Таблица вводных'!$F$3-$S$1)-(('Исходник сравнение Дубай'!$C945/2-'Таблица вводных'!$E$3-'Таблица вводных'!$F$3-$S$1)*F981/G981)</f>
        <v>-251.37500000000003</v>
      </c>
      <c r="D981" s="66">
        <v>283.46203990367701</v>
      </c>
      <c r="E981" s="66">
        <f t="shared" si="15"/>
        <v>3.6249999999999716</v>
      </c>
      <c r="F981" s="67">
        <v>20</v>
      </c>
      <c r="G981" s="67">
        <f t="shared" si="16"/>
        <v>120</v>
      </c>
      <c r="H981" s="68">
        <v>0.2</v>
      </c>
      <c r="I981" s="73">
        <f t="shared" si="19"/>
        <v>-18.187960096323025</v>
      </c>
      <c r="J981" s="70">
        <v>9.9999999999993594E-2</v>
      </c>
      <c r="K981" s="74">
        <f t="shared" si="17"/>
        <v>-16.369164086690837</v>
      </c>
      <c r="L981" s="75">
        <f t="shared" si="18"/>
        <v>-19.994164086690809</v>
      </c>
      <c r="M981" s="13" t="s">
        <v>234</v>
      </c>
    </row>
    <row r="982" spans="1:13" ht="13.2" customHeight="1">
      <c r="A982" s="140"/>
      <c r="B982" s="5">
        <v>45451</v>
      </c>
      <c r="C982" s="66">
        <f>('Исходник сравнение Дубай'!$C946/2-'Таблица вводных'!$E$3-'Таблица вводных'!$F$3-$S$1)-(('Исходник сравнение Дубай'!$C946/2-'Таблица вводных'!$E$3-'Таблица вводных'!$F$3-$S$1)*F982/G982)</f>
        <v>-251.37500000000003</v>
      </c>
      <c r="D982" s="66">
        <v>283.46203990367701</v>
      </c>
      <c r="E982" s="66">
        <f t="shared" si="15"/>
        <v>3.6249999999999716</v>
      </c>
      <c r="F982" s="67">
        <v>20</v>
      </c>
      <c r="G982" s="67">
        <f t="shared" si="16"/>
        <v>120</v>
      </c>
      <c r="H982" s="68">
        <v>0.2</v>
      </c>
      <c r="I982" s="73">
        <f t="shared" si="19"/>
        <v>-18.187960096323025</v>
      </c>
      <c r="J982" s="70">
        <v>9.9999999999993594E-2</v>
      </c>
      <c r="K982" s="74">
        <f t="shared" si="17"/>
        <v>-16.369164086690837</v>
      </c>
      <c r="L982" s="75">
        <f t="shared" si="18"/>
        <v>-19.994164086690809</v>
      </c>
      <c r="M982" s="13" t="s">
        <v>234</v>
      </c>
    </row>
    <row r="983" spans="1:13" ht="13.2" customHeight="1">
      <c r="A983" s="140"/>
      <c r="B983" s="5">
        <v>45454</v>
      </c>
      <c r="C983" s="66">
        <f>('Исходник сравнение Дубай'!$C947/2-'Таблица вводных'!$E$3-'Таблица вводных'!$F$3-$S$1)-(('Исходник сравнение Дубай'!$C947/2-'Таблица вводных'!$E$3-'Таблица вводных'!$F$3-$S$1)*F983/G983)</f>
        <v>-251.37500000000003</v>
      </c>
      <c r="D983" s="66">
        <v>283.46203990367701</v>
      </c>
      <c r="E983" s="66">
        <f t="shared" si="15"/>
        <v>3.6249999999999716</v>
      </c>
      <c r="F983" s="67">
        <v>20</v>
      </c>
      <c r="G983" s="67">
        <f t="shared" si="16"/>
        <v>120</v>
      </c>
      <c r="H983" s="68">
        <v>0.2</v>
      </c>
      <c r="I983" s="73">
        <f t="shared" si="19"/>
        <v>-18.187960096323025</v>
      </c>
      <c r="J983" s="70">
        <v>9.9999999999993594E-2</v>
      </c>
      <c r="K983" s="74">
        <f t="shared" si="17"/>
        <v>-16.369164086690837</v>
      </c>
      <c r="L983" s="75">
        <f t="shared" si="18"/>
        <v>-19.994164086690809</v>
      </c>
      <c r="M983" s="13" t="s">
        <v>234</v>
      </c>
    </row>
    <row r="984" spans="1:13" ht="13.2" customHeight="1">
      <c r="A984" s="140"/>
      <c r="B984" s="5"/>
      <c r="C984" s="66">
        <f>('Исходник сравнение Дубай'!$C948/2-'Таблица вводных'!$E$3-'Таблица вводных'!$F$3-$S$1)-(('Исходник сравнение Дубай'!$C948/2-'Таблица вводных'!$E$3-'Таблица вводных'!$F$3-$S$1)*F984/G984)</f>
        <v>-251.37500000000003</v>
      </c>
      <c r="D984" s="66">
        <v>283.46203990367701</v>
      </c>
      <c r="E984" s="66">
        <f t="shared" si="15"/>
        <v>3.6249999999999716</v>
      </c>
      <c r="F984" s="67">
        <v>20</v>
      </c>
      <c r="G984" s="67">
        <f t="shared" si="16"/>
        <v>120</v>
      </c>
      <c r="H984" s="68">
        <v>0.2</v>
      </c>
      <c r="I984" s="69">
        <f t="shared" si="19"/>
        <v>-18.187960096323025</v>
      </c>
      <c r="J984" s="70">
        <v>9.9999999999993594E-2</v>
      </c>
      <c r="K984" s="71">
        <f t="shared" si="17"/>
        <v>-16.369164086690837</v>
      </c>
      <c r="L984" s="72">
        <f t="shared" si="18"/>
        <v>-19.994164086690809</v>
      </c>
      <c r="M984" s="13" t="s">
        <v>234</v>
      </c>
    </row>
    <row r="985" spans="1:13" ht="13.2" customHeight="1">
      <c r="A985" s="140"/>
      <c r="B985" s="5"/>
      <c r="C985" s="66">
        <f>('Исходник сравнение Дубай'!$C949/2-'Таблица вводных'!$E$3-'Таблица вводных'!$F$3-$S$1)-(('Исходник сравнение Дубай'!$C949/2-'Таблица вводных'!$E$3-'Таблица вводных'!$F$3-$S$1)*F985/G985)</f>
        <v>-251.37500000000003</v>
      </c>
      <c r="D985" s="66">
        <v>283.46203990367701</v>
      </c>
      <c r="E985" s="66">
        <f t="shared" si="15"/>
        <v>3.6249999999999716</v>
      </c>
      <c r="F985" s="67">
        <v>20</v>
      </c>
      <c r="G985" s="67">
        <f t="shared" si="16"/>
        <v>120</v>
      </c>
      <c r="H985" s="68">
        <v>0.2</v>
      </c>
      <c r="I985" s="69">
        <f t="shared" si="19"/>
        <v>-18.187960096323025</v>
      </c>
      <c r="J985" s="70">
        <v>9.9999999999993594E-2</v>
      </c>
      <c r="K985" s="71">
        <f t="shared" si="17"/>
        <v>-16.369164086690837</v>
      </c>
      <c r="L985" s="72">
        <f t="shared" si="18"/>
        <v>-19.994164086690809</v>
      </c>
      <c r="M985" s="13" t="s">
        <v>234</v>
      </c>
    </row>
    <row r="986" spans="1:13" ht="13.2" customHeight="1">
      <c r="A986" s="140"/>
      <c r="B986" s="5"/>
      <c r="C986" s="66">
        <f>('Исходник сравнение Дубай'!$C950/2-'Таблица вводных'!$E$3-'Таблица вводных'!$F$3-$S$1)-(('Исходник сравнение Дубай'!$C950/2-'Таблица вводных'!$E$3-'Таблица вводных'!$F$3-$S$1)*F986/G986)</f>
        <v>-251.37500000000003</v>
      </c>
      <c r="D986" s="66">
        <v>283.46203990367701</v>
      </c>
      <c r="E986" s="66">
        <f t="shared" si="15"/>
        <v>3.6249999999999716</v>
      </c>
      <c r="F986" s="67">
        <v>20</v>
      </c>
      <c r="G986" s="67">
        <f t="shared" si="16"/>
        <v>120</v>
      </c>
      <c r="H986" s="68">
        <v>0.2</v>
      </c>
      <c r="I986" s="69">
        <f t="shared" si="19"/>
        <v>-18.187960096323025</v>
      </c>
      <c r="J986" s="70">
        <v>9.9999999999993594E-2</v>
      </c>
      <c r="K986" s="71">
        <f t="shared" si="17"/>
        <v>-16.369164086690837</v>
      </c>
      <c r="L986" s="72">
        <f t="shared" si="18"/>
        <v>-19.994164086690809</v>
      </c>
      <c r="M986" s="13" t="s">
        <v>234</v>
      </c>
    </row>
    <row r="987" spans="1:13" ht="13.2" customHeight="1">
      <c r="A987" s="140"/>
      <c r="B987" s="5"/>
      <c r="C987" s="66">
        <f>('Исходник сравнение Дубай'!$C951/2-'Таблица вводных'!$E$3-'Таблица вводных'!$F$3-$S$1)-(('Исходник сравнение Дубай'!$C951/2-'Таблица вводных'!$E$3-'Таблица вводных'!$F$3-$S$1)*F987/G987)</f>
        <v>-251.37500000000003</v>
      </c>
      <c r="D987" s="66">
        <v>283.46203990367701</v>
      </c>
      <c r="E987" s="66">
        <f t="shared" si="15"/>
        <v>3.6249999999999716</v>
      </c>
      <c r="F987" s="67">
        <v>20</v>
      </c>
      <c r="G987" s="67">
        <f t="shared" si="16"/>
        <v>120</v>
      </c>
      <c r="H987" s="68">
        <v>0.2</v>
      </c>
      <c r="I987" s="69">
        <f t="shared" si="19"/>
        <v>-18.187960096323025</v>
      </c>
      <c r="J987" s="70">
        <v>9.9999999999993594E-2</v>
      </c>
      <c r="K987" s="71">
        <f t="shared" si="17"/>
        <v>-16.369164086690837</v>
      </c>
      <c r="L987" s="72">
        <f t="shared" si="18"/>
        <v>-19.994164086690809</v>
      </c>
      <c r="M987" s="13" t="s">
        <v>234</v>
      </c>
    </row>
    <row r="988" spans="1:13" ht="13.2" customHeight="1">
      <c r="A988" s="140"/>
      <c r="B988" s="5"/>
      <c r="C988" s="66">
        <f>('Исходник сравнение Дубай'!$C952/2-'Таблица вводных'!$E$3-'Таблица вводных'!$F$3-$S$1)-(('Исходник сравнение Дубай'!$C952/2-'Таблица вводных'!$E$3-'Таблица вводных'!$F$3-$S$1)*F988/G988)</f>
        <v>-251.37500000000003</v>
      </c>
      <c r="D988" s="66">
        <v>283.46203990367701</v>
      </c>
      <c r="E988" s="66">
        <f t="shared" si="15"/>
        <v>3.6249999999999716</v>
      </c>
      <c r="F988" s="67">
        <v>20</v>
      </c>
      <c r="G988" s="67">
        <f t="shared" si="16"/>
        <v>120</v>
      </c>
      <c r="H988" s="68">
        <v>0.2</v>
      </c>
      <c r="I988" s="69">
        <f t="shared" si="19"/>
        <v>-18.187960096323025</v>
      </c>
      <c r="J988" s="70">
        <v>9.9999999999993594E-2</v>
      </c>
      <c r="K988" s="71">
        <f t="shared" si="17"/>
        <v>-16.369164086690837</v>
      </c>
      <c r="L988" s="72">
        <f t="shared" si="18"/>
        <v>-19.994164086690809</v>
      </c>
      <c r="M988" s="13" t="s">
        <v>234</v>
      </c>
    </row>
    <row r="989" spans="1:13" ht="13.2" customHeight="1">
      <c r="A989" s="140"/>
      <c r="B989" s="5"/>
      <c r="C989" s="66">
        <f>('Исходник сравнение Дубай'!$C953/2-'Таблица вводных'!$E$3-'Таблица вводных'!$F$3-$S$1)-(('Исходник сравнение Дубай'!$C953/2-'Таблица вводных'!$E$3-'Таблица вводных'!$F$3-$S$1)*F989/G989)</f>
        <v>-251.37500000000003</v>
      </c>
      <c r="D989" s="66">
        <v>283.46203990367701</v>
      </c>
      <c r="E989" s="66">
        <f t="shared" si="15"/>
        <v>3.6249999999999716</v>
      </c>
      <c r="F989" s="67">
        <v>20</v>
      </c>
      <c r="G989" s="67">
        <f t="shared" si="16"/>
        <v>120</v>
      </c>
      <c r="H989" s="68">
        <v>0.2</v>
      </c>
      <c r="I989" s="69">
        <f t="shared" si="19"/>
        <v>-18.187960096323025</v>
      </c>
      <c r="J989" s="70">
        <v>9.9999999999993594E-2</v>
      </c>
      <c r="K989" s="71">
        <f t="shared" si="17"/>
        <v>-16.369164086690837</v>
      </c>
      <c r="L989" s="72">
        <f t="shared" si="18"/>
        <v>-19.994164086690809</v>
      </c>
      <c r="M989" s="13" t="s">
        <v>234</v>
      </c>
    </row>
    <row r="990" spans="1:13" ht="13.2" customHeight="1">
      <c r="A990" s="140"/>
      <c r="B990" s="5"/>
      <c r="C990" s="66">
        <f>('Исходник сравнение Дубай'!$C954/2-'Таблица вводных'!$E$3-'Таблица вводных'!$F$3-$S$1)-(('Исходник сравнение Дубай'!$C954/2-'Таблица вводных'!$E$3-'Таблица вводных'!$F$3-$S$1)*F990/G990)</f>
        <v>-251.37500000000003</v>
      </c>
      <c r="D990" s="66">
        <v>283.46203990367701</v>
      </c>
      <c r="E990" s="66">
        <f t="shared" si="15"/>
        <v>3.6249999999999716</v>
      </c>
      <c r="F990" s="67">
        <v>20</v>
      </c>
      <c r="G990" s="67">
        <f t="shared" si="16"/>
        <v>120</v>
      </c>
      <c r="H990" s="68">
        <v>0.2</v>
      </c>
      <c r="I990" s="69">
        <f t="shared" si="19"/>
        <v>-18.187960096323025</v>
      </c>
      <c r="J990" s="70">
        <v>9.9999999999993594E-2</v>
      </c>
      <c r="K990" s="71">
        <f t="shared" si="17"/>
        <v>-16.369164086690837</v>
      </c>
      <c r="L990" s="72">
        <f t="shared" si="18"/>
        <v>-19.994164086690809</v>
      </c>
      <c r="M990" s="13" t="s">
        <v>234</v>
      </c>
    </row>
    <row r="991" spans="1:13" ht="13.2" customHeight="1">
      <c r="A991" s="141"/>
      <c r="B991" s="18"/>
      <c r="C991" s="76">
        <f>('Исходник сравнение Дубай'!$C955/2-'Таблица вводных'!$E$3-'Таблица вводных'!$F$3-$S$1)-(('Исходник сравнение Дубай'!$C955/2-'Таблица вводных'!$E$3-'Таблица вводных'!$F$3-$S$1)*F991/G991)</f>
        <v>-251.37500000000003</v>
      </c>
      <c r="D991" s="76">
        <v>283.46203990367701</v>
      </c>
      <c r="E991" s="76">
        <f t="shared" si="15"/>
        <v>3.6249999999999716</v>
      </c>
      <c r="F991" s="77">
        <v>20</v>
      </c>
      <c r="G991" s="77">
        <f t="shared" si="16"/>
        <v>120</v>
      </c>
      <c r="H991" s="68">
        <v>0.2</v>
      </c>
      <c r="I991" s="86">
        <f t="shared" si="19"/>
        <v>-18.187960096323025</v>
      </c>
      <c r="J991" s="80">
        <v>9.9999999999993594E-2</v>
      </c>
      <c r="K991" s="87">
        <f t="shared" si="17"/>
        <v>-16.369164086690837</v>
      </c>
      <c r="L991" s="88">
        <f t="shared" si="18"/>
        <v>-19.994164086690809</v>
      </c>
      <c r="M991" s="22" t="s">
        <v>234</v>
      </c>
    </row>
    <row r="992" spans="1:13" ht="13.2" customHeight="1">
      <c r="A992" s="143" t="s">
        <v>238</v>
      </c>
      <c r="B992" s="5">
        <v>45423</v>
      </c>
      <c r="C992" s="59">
        <f>('Исходник сравнение Дубай'!$C956/2-'Таблица вводных'!$E$3-'Таблица вводных'!$F$3-$S$1)-(('Исходник сравнение Дубай'!$C956/2-'Таблица вводных'!$E$3-'Таблица вводных'!$F$3-$S$1)*F992/G992)</f>
        <v>-251.37500000000003</v>
      </c>
      <c r="D992" s="66">
        <v>283.46203990367701</v>
      </c>
      <c r="E992" s="59">
        <f t="shared" si="15"/>
        <v>3.6249999999999716</v>
      </c>
      <c r="F992" s="67">
        <v>20</v>
      </c>
      <c r="G992" s="60">
        <f t="shared" si="16"/>
        <v>120</v>
      </c>
      <c r="H992" s="68">
        <v>0.2</v>
      </c>
      <c r="I992" s="62">
        <f t="shared" si="19"/>
        <v>-18.187960096323025</v>
      </c>
      <c r="J992" s="63">
        <v>9.9999999999993594E-2</v>
      </c>
      <c r="K992" s="64">
        <f t="shared" si="17"/>
        <v>-16.369164086690837</v>
      </c>
      <c r="L992" s="65">
        <f t="shared" si="18"/>
        <v>-19.994164086690809</v>
      </c>
      <c r="M992" s="10" t="s">
        <v>213</v>
      </c>
    </row>
    <row r="993" spans="1:13" ht="13.2" customHeight="1">
      <c r="A993" s="140"/>
      <c r="B993" s="5">
        <v>45426</v>
      </c>
      <c r="C993" s="66">
        <f>('Исходник сравнение Дубай'!$C957/2-'Таблица вводных'!$E$3-'Таблица вводных'!$F$3-$S$1)-(('Исходник сравнение Дубай'!$C957/2-'Таблица вводных'!$E$3-'Таблица вводных'!$F$3-$S$1)*F993/G993)</f>
        <v>-251.37500000000003</v>
      </c>
      <c r="D993" s="66">
        <v>283.46203990367701</v>
      </c>
      <c r="E993" s="66">
        <f t="shared" si="15"/>
        <v>3.6249999999999716</v>
      </c>
      <c r="F993" s="67">
        <v>20</v>
      </c>
      <c r="G993" s="67">
        <f t="shared" si="16"/>
        <v>120</v>
      </c>
      <c r="H993" s="68">
        <v>0.2</v>
      </c>
      <c r="I993" s="69">
        <f t="shared" si="19"/>
        <v>-18.187960096323025</v>
      </c>
      <c r="J993" s="70">
        <v>9.9999999999993594E-2</v>
      </c>
      <c r="K993" s="71">
        <f t="shared" si="17"/>
        <v>-16.369164086690837</v>
      </c>
      <c r="L993" s="72">
        <f t="shared" si="18"/>
        <v>-19.994164086690809</v>
      </c>
      <c r="M993" s="13" t="s">
        <v>213</v>
      </c>
    </row>
    <row r="994" spans="1:13" ht="13.2" customHeight="1">
      <c r="A994" s="140"/>
      <c r="B994" s="5">
        <v>45430</v>
      </c>
      <c r="C994" s="66">
        <f>('Исходник сравнение Дубай'!$C958/2-'Таблица вводных'!$E$3-'Таблица вводных'!$F$3-$S$1)-(('Исходник сравнение Дубай'!$C958/2-'Таблица вводных'!$E$3-'Таблица вводных'!$F$3-$S$1)*F994/G994)</f>
        <v>-251.37500000000003</v>
      </c>
      <c r="D994" s="66">
        <v>283.46203990367701</v>
      </c>
      <c r="E994" s="66">
        <f t="shared" si="15"/>
        <v>3.6249999999999716</v>
      </c>
      <c r="F994" s="67">
        <v>20</v>
      </c>
      <c r="G994" s="67">
        <f t="shared" si="16"/>
        <v>120</v>
      </c>
      <c r="H994" s="68">
        <v>0.2</v>
      </c>
      <c r="I994" s="73">
        <f t="shared" si="19"/>
        <v>-18.187960096323025</v>
      </c>
      <c r="J994" s="70">
        <v>9.9999999999993497E-2</v>
      </c>
      <c r="K994" s="74">
        <f t="shared" si="17"/>
        <v>-16.369164086690841</v>
      </c>
      <c r="L994" s="75">
        <f t="shared" si="18"/>
        <v>-19.994164086690812</v>
      </c>
      <c r="M994" s="13" t="s">
        <v>213</v>
      </c>
    </row>
    <row r="995" spans="1:13" ht="13.2" customHeight="1">
      <c r="A995" s="140"/>
      <c r="B995" s="5">
        <v>45433</v>
      </c>
      <c r="C995" s="66">
        <f>('Исходник сравнение Дубай'!$C959/2-'Таблица вводных'!$E$3-'Таблица вводных'!$F$3-$S$1)-(('Исходник сравнение Дубай'!$C959/2-'Таблица вводных'!$E$3-'Таблица вводных'!$F$3-$S$1)*F995/G995)</f>
        <v>-251.37500000000003</v>
      </c>
      <c r="D995" s="66">
        <v>283.46203990367701</v>
      </c>
      <c r="E995" s="66">
        <f t="shared" si="15"/>
        <v>3.6249999999999716</v>
      </c>
      <c r="F995" s="67">
        <v>20</v>
      </c>
      <c r="G995" s="67">
        <f t="shared" si="16"/>
        <v>120</v>
      </c>
      <c r="H995" s="68">
        <v>0.2</v>
      </c>
      <c r="I995" s="73">
        <f t="shared" si="19"/>
        <v>-18.187960096323025</v>
      </c>
      <c r="J995" s="70">
        <v>9.9999999999993497E-2</v>
      </c>
      <c r="K995" s="74">
        <f t="shared" si="17"/>
        <v>-16.369164086690841</v>
      </c>
      <c r="L995" s="75">
        <f t="shared" si="18"/>
        <v>-19.994164086690812</v>
      </c>
      <c r="M995" s="13" t="s">
        <v>213</v>
      </c>
    </row>
    <row r="996" spans="1:13" ht="13.2" customHeight="1">
      <c r="A996" s="140"/>
      <c r="B996" s="5">
        <v>45437</v>
      </c>
      <c r="C996" s="66">
        <f>('Исходник сравнение Дубай'!$C960/2-'Таблица вводных'!$E$3-'Таблица вводных'!$F$3-$S$1)-(('Исходник сравнение Дубай'!$C960/2-'Таблица вводных'!$E$3-'Таблица вводных'!$F$3-$S$1)*F996/G996)</f>
        <v>-251.37500000000003</v>
      </c>
      <c r="D996" s="66">
        <v>283.46203990367701</v>
      </c>
      <c r="E996" s="66">
        <f t="shared" si="15"/>
        <v>3.6249999999999716</v>
      </c>
      <c r="F996" s="67">
        <v>20</v>
      </c>
      <c r="G996" s="67">
        <f t="shared" si="16"/>
        <v>120</v>
      </c>
      <c r="H996" s="68">
        <v>0.2</v>
      </c>
      <c r="I996" s="73">
        <f t="shared" si="19"/>
        <v>-18.187960096323025</v>
      </c>
      <c r="J996" s="70">
        <v>9.9999999999993497E-2</v>
      </c>
      <c r="K996" s="74">
        <f t="shared" si="17"/>
        <v>-16.369164086690841</v>
      </c>
      <c r="L996" s="75">
        <f t="shared" si="18"/>
        <v>-19.994164086690812</v>
      </c>
      <c r="M996" s="13" t="s">
        <v>213</v>
      </c>
    </row>
    <row r="997" spans="1:13" ht="13.2" customHeight="1">
      <c r="A997" s="140"/>
      <c r="B997" s="5">
        <v>45440</v>
      </c>
      <c r="C997" s="66">
        <f>('Исходник сравнение Дубай'!$C961/2-'Таблица вводных'!$E$3-'Таблица вводных'!$F$3-$S$1)-(('Исходник сравнение Дубай'!$C961/2-'Таблица вводных'!$E$3-'Таблица вводных'!$F$3-$S$1)*F997/G997)</f>
        <v>-251.37500000000003</v>
      </c>
      <c r="D997" s="66">
        <v>283.46203990367701</v>
      </c>
      <c r="E997" s="66">
        <f t="shared" si="15"/>
        <v>3.6249999999999716</v>
      </c>
      <c r="F997" s="67">
        <v>20</v>
      </c>
      <c r="G997" s="67">
        <f t="shared" si="16"/>
        <v>120</v>
      </c>
      <c r="H997" s="68">
        <v>0.2</v>
      </c>
      <c r="I997" s="73">
        <f t="shared" si="19"/>
        <v>-18.187960096323025</v>
      </c>
      <c r="J997" s="70">
        <v>9.9999999999993497E-2</v>
      </c>
      <c r="K997" s="74">
        <f t="shared" si="17"/>
        <v>-16.369164086690841</v>
      </c>
      <c r="L997" s="75">
        <f t="shared" si="18"/>
        <v>-19.994164086690812</v>
      </c>
      <c r="M997" s="13" t="s">
        <v>213</v>
      </c>
    </row>
    <row r="998" spans="1:13" ht="13.2" customHeight="1">
      <c r="A998" s="140"/>
      <c r="B998" s="5">
        <v>45444</v>
      </c>
      <c r="C998" s="66">
        <f>('Исходник сравнение Дубай'!$C962/2-'Таблица вводных'!$E$3-'Таблица вводных'!$F$3-$S$1)-(('Исходник сравнение Дубай'!$C962/2-'Таблица вводных'!$E$3-'Таблица вводных'!$F$3-$S$1)*F998/G998)</f>
        <v>-251.37500000000003</v>
      </c>
      <c r="D998" s="66">
        <v>283.46203990367701</v>
      </c>
      <c r="E998" s="66">
        <f t="shared" si="15"/>
        <v>3.6249999999999716</v>
      </c>
      <c r="F998" s="67">
        <v>20</v>
      </c>
      <c r="G998" s="67">
        <f t="shared" si="16"/>
        <v>120</v>
      </c>
      <c r="H998" s="68">
        <v>0.2</v>
      </c>
      <c r="I998" s="73">
        <f t="shared" si="19"/>
        <v>-18.187960096323025</v>
      </c>
      <c r="J998" s="70">
        <v>9.9999999999993497E-2</v>
      </c>
      <c r="K998" s="74">
        <f t="shared" si="17"/>
        <v>-16.369164086690841</v>
      </c>
      <c r="L998" s="75">
        <f t="shared" si="18"/>
        <v>-19.994164086690812</v>
      </c>
      <c r="M998" s="13" t="s">
        <v>213</v>
      </c>
    </row>
    <row r="999" spans="1:13" ht="13.2" customHeight="1">
      <c r="A999" s="140"/>
      <c r="B999" s="5">
        <v>45447</v>
      </c>
      <c r="C999" s="66">
        <f>('Исходник сравнение Дубай'!$C963/2-'Таблица вводных'!$E$3-'Таблица вводных'!$F$3-$S$1)-(('Исходник сравнение Дубай'!$C963/2-'Таблица вводных'!$E$3-'Таблица вводных'!$F$3-$S$1)*F999/G999)</f>
        <v>-251.37500000000003</v>
      </c>
      <c r="D999" s="66">
        <v>283.46203990367701</v>
      </c>
      <c r="E999" s="66">
        <f t="shared" si="15"/>
        <v>3.6249999999999716</v>
      </c>
      <c r="F999" s="67">
        <v>20</v>
      </c>
      <c r="G999" s="67">
        <f t="shared" si="16"/>
        <v>120</v>
      </c>
      <c r="H999" s="68">
        <v>0.2</v>
      </c>
      <c r="I999" s="73">
        <f t="shared" si="19"/>
        <v>-18.187960096323025</v>
      </c>
      <c r="J999" s="70">
        <v>9.9999999999993497E-2</v>
      </c>
      <c r="K999" s="74">
        <f t="shared" si="17"/>
        <v>-16.369164086690841</v>
      </c>
      <c r="L999" s="75">
        <f t="shared" si="18"/>
        <v>-19.994164086690812</v>
      </c>
      <c r="M999" s="13" t="s">
        <v>213</v>
      </c>
    </row>
    <row r="1000" spans="1:13" ht="13.2" customHeight="1">
      <c r="A1000" s="140"/>
      <c r="B1000" s="5">
        <v>45451</v>
      </c>
      <c r="C1000" s="66">
        <f>('Исходник сравнение Дубай'!$C964/2-'Таблица вводных'!$E$3-'Таблица вводных'!$F$3-$S$1)-(('Исходник сравнение Дубай'!$C964/2-'Таблица вводных'!$E$3-'Таблица вводных'!$F$3-$S$1)*F1000/G1000)</f>
        <v>-251.37500000000003</v>
      </c>
      <c r="D1000" s="66">
        <v>283.46203990367701</v>
      </c>
      <c r="E1000" s="66">
        <f t="shared" si="15"/>
        <v>3.6249999999999716</v>
      </c>
      <c r="F1000" s="67">
        <v>20</v>
      </c>
      <c r="G1000" s="67">
        <f t="shared" si="16"/>
        <v>120</v>
      </c>
      <c r="H1000" s="68">
        <v>0.2</v>
      </c>
      <c r="I1000" s="73">
        <f t="shared" si="19"/>
        <v>-18.187960096323025</v>
      </c>
      <c r="J1000" s="70">
        <v>9.9999999999993497E-2</v>
      </c>
      <c r="K1000" s="74">
        <f t="shared" si="17"/>
        <v>-16.369164086690841</v>
      </c>
      <c r="L1000" s="75">
        <f t="shared" si="18"/>
        <v>-19.994164086690812</v>
      </c>
      <c r="M1000" s="13" t="s">
        <v>213</v>
      </c>
    </row>
    <row r="1001" spans="1:13" ht="13.2" customHeight="1">
      <c r="A1001" s="140"/>
      <c r="B1001" s="5">
        <v>45454</v>
      </c>
      <c r="C1001" s="66">
        <f>('Исходник сравнение Дубай'!$C965/2-'Таблица вводных'!$E$3-'Таблица вводных'!$F$3-$S$1)-(('Исходник сравнение Дубай'!$C965/2-'Таблица вводных'!$E$3-'Таблица вводных'!$F$3-$S$1)*F1001/G1001)</f>
        <v>-251.37500000000003</v>
      </c>
      <c r="D1001" s="66">
        <v>283.46203990367701</v>
      </c>
      <c r="E1001" s="66">
        <f t="shared" si="15"/>
        <v>3.6249999999999716</v>
      </c>
      <c r="F1001" s="67">
        <v>20</v>
      </c>
      <c r="G1001" s="67">
        <f t="shared" si="16"/>
        <v>120</v>
      </c>
      <c r="H1001" s="68">
        <v>0.2</v>
      </c>
      <c r="I1001" s="73">
        <f t="shared" si="19"/>
        <v>-18.187960096323025</v>
      </c>
      <c r="J1001" s="70">
        <v>9.9999999999993497E-2</v>
      </c>
      <c r="K1001" s="74">
        <f t="shared" si="17"/>
        <v>-16.369164086690841</v>
      </c>
      <c r="L1001" s="75">
        <f t="shared" si="18"/>
        <v>-19.994164086690812</v>
      </c>
      <c r="M1001" s="13" t="s">
        <v>213</v>
      </c>
    </row>
    <row r="1002" spans="1:13" ht="13.2" customHeight="1">
      <c r="A1002" s="140"/>
      <c r="B1002" s="5"/>
      <c r="C1002" s="66">
        <f>('Исходник сравнение Дубай'!$C966/2-'Таблица вводных'!$E$3-'Таблица вводных'!$F$3-$S$1)-(('Исходник сравнение Дубай'!$C966/2-'Таблица вводных'!$E$3-'Таблица вводных'!$F$3-$S$1)*F1002/G1002)</f>
        <v>-251.37500000000003</v>
      </c>
      <c r="D1002" s="66">
        <v>283.46203990367701</v>
      </c>
      <c r="E1002" s="66">
        <f t="shared" si="15"/>
        <v>3.6249999999999716</v>
      </c>
      <c r="F1002" s="67">
        <v>20</v>
      </c>
      <c r="G1002" s="67">
        <f t="shared" si="16"/>
        <v>120</v>
      </c>
      <c r="H1002" s="68">
        <v>0.2</v>
      </c>
      <c r="I1002" s="69">
        <f t="shared" si="19"/>
        <v>-18.187960096323025</v>
      </c>
      <c r="J1002" s="70">
        <v>9.9999999999993497E-2</v>
      </c>
      <c r="K1002" s="71">
        <f t="shared" si="17"/>
        <v>-16.369164086690841</v>
      </c>
      <c r="L1002" s="72">
        <f t="shared" si="18"/>
        <v>-19.994164086690812</v>
      </c>
      <c r="M1002" s="13" t="s">
        <v>213</v>
      </c>
    </row>
    <row r="1003" spans="1:13" ht="13.2" customHeight="1">
      <c r="A1003" s="140"/>
      <c r="B1003" s="5"/>
      <c r="C1003" s="66">
        <f>('Исходник сравнение Дубай'!$C967/2-'Таблица вводных'!$E$3-'Таблица вводных'!$F$3-$S$1)-(('Исходник сравнение Дубай'!$C967/2-'Таблица вводных'!$E$3-'Таблица вводных'!$F$3-$S$1)*F1003/G1003)</f>
        <v>-251.37500000000003</v>
      </c>
      <c r="D1003" s="66">
        <v>283.46203990367701</v>
      </c>
      <c r="E1003" s="66">
        <f t="shared" si="15"/>
        <v>3.6249999999999716</v>
      </c>
      <c r="F1003" s="67">
        <v>20</v>
      </c>
      <c r="G1003" s="67">
        <f t="shared" si="16"/>
        <v>120</v>
      </c>
      <c r="H1003" s="68">
        <v>0.2</v>
      </c>
      <c r="I1003" s="69">
        <f t="shared" si="19"/>
        <v>-18.187960096323025</v>
      </c>
      <c r="J1003" s="70">
        <v>9.9999999999993497E-2</v>
      </c>
      <c r="K1003" s="71">
        <f t="shared" si="17"/>
        <v>-16.369164086690841</v>
      </c>
      <c r="L1003" s="72">
        <f t="shared" si="18"/>
        <v>-19.994164086690812</v>
      </c>
      <c r="M1003" s="13" t="s">
        <v>213</v>
      </c>
    </row>
    <row r="1004" spans="1:13" ht="13.2" customHeight="1">
      <c r="A1004" s="140"/>
      <c r="B1004" s="5"/>
      <c r="C1004" s="66">
        <f>('Исходник сравнение Дубай'!$C968/2-'Таблица вводных'!$E$3-'Таблица вводных'!$F$3-$S$1)-(('Исходник сравнение Дубай'!$C968/2-'Таблица вводных'!$E$3-'Таблица вводных'!$F$3-$S$1)*F1004/G1004)</f>
        <v>-251.37500000000003</v>
      </c>
      <c r="D1004" s="66">
        <v>283.46203990367701</v>
      </c>
      <c r="E1004" s="66">
        <f t="shared" si="15"/>
        <v>3.6249999999999716</v>
      </c>
      <c r="F1004" s="67">
        <v>20</v>
      </c>
      <c r="G1004" s="67">
        <f t="shared" si="16"/>
        <v>120</v>
      </c>
      <c r="H1004" s="68">
        <v>0.2</v>
      </c>
      <c r="I1004" s="69">
        <f t="shared" si="19"/>
        <v>-18.187960096323025</v>
      </c>
      <c r="J1004" s="70">
        <v>9.9999999999993497E-2</v>
      </c>
      <c r="K1004" s="71">
        <f t="shared" si="17"/>
        <v>-16.369164086690841</v>
      </c>
      <c r="L1004" s="72">
        <f t="shared" si="18"/>
        <v>-19.994164086690812</v>
      </c>
      <c r="M1004" s="13" t="s">
        <v>213</v>
      </c>
    </row>
    <row r="1005" spans="1:13" ht="13.2" customHeight="1">
      <c r="A1005" s="140"/>
      <c r="B1005" s="5"/>
      <c r="C1005" s="66">
        <f>('Исходник сравнение Дубай'!$C969/2-'Таблица вводных'!$E$3-'Таблица вводных'!$F$3-$S$1)-(('Исходник сравнение Дубай'!$C969/2-'Таблица вводных'!$E$3-'Таблица вводных'!$F$3-$S$1)*F1005/G1005)</f>
        <v>-251.37500000000003</v>
      </c>
      <c r="D1005" s="66">
        <v>283.46203990367701</v>
      </c>
      <c r="E1005" s="66">
        <f t="shared" si="15"/>
        <v>3.6249999999999716</v>
      </c>
      <c r="F1005" s="67">
        <v>20</v>
      </c>
      <c r="G1005" s="67">
        <f t="shared" si="16"/>
        <v>120</v>
      </c>
      <c r="H1005" s="68">
        <v>0.2</v>
      </c>
      <c r="I1005" s="69">
        <f t="shared" si="19"/>
        <v>-18.187960096323025</v>
      </c>
      <c r="J1005" s="70">
        <v>9.9999999999993497E-2</v>
      </c>
      <c r="K1005" s="71">
        <f t="shared" si="17"/>
        <v>-16.369164086690841</v>
      </c>
      <c r="L1005" s="72">
        <f t="shared" si="18"/>
        <v>-19.994164086690812</v>
      </c>
      <c r="M1005" s="13" t="s">
        <v>213</v>
      </c>
    </row>
    <row r="1006" spans="1:13" ht="13.2" customHeight="1">
      <c r="A1006" s="140"/>
      <c r="B1006" s="5"/>
      <c r="C1006" s="66">
        <f>('Исходник сравнение Дубай'!$C970/2-'Таблица вводных'!$E$3-'Таблица вводных'!$F$3-$S$1)-(('Исходник сравнение Дубай'!$C970/2-'Таблица вводных'!$E$3-'Таблица вводных'!$F$3-$S$1)*F1006/G1006)</f>
        <v>-251.37500000000003</v>
      </c>
      <c r="D1006" s="66">
        <v>283.46203990367701</v>
      </c>
      <c r="E1006" s="66">
        <f t="shared" si="15"/>
        <v>3.6249999999999716</v>
      </c>
      <c r="F1006" s="67">
        <v>20</v>
      </c>
      <c r="G1006" s="67">
        <f t="shared" si="16"/>
        <v>120</v>
      </c>
      <c r="H1006" s="68">
        <v>0.2</v>
      </c>
      <c r="I1006" s="69">
        <f t="shared" si="19"/>
        <v>-18.187960096323025</v>
      </c>
      <c r="J1006" s="70">
        <v>9.9999999999993497E-2</v>
      </c>
      <c r="K1006" s="71">
        <f t="shared" si="17"/>
        <v>-16.369164086690841</v>
      </c>
      <c r="L1006" s="72">
        <f t="shared" si="18"/>
        <v>-19.994164086690812</v>
      </c>
      <c r="M1006" s="13" t="s">
        <v>213</v>
      </c>
    </row>
    <row r="1007" spans="1:13" ht="13.2" customHeight="1">
      <c r="A1007" s="140"/>
      <c r="B1007" s="5"/>
      <c r="C1007" s="66">
        <f>('Исходник сравнение Дубай'!$C971/2-'Таблица вводных'!$E$3-'Таблица вводных'!$F$3-$S$1)-(('Исходник сравнение Дубай'!$C971/2-'Таблица вводных'!$E$3-'Таблица вводных'!$F$3-$S$1)*F1007/G1007)</f>
        <v>-251.37500000000003</v>
      </c>
      <c r="D1007" s="66">
        <v>283.46203990367701</v>
      </c>
      <c r="E1007" s="66">
        <f t="shared" si="15"/>
        <v>3.6249999999999716</v>
      </c>
      <c r="F1007" s="67">
        <v>20</v>
      </c>
      <c r="G1007" s="67">
        <f t="shared" si="16"/>
        <v>120</v>
      </c>
      <c r="H1007" s="68">
        <v>0.2</v>
      </c>
      <c r="I1007" s="69">
        <f t="shared" si="19"/>
        <v>-18.187960096323025</v>
      </c>
      <c r="J1007" s="70">
        <v>9.9999999999993497E-2</v>
      </c>
      <c r="K1007" s="71">
        <f t="shared" si="17"/>
        <v>-16.369164086690841</v>
      </c>
      <c r="L1007" s="72">
        <f t="shared" si="18"/>
        <v>-19.994164086690812</v>
      </c>
      <c r="M1007" s="13" t="s">
        <v>213</v>
      </c>
    </row>
    <row r="1008" spans="1:13" ht="13.2" customHeight="1">
      <c r="A1008" s="140"/>
      <c r="B1008" s="5"/>
      <c r="C1008" s="66">
        <f>('Исходник сравнение Дубай'!$C972/2-'Таблица вводных'!$E$3-'Таблица вводных'!$F$3-$S$1)-(('Исходник сравнение Дубай'!$C972/2-'Таблица вводных'!$E$3-'Таблица вводных'!$F$3-$S$1)*F1008/G1008)</f>
        <v>-251.37500000000003</v>
      </c>
      <c r="D1008" s="66">
        <v>283.46203990367701</v>
      </c>
      <c r="E1008" s="66">
        <f t="shared" si="15"/>
        <v>3.6249999999999716</v>
      </c>
      <c r="F1008" s="67">
        <v>20</v>
      </c>
      <c r="G1008" s="67">
        <f t="shared" si="16"/>
        <v>120</v>
      </c>
      <c r="H1008" s="68">
        <v>0.2</v>
      </c>
      <c r="I1008" s="69">
        <f t="shared" si="19"/>
        <v>-18.187960096323025</v>
      </c>
      <c r="J1008" s="70">
        <v>9.9999999999993497E-2</v>
      </c>
      <c r="K1008" s="71">
        <f t="shared" si="17"/>
        <v>-16.369164086690841</v>
      </c>
      <c r="L1008" s="72">
        <f t="shared" si="18"/>
        <v>-19.994164086690812</v>
      </c>
      <c r="M1008" s="13" t="s">
        <v>213</v>
      </c>
    </row>
    <row r="1009" spans="1:13" ht="13.2" customHeight="1">
      <c r="A1009" s="141"/>
      <c r="B1009" s="18"/>
      <c r="C1009" s="76">
        <f>('Исходник сравнение Дубай'!$C973/2-'Таблица вводных'!$E$3-'Таблица вводных'!$F$3-$S$1)-(('Исходник сравнение Дубай'!$C973/2-'Таблица вводных'!$E$3-'Таблица вводных'!$F$3-$S$1)*F1009/G1009)</f>
        <v>-251.37500000000003</v>
      </c>
      <c r="D1009" s="76">
        <v>283.46203990367701</v>
      </c>
      <c r="E1009" s="76">
        <f t="shared" si="15"/>
        <v>3.6249999999999716</v>
      </c>
      <c r="F1009" s="77">
        <v>20</v>
      </c>
      <c r="G1009" s="77">
        <f t="shared" si="16"/>
        <v>120</v>
      </c>
      <c r="H1009" s="68">
        <v>0.2</v>
      </c>
      <c r="I1009" s="86">
        <f t="shared" si="19"/>
        <v>-18.187960096323025</v>
      </c>
      <c r="J1009" s="80">
        <v>9.99999999999934E-2</v>
      </c>
      <c r="K1009" s="87">
        <f t="shared" si="17"/>
        <v>-16.369164086690841</v>
      </c>
      <c r="L1009" s="88">
        <f t="shared" si="18"/>
        <v>-19.994164086690812</v>
      </c>
      <c r="M1009" s="22" t="s">
        <v>213</v>
      </c>
    </row>
    <row r="1010" spans="1:13" ht="13.2" customHeight="1">
      <c r="A1010" s="143" t="s">
        <v>239</v>
      </c>
      <c r="B1010" s="5">
        <v>45423</v>
      </c>
      <c r="C1010" s="59">
        <f>('Исходник сравнение Дубай'!$C974/2-'Таблица вводных'!$E$3-'Таблица вводных'!$F$3-$S$1)-(('Исходник сравнение Дубай'!$C974/2-'Таблица вводных'!$E$3-'Таблица вводных'!$F$3-$S$1)*F1010/G1010)</f>
        <v>-251.37500000000003</v>
      </c>
      <c r="D1010" s="66">
        <v>283.46203990367701</v>
      </c>
      <c r="E1010" s="59">
        <f t="shared" si="15"/>
        <v>3.6249999999999716</v>
      </c>
      <c r="F1010" s="67">
        <v>20</v>
      </c>
      <c r="G1010" s="60">
        <f t="shared" si="16"/>
        <v>120</v>
      </c>
      <c r="H1010" s="68">
        <v>0.2</v>
      </c>
      <c r="I1010" s="83">
        <f t="shared" si="19"/>
        <v>-18.187960096323025</v>
      </c>
      <c r="J1010" s="63">
        <v>9.99999999999934E-2</v>
      </c>
      <c r="K1010" s="84">
        <f t="shared" si="17"/>
        <v>-16.369164086690841</v>
      </c>
      <c r="L1010" s="85">
        <f t="shared" si="18"/>
        <v>-19.994164086690812</v>
      </c>
      <c r="M1010" s="10" t="s">
        <v>185</v>
      </c>
    </row>
    <row r="1011" spans="1:13" ht="13.2" customHeight="1">
      <c r="A1011" s="140"/>
      <c r="B1011" s="5">
        <v>45426</v>
      </c>
      <c r="C1011" s="66">
        <f>('Исходник сравнение Дубай'!$C975/2-'Таблица вводных'!$E$3-'Таблица вводных'!$F$3-$S$1)-(('Исходник сравнение Дубай'!$C975/2-'Таблица вводных'!$E$3-'Таблица вводных'!$F$3-$S$1)*F1011/G1011)</f>
        <v>-251.37500000000003</v>
      </c>
      <c r="D1011" s="66">
        <v>283.46203990367701</v>
      </c>
      <c r="E1011" s="66">
        <f t="shared" si="15"/>
        <v>3.6249999999999716</v>
      </c>
      <c r="F1011" s="67">
        <v>20</v>
      </c>
      <c r="G1011" s="67">
        <f t="shared" si="16"/>
        <v>120</v>
      </c>
      <c r="H1011" s="68">
        <v>0.2</v>
      </c>
      <c r="I1011" s="73">
        <f t="shared" si="19"/>
        <v>-18.187960096323025</v>
      </c>
      <c r="J1011" s="70">
        <v>9.99999999999934E-2</v>
      </c>
      <c r="K1011" s="74">
        <f t="shared" si="17"/>
        <v>-16.369164086690841</v>
      </c>
      <c r="L1011" s="75">
        <f t="shared" si="18"/>
        <v>-19.994164086690812</v>
      </c>
      <c r="M1011" s="13" t="s">
        <v>185</v>
      </c>
    </row>
    <row r="1012" spans="1:13" ht="13.2" customHeight="1">
      <c r="A1012" s="140"/>
      <c r="B1012" s="5">
        <v>45430</v>
      </c>
      <c r="C1012" s="66">
        <f>('Исходник сравнение Дубай'!$C976/2-'Таблица вводных'!$E$3-'Таблица вводных'!$F$3-$S$1)-(('Исходник сравнение Дубай'!$C976/2-'Таблица вводных'!$E$3-'Таблица вводных'!$F$3-$S$1)*F1012/G1012)</f>
        <v>-251.37500000000003</v>
      </c>
      <c r="D1012" s="66">
        <v>283.46203990367701</v>
      </c>
      <c r="E1012" s="66">
        <f t="shared" si="15"/>
        <v>3.6249999999999716</v>
      </c>
      <c r="F1012" s="67">
        <v>20</v>
      </c>
      <c r="G1012" s="67">
        <f t="shared" si="16"/>
        <v>120</v>
      </c>
      <c r="H1012" s="68">
        <v>0.2</v>
      </c>
      <c r="I1012" s="73">
        <f t="shared" si="19"/>
        <v>-18.187960096323025</v>
      </c>
      <c r="J1012" s="70">
        <v>9.99999999999934E-2</v>
      </c>
      <c r="K1012" s="74">
        <f t="shared" si="17"/>
        <v>-16.369164086690841</v>
      </c>
      <c r="L1012" s="75">
        <f t="shared" si="18"/>
        <v>-19.994164086690812</v>
      </c>
      <c r="M1012" s="13" t="s">
        <v>185</v>
      </c>
    </row>
    <row r="1013" spans="1:13" ht="13.2" customHeight="1">
      <c r="A1013" s="140"/>
      <c r="B1013" s="5">
        <v>45433</v>
      </c>
      <c r="C1013" s="66">
        <f>('Исходник сравнение Дубай'!$C977/2-'Таблица вводных'!$E$3-'Таблица вводных'!$F$3-$S$1)-(('Исходник сравнение Дубай'!$C977/2-'Таблица вводных'!$E$3-'Таблица вводных'!$F$3-$S$1)*F1013/G1013)</f>
        <v>-251.37500000000003</v>
      </c>
      <c r="D1013" s="66">
        <v>283.46203990367701</v>
      </c>
      <c r="E1013" s="66">
        <f t="shared" si="15"/>
        <v>3.6249999999999716</v>
      </c>
      <c r="F1013" s="67">
        <v>20</v>
      </c>
      <c r="G1013" s="67">
        <f t="shared" si="16"/>
        <v>120</v>
      </c>
      <c r="H1013" s="68">
        <v>0.2</v>
      </c>
      <c r="I1013" s="73">
        <f t="shared" si="19"/>
        <v>-18.187960096323025</v>
      </c>
      <c r="J1013" s="70">
        <v>9.99999999999934E-2</v>
      </c>
      <c r="K1013" s="74">
        <f t="shared" si="17"/>
        <v>-16.369164086690841</v>
      </c>
      <c r="L1013" s="75">
        <f t="shared" si="18"/>
        <v>-19.994164086690812</v>
      </c>
      <c r="M1013" s="13" t="s">
        <v>185</v>
      </c>
    </row>
    <row r="1014" spans="1:13" ht="13.2" customHeight="1">
      <c r="A1014" s="140"/>
      <c r="B1014" s="5">
        <v>45437</v>
      </c>
      <c r="C1014" s="66">
        <f>('Исходник сравнение Дубай'!$C978/2-'Таблица вводных'!$E$3-'Таблица вводных'!$F$3-$S$1)-(('Исходник сравнение Дубай'!$C978/2-'Таблица вводных'!$E$3-'Таблица вводных'!$F$3-$S$1)*F1014/G1014)</f>
        <v>-251.37500000000003</v>
      </c>
      <c r="D1014" s="66">
        <v>283.46203990367701</v>
      </c>
      <c r="E1014" s="66">
        <f t="shared" si="15"/>
        <v>3.6249999999999716</v>
      </c>
      <c r="F1014" s="67">
        <v>20</v>
      </c>
      <c r="G1014" s="67">
        <f t="shared" si="16"/>
        <v>120</v>
      </c>
      <c r="H1014" s="68">
        <v>0.2</v>
      </c>
      <c r="I1014" s="73">
        <f t="shared" si="19"/>
        <v>-18.187960096323025</v>
      </c>
      <c r="J1014" s="70">
        <v>9.99999999999934E-2</v>
      </c>
      <c r="K1014" s="74">
        <f t="shared" si="17"/>
        <v>-16.369164086690841</v>
      </c>
      <c r="L1014" s="75">
        <f t="shared" si="18"/>
        <v>-19.994164086690812</v>
      </c>
      <c r="M1014" s="13" t="s">
        <v>185</v>
      </c>
    </row>
    <row r="1015" spans="1:13" ht="13.2" customHeight="1">
      <c r="A1015" s="140"/>
      <c r="B1015" s="5">
        <v>45440</v>
      </c>
      <c r="C1015" s="66">
        <f>('Исходник сравнение Дубай'!$C979/2-'Таблица вводных'!$E$3-'Таблица вводных'!$F$3-$S$1)-(('Исходник сравнение Дубай'!$C979/2-'Таблица вводных'!$E$3-'Таблица вводных'!$F$3-$S$1)*F1015/G1015)</f>
        <v>-251.37500000000003</v>
      </c>
      <c r="D1015" s="66">
        <v>283.46203990367701</v>
      </c>
      <c r="E1015" s="66">
        <f t="shared" si="15"/>
        <v>3.6249999999999716</v>
      </c>
      <c r="F1015" s="67">
        <v>20</v>
      </c>
      <c r="G1015" s="67">
        <f t="shared" si="16"/>
        <v>120</v>
      </c>
      <c r="H1015" s="68">
        <v>0.2</v>
      </c>
      <c r="I1015" s="73">
        <f t="shared" si="19"/>
        <v>-18.187960096323025</v>
      </c>
      <c r="J1015" s="70">
        <v>9.99999999999934E-2</v>
      </c>
      <c r="K1015" s="74">
        <f t="shared" si="17"/>
        <v>-16.369164086690841</v>
      </c>
      <c r="L1015" s="75">
        <f t="shared" si="18"/>
        <v>-19.994164086690812</v>
      </c>
      <c r="M1015" s="13" t="s">
        <v>185</v>
      </c>
    </row>
    <row r="1016" spans="1:13" ht="13.2" customHeight="1">
      <c r="A1016" s="140"/>
      <c r="B1016" s="5">
        <v>45444</v>
      </c>
      <c r="C1016" s="66">
        <f>('Исходник сравнение Дубай'!$C980/2-'Таблица вводных'!$E$3-'Таблица вводных'!$F$3-$S$1)-(('Исходник сравнение Дубай'!$C980/2-'Таблица вводных'!$E$3-'Таблица вводных'!$F$3-$S$1)*F1016/G1016)</f>
        <v>-251.37500000000003</v>
      </c>
      <c r="D1016" s="66">
        <v>283.46203990367701</v>
      </c>
      <c r="E1016" s="66">
        <f t="shared" si="15"/>
        <v>3.6249999999999716</v>
      </c>
      <c r="F1016" s="67">
        <v>20</v>
      </c>
      <c r="G1016" s="67">
        <f t="shared" si="16"/>
        <v>120</v>
      </c>
      <c r="H1016" s="68">
        <v>0.2</v>
      </c>
      <c r="I1016" s="73">
        <f t="shared" si="19"/>
        <v>-18.187960096323025</v>
      </c>
      <c r="J1016" s="70">
        <v>9.99999999999934E-2</v>
      </c>
      <c r="K1016" s="74">
        <f t="shared" si="17"/>
        <v>-16.369164086690841</v>
      </c>
      <c r="L1016" s="75">
        <f t="shared" si="18"/>
        <v>-19.994164086690812</v>
      </c>
      <c r="M1016" s="13" t="s">
        <v>185</v>
      </c>
    </row>
    <row r="1017" spans="1:13" ht="13.2" customHeight="1">
      <c r="A1017" s="140"/>
      <c r="B1017" s="5">
        <v>45447</v>
      </c>
      <c r="C1017" s="66">
        <f>('Исходник сравнение Дубай'!$C981/2-'Таблица вводных'!$E$3-'Таблица вводных'!$F$3-$S$1)-(('Исходник сравнение Дубай'!$C981/2-'Таблица вводных'!$E$3-'Таблица вводных'!$F$3-$S$1)*F1017/G1017)</f>
        <v>-251.37500000000003</v>
      </c>
      <c r="D1017" s="66">
        <v>283.46203990367701</v>
      </c>
      <c r="E1017" s="66">
        <f t="shared" si="15"/>
        <v>3.6249999999999716</v>
      </c>
      <c r="F1017" s="67">
        <v>20</v>
      </c>
      <c r="G1017" s="67">
        <f t="shared" si="16"/>
        <v>120</v>
      </c>
      <c r="H1017" s="68">
        <v>0.2</v>
      </c>
      <c r="I1017" s="73">
        <f t="shared" si="19"/>
        <v>-18.187960096323025</v>
      </c>
      <c r="J1017" s="70">
        <v>9.99999999999934E-2</v>
      </c>
      <c r="K1017" s="74">
        <f t="shared" si="17"/>
        <v>-16.369164086690841</v>
      </c>
      <c r="L1017" s="75">
        <f t="shared" si="18"/>
        <v>-19.994164086690812</v>
      </c>
      <c r="M1017" s="13" t="s">
        <v>185</v>
      </c>
    </row>
    <row r="1018" spans="1:13" ht="13.2" customHeight="1">
      <c r="A1018" s="140"/>
      <c r="B1018" s="5">
        <v>45451</v>
      </c>
      <c r="C1018" s="66">
        <f>('Исходник сравнение Дубай'!$C982/2-'Таблица вводных'!$E$3-'Таблица вводных'!$F$3-$S$1)-(('Исходник сравнение Дубай'!$C982/2-'Таблица вводных'!$E$3-'Таблица вводных'!$F$3-$S$1)*F1018/G1018)</f>
        <v>-251.37500000000003</v>
      </c>
      <c r="D1018" s="66">
        <v>283.46203990367701</v>
      </c>
      <c r="E1018" s="66">
        <f t="shared" si="15"/>
        <v>3.6249999999999716</v>
      </c>
      <c r="F1018" s="67">
        <v>20</v>
      </c>
      <c r="G1018" s="67">
        <f t="shared" si="16"/>
        <v>120</v>
      </c>
      <c r="H1018" s="68">
        <v>0.2</v>
      </c>
      <c r="I1018" s="73">
        <f t="shared" si="19"/>
        <v>-18.187960096323025</v>
      </c>
      <c r="J1018" s="70">
        <v>9.99999999999934E-2</v>
      </c>
      <c r="K1018" s="74">
        <f t="shared" si="17"/>
        <v>-16.369164086690841</v>
      </c>
      <c r="L1018" s="75">
        <f t="shared" si="18"/>
        <v>-19.994164086690812</v>
      </c>
      <c r="M1018" s="13" t="s">
        <v>185</v>
      </c>
    </row>
    <row r="1019" spans="1:13" ht="13.2" customHeight="1">
      <c r="A1019" s="140"/>
      <c r="B1019" s="5">
        <v>45454</v>
      </c>
      <c r="C1019" s="66">
        <f>('Исходник сравнение Дубай'!$C983/2-'Таблица вводных'!$E$3-'Таблица вводных'!$F$3-$S$1)-(('Исходник сравнение Дубай'!$C983/2-'Таблица вводных'!$E$3-'Таблица вводных'!$F$3-$S$1)*F1019/G1019)</f>
        <v>-251.37500000000003</v>
      </c>
      <c r="D1019" s="66">
        <v>283.46203990367701</v>
      </c>
      <c r="E1019" s="66">
        <f t="shared" si="15"/>
        <v>3.6249999999999716</v>
      </c>
      <c r="F1019" s="67">
        <v>20</v>
      </c>
      <c r="G1019" s="67">
        <f t="shared" si="16"/>
        <v>120</v>
      </c>
      <c r="H1019" s="68">
        <v>0.2</v>
      </c>
      <c r="I1019" s="73">
        <f t="shared" si="19"/>
        <v>-18.187960096323025</v>
      </c>
      <c r="J1019" s="70">
        <v>9.99999999999934E-2</v>
      </c>
      <c r="K1019" s="74">
        <f t="shared" si="17"/>
        <v>-16.369164086690841</v>
      </c>
      <c r="L1019" s="75">
        <f t="shared" si="18"/>
        <v>-19.994164086690812</v>
      </c>
      <c r="M1019" s="13" t="s">
        <v>185</v>
      </c>
    </row>
    <row r="1020" spans="1:13" ht="13.2" customHeight="1">
      <c r="A1020" s="140"/>
      <c r="B1020" s="5"/>
      <c r="C1020" s="66">
        <f>('Исходник сравнение Дубай'!$C984/2-'Таблица вводных'!$E$3-'Таблица вводных'!$F$3-$S$1)-(('Исходник сравнение Дубай'!$C984/2-'Таблица вводных'!$E$3-'Таблица вводных'!$F$3-$S$1)*F1020/G1020)</f>
        <v>-251.37500000000003</v>
      </c>
      <c r="D1020" s="66">
        <v>283.46203990367701</v>
      </c>
      <c r="E1020" s="66">
        <f t="shared" si="15"/>
        <v>3.6249999999999716</v>
      </c>
      <c r="F1020" s="67">
        <v>20</v>
      </c>
      <c r="G1020" s="67">
        <f t="shared" si="16"/>
        <v>120</v>
      </c>
      <c r="H1020" s="68">
        <v>0.2</v>
      </c>
      <c r="I1020" s="69">
        <f t="shared" si="19"/>
        <v>-18.187960096323025</v>
      </c>
      <c r="J1020" s="70">
        <v>9.99999999999934E-2</v>
      </c>
      <c r="K1020" s="71">
        <f t="shared" si="17"/>
        <v>-16.369164086690841</v>
      </c>
      <c r="L1020" s="72">
        <f t="shared" si="18"/>
        <v>-19.994164086690812</v>
      </c>
      <c r="M1020" s="13" t="s">
        <v>185</v>
      </c>
    </row>
    <row r="1021" spans="1:13" ht="13.2" customHeight="1">
      <c r="A1021" s="140"/>
      <c r="B1021" s="5"/>
      <c r="C1021" s="66">
        <f>('Исходник сравнение Дубай'!$C985/2-'Таблица вводных'!$E$3-'Таблица вводных'!$F$3-$S$1)-(('Исходник сравнение Дубай'!$C985/2-'Таблица вводных'!$E$3-'Таблица вводных'!$F$3-$S$1)*F1021/G1021)</f>
        <v>-251.37500000000003</v>
      </c>
      <c r="D1021" s="66">
        <v>283.46203990367701</v>
      </c>
      <c r="E1021" s="66">
        <f t="shared" si="15"/>
        <v>3.6249999999999716</v>
      </c>
      <c r="F1021" s="67">
        <v>20</v>
      </c>
      <c r="G1021" s="67">
        <f t="shared" si="16"/>
        <v>120</v>
      </c>
      <c r="H1021" s="68">
        <v>0.2</v>
      </c>
      <c r="I1021" s="69">
        <f t="shared" si="19"/>
        <v>-18.187960096323025</v>
      </c>
      <c r="J1021" s="70">
        <v>9.99999999999934E-2</v>
      </c>
      <c r="K1021" s="71">
        <f t="shared" si="17"/>
        <v>-16.369164086690841</v>
      </c>
      <c r="L1021" s="72">
        <f t="shared" si="18"/>
        <v>-19.994164086690812</v>
      </c>
      <c r="M1021" s="13" t="s">
        <v>185</v>
      </c>
    </row>
    <row r="1022" spans="1:13" ht="13.2" customHeight="1">
      <c r="A1022" s="140"/>
      <c r="B1022" s="5"/>
      <c r="C1022" s="66">
        <f>('Исходник сравнение Дубай'!$C986/2-'Таблица вводных'!$E$3-'Таблица вводных'!$F$3-$S$1)-(('Исходник сравнение Дубай'!$C986/2-'Таблица вводных'!$E$3-'Таблица вводных'!$F$3-$S$1)*F1022/G1022)</f>
        <v>-251.37500000000003</v>
      </c>
      <c r="D1022" s="66">
        <v>283.46203990367701</v>
      </c>
      <c r="E1022" s="66">
        <f t="shared" ref="E1022:E1276" si="20">C1022+$R$1</f>
        <v>3.6249999999999716</v>
      </c>
      <c r="F1022" s="67">
        <v>20</v>
      </c>
      <c r="G1022" s="67">
        <f t="shared" ref="G1022:G1276" si="21">F1022+100</f>
        <v>120</v>
      </c>
      <c r="H1022" s="68">
        <v>0.2</v>
      </c>
      <c r="I1022" s="69">
        <f t="shared" si="19"/>
        <v>-18.187960096323025</v>
      </c>
      <c r="J1022" s="70">
        <v>9.99999999999934E-2</v>
      </c>
      <c r="K1022" s="71">
        <f t="shared" ref="K1022:K1276" si="22">I1022-(I1022*J1022)</f>
        <v>-16.369164086690841</v>
      </c>
      <c r="L1022" s="72">
        <f t="shared" ref="L1022:L1276" si="23">K1022-E1022</f>
        <v>-19.994164086690812</v>
      </c>
      <c r="M1022" s="13" t="s">
        <v>185</v>
      </c>
    </row>
    <row r="1023" spans="1:13" ht="13.2" customHeight="1">
      <c r="A1023" s="140"/>
      <c r="B1023" s="5"/>
      <c r="C1023" s="66">
        <f>('Исходник сравнение Дубай'!$C987/2-'Таблица вводных'!$E$3-'Таблица вводных'!$F$3-$S$1)-(('Исходник сравнение Дубай'!$C987/2-'Таблица вводных'!$E$3-'Таблица вводных'!$F$3-$S$1)*F1023/G1023)</f>
        <v>-251.37500000000003</v>
      </c>
      <c r="D1023" s="66">
        <v>283.46203990367701</v>
      </c>
      <c r="E1023" s="66">
        <f t="shared" si="20"/>
        <v>3.6249999999999716</v>
      </c>
      <c r="F1023" s="67">
        <v>20</v>
      </c>
      <c r="G1023" s="67">
        <f t="shared" si="21"/>
        <v>120</v>
      </c>
      <c r="H1023" s="68">
        <v>0.2</v>
      </c>
      <c r="I1023" s="69">
        <f t="shared" si="19"/>
        <v>-18.187960096323025</v>
      </c>
      <c r="J1023" s="70">
        <v>9.99999999999934E-2</v>
      </c>
      <c r="K1023" s="71">
        <f t="shared" si="22"/>
        <v>-16.369164086690841</v>
      </c>
      <c r="L1023" s="72">
        <f t="shared" si="23"/>
        <v>-19.994164086690812</v>
      </c>
      <c r="M1023" s="13" t="s">
        <v>185</v>
      </c>
    </row>
    <row r="1024" spans="1:13" ht="13.2" customHeight="1">
      <c r="A1024" s="140"/>
      <c r="B1024" s="5"/>
      <c r="C1024" s="66">
        <f>('Исходник сравнение Дубай'!$C988/2-'Таблица вводных'!$E$3-'Таблица вводных'!$F$3-$S$1)-(('Исходник сравнение Дубай'!$C988/2-'Таблица вводных'!$E$3-'Таблица вводных'!$F$3-$S$1)*F1024/G1024)</f>
        <v>-251.37500000000003</v>
      </c>
      <c r="D1024" s="66">
        <v>283.46203990367701</v>
      </c>
      <c r="E1024" s="66">
        <f t="shared" si="20"/>
        <v>3.6249999999999716</v>
      </c>
      <c r="F1024" s="67">
        <v>20</v>
      </c>
      <c r="G1024" s="67">
        <f t="shared" si="21"/>
        <v>120</v>
      </c>
      <c r="H1024" s="68">
        <v>0.2</v>
      </c>
      <c r="I1024" s="69">
        <f t="shared" ref="I1024:I1278" si="24">(C1024+(C1024*H1024))+D1024</f>
        <v>-18.187960096323025</v>
      </c>
      <c r="J1024" s="70">
        <v>9.99999999999934E-2</v>
      </c>
      <c r="K1024" s="71">
        <f t="shared" si="22"/>
        <v>-16.369164086690841</v>
      </c>
      <c r="L1024" s="72">
        <f t="shared" si="23"/>
        <v>-19.994164086690812</v>
      </c>
      <c r="M1024" s="13" t="s">
        <v>185</v>
      </c>
    </row>
    <row r="1025" spans="1:13" ht="13.2" customHeight="1">
      <c r="A1025" s="140"/>
      <c r="B1025" s="5"/>
      <c r="C1025" s="66">
        <f>('Исходник сравнение Дубай'!$C989/2-'Таблица вводных'!$E$3-'Таблица вводных'!$F$3-$S$1)-(('Исходник сравнение Дубай'!$C989/2-'Таблица вводных'!$E$3-'Таблица вводных'!$F$3-$S$1)*F1025/G1025)</f>
        <v>-251.37500000000003</v>
      </c>
      <c r="D1025" s="66">
        <v>283.46203990367701</v>
      </c>
      <c r="E1025" s="66">
        <f t="shared" si="20"/>
        <v>3.6249999999999716</v>
      </c>
      <c r="F1025" s="67">
        <v>20</v>
      </c>
      <c r="G1025" s="67">
        <f t="shared" si="21"/>
        <v>120</v>
      </c>
      <c r="H1025" s="68">
        <v>0.2</v>
      </c>
      <c r="I1025" s="69">
        <f t="shared" si="24"/>
        <v>-18.187960096323025</v>
      </c>
      <c r="J1025" s="70">
        <v>9.99999999999934E-2</v>
      </c>
      <c r="K1025" s="71">
        <f t="shared" si="22"/>
        <v>-16.369164086690841</v>
      </c>
      <c r="L1025" s="72">
        <f t="shared" si="23"/>
        <v>-19.994164086690812</v>
      </c>
      <c r="M1025" s="13" t="s">
        <v>185</v>
      </c>
    </row>
    <row r="1026" spans="1:13" ht="13.2" customHeight="1">
      <c r="A1026" s="140"/>
      <c r="B1026" s="5"/>
      <c r="C1026" s="66">
        <f>('Исходник сравнение Дубай'!$C990/2-'Таблица вводных'!$E$3-'Таблица вводных'!$F$3-$S$1)-(('Исходник сравнение Дубай'!$C990/2-'Таблица вводных'!$E$3-'Таблица вводных'!$F$3-$S$1)*F1026/G1026)</f>
        <v>-251.37500000000003</v>
      </c>
      <c r="D1026" s="66">
        <v>283.46203990367701</v>
      </c>
      <c r="E1026" s="66">
        <f t="shared" si="20"/>
        <v>3.6249999999999716</v>
      </c>
      <c r="F1026" s="67">
        <v>20</v>
      </c>
      <c r="G1026" s="67">
        <f t="shared" si="21"/>
        <v>120</v>
      </c>
      <c r="H1026" s="68">
        <v>0.2</v>
      </c>
      <c r="I1026" s="69">
        <f t="shared" si="24"/>
        <v>-18.187960096323025</v>
      </c>
      <c r="J1026" s="70">
        <v>9.9999999999993303E-2</v>
      </c>
      <c r="K1026" s="71">
        <f t="shared" si="22"/>
        <v>-16.369164086690844</v>
      </c>
      <c r="L1026" s="72">
        <f t="shared" si="23"/>
        <v>-19.994164086690816</v>
      </c>
      <c r="M1026" s="13" t="s">
        <v>185</v>
      </c>
    </row>
    <row r="1027" spans="1:13" ht="13.2" customHeight="1">
      <c r="A1027" s="141"/>
      <c r="B1027" s="18"/>
      <c r="C1027" s="76">
        <f>('Исходник сравнение Дубай'!$C991/2-'Таблица вводных'!$E$3-'Таблица вводных'!$F$3-$S$1)-(('Исходник сравнение Дубай'!$C991/2-'Таблица вводных'!$E$3-'Таблица вводных'!$F$3-$S$1)*F1027/G1027)</f>
        <v>-251.37500000000003</v>
      </c>
      <c r="D1027" s="76">
        <v>283.46203990367701</v>
      </c>
      <c r="E1027" s="76">
        <f t="shared" si="20"/>
        <v>3.6249999999999716</v>
      </c>
      <c r="F1027" s="77">
        <v>20</v>
      </c>
      <c r="G1027" s="77">
        <f t="shared" si="21"/>
        <v>120</v>
      </c>
      <c r="H1027" s="68">
        <v>0.2</v>
      </c>
      <c r="I1027" s="86">
        <f t="shared" si="24"/>
        <v>-18.187960096323025</v>
      </c>
      <c r="J1027" s="80">
        <v>9.9999999999993303E-2</v>
      </c>
      <c r="K1027" s="87">
        <f t="shared" si="22"/>
        <v>-16.369164086690844</v>
      </c>
      <c r="L1027" s="88">
        <f t="shared" si="23"/>
        <v>-19.994164086690816</v>
      </c>
      <c r="M1027" s="22" t="s">
        <v>185</v>
      </c>
    </row>
    <row r="1028" spans="1:13" ht="13.2" customHeight="1">
      <c r="A1028" s="143" t="s">
        <v>240</v>
      </c>
      <c r="B1028" s="5">
        <v>45423</v>
      </c>
      <c r="C1028" s="59">
        <f>('Исходник сравнение Дубай'!$C992/2-'Таблица вводных'!$E$3-'Таблица вводных'!$F$3-$S$1)-(('Исходник сравнение Дубай'!$C992/2-'Таблица вводных'!$E$3-'Таблица вводных'!$F$3-$S$1)*F1028/G1028)</f>
        <v>-251.37500000000003</v>
      </c>
      <c r="D1028" s="66">
        <v>283.46203990367701</v>
      </c>
      <c r="E1028" s="59">
        <f t="shared" si="20"/>
        <v>3.6249999999999716</v>
      </c>
      <c r="F1028" s="60">
        <v>20</v>
      </c>
      <c r="G1028" s="60">
        <f t="shared" si="21"/>
        <v>120</v>
      </c>
      <c r="H1028" s="68">
        <v>0.2</v>
      </c>
      <c r="I1028" s="62">
        <f t="shared" si="24"/>
        <v>-18.187960096323025</v>
      </c>
      <c r="J1028" s="63">
        <v>9.9999999999993303E-2</v>
      </c>
      <c r="K1028" s="64">
        <f t="shared" si="22"/>
        <v>-16.369164086690844</v>
      </c>
      <c r="L1028" s="65">
        <f t="shared" si="23"/>
        <v>-19.994164086690816</v>
      </c>
      <c r="M1028" s="10" t="s">
        <v>241</v>
      </c>
    </row>
    <row r="1029" spans="1:13" ht="13.2" customHeight="1">
      <c r="A1029" s="140"/>
      <c r="B1029" s="5">
        <v>45426</v>
      </c>
      <c r="C1029" s="66">
        <f>('Исходник сравнение Дубай'!$C993/2-'Таблица вводных'!$E$3-'Таблица вводных'!$F$3-$S$1)-(('Исходник сравнение Дубай'!$C993/2-'Таблица вводных'!$E$3-'Таблица вводных'!$F$3-$S$1)*F1029/G1029)</f>
        <v>-251.37500000000003</v>
      </c>
      <c r="D1029" s="66">
        <v>283.46203990367701</v>
      </c>
      <c r="E1029" s="66">
        <f t="shared" si="20"/>
        <v>3.6249999999999716</v>
      </c>
      <c r="F1029" s="67">
        <v>20</v>
      </c>
      <c r="G1029" s="67">
        <f t="shared" si="21"/>
        <v>120</v>
      </c>
      <c r="H1029" s="68">
        <v>0.2</v>
      </c>
      <c r="I1029" s="69">
        <f t="shared" si="24"/>
        <v>-18.187960096323025</v>
      </c>
      <c r="J1029" s="70">
        <v>9.9999999999993303E-2</v>
      </c>
      <c r="K1029" s="71">
        <f t="shared" si="22"/>
        <v>-16.369164086690844</v>
      </c>
      <c r="L1029" s="72">
        <f t="shared" si="23"/>
        <v>-19.994164086690816</v>
      </c>
      <c r="M1029" s="13" t="s">
        <v>241</v>
      </c>
    </row>
    <row r="1030" spans="1:13" ht="13.2" customHeight="1">
      <c r="A1030" s="140"/>
      <c r="B1030" s="5">
        <v>45430</v>
      </c>
      <c r="C1030" s="66">
        <f>('Исходник сравнение Дубай'!$C994/2-'Таблица вводных'!$E$3-'Таблица вводных'!$F$3-$S$1)-(('Исходник сравнение Дубай'!$C994/2-'Таблица вводных'!$E$3-'Таблица вводных'!$F$3-$S$1)*F1030/G1030)</f>
        <v>-251.37500000000003</v>
      </c>
      <c r="D1030" s="66">
        <v>283.46203990367701</v>
      </c>
      <c r="E1030" s="66">
        <f t="shared" si="20"/>
        <v>3.6249999999999716</v>
      </c>
      <c r="F1030" s="67">
        <v>20</v>
      </c>
      <c r="G1030" s="67">
        <f t="shared" si="21"/>
        <v>120</v>
      </c>
      <c r="H1030" s="68">
        <v>0.2</v>
      </c>
      <c r="I1030" s="73">
        <f t="shared" si="24"/>
        <v>-18.187960096323025</v>
      </c>
      <c r="J1030" s="70">
        <v>9.9999999999993303E-2</v>
      </c>
      <c r="K1030" s="74">
        <f t="shared" si="22"/>
        <v>-16.369164086690844</v>
      </c>
      <c r="L1030" s="75">
        <f t="shared" si="23"/>
        <v>-19.994164086690816</v>
      </c>
      <c r="M1030" s="13" t="s">
        <v>241</v>
      </c>
    </row>
    <row r="1031" spans="1:13" ht="13.2" customHeight="1">
      <c r="A1031" s="140"/>
      <c r="B1031" s="5">
        <v>45433</v>
      </c>
      <c r="C1031" s="66">
        <f>('Исходник сравнение Дубай'!$C995/2-'Таблица вводных'!$E$3-'Таблица вводных'!$F$3-$S$1)-(('Исходник сравнение Дубай'!$C995/2-'Таблица вводных'!$E$3-'Таблица вводных'!$F$3-$S$1)*F1031/G1031)</f>
        <v>-251.37500000000003</v>
      </c>
      <c r="D1031" s="66">
        <v>283.46203990367701</v>
      </c>
      <c r="E1031" s="66">
        <f t="shared" si="20"/>
        <v>3.6249999999999716</v>
      </c>
      <c r="F1031" s="67">
        <v>20</v>
      </c>
      <c r="G1031" s="67">
        <f t="shared" si="21"/>
        <v>120</v>
      </c>
      <c r="H1031" s="68">
        <v>0.2</v>
      </c>
      <c r="I1031" s="73">
        <f t="shared" si="24"/>
        <v>-18.187960096323025</v>
      </c>
      <c r="J1031" s="70">
        <v>9.9999999999993303E-2</v>
      </c>
      <c r="K1031" s="74">
        <f t="shared" si="22"/>
        <v>-16.369164086690844</v>
      </c>
      <c r="L1031" s="75">
        <f t="shared" si="23"/>
        <v>-19.994164086690816</v>
      </c>
      <c r="M1031" s="13" t="s">
        <v>241</v>
      </c>
    </row>
    <row r="1032" spans="1:13" ht="13.2" customHeight="1">
      <c r="A1032" s="140"/>
      <c r="B1032" s="5">
        <v>45437</v>
      </c>
      <c r="C1032" s="66">
        <f>('Исходник сравнение Дубай'!$C996/2-'Таблица вводных'!$E$3-'Таблица вводных'!$F$3-$S$1)-(('Исходник сравнение Дубай'!$C996/2-'Таблица вводных'!$E$3-'Таблица вводных'!$F$3-$S$1)*F1032/G1032)</f>
        <v>-251.37500000000003</v>
      </c>
      <c r="D1032" s="66">
        <v>283.46203990367701</v>
      </c>
      <c r="E1032" s="66">
        <f t="shared" si="20"/>
        <v>3.6249999999999716</v>
      </c>
      <c r="F1032" s="67">
        <v>20</v>
      </c>
      <c r="G1032" s="67">
        <f t="shared" si="21"/>
        <v>120</v>
      </c>
      <c r="H1032" s="68">
        <v>0.2</v>
      </c>
      <c r="I1032" s="73">
        <f t="shared" si="24"/>
        <v>-18.187960096323025</v>
      </c>
      <c r="J1032" s="70">
        <v>9.9999999999993303E-2</v>
      </c>
      <c r="K1032" s="74">
        <f t="shared" si="22"/>
        <v>-16.369164086690844</v>
      </c>
      <c r="L1032" s="75">
        <f t="shared" si="23"/>
        <v>-19.994164086690816</v>
      </c>
      <c r="M1032" s="13" t="s">
        <v>241</v>
      </c>
    </row>
    <row r="1033" spans="1:13" ht="13.2" customHeight="1">
      <c r="A1033" s="140"/>
      <c r="B1033" s="5">
        <v>45440</v>
      </c>
      <c r="C1033" s="66">
        <f>('Исходник сравнение Дубай'!$C997/2-'Таблица вводных'!$E$3-'Таблица вводных'!$F$3-$S$1)-(('Исходник сравнение Дубай'!$C997/2-'Таблица вводных'!$E$3-'Таблица вводных'!$F$3-$S$1)*F1033/G1033)</f>
        <v>-251.37500000000003</v>
      </c>
      <c r="D1033" s="66">
        <v>283.46203990367701</v>
      </c>
      <c r="E1033" s="66">
        <f t="shared" si="20"/>
        <v>3.6249999999999716</v>
      </c>
      <c r="F1033" s="67">
        <v>20</v>
      </c>
      <c r="G1033" s="67">
        <f t="shared" si="21"/>
        <v>120</v>
      </c>
      <c r="H1033" s="68">
        <v>0.2</v>
      </c>
      <c r="I1033" s="73">
        <f t="shared" si="24"/>
        <v>-18.187960096323025</v>
      </c>
      <c r="J1033" s="70">
        <v>9.9999999999993303E-2</v>
      </c>
      <c r="K1033" s="74">
        <f t="shared" si="22"/>
        <v>-16.369164086690844</v>
      </c>
      <c r="L1033" s="75">
        <f t="shared" si="23"/>
        <v>-19.994164086690816</v>
      </c>
      <c r="M1033" s="13" t="s">
        <v>241</v>
      </c>
    </row>
    <row r="1034" spans="1:13" ht="13.2" customHeight="1">
      <c r="A1034" s="140"/>
      <c r="B1034" s="5">
        <v>45444</v>
      </c>
      <c r="C1034" s="66">
        <f>('Исходник сравнение Дубай'!$C998/2-'Таблица вводных'!$E$3-'Таблица вводных'!$F$3-$S$1)-(('Исходник сравнение Дубай'!$C998/2-'Таблица вводных'!$E$3-'Таблица вводных'!$F$3-$S$1)*F1034/G1034)</f>
        <v>-251.37500000000003</v>
      </c>
      <c r="D1034" s="66">
        <v>283.46203990367701</v>
      </c>
      <c r="E1034" s="66">
        <f t="shared" si="20"/>
        <v>3.6249999999999716</v>
      </c>
      <c r="F1034" s="67">
        <v>20</v>
      </c>
      <c r="G1034" s="67">
        <f t="shared" si="21"/>
        <v>120</v>
      </c>
      <c r="H1034" s="68">
        <v>0.2</v>
      </c>
      <c r="I1034" s="73">
        <f t="shared" si="24"/>
        <v>-18.187960096323025</v>
      </c>
      <c r="J1034" s="70">
        <v>9.9999999999993303E-2</v>
      </c>
      <c r="K1034" s="74">
        <f t="shared" si="22"/>
        <v>-16.369164086690844</v>
      </c>
      <c r="L1034" s="75">
        <f t="shared" si="23"/>
        <v>-19.994164086690816</v>
      </c>
      <c r="M1034" s="13" t="s">
        <v>241</v>
      </c>
    </row>
    <row r="1035" spans="1:13" ht="13.2" customHeight="1">
      <c r="A1035" s="140"/>
      <c r="B1035" s="5">
        <v>45447</v>
      </c>
      <c r="C1035" s="66">
        <f>('Исходник сравнение Дубай'!$C999/2-'Таблица вводных'!$E$3-'Таблица вводных'!$F$3-$S$1)-(('Исходник сравнение Дубай'!$C999/2-'Таблица вводных'!$E$3-'Таблица вводных'!$F$3-$S$1)*F1035/G1035)</f>
        <v>-251.37500000000003</v>
      </c>
      <c r="D1035" s="66">
        <v>283.46203990367701</v>
      </c>
      <c r="E1035" s="66">
        <f t="shared" si="20"/>
        <v>3.6249999999999716</v>
      </c>
      <c r="F1035" s="67">
        <v>20</v>
      </c>
      <c r="G1035" s="67">
        <f t="shared" si="21"/>
        <v>120</v>
      </c>
      <c r="H1035" s="68">
        <v>0.2</v>
      </c>
      <c r="I1035" s="73">
        <f t="shared" si="24"/>
        <v>-18.187960096323025</v>
      </c>
      <c r="J1035" s="70">
        <v>9.9999999999993303E-2</v>
      </c>
      <c r="K1035" s="74">
        <f t="shared" si="22"/>
        <v>-16.369164086690844</v>
      </c>
      <c r="L1035" s="75">
        <f t="shared" si="23"/>
        <v>-19.994164086690816</v>
      </c>
      <c r="M1035" s="13" t="s">
        <v>241</v>
      </c>
    </row>
    <row r="1036" spans="1:13" ht="13.2" customHeight="1">
      <c r="A1036" s="140"/>
      <c r="B1036" s="5">
        <v>45451</v>
      </c>
      <c r="C1036" s="66">
        <f>('Исходник сравнение Дубай'!$C1000/2-'Таблица вводных'!$E$3-'Таблица вводных'!$F$3-$S$1)-(('Исходник сравнение Дубай'!$C1000/2-'Таблица вводных'!$E$3-'Таблица вводных'!$F$3-$S$1)*F1036/G1036)</f>
        <v>-251.37500000000003</v>
      </c>
      <c r="D1036" s="66">
        <v>283.46203990367701</v>
      </c>
      <c r="E1036" s="66">
        <f t="shared" si="20"/>
        <v>3.6249999999999716</v>
      </c>
      <c r="F1036" s="67">
        <v>20</v>
      </c>
      <c r="G1036" s="67">
        <f t="shared" si="21"/>
        <v>120</v>
      </c>
      <c r="H1036" s="68">
        <v>0.2</v>
      </c>
      <c r="I1036" s="73">
        <f t="shared" si="24"/>
        <v>-18.187960096323025</v>
      </c>
      <c r="J1036" s="70">
        <v>9.9999999999993303E-2</v>
      </c>
      <c r="K1036" s="74">
        <f t="shared" si="22"/>
        <v>-16.369164086690844</v>
      </c>
      <c r="L1036" s="75">
        <f t="shared" si="23"/>
        <v>-19.994164086690816</v>
      </c>
      <c r="M1036" s="13" t="s">
        <v>241</v>
      </c>
    </row>
    <row r="1037" spans="1:13" ht="13.2" customHeight="1">
      <c r="A1037" s="140"/>
      <c r="B1037" s="5">
        <v>45454</v>
      </c>
      <c r="C1037" s="66">
        <f>('Исходник сравнение Дубай'!$C1001/2-'Таблица вводных'!$E$3-'Таблица вводных'!$F$3-$S$1)-(('Исходник сравнение Дубай'!$C1001/2-'Таблица вводных'!$E$3-'Таблица вводных'!$F$3-$S$1)*F1037/G1037)</f>
        <v>-251.37500000000003</v>
      </c>
      <c r="D1037" s="66">
        <v>283.46203990367701</v>
      </c>
      <c r="E1037" s="66">
        <f t="shared" si="20"/>
        <v>3.6249999999999716</v>
      </c>
      <c r="F1037" s="67">
        <v>20</v>
      </c>
      <c r="G1037" s="67">
        <f t="shared" si="21"/>
        <v>120</v>
      </c>
      <c r="H1037" s="68">
        <v>0.2</v>
      </c>
      <c r="I1037" s="73">
        <f t="shared" si="24"/>
        <v>-18.187960096323025</v>
      </c>
      <c r="J1037" s="70">
        <v>9.9999999999993303E-2</v>
      </c>
      <c r="K1037" s="74">
        <f t="shared" si="22"/>
        <v>-16.369164086690844</v>
      </c>
      <c r="L1037" s="75">
        <f t="shared" si="23"/>
        <v>-19.994164086690816</v>
      </c>
      <c r="M1037" s="13" t="s">
        <v>241</v>
      </c>
    </row>
    <row r="1038" spans="1:13" ht="13.2" customHeight="1">
      <c r="A1038" s="140"/>
      <c r="B1038" s="5"/>
      <c r="C1038" s="66">
        <f>('Исходник сравнение Дубай'!$C1002/2-'Таблица вводных'!$E$3-'Таблица вводных'!$F$3-$S$1)-(('Исходник сравнение Дубай'!$C1002/2-'Таблица вводных'!$E$3-'Таблица вводных'!$F$3-$S$1)*F1038/G1038)</f>
        <v>-251.37500000000003</v>
      </c>
      <c r="D1038" s="66">
        <v>283.46203990367701</v>
      </c>
      <c r="E1038" s="66">
        <f t="shared" si="20"/>
        <v>3.6249999999999716</v>
      </c>
      <c r="F1038" s="67">
        <v>20</v>
      </c>
      <c r="G1038" s="67">
        <f t="shared" si="21"/>
        <v>120</v>
      </c>
      <c r="H1038" s="68">
        <v>0.2</v>
      </c>
      <c r="I1038" s="69">
        <f t="shared" si="24"/>
        <v>-18.187960096323025</v>
      </c>
      <c r="J1038" s="70">
        <v>9.9999999999993303E-2</v>
      </c>
      <c r="K1038" s="71">
        <f t="shared" si="22"/>
        <v>-16.369164086690844</v>
      </c>
      <c r="L1038" s="72">
        <f t="shared" si="23"/>
        <v>-19.994164086690816</v>
      </c>
      <c r="M1038" s="13" t="s">
        <v>241</v>
      </c>
    </row>
    <row r="1039" spans="1:13" ht="13.2" customHeight="1">
      <c r="A1039" s="140"/>
      <c r="B1039" s="5"/>
      <c r="C1039" s="66">
        <f>('Исходник сравнение Дубай'!$C1003/2-'Таблица вводных'!$E$3-'Таблица вводных'!$F$3-$S$1)-(('Исходник сравнение Дубай'!$C1003/2-'Таблица вводных'!$E$3-'Таблица вводных'!$F$3-$S$1)*F1039/G1039)</f>
        <v>-251.37500000000003</v>
      </c>
      <c r="D1039" s="66">
        <v>283.46203990367701</v>
      </c>
      <c r="E1039" s="66">
        <f t="shared" si="20"/>
        <v>3.6249999999999716</v>
      </c>
      <c r="F1039" s="67">
        <v>20</v>
      </c>
      <c r="G1039" s="67">
        <f t="shared" si="21"/>
        <v>120</v>
      </c>
      <c r="H1039" s="68">
        <v>0.2</v>
      </c>
      <c r="I1039" s="69">
        <f t="shared" si="24"/>
        <v>-18.187960096323025</v>
      </c>
      <c r="J1039" s="70">
        <v>9.9999999999993303E-2</v>
      </c>
      <c r="K1039" s="71">
        <f t="shared" si="22"/>
        <v>-16.369164086690844</v>
      </c>
      <c r="L1039" s="72">
        <f t="shared" si="23"/>
        <v>-19.994164086690816</v>
      </c>
      <c r="M1039" s="13" t="s">
        <v>241</v>
      </c>
    </row>
    <row r="1040" spans="1:13" ht="13.2" customHeight="1">
      <c r="A1040" s="140"/>
      <c r="B1040" s="5"/>
      <c r="C1040" s="66">
        <f>('Исходник сравнение Дубай'!$C1004/2-'Таблица вводных'!$E$3-'Таблица вводных'!$F$3-$S$1)-(('Исходник сравнение Дубай'!$C1004/2-'Таблица вводных'!$E$3-'Таблица вводных'!$F$3-$S$1)*F1040/G1040)</f>
        <v>-251.37500000000003</v>
      </c>
      <c r="D1040" s="66">
        <v>283.46203990367701</v>
      </c>
      <c r="E1040" s="66">
        <f t="shared" si="20"/>
        <v>3.6249999999999716</v>
      </c>
      <c r="F1040" s="67">
        <v>20</v>
      </c>
      <c r="G1040" s="67">
        <f t="shared" si="21"/>
        <v>120</v>
      </c>
      <c r="H1040" s="68">
        <v>0.2</v>
      </c>
      <c r="I1040" s="69">
        <f t="shared" si="24"/>
        <v>-18.187960096323025</v>
      </c>
      <c r="J1040" s="70">
        <v>9.9999999999993205E-2</v>
      </c>
      <c r="K1040" s="71">
        <f t="shared" si="22"/>
        <v>-16.369164086690844</v>
      </c>
      <c r="L1040" s="72">
        <f t="shared" si="23"/>
        <v>-19.994164086690816</v>
      </c>
      <c r="M1040" s="13" t="s">
        <v>241</v>
      </c>
    </row>
    <row r="1041" spans="1:13" ht="13.2" customHeight="1">
      <c r="A1041" s="140"/>
      <c r="B1041" s="5"/>
      <c r="C1041" s="66">
        <f>('Исходник сравнение Дубай'!$C1005/2-'Таблица вводных'!$E$3-'Таблица вводных'!$F$3-$S$1)-(('Исходник сравнение Дубай'!$C1005/2-'Таблица вводных'!$E$3-'Таблица вводных'!$F$3-$S$1)*F1041/G1041)</f>
        <v>-251.37500000000003</v>
      </c>
      <c r="D1041" s="66">
        <v>283.46203990367701</v>
      </c>
      <c r="E1041" s="66">
        <f t="shared" si="20"/>
        <v>3.6249999999999716</v>
      </c>
      <c r="F1041" s="67">
        <v>20</v>
      </c>
      <c r="G1041" s="67">
        <f t="shared" si="21"/>
        <v>120</v>
      </c>
      <c r="H1041" s="68">
        <v>0.2</v>
      </c>
      <c r="I1041" s="69">
        <f t="shared" si="24"/>
        <v>-18.187960096323025</v>
      </c>
      <c r="J1041" s="70">
        <v>9.9999999999993205E-2</v>
      </c>
      <c r="K1041" s="71">
        <f t="shared" si="22"/>
        <v>-16.369164086690844</v>
      </c>
      <c r="L1041" s="72">
        <f t="shared" si="23"/>
        <v>-19.994164086690816</v>
      </c>
      <c r="M1041" s="13" t="s">
        <v>241</v>
      </c>
    </row>
    <row r="1042" spans="1:13" ht="13.2" customHeight="1">
      <c r="A1042" s="140"/>
      <c r="B1042" s="5"/>
      <c r="C1042" s="66">
        <f>('Исходник сравнение Дубай'!$C1006/2-'Таблица вводных'!$E$3-'Таблица вводных'!$F$3-$S$1)-(('Исходник сравнение Дубай'!$C1006/2-'Таблица вводных'!$E$3-'Таблица вводных'!$F$3-$S$1)*F1042/G1042)</f>
        <v>-251.37500000000003</v>
      </c>
      <c r="D1042" s="66">
        <v>283.46203990367701</v>
      </c>
      <c r="E1042" s="66">
        <f t="shared" si="20"/>
        <v>3.6249999999999716</v>
      </c>
      <c r="F1042" s="67">
        <v>20</v>
      </c>
      <c r="G1042" s="67">
        <f t="shared" si="21"/>
        <v>120</v>
      </c>
      <c r="H1042" s="68">
        <v>0.2</v>
      </c>
      <c r="I1042" s="69">
        <f t="shared" si="24"/>
        <v>-18.187960096323025</v>
      </c>
      <c r="J1042" s="70">
        <v>9.9999999999993205E-2</v>
      </c>
      <c r="K1042" s="71">
        <f t="shared" si="22"/>
        <v>-16.369164086690844</v>
      </c>
      <c r="L1042" s="72">
        <f t="shared" si="23"/>
        <v>-19.994164086690816</v>
      </c>
      <c r="M1042" s="13" t="s">
        <v>241</v>
      </c>
    </row>
    <row r="1043" spans="1:13" ht="13.2" customHeight="1">
      <c r="A1043" s="140"/>
      <c r="B1043" s="5"/>
      <c r="C1043" s="66">
        <f>('Исходник сравнение Дубай'!$C1007/2-'Таблица вводных'!$E$3-'Таблица вводных'!$F$3-$S$1)-(('Исходник сравнение Дубай'!$C1007/2-'Таблица вводных'!$E$3-'Таблица вводных'!$F$3-$S$1)*F1043/G1043)</f>
        <v>-251.37500000000003</v>
      </c>
      <c r="D1043" s="66">
        <v>283.46203990367701</v>
      </c>
      <c r="E1043" s="66">
        <f t="shared" si="20"/>
        <v>3.6249999999999716</v>
      </c>
      <c r="F1043" s="67">
        <v>20</v>
      </c>
      <c r="G1043" s="67">
        <f t="shared" si="21"/>
        <v>120</v>
      </c>
      <c r="H1043" s="68">
        <v>0.2</v>
      </c>
      <c r="I1043" s="69">
        <f t="shared" si="24"/>
        <v>-18.187960096323025</v>
      </c>
      <c r="J1043" s="70">
        <v>9.9999999999993205E-2</v>
      </c>
      <c r="K1043" s="71">
        <f t="shared" si="22"/>
        <v>-16.369164086690844</v>
      </c>
      <c r="L1043" s="72">
        <f t="shared" si="23"/>
        <v>-19.994164086690816</v>
      </c>
      <c r="M1043" s="13" t="s">
        <v>241</v>
      </c>
    </row>
    <row r="1044" spans="1:13" ht="13.2" customHeight="1">
      <c r="A1044" s="140"/>
      <c r="B1044" s="5"/>
      <c r="C1044" s="66">
        <f>('Исходник сравнение Дубай'!$C1008/2-'Таблица вводных'!$E$3-'Таблица вводных'!$F$3-$S$1)-(('Исходник сравнение Дубай'!$C1008/2-'Таблица вводных'!$E$3-'Таблица вводных'!$F$3-$S$1)*F1044/G1044)</f>
        <v>-251.37500000000003</v>
      </c>
      <c r="D1044" s="66">
        <v>283.46203990367701</v>
      </c>
      <c r="E1044" s="66">
        <f t="shared" si="20"/>
        <v>3.6249999999999716</v>
      </c>
      <c r="F1044" s="67">
        <v>20</v>
      </c>
      <c r="G1044" s="67">
        <f t="shared" si="21"/>
        <v>120</v>
      </c>
      <c r="H1044" s="68">
        <v>0.2</v>
      </c>
      <c r="I1044" s="69">
        <f t="shared" si="24"/>
        <v>-18.187960096323025</v>
      </c>
      <c r="J1044" s="70">
        <v>9.9999999999993205E-2</v>
      </c>
      <c r="K1044" s="71">
        <f t="shared" si="22"/>
        <v>-16.369164086690844</v>
      </c>
      <c r="L1044" s="72">
        <f t="shared" si="23"/>
        <v>-19.994164086690816</v>
      </c>
      <c r="M1044" s="13" t="s">
        <v>241</v>
      </c>
    </row>
    <row r="1045" spans="1:13" ht="13.2" customHeight="1">
      <c r="A1045" s="141"/>
      <c r="B1045" s="18"/>
      <c r="C1045" s="76">
        <f>('Исходник сравнение Дубай'!$C1009/2-'Таблица вводных'!$E$3-'Таблица вводных'!$F$3-$S$1)-(('Исходник сравнение Дубай'!$C1009/2-'Таблица вводных'!$E$3-'Таблица вводных'!$F$3-$S$1)*F1045/G1045)</f>
        <v>-251.37500000000003</v>
      </c>
      <c r="D1045" s="76">
        <v>283.46203990367701</v>
      </c>
      <c r="E1045" s="76">
        <f t="shared" si="20"/>
        <v>3.6249999999999716</v>
      </c>
      <c r="F1045" s="77">
        <v>20</v>
      </c>
      <c r="G1045" s="77">
        <f t="shared" si="21"/>
        <v>120</v>
      </c>
      <c r="H1045" s="68">
        <v>0.2</v>
      </c>
      <c r="I1045" s="86">
        <f t="shared" si="24"/>
        <v>-18.187960096323025</v>
      </c>
      <c r="J1045" s="80">
        <v>9.9999999999993205E-2</v>
      </c>
      <c r="K1045" s="87">
        <f t="shared" si="22"/>
        <v>-16.369164086690844</v>
      </c>
      <c r="L1045" s="88">
        <f t="shared" si="23"/>
        <v>-19.994164086690816</v>
      </c>
      <c r="M1045" s="22" t="s">
        <v>241</v>
      </c>
    </row>
    <row r="1046" spans="1:13" ht="13.2" customHeight="1">
      <c r="A1046" s="143" t="s">
        <v>242</v>
      </c>
      <c r="B1046" s="5">
        <v>45423</v>
      </c>
      <c r="C1046" s="59">
        <f>('Исходник сравнение Дубай'!$C1010/2-'Таблица вводных'!$E$3-'Таблица вводных'!$F$3-$S$1)-(('Исходник сравнение Дубай'!$C1010/2-'Таблица вводных'!$E$3-'Таблица вводных'!$F$3-$S$1)*F1046/G1046)</f>
        <v>-251.37500000000003</v>
      </c>
      <c r="D1046" s="66">
        <v>283.46203990367701</v>
      </c>
      <c r="E1046" s="59">
        <f t="shared" si="20"/>
        <v>3.6249999999999716</v>
      </c>
      <c r="F1046" s="60">
        <v>20</v>
      </c>
      <c r="G1046" s="60">
        <f t="shared" si="21"/>
        <v>120</v>
      </c>
      <c r="H1046" s="68">
        <v>0.2</v>
      </c>
      <c r="I1046" s="83">
        <f t="shared" si="24"/>
        <v>-18.187960096323025</v>
      </c>
      <c r="J1046" s="63">
        <v>9.9999999999993205E-2</v>
      </c>
      <c r="K1046" s="84">
        <f t="shared" si="22"/>
        <v>-16.369164086690844</v>
      </c>
      <c r="L1046" s="85">
        <f t="shared" si="23"/>
        <v>-19.994164086690816</v>
      </c>
      <c r="M1046" s="10" t="s">
        <v>165</v>
      </c>
    </row>
    <row r="1047" spans="1:13" ht="13.2" customHeight="1">
      <c r="A1047" s="140"/>
      <c r="B1047" s="5">
        <v>45426</v>
      </c>
      <c r="C1047" s="66">
        <f>('Исходник сравнение Дубай'!$C1011/2-'Таблица вводных'!$E$3-'Таблица вводных'!$F$3-$S$1)-(('Исходник сравнение Дубай'!$C1011/2-'Таблица вводных'!$E$3-'Таблица вводных'!$F$3-$S$1)*F1047/G1047)</f>
        <v>-251.37500000000003</v>
      </c>
      <c r="D1047" s="66">
        <v>283.46203990367701</v>
      </c>
      <c r="E1047" s="66">
        <f t="shared" si="20"/>
        <v>3.6249999999999716</v>
      </c>
      <c r="F1047" s="67">
        <v>20</v>
      </c>
      <c r="G1047" s="67">
        <f t="shared" si="21"/>
        <v>120</v>
      </c>
      <c r="H1047" s="68">
        <v>0.2</v>
      </c>
      <c r="I1047" s="69">
        <f t="shared" si="24"/>
        <v>-18.187960096323025</v>
      </c>
      <c r="J1047" s="70">
        <v>9.9999999999993205E-2</v>
      </c>
      <c r="K1047" s="71">
        <f t="shared" si="22"/>
        <v>-16.369164086690844</v>
      </c>
      <c r="L1047" s="72">
        <f t="shared" si="23"/>
        <v>-19.994164086690816</v>
      </c>
      <c r="M1047" s="13" t="s">
        <v>165</v>
      </c>
    </row>
    <row r="1048" spans="1:13" ht="13.2" customHeight="1">
      <c r="A1048" s="140"/>
      <c r="B1048" s="5">
        <v>45430</v>
      </c>
      <c r="C1048" s="66">
        <f>('Исходник сравнение Дубай'!$C1012/2-'Таблица вводных'!$E$3-'Таблица вводных'!$F$3-$S$1)-(('Исходник сравнение Дубай'!$C1012/2-'Таблица вводных'!$E$3-'Таблица вводных'!$F$3-$S$1)*F1048/G1048)</f>
        <v>-251.37500000000003</v>
      </c>
      <c r="D1048" s="66">
        <v>283.46203990367701</v>
      </c>
      <c r="E1048" s="66">
        <f t="shared" si="20"/>
        <v>3.6249999999999716</v>
      </c>
      <c r="F1048" s="67">
        <v>20</v>
      </c>
      <c r="G1048" s="67">
        <f t="shared" si="21"/>
        <v>120</v>
      </c>
      <c r="H1048" s="68">
        <v>0.2</v>
      </c>
      <c r="I1048" s="73">
        <f t="shared" si="24"/>
        <v>-18.187960096323025</v>
      </c>
      <c r="J1048" s="70">
        <v>9.9999999999993205E-2</v>
      </c>
      <c r="K1048" s="74">
        <f t="shared" si="22"/>
        <v>-16.369164086690844</v>
      </c>
      <c r="L1048" s="75">
        <f t="shared" si="23"/>
        <v>-19.994164086690816</v>
      </c>
      <c r="M1048" s="13" t="s">
        <v>165</v>
      </c>
    </row>
    <row r="1049" spans="1:13" ht="13.2" customHeight="1">
      <c r="A1049" s="140"/>
      <c r="B1049" s="5">
        <v>45433</v>
      </c>
      <c r="C1049" s="66">
        <f>('Исходник сравнение Дубай'!$C1013/2-'Таблица вводных'!$E$3-'Таблица вводных'!$F$3-$S$1)-(('Исходник сравнение Дубай'!$C1013/2-'Таблица вводных'!$E$3-'Таблица вводных'!$F$3-$S$1)*F1049/G1049)</f>
        <v>-251.37500000000003</v>
      </c>
      <c r="D1049" s="66">
        <v>283.46203990367701</v>
      </c>
      <c r="E1049" s="66">
        <f t="shared" si="20"/>
        <v>3.6249999999999716</v>
      </c>
      <c r="F1049" s="67">
        <v>20</v>
      </c>
      <c r="G1049" s="67">
        <f t="shared" si="21"/>
        <v>120</v>
      </c>
      <c r="H1049" s="68">
        <v>0.2</v>
      </c>
      <c r="I1049" s="73">
        <f t="shared" si="24"/>
        <v>-18.187960096323025</v>
      </c>
      <c r="J1049" s="70">
        <v>9.9999999999993205E-2</v>
      </c>
      <c r="K1049" s="74">
        <f t="shared" si="22"/>
        <v>-16.369164086690844</v>
      </c>
      <c r="L1049" s="75">
        <f t="shared" si="23"/>
        <v>-19.994164086690816</v>
      </c>
      <c r="M1049" s="13" t="s">
        <v>165</v>
      </c>
    </row>
    <row r="1050" spans="1:13" ht="13.2" customHeight="1">
      <c r="A1050" s="140"/>
      <c r="B1050" s="5">
        <v>45437</v>
      </c>
      <c r="C1050" s="66">
        <f>('Исходник сравнение Дубай'!$C1014/2-'Таблица вводных'!$E$3-'Таблица вводных'!$F$3-$S$1)-(('Исходник сравнение Дубай'!$C1014/2-'Таблица вводных'!$E$3-'Таблица вводных'!$F$3-$S$1)*F1050/G1050)</f>
        <v>-251.37500000000003</v>
      </c>
      <c r="D1050" s="66">
        <v>283.46203990367701</v>
      </c>
      <c r="E1050" s="66">
        <f t="shared" si="20"/>
        <v>3.6249999999999716</v>
      </c>
      <c r="F1050" s="67">
        <v>20</v>
      </c>
      <c r="G1050" s="67">
        <f t="shared" si="21"/>
        <v>120</v>
      </c>
      <c r="H1050" s="68">
        <v>0.2</v>
      </c>
      <c r="I1050" s="73">
        <f t="shared" si="24"/>
        <v>-18.187960096323025</v>
      </c>
      <c r="J1050" s="70">
        <v>9.9999999999993205E-2</v>
      </c>
      <c r="K1050" s="74">
        <f t="shared" si="22"/>
        <v>-16.369164086690844</v>
      </c>
      <c r="L1050" s="75">
        <f t="shared" si="23"/>
        <v>-19.994164086690816</v>
      </c>
      <c r="M1050" s="13" t="s">
        <v>165</v>
      </c>
    </row>
    <row r="1051" spans="1:13" ht="13.2" customHeight="1">
      <c r="A1051" s="140"/>
      <c r="B1051" s="5">
        <v>45440</v>
      </c>
      <c r="C1051" s="66">
        <f>('Исходник сравнение Дубай'!$C1015/2-'Таблица вводных'!$E$3-'Таблица вводных'!$F$3-$S$1)-(('Исходник сравнение Дубай'!$C1015/2-'Таблица вводных'!$E$3-'Таблица вводных'!$F$3-$S$1)*F1051/G1051)</f>
        <v>-251.37500000000003</v>
      </c>
      <c r="D1051" s="66">
        <v>283.46203990367701</v>
      </c>
      <c r="E1051" s="66">
        <f t="shared" si="20"/>
        <v>3.6249999999999716</v>
      </c>
      <c r="F1051" s="67">
        <v>20</v>
      </c>
      <c r="G1051" s="67">
        <f t="shared" si="21"/>
        <v>120</v>
      </c>
      <c r="H1051" s="68">
        <v>0.2</v>
      </c>
      <c r="I1051" s="73">
        <f t="shared" si="24"/>
        <v>-18.187960096323025</v>
      </c>
      <c r="J1051" s="70">
        <v>9.9999999999993205E-2</v>
      </c>
      <c r="K1051" s="74">
        <f t="shared" si="22"/>
        <v>-16.369164086690844</v>
      </c>
      <c r="L1051" s="75">
        <f t="shared" si="23"/>
        <v>-19.994164086690816</v>
      </c>
      <c r="M1051" s="13" t="s">
        <v>165</v>
      </c>
    </row>
    <row r="1052" spans="1:13" ht="13.2" customHeight="1">
      <c r="A1052" s="140"/>
      <c r="B1052" s="5">
        <v>45444</v>
      </c>
      <c r="C1052" s="66">
        <f>('Исходник сравнение Дубай'!$C1016/2-'Таблица вводных'!$E$3-'Таблица вводных'!$F$3-$S$1)-(('Исходник сравнение Дубай'!$C1016/2-'Таблица вводных'!$E$3-'Таблица вводных'!$F$3-$S$1)*F1052/G1052)</f>
        <v>-251.37500000000003</v>
      </c>
      <c r="D1052" s="66">
        <v>283.46203990367701</v>
      </c>
      <c r="E1052" s="66">
        <f t="shared" si="20"/>
        <v>3.6249999999999716</v>
      </c>
      <c r="F1052" s="67">
        <v>20</v>
      </c>
      <c r="G1052" s="67">
        <f t="shared" si="21"/>
        <v>120</v>
      </c>
      <c r="H1052" s="68">
        <v>0.2</v>
      </c>
      <c r="I1052" s="73">
        <f t="shared" si="24"/>
        <v>-18.187960096323025</v>
      </c>
      <c r="J1052" s="70">
        <v>9.9999999999993205E-2</v>
      </c>
      <c r="K1052" s="74">
        <f t="shared" si="22"/>
        <v>-16.369164086690844</v>
      </c>
      <c r="L1052" s="75">
        <f t="shared" si="23"/>
        <v>-19.994164086690816</v>
      </c>
      <c r="M1052" s="13" t="s">
        <v>165</v>
      </c>
    </row>
    <row r="1053" spans="1:13" ht="13.2" customHeight="1">
      <c r="A1053" s="140"/>
      <c r="B1053" s="5">
        <v>45447</v>
      </c>
      <c r="C1053" s="66">
        <f>('Исходник сравнение Дубай'!$C1017/2-'Таблица вводных'!$E$3-'Таблица вводных'!$F$3-$S$1)-(('Исходник сравнение Дубай'!$C1017/2-'Таблица вводных'!$E$3-'Таблица вводных'!$F$3-$S$1)*F1053/G1053)</f>
        <v>-251.37500000000003</v>
      </c>
      <c r="D1053" s="66">
        <v>283.46203990367701</v>
      </c>
      <c r="E1053" s="66">
        <f t="shared" si="20"/>
        <v>3.6249999999999716</v>
      </c>
      <c r="F1053" s="67">
        <v>20</v>
      </c>
      <c r="G1053" s="67">
        <f t="shared" si="21"/>
        <v>120</v>
      </c>
      <c r="H1053" s="68">
        <v>0.2</v>
      </c>
      <c r="I1053" s="73">
        <f t="shared" si="24"/>
        <v>-18.187960096323025</v>
      </c>
      <c r="J1053" s="70">
        <v>9.9999999999993205E-2</v>
      </c>
      <c r="K1053" s="74">
        <f t="shared" si="22"/>
        <v>-16.369164086690844</v>
      </c>
      <c r="L1053" s="75">
        <f t="shared" si="23"/>
        <v>-19.994164086690816</v>
      </c>
      <c r="M1053" s="13" t="s">
        <v>165</v>
      </c>
    </row>
    <row r="1054" spans="1:13" ht="13.2" customHeight="1">
      <c r="A1054" s="140"/>
      <c r="B1054" s="5">
        <v>45451</v>
      </c>
      <c r="C1054" s="66">
        <f>('Исходник сравнение Дубай'!$C1018/2-'Таблица вводных'!$E$3-'Таблица вводных'!$F$3-$S$1)-(('Исходник сравнение Дубай'!$C1018/2-'Таблица вводных'!$E$3-'Таблица вводных'!$F$3-$S$1)*F1054/G1054)</f>
        <v>-251.37500000000003</v>
      </c>
      <c r="D1054" s="66">
        <v>283.46203990367701</v>
      </c>
      <c r="E1054" s="66">
        <f t="shared" si="20"/>
        <v>3.6249999999999716</v>
      </c>
      <c r="F1054" s="67">
        <v>20</v>
      </c>
      <c r="G1054" s="67">
        <f t="shared" si="21"/>
        <v>120</v>
      </c>
      <c r="H1054" s="68">
        <v>0.2</v>
      </c>
      <c r="I1054" s="73">
        <f t="shared" si="24"/>
        <v>-18.187960096323025</v>
      </c>
      <c r="J1054" s="70">
        <v>9.9999999999993205E-2</v>
      </c>
      <c r="K1054" s="74">
        <f t="shared" si="22"/>
        <v>-16.369164086690844</v>
      </c>
      <c r="L1054" s="75">
        <f t="shared" si="23"/>
        <v>-19.994164086690816</v>
      </c>
      <c r="M1054" s="13" t="s">
        <v>165</v>
      </c>
    </row>
    <row r="1055" spans="1:13" ht="13.2" customHeight="1">
      <c r="A1055" s="140"/>
      <c r="B1055" s="5">
        <v>45454</v>
      </c>
      <c r="C1055" s="66">
        <f>('Исходник сравнение Дубай'!$C1019/2-'Таблица вводных'!$E$3-'Таблица вводных'!$F$3-$S$1)-(('Исходник сравнение Дубай'!$C1019/2-'Таблица вводных'!$E$3-'Таблица вводных'!$F$3-$S$1)*F1055/G1055)</f>
        <v>-251.37500000000003</v>
      </c>
      <c r="D1055" s="66">
        <v>283.46203990367701</v>
      </c>
      <c r="E1055" s="66">
        <f t="shared" si="20"/>
        <v>3.6249999999999716</v>
      </c>
      <c r="F1055" s="67">
        <v>20</v>
      </c>
      <c r="G1055" s="67">
        <f t="shared" si="21"/>
        <v>120</v>
      </c>
      <c r="H1055" s="68">
        <v>0.2</v>
      </c>
      <c r="I1055" s="73">
        <f t="shared" si="24"/>
        <v>-18.187960096323025</v>
      </c>
      <c r="J1055" s="70">
        <v>9.9999999999993094E-2</v>
      </c>
      <c r="K1055" s="74">
        <f t="shared" si="22"/>
        <v>-16.369164086690848</v>
      </c>
      <c r="L1055" s="75">
        <f t="shared" si="23"/>
        <v>-19.994164086690819</v>
      </c>
      <c r="M1055" s="13" t="s">
        <v>165</v>
      </c>
    </row>
    <row r="1056" spans="1:13" ht="13.2" customHeight="1">
      <c r="A1056" s="140"/>
      <c r="B1056" s="5"/>
      <c r="C1056" s="66">
        <f>('Исходник сравнение Дубай'!$C1020/2-'Таблица вводных'!$E$3-'Таблица вводных'!$F$3-$S$1)-(('Исходник сравнение Дубай'!$C1020/2-'Таблица вводных'!$E$3-'Таблица вводных'!$F$3-$S$1)*F1056/G1056)</f>
        <v>-251.37500000000003</v>
      </c>
      <c r="D1056" s="66">
        <v>283.46203990367701</v>
      </c>
      <c r="E1056" s="66">
        <f t="shared" si="20"/>
        <v>3.6249999999999716</v>
      </c>
      <c r="F1056" s="67">
        <v>20</v>
      </c>
      <c r="G1056" s="67">
        <f t="shared" si="21"/>
        <v>120</v>
      </c>
      <c r="H1056" s="68">
        <v>0.2</v>
      </c>
      <c r="I1056" s="69">
        <f t="shared" si="24"/>
        <v>-18.187960096323025</v>
      </c>
      <c r="J1056" s="70">
        <v>9.9999999999993094E-2</v>
      </c>
      <c r="K1056" s="71">
        <f t="shared" si="22"/>
        <v>-16.369164086690848</v>
      </c>
      <c r="L1056" s="72">
        <f t="shared" si="23"/>
        <v>-19.994164086690819</v>
      </c>
      <c r="M1056" s="13" t="s">
        <v>165</v>
      </c>
    </row>
    <row r="1057" spans="1:13" ht="13.2" customHeight="1">
      <c r="A1057" s="140"/>
      <c r="B1057" s="5"/>
      <c r="C1057" s="66">
        <f>('Исходник сравнение Дубай'!$C1021/2-'Таблица вводных'!$E$3-'Таблица вводных'!$F$3-$S$1)-(('Исходник сравнение Дубай'!$C1021/2-'Таблица вводных'!$E$3-'Таблица вводных'!$F$3-$S$1)*F1057/G1057)</f>
        <v>-251.37500000000003</v>
      </c>
      <c r="D1057" s="66">
        <v>283.46203990367701</v>
      </c>
      <c r="E1057" s="66">
        <f t="shared" si="20"/>
        <v>3.6249999999999716</v>
      </c>
      <c r="F1057" s="67">
        <v>20</v>
      </c>
      <c r="G1057" s="67">
        <f t="shared" si="21"/>
        <v>120</v>
      </c>
      <c r="H1057" s="68">
        <v>0.2</v>
      </c>
      <c r="I1057" s="69">
        <f t="shared" si="24"/>
        <v>-18.187960096323025</v>
      </c>
      <c r="J1057" s="70">
        <v>9.9999999999993094E-2</v>
      </c>
      <c r="K1057" s="71">
        <f t="shared" si="22"/>
        <v>-16.369164086690848</v>
      </c>
      <c r="L1057" s="72">
        <f t="shared" si="23"/>
        <v>-19.994164086690819</v>
      </c>
      <c r="M1057" s="13" t="s">
        <v>165</v>
      </c>
    </row>
    <row r="1058" spans="1:13" ht="13.2" customHeight="1">
      <c r="A1058" s="140"/>
      <c r="B1058" s="5"/>
      <c r="C1058" s="66">
        <f>('Исходник сравнение Дубай'!$C1022/2-'Таблица вводных'!$E$3-'Таблица вводных'!$F$3-$S$1)-(('Исходник сравнение Дубай'!$C1022/2-'Таблица вводных'!$E$3-'Таблица вводных'!$F$3-$S$1)*F1058/G1058)</f>
        <v>-251.37500000000003</v>
      </c>
      <c r="D1058" s="66">
        <v>283.46203990367701</v>
      </c>
      <c r="E1058" s="66">
        <f t="shared" si="20"/>
        <v>3.6249999999999716</v>
      </c>
      <c r="F1058" s="67">
        <v>20</v>
      </c>
      <c r="G1058" s="67">
        <f t="shared" si="21"/>
        <v>120</v>
      </c>
      <c r="H1058" s="68">
        <v>0.2</v>
      </c>
      <c r="I1058" s="69">
        <f t="shared" si="24"/>
        <v>-18.187960096323025</v>
      </c>
      <c r="J1058" s="70">
        <v>9.9999999999993094E-2</v>
      </c>
      <c r="K1058" s="71">
        <f t="shared" si="22"/>
        <v>-16.369164086690848</v>
      </c>
      <c r="L1058" s="72">
        <f t="shared" si="23"/>
        <v>-19.994164086690819</v>
      </c>
      <c r="M1058" s="13" t="s">
        <v>165</v>
      </c>
    </row>
    <row r="1059" spans="1:13" ht="13.2" customHeight="1">
      <c r="A1059" s="140"/>
      <c r="B1059" s="5"/>
      <c r="C1059" s="66">
        <f>('Исходник сравнение Дубай'!$C1023/2-'Таблица вводных'!$E$3-'Таблица вводных'!$F$3-$S$1)-(('Исходник сравнение Дубай'!$C1023/2-'Таблица вводных'!$E$3-'Таблица вводных'!$F$3-$S$1)*F1059/G1059)</f>
        <v>-251.37500000000003</v>
      </c>
      <c r="D1059" s="66">
        <v>283.46203990367701</v>
      </c>
      <c r="E1059" s="66">
        <f t="shared" si="20"/>
        <v>3.6249999999999716</v>
      </c>
      <c r="F1059" s="67">
        <v>20</v>
      </c>
      <c r="G1059" s="67">
        <f t="shared" si="21"/>
        <v>120</v>
      </c>
      <c r="H1059" s="68">
        <v>0.2</v>
      </c>
      <c r="I1059" s="69">
        <f t="shared" si="24"/>
        <v>-18.187960096323025</v>
      </c>
      <c r="J1059" s="70">
        <v>9.9999999999993094E-2</v>
      </c>
      <c r="K1059" s="71">
        <f t="shared" si="22"/>
        <v>-16.369164086690848</v>
      </c>
      <c r="L1059" s="72">
        <f t="shared" si="23"/>
        <v>-19.994164086690819</v>
      </c>
      <c r="M1059" s="13" t="s">
        <v>165</v>
      </c>
    </row>
    <row r="1060" spans="1:13" ht="13.2" customHeight="1">
      <c r="A1060" s="140"/>
      <c r="B1060" s="5"/>
      <c r="C1060" s="66">
        <f>('Исходник сравнение Дубай'!$C1024/2-'Таблица вводных'!$E$3-'Таблица вводных'!$F$3-$S$1)-(('Исходник сравнение Дубай'!$C1024/2-'Таблица вводных'!$E$3-'Таблица вводных'!$F$3-$S$1)*F1060/G1060)</f>
        <v>-251.37500000000003</v>
      </c>
      <c r="D1060" s="66">
        <v>283.46203990367701</v>
      </c>
      <c r="E1060" s="66">
        <f t="shared" si="20"/>
        <v>3.6249999999999716</v>
      </c>
      <c r="F1060" s="67">
        <v>20</v>
      </c>
      <c r="G1060" s="67">
        <f t="shared" si="21"/>
        <v>120</v>
      </c>
      <c r="H1060" s="68">
        <v>0.2</v>
      </c>
      <c r="I1060" s="69">
        <f t="shared" si="24"/>
        <v>-18.187960096323025</v>
      </c>
      <c r="J1060" s="70">
        <v>9.9999999999993094E-2</v>
      </c>
      <c r="K1060" s="71">
        <f t="shared" si="22"/>
        <v>-16.369164086690848</v>
      </c>
      <c r="L1060" s="72">
        <f t="shared" si="23"/>
        <v>-19.994164086690819</v>
      </c>
      <c r="M1060" s="13" t="s">
        <v>165</v>
      </c>
    </row>
    <row r="1061" spans="1:13" ht="13.2" customHeight="1">
      <c r="A1061" s="140"/>
      <c r="B1061" s="5"/>
      <c r="C1061" s="66">
        <f>('Исходник сравнение Дубай'!$C1025/2-'Таблица вводных'!$E$3-'Таблица вводных'!$F$3-$S$1)-(('Исходник сравнение Дубай'!$C1025/2-'Таблица вводных'!$E$3-'Таблица вводных'!$F$3-$S$1)*F1061/G1061)</f>
        <v>-251.37500000000003</v>
      </c>
      <c r="D1061" s="66">
        <v>283.46203990367701</v>
      </c>
      <c r="E1061" s="66">
        <f t="shared" si="20"/>
        <v>3.6249999999999716</v>
      </c>
      <c r="F1061" s="67">
        <v>20</v>
      </c>
      <c r="G1061" s="67">
        <f t="shared" si="21"/>
        <v>120</v>
      </c>
      <c r="H1061" s="68">
        <v>0.2</v>
      </c>
      <c r="I1061" s="69">
        <f t="shared" si="24"/>
        <v>-18.187960096323025</v>
      </c>
      <c r="J1061" s="70">
        <v>9.9999999999993094E-2</v>
      </c>
      <c r="K1061" s="71">
        <f t="shared" si="22"/>
        <v>-16.369164086690848</v>
      </c>
      <c r="L1061" s="72">
        <f t="shared" si="23"/>
        <v>-19.994164086690819</v>
      </c>
      <c r="M1061" s="13" t="s">
        <v>165</v>
      </c>
    </row>
    <row r="1062" spans="1:13" ht="13.2" customHeight="1">
      <c r="A1062" s="140"/>
      <c r="B1062" s="5"/>
      <c r="C1062" s="66">
        <f>('Исходник сравнение Дубай'!$C1026/2-'Таблица вводных'!$E$3-'Таблица вводных'!$F$3-$S$1)-(('Исходник сравнение Дубай'!$C1026/2-'Таблица вводных'!$E$3-'Таблица вводных'!$F$3-$S$1)*F1062/G1062)</f>
        <v>-251.37500000000003</v>
      </c>
      <c r="D1062" s="66">
        <v>283.46203990367701</v>
      </c>
      <c r="E1062" s="66">
        <f t="shared" si="20"/>
        <v>3.6249999999999716</v>
      </c>
      <c r="F1062" s="67">
        <v>20</v>
      </c>
      <c r="G1062" s="67">
        <f t="shared" si="21"/>
        <v>120</v>
      </c>
      <c r="H1062" s="68">
        <v>0.2</v>
      </c>
      <c r="I1062" s="69">
        <f t="shared" si="24"/>
        <v>-18.187960096323025</v>
      </c>
      <c r="J1062" s="70">
        <v>9.9999999999993094E-2</v>
      </c>
      <c r="K1062" s="71">
        <f t="shared" si="22"/>
        <v>-16.369164086690848</v>
      </c>
      <c r="L1062" s="72">
        <f t="shared" si="23"/>
        <v>-19.994164086690819</v>
      </c>
      <c r="M1062" s="13" t="s">
        <v>165</v>
      </c>
    </row>
    <row r="1063" spans="1:13" ht="13.2" customHeight="1">
      <c r="A1063" s="141"/>
      <c r="B1063" s="18"/>
      <c r="C1063" s="76">
        <f>('Исходник сравнение Дубай'!$C1027/2-'Таблица вводных'!$E$3-'Таблица вводных'!$F$3-$S$1)-(('Исходник сравнение Дубай'!$C1027/2-'Таблица вводных'!$E$3-'Таблица вводных'!$F$3-$S$1)*F1063/G1063)</f>
        <v>-251.37500000000003</v>
      </c>
      <c r="D1063" s="76">
        <v>283.46203990367701</v>
      </c>
      <c r="E1063" s="76">
        <f t="shared" si="20"/>
        <v>3.6249999999999716</v>
      </c>
      <c r="F1063" s="77">
        <v>20</v>
      </c>
      <c r="G1063" s="77">
        <f t="shared" si="21"/>
        <v>120</v>
      </c>
      <c r="H1063" s="68">
        <v>0.2</v>
      </c>
      <c r="I1063" s="86">
        <f t="shared" si="24"/>
        <v>-18.187960096323025</v>
      </c>
      <c r="J1063" s="80">
        <v>9.9999999999993094E-2</v>
      </c>
      <c r="K1063" s="87">
        <f t="shared" si="22"/>
        <v>-16.369164086690848</v>
      </c>
      <c r="L1063" s="88">
        <f t="shared" si="23"/>
        <v>-19.994164086690819</v>
      </c>
      <c r="M1063" s="22" t="s">
        <v>165</v>
      </c>
    </row>
    <row r="1064" spans="1:13" ht="13.2" customHeight="1">
      <c r="A1064" s="143" t="s">
        <v>243</v>
      </c>
      <c r="B1064" s="5">
        <v>45423</v>
      </c>
      <c r="C1064" s="59">
        <f>('Исходник сравнение Дубай'!$C1028/2-'Таблица вводных'!$E$3-'Таблица вводных'!$F$3-$S$1)-(('Исходник сравнение Дубай'!$C1028/2-'Таблица вводных'!$E$3-'Таблица вводных'!$F$3-$S$1)*F1064/G1064)</f>
        <v>-251.37500000000003</v>
      </c>
      <c r="D1064" s="66">
        <v>283.46203990367701</v>
      </c>
      <c r="E1064" s="59">
        <f t="shared" si="20"/>
        <v>3.6249999999999716</v>
      </c>
      <c r="F1064" s="67">
        <v>20</v>
      </c>
      <c r="G1064" s="60">
        <f t="shared" si="21"/>
        <v>120</v>
      </c>
      <c r="H1064" s="68">
        <v>0.2</v>
      </c>
      <c r="I1064" s="62">
        <f t="shared" si="24"/>
        <v>-18.187960096323025</v>
      </c>
      <c r="J1064" s="63">
        <v>9.9999999999993094E-2</v>
      </c>
      <c r="K1064" s="64">
        <f t="shared" si="22"/>
        <v>-16.369164086690848</v>
      </c>
      <c r="L1064" s="65">
        <f t="shared" si="23"/>
        <v>-19.994164086690819</v>
      </c>
      <c r="M1064" s="10" t="s">
        <v>244</v>
      </c>
    </row>
    <row r="1065" spans="1:13" ht="13.2" customHeight="1">
      <c r="A1065" s="140"/>
      <c r="B1065" s="5">
        <v>45426</v>
      </c>
      <c r="C1065" s="66">
        <f>('Исходник сравнение Дубай'!$C1029/2-'Таблица вводных'!$E$3-'Таблица вводных'!$F$3-$S$1)-(('Исходник сравнение Дубай'!$C1029/2-'Таблица вводных'!$E$3-'Таблица вводных'!$F$3-$S$1)*F1065/G1065)</f>
        <v>-251.37500000000003</v>
      </c>
      <c r="D1065" s="66">
        <v>283.46203990367701</v>
      </c>
      <c r="E1065" s="66">
        <f t="shared" si="20"/>
        <v>3.6249999999999716</v>
      </c>
      <c r="F1065" s="67">
        <v>20</v>
      </c>
      <c r="G1065" s="67">
        <f t="shared" si="21"/>
        <v>120</v>
      </c>
      <c r="H1065" s="68">
        <v>0.2</v>
      </c>
      <c r="I1065" s="73">
        <f t="shared" si="24"/>
        <v>-18.187960096323025</v>
      </c>
      <c r="J1065" s="70">
        <v>9.9999999999993094E-2</v>
      </c>
      <c r="K1065" s="74">
        <f t="shared" si="22"/>
        <v>-16.369164086690848</v>
      </c>
      <c r="L1065" s="75">
        <f t="shared" si="23"/>
        <v>-19.994164086690819</v>
      </c>
      <c r="M1065" s="13" t="s">
        <v>244</v>
      </c>
    </row>
    <row r="1066" spans="1:13" ht="13.2" customHeight="1">
      <c r="A1066" s="140"/>
      <c r="B1066" s="5">
        <v>45430</v>
      </c>
      <c r="C1066" s="66">
        <f>('Исходник сравнение Дубай'!$C1030/2-'Таблица вводных'!$E$3-'Таблица вводных'!$F$3-$S$1)-(('Исходник сравнение Дубай'!$C1030/2-'Таблица вводных'!$E$3-'Таблица вводных'!$F$3-$S$1)*F1066/G1066)</f>
        <v>-251.37500000000003</v>
      </c>
      <c r="D1066" s="66">
        <v>283.46203990367701</v>
      </c>
      <c r="E1066" s="66">
        <f t="shared" si="20"/>
        <v>3.6249999999999716</v>
      </c>
      <c r="F1066" s="67">
        <v>20</v>
      </c>
      <c r="G1066" s="67">
        <f t="shared" si="21"/>
        <v>120</v>
      </c>
      <c r="H1066" s="68">
        <v>0.2</v>
      </c>
      <c r="I1066" s="73">
        <f t="shared" si="24"/>
        <v>-18.187960096323025</v>
      </c>
      <c r="J1066" s="70">
        <v>9.9999999999993094E-2</v>
      </c>
      <c r="K1066" s="74">
        <f t="shared" si="22"/>
        <v>-16.369164086690848</v>
      </c>
      <c r="L1066" s="75">
        <f t="shared" si="23"/>
        <v>-19.994164086690819</v>
      </c>
      <c r="M1066" s="13" t="s">
        <v>244</v>
      </c>
    </row>
    <row r="1067" spans="1:13" ht="13.2" customHeight="1">
      <c r="A1067" s="140"/>
      <c r="B1067" s="5">
        <v>45433</v>
      </c>
      <c r="C1067" s="66">
        <f>('Исходник сравнение Дубай'!$C1031/2-'Таблица вводных'!$E$3-'Таблица вводных'!$F$3-$S$1)-(('Исходник сравнение Дубай'!$C1031/2-'Таблица вводных'!$E$3-'Таблица вводных'!$F$3-$S$1)*F1067/G1067)</f>
        <v>-251.37500000000003</v>
      </c>
      <c r="D1067" s="66">
        <v>283.46203990367701</v>
      </c>
      <c r="E1067" s="66">
        <f t="shared" si="20"/>
        <v>3.6249999999999716</v>
      </c>
      <c r="F1067" s="67">
        <v>20</v>
      </c>
      <c r="G1067" s="67">
        <f t="shared" si="21"/>
        <v>120</v>
      </c>
      <c r="H1067" s="68">
        <v>0.2</v>
      </c>
      <c r="I1067" s="73">
        <f t="shared" si="24"/>
        <v>-18.187960096323025</v>
      </c>
      <c r="J1067" s="70">
        <v>9.9999999999993094E-2</v>
      </c>
      <c r="K1067" s="74">
        <f t="shared" si="22"/>
        <v>-16.369164086690848</v>
      </c>
      <c r="L1067" s="75">
        <f t="shared" si="23"/>
        <v>-19.994164086690819</v>
      </c>
      <c r="M1067" s="13" t="s">
        <v>244</v>
      </c>
    </row>
    <row r="1068" spans="1:13" ht="13.2" customHeight="1">
      <c r="A1068" s="140"/>
      <c r="B1068" s="5">
        <v>45437</v>
      </c>
      <c r="C1068" s="66">
        <f>('Исходник сравнение Дубай'!$C1032/2-'Таблица вводных'!$E$3-'Таблица вводных'!$F$3-$S$1)-(('Исходник сравнение Дубай'!$C1032/2-'Таблица вводных'!$E$3-'Таблица вводных'!$F$3-$S$1)*F1068/G1068)</f>
        <v>-251.37500000000003</v>
      </c>
      <c r="D1068" s="66">
        <v>283.46203990367701</v>
      </c>
      <c r="E1068" s="66">
        <f t="shared" si="20"/>
        <v>3.6249999999999716</v>
      </c>
      <c r="F1068" s="67">
        <v>20</v>
      </c>
      <c r="G1068" s="67">
        <f t="shared" si="21"/>
        <v>120</v>
      </c>
      <c r="H1068" s="68">
        <v>0.2</v>
      </c>
      <c r="I1068" s="73">
        <f t="shared" si="24"/>
        <v>-18.187960096323025</v>
      </c>
      <c r="J1068" s="70">
        <v>9.9999999999993094E-2</v>
      </c>
      <c r="K1068" s="74">
        <f t="shared" si="22"/>
        <v>-16.369164086690848</v>
      </c>
      <c r="L1068" s="75">
        <f t="shared" si="23"/>
        <v>-19.994164086690819</v>
      </c>
      <c r="M1068" s="13" t="s">
        <v>244</v>
      </c>
    </row>
    <row r="1069" spans="1:13" ht="13.2" customHeight="1">
      <c r="A1069" s="140"/>
      <c r="B1069" s="5">
        <v>45440</v>
      </c>
      <c r="C1069" s="66">
        <f>('Исходник сравнение Дубай'!$C1033/2-'Таблица вводных'!$E$3-'Таблица вводных'!$F$3-$S$1)-(('Исходник сравнение Дубай'!$C1033/2-'Таблица вводных'!$E$3-'Таблица вводных'!$F$3-$S$1)*F1069/G1069)</f>
        <v>-251.37500000000003</v>
      </c>
      <c r="D1069" s="66">
        <v>283.46203990367701</v>
      </c>
      <c r="E1069" s="66">
        <f t="shared" si="20"/>
        <v>3.6249999999999716</v>
      </c>
      <c r="F1069" s="67">
        <v>20</v>
      </c>
      <c r="G1069" s="67">
        <f t="shared" si="21"/>
        <v>120</v>
      </c>
      <c r="H1069" s="68">
        <v>0.2</v>
      </c>
      <c r="I1069" s="73">
        <f t="shared" si="24"/>
        <v>-18.187960096323025</v>
      </c>
      <c r="J1069" s="70">
        <v>9.9999999999993094E-2</v>
      </c>
      <c r="K1069" s="74">
        <f t="shared" si="22"/>
        <v>-16.369164086690848</v>
      </c>
      <c r="L1069" s="75">
        <f t="shared" si="23"/>
        <v>-19.994164086690819</v>
      </c>
      <c r="M1069" s="13" t="s">
        <v>244</v>
      </c>
    </row>
    <row r="1070" spans="1:13" ht="13.2" customHeight="1">
      <c r="A1070" s="140"/>
      <c r="B1070" s="5">
        <v>45444</v>
      </c>
      <c r="C1070" s="66">
        <f>('Исходник сравнение Дубай'!$C1034/2-'Таблица вводных'!$E$3-'Таблица вводных'!$F$3-$S$1)-(('Исходник сравнение Дубай'!$C1034/2-'Таблица вводных'!$E$3-'Таблица вводных'!$F$3-$S$1)*F1070/G1070)</f>
        <v>-251.37500000000003</v>
      </c>
      <c r="D1070" s="66">
        <v>283.46203990367701</v>
      </c>
      <c r="E1070" s="66">
        <f t="shared" si="20"/>
        <v>3.6249999999999716</v>
      </c>
      <c r="F1070" s="67">
        <v>20</v>
      </c>
      <c r="G1070" s="67">
        <f t="shared" si="21"/>
        <v>120</v>
      </c>
      <c r="H1070" s="68">
        <v>0.2</v>
      </c>
      <c r="I1070" s="73">
        <f t="shared" si="24"/>
        <v>-18.187960096323025</v>
      </c>
      <c r="J1070" s="70">
        <v>9.9999999999992997E-2</v>
      </c>
      <c r="K1070" s="74">
        <f t="shared" si="22"/>
        <v>-16.369164086690848</v>
      </c>
      <c r="L1070" s="75">
        <f t="shared" si="23"/>
        <v>-19.994164086690819</v>
      </c>
      <c r="M1070" s="13" t="s">
        <v>244</v>
      </c>
    </row>
    <row r="1071" spans="1:13" ht="13.2" customHeight="1">
      <c r="A1071" s="140"/>
      <c r="B1071" s="5">
        <v>45447</v>
      </c>
      <c r="C1071" s="66">
        <f>('Исходник сравнение Дубай'!$C1035/2-'Таблица вводных'!$E$3-'Таблица вводных'!$F$3-$S$1)-(('Исходник сравнение Дубай'!$C1035/2-'Таблица вводных'!$E$3-'Таблица вводных'!$F$3-$S$1)*F1071/G1071)</f>
        <v>-251.37500000000003</v>
      </c>
      <c r="D1071" s="66">
        <v>283.46203990367701</v>
      </c>
      <c r="E1071" s="66">
        <f t="shared" si="20"/>
        <v>3.6249999999999716</v>
      </c>
      <c r="F1071" s="67">
        <v>20</v>
      </c>
      <c r="G1071" s="67">
        <f t="shared" si="21"/>
        <v>120</v>
      </c>
      <c r="H1071" s="68">
        <v>0.2</v>
      </c>
      <c r="I1071" s="73">
        <f t="shared" si="24"/>
        <v>-18.187960096323025</v>
      </c>
      <c r="J1071" s="70">
        <v>9.9999999999992997E-2</v>
      </c>
      <c r="K1071" s="74">
        <f t="shared" si="22"/>
        <v>-16.369164086690848</v>
      </c>
      <c r="L1071" s="75">
        <f t="shared" si="23"/>
        <v>-19.994164086690819</v>
      </c>
      <c r="M1071" s="13" t="s">
        <v>244</v>
      </c>
    </row>
    <row r="1072" spans="1:13" ht="13.2" customHeight="1">
      <c r="A1072" s="140"/>
      <c r="B1072" s="5">
        <v>45451</v>
      </c>
      <c r="C1072" s="66">
        <f>('Исходник сравнение Дубай'!$C1036/2-'Таблица вводных'!$E$3-'Таблица вводных'!$F$3-$S$1)-(('Исходник сравнение Дубай'!$C1036/2-'Таблица вводных'!$E$3-'Таблица вводных'!$F$3-$S$1)*F1072/G1072)</f>
        <v>-251.37500000000003</v>
      </c>
      <c r="D1072" s="66">
        <v>283.46203990367701</v>
      </c>
      <c r="E1072" s="66">
        <f t="shared" si="20"/>
        <v>3.6249999999999716</v>
      </c>
      <c r="F1072" s="67">
        <v>20</v>
      </c>
      <c r="G1072" s="67">
        <f t="shared" si="21"/>
        <v>120</v>
      </c>
      <c r="H1072" s="68">
        <v>0.2</v>
      </c>
      <c r="I1072" s="73">
        <f t="shared" si="24"/>
        <v>-18.187960096323025</v>
      </c>
      <c r="J1072" s="70">
        <v>9.9999999999992997E-2</v>
      </c>
      <c r="K1072" s="74">
        <f t="shared" si="22"/>
        <v>-16.369164086690848</v>
      </c>
      <c r="L1072" s="75">
        <f t="shared" si="23"/>
        <v>-19.994164086690819</v>
      </c>
      <c r="M1072" s="13" t="s">
        <v>244</v>
      </c>
    </row>
    <row r="1073" spans="1:13" ht="13.2" customHeight="1">
      <c r="A1073" s="140"/>
      <c r="B1073" s="5">
        <v>45454</v>
      </c>
      <c r="C1073" s="66">
        <f>('Исходник сравнение Дубай'!$C1037/2-'Таблица вводных'!$E$3-'Таблица вводных'!$F$3-$S$1)-(('Исходник сравнение Дубай'!$C1037/2-'Таблица вводных'!$E$3-'Таблица вводных'!$F$3-$S$1)*F1073/G1073)</f>
        <v>-251.37500000000003</v>
      </c>
      <c r="D1073" s="66">
        <v>283.46203990367701</v>
      </c>
      <c r="E1073" s="66">
        <f t="shared" si="20"/>
        <v>3.6249999999999716</v>
      </c>
      <c r="F1073" s="67">
        <v>20</v>
      </c>
      <c r="G1073" s="67">
        <f t="shared" si="21"/>
        <v>120</v>
      </c>
      <c r="H1073" s="68">
        <v>0.2</v>
      </c>
      <c r="I1073" s="73">
        <f t="shared" si="24"/>
        <v>-18.187960096323025</v>
      </c>
      <c r="J1073" s="70">
        <v>9.9999999999992997E-2</v>
      </c>
      <c r="K1073" s="74">
        <f t="shared" si="22"/>
        <v>-16.369164086690848</v>
      </c>
      <c r="L1073" s="75">
        <f t="shared" si="23"/>
        <v>-19.994164086690819</v>
      </c>
      <c r="M1073" s="13" t="s">
        <v>244</v>
      </c>
    </row>
    <row r="1074" spans="1:13" ht="13.2" customHeight="1">
      <c r="A1074" s="140"/>
      <c r="B1074" s="5"/>
      <c r="C1074" s="66">
        <f>('Исходник сравнение Дубай'!$C1038/2-'Таблица вводных'!$E$3-'Таблица вводных'!$F$3-$S$1)-(('Исходник сравнение Дубай'!$C1038/2-'Таблица вводных'!$E$3-'Таблица вводных'!$F$3-$S$1)*F1074/G1074)</f>
        <v>-251.37500000000003</v>
      </c>
      <c r="D1074" s="66">
        <v>283.46203990367701</v>
      </c>
      <c r="E1074" s="66">
        <f t="shared" si="20"/>
        <v>3.6249999999999716</v>
      </c>
      <c r="F1074" s="67">
        <v>20</v>
      </c>
      <c r="G1074" s="67">
        <f t="shared" si="21"/>
        <v>120</v>
      </c>
      <c r="H1074" s="68">
        <v>0.2</v>
      </c>
      <c r="I1074" s="69">
        <f t="shared" si="24"/>
        <v>-18.187960096323025</v>
      </c>
      <c r="J1074" s="70">
        <v>9.9999999999992997E-2</v>
      </c>
      <c r="K1074" s="71">
        <f t="shared" si="22"/>
        <v>-16.369164086690848</v>
      </c>
      <c r="L1074" s="72">
        <f t="shared" si="23"/>
        <v>-19.994164086690819</v>
      </c>
      <c r="M1074" s="13" t="s">
        <v>244</v>
      </c>
    </row>
    <row r="1075" spans="1:13" ht="13.2" customHeight="1">
      <c r="A1075" s="140"/>
      <c r="B1075" s="5"/>
      <c r="C1075" s="66">
        <f>('Исходник сравнение Дубай'!$C1039/2-'Таблица вводных'!$E$3-'Таблица вводных'!$F$3-$S$1)-(('Исходник сравнение Дубай'!$C1039/2-'Таблица вводных'!$E$3-'Таблица вводных'!$F$3-$S$1)*F1075/G1075)</f>
        <v>-251.37500000000003</v>
      </c>
      <c r="D1075" s="66">
        <v>283.46203990367701</v>
      </c>
      <c r="E1075" s="66">
        <f t="shared" si="20"/>
        <v>3.6249999999999716</v>
      </c>
      <c r="F1075" s="67">
        <v>20</v>
      </c>
      <c r="G1075" s="67">
        <f t="shared" si="21"/>
        <v>120</v>
      </c>
      <c r="H1075" s="68">
        <v>0.2</v>
      </c>
      <c r="I1075" s="69">
        <f t="shared" si="24"/>
        <v>-18.187960096323025</v>
      </c>
      <c r="J1075" s="70">
        <v>9.9999999999992997E-2</v>
      </c>
      <c r="K1075" s="71">
        <f t="shared" si="22"/>
        <v>-16.369164086690848</v>
      </c>
      <c r="L1075" s="72">
        <f t="shared" si="23"/>
        <v>-19.994164086690819</v>
      </c>
      <c r="M1075" s="13" t="s">
        <v>244</v>
      </c>
    </row>
    <row r="1076" spans="1:13" ht="13.2" customHeight="1">
      <c r="A1076" s="140"/>
      <c r="B1076" s="5"/>
      <c r="C1076" s="66">
        <f>('Исходник сравнение Дубай'!$C1040/2-'Таблица вводных'!$E$3-'Таблица вводных'!$F$3-$S$1)-(('Исходник сравнение Дубай'!$C1040/2-'Таблица вводных'!$E$3-'Таблица вводных'!$F$3-$S$1)*F1076/G1076)</f>
        <v>-251.37500000000003</v>
      </c>
      <c r="D1076" s="66">
        <v>283.46203990367701</v>
      </c>
      <c r="E1076" s="66">
        <f t="shared" si="20"/>
        <v>3.6249999999999716</v>
      </c>
      <c r="F1076" s="67">
        <v>20</v>
      </c>
      <c r="G1076" s="67">
        <f t="shared" si="21"/>
        <v>120</v>
      </c>
      <c r="H1076" s="68">
        <v>0.2</v>
      </c>
      <c r="I1076" s="69">
        <f t="shared" si="24"/>
        <v>-18.187960096323025</v>
      </c>
      <c r="J1076" s="70">
        <v>9.9999999999992997E-2</v>
      </c>
      <c r="K1076" s="71">
        <f t="shared" si="22"/>
        <v>-16.369164086690848</v>
      </c>
      <c r="L1076" s="72">
        <f t="shared" si="23"/>
        <v>-19.994164086690819</v>
      </c>
      <c r="M1076" s="13" t="s">
        <v>244</v>
      </c>
    </row>
    <row r="1077" spans="1:13" ht="13.2" customHeight="1">
      <c r="A1077" s="140"/>
      <c r="B1077" s="5"/>
      <c r="C1077" s="66">
        <f>('Исходник сравнение Дубай'!$C1041/2-'Таблица вводных'!$E$3-'Таблица вводных'!$F$3-$S$1)-(('Исходник сравнение Дубай'!$C1041/2-'Таблица вводных'!$E$3-'Таблица вводных'!$F$3-$S$1)*F1077/G1077)</f>
        <v>-251.37500000000003</v>
      </c>
      <c r="D1077" s="66">
        <v>283.46203990367701</v>
      </c>
      <c r="E1077" s="66">
        <f t="shared" si="20"/>
        <v>3.6249999999999716</v>
      </c>
      <c r="F1077" s="67">
        <v>20</v>
      </c>
      <c r="G1077" s="67">
        <f t="shared" si="21"/>
        <v>120</v>
      </c>
      <c r="H1077" s="68">
        <v>0.2</v>
      </c>
      <c r="I1077" s="69">
        <f t="shared" si="24"/>
        <v>-18.187960096323025</v>
      </c>
      <c r="J1077" s="70">
        <v>9.9999999999992997E-2</v>
      </c>
      <c r="K1077" s="71">
        <f t="shared" si="22"/>
        <v>-16.369164086690848</v>
      </c>
      <c r="L1077" s="72">
        <f t="shared" si="23"/>
        <v>-19.994164086690819</v>
      </c>
      <c r="M1077" s="13" t="s">
        <v>244</v>
      </c>
    </row>
    <row r="1078" spans="1:13" ht="13.2" customHeight="1">
      <c r="A1078" s="140"/>
      <c r="B1078" s="5"/>
      <c r="C1078" s="66">
        <f>('Исходник сравнение Дубай'!$C1042/2-'Таблица вводных'!$E$3-'Таблица вводных'!$F$3-$S$1)-(('Исходник сравнение Дубай'!$C1042/2-'Таблица вводных'!$E$3-'Таблица вводных'!$F$3-$S$1)*F1078/G1078)</f>
        <v>-251.37500000000003</v>
      </c>
      <c r="D1078" s="66">
        <v>283.46203990367701</v>
      </c>
      <c r="E1078" s="66">
        <f t="shared" si="20"/>
        <v>3.6249999999999716</v>
      </c>
      <c r="F1078" s="67">
        <v>20</v>
      </c>
      <c r="G1078" s="67">
        <f t="shared" si="21"/>
        <v>120</v>
      </c>
      <c r="H1078" s="68">
        <v>0.2</v>
      </c>
      <c r="I1078" s="69">
        <f t="shared" si="24"/>
        <v>-18.187960096323025</v>
      </c>
      <c r="J1078" s="70">
        <v>9.9999999999992997E-2</v>
      </c>
      <c r="K1078" s="71">
        <f t="shared" si="22"/>
        <v>-16.369164086690848</v>
      </c>
      <c r="L1078" s="72">
        <f t="shared" si="23"/>
        <v>-19.994164086690819</v>
      </c>
      <c r="M1078" s="13" t="s">
        <v>244</v>
      </c>
    </row>
    <row r="1079" spans="1:13" ht="13.2" customHeight="1">
      <c r="A1079" s="140"/>
      <c r="B1079" s="5"/>
      <c r="C1079" s="66">
        <f>('Исходник сравнение Дубай'!$C1043/2-'Таблица вводных'!$E$3-'Таблица вводных'!$F$3-$S$1)-(('Исходник сравнение Дубай'!$C1043/2-'Таблица вводных'!$E$3-'Таблица вводных'!$F$3-$S$1)*F1079/G1079)</f>
        <v>-251.37500000000003</v>
      </c>
      <c r="D1079" s="66">
        <v>283.46203990367701</v>
      </c>
      <c r="E1079" s="66">
        <f t="shared" si="20"/>
        <v>3.6249999999999716</v>
      </c>
      <c r="F1079" s="67">
        <v>20</v>
      </c>
      <c r="G1079" s="67">
        <f t="shared" si="21"/>
        <v>120</v>
      </c>
      <c r="H1079" s="68">
        <v>0.2</v>
      </c>
      <c r="I1079" s="69">
        <f t="shared" si="24"/>
        <v>-18.187960096323025</v>
      </c>
      <c r="J1079" s="70">
        <v>9.9999999999992997E-2</v>
      </c>
      <c r="K1079" s="71">
        <f t="shared" si="22"/>
        <v>-16.369164086690848</v>
      </c>
      <c r="L1079" s="72">
        <f t="shared" si="23"/>
        <v>-19.994164086690819</v>
      </c>
      <c r="M1079" s="13" t="s">
        <v>244</v>
      </c>
    </row>
    <row r="1080" spans="1:13" ht="13.2" customHeight="1">
      <c r="A1080" s="140"/>
      <c r="B1080" s="5"/>
      <c r="C1080" s="66">
        <f>('Исходник сравнение Дубай'!$C1044/2-'Таблица вводных'!$E$3-'Таблица вводных'!$F$3-$S$1)-(('Исходник сравнение Дубай'!$C1044/2-'Таблица вводных'!$E$3-'Таблица вводных'!$F$3-$S$1)*F1080/G1080)</f>
        <v>-251.37500000000003</v>
      </c>
      <c r="D1080" s="66">
        <v>283.46203990367701</v>
      </c>
      <c r="E1080" s="66">
        <f t="shared" si="20"/>
        <v>3.6249999999999716</v>
      </c>
      <c r="F1080" s="67">
        <v>20</v>
      </c>
      <c r="G1080" s="67">
        <f t="shared" si="21"/>
        <v>120</v>
      </c>
      <c r="H1080" s="68">
        <v>0.2</v>
      </c>
      <c r="I1080" s="69">
        <f t="shared" si="24"/>
        <v>-18.187960096323025</v>
      </c>
      <c r="J1080" s="70">
        <v>9.9999999999992997E-2</v>
      </c>
      <c r="K1080" s="71">
        <f t="shared" si="22"/>
        <v>-16.369164086690848</v>
      </c>
      <c r="L1080" s="72">
        <f t="shared" si="23"/>
        <v>-19.994164086690819</v>
      </c>
      <c r="M1080" s="13" t="s">
        <v>244</v>
      </c>
    </row>
    <row r="1081" spans="1:13" ht="13.2" customHeight="1">
      <c r="A1081" s="141"/>
      <c r="B1081" s="18"/>
      <c r="C1081" s="76">
        <f>('Исходник сравнение Дубай'!$C1045/2-'Таблица вводных'!$E$3-'Таблица вводных'!$F$3-$S$1)-(('Исходник сравнение Дубай'!$C1045/2-'Таблица вводных'!$E$3-'Таблица вводных'!$F$3-$S$1)*F1081/G1081)</f>
        <v>-251.37500000000003</v>
      </c>
      <c r="D1081" s="76">
        <v>283.46203990367701</v>
      </c>
      <c r="E1081" s="76">
        <f t="shared" si="20"/>
        <v>3.6249999999999716</v>
      </c>
      <c r="F1081" s="77">
        <v>20</v>
      </c>
      <c r="G1081" s="77">
        <f t="shared" si="21"/>
        <v>120</v>
      </c>
      <c r="H1081" s="68">
        <v>0.2</v>
      </c>
      <c r="I1081" s="86">
        <f t="shared" si="24"/>
        <v>-18.187960096323025</v>
      </c>
      <c r="J1081" s="80">
        <v>9.9999999999992997E-2</v>
      </c>
      <c r="K1081" s="87">
        <f t="shared" si="22"/>
        <v>-16.369164086690848</v>
      </c>
      <c r="L1081" s="88">
        <f t="shared" si="23"/>
        <v>-19.994164086690819</v>
      </c>
      <c r="M1081" s="22" t="s">
        <v>244</v>
      </c>
    </row>
    <row r="1082" spans="1:13" ht="13.2" customHeight="1">
      <c r="A1082" s="143" t="s">
        <v>245</v>
      </c>
      <c r="B1082" s="5">
        <v>45423</v>
      </c>
      <c r="C1082" s="59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вводных'!$F$3-$S$1)*F1082/G1082)</f>
        <v>#REF!</v>
      </c>
      <c r="D1082" s="66">
        <v>283.46203990367701</v>
      </c>
      <c r="E1082" s="59" t="e">
        <f t="shared" si="20"/>
        <v>#REF!</v>
      </c>
      <c r="F1082" s="60">
        <v>20</v>
      </c>
      <c r="G1082" s="60">
        <f t="shared" si="21"/>
        <v>120</v>
      </c>
      <c r="H1082" s="68">
        <v>0.2</v>
      </c>
      <c r="I1082" s="62" t="e">
        <f t="shared" si="24"/>
        <v>#REF!</v>
      </c>
      <c r="J1082" s="63">
        <v>9.9999999999992997E-2</v>
      </c>
      <c r="K1082" s="64" t="e">
        <f t="shared" si="22"/>
        <v>#REF!</v>
      </c>
      <c r="L1082" s="65" t="e">
        <f t="shared" si="23"/>
        <v>#REF!</v>
      </c>
      <c r="M1082" s="10" t="s">
        <v>172</v>
      </c>
    </row>
    <row r="1083" spans="1:13" ht="13.2" customHeight="1">
      <c r="A1083" s="140"/>
      <c r="B1083" s="5">
        <v>45426</v>
      </c>
      <c r="C1083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вводных'!$F$3-$S$1)*F1083/G1083)</f>
        <v>#REF!</v>
      </c>
      <c r="D1083" s="66">
        <v>283.46203990367701</v>
      </c>
      <c r="E1083" s="66" t="e">
        <f t="shared" si="20"/>
        <v>#REF!</v>
      </c>
      <c r="F1083" s="67">
        <v>20</v>
      </c>
      <c r="G1083" s="67">
        <f t="shared" si="21"/>
        <v>120</v>
      </c>
      <c r="H1083" s="68">
        <v>0.2</v>
      </c>
      <c r="I1083" s="69" t="e">
        <f t="shared" si="24"/>
        <v>#REF!</v>
      </c>
      <c r="J1083" s="70">
        <v>9.9999999999992997E-2</v>
      </c>
      <c r="K1083" s="71" t="e">
        <f t="shared" si="22"/>
        <v>#REF!</v>
      </c>
      <c r="L1083" s="72" t="e">
        <f t="shared" si="23"/>
        <v>#REF!</v>
      </c>
      <c r="M1083" s="13"/>
    </row>
    <row r="1084" spans="1:13" ht="13.2" customHeight="1">
      <c r="A1084" s="140"/>
      <c r="B1084" s="5">
        <v>45430</v>
      </c>
      <c r="C1084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вводных'!$F$3-$S$1)*F1084/G1084)</f>
        <v>#REF!</v>
      </c>
      <c r="D1084" s="66">
        <v>283.46203990367701</v>
      </c>
      <c r="E1084" s="66" t="e">
        <f t="shared" si="20"/>
        <v>#REF!</v>
      </c>
      <c r="F1084" s="67">
        <v>20</v>
      </c>
      <c r="G1084" s="67">
        <f t="shared" si="21"/>
        <v>120</v>
      </c>
      <c r="H1084" s="68">
        <v>0.2</v>
      </c>
      <c r="I1084" s="73" t="e">
        <f t="shared" si="24"/>
        <v>#REF!</v>
      </c>
      <c r="J1084" s="70">
        <v>9.9999999999992997E-2</v>
      </c>
      <c r="K1084" s="74" t="e">
        <f t="shared" si="22"/>
        <v>#REF!</v>
      </c>
      <c r="L1084" s="75" t="e">
        <f t="shared" si="23"/>
        <v>#REF!</v>
      </c>
      <c r="M1084" s="13"/>
    </row>
    <row r="1085" spans="1:13" ht="13.2" customHeight="1">
      <c r="A1085" s="140"/>
      <c r="B1085" s="5">
        <v>45433</v>
      </c>
      <c r="C1085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вводных'!$F$3-$S$1)*F1085/G1085)</f>
        <v>#REF!</v>
      </c>
      <c r="D1085" s="66">
        <v>283.46203990367701</v>
      </c>
      <c r="E1085" s="66" t="e">
        <f t="shared" si="20"/>
        <v>#REF!</v>
      </c>
      <c r="F1085" s="67">
        <v>20</v>
      </c>
      <c r="G1085" s="67">
        <f t="shared" si="21"/>
        <v>120</v>
      </c>
      <c r="H1085" s="68">
        <v>0.2</v>
      </c>
      <c r="I1085" s="73" t="e">
        <f t="shared" si="24"/>
        <v>#REF!</v>
      </c>
      <c r="J1085" s="70">
        <v>9.99999999999929E-2</v>
      </c>
      <c r="K1085" s="74" t="e">
        <f t="shared" si="22"/>
        <v>#REF!</v>
      </c>
      <c r="L1085" s="75" t="e">
        <f t="shared" si="23"/>
        <v>#REF!</v>
      </c>
      <c r="M1085" s="13"/>
    </row>
    <row r="1086" spans="1:13" ht="13.2" customHeight="1">
      <c r="A1086" s="140"/>
      <c r="B1086" s="5">
        <v>45437</v>
      </c>
      <c r="C1086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вводных'!$F$3-$S$1)*F1086/G1086)</f>
        <v>#REF!</v>
      </c>
      <c r="D1086" s="66">
        <v>283.46203990367701</v>
      </c>
      <c r="E1086" s="66" t="e">
        <f t="shared" si="20"/>
        <v>#REF!</v>
      </c>
      <c r="F1086" s="67">
        <v>20</v>
      </c>
      <c r="G1086" s="67">
        <f t="shared" si="21"/>
        <v>120</v>
      </c>
      <c r="H1086" s="68">
        <v>0.2</v>
      </c>
      <c r="I1086" s="73" t="e">
        <f t="shared" si="24"/>
        <v>#REF!</v>
      </c>
      <c r="J1086" s="70">
        <v>9.99999999999929E-2</v>
      </c>
      <c r="K1086" s="74" t="e">
        <f t="shared" si="22"/>
        <v>#REF!</v>
      </c>
      <c r="L1086" s="75" t="e">
        <f t="shared" si="23"/>
        <v>#REF!</v>
      </c>
      <c r="M1086" s="13"/>
    </row>
    <row r="1087" spans="1:13" ht="13.2" customHeight="1">
      <c r="A1087" s="140"/>
      <c r="B1087" s="5">
        <v>45440</v>
      </c>
      <c r="C1087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вводных'!$F$3-$S$1)*F1087/G1087)</f>
        <v>#REF!</v>
      </c>
      <c r="D1087" s="66">
        <v>283.46203990367701</v>
      </c>
      <c r="E1087" s="66" t="e">
        <f t="shared" si="20"/>
        <v>#REF!</v>
      </c>
      <c r="F1087" s="67">
        <v>20</v>
      </c>
      <c r="G1087" s="67">
        <f t="shared" si="21"/>
        <v>120</v>
      </c>
      <c r="H1087" s="68">
        <v>0.2</v>
      </c>
      <c r="I1087" s="73" t="e">
        <f t="shared" si="24"/>
        <v>#REF!</v>
      </c>
      <c r="J1087" s="70">
        <v>9.99999999999929E-2</v>
      </c>
      <c r="K1087" s="74" t="e">
        <f t="shared" si="22"/>
        <v>#REF!</v>
      </c>
      <c r="L1087" s="75" t="e">
        <f t="shared" si="23"/>
        <v>#REF!</v>
      </c>
      <c r="M1087" s="13"/>
    </row>
    <row r="1088" spans="1:13" ht="13.2" customHeight="1">
      <c r="A1088" s="140"/>
      <c r="B1088" s="5">
        <v>45444</v>
      </c>
      <c r="C1088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вводных'!$F$3-$S$1)*F1088/G1088)</f>
        <v>#REF!</v>
      </c>
      <c r="D1088" s="66">
        <v>283.46203990367701</v>
      </c>
      <c r="E1088" s="66" t="e">
        <f t="shared" si="20"/>
        <v>#REF!</v>
      </c>
      <c r="F1088" s="67">
        <v>20</v>
      </c>
      <c r="G1088" s="67">
        <f t="shared" si="21"/>
        <v>120</v>
      </c>
      <c r="H1088" s="68">
        <v>0.2</v>
      </c>
      <c r="I1088" s="69" t="e">
        <f t="shared" si="24"/>
        <v>#REF!</v>
      </c>
      <c r="J1088" s="70">
        <v>9.99999999999929E-2</v>
      </c>
      <c r="K1088" s="71" t="e">
        <f t="shared" si="22"/>
        <v>#REF!</v>
      </c>
      <c r="L1088" s="72" t="e">
        <f t="shared" si="23"/>
        <v>#REF!</v>
      </c>
      <c r="M1088" s="13"/>
    </row>
    <row r="1089" spans="1:13" ht="13.2" customHeight="1">
      <c r="A1089" s="140"/>
      <c r="B1089" s="5">
        <v>45447</v>
      </c>
      <c r="C1089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вводных'!$F$3-$S$1)*F1089/G1089)</f>
        <v>#REF!</v>
      </c>
      <c r="D1089" s="66">
        <v>283.46203990367701</v>
      </c>
      <c r="E1089" s="66" t="e">
        <f t="shared" si="20"/>
        <v>#REF!</v>
      </c>
      <c r="F1089" s="67">
        <v>20</v>
      </c>
      <c r="G1089" s="67">
        <f t="shared" si="21"/>
        <v>120</v>
      </c>
      <c r="H1089" s="68">
        <v>0.2</v>
      </c>
      <c r="I1089" s="69" t="e">
        <f t="shared" si="24"/>
        <v>#REF!</v>
      </c>
      <c r="J1089" s="70">
        <v>9.99999999999929E-2</v>
      </c>
      <c r="K1089" s="71" t="e">
        <f t="shared" si="22"/>
        <v>#REF!</v>
      </c>
      <c r="L1089" s="72" t="e">
        <f t="shared" si="23"/>
        <v>#REF!</v>
      </c>
      <c r="M1089" s="13"/>
    </row>
    <row r="1090" spans="1:13" ht="13.2" customHeight="1">
      <c r="A1090" s="140"/>
      <c r="B1090" s="5">
        <v>45451</v>
      </c>
      <c r="C1090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вводных'!$F$3-$S$1)*F1090/G1090)</f>
        <v>#REF!</v>
      </c>
      <c r="D1090" s="66">
        <v>283.46203990367701</v>
      </c>
      <c r="E1090" s="66" t="e">
        <f t="shared" si="20"/>
        <v>#REF!</v>
      </c>
      <c r="F1090" s="67">
        <v>20</v>
      </c>
      <c r="G1090" s="67">
        <f t="shared" si="21"/>
        <v>120</v>
      </c>
      <c r="H1090" s="68">
        <v>0.2</v>
      </c>
      <c r="I1090" s="69" t="e">
        <f t="shared" si="24"/>
        <v>#REF!</v>
      </c>
      <c r="J1090" s="70">
        <v>9.99999999999929E-2</v>
      </c>
      <c r="K1090" s="71" t="e">
        <f t="shared" si="22"/>
        <v>#REF!</v>
      </c>
      <c r="L1090" s="72" t="e">
        <f t="shared" si="23"/>
        <v>#REF!</v>
      </c>
      <c r="M1090" s="13"/>
    </row>
    <row r="1091" spans="1:13" ht="13.2" customHeight="1">
      <c r="A1091" s="140"/>
      <c r="B1091" s="5">
        <v>45454</v>
      </c>
      <c r="C1091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вводных'!$F$3-$S$1)*F1091/G1091)</f>
        <v>#REF!</v>
      </c>
      <c r="D1091" s="66">
        <v>283.46203990367701</v>
      </c>
      <c r="E1091" s="66" t="e">
        <f t="shared" si="20"/>
        <v>#REF!</v>
      </c>
      <c r="F1091" s="67">
        <v>20</v>
      </c>
      <c r="G1091" s="67">
        <f t="shared" si="21"/>
        <v>120</v>
      </c>
      <c r="H1091" s="68">
        <v>0.2</v>
      </c>
      <c r="I1091" s="69" t="e">
        <f t="shared" si="24"/>
        <v>#REF!</v>
      </c>
      <c r="J1091" s="70">
        <v>9.99999999999929E-2</v>
      </c>
      <c r="K1091" s="71" t="e">
        <f t="shared" si="22"/>
        <v>#REF!</v>
      </c>
      <c r="L1091" s="72" t="e">
        <f t="shared" si="23"/>
        <v>#REF!</v>
      </c>
      <c r="M1091" s="13"/>
    </row>
    <row r="1092" spans="1:13" ht="13.2" customHeight="1">
      <c r="A1092" s="140"/>
      <c r="B1092" s="5"/>
      <c r="C1092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вводных'!$F$3-$S$1)*F1092/G1092)</f>
        <v>#REF!</v>
      </c>
      <c r="D1092" s="66">
        <v>283.46203990367701</v>
      </c>
      <c r="E1092" s="66" t="e">
        <f t="shared" si="20"/>
        <v>#REF!</v>
      </c>
      <c r="F1092" s="67">
        <v>20</v>
      </c>
      <c r="G1092" s="67">
        <f t="shared" si="21"/>
        <v>120</v>
      </c>
      <c r="H1092" s="68">
        <v>0.2</v>
      </c>
      <c r="I1092" s="69" t="e">
        <f t="shared" si="24"/>
        <v>#REF!</v>
      </c>
      <c r="J1092" s="70">
        <v>9.99999999999929E-2</v>
      </c>
      <c r="K1092" s="71" t="e">
        <f t="shared" si="22"/>
        <v>#REF!</v>
      </c>
      <c r="L1092" s="72" t="e">
        <f t="shared" si="23"/>
        <v>#REF!</v>
      </c>
      <c r="M1092" s="13"/>
    </row>
    <row r="1093" spans="1:13" ht="13.2" customHeight="1">
      <c r="A1093" s="140"/>
      <c r="B1093" s="5"/>
      <c r="C1093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вводных'!$F$3-$S$1)*F1093/G1093)</f>
        <v>#REF!</v>
      </c>
      <c r="D1093" s="66">
        <v>283.46203990367701</v>
      </c>
      <c r="E1093" s="66" t="e">
        <f t="shared" si="20"/>
        <v>#REF!</v>
      </c>
      <c r="F1093" s="67">
        <v>20</v>
      </c>
      <c r="G1093" s="67">
        <f t="shared" si="21"/>
        <v>120</v>
      </c>
      <c r="H1093" s="68">
        <v>0.2</v>
      </c>
      <c r="I1093" s="69" t="e">
        <f t="shared" si="24"/>
        <v>#REF!</v>
      </c>
      <c r="J1093" s="70">
        <v>9.99999999999929E-2</v>
      </c>
      <c r="K1093" s="71" t="e">
        <f t="shared" si="22"/>
        <v>#REF!</v>
      </c>
      <c r="L1093" s="72" t="e">
        <f t="shared" si="23"/>
        <v>#REF!</v>
      </c>
      <c r="M1093" s="13"/>
    </row>
    <row r="1094" spans="1:13" ht="13.2" customHeight="1">
      <c r="A1094" s="140"/>
      <c r="B1094" s="5"/>
      <c r="C1094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вводных'!$F$3-$S$1)*F1094/G1094)</f>
        <v>#REF!</v>
      </c>
      <c r="D1094" s="66">
        <v>283.46203990367701</v>
      </c>
      <c r="E1094" s="66" t="e">
        <f t="shared" si="20"/>
        <v>#REF!</v>
      </c>
      <c r="F1094" s="67">
        <v>20</v>
      </c>
      <c r="G1094" s="67">
        <f t="shared" si="21"/>
        <v>120</v>
      </c>
      <c r="H1094" s="68">
        <v>0.2</v>
      </c>
      <c r="I1094" s="69" t="e">
        <f t="shared" si="24"/>
        <v>#REF!</v>
      </c>
      <c r="J1094" s="70">
        <v>9.99999999999929E-2</v>
      </c>
      <c r="K1094" s="71" t="e">
        <f t="shared" si="22"/>
        <v>#REF!</v>
      </c>
      <c r="L1094" s="72" t="e">
        <f t="shared" si="23"/>
        <v>#REF!</v>
      </c>
      <c r="M1094" s="13"/>
    </row>
    <row r="1095" spans="1:13" ht="13.2" customHeight="1">
      <c r="A1095" s="140"/>
      <c r="B1095" s="5"/>
      <c r="C1095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вводных'!$F$3-$S$1)*F1095/G1095)</f>
        <v>#REF!</v>
      </c>
      <c r="D1095" s="66">
        <v>283.46203990367701</v>
      </c>
      <c r="E1095" s="66" t="e">
        <f t="shared" si="20"/>
        <v>#REF!</v>
      </c>
      <c r="F1095" s="67">
        <v>20</v>
      </c>
      <c r="G1095" s="67">
        <f t="shared" si="21"/>
        <v>120</v>
      </c>
      <c r="H1095" s="68">
        <v>0.2</v>
      </c>
      <c r="I1095" s="69" t="e">
        <f t="shared" si="24"/>
        <v>#REF!</v>
      </c>
      <c r="J1095" s="70">
        <v>9.99999999999929E-2</v>
      </c>
      <c r="K1095" s="71" t="e">
        <f t="shared" si="22"/>
        <v>#REF!</v>
      </c>
      <c r="L1095" s="72" t="e">
        <f t="shared" si="23"/>
        <v>#REF!</v>
      </c>
      <c r="M1095" s="13"/>
    </row>
    <row r="1096" spans="1:13" ht="13.2" customHeight="1">
      <c r="A1096" s="140"/>
      <c r="B1096" s="5"/>
      <c r="C1096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вводных'!$F$3-$S$1)*F1096/G1096)</f>
        <v>#REF!</v>
      </c>
      <c r="D1096" s="66">
        <v>283.46203990367701</v>
      </c>
      <c r="E1096" s="66" t="e">
        <f t="shared" si="20"/>
        <v>#REF!</v>
      </c>
      <c r="F1096" s="67">
        <v>20</v>
      </c>
      <c r="G1096" s="67">
        <f t="shared" si="21"/>
        <v>120</v>
      </c>
      <c r="H1096" s="68">
        <v>0.2</v>
      </c>
      <c r="I1096" s="69" t="e">
        <f t="shared" si="24"/>
        <v>#REF!</v>
      </c>
      <c r="J1096" s="70">
        <v>9.99999999999929E-2</v>
      </c>
      <c r="K1096" s="71" t="e">
        <f t="shared" si="22"/>
        <v>#REF!</v>
      </c>
      <c r="L1096" s="72" t="e">
        <f t="shared" si="23"/>
        <v>#REF!</v>
      </c>
      <c r="M1096" s="13"/>
    </row>
    <row r="1097" spans="1:13" ht="13.2" customHeight="1">
      <c r="A1097" s="140"/>
      <c r="B1097" s="5"/>
      <c r="C1097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вводных'!$F$3-$S$1)*F1097/G1097)</f>
        <v>#REF!</v>
      </c>
      <c r="D1097" s="66">
        <v>283.46203990367701</v>
      </c>
      <c r="E1097" s="66" t="e">
        <f t="shared" si="20"/>
        <v>#REF!</v>
      </c>
      <c r="F1097" s="67">
        <v>20</v>
      </c>
      <c r="G1097" s="67">
        <f t="shared" si="21"/>
        <v>120</v>
      </c>
      <c r="H1097" s="68">
        <v>0.2</v>
      </c>
      <c r="I1097" s="69" t="e">
        <f t="shared" si="24"/>
        <v>#REF!</v>
      </c>
      <c r="J1097" s="70">
        <v>9.99999999999929E-2</v>
      </c>
      <c r="K1097" s="71" t="e">
        <f t="shared" si="22"/>
        <v>#REF!</v>
      </c>
      <c r="L1097" s="72" t="e">
        <f t="shared" si="23"/>
        <v>#REF!</v>
      </c>
      <c r="M1097" s="13"/>
    </row>
    <row r="1098" spans="1:13" ht="13.2" customHeight="1">
      <c r="A1098" s="140"/>
      <c r="B1098" s="5"/>
      <c r="C1098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вводных'!$F$3-$S$1)*F1098/G1098)</f>
        <v>#REF!</v>
      </c>
      <c r="D1098" s="66">
        <v>283.46203990367701</v>
      </c>
      <c r="E1098" s="66" t="e">
        <f t="shared" si="20"/>
        <v>#REF!</v>
      </c>
      <c r="F1098" s="67">
        <v>20</v>
      </c>
      <c r="G1098" s="67">
        <f t="shared" si="21"/>
        <v>120</v>
      </c>
      <c r="H1098" s="68">
        <v>0.2</v>
      </c>
      <c r="I1098" s="69" t="e">
        <f t="shared" si="24"/>
        <v>#REF!</v>
      </c>
      <c r="J1098" s="70">
        <v>9.99999999999929E-2</v>
      </c>
      <c r="K1098" s="71" t="e">
        <f t="shared" si="22"/>
        <v>#REF!</v>
      </c>
      <c r="L1098" s="72" t="e">
        <f t="shared" si="23"/>
        <v>#REF!</v>
      </c>
      <c r="M1098" s="13"/>
    </row>
    <row r="1099" spans="1:13" ht="13.2" customHeight="1">
      <c r="A1099" s="141"/>
      <c r="B1099" s="18"/>
      <c r="C1099" s="7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вводных'!$F$3-$S$1)*F1099/G1099)</f>
        <v>#REF!</v>
      </c>
      <c r="D1099" s="76">
        <v>283.46203990367701</v>
      </c>
      <c r="E1099" s="76" t="e">
        <f t="shared" si="20"/>
        <v>#REF!</v>
      </c>
      <c r="F1099" s="77">
        <v>20</v>
      </c>
      <c r="G1099" s="77">
        <f t="shared" si="21"/>
        <v>120</v>
      </c>
      <c r="H1099" s="68">
        <v>0.2</v>
      </c>
      <c r="I1099" s="86" t="e">
        <f t="shared" si="24"/>
        <v>#REF!</v>
      </c>
      <c r="J1099" s="80">
        <v>9.99999999999929E-2</v>
      </c>
      <c r="K1099" s="87" t="e">
        <f t="shared" si="22"/>
        <v>#REF!</v>
      </c>
      <c r="L1099" s="88" t="e">
        <f t="shared" si="23"/>
        <v>#REF!</v>
      </c>
      <c r="M1099" s="22"/>
    </row>
    <row r="1100" spans="1:13" ht="13.2" customHeight="1">
      <c r="A1100" s="143" t="s">
        <v>246</v>
      </c>
      <c r="B1100" s="5">
        <v>45423</v>
      </c>
      <c r="C1100" s="59">
        <f>('Исходник сравнение Дубай'!$C1046/2-'Таблица вводных'!$E$3-'Таблица вводных'!$F$3-$S$1)-(('Исходник сравнение Дубай'!$C1046/2-'Таблица вводных'!$E$3-'Таблица вводных'!$F$3-$S$1)*F1100/G1100)</f>
        <v>-251.37500000000003</v>
      </c>
      <c r="D1100" s="66">
        <v>283.46203990367701</v>
      </c>
      <c r="E1100" s="59">
        <f t="shared" si="20"/>
        <v>3.6249999999999716</v>
      </c>
      <c r="F1100" s="60">
        <v>20</v>
      </c>
      <c r="G1100" s="60">
        <f t="shared" si="21"/>
        <v>120</v>
      </c>
      <c r="H1100" s="68">
        <v>0.2</v>
      </c>
      <c r="I1100" s="62">
        <f t="shared" si="24"/>
        <v>-18.187960096323025</v>
      </c>
      <c r="J1100" s="63">
        <v>9.99999999999929E-2</v>
      </c>
      <c r="K1100" s="64">
        <f t="shared" si="22"/>
        <v>-16.369164086690851</v>
      </c>
      <c r="L1100" s="65">
        <f t="shared" si="23"/>
        <v>-19.994164086690823</v>
      </c>
      <c r="M1100" s="10" t="s">
        <v>163</v>
      </c>
    </row>
    <row r="1101" spans="1:13" ht="13.2" customHeight="1">
      <c r="A1101" s="140"/>
      <c r="B1101" s="5">
        <v>45426</v>
      </c>
      <c r="C1101" s="66">
        <f>('Исходник сравнение Дубай'!$C1047/2-'Таблица вводных'!$E$3-'Таблица вводных'!$F$3-$S$1)-(('Исходник сравнение Дубай'!$C1047/2-'Таблица вводных'!$E$3-'Таблица вводных'!$F$3-$S$1)*F1101/G1101)</f>
        <v>-251.37500000000003</v>
      </c>
      <c r="D1101" s="66">
        <v>283.46203990367701</v>
      </c>
      <c r="E1101" s="66">
        <f t="shared" si="20"/>
        <v>3.6249999999999716</v>
      </c>
      <c r="F1101" s="67">
        <v>20</v>
      </c>
      <c r="G1101" s="67">
        <f t="shared" si="21"/>
        <v>120</v>
      </c>
      <c r="H1101" s="68">
        <v>0.2</v>
      </c>
      <c r="I1101" s="69">
        <f t="shared" si="24"/>
        <v>-18.187960096323025</v>
      </c>
      <c r="J1101" s="70">
        <v>9.99999999999929E-2</v>
      </c>
      <c r="K1101" s="71">
        <f t="shared" si="22"/>
        <v>-16.369164086690851</v>
      </c>
      <c r="L1101" s="72">
        <f t="shared" si="23"/>
        <v>-19.994164086690823</v>
      </c>
      <c r="M1101" s="13" t="s">
        <v>163</v>
      </c>
    </row>
    <row r="1102" spans="1:13" ht="13.2" customHeight="1">
      <c r="A1102" s="140"/>
      <c r="B1102" s="5">
        <v>45430</v>
      </c>
      <c r="C1102" s="66">
        <f>('Исходник сравнение Дубай'!$C1048/2-'Таблица вводных'!$E$3-'Таблица вводных'!$F$3-$S$1)-(('Исходник сравнение Дубай'!$C1048/2-'Таблица вводных'!$E$3-'Таблица вводных'!$F$3-$S$1)*F1102/G1102)</f>
        <v>-251.37500000000003</v>
      </c>
      <c r="D1102" s="66">
        <v>283.46203990367701</v>
      </c>
      <c r="E1102" s="66">
        <f t="shared" si="20"/>
        <v>3.6249999999999716</v>
      </c>
      <c r="F1102" s="67">
        <v>20</v>
      </c>
      <c r="G1102" s="67">
        <f t="shared" si="21"/>
        <v>120</v>
      </c>
      <c r="H1102" s="68">
        <v>0.2</v>
      </c>
      <c r="I1102" s="73">
        <f t="shared" si="24"/>
        <v>-18.187960096323025</v>
      </c>
      <c r="J1102" s="70">
        <v>9.9999999999992803E-2</v>
      </c>
      <c r="K1102" s="74">
        <f t="shared" si="22"/>
        <v>-16.369164086690851</v>
      </c>
      <c r="L1102" s="75">
        <f t="shared" si="23"/>
        <v>-19.994164086690823</v>
      </c>
      <c r="M1102" s="13" t="s">
        <v>163</v>
      </c>
    </row>
    <row r="1103" spans="1:13" ht="13.2" customHeight="1">
      <c r="A1103" s="140"/>
      <c r="B1103" s="5">
        <v>45433</v>
      </c>
      <c r="C1103" s="66">
        <f>('Исходник сравнение Дубай'!$C1049/2-'Таблица вводных'!$E$3-'Таблица вводных'!$F$3-$S$1)-(('Исходник сравнение Дубай'!$C1049/2-'Таблица вводных'!$E$3-'Таблица вводных'!$F$3-$S$1)*F1103/G1103)</f>
        <v>-251.37500000000003</v>
      </c>
      <c r="D1103" s="66">
        <v>283.46203990367701</v>
      </c>
      <c r="E1103" s="66">
        <f t="shared" si="20"/>
        <v>3.6249999999999716</v>
      </c>
      <c r="F1103" s="67">
        <v>20</v>
      </c>
      <c r="G1103" s="67">
        <f t="shared" si="21"/>
        <v>120</v>
      </c>
      <c r="H1103" s="68">
        <v>0.2</v>
      </c>
      <c r="I1103" s="73">
        <f t="shared" si="24"/>
        <v>-18.187960096323025</v>
      </c>
      <c r="J1103" s="70">
        <v>9.9999999999992803E-2</v>
      </c>
      <c r="K1103" s="74">
        <f t="shared" si="22"/>
        <v>-16.369164086690851</v>
      </c>
      <c r="L1103" s="75">
        <f t="shared" si="23"/>
        <v>-19.994164086690823</v>
      </c>
      <c r="M1103" s="13" t="s">
        <v>163</v>
      </c>
    </row>
    <row r="1104" spans="1:13" ht="13.2" customHeight="1">
      <c r="A1104" s="140"/>
      <c r="B1104" s="5">
        <v>45437</v>
      </c>
      <c r="C1104" s="66">
        <f>('Исходник сравнение Дубай'!$C1050/2-'Таблица вводных'!$E$3-'Таблица вводных'!$F$3-$S$1)-(('Исходник сравнение Дубай'!$C1050/2-'Таблица вводных'!$E$3-'Таблица вводных'!$F$3-$S$1)*F1104/G1104)</f>
        <v>-251.37500000000003</v>
      </c>
      <c r="D1104" s="66">
        <v>283.46203990367701</v>
      </c>
      <c r="E1104" s="66">
        <f t="shared" si="20"/>
        <v>3.6249999999999716</v>
      </c>
      <c r="F1104" s="67">
        <v>20</v>
      </c>
      <c r="G1104" s="67">
        <f t="shared" si="21"/>
        <v>120</v>
      </c>
      <c r="H1104" s="68">
        <v>0.2</v>
      </c>
      <c r="I1104" s="73">
        <f t="shared" si="24"/>
        <v>-18.187960096323025</v>
      </c>
      <c r="J1104" s="70">
        <v>9.9999999999992803E-2</v>
      </c>
      <c r="K1104" s="74">
        <f t="shared" si="22"/>
        <v>-16.369164086690851</v>
      </c>
      <c r="L1104" s="75">
        <f t="shared" si="23"/>
        <v>-19.994164086690823</v>
      </c>
      <c r="M1104" s="13" t="s">
        <v>163</v>
      </c>
    </row>
    <row r="1105" spans="1:13" ht="13.2" customHeight="1">
      <c r="A1105" s="140"/>
      <c r="B1105" s="5">
        <v>45440</v>
      </c>
      <c r="C1105" s="66">
        <f>('Исходник сравнение Дубай'!$C1051/2-'Таблица вводных'!$E$3-'Таблица вводных'!$F$3-$S$1)-(('Исходник сравнение Дубай'!$C1051/2-'Таблица вводных'!$E$3-'Таблица вводных'!$F$3-$S$1)*F1105/G1105)</f>
        <v>-251.37500000000003</v>
      </c>
      <c r="D1105" s="66">
        <v>283.46203990367701</v>
      </c>
      <c r="E1105" s="66">
        <f t="shared" si="20"/>
        <v>3.6249999999999716</v>
      </c>
      <c r="F1105" s="67">
        <v>20</v>
      </c>
      <c r="G1105" s="67">
        <f t="shared" si="21"/>
        <v>120</v>
      </c>
      <c r="H1105" s="68">
        <v>0.2</v>
      </c>
      <c r="I1105" s="73">
        <f t="shared" si="24"/>
        <v>-18.187960096323025</v>
      </c>
      <c r="J1105" s="70">
        <v>9.9999999999992803E-2</v>
      </c>
      <c r="K1105" s="74">
        <f t="shared" si="22"/>
        <v>-16.369164086690851</v>
      </c>
      <c r="L1105" s="75">
        <f t="shared" si="23"/>
        <v>-19.994164086690823</v>
      </c>
      <c r="M1105" s="13" t="s">
        <v>163</v>
      </c>
    </row>
    <row r="1106" spans="1:13" ht="13.2" customHeight="1">
      <c r="A1106" s="140"/>
      <c r="B1106" s="5">
        <v>45444</v>
      </c>
      <c r="C1106" s="66">
        <f>('Исходник сравнение Дубай'!$C1052/2-'Таблица вводных'!$E$3-'Таблица вводных'!$F$3-$S$1)-(('Исходник сравнение Дубай'!$C1052/2-'Таблица вводных'!$E$3-'Таблица вводных'!$F$3-$S$1)*F1106/G1106)</f>
        <v>-251.37500000000003</v>
      </c>
      <c r="D1106" s="66">
        <v>283.46203990367701</v>
      </c>
      <c r="E1106" s="66">
        <f t="shared" si="20"/>
        <v>3.6249999999999716</v>
      </c>
      <c r="F1106" s="67">
        <v>20</v>
      </c>
      <c r="G1106" s="67">
        <f t="shared" si="21"/>
        <v>120</v>
      </c>
      <c r="H1106" s="68">
        <v>0.2</v>
      </c>
      <c r="I1106" s="73">
        <f t="shared" si="24"/>
        <v>-18.187960096323025</v>
      </c>
      <c r="J1106" s="70">
        <v>9.9999999999992803E-2</v>
      </c>
      <c r="K1106" s="74">
        <f t="shared" si="22"/>
        <v>-16.369164086690851</v>
      </c>
      <c r="L1106" s="75">
        <f t="shared" si="23"/>
        <v>-19.994164086690823</v>
      </c>
      <c r="M1106" s="13" t="s">
        <v>163</v>
      </c>
    </row>
    <row r="1107" spans="1:13" ht="13.2" customHeight="1">
      <c r="A1107" s="140"/>
      <c r="B1107" s="5">
        <v>45447</v>
      </c>
      <c r="C1107" s="66">
        <f>('Исходник сравнение Дубай'!$C1053/2-'Таблица вводных'!$E$3-'Таблица вводных'!$F$3-$S$1)-(('Исходник сравнение Дубай'!$C1053/2-'Таблица вводных'!$E$3-'Таблица вводных'!$F$3-$S$1)*F1107/G1107)</f>
        <v>-251.37500000000003</v>
      </c>
      <c r="D1107" s="66">
        <v>283.46203990367701</v>
      </c>
      <c r="E1107" s="66">
        <f t="shared" si="20"/>
        <v>3.6249999999999716</v>
      </c>
      <c r="F1107" s="67">
        <v>20</v>
      </c>
      <c r="G1107" s="67">
        <f t="shared" si="21"/>
        <v>120</v>
      </c>
      <c r="H1107" s="68">
        <v>0.2</v>
      </c>
      <c r="I1107" s="73">
        <f t="shared" si="24"/>
        <v>-18.187960096323025</v>
      </c>
      <c r="J1107" s="70">
        <v>9.9999999999992803E-2</v>
      </c>
      <c r="K1107" s="74">
        <f t="shared" si="22"/>
        <v>-16.369164086690851</v>
      </c>
      <c r="L1107" s="75">
        <f t="shared" si="23"/>
        <v>-19.994164086690823</v>
      </c>
      <c r="M1107" s="13" t="s">
        <v>163</v>
      </c>
    </row>
    <row r="1108" spans="1:13" ht="13.2" customHeight="1">
      <c r="A1108" s="140"/>
      <c r="B1108" s="5">
        <v>45451</v>
      </c>
      <c r="C1108" s="66">
        <f>('Исходник сравнение Дубай'!$C1054/2-'Таблица вводных'!$E$3-'Таблица вводных'!$F$3-$S$1)-(('Исходник сравнение Дубай'!$C1054/2-'Таблица вводных'!$E$3-'Таблица вводных'!$F$3-$S$1)*F1108/G1108)</f>
        <v>-251.37500000000003</v>
      </c>
      <c r="D1108" s="66">
        <v>283.46203990367701</v>
      </c>
      <c r="E1108" s="66">
        <f t="shared" si="20"/>
        <v>3.6249999999999716</v>
      </c>
      <c r="F1108" s="67">
        <v>20</v>
      </c>
      <c r="G1108" s="67">
        <f t="shared" si="21"/>
        <v>120</v>
      </c>
      <c r="H1108" s="68">
        <v>0.2</v>
      </c>
      <c r="I1108" s="73">
        <f t="shared" si="24"/>
        <v>-18.187960096323025</v>
      </c>
      <c r="J1108" s="70">
        <v>9.9999999999992803E-2</v>
      </c>
      <c r="K1108" s="74">
        <f t="shared" si="22"/>
        <v>-16.369164086690851</v>
      </c>
      <c r="L1108" s="75">
        <f t="shared" si="23"/>
        <v>-19.994164086690823</v>
      </c>
      <c r="M1108" s="13" t="s">
        <v>163</v>
      </c>
    </row>
    <row r="1109" spans="1:13" ht="13.2" customHeight="1">
      <c r="A1109" s="140"/>
      <c r="B1109" s="5">
        <v>45454</v>
      </c>
      <c r="C1109" s="66">
        <f>('Исходник сравнение Дубай'!$C1055/2-'Таблица вводных'!$E$3-'Таблица вводных'!$F$3-$S$1)-(('Исходник сравнение Дубай'!$C1055/2-'Таблица вводных'!$E$3-'Таблица вводных'!$F$3-$S$1)*F1109/G1109)</f>
        <v>-251.37500000000003</v>
      </c>
      <c r="D1109" s="66">
        <v>283.46203990367701</v>
      </c>
      <c r="E1109" s="66">
        <f t="shared" si="20"/>
        <v>3.6249999999999716</v>
      </c>
      <c r="F1109" s="67">
        <v>20</v>
      </c>
      <c r="G1109" s="67">
        <f t="shared" si="21"/>
        <v>120</v>
      </c>
      <c r="H1109" s="68">
        <v>0.2</v>
      </c>
      <c r="I1109" s="73">
        <f t="shared" si="24"/>
        <v>-18.187960096323025</v>
      </c>
      <c r="J1109" s="70">
        <v>9.9999999999992803E-2</v>
      </c>
      <c r="K1109" s="74">
        <f t="shared" si="22"/>
        <v>-16.369164086690851</v>
      </c>
      <c r="L1109" s="75">
        <f t="shared" si="23"/>
        <v>-19.994164086690823</v>
      </c>
      <c r="M1109" s="13" t="s">
        <v>163</v>
      </c>
    </row>
    <row r="1110" spans="1:13" ht="13.2" customHeight="1">
      <c r="A1110" s="140"/>
      <c r="B1110" s="5"/>
      <c r="C1110" s="66">
        <f>('Исходник сравнение Дубай'!$C1056/2-'Таблица вводных'!$E$3-'Таблица вводных'!$F$3-$S$1)-(('Исходник сравнение Дубай'!$C1056/2-'Таблица вводных'!$E$3-'Таблица вводных'!$F$3-$S$1)*F1110/G1110)</f>
        <v>-251.37500000000003</v>
      </c>
      <c r="D1110" s="66">
        <v>283.46203990367701</v>
      </c>
      <c r="E1110" s="66">
        <f t="shared" si="20"/>
        <v>3.6249999999999716</v>
      </c>
      <c r="F1110" s="67">
        <v>20</v>
      </c>
      <c r="G1110" s="67">
        <f t="shared" si="21"/>
        <v>120</v>
      </c>
      <c r="H1110" s="68">
        <v>0.2</v>
      </c>
      <c r="I1110" s="69">
        <f t="shared" si="24"/>
        <v>-18.187960096323025</v>
      </c>
      <c r="J1110" s="70">
        <v>9.9999999999992803E-2</v>
      </c>
      <c r="K1110" s="71">
        <f t="shared" si="22"/>
        <v>-16.369164086690851</v>
      </c>
      <c r="L1110" s="72">
        <f t="shared" si="23"/>
        <v>-19.994164086690823</v>
      </c>
      <c r="M1110" s="13" t="s">
        <v>163</v>
      </c>
    </row>
    <row r="1111" spans="1:13" ht="13.2" customHeight="1">
      <c r="A1111" s="140"/>
      <c r="B1111" s="5"/>
      <c r="C1111" s="66">
        <f>('Исходник сравнение Дубай'!$C1057/2-'Таблица вводных'!$E$3-'Таблица вводных'!$F$3-$S$1)-(('Исходник сравнение Дубай'!$C1057/2-'Таблица вводных'!$E$3-'Таблица вводных'!$F$3-$S$1)*F1111/G1111)</f>
        <v>-251.37500000000003</v>
      </c>
      <c r="D1111" s="66">
        <v>283.46203990367701</v>
      </c>
      <c r="E1111" s="66">
        <f t="shared" si="20"/>
        <v>3.6249999999999716</v>
      </c>
      <c r="F1111" s="67">
        <v>20</v>
      </c>
      <c r="G1111" s="67">
        <f t="shared" si="21"/>
        <v>120</v>
      </c>
      <c r="H1111" s="68">
        <v>0.2</v>
      </c>
      <c r="I1111" s="69">
        <f t="shared" si="24"/>
        <v>-18.187960096323025</v>
      </c>
      <c r="J1111" s="70">
        <v>9.9999999999992803E-2</v>
      </c>
      <c r="K1111" s="71">
        <f t="shared" si="22"/>
        <v>-16.369164086690851</v>
      </c>
      <c r="L1111" s="72">
        <f t="shared" si="23"/>
        <v>-19.994164086690823</v>
      </c>
      <c r="M1111" s="13" t="s">
        <v>163</v>
      </c>
    </row>
    <row r="1112" spans="1:13" ht="13.2" customHeight="1">
      <c r="A1112" s="140"/>
      <c r="B1112" s="5"/>
      <c r="C1112" s="66">
        <f>('Исходник сравнение Дубай'!$C1058/2-'Таблица вводных'!$E$3-'Таблица вводных'!$F$3-$S$1)-(('Исходник сравнение Дубай'!$C1058/2-'Таблица вводных'!$E$3-'Таблица вводных'!$F$3-$S$1)*F1112/G1112)</f>
        <v>-251.37500000000003</v>
      </c>
      <c r="D1112" s="66">
        <v>283.46203990367701</v>
      </c>
      <c r="E1112" s="66">
        <f t="shared" si="20"/>
        <v>3.6249999999999716</v>
      </c>
      <c r="F1112" s="67">
        <v>20</v>
      </c>
      <c r="G1112" s="67">
        <f t="shared" si="21"/>
        <v>120</v>
      </c>
      <c r="H1112" s="68">
        <v>0.2</v>
      </c>
      <c r="I1112" s="69">
        <f t="shared" si="24"/>
        <v>-18.187960096323025</v>
      </c>
      <c r="J1112" s="70">
        <v>9.9999999999992803E-2</v>
      </c>
      <c r="K1112" s="71">
        <f t="shared" si="22"/>
        <v>-16.369164086690851</v>
      </c>
      <c r="L1112" s="72">
        <f t="shared" si="23"/>
        <v>-19.994164086690823</v>
      </c>
      <c r="M1112" s="13" t="s">
        <v>163</v>
      </c>
    </row>
    <row r="1113" spans="1:13" ht="13.2" customHeight="1">
      <c r="A1113" s="140"/>
      <c r="B1113" s="5"/>
      <c r="C1113" s="66">
        <f>('Исходник сравнение Дубай'!$C1059/2-'Таблица вводных'!$E$3-'Таблица вводных'!$F$3-$S$1)-(('Исходник сравнение Дубай'!$C1059/2-'Таблица вводных'!$E$3-'Таблица вводных'!$F$3-$S$1)*F1113/G1113)</f>
        <v>-251.37500000000003</v>
      </c>
      <c r="D1113" s="66">
        <v>283.46203990367701</v>
      </c>
      <c r="E1113" s="66">
        <f t="shared" si="20"/>
        <v>3.6249999999999716</v>
      </c>
      <c r="F1113" s="67">
        <v>20</v>
      </c>
      <c r="G1113" s="67">
        <f t="shared" si="21"/>
        <v>120</v>
      </c>
      <c r="H1113" s="68">
        <v>0.2</v>
      </c>
      <c r="I1113" s="69">
        <f t="shared" si="24"/>
        <v>-18.187960096323025</v>
      </c>
      <c r="J1113" s="70">
        <v>9.9999999999992803E-2</v>
      </c>
      <c r="K1113" s="71">
        <f t="shared" si="22"/>
        <v>-16.369164086690851</v>
      </c>
      <c r="L1113" s="72">
        <f t="shared" si="23"/>
        <v>-19.994164086690823</v>
      </c>
      <c r="M1113" s="13" t="s">
        <v>163</v>
      </c>
    </row>
    <row r="1114" spans="1:13" ht="13.2" customHeight="1">
      <c r="A1114" s="140"/>
      <c r="B1114" s="5"/>
      <c r="C1114" s="66">
        <f>('Исходник сравнение Дубай'!$C1060/2-'Таблица вводных'!$E$3-'Таблица вводных'!$F$3-$S$1)-(('Исходник сравнение Дубай'!$C1060/2-'Таблица вводных'!$E$3-'Таблица вводных'!$F$3-$S$1)*F1114/G1114)</f>
        <v>-251.37500000000003</v>
      </c>
      <c r="D1114" s="66">
        <v>283.46203990367701</v>
      </c>
      <c r="E1114" s="66">
        <f t="shared" si="20"/>
        <v>3.6249999999999716</v>
      </c>
      <c r="F1114" s="67">
        <v>20</v>
      </c>
      <c r="G1114" s="67">
        <f t="shared" si="21"/>
        <v>120</v>
      </c>
      <c r="H1114" s="68">
        <v>0.2</v>
      </c>
      <c r="I1114" s="69">
        <f t="shared" si="24"/>
        <v>-18.187960096323025</v>
      </c>
      <c r="J1114" s="70">
        <v>9.9999999999992803E-2</v>
      </c>
      <c r="K1114" s="71">
        <f t="shared" si="22"/>
        <v>-16.369164086690851</v>
      </c>
      <c r="L1114" s="72">
        <f t="shared" si="23"/>
        <v>-19.994164086690823</v>
      </c>
      <c r="M1114" s="13" t="s">
        <v>163</v>
      </c>
    </row>
    <row r="1115" spans="1:13" ht="13.2" customHeight="1">
      <c r="A1115" s="140"/>
      <c r="B1115" s="5"/>
      <c r="C1115" s="66">
        <f>('Исходник сравнение Дубай'!$C1061/2-'Таблица вводных'!$E$3-'Таблица вводных'!$F$3-$S$1)-(('Исходник сравнение Дубай'!$C1061/2-'Таблица вводных'!$E$3-'Таблица вводных'!$F$3-$S$1)*F1115/G1115)</f>
        <v>-251.37500000000003</v>
      </c>
      <c r="D1115" s="66">
        <v>283.46203990367701</v>
      </c>
      <c r="E1115" s="66">
        <f t="shared" si="20"/>
        <v>3.6249999999999716</v>
      </c>
      <c r="F1115" s="67">
        <v>20</v>
      </c>
      <c r="G1115" s="67">
        <f t="shared" si="21"/>
        <v>120</v>
      </c>
      <c r="H1115" s="68">
        <v>0.2</v>
      </c>
      <c r="I1115" s="69">
        <f t="shared" si="24"/>
        <v>-18.187960096323025</v>
      </c>
      <c r="J1115" s="70">
        <v>9.9999999999992803E-2</v>
      </c>
      <c r="K1115" s="71">
        <f t="shared" si="22"/>
        <v>-16.369164086690851</v>
      </c>
      <c r="L1115" s="72">
        <f t="shared" si="23"/>
        <v>-19.994164086690823</v>
      </c>
      <c r="M1115" s="13" t="s">
        <v>163</v>
      </c>
    </row>
    <row r="1116" spans="1:13" ht="13.2" customHeight="1">
      <c r="A1116" s="140"/>
      <c r="B1116" s="5"/>
      <c r="C1116" s="66">
        <f>('Исходник сравнение Дубай'!$C1062/2-'Таблица вводных'!$E$3-'Таблица вводных'!$F$3-$S$1)-(('Исходник сравнение Дубай'!$C1062/2-'Таблица вводных'!$E$3-'Таблица вводных'!$F$3-$S$1)*F1116/G1116)</f>
        <v>-251.37500000000003</v>
      </c>
      <c r="D1116" s="66">
        <v>283.46203990367701</v>
      </c>
      <c r="E1116" s="66">
        <f t="shared" si="20"/>
        <v>3.6249999999999716</v>
      </c>
      <c r="F1116" s="67">
        <v>20</v>
      </c>
      <c r="G1116" s="67">
        <f t="shared" si="21"/>
        <v>120</v>
      </c>
      <c r="H1116" s="68">
        <v>0.2</v>
      </c>
      <c r="I1116" s="69">
        <f t="shared" si="24"/>
        <v>-18.187960096323025</v>
      </c>
      <c r="J1116" s="70">
        <v>9.9999999999992803E-2</v>
      </c>
      <c r="K1116" s="71">
        <f t="shared" si="22"/>
        <v>-16.369164086690851</v>
      </c>
      <c r="L1116" s="72">
        <f t="shared" si="23"/>
        <v>-19.994164086690823</v>
      </c>
      <c r="M1116" s="13" t="s">
        <v>163</v>
      </c>
    </row>
    <row r="1117" spans="1:13" ht="13.2" customHeight="1">
      <c r="A1117" s="141"/>
      <c r="B1117" s="18"/>
      <c r="C1117" s="76">
        <f>('Исходник сравнение Дубай'!$C1063/2-'Таблица вводных'!$E$3-'Таблица вводных'!$F$3-$S$1)-(('Исходник сравнение Дубай'!$C1063/2-'Таблица вводных'!$E$3-'Таблица вводных'!$F$3-$S$1)*F1117/G1117)</f>
        <v>-251.37500000000003</v>
      </c>
      <c r="D1117" s="76">
        <v>283.46203990367701</v>
      </c>
      <c r="E1117" s="76">
        <f t="shared" si="20"/>
        <v>3.6249999999999716</v>
      </c>
      <c r="F1117" s="77">
        <v>20</v>
      </c>
      <c r="G1117" s="77">
        <f t="shared" si="21"/>
        <v>120</v>
      </c>
      <c r="H1117" s="68">
        <v>0.2</v>
      </c>
      <c r="I1117" s="86">
        <f t="shared" si="24"/>
        <v>-18.187960096323025</v>
      </c>
      <c r="J1117" s="80">
        <v>9.9999999999992706E-2</v>
      </c>
      <c r="K1117" s="87">
        <f t="shared" si="22"/>
        <v>-16.369164086690855</v>
      </c>
      <c r="L1117" s="88">
        <f t="shared" si="23"/>
        <v>-19.994164086690827</v>
      </c>
      <c r="M1117" s="22" t="s">
        <v>163</v>
      </c>
    </row>
    <row r="1118" spans="1:13" ht="13.2" customHeight="1">
      <c r="A1118" s="143" t="s">
        <v>247</v>
      </c>
      <c r="B1118" s="5">
        <v>45423</v>
      </c>
      <c r="C1118" s="59">
        <f>('Исходник сравнение Дубай'!$C1064/2-'Таблица вводных'!$E$3-'Таблица вводных'!$F$3-$S$1)-(('Исходник сравнение Дубай'!$C1064/2-'Таблица вводных'!$E$3-'Таблица вводных'!$F$3-$S$1)*F1118/G1118)</f>
        <v>-251.37500000000003</v>
      </c>
      <c r="D1118" s="66">
        <v>283.46203990367701</v>
      </c>
      <c r="E1118" s="59">
        <f t="shared" si="20"/>
        <v>3.6249999999999716</v>
      </c>
      <c r="F1118" s="67">
        <v>20</v>
      </c>
      <c r="G1118" s="60">
        <f t="shared" si="21"/>
        <v>120</v>
      </c>
      <c r="H1118" s="68">
        <v>0.2</v>
      </c>
      <c r="I1118" s="83">
        <f t="shared" si="24"/>
        <v>-18.187960096323025</v>
      </c>
      <c r="J1118" s="63">
        <v>9.9999999999992706E-2</v>
      </c>
      <c r="K1118" s="84">
        <f t="shared" si="22"/>
        <v>-16.369164086690855</v>
      </c>
      <c r="L1118" s="85">
        <f t="shared" si="23"/>
        <v>-19.994164086690827</v>
      </c>
      <c r="M1118" s="10" t="s">
        <v>248</v>
      </c>
    </row>
    <row r="1119" spans="1:13" ht="13.2" customHeight="1">
      <c r="A1119" s="140"/>
      <c r="B1119" s="5">
        <v>45426</v>
      </c>
      <c r="C1119" s="66">
        <f>('Исходник сравнение Дубай'!$C1065/2-'Таблица вводных'!$E$3-'Таблица вводных'!$F$3-$S$1)-(('Исходник сравнение Дубай'!$C1065/2-'Таблица вводных'!$E$3-'Таблица вводных'!$F$3-$S$1)*F1119/G1119)</f>
        <v>-251.37500000000003</v>
      </c>
      <c r="D1119" s="66">
        <v>283.46203990367701</v>
      </c>
      <c r="E1119" s="66">
        <f t="shared" si="20"/>
        <v>3.6249999999999716</v>
      </c>
      <c r="F1119" s="67">
        <v>20</v>
      </c>
      <c r="G1119" s="67">
        <f t="shared" si="21"/>
        <v>120</v>
      </c>
      <c r="H1119" s="68">
        <v>0.2</v>
      </c>
      <c r="I1119" s="73">
        <f t="shared" si="24"/>
        <v>-18.187960096323025</v>
      </c>
      <c r="J1119" s="70">
        <v>9.9999999999992706E-2</v>
      </c>
      <c r="K1119" s="74">
        <f t="shared" si="22"/>
        <v>-16.369164086690855</v>
      </c>
      <c r="L1119" s="75">
        <f t="shared" si="23"/>
        <v>-19.994164086690827</v>
      </c>
      <c r="M1119" s="13" t="s">
        <v>248</v>
      </c>
    </row>
    <row r="1120" spans="1:13" ht="13.2" customHeight="1">
      <c r="A1120" s="140"/>
      <c r="B1120" s="5">
        <v>45430</v>
      </c>
      <c r="C1120" s="66">
        <f>('Исходник сравнение Дубай'!$C1066/2-'Таблица вводных'!$E$3-'Таблица вводных'!$F$3-$S$1)-(('Исходник сравнение Дубай'!$C1066/2-'Таблица вводных'!$E$3-'Таблица вводных'!$F$3-$S$1)*F1120/G1120)</f>
        <v>-251.37500000000003</v>
      </c>
      <c r="D1120" s="66">
        <v>283.46203990367701</v>
      </c>
      <c r="E1120" s="66">
        <f t="shared" si="20"/>
        <v>3.6249999999999716</v>
      </c>
      <c r="F1120" s="67">
        <v>20</v>
      </c>
      <c r="G1120" s="67">
        <f t="shared" si="21"/>
        <v>120</v>
      </c>
      <c r="H1120" s="68">
        <v>0.2</v>
      </c>
      <c r="I1120" s="73">
        <f t="shared" si="24"/>
        <v>-18.187960096323025</v>
      </c>
      <c r="J1120" s="70">
        <v>9.9999999999992706E-2</v>
      </c>
      <c r="K1120" s="74">
        <f t="shared" si="22"/>
        <v>-16.369164086690855</v>
      </c>
      <c r="L1120" s="75">
        <f t="shared" si="23"/>
        <v>-19.994164086690827</v>
      </c>
      <c r="M1120" s="13" t="s">
        <v>248</v>
      </c>
    </row>
    <row r="1121" spans="1:13" ht="13.2" customHeight="1">
      <c r="A1121" s="140"/>
      <c r="B1121" s="5">
        <v>45433</v>
      </c>
      <c r="C1121" s="66">
        <f>('Исходник сравнение Дубай'!$C1067/2-'Таблица вводных'!$E$3-'Таблица вводных'!$F$3-$S$1)-(('Исходник сравнение Дубай'!$C1067/2-'Таблица вводных'!$E$3-'Таблица вводных'!$F$3-$S$1)*F1121/G1121)</f>
        <v>-251.37500000000003</v>
      </c>
      <c r="D1121" s="66">
        <v>283.46203990367701</v>
      </c>
      <c r="E1121" s="66">
        <f t="shared" si="20"/>
        <v>3.6249999999999716</v>
      </c>
      <c r="F1121" s="67">
        <v>20</v>
      </c>
      <c r="G1121" s="67">
        <f t="shared" si="21"/>
        <v>120</v>
      </c>
      <c r="H1121" s="68">
        <v>0.2</v>
      </c>
      <c r="I1121" s="73">
        <f t="shared" si="24"/>
        <v>-18.187960096323025</v>
      </c>
      <c r="J1121" s="70">
        <v>9.9999999999992706E-2</v>
      </c>
      <c r="K1121" s="74">
        <f t="shared" si="22"/>
        <v>-16.369164086690855</v>
      </c>
      <c r="L1121" s="75">
        <f t="shared" si="23"/>
        <v>-19.994164086690827</v>
      </c>
      <c r="M1121" s="13" t="s">
        <v>248</v>
      </c>
    </row>
    <row r="1122" spans="1:13" ht="13.2" customHeight="1">
      <c r="A1122" s="140"/>
      <c r="B1122" s="5">
        <v>45437</v>
      </c>
      <c r="C1122" s="66">
        <f>('Исходник сравнение Дубай'!$C1068/2-'Таблица вводных'!$E$3-'Таблица вводных'!$F$3-$S$1)-(('Исходник сравнение Дубай'!$C1068/2-'Таблица вводных'!$E$3-'Таблица вводных'!$F$3-$S$1)*F1122/G1122)</f>
        <v>-251.37500000000003</v>
      </c>
      <c r="D1122" s="66">
        <v>283.46203990367701</v>
      </c>
      <c r="E1122" s="66">
        <f t="shared" si="20"/>
        <v>3.6249999999999716</v>
      </c>
      <c r="F1122" s="67">
        <v>20</v>
      </c>
      <c r="G1122" s="67">
        <f t="shared" si="21"/>
        <v>120</v>
      </c>
      <c r="H1122" s="68">
        <v>0.2</v>
      </c>
      <c r="I1122" s="73">
        <f t="shared" si="24"/>
        <v>-18.187960096323025</v>
      </c>
      <c r="J1122" s="70">
        <v>9.9999999999992706E-2</v>
      </c>
      <c r="K1122" s="74">
        <f t="shared" si="22"/>
        <v>-16.369164086690855</v>
      </c>
      <c r="L1122" s="75">
        <f t="shared" si="23"/>
        <v>-19.994164086690827</v>
      </c>
      <c r="M1122" s="13" t="s">
        <v>248</v>
      </c>
    </row>
    <row r="1123" spans="1:13" ht="13.2" customHeight="1">
      <c r="A1123" s="140"/>
      <c r="B1123" s="5">
        <v>45440</v>
      </c>
      <c r="C1123" s="66">
        <f>('Исходник сравнение Дубай'!$C1069/2-'Таблица вводных'!$E$3-'Таблица вводных'!$F$3-$S$1)-(('Исходник сравнение Дубай'!$C1069/2-'Таблица вводных'!$E$3-'Таблица вводных'!$F$3-$S$1)*F1123/G1123)</f>
        <v>-251.37500000000003</v>
      </c>
      <c r="D1123" s="66">
        <v>283.46203990367701</v>
      </c>
      <c r="E1123" s="66">
        <f t="shared" si="20"/>
        <v>3.6249999999999716</v>
      </c>
      <c r="F1123" s="67">
        <v>20</v>
      </c>
      <c r="G1123" s="67">
        <f t="shared" si="21"/>
        <v>120</v>
      </c>
      <c r="H1123" s="68">
        <v>0.2</v>
      </c>
      <c r="I1123" s="73">
        <f t="shared" si="24"/>
        <v>-18.187960096323025</v>
      </c>
      <c r="J1123" s="70">
        <v>9.9999999999992706E-2</v>
      </c>
      <c r="K1123" s="74">
        <f t="shared" si="22"/>
        <v>-16.369164086690855</v>
      </c>
      <c r="L1123" s="75">
        <f t="shared" si="23"/>
        <v>-19.994164086690827</v>
      </c>
      <c r="M1123" s="13" t="s">
        <v>248</v>
      </c>
    </row>
    <row r="1124" spans="1:13" ht="13.2" customHeight="1">
      <c r="A1124" s="140"/>
      <c r="B1124" s="5">
        <v>45444</v>
      </c>
      <c r="C1124" s="66">
        <f>('Исходник сравнение Дубай'!$C1070/2-'Таблица вводных'!$E$3-'Таблица вводных'!$F$3-$S$1)-(('Исходник сравнение Дубай'!$C1070/2-'Таблица вводных'!$E$3-'Таблица вводных'!$F$3-$S$1)*F1124/G1124)</f>
        <v>-251.37500000000003</v>
      </c>
      <c r="D1124" s="66">
        <v>283.46203990367701</v>
      </c>
      <c r="E1124" s="66">
        <f t="shared" si="20"/>
        <v>3.6249999999999716</v>
      </c>
      <c r="F1124" s="67">
        <v>20</v>
      </c>
      <c r="G1124" s="67">
        <f t="shared" si="21"/>
        <v>120</v>
      </c>
      <c r="H1124" s="68">
        <v>0.2</v>
      </c>
      <c r="I1124" s="73">
        <f t="shared" si="24"/>
        <v>-18.187960096323025</v>
      </c>
      <c r="J1124" s="70">
        <v>9.9999999999992706E-2</v>
      </c>
      <c r="K1124" s="74">
        <f t="shared" si="22"/>
        <v>-16.369164086690855</v>
      </c>
      <c r="L1124" s="75">
        <f t="shared" si="23"/>
        <v>-19.994164086690827</v>
      </c>
      <c r="M1124" s="13" t="s">
        <v>248</v>
      </c>
    </row>
    <row r="1125" spans="1:13" ht="13.2" customHeight="1">
      <c r="A1125" s="140"/>
      <c r="B1125" s="5">
        <v>45447</v>
      </c>
      <c r="C1125" s="66">
        <f>('Исходник сравнение Дубай'!$C1071/2-'Таблица вводных'!$E$3-'Таблица вводных'!$F$3-$S$1)-(('Исходник сравнение Дубай'!$C1071/2-'Таблица вводных'!$E$3-'Таблица вводных'!$F$3-$S$1)*F1125/G1125)</f>
        <v>-251.37500000000003</v>
      </c>
      <c r="D1125" s="66">
        <v>283.46203990367701</v>
      </c>
      <c r="E1125" s="66">
        <f t="shared" si="20"/>
        <v>3.6249999999999716</v>
      </c>
      <c r="F1125" s="67">
        <v>20</v>
      </c>
      <c r="G1125" s="67">
        <f t="shared" si="21"/>
        <v>120</v>
      </c>
      <c r="H1125" s="68">
        <v>0.2</v>
      </c>
      <c r="I1125" s="73">
        <f t="shared" si="24"/>
        <v>-18.187960096323025</v>
      </c>
      <c r="J1125" s="70">
        <v>9.9999999999992706E-2</v>
      </c>
      <c r="K1125" s="74">
        <f t="shared" si="22"/>
        <v>-16.369164086690855</v>
      </c>
      <c r="L1125" s="75">
        <f t="shared" si="23"/>
        <v>-19.994164086690827</v>
      </c>
      <c r="M1125" s="13" t="s">
        <v>248</v>
      </c>
    </row>
    <row r="1126" spans="1:13" ht="13.2" customHeight="1">
      <c r="A1126" s="140"/>
      <c r="B1126" s="5">
        <v>45451</v>
      </c>
      <c r="C1126" s="66">
        <f>('Исходник сравнение Дубай'!$C1072/2-'Таблица вводных'!$E$3-'Таблица вводных'!$F$3-$S$1)-(('Исходник сравнение Дубай'!$C1072/2-'Таблица вводных'!$E$3-'Таблица вводных'!$F$3-$S$1)*F1126/G1126)</f>
        <v>-251.37500000000003</v>
      </c>
      <c r="D1126" s="66">
        <v>283.46203990367701</v>
      </c>
      <c r="E1126" s="66">
        <f t="shared" si="20"/>
        <v>3.6249999999999716</v>
      </c>
      <c r="F1126" s="67">
        <v>20</v>
      </c>
      <c r="G1126" s="67">
        <f t="shared" si="21"/>
        <v>120</v>
      </c>
      <c r="H1126" s="68">
        <v>0.2</v>
      </c>
      <c r="I1126" s="73">
        <f t="shared" si="24"/>
        <v>-18.187960096323025</v>
      </c>
      <c r="J1126" s="70">
        <v>9.9999999999992706E-2</v>
      </c>
      <c r="K1126" s="74">
        <f t="shared" si="22"/>
        <v>-16.369164086690855</v>
      </c>
      <c r="L1126" s="75">
        <f t="shared" si="23"/>
        <v>-19.994164086690827</v>
      </c>
      <c r="M1126" s="13" t="s">
        <v>248</v>
      </c>
    </row>
    <row r="1127" spans="1:13" ht="13.2" customHeight="1">
      <c r="A1127" s="140"/>
      <c r="B1127" s="5">
        <v>45454</v>
      </c>
      <c r="C1127" s="66">
        <f>('Исходник сравнение Дубай'!$C1073/2-'Таблица вводных'!$E$3-'Таблица вводных'!$F$3-$S$1)-(('Исходник сравнение Дубай'!$C1073/2-'Таблица вводных'!$E$3-'Таблица вводных'!$F$3-$S$1)*F1127/G1127)</f>
        <v>-251.37500000000003</v>
      </c>
      <c r="D1127" s="66">
        <v>283.46203990367701</v>
      </c>
      <c r="E1127" s="66">
        <f t="shared" si="20"/>
        <v>3.6249999999999716</v>
      </c>
      <c r="F1127" s="67">
        <v>20</v>
      </c>
      <c r="G1127" s="67">
        <f t="shared" si="21"/>
        <v>120</v>
      </c>
      <c r="H1127" s="68">
        <v>0.2</v>
      </c>
      <c r="I1127" s="73">
        <f t="shared" si="24"/>
        <v>-18.187960096323025</v>
      </c>
      <c r="J1127" s="70">
        <v>9.9999999999992706E-2</v>
      </c>
      <c r="K1127" s="74">
        <f t="shared" si="22"/>
        <v>-16.369164086690855</v>
      </c>
      <c r="L1127" s="75">
        <f t="shared" si="23"/>
        <v>-19.994164086690827</v>
      </c>
      <c r="M1127" s="13" t="s">
        <v>248</v>
      </c>
    </row>
    <row r="1128" spans="1:13" ht="13.2" customHeight="1">
      <c r="A1128" s="140"/>
      <c r="B1128" s="5"/>
      <c r="C1128" s="66">
        <f>('Исходник сравнение Дубай'!$C1074/2-'Таблица вводных'!$E$3-'Таблица вводных'!$F$3-$S$1)-(('Исходник сравнение Дубай'!$C1074/2-'Таблица вводных'!$E$3-'Таблица вводных'!$F$3-$S$1)*F1128/G1128)</f>
        <v>-251.37500000000003</v>
      </c>
      <c r="D1128" s="66">
        <v>283.46203990367701</v>
      </c>
      <c r="E1128" s="66">
        <f t="shared" si="20"/>
        <v>3.6249999999999716</v>
      </c>
      <c r="F1128" s="67">
        <v>20</v>
      </c>
      <c r="G1128" s="67">
        <f t="shared" si="21"/>
        <v>120</v>
      </c>
      <c r="H1128" s="68">
        <v>0.2</v>
      </c>
      <c r="I1128" s="69">
        <f t="shared" si="24"/>
        <v>-18.187960096323025</v>
      </c>
      <c r="J1128" s="70">
        <v>9.9999999999992706E-2</v>
      </c>
      <c r="K1128" s="71">
        <f t="shared" si="22"/>
        <v>-16.369164086690855</v>
      </c>
      <c r="L1128" s="72">
        <f t="shared" si="23"/>
        <v>-19.994164086690827</v>
      </c>
      <c r="M1128" s="13" t="s">
        <v>248</v>
      </c>
    </row>
    <row r="1129" spans="1:13" ht="13.2" customHeight="1">
      <c r="A1129" s="140"/>
      <c r="B1129" s="5"/>
      <c r="C1129" s="66">
        <f>('Исходник сравнение Дубай'!$C1075/2-'Таблица вводных'!$E$3-'Таблица вводных'!$F$3-$S$1)-(('Исходник сравнение Дубай'!$C1075/2-'Таблица вводных'!$E$3-'Таблица вводных'!$F$3-$S$1)*F1129/G1129)</f>
        <v>-251.37500000000003</v>
      </c>
      <c r="D1129" s="66">
        <v>283.46203990367701</v>
      </c>
      <c r="E1129" s="66">
        <f t="shared" si="20"/>
        <v>3.6249999999999716</v>
      </c>
      <c r="F1129" s="67">
        <v>20</v>
      </c>
      <c r="G1129" s="67">
        <f t="shared" si="21"/>
        <v>120</v>
      </c>
      <c r="H1129" s="68">
        <v>0.2</v>
      </c>
      <c r="I1129" s="69">
        <f t="shared" si="24"/>
        <v>-18.187960096323025</v>
      </c>
      <c r="J1129" s="70">
        <v>9.9999999999992706E-2</v>
      </c>
      <c r="K1129" s="71">
        <f t="shared" si="22"/>
        <v>-16.369164086690855</v>
      </c>
      <c r="L1129" s="72">
        <f t="shared" si="23"/>
        <v>-19.994164086690827</v>
      </c>
      <c r="M1129" s="13" t="s">
        <v>248</v>
      </c>
    </row>
    <row r="1130" spans="1:13" ht="13.2" customHeight="1">
      <c r="A1130" s="140"/>
      <c r="B1130" s="5"/>
      <c r="C1130" s="66">
        <f>('Исходник сравнение Дубай'!$C1076/2-'Таблица вводных'!$E$3-'Таблица вводных'!$F$3-$S$1)-(('Исходник сравнение Дубай'!$C1076/2-'Таблица вводных'!$E$3-'Таблица вводных'!$F$3-$S$1)*F1130/G1130)</f>
        <v>-251.37500000000003</v>
      </c>
      <c r="D1130" s="66">
        <v>283.46203990367701</v>
      </c>
      <c r="E1130" s="66">
        <f t="shared" si="20"/>
        <v>3.6249999999999716</v>
      </c>
      <c r="F1130" s="67">
        <v>20</v>
      </c>
      <c r="G1130" s="67">
        <f t="shared" si="21"/>
        <v>120</v>
      </c>
      <c r="H1130" s="68">
        <v>0.2</v>
      </c>
      <c r="I1130" s="69">
        <f t="shared" si="24"/>
        <v>-18.187960096323025</v>
      </c>
      <c r="J1130" s="70">
        <v>9.9999999999992706E-2</v>
      </c>
      <c r="K1130" s="71">
        <f t="shared" si="22"/>
        <v>-16.369164086690855</v>
      </c>
      <c r="L1130" s="72">
        <f t="shared" si="23"/>
        <v>-19.994164086690827</v>
      </c>
      <c r="M1130" s="13" t="s">
        <v>248</v>
      </c>
    </row>
    <row r="1131" spans="1:13" ht="13.2" customHeight="1">
      <c r="A1131" s="140"/>
      <c r="B1131" s="5"/>
      <c r="C1131" s="66">
        <f>('Исходник сравнение Дубай'!$C1077/2-'Таблица вводных'!$E$3-'Таблица вводных'!$F$3-$S$1)-(('Исходник сравнение Дубай'!$C1077/2-'Таблица вводных'!$E$3-'Таблица вводных'!$F$3-$S$1)*F1131/G1131)</f>
        <v>-251.37500000000003</v>
      </c>
      <c r="D1131" s="66">
        <v>283.46203990367701</v>
      </c>
      <c r="E1131" s="66">
        <f t="shared" si="20"/>
        <v>3.6249999999999716</v>
      </c>
      <c r="F1131" s="67">
        <v>20</v>
      </c>
      <c r="G1131" s="67">
        <f t="shared" si="21"/>
        <v>120</v>
      </c>
      <c r="H1131" s="68">
        <v>0.2</v>
      </c>
      <c r="I1131" s="69">
        <f t="shared" si="24"/>
        <v>-18.187960096323025</v>
      </c>
      <c r="J1131" s="70">
        <v>9.9999999999992706E-2</v>
      </c>
      <c r="K1131" s="71">
        <f t="shared" si="22"/>
        <v>-16.369164086690855</v>
      </c>
      <c r="L1131" s="72">
        <f t="shared" si="23"/>
        <v>-19.994164086690827</v>
      </c>
      <c r="M1131" s="13" t="s">
        <v>248</v>
      </c>
    </row>
    <row r="1132" spans="1:13" ht="13.2" customHeight="1">
      <c r="A1132" s="140"/>
      <c r="B1132" s="5"/>
      <c r="C1132" s="66">
        <f>('Исходник сравнение Дубай'!$C1078/2-'Таблица вводных'!$E$3-'Таблица вводных'!$F$3-$S$1)-(('Исходник сравнение Дубай'!$C1078/2-'Таблица вводных'!$E$3-'Таблица вводных'!$F$3-$S$1)*F1132/G1132)</f>
        <v>-251.37500000000003</v>
      </c>
      <c r="D1132" s="66">
        <v>283.46203990367701</v>
      </c>
      <c r="E1132" s="66">
        <f t="shared" si="20"/>
        <v>3.6249999999999716</v>
      </c>
      <c r="F1132" s="67">
        <v>20</v>
      </c>
      <c r="G1132" s="67">
        <f t="shared" si="21"/>
        <v>120</v>
      </c>
      <c r="H1132" s="68">
        <v>0.2</v>
      </c>
      <c r="I1132" s="69">
        <f t="shared" si="24"/>
        <v>-18.187960096323025</v>
      </c>
      <c r="J1132" s="70">
        <v>9.9999999999992595E-2</v>
      </c>
      <c r="K1132" s="71">
        <f t="shared" si="22"/>
        <v>-16.369164086690859</v>
      </c>
      <c r="L1132" s="72">
        <f t="shared" si="23"/>
        <v>-19.99416408669083</v>
      </c>
      <c r="M1132" s="13" t="s">
        <v>248</v>
      </c>
    </row>
    <row r="1133" spans="1:13" ht="13.2" customHeight="1">
      <c r="A1133" s="140"/>
      <c r="B1133" s="5"/>
      <c r="C1133" s="66">
        <f>('Исходник сравнение Дубай'!$C1079/2-'Таблица вводных'!$E$3-'Таблица вводных'!$F$3-$S$1)-(('Исходник сравнение Дубай'!$C1079/2-'Таблица вводных'!$E$3-'Таблица вводных'!$F$3-$S$1)*F1133/G1133)</f>
        <v>-251.37500000000003</v>
      </c>
      <c r="D1133" s="66">
        <v>283.46203990367701</v>
      </c>
      <c r="E1133" s="66">
        <f t="shared" si="20"/>
        <v>3.6249999999999716</v>
      </c>
      <c r="F1133" s="67">
        <v>20</v>
      </c>
      <c r="G1133" s="67">
        <f t="shared" si="21"/>
        <v>120</v>
      </c>
      <c r="H1133" s="68">
        <v>0.2</v>
      </c>
      <c r="I1133" s="69">
        <f t="shared" si="24"/>
        <v>-18.187960096323025</v>
      </c>
      <c r="J1133" s="70">
        <v>9.9999999999992595E-2</v>
      </c>
      <c r="K1133" s="71">
        <f t="shared" si="22"/>
        <v>-16.369164086690859</v>
      </c>
      <c r="L1133" s="72">
        <f t="shared" si="23"/>
        <v>-19.99416408669083</v>
      </c>
      <c r="M1133" s="13" t="s">
        <v>248</v>
      </c>
    </row>
    <row r="1134" spans="1:13" ht="13.2" customHeight="1">
      <c r="A1134" s="140"/>
      <c r="B1134" s="5"/>
      <c r="C1134" s="66">
        <f>('Исходник сравнение Дубай'!$C1080/2-'Таблица вводных'!$E$3-'Таблица вводных'!$F$3-$S$1)-(('Исходник сравнение Дубай'!$C1080/2-'Таблица вводных'!$E$3-'Таблица вводных'!$F$3-$S$1)*F1134/G1134)</f>
        <v>-251.37500000000003</v>
      </c>
      <c r="D1134" s="66">
        <v>283.46203990367701</v>
      </c>
      <c r="E1134" s="66">
        <f t="shared" si="20"/>
        <v>3.6249999999999716</v>
      </c>
      <c r="F1134" s="67">
        <v>20</v>
      </c>
      <c r="G1134" s="67">
        <f t="shared" si="21"/>
        <v>120</v>
      </c>
      <c r="H1134" s="68">
        <v>0.2</v>
      </c>
      <c r="I1134" s="69">
        <f t="shared" si="24"/>
        <v>-18.187960096323025</v>
      </c>
      <c r="J1134" s="70">
        <v>9.9999999999992595E-2</v>
      </c>
      <c r="K1134" s="71">
        <f t="shared" si="22"/>
        <v>-16.369164086690859</v>
      </c>
      <c r="L1134" s="72">
        <f t="shared" si="23"/>
        <v>-19.99416408669083</v>
      </c>
      <c r="M1134" s="13" t="s">
        <v>248</v>
      </c>
    </row>
    <row r="1135" spans="1:13" ht="13.2" customHeight="1">
      <c r="A1135" s="141"/>
      <c r="B1135" s="18"/>
      <c r="C1135" s="76">
        <f>('Исходник сравнение Дубай'!$C1081/2-'Таблица вводных'!$E$3-'Таблица вводных'!$F$3-$S$1)-(('Исходник сравнение Дубай'!$C1081/2-'Таблица вводных'!$E$3-'Таблица вводных'!$F$3-$S$1)*F1135/G1135)</f>
        <v>-251.37500000000003</v>
      </c>
      <c r="D1135" s="76">
        <v>283.46203990367701</v>
      </c>
      <c r="E1135" s="76">
        <f t="shared" si="20"/>
        <v>3.6249999999999716</v>
      </c>
      <c r="F1135" s="77">
        <v>20</v>
      </c>
      <c r="G1135" s="77">
        <f t="shared" si="21"/>
        <v>120</v>
      </c>
      <c r="H1135" s="68">
        <v>0.2</v>
      </c>
      <c r="I1135" s="86">
        <f t="shared" si="24"/>
        <v>-18.187960096323025</v>
      </c>
      <c r="J1135" s="80">
        <v>9.9999999999992595E-2</v>
      </c>
      <c r="K1135" s="87">
        <f t="shared" si="22"/>
        <v>-16.369164086690859</v>
      </c>
      <c r="L1135" s="88">
        <f t="shared" si="23"/>
        <v>-19.99416408669083</v>
      </c>
      <c r="M1135" s="22" t="s">
        <v>248</v>
      </c>
    </row>
    <row r="1136" spans="1:13" ht="13.2" customHeight="1">
      <c r="A1136" s="143" t="s">
        <v>249</v>
      </c>
      <c r="B1136" s="5">
        <v>45423</v>
      </c>
      <c r="C1136" s="59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вводных'!$F$3-$S$1)*F1136/G1136)</f>
        <v>#REF!</v>
      </c>
      <c r="D1136" s="66">
        <v>283.46203990367701</v>
      </c>
      <c r="E1136" s="59" t="e">
        <f t="shared" si="20"/>
        <v>#REF!</v>
      </c>
      <c r="F1136" s="60">
        <v>20</v>
      </c>
      <c r="G1136" s="60">
        <f t="shared" si="21"/>
        <v>120</v>
      </c>
      <c r="H1136" s="68">
        <v>0.2</v>
      </c>
      <c r="I1136" s="62" t="e">
        <f t="shared" si="24"/>
        <v>#REF!</v>
      </c>
      <c r="J1136" s="63">
        <v>9.9999999999992595E-2</v>
      </c>
      <c r="K1136" s="64" t="e">
        <f t="shared" si="22"/>
        <v>#REF!</v>
      </c>
      <c r="L1136" s="65" t="e">
        <f t="shared" si="23"/>
        <v>#REF!</v>
      </c>
      <c r="M1136" s="10" t="s">
        <v>172</v>
      </c>
    </row>
    <row r="1137" spans="1:13" ht="13.2" customHeight="1">
      <c r="A1137" s="140"/>
      <c r="B1137" s="5">
        <v>45426</v>
      </c>
      <c r="C1137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вводных'!$F$3-$S$1)*F1137/G1137)</f>
        <v>#REF!</v>
      </c>
      <c r="D1137" s="66">
        <v>283.46203990367701</v>
      </c>
      <c r="E1137" s="66" t="e">
        <f t="shared" si="20"/>
        <v>#REF!</v>
      </c>
      <c r="F1137" s="67">
        <v>20</v>
      </c>
      <c r="G1137" s="67">
        <f t="shared" si="21"/>
        <v>120</v>
      </c>
      <c r="H1137" s="68">
        <v>0.2</v>
      </c>
      <c r="I1137" s="69" t="e">
        <f t="shared" si="24"/>
        <v>#REF!</v>
      </c>
      <c r="J1137" s="70">
        <v>9.9999999999992595E-2</v>
      </c>
      <c r="K1137" s="71" t="e">
        <f t="shared" si="22"/>
        <v>#REF!</v>
      </c>
      <c r="L1137" s="72" t="e">
        <f t="shared" si="23"/>
        <v>#REF!</v>
      </c>
      <c r="M1137" s="13"/>
    </row>
    <row r="1138" spans="1:13" ht="13.2" customHeight="1">
      <c r="A1138" s="140"/>
      <c r="B1138" s="5">
        <v>45430</v>
      </c>
      <c r="C1138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вводных'!$F$3-$S$1)*F1138/G1138)</f>
        <v>#REF!</v>
      </c>
      <c r="D1138" s="66">
        <v>283.46203990367701</v>
      </c>
      <c r="E1138" s="66" t="e">
        <f t="shared" si="20"/>
        <v>#REF!</v>
      </c>
      <c r="F1138" s="67">
        <v>20</v>
      </c>
      <c r="G1138" s="67">
        <f t="shared" si="21"/>
        <v>120</v>
      </c>
      <c r="H1138" s="68">
        <v>0.2</v>
      </c>
      <c r="I1138" s="73" t="e">
        <f t="shared" si="24"/>
        <v>#REF!</v>
      </c>
      <c r="J1138" s="70">
        <v>9.9999999999992595E-2</v>
      </c>
      <c r="K1138" s="74" t="e">
        <f t="shared" si="22"/>
        <v>#REF!</v>
      </c>
      <c r="L1138" s="75" t="e">
        <f t="shared" si="23"/>
        <v>#REF!</v>
      </c>
      <c r="M1138" s="13"/>
    </row>
    <row r="1139" spans="1:13" ht="13.2" customHeight="1">
      <c r="A1139" s="140"/>
      <c r="B1139" s="5">
        <v>45433</v>
      </c>
      <c r="C1139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вводных'!$F$3-$S$1)*F1139/G1139)</f>
        <v>#REF!</v>
      </c>
      <c r="D1139" s="66">
        <v>283.46203990367701</v>
      </c>
      <c r="E1139" s="66" t="e">
        <f t="shared" si="20"/>
        <v>#REF!</v>
      </c>
      <c r="F1139" s="67">
        <v>20</v>
      </c>
      <c r="G1139" s="67">
        <f t="shared" si="21"/>
        <v>120</v>
      </c>
      <c r="H1139" s="68">
        <v>0.2</v>
      </c>
      <c r="I1139" s="73" t="e">
        <f t="shared" si="24"/>
        <v>#REF!</v>
      </c>
      <c r="J1139" s="70">
        <v>9.9999999999992595E-2</v>
      </c>
      <c r="K1139" s="74" t="e">
        <f t="shared" si="22"/>
        <v>#REF!</v>
      </c>
      <c r="L1139" s="75" t="e">
        <f t="shared" si="23"/>
        <v>#REF!</v>
      </c>
      <c r="M1139" s="13"/>
    </row>
    <row r="1140" spans="1:13" ht="13.2" customHeight="1">
      <c r="A1140" s="140"/>
      <c r="B1140" s="5">
        <v>45437</v>
      </c>
      <c r="C1140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вводных'!$F$3-$S$1)*F1140/G1140)</f>
        <v>#REF!</v>
      </c>
      <c r="D1140" s="66">
        <v>283.46203990367701</v>
      </c>
      <c r="E1140" s="66" t="e">
        <f t="shared" si="20"/>
        <v>#REF!</v>
      </c>
      <c r="F1140" s="67">
        <v>20</v>
      </c>
      <c r="G1140" s="67">
        <f t="shared" si="21"/>
        <v>120</v>
      </c>
      <c r="H1140" s="68">
        <v>0.2</v>
      </c>
      <c r="I1140" s="73" t="e">
        <f t="shared" si="24"/>
        <v>#REF!</v>
      </c>
      <c r="J1140" s="70">
        <v>9.9999999999992595E-2</v>
      </c>
      <c r="K1140" s="74" t="e">
        <f t="shared" si="22"/>
        <v>#REF!</v>
      </c>
      <c r="L1140" s="75" t="e">
        <f t="shared" si="23"/>
        <v>#REF!</v>
      </c>
      <c r="M1140" s="13"/>
    </row>
    <row r="1141" spans="1:13" ht="13.2" customHeight="1">
      <c r="A1141" s="140"/>
      <c r="B1141" s="5">
        <v>45440</v>
      </c>
      <c r="C1141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вводных'!$F$3-$S$1)*F1141/G1141)</f>
        <v>#REF!</v>
      </c>
      <c r="D1141" s="66">
        <v>283.46203990367701</v>
      </c>
      <c r="E1141" s="66" t="e">
        <f t="shared" si="20"/>
        <v>#REF!</v>
      </c>
      <c r="F1141" s="67">
        <v>20</v>
      </c>
      <c r="G1141" s="67">
        <f t="shared" si="21"/>
        <v>120</v>
      </c>
      <c r="H1141" s="68">
        <v>0.2</v>
      </c>
      <c r="I1141" s="73" t="e">
        <f t="shared" si="24"/>
        <v>#REF!</v>
      </c>
      <c r="J1141" s="70">
        <v>9.9999999999992595E-2</v>
      </c>
      <c r="K1141" s="74" t="e">
        <f t="shared" si="22"/>
        <v>#REF!</v>
      </c>
      <c r="L1141" s="75" t="e">
        <f t="shared" si="23"/>
        <v>#REF!</v>
      </c>
      <c r="M1141" s="13"/>
    </row>
    <row r="1142" spans="1:13" ht="13.2" customHeight="1">
      <c r="A1142" s="140"/>
      <c r="B1142" s="5">
        <v>45444</v>
      </c>
      <c r="C1142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вводных'!$F$3-$S$1)*F1142/G1142)</f>
        <v>#REF!</v>
      </c>
      <c r="D1142" s="66">
        <v>283.46203990367701</v>
      </c>
      <c r="E1142" s="66" t="e">
        <f t="shared" si="20"/>
        <v>#REF!</v>
      </c>
      <c r="F1142" s="67">
        <v>20</v>
      </c>
      <c r="G1142" s="67">
        <f t="shared" si="21"/>
        <v>120</v>
      </c>
      <c r="H1142" s="68">
        <v>0.2</v>
      </c>
      <c r="I1142" s="69" t="e">
        <f t="shared" si="24"/>
        <v>#REF!</v>
      </c>
      <c r="J1142" s="70">
        <v>9.9999999999992595E-2</v>
      </c>
      <c r="K1142" s="71" t="e">
        <f t="shared" si="22"/>
        <v>#REF!</v>
      </c>
      <c r="L1142" s="72" t="e">
        <f t="shared" si="23"/>
        <v>#REF!</v>
      </c>
      <c r="M1142" s="13"/>
    </row>
    <row r="1143" spans="1:13" ht="13.2" customHeight="1">
      <c r="A1143" s="140"/>
      <c r="B1143" s="5">
        <v>45447</v>
      </c>
      <c r="C1143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вводных'!$F$3-$S$1)*F1143/G1143)</f>
        <v>#REF!</v>
      </c>
      <c r="D1143" s="66">
        <v>283.46203990367701</v>
      </c>
      <c r="E1143" s="66" t="e">
        <f t="shared" si="20"/>
        <v>#REF!</v>
      </c>
      <c r="F1143" s="67">
        <v>20</v>
      </c>
      <c r="G1143" s="67">
        <f t="shared" si="21"/>
        <v>120</v>
      </c>
      <c r="H1143" s="68">
        <v>0.2</v>
      </c>
      <c r="I1143" s="69" t="e">
        <f t="shared" si="24"/>
        <v>#REF!</v>
      </c>
      <c r="J1143" s="70">
        <v>9.9999999999992595E-2</v>
      </c>
      <c r="K1143" s="71" t="e">
        <f t="shared" si="22"/>
        <v>#REF!</v>
      </c>
      <c r="L1143" s="72" t="e">
        <f t="shared" si="23"/>
        <v>#REF!</v>
      </c>
      <c r="M1143" s="13"/>
    </row>
    <row r="1144" spans="1:13" ht="13.2" customHeight="1">
      <c r="A1144" s="140"/>
      <c r="B1144" s="5">
        <v>45451</v>
      </c>
      <c r="C1144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вводных'!$F$3-$S$1)*F1144/G1144)</f>
        <v>#REF!</v>
      </c>
      <c r="D1144" s="66">
        <v>283.46203990367701</v>
      </c>
      <c r="E1144" s="66" t="e">
        <f t="shared" si="20"/>
        <v>#REF!</v>
      </c>
      <c r="F1144" s="67">
        <v>20</v>
      </c>
      <c r="G1144" s="67">
        <f t="shared" si="21"/>
        <v>120</v>
      </c>
      <c r="H1144" s="68">
        <v>0.2</v>
      </c>
      <c r="I1144" s="69" t="e">
        <f t="shared" si="24"/>
        <v>#REF!</v>
      </c>
      <c r="J1144" s="70">
        <v>9.9999999999992595E-2</v>
      </c>
      <c r="K1144" s="71" t="e">
        <f t="shared" si="22"/>
        <v>#REF!</v>
      </c>
      <c r="L1144" s="72" t="e">
        <f t="shared" si="23"/>
        <v>#REF!</v>
      </c>
      <c r="M1144" s="13"/>
    </row>
    <row r="1145" spans="1:13" ht="13.2" customHeight="1">
      <c r="A1145" s="140"/>
      <c r="B1145" s="5">
        <v>45454</v>
      </c>
      <c r="C1145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вводных'!$F$3-$S$1)*F1145/G1145)</f>
        <v>#REF!</v>
      </c>
      <c r="D1145" s="66">
        <v>283.46203990367701</v>
      </c>
      <c r="E1145" s="66" t="e">
        <f t="shared" si="20"/>
        <v>#REF!</v>
      </c>
      <c r="F1145" s="67">
        <v>20</v>
      </c>
      <c r="G1145" s="67">
        <f t="shared" si="21"/>
        <v>120</v>
      </c>
      <c r="H1145" s="68">
        <v>0.2</v>
      </c>
      <c r="I1145" s="69" t="e">
        <f t="shared" si="24"/>
        <v>#REF!</v>
      </c>
      <c r="J1145" s="70">
        <v>9.9999999999992595E-2</v>
      </c>
      <c r="K1145" s="71" t="e">
        <f t="shared" si="22"/>
        <v>#REF!</v>
      </c>
      <c r="L1145" s="72" t="e">
        <f t="shared" si="23"/>
        <v>#REF!</v>
      </c>
      <c r="M1145" s="13"/>
    </row>
    <row r="1146" spans="1:13" ht="13.2" customHeight="1">
      <c r="A1146" s="140"/>
      <c r="B1146" s="5"/>
      <c r="C1146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вводных'!$F$3-$S$1)*F1146/G1146)</f>
        <v>#REF!</v>
      </c>
      <c r="D1146" s="66">
        <v>283.46203990367701</v>
      </c>
      <c r="E1146" s="66" t="e">
        <f t="shared" si="20"/>
        <v>#REF!</v>
      </c>
      <c r="F1146" s="67">
        <v>20</v>
      </c>
      <c r="G1146" s="67">
        <f t="shared" si="21"/>
        <v>120</v>
      </c>
      <c r="H1146" s="68">
        <v>0.2</v>
      </c>
      <c r="I1146" s="69" t="e">
        <f t="shared" si="24"/>
        <v>#REF!</v>
      </c>
      <c r="J1146" s="70">
        <v>9.9999999999992595E-2</v>
      </c>
      <c r="K1146" s="71" t="e">
        <f t="shared" si="22"/>
        <v>#REF!</v>
      </c>
      <c r="L1146" s="72" t="e">
        <f t="shared" si="23"/>
        <v>#REF!</v>
      </c>
      <c r="M1146" s="13"/>
    </row>
    <row r="1147" spans="1:13" ht="13.2" customHeight="1">
      <c r="A1147" s="140"/>
      <c r="B1147" s="5"/>
      <c r="C1147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вводных'!$F$3-$S$1)*F1147/G1147)</f>
        <v>#REF!</v>
      </c>
      <c r="D1147" s="66">
        <v>283.46203990367701</v>
      </c>
      <c r="E1147" s="66" t="e">
        <f t="shared" si="20"/>
        <v>#REF!</v>
      </c>
      <c r="F1147" s="67">
        <v>20</v>
      </c>
      <c r="G1147" s="67">
        <f t="shared" si="21"/>
        <v>120</v>
      </c>
      <c r="H1147" s="68">
        <v>0.2</v>
      </c>
      <c r="I1147" s="69" t="e">
        <f t="shared" si="24"/>
        <v>#REF!</v>
      </c>
      <c r="J1147" s="70">
        <v>9.9999999999992498E-2</v>
      </c>
      <c r="K1147" s="71" t="e">
        <f t="shared" si="22"/>
        <v>#REF!</v>
      </c>
      <c r="L1147" s="72" t="e">
        <f t="shared" si="23"/>
        <v>#REF!</v>
      </c>
      <c r="M1147" s="13"/>
    </row>
    <row r="1148" spans="1:13" ht="13.2" customHeight="1">
      <c r="A1148" s="140"/>
      <c r="B1148" s="5"/>
      <c r="C1148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вводных'!$F$3-$S$1)*F1148/G1148)</f>
        <v>#REF!</v>
      </c>
      <c r="D1148" s="66">
        <v>283.46203990367701</v>
      </c>
      <c r="E1148" s="66" t="e">
        <f t="shared" si="20"/>
        <v>#REF!</v>
      </c>
      <c r="F1148" s="67">
        <v>20</v>
      </c>
      <c r="G1148" s="67">
        <f t="shared" si="21"/>
        <v>120</v>
      </c>
      <c r="H1148" s="68">
        <v>0.2</v>
      </c>
      <c r="I1148" s="69" t="e">
        <f t="shared" si="24"/>
        <v>#REF!</v>
      </c>
      <c r="J1148" s="70">
        <v>9.9999999999992498E-2</v>
      </c>
      <c r="K1148" s="71" t="e">
        <f t="shared" si="22"/>
        <v>#REF!</v>
      </c>
      <c r="L1148" s="72" t="e">
        <f t="shared" si="23"/>
        <v>#REF!</v>
      </c>
      <c r="M1148" s="13"/>
    </row>
    <row r="1149" spans="1:13" ht="13.2" customHeight="1">
      <c r="A1149" s="140"/>
      <c r="B1149" s="5"/>
      <c r="C1149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вводных'!$F$3-$S$1)*F1149/G1149)</f>
        <v>#REF!</v>
      </c>
      <c r="D1149" s="66">
        <v>283.46203990367701</v>
      </c>
      <c r="E1149" s="66" t="e">
        <f t="shared" si="20"/>
        <v>#REF!</v>
      </c>
      <c r="F1149" s="67">
        <v>20</v>
      </c>
      <c r="G1149" s="67">
        <f t="shared" si="21"/>
        <v>120</v>
      </c>
      <c r="H1149" s="68">
        <v>0.2</v>
      </c>
      <c r="I1149" s="69" t="e">
        <f t="shared" si="24"/>
        <v>#REF!</v>
      </c>
      <c r="J1149" s="70">
        <v>9.9999999999992498E-2</v>
      </c>
      <c r="K1149" s="71" t="e">
        <f t="shared" si="22"/>
        <v>#REF!</v>
      </c>
      <c r="L1149" s="72" t="e">
        <f t="shared" si="23"/>
        <v>#REF!</v>
      </c>
      <c r="M1149" s="13"/>
    </row>
    <row r="1150" spans="1:13" ht="13.2" customHeight="1">
      <c r="A1150" s="140"/>
      <c r="B1150" s="5"/>
      <c r="C1150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вводных'!$F$3-$S$1)*F1150/G1150)</f>
        <v>#REF!</v>
      </c>
      <c r="D1150" s="66">
        <v>283.46203990367701</v>
      </c>
      <c r="E1150" s="66" t="e">
        <f t="shared" si="20"/>
        <v>#REF!</v>
      </c>
      <c r="F1150" s="67">
        <v>20</v>
      </c>
      <c r="G1150" s="67">
        <f t="shared" si="21"/>
        <v>120</v>
      </c>
      <c r="H1150" s="68">
        <v>0.2</v>
      </c>
      <c r="I1150" s="69" t="e">
        <f t="shared" si="24"/>
        <v>#REF!</v>
      </c>
      <c r="J1150" s="70">
        <v>9.9999999999992498E-2</v>
      </c>
      <c r="K1150" s="71" t="e">
        <f t="shared" si="22"/>
        <v>#REF!</v>
      </c>
      <c r="L1150" s="72" t="e">
        <f t="shared" si="23"/>
        <v>#REF!</v>
      </c>
      <c r="M1150" s="13"/>
    </row>
    <row r="1151" spans="1:13" ht="13.2" customHeight="1">
      <c r="A1151" s="140"/>
      <c r="B1151" s="5"/>
      <c r="C1151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вводных'!$F$3-$S$1)*F1151/G1151)</f>
        <v>#REF!</v>
      </c>
      <c r="D1151" s="66">
        <v>283.46203990367701</v>
      </c>
      <c r="E1151" s="66" t="e">
        <f t="shared" si="20"/>
        <v>#REF!</v>
      </c>
      <c r="F1151" s="67">
        <v>20</v>
      </c>
      <c r="G1151" s="67">
        <f t="shared" si="21"/>
        <v>120</v>
      </c>
      <c r="H1151" s="68">
        <v>0.2</v>
      </c>
      <c r="I1151" s="69" t="e">
        <f t="shared" si="24"/>
        <v>#REF!</v>
      </c>
      <c r="J1151" s="70">
        <v>9.9999999999992498E-2</v>
      </c>
      <c r="K1151" s="71" t="e">
        <f t="shared" si="22"/>
        <v>#REF!</v>
      </c>
      <c r="L1151" s="72" t="e">
        <f t="shared" si="23"/>
        <v>#REF!</v>
      </c>
      <c r="M1151" s="13"/>
    </row>
    <row r="1152" spans="1:13" ht="13.2" customHeight="1">
      <c r="A1152" s="140"/>
      <c r="B1152" s="5"/>
      <c r="C1152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вводных'!$F$3-$S$1)*F1152/G1152)</f>
        <v>#REF!</v>
      </c>
      <c r="D1152" s="66">
        <v>283.46203990367701</v>
      </c>
      <c r="E1152" s="66" t="e">
        <f t="shared" si="20"/>
        <v>#REF!</v>
      </c>
      <c r="F1152" s="67">
        <v>20</v>
      </c>
      <c r="G1152" s="67">
        <f t="shared" si="21"/>
        <v>120</v>
      </c>
      <c r="H1152" s="68">
        <v>0.2</v>
      </c>
      <c r="I1152" s="69" t="e">
        <f t="shared" si="24"/>
        <v>#REF!</v>
      </c>
      <c r="J1152" s="70">
        <v>9.9999999999992498E-2</v>
      </c>
      <c r="K1152" s="71" t="e">
        <f t="shared" si="22"/>
        <v>#REF!</v>
      </c>
      <c r="L1152" s="72" t="e">
        <f t="shared" si="23"/>
        <v>#REF!</v>
      </c>
      <c r="M1152" s="13"/>
    </row>
    <row r="1153" spans="1:13" ht="13.2" customHeight="1">
      <c r="A1153" s="141"/>
      <c r="B1153" s="18"/>
      <c r="C1153" s="7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вводных'!$F$3-$S$1)*F1153/G1153)</f>
        <v>#REF!</v>
      </c>
      <c r="D1153" s="76">
        <v>283.46203990367701</v>
      </c>
      <c r="E1153" s="76" t="e">
        <f t="shared" si="20"/>
        <v>#REF!</v>
      </c>
      <c r="F1153" s="77">
        <v>20</v>
      </c>
      <c r="G1153" s="77">
        <f t="shared" si="21"/>
        <v>120</v>
      </c>
      <c r="H1153" s="68">
        <v>0.2</v>
      </c>
      <c r="I1153" s="86" t="e">
        <f t="shared" si="24"/>
        <v>#REF!</v>
      </c>
      <c r="J1153" s="80">
        <v>9.9999999999992498E-2</v>
      </c>
      <c r="K1153" s="87" t="e">
        <f t="shared" si="22"/>
        <v>#REF!</v>
      </c>
      <c r="L1153" s="88" t="e">
        <f t="shared" si="23"/>
        <v>#REF!</v>
      </c>
      <c r="M1153" s="22"/>
    </row>
    <row r="1154" spans="1:13" ht="13.2" customHeight="1">
      <c r="A1154" s="143" t="s">
        <v>250</v>
      </c>
      <c r="B1154" s="5">
        <v>45423</v>
      </c>
      <c r="C1154" s="59">
        <f>('Исходник сравнение Дубай'!$C1082/2-'Таблица вводных'!$E$3-'Таблица вводных'!$F$3-$S$1)-(('Исходник сравнение Дубай'!$C1082/2-'Таблица вводных'!$E$3-'Таблица вводных'!$F$3-$S$1)*F1154/G1154)</f>
        <v>-251.37500000000003</v>
      </c>
      <c r="D1154" s="66">
        <v>283.46203990367701</v>
      </c>
      <c r="E1154" s="59">
        <f t="shared" si="20"/>
        <v>3.6249999999999716</v>
      </c>
      <c r="F1154" s="60">
        <v>20</v>
      </c>
      <c r="G1154" s="60">
        <f t="shared" si="21"/>
        <v>120</v>
      </c>
      <c r="H1154" s="68">
        <v>0.2</v>
      </c>
      <c r="I1154" s="83">
        <f t="shared" si="24"/>
        <v>-18.187960096323025</v>
      </c>
      <c r="J1154" s="63">
        <v>9.9999999999992498E-2</v>
      </c>
      <c r="K1154" s="84">
        <f t="shared" si="22"/>
        <v>-16.369164086690859</v>
      </c>
      <c r="L1154" s="85">
        <f t="shared" si="23"/>
        <v>-19.99416408669083</v>
      </c>
      <c r="M1154" s="10" t="s">
        <v>185</v>
      </c>
    </row>
    <row r="1155" spans="1:13" ht="13.2" customHeight="1">
      <c r="A1155" s="140"/>
      <c r="B1155" s="5">
        <v>45426</v>
      </c>
      <c r="C1155" s="66">
        <f>('Исходник сравнение Дубай'!$C1083/2-'Таблица вводных'!$E$3-'Таблица вводных'!$F$3-$S$1)-(('Исходник сравнение Дубай'!$C1083/2-'Таблица вводных'!$E$3-'Таблица вводных'!$F$3-$S$1)*F1155/G1155)</f>
        <v>-251.37500000000003</v>
      </c>
      <c r="D1155" s="66">
        <v>283.46203990367701</v>
      </c>
      <c r="E1155" s="66">
        <f t="shared" si="20"/>
        <v>3.6249999999999716</v>
      </c>
      <c r="F1155" s="67">
        <v>20</v>
      </c>
      <c r="G1155" s="67">
        <f t="shared" si="21"/>
        <v>120</v>
      </c>
      <c r="H1155" s="68">
        <v>0.2</v>
      </c>
      <c r="I1155" s="73">
        <f t="shared" si="24"/>
        <v>-18.187960096323025</v>
      </c>
      <c r="J1155" s="70">
        <v>9.9999999999992498E-2</v>
      </c>
      <c r="K1155" s="74">
        <f t="shared" si="22"/>
        <v>-16.369164086690859</v>
      </c>
      <c r="L1155" s="75">
        <f t="shared" si="23"/>
        <v>-19.99416408669083</v>
      </c>
      <c r="M1155" s="13" t="s">
        <v>143</v>
      </c>
    </row>
    <row r="1156" spans="1:13" ht="13.2" customHeight="1">
      <c r="A1156" s="140"/>
      <c r="B1156" s="5">
        <v>45430</v>
      </c>
      <c r="C1156" s="66">
        <f>('Исходник сравнение Дубай'!$C1084/2-'Таблица вводных'!$E$3-'Таблица вводных'!$F$3-$S$1)-(('Исходник сравнение Дубай'!$C1084/2-'Таблица вводных'!$E$3-'Таблица вводных'!$F$3-$S$1)*F1156/G1156)</f>
        <v>-251.37500000000003</v>
      </c>
      <c r="D1156" s="66">
        <v>283.46203990367701</v>
      </c>
      <c r="E1156" s="66">
        <f t="shared" si="20"/>
        <v>3.6249999999999716</v>
      </c>
      <c r="F1156" s="67">
        <v>20</v>
      </c>
      <c r="G1156" s="67">
        <f t="shared" si="21"/>
        <v>120</v>
      </c>
      <c r="H1156" s="68">
        <v>0.2</v>
      </c>
      <c r="I1156" s="73">
        <f t="shared" si="24"/>
        <v>-18.187960096323025</v>
      </c>
      <c r="J1156" s="70">
        <v>9.9999999999992498E-2</v>
      </c>
      <c r="K1156" s="74">
        <f t="shared" si="22"/>
        <v>-16.369164086690859</v>
      </c>
      <c r="L1156" s="75">
        <f t="shared" si="23"/>
        <v>-19.99416408669083</v>
      </c>
      <c r="M1156" s="13" t="s">
        <v>143</v>
      </c>
    </row>
    <row r="1157" spans="1:13" ht="13.2" customHeight="1">
      <c r="A1157" s="140"/>
      <c r="B1157" s="5">
        <v>45433</v>
      </c>
      <c r="C1157" s="66">
        <f>('Исходник сравнение Дубай'!$C1085/2-'Таблица вводных'!$E$3-'Таблица вводных'!$F$3-$S$1)-(('Исходник сравнение Дубай'!$C1085/2-'Таблица вводных'!$E$3-'Таблица вводных'!$F$3-$S$1)*F1157/G1157)</f>
        <v>-251.37500000000003</v>
      </c>
      <c r="D1157" s="66">
        <v>283.46203990367701</v>
      </c>
      <c r="E1157" s="66">
        <f t="shared" si="20"/>
        <v>3.6249999999999716</v>
      </c>
      <c r="F1157" s="67">
        <v>20</v>
      </c>
      <c r="G1157" s="67">
        <f t="shared" si="21"/>
        <v>120</v>
      </c>
      <c r="H1157" s="68">
        <v>0.2</v>
      </c>
      <c r="I1157" s="73">
        <f t="shared" si="24"/>
        <v>-18.187960096323025</v>
      </c>
      <c r="J1157" s="70">
        <v>9.9999999999992498E-2</v>
      </c>
      <c r="K1157" s="74">
        <f t="shared" si="22"/>
        <v>-16.369164086690859</v>
      </c>
      <c r="L1157" s="75">
        <f t="shared" si="23"/>
        <v>-19.99416408669083</v>
      </c>
      <c r="M1157" s="13" t="s">
        <v>143</v>
      </c>
    </row>
    <row r="1158" spans="1:13" ht="13.2" customHeight="1">
      <c r="A1158" s="140"/>
      <c r="B1158" s="5">
        <v>45437</v>
      </c>
      <c r="C1158" s="66">
        <f>('Исходник сравнение Дубай'!$C1086/2-'Таблица вводных'!$E$3-'Таблица вводных'!$F$3-$S$1)-(('Исходник сравнение Дубай'!$C1086/2-'Таблица вводных'!$E$3-'Таблица вводных'!$F$3-$S$1)*F1158/G1158)</f>
        <v>-251.37500000000003</v>
      </c>
      <c r="D1158" s="66">
        <v>283.46203990367701</v>
      </c>
      <c r="E1158" s="66">
        <f t="shared" si="20"/>
        <v>3.6249999999999716</v>
      </c>
      <c r="F1158" s="67">
        <v>20</v>
      </c>
      <c r="G1158" s="67">
        <f t="shared" si="21"/>
        <v>120</v>
      </c>
      <c r="H1158" s="68">
        <v>0.2</v>
      </c>
      <c r="I1158" s="73">
        <f t="shared" si="24"/>
        <v>-18.187960096323025</v>
      </c>
      <c r="J1158" s="70">
        <v>9.9999999999992498E-2</v>
      </c>
      <c r="K1158" s="74">
        <f t="shared" si="22"/>
        <v>-16.369164086690859</v>
      </c>
      <c r="L1158" s="75">
        <f t="shared" si="23"/>
        <v>-19.99416408669083</v>
      </c>
      <c r="M1158" s="13" t="s">
        <v>143</v>
      </c>
    </row>
    <row r="1159" spans="1:13" ht="13.2" customHeight="1">
      <c r="A1159" s="140"/>
      <c r="B1159" s="5">
        <v>45440</v>
      </c>
      <c r="C1159" s="66">
        <f>('Исходник сравнение Дубай'!$C1087/2-'Таблица вводных'!$E$3-'Таблица вводных'!$F$3-$S$1)-(('Исходник сравнение Дубай'!$C1087/2-'Таблица вводных'!$E$3-'Таблица вводных'!$F$3-$S$1)*F1159/G1159)</f>
        <v>-251.37500000000003</v>
      </c>
      <c r="D1159" s="66">
        <v>283.46203990367701</v>
      </c>
      <c r="E1159" s="66">
        <f t="shared" si="20"/>
        <v>3.6249999999999716</v>
      </c>
      <c r="F1159" s="67">
        <v>20</v>
      </c>
      <c r="G1159" s="67">
        <f t="shared" si="21"/>
        <v>120</v>
      </c>
      <c r="H1159" s="68">
        <v>0.2</v>
      </c>
      <c r="I1159" s="73">
        <f t="shared" si="24"/>
        <v>-18.187960096323025</v>
      </c>
      <c r="J1159" s="70">
        <v>9.9999999999992498E-2</v>
      </c>
      <c r="K1159" s="74">
        <f t="shared" si="22"/>
        <v>-16.369164086690859</v>
      </c>
      <c r="L1159" s="75">
        <f t="shared" si="23"/>
        <v>-19.99416408669083</v>
      </c>
      <c r="M1159" s="13" t="s">
        <v>143</v>
      </c>
    </row>
    <row r="1160" spans="1:13" ht="13.2" customHeight="1">
      <c r="A1160" s="140"/>
      <c r="B1160" s="5">
        <v>45444</v>
      </c>
      <c r="C1160" s="66">
        <f>('Исходник сравнение Дубай'!$C1088/2-'Таблица вводных'!$E$3-'Таблица вводных'!$F$3-$S$1)-(('Исходник сравнение Дубай'!$C1088/2-'Таблица вводных'!$E$3-'Таблица вводных'!$F$3-$S$1)*F1160/G1160)</f>
        <v>-251.37500000000003</v>
      </c>
      <c r="D1160" s="66">
        <v>283.46203990367701</v>
      </c>
      <c r="E1160" s="66">
        <f t="shared" si="20"/>
        <v>3.6249999999999716</v>
      </c>
      <c r="F1160" s="67">
        <v>20</v>
      </c>
      <c r="G1160" s="67">
        <f t="shared" si="21"/>
        <v>120</v>
      </c>
      <c r="H1160" s="68">
        <v>0.2</v>
      </c>
      <c r="I1160" s="73">
        <f t="shared" si="24"/>
        <v>-18.187960096323025</v>
      </c>
      <c r="J1160" s="70">
        <v>9.9999999999992498E-2</v>
      </c>
      <c r="K1160" s="74">
        <f t="shared" si="22"/>
        <v>-16.369164086690859</v>
      </c>
      <c r="L1160" s="75">
        <f t="shared" si="23"/>
        <v>-19.99416408669083</v>
      </c>
      <c r="M1160" s="13" t="s">
        <v>143</v>
      </c>
    </row>
    <row r="1161" spans="1:13" ht="13.2" customHeight="1">
      <c r="A1161" s="140"/>
      <c r="B1161" s="5">
        <v>45447</v>
      </c>
      <c r="C1161" s="66">
        <f>('Исходник сравнение Дубай'!$C1089/2-'Таблица вводных'!$E$3-'Таблица вводных'!$F$3-$S$1)-(('Исходник сравнение Дубай'!$C1089/2-'Таблица вводных'!$E$3-'Таблица вводных'!$F$3-$S$1)*F1161/G1161)</f>
        <v>-251.37500000000003</v>
      </c>
      <c r="D1161" s="66">
        <v>283.46203990367701</v>
      </c>
      <c r="E1161" s="66">
        <f t="shared" si="20"/>
        <v>3.6249999999999716</v>
      </c>
      <c r="F1161" s="67">
        <v>20</v>
      </c>
      <c r="G1161" s="67">
        <f t="shared" si="21"/>
        <v>120</v>
      </c>
      <c r="H1161" s="68">
        <v>0.2</v>
      </c>
      <c r="I1161" s="73">
        <f t="shared" si="24"/>
        <v>-18.187960096323025</v>
      </c>
      <c r="J1161" s="70">
        <v>9.9999999999992498E-2</v>
      </c>
      <c r="K1161" s="74">
        <f t="shared" si="22"/>
        <v>-16.369164086690859</v>
      </c>
      <c r="L1161" s="75">
        <f t="shared" si="23"/>
        <v>-19.99416408669083</v>
      </c>
      <c r="M1161" s="13" t="s">
        <v>143</v>
      </c>
    </row>
    <row r="1162" spans="1:13" ht="13.2" customHeight="1">
      <c r="A1162" s="140"/>
      <c r="B1162" s="5">
        <v>45451</v>
      </c>
      <c r="C1162" s="66">
        <f>('Исходник сравнение Дубай'!$C1090/2-'Таблица вводных'!$E$3-'Таблица вводных'!$F$3-$S$1)-(('Исходник сравнение Дубай'!$C1090/2-'Таблица вводных'!$E$3-'Таблица вводных'!$F$3-$S$1)*F1162/G1162)</f>
        <v>-251.37500000000003</v>
      </c>
      <c r="D1162" s="66">
        <v>283.46203990367701</v>
      </c>
      <c r="E1162" s="66">
        <f t="shared" si="20"/>
        <v>3.6249999999999716</v>
      </c>
      <c r="F1162" s="67">
        <v>20</v>
      </c>
      <c r="G1162" s="67">
        <f t="shared" si="21"/>
        <v>120</v>
      </c>
      <c r="H1162" s="68">
        <v>0.2</v>
      </c>
      <c r="I1162" s="73">
        <f t="shared" si="24"/>
        <v>-18.187960096323025</v>
      </c>
      <c r="J1162" s="70">
        <v>9.9999999999992401E-2</v>
      </c>
      <c r="K1162" s="74">
        <f t="shared" si="22"/>
        <v>-16.369164086690859</v>
      </c>
      <c r="L1162" s="75">
        <f t="shared" si="23"/>
        <v>-19.99416408669083</v>
      </c>
      <c r="M1162" s="13" t="s">
        <v>143</v>
      </c>
    </row>
    <row r="1163" spans="1:13" ht="13.2" customHeight="1">
      <c r="A1163" s="140"/>
      <c r="B1163" s="5">
        <v>45454</v>
      </c>
      <c r="C1163" s="66">
        <f>('Исходник сравнение Дубай'!$C1091/2-'Таблица вводных'!$E$3-'Таблица вводных'!$F$3-$S$1)-(('Исходник сравнение Дубай'!$C1091/2-'Таблица вводных'!$E$3-'Таблица вводных'!$F$3-$S$1)*F1163/G1163)</f>
        <v>-251.37500000000003</v>
      </c>
      <c r="D1163" s="66">
        <v>283.46203990367701</v>
      </c>
      <c r="E1163" s="66">
        <f t="shared" si="20"/>
        <v>3.6249999999999716</v>
      </c>
      <c r="F1163" s="67">
        <v>20</v>
      </c>
      <c r="G1163" s="67">
        <f t="shared" si="21"/>
        <v>120</v>
      </c>
      <c r="H1163" s="68">
        <v>0.2</v>
      </c>
      <c r="I1163" s="73">
        <f t="shared" si="24"/>
        <v>-18.187960096323025</v>
      </c>
      <c r="J1163" s="70">
        <v>9.9999999999992401E-2</v>
      </c>
      <c r="K1163" s="74">
        <f t="shared" si="22"/>
        <v>-16.369164086690859</v>
      </c>
      <c r="L1163" s="75">
        <f t="shared" si="23"/>
        <v>-19.99416408669083</v>
      </c>
      <c r="M1163" s="13" t="s">
        <v>143</v>
      </c>
    </row>
    <row r="1164" spans="1:13" ht="13.2" customHeight="1">
      <c r="A1164" s="140"/>
      <c r="B1164" s="5"/>
      <c r="C1164" s="66">
        <f>('Исходник сравнение Дубай'!$C1092/2-'Таблица вводных'!$E$3-'Таблица вводных'!$F$3-$S$1)-(('Исходник сравнение Дубай'!$C1092/2-'Таблица вводных'!$E$3-'Таблица вводных'!$F$3-$S$1)*F1164/G1164)</f>
        <v>-251.37500000000003</v>
      </c>
      <c r="D1164" s="66">
        <v>283.46203990367701</v>
      </c>
      <c r="E1164" s="66">
        <f t="shared" si="20"/>
        <v>3.6249999999999716</v>
      </c>
      <c r="F1164" s="67">
        <v>20</v>
      </c>
      <c r="G1164" s="67">
        <f t="shared" si="21"/>
        <v>120</v>
      </c>
      <c r="H1164" s="68">
        <v>0.2</v>
      </c>
      <c r="I1164" s="69">
        <f t="shared" si="24"/>
        <v>-18.187960096323025</v>
      </c>
      <c r="J1164" s="70">
        <v>9.9999999999992401E-2</v>
      </c>
      <c r="K1164" s="71">
        <f t="shared" si="22"/>
        <v>-16.369164086690859</v>
      </c>
      <c r="L1164" s="72">
        <f t="shared" si="23"/>
        <v>-19.99416408669083</v>
      </c>
      <c r="M1164" s="13" t="s">
        <v>143</v>
      </c>
    </row>
    <row r="1165" spans="1:13" ht="13.2" customHeight="1">
      <c r="A1165" s="140"/>
      <c r="B1165" s="5"/>
      <c r="C1165" s="66">
        <f>('Исходник сравнение Дубай'!$C1093/2-'Таблица вводных'!$E$3-'Таблица вводных'!$F$3-$S$1)-(('Исходник сравнение Дубай'!$C1093/2-'Таблица вводных'!$E$3-'Таблица вводных'!$F$3-$S$1)*F1165/G1165)</f>
        <v>-251.37500000000003</v>
      </c>
      <c r="D1165" s="66">
        <v>283.46203990367701</v>
      </c>
      <c r="E1165" s="66">
        <f t="shared" si="20"/>
        <v>3.6249999999999716</v>
      </c>
      <c r="F1165" s="67">
        <v>20</v>
      </c>
      <c r="G1165" s="67">
        <f t="shared" si="21"/>
        <v>120</v>
      </c>
      <c r="H1165" s="68">
        <v>0.2</v>
      </c>
      <c r="I1165" s="69">
        <f t="shared" si="24"/>
        <v>-18.187960096323025</v>
      </c>
      <c r="J1165" s="70">
        <v>9.9999999999992401E-2</v>
      </c>
      <c r="K1165" s="71">
        <f t="shared" si="22"/>
        <v>-16.369164086690859</v>
      </c>
      <c r="L1165" s="72">
        <f t="shared" si="23"/>
        <v>-19.99416408669083</v>
      </c>
      <c r="M1165" s="13" t="s">
        <v>143</v>
      </c>
    </row>
    <row r="1166" spans="1:13" ht="13.2" customHeight="1">
      <c r="A1166" s="140"/>
      <c r="B1166" s="5"/>
      <c r="C1166" s="66">
        <f>('Исходник сравнение Дубай'!$C1094/2-'Таблица вводных'!$E$3-'Таблица вводных'!$F$3-$S$1)-(('Исходник сравнение Дубай'!$C1094/2-'Таблица вводных'!$E$3-'Таблица вводных'!$F$3-$S$1)*F1166/G1166)</f>
        <v>-251.37500000000003</v>
      </c>
      <c r="D1166" s="66">
        <v>283.46203990367701</v>
      </c>
      <c r="E1166" s="66">
        <f t="shared" si="20"/>
        <v>3.6249999999999716</v>
      </c>
      <c r="F1166" s="67">
        <v>20</v>
      </c>
      <c r="G1166" s="67">
        <f t="shared" si="21"/>
        <v>120</v>
      </c>
      <c r="H1166" s="68">
        <v>0.2</v>
      </c>
      <c r="I1166" s="69">
        <f t="shared" si="24"/>
        <v>-18.187960096323025</v>
      </c>
      <c r="J1166" s="70">
        <v>9.9999999999992401E-2</v>
      </c>
      <c r="K1166" s="71">
        <f t="shared" si="22"/>
        <v>-16.369164086690859</v>
      </c>
      <c r="L1166" s="72">
        <f t="shared" si="23"/>
        <v>-19.99416408669083</v>
      </c>
      <c r="M1166" s="13" t="s">
        <v>143</v>
      </c>
    </row>
    <row r="1167" spans="1:13" ht="13.2" customHeight="1">
      <c r="A1167" s="140"/>
      <c r="B1167" s="5"/>
      <c r="C1167" s="66">
        <f>('Исходник сравнение Дубай'!$C1095/2-'Таблица вводных'!$E$3-'Таблица вводных'!$F$3-$S$1)-(('Исходник сравнение Дубай'!$C1095/2-'Таблица вводных'!$E$3-'Таблица вводных'!$F$3-$S$1)*F1167/G1167)</f>
        <v>-251.37500000000003</v>
      </c>
      <c r="D1167" s="66">
        <v>283.46203990367701</v>
      </c>
      <c r="E1167" s="66">
        <f t="shared" si="20"/>
        <v>3.6249999999999716</v>
      </c>
      <c r="F1167" s="67">
        <v>20</v>
      </c>
      <c r="G1167" s="67">
        <f t="shared" si="21"/>
        <v>120</v>
      </c>
      <c r="H1167" s="68">
        <v>0.2</v>
      </c>
      <c r="I1167" s="69">
        <f t="shared" si="24"/>
        <v>-18.187960096323025</v>
      </c>
      <c r="J1167" s="70">
        <v>9.9999999999992401E-2</v>
      </c>
      <c r="K1167" s="71">
        <f t="shared" si="22"/>
        <v>-16.369164086690859</v>
      </c>
      <c r="L1167" s="72">
        <f t="shared" si="23"/>
        <v>-19.99416408669083</v>
      </c>
      <c r="M1167" s="13" t="s">
        <v>143</v>
      </c>
    </row>
    <row r="1168" spans="1:13" ht="13.2" customHeight="1">
      <c r="A1168" s="140"/>
      <c r="B1168" s="5"/>
      <c r="C1168" s="66">
        <f>('Исходник сравнение Дубай'!$C1096/2-'Таблица вводных'!$E$3-'Таблица вводных'!$F$3-$S$1)-(('Исходник сравнение Дубай'!$C1096/2-'Таблица вводных'!$E$3-'Таблица вводных'!$F$3-$S$1)*F1168/G1168)</f>
        <v>-251.37500000000003</v>
      </c>
      <c r="D1168" s="66">
        <v>283.46203990367701</v>
      </c>
      <c r="E1168" s="66">
        <f t="shared" si="20"/>
        <v>3.6249999999999716</v>
      </c>
      <c r="F1168" s="67">
        <v>20</v>
      </c>
      <c r="G1168" s="67">
        <f t="shared" si="21"/>
        <v>120</v>
      </c>
      <c r="H1168" s="68">
        <v>0.2</v>
      </c>
      <c r="I1168" s="69">
        <f t="shared" si="24"/>
        <v>-18.187960096323025</v>
      </c>
      <c r="J1168" s="70">
        <v>9.9999999999992401E-2</v>
      </c>
      <c r="K1168" s="71">
        <f t="shared" si="22"/>
        <v>-16.369164086690859</v>
      </c>
      <c r="L1168" s="72">
        <f t="shared" si="23"/>
        <v>-19.99416408669083</v>
      </c>
      <c r="M1168" s="13" t="s">
        <v>143</v>
      </c>
    </row>
    <row r="1169" spans="1:13" ht="13.2" customHeight="1">
      <c r="A1169" s="140"/>
      <c r="B1169" s="5"/>
      <c r="C1169" s="66">
        <f>('Исходник сравнение Дубай'!$C1097/2-'Таблица вводных'!$E$3-'Таблица вводных'!$F$3-$S$1)-(('Исходник сравнение Дубай'!$C1097/2-'Таблица вводных'!$E$3-'Таблица вводных'!$F$3-$S$1)*F1169/G1169)</f>
        <v>-251.37500000000003</v>
      </c>
      <c r="D1169" s="66">
        <v>283.46203990367701</v>
      </c>
      <c r="E1169" s="66">
        <f t="shared" si="20"/>
        <v>3.6249999999999716</v>
      </c>
      <c r="F1169" s="67">
        <v>20</v>
      </c>
      <c r="G1169" s="67">
        <f t="shared" si="21"/>
        <v>120</v>
      </c>
      <c r="H1169" s="68">
        <v>0.2</v>
      </c>
      <c r="I1169" s="69">
        <f t="shared" si="24"/>
        <v>-18.187960096323025</v>
      </c>
      <c r="J1169" s="70">
        <v>9.9999999999992401E-2</v>
      </c>
      <c r="K1169" s="71">
        <f t="shared" si="22"/>
        <v>-16.369164086690859</v>
      </c>
      <c r="L1169" s="72">
        <f t="shared" si="23"/>
        <v>-19.99416408669083</v>
      </c>
      <c r="M1169" s="13" t="s">
        <v>143</v>
      </c>
    </row>
    <row r="1170" spans="1:13" ht="13.2" customHeight="1">
      <c r="A1170" s="140"/>
      <c r="B1170" s="5"/>
      <c r="C1170" s="66">
        <f>('Исходник сравнение Дубай'!$C1098/2-'Таблица вводных'!$E$3-'Таблица вводных'!$F$3-$S$1)-(('Исходник сравнение Дубай'!$C1098/2-'Таблица вводных'!$E$3-'Таблица вводных'!$F$3-$S$1)*F1170/G1170)</f>
        <v>-251.37500000000003</v>
      </c>
      <c r="D1170" s="66">
        <v>283.46203990367701</v>
      </c>
      <c r="E1170" s="66">
        <f t="shared" si="20"/>
        <v>3.6249999999999716</v>
      </c>
      <c r="F1170" s="67">
        <v>20</v>
      </c>
      <c r="G1170" s="67">
        <f t="shared" si="21"/>
        <v>120</v>
      </c>
      <c r="H1170" s="68">
        <v>0.2</v>
      </c>
      <c r="I1170" s="69">
        <f t="shared" si="24"/>
        <v>-18.187960096323025</v>
      </c>
      <c r="J1170" s="70">
        <v>9.9999999999992401E-2</v>
      </c>
      <c r="K1170" s="71">
        <f t="shared" si="22"/>
        <v>-16.369164086690859</v>
      </c>
      <c r="L1170" s="72">
        <f t="shared" si="23"/>
        <v>-19.99416408669083</v>
      </c>
      <c r="M1170" s="13" t="s">
        <v>143</v>
      </c>
    </row>
    <row r="1171" spans="1:13" ht="13.2" customHeight="1">
      <c r="A1171" s="141"/>
      <c r="B1171" s="18"/>
      <c r="C1171" s="76">
        <f>('Исходник сравнение Дубай'!$C1099/2-'Таблица вводных'!$E$3-'Таблица вводных'!$F$3-$S$1)-(('Исходник сравнение Дубай'!$C1099/2-'Таблица вводных'!$E$3-'Таблица вводных'!$F$3-$S$1)*F1171/G1171)</f>
        <v>-251.37500000000003</v>
      </c>
      <c r="D1171" s="76">
        <v>283.46203990367701</v>
      </c>
      <c r="E1171" s="76">
        <f t="shared" si="20"/>
        <v>3.6249999999999716</v>
      </c>
      <c r="F1171" s="77">
        <v>20</v>
      </c>
      <c r="G1171" s="77">
        <f t="shared" si="21"/>
        <v>120</v>
      </c>
      <c r="H1171" s="68">
        <v>0.2</v>
      </c>
      <c r="I1171" s="86">
        <f t="shared" si="24"/>
        <v>-18.187960096323025</v>
      </c>
      <c r="J1171" s="80">
        <v>9.9999999999992401E-2</v>
      </c>
      <c r="K1171" s="87">
        <f t="shared" si="22"/>
        <v>-16.369164086690859</v>
      </c>
      <c r="L1171" s="88">
        <f t="shared" si="23"/>
        <v>-19.99416408669083</v>
      </c>
      <c r="M1171" s="22" t="s">
        <v>143</v>
      </c>
    </row>
    <row r="1172" spans="1:13" ht="13.2" customHeight="1">
      <c r="A1172" s="143" t="s">
        <v>251</v>
      </c>
      <c r="B1172" s="5">
        <v>45423</v>
      </c>
      <c r="C1172" s="59">
        <f>('Исходник сравнение Дубай'!$C1100/2-'Таблица вводных'!$E$3-'Таблица вводных'!$F$3-$S$1)-(('Исходник сравнение Дубай'!$C1100/2-'Таблица вводных'!$E$3-'Таблица вводных'!$F$3-$S$1)*F1172/G1172)</f>
        <v>-251.37500000000003</v>
      </c>
      <c r="D1172" s="66">
        <v>283.46203990367701</v>
      </c>
      <c r="E1172" s="59">
        <f t="shared" si="20"/>
        <v>3.6249999999999716</v>
      </c>
      <c r="F1172" s="67">
        <v>20</v>
      </c>
      <c r="G1172" s="60">
        <f t="shared" si="21"/>
        <v>120</v>
      </c>
      <c r="H1172" s="68">
        <v>0.2</v>
      </c>
      <c r="I1172" s="83">
        <f t="shared" si="24"/>
        <v>-18.187960096323025</v>
      </c>
      <c r="J1172" s="63">
        <v>9.9999999999992401E-2</v>
      </c>
      <c r="K1172" s="84">
        <f t="shared" si="22"/>
        <v>-16.369164086690859</v>
      </c>
      <c r="L1172" s="85">
        <f t="shared" si="23"/>
        <v>-19.99416408669083</v>
      </c>
      <c r="M1172" s="10" t="s">
        <v>252</v>
      </c>
    </row>
    <row r="1173" spans="1:13" ht="13.2" customHeight="1">
      <c r="A1173" s="140"/>
      <c r="B1173" s="5">
        <v>45426</v>
      </c>
      <c r="C1173" s="66">
        <f>('Исходник сравнение Дубай'!$C1101/2-'Таблица вводных'!$E$3-'Таблица вводных'!$F$3-$S$1)-(('Исходник сравнение Дубай'!$C1101/2-'Таблица вводных'!$E$3-'Таблица вводных'!$F$3-$S$1)*F1173/G1173)</f>
        <v>-251.37500000000003</v>
      </c>
      <c r="D1173" s="66">
        <v>283.46203990367701</v>
      </c>
      <c r="E1173" s="66">
        <f t="shared" si="20"/>
        <v>3.6249999999999716</v>
      </c>
      <c r="F1173" s="67">
        <v>20</v>
      </c>
      <c r="G1173" s="67">
        <f t="shared" si="21"/>
        <v>120</v>
      </c>
      <c r="H1173" s="68">
        <v>0.2</v>
      </c>
      <c r="I1173" s="73">
        <f t="shared" si="24"/>
        <v>-18.187960096323025</v>
      </c>
      <c r="J1173" s="70">
        <v>9.9999999999992401E-2</v>
      </c>
      <c r="K1173" s="74">
        <f t="shared" si="22"/>
        <v>-16.369164086690859</v>
      </c>
      <c r="L1173" s="75">
        <f t="shared" si="23"/>
        <v>-19.99416408669083</v>
      </c>
      <c r="M1173" s="13" t="s">
        <v>252</v>
      </c>
    </row>
    <row r="1174" spans="1:13" ht="13.2" customHeight="1">
      <c r="A1174" s="140"/>
      <c r="B1174" s="5">
        <v>45430</v>
      </c>
      <c r="C1174" s="66">
        <f>('Исходник сравнение Дубай'!$C1102/2-'Таблица вводных'!$E$3-'Таблица вводных'!$F$3-$S$1)-(('Исходник сравнение Дубай'!$C1102/2-'Таблица вводных'!$E$3-'Таблица вводных'!$F$3-$S$1)*F1174/G1174)</f>
        <v>-251.37500000000003</v>
      </c>
      <c r="D1174" s="66">
        <v>283.46203990367701</v>
      </c>
      <c r="E1174" s="66">
        <f t="shared" si="20"/>
        <v>3.6249999999999716</v>
      </c>
      <c r="F1174" s="67">
        <v>20</v>
      </c>
      <c r="G1174" s="67">
        <f t="shared" si="21"/>
        <v>120</v>
      </c>
      <c r="H1174" s="68">
        <v>0.2</v>
      </c>
      <c r="I1174" s="73">
        <f t="shared" si="24"/>
        <v>-18.187960096323025</v>
      </c>
      <c r="J1174" s="70">
        <v>9.9999999999992401E-2</v>
      </c>
      <c r="K1174" s="74">
        <f t="shared" si="22"/>
        <v>-16.369164086690859</v>
      </c>
      <c r="L1174" s="75">
        <f t="shared" si="23"/>
        <v>-19.99416408669083</v>
      </c>
      <c r="M1174" s="13" t="s">
        <v>252</v>
      </c>
    </row>
    <row r="1175" spans="1:13" ht="13.2" customHeight="1">
      <c r="A1175" s="140"/>
      <c r="B1175" s="5">
        <v>45433</v>
      </c>
      <c r="C1175" s="66">
        <f>('Исходник сравнение Дубай'!$C1103/2-'Таблица вводных'!$E$3-'Таблица вводных'!$F$3-$S$1)-(('Исходник сравнение Дубай'!$C1103/2-'Таблица вводных'!$E$3-'Таблица вводных'!$F$3-$S$1)*F1175/G1175)</f>
        <v>-251.37500000000003</v>
      </c>
      <c r="D1175" s="66">
        <v>283.46203990367701</v>
      </c>
      <c r="E1175" s="66">
        <f t="shared" si="20"/>
        <v>3.6249999999999716</v>
      </c>
      <c r="F1175" s="67">
        <v>20</v>
      </c>
      <c r="G1175" s="67">
        <f t="shared" si="21"/>
        <v>120</v>
      </c>
      <c r="H1175" s="68">
        <v>0.2</v>
      </c>
      <c r="I1175" s="73">
        <f t="shared" si="24"/>
        <v>-18.187960096323025</v>
      </c>
      <c r="J1175" s="70">
        <v>9.9999999999992401E-2</v>
      </c>
      <c r="K1175" s="74">
        <f t="shared" si="22"/>
        <v>-16.369164086690859</v>
      </c>
      <c r="L1175" s="75">
        <f t="shared" si="23"/>
        <v>-19.99416408669083</v>
      </c>
      <c r="M1175" s="13" t="s">
        <v>252</v>
      </c>
    </row>
    <row r="1176" spans="1:13" ht="13.2" customHeight="1">
      <c r="A1176" s="140"/>
      <c r="B1176" s="5">
        <v>45437</v>
      </c>
      <c r="C1176" s="66">
        <f>('Исходник сравнение Дубай'!$C1104/2-'Таблица вводных'!$E$3-'Таблица вводных'!$F$3-$S$1)-(('Исходник сравнение Дубай'!$C1104/2-'Таблица вводных'!$E$3-'Таблица вводных'!$F$3-$S$1)*F1176/G1176)</f>
        <v>-251.37500000000003</v>
      </c>
      <c r="D1176" s="66">
        <v>283.46203990367701</v>
      </c>
      <c r="E1176" s="66">
        <f t="shared" si="20"/>
        <v>3.6249999999999716</v>
      </c>
      <c r="F1176" s="67">
        <v>20</v>
      </c>
      <c r="G1176" s="67">
        <f t="shared" si="21"/>
        <v>120</v>
      </c>
      <c r="H1176" s="68">
        <v>0.2</v>
      </c>
      <c r="I1176" s="73">
        <f t="shared" si="24"/>
        <v>-18.187960096323025</v>
      </c>
      <c r="J1176" s="70">
        <v>9.9999999999992401E-2</v>
      </c>
      <c r="K1176" s="74">
        <f t="shared" si="22"/>
        <v>-16.369164086690859</v>
      </c>
      <c r="L1176" s="75">
        <f t="shared" si="23"/>
        <v>-19.99416408669083</v>
      </c>
      <c r="M1176" s="13" t="s">
        <v>252</v>
      </c>
    </row>
    <row r="1177" spans="1:13" ht="13.2" customHeight="1">
      <c r="A1177" s="140"/>
      <c r="B1177" s="5">
        <v>45440</v>
      </c>
      <c r="C1177" s="66">
        <f>('Исходник сравнение Дубай'!$C1105/2-'Таблица вводных'!$E$3-'Таблица вводных'!$F$3-$S$1)-(('Исходник сравнение Дубай'!$C1105/2-'Таблица вводных'!$E$3-'Таблица вводных'!$F$3-$S$1)*F1177/G1177)</f>
        <v>-251.37500000000003</v>
      </c>
      <c r="D1177" s="66">
        <v>283.46203990367701</v>
      </c>
      <c r="E1177" s="66">
        <f t="shared" si="20"/>
        <v>3.6249999999999716</v>
      </c>
      <c r="F1177" s="67">
        <v>20</v>
      </c>
      <c r="G1177" s="67">
        <f t="shared" si="21"/>
        <v>120</v>
      </c>
      <c r="H1177" s="68">
        <v>0.2</v>
      </c>
      <c r="I1177" s="73">
        <f t="shared" si="24"/>
        <v>-18.187960096323025</v>
      </c>
      <c r="J1177" s="70">
        <v>9.9999999999992401E-2</v>
      </c>
      <c r="K1177" s="74">
        <f t="shared" si="22"/>
        <v>-16.369164086690859</v>
      </c>
      <c r="L1177" s="75">
        <f t="shared" si="23"/>
        <v>-19.99416408669083</v>
      </c>
      <c r="M1177" s="13" t="s">
        <v>252</v>
      </c>
    </row>
    <row r="1178" spans="1:13" ht="13.2" customHeight="1">
      <c r="A1178" s="140"/>
      <c r="B1178" s="5">
        <v>45444</v>
      </c>
      <c r="C1178" s="66">
        <f>('Исходник сравнение Дубай'!$C1106/2-'Таблица вводных'!$E$3-'Таблица вводных'!$F$3-$S$1)-(('Исходник сравнение Дубай'!$C1106/2-'Таблица вводных'!$E$3-'Таблица вводных'!$F$3-$S$1)*F1178/G1178)</f>
        <v>-251.37500000000003</v>
      </c>
      <c r="D1178" s="66">
        <v>283.46203990367701</v>
      </c>
      <c r="E1178" s="66">
        <f t="shared" si="20"/>
        <v>3.6249999999999716</v>
      </c>
      <c r="F1178" s="67">
        <v>20</v>
      </c>
      <c r="G1178" s="67">
        <f t="shared" si="21"/>
        <v>120</v>
      </c>
      <c r="H1178" s="68">
        <v>0.2</v>
      </c>
      <c r="I1178" s="73">
        <f t="shared" si="24"/>
        <v>-18.187960096323025</v>
      </c>
      <c r="J1178" s="70">
        <v>9.9999999999992401E-2</v>
      </c>
      <c r="K1178" s="74">
        <f t="shared" si="22"/>
        <v>-16.369164086690859</v>
      </c>
      <c r="L1178" s="75">
        <f t="shared" si="23"/>
        <v>-19.99416408669083</v>
      </c>
      <c r="M1178" s="13" t="s">
        <v>252</v>
      </c>
    </row>
    <row r="1179" spans="1:13" ht="13.2" customHeight="1">
      <c r="A1179" s="140"/>
      <c r="B1179" s="5">
        <v>45447</v>
      </c>
      <c r="C1179" s="66">
        <f>('Исходник сравнение Дубай'!$C1107/2-'Таблица вводных'!$E$3-'Таблица вводных'!$F$3-$S$1)-(('Исходник сравнение Дубай'!$C1107/2-'Таблица вводных'!$E$3-'Таблица вводных'!$F$3-$S$1)*F1179/G1179)</f>
        <v>-251.37500000000003</v>
      </c>
      <c r="D1179" s="66">
        <v>283.46203990367701</v>
      </c>
      <c r="E1179" s="66">
        <f t="shared" si="20"/>
        <v>3.6249999999999716</v>
      </c>
      <c r="F1179" s="67">
        <v>20</v>
      </c>
      <c r="G1179" s="67">
        <f t="shared" si="21"/>
        <v>120</v>
      </c>
      <c r="H1179" s="68">
        <v>0.2</v>
      </c>
      <c r="I1179" s="73">
        <f t="shared" si="24"/>
        <v>-18.187960096323025</v>
      </c>
      <c r="J1179" s="70">
        <v>9.9999999999992303E-2</v>
      </c>
      <c r="K1179" s="74">
        <f t="shared" si="22"/>
        <v>-16.369164086690862</v>
      </c>
      <c r="L1179" s="75">
        <f t="shared" si="23"/>
        <v>-19.994164086690834</v>
      </c>
      <c r="M1179" s="13" t="s">
        <v>252</v>
      </c>
    </row>
    <row r="1180" spans="1:13" ht="13.2" customHeight="1">
      <c r="A1180" s="140"/>
      <c r="B1180" s="5">
        <v>45451</v>
      </c>
      <c r="C1180" s="66">
        <f>('Исходник сравнение Дубай'!$C1108/2-'Таблица вводных'!$E$3-'Таблица вводных'!$F$3-$S$1)-(('Исходник сравнение Дубай'!$C1108/2-'Таблица вводных'!$E$3-'Таблица вводных'!$F$3-$S$1)*F1180/G1180)</f>
        <v>-251.37500000000003</v>
      </c>
      <c r="D1180" s="66">
        <v>283.46203990367701</v>
      </c>
      <c r="E1180" s="66">
        <f t="shared" si="20"/>
        <v>3.6249999999999716</v>
      </c>
      <c r="F1180" s="67">
        <v>20</v>
      </c>
      <c r="G1180" s="67">
        <f t="shared" si="21"/>
        <v>120</v>
      </c>
      <c r="H1180" s="68">
        <v>0.2</v>
      </c>
      <c r="I1180" s="73">
        <f t="shared" si="24"/>
        <v>-18.187960096323025</v>
      </c>
      <c r="J1180" s="70">
        <v>9.9999999999992303E-2</v>
      </c>
      <c r="K1180" s="74">
        <f t="shared" si="22"/>
        <v>-16.369164086690862</v>
      </c>
      <c r="L1180" s="75">
        <f t="shared" si="23"/>
        <v>-19.994164086690834</v>
      </c>
      <c r="M1180" s="13" t="s">
        <v>252</v>
      </c>
    </row>
    <row r="1181" spans="1:13" ht="13.2" customHeight="1">
      <c r="A1181" s="140"/>
      <c r="B1181" s="5">
        <v>45454</v>
      </c>
      <c r="C1181" s="66">
        <f>('Исходник сравнение Дубай'!$C1109/2-'Таблица вводных'!$E$3-'Таблица вводных'!$F$3-$S$1)-(('Исходник сравнение Дубай'!$C1109/2-'Таблица вводных'!$E$3-'Таблица вводных'!$F$3-$S$1)*F1181/G1181)</f>
        <v>-251.37500000000003</v>
      </c>
      <c r="D1181" s="66">
        <v>283.46203990367701</v>
      </c>
      <c r="E1181" s="66">
        <f t="shared" si="20"/>
        <v>3.6249999999999716</v>
      </c>
      <c r="F1181" s="67">
        <v>20</v>
      </c>
      <c r="G1181" s="67">
        <f t="shared" si="21"/>
        <v>120</v>
      </c>
      <c r="H1181" s="68">
        <v>0.2</v>
      </c>
      <c r="I1181" s="73">
        <f t="shared" si="24"/>
        <v>-18.187960096323025</v>
      </c>
      <c r="J1181" s="70">
        <v>9.9999999999992303E-2</v>
      </c>
      <c r="K1181" s="74">
        <f t="shared" si="22"/>
        <v>-16.369164086690862</v>
      </c>
      <c r="L1181" s="75">
        <f t="shared" si="23"/>
        <v>-19.994164086690834</v>
      </c>
      <c r="M1181" s="13" t="s">
        <v>252</v>
      </c>
    </row>
    <row r="1182" spans="1:13" ht="13.2" customHeight="1">
      <c r="A1182" s="140"/>
      <c r="B1182" s="5"/>
      <c r="C1182" s="66">
        <f>('Исходник сравнение Дубай'!$C1110/2-'Таблица вводных'!$E$3-'Таблица вводных'!$F$3-$S$1)-(('Исходник сравнение Дубай'!$C1110/2-'Таблица вводных'!$E$3-'Таблица вводных'!$F$3-$S$1)*F1182/G1182)</f>
        <v>-251.37500000000003</v>
      </c>
      <c r="D1182" s="66">
        <v>283.46203990367701</v>
      </c>
      <c r="E1182" s="66">
        <f t="shared" si="20"/>
        <v>3.6249999999999716</v>
      </c>
      <c r="F1182" s="67">
        <v>20</v>
      </c>
      <c r="G1182" s="67">
        <f t="shared" si="21"/>
        <v>120</v>
      </c>
      <c r="H1182" s="68">
        <v>0.2</v>
      </c>
      <c r="I1182" s="69">
        <f t="shared" si="24"/>
        <v>-18.187960096323025</v>
      </c>
      <c r="J1182" s="70">
        <v>9.9999999999992303E-2</v>
      </c>
      <c r="K1182" s="71">
        <f t="shared" si="22"/>
        <v>-16.369164086690862</v>
      </c>
      <c r="L1182" s="72">
        <f t="shared" si="23"/>
        <v>-19.994164086690834</v>
      </c>
      <c r="M1182" s="13" t="s">
        <v>252</v>
      </c>
    </row>
    <row r="1183" spans="1:13" ht="13.2" customHeight="1">
      <c r="A1183" s="140"/>
      <c r="B1183" s="5"/>
      <c r="C1183" s="66">
        <f>('Исходник сравнение Дубай'!$C1111/2-'Таблица вводных'!$E$3-'Таблица вводных'!$F$3-$S$1)-(('Исходник сравнение Дубай'!$C1111/2-'Таблица вводных'!$E$3-'Таблица вводных'!$F$3-$S$1)*F1183/G1183)</f>
        <v>-251.37500000000003</v>
      </c>
      <c r="D1183" s="66">
        <v>283.46203990367701</v>
      </c>
      <c r="E1183" s="66">
        <f t="shared" si="20"/>
        <v>3.6249999999999716</v>
      </c>
      <c r="F1183" s="67">
        <v>20</v>
      </c>
      <c r="G1183" s="67">
        <f t="shared" si="21"/>
        <v>120</v>
      </c>
      <c r="H1183" s="68">
        <v>0.2</v>
      </c>
      <c r="I1183" s="69">
        <f t="shared" si="24"/>
        <v>-18.187960096323025</v>
      </c>
      <c r="J1183" s="70">
        <v>9.9999999999992303E-2</v>
      </c>
      <c r="K1183" s="71">
        <f t="shared" si="22"/>
        <v>-16.369164086690862</v>
      </c>
      <c r="L1183" s="72">
        <f t="shared" si="23"/>
        <v>-19.994164086690834</v>
      </c>
      <c r="M1183" s="13" t="s">
        <v>252</v>
      </c>
    </row>
    <row r="1184" spans="1:13" ht="13.2" customHeight="1">
      <c r="A1184" s="140"/>
      <c r="B1184" s="5"/>
      <c r="C1184" s="66">
        <f>('Исходник сравнение Дубай'!$C1112/2-'Таблица вводных'!$E$3-'Таблица вводных'!$F$3-$S$1)-(('Исходник сравнение Дубай'!$C1112/2-'Таблица вводных'!$E$3-'Таблица вводных'!$F$3-$S$1)*F1184/G1184)</f>
        <v>-251.37500000000003</v>
      </c>
      <c r="D1184" s="66">
        <v>283.46203990367701</v>
      </c>
      <c r="E1184" s="66">
        <f t="shared" si="20"/>
        <v>3.6249999999999716</v>
      </c>
      <c r="F1184" s="67">
        <v>20</v>
      </c>
      <c r="G1184" s="67">
        <f t="shared" si="21"/>
        <v>120</v>
      </c>
      <c r="H1184" s="68">
        <v>0.2</v>
      </c>
      <c r="I1184" s="69">
        <f t="shared" si="24"/>
        <v>-18.187960096323025</v>
      </c>
      <c r="J1184" s="70">
        <v>9.9999999999992303E-2</v>
      </c>
      <c r="K1184" s="71">
        <f t="shared" si="22"/>
        <v>-16.369164086690862</v>
      </c>
      <c r="L1184" s="72">
        <f t="shared" si="23"/>
        <v>-19.994164086690834</v>
      </c>
      <c r="M1184" s="13" t="s">
        <v>252</v>
      </c>
    </row>
    <row r="1185" spans="1:13" ht="13.2" customHeight="1">
      <c r="A1185" s="140"/>
      <c r="B1185" s="5"/>
      <c r="C1185" s="66">
        <f>('Исходник сравнение Дубай'!$C1113/2-'Таблица вводных'!$E$3-'Таблица вводных'!$F$3-$S$1)-(('Исходник сравнение Дубай'!$C1113/2-'Таблица вводных'!$E$3-'Таблица вводных'!$F$3-$S$1)*F1185/G1185)</f>
        <v>-251.37500000000003</v>
      </c>
      <c r="D1185" s="66">
        <v>283.46203990367701</v>
      </c>
      <c r="E1185" s="66">
        <f t="shared" si="20"/>
        <v>3.6249999999999716</v>
      </c>
      <c r="F1185" s="67">
        <v>20</v>
      </c>
      <c r="G1185" s="67">
        <f t="shared" si="21"/>
        <v>120</v>
      </c>
      <c r="H1185" s="68">
        <v>0.2</v>
      </c>
      <c r="I1185" s="69">
        <f t="shared" si="24"/>
        <v>-18.187960096323025</v>
      </c>
      <c r="J1185" s="70">
        <v>9.9999999999992303E-2</v>
      </c>
      <c r="K1185" s="71">
        <f t="shared" si="22"/>
        <v>-16.369164086690862</v>
      </c>
      <c r="L1185" s="72">
        <f t="shared" si="23"/>
        <v>-19.994164086690834</v>
      </c>
      <c r="M1185" s="13" t="s">
        <v>252</v>
      </c>
    </row>
    <row r="1186" spans="1:13" ht="13.2" customHeight="1">
      <c r="A1186" s="140"/>
      <c r="B1186" s="5"/>
      <c r="C1186" s="66">
        <f>('Исходник сравнение Дубай'!$C1114/2-'Таблица вводных'!$E$3-'Таблица вводных'!$F$3-$S$1)-(('Исходник сравнение Дубай'!$C1114/2-'Таблица вводных'!$E$3-'Таблица вводных'!$F$3-$S$1)*F1186/G1186)</f>
        <v>-251.37500000000003</v>
      </c>
      <c r="D1186" s="66">
        <v>283.46203990367701</v>
      </c>
      <c r="E1186" s="66">
        <f t="shared" si="20"/>
        <v>3.6249999999999716</v>
      </c>
      <c r="F1186" s="67">
        <v>20</v>
      </c>
      <c r="G1186" s="67">
        <f t="shared" si="21"/>
        <v>120</v>
      </c>
      <c r="H1186" s="68">
        <v>0.2</v>
      </c>
      <c r="I1186" s="69">
        <f t="shared" si="24"/>
        <v>-18.187960096323025</v>
      </c>
      <c r="J1186" s="70">
        <v>9.9999999999992303E-2</v>
      </c>
      <c r="K1186" s="71">
        <f t="shared" si="22"/>
        <v>-16.369164086690862</v>
      </c>
      <c r="L1186" s="72">
        <f t="shared" si="23"/>
        <v>-19.994164086690834</v>
      </c>
      <c r="M1186" s="13" t="s">
        <v>252</v>
      </c>
    </row>
    <row r="1187" spans="1:13" ht="13.2" customHeight="1">
      <c r="A1187" s="140"/>
      <c r="B1187" s="5"/>
      <c r="C1187" s="66">
        <f>('Исходник сравнение Дубай'!$C1115/2-'Таблица вводных'!$E$3-'Таблица вводных'!$F$3-$S$1)-(('Исходник сравнение Дубай'!$C1115/2-'Таблица вводных'!$E$3-'Таблица вводных'!$F$3-$S$1)*F1187/G1187)</f>
        <v>-251.37500000000003</v>
      </c>
      <c r="D1187" s="66">
        <v>283.46203990367701</v>
      </c>
      <c r="E1187" s="66">
        <f t="shared" si="20"/>
        <v>3.6249999999999716</v>
      </c>
      <c r="F1187" s="67">
        <v>20</v>
      </c>
      <c r="G1187" s="67">
        <f t="shared" si="21"/>
        <v>120</v>
      </c>
      <c r="H1187" s="68">
        <v>0.2</v>
      </c>
      <c r="I1187" s="69">
        <f t="shared" si="24"/>
        <v>-18.187960096323025</v>
      </c>
      <c r="J1187" s="70">
        <v>9.9999999999992303E-2</v>
      </c>
      <c r="K1187" s="71">
        <f t="shared" si="22"/>
        <v>-16.369164086690862</v>
      </c>
      <c r="L1187" s="72">
        <f t="shared" si="23"/>
        <v>-19.994164086690834</v>
      </c>
      <c r="M1187" s="13" t="s">
        <v>252</v>
      </c>
    </row>
    <row r="1188" spans="1:13" ht="13.2" customHeight="1">
      <c r="A1188" s="140"/>
      <c r="B1188" s="5"/>
      <c r="C1188" s="66">
        <f>('Исходник сравнение Дубай'!$C1116/2-'Таблица вводных'!$E$3-'Таблица вводных'!$F$3-$S$1)-(('Исходник сравнение Дубай'!$C1116/2-'Таблица вводных'!$E$3-'Таблица вводных'!$F$3-$S$1)*F1188/G1188)</f>
        <v>-251.37500000000003</v>
      </c>
      <c r="D1188" s="66">
        <v>283.46203990367701</v>
      </c>
      <c r="E1188" s="66">
        <f t="shared" si="20"/>
        <v>3.6249999999999716</v>
      </c>
      <c r="F1188" s="67">
        <v>20</v>
      </c>
      <c r="G1188" s="67">
        <f t="shared" si="21"/>
        <v>120</v>
      </c>
      <c r="H1188" s="68">
        <v>0.2</v>
      </c>
      <c r="I1188" s="69">
        <f t="shared" si="24"/>
        <v>-18.187960096323025</v>
      </c>
      <c r="J1188" s="70">
        <v>9.9999999999992303E-2</v>
      </c>
      <c r="K1188" s="71">
        <f t="shared" si="22"/>
        <v>-16.369164086690862</v>
      </c>
      <c r="L1188" s="72">
        <f t="shared" si="23"/>
        <v>-19.994164086690834</v>
      </c>
      <c r="M1188" s="13" t="s">
        <v>252</v>
      </c>
    </row>
    <row r="1189" spans="1:13" ht="13.2" customHeight="1">
      <c r="A1189" s="141"/>
      <c r="B1189" s="18"/>
      <c r="C1189" s="76">
        <f>('Исходник сравнение Дубай'!$C1117/2-'Таблица вводных'!$E$3-'Таблица вводных'!$F$3-$S$1)-(('Исходник сравнение Дубай'!$C1117/2-'Таблица вводных'!$E$3-'Таблица вводных'!$F$3-$S$1)*F1189/G1189)</f>
        <v>-251.37500000000003</v>
      </c>
      <c r="D1189" s="76">
        <v>283.46203990367701</v>
      </c>
      <c r="E1189" s="76">
        <f t="shared" si="20"/>
        <v>3.6249999999999716</v>
      </c>
      <c r="F1189" s="77">
        <v>20</v>
      </c>
      <c r="G1189" s="77">
        <f t="shared" si="21"/>
        <v>120</v>
      </c>
      <c r="H1189" s="68">
        <v>0.2</v>
      </c>
      <c r="I1189" s="86">
        <f t="shared" si="24"/>
        <v>-18.187960096323025</v>
      </c>
      <c r="J1189" s="80">
        <v>9.9999999999992303E-2</v>
      </c>
      <c r="K1189" s="87">
        <f t="shared" si="22"/>
        <v>-16.369164086690862</v>
      </c>
      <c r="L1189" s="88">
        <f t="shared" si="23"/>
        <v>-19.994164086690834</v>
      </c>
      <c r="M1189" s="22" t="s">
        <v>252</v>
      </c>
    </row>
    <row r="1190" spans="1:13" ht="13.2" customHeight="1">
      <c r="A1190" s="143" t="s">
        <v>253</v>
      </c>
      <c r="B1190" s="5">
        <v>45423</v>
      </c>
      <c r="C1190" s="59">
        <f>('Исходник сравнение Дубай'!$C1118/2-'Таблица вводных'!$E$3-'Таблица вводных'!$F$3-$S$1)-(('Исходник сравнение Дубай'!$C1118/2-'Таблица вводных'!$E$3-'Таблица вводных'!$F$3-$S$1)*F1190/G1190)</f>
        <v>-251.37500000000003</v>
      </c>
      <c r="D1190" s="66">
        <v>283.46203990367701</v>
      </c>
      <c r="E1190" s="59">
        <f t="shared" si="20"/>
        <v>3.6249999999999716</v>
      </c>
      <c r="F1190" s="67">
        <v>20</v>
      </c>
      <c r="G1190" s="60">
        <f t="shared" si="21"/>
        <v>120</v>
      </c>
      <c r="H1190" s="68">
        <v>0.2</v>
      </c>
      <c r="I1190" s="83">
        <f t="shared" si="24"/>
        <v>-18.187960096323025</v>
      </c>
      <c r="J1190" s="63">
        <v>9.9999999999992303E-2</v>
      </c>
      <c r="K1190" s="84">
        <f t="shared" si="22"/>
        <v>-16.369164086690862</v>
      </c>
      <c r="L1190" s="85">
        <f t="shared" si="23"/>
        <v>-19.994164086690834</v>
      </c>
      <c r="M1190" s="10" t="s">
        <v>254</v>
      </c>
    </row>
    <row r="1191" spans="1:13" ht="13.2" customHeight="1">
      <c r="A1191" s="140"/>
      <c r="B1191" s="5">
        <v>45426</v>
      </c>
      <c r="C1191" s="66">
        <f>('Исходник сравнение Дубай'!$C1119/2-'Таблица вводных'!$E$3-'Таблица вводных'!$F$3-$S$1)-(('Исходник сравнение Дубай'!$C1119/2-'Таблица вводных'!$E$3-'Таблица вводных'!$F$3-$S$1)*F1191/G1191)</f>
        <v>-251.37500000000003</v>
      </c>
      <c r="D1191" s="66">
        <v>283.46203990367701</v>
      </c>
      <c r="E1191" s="66">
        <f t="shared" si="20"/>
        <v>3.6249999999999716</v>
      </c>
      <c r="F1191" s="67">
        <v>20</v>
      </c>
      <c r="G1191" s="67">
        <f t="shared" si="21"/>
        <v>120</v>
      </c>
      <c r="H1191" s="68">
        <v>0.2</v>
      </c>
      <c r="I1191" s="73">
        <f t="shared" si="24"/>
        <v>-18.187960096323025</v>
      </c>
      <c r="J1191" s="70">
        <v>9.9999999999992303E-2</v>
      </c>
      <c r="K1191" s="74">
        <f t="shared" si="22"/>
        <v>-16.369164086690862</v>
      </c>
      <c r="L1191" s="75">
        <f t="shared" si="23"/>
        <v>-19.994164086690834</v>
      </c>
      <c r="M1191" s="13" t="s">
        <v>254</v>
      </c>
    </row>
    <row r="1192" spans="1:13" ht="13.2" customHeight="1">
      <c r="A1192" s="140"/>
      <c r="B1192" s="5">
        <v>45430</v>
      </c>
      <c r="C1192" s="66">
        <f>('Исходник сравнение Дубай'!$C1120/2-'Таблица вводных'!$E$3-'Таблица вводных'!$F$3-$S$1)-(('Исходник сравнение Дубай'!$C1120/2-'Таблица вводных'!$E$3-'Таблица вводных'!$F$3-$S$1)*F1192/G1192)</f>
        <v>-251.37500000000003</v>
      </c>
      <c r="D1192" s="66">
        <v>283.46203990367701</v>
      </c>
      <c r="E1192" s="66">
        <f t="shared" si="20"/>
        <v>3.6249999999999716</v>
      </c>
      <c r="F1192" s="67">
        <v>20</v>
      </c>
      <c r="G1192" s="67">
        <f t="shared" si="21"/>
        <v>120</v>
      </c>
      <c r="H1192" s="68">
        <v>0.2</v>
      </c>
      <c r="I1192" s="73">
        <f t="shared" si="24"/>
        <v>-18.187960096323025</v>
      </c>
      <c r="J1192" s="70">
        <v>9.9999999999992303E-2</v>
      </c>
      <c r="K1192" s="74">
        <f t="shared" si="22"/>
        <v>-16.369164086690862</v>
      </c>
      <c r="L1192" s="75">
        <f t="shared" si="23"/>
        <v>-19.994164086690834</v>
      </c>
      <c r="M1192" s="13" t="s">
        <v>254</v>
      </c>
    </row>
    <row r="1193" spans="1:13" ht="13.2" customHeight="1">
      <c r="A1193" s="140"/>
      <c r="B1193" s="5">
        <v>45433</v>
      </c>
      <c r="C1193" s="66">
        <f>('Исходник сравнение Дубай'!$C1121/2-'Таблица вводных'!$E$3-'Таблица вводных'!$F$3-$S$1)-(('Исходник сравнение Дубай'!$C1121/2-'Таблица вводных'!$E$3-'Таблица вводных'!$F$3-$S$1)*F1193/G1193)</f>
        <v>-251.37500000000003</v>
      </c>
      <c r="D1193" s="66">
        <v>283.46203990367701</v>
      </c>
      <c r="E1193" s="66">
        <f t="shared" si="20"/>
        <v>3.6249999999999716</v>
      </c>
      <c r="F1193" s="67">
        <v>20</v>
      </c>
      <c r="G1193" s="67">
        <f t="shared" si="21"/>
        <v>120</v>
      </c>
      <c r="H1193" s="68">
        <v>0.2</v>
      </c>
      <c r="I1193" s="73">
        <f t="shared" si="24"/>
        <v>-18.187960096323025</v>
      </c>
      <c r="J1193" s="70">
        <v>9.9999999999992303E-2</v>
      </c>
      <c r="K1193" s="74">
        <f t="shared" si="22"/>
        <v>-16.369164086690862</v>
      </c>
      <c r="L1193" s="75">
        <f t="shared" si="23"/>
        <v>-19.994164086690834</v>
      </c>
      <c r="M1193" s="13" t="s">
        <v>254</v>
      </c>
    </row>
    <row r="1194" spans="1:13" ht="13.2" customHeight="1">
      <c r="A1194" s="140"/>
      <c r="B1194" s="5">
        <v>45437</v>
      </c>
      <c r="C1194" s="66">
        <f>('Исходник сравнение Дубай'!$C1122/2-'Таблица вводных'!$E$3-'Таблица вводных'!$F$3-$S$1)-(('Исходник сравнение Дубай'!$C1122/2-'Таблица вводных'!$E$3-'Таблица вводных'!$F$3-$S$1)*F1194/G1194)</f>
        <v>-251.37500000000003</v>
      </c>
      <c r="D1194" s="66">
        <v>283.46203990367701</v>
      </c>
      <c r="E1194" s="66">
        <f t="shared" si="20"/>
        <v>3.6249999999999716</v>
      </c>
      <c r="F1194" s="67">
        <v>20</v>
      </c>
      <c r="G1194" s="67">
        <f t="shared" si="21"/>
        <v>120</v>
      </c>
      <c r="H1194" s="68">
        <v>0.2</v>
      </c>
      <c r="I1194" s="73">
        <f t="shared" si="24"/>
        <v>-18.187960096323025</v>
      </c>
      <c r="J1194" s="70">
        <v>9.9999999999992206E-2</v>
      </c>
      <c r="K1194" s="74">
        <f t="shared" si="22"/>
        <v>-16.369164086690866</v>
      </c>
      <c r="L1194" s="75">
        <f t="shared" si="23"/>
        <v>-19.994164086690837</v>
      </c>
      <c r="M1194" s="13" t="s">
        <v>254</v>
      </c>
    </row>
    <row r="1195" spans="1:13" ht="13.2" customHeight="1">
      <c r="A1195" s="140"/>
      <c r="B1195" s="5">
        <v>45440</v>
      </c>
      <c r="C1195" s="66">
        <f>('Исходник сравнение Дубай'!$C1123/2-'Таблица вводных'!$E$3-'Таблица вводных'!$F$3-$S$1)-(('Исходник сравнение Дубай'!$C1123/2-'Таблица вводных'!$E$3-'Таблица вводных'!$F$3-$S$1)*F1195/G1195)</f>
        <v>-251.37500000000003</v>
      </c>
      <c r="D1195" s="66">
        <v>283.46203990367701</v>
      </c>
      <c r="E1195" s="66">
        <f t="shared" si="20"/>
        <v>3.6249999999999716</v>
      </c>
      <c r="F1195" s="67">
        <v>20</v>
      </c>
      <c r="G1195" s="67">
        <f t="shared" si="21"/>
        <v>120</v>
      </c>
      <c r="H1195" s="68">
        <v>0.2</v>
      </c>
      <c r="I1195" s="73">
        <f t="shared" si="24"/>
        <v>-18.187960096323025</v>
      </c>
      <c r="J1195" s="70">
        <v>9.9999999999992206E-2</v>
      </c>
      <c r="K1195" s="74">
        <f t="shared" si="22"/>
        <v>-16.369164086690866</v>
      </c>
      <c r="L1195" s="75">
        <f t="shared" si="23"/>
        <v>-19.994164086690837</v>
      </c>
      <c r="M1195" s="13" t="s">
        <v>254</v>
      </c>
    </row>
    <row r="1196" spans="1:13" ht="13.2" customHeight="1">
      <c r="A1196" s="140"/>
      <c r="B1196" s="5">
        <v>45444</v>
      </c>
      <c r="C1196" s="66">
        <f>('Исходник сравнение Дубай'!$C1124/2-'Таблица вводных'!$E$3-'Таблица вводных'!$F$3-$S$1)-(('Исходник сравнение Дубай'!$C1124/2-'Таблица вводных'!$E$3-'Таблица вводных'!$F$3-$S$1)*F1196/G1196)</f>
        <v>-251.37500000000003</v>
      </c>
      <c r="D1196" s="66">
        <v>283.46203990367701</v>
      </c>
      <c r="E1196" s="66">
        <f t="shared" si="20"/>
        <v>3.6249999999999716</v>
      </c>
      <c r="F1196" s="67">
        <v>20</v>
      </c>
      <c r="G1196" s="67">
        <f t="shared" si="21"/>
        <v>120</v>
      </c>
      <c r="H1196" s="68">
        <v>0.2</v>
      </c>
      <c r="I1196" s="73">
        <f t="shared" si="24"/>
        <v>-18.187960096323025</v>
      </c>
      <c r="J1196" s="70">
        <v>9.9999999999992206E-2</v>
      </c>
      <c r="K1196" s="74">
        <f t="shared" si="22"/>
        <v>-16.369164086690866</v>
      </c>
      <c r="L1196" s="75">
        <f t="shared" si="23"/>
        <v>-19.994164086690837</v>
      </c>
      <c r="M1196" s="13" t="s">
        <v>254</v>
      </c>
    </row>
    <row r="1197" spans="1:13" ht="13.2" customHeight="1">
      <c r="A1197" s="140"/>
      <c r="B1197" s="5">
        <v>45447</v>
      </c>
      <c r="C1197" s="66">
        <f>('Исходник сравнение Дубай'!$C1125/2-'Таблица вводных'!$E$3-'Таблица вводных'!$F$3-$S$1)-(('Исходник сравнение Дубай'!$C1125/2-'Таблица вводных'!$E$3-'Таблица вводных'!$F$3-$S$1)*F1197/G1197)</f>
        <v>-251.37500000000003</v>
      </c>
      <c r="D1197" s="66">
        <v>283.46203990367701</v>
      </c>
      <c r="E1197" s="66">
        <f t="shared" si="20"/>
        <v>3.6249999999999716</v>
      </c>
      <c r="F1197" s="67">
        <v>20</v>
      </c>
      <c r="G1197" s="67">
        <f t="shared" si="21"/>
        <v>120</v>
      </c>
      <c r="H1197" s="68">
        <v>0.2</v>
      </c>
      <c r="I1197" s="73">
        <f t="shared" si="24"/>
        <v>-18.187960096323025</v>
      </c>
      <c r="J1197" s="70">
        <v>9.9999999999992206E-2</v>
      </c>
      <c r="K1197" s="74">
        <f t="shared" si="22"/>
        <v>-16.369164086690866</v>
      </c>
      <c r="L1197" s="75">
        <f t="shared" si="23"/>
        <v>-19.994164086690837</v>
      </c>
      <c r="M1197" s="13" t="s">
        <v>254</v>
      </c>
    </row>
    <row r="1198" spans="1:13" ht="13.2" customHeight="1">
      <c r="A1198" s="140"/>
      <c r="B1198" s="5">
        <v>45451</v>
      </c>
      <c r="C1198" s="66">
        <f>('Исходник сравнение Дубай'!$C1126/2-'Таблица вводных'!$E$3-'Таблица вводных'!$F$3-$S$1)-(('Исходник сравнение Дубай'!$C1126/2-'Таблица вводных'!$E$3-'Таблица вводных'!$F$3-$S$1)*F1198/G1198)</f>
        <v>-251.37500000000003</v>
      </c>
      <c r="D1198" s="66">
        <v>283.46203990367701</v>
      </c>
      <c r="E1198" s="66">
        <f t="shared" si="20"/>
        <v>3.6249999999999716</v>
      </c>
      <c r="F1198" s="67">
        <v>20</v>
      </c>
      <c r="G1198" s="67">
        <f t="shared" si="21"/>
        <v>120</v>
      </c>
      <c r="H1198" s="68">
        <v>0.2</v>
      </c>
      <c r="I1198" s="73">
        <f t="shared" si="24"/>
        <v>-18.187960096323025</v>
      </c>
      <c r="J1198" s="70">
        <v>9.9999999999992206E-2</v>
      </c>
      <c r="K1198" s="74">
        <f t="shared" si="22"/>
        <v>-16.369164086690866</v>
      </c>
      <c r="L1198" s="75">
        <f t="shared" si="23"/>
        <v>-19.994164086690837</v>
      </c>
      <c r="M1198" s="13" t="s">
        <v>254</v>
      </c>
    </row>
    <row r="1199" spans="1:13" ht="13.2" customHeight="1">
      <c r="A1199" s="140"/>
      <c r="B1199" s="5">
        <v>45454</v>
      </c>
      <c r="C1199" s="66">
        <f>('Исходник сравнение Дубай'!$C1127/2-'Таблица вводных'!$E$3-'Таблица вводных'!$F$3-$S$1)-(('Исходник сравнение Дубай'!$C1127/2-'Таблица вводных'!$E$3-'Таблица вводных'!$F$3-$S$1)*F1199/G1199)</f>
        <v>-251.37500000000003</v>
      </c>
      <c r="D1199" s="66">
        <v>283.46203990367701</v>
      </c>
      <c r="E1199" s="66">
        <f t="shared" si="20"/>
        <v>3.6249999999999716</v>
      </c>
      <c r="F1199" s="67">
        <v>20</v>
      </c>
      <c r="G1199" s="67">
        <f t="shared" si="21"/>
        <v>120</v>
      </c>
      <c r="H1199" s="68">
        <v>0.2</v>
      </c>
      <c r="I1199" s="73">
        <f t="shared" si="24"/>
        <v>-18.187960096323025</v>
      </c>
      <c r="J1199" s="70">
        <v>9.9999999999992206E-2</v>
      </c>
      <c r="K1199" s="74">
        <f t="shared" si="22"/>
        <v>-16.369164086690866</v>
      </c>
      <c r="L1199" s="75">
        <f t="shared" si="23"/>
        <v>-19.994164086690837</v>
      </c>
      <c r="M1199" s="13" t="s">
        <v>254</v>
      </c>
    </row>
    <row r="1200" spans="1:13" ht="13.2" customHeight="1">
      <c r="A1200" s="140"/>
      <c r="B1200" s="5"/>
      <c r="C1200" s="66">
        <f>('Исходник сравнение Дубай'!$C1128/2-'Таблица вводных'!$E$3-'Таблица вводных'!$F$3-$S$1)-(('Исходник сравнение Дубай'!$C1128/2-'Таблица вводных'!$E$3-'Таблица вводных'!$F$3-$S$1)*F1200/G1200)</f>
        <v>-251.37500000000003</v>
      </c>
      <c r="D1200" s="66">
        <v>283.46203990367701</v>
      </c>
      <c r="E1200" s="66">
        <f t="shared" si="20"/>
        <v>3.6249999999999716</v>
      </c>
      <c r="F1200" s="67">
        <v>20</v>
      </c>
      <c r="G1200" s="67">
        <f t="shared" si="21"/>
        <v>120</v>
      </c>
      <c r="H1200" s="68">
        <v>0.2</v>
      </c>
      <c r="I1200" s="69">
        <f t="shared" si="24"/>
        <v>-18.187960096323025</v>
      </c>
      <c r="J1200" s="70">
        <v>9.9999999999992206E-2</v>
      </c>
      <c r="K1200" s="71">
        <f t="shared" si="22"/>
        <v>-16.369164086690866</v>
      </c>
      <c r="L1200" s="72">
        <f t="shared" si="23"/>
        <v>-19.994164086690837</v>
      </c>
      <c r="M1200" s="13" t="s">
        <v>254</v>
      </c>
    </row>
    <row r="1201" spans="1:13" ht="13.2" customHeight="1">
      <c r="A1201" s="140"/>
      <c r="B1201" s="5"/>
      <c r="C1201" s="66">
        <f>('Исходник сравнение Дубай'!$C1129/2-'Таблица вводных'!$E$3-'Таблица вводных'!$F$3-$S$1)-(('Исходник сравнение Дубай'!$C1129/2-'Таблица вводных'!$E$3-'Таблица вводных'!$F$3-$S$1)*F1201/G1201)</f>
        <v>-251.37500000000003</v>
      </c>
      <c r="D1201" s="66">
        <v>283.46203990367701</v>
      </c>
      <c r="E1201" s="66">
        <f t="shared" si="20"/>
        <v>3.6249999999999716</v>
      </c>
      <c r="F1201" s="67">
        <v>20</v>
      </c>
      <c r="G1201" s="67">
        <f t="shared" si="21"/>
        <v>120</v>
      </c>
      <c r="H1201" s="68">
        <v>0.2</v>
      </c>
      <c r="I1201" s="69">
        <f t="shared" si="24"/>
        <v>-18.187960096323025</v>
      </c>
      <c r="J1201" s="70">
        <v>9.9999999999992206E-2</v>
      </c>
      <c r="K1201" s="71">
        <f t="shared" si="22"/>
        <v>-16.369164086690866</v>
      </c>
      <c r="L1201" s="72">
        <f t="shared" si="23"/>
        <v>-19.994164086690837</v>
      </c>
      <c r="M1201" s="13" t="s">
        <v>254</v>
      </c>
    </row>
    <row r="1202" spans="1:13" ht="13.2" customHeight="1">
      <c r="A1202" s="140"/>
      <c r="B1202" s="5"/>
      <c r="C1202" s="66">
        <f>('Исходник сравнение Дубай'!$C1130/2-'Таблица вводных'!$E$3-'Таблица вводных'!$F$3-$S$1)-(('Исходник сравнение Дубай'!$C1130/2-'Таблица вводных'!$E$3-'Таблица вводных'!$F$3-$S$1)*F1202/G1202)</f>
        <v>-251.37500000000003</v>
      </c>
      <c r="D1202" s="66">
        <v>283.46203990367701</v>
      </c>
      <c r="E1202" s="66">
        <f t="shared" si="20"/>
        <v>3.6249999999999716</v>
      </c>
      <c r="F1202" s="67">
        <v>20</v>
      </c>
      <c r="G1202" s="67">
        <f t="shared" si="21"/>
        <v>120</v>
      </c>
      <c r="H1202" s="68">
        <v>0.2</v>
      </c>
      <c r="I1202" s="69">
        <f t="shared" si="24"/>
        <v>-18.187960096323025</v>
      </c>
      <c r="J1202" s="70">
        <v>9.9999999999992206E-2</v>
      </c>
      <c r="K1202" s="71">
        <f t="shared" si="22"/>
        <v>-16.369164086690866</v>
      </c>
      <c r="L1202" s="72">
        <f t="shared" si="23"/>
        <v>-19.994164086690837</v>
      </c>
      <c r="M1202" s="13" t="s">
        <v>254</v>
      </c>
    </row>
    <row r="1203" spans="1:13" ht="13.2" customHeight="1">
      <c r="A1203" s="140"/>
      <c r="B1203" s="5"/>
      <c r="C1203" s="66">
        <f>('Исходник сравнение Дубай'!$C1131/2-'Таблица вводных'!$E$3-'Таблица вводных'!$F$3-$S$1)-(('Исходник сравнение Дубай'!$C1131/2-'Таблица вводных'!$E$3-'Таблица вводных'!$F$3-$S$1)*F1203/G1203)</f>
        <v>-251.37500000000003</v>
      </c>
      <c r="D1203" s="66">
        <v>283.46203990367701</v>
      </c>
      <c r="E1203" s="66">
        <f t="shared" si="20"/>
        <v>3.6249999999999716</v>
      </c>
      <c r="F1203" s="67">
        <v>20</v>
      </c>
      <c r="G1203" s="67">
        <f t="shared" si="21"/>
        <v>120</v>
      </c>
      <c r="H1203" s="68">
        <v>0.2</v>
      </c>
      <c r="I1203" s="69">
        <f t="shared" si="24"/>
        <v>-18.187960096323025</v>
      </c>
      <c r="J1203" s="70">
        <v>9.9999999999992206E-2</v>
      </c>
      <c r="K1203" s="71">
        <f t="shared" si="22"/>
        <v>-16.369164086690866</v>
      </c>
      <c r="L1203" s="72">
        <f t="shared" si="23"/>
        <v>-19.994164086690837</v>
      </c>
      <c r="M1203" s="13" t="s">
        <v>254</v>
      </c>
    </row>
    <row r="1204" spans="1:13" ht="13.2" customHeight="1">
      <c r="A1204" s="140"/>
      <c r="B1204" s="5"/>
      <c r="C1204" s="66">
        <f>('Исходник сравнение Дубай'!$C1132/2-'Таблица вводных'!$E$3-'Таблица вводных'!$F$3-$S$1)-(('Исходник сравнение Дубай'!$C1132/2-'Таблица вводных'!$E$3-'Таблица вводных'!$F$3-$S$1)*F1204/G1204)</f>
        <v>-251.37500000000003</v>
      </c>
      <c r="D1204" s="66">
        <v>283.46203990367701</v>
      </c>
      <c r="E1204" s="66">
        <f t="shared" si="20"/>
        <v>3.6249999999999716</v>
      </c>
      <c r="F1204" s="67">
        <v>20</v>
      </c>
      <c r="G1204" s="67">
        <f t="shared" si="21"/>
        <v>120</v>
      </c>
      <c r="H1204" s="68">
        <v>0.2</v>
      </c>
      <c r="I1204" s="69">
        <f t="shared" si="24"/>
        <v>-18.187960096323025</v>
      </c>
      <c r="J1204" s="70">
        <v>9.9999999999992206E-2</v>
      </c>
      <c r="K1204" s="71">
        <f t="shared" si="22"/>
        <v>-16.369164086690866</v>
      </c>
      <c r="L1204" s="72">
        <f t="shared" si="23"/>
        <v>-19.994164086690837</v>
      </c>
      <c r="M1204" s="13" t="s">
        <v>254</v>
      </c>
    </row>
    <row r="1205" spans="1:13" ht="13.2" customHeight="1">
      <c r="A1205" s="140"/>
      <c r="B1205" s="5"/>
      <c r="C1205" s="66">
        <f>('Исходник сравнение Дубай'!$C1133/2-'Таблица вводных'!$E$3-'Таблица вводных'!$F$3-$S$1)-(('Исходник сравнение Дубай'!$C1133/2-'Таблица вводных'!$E$3-'Таблица вводных'!$F$3-$S$1)*F1205/G1205)</f>
        <v>-251.37500000000003</v>
      </c>
      <c r="D1205" s="66">
        <v>283.46203990367701</v>
      </c>
      <c r="E1205" s="66">
        <f t="shared" si="20"/>
        <v>3.6249999999999716</v>
      </c>
      <c r="F1205" s="67">
        <v>20</v>
      </c>
      <c r="G1205" s="67">
        <f t="shared" si="21"/>
        <v>120</v>
      </c>
      <c r="H1205" s="68">
        <v>0.2</v>
      </c>
      <c r="I1205" s="69">
        <f t="shared" si="24"/>
        <v>-18.187960096323025</v>
      </c>
      <c r="J1205" s="70">
        <v>9.9999999999992206E-2</v>
      </c>
      <c r="K1205" s="71">
        <f t="shared" si="22"/>
        <v>-16.369164086690866</v>
      </c>
      <c r="L1205" s="72">
        <f t="shared" si="23"/>
        <v>-19.994164086690837</v>
      </c>
      <c r="M1205" s="13" t="s">
        <v>254</v>
      </c>
    </row>
    <row r="1206" spans="1:13" ht="13.2" customHeight="1">
      <c r="A1206" s="140"/>
      <c r="B1206" s="5"/>
      <c r="C1206" s="66">
        <f>('Исходник сравнение Дубай'!$C1134/2-'Таблица вводных'!$E$3-'Таблица вводных'!$F$3-$S$1)-(('Исходник сравнение Дубай'!$C1134/2-'Таблица вводных'!$E$3-'Таблица вводных'!$F$3-$S$1)*F1206/G1206)</f>
        <v>-251.37500000000003</v>
      </c>
      <c r="D1206" s="66">
        <v>283.46203990367701</v>
      </c>
      <c r="E1206" s="66">
        <f t="shared" si="20"/>
        <v>3.6249999999999716</v>
      </c>
      <c r="F1206" s="67">
        <v>20</v>
      </c>
      <c r="G1206" s="67">
        <f t="shared" si="21"/>
        <v>120</v>
      </c>
      <c r="H1206" s="68">
        <v>0.2</v>
      </c>
      <c r="I1206" s="69">
        <f t="shared" si="24"/>
        <v>-18.187960096323025</v>
      </c>
      <c r="J1206" s="70">
        <v>9.9999999999992206E-2</v>
      </c>
      <c r="K1206" s="71">
        <f t="shared" si="22"/>
        <v>-16.369164086690866</v>
      </c>
      <c r="L1206" s="72">
        <f t="shared" si="23"/>
        <v>-19.994164086690837</v>
      </c>
      <c r="M1206" s="13" t="s">
        <v>254</v>
      </c>
    </row>
    <row r="1207" spans="1:13" ht="13.2" customHeight="1">
      <c r="A1207" s="141"/>
      <c r="B1207" s="18"/>
      <c r="C1207" s="76">
        <f>('Исходник сравнение Дубай'!$C1135/2-'Таблица вводных'!$E$3-'Таблица вводных'!$F$3-$S$1)-(('Исходник сравнение Дубай'!$C1135/2-'Таблица вводных'!$E$3-'Таблица вводных'!$F$3-$S$1)*F1207/G1207)</f>
        <v>-251.37500000000003</v>
      </c>
      <c r="D1207" s="76">
        <v>283.46203990367701</v>
      </c>
      <c r="E1207" s="76">
        <f t="shared" si="20"/>
        <v>3.6249999999999716</v>
      </c>
      <c r="F1207" s="77">
        <v>20</v>
      </c>
      <c r="G1207" s="77">
        <f t="shared" si="21"/>
        <v>120</v>
      </c>
      <c r="H1207" s="68">
        <v>0.2</v>
      </c>
      <c r="I1207" s="86">
        <f t="shared" si="24"/>
        <v>-18.187960096323025</v>
      </c>
      <c r="J1207" s="80">
        <v>9.9999999999992206E-2</v>
      </c>
      <c r="K1207" s="87">
        <f t="shared" si="22"/>
        <v>-16.369164086690866</v>
      </c>
      <c r="L1207" s="88">
        <f t="shared" si="23"/>
        <v>-19.994164086690837</v>
      </c>
      <c r="M1207" s="22" t="s">
        <v>254</v>
      </c>
    </row>
    <row r="1208" spans="1:13" ht="13.2" customHeight="1">
      <c r="A1208" s="143" t="s">
        <v>255</v>
      </c>
      <c r="B1208" s="5">
        <v>45423</v>
      </c>
      <c r="C1208" s="59">
        <f>('Исходник сравнение Дубай'!$C1136/2-'Таблица вводных'!$E$3-'Таблица вводных'!$F$3-$S$1)-(('Исходник сравнение Дубай'!$C1136/2-'Таблица вводных'!$E$3-'Таблица вводных'!$F$3-$S$1)*F1208/G1208)</f>
        <v>-251.37500000000003</v>
      </c>
      <c r="D1208" s="66">
        <v>283.46203990367701</v>
      </c>
      <c r="E1208" s="59">
        <f t="shared" si="20"/>
        <v>3.6249999999999716</v>
      </c>
      <c r="F1208" s="67">
        <v>20</v>
      </c>
      <c r="G1208" s="60">
        <f t="shared" si="21"/>
        <v>120</v>
      </c>
      <c r="H1208" s="68">
        <v>0.2</v>
      </c>
      <c r="I1208" s="83">
        <f t="shared" si="24"/>
        <v>-18.187960096323025</v>
      </c>
      <c r="J1208" s="63">
        <v>9.9999999999992206E-2</v>
      </c>
      <c r="K1208" s="84">
        <f t="shared" si="22"/>
        <v>-16.369164086690866</v>
      </c>
      <c r="L1208" s="85">
        <f t="shared" si="23"/>
        <v>-19.994164086690837</v>
      </c>
      <c r="M1208" s="10" t="s">
        <v>256</v>
      </c>
    </row>
    <row r="1209" spans="1:13" ht="13.2" customHeight="1">
      <c r="A1209" s="140"/>
      <c r="B1209" s="5">
        <v>45426</v>
      </c>
      <c r="C1209" s="66">
        <f>('Исходник сравнение Дубай'!$C1137/2-'Таблица вводных'!$E$3-'Таблица вводных'!$F$3-$S$1)-(('Исходник сравнение Дубай'!$C1137/2-'Таблица вводных'!$E$3-'Таблица вводных'!$F$3-$S$1)*F1209/G1209)</f>
        <v>-251.37500000000003</v>
      </c>
      <c r="D1209" s="66">
        <v>283.46203990367701</v>
      </c>
      <c r="E1209" s="66">
        <f t="shared" si="20"/>
        <v>3.6249999999999716</v>
      </c>
      <c r="F1209" s="67">
        <v>20</v>
      </c>
      <c r="G1209" s="67">
        <f t="shared" si="21"/>
        <v>120</v>
      </c>
      <c r="H1209" s="68">
        <v>0.2</v>
      </c>
      <c r="I1209" s="73">
        <f t="shared" si="24"/>
        <v>-18.187960096323025</v>
      </c>
      <c r="J1209" s="70">
        <v>9.9999999999992095E-2</v>
      </c>
      <c r="K1209" s="74">
        <f t="shared" si="22"/>
        <v>-16.369164086690866</v>
      </c>
      <c r="L1209" s="75">
        <f t="shared" si="23"/>
        <v>-19.994164086690837</v>
      </c>
      <c r="M1209" s="13" t="s">
        <v>256</v>
      </c>
    </row>
    <row r="1210" spans="1:13" ht="13.2" customHeight="1">
      <c r="A1210" s="140"/>
      <c r="B1210" s="5">
        <v>45430</v>
      </c>
      <c r="C1210" s="66">
        <f>('Исходник сравнение Дубай'!$C1138/2-'Таблица вводных'!$E$3-'Таблица вводных'!$F$3-$S$1)-(('Исходник сравнение Дубай'!$C1138/2-'Таблица вводных'!$E$3-'Таблица вводных'!$F$3-$S$1)*F1210/G1210)</f>
        <v>-251.37500000000003</v>
      </c>
      <c r="D1210" s="66">
        <v>283.46203990367701</v>
      </c>
      <c r="E1210" s="66">
        <f t="shared" si="20"/>
        <v>3.6249999999999716</v>
      </c>
      <c r="F1210" s="67">
        <v>20</v>
      </c>
      <c r="G1210" s="67">
        <f t="shared" si="21"/>
        <v>120</v>
      </c>
      <c r="H1210" s="68">
        <v>0.2</v>
      </c>
      <c r="I1210" s="73">
        <f t="shared" si="24"/>
        <v>-18.187960096323025</v>
      </c>
      <c r="J1210" s="70">
        <v>9.9999999999992095E-2</v>
      </c>
      <c r="K1210" s="74">
        <f t="shared" si="22"/>
        <v>-16.369164086690866</v>
      </c>
      <c r="L1210" s="75">
        <f t="shared" si="23"/>
        <v>-19.994164086690837</v>
      </c>
      <c r="M1210" s="13" t="s">
        <v>256</v>
      </c>
    </row>
    <row r="1211" spans="1:13" ht="13.2" customHeight="1">
      <c r="A1211" s="140"/>
      <c r="B1211" s="5">
        <v>45433</v>
      </c>
      <c r="C1211" s="66">
        <f>('Исходник сравнение Дубай'!$C1139/2-'Таблица вводных'!$E$3-'Таблица вводных'!$F$3-$S$1)-(('Исходник сравнение Дубай'!$C1139/2-'Таблица вводных'!$E$3-'Таблица вводных'!$F$3-$S$1)*F1211/G1211)</f>
        <v>-251.37500000000003</v>
      </c>
      <c r="D1211" s="66">
        <v>283.46203990367701</v>
      </c>
      <c r="E1211" s="66">
        <f t="shared" si="20"/>
        <v>3.6249999999999716</v>
      </c>
      <c r="F1211" s="67">
        <v>20</v>
      </c>
      <c r="G1211" s="67">
        <f t="shared" si="21"/>
        <v>120</v>
      </c>
      <c r="H1211" s="68">
        <v>0.2</v>
      </c>
      <c r="I1211" s="73">
        <f t="shared" si="24"/>
        <v>-18.187960096323025</v>
      </c>
      <c r="J1211" s="70">
        <v>9.9999999999992095E-2</v>
      </c>
      <c r="K1211" s="74">
        <f t="shared" si="22"/>
        <v>-16.369164086690866</v>
      </c>
      <c r="L1211" s="75">
        <f t="shared" si="23"/>
        <v>-19.994164086690837</v>
      </c>
      <c r="M1211" s="13" t="s">
        <v>256</v>
      </c>
    </row>
    <row r="1212" spans="1:13" ht="13.2" customHeight="1">
      <c r="A1212" s="140"/>
      <c r="B1212" s="5">
        <v>45437</v>
      </c>
      <c r="C1212" s="66">
        <f>('Исходник сравнение Дубай'!$C1140/2-'Таблица вводных'!$E$3-'Таблица вводных'!$F$3-$S$1)-(('Исходник сравнение Дубай'!$C1140/2-'Таблица вводных'!$E$3-'Таблица вводных'!$F$3-$S$1)*F1212/G1212)</f>
        <v>-251.37500000000003</v>
      </c>
      <c r="D1212" s="66">
        <v>283.46203990367701</v>
      </c>
      <c r="E1212" s="66">
        <f t="shared" si="20"/>
        <v>3.6249999999999716</v>
      </c>
      <c r="F1212" s="67">
        <v>20</v>
      </c>
      <c r="G1212" s="67">
        <f t="shared" si="21"/>
        <v>120</v>
      </c>
      <c r="H1212" s="68">
        <v>0.2</v>
      </c>
      <c r="I1212" s="73">
        <f t="shared" si="24"/>
        <v>-18.187960096323025</v>
      </c>
      <c r="J1212" s="70">
        <v>9.9999999999992095E-2</v>
      </c>
      <c r="K1212" s="74">
        <f t="shared" si="22"/>
        <v>-16.369164086690866</v>
      </c>
      <c r="L1212" s="75">
        <f t="shared" si="23"/>
        <v>-19.994164086690837</v>
      </c>
      <c r="M1212" s="13" t="s">
        <v>256</v>
      </c>
    </row>
    <row r="1213" spans="1:13" ht="13.2" customHeight="1">
      <c r="A1213" s="140"/>
      <c r="B1213" s="5">
        <v>45440</v>
      </c>
      <c r="C1213" s="66">
        <f>('Исходник сравнение Дубай'!$C1141/2-'Таблица вводных'!$E$3-'Таблица вводных'!$F$3-$S$1)-(('Исходник сравнение Дубай'!$C1141/2-'Таблица вводных'!$E$3-'Таблица вводных'!$F$3-$S$1)*F1213/G1213)</f>
        <v>-251.37500000000003</v>
      </c>
      <c r="D1213" s="66">
        <v>283.46203990367701</v>
      </c>
      <c r="E1213" s="66">
        <f t="shared" si="20"/>
        <v>3.6249999999999716</v>
      </c>
      <c r="F1213" s="67">
        <v>20</v>
      </c>
      <c r="G1213" s="67">
        <f t="shared" si="21"/>
        <v>120</v>
      </c>
      <c r="H1213" s="68">
        <v>0.2</v>
      </c>
      <c r="I1213" s="73">
        <f t="shared" si="24"/>
        <v>-18.187960096323025</v>
      </c>
      <c r="J1213" s="70">
        <v>9.9999999999992095E-2</v>
      </c>
      <c r="K1213" s="74">
        <f t="shared" si="22"/>
        <v>-16.369164086690866</v>
      </c>
      <c r="L1213" s="75">
        <f t="shared" si="23"/>
        <v>-19.994164086690837</v>
      </c>
      <c r="M1213" s="13" t="s">
        <v>256</v>
      </c>
    </row>
    <row r="1214" spans="1:13" ht="13.2" customHeight="1">
      <c r="A1214" s="140"/>
      <c r="B1214" s="5">
        <v>45444</v>
      </c>
      <c r="C1214" s="66">
        <f>('Исходник сравнение Дубай'!$C1142/2-'Таблица вводных'!$E$3-'Таблица вводных'!$F$3-$S$1)-(('Исходник сравнение Дубай'!$C1142/2-'Таблица вводных'!$E$3-'Таблица вводных'!$F$3-$S$1)*F1214/G1214)</f>
        <v>-251.37500000000003</v>
      </c>
      <c r="D1214" s="66">
        <v>283.46203990367701</v>
      </c>
      <c r="E1214" s="66">
        <f t="shared" si="20"/>
        <v>3.6249999999999716</v>
      </c>
      <c r="F1214" s="67">
        <v>20</v>
      </c>
      <c r="G1214" s="67">
        <f t="shared" si="21"/>
        <v>120</v>
      </c>
      <c r="H1214" s="68">
        <v>0.2</v>
      </c>
      <c r="I1214" s="73">
        <f t="shared" si="24"/>
        <v>-18.187960096323025</v>
      </c>
      <c r="J1214" s="70">
        <v>9.9999999999992095E-2</v>
      </c>
      <c r="K1214" s="74">
        <f t="shared" si="22"/>
        <v>-16.369164086690866</v>
      </c>
      <c r="L1214" s="75">
        <f t="shared" si="23"/>
        <v>-19.994164086690837</v>
      </c>
      <c r="M1214" s="13" t="s">
        <v>256</v>
      </c>
    </row>
    <row r="1215" spans="1:13" ht="13.2" customHeight="1">
      <c r="A1215" s="140"/>
      <c r="B1215" s="5">
        <v>45447</v>
      </c>
      <c r="C1215" s="66">
        <f>('Исходник сравнение Дубай'!$C1143/2-'Таблица вводных'!$E$3-'Таблица вводных'!$F$3-$S$1)-(('Исходник сравнение Дубай'!$C1143/2-'Таблица вводных'!$E$3-'Таблица вводных'!$F$3-$S$1)*F1215/G1215)</f>
        <v>-251.37500000000003</v>
      </c>
      <c r="D1215" s="66">
        <v>283.46203990367701</v>
      </c>
      <c r="E1215" s="66">
        <f t="shared" si="20"/>
        <v>3.6249999999999716</v>
      </c>
      <c r="F1215" s="67">
        <v>20</v>
      </c>
      <c r="G1215" s="67">
        <f t="shared" si="21"/>
        <v>120</v>
      </c>
      <c r="H1215" s="68">
        <v>0.2</v>
      </c>
      <c r="I1215" s="73">
        <f t="shared" si="24"/>
        <v>-18.187960096323025</v>
      </c>
      <c r="J1215" s="70">
        <v>9.9999999999992095E-2</v>
      </c>
      <c r="K1215" s="74">
        <f t="shared" si="22"/>
        <v>-16.369164086690866</v>
      </c>
      <c r="L1215" s="75">
        <f t="shared" si="23"/>
        <v>-19.994164086690837</v>
      </c>
      <c r="M1215" s="13" t="s">
        <v>256</v>
      </c>
    </row>
    <row r="1216" spans="1:13" ht="13.2" customHeight="1">
      <c r="A1216" s="140"/>
      <c r="B1216" s="5">
        <v>45451</v>
      </c>
      <c r="C1216" s="66">
        <f>('Исходник сравнение Дубай'!$C1144/2-'Таблица вводных'!$E$3-'Таблица вводных'!$F$3-$S$1)-(('Исходник сравнение Дубай'!$C1144/2-'Таблица вводных'!$E$3-'Таблица вводных'!$F$3-$S$1)*F1216/G1216)</f>
        <v>-251.37500000000003</v>
      </c>
      <c r="D1216" s="66">
        <v>283.46203990367701</v>
      </c>
      <c r="E1216" s="66">
        <f t="shared" si="20"/>
        <v>3.6249999999999716</v>
      </c>
      <c r="F1216" s="67">
        <v>20</v>
      </c>
      <c r="G1216" s="67">
        <f t="shared" si="21"/>
        <v>120</v>
      </c>
      <c r="H1216" s="68">
        <v>0.2</v>
      </c>
      <c r="I1216" s="73">
        <f t="shared" si="24"/>
        <v>-18.187960096323025</v>
      </c>
      <c r="J1216" s="70">
        <v>9.9999999999992095E-2</v>
      </c>
      <c r="K1216" s="74">
        <f t="shared" si="22"/>
        <v>-16.369164086690866</v>
      </c>
      <c r="L1216" s="75">
        <f t="shared" si="23"/>
        <v>-19.994164086690837</v>
      </c>
      <c r="M1216" s="13" t="s">
        <v>256</v>
      </c>
    </row>
    <row r="1217" spans="1:13" ht="13.2" customHeight="1">
      <c r="A1217" s="140"/>
      <c r="B1217" s="5">
        <v>45454</v>
      </c>
      <c r="C1217" s="66">
        <f>('Исходник сравнение Дубай'!$C1145/2-'Таблица вводных'!$E$3-'Таблица вводных'!$F$3-$S$1)-(('Исходник сравнение Дубай'!$C1145/2-'Таблица вводных'!$E$3-'Таблица вводных'!$F$3-$S$1)*F1217/G1217)</f>
        <v>-251.37500000000003</v>
      </c>
      <c r="D1217" s="66">
        <v>283.46203990367701</v>
      </c>
      <c r="E1217" s="66">
        <f t="shared" si="20"/>
        <v>3.6249999999999716</v>
      </c>
      <c r="F1217" s="67">
        <v>20</v>
      </c>
      <c r="G1217" s="67">
        <f t="shared" si="21"/>
        <v>120</v>
      </c>
      <c r="H1217" s="68">
        <v>0.2</v>
      </c>
      <c r="I1217" s="73">
        <f t="shared" si="24"/>
        <v>-18.187960096323025</v>
      </c>
      <c r="J1217" s="70">
        <v>9.9999999999992095E-2</v>
      </c>
      <c r="K1217" s="74">
        <f t="shared" si="22"/>
        <v>-16.369164086690866</v>
      </c>
      <c r="L1217" s="75">
        <f t="shared" si="23"/>
        <v>-19.994164086690837</v>
      </c>
      <c r="M1217" s="13" t="s">
        <v>256</v>
      </c>
    </row>
    <row r="1218" spans="1:13" ht="13.2" customHeight="1">
      <c r="A1218" s="140"/>
      <c r="B1218" s="5"/>
      <c r="C1218" s="66">
        <f>('Исходник сравнение Дубай'!$C1146/2-'Таблица вводных'!$E$3-'Таблица вводных'!$F$3-$S$1)-(('Исходник сравнение Дубай'!$C1146/2-'Таблица вводных'!$E$3-'Таблица вводных'!$F$3-$S$1)*F1218/G1218)</f>
        <v>-251.37500000000003</v>
      </c>
      <c r="D1218" s="66">
        <v>283.46203990367701</v>
      </c>
      <c r="E1218" s="66">
        <f t="shared" si="20"/>
        <v>3.6249999999999716</v>
      </c>
      <c r="F1218" s="67">
        <v>20</v>
      </c>
      <c r="G1218" s="67">
        <f t="shared" si="21"/>
        <v>120</v>
      </c>
      <c r="H1218" s="68">
        <v>0.2</v>
      </c>
      <c r="I1218" s="69">
        <f t="shared" si="24"/>
        <v>-18.187960096323025</v>
      </c>
      <c r="J1218" s="70">
        <v>9.9999999999992095E-2</v>
      </c>
      <c r="K1218" s="71">
        <f t="shared" si="22"/>
        <v>-16.369164086690866</v>
      </c>
      <c r="L1218" s="72">
        <f t="shared" si="23"/>
        <v>-19.994164086690837</v>
      </c>
      <c r="M1218" s="13" t="s">
        <v>256</v>
      </c>
    </row>
    <row r="1219" spans="1:13" ht="13.2" customHeight="1">
      <c r="A1219" s="140"/>
      <c r="B1219" s="5"/>
      <c r="C1219" s="66">
        <f>('Исходник сравнение Дубай'!$C1147/2-'Таблица вводных'!$E$3-'Таблица вводных'!$F$3-$S$1)-(('Исходник сравнение Дубай'!$C1147/2-'Таблица вводных'!$E$3-'Таблица вводных'!$F$3-$S$1)*F1219/G1219)</f>
        <v>-251.37500000000003</v>
      </c>
      <c r="D1219" s="66">
        <v>283.46203990367701</v>
      </c>
      <c r="E1219" s="66">
        <f t="shared" si="20"/>
        <v>3.6249999999999716</v>
      </c>
      <c r="F1219" s="67">
        <v>20</v>
      </c>
      <c r="G1219" s="67">
        <f t="shared" si="21"/>
        <v>120</v>
      </c>
      <c r="H1219" s="68">
        <v>0.2</v>
      </c>
      <c r="I1219" s="69">
        <f t="shared" si="24"/>
        <v>-18.187960096323025</v>
      </c>
      <c r="J1219" s="70">
        <v>9.9999999999992095E-2</v>
      </c>
      <c r="K1219" s="71">
        <f t="shared" si="22"/>
        <v>-16.369164086690866</v>
      </c>
      <c r="L1219" s="72">
        <f t="shared" si="23"/>
        <v>-19.994164086690837</v>
      </c>
      <c r="M1219" s="13" t="s">
        <v>256</v>
      </c>
    </row>
    <row r="1220" spans="1:13" ht="13.2" customHeight="1">
      <c r="A1220" s="140"/>
      <c r="B1220" s="5"/>
      <c r="C1220" s="66">
        <f>('Исходник сравнение Дубай'!$C1148/2-'Таблица вводных'!$E$3-'Таблица вводных'!$F$3-$S$1)-(('Исходник сравнение Дубай'!$C1148/2-'Таблица вводных'!$E$3-'Таблица вводных'!$F$3-$S$1)*F1220/G1220)</f>
        <v>-251.37500000000003</v>
      </c>
      <c r="D1220" s="66">
        <v>283.46203990367701</v>
      </c>
      <c r="E1220" s="66">
        <f t="shared" si="20"/>
        <v>3.6249999999999716</v>
      </c>
      <c r="F1220" s="67">
        <v>20</v>
      </c>
      <c r="G1220" s="67">
        <f t="shared" si="21"/>
        <v>120</v>
      </c>
      <c r="H1220" s="68">
        <v>0.2</v>
      </c>
      <c r="I1220" s="69">
        <f t="shared" si="24"/>
        <v>-18.187960096323025</v>
      </c>
      <c r="J1220" s="70">
        <v>9.9999999999992095E-2</v>
      </c>
      <c r="K1220" s="71">
        <f t="shared" si="22"/>
        <v>-16.369164086690866</v>
      </c>
      <c r="L1220" s="72">
        <f t="shared" si="23"/>
        <v>-19.994164086690837</v>
      </c>
      <c r="M1220" s="13" t="s">
        <v>256</v>
      </c>
    </row>
    <row r="1221" spans="1:13" ht="13.2" customHeight="1">
      <c r="A1221" s="140"/>
      <c r="B1221" s="5"/>
      <c r="C1221" s="66">
        <f>('Исходник сравнение Дубай'!$C1149/2-'Таблица вводных'!$E$3-'Таблица вводных'!$F$3-$S$1)-(('Исходник сравнение Дубай'!$C1149/2-'Таблица вводных'!$E$3-'Таблица вводных'!$F$3-$S$1)*F1221/G1221)</f>
        <v>-251.37500000000003</v>
      </c>
      <c r="D1221" s="66">
        <v>283.46203990367701</v>
      </c>
      <c r="E1221" s="66">
        <f t="shared" si="20"/>
        <v>3.6249999999999716</v>
      </c>
      <c r="F1221" s="67">
        <v>20</v>
      </c>
      <c r="G1221" s="67">
        <f t="shared" si="21"/>
        <v>120</v>
      </c>
      <c r="H1221" s="68">
        <v>0.2</v>
      </c>
      <c r="I1221" s="69">
        <f t="shared" si="24"/>
        <v>-18.187960096323025</v>
      </c>
      <c r="J1221" s="70">
        <v>9.9999999999992095E-2</v>
      </c>
      <c r="K1221" s="71">
        <f t="shared" si="22"/>
        <v>-16.369164086690866</v>
      </c>
      <c r="L1221" s="72">
        <f t="shared" si="23"/>
        <v>-19.994164086690837</v>
      </c>
      <c r="M1221" s="13" t="s">
        <v>256</v>
      </c>
    </row>
    <row r="1222" spans="1:13" ht="13.2" customHeight="1">
      <c r="A1222" s="140"/>
      <c r="B1222" s="5"/>
      <c r="C1222" s="66">
        <f>('Исходник сравнение Дубай'!$C1150/2-'Таблица вводных'!$E$3-'Таблица вводных'!$F$3-$S$1)-(('Исходник сравнение Дубай'!$C1150/2-'Таблица вводных'!$E$3-'Таблица вводных'!$F$3-$S$1)*F1222/G1222)</f>
        <v>-251.37500000000003</v>
      </c>
      <c r="D1222" s="66">
        <v>283.46203990367701</v>
      </c>
      <c r="E1222" s="66">
        <f t="shared" si="20"/>
        <v>3.6249999999999716</v>
      </c>
      <c r="F1222" s="67">
        <v>20</v>
      </c>
      <c r="G1222" s="67">
        <f t="shared" si="21"/>
        <v>120</v>
      </c>
      <c r="H1222" s="68">
        <v>0.2</v>
      </c>
      <c r="I1222" s="69">
        <f t="shared" si="24"/>
        <v>-18.187960096323025</v>
      </c>
      <c r="J1222" s="70">
        <v>9.9999999999992095E-2</v>
      </c>
      <c r="K1222" s="71">
        <f t="shared" si="22"/>
        <v>-16.369164086690866</v>
      </c>
      <c r="L1222" s="72">
        <f t="shared" si="23"/>
        <v>-19.994164086690837</v>
      </c>
      <c r="M1222" s="13" t="s">
        <v>256</v>
      </c>
    </row>
    <row r="1223" spans="1:13" ht="13.2" customHeight="1">
      <c r="A1223" s="140"/>
      <c r="B1223" s="5"/>
      <c r="C1223" s="66">
        <f>('Исходник сравнение Дубай'!$C1151/2-'Таблица вводных'!$E$3-'Таблица вводных'!$F$3-$S$1)-(('Исходник сравнение Дубай'!$C1151/2-'Таблица вводных'!$E$3-'Таблица вводных'!$F$3-$S$1)*F1223/G1223)</f>
        <v>-251.37500000000003</v>
      </c>
      <c r="D1223" s="66">
        <v>283.46203990367701</v>
      </c>
      <c r="E1223" s="66">
        <f t="shared" si="20"/>
        <v>3.6249999999999716</v>
      </c>
      <c r="F1223" s="67">
        <v>20</v>
      </c>
      <c r="G1223" s="67">
        <f t="shared" si="21"/>
        <v>120</v>
      </c>
      <c r="H1223" s="68">
        <v>0.2</v>
      </c>
      <c r="I1223" s="69">
        <f t="shared" si="24"/>
        <v>-18.187960096323025</v>
      </c>
      <c r="J1223" s="70">
        <v>9.9999999999992095E-2</v>
      </c>
      <c r="K1223" s="71">
        <f t="shared" si="22"/>
        <v>-16.369164086690866</v>
      </c>
      <c r="L1223" s="72">
        <f t="shared" si="23"/>
        <v>-19.994164086690837</v>
      </c>
      <c r="M1223" s="13" t="s">
        <v>256</v>
      </c>
    </row>
    <row r="1224" spans="1:13" ht="13.2" customHeight="1">
      <c r="A1224" s="140"/>
      <c r="B1224" s="5"/>
      <c r="C1224" s="66">
        <f>('Исходник сравнение Дубай'!$C1152/2-'Таблица вводных'!$E$3-'Таблица вводных'!$F$3-$S$1)-(('Исходник сравнение Дубай'!$C1152/2-'Таблица вводных'!$E$3-'Таблица вводных'!$F$3-$S$1)*F1224/G1224)</f>
        <v>-251.37500000000003</v>
      </c>
      <c r="D1224" s="66">
        <v>283.46203990367701</v>
      </c>
      <c r="E1224" s="66">
        <f t="shared" si="20"/>
        <v>3.6249999999999716</v>
      </c>
      <c r="F1224" s="67">
        <v>20</v>
      </c>
      <c r="G1224" s="67">
        <f t="shared" si="21"/>
        <v>120</v>
      </c>
      <c r="H1224" s="68">
        <v>0.2</v>
      </c>
      <c r="I1224" s="69">
        <f t="shared" si="24"/>
        <v>-18.187960096323025</v>
      </c>
      <c r="J1224" s="70">
        <v>9.9999999999991998E-2</v>
      </c>
      <c r="K1224" s="71">
        <f t="shared" si="22"/>
        <v>-16.369164086690869</v>
      </c>
      <c r="L1224" s="72">
        <f t="shared" si="23"/>
        <v>-19.994164086690841</v>
      </c>
      <c r="M1224" s="13" t="s">
        <v>256</v>
      </c>
    </row>
    <row r="1225" spans="1:13" ht="13.2" customHeight="1">
      <c r="A1225" s="141"/>
      <c r="B1225" s="18"/>
      <c r="C1225" s="76">
        <f>('Исходник сравнение Дубай'!$C1153/2-'Таблица вводных'!$E$3-'Таблица вводных'!$F$3-$S$1)-(('Исходник сравнение Дубай'!$C1153/2-'Таблица вводных'!$E$3-'Таблица вводных'!$F$3-$S$1)*F1225/G1225)</f>
        <v>-251.37500000000003</v>
      </c>
      <c r="D1225" s="76">
        <v>283.46203990367701</v>
      </c>
      <c r="E1225" s="76">
        <f t="shared" si="20"/>
        <v>3.6249999999999716</v>
      </c>
      <c r="F1225" s="77">
        <v>20</v>
      </c>
      <c r="G1225" s="77">
        <f t="shared" si="21"/>
        <v>120</v>
      </c>
      <c r="H1225" s="68">
        <v>0.2</v>
      </c>
      <c r="I1225" s="86">
        <f t="shared" si="24"/>
        <v>-18.187960096323025</v>
      </c>
      <c r="J1225" s="80">
        <v>9.9999999999991998E-2</v>
      </c>
      <c r="K1225" s="87">
        <f t="shared" si="22"/>
        <v>-16.369164086690869</v>
      </c>
      <c r="L1225" s="88">
        <f t="shared" si="23"/>
        <v>-19.994164086690841</v>
      </c>
      <c r="M1225" s="22" t="s">
        <v>256</v>
      </c>
    </row>
    <row r="1226" spans="1:13" ht="13.2" customHeight="1">
      <c r="A1226" s="143" t="s">
        <v>257</v>
      </c>
      <c r="B1226" s="5">
        <v>45423</v>
      </c>
      <c r="C1226" s="59">
        <f>('Исходник сравнение Дубай'!$C1154/2-'Таблица вводных'!$E$3-'Таблица вводных'!$F$3-$S$1)-(('Исходник сравнение Дубай'!$C1154/2-'Таблица вводных'!$E$3-'Таблица вводных'!$F$3-$S$1)*F1226/G1226)</f>
        <v>-251.37500000000003</v>
      </c>
      <c r="D1226" s="66">
        <v>283.46203990367701</v>
      </c>
      <c r="E1226" s="59">
        <f t="shared" si="20"/>
        <v>3.6249999999999716</v>
      </c>
      <c r="F1226" s="67">
        <v>20</v>
      </c>
      <c r="G1226" s="60">
        <f t="shared" si="21"/>
        <v>120</v>
      </c>
      <c r="H1226" s="68">
        <v>0.2</v>
      </c>
      <c r="I1226" s="83">
        <f t="shared" si="24"/>
        <v>-18.187960096323025</v>
      </c>
      <c r="J1226" s="63">
        <v>9.9999999999991998E-2</v>
      </c>
      <c r="K1226" s="84">
        <f t="shared" si="22"/>
        <v>-16.369164086690869</v>
      </c>
      <c r="L1226" s="85">
        <f t="shared" si="23"/>
        <v>-19.994164086690841</v>
      </c>
      <c r="M1226" s="10" t="s">
        <v>172</v>
      </c>
    </row>
    <row r="1227" spans="1:13" ht="13.2" customHeight="1">
      <c r="A1227" s="140"/>
      <c r="B1227" s="5">
        <v>45426</v>
      </c>
      <c r="C1227" s="66">
        <f>('Исходник сравнение Дубай'!$C1155/2-'Таблица вводных'!$E$3-'Таблица вводных'!$F$3-$S$1)-(('Исходник сравнение Дубай'!$C1155/2-'Таблица вводных'!$E$3-'Таблица вводных'!$F$3-$S$1)*F1227/G1227)</f>
        <v>-251.37500000000003</v>
      </c>
      <c r="D1227" s="66">
        <v>283.46203990367701</v>
      </c>
      <c r="E1227" s="66">
        <f t="shared" si="20"/>
        <v>3.6249999999999716</v>
      </c>
      <c r="F1227" s="67">
        <v>20</v>
      </c>
      <c r="G1227" s="67">
        <f t="shared" si="21"/>
        <v>120</v>
      </c>
      <c r="H1227" s="68">
        <v>0.2</v>
      </c>
      <c r="I1227" s="73">
        <f t="shared" si="24"/>
        <v>-18.187960096323025</v>
      </c>
      <c r="J1227" s="70">
        <v>9.9999999999991998E-2</v>
      </c>
      <c r="K1227" s="74">
        <f t="shared" si="22"/>
        <v>-16.369164086690869</v>
      </c>
      <c r="L1227" s="75">
        <f t="shared" si="23"/>
        <v>-19.994164086690841</v>
      </c>
      <c r="M1227" s="13"/>
    </row>
    <row r="1228" spans="1:13" ht="13.2" customHeight="1">
      <c r="A1228" s="140"/>
      <c r="B1228" s="5">
        <v>45430</v>
      </c>
      <c r="C1228" s="66">
        <f>('Исходник сравнение Дубай'!$C1156/2-'Таблица вводных'!$E$3-'Таблица вводных'!$F$3-$S$1)-(('Исходник сравнение Дубай'!$C1156/2-'Таблица вводных'!$E$3-'Таблица вводных'!$F$3-$S$1)*F1228/G1228)</f>
        <v>-251.37500000000003</v>
      </c>
      <c r="D1228" s="66">
        <v>283.46203990367701</v>
      </c>
      <c r="E1228" s="66">
        <f t="shared" si="20"/>
        <v>3.6249999999999716</v>
      </c>
      <c r="F1228" s="67">
        <v>20</v>
      </c>
      <c r="G1228" s="67">
        <f t="shared" si="21"/>
        <v>120</v>
      </c>
      <c r="H1228" s="68">
        <v>0.2</v>
      </c>
      <c r="I1228" s="73">
        <f t="shared" si="24"/>
        <v>-18.187960096323025</v>
      </c>
      <c r="J1228" s="70">
        <v>9.9999999999991998E-2</v>
      </c>
      <c r="K1228" s="74">
        <f t="shared" si="22"/>
        <v>-16.369164086690869</v>
      </c>
      <c r="L1228" s="75">
        <f t="shared" si="23"/>
        <v>-19.994164086690841</v>
      </c>
      <c r="M1228" s="13"/>
    </row>
    <row r="1229" spans="1:13" ht="13.2" customHeight="1">
      <c r="A1229" s="140"/>
      <c r="B1229" s="5">
        <v>45433</v>
      </c>
      <c r="C1229" s="66">
        <f>('Исходник сравнение Дубай'!$C1157/2-'Таблица вводных'!$E$3-'Таблица вводных'!$F$3-$S$1)-(('Исходник сравнение Дубай'!$C1157/2-'Таблица вводных'!$E$3-'Таблица вводных'!$F$3-$S$1)*F1229/G1229)</f>
        <v>-251.37500000000003</v>
      </c>
      <c r="D1229" s="66">
        <v>283.46203990367701</v>
      </c>
      <c r="E1229" s="66">
        <f t="shared" si="20"/>
        <v>3.6249999999999716</v>
      </c>
      <c r="F1229" s="67">
        <v>20</v>
      </c>
      <c r="G1229" s="67">
        <f t="shared" si="21"/>
        <v>120</v>
      </c>
      <c r="H1229" s="68">
        <v>0.2</v>
      </c>
      <c r="I1229" s="73">
        <f t="shared" si="24"/>
        <v>-18.187960096323025</v>
      </c>
      <c r="J1229" s="70">
        <v>9.9999999999991998E-2</v>
      </c>
      <c r="K1229" s="74">
        <f t="shared" si="22"/>
        <v>-16.369164086690869</v>
      </c>
      <c r="L1229" s="75">
        <f t="shared" si="23"/>
        <v>-19.994164086690841</v>
      </c>
      <c r="M1229" s="13"/>
    </row>
    <row r="1230" spans="1:13" ht="13.2" customHeight="1">
      <c r="A1230" s="140"/>
      <c r="B1230" s="5">
        <v>45437</v>
      </c>
      <c r="C1230" s="66">
        <f>('Исходник сравнение Дубай'!$C1158/2-'Таблица вводных'!$E$3-'Таблица вводных'!$F$3-$S$1)-(('Исходник сравнение Дубай'!$C1158/2-'Таблица вводных'!$E$3-'Таблица вводных'!$F$3-$S$1)*F1230/G1230)</f>
        <v>-251.37500000000003</v>
      </c>
      <c r="D1230" s="66">
        <v>283.46203990367701</v>
      </c>
      <c r="E1230" s="66">
        <f t="shared" si="20"/>
        <v>3.6249999999999716</v>
      </c>
      <c r="F1230" s="67">
        <v>20</v>
      </c>
      <c r="G1230" s="67">
        <f t="shared" si="21"/>
        <v>120</v>
      </c>
      <c r="H1230" s="68">
        <v>0.2</v>
      </c>
      <c r="I1230" s="73">
        <f t="shared" si="24"/>
        <v>-18.187960096323025</v>
      </c>
      <c r="J1230" s="70">
        <v>9.9999999999991998E-2</v>
      </c>
      <c r="K1230" s="74">
        <f t="shared" si="22"/>
        <v>-16.369164086690869</v>
      </c>
      <c r="L1230" s="75">
        <f t="shared" si="23"/>
        <v>-19.994164086690841</v>
      </c>
      <c r="M1230" s="13"/>
    </row>
    <row r="1231" spans="1:13" ht="13.2" customHeight="1">
      <c r="A1231" s="140"/>
      <c r="B1231" s="5">
        <v>45440</v>
      </c>
      <c r="C1231" s="66">
        <f>('Исходник сравнение Дубай'!$C1159/2-'Таблица вводных'!$E$3-'Таблица вводных'!$F$3-$S$1)-(('Исходник сравнение Дубай'!$C1159/2-'Таблица вводных'!$E$3-'Таблица вводных'!$F$3-$S$1)*F1231/G1231)</f>
        <v>-251.37500000000003</v>
      </c>
      <c r="D1231" s="66">
        <v>283.46203990367701</v>
      </c>
      <c r="E1231" s="66">
        <f t="shared" si="20"/>
        <v>3.6249999999999716</v>
      </c>
      <c r="F1231" s="67">
        <v>20</v>
      </c>
      <c r="G1231" s="67">
        <f t="shared" si="21"/>
        <v>120</v>
      </c>
      <c r="H1231" s="68">
        <v>0.2</v>
      </c>
      <c r="I1231" s="73">
        <f t="shared" si="24"/>
        <v>-18.187960096323025</v>
      </c>
      <c r="J1231" s="70">
        <v>9.9999999999991998E-2</v>
      </c>
      <c r="K1231" s="74">
        <f t="shared" si="22"/>
        <v>-16.369164086690869</v>
      </c>
      <c r="L1231" s="75">
        <f t="shared" si="23"/>
        <v>-19.994164086690841</v>
      </c>
      <c r="M1231" s="13"/>
    </row>
    <row r="1232" spans="1:13" ht="13.2" customHeight="1">
      <c r="A1232" s="140"/>
      <c r="B1232" s="5">
        <v>45444</v>
      </c>
      <c r="C1232" s="66">
        <f>('Исходник сравнение Дубай'!$C1160/2-'Таблица вводных'!$E$3-'Таблица вводных'!$F$3-$S$1)-(('Исходник сравнение Дубай'!$C1160/2-'Таблица вводных'!$E$3-'Таблица вводных'!$F$3-$S$1)*F1232/G1232)</f>
        <v>-251.37500000000003</v>
      </c>
      <c r="D1232" s="66">
        <v>283.46203990367701</v>
      </c>
      <c r="E1232" s="66">
        <f t="shared" si="20"/>
        <v>3.6249999999999716</v>
      </c>
      <c r="F1232" s="67">
        <v>20</v>
      </c>
      <c r="G1232" s="67">
        <f t="shared" si="21"/>
        <v>120</v>
      </c>
      <c r="H1232" s="68">
        <v>0.2</v>
      </c>
      <c r="I1232" s="73">
        <f t="shared" si="24"/>
        <v>-18.187960096323025</v>
      </c>
      <c r="J1232" s="70">
        <v>9.9999999999991998E-2</v>
      </c>
      <c r="K1232" s="74">
        <f t="shared" si="22"/>
        <v>-16.369164086690869</v>
      </c>
      <c r="L1232" s="75">
        <f t="shared" si="23"/>
        <v>-19.994164086690841</v>
      </c>
      <c r="M1232" s="13"/>
    </row>
    <row r="1233" spans="1:13" ht="13.2" customHeight="1">
      <c r="A1233" s="140"/>
      <c r="B1233" s="5">
        <v>45447</v>
      </c>
      <c r="C1233" s="66">
        <f>('Исходник сравнение Дубай'!$C1161/2-'Таблица вводных'!$E$3-'Таблица вводных'!$F$3-$S$1)-(('Исходник сравнение Дубай'!$C1161/2-'Таблица вводных'!$E$3-'Таблица вводных'!$F$3-$S$1)*F1233/G1233)</f>
        <v>-251.37500000000003</v>
      </c>
      <c r="D1233" s="66">
        <v>283.46203990367701</v>
      </c>
      <c r="E1233" s="66">
        <f t="shared" si="20"/>
        <v>3.6249999999999716</v>
      </c>
      <c r="F1233" s="67">
        <v>20</v>
      </c>
      <c r="G1233" s="67">
        <f t="shared" si="21"/>
        <v>120</v>
      </c>
      <c r="H1233" s="68">
        <v>0.2</v>
      </c>
      <c r="I1233" s="73">
        <f t="shared" si="24"/>
        <v>-18.187960096323025</v>
      </c>
      <c r="J1233" s="70">
        <v>9.9999999999991998E-2</v>
      </c>
      <c r="K1233" s="74">
        <f t="shared" si="22"/>
        <v>-16.369164086690869</v>
      </c>
      <c r="L1233" s="75">
        <f t="shared" si="23"/>
        <v>-19.994164086690841</v>
      </c>
      <c r="M1233" s="13"/>
    </row>
    <row r="1234" spans="1:13" ht="13.2" customHeight="1">
      <c r="A1234" s="140"/>
      <c r="B1234" s="5">
        <v>45451</v>
      </c>
      <c r="C1234" s="66">
        <f>('Исходник сравнение Дубай'!$C1162/2-'Таблица вводных'!$E$3-'Таблица вводных'!$F$3-$S$1)-(('Исходник сравнение Дубай'!$C1162/2-'Таблица вводных'!$E$3-'Таблица вводных'!$F$3-$S$1)*F1234/G1234)</f>
        <v>-251.37500000000003</v>
      </c>
      <c r="D1234" s="66">
        <v>283.46203990367701</v>
      </c>
      <c r="E1234" s="66">
        <f t="shared" si="20"/>
        <v>3.6249999999999716</v>
      </c>
      <c r="F1234" s="67">
        <v>20</v>
      </c>
      <c r="G1234" s="67">
        <f t="shared" si="21"/>
        <v>120</v>
      </c>
      <c r="H1234" s="68">
        <v>0.2</v>
      </c>
      <c r="I1234" s="73">
        <f t="shared" si="24"/>
        <v>-18.187960096323025</v>
      </c>
      <c r="J1234" s="70">
        <v>9.9999999999991998E-2</v>
      </c>
      <c r="K1234" s="74">
        <f t="shared" si="22"/>
        <v>-16.369164086690869</v>
      </c>
      <c r="L1234" s="75">
        <f t="shared" si="23"/>
        <v>-19.994164086690841</v>
      </c>
      <c r="M1234" s="13"/>
    </row>
    <row r="1235" spans="1:13" ht="13.2" customHeight="1">
      <c r="A1235" s="140"/>
      <c r="B1235" s="5">
        <v>45454</v>
      </c>
      <c r="C1235" s="66">
        <f>('Исходник сравнение Дубай'!$C1163/2-'Таблица вводных'!$E$3-'Таблица вводных'!$F$3-$S$1)-(('Исходник сравнение Дубай'!$C1163/2-'Таблица вводных'!$E$3-'Таблица вводных'!$F$3-$S$1)*F1235/G1235)</f>
        <v>-251.37500000000003</v>
      </c>
      <c r="D1235" s="66">
        <v>283.46203990367701</v>
      </c>
      <c r="E1235" s="66">
        <f t="shared" si="20"/>
        <v>3.6249999999999716</v>
      </c>
      <c r="F1235" s="67">
        <v>20</v>
      </c>
      <c r="G1235" s="67">
        <f t="shared" si="21"/>
        <v>120</v>
      </c>
      <c r="H1235" s="68">
        <v>0.2</v>
      </c>
      <c r="I1235" s="73">
        <f t="shared" si="24"/>
        <v>-18.187960096323025</v>
      </c>
      <c r="J1235" s="70">
        <v>9.9999999999991998E-2</v>
      </c>
      <c r="K1235" s="74">
        <f t="shared" si="22"/>
        <v>-16.369164086690869</v>
      </c>
      <c r="L1235" s="75">
        <f t="shared" si="23"/>
        <v>-19.994164086690841</v>
      </c>
      <c r="M1235" s="13"/>
    </row>
    <row r="1236" spans="1:13" ht="13.2" customHeight="1">
      <c r="A1236" s="140"/>
      <c r="B1236" s="5"/>
      <c r="C1236" s="66">
        <f>('Исходник сравнение Дубай'!$C1164/2-'Таблица вводных'!$E$3-'Таблица вводных'!$F$3-$S$1)-(('Исходник сравнение Дубай'!$C1164/2-'Таблица вводных'!$E$3-'Таблица вводных'!$F$3-$S$1)*F1236/G1236)</f>
        <v>-251.37500000000003</v>
      </c>
      <c r="D1236" s="66">
        <v>283.46203990367701</v>
      </c>
      <c r="E1236" s="66">
        <f t="shared" si="20"/>
        <v>3.6249999999999716</v>
      </c>
      <c r="F1236" s="67">
        <v>20</v>
      </c>
      <c r="G1236" s="67">
        <f t="shared" si="21"/>
        <v>120</v>
      </c>
      <c r="H1236" s="68">
        <v>0.2</v>
      </c>
      <c r="I1236" s="69">
        <f t="shared" si="24"/>
        <v>-18.187960096323025</v>
      </c>
      <c r="J1236" s="70">
        <v>9.9999999999991998E-2</v>
      </c>
      <c r="K1236" s="71">
        <f t="shared" si="22"/>
        <v>-16.369164086690869</v>
      </c>
      <c r="L1236" s="72">
        <f t="shared" si="23"/>
        <v>-19.994164086690841</v>
      </c>
      <c r="M1236" s="13"/>
    </row>
    <row r="1237" spans="1:13" ht="13.2" customHeight="1">
      <c r="A1237" s="140"/>
      <c r="B1237" s="5"/>
      <c r="C1237" s="66">
        <f>('Исходник сравнение Дубай'!$C1165/2-'Таблица вводных'!$E$3-'Таблица вводных'!$F$3-$S$1)-(('Исходник сравнение Дубай'!$C1165/2-'Таблица вводных'!$E$3-'Таблица вводных'!$F$3-$S$1)*F1237/G1237)</f>
        <v>-251.37500000000003</v>
      </c>
      <c r="D1237" s="66">
        <v>283.46203990367701</v>
      </c>
      <c r="E1237" s="66">
        <f t="shared" si="20"/>
        <v>3.6249999999999716</v>
      </c>
      <c r="F1237" s="67">
        <v>20</v>
      </c>
      <c r="G1237" s="67">
        <f t="shared" si="21"/>
        <v>120</v>
      </c>
      <c r="H1237" s="68">
        <v>0.2</v>
      </c>
      <c r="I1237" s="69">
        <f t="shared" si="24"/>
        <v>-18.187960096323025</v>
      </c>
      <c r="J1237" s="70">
        <v>9.9999999999991998E-2</v>
      </c>
      <c r="K1237" s="71">
        <f t="shared" si="22"/>
        <v>-16.369164086690869</v>
      </c>
      <c r="L1237" s="72">
        <f t="shared" si="23"/>
        <v>-19.994164086690841</v>
      </c>
      <c r="M1237" s="13"/>
    </row>
    <row r="1238" spans="1:13" ht="13.2" customHeight="1">
      <c r="A1238" s="140"/>
      <c r="B1238" s="5"/>
      <c r="C1238" s="66">
        <f>('Исходник сравнение Дубай'!$C1166/2-'Таблица вводных'!$E$3-'Таблица вводных'!$F$3-$S$1)-(('Исходник сравнение Дубай'!$C1166/2-'Таблица вводных'!$E$3-'Таблица вводных'!$F$3-$S$1)*F1238/G1238)</f>
        <v>-251.37500000000003</v>
      </c>
      <c r="D1238" s="66">
        <v>283.46203990367701</v>
      </c>
      <c r="E1238" s="66">
        <f t="shared" si="20"/>
        <v>3.6249999999999716</v>
      </c>
      <c r="F1238" s="67">
        <v>20</v>
      </c>
      <c r="G1238" s="67">
        <f t="shared" si="21"/>
        <v>120</v>
      </c>
      <c r="H1238" s="68">
        <v>0.2</v>
      </c>
      <c r="I1238" s="69">
        <f t="shared" si="24"/>
        <v>-18.187960096323025</v>
      </c>
      <c r="J1238" s="70">
        <v>9.9999999999991901E-2</v>
      </c>
      <c r="K1238" s="71">
        <f t="shared" si="22"/>
        <v>-16.369164086690869</v>
      </c>
      <c r="L1238" s="72">
        <f t="shared" si="23"/>
        <v>-19.994164086690841</v>
      </c>
      <c r="M1238" s="13"/>
    </row>
    <row r="1239" spans="1:13" ht="13.2" customHeight="1">
      <c r="A1239" s="140"/>
      <c r="B1239" s="5"/>
      <c r="C1239" s="66">
        <f>('Исходник сравнение Дубай'!$C1167/2-'Таблица вводных'!$E$3-'Таблица вводных'!$F$3-$S$1)-(('Исходник сравнение Дубай'!$C1167/2-'Таблица вводных'!$E$3-'Таблица вводных'!$F$3-$S$1)*F1239/G1239)</f>
        <v>-251.37500000000003</v>
      </c>
      <c r="D1239" s="66">
        <v>283.46203990367701</v>
      </c>
      <c r="E1239" s="66">
        <f t="shared" si="20"/>
        <v>3.6249999999999716</v>
      </c>
      <c r="F1239" s="67">
        <v>20</v>
      </c>
      <c r="G1239" s="67">
        <f t="shared" si="21"/>
        <v>120</v>
      </c>
      <c r="H1239" s="68">
        <v>0.2</v>
      </c>
      <c r="I1239" s="69">
        <f t="shared" si="24"/>
        <v>-18.187960096323025</v>
      </c>
      <c r="J1239" s="70">
        <v>9.9999999999991901E-2</v>
      </c>
      <c r="K1239" s="71">
        <f t="shared" si="22"/>
        <v>-16.369164086690869</v>
      </c>
      <c r="L1239" s="72">
        <f t="shared" si="23"/>
        <v>-19.994164086690841</v>
      </c>
      <c r="M1239" s="13"/>
    </row>
    <row r="1240" spans="1:13" ht="13.2" customHeight="1">
      <c r="A1240" s="140"/>
      <c r="B1240" s="5"/>
      <c r="C1240" s="66">
        <f>('Исходник сравнение Дубай'!$C1168/2-'Таблица вводных'!$E$3-'Таблица вводных'!$F$3-$S$1)-(('Исходник сравнение Дубай'!$C1168/2-'Таблица вводных'!$E$3-'Таблица вводных'!$F$3-$S$1)*F1240/G1240)</f>
        <v>-251.37500000000003</v>
      </c>
      <c r="D1240" s="66">
        <v>283.46203990367701</v>
      </c>
      <c r="E1240" s="66">
        <f t="shared" si="20"/>
        <v>3.6249999999999716</v>
      </c>
      <c r="F1240" s="67">
        <v>20</v>
      </c>
      <c r="G1240" s="67">
        <f t="shared" si="21"/>
        <v>120</v>
      </c>
      <c r="H1240" s="68">
        <v>0.2</v>
      </c>
      <c r="I1240" s="69">
        <f t="shared" si="24"/>
        <v>-18.187960096323025</v>
      </c>
      <c r="J1240" s="70">
        <v>9.9999999999991901E-2</v>
      </c>
      <c r="K1240" s="71">
        <f t="shared" si="22"/>
        <v>-16.369164086690869</v>
      </c>
      <c r="L1240" s="72">
        <f t="shared" si="23"/>
        <v>-19.994164086690841</v>
      </c>
      <c r="M1240" s="13"/>
    </row>
    <row r="1241" spans="1:13" ht="13.2" customHeight="1">
      <c r="A1241" s="140"/>
      <c r="B1241" s="5"/>
      <c r="C1241" s="66">
        <f>('Исходник сравнение Дубай'!$C1169/2-'Таблица вводных'!$E$3-'Таблица вводных'!$F$3-$S$1)-(('Исходник сравнение Дубай'!$C1169/2-'Таблица вводных'!$E$3-'Таблица вводных'!$F$3-$S$1)*F1241/G1241)</f>
        <v>-251.37500000000003</v>
      </c>
      <c r="D1241" s="66">
        <v>283.46203990367701</v>
      </c>
      <c r="E1241" s="66">
        <f t="shared" si="20"/>
        <v>3.6249999999999716</v>
      </c>
      <c r="F1241" s="67">
        <v>20</v>
      </c>
      <c r="G1241" s="67">
        <f t="shared" si="21"/>
        <v>120</v>
      </c>
      <c r="H1241" s="68">
        <v>0.2</v>
      </c>
      <c r="I1241" s="69">
        <f t="shared" si="24"/>
        <v>-18.187960096323025</v>
      </c>
      <c r="J1241" s="70">
        <v>9.9999999999991901E-2</v>
      </c>
      <c r="K1241" s="71">
        <f t="shared" si="22"/>
        <v>-16.369164086690869</v>
      </c>
      <c r="L1241" s="72">
        <f t="shared" si="23"/>
        <v>-19.994164086690841</v>
      </c>
      <c r="M1241" s="13"/>
    </row>
    <row r="1242" spans="1:13" ht="13.2" customHeight="1">
      <c r="A1242" s="140"/>
      <c r="B1242" s="5"/>
      <c r="C1242" s="66">
        <f>('Исходник сравнение Дубай'!$C1170/2-'Таблица вводных'!$E$3-'Таблица вводных'!$F$3-$S$1)-(('Исходник сравнение Дубай'!$C1170/2-'Таблица вводных'!$E$3-'Таблица вводных'!$F$3-$S$1)*F1242/G1242)</f>
        <v>-251.37500000000003</v>
      </c>
      <c r="D1242" s="66">
        <v>283.46203990367701</v>
      </c>
      <c r="E1242" s="66">
        <f t="shared" si="20"/>
        <v>3.6249999999999716</v>
      </c>
      <c r="F1242" s="67">
        <v>20</v>
      </c>
      <c r="G1242" s="67">
        <f t="shared" si="21"/>
        <v>120</v>
      </c>
      <c r="H1242" s="68">
        <v>0.2</v>
      </c>
      <c r="I1242" s="69">
        <f t="shared" si="24"/>
        <v>-18.187960096323025</v>
      </c>
      <c r="J1242" s="70">
        <v>9.9999999999991901E-2</v>
      </c>
      <c r="K1242" s="71">
        <f t="shared" si="22"/>
        <v>-16.369164086690869</v>
      </c>
      <c r="L1242" s="72">
        <f t="shared" si="23"/>
        <v>-19.994164086690841</v>
      </c>
      <c r="M1242" s="13"/>
    </row>
    <row r="1243" spans="1:13" ht="13.2" customHeight="1">
      <c r="A1243" s="141"/>
      <c r="B1243" s="18"/>
      <c r="C1243" s="76">
        <f>('Исходник сравнение Дубай'!$C1171/2-'Таблица вводных'!$E$3-'Таблица вводных'!$F$3-$S$1)-(('Исходник сравнение Дубай'!$C1171/2-'Таблица вводных'!$E$3-'Таблица вводных'!$F$3-$S$1)*F1243/G1243)</f>
        <v>-251.37500000000003</v>
      </c>
      <c r="D1243" s="76">
        <v>283.46203990367701</v>
      </c>
      <c r="E1243" s="76">
        <f t="shared" si="20"/>
        <v>3.6249999999999716</v>
      </c>
      <c r="F1243" s="77">
        <v>20</v>
      </c>
      <c r="G1243" s="77">
        <f t="shared" si="21"/>
        <v>120</v>
      </c>
      <c r="H1243" s="68">
        <v>0.2</v>
      </c>
      <c r="I1243" s="86">
        <f t="shared" si="24"/>
        <v>-18.187960096323025</v>
      </c>
      <c r="J1243" s="80">
        <v>9.9999999999991901E-2</v>
      </c>
      <c r="K1243" s="87">
        <f t="shared" si="22"/>
        <v>-16.369164086690869</v>
      </c>
      <c r="L1243" s="88">
        <f t="shared" si="23"/>
        <v>-19.994164086690841</v>
      </c>
      <c r="M1243" s="22"/>
    </row>
    <row r="1244" spans="1:13" ht="13.2" customHeight="1">
      <c r="A1244" s="143" t="s">
        <v>258</v>
      </c>
      <c r="B1244" s="5">
        <v>45423</v>
      </c>
      <c r="C1244" s="59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вводных'!$F$3-$S$1)*F1244/G1244)</f>
        <v>#REF!</v>
      </c>
      <c r="D1244" s="66">
        <v>283.46203990367701</v>
      </c>
      <c r="E1244" s="59" t="e">
        <f t="shared" si="20"/>
        <v>#REF!</v>
      </c>
      <c r="F1244" s="67">
        <v>20</v>
      </c>
      <c r="G1244" s="60">
        <f t="shared" si="21"/>
        <v>120</v>
      </c>
      <c r="H1244" s="68">
        <v>0.2</v>
      </c>
      <c r="I1244" s="62" t="e">
        <f t="shared" si="24"/>
        <v>#REF!</v>
      </c>
      <c r="J1244" s="63">
        <v>9.9999999999991901E-2</v>
      </c>
      <c r="K1244" s="64" t="e">
        <f t="shared" si="22"/>
        <v>#REF!</v>
      </c>
      <c r="L1244" s="65" t="e">
        <f t="shared" si="23"/>
        <v>#REF!</v>
      </c>
      <c r="M1244" s="10" t="s">
        <v>172</v>
      </c>
    </row>
    <row r="1245" spans="1:13" ht="13.2" customHeight="1">
      <c r="A1245" s="140"/>
      <c r="B1245" s="5">
        <v>45426</v>
      </c>
      <c r="C1245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вводных'!$F$3-$S$1)*F1245/G1245)</f>
        <v>#REF!</v>
      </c>
      <c r="D1245" s="66">
        <v>283.46203990367701</v>
      </c>
      <c r="E1245" s="66" t="e">
        <f t="shared" si="20"/>
        <v>#REF!</v>
      </c>
      <c r="F1245" s="67">
        <v>20</v>
      </c>
      <c r="G1245" s="67">
        <f t="shared" si="21"/>
        <v>120</v>
      </c>
      <c r="H1245" s="68">
        <v>0.2</v>
      </c>
      <c r="I1245" s="69" t="e">
        <f t="shared" si="24"/>
        <v>#REF!</v>
      </c>
      <c r="J1245" s="70">
        <v>9.9999999999991901E-2</v>
      </c>
      <c r="K1245" s="71" t="e">
        <f t="shared" si="22"/>
        <v>#REF!</v>
      </c>
      <c r="L1245" s="72" t="e">
        <f t="shared" si="23"/>
        <v>#REF!</v>
      </c>
      <c r="M1245" s="13"/>
    </row>
    <row r="1246" spans="1:13" ht="13.2" customHeight="1">
      <c r="A1246" s="140"/>
      <c r="B1246" s="5">
        <v>45430</v>
      </c>
      <c r="C1246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вводных'!$F$3-$S$1)*F1246/G1246)</f>
        <v>#REF!</v>
      </c>
      <c r="D1246" s="66">
        <v>283.46203990367701</v>
      </c>
      <c r="E1246" s="66" t="e">
        <f t="shared" si="20"/>
        <v>#REF!</v>
      </c>
      <c r="F1246" s="67">
        <v>20</v>
      </c>
      <c r="G1246" s="67">
        <f t="shared" si="21"/>
        <v>120</v>
      </c>
      <c r="H1246" s="68">
        <v>0.2</v>
      </c>
      <c r="I1246" s="73" t="e">
        <f t="shared" si="24"/>
        <v>#REF!</v>
      </c>
      <c r="J1246" s="70">
        <v>9.9999999999991901E-2</v>
      </c>
      <c r="K1246" s="74" t="e">
        <f t="shared" si="22"/>
        <v>#REF!</v>
      </c>
      <c r="L1246" s="75" t="e">
        <f t="shared" si="23"/>
        <v>#REF!</v>
      </c>
      <c r="M1246" s="13"/>
    </row>
    <row r="1247" spans="1:13" ht="13.2" customHeight="1">
      <c r="A1247" s="140"/>
      <c r="B1247" s="5">
        <v>45433</v>
      </c>
      <c r="C1247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вводных'!$F$3-$S$1)*F1247/G1247)</f>
        <v>#REF!</v>
      </c>
      <c r="D1247" s="66">
        <v>283.46203990367701</v>
      </c>
      <c r="E1247" s="66" t="e">
        <f t="shared" si="20"/>
        <v>#REF!</v>
      </c>
      <c r="F1247" s="67">
        <v>20</v>
      </c>
      <c r="G1247" s="67">
        <f t="shared" si="21"/>
        <v>120</v>
      </c>
      <c r="H1247" s="68">
        <v>0.2</v>
      </c>
      <c r="I1247" s="73" t="e">
        <f t="shared" si="24"/>
        <v>#REF!</v>
      </c>
      <c r="J1247" s="70">
        <v>9.9999999999991901E-2</v>
      </c>
      <c r="K1247" s="74" t="e">
        <f t="shared" si="22"/>
        <v>#REF!</v>
      </c>
      <c r="L1247" s="75" t="e">
        <f t="shared" si="23"/>
        <v>#REF!</v>
      </c>
      <c r="M1247" s="13"/>
    </row>
    <row r="1248" spans="1:13" ht="13.2" customHeight="1">
      <c r="A1248" s="140"/>
      <c r="B1248" s="5">
        <v>45437</v>
      </c>
      <c r="C1248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вводных'!$F$3-$S$1)*F1248/G1248)</f>
        <v>#REF!</v>
      </c>
      <c r="D1248" s="66">
        <v>283.46203990367701</v>
      </c>
      <c r="E1248" s="66" t="e">
        <f t="shared" si="20"/>
        <v>#REF!</v>
      </c>
      <c r="F1248" s="67">
        <v>20</v>
      </c>
      <c r="G1248" s="67">
        <f t="shared" si="21"/>
        <v>120</v>
      </c>
      <c r="H1248" s="68">
        <v>0.2</v>
      </c>
      <c r="I1248" s="73" t="e">
        <f t="shared" si="24"/>
        <v>#REF!</v>
      </c>
      <c r="J1248" s="70">
        <v>9.9999999999991901E-2</v>
      </c>
      <c r="K1248" s="74" t="e">
        <f t="shared" si="22"/>
        <v>#REF!</v>
      </c>
      <c r="L1248" s="75" t="e">
        <f t="shared" si="23"/>
        <v>#REF!</v>
      </c>
      <c r="M1248" s="13"/>
    </row>
    <row r="1249" spans="1:13" ht="13.2" customHeight="1">
      <c r="A1249" s="140"/>
      <c r="B1249" s="5">
        <v>45440</v>
      </c>
      <c r="C1249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вводных'!$F$3-$S$1)*F1249/G1249)</f>
        <v>#REF!</v>
      </c>
      <c r="D1249" s="66">
        <v>283.46203990367701</v>
      </c>
      <c r="E1249" s="66" t="e">
        <f t="shared" si="20"/>
        <v>#REF!</v>
      </c>
      <c r="F1249" s="67">
        <v>20</v>
      </c>
      <c r="G1249" s="67">
        <f t="shared" si="21"/>
        <v>120</v>
      </c>
      <c r="H1249" s="68">
        <v>0.2</v>
      </c>
      <c r="I1249" s="73" t="e">
        <f t="shared" si="24"/>
        <v>#REF!</v>
      </c>
      <c r="J1249" s="70">
        <v>9.9999999999991901E-2</v>
      </c>
      <c r="K1249" s="74" t="e">
        <f t="shared" si="22"/>
        <v>#REF!</v>
      </c>
      <c r="L1249" s="75" t="e">
        <f t="shared" si="23"/>
        <v>#REF!</v>
      </c>
      <c r="M1249" s="13"/>
    </row>
    <row r="1250" spans="1:13" ht="13.2" customHeight="1">
      <c r="A1250" s="140"/>
      <c r="B1250" s="5">
        <v>45444</v>
      </c>
      <c r="C1250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вводных'!$F$3-$S$1)*F1250/G1250)</f>
        <v>#REF!</v>
      </c>
      <c r="D1250" s="66">
        <v>283.46203990367701</v>
      </c>
      <c r="E1250" s="66" t="e">
        <f t="shared" si="20"/>
        <v>#REF!</v>
      </c>
      <c r="F1250" s="67">
        <v>20</v>
      </c>
      <c r="G1250" s="67">
        <f t="shared" si="21"/>
        <v>120</v>
      </c>
      <c r="H1250" s="68">
        <v>0.2</v>
      </c>
      <c r="I1250" s="69" t="e">
        <f t="shared" si="24"/>
        <v>#REF!</v>
      </c>
      <c r="J1250" s="70">
        <v>9.9999999999991901E-2</v>
      </c>
      <c r="K1250" s="71" t="e">
        <f t="shared" si="22"/>
        <v>#REF!</v>
      </c>
      <c r="L1250" s="72" t="e">
        <f t="shared" si="23"/>
        <v>#REF!</v>
      </c>
      <c r="M1250" s="13"/>
    </row>
    <row r="1251" spans="1:13" ht="13.2" customHeight="1">
      <c r="A1251" s="140"/>
      <c r="B1251" s="5">
        <v>45447</v>
      </c>
      <c r="C1251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вводных'!$F$3-$S$1)*F1251/G1251)</f>
        <v>#REF!</v>
      </c>
      <c r="D1251" s="66">
        <v>283.46203990367701</v>
      </c>
      <c r="E1251" s="66" t="e">
        <f t="shared" si="20"/>
        <v>#REF!</v>
      </c>
      <c r="F1251" s="67">
        <v>20</v>
      </c>
      <c r="G1251" s="67">
        <f t="shared" si="21"/>
        <v>120</v>
      </c>
      <c r="H1251" s="68">
        <v>0.2</v>
      </c>
      <c r="I1251" s="69" t="e">
        <f t="shared" si="24"/>
        <v>#REF!</v>
      </c>
      <c r="J1251" s="70">
        <v>9.9999999999991901E-2</v>
      </c>
      <c r="K1251" s="71" t="e">
        <f t="shared" si="22"/>
        <v>#REF!</v>
      </c>
      <c r="L1251" s="72" t="e">
        <f t="shared" si="23"/>
        <v>#REF!</v>
      </c>
      <c r="M1251" s="13"/>
    </row>
    <row r="1252" spans="1:13" ht="13.2" customHeight="1">
      <c r="A1252" s="140"/>
      <c r="B1252" s="5">
        <v>45451</v>
      </c>
      <c r="C1252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вводных'!$F$3-$S$1)*F1252/G1252)</f>
        <v>#REF!</v>
      </c>
      <c r="D1252" s="66">
        <v>283.46203990367701</v>
      </c>
      <c r="E1252" s="66" t="e">
        <f t="shared" si="20"/>
        <v>#REF!</v>
      </c>
      <c r="F1252" s="67">
        <v>20</v>
      </c>
      <c r="G1252" s="67">
        <f t="shared" si="21"/>
        <v>120</v>
      </c>
      <c r="H1252" s="68">
        <v>0.2</v>
      </c>
      <c r="I1252" s="69" t="e">
        <f t="shared" si="24"/>
        <v>#REF!</v>
      </c>
      <c r="J1252" s="70">
        <v>9.9999999999991901E-2</v>
      </c>
      <c r="K1252" s="71" t="e">
        <f t="shared" si="22"/>
        <v>#REF!</v>
      </c>
      <c r="L1252" s="72" t="e">
        <f t="shared" si="23"/>
        <v>#REF!</v>
      </c>
      <c r="M1252" s="13"/>
    </row>
    <row r="1253" spans="1:13" ht="13.2" customHeight="1">
      <c r="A1253" s="140"/>
      <c r="B1253" s="5">
        <v>45454</v>
      </c>
      <c r="C1253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вводных'!$F$3-$S$1)*F1253/G1253)</f>
        <v>#REF!</v>
      </c>
      <c r="D1253" s="66">
        <v>283.46203990367701</v>
      </c>
      <c r="E1253" s="66" t="e">
        <f t="shared" si="20"/>
        <v>#REF!</v>
      </c>
      <c r="F1253" s="67">
        <v>20</v>
      </c>
      <c r="G1253" s="67">
        <f t="shared" si="21"/>
        <v>120</v>
      </c>
      <c r="H1253" s="68">
        <v>0.2</v>
      </c>
      <c r="I1253" s="69" t="e">
        <f t="shared" si="24"/>
        <v>#REF!</v>
      </c>
      <c r="J1253" s="70">
        <v>9.9999999999991901E-2</v>
      </c>
      <c r="K1253" s="71" t="e">
        <f t="shared" si="22"/>
        <v>#REF!</v>
      </c>
      <c r="L1253" s="72" t="e">
        <f t="shared" si="23"/>
        <v>#REF!</v>
      </c>
      <c r="M1253" s="13"/>
    </row>
    <row r="1254" spans="1:13" ht="13.2" customHeight="1">
      <c r="A1254" s="140"/>
      <c r="B1254" s="5"/>
      <c r="C1254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вводных'!$F$3-$S$1)*F1254/G1254)</f>
        <v>#REF!</v>
      </c>
      <c r="D1254" s="66">
        <v>283.46203990367701</v>
      </c>
      <c r="E1254" s="66" t="e">
        <f t="shared" si="20"/>
        <v>#REF!</v>
      </c>
      <c r="F1254" s="67">
        <v>20</v>
      </c>
      <c r="G1254" s="67">
        <f t="shared" si="21"/>
        <v>120</v>
      </c>
      <c r="H1254" s="68">
        <v>0.2</v>
      </c>
      <c r="I1254" s="69" t="e">
        <f t="shared" si="24"/>
        <v>#REF!</v>
      </c>
      <c r="J1254" s="70">
        <v>9.9999999999991901E-2</v>
      </c>
      <c r="K1254" s="71" t="e">
        <f t="shared" si="22"/>
        <v>#REF!</v>
      </c>
      <c r="L1254" s="72" t="e">
        <f t="shared" si="23"/>
        <v>#REF!</v>
      </c>
      <c r="M1254" s="13"/>
    </row>
    <row r="1255" spans="1:13" ht="13.2" customHeight="1">
      <c r="A1255" s="140"/>
      <c r="B1255" s="5"/>
      <c r="C1255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вводных'!$F$3-$S$1)*F1255/G1255)</f>
        <v>#REF!</v>
      </c>
      <c r="D1255" s="66">
        <v>283.46203990367701</v>
      </c>
      <c r="E1255" s="66" t="e">
        <f t="shared" si="20"/>
        <v>#REF!</v>
      </c>
      <c r="F1255" s="67">
        <v>20</v>
      </c>
      <c r="G1255" s="67">
        <f t="shared" si="21"/>
        <v>120</v>
      </c>
      <c r="H1255" s="68">
        <v>0.2</v>
      </c>
      <c r="I1255" s="69" t="e">
        <f t="shared" si="24"/>
        <v>#REF!</v>
      </c>
      <c r="J1255" s="70">
        <v>9.9999999999991901E-2</v>
      </c>
      <c r="K1255" s="71" t="e">
        <f t="shared" si="22"/>
        <v>#REF!</v>
      </c>
      <c r="L1255" s="72" t="e">
        <f t="shared" si="23"/>
        <v>#REF!</v>
      </c>
      <c r="M1255" s="13"/>
    </row>
    <row r="1256" spans="1:13" ht="13.2" customHeight="1">
      <c r="A1256" s="140"/>
      <c r="B1256" s="5"/>
      <c r="C1256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вводных'!$F$3-$S$1)*F1256/G1256)</f>
        <v>#REF!</v>
      </c>
      <c r="D1256" s="66">
        <v>283.46203990367701</v>
      </c>
      <c r="E1256" s="66" t="e">
        <f t="shared" si="20"/>
        <v>#REF!</v>
      </c>
      <c r="F1256" s="67">
        <v>20</v>
      </c>
      <c r="G1256" s="67">
        <f t="shared" si="21"/>
        <v>120</v>
      </c>
      <c r="H1256" s="68">
        <v>0.2</v>
      </c>
      <c r="I1256" s="69" t="e">
        <f t="shared" si="24"/>
        <v>#REF!</v>
      </c>
      <c r="J1256" s="70">
        <v>9.9999999999991804E-2</v>
      </c>
      <c r="K1256" s="71" t="e">
        <f t="shared" si="22"/>
        <v>#REF!</v>
      </c>
      <c r="L1256" s="72" t="e">
        <f t="shared" si="23"/>
        <v>#REF!</v>
      </c>
      <c r="M1256" s="13"/>
    </row>
    <row r="1257" spans="1:13" ht="13.2" customHeight="1">
      <c r="A1257" s="140"/>
      <c r="B1257" s="5"/>
      <c r="C1257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вводных'!$F$3-$S$1)*F1257/G1257)</f>
        <v>#REF!</v>
      </c>
      <c r="D1257" s="66">
        <v>283.46203990367701</v>
      </c>
      <c r="E1257" s="66" t="e">
        <f t="shared" si="20"/>
        <v>#REF!</v>
      </c>
      <c r="F1257" s="67">
        <v>20</v>
      </c>
      <c r="G1257" s="67">
        <f t="shared" si="21"/>
        <v>120</v>
      </c>
      <c r="H1257" s="68">
        <v>0.2</v>
      </c>
      <c r="I1257" s="69" t="e">
        <f t="shared" si="24"/>
        <v>#REF!</v>
      </c>
      <c r="J1257" s="70">
        <v>9.9999999999991804E-2</v>
      </c>
      <c r="K1257" s="71" t="e">
        <f t="shared" si="22"/>
        <v>#REF!</v>
      </c>
      <c r="L1257" s="72" t="e">
        <f t="shared" si="23"/>
        <v>#REF!</v>
      </c>
      <c r="M1257" s="13"/>
    </row>
    <row r="1258" spans="1:13" ht="13.2" customHeight="1">
      <c r="A1258" s="140"/>
      <c r="B1258" s="5"/>
      <c r="C1258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вводных'!$F$3-$S$1)*F1258/G1258)</f>
        <v>#REF!</v>
      </c>
      <c r="D1258" s="66">
        <v>283.46203990367701</v>
      </c>
      <c r="E1258" s="66" t="e">
        <f t="shared" si="20"/>
        <v>#REF!</v>
      </c>
      <c r="F1258" s="67">
        <v>20</v>
      </c>
      <c r="G1258" s="67">
        <f t="shared" si="21"/>
        <v>120</v>
      </c>
      <c r="H1258" s="68">
        <v>0.2</v>
      </c>
      <c r="I1258" s="69" t="e">
        <f t="shared" si="24"/>
        <v>#REF!</v>
      </c>
      <c r="J1258" s="70">
        <v>9.9999999999991804E-2</v>
      </c>
      <c r="K1258" s="71" t="e">
        <f t="shared" si="22"/>
        <v>#REF!</v>
      </c>
      <c r="L1258" s="72" t="e">
        <f t="shared" si="23"/>
        <v>#REF!</v>
      </c>
      <c r="M1258" s="13"/>
    </row>
    <row r="1259" spans="1:13" ht="13.2" customHeight="1">
      <c r="A1259" s="140"/>
      <c r="B1259" s="5"/>
      <c r="C1259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вводных'!$F$3-$S$1)*F1259/G1259)</f>
        <v>#REF!</v>
      </c>
      <c r="D1259" s="66">
        <v>283.46203990367701</v>
      </c>
      <c r="E1259" s="66" t="e">
        <f t="shared" si="20"/>
        <v>#REF!</v>
      </c>
      <c r="F1259" s="67">
        <v>20</v>
      </c>
      <c r="G1259" s="67">
        <f t="shared" si="21"/>
        <v>120</v>
      </c>
      <c r="H1259" s="68">
        <v>0.2</v>
      </c>
      <c r="I1259" s="69" t="e">
        <f t="shared" si="24"/>
        <v>#REF!</v>
      </c>
      <c r="J1259" s="70">
        <v>9.9999999999991804E-2</v>
      </c>
      <c r="K1259" s="71" t="e">
        <f t="shared" si="22"/>
        <v>#REF!</v>
      </c>
      <c r="L1259" s="72" t="e">
        <f t="shared" si="23"/>
        <v>#REF!</v>
      </c>
      <c r="M1259" s="13"/>
    </row>
    <row r="1260" spans="1:13" ht="13.2" customHeight="1">
      <c r="A1260" s="140"/>
      <c r="B1260" s="5"/>
      <c r="C1260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вводных'!$F$3-$S$1)*F1260/G1260)</f>
        <v>#REF!</v>
      </c>
      <c r="D1260" s="66">
        <v>283.46203990367701</v>
      </c>
      <c r="E1260" s="66" t="e">
        <f t="shared" si="20"/>
        <v>#REF!</v>
      </c>
      <c r="F1260" s="67">
        <v>20</v>
      </c>
      <c r="G1260" s="67">
        <f t="shared" si="21"/>
        <v>120</v>
      </c>
      <c r="H1260" s="68">
        <v>0.2</v>
      </c>
      <c r="I1260" s="69" t="e">
        <f t="shared" si="24"/>
        <v>#REF!</v>
      </c>
      <c r="J1260" s="70">
        <v>9.9999999999991804E-2</v>
      </c>
      <c r="K1260" s="71" t="e">
        <f t="shared" si="22"/>
        <v>#REF!</v>
      </c>
      <c r="L1260" s="72" t="e">
        <f t="shared" si="23"/>
        <v>#REF!</v>
      </c>
      <c r="M1260" s="13"/>
    </row>
    <row r="1261" spans="1:13" ht="13.2" customHeight="1">
      <c r="A1261" s="141"/>
      <c r="B1261" s="18"/>
      <c r="C1261" s="7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вводных'!$F$3-$S$1)*F1261/G1261)</f>
        <v>#REF!</v>
      </c>
      <c r="D1261" s="76">
        <v>283.46203990367701</v>
      </c>
      <c r="E1261" s="76" t="e">
        <f t="shared" si="20"/>
        <v>#REF!</v>
      </c>
      <c r="F1261" s="77">
        <v>20</v>
      </c>
      <c r="G1261" s="77">
        <f t="shared" si="21"/>
        <v>120</v>
      </c>
      <c r="H1261" s="68">
        <v>0.2</v>
      </c>
      <c r="I1261" s="86" t="e">
        <f t="shared" si="24"/>
        <v>#REF!</v>
      </c>
      <c r="J1261" s="80">
        <v>9.9999999999991804E-2</v>
      </c>
      <c r="K1261" s="87" t="e">
        <f t="shared" si="22"/>
        <v>#REF!</v>
      </c>
      <c r="L1261" s="88" t="e">
        <f t="shared" si="23"/>
        <v>#REF!</v>
      </c>
      <c r="M1261" s="22"/>
    </row>
    <row r="1262" spans="1:13" ht="13.2" customHeight="1">
      <c r="A1262" s="143" t="s">
        <v>259</v>
      </c>
      <c r="B1262" s="5">
        <v>45423</v>
      </c>
      <c r="C1262" s="59">
        <f>('Исходник сравнение Дубай'!$C1172/2-'Таблица вводных'!$E$3-'Таблица вводных'!$F$3-$S$1)-(('Исходник сравнение Дубай'!$C1172/2-'Таблица вводных'!$E$3-'Таблица вводных'!$F$3-$S$1)*F1262/G1262)</f>
        <v>-251.37500000000003</v>
      </c>
      <c r="D1262" s="66">
        <v>283.46203990367701</v>
      </c>
      <c r="E1262" s="59">
        <f t="shared" si="20"/>
        <v>3.6249999999999716</v>
      </c>
      <c r="F1262" s="67">
        <v>20</v>
      </c>
      <c r="G1262" s="60">
        <f t="shared" si="21"/>
        <v>120</v>
      </c>
      <c r="H1262" s="68">
        <v>0.2</v>
      </c>
      <c r="I1262" s="62">
        <f t="shared" si="24"/>
        <v>-18.187960096323025</v>
      </c>
      <c r="J1262" s="63">
        <v>9.9999999999991804E-2</v>
      </c>
      <c r="K1262" s="64">
        <f t="shared" si="22"/>
        <v>-16.369164086690873</v>
      </c>
      <c r="L1262" s="65">
        <f t="shared" si="23"/>
        <v>-19.994164086690844</v>
      </c>
      <c r="M1262" s="10" t="s">
        <v>172</v>
      </c>
    </row>
    <row r="1263" spans="1:13" ht="13.2" customHeight="1">
      <c r="A1263" s="140"/>
      <c r="B1263" s="5">
        <v>45426</v>
      </c>
      <c r="C1263" s="66">
        <f>('Исходник сравнение Дубай'!$C1173/2-'Таблица вводных'!$E$3-'Таблица вводных'!$F$3-$S$1)-(('Исходник сравнение Дубай'!$C1173/2-'Таблица вводных'!$E$3-'Таблица вводных'!$F$3-$S$1)*F1263/G1263)</f>
        <v>-251.37500000000003</v>
      </c>
      <c r="D1263" s="66">
        <v>283.46203990367701</v>
      </c>
      <c r="E1263" s="66">
        <f t="shared" si="20"/>
        <v>3.6249999999999716</v>
      </c>
      <c r="F1263" s="67">
        <v>20</v>
      </c>
      <c r="G1263" s="67">
        <f t="shared" si="21"/>
        <v>120</v>
      </c>
      <c r="H1263" s="68">
        <v>0.2</v>
      </c>
      <c r="I1263" s="73">
        <f t="shared" si="24"/>
        <v>-18.187960096323025</v>
      </c>
      <c r="J1263" s="70">
        <v>9.9999999999991804E-2</v>
      </c>
      <c r="K1263" s="74">
        <f t="shared" si="22"/>
        <v>-16.369164086690873</v>
      </c>
      <c r="L1263" s="75">
        <f t="shared" si="23"/>
        <v>-19.994164086690844</v>
      </c>
      <c r="M1263" s="13"/>
    </row>
    <row r="1264" spans="1:13" ht="13.2" customHeight="1">
      <c r="A1264" s="140"/>
      <c r="B1264" s="5">
        <v>45430</v>
      </c>
      <c r="C1264" s="66">
        <f>('Исходник сравнение Дубай'!$C1174/2-'Таблица вводных'!$E$3-'Таблица вводных'!$F$3-$S$1)-(('Исходник сравнение Дубай'!$C1174/2-'Таблица вводных'!$E$3-'Таблица вводных'!$F$3-$S$1)*F1264/G1264)</f>
        <v>-251.37500000000003</v>
      </c>
      <c r="D1264" s="66">
        <v>283.46203990367701</v>
      </c>
      <c r="E1264" s="66">
        <f t="shared" si="20"/>
        <v>3.6249999999999716</v>
      </c>
      <c r="F1264" s="67">
        <v>20</v>
      </c>
      <c r="G1264" s="67">
        <f t="shared" si="21"/>
        <v>120</v>
      </c>
      <c r="H1264" s="68">
        <v>0.2</v>
      </c>
      <c r="I1264" s="73">
        <f t="shared" si="24"/>
        <v>-18.187960096323025</v>
      </c>
      <c r="J1264" s="70">
        <v>9.9999999999991804E-2</v>
      </c>
      <c r="K1264" s="74">
        <f t="shared" si="22"/>
        <v>-16.369164086690873</v>
      </c>
      <c r="L1264" s="75">
        <f t="shared" si="23"/>
        <v>-19.994164086690844</v>
      </c>
      <c r="M1264" s="13"/>
    </row>
    <row r="1265" spans="1:13" ht="13.2" customHeight="1">
      <c r="A1265" s="140"/>
      <c r="B1265" s="5">
        <v>45433</v>
      </c>
      <c r="C1265" s="66">
        <f>('Исходник сравнение Дубай'!$C1175/2-'Таблица вводных'!$E$3-'Таблица вводных'!$F$3-$S$1)-(('Исходник сравнение Дубай'!$C1175/2-'Таблица вводных'!$E$3-'Таблица вводных'!$F$3-$S$1)*F1265/G1265)</f>
        <v>-251.37500000000003</v>
      </c>
      <c r="D1265" s="66">
        <v>283.46203990367701</v>
      </c>
      <c r="E1265" s="66">
        <f t="shared" si="20"/>
        <v>3.6249999999999716</v>
      </c>
      <c r="F1265" s="67">
        <v>20</v>
      </c>
      <c r="G1265" s="67">
        <f t="shared" si="21"/>
        <v>120</v>
      </c>
      <c r="H1265" s="68">
        <v>0.2</v>
      </c>
      <c r="I1265" s="73">
        <f t="shared" si="24"/>
        <v>-18.187960096323025</v>
      </c>
      <c r="J1265" s="70">
        <v>9.9999999999991804E-2</v>
      </c>
      <c r="K1265" s="74">
        <f t="shared" si="22"/>
        <v>-16.369164086690873</v>
      </c>
      <c r="L1265" s="75">
        <f t="shared" si="23"/>
        <v>-19.994164086690844</v>
      </c>
      <c r="M1265" s="13"/>
    </row>
    <row r="1266" spans="1:13" ht="13.2" customHeight="1">
      <c r="A1266" s="140"/>
      <c r="B1266" s="5">
        <v>45437</v>
      </c>
      <c r="C1266" s="66">
        <f>('Исходник сравнение Дубай'!$C1176/2-'Таблица вводных'!$E$3-'Таблица вводных'!$F$3-$S$1)-(('Исходник сравнение Дубай'!$C1176/2-'Таблица вводных'!$E$3-'Таблица вводных'!$F$3-$S$1)*F1266/G1266)</f>
        <v>-251.37500000000003</v>
      </c>
      <c r="D1266" s="66">
        <v>283.46203990367701</v>
      </c>
      <c r="E1266" s="66">
        <f t="shared" si="20"/>
        <v>3.6249999999999716</v>
      </c>
      <c r="F1266" s="67">
        <v>20</v>
      </c>
      <c r="G1266" s="67">
        <f t="shared" si="21"/>
        <v>120</v>
      </c>
      <c r="H1266" s="68">
        <v>0.2</v>
      </c>
      <c r="I1266" s="73">
        <f t="shared" si="24"/>
        <v>-18.187960096323025</v>
      </c>
      <c r="J1266" s="70">
        <v>9.9999999999991804E-2</v>
      </c>
      <c r="K1266" s="74">
        <f t="shared" si="22"/>
        <v>-16.369164086690873</v>
      </c>
      <c r="L1266" s="75">
        <f t="shared" si="23"/>
        <v>-19.994164086690844</v>
      </c>
      <c r="M1266" s="13"/>
    </row>
    <row r="1267" spans="1:13" ht="13.2" customHeight="1">
      <c r="A1267" s="140"/>
      <c r="B1267" s="5">
        <v>45440</v>
      </c>
      <c r="C1267" s="66">
        <f>('Исходник сравнение Дубай'!$C1177/2-'Таблица вводных'!$E$3-'Таблица вводных'!$F$3-$S$1)-(('Исходник сравнение Дубай'!$C1177/2-'Таблица вводных'!$E$3-'Таблица вводных'!$F$3-$S$1)*F1267/G1267)</f>
        <v>-251.37500000000003</v>
      </c>
      <c r="D1267" s="66">
        <v>283.46203990367701</v>
      </c>
      <c r="E1267" s="66">
        <f t="shared" si="20"/>
        <v>3.6249999999999716</v>
      </c>
      <c r="F1267" s="67">
        <v>20</v>
      </c>
      <c r="G1267" s="67">
        <f t="shared" si="21"/>
        <v>120</v>
      </c>
      <c r="H1267" s="68">
        <v>0.2</v>
      </c>
      <c r="I1267" s="73">
        <f t="shared" si="24"/>
        <v>-18.187960096323025</v>
      </c>
      <c r="J1267" s="70">
        <v>9.9999999999991804E-2</v>
      </c>
      <c r="K1267" s="74">
        <f t="shared" si="22"/>
        <v>-16.369164086690873</v>
      </c>
      <c r="L1267" s="75">
        <f t="shared" si="23"/>
        <v>-19.994164086690844</v>
      </c>
      <c r="M1267" s="13"/>
    </row>
    <row r="1268" spans="1:13" ht="13.2" customHeight="1">
      <c r="A1268" s="140"/>
      <c r="B1268" s="5">
        <v>45444</v>
      </c>
      <c r="C1268" s="66">
        <f>('Исходник сравнение Дубай'!$C1178/2-'Таблица вводных'!$E$3-'Таблица вводных'!$F$3-$S$1)-(('Исходник сравнение Дубай'!$C1178/2-'Таблица вводных'!$E$3-'Таблица вводных'!$F$3-$S$1)*F1268/G1268)</f>
        <v>-251.37500000000003</v>
      </c>
      <c r="D1268" s="66">
        <v>283.46203990367701</v>
      </c>
      <c r="E1268" s="66">
        <f t="shared" si="20"/>
        <v>3.6249999999999716</v>
      </c>
      <c r="F1268" s="67">
        <v>20</v>
      </c>
      <c r="G1268" s="67">
        <f t="shared" si="21"/>
        <v>120</v>
      </c>
      <c r="H1268" s="68">
        <v>0.2</v>
      </c>
      <c r="I1268" s="73">
        <f t="shared" si="24"/>
        <v>-18.187960096323025</v>
      </c>
      <c r="J1268" s="70">
        <v>9.9999999999991804E-2</v>
      </c>
      <c r="K1268" s="74">
        <f t="shared" si="22"/>
        <v>-16.369164086690873</v>
      </c>
      <c r="L1268" s="75">
        <f t="shared" si="23"/>
        <v>-19.994164086690844</v>
      </c>
      <c r="M1268" s="13"/>
    </row>
    <row r="1269" spans="1:13" ht="13.2" customHeight="1">
      <c r="A1269" s="140"/>
      <c r="B1269" s="5">
        <v>45447</v>
      </c>
      <c r="C1269" s="66">
        <f>('Исходник сравнение Дубай'!$C1179/2-'Таблица вводных'!$E$3-'Таблица вводных'!$F$3-$S$1)-(('Исходник сравнение Дубай'!$C1179/2-'Таблица вводных'!$E$3-'Таблица вводных'!$F$3-$S$1)*F1269/G1269)</f>
        <v>-251.37500000000003</v>
      </c>
      <c r="D1269" s="66">
        <v>283.46203990367701</v>
      </c>
      <c r="E1269" s="66">
        <f t="shared" si="20"/>
        <v>3.6249999999999716</v>
      </c>
      <c r="F1269" s="67">
        <v>20</v>
      </c>
      <c r="G1269" s="67">
        <f t="shared" si="21"/>
        <v>120</v>
      </c>
      <c r="H1269" s="68">
        <v>0.2</v>
      </c>
      <c r="I1269" s="73">
        <f t="shared" si="24"/>
        <v>-18.187960096323025</v>
      </c>
      <c r="J1269" s="70">
        <v>9.9999999999991804E-2</v>
      </c>
      <c r="K1269" s="74">
        <f t="shared" si="22"/>
        <v>-16.369164086690873</v>
      </c>
      <c r="L1269" s="75">
        <f t="shared" si="23"/>
        <v>-19.994164086690844</v>
      </c>
      <c r="M1269" s="13"/>
    </row>
    <row r="1270" spans="1:13" ht="13.2" customHeight="1">
      <c r="A1270" s="140"/>
      <c r="B1270" s="5">
        <v>45451</v>
      </c>
      <c r="C1270" s="66">
        <f>('Исходник сравнение Дубай'!$C1180/2-'Таблица вводных'!$E$3-'Таблица вводных'!$F$3-$S$1)-(('Исходник сравнение Дубай'!$C1180/2-'Таблица вводных'!$E$3-'Таблица вводных'!$F$3-$S$1)*F1270/G1270)</f>
        <v>-251.37500000000003</v>
      </c>
      <c r="D1270" s="66">
        <v>283.46203990367701</v>
      </c>
      <c r="E1270" s="66">
        <f t="shared" si="20"/>
        <v>3.6249999999999716</v>
      </c>
      <c r="F1270" s="67">
        <v>20</v>
      </c>
      <c r="G1270" s="67">
        <f t="shared" si="21"/>
        <v>120</v>
      </c>
      <c r="H1270" s="68">
        <v>0.2</v>
      </c>
      <c r="I1270" s="73">
        <f t="shared" si="24"/>
        <v>-18.187960096323025</v>
      </c>
      <c r="J1270" s="70">
        <v>9.9999999999991707E-2</v>
      </c>
      <c r="K1270" s="74">
        <f t="shared" si="22"/>
        <v>-16.369164086690873</v>
      </c>
      <c r="L1270" s="75">
        <f t="shared" si="23"/>
        <v>-19.994164086690844</v>
      </c>
      <c r="M1270" s="13"/>
    </row>
    <row r="1271" spans="1:13" ht="13.2" customHeight="1">
      <c r="A1271" s="140"/>
      <c r="B1271" s="5">
        <v>45454</v>
      </c>
      <c r="C1271" s="66">
        <f>('Исходник сравнение Дубай'!$C1181/2-'Таблица вводных'!$E$3-'Таблица вводных'!$F$3-$S$1)-(('Исходник сравнение Дубай'!$C1181/2-'Таблица вводных'!$E$3-'Таблица вводных'!$F$3-$S$1)*F1271/G1271)</f>
        <v>-251.37500000000003</v>
      </c>
      <c r="D1271" s="66">
        <v>283.46203990367701</v>
      </c>
      <c r="E1271" s="66">
        <f t="shared" si="20"/>
        <v>3.6249999999999716</v>
      </c>
      <c r="F1271" s="67">
        <v>20</v>
      </c>
      <c r="G1271" s="67">
        <f t="shared" si="21"/>
        <v>120</v>
      </c>
      <c r="H1271" s="68">
        <v>0.2</v>
      </c>
      <c r="I1271" s="73">
        <f t="shared" si="24"/>
        <v>-18.187960096323025</v>
      </c>
      <c r="J1271" s="70">
        <v>9.9999999999991707E-2</v>
      </c>
      <c r="K1271" s="74">
        <f t="shared" si="22"/>
        <v>-16.369164086690873</v>
      </c>
      <c r="L1271" s="75">
        <f t="shared" si="23"/>
        <v>-19.994164086690844</v>
      </c>
      <c r="M1271" s="13"/>
    </row>
    <row r="1272" spans="1:13" ht="13.2" customHeight="1">
      <c r="A1272" s="140"/>
      <c r="B1272" s="5"/>
      <c r="C1272" s="66">
        <f>('Исходник сравнение Дубай'!$C1182/2-'Таблица вводных'!$E$3-'Таблица вводных'!$F$3-$S$1)-(('Исходник сравнение Дубай'!$C1182/2-'Таблица вводных'!$E$3-'Таблица вводных'!$F$3-$S$1)*F1272/G1272)</f>
        <v>-251.37500000000003</v>
      </c>
      <c r="D1272" s="66">
        <v>283.46203990367701</v>
      </c>
      <c r="E1272" s="66">
        <f t="shared" si="20"/>
        <v>3.6249999999999716</v>
      </c>
      <c r="F1272" s="67">
        <v>20</v>
      </c>
      <c r="G1272" s="67">
        <f t="shared" si="21"/>
        <v>120</v>
      </c>
      <c r="H1272" s="68">
        <v>0.2</v>
      </c>
      <c r="I1272" s="69">
        <f t="shared" si="24"/>
        <v>-18.187960096323025</v>
      </c>
      <c r="J1272" s="70">
        <v>9.9999999999991707E-2</v>
      </c>
      <c r="K1272" s="71">
        <f t="shared" si="22"/>
        <v>-16.369164086690873</v>
      </c>
      <c r="L1272" s="72">
        <f t="shared" si="23"/>
        <v>-19.994164086690844</v>
      </c>
      <c r="M1272" s="13"/>
    </row>
    <row r="1273" spans="1:13" ht="13.2" customHeight="1">
      <c r="A1273" s="140"/>
      <c r="B1273" s="5"/>
      <c r="C1273" s="66">
        <f>('Исходник сравнение Дубай'!$C1183/2-'Таблица вводных'!$E$3-'Таблица вводных'!$F$3-$S$1)-(('Исходник сравнение Дубай'!$C1183/2-'Таблица вводных'!$E$3-'Таблица вводных'!$F$3-$S$1)*F1273/G1273)</f>
        <v>-251.37500000000003</v>
      </c>
      <c r="D1273" s="66">
        <v>283.46203990367701</v>
      </c>
      <c r="E1273" s="66">
        <f t="shared" si="20"/>
        <v>3.6249999999999716</v>
      </c>
      <c r="F1273" s="67">
        <v>20</v>
      </c>
      <c r="G1273" s="67">
        <f t="shared" si="21"/>
        <v>120</v>
      </c>
      <c r="H1273" s="68">
        <v>0.2</v>
      </c>
      <c r="I1273" s="69">
        <f t="shared" si="24"/>
        <v>-18.187960096323025</v>
      </c>
      <c r="J1273" s="70">
        <v>9.9999999999991707E-2</v>
      </c>
      <c r="K1273" s="71">
        <f t="shared" si="22"/>
        <v>-16.369164086690873</v>
      </c>
      <c r="L1273" s="72">
        <f t="shared" si="23"/>
        <v>-19.994164086690844</v>
      </c>
      <c r="M1273" s="13"/>
    </row>
    <row r="1274" spans="1:13" ht="13.2" customHeight="1">
      <c r="A1274" s="140"/>
      <c r="B1274" s="5"/>
      <c r="C1274" s="66">
        <f>('Исходник сравнение Дубай'!$C1184/2-'Таблица вводных'!$E$3-'Таблица вводных'!$F$3-$S$1)-(('Исходник сравнение Дубай'!$C1184/2-'Таблица вводных'!$E$3-'Таблица вводных'!$F$3-$S$1)*F1274/G1274)</f>
        <v>-251.37500000000003</v>
      </c>
      <c r="D1274" s="66">
        <v>283.46203990367701</v>
      </c>
      <c r="E1274" s="66">
        <f t="shared" si="20"/>
        <v>3.6249999999999716</v>
      </c>
      <c r="F1274" s="67">
        <v>20</v>
      </c>
      <c r="G1274" s="67">
        <f t="shared" si="21"/>
        <v>120</v>
      </c>
      <c r="H1274" s="68">
        <v>0.2</v>
      </c>
      <c r="I1274" s="69">
        <f t="shared" si="24"/>
        <v>-18.187960096323025</v>
      </c>
      <c r="J1274" s="70">
        <v>9.9999999999991707E-2</v>
      </c>
      <c r="K1274" s="71">
        <f t="shared" si="22"/>
        <v>-16.369164086690873</v>
      </c>
      <c r="L1274" s="72">
        <f t="shared" si="23"/>
        <v>-19.994164086690844</v>
      </c>
      <c r="M1274" s="13"/>
    </row>
    <row r="1275" spans="1:13" ht="13.2" customHeight="1">
      <c r="A1275" s="140"/>
      <c r="B1275" s="5"/>
      <c r="C1275" s="66">
        <f>('Исходник сравнение Дубай'!$C1185/2-'Таблица вводных'!$E$3-'Таблица вводных'!$F$3-$S$1)-(('Исходник сравнение Дубай'!$C1185/2-'Таблица вводных'!$E$3-'Таблица вводных'!$F$3-$S$1)*F1275/G1275)</f>
        <v>-251.37500000000003</v>
      </c>
      <c r="D1275" s="66">
        <v>283.46203990367701</v>
      </c>
      <c r="E1275" s="66">
        <f t="shared" si="20"/>
        <v>3.6249999999999716</v>
      </c>
      <c r="F1275" s="67">
        <v>20</v>
      </c>
      <c r="G1275" s="67">
        <f t="shared" si="21"/>
        <v>120</v>
      </c>
      <c r="H1275" s="68">
        <v>0.2</v>
      </c>
      <c r="I1275" s="69">
        <f t="shared" si="24"/>
        <v>-18.187960096323025</v>
      </c>
      <c r="J1275" s="70">
        <v>9.9999999999991707E-2</v>
      </c>
      <c r="K1275" s="71">
        <f t="shared" si="22"/>
        <v>-16.369164086690873</v>
      </c>
      <c r="L1275" s="72">
        <f t="shared" si="23"/>
        <v>-19.994164086690844</v>
      </c>
      <c r="M1275" s="13"/>
    </row>
    <row r="1276" spans="1:13" ht="13.2" customHeight="1">
      <c r="A1276" s="140"/>
      <c r="B1276" s="5"/>
      <c r="C1276" s="66">
        <f>('Исходник сравнение Дубай'!$C1186/2-'Таблица вводных'!$E$3-'Таблица вводных'!$F$3-$S$1)-(('Исходник сравнение Дубай'!$C1186/2-'Таблица вводных'!$E$3-'Таблица вводных'!$F$3-$S$1)*F1276/G1276)</f>
        <v>-251.37500000000003</v>
      </c>
      <c r="D1276" s="66">
        <v>283.46203990367701</v>
      </c>
      <c r="E1276" s="66">
        <f t="shared" si="20"/>
        <v>3.6249999999999716</v>
      </c>
      <c r="F1276" s="67">
        <v>20</v>
      </c>
      <c r="G1276" s="67">
        <f t="shared" si="21"/>
        <v>120</v>
      </c>
      <c r="H1276" s="68">
        <v>0.2</v>
      </c>
      <c r="I1276" s="69">
        <f t="shared" si="24"/>
        <v>-18.187960096323025</v>
      </c>
      <c r="J1276" s="70">
        <v>9.9999999999991707E-2</v>
      </c>
      <c r="K1276" s="71">
        <f t="shared" si="22"/>
        <v>-16.369164086690873</v>
      </c>
      <c r="L1276" s="72">
        <f t="shared" si="23"/>
        <v>-19.994164086690844</v>
      </c>
      <c r="M1276" s="13"/>
    </row>
    <row r="1277" spans="1:13" ht="13.2" customHeight="1">
      <c r="A1277" s="140"/>
      <c r="B1277" s="5"/>
      <c r="C1277" s="66">
        <f>('Исходник сравнение Дубай'!$C1187/2-'Таблица вводных'!$E$3-'Таблица вводных'!$F$3-$S$1)-(('Исходник сравнение Дубай'!$C1187/2-'Таблица вводных'!$E$3-'Таблица вводных'!$F$3-$S$1)*F1277/G1277)</f>
        <v>-251.37500000000003</v>
      </c>
      <c r="D1277" s="66">
        <v>283.46203990367701</v>
      </c>
      <c r="E1277" s="66">
        <f t="shared" ref="E1277:E1531" si="25">C1277+$R$1</f>
        <v>3.6249999999999716</v>
      </c>
      <c r="F1277" s="67">
        <v>20</v>
      </c>
      <c r="G1277" s="67">
        <f t="shared" ref="G1277:G1531" si="26">F1277+100</f>
        <v>120</v>
      </c>
      <c r="H1277" s="68">
        <v>0.2</v>
      </c>
      <c r="I1277" s="69">
        <f t="shared" si="24"/>
        <v>-18.187960096323025</v>
      </c>
      <c r="J1277" s="70">
        <v>9.9999999999991707E-2</v>
      </c>
      <c r="K1277" s="71">
        <f t="shared" ref="K1277:K1531" si="27">I1277-(I1277*J1277)</f>
        <v>-16.369164086690873</v>
      </c>
      <c r="L1277" s="72">
        <f t="shared" ref="L1277:L1531" si="28">K1277-E1277</f>
        <v>-19.994164086690844</v>
      </c>
      <c r="M1277" s="13"/>
    </row>
    <row r="1278" spans="1:13" ht="13.2" customHeight="1">
      <c r="A1278" s="140"/>
      <c r="B1278" s="5"/>
      <c r="C1278" s="66">
        <f>('Исходник сравнение Дубай'!$C1188/2-'Таблица вводных'!$E$3-'Таблица вводных'!$F$3-$S$1)-(('Исходник сравнение Дубай'!$C1188/2-'Таблица вводных'!$E$3-'Таблица вводных'!$F$3-$S$1)*F1278/G1278)</f>
        <v>-251.37500000000003</v>
      </c>
      <c r="D1278" s="66">
        <v>283.46203990367701</v>
      </c>
      <c r="E1278" s="66">
        <f t="shared" si="25"/>
        <v>3.6249999999999716</v>
      </c>
      <c r="F1278" s="67">
        <v>20</v>
      </c>
      <c r="G1278" s="67">
        <f t="shared" si="26"/>
        <v>120</v>
      </c>
      <c r="H1278" s="68">
        <v>0.2</v>
      </c>
      <c r="I1278" s="69">
        <f t="shared" si="24"/>
        <v>-18.187960096323025</v>
      </c>
      <c r="J1278" s="70">
        <v>9.9999999999991707E-2</v>
      </c>
      <c r="K1278" s="71">
        <f t="shared" si="27"/>
        <v>-16.369164086690873</v>
      </c>
      <c r="L1278" s="72">
        <f t="shared" si="28"/>
        <v>-19.994164086690844</v>
      </c>
      <c r="M1278" s="13"/>
    </row>
    <row r="1279" spans="1:13" ht="13.2" customHeight="1">
      <c r="A1279" s="141"/>
      <c r="B1279" s="18"/>
      <c r="C1279" s="76">
        <f>('Исходник сравнение Дубай'!$C1189/2-'Таблица вводных'!$E$3-'Таблица вводных'!$F$3-$S$1)-(('Исходник сравнение Дубай'!$C1189/2-'Таблица вводных'!$E$3-'Таблица вводных'!$F$3-$S$1)*F1279/G1279)</f>
        <v>-251.37500000000003</v>
      </c>
      <c r="D1279" s="76">
        <v>283.46203990367701</v>
      </c>
      <c r="E1279" s="76">
        <f t="shared" si="25"/>
        <v>3.6249999999999716</v>
      </c>
      <c r="F1279" s="77">
        <v>20</v>
      </c>
      <c r="G1279" s="77">
        <f t="shared" si="26"/>
        <v>120</v>
      </c>
      <c r="H1279" s="68">
        <v>0.2</v>
      </c>
      <c r="I1279" s="86">
        <f t="shared" ref="I1279:I1533" si="29">(C1279+(C1279*H1279))+D1279</f>
        <v>-18.187960096323025</v>
      </c>
      <c r="J1279" s="80">
        <v>9.9999999999991707E-2</v>
      </c>
      <c r="K1279" s="87">
        <f t="shared" si="27"/>
        <v>-16.369164086690873</v>
      </c>
      <c r="L1279" s="88">
        <f t="shared" si="28"/>
        <v>-19.994164086690844</v>
      </c>
      <c r="M1279" s="22"/>
    </row>
    <row r="1280" spans="1:13" ht="13.2" customHeight="1">
      <c r="A1280" s="143" t="s">
        <v>260</v>
      </c>
      <c r="B1280" s="5">
        <v>45423</v>
      </c>
      <c r="C1280" s="59">
        <f>('Исходник сравнение Дубай'!$C1190/2-'Таблица вводных'!$E$3-'Таблица вводных'!$F$3-$S$1)-(('Исходник сравнение Дубай'!$C1190/2-'Таблица вводных'!$E$3-'Таблица вводных'!$F$3-$S$1)*F1280/G1280)</f>
        <v>-251.37500000000003</v>
      </c>
      <c r="D1280" s="66">
        <v>283.46203990367701</v>
      </c>
      <c r="E1280" s="59">
        <f t="shared" si="25"/>
        <v>3.6249999999999716</v>
      </c>
      <c r="F1280" s="67">
        <v>20</v>
      </c>
      <c r="G1280" s="60">
        <f t="shared" si="26"/>
        <v>120</v>
      </c>
      <c r="H1280" s="68">
        <v>0.2</v>
      </c>
      <c r="I1280" s="62">
        <f t="shared" si="29"/>
        <v>-18.187960096323025</v>
      </c>
      <c r="J1280" s="63">
        <v>9.9999999999991707E-2</v>
      </c>
      <c r="K1280" s="64">
        <f t="shared" si="27"/>
        <v>-16.369164086690873</v>
      </c>
      <c r="L1280" s="65">
        <f t="shared" si="28"/>
        <v>-19.994164086690844</v>
      </c>
      <c r="M1280" s="10" t="s">
        <v>261</v>
      </c>
    </row>
    <row r="1281" spans="1:13" ht="13.2" customHeight="1">
      <c r="A1281" s="140"/>
      <c r="B1281" s="5">
        <v>45426</v>
      </c>
      <c r="C1281" s="66">
        <f>('Исходник сравнение Дубай'!$C1191/2-'Таблица вводных'!$E$3-'Таблица вводных'!$F$3-$S$1)-(('Исходник сравнение Дубай'!$C1191/2-'Таблица вводных'!$E$3-'Таблица вводных'!$F$3-$S$1)*F1281/G1281)</f>
        <v>-251.37500000000003</v>
      </c>
      <c r="D1281" s="66">
        <v>283.46203990367701</v>
      </c>
      <c r="E1281" s="66">
        <f t="shared" si="25"/>
        <v>3.6249999999999716</v>
      </c>
      <c r="F1281" s="67">
        <v>20</v>
      </c>
      <c r="G1281" s="67">
        <f t="shared" si="26"/>
        <v>120</v>
      </c>
      <c r="H1281" s="68">
        <v>0.2</v>
      </c>
      <c r="I1281" s="73">
        <f t="shared" si="29"/>
        <v>-18.187960096323025</v>
      </c>
      <c r="J1281" s="70">
        <v>9.9999999999991707E-2</v>
      </c>
      <c r="K1281" s="74">
        <f t="shared" si="27"/>
        <v>-16.369164086690873</v>
      </c>
      <c r="L1281" s="75">
        <f t="shared" si="28"/>
        <v>-19.994164086690844</v>
      </c>
      <c r="M1281" s="13" t="s">
        <v>261</v>
      </c>
    </row>
    <row r="1282" spans="1:13" ht="13.2" customHeight="1">
      <c r="A1282" s="140"/>
      <c r="B1282" s="5">
        <v>45430</v>
      </c>
      <c r="C1282" s="66">
        <f>('Исходник сравнение Дубай'!$C1192/2-'Таблица вводных'!$E$3-'Таблица вводных'!$F$3-$S$1)-(('Исходник сравнение Дубай'!$C1192/2-'Таблица вводных'!$E$3-'Таблица вводных'!$F$3-$S$1)*F1282/G1282)</f>
        <v>-251.37500000000003</v>
      </c>
      <c r="D1282" s="66">
        <v>283.46203990367701</v>
      </c>
      <c r="E1282" s="66">
        <f t="shared" si="25"/>
        <v>3.6249999999999716</v>
      </c>
      <c r="F1282" s="67">
        <v>20</v>
      </c>
      <c r="G1282" s="67">
        <f t="shared" si="26"/>
        <v>120</v>
      </c>
      <c r="H1282" s="68">
        <v>0.2</v>
      </c>
      <c r="I1282" s="73">
        <f t="shared" si="29"/>
        <v>-18.187960096323025</v>
      </c>
      <c r="J1282" s="70">
        <v>9.9999999999991707E-2</v>
      </c>
      <c r="K1282" s="74">
        <f t="shared" si="27"/>
        <v>-16.369164086690873</v>
      </c>
      <c r="L1282" s="75">
        <f t="shared" si="28"/>
        <v>-19.994164086690844</v>
      </c>
      <c r="M1282" s="13" t="s">
        <v>261</v>
      </c>
    </row>
    <row r="1283" spans="1:13" ht="13.2" customHeight="1">
      <c r="A1283" s="140"/>
      <c r="B1283" s="5">
        <v>45433</v>
      </c>
      <c r="C1283" s="66">
        <f>('Исходник сравнение Дубай'!$C1193/2-'Таблица вводных'!$E$3-'Таблица вводных'!$F$3-$S$1)-(('Исходник сравнение Дубай'!$C1193/2-'Таблица вводных'!$E$3-'Таблица вводных'!$F$3-$S$1)*F1283/G1283)</f>
        <v>-251.37500000000003</v>
      </c>
      <c r="D1283" s="66">
        <v>283.46203990367701</v>
      </c>
      <c r="E1283" s="66">
        <f t="shared" si="25"/>
        <v>3.6249999999999716</v>
      </c>
      <c r="F1283" s="67">
        <v>20</v>
      </c>
      <c r="G1283" s="67">
        <f t="shared" si="26"/>
        <v>120</v>
      </c>
      <c r="H1283" s="68">
        <v>0.2</v>
      </c>
      <c r="I1283" s="73">
        <f t="shared" si="29"/>
        <v>-18.187960096323025</v>
      </c>
      <c r="J1283" s="70">
        <v>9.9999999999991707E-2</v>
      </c>
      <c r="K1283" s="74">
        <f t="shared" si="27"/>
        <v>-16.369164086690873</v>
      </c>
      <c r="L1283" s="75">
        <f t="shared" si="28"/>
        <v>-19.994164086690844</v>
      </c>
      <c r="M1283" s="13" t="s">
        <v>261</v>
      </c>
    </row>
    <row r="1284" spans="1:13" ht="13.2" customHeight="1">
      <c r="A1284" s="140"/>
      <c r="B1284" s="5">
        <v>45437</v>
      </c>
      <c r="C1284" s="66">
        <f>('Исходник сравнение Дубай'!$C1194/2-'Таблица вводных'!$E$3-'Таблица вводных'!$F$3-$S$1)-(('Исходник сравнение Дубай'!$C1194/2-'Таблица вводных'!$E$3-'Таблица вводных'!$F$3-$S$1)*F1284/G1284)</f>
        <v>-251.37500000000003</v>
      </c>
      <c r="D1284" s="66">
        <v>283.46203990367701</v>
      </c>
      <c r="E1284" s="66">
        <f t="shared" si="25"/>
        <v>3.6249999999999716</v>
      </c>
      <c r="F1284" s="67">
        <v>20</v>
      </c>
      <c r="G1284" s="67">
        <f t="shared" si="26"/>
        <v>120</v>
      </c>
      <c r="H1284" s="68">
        <v>0.2</v>
      </c>
      <c r="I1284" s="73">
        <f t="shared" si="29"/>
        <v>-18.187960096323025</v>
      </c>
      <c r="J1284" s="70">
        <v>9.9999999999991707E-2</v>
      </c>
      <c r="K1284" s="74">
        <f t="shared" si="27"/>
        <v>-16.369164086690873</v>
      </c>
      <c r="L1284" s="75">
        <f t="shared" si="28"/>
        <v>-19.994164086690844</v>
      </c>
      <c r="M1284" s="13" t="s">
        <v>261</v>
      </c>
    </row>
    <row r="1285" spans="1:13" ht="13.2" customHeight="1">
      <c r="A1285" s="140"/>
      <c r="B1285" s="5">
        <v>45440</v>
      </c>
      <c r="C1285" s="66">
        <f>('Исходник сравнение Дубай'!$C1195/2-'Таблица вводных'!$E$3-'Таблица вводных'!$F$3-$S$1)-(('Исходник сравнение Дубай'!$C1195/2-'Таблица вводных'!$E$3-'Таблица вводных'!$F$3-$S$1)*F1285/G1285)</f>
        <v>-251.37500000000003</v>
      </c>
      <c r="D1285" s="66">
        <v>283.46203990367701</v>
      </c>
      <c r="E1285" s="66">
        <f t="shared" si="25"/>
        <v>3.6249999999999716</v>
      </c>
      <c r="F1285" s="67">
        <v>20</v>
      </c>
      <c r="G1285" s="67">
        <f t="shared" si="26"/>
        <v>120</v>
      </c>
      <c r="H1285" s="68">
        <v>0.2</v>
      </c>
      <c r="I1285" s="73">
        <f t="shared" si="29"/>
        <v>-18.187960096323025</v>
      </c>
      <c r="J1285" s="70">
        <v>9.9999999999991596E-2</v>
      </c>
      <c r="K1285" s="74">
        <f t="shared" si="27"/>
        <v>-16.369164086690876</v>
      </c>
      <c r="L1285" s="75">
        <f t="shared" si="28"/>
        <v>-19.994164086690848</v>
      </c>
      <c r="M1285" s="13" t="s">
        <v>261</v>
      </c>
    </row>
    <row r="1286" spans="1:13" ht="13.2" customHeight="1">
      <c r="A1286" s="140"/>
      <c r="B1286" s="5">
        <v>45444</v>
      </c>
      <c r="C1286" s="66">
        <f>('Исходник сравнение Дубай'!$C1196/2-'Таблица вводных'!$E$3-'Таблица вводных'!$F$3-$S$1)-(('Исходник сравнение Дубай'!$C1196/2-'Таблица вводных'!$E$3-'Таблица вводных'!$F$3-$S$1)*F1286/G1286)</f>
        <v>-251.37500000000003</v>
      </c>
      <c r="D1286" s="66">
        <v>283.46203990367701</v>
      </c>
      <c r="E1286" s="66">
        <f t="shared" si="25"/>
        <v>3.6249999999999716</v>
      </c>
      <c r="F1286" s="67">
        <v>20</v>
      </c>
      <c r="G1286" s="67">
        <f t="shared" si="26"/>
        <v>120</v>
      </c>
      <c r="H1286" s="68">
        <v>0.2</v>
      </c>
      <c r="I1286" s="73">
        <f t="shared" si="29"/>
        <v>-18.187960096323025</v>
      </c>
      <c r="J1286" s="70">
        <v>9.9999999999991596E-2</v>
      </c>
      <c r="K1286" s="74">
        <f t="shared" si="27"/>
        <v>-16.369164086690876</v>
      </c>
      <c r="L1286" s="75">
        <f t="shared" si="28"/>
        <v>-19.994164086690848</v>
      </c>
      <c r="M1286" s="13" t="s">
        <v>261</v>
      </c>
    </row>
    <row r="1287" spans="1:13" ht="13.2" customHeight="1">
      <c r="A1287" s="140"/>
      <c r="B1287" s="5">
        <v>45447</v>
      </c>
      <c r="C1287" s="66">
        <f>('Исходник сравнение Дубай'!$C1197/2-'Таблица вводных'!$E$3-'Таблица вводных'!$F$3-$S$1)-(('Исходник сравнение Дубай'!$C1197/2-'Таблица вводных'!$E$3-'Таблица вводных'!$F$3-$S$1)*F1287/G1287)</f>
        <v>-251.37500000000003</v>
      </c>
      <c r="D1287" s="66">
        <v>283.46203990367701</v>
      </c>
      <c r="E1287" s="66">
        <f t="shared" si="25"/>
        <v>3.6249999999999716</v>
      </c>
      <c r="F1287" s="67">
        <v>20</v>
      </c>
      <c r="G1287" s="67">
        <f t="shared" si="26"/>
        <v>120</v>
      </c>
      <c r="H1287" s="68">
        <v>0.2</v>
      </c>
      <c r="I1287" s="73">
        <f t="shared" si="29"/>
        <v>-18.187960096323025</v>
      </c>
      <c r="J1287" s="70">
        <v>9.9999999999991596E-2</v>
      </c>
      <c r="K1287" s="74">
        <f t="shared" si="27"/>
        <v>-16.369164086690876</v>
      </c>
      <c r="L1287" s="75">
        <f t="shared" si="28"/>
        <v>-19.994164086690848</v>
      </c>
      <c r="M1287" s="13" t="s">
        <v>261</v>
      </c>
    </row>
    <row r="1288" spans="1:13" ht="13.2" customHeight="1">
      <c r="A1288" s="140"/>
      <c r="B1288" s="5">
        <v>45451</v>
      </c>
      <c r="C1288" s="66">
        <f>('Исходник сравнение Дубай'!$C1198/2-'Таблица вводных'!$E$3-'Таблица вводных'!$F$3-$S$1)-(('Исходник сравнение Дубай'!$C1198/2-'Таблица вводных'!$E$3-'Таблица вводных'!$F$3-$S$1)*F1288/G1288)</f>
        <v>-251.37500000000003</v>
      </c>
      <c r="D1288" s="66">
        <v>283.46203990367701</v>
      </c>
      <c r="E1288" s="66">
        <f t="shared" si="25"/>
        <v>3.6249999999999716</v>
      </c>
      <c r="F1288" s="67">
        <v>20</v>
      </c>
      <c r="G1288" s="67">
        <f t="shared" si="26"/>
        <v>120</v>
      </c>
      <c r="H1288" s="68">
        <v>0.2</v>
      </c>
      <c r="I1288" s="73">
        <f t="shared" si="29"/>
        <v>-18.187960096323025</v>
      </c>
      <c r="J1288" s="70">
        <v>9.9999999999991596E-2</v>
      </c>
      <c r="K1288" s="74">
        <f t="shared" si="27"/>
        <v>-16.369164086690876</v>
      </c>
      <c r="L1288" s="75">
        <f t="shared" si="28"/>
        <v>-19.994164086690848</v>
      </c>
      <c r="M1288" s="13" t="s">
        <v>261</v>
      </c>
    </row>
    <row r="1289" spans="1:13" ht="13.2" customHeight="1">
      <c r="A1289" s="140"/>
      <c r="B1289" s="5">
        <v>45454</v>
      </c>
      <c r="C1289" s="66">
        <f>('Исходник сравнение Дубай'!$C1199/2-'Таблица вводных'!$E$3-'Таблица вводных'!$F$3-$S$1)-(('Исходник сравнение Дубай'!$C1199/2-'Таблица вводных'!$E$3-'Таблица вводных'!$F$3-$S$1)*F1289/G1289)</f>
        <v>-251.37500000000003</v>
      </c>
      <c r="D1289" s="66">
        <v>283.46203990367701</v>
      </c>
      <c r="E1289" s="66">
        <f t="shared" si="25"/>
        <v>3.6249999999999716</v>
      </c>
      <c r="F1289" s="67">
        <v>20</v>
      </c>
      <c r="G1289" s="67">
        <f t="shared" si="26"/>
        <v>120</v>
      </c>
      <c r="H1289" s="68">
        <v>0.2</v>
      </c>
      <c r="I1289" s="73">
        <f t="shared" si="29"/>
        <v>-18.187960096323025</v>
      </c>
      <c r="J1289" s="70">
        <v>9.9999999999991596E-2</v>
      </c>
      <c r="K1289" s="74">
        <f t="shared" si="27"/>
        <v>-16.369164086690876</v>
      </c>
      <c r="L1289" s="75">
        <f t="shared" si="28"/>
        <v>-19.994164086690848</v>
      </c>
      <c r="M1289" s="13" t="s">
        <v>261</v>
      </c>
    </row>
    <row r="1290" spans="1:13" ht="13.2" customHeight="1">
      <c r="A1290" s="140"/>
      <c r="B1290" s="5"/>
      <c r="C1290" s="66">
        <f>('Исходник сравнение Дубай'!$C1200/2-'Таблица вводных'!$E$3-'Таблица вводных'!$F$3-$S$1)-(('Исходник сравнение Дубай'!$C1200/2-'Таблица вводных'!$E$3-'Таблица вводных'!$F$3-$S$1)*F1290/G1290)</f>
        <v>-251.37500000000003</v>
      </c>
      <c r="D1290" s="66">
        <v>283.46203990367701</v>
      </c>
      <c r="E1290" s="66">
        <f t="shared" si="25"/>
        <v>3.6249999999999716</v>
      </c>
      <c r="F1290" s="67">
        <v>20</v>
      </c>
      <c r="G1290" s="67">
        <f t="shared" si="26"/>
        <v>120</v>
      </c>
      <c r="H1290" s="68">
        <v>0.2</v>
      </c>
      <c r="I1290" s="69">
        <f t="shared" si="29"/>
        <v>-18.187960096323025</v>
      </c>
      <c r="J1290" s="70">
        <v>9.9999999999991596E-2</v>
      </c>
      <c r="K1290" s="71">
        <f t="shared" si="27"/>
        <v>-16.369164086690876</v>
      </c>
      <c r="L1290" s="72">
        <f t="shared" si="28"/>
        <v>-19.994164086690848</v>
      </c>
      <c r="M1290" s="13" t="s">
        <v>261</v>
      </c>
    </row>
    <row r="1291" spans="1:13" ht="13.2" customHeight="1">
      <c r="A1291" s="140"/>
      <c r="B1291" s="5"/>
      <c r="C1291" s="66">
        <f>('Исходник сравнение Дубай'!$C1201/2-'Таблица вводных'!$E$3-'Таблица вводных'!$F$3-$S$1)-(('Исходник сравнение Дубай'!$C1201/2-'Таблица вводных'!$E$3-'Таблица вводных'!$F$3-$S$1)*F1291/G1291)</f>
        <v>-251.37500000000003</v>
      </c>
      <c r="D1291" s="66">
        <v>283.46203990367701</v>
      </c>
      <c r="E1291" s="66">
        <f t="shared" si="25"/>
        <v>3.6249999999999716</v>
      </c>
      <c r="F1291" s="67">
        <v>20</v>
      </c>
      <c r="G1291" s="67">
        <f t="shared" si="26"/>
        <v>120</v>
      </c>
      <c r="H1291" s="68">
        <v>0.2</v>
      </c>
      <c r="I1291" s="69">
        <f t="shared" si="29"/>
        <v>-18.187960096323025</v>
      </c>
      <c r="J1291" s="70">
        <v>9.9999999999991596E-2</v>
      </c>
      <c r="K1291" s="71">
        <f t="shared" si="27"/>
        <v>-16.369164086690876</v>
      </c>
      <c r="L1291" s="72">
        <f t="shared" si="28"/>
        <v>-19.994164086690848</v>
      </c>
      <c r="M1291" s="13" t="s">
        <v>261</v>
      </c>
    </row>
    <row r="1292" spans="1:13" ht="13.2" customHeight="1">
      <c r="A1292" s="140"/>
      <c r="B1292" s="5"/>
      <c r="C1292" s="66">
        <f>('Исходник сравнение Дубай'!$C1202/2-'Таблица вводных'!$E$3-'Таблица вводных'!$F$3-$S$1)-(('Исходник сравнение Дубай'!$C1202/2-'Таблица вводных'!$E$3-'Таблица вводных'!$F$3-$S$1)*F1292/G1292)</f>
        <v>-251.37500000000003</v>
      </c>
      <c r="D1292" s="66">
        <v>283.46203990367701</v>
      </c>
      <c r="E1292" s="66">
        <f t="shared" si="25"/>
        <v>3.6249999999999716</v>
      </c>
      <c r="F1292" s="67">
        <v>20</v>
      </c>
      <c r="G1292" s="67">
        <f t="shared" si="26"/>
        <v>120</v>
      </c>
      <c r="H1292" s="68">
        <v>0.2</v>
      </c>
      <c r="I1292" s="69">
        <f t="shared" si="29"/>
        <v>-18.187960096323025</v>
      </c>
      <c r="J1292" s="70">
        <v>9.9999999999991596E-2</v>
      </c>
      <c r="K1292" s="71">
        <f t="shared" si="27"/>
        <v>-16.369164086690876</v>
      </c>
      <c r="L1292" s="72">
        <f t="shared" si="28"/>
        <v>-19.994164086690848</v>
      </c>
      <c r="M1292" s="13" t="s">
        <v>261</v>
      </c>
    </row>
    <row r="1293" spans="1:13" ht="13.2" customHeight="1">
      <c r="A1293" s="140"/>
      <c r="B1293" s="5"/>
      <c r="C1293" s="66">
        <f>('Исходник сравнение Дубай'!$C1203/2-'Таблица вводных'!$E$3-'Таблица вводных'!$F$3-$S$1)-(('Исходник сравнение Дубай'!$C1203/2-'Таблица вводных'!$E$3-'Таблица вводных'!$F$3-$S$1)*F1293/G1293)</f>
        <v>-251.37500000000003</v>
      </c>
      <c r="D1293" s="66">
        <v>283.46203990367701</v>
      </c>
      <c r="E1293" s="66">
        <f t="shared" si="25"/>
        <v>3.6249999999999716</v>
      </c>
      <c r="F1293" s="67">
        <v>20</v>
      </c>
      <c r="G1293" s="67">
        <f t="shared" si="26"/>
        <v>120</v>
      </c>
      <c r="H1293" s="68">
        <v>0.2</v>
      </c>
      <c r="I1293" s="69">
        <f t="shared" si="29"/>
        <v>-18.187960096323025</v>
      </c>
      <c r="J1293" s="70">
        <v>9.9999999999991596E-2</v>
      </c>
      <c r="K1293" s="71">
        <f t="shared" si="27"/>
        <v>-16.369164086690876</v>
      </c>
      <c r="L1293" s="72">
        <f t="shared" si="28"/>
        <v>-19.994164086690848</v>
      </c>
      <c r="M1293" s="13" t="s">
        <v>261</v>
      </c>
    </row>
    <row r="1294" spans="1:13" ht="13.2" customHeight="1">
      <c r="A1294" s="140"/>
      <c r="B1294" s="5"/>
      <c r="C1294" s="66">
        <f>('Исходник сравнение Дубай'!$C1204/2-'Таблица вводных'!$E$3-'Таблица вводных'!$F$3-$S$1)-(('Исходник сравнение Дубай'!$C1204/2-'Таблица вводных'!$E$3-'Таблица вводных'!$F$3-$S$1)*F1294/G1294)</f>
        <v>-251.37500000000003</v>
      </c>
      <c r="D1294" s="66">
        <v>283.46203990367701</v>
      </c>
      <c r="E1294" s="66">
        <f t="shared" si="25"/>
        <v>3.6249999999999716</v>
      </c>
      <c r="F1294" s="67">
        <v>20</v>
      </c>
      <c r="G1294" s="67">
        <f t="shared" si="26"/>
        <v>120</v>
      </c>
      <c r="H1294" s="68">
        <v>0.2</v>
      </c>
      <c r="I1294" s="69">
        <f t="shared" si="29"/>
        <v>-18.187960096323025</v>
      </c>
      <c r="J1294" s="70">
        <v>9.9999999999991596E-2</v>
      </c>
      <c r="K1294" s="71">
        <f t="shared" si="27"/>
        <v>-16.369164086690876</v>
      </c>
      <c r="L1294" s="72">
        <f t="shared" si="28"/>
        <v>-19.994164086690848</v>
      </c>
      <c r="M1294" s="13" t="s">
        <v>261</v>
      </c>
    </row>
    <row r="1295" spans="1:13" ht="13.2" customHeight="1">
      <c r="A1295" s="140"/>
      <c r="B1295" s="5"/>
      <c r="C1295" s="66">
        <f>('Исходник сравнение Дубай'!$C1205/2-'Таблица вводных'!$E$3-'Таблица вводных'!$F$3-$S$1)-(('Исходник сравнение Дубай'!$C1205/2-'Таблица вводных'!$E$3-'Таблица вводных'!$F$3-$S$1)*F1295/G1295)</f>
        <v>-251.37500000000003</v>
      </c>
      <c r="D1295" s="66">
        <v>283.46203990367701</v>
      </c>
      <c r="E1295" s="66">
        <f t="shared" si="25"/>
        <v>3.6249999999999716</v>
      </c>
      <c r="F1295" s="67">
        <v>20</v>
      </c>
      <c r="G1295" s="67">
        <f t="shared" si="26"/>
        <v>120</v>
      </c>
      <c r="H1295" s="68">
        <v>0.2</v>
      </c>
      <c r="I1295" s="69">
        <f t="shared" si="29"/>
        <v>-18.187960096323025</v>
      </c>
      <c r="J1295" s="70">
        <v>9.9999999999991596E-2</v>
      </c>
      <c r="K1295" s="71">
        <f t="shared" si="27"/>
        <v>-16.369164086690876</v>
      </c>
      <c r="L1295" s="72">
        <f t="shared" si="28"/>
        <v>-19.994164086690848</v>
      </c>
      <c r="M1295" s="13" t="s">
        <v>261</v>
      </c>
    </row>
    <row r="1296" spans="1:13" ht="13.2" customHeight="1">
      <c r="A1296" s="140"/>
      <c r="B1296" s="5"/>
      <c r="C1296" s="66">
        <f>('Исходник сравнение Дубай'!$C1206/2-'Таблица вводных'!$E$3-'Таблица вводных'!$F$3-$S$1)-(('Исходник сравнение Дубай'!$C1206/2-'Таблица вводных'!$E$3-'Таблица вводных'!$F$3-$S$1)*F1296/G1296)</f>
        <v>-251.37500000000003</v>
      </c>
      <c r="D1296" s="66">
        <v>283.46203990367701</v>
      </c>
      <c r="E1296" s="66">
        <f t="shared" si="25"/>
        <v>3.6249999999999716</v>
      </c>
      <c r="F1296" s="67">
        <v>20</v>
      </c>
      <c r="G1296" s="67">
        <f t="shared" si="26"/>
        <v>120</v>
      </c>
      <c r="H1296" s="68">
        <v>0.2</v>
      </c>
      <c r="I1296" s="69">
        <f t="shared" si="29"/>
        <v>-18.187960096323025</v>
      </c>
      <c r="J1296" s="70">
        <v>9.9999999999991596E-2</v>
      </c>
      <c r="K1296" s="71">
        <f t="shared" si="27"/>
        <v>-16.369164086690876</v>
      </c>
      <c r="L1296" s="72">
        <f t="shared" si="28"/>
        <v>-19.994164086690848</v>
      </c>
      <c r="M1296" s="13" t="s">
        <v>261</v>
      </c>
    </row>
    <row r="1297" spans="1:13" ht="13.2" customHeight="1">
      <c r="A1297" s="141"/>
      <c r="B1297" s="18"/>
      <c r="C1297" s="76">
        <f>('Исходник сравнение Дубай'!$C1207/2-'Таблица вводных'!$E$3-'Таблица вводных'!$F$3-$S$1)-(('Исходник сравнение Дубай'!$C1207/2-'Таблица вводных'!$E$3-'Таблица вводных'!$F$3-$S$1)*F1297/G1297)</f>
        <v>-251.37500000000003</v>
      </c>
      <c r="D1297" s="76">
        <v>283.46203990367701</v>
      </c>
      <c r="E1297" s="76">
        <f t="shared" si="25"/>
        <v>3.6249999999999716</v>
      </c>
      <c r="F1297" s="77">
        <v>20</v>
      </c>
      <c r="G1297" s="77">
        <f t="shared" si="26"/>
        <v>120</v>
      </c>
      <c r="H1297" s="68">
        <v>0.2</v>
      </c>
      <c r="I1297" s="86">
        <f t="shared" si="29"/>
        <v>-18.187960096323025</v>
      </c>
      <c r="J1297" s="80">
        <v>9.9999999999991596E-2</v>
      </c>
      <c r="K1297" s="87">
        <f t="shared" si="27"/>
        <v>-16.369164086690876</v>
      </c>
      <c r="L1297" s="88">
        <f t="shared" si="28"/>
        <v>-19.994164086690848</v>
      </c>
      <c r="M1297" s="22" t="s">
        <v>261</v>
      </c>
    </row>
    <row r="1298" spans="1:13" ht="13.2" customHeight="1">
      <c r="A1298" s="143" t="s">
        <v>262</v>
      </c>
      <c r="B1298" s="5">
        <v>45423</v>
      </c>
      <c r="C1298" s="59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вводных'!$F$3-$S$1)*F1298/G1298)</f>
        <v>#REF!</v>
      </c>
      <c r="D1298" s="66">
        <v>283.46203990367701</v>
      </c>
      <c r="E1298" s="59" t="e">
        <f t="shared" si="25"/>
        <v>#REF!</v>
      </c>
      <c r="F1298" s="60">
        <v>20</v>
      </c>
      <c r="G1298" s="60">
        <f t="shared" si="26"/>
        <v>120</v>
      </c>
      <c r="H1298" s="68">
        <v>0.2</v>
      </c>
      <c r="I1298" s="62" t="e">
        <f t="shared" si="29"/>
        <v>#REF!</v>
      </c>
      <c r="J1298" s="63">
        <v>9.9999999999991596E-2</v>
      </c>
      <c r="K1298" s="64" t="e">
        <f t="shared" si="27"/>
        <v>#REF!</v>
      </c>
      <c r="L1298" s="65" t="e">
        <f t="shared" si="28"/>
        <v>#REF!</v>
      </c>
      <c r="M1298" s="10" t="s">
        <v>172</v>
      </c>
    </row>
    <row r="1299" spans="1:13" ht="13.2" customHeight="1">
      <c r="A1299" s="140"/>
      <c r="B1299" s="5">
        <v>45426</v>
      </c>
      <c r="C1299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вводных'!$F$3-$S$1)*F1299/G1299)</f>
        <v>#REF!</v>
      </c>
      <c r="D1299" s="66">
        <v>283.46203990367701</v>
      </c>
      <c r="E1299" s="66" t="e">
        <f t="shared" si="25"/>
        <v>#REF!</v>
      </c>
      <c r="F1299" s="67">
        <v>20</v>
      </c>
      <c r="G1299" s="67">
        <f t="shared" si="26"/>
        <v>120</v>
      </c>
      <c r="H1299" s="68">
        <v>0.2</v>
      </c>
      <c r="I1299" s="69" t="e">
        <f t="shared" si="29"/>
        <v>#REF!</v>
      </c>
      <c r="J1299" s="70">
        <v>9.9999999999991596E-2</v>
      </c>
      <c r="K1299" s="71" t="e">
        <f t="shared" si="27"/>
        <v>#REF!</v>
      </c>
      <c r="L1299" s="72" t="e">
        <f t="shared" si="28"/>
        <v>#REF!</v>
      </c>
      <c r="M1299" s="13"/>
    </row>
    <row r="1300" spans="1:13" ht="13.2" customHeight="1">
      <c r="A1300" s="140"/>
      <c r="B1300" s="5">
        <v>45430</v>
      </c>
      <c r="C1300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вводных'!$F$3-$S$1)*F1300/G1300)</f>
        <v>#REF!</v>
      </c>
      <c r="D1300" s="66">
        <v>283.46203990367701</v>
      </c>
      <c r="E1300" s="66" t="e">
        <f t="shared" si="25"/>
        <v>#REF!</v>
      </c>
      <c r="F1300" s="67">
        <v>20</v>
      </c>
      <c r="G1300" s="67">
        <f t="shared" si="26"/>
        <v>120</v>
      </c>
      <c r="H1300" s="68">
        <v>0.2</v>
      </c>
      <c r="I1300" s="73" t="e">
        <f t="shared" si="29"/>
        <v>#REF!</v>
      </c>
      <c r="J1300" s="70">
        <v>9.9999999999991498E-2</v>
      </c>
      <c r="K1300" s="74" t="e">
        <f t="shared" si="27"/>
        <v>#REF!</v>
      </c>
      <c r="L1300" s="75" t="e">
        <f t="shared" si="28"/>
        <v>#REF!</v>
      </c>
      <c r="M1300" s="13"/>
    </row>
    <row r="1301" spans="1:13" ht="13.2" customHeight="1">
      <c r="A1301" s="140"/>
      <c r="B1301" s="5">
        <v>45433</v>
      </c>
      <c r="C1301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вводных'!$F$3-$S$1)*F1301/G1301)</f>
        <v>#REF!</v>
      </c>
      <c r="D1301" s="66">
        <v>283.46203990367701</v>
      </c>
      <c r="E1301" s="66" t="e">
        <f t="shared" si="25"/>
        <v>#REF!</v>
      </c>
      <c r="F1301" s="67">
        <v>20</v>
      </c>
      <c r="G1301" s="67">
        <f t="shared" si="26"/>
        <v>120</v>
      </c>
      <c r="H1301" s="68">
        <v>0.2</v>
      </c>
      <c r="I1301" s="73" t="e">
        <f t="shared" si="29"/>
        <v>#REF!</v>
      </c>
      <c r="J1301" s="70">
        <v>9.9999999999991498E-2</v>
      </c>
      <c r="K1301" s="74" t="e">
        <f t="shared" si="27"/>
        <v>#REF!</v>
      </c>
      <c r="L1301" s="75" t="e">
        <f t="shared" si="28"/>
        <v>#REF!</v>
      </c>
      <c r="M1301" s="13"/>
    </row>
    <row r="1302" spans="1:13" ht="13.2" customHeight="1">
      <c r="A1302" s="140"/>
      <c r="B1302" s="5">
        <v>45437</v>
      </c>
      <c r="C1302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вводных'!$F$3-$S$1)*F1302/G1302)</f>
        <v>#REF!</v>
      </c>
      <c r="D1302" s="66">
        <v>283.46203990367701</v>
      </c>
      <c r="E1302" s="66" t="e">
        <f t="shared" si="25"/>
        <v>#REF!</v>
      </c>
      <c r="F1302" s="67">
        <v>20</v>
      </c>
      <c r="G1302" s="67">
        <f t="shared" si="26"/>
        <v>120</v>
      </c>
      <c r="H1302" s="68">
        <v>0.2</v>
      </c>
      <c r="I1302" s="73" t="e">
        <f t="shared" si="29"/>
        <v>#REF!</v>
      </c>
      <c r="J1302" s="70">
        <v>9.9999999999991498E-2</v>
      </c>
      <c r="K1302" s="74" t="e">
        <f t="shared" si="27"/>
        <v>#REF!</v>
      </c>
      <c r="L1302" s="75" t="e">
        <f t="shared" si="28"/>
        <v>#REF!</v>
      </c>
      <c r="M1302" s="13"/>
    </row>
    <row r="1303" spans="1:13" ht="13.2" customHeight="1">
      <c r="A1303" s="140"/>
      <c r="B1303" s="5">
        <v>45440</v>
      </c>
      <c r="C1303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вводных'!$F$3-$S$1)*F1303/G1303)</f>
        <v>#REF!</v>
      </c>
      <c r="D1303" s="66">
        <v>283.46203990367701</v>
      </c>
      <c r="E1303" s="66" t="e">
        <f t="shared" si="25"/>
        <v>#REF!</v>
      </c>
      <c r="F1303" s="67">
        <v>20</v>
      </c>
      <c r="G1303" s="67">
        <f t="shared" si="26"/>
        <v>120</v>
      </c>
      <c r="H1303" s="68">
        <v>0.2</v>
      </c>
      <c r="I1303" s="73" t="e">
        <f t="shared" si="29"/>
        <v>#REF!</v>
      </c>
      <c r="J1303" s="70">
        <v>9.9999999999991498E-2</v>
      </c>
      <c r="K1303" s="74" t="e">
        <f t="shared" si="27"/>
        <v>#REF!</v>
      </c>
      <c r="L1303" s="75" t="e">
        <f t="shared" si="28"/>
        <v>#REF!</v>
      </c>
      <c r="M1303" s="13"/>
    </row>
    <row r="1304" spans="1:13" ht="13.2" customHeight="1">
      <c r="A1304" s="140"/>
      <c r="B1304" s="5">
        <v>45444</v>
      </c>
      <c r="C1304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вводных'!$F$3-$S$1)*F1304/G1304)</f>
        <v>#REF!</v>
      </c>
      <c r="D1304" s="66">
        <v>283.46203990367701</v>
      </c>
      <c r="E1304" s="66" t="e">
        <f t="shared" si="25"/>
        <v>#REF!</v>
      </c>
      <c r="F1304" s="67">
        <v>20</v>
      </c>
      <c r="G1304" s="67">
        <f t="shared" si="26"/>
        <v>120</v>
      </c>
      <c r="H1304" s="68">
        <v>0.2</v>
      </c>
      <c r="I1304" s="69" t="e">
        <f t="shared" si="29"/>
        <v>#REF!</v>
      </c>
      <c r="J1304" s="70">
        <v>9.9999999999991498E-2</v>
      </c>
      <c r="K1304" s="71" t="e">
        <f t="shared" si="27"/>
        <v>#REF!</v>
      </c>
      <c r="L1304" s="72" t="e">
        <f t="shared" si="28"/>
        <v>#REF!</v>
      </c>
      <c r="M1304" s="13"/>
    </row>
    <row r="1305" spans="1:13" ht="13.2" customHeight="1">
      <c r="A1305" s="140"/>
      <c r="B1305" s="5">
        <v>45447</v>
      </c>
      <c r="C1305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вводных'!$F$3-$S$1)*F1305/G1305)</f>
        <v>#REF!</v>
      </c>
      <c r="D1305" s="66">
        <v>283.46203990367701</v>
      </c>
      <c r="E1305" s="66" t="e">
        <f t="shared" si="25"/>
        <v>#REF!</v>
      </c>
      <c r="F1305" s="67">
        <v>20</v>
      </c>
      <c r="G1305" s="67">
        <f t="shared" si="26"/>
        <v>120</v>
      </c>
      <c r="H1305" s="68">
        <v>0.2</v>
      </c>
      <c r="I1305" s="69" t="e">
        <f t="shared" si="29"/>
        <v>#REF!</v>
      </c>
      <c r="J1305" s="70">
        <v>9.9999999999991498E-2</v>
      </c>
      <c r="K1305" s="71" t="e">
        <f t="shared" si="27"/>
        <v>#REF!</v>
      </c>
      <c r="L1305" s="72" t="e">
        <f t="shared" si="28"/>
        <v>#REF!</v>
      </c>
      <c r="M1305" s="13"/>
    </row>
    <row r="1306" spans="1:13" ht="13.2" customHeight="1">
      <c r="A1306" s="140"/>
      <c r="B1306" s="5">
        <v>45451</v>
      </c>
      <c r="C1306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вводных'!$F$3-$S$1)*F1306/G1306)</f>
        <v>#REF!</v>
      </c>
      <c r="D1306" s="66">
        <v>283.46203990367701</v>
      </c>
      <c r="E1306" s="66" t="e">
        <f t="shared" si="25"/>
        <v>#REF!</v>
      </c>
      <c r="F1306" s="67">
        <v>20</v>
      </c>
      <c r="G1306" s="67">
        <f t="shared" si="26"/>
        <v>120</v>
      </c>
      <c r="H1306" s="68">
        <v>0.2</v>
      </c>
      <c r="I1306" s="69" t="e">
        <f t="shared" si="29"/>
        <v>#REF!</v>
      </c>
      <c r="J1306" s="70">
        <v>9.9999999999991498E-2</v>
      </c>
      <c r="K1306" s="71" t="e">
        <f t="shared" si="27"/>
        <v>#REF!</v>
      </c>
      <c r="L1306" s="72" t="e">
        <f t="shared" si="28"/>
        <v>#REF!</v>
      </c>
      <c r="M1306" s="13"/>
    </row>
    <row r="1307" spans="1:13" ht="13.2" customHeight="1">
      <c r="A1307" s="140"/>
      <c r="B1307" s="5">
        <v>45454</v>
      </c>
      <c r="C1307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вводных'!$F$3-$S$1)*F1307/G1307)</f>
        <v>#REF!</v>
      </c>
      <c r="D1307" s="66">
        <v>283.46203990367701</v>
      </c>
      <c r="E1307" s="66" t="e">
        <f t="shared" si="25"/>
        <v>#REF!</v>
      </c>
      <c r="F1307" s="67">
        <v>20</v>
      </c>
      <c r="G1307" s="67">
        <f t="shared" si="26"/>
        <v>120</v>
      </c>
      <c r="H1307" s="68">
        <v>0.2</v>
      </c>
      <c r="I1307" s="69" t="e">
        <f t="shared" si="29"/>
        <v>#REF!</v>
      </c>
      <c r="J1307" s="70">
        <v>9.9999999999991498E-2</v>
      </c>
      <c r="K1307" s="71" t="e">
        <f t="shared" si="27"/>
        <v>#REF!</v>
      </c>
      <c r="L1307" s="72" t="e">
        <f t="shared" si="28"/>
        <v>#REF!</v>
      </c>
      <c r="M1307" s="13"/>
    </row>
    <row r="1308" spans="1:13" ht="13.2" customHeight="1">
      <c r="A1308" s="140"/>
      <c r="B1308" s="5"/>
      <c r="C1308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вводных'!$F$3-$S$1)*F1308/G1308)</f>
        <v>#REF!</v>
      </c>
      <c r="D1308" s="66">
        <v>283.46203990367701</v>
      </c>
      <c r="E1308" s="66" t="e">
        <f t="shared" si="25"/>
        <v>#REF!</v>
      </c>
      <c r="F1308" s="67">
        <v>20</v>
      </c>
      <c r="G1308" s="67">
        <f t="shared" si="26"/>
        <v>120</v>
      </c>
      <c r="H1308" s="68">
        <v>0.2</v>
      </c>
      <c r="I1308" s="69" t="e">
        <f t="shared" si="29"/>
        <v>#REF!</v>
      </c>
      <c r="J1308" s="70">
        <v>9.9999999999991498E-2</v>
      </c>
      <c r="K1308" s="71" t="e">
        <f t="shared" si="27"/>
        <v>#REF!</v>
      </c>
      <c r="L1308" s="72" t="e">
        <f t="shared" si="28"/>
        <v>#REF!</v>
      </c>
      <c r="M1308" s="13"/>
    </row>
    <row r="1309" spans="1:13" ht="13.2" customHeight="1">
      <c r="A1309" s="140"/>
      <c r="B1309" s="5"/>
      <c r="C1309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вводных'!$F$3-$S$1)*F1309/G1309)</f>
        <v>#REF!</v>
      </c>
      <c r="D1309" s="66">
        <v>283.46203990367701</v>
      </c>
      <c r="E1309" s="66" t="e">
        <f t="shared" si="25"/>
        <v>#REF!</v>
      </c>
      <c r="F1309" s="67">
        <v>20</v>
      </c>
      <c r="G1309" s="67">
        <f t="shared" si="26"/>
        <v>120</v>
      </c>
      <c r="H1309" s="68">
        <v>0.2</v>
      </c>
      <c r="I1309" s="69" t="e">
        <f t="shared" si="29"/>
        <v>#REF!</v>
      </c>
      <c r="J1309" s="70">
        <v>9.9999999999991498E-2</v>
      </c>
      <c r="K1309" s="71" t="e">
        <f t="shared" si="27"/>
        <v>#REF!</v>
      </c>
      <c r="L1309" s="72" t="e">
        <f t="shared" si="28"/>
        <v>#REF!</v>
      </c>
      <c r="M1309" s="13"/>
    </row>
    <row r="1310" spans="1:13" ht="13.2" customHeight="1">
      <c r="A1310" s="140"/>
      <c r="B1310" s="5"/>
      <c r="C1310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вводных'!$F$3-$S$1)*F1310/G1310)</f>
        <v>#REF!</v>
      </c>
      <c r="D1310" s="66">
        <v>283.46203990367701</v>
      </c>
      <c r="E1310" s="66" t="e">
        <f t="shared" si="25"/>
        <v>#REF!</v>
      </c>
      <c r="F1310" s="67">
        <v>20</v>
      </c>
      <c r="G1310" s="67">
        <f t="shared" si="26"/>
        <v>120</v>
      </c>
      <c r="H1310" s="68">
        <v>0.2</v>
      </c>
      <c r="I1310" s="69" t="e">
        <f t="shared" si="29"/>
        <v>#REF!</v>
      </c>
      <c r="J1310" s="70">
        <v>9.9999999999991498E-2</v>
      </c>
      <c r="K1310" s="71" t="e">
        <f t="shared" si="27"/>
        <v>#REF!</v>
      </c>
      <c r="L1310" s="72" t="e">
        <f t="shared" si="28"/>
        <v>#REF!</v>
      </c>
      <c r="M1310" s="13"/>
    </row>
    <row r="1311" spans="1:13" ht="13.2" customHeight="1">
      <c r="A1311" s="140"/>
      <c r="B1311" s="5"/>
      <c r="C1311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вводных'!$F$3-$S$1)*F1311/G1311)</f>
        <v>#REF!</v>
      </c>
      <c r="D1311" s="66">
        <v>283.46203990367701</v>
      </c>
      <c r="E1311" s="66" t="e">
        <f t="shared" si="25"/>
        <v>#REF!</v>
      </c>
      <c r="F1311" s="67">
        <v>20</v>
      </c>
      <c r="G1311" s="67">
        <f t="shared" si="26"/>
        <v>120</v>
      </c>
      <c r="H1311" s="68">
        <v>0.2</v>
      </c>
      <c r="I1311" s="69" t="e">
        <f t="shared" si="29"/>
        <v>#REF!</v>
      </c>
      <c r="J1311" s="70">
        <v>9.9999999999991498E-2</v>
      </c>
      <c r="K1311" s="71" t="e">
        <f t="shared" si="27"/>
        <v>#REF!</v>
      </c>
      <c r="L1311" s="72" t="e">
        <f t="shared" si="28"/>
        <v>#REF!</v>
      </c>
      <c r="M1311" s="13"/>
    </row>
    <row r="1312" spans="1:13" ht="13.2" customHeight="1">
      <c r="A1312" s="140"/>
      <c r="B1312" s="5"/>
      <c r="C1312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вводных'!$F$3-$S$1)*F1312/G1312)</f>
        <v>#REF!</v>
      </c>
      <c r="D1312" s="66">
        <v>283.46203990367701</v>
      </c>
      <c r="E1312" s="66" t="e">
        <f t="shared" si="25"/>
        <v>#REF!</v>
      </c>
      <c r="F1312" s="67">
        <v>20</v>
      </c>
      <c r="G1312" s="67">
        <f t="shared" si="26"/>
        <v>120</v>
      </c>
      <c r="H1312" s="68">
        <v>0.2</v>
      </c>
      <c r="I1312" s="69" t="e">
        <f t="shared" si="29"/>
        <v>#REF!</v>
      </c>
      <c r="J1312" s="70">
        <v>9.9999999999991498E-2</v>
      </c>
      <c r="K1312" s="71" t="e">
        <f t="shared" si="27"/>
        <v>#REF!</v>
      </c>
      <c r="L1312" s="72" t="e">
        <f t="shared" si="28"/>
        <v>#REF!</v>
      </c>
      <c r="M1312" s="13"/>
    </row>
    <row r="1313" spans="1:13" ht="13.2" customHeight="1">
      <c r="A1313" s="140"/>
      <c r="B1313" s="5"/>
      <c r="C1313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вводных'!$F$3-$S$1)*F1313/G1313)</f>
        <v>#REF!</v>
      </c>
      <c r="D1313" s="66">
        <v>283.46203990367701</v>
      </c>
      <c r="E1313" s="66" t="e">
        <f t="shared" si="25"/>
        <v>#REF!</v>
      </c>
      <c r="F1313" s="67">
        <v>20</v>
      </c>
      <c r="G1313" s="67">
        <f t="shared" si="26"/>
        <v>120</v>
      </c>
      <c r="H1313" s="68">
        <v>0.2</v>
      </c>
      <c r="I1313" s="69" t="e">
        <f t="shared" si="29"/>
        <v>#REF!</v>
      </c>
      <c r="J1313" s="70">
        <v>9.9999999999991498E-2</v>
      </c>
      <c r="K1313" s="71" t="e">
        <f t="shared" si="27"/>
        <v>#REF!</v>
      </c>
      <c r="L1313" s="72" t="e">
        <f t="shared" si="28"/>
        <v>#REF!</v>
      </c>
      <c r="M1313" s="13"/>
    </row>
    <row r="1314" spans="1:13" ht="13.2" customHeight="1">
      <c r="A1314" s="140"/>
      <c r="B1314" s="5"/>
      <c r="C1314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вводных'!$F$3-$S$1)*F1314/G1314)</f>
        <v>#REF!</v>
      </c>
      <c r="D1314" s="66">
        <v>283.46203990367701</v>
      </c>
      <c r="E1314" s="66" t="e">
        <f t="shared" si="25"/>
        <v>#REF!</v>
      </c>
      <c r="F1314" s="67">
        <v>20</v>
      </c>
      <c r="G1314" s="67">
        <f t="shared" si="26"/>
        <v>120</v>
      </c>
      <c r="H1314" s="68">
        <v>0.2</v>
      </c>
      <c r="I1314" s="69" t="e">
        <f t="shared" si="29"/>
        <v>#REF!</v>
      </c>
      <c r="J1314" s="70">
        <v>9.9999999999991498E-2</v>
      </c>
      <c r="K1314" s="71" t="e">
        <f t="shared" si="27"/>
        <v>#REF!</v>
      </c>
      <c r="L1314" s="72" t="e">
        <f t="shared" si="28"/>
        <v>#REF!</v>
      </c>
      <c r="M1314" s="13"/>
    </row>
    <row r="1315" spans="1:13" ht="13.2" customHeight="1">
      <c r="A1315" s="141"/>
      <c r="B1315" s="18"/>
      <c r="C1315" s="7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вводных'!$F$3-$S$1)*F1315/G1315)</f>
        <v>#REF!</v>
      </c>
      <c r="D1315" s="76">
        <v>283.46203990367701</v>
      </c>
      <c r="E1315" s="76" t="e">
        <f t="shared" si="25"/>
        <v>#REF!</v>
      </c>
      <c r="F1315" s="77">
        <v>20</v>
      </c>
      <c r="G1315" s="77">
        <f t="shared" si="26"/>
        <v>120</v>
      </c>
      <c r="H1315" s="68">
        <v>0.2</v>
      </c>
      <c r="I1315" s="86" t="e">
        <f t="shared" si="29"/>
        <v>#REF!</v>
      </c>
      <c r="J1315" s="80">
        <v>9.9999999999991401E-2</v>
      </c>
      <c r="K1315" s="87" t="e">
        <f t="shared" si="27"/>
        <v>#REF!</v>
      </c>
      <c r="L1315" s="88" t="e">
        <f t="shared" si="28"/>
        <v>#REF!</v>
      </c>
      <c r="M1315" s="22"/>
    </row>
    <row r="1316" spans="1:13" ht="13.2" customHeight="1">
      <c r="A1316" s="143" t="s">
        <v>263</v>
      </c>
      <c r="B1316" s="5">
        <v>45423</v>
      </c>
      <c r="C1316" s="59">
        <f>('Исходник сравнение Дубай'!$C1208/2-'Таблица вводных'!$E$3-'Таблица вводных'!$F$3-$S$1)-(('Исходник сравнение Дубай'!$C1208/2-'Таблица вводных'!$E$3-'Таблица вводных'!$F$3-$S$1)*F1316/G1316)</f>
        <v>-251.37500000000003</v>
      </c>
      <c r="D1316" s="66">
        <v>283.46203990367701</v>
      </c>
      <c r="E1316" s="59">
        <f t="shared" si="25"/>
        <v>3.6249999999999716</v>
      </c>
      <c r="F1316" s="60">
        <v>20</v>
      </c>
      <c r="G1316" s="60">
        <f t="shared" si="26"/>
        <v>120</v>
      </c>
      <c r="H1316" s="68">
        <v>0.2</v>
      </c>
      <c r="I1316" s="83">
        <f t="shared" si="29"/>
        <v>-18.187960096323025</v>
      </c>
      <c r="J1316" s="63">
        <v>9.9999999999991401E-2</v>
      </c>
      <c r="K1316" s="84">
        <f t="shared" si="27"/>
        <v>-16.36916408669088</v>
      </c>
      <c r="L1316" s="85">
        <f t="shared" si="28"/>
        <v>-19.994164086690851</v>
      </c>
      <c r="M1316" s="10" t="s">
        <v>163</v>
      </c>
    </row>
    <row r="1317" spans="1:13" ht="13.2" customHeight="1">
      <c r="A1317" s="140"/>
      <c r="B1317" s="5">
        <v>45426</v>
      </c>
      <c r="C1317" s="66">
        <f>('Исходник сравнение Дубай'!$C1209/2-'Таблица вводных'!$E$3-'Таблица вводных'!$F$3-$S$1)-(('Исходник сравнение Дубай'!$C1209/2-'Таблица вводных'!$E$3-'Таблица вводных'!$F$3-$S$1)*F1317/G1317)</f>
        <v>-251.37500000000003</v>
      </c>
      <c r="D1317" s="66">
        <v>283.46203990367701</v>
      </c>
      <c r="E1317" s="66">
        <f t="shared" si="25"/>
        <v>3.6249999999999716</v>
      </c>
      <c r="F1317" s="67">
        <v>20</v>
      </c>
      <c r="G1317" s="67">
        <f t="shared" si="26"/>
        <v>120</v>
      </c>
      <c r="H1317" s="68">
        <v>0.2</v>
      </c>
      <c r="I1317" s="73">
        <f t="shared" si="29"/>
        <v>-18.187960096323025</v>
      </c>
      <c r="J1317" s="70">
        <v>9.9999999999991401E-2</v>
      </c>
      <c r="K1317" s="74">
        <f t="shared" si="27"/>
        <v>-16.36916408669088</v>
      </c>
      <c r="L1317" s="75">
        <f t="shared" si="28"/>
        <v>-19.994164086690851</v>
      </c>
      <c r="M1317" s="13" t="s">
        <v>163</v>
      </c>
    </row>
    <row r="1318" spans="1:13" ht="13.2" customHeight="1">
      <c r="A1318" s="140"/>
      <c r="B1318" s="5">
        <v>45430</v>
      </c>
      <c r="C1318" s="66">
        <f>('Исходник сравнение Дубай'!$C1210/2-'Таблица вводных'!$E$3-'Таблица вводных'!$F$3-$S$1)-(('Исходник сравнение Дубай'!$C1210/2-'Таблица вводных'!$E$3-'Таблица вводных'!$F$3-$S$1)*F1318/G1318)</f>
        <v>-251.37500000000003</v>
      </c>
      <c r="D1318" s="66">
        <v>283.46203990367701</v>
      </c>
      <c r="E1318" s="66">
        <f t="shared" si="25"/>
        <v>3.6249999999999716</v>
      </c>
      <c r="F1318" s="67">
        <v>20</v>
      </c>
      <c r="G1318" s="67">
        <f t="shared" si="26"/>
        <v>120</v>
      </c>
      <c r="H1318" s="68">
        <v>0.2</v>
      </c>
      <c r="I1318" s="73">
        <f t="shared" si="29"/>
        <v>-18.187960096323025</v>
      </c>
      <c r="J1318" s="70">
        <v>9.9999999999991401E-2</v>
      </c>
      <c r="K1318" s="74">
        <f t="shared" si="27"/>
        <v>-16.36916408669088</v>
      </c>
      <c r="L1318" s="75">
        <f t="shared" si="28"/>
        <v>-19.994164086690851</v>
      </c>
      <c r="M1318" s="13" t="s">
        <v>163</v>
      </c>
    </row>
    <row r="1319" spans="1:13" ht="13.2" customHeight="1">
      <c r="A1319" s="140"/>
      <c r="B1319" s="5">
        <v>45433</v>
      </c>
      <c r="C1319" s="66">
        <f>('Исходник сравнение Дубай'!$C1211/2-'Таблица вводных'!$E$3-'Таблица вводных'!$F$3-$S$1)-(('Исходник сравнение Дубай'!$C1211/2-'Таблица вводных'!$E$3-'Таблица вводных'!$F$3-$S$1)*F1319/G1319)</f>
        <v>-251.37500000000003</v>
      </c>
      <c r="D1319" s="66">
        <v>283.46203990367701</v>
      </c>
      <c r="E1319" s="66">
        <f t="shared" si="25"/>
        <v>3.6249999999999716</v>
      </c>
      <c r="F1319" s="67">
        <v>20</v>
      </c>
      <c r="G1319" s="67">
        <f t="shared" si="26"/>
        <v>120</v>
      </c>
      <c r="H1319" s="68">
        <v>0.2</v>
      </c>
      <c r="I1319" s="73">
        <f t="shared" si="29"/>
        <v>-18.187960096323025</v>
      </c>
      <c r="J1319" s="70">
        <v>9.9999999999991401E-2</v>
      </c>
      <c r="K1319" s="74">
        <f t="shared" si="27"/>
        <v>-16.36916408669088</v>
      </c>
      <c r="L1319" s="75">
        <f t="shared" si="28"/>
        <v>-19.994164086690851</v>
      </c>
      <c r="M1319" s="13" t="s">
        <v>163</v>
      </c>
    </row>
    <row r="1320" spans="1:13" ht="13.2" customHeight="1">
      <c r="A1320" s="140"/>
      <c r="B1320" s="5">
        <v>45437</v>
      </c>
      <c r="C1320" s="66">
        <f>('Исходник сравнение Дубай'!$C1212/2-'Таблица вводных'!$E$3-'Таблица вводных'!$F$3-$S$1)-(('Исходник сравнение Дубай'!$C1212/2-'Таблица вводных'!$E$3-'Таблица вводных'!$F$3-$S$1)*F1320/G1320)</f>
        <v>-251.37500000000003</v>
      </c>
      <c r="D1320" s="66">
        <v>283.46203990367701</v>
      </c>
      <c r="E1320" s="66">
        <f t="shared" si="25"/>
        <v>3.6249999999999716</v>
      </c>
      <c r="F1320" s="67">
        <v>20</v>
      </c>
      <c r="G1320" s="67">
        <f t="shared" si="26"/>
        <v>120</v>
      </c>
      <c r="H1320" s="68">
        <v>0.2</v>
      </c>
      <c r="I1320" s="73">
        <f t="shared" si="29"/>
        <v>-18.187960096323025</v>
      </c>
      <c r="J1320" s="70">
        <v>9.9999999999991401E-2</v>
      </c>
      <c r="K1320" s="74">
        <f t="shared" si="27"/>
        <v>-16.36916408669088</v>
      </c>
      <c r="L1320" s="75">
        <f t="shared" si="28"/>
        <v>-19.994164086690851</v>
      </c>
      <c r="M1320" s="13" t="s">
        <v>163</v>
      </c>
    </row>
    <row r="1321" spans="1:13" ht="13.2" customHeight="1">
      <c r="A1321" s="140"/>
      <c r="B1321" s="5">
        <v>45440</v>
      </c>
      <c r="C1321" s="66">
        <f>('Исходник сравнение Дубай'!$C1213/2-'Таблица вводных'!$E$3-'Таблица вводных'!$F$3-$S$1)-(('Исходник сравнение Дубай'!$C1213/2-'Таблица вводных'!$E$3-'Таблица вводных'!$F$3-$S$1)*F1321/G1321)</f>
        <v>-251.37500000000003</v>
      </c>
      <c r="D1321" s="66">
        <v>283.46203990367701</v>
      </c>
      <c r="E1321" s="66">
        <f t="shared" si="25"/>
        <v>3.6249999999999716</v>
      </c>
      <c r="F1321" s="67">
        <v>20</v>
      </c>
      <c r="G1321" s="67">
        <f t="shared" si="26"/>
        <v>120</v>
      </c>
      <c r="H1321" s="68">
        <v>0.2</v>
      </c>
      <c r="I1321" s="73">
        <f t="shared" si="29"/>
        <v>-18.187960096323025</v>
      </c>
      <c r="J1321" s="70">
        <v>9.9999999999991401E-2</v>
      </c>
      <c r="K1321" s="74">
        <f t="shared" si="27"/>
        <v>-16.36916408669088</v>
      </c>
      <c r="L1321" s="75">
        <f t="shared" si="28"/>
        <v>-19.994164086690851</v>
      </c>
      <c r="M1321" s="13" t="s">
        <v>163</v>
      </c>
    </row>
    <row r="1322" spans="1:13" ht="13.2" customHeight="1">
      <c r="A1322" s="140"/>
      <c r="B1322" s="5">
        <v>45444</v>
      </c>
      <c r="C1322" s="66">
        <f>('Исходник сравнение Дубай'!$C1214/2-'Таблица вводных'!$E$3-'Таблица вводных'!$F$3-$S$1)-(('Исходник сравнение Дубай'!$C1214/2-'Таблица вводных'!$E$3-'Таблица вводных'!$F$3-$S$1)*F1322/G1322)</f>
        <v>-251.37500000000003</v>
      </c>
      <c r="D1322" s="66">
        <v>283.46203990367701</v>
      </c>
      <c r="E1322" s="66">
        <f t="shared" si="25"/>
        <v>3.6249999999999716</v>
      </c>
      <c r="F1322" s="67">
        <v>20</v>
      </c>
      <c r="G1322" s="67">
        <f t="shared" si="26"/>
        <v>120</v>
      </c>
      <c r="H1322" s="68">
        <v>0.2</v>
      </c>
      <c r="I1322" s="73">
        <f t="shared" si="29"/>
        <v>-18.187960096323025</v>
      </c>
      <c r="J1322" s="70">
        <v>9.9999999999991401E-2</v>
      </c>
      <c r="K1322" s="74">
        <f t="shared" si="27"/>
        <v>-16.36916408669088</v>
      </c>
      <c r="L1322" s="75">
        <f t="shared" si="28"/>
        <v>-19.994164086690851</v>
      </c>
      <c r="M1322" s="13" t="s">
        <v>163</v>
      </c>
    </row>
    <row r="1323" spans="1:13" ht="13.2" customHeight="1">
      <c r="A1323" s="140"/>
      <c r="B1323" s="5">
        <v>45447</v>
      </c>
      <c r="C1323" s="66">
        <f>('Исходник сравнение Дубай'!$C1215/2-'Таблица вводных'!$E$3-'Таблица вводных'!$F$3-$S$1)-(('Исходник сравнение Дубай'!$C1215/2-'Таблица вводных'!$E$3-'Таблица вводных'!$F$3-$S$1)*F1323/G1323)</f>
        <v>-251.37500000000003</v>
      </c>
      <c r="D1323" s="66">
        <v>283.46203990367701</v>
      </c>
      <c r="E1323" s="66">
        <f t="shared" si="25"/>
        <v>3.6249999999999716</v>
      </c>
      <c r="F1323" s="67">
        <v>20</v>
      </c>
      <c r="G1323" s="67">
        <f t="shared" si="26"/>
        <v>120</v>
      </c>
      <c r="H1323" s="68">
        <v>0.2</v>
      </c>
      <c r="I1323" s="73">
        <f t="shared" si="29"/>
        <v>-18.187960096323025</v>
      </c>
      <c r="J1323" s="70">
        <v>9.9999999999991401E-2</v>
      </c>
      <c r="K1323" s="74">
        <f t="shared" si="27"/>
        <v>-16.36916408669088</v>
      </c>
      <c r="L1323" s="75">
        <f t="shared" si="28"/>
        <v>-19.994164086690851</v>
      </c>
      <c r="M1323" s="13" t="s">
        <v>163</v>
      </c>
    </row>
    <row r="1324" spans="1:13" ht="13.2" customHeight="1">
      <c r="A1324" s="140"/>
      <c r="B1324" s="5">
        <v>45451</v>
      </c>
      <c r="C1324" s="66">
        <f>('Исходник сравнение Дубай'!$C1216/2-'Таблица вводных'!$E$3-'Таблица вводных'!$F$3-$S$1)-(('Исходник сравнение Дубай'!$C1216/2-'Таблица вводных'!$E$3-'Таблица вводных'!$F$3-$S$1)*F1324/G1324)</f>
        <v>-251.37500000000003</v>
      </c>
      <c r="D1324" s="66">
        <v>283.46203990367701</v>
      </c>
      <c r="E1324" s="66">
        <f t="shared" si="25"/>
        <v>3.6249999999999716</v>
      </c>
      <c r="F1324" s="67">
        <v>20</v>
      </c>
      <c r="G1324" s="67">
        <f t="shared" si="26"/>
        <v>120</v>
      </c>
      <c r="H1324" s="68">
        <v>0.2</v>
      </c>
      <c r="I1324" s="73">
        <f t="shared" si="29"/>
        <v>-18.187960096323025</v>
      </c>
      <c r="J1324" s="70">
        <v>9.9999999999991401E-2</v>
      </c>
      <c r="K1324" s="74">
        <f t="shared" si="27"/>
        <v>-16.36916408669088</v>
      </c>
      <c r="L1324" s="75">
        <f t="shared" si="28"/>
        <v>-19.994164086690851</v>
      </c>
      <c r="M1324" s="13" t="s">
        <v>163</v>
      </c>
    </row>
    <row r="1325" spans="1:13" ht="13.2" customHeight="1">
      <c r="A1325" s="140"/>
      <c r="B1325" s="5">
        <v>45454</v>
      </c>
      <c r="C1325" s="66">
        <f>('Исходник сравнение Дубай'!$C1217/2-'Таблица вводных'!$E$3-'Таблица вводных'!$F$3-$S$1)-(('Исходник сравнение Дубай'!$C1217/2-'Таблица вводных'!$E$3-'Таблица вводных'!$F$3-$S$1)*F1325/G1325)</f>
        <v>-251.37500000000003</v>
      </c>
      <c r="D1325" s="66">
        <v>283.46203990367701</v>
      </c>
      <c r="E1325" s="66">
        <f t="shared" si="25"/>
        <v>3.6249999999999716</v>
      </c>
      <c r="F1325" s="67">
        <v>20</v>
      </c>
      <c r="G1325" s="67">
        <f t="shared" si="26"/>
        <v>120</v>
      </c>
      <c r="H1325" s="68">
        <v>0.2</v>
      </c>
      <c r="I1325" s="73">
        <f t="shared" si="29"/>
        <v>-18.187960096323025</v>
      </c>
      <c r="J1325" s="70">
        <v>9.9999999999991401E-2</v>
      </c>
      <c r="K1325" s="74">
        <f t="shared" si="27"/>
        <v>-16.36916408669088</v>
      </c>
      <c r="L1325" s="75">
        <f t="shared" si="28"/>
        <v>-19.994164086690851</v>
      </c>
      <c r="M1325" s="13" t="s">
        <v>163</v>
      </c>
    </row>
    <row r="1326" spans="1:13" ht="13.2" customHeight="1">
      <c r="A1326" s="140"/>
      <c r="B1326" s="5"/>
      <c r="C1326" s="66">
        <f>('Исходник сравнение Дубай'!$C1218/2-'Таблица вводных'!$E$3-'Таблица вводных'!$F$3-$S$1)-(('Исходник сравнение Дубай'!$C1218/2-'Таблица вводных'!$E$3-'Таблица вводных'!$F$3-$S$1)*F1326/G1326)</f>
        <v>-251.37500000000003</v>
      </c>
      <c r="D1326" s="66">
        <v>283.46203990367701</v>
      </c>
      <c r="E1326" s="66">
        <f t="shared" si="25"/>
        <v>3.6249999999999716</v>
      </c>
      <c r="F1326" s="67">
        <v>20</v>
      </c>
      <c r="G1326" s="67">
        <f t="shared" si="26"/>
        <v>120</v>
      </c>
      <c r="H1326" s="68">
        <v>0.2</v>
      </c>
      <c r="I1326" s="69">
        <f t="shared" si="29"/>
        <v>-18.187960096323025</v>
      </c>
      <c r="J1326" s="70">
        <v>9.9999999999991401E-2</v>
      </c>
      <c r="K1326" s="71">
        <f t="shared" si="27"/>
        <v>-16.36916408669088</v>
      </c>
      <c r="L1326" s="72">
        <f t="shared" si="28"/>
        <v>-19.994164086690851</v>
      </c>
      <c r="M1326" s="13" t="s">
        <v>163</v>
      </c>
    </row>
    <row r="1327" spans="1:13" ht="13.2" customHeight="1">
      <c r="A1327" s="140"/>
      <c r="B1327" s="5"/>
      <c r="C1327" s="66">
        <f>('Исходник сравнение Дубай'!$C1219/2-'Таблица вводных'!$E$3-'Таблица вводных'!$F$3-$S$1)-(('Исходник сравнение Дубай'!$C1219/2-'Таблица вводных'!$E$3-'Таблица вводных'!$F$3-$S$1)*F1327/G1327)</f>
        <v>-251.37500000000003</v>
      </c>
      <c r="D1327" s="66">
        <v>283.46203990367701</v>
      </c>
      <c r="E1327" s="66">
        <f t="shared" si="25"/>
        <v>3.6249999999999716</v>
      </c>
      <c r="F1327" s="67">
        <v>20</v>
      </c>
      <c r="G1327" s="67">
        <f t="shared" si="26"/>
        <v>120</v>
      </c>
      <c r="H1327" s="68">
        <v>0.2</v>
      </c>
      <c r="I1327" s="69">
        <f t="shared" si="29"/>
        <v>-18.187960096323025</v>
      </c>
      <c r="J1327" s="70">
        <v>9.9999999999991401E-2</v>
      </c>
      <c r="K1327" s="71">
        <f t="shared" si="27"/>
        <v>-16.36916408669088</v>
      </c>
      <c r="L1327" s="72">
        <f t="shared" si="28"/>
        <v>-19.994164086690851</v>
      </c>
      <c r="M1327" s="13" t="s">
        <v>163</v>
      </c>
    </row>
    <row r="1328" spans="1:13" ht="13.2" customHeight="1">
      <c r="A1328" s="140"/>
      <c r="B1328" s="5"/>
      <c r="C1328" s="66">
        <f>('Исходник сравнение Дубай'!$C1220/2-'Таблица вводных'!$E$3-'Таблица вводных'!$F$3-$S$1)-(('Исходник сравнение Дубай'!$C1220/2-'Таблица вводных'!$E$3-'Таблица вводных'!$F$3-$S$1)*F1328/G1328)</f>
        <v>-251.37500000000003</v>
      </c>
      <c r="D1328" s="66">
        <v>283.46203990367701</v>
      </c>
      <c r="E1328" s="66">
        <f t="shared" si="25"/>
        <v>3.6249999999999716</v>
      </c>
      <c r="F1328" s="67">
        <v>20</v>
      </c>
      <c r="G1328" s="67">
        <f t="shared" si="26"/>
        <v>120</v>
      </c>
      <c r="H1328" s="68">
        <v>0.2</v>
      </c>
      <c r="I1328" s="69">
        <f t="shared" si="29"/>
        <v>-18.187960096323025</v>
      </c>
      <c r="J1328" s="70">
        <v>9.9999999999991401E-2</v>
      </c>
      <c r="K1328" s="71">
        <f t="shared" si="27"/>
        <v>-16.36916408669088</v>
      </c>
      <c r="L1328" s="72">
        <f t="shared" si="28"/>
        <v>-19.994164086690851</v>
      </c>
      <c r="M1328" s="13" t="s">
        <v>163</v>
      </c>
    </row>
    <row r="1329" spans="1:13" ht="13.2" customHeight="1">
      <c r="A1329" s="140"/>
      <c r="B1329" s="5"/>
      <c r="C1329" s="66">
        <f>('Исходник сравнение Дубай'!$C1221/2-'Таблица вводных'!$E$3-'Таблица вводных'!$F$3-$S$1)-(('Исходник сравнение Дубай'!$C1221/2-'Таблица вводных'!$E$3-'Таблица вводных'!$F$3-$S$1)*F1329/G1329)</f>
        <v>-251.37500000000003</v>
      </c>
      <c r="D1329" s="66">
        <v>283.46203990367701</v>
      </c>
      <c r="E1329" s="66">
        <f t="shared" si="25"/>
        <v>3.6249999999999716</v>
      </c>
      <c r="F1329" s="67">
        <v>20</v>
      </c>
      <c r="G1329" s="67">
        <f t="shared" si="26"/>
        <v>120</v>
      </c>
      <c r="H1329" s="68">
        <v>0.2</v>
      </c>
      <c r="I1329" s="69">
        <f t="shared" si="29"/>
        <v>-18.187960096323025</v>
      </c>
      <c r="J1329" s="70">
        <v>9.9999999999991401E-2</v>
      </c>
      <c r="K1329" s="71">
        <f t="shared" si="27"/>
        <v>-16.36916408669088</v>
      </c>
      <c r="L1329" s="72">
        <f t="shared" si="28"/>
        <v>-19.994164086690851</v>
      </c>
      <c r="M1329" s="13" t="s">
        <v>163</v>
      </c>
    </row>
    <row r="1330" spans="1:13" ht="13.2" customHeight="1">
      <c r="A1330" s="140"/>
      <c r="B1330" s="5"/>
      <c r="C1330" s="66">
        <f>('Исходник сравнение Дубай'!$C1222/2-'Таблица вводных'!$E$3-'Таблица вводных'!$F$3-$S$1)-(('Исходник сравнение Дубай'!$C1222/2-'Таблица вводных'!$E$3-'Таблица вводных'!$F$3-$S$1)*F1330/G1330)</f>
        <v>-251.37500000000003</v>
      </c>
      <c r="D1330" s="66">
        <v>283.46203990367701</v>
      </c>
      <c r="E1330" s="66">
        <f t="shared" si="25"/>
        <v>3.6249999999999716</v>
      </c>
      <c r="F1330" s="67">
        <v>20</v>
      </c>
      <c r="G1330" s="67">
        <f t="shared" si="26"/>
        <v>120</v>
      </c>
      <c r="H1330" s="68">
        <v>0.2</v>
      </c>
      <c r="I1330" s="69">
        <f t="shared" si="29"/>
        <v>-18.187960096323025</v>
      </c>
      <c r="J1330" s="70">
        <v>9.9999999999991401E-2</v>
      </c>
      <c r="K1330" s="71">
        <f t="shared" si="27"/>
        <v>-16.36916408669088</v>
      </c>
      <c r="L1330" s="72">
        <f t="shared" si="28"/>
        <v>-19.994164086690851</v>
      </c>
      <c r="M1330" s="13" t="s">
        <v>163</v>
      </c>
    </row>
    <row r="1331" spans="1:13" ht="13.2" customHeight="1">
      <c r="A1331" s="140"/>
      <c r="B1331" s="5"/>
      <c r="C1331" s="66">
        <f>('Исходник сравнение Дубай'!$C1223/2-'Таблица вводных'!$E$3-'Таблица вводных'!$F$3-$S$1)-(('Исходник сравнение Дубай'!$C1223/2-'Таблица вводных'!$E$3-'Таблица вводных'!$F$3-$S$1)*F1331/G1331)</f>
        <v>-251.37500000000003</v>
      </c>
      <c r="D1331" s="66">
        <v>283.46203990367701</v>
      </c>
      <c r="E1331" s="66">
        <f t="shared" si="25"/>
        <v>3.6249999999999716</v>
      </c>
      <c r="F1331" s="67">
        <v>20</v>
      </c>
      <c r="G1331" s="67">
        <f t="shared" si="26"/>
        <v>120</v>
      </c>
      <c r="H1331" s="68">
        <v>0.2</v>
      </c>
      <c r="I1331" s="69">
        <f t="shared" si="29"/>
        <v>-18.187960096323025</v>
      </c>
      <c r="J1331" s="70">
        <v>9.9999999999991401E-2</v>
      </c>
      <c r="K1331" s="71">
        <f t="shared" si="27"/>
        <v>-16.36916408669088</v>
      </c>
      <c r="L1331" s="72">
        <f t="shared" si="28"/>
        <v>-19.994164086690851</v>
      </c>
      <c r="M1331" s="13" t="s">
        <v>163</v>
      </c>
    </row>
    <row r="1332" spans="1:13" ht="13.2" customHeight="1">
      <c r="A1332" s="140"/>
      <c r="B1332" s="5"/>
      <c r="C1332" s="66">
        <f>('Исходник сравнение Дубай'!$C1224/2-'Таблица вводных'!$E$3-'Таблица вводных'!$F$3-$S$1)-(('Исходник сравнение Дубай'!$C1224/2-'Таблица вводных'!$E$3-'Таблица вводных'!$F$3-$S$1)*F1332/G1332)</f>
        <v>-251.37500000000003</v>
      </c>
      <c r="D1332" s="66">
        <v>283.46203990367701</v>
      </c>
      <c r="E1332" s="66">
        <f t="shared" si="25"/>
        <v>3.6249999999999716</v>
      </c>
      <c r="F1332" s="67">
        <v>20</v>
      </c>
      <c r="G1332" s="67">
        <f t="shared" si="26"/>
        <v>120</v>
      </c>
      <c r="H1332" s="68">
        <v>0.2</v>
      </c>
      <c r="I1332" s="69">
        <f t="shared" si="29"/>
        <v>-18.187960096323025</v>
      </c>
      <c r="J1332" s="70">
        <v>9.9999999999991304E-2</v>
      </c>
      <c r="K1332" s="71">
        <f t="shared" si="27"/>
        <v>-16.36916408669088</v>
      </c>
      <c r="L1332" s="72">
        <f t="shared" si="28"/>
        <v>-19.994164086690851</v>
      </c>
      <c r="M1332" s="13" t="s">
        <v>163</v>
      </c>
    </row>
    <row r="1333" spans="1:13" ht="13.2" customHeight="1">
      <c r="A1333" s="141"/>
      <c r="B1333" s="18"/>
      <c r="C1333" s="76">
        <f>('Исходник сравнение Дубай'!$C1225/2-'Таблица вводных'!$E$3-'Таблица вводных'!$F$3-$S$1)-(('Исходник сравнение Дубай'!$C1225/2-'Таблица вводных'!$E$3-'Таблица вводных'!$F$3-$S$1)*F1333/G1333)</f>
        <v>-251.37500000000003</v>
      </c>
      <c r="D1333" s="76">
        <v>283.46203990367701</v>
      </c>
      <c r="E1333" s="76">
        <f t="shared" si="25"/>
        <v>3.6249999999999716</v>
      </c>
      <c r="F1333" s="77">
        <v>20</v>
      </c>
      <c r="G1333" s="77">
        <f t="shared" si="26"/>
        <v>120</v>
      </c>
      <c r="H1333" s="68">
        <v>0.2</v>
      </c>
      <c r="I1333" s="86">
        <f t="shared" si="29"/>
        <v>-18.187960096323025</v>
      </c>
      <c r="J1333" s="80">
        <v>9.9999999999991304E-2</v>
      </c>
      <c r="K1333" s="87">
        <f t="shared" si="27"/>
        <v>-16.36916408669088</v>
      </c>
      <c r="L1333" s="88">
        <f t="shared" si="28"/>
        <v>-19.994164086690851</v>
      </c>
      <c r="M1333" s="22" t="s">
        <v>163</v>
      </c>
    </row>
    <row r="1334" spans="1:13" ht="13.2" customHeight="1">
      <c r="A1334" s="143" t="s">
        <v>264</v>
      </c>
      <c r="B1334" s="5">
        <v>45423</v>
      </c>
      <c r="C1334" s="59">
        <f>('Исходник сравнение Дубай'!$C1226/2-'Таблица вводных'!$E$3-'Таблица вводных'!$F$3-$S$1)-(('Исходник сравнение Дубай'!$C1226/2-'Таблица вводных'!$E$3-'Таблица вводных'!$F$3-$S$1)*F1334/G1334)</f>
        <v>-251.37500000000003</v>
      </c>
      <c r="D1334" s="66">
        <v>283.46203990367701</v>
      </c>
      <c r="E1334" s="59">
        <f t="shared" si="25"/>
        <v>3.6249999999999716</v>
      </c>
      <c r="F1334" s="67">
        <v>20</v>
      </c>
      <c r="G1334" s="60">
        <f t="shared" si="26"/>
        <v>120</v>
      </c>
      <c r="H1334" s="68">
        <v>0.2</v>
      </c>
      <c r="I1334" s="83">
        <f t="shared" si="29"/>
        <v>-18.187960096323025</v>
      </c>
      <c r="J1334" s="63">
        <v>9.9999999999991304E-2</v>
      </c>
      <c r="K1334" s="84">
        <f t="shared" si="27"/>
        <v>-16.36916408669088</v>
      </c>
      <c r="L1334" s="85">
        <f t="shared" si="28"/>
        <v>-19.994164086690851</v>
      </c>
      <c r="M1334" s="10" t="s">
        <v>180</v>
      </c>
    </row>
    <row r="1335" spans="1:13" ht="13.2" customHeight="1">
      <c r="A1335" s="140"/>
      <c r="B1335" s="5">
        <v>45426</v>
      </c>
      <c r="C1335" s="66">
        <f>('Исходник сравнение Дубай'!$C1227/2-'Таблица вводных'!$E$3-'Таблица вводных'!$F$3-$S$1)-(('Исходник сравнение Дубай'!$C1227/2-'Таблица вводных'!$E$3-'Таблица вводных'!$F$3-$S$1)*F1335/G1335)</f>
        <v>-251.37500000000003</v>
      </c>
      <c r="D1335" s="66">
        <v>283.46203990367701</v>
      </c>
      <c r="E1335" s="66">
        <f t="shared" si="25"/>
        <v>3.6249999999999716</v>
      </c>
      <c r="F1335" s="67">
        <v>20</v>
      </c>
      <c r="G1335" s="67">
        <f t="shared" si="26"/>
        <v>120</v>
      </c>
      <c r="H1335" s="68">
        <v>0.2</v>
      </c>
      <c r="I1335" s="73">
        <f t="shared" si="29"/>
        <v>-18.187960096323025</v>
      </c>
      <c r="J1335" s="70">
        <v>9.9999999999991304E-2</v>
      </c>
      <c r="K1335" s="74">
        <f t="shared" si="27"/>
        <v>-16.36916408669088</v>
      </c>
      <c r="L1335" s="75">
        <f t="shared" si="28"/>
        <v>-19.994164086690851</v>
      </c>
      <c r="M1335" s="13" t="s">
        <v>180</v>
      </c>
    </row>
    <row r="1336" spans="1:13" ht="13.2" customHeight="1">
      <c r="A1336" s="140"/>
      <c r="B1336" s="5">
        <v>45430</v>
      </c>
      <c r="C1336" s="66">
        <f>('Исходник сравнение Дубай'!$C1228/2-'Таблица вводных'!$E$3-'Таблица вводных'!$F$3-$S$1)-(('Исходник сравнение Дубай'!$C1228/2-'Таблица вводных'!$E$3-'Таблица вводных'!$F$3-$S$1)*F1336/G1336)</f>
        <v>-251.37500000000003</v>
      </c>
      <c r="D1336" s="66">
        <v>283.46203990367701</v>
      </c>
      <c r="E1336" s="66">
        <f t="shared" si="25"/>
        <v>3.6249999999999716</v>
      </c>
      <c r="F1336" s="67">
        <v>20</v>
      </c>
      <c r="G1336" s="67">
        <f t="shared" si="26"/>
        <v>120</v>
      </c>
      <c r="H1336" s="68">
        <v>0.2</v>
      </c>
      <c r="I1336" s="73">
        <f t="shared" si="29"/>
        <v>-18.187960096323025</v>
      </c>
      <c r="J1336" s="70">
        <v>9.9999999999991304E-2</v>
      </c>
      <c r="K1336" s="74">
        <f t="shared" si="27"/>
        <v>-16.36916408669088</v>
      </c>
      <c r="L1336" s="75">
        <f t="shared" si="28"/>
        <v>-19.994164086690851</v>
      </c>
      <c r="M1336" s="13" t="s">
        <v>180</v>
      </c>
    </row>
    <row r="1337" spans="1:13" ht="13.2" customHeight="1">
      <c r="A1337" s="140"/>
      <c r="B1337" s="5">
        <v>45433</v>
      </c>
      <c r="C1337" s="66">
        <f>('Исходник сравнение Дубай'!$C1229/2-'Таблица вводных'!$E$3-'Таблица вводных'!$F$3-$S$1)-(('Исходник сравнение Дубай'!$C1229/2-'Таблица вводных'!$E$3-'Таблица вводных'!$F$3-$S$1)*F1337/G1337)</f>
        <v>-251.37500000000003</v>
      </c>
      <c r="D1337" s="66">
        <v>283.46203990367701</v>
      </c>
      <c r="E1337" s="66">
        <f t="shared" si="25"/>
        <v>3.6249999999999716</v>
      </c>
      <c r="F1337" s="67">
        <v>20</v>
      </c>
      <c r="G1337" s="67">
        <f t="shared" si="26"/>
        <v>120</v>
      </c>
      <c r="H1337" s="68">
        <v>0.2</v>
      </c>
      <c r="I1337" s="73">
        <f t="shared" si="29"/>
        <v>-18.187960096323025</v>
      </c>
      <c r="J1337" s="70">
        <v>9.9999999999991304E-2</v>
      </c>
      <c r="K1337" s="74">
        <f t="shared" si="27"/>
        <v>-16.36916408669088</v>
      </c>
      <c r="L1337" s="75">
        <f t="shared" si="28"/>
        <v>-19.994164086690851</v>
      </c>
      <c r="M1337" s="13" t="s">
        <v>180</v>
      </c>
    </row>
    <row r="1338" spans="1:13" ht="13.2" customHeight="1">
      <c r="A1338" s="140"/>
      <c r="B1338" s="5">
        <v>45437</v>
      </c>
      <c r="C1338" s="66">
        <f>('Исходник сравнение Дубай'!$C1230/2-'Таблица вводных'!$E$3-'Таблица вводных'!$F$3-$S$1)-(('Исходник сравнение Дубай'!$C1230/2-'Таблица вводных'!$E$3-'Таблица вводных'!$F$3-$S$1)*F1338/G1338)</f>
        <v>-251.37500000000003</v>
      </c>
      <c r="D1338" s="66">
        <v>283.46203990367701</v>
      </c>
      <c r="E1338" s="66">
        <f t="shared" si="25"/>
        <v>3.6249999999999716</v>
      </c>
      <c r="F1338" s="67">
        <v>20</v>
      </c>
      <c r="G1338" s="67">
        <f t="shared" si="26"/>
        <v>120</v>
      </c>
      <c r="H1338" s="68">
        <v>0.2</v>
      </c>
      <c r="I1338" s="73">
        <f t="shared" si="29"/>
        <v>-18.187960096323025</v>
      </c>
      <c r="J1338" s="70">
        <v>9.9999999999991304E-2</v>
      </c>
      <c r="K1338" s="74">
        <f t="shared" si="27"/>
        <v>-16.36916408669088</v>
      </c>
      <c r="L1338" s="75">
        <f t="shared" si="28"/>
        <v>-19.994164086690851</v>
      </c>
      <c r="M1338" s="13" t="s">
        <v>180</v>
      </c>
    </row>
    <row r="1339" spans="1:13" ht="13.2" customHeight="1">
      <c r="A1339" s="140"/>
      <c r="B1339" s="5">
        <v>45440</v>
      </c>
      <c r="C1339" s="66">
        <f>('Исходник сравнение Дубай'!$C1231/2-'Таблица вводных'!$E$3-'Таблица вводных'!$F$3-$S$1)-(('Исходник сравнение Дубай'!$C1231/2-'Таблица вводных'!$E$3-'Таблица вводных'!$F$3-$S$1)*F1339/G1339)</f>
        <v>-251.37500000000003</v>
      </c>
      <c r="D1339" s="66">
        <v>283.46203990367701</v>
      </c>
      <c r="E1339" s="66">
        <f t="shared" si="25"/>
        <v>3.6249999999999716</v>
      </c>
      <c r="F1339" s="67">
        <v>20</v>
      </c>
      <c r="G1339" s="67">
        <f t="shared" si="26"/>
        <v>120</v>
      </c>
      <c r="H1339" s="68">
        <v>0.2</v>
      </c>
      <c r="I1339" s="73">
        <f t="shared" si="29"/>
        <v>-18.187960096323025</v>
      </c>
      <c r="J1339" s="70">
        <v>9.9999999999991304E-2</v>
      </c>
      <c r="K1339" s="74">
        <f t="shared" si="27"/>
        <v>-16.36916408669088</v>
      </c>
      <c r="L1339" s="75">
        <f t="shared" si="28"/>
        <v>-19.994164086690851</v>
      </c>
      <c r="M1339" s="13" t="s">
        <v>180</v>
      </c>
    </row>
    <row r="1340" spans="1:13" ht="13.2" customHeight="1">
      <c r="A1340" s="140"/>
      <c r="B1340" s="5">
        <v>45444</v>
      </c>
      <c r="C1340" s="66">
        <f>('Исходник сравнение Дубай'!$C1232/2-'Таблица вводных'!$E$3-'Таблица вводных'!$F$3-$S$1)-(('Исходник сравнение Дубай'!$C1232/2-'Таблица вводных'!$E$3-'Таблица вводных'!$F$3-$S$1)*F1340/G1340)</f>
        <v>-251.37500000000003</v>
      </c>
      <c r="D1340" s="66">
        <v>283.46203990367701</v>
      </c>
      <c r="E1340" s="66">
        <f t="shared" si="25"/>
        <v>3.6249999999999716</v>
      </c>
      <c r="F1340" s="67">
        <v>20</v>
      </c>
      <c r="G1340" s="67">
        <f t="shared" si="26"/>
        <v>120</v>
      </c>
      <c r="H1340" s="68">
        <v>0.2</v>
      </c>
      <c r="I1340" s="73">
        <f t="shared" si="29"/>
        <v>-18.187960096323025</v>
      </c>
      <c r="J1340" s="70">
        <v>9.9999999999991304E-2</v>
      </c>
      <c r="K1340" s="74">
        <f t="shared" si="27"/>
        <v>-16.36916408669088</v>
      </c>
      <c r="L1340" s="75">
        <f t="shared" si="28"/>
        <v>-19.994164086690851</v>
      </c>
      <c r="M1340" s="13" t="s">
        <v>180</v>
      </c>
    </row>
    <row r="1341" spans="1:13" ht="13.2" customHeight="1">
      <c r="A1341" s="140"/>
      <c r="B1341" s="5">
        <v>45447</v>
      </c>
      <c r="C1341" s="66">
        <f>('Исходник сравнение Дубай'!$C1233/2-'Таблица вводных'!$E$3-'Таблица вводных'!$F$3-$S$1)-(('Исходник сравнение Дубай'!$C1233/2-'Таблица вводных'!$E$3-'Таблица вводных'!$F$3-$S$1)*F1341/G1341)</f>
        <v>-251.37500000000003</v>
      </c>
      <c r="D1341" s="66">
        <v>283.46203990367701</v>
      </c>
      <c r="E1341" s="66">
        <f t="shared" si="25"/>
        <v>3.6249999999999716</v>
      </c>
      <c r="F1341" s="67">
        <v>20</v>
      </c>
      <c r="G1341" s="67">
        <f t="shared" si="26"/>
        <v>120</v>
      </c>
      <c r="H1341" s="68">
        <v>0.2</v>
      </c>
      <c r="I1341" s="73">
        <f t="shared" si="29"/>
        <v>-18.187960096323025</v>
      </c>
      <c r="J1341" s="70">
        <v>9.9999999999991304E-2</v>
      </c>
      <c r="K1341" s="74">
        <f t="shared" si="27"/>
        <v>-16.36916408669088</v>
      </c>
      <c r="L1341" s="75">
        <f t="shared" si="28"/>
        <v>-19.994164086690851</v>
      </c>
      <c r="M1341" s="13" t="s">
        <v>180</v>
      </c>
    </row>
    <row r="1342" spans="1:13" ht="13.2" customHeight="1">
      <c r="A1342" s="140"/>
      <c r="B1342" s="5">
        <v>45451</v>
      </c>
      <c r="C1342" s="66">
        <f>('Исходник сравнение Дубай'!$C1234/2-'Таблица вводных'!$E$3-'Таблица вводных'!$F$3-$S$1)-(('Исходник сравнение Дубай'!$C1234/2-'Таблица вводных'!$E$3-'Таблица вводных'!$F$3-$S$1)*F1342/G1342)</f>
        <v>-251.37500000000003</v>
      </c>
      <c r="D1342" s="66">
        <v>283.46203990367701</v>
      </c>
      <c r="E1342" s="66">
        <f t="shared" si="25"/>
        <v>3.6249999999999716</v>
      </c>
      <c r="F1342" s="67">
        <v>20</v>
      </c>
      <c r="G1342" s="67">
        <f t="shared" si="26"/>
        <v>120</v>
      </c>
      <c r="H1342" s="68">
        <v>0.2</v>
      </c>
      <c r="I1342" s="73">
        <f t="shared" si="29"/>
        <v>-18.187960096323025</v>
      </c>
      <c r="J1342" s="70">
        <v>9.9999999999991304E-2</v>
      </c>
      <c r="K1342" s="74">
        <f t="shared" si="27"/>
        <v>-16.36916408669088</v>
      </c>
      <c r="L1342" s="75">
        <f t="shared" si="28"/>
        <v>-19.994164086690851</v>
      </c>
      <c r="M1342" s="13" t="s">
        <v>180</v>
      </c>
    </row>
    <row r="1343" spans="1:13" ht="13.2" customHeight="1">
      <c r="A1343" s="140"/>
      <c r="B1343" s="5">
        <v>45454</v>
      </c>
      <c r="C1343" s="66">
        <f>('Исходник сравнение Дубай'!$C1235/2-'Таблица вводных'!$E$3-'Таблица вводных'!$F$3-$S$1)-(('Исходник сравнение Дубай'!$C1235/2-'Таблица вводных'!$E$3-'Таблица вводных'!$F$3-$S$1)*F1343/G1343)</f>
        <v>-251.37500000000003</v>
      </c>
      <c r="D1343" s="66">
        <v>283.46203990367701</v>
      </c>
      <c r="E1343" s="66">
        <f t="shared" si="25"/>
        <v>3.6249999999999716</v>
      </c>
      <c r="F1343" s="67">
        <v>20</v>
      </c>
      <c r="G1343" s="67">
        <f t="shared" si="26"/>
        <v>120</v>
      </c>
      <c r="H1343" s="68">
        <v>0.2</v>
      </c>
      <c r="I1343" s="73">
        <f t="shared" si="29"/>
        <v>-18.187960096323025</v>
      </c>
      <c r="J1343" s="70">
        <v>9.9999999999991304E-2</v>
      </c>
      <c r="K1343" s="74">
        <f t="shared" si="27"/>
        <v>-16.36916408669088</v>
      </c>
      <c r="L1343" s="75">
        <f t="shared" si="28"/>
        <v>-19.994164086690851</v>
      </c>
      <c r="M1343" s="13" t="s">
        <v>180</v>
      </c>
    </row>
    <row r="1344" spans="1:13" ht="13.2" customHeight="1">
      <c r="A1344" s="140"/>
      <c r="B1344" s="5"/>
      <c r="C1344" s="66">
        <f>('Исходник сравнение Дубай'!$C1236/2-'Таблица вводных'!$E$3-'Таблица вводных'!$F$3-$S$1)-(('Исходник сравнение Дубай'!$C1236/2-'Таблица вводных'!$E$3-'Таблица вводных'!$F$3-$S$1)*F1344/G1344)</f>
        <v>-251.37500000000003</v>
      </c>
      <c r="D1344" s="66">
        <v>283.46203990367701</v>
      </c>
      <c r="E1344" s="66">
        <f t="shared" si="25"/>
        <v>3.6249999999999716</v>
      </c>
      <c r="F1344" s="67">
        <v>20</v>
      </c>
      <c r="G1344" s="67">
        <f t="shared" si="26"/>
        <v>120</v>
      </c>
      <c r="H1344" s="68">
        <v>0.2</v>
      </c>
      <c r="I1344" s="69">
        <f t="shared" si="29"/>
        <v>-18.187960096323025</v>
      </c>
      <c r="J1344" s="70">
        <v>9.9999999999991304E-2</v>
      </c>
      <c r="K1344" s="71">
        <f t="shared" si="27"/>
        <v>-16.36916408669088</v>
      </c>
      <c r="L1344" s="72">
        <f t="shared" si="28"/>
        <v>-19.994164086690851</v>
      </c>
      <c r="M1344" s="13" t="s">
        <v>180</v>
      </c>
    </row>
    <row r="1345" spans="1:13" ht="13.2" customHeight="1">
      <c r="A1345" s="140"/>
      <c r="B1345" s="5"/>
      <c r="C1345" s="66">
        <f>('Исходник сравнение Дубай'!$C1237/2-'Таблица вводных'!$E$3-'Таблица вводных'!$F$3-$S$1)-(('Исходник сравнение Дубай'!$C1237/2-'Таблица вводных'!$E$3-'Таблица вводных'!$F$3-$S$1)*F1345/G1345)</f>
        <v>-251.37500000000003</v>
      </c>
      <c r="D1345" s="66">
        <v>283.46203990367701</v>
      </c>
      <c r="E1345" s="66">
        <f t="shared" si="25"/>
        <v>3.6249999999999716</v>
      </c>
      <c r="F1345" s="67">
        <v>20</v>
      </c>
      <c r="G1345" s="67">
        <f t="shared" si="26"/>
        <v>120</v>
      </c>
      <c r="H1345" s="68">
        <v>0.2</v>
      </c>
      <c r="I1345" s="69">
        <f t="shared" si="29"/>
        <v>-18.187960096323025</v>
      </c>
      <c r="J1345" s="70">
        <v>9.9999999999991304E-2</v>
      </c>
      <c r="K1345" s="71">
        <f t="shared" si="27"/>
        <v>-16.36916408669088</v>
      </c>
      <c r="L1345" s="72">
        <f t="shared" si="28"/>
        <v>-19.994164086690851</v>
      </c>
      <c r="M1345" s="13" t="s">
        <v>180</v>
      </c>
    </row>
    <row r="1346" spans="1:13" ht="13.2" customHeight="1">
      <c r="A1346" s="140"/>
      <c r="B1346" s="5"/>
      <c r="C1346" s="66">
        <f>('Исходник сравнение Дубай'!$C1238/2-'Таблица вводных'!$E$3-'Таблица вводных'!$F$3-$S$1)-(('Исходник сравнение Дубай'!$C1238/2-'Таблица вводных'!$E$3-'Таблица вводных'!$F$3-$S$1)*F1346/G1346)</f>
        <v>-251.37500000000003</v>
      </c>
      <c r="D1346" s="66">
        <v>283.46203990367701</v>
      </c>
      <c r="E1346" s="66">
        <f t="shared" si="25"/>
        <v>3.6249999999999716</v>
      </c>
      <c r="F1346" s="67">
        <v>20</v>
      </c>
      <c r="G1346" s="67">
        <f t="shared" si="26"/>
        <v>120</v>
      </c>
      <c r="H1346" s="68">
        <v>0.2</v>
      </c>
      <c r="I1346" s="69">
        <f t="shared" si="29"/>
        <v>-18.187960096323025</v>
      </c>
      <c r="J1346" s="70">
        <v>9.9999999999991304E-2</v>
      </c>
      <c r="K1346" s="71">
        <f t="shared" si="27"/>
        <v>-16.36916408669088</v>
      </c>
      <c r="L1346" s="72">
        <f t="shared" si="28"/>
        <v>-19.994164086690851</v>
      </c>
      <c r="M1346" s="13" t="s">
        <v>180</v>
      </c>
    </row>
    <row r="1347" spans="1:13" ht="13.2" customHeight="1">
      <c r="A1347" s="140"/>
      <c r="B1347" s="5"/>
      <c r="C1347" s="66">
        <f>('Исходник сравнение Дубай'!$C1239/2-'Таблица вводных'!$E$3-'Таблица вводных'!$F$3-$S$1)-(('Исходник сравнение Дубай'!$C1239/2-'Таблица вводных'!$E$3-'Таблица вводных'!$F$3-$S$1)*F1347/G1347)</f>
        <v>-251.37500000000003</v>
      </c>
      <c r="D1347" s="66">
        <v>283.46203990367701</v>
      </c>
      <c r="E1347" s="66">
        <f t="shared" si="25"/>
        <v>3.6249999999999716</v>
      </c>
      <c r="F1347" s="67">
        <v>20</v>
      </c>
      <c r="G1347" s="67">
        <f t="shared" si="26"/>
        <v>120</v>
      </c>
      <c r="H1347" s="68">
        <v>0.2</v>
      </c>
      <c r="I1347" s="69">
        <f t="shared" si="29"/>
        <v>-18.187960096323025</v>
      </c>
      <c r="J1347" s="70">
        <v>9.9999999999991193E-2</v>
      </c>
      <c r="K1347" s="71">
        <f t="shared" si="27"/>
        <v>-16.369164086690883</v>
      </c>
      <c r="L1347" s="72">
        <f t="shared" si="28"/>
        <v>-19.994164086690855</v>
      </c>
      <c r="M1347" s="13" t="s">
        <v>180</v>
      </c>
    </row>
    <row r="1348" spans="1:13" ht="13.2" customHeight="1">
      <c r="A1348" s="140"/>
      <c r="B1348" s="5"/>
      <c r="C1348" s="66">
        <f>('Исходник сравнение Дубай'!$C1240/2-'Таблица вводных'!$E$3-'Таблица вводных'!$F$3-$S$1)-(('Исходник сравнение Дубай'!$C1240/2-'Таблица вводных'!$E$3-'Таблица вводных'!$F$3-$S$1)*F1348/G1348)</f>
        <v>-251.37500000000003</v>
      </c>
      <c r="D1348" s="66">
        <v>283.46203990367701</v>
      </c>
      <c r="E1348" s="66">
        <f t="shared" si="25"/>
        <v>3.6249999999999716</v>
      </c>
      <c r="F1348" s="67">
        <v>20</v>
      </c>
      <c r="G1348" s="67">
        <f t="shared" si="26"/>
        <v>120</v>
      </c>
      <c r="H1348" s="68">
        <v>0.2</v>
      </c>
      <c r="I1348" s="69">
        <f t="shared" si="29"/>
        <v>-18.187960096323025</v>
      </c>
      <c r="J1348" s="70">
        <v>9.9999999999991193E-2</v>
      </c>
      <c r="K1348" s="71">
        <f t="shared" si="27"/>
        <v>-16.369164086690883</v>
      </c>
      <c r="L1348" s="72">
        <f t="shared" si="28"/>
        <v>-19.994164086690855</v>
      </c>
      <c r="M1348" s="13" t="s">
        <v>180</v>
      </c>
    </row>
    <row r="1349" spans="1:13" ht="13.2" customHeight="1">
      <c r="A1349" s="140"/>
      <c r="B1349" s="5"/>
      <c r="C1349" s="66">
        <f>('Исходник сравнение Дубай'!$C1241/2-'Таблица вводных'!$E$3-'Таблица вводных'!$F$3-$S$1)-(('Исходник сравнение Дубай'!$C1241/2-'Таблица вводных'!$E$3-'Таблица вводных'!$F$3-$S$1)*F1349/G1349)</f>
        <v>-251.37500000000003</v>
      </c>
      <c r="D1349" s="66">
        <v>283.46203990367701</v>
      </c>
      <c r="E1349" s="66">
        <f t="shared" si="25"/>
        <v>3.6249999999999716</v>
      </c>
      <c r="F1349" s="67">
        <v>20</v>
      </c>
      <c r="G1349" s="67">
        <f t="shared" si="26"/>
        <v>120</v>
      </c>
      <c r="H1349" s="68">
        <v>0.2</v>
      </c>
      <c r="I1349" s="69">
        <f t="shared" si="29"/>
        <v>-18.187960096323025</v>
      </c>
      <c r="J1349" s="70">
        <v>9.9999999999991193E-2</v>
      </c>
      <c r="K1349" s="71">
        <f t="shared" si="27"/>
        <v>-16.369164086690883</v>
      </c>
      <c r="L1349" s="72">
        <f t="shared" si="28"/>
        <v>-19.994164086690855</v>
      </c>
      <c r="M1349" s="13" t="s">
        <v>180</v>
      </c>
    </row>
    <row r="1350" spans="1:13" ht="13.2" customHeight="1">
      <c r="A1350" s="140"/>
      <c r="B1350" s="5"/>
      <c r="C1350" s="66">
        <f>('Исходник сравнение Дубай'!$C1242/2-'Таблица вводных'!$E$3-'Таблица вводных'!$F$3-$S$1)-(('Исходник сравнение Дубай'!$C1242/2-'Таблица вводных'!$E$3-'Таблица вводных'!$F$3-$S$1)*F1350/G1350)</f>
        <v>-251.37500000000003</v>
      </c>
      <c r="D1350" s="66">
        <v>283.46203990367701</v>
      </c>
      <c r="E1350" s="66">
        <f t="shared" si="25"/>
        <v>3.6249999999999716</v>
      </c>
      <c r="F1350" s="67">
        <v>20</v>
      </c>
      <c r="G1350" s="67">
        <f t="shared" si="26"/>
        <v>120</v>
      </c>
      <c r="H1350" s="68">
        <v>0.2</v>
      </c>
      <c r="I1350" s="69">
        <f t="shared" si="29"/>
        <v>-18.187960096323025</v>
      </c>
      <c r="J1350" s="70">
        <v>9.9999999999991193E-2</v>
      </c>
      <c r="K1350" s="71">
        <f t="shared" si="27"/>
        <v>-16.369164086690883</v>
      </c>
      <c r="L1350" s="72">
        <f t="shared" si="28"/>
        <v>-19.994164086690855</v>
      </c>
      <c r="M1350" s="13" t="s">
        <v>180</v>
      </c>
    </row>
    <row r="1351" spans="1:13" ht="13.2" customHeight="1">
      <c r="A1351" s="141"/>
      <c r="B1351" s="18"/>
      <c r="C1351" s="76">
        <f>('Исходник сравнение Дубай'!$C1243/2-'Таблица вводных'!$E$3-'Таблица вводных'!$F$3-$S$1)-(('Исходник сравнение Дубай'!$C1243/2-'Таблица вводных'!$E$3-'Таблица вводных'!$F$3-$S$1)*F1351/G1351)</f>
        <v>-251.37500000000003</v>
      </c>
      <c r="D1351" s="76">
        <v>283.46203990367701</v>
      </c>
      <c r="E1351" s="76">
        <f t="shared" si="25"/>
        <v>3.6249999999999716</v>
      </c>
      <c r="F1351" s="77">
        <v>20</v>
      </c>
      <c r="G1351" s="77">
        <f t="shared" si="26"/>
        <v>120</v>
      </c>
      <c r="H1351" s="68">
        <v>0.2</v>
      </c>
      <c r="I1351" s="86">
        <f t="shared" si="29"/>
        <v>-18.187960096323025</v>
      </c>
      <c r="J1351" s="80">
        <v>9.9999999999991193E-2</v>
      </c>
      <c r="K1351" s="87">
        <f t="shared" si="27"/>
        <v>-16.369164086690883</v>
      </c>
      <c r="L1351" s="88">
        <f t="shared" si="28"/>
        <v>-19.994164086690855</v>
      </c>
      <c r="M1351" s="22" t="s">
        <v>180</v>
      </c>
    </row>
    <row r="1352" spans="1:13" ht="13.2" customHeight="1">
      <c r="A1352" s="143" t="s">
        <v>265</v>
      </c>
      <c r="B1352" s="5">
        <v>45423</v>
      </c>
      <c r="C1352" s="59">
        <f>('Исходник сравнение Дубай'!$C1244/2-'Таблица вводных'!$E$3-'Таблица вводных'!$F$3-$S$1)-(('Исходник сравнение Дубай'!$C1244/2-'Таблица вводных'!$E$3-'Таблица вводных'!$F$3-$S$1)*F1352/G1352)</f>
        <v>-251.37500000000003</v>
      </c>
      <c r="D1352" s="66">
        <v>283.46203990367701</v>
      </c>
      <c r="E1352" s="59">
        <f t="shared" si="25"/>
        <v>3.6249999999999716</v>
      </c>
      <c r="F1352" s="67">
        <v>20</v>
      </c>
      <c r="G1352" s="60">
        <f t="shared" si="26"/>
        <v>120</v>
      </c>
      <c r="H1352" s="68">
        <v>0.2</v>
      </c>
      <c r="I1352" s="83">
        <f t="shared" si="29"/>
        <v>-18.187960096323025</v>
      </c>
      <c r="J1352" s="63">
        <v>9.9999999999991193E-2</v>
      </c>
      <c r="K1352" s="84">
        <f t="shared" si="27"/>
        <v>-16.369164086690883</v>
      </c>
      <c r="L1352" s="85">
        <f t="shared" si="28"/>
        <v>-19.994164086690855</v>
      </c>
      <c r="M1352" s="10" t="s">
        <v>266</v>
      </c>
    </row>
    <row r="1353" spans="1:13" ht="13.2" customHeight="1">
      <c r="A1353" s="140"/>
      <c r="B1353" s="5">
        <v>45426</v>
      </c>
      <c r="C1353" s="66">
        <f>('Исходник сравнение Дубай'!$C1245/2-'Таблица вводных'!$E$3-'Таблица вводных'!$F$3-$S$1)-(('Исходник сравнение Дубай'!$C1245/2-'Таблица вводных'!$E$3-'Таблица вводных'!$F$3-$S$1)*F1353/G1353)</f>
        <v>-251.37500000000003</v>
      </c>
      <c r="D1353" s="66">
        <v>283.46203990367701</v>
      </c>
      <c r="E1353" s="66">
        <f t="shared" si="25"/>
        <v>3.6249999999999716</v>
      </c>
      <c r="F1353" s="67">
        <v>20</v>
      </c>
      <c r="G1353" s="67">
        <f t="shared" si="26"/>
        <v>120</v>
      </c>
      <c r="H1353" s="68">
        <v>0.2</v>
      </c>
      <c r="I1353" s="73">
        <f t="shared" si="29"/>
        <v>-18.187960096323025</v>
      </c>
      <c r="J1353" s="70">
        <v>9.9999999999991193E-2</v>
      </c>
      <c r="K1353" s="74">
        <f t="shared" si="27"/>
        <v>-16.369164086690883</v>
      </c>
      <c r="L1353" s="75">
        <f t="shared" si="28"/>
        <v>-19.994164086690855</v>
      </c>
      <c r="M1353" s="13" t="s">
        <v>266</v>
      </c>
    </row>
    <row r="1354" spans="1:13" ht="13.2" customHeight="1">
      <c r="A1354" s="140"/>
      <c r="B1354" s="5">
        <v>45430</v>
      </c>
      <c r="C1354" s="66">
        <f>('Исходник сравнение Дубай'!$C1246/2-'Таблица вводных'!$E$3-'Таблица вводных'!$F$3-$S$1)-(('Исходник сравнение Дубай'!$C1246/2-'Таблица вводных'!$E$3-'Таблица вводных'!$F$3-$S$1)*F1354/G1354)</f>
        <v>-251.37500000000003</v>
      </c>
      <c r="D1354" s="66">
        <v>283.46203990367701</v>
      </c>
      <c r="E1354" s="66">
        <f t="shared" si="25"/>
        <v>3.6249999999999716</v>
      </c>
      <c r="F1354" s="67">
        <v>20</v>
      </c>
      <c r="G1354" s="67">
        <f t="shared" si="26"/>
        <v>120</v>
      </c>
      <c r="H1354" s="68">
        <v>0.2</v>
      </c>
      <c r="I1354" s="73">
        <f t="shared" si="29"/>
        <v>-18.187960096323025</v>
      </c>
      <c r="J1354" s="70">
        <v>9.9999999999991193E-2</v>
      </c>
      <c r="K1354" s="74">
        <f t="shared" si="27"/>
        <v>-16.369164086690883</v>
      </c>
      <c r="L1354" s="75">
        <f t="shared" si="28"/>
        <v>-19.994164086690855</v>
      </c>
      <c r="M1354" s="13" t="s">
        <v>266</v>
      </c>
    </row>
    <row r="1355" spans="1:13" ht="13.2" customHeight="1">
      <c r="A1355" s="140"/>
      <c r="B1355" s="5">
        <v>45433</v>
      </c>
      <c r="C1355" s="66">
        <f>('Исходник сравнение Дубай'!$C1247/2-'Таблица вводных'!$E$3-'Таблица вводных'!$F$3-$S$1)-(('Исходник сравнение Дубай'!$C1247/2-'Таблица вводных'!$E$3-'Таблица вводных'!$F$3-$S$1)*F1355/G1355)</f>
        <v>-251.37500000000003</v>
      </c>
      <c r="D1355" s="66">
        <v>283.46203990367701</v>
      </c>
      <c r="E1355" s="66">
        <f t="shared" si="25"/>
        <v>3.6249999999999716</v>
      </c>
      <c r="F1355" s="67">
        <v>20</v>
      </c>
      <c r="G1355" s="67">
        <f t="shared" si="26"/>
        <v>120</v>
      </c>
      <c r="H1355" s="68">
        <v>0.2</v>
      </c>
      <c r="I1355" s="73">
        <f t="shared" si="29"/>
        <v>-18.187960096323025</v>
      </c>
      <c r="J1355" s="70">
        <v>9.9999999999991193E-2</v>
      </c>
      <c r="K1355" s="74">
        <f t="shared" si="27"/>
        <v>-16.369164086690883</v>
      </c>
      <c r="L1355" s="75">
        <f t="shared" si="28"/>
        <v>-19.994164086690855</v>
      </c>
      <c r="M1355" s="13" t="s">
        <v>266</v>
      </c>
    </row>
    <row r="1356" spans="1:13" ht="13.2" customHeight="1">
      <c r="A1356" s="140"/>
      <c r="B1356" s="5">
        <v>45437</v>
      </c>
      <c r="C1356" s="66">
        <f>('Исходник сравнение Дубай'!$C1248/2-'Таблица вводных'!$E$3-'Таблица вводных'!$F$3-$S$1)-(('Исходник сравнение Дубай'!$C1248/2-'Таблица вводных'!$E$3-'Таблица вводных'!$F$3-$S$1)*F1356/G1356)</f>
        <v>-251.37500000000003</v>
      </c>
      <c r="D1356" s="66">
        <v>283.46203990367701</v>
      </c>
      <c r="E1356" s="66">
        <f t="shared" si="25"/>
        <v>3.6249999999999716</v>
      </c>
      <c r="F1356" s="67">
        <v>20</v>
      </c>
      <c r="G1356" s="67">
        <f t="shared" si="26"/>
        <v>120</v>
      </c>
      <c r="H1356" s="68">
        <v>0.2</v>
      </c>
      <c r="I1356" s="73">
        <f t="shared" si="29"/>
        <v>-18.187960096323025</v>
      </c>
      <c r="J1356" s="70">
        <v>9.9999999999991193E-2</v>
      </c>
      <c r="K1356" s="74">
        <f t="shared" si="27"/>
        <v>-16.369164086690883</v>
      </c>
      <c r="L1356" s="75">
        <f t="shared" si="28"/>
        <v>-19.994164086690855</v>
      </c>
      <c r="M1356" s="13" t="s">
        <v>266</v>
      </c>
    </row>
    <row r="1357" spans="1:13" ht="13.2" customHeight="1">
      <c r="A1357" s="140"/>
      <c r="B1357" s="5">
        <v>45440</v>
      </c>
      <c r="C1357" s="66">
        <f>('Исходник сравнение Дубай'!$C1249/2-'Таблица вводных'!$E$3-'Таблица вводных'!$F$3-$S$1)-(('Исходник сравнение Дубай'!$C1249/2-'Таблица вводных'!$E$3-'Таблица вводных'!$F$3-$S$1)*F1357/G1357)</f>
        <v>-251.37500000000003</v>
      </c>
      <c r="D1357" s="66">
        <v>283.46203990367701</v>
      </c>
      <c r="E1357" s="66">
        <f t="shared" si="25"/>
        <v>3.6249999999999716</v>
      </c>
      <c r="F1357" s="67">
        <v>20</v>
      </c>
      <c r="G1357" s="67">
        <f t="shared" si="26"/>
        <v>120</v>
      </c>
      <c r="H1357" s="68">
        <v>0.2</v>
      </c>
      <c r="I1357" s="73">
        <f t="shared" si="29"/>
        <v>-18.187960096323025</v>
      </c>
      <c r="J1357" s="70">
        <v>9.9999999999991193E-2</v>
      </c>
      <c r="K1357" s="74">
        <f t="shared" si="27"/>
        <v>-16.369164086690883</v>
      </c>
      <c r="L1357" s="75">
        <f t="shared" si="28"/>
        <v>-19.994164086690855</v>
      </c>
      <c r="M1357" s="13" t="s">
        <v>266</v>
      </c>
    </row>
    <row r="1358" spans="1:13" ht="13.2" customHeight="1">
      <c r="A1358" s="140"/>
      <c r="B1358" s="5">
        <v>45444</v>
      </c>
      <c r="C1358" s="66">
        <f>('Исходник сравнение Дубай'!$C1250/2-'Таблица вводных'!$E$3-'Таблица вводных'!$F$3-$S$1)-(('Исходник сравнение Дубай'!$C1250/2-'Таблица вводных'!$E$3-'Таблица вводных'!$F$3-$S$1)*F1358/G1358)</f>
        <v>-251.37500000000003</v>
      </c>
      <c r="D1358" s="66">
        <v>283.46203990367701</v>
      </c>
      <c r="E1358" s="66">
        <f t="shared" si="25"/>
        <v>3.6249999999999716</v>
      </c>
      <c r="F1358" s="67">
        <v>20</v>
      </c>
      <c r="G1358" s="67">
        <f t="shared" si="26"/>
        <v>120</v>
      </c>
      <c r="H1358" s="68">
        <v>0.2</v>
      </c>
      <c r="I1358" s="73">
        <f t="shared" si="29"/>
        <v>-18.187960096323025</v>
      </c>
      <c r="J1358" s="70">
        <v>9.9999999999991193E-2</v>
      </c>
      <c r="K1358" s="74">
        <f t="shared" si="27"/>
        <v>-16.369164086690883</v>
      </c>
      <c r="L1358" s="75">
        <f t="shared" si="28"/>
        <v>-19.994164086690855</v>
      </c>
      <c r="M1358" s="13" t="s">
        <v>266</v>
      </c>
    </row>
    <row r="1359" spans="1:13" ht="13.2" customHeight="1">
      <c r="A1359" s="140"/>
      <c r="B1359" s="5">
        <v>45447</v>
      </c>
      <c r="C1359" s="66">
        <f>('Исходник сравнение Дубай'!$C1251/2-'Таблица вводных'!$E$3-'Таблица вводных'!$F$3-$S$1)-(('Исходник сравнение Дубай'!$C1251/2-'Таблица вводных'!$E$3-'Таблица вводных'!$F$3-$S$1)*F1359/G1359)</f>
        <v>-251.37500000000003</v>
      </c>
      <c r="D1359" s="66">
        <v>283.46203990367701</v>
      </c>
      <c r="E1359" s="66">
        <f t="shared" si="25"/>
        <v>3.6249999999999716</v>
      </c>
      <c r="F1359" s="67">
        <v>20</v>
      </c>
      <c r="G1359" s="67">
        <f t="shared" si="26"/>
        <v>120</v>
      </c>
      <c r="H1359" s="68">
        <v>0.2</v>
      </c>
      <c r="I1359" s="73">
        <f t="shared" si="29"/>
        <v>-18.187960096323025</v>
      </c>
      <c r="J1359" s="70">
        <v>9.9999999999991193E-2</v>
      </c>
      <c r="K1359" s="74">
        <f t="shared" si="27"/>
        <v>-16.369164086690883</v>
      </c>
      <c r="L1359" s="75">
        <f t="shared" si="28"/>
        <v>-19.994164086690855</v>
      </c>
      <c r="M1359" s="13" t="s">
        <v>266</v>
      </c>
    </row>
    <row r="1360" spans="1:13" ht="13.2" customHeight="1">
      <c r="A1360" s="140"/>
      <c r="B1360" s="5">
        <v>45451</v>
      </c>
      <c r="C1360" s="66">
        <f>('Исходник сравнение Дубай'!$C1252/2-'Таблица вводных'!$E$3-'Таблица вводных'!$F$3-$S$1)-(('Исходник сравнение Дубай'!$C1252/2-'Таблица вводных'!$E$3-'Таблица вводных'!$F$3-$S$1)*F1360/G1360)</f>
        <v>-251.37500000000003</v>
      </c>
      <c r="D1360" s="66">
        <v>283.46203990367701</v>
      </c>
      <c r="E1360" s="66">
        <f t="shared" si="25"/>
        <v>3.6249999999999716</v>
      </c>
      <c r="F1360" s="67">
        <v>20</v>
      </c>
      <c r="G1360" s="67">
        <f t="shared" si="26"/>
        <v>120</v>
      </c>
      <c r="H1360" s="68">
        <v>0.2</v>
      </c>
      <c r="I1360" s="73">
        <f t="shared" si="29"/>
        <v>-18.187960096323025</v>
      </c>
      <c r="J1360" s="70">
        <v>9.9999999999991193E-2</v>
      </c>
      <c r="K1360" s="74">
        <f t="shared" si="27"/>
        <v>-16.369164086690883</v>
      </c>
      <c r="L1360" s="75">
        <f t="shared" si="28"/>
        <v>-19.994164086690855</v>
      </c>
      <c r="M1360" s="13" t="s">
        <v>266</v>
      </c>
    </row>
    <row r="1361" spans="1:13" ht="13.2" customHeight="1">
      <c r="A1361" s="140"/>
      <c r="B1361" s="5">
        <v>45454</v>
      </c>
      <c r="C1361" s="66">
        <f>('Исходник сравнение Дубай'!$C1253/2-'Таблица вводных'!$E$3-'Таблица вводных'!$F$3-$S$1)-(('Исходник сравнение Дубай'!$C1253/2-'Таблица вводных'!$E$3-'Таблица вводных'!$F$3-$S$1)*F1361/G1361)</f>
        <v>-251.37500000000003</v>
      </c>
      <c r="D1361" s="66">
        <v>283.46203990367701</v>
      </c>
      <c r="E1361" s="66">
        <f t="shared" si="25"/>
        <v>3.6249999999999716</v>
      </c>
      <c r="F1361" s="67">
        <v>20</v>
      </c>
      <c r="G1361" s="67">
        <f t="shared" si="26"/>
        <v>120</v>
      </c>
      <c r="H1361" s="68">
        <v>0.2</v>
      </c>
      <c r="I1361" s="73">
        <f t="shared" si="29"/>
        <v>-18.187960096323025</v>
      </c>
      <c r="J1361" s="70">
        <v>9.9999999999991193E-2</v>
      </c>
      <c r="K1361" s="74">
        <f t="shared" si="27"/>
        <v>-16.369164086690883</v>
      </c>
      <c r="L1361" s="75">
        <f t="shared" si="28"/>
        <v>-19.994164086690855</v>
      </c>
      <c r="M1361" s="13" t="s">
        <v>266</v>
      </c>
    </row>
    <row r="1362" spans="1:13" ht="13.2" customHeight="1">
      <c r="A1362" s="140"/>
      <c r="B1362" s="5"/>
      <c r="C1362" s="66">
        <f>('Исходник сравнение Дубай'!$C1254/2-'Таблица вводных'!$E$3-'Таблица вводных'!$F$3-$S$1)-(('Исходник сравнение Дубай'!$C1254/2-'Таблица вводных'!$E$3-'Таблица вводных'!$F$3-$S$1)*F1362/G1362)</f>
        <v>-251.37500000000003</v>
      </c>
      <c r="D1362" s="66">
        <v>283.46203990367701</v>
      </c>
      <c r="E1362" s="66">
        <f t="shared" si="25"/>
        <v>3.6249999999999716</v>
      </c>
      <c r="F1362" s="67">
        <v>20</v>
      </c>
      <c r="G1362" s="67">
        <f t="shared" si="26"/>
        <v>120</v>
      </c>
      <c r="H1362" s="68">
        <v>0.2</v>
      </c>
      <c r="I1362" s="69">
        <f t="shared" si="29"/>
        <v>-18.187960096323025</v>
      </c>
      <c r="J1362" s="70">
        <v>9.9999999999991096E-2</v>
      </c>
      <c r="K1362" s="71">
        <f t="shared" si="27"/>
        <v>-16.369164086690883</v>
      </c>
      <c r="L1362" s="72">
        <f t="shared" si="28"/>
        <v>-19.994164086690855</v>
      </c>
      <c r="M1362" s="13" t="s">
        <v>266</v>
      </c>
    </row>
    <row r="1363" spans="1:13" ht="13.2" customHeight="1">
      <c r="A1363" s="140"/>
      <c r="B1363" s="5"/>
      <c r="C1363" s="66">
        <f>('Исходник сравнение Дубай'!$C1255/2-'Таблица вводных'!$E$3-'Таблица вводных'!$F$3-$S$1)-(('Исходник сравнение Дубай'!$C1255/2-'Таблица вводных'!$E$3-'Таблица вводных'!$F$3-$S$1)*F1363/G1363)</f>
        <v>-251.37500000000003</v>
      </c>
      <c r="D1363" s="66">
        <v>283.46203990367701</v>
      </c>
      <c r="E1363" s="66">
        <f t="shared" si="25"/>
        <v>3.6249999999999716</v>
      </c>
      <c r="F1363" s="67">
        <v>20</v>
      </c>
      <c r="G1363" s="67">
        <f t="shared" si="26"/>
        <v>120</v>
      </c>
      <c r="H1363" s="68">
        <v>0.2</v>
      </c>
      <c r="I1363" s="69">
        <f t="shared" si="29"/>
        <v>-18.187960096323025</v>
      </c>
      <c r="J1363" s="70">
        <v>9.9999999999991096E-2</v>
      </c>
      <c r="K1363" s="71">
        <f t="shared" si="27"/>
        <v>-16.369164086690883</v>
      </c>
      <c r="L1363" s="72">
        <f t="shared" si="28"/>
        <v>-19.994164086690855</v>
      </c>
      <c r="M1363" s="13" t="s">
        <v>266</v>
      </c>
    </row>
    <row r="1364" spans="1:13" ht="13.2" customHeight="1">
      <c r="A1364" s="140"/>
      <c r="B1364" s="5"/>
      <c r="C1364" s="66">
        <f>('Исходник сравнение Дубай'!$C1256/2-'Таблица вводных'!$E$3-'Таблица вводных'!$F$3-$S$1)-(('Исходник сравнение Дубай'!$C1256/2-'Таблица вводных'!$E$3-'Таблица вводных'!$F$3-$S$1)*F1364/G1364)</f>
        <v>-251.37500000000003</v>
      </c>
      <c r="D1364" s="66">
        <v>283.46203990367701</v>
      </c>
      <c r="E1364" s="66">
        <f t="shared" si="25"/>
        <v>3.6249999999999716</v>
      </c>
      <c r="F1364" s="67">
        <v>20</v>
      </c>
      <c r="G1364" s="67">
        <f t="shared" si="26"/>
        <v>120</v>
      </c>
      <c r="H1364" s="68">
        <v>0.2</v>
      </c>
      <c r="I1364" s="69">
        <f t="shared" si="29"/>
        <v>-18.187960096323025</v>
      </c>
      <c r="J1364" s="70">
        <v>9.9999999999991096E-2</v>
      </c>
      <c r="K1364" s="71">
        <f t="shared" si="27"/>
        <v>-16.369164086690883</v>
      </c>
      <c r="L1364" s="72">
        <f t="shared" si="28"/>
        <v>-19.994164086690855</v>
      </c>
      <c r="M1364" s="13" t="s">
        <v>266</v>
      </c>
    </row>
    <row r="1365" spans="1:13" ht="13.2" customHeight="1">
      <c r="A1365" s="140"/>
      <c r="B1365" s="5"/>
      <c r="C1365" s="66">
        <f>('Исходник сравнение Дубай'!$C1257/2-'Таблица вводных'!$E$3-'Таблица вводных'!$F$3-$S$1)-(('Исходник сравнение Дубай'!$C1257/2-'Таблица вводных'!$E$3-'Таблица вводных'!$F$3-$S$1)*F1365/G1365)</f>
        <v>-251.37500000000003</v>
      </c>
      <c r="D1365" s="66">
        <v>283.46203990367701</v>
      </c>
      <c r="E1365" s="66">
        <f t="shared" si="25"/>
        <v>3.6249999999999716</v>
      </c>
      <c r="F1365" s="67">
        <v>20</v>
      </c>
      <c r="G1365" s="67">
        <f t="shared" si="26"/>
        <v>120</v>
      </c>
      <c r="H1365" s="68">
        <v>0.2</v>
      </c>
      <c r="I1365" s="69">
        <f t="shared" si="29"/>
        <v>-18.187960096323025</v>
      </c>
      <c r="J1365" s="70">
        <v>9.9999999999991096E-2</v>
      </c>
      <c r="K1365" s="71">
        <f t="shared" si="27"/>
        <v>-16.369164086690883</v>
      </c>
      <c r="L1365" s="72">
        <f t="shared" si="28"/>
        <v>-19.994164086690855</v>
      </c>
      <c r="M1365" s="13" t="s">
        <v>266</v>
      </c>
    </row>
    <row r="1366" spans="1:13" ht="13.2" customHeight="1">
      <c r="A1366" s="140"/>
      <c r="B1366" s="5"/>
      <c r="C1366" s="66">
        <f>('Исходник сравнение Дубай'!$C1258/2-'Таблица вводных'!$E$3-'Таблица вводных'!$F$3-$S$1)-(('Исходник сравнение Дубай'!$C1258/2-'Таблица вводных'!$E$3-'Таблица вводных'!$F$3-$S$1)*F1366/G1366)</f>
        <v>-251.37500000000003</v>
      </c>
      <c r="D1366" s="66">
        <v>283.46203990367701</v>
      </c>
      <c r="E1366" s="66">
        <f t="shared" si="25"/>
        <v>3.6249999999999716</v>
      </c>
      <c r="F1366" s="67">
        <v>20</v>
      </c>
      <c r="G1366" s="67">
        <f t="shared" si="26"/>
        <v>120</v>
      </c>
      <c r="H1366" s="68">
        <v>0.2</v>
      </c>
      <c r="I1366" s="69">
        <f t="shared" si="29"/>
        <v>-18.187960096323025</v>
      </c>
      <c r="J1366" s="70">
        <v>9.9999999999991096E-2</v>
      </c>
      <c r="K1366" s="71">
        <f t="shared" si="27"/>
        <v>-16.369164086690883</v>
      </c>
      <c r="L1366" s="72">
        <f t="shared" si="28"/>
        <v>-19.994164086690855</v>
      </c>
      <c r="M1366" s="13" t="s">
        <v>266</v>
      </c>
    </row>
    <row r="1367" spans="1:13" ht="13.2" customHeight="1">
      <c r="A1367" s="140"/>
      <c r="B1367" s="5"/>
      <c r="C1367" s="66">
        <f>('Исходник сравнение Дубай'!$C1259/2-'Таблица вводных'!$E$3-'Таблица вводных'!$F$3-$S$1)-(('Исходник сравнение Дубай'!$C1259/2-'Таблица вводных'!$E$3-'Таблица вводных'!$F$3-$S$1)*F1367/G1367)</f>
        <v>-251.37500000000003</v>
      </c>
      <c r="D1367" s="66">
        <v>283.46203990367701</v>
      </c>
      <c r="E1367" s="66">
        <f t="shared" si="25"/>
        <v>3.6249999999999716</v>
      </c>
      <c r="F1367" s="67">
        <v>20</v>
      </c>
      <c r="G1367" s="67">
        <f t="shared" si="26"/>
        <v>120</v>
      </c>
      <c r="H1367" s="68">
        <v>0.2</v>
      </c>
      <c r="I1367" s="69">
        <f t="shared" si="29"/>
        <v>-18.187960096323025</v>
      </c>
      <c r="J1367" s="70">
        <v>9.9999999999991096E-2</v>
      </c>
      <c r="K1367" s="71">
        <f t="shared" si="27"/>
        <v>-16.369164086690883</v>
      </c>
      <c r="L1367" s="72">
        <f t="shared" si="28"/>
        <v>-19.994164086690855</v>
      </c>
      <c r="M1367" s="13" t="s">
        <v>266</v>
      </c>
    </row>
    <row r="1368" spans="1:13" ht="13.2" customHeight="1">
      <c r="A1368" s="140"/>
      <c r="B1368" s="5"/>
      <c r="C1368" s="66">
        <f>('Исходник сравнение Дубай'!$C1260/2-'Таблица вводных'!$E$3-'Таблица вводных'!$F$3-$S$1)-(('Исходник сравнение Дубай'!$C1260/2-'Таблица вводных'!$E$3-'Таблица вводных'!$F$3-$S$1)*F1368/G1368)</f>
        <v>-251.37500000000003</v>
      </c>
      <c r="D1368" s="66">
        <v>283.46203990367701</v>
      </c>
      <c r="E1368" s="66">
        <f t="shared" si="25"/>
        <v>3.6249999999999716</v>
      </c>
      <c r="F1368" s="67">
        <v>20</v>
      </c>
      <c r="G1368" s="67">
        <f t="shared" si="26"/>
        <v>120</v>
      </c>
      <c r="H1368" s="68">
        <v>0.2</v>
      </c>
      <c r="I1368" s="69">
        <f t="shared" si="29"/>
        <v>-18.187960096323025</v>
      </c>
      <c r="J1368" s="70">
        <v>9.9999999999991096E-2</v>
      </c>
      <c r="K1368" s="71">
        <f t="shared" si="27"/>
        <v>-16.369164086690883</v>
      </c>
      <c r="L1368" s="72">
        <f t="shared" si="28"/>
        <v>-19.994164086690855</v>
      </c>
      <c r="M1368" s="13" t="s">
        <v>266</v>
      </c>
    </row>
    <row r="1369" spans="1:13" ht="13.2" customHeight="1">
      <c r="A1369" s="141"/>
      <c r="B1369" s="18"/>
      <c r="C1369" s="76">
        <f>('Исходник сравнение Дубай'!$C1261/2-'Таблица вводных'!$E$3-'Таблица вводных'!$F$3-$S$1)-(('Исходник сравнение Дубай'!$C1261/2-'Таблица вводных'!$E$3-'Таблица вводных'!$F$3-$S$1)*F1369/G1369)</f>
        <v>-251.37500000000003</v>
      </c>
      <c r="D1369" s="76">
        <v>283.46203990367701</v>
      </c>
      <c r="E1369" s="76">
        <f t="shared" si="25"/>
        <v>3.6249999999999716</v>
      </c>
      <c r="F1369" s="77">
        <v>20</v>
      </c>
      <c r="G1369" s="77">
        <f t="shared" si="26"/>
        <v>120</v>
      </c>
      <c r="H1369" s="68">
        <v>0.2</v>
      </c>
      <c r="I1369" s="86">
        <f t="shared" si="29"/>
        <v>-18.187960096323025</v>
      </c>
      <c r="J1369" s="80">
        <v>9.9999999999991096E-2</v>
      </c>
      <c r="K1369" s="87">
        <f t="shared" si="27"/>
        <v>-16.369164086690883</v>
      </c>
      <c r="L1369" s="88">
        <f t="shared" si="28"/>
        <v>-19.994164086690855</v>
      </c>
      <c r="M1369" s="22" t="s">
        <v>266</v>
      </c>
    </row>
    <row r="1370" spans="1:13" ht="13.2" customHeight="1">
      <c r="A1370" s="143" t="s">
        <v>267</v>
      </c>
      <c r="B1370" s="5">
        <v>45423</v>
      </c>
      <c r="C1370" s="59">
        <f>('Исходник сравнение Дубай'!$C1262/2-'Таблица вводных'!$E$3-'Таблица вводных'!$F$3-$S$1)-(('Исходник сравнение Дубай'!$C1262/2-'Таблица вводных'!$E$3-'Таблица вводных'!$F$3-$S$1)*F1370/G1370)</f>
        <v>-251.37500000000003</v>
      </c>
      <c r="D1370" s="66">
        <v>283.46203990367701</v>
      </c>
      <c r="E1370" s="59">
        <f t="shared" si="25"/>
        <v>3.6249999999999716</v>
      </c>
      <c r="F1370" s="67">
        <v>20</v>
      </c>
      <c r="G1370" s="60">
        <f t="shared" si="26"/>
        <v>120</v>
      </c>
      <c r="H1370" s="68">
        <v>0.2</v>
      </c>
      <c r="I1370" s="62">
        <f t="shared" si="29"/>
        <v>-18.187960096323025</v>
      </c>
      <c r="J1370" s="63">
        <v>9.9999999999991096E-2</v>
      </c>
      <c r="K1370" s="64">
        <f t="shared" si="27"/>
        <v>-16.369164086690883</v>
      </c>
      <c r="L1370" s="65">
        <f t="shared" si="28"/>
        <v>-19.994164086690855</v>
      </c>
      <c r="M1370" s="10" t="s">
        <v>268</v>
      </c>
    </row>
    <row r="1371" spans="1:13" ht="13.2" customHeight="1">
      <c r="A1371" s="140"/>
      <c r="B1371" s="5">
        <v>45426</v>
      </c>
      <c r="C1371" s="66">
        <f>('Исходник сравнение Дубай'!$C1263/2-'Таблица вводных'!$E$3-'Таблица вводных'!$F$3-$S$1)-(('Исходник сравнение Дубай'!$C1263/2-'Таблица вводных'!$E$3-'Таблица вводных'!$F$3-$S$1)*F1371/G1371)</f>
        <v>-251.37500000000003</v>
      </c>
      <c r="D1371" s="66">
        <v>283.46203990367701</v>
      </c>
      <c r="E1371" s="66">
        <f t="shared" si="25"/>
        <v>3.6249999999999716</v>
      </c>
      <c r="F1371" s="67">
        <v>20</v>
      </c>
      <c r="G1371" s="67">
        <f t="shared" si="26"/>
        <v>120</v>
      </c>
      <c r="H1371" s="68">
        <v>0.2</v>
      </c>
      <c r="I1371" s="69">
        <f t="shared" si="29"/>
        <v>-18.187960096323025</v>
      </c>
      <c r="J1371" s="70">
        <v>9.9999999999991096E-2</v>
      </c>
      <c r="K1371" s="71">
        <f t="shared" si="27"/>
        <v>-16.369164086690883</v>
      </c>
      <c r="L1371" s="72">
        <f t="shared" si="28"/>
        <v>-19.994164086690855</v>
      </c>
      <c r="M1371" s="13" t="s">
        <v>268</v>
      </c>
    </row>
    <row r="1372" spans="1:13" ht="13.2" customHeight="1">
      <c r="A1372" s="140"/>
      <c r="B1372" s="5">
        <v>45430</v>
      </c>
      <c r="C1372" s="66">
        <f>('Исходник сравнение Дубай'!$C1264/2-'Таблица вводных'!$E$3-'Таблица вводных'!$F$3-$S$1)-(('Исходник сравнение Дубай'!$C1264/2-'Таблица вводных'!$E$3-'Таблица вводных'!$F$3-$S$1)*F1372/G1372)</f>
        <v>-251.37500000000003</v>
      </c>
      <c r="D1372" s="66">
        <v>283.46203990367701</v>
      </c>
      <c r="E1372" s="66">
        <f t="shared" si="25"/>
        <v>3.6249999999999716</v>
      </c>
      <c r="F1372" s="67">
        <v>20</v>
      </c>
      <c r="G1372" s="67">
        <f t="shared" si="26"/>
        <v>120</v>
      </c>
      <c r="H1372" s="68">
        <v>0.2</v>
      </c>
      <c r="I1372" s="73">
        <f t="shared" si="29"/>
        <v>-18.187960096323025</v>
      </c>
      <c r="J1372" s="70">
        <v>9.9999999999991096E-2</v>
      </c>
      <c r="K1372" s="74">
        <f t="shared" si="27"/>
        <v>-16.369164086690883</v>
      </c>
      <c r="L1372" s="75">
        <f t="shared" si="28"/>
        <v>-19.994164086690855</v>
      </c>
      <c r="M1372" s="13" t="s">
        <v>268</v>
      </c>
    </row>
    <row r="1373" spans="1:13" ht="13.2" customHeight="1">
      <c r="A1373" s="140"/>
      <c r="B1373" s="5">
        <v>45433</v>
      </c>
      <c r="C1373" s="66">
        <f>('Исходник сравнение Дубай'!$C1265/2-'Таблица вводных'!$E$3-'Таблица вводных'!$F$3-$S$1)-(('Исходник сравнение Дубай'!$C1265/2-'Таблица вводных'!$E$3-'Таблица вводных'!$F$3-$S$1)*F1373/G1373)</f>
        <v>-251.37500000000003</v>
      </c>
      <c r="D1373" s="66">
        <v>283.46203990367701</v>
      </c>
      <c r="E1373" s="66">
        <f t="shared" si="25"/>
        <v>3.6249999999999716</v>
      </c>
      <c r="F1373" s="67">
        <v>20</v>
      </c>
      <c r="G1373" s="67">
        <f t="shared" si="26"/>
        <v>120</v>
      </c>
      <c r="H1373" s="68">
        <v>0.2</v>
      </c>
      <c r="I1373" s="73">
        <f t="shared" si="29"/>
        <v>-18.187960096323025</v>
      </c>
      <c r="J1373" s="70">
        <v>9.9999999999991096E-2</v>
      </c>
      <c r="K1373" s="74">
        <f t="shared" si="27"/>
        <v>-16.369164086690883</v>
      </c>
      <c r="L1373" s="75">
        <f t="shared" si="28"/>
        <v>-19.994164086690855</v>
      </c>
      <c r="M1373" s="13" t="s">
        <v>268</v>
      </c>
    </row>
    <row r="1374" spans="1:13" ht="13.2" customHeight="1">
      <c r="A1374" s="140"/>
      <c r="B1374" s="5">
        <v>45437</v>
      </c>
      <c r="C1374" s="66">
        <f>('Исходник сравнение Дубай'!$C1266/2-'Таблица вводных'!$E$3-'Таблица вводных'!$F$3-$S$1)-(('Исходник сравнение Дубай'!$C1266/2-'Таблица вводных'!$E$3-'Таблица вводных'!$F$3-$S$1)*F1374/G1374)</f>
        <v>-251.37500000000003</v>
      </c>
      <c r="D1374" s="66">
        <v>283.46203990367701</v>
      </c>
      <c r="E1374" s="66">
        <f t="shared" si="25"/>
        <v>3.6249999999999716</v>
      </c>
      <c r="F1374" s="67">
        <v>20</v>
      </c>
      <c r="G1374" s="67">
        <f t="shared" si="26"/>
        <v>120</v>
      </c>
      <c r="H1374" s="68">
        <v>0.2</v>
      </c>
      <c r="I1374" s="73">
        <f t="shared" si="29"/>
        <v>-18.187960096323025</v>
      </c>
      <c r="J1374" s="70">
        <v>9.9999999999991096E-2</v>
      </c>
      <c r="K1374" s="74">
        <f t="shared" si="27"/>
        <v>-16.369164086690883</v>
      </c>
      <c r="L1374" s="75">
        <f t="shared" si="28"/>
        <v>-19.994164086690855</v>
      </c>
      <c r="M1374" s="13" t="s">
        <v>268</v>
      </c>
    </row>
    <row r="1375" spans="1:13" ht="13.2" customHeight="1">
      <c r="A1375" s="140"/>
      <c r="B1375" s="5">
        <v>45440</v>
      </c>
      <c r="C1375" s="66">
        <f>('Исходник сравнение Дубай'!$C1267/2-'Таблица вводных'!$E$3-'Таблица вводных'!$F$3-$S$1)-(('Исходник сравнение Дубай'!$C1267/2-'Таблица вводных'!$E$3-'Таблица вводных'!$F$3-$S$1)*F1375/G1375)</f>
        <v>-251.37500000000003</v>
      </c>
      <c r="D1375" s="66">
        <v>283.46203990367701</v>
      </c>
      <c r="E1375" s="66">
        <f t="shared" si="25"/>
        <v>3.6249999999999716</v>
      </c>
      <c r="F1375" s="67">
        <v>20</v>
      </c>
      <c r="G1375" s="67">
        <f t="shared" si="26"/>
        <v>120</v>
      </c>
      <c r="H1375" s="68">
        <v>0.2</v>
      </c>
      <c r="I1375" s="73">
        <f t="shared" si="29"/>
        <v>-18.187960096323025</v>
      </c>
      <c r="J1375" s="70">
        <v>9.9999999999991096E-2</v>
      </c>
      <c r="K1375" s="74">
        <f t="shared" si="27"/>
        <v>-16.369164086690883</v>
      </c>
      <c r="L1375" s="75">
        <f t="shared" si="28"/>
        <v>-19.994164086690855</v>
      </c>
      <c r="M1375" s="13" t="s">
        <v>268</v>
      </c>
    </row>
    <row r="1376" spans="1:13" ht="13.2" customHeight="1">
      <c r="A1376" s="140"/>
      <c r="B1376" s="5">
        <v>45444</v>
      </c>
      <c r="C1376" s="66">
        <f>('Исходник сравнение Дубай'!$C1268/2-'Таблица вводных'!$E$3-'Таблица вводных'!$F$3-$S$1)-(('Исходник сравнение Дубай'!$C1268/2-'Таблица вводных'!$E$3-'Таблица вводных'!$F$3-$S$1)*F1376/G1376)</f>
        <v>-251.37500000000003</v>
      </c>
      <c r="D1376" s="66">
        <v>283.46203990367701</v>
      </c>
      <c r="E1376" s="66">
        <f t="shared" si="25"/>
        <v>3.6249999999999716</v>
      </c>
      <c r="F1376" s="67">
        <v>20</v>
      </c>
      <c r="G1376" s="67">
        <f t="shared" si="26"/>
        <v>120</v>
      </c>
      <c r="H1376" s="68">
        <v>0.2</v>
      </c>
      <c r="I1376" s="73">
        <f t="shared" si="29"/>
        <v>-18.187960096323025</v>
      </c>
      <c r="J1376" s="70">
        <v>9.9999999999991096E-2</v>
      </c>
      <c r="K1376" s="74">
        <f t="shared" si="27"/>
        <v>-16.369164086690883</v>
      </c>
      <c r="L1376" s="75">
        <f t="shared" si="28"/>
        <v>-19.994164086690855</v>
      </c>
      <c r="M1376" s="13" t="s">
        <v>268</v>
      </c>
    </row>
    <row r="1377" spans="1:13" ht="13.2" customHeight="1">
      <c r="A1377" s="140"/>
      <c r="B1377" s="5">
        <v>45447</v>
      </c>
      <c r="C1377" s="66">
        <f>('Исходник сравнение Дубай'!$C1269/2-'Таблица вводных'!$E$3-'Таблица вводных'!$F$3-$S$1)-(('Исходник сравнение Дубай'!$C1269/2-'Таблица вводных'!$E$3-'Таблица вводных'!$F$3-$S$1)*F1377/G1377)</f>
        <v>-251.37500000000003</v>
      </c>
      <c r="D1377" s="66">
        <v>283.46203990367701</v>
      </c>
      <c r="E1377" s="66">
        <f t="shared" si="25"/>
        <v>3.6249999999999716</v>
      </c>
      <c r="F1377" s="67">
        <v>20</v>
      </c>
      <c r="G1377" s="67">
        <f t="shared" si="26"/>
        <v>120</v>
      </c>
      <c r="H1377" s="68">
        <v>0.2</v>
      </c>
      <c r="I1377" s="73">
        <f t="shared" si="29"/>
        <v>-18.187960096323025</v>
      </c>
      <c r="J1377" s="70">
        <v>9.9999999999990999E-2</v>
      </c>
      <c r="K1377" s="74">
        <f t="shared" si="27"/>
        <v>-16.369164086690887</v>
      </c>
      <c r="L1377" s="75">
        <f t="shared" si="28"/>
        <v>-19.994164086690859</v>
      </c>
      <c r="M1377" s="13" t="s">
        <v>268</v>
      </c>
    </row>
    <row r="1378" spans="1:13" ht="13.2" customHeight="1">
      <c r="A1378" s="140"/>
      <c r="B1378" s="5">
        <v>45451</v>
      </c>
      <c r="C1378" s="66">
        <f>('Исходник сравнение Дубай'!$C1270/2-'Таблица вводных'!$E$3-'Таблица вводных'!$F$3-$S$1)-(('Исходник сравнение Дубай'!$C1270/2-'Таблица вводных'!$E$3-'Таблица вводных'!$F$3-$S$1)*F1378/G1378)</f>
        <v>-251.37500000000003</v>
      </c>
      <c r="D1378" s="66">
        <v>283.46203990367701</v>
      </c>
      <c r="E1378" s="66">
        <f t="shared" si="25"/>
        <v>3.6249999999999716</v>
      </c>
      <c r="F1378" s="67">
        <v>20</v>
      </c>
      <c r="G1378" s="67">
        <f t="shared" si="26"/>
        <v>120</v>
      </c>
      <c r="H1378" s="68">
        <v>0.2</v>
      </c>
      <c r="I1378" s="73">
        <f t="shared" si="29"/>
        <v>-18.187960096323025</v>
      </c>
      <c r="J1378" s="70">
        <v>9.9999999999990999E-2</v>
      </c>
      <c r="K1378" s="74">
        <f t="shared" si="27"/>
        <v>-16.369164086690887</v>
      </c>
      <c r="L1378" s="75">
        <f t="shared" si="28"/>
        <v>-19.994164086690859</v>
      </c>
      <c r="M1378" s="13" t="s">
        <v>268</v>
      </c>
    </row>
    <row r="1379" spans="1:13" ht="13.2" customHeight="1">
      <c r="A1379" s="140"/>
      <c r="B1379" s="5">
        <v>45454</v>
      </c>
      <c r="C1379" s="66">
        <f>('Исходник сравнение Дубай'!$C1271/2-'Таблица вводных'!$E$3-'Таблица вводных'!$F$3-$S$1)-(('Исходник сравнение Дубай'!$C1271/2-'Таблица вводных'!$E$3-'Таблица вводных'!$F$3-$S$1)*F1379/G1379)</f>
        <v>-251.37500000000003</v>
      </c>
      <c r="D1379" s="66">
        <v>283.46203990367701</v>
      </c>
      <c r="E1379" s="66">
        <f t="shared" si="25"/>
        <v>3.6249999999999716</v>
      </c>
      <c r="F1379" s="67">
        <v>20</v>
      </c>
      <c r="G1379" s="67">
        <f t="shared" si="26"/>
        <v>120</v>
      </c>
      <c r="H1379" s="68">
        <v>0.2</v>
      </c>
      <c r="I1379" s="73">
        <f t="shared" si="29"/>
        <v>-18.187960096323025</v>
      </c>
      <c r="J1379" s="70">
        <v>9.9999999999990999E-2</v>
      </c>
      <c r="K1379" s="74">
        <f t="shared" si="27"/>
        <v>-16.369164086690887</v>
      </c>
      <c r="L1379" s="75">
        <f t="shared" si="28"/>
        <v>-19.994164086690859</v>
      </c>
      <c r="M1379" s="13" t="s">
        <v>268</v>
      </c>
    </row>
    <row r="1380" spans="1:13" ht="13.2" customHeight="1">
      <c r="A1380" s="140"/>
      <c r="B1380" s="5"/>
      <c r="C1380" s="66">
        <f>('Исходник сравнение Дубай'!$C1272/2-'Таблица вводных'!$E$3-'Таблица вводных'!$F$3-$S$1)-(('Исходник сравнение Дубай'!$C1272/2-'Таблица вводных'!$E$3-'Таблица вводных'!$F$3-$S$1)*F1380/G1380)</f>
        <v>-251.37500000000003</v>
      </c>
      <c r="D1380" s="66">
        <v>283.46203990367701</v>
      </c>
      <c r="E1380" s="66">
        <f t="shared" si="25"/>
        <v>3.6249999999999716</v>
      </c>
      <c r="F1380" s="67">
        <v>20</v>
      </c>
      <c r="G1380" s="67">
        <f t="shared" si="26"/>
        <v>120</v>
      </c>
      <c r="H1380" s="68">
        <v>0.2</v>
      </c>
      <c r="I1380" s="69">
        <f t="shared" si="29"/>
        <v>-18.187960096323025</v>
      </c>
      <c r="J1380" s="70">
        <v>9.9999999999990999E-2</v>
      </c>
      <c r="K1380" s="71">
        <f t="shared" si="27"/>
        <v>-16.369164086690887</v>
      </c>
      <c r="L1380" s="72">
        <f t="shared" si="28"/>
        <v>-19.994164086690859</v>
      </c>
      <c r="M1380" s="13" t="s">
        <v>268</v>
      </c>
    </row>
    <row r="1381" spans="1:13" ht="13.2" customHeight="1">
      <c r="A1381" s="140"/>
      <c r="B1381" s="5"/>
      <c r="C1381" s="66">
        <f>('Исходник сравнение Дубай'!$C1273/2-'Таблица вводных'!$E$3-'Таблица вводных'!$F$3-$S$1)-(('Исходник сравнение Дубай'!$C1273/2-'Таблица вводных'!$E$3-'Таблица вводных'!$F$3-$S$1)*F1381/G1381)</f>
        <v>-251.37500000000003</v>
      </c>
      <c r="D1381" s="66">
        <v>283.46203990367701</v>
      </c>
      <c r="E1381" s="66">
        <f t="shared" si="25"/>
        <v>3.6249999999999716</v>
      </c>
      <c r="F1381" s="67">
        <v>20</v>
      </c>
      <c r="G1381" s="67">
        <f t="shared" si="26"/>
        <v>120</v>
      </c>
      <c r="H1381" s="68">
        <v>0.2</v>
      </c>
      <c r="I1381" s="69">
        <f t="shared" si="29"/>
        <v>-18.187960096323025</v>
      </c>
      <c r="J1381" s="70">
        <v>9.9999999999990999E-2</v>
      </c>
      <c r="K1381" s="71">
        <f t="shared" si="27"/>
        <v>-16.369164086690887</v>
      </c>
      <c r="L1381" s="72">
        <f t="shared" si="28"/>
        <v>-19.994164086690859</v>
      </c>
      <c r="M1381" s="13" t="s">
        <v>268</v>
      </c>
    </row>
    <row r="1382" spans="1:13" ht="13.2" customHeight="1">
      <c r="A1382" s="140"/>
      <c r="B1382" s="5"/>
      <c r="C1382" s="66">
        <f>('Исходник сравнение Дубай'!$C1274/2-'Таблица вводных'!$E$3-'Таблица вводных'!$F$3-$S$1)-(('Исходник сравнение Дубай'!$C1274/2-'Таблица вводных'!$E$3-'Таблица вводных'!$F$3-$S$1)*F1382/G1382)</f>
        <v>-251.37500000000003</v>
      </c>
      <c r="D1382" s="66">
        <v>283.46203990367701</v>
      </c>
      <c r="E1382" s="66">
        <f t="shared" si="25"/>
        <v>3.6249999999999716</v>
      </c>
      <c r="F1382" s="67">
        <v>20</v>
      </c>
      <c r="G1382" s="67">
        <f t="shared" si="26"/>
        <v>120</v>
      </c>
      <c r="H1382" s="68">
        <v>0.2</v>
      </c>
      <c r="I1382" s="69">
        <f t="shared" si="29"/>
        <v>-18.187960096323025</v>
      </c>
      <c r="J1382" s="70">
        <v>9.9999999999990999E-2</v>
      </c>
      <c r="K1382" s="71">
        <f t="shared" si="27"/>
        <v>-16.369164086690887</v>
      </c>
      <c r="L1382" s="72">
        <f t="shared" si="28"/>
        <v>-19.994164086690859</v>
      </c>
      <c r="M1382" s="13" t="s">
        <v>268</v>
      </c>
    </row>
    <row r="1383" spans="1:13" ht="13.2" customHeight="1">
      <c r="A1383" s="140"/>
      <c r="B1383" s="5"/>
      <c r="C1383" s="66">
        <f>('Исходник сравнение Дубай'!$C1275/2-'Таблица вводных'!$E$3-'Таблица вводных'!$F$3-$S$1)-(('Исходник сравнение Дубай'!$C1275/2-'Таблица вводных'!$E$3-'Таблица вводных'!$F$3-$S$1)*F1383/G1383)</f>
        <v>-251.37500000000003</v>
      </c>
      <c r="D1383" s="66">
        <v>283.46203990367701</v>
      </c>
      <c r="E1383" s="66">
        <f t="shared" si="25"/>
        <v>3.6249999999999716</v>
      </c>
      <c r="F1383" s="67">
        <v>20</v>
      </c>
      <c r="G1383" s="67">
        <f t="shared" si="26"/>
        <v>120</v>
      </c>
      <c r="H1383" s="68">
        <v>0.2</v>
      </c>
      <c r="I1383" s="69">
        <f t="shared" si="29"/>
        <v>-18.187960096323025</v>
      </c>
      <c r="J1383" s="70">
        <v>9.9999999999990999E-2</v>
      </c>
      <c r="K1383" s="71">
        <f t="shared" si="27"/>
        <v>-16.369164086690887</v>
      </c>
      <c r="L1383" s="72">
        <f t="shared" si="28"/>
        <v>-19.994164086690859</v>
      </c>
      <c r="M1383" s="13" t="s">
        <v>268</v>
      </c>
    </row>
    <row r="1384" spans="1:13" ht="13.2" customHeight="1">
      <c r="A1384" s="140"/>
      <c r="B1384" s="5"/>
      <c r="C1384" s="66">
        <f>('Исходник сравнение Дубай'!$C1276/2-'Таблица вводных'!$E$3-'Таблица вводных'!$F$3-$S$1)-(('Исходник сравнение Дубай'!$C1276/2-'Таблица вводных'!$E$3-'Таблица вводных'!$F$3-$S$1)*F1384/G1384)</f>
        <v>-251.37500000000003</v>
      </c>
      <c r="D1384" s="66">
        <v>283.46203990367701</v>
      </c>
      <c r="E1384" s="66">
        <f t="shared" si="25"/>
        <v>3.6249999999999716</v>
      </c>
      <c r="F1384" s="67">
        <v>20</v>
      </c>
      <c r="G1384" s="67">
        <f t="shared" si="26"/>
        <v>120</v>
      </c>
      <c r="H1384" s="68">
        <v>0.2</v>
      </c>
      <c r="I1384" s="69">
        <f t="shared" si="29"/>
        <v>-18.187960096323025</v>
      </c>
      <c r="J1384" s="70">
        <v>9.9999999999990999E-2</v>
      </c>
      <c r="K1384" s="71">
        <f t="shared" si="27"/>
        <v>-16.369164086690887</v>
      </c>
      <c r="L1384" s="72">
        <f t="shared" si="28"/>
        <v>-19.994164086690859</v>
      </c>
      <c r="M1384" s="13" t="s">
        <v>268</v>
      </c>
    </row>
    <row r="1385" spans="1:13" ht="13.2" customHeight="1">
      <c r="A1385" s="140"/>
      <c r="B1385" s="5"/>
      <c r="C1385" s="66">
        <f>('Исходник сравнение Дубай'!$C1277/2-'Таблица вводных'!$E$3-'Таблица вводных'!$F$3-$S$1)-(('Исходник сравнение Дубай'!$C1277/2-'Таблица вводных'!$E$3-'Таблица вводных'!$F$3-$S$1)*F1385/G1385)</f>
        <v>-251.37500000000003</v>
      </c>
      <c r="D1385" s="66">
        <v>283.46203990367701</v>
      </c>
      <c r="E1385" s="66">
        <f t="shared" si="25"/>
        <v>3.6249999999999716</v>
      </c>
      <c r="F1385" s="67">
        <v>20</v>
      </c>
      <c r="G1385" s="67">
        <f t="shared" si="26"/>
        <v>120</v>
      </c>
      <c r="H1385" s="68">
        <v>0.2</v>
      </c>
      <c r="I1385" s="69">
        <f t="shared" si="29"/>
        <v>-18.187960096323025</v>
      </c>
      <c r="J1385" s="70">
        <v>9.9999999999990999E-2</v>
      </c>
      <c r="K1385" s="71">
        <f t="shared" si="27"/>
        <v>-16.369164086690887</v>
      </c>
      <c r="L1385" s="72">
        <f t="shared" si="28"/>
        <v>-19.994164086690859</v>
      </c>
      <c r="M1385" s="13" t="s">
        <v>268</v>
      </c>
    </row>
    <row r="1386" spans="1:13" ht="13.2" customHeight="1">
      <c r="A1386" s="140"/>
      <c r="B1386" s="5"/>
      <c r="C1386" s="66">
        <f>('Исходник сравнение Дубай'!$C1278/2-'Таблица вводных'!$E$3-'Таблица вводных'!$F$3-$S$1)-(('Исходник сравнение Дубай'!$C1278/2-'Таблица вводных'!$E$3-'Таблица вводных'!$F$3-$S$1)*F1386/G1386)</f>
        <v>-251.37500000000003</v>
      </c>
      <c r="D1386" s="66">
        <v>283.46203990367701</v>
      </c>
      <c r="E1386" s="66">
        <f t="shared" si="25"/>
        <v>3.6249999999999716</v>
      </c>
      <c r="F1386" s="67">
        <v>20</v>
      </c>
      <c r="G1386" s="67">
        <f t="shared" si="26"/>
        <v>120</v>
      </c>
      <c r="H1386" s="68">
        <v>0.2</v>
      </c>
      <c r="I1386" s="69">
        <f t="shared" si="29"/>
        <v>-18.187960096323025</v>
      </c>
      <c r="J1386" s="70">
        <v>9.9999999999990999E-2</v>
      </c>
      <c r="K1386" s="71">
        <f t="shared" si="27"/>
        <v>-16.369164086690887</v>
      </c>
      <c r="L1386" s="72">
        <f t="shared" si="28"/>
        <v>-19.994164086690859</v>
      </c>
      <c r="M1386" s="13" t="s">
        <v>268</v>
      </c>
    </row>
    <row r="1387" spans="1:13" ht="13.2" customHeight="1">
      <c r="A1387" s="141"/>
      <c r="B1387" s="18"/>
      <c r="C1387" s="76">
        <f>('Исходник сравнение Дубай'!$C1279/2-'Таблица вводных'!$E$3-'Таблица вводных'!$F$3-$S$1)-(('Исходник сравнение Дубай'!$C1279/2-'Таблица вводных'!$E$3-'Таблица вводных'!$F$3-$S$1)*F1387/G1387)</f>
        <v>-251.37500000000003</v>
      </c>
      <c r="D1387" s="76">
        <v>283.46203990367701</v>
      </c>
      <c r="E1387" s="76">
        <f t="shared" si="25"/>
        <v>3.6249999999999716</v>
      </c>
      <c r="F1387" s="77">
        <v>20</v>
      </c>
      <c r="G1387" s="77">
        <f t="shared" si="26"/>
        <v>120</v>
      </c>
      <c r="H1387" s="68">
        <v>0.2</v>
      </c>
      <c r="I1387" s="86">
        <f t="shared" si="29"/>
        <v>-18.187960096323025</v>
      </c>
      <c r="J1387" s="80">
        <v>9.9999999999990999E-2</v>
      </c>
      <c r="K1387" s="87">
        <f t="shared" si="27"/>
        <v>-16.369164086690887</v>
      </c>
      <c r="L1387" s="88">
        <f t="shared" si="28"/>
        <v>-19.994164086690859</v>
      </c>
      <c r="M1387" s="22" t="s">
        <v>268</v>
      </c>
    </row>
    <row r="1388" spans="1:13" ht="13.2" customHeight="1">
      <c r="A1388" s="143" t="s">
        <v>269</v>
      </c>
      <c r="B1388" s="5">
        <v>45423</v>
      </c>
      <c r="C1388" s="59">
        <f>('Исходник сравнение Дубай'!$C1280/2-'Таблица вводных'!$E$3-'Таблица вводных'!$F$3-$S$1)-(('Исходник сравнение Дубай'!$C1280/2-'Таблица вводных'!$E$3-'Таблица вводных'!$F$3-$S$1)*F1388/G1388)</f>
        <v>-251.37500000000003</v>
      </c>
      <c r="D1388" s="66">
        <v>283.46203990367701</v>
      </c>
      <c r="E1388" s="59">
        <f t="shared" si="25"/>
        <v>3.6249999999999716</v>
      </c>
      <c r="F1388" s="67">
        <v>20</v>
      </c>
      <c r="G1388" s="60">
        <f t="shared" si="26"/>
        <v>120</v>
      </c>
      <c r="H1388" s="68">
        <v>0.2</v>
      </c>
      <c r="I1388" s="83">
        <f t="shared" si="29"/>
        <v>-18.187960096323025</v>
      </c>
      <c r="J1388" s="63">
        <v>9.9999999999990999E-2</v>
      </c>
      <c r="K1388" s="84">
        <f t="shared" si="27"/>
        <v>-16.369164086690887</v>
      </c>
      <c r="L1388" s="85">
        <f t="shared" si="28"/>
        <v>-19.994164086690859</v>
      </c>
      <c r="M1388" s="10" t="s">
        <v>270</v>
      </c>
    </row>
    <row r="1389" spans="1:13" ht="13.2" customHeight="1">
      <c r="A1389" s="140"/>
      <c r="B1389" s="5">
        <v>45426</v>
      </c>
      <c r="C1389" s="66">
        <f>('Исходник сравнение Дубай'!$C1281/2-'Таблица вводных'!$E$3-'Таблица вводных'!$F$3-$S$1)-(('Исходник сравнение Дубай'!$C1281/2-'Таблица вводных'!$E$3-'Таблица вводных'!$F$3-$S$1)*F1389/G1389)</f>
        <v>-251.37500000000003</v>
      </c>
      <c r="D1389" s="66">
        <v>283.46203990367701</v>
      </c>
      <c r="E1389" s="66">
        <f t="shared" si="25"/>
        <v>3.6249999999999716</v>
      </c>
      <c r="F1389" s="67">
        <v>20</v>
      </c>
      <c r="G1389" s="67">
        <f t="shared" si="26"/>
        <v>120</v>
      </c>
      <c r="H1389" s="68">
        <v>0.2</v>
      </c>
      <c r="I1389" s="73">
        <f t="shared" si="29"/>
        <v>-18.187960096323025</v>
      </c>
      <c r="J1389" s="70">
        <v>9.9999999999990999E-2</v>
      </c>
      <c r="K1389" s="74">
        <f t="shared" si="27"/>
        <v>-16.369164086690887</v>
      </c>
      <c r="L1389" s="75">
        <f t="shared" si="28"/>
        <v>-19.994164086690859</v>
      </c>
      <c r="M1389" s="13" t="s">
        <v>270</v>
      </c>
    </row>
    <row r="1390" spans="1:13" ht="13.2" customHeight="1">
      <c r="A1390" s="140"/>
      <c r="B1390" s="5">
        <v>45430</v>
      </c>
      <c r="C1390" s="66">
        <f>('Исходник сравнение Дубай'!$C1282/2-'Таблица вводных'!$E$3-'Таблица вводных'!$F$3-$S$1)-(('Исходник сравнение Дубай'!$C1282/2-'Таблица вводных'!$E$3-'Таблица вводных'!$F$3-$S$1)*F1390/G1390)</f>
        <v>-251.37500000000003</v>
      </c>
      <c r="D1390" s="66">
        <v>283.46203990367701</v>
      </c>
      <c r="E1390" s="66">
        <f t="shared" si="25"/>
        <v>3.6249999999999716</v>
      </c>
      <c r="F1390" s="67">
        <v>20</v>
      </c>
      <c r="G1390" s="67">
        <f t="shared" si="26"/>
        <v>120</v>
      </c>
      <c r="H1390" s="68">
        <v>0.2</v>
      </c>
      <c r="I1390" s="73">
        <f t="shared" si="29"/>
        <v>-18.187960096323025</v>
      </c>
      <c r="J1390" s="70">
        <v>9.9999999999990999E-2</v>
      </c>
      <c r="K1390" s="74">
        <f t="shared" si="27"/>
        <v>-16.369164086690887</v>
      </c>
      <c r="L1390" s="75">
        <f t="shared" si="28"/>
        <v>-19.994164086690859</v>
      </c>
      <c r="M1390" s="13" t="s">
        <v>270</v>
      </c>
    </row>
    <row r="1391" spans="1:13" ht="13.2" customHeight="1">
      <c r="A1391" s="140"/>
      <c r="B1391" s="5">
        <v>45433</v>
      </c>
      <c r="C1391" s="66">
        <f>('Исходник сравнение Дубай'!$C1283/2-'Таблица вводных'!$E$3-'Таблица вводных'!$F$3-$S$1)-(('Исходник сравнение Дубай'!$C1283/2-'Таблица вводных'!$E$3-'Таблица вводных'!$F$3-$S$1)*F1391/G1391)</f>
        <v>-251.37500000000003</v>
      </c>
      <c r="D1391" s="66">
        <v>283.46203990367701</v>
      </c>
      <c r="E1391" s="66">
        <f t="shared" si="25"/>
        <v>3.6249999999999716</v>
      </c>
      <c r="F1391" s="67">
        <v>20</v>
      </c>
      <c r="G1391" s="67">
        <f t="shared" si="26"/>
        <v>120</v>
      </c>
      <c r="H1391" s="68">
        <v>0.2</v>
      </c>
      <c r="I1391" s="73">
        <f t="shared" si="29"/>
        <v>-18.187960096323025</v>
      </c>
      <c r="J1391" s="70">
        <v>9.9999999999990999E-2</v>
      </c>
      <c r="K1391" s="74">
        <f t="shared" si="27"/>
        <v>-16.369164086690887</v>
      </c>
      <c r="L1391" s="75">
        <f t="shared" si="28"/>
        <v>-19.994164086690859</v>
      </c>
      <c r="M1391" s="13" t="s">
        <v>270</v>
      </c>
    </row>
    <row r="1392" spans="1:13" ht="13.2" customHeight="1">
      <c r="A1392" s="140"/>
      <c r="B1392" s="5">
        <v>45437</v>
      </c>
      <c r="C1392" s="66">
        <f>('Исходник сравнение Дубай'!$C1284/2-'Таблица вводных'!$E$3-'Таблица вводных'!$F$3-$S$1)-(('Исходник сравнение Дубай'!$C1284/2-'Таблица вводных'!$E$3-'Таблица вводных'!$F$3-$S$1)*F1392/G1392)</f>
        <v>-251.37500000000003</v>
      </c>
      <c r="D1392" s="66">
        <v>283.46203990367701</v>
      </c>
      <c r="E1392" s="66">
        <f t="shared" si="25"/>
        <v>3.6249999999999716</v>
      </c>
      <c r="F1392" s="67">
        <v>20</v>
      </c>
      <c r="G1392" s="67">
        <f t="shared" si="26"/>
        <v>120</v>
      </c>
      <c r="H1392" s="68">
        <v>0.2</v>
      </c>
      <c r="I1392" s="73">
        <f t="shared" si="29"/>
        <v>-18.187960096323025</v>
      </c>
      <c r="J1392" s="70">
        <v>9.9999999999990902E-2</v>
      </c>
      <c r="K1392" s="74">
        <f t="shared" si="27"/>
        <v>-16.369164086690887</v>
      </c>
      <c r="L1392" s="75">
        <f t="shared" si="28"/>
        <v>-19.994164086690859</v>
      </c>
      <c r="M1392" s="13" t="s">
        <v>270</v>
      </c>
    </row>
    <row r="1393" spans="1:13" ht="13.2" customHeight="1">
      <c r="A1393" s="140"/>
      <c r="B1393" s="5">
        <v>45440</v>
      </c>
      <c r="C1393" s="66">
        <f>('Исходник сравнение Дубай'!$C1285/2-'Таблица вводных'!$E$3-'Таблица вводных'!$F$3-$S$1)-(('Исходник сравнение Дубай'!$C1285/2-'Таблица вводных'!$E$3-'Таблица вводных'!$F$3-$S$1)*F1393/G1393)</f>
        <v>-251.37500000000003</v>
      </c>
      <c r="D1393" s="66">
        <v>283.46203990367701</v>
      </c>
      <c r="E1393" s="66">
        <f t="shared" si="25"/>
        <v>3.6249999999999716</v>
      </c>
      <c r="F1393" s="67">
        <v>20</v>
      </c>
      <c r="G1393" s="67">
        <f t="shared" si="26"/>
        <v>120</v>
      </c>
      <c r="H1393" s="68">
        <v>0.2</v>
      </c>
      <c r="I1393" s="73">
        <f t="shared" si="29"/>
        <v>-18.187960096323025</v>
      </c>
      <c r="J1393" s="70">
        <v>9.9999999999990902E-2</v>
      </c>
      <c r="K1393" s="74">
        <f t="shared" si="27"/>
        <v>-16.369164086690887</v>
      </c>
      <c r="L1393" s="75">
        <f t="shared" si="28"/>
        <v>-19.994164086690859</v>
      </c>
      <c r="M1393" s="13" t="s">
        <v>270</v>
      </c>
    </row>
    <row r="1394" spans="1:13" ht="13.2" customHeight="1">
      <c r="A1394" s="140"/>
      <c r="B1394" s="5">
        <v>45444</v>
      </c>
      <c r="C1394" s="66">
        <f>('Исходник сравнение Дубай'!$C1286/2-'Таблица вводных'!$E$3-'Таблица вводных'!$F$3-$S$1)-(('Исходник сравнение Дубай'!$C1286/2-'Таблица вводных'!$E$3-'Таблица вводных'!$F$3-$S$1)*F1394/G1394)</f>
        <v>-251.37500000000003</v>
      </c>
      <c r="D1394" s="66">
        <v>283.46203990367701</v>
      </c>
      <c r="E1394" s="66">
        <f t="shared" si="25"/>
        <v>3.6249999999999716</v>
      </c>
      <c r="F1394" s="67">
        <v>20</v>
      </c>
      <c r="G1394" s="67">
        <f t="shared" si="26"/>
        <v>120</v>
      </c>
      <c r="H1394" s="68">
        <v>0.2</v>
      </c>
      <c r="I1394" s="73">
        <f t="shared" si="29"/>
        <v>-18.187960096323025</v>
      </c>
      <c r="J1394" s="70">
        <v>9.9999999999990902E-2</v>
      </c>
      <c r="K1394" s="74">
        <f t="shared" si="27"/>
        <v>-16.369164086690887</v>
      </c>
      <c r="L1394" s="75">
        <f t="shared" si="28"/>
        <v>-19.994164086690859</v>
      </c>
      <c r="M1394" s="13" t="s">
        <v>270</v>
      </c>
    </row>
    <row r="1395" spans="1:13" ht="13.2" customHeight="1">
      <c r="A1395" s="140"/>
      <c r="B1395" s="5">
        <v>45447</v>
      </c>
      <c r="C1395" s="66">
        <f>('Исходник сравнение Дубай'!$C1287/2-'Таблица вводных'!$E$3-'Таблица вводных'!$F$3-$S$1)-(('Исходник сравнение Дубай'!$C1287/2-'Таблица вводных'!$E$3-'Таблица вводных'!$F$3-$S$1)*F1395/G1395)</f>
        <v>-251.37500000000003</v>
      </c>
      <c r="D1395" s="66">
        <v>283.46203990367701</v>
      </c>
      <c r="E1395" s="66">
        <f t="shared" si="25"/>
        <v>3.6249999999999716</v>
      </c>
      <c r="F1395" s="67">
        <v>20</v>
      </c>
      <c r="G1395" s="67">
        <f t="shared" si="26"/>
        <v>120</v>
      </c>
      <c r="H1395" s="68">
        <v>0.2</v>
      </c>
      <c r="I1395" s="73">
        <f t="shared" si="29"/>
        <v>-18.187960096323025</v>
      </c>
      <c r="J1395" s="70">
        <v>9.9999999999990902E-2</v>
      </c>
      <c r="K1395" s="74">
        <f t="shared" si="27"/>
        <v>-16.369164086690887</v>
      </c>
      <c r="L1395" s="75">
        <f t="shared" si="28"/>
        <v>-19.994164086690859</v>
      </c>
      <c r="M1395" s="13" t="s">
        <v>270</v>
      </c>
    </row>
    <row r="1396" spans="1:13" ht="13.2" customHeight="1">
      <c r="A1396" s="140"/>
      <c r="B1396" s="5">
        <v>45451</v>
      </c>
      <c r="C1396" s="66">
        <f>('Исходник сравнение Дубай'!$C1288/2-'Таблица вводных'!$E$3-'Таблица вводных'!$F$3-$S$1)-(('Исходник сравнение Дубай'!$C1288/2-'Таблица вводных'!$E$3-'Таблица вводных'!$F$3-$S$1)*F1396/G1396)</f>
        <v>-251.37500000000003</v>
      </c>
      <c r="D1396" s="66">
        <v>283.46203990367701</v>
      </c>
      <c r="E1396" s="66">
        <f t="shared" si="25"/>
        <v>3.6249999999999716</v>
      </c>
      <c r="F1396" s="67">
        <v>20</v>
      </c>
      <c r="G1396" s="67">
        <f t="shared" si="26"/>
        <v>120</v>
      </c>
      <c r="H1396" s="68">
        <v>0.2</v>
      </c>
      <c r="I1396" s="73">
        <f t="shared" si="29"/>
        <v>-18.187960096323025</v>
      </c>
      <c r="J1396" s="70">
        <v>9.9999999999990902E-2</v>
      </c>
      <c r="K1396" s="74">
        <f t="shared" si="27"/>
        <v>-16.369164086690887</v>
      </c>
      <c r="L1396" s="75">
        <f t="shared" si="28"/>
        <v>-19.994164086690859</v>
      </c>
      <c r="M1396" s="13" t="s">
        <v>270</v>
      </c>
    </row>
    <row r="1397" spans="1:13" ht="13.2" customHeight="1">
      <c r="A1397" s="140"/>
      <c r="B1397" s="5">
        <v>45454</v>
      </c>
      <c r="C1397" s="66">
        <f>('Исходник сравнение Дубай'!$C1289/2-'Таблица вводных'!$E$3-'Таблица вводных'!$F$3-$S$1)-(('Исходник сравнение Дубай'!$C1289/2-'Таблица вводных'!$E$3-'Таблица вводных'!$F$3-$S$1)*F1397/G1397)</f>
        <v>-251.37500000000003</v>
      </c>
      <c r="D1397" s="66">
        <v>283.46203990367701</v>
      </c>
      <c r="E1397" s="66">
        <f t="shared" si="25"/>
        <v>3.6249999999999716</v>
      </c>
      <c r="F1397" s="67">
        <v>20</v>
      </c>
      <c r="G1397" s="67">
        <f t="shared" si="26"/>
        <v>120</v>
      </c>
      <c r="H1397" s="68">
        <v>0.2</v>
      </c>
      <c r="I1397" s="73">
        <f t="shared" si="29"/>
        <v>-18.187960096323025</v>
      </c>
      <c r="J1397" s="70">
        <v>9.9999999999990902E-2</v>
      </c>
      <c r="K1397" s="74">
        <f t="shared" si="27"/>
        <v>-16.369164086690887</v>
      </c>
      <c r="L1397" s="75">
        <f t="shared" si="28"/>
        <v>-19.994164086690859</v>
      </c>
      <c r="M1397" s="13" t="s">
        <v>270</v>
      </c>
    </row>
    <row r="1398" spans="1:13" ht="13.2" customHeight="1">
      <c r="A1398" s="140"/>
      <c r="B1398" s="5"/>
      <c r="C1398" s="66">
        <f>('Исходник сравнение Дубай'!$C1290/2-'Таблица вводных'!$E$3-'Таблица вводных'!$F$3-$S$1)-(('Исходник сравнение Дубай'!$C1290/2-'Таблица вводных'!$E$3-'Таблица вводных'!$F$3-$S$1)*F1398/G1398)</f>
        <v>-251.37500000000003</v>
      </c>
      <c r="D1398" s="66">
        <v>283.46203990367701</v>
      </c>
      <c r="E1398" s="66">
        <f t="shared" si="25"/>
        <v>3.6249999999999716</v>
      </c>
      <c r="F1398" s="67">
        <v>20</v>
      </c>
      <c r="G1398" s="67">
        <f t="shared" si="26"/>
        <v>120</v>
      </c>
      <c r="H1398" s="68">
        <v>0.2</v>
      </c>
      <c r="I1398" s="69">
        <f t="shared" si="29"/>
        <v>-18.187960096323025</v>
      </c>
      <c r="J1398" s="70">
        <v>9.9999999999990902E-2</v>
      </c>
      <c r="K1398" s="71">
        <f t="shared" si="27"/>
        <v>-16.369164086690887</v>
      </c>
      <c r="L1398" s="72">
        <f t="shared" si="28"/>
        <v>-19.994164086690859</v>
      </c>
      <c r="M1398" s="13" t="s">
        <v>270</v>
      </c>
    </row>
    <row r="1399" spans="1:13" ht="13.2" customHeight="1">
      <c r="A1399" s="140"/>
      <c r="B1399" s="5"/>
      <c r="C1399" s="66">
        <f>('Исходник сравнение Дубай'!$C1291/2-'Таблица вводных'!$E$3-'Таблица вводных'!$F$3-$S$1)-(('Исходник сравнение Дубай'!$C1291/2-'Таблица вводных'!$E$3-'Таблица вводных'!$F$3-$S$1)*F1399/G1399)</f>
        <v>-251.37500000000003</v>
      </c>
      <c r="D1399" s="66">
        <v>283.46203990367701</v>
      </c>
      <c r="E1399" s="66">
        <f t="shared" si="25"/>
        <v>3.6249999999999716</v>
      </c>
      <c r="F1399" s="67">
        <v>20</v>
      </c>
      <c r="G1399" s="67">
        <f t="shared" si="26"/>
        <v>120</v>
      </c>
      <c r="H1399" s="68">
        <v>0.2</v>
      </c>
      <c r="I1399" s="69">
        <f t="shared" si="29"/>
        <v>-18.187960096323025</v>
      </c>
      <c r="J1399" s="70">
        <v>9.9999999999990902E-2</v>
      </c>
      <c r="K1399" s="71">
        <f t="shared" si="27"/>
        <v>-16.369164086690887</v>
      </c>
      <c r="L1399" s="72">
        <f t="shared" si="28"/>
        <v>-19.994164086690859</v>
      </c>
      <c r="M1399" s="13" t="s">
        <v>270</v>
      </c>
    </row>
    <row r="1400" spans="1:13" ht="13.2" customHeight="1">
      <c r="A1400" s="140"/>
      <c r="B1400" s="5"/>
      <c r="C1400" s="66">
        <f>('Исходник сравнение Дубай'!$C1292/2-'Таблица вводных'!$E$3-'Таблица вводных'!$F$3-$S$1)-(('Исходник сравнение Дубай'!$C1292/2-'Таблица вводных'!$E$3-'Таблица вводных'!$F$3-$S$1)*F1400/G1400)</f>
        <v>-251.37500000000003</v>
      </c>
      <c r="D1400" s="66">
        <v>283.46203990367701</v>
      </c>
      <c r="E1400" s="66">
        <f t="shared" si="25"/>
        <v>3.6249999999999716</v>
      </c>
      <c r="F1400" s="67">
        <v>20</v>
      </c>
      <c r="G1400" s="67">
        <f t="shared" si="26"/>
        <v>120</v>
      </c>
      <c r="H1400" s="68">
        <v>0.2</v>
      </c>
      <c r="I1400" s="69">
        <f t="shared" si="29"/>
        <v>-18.187960096323025</v>
      </c>
      <c r="J1400" s="70">
        <v>9.9999999999990902E-2</v>
      </c>
      <c r="K1400" s="71">
        <f t="shared" si="27"/>
        <v>-16.369164086690887</v>
      </c>
      <c r="L1400" s="72">
        <f t="shared" si="28"/>
        <v>-19.994164086690859</v>
      </c>
      <c r="M1400" s="13" t="s">
        <v>270</v>
      </c>
    </row>
    <row r="1401" spans="1:13" ht="13.2" customHeight="1">
      <c r="A1401" s="140"/>
      <c r="B1401" s="5"/>
      <c r="C1401" s="66">
        <f>('Исходник сравнение Дубай'!$C1293/2-'Таблица вводных'!$E$3-'Таблица вводных'!$F$3-$S$1)-(('Исходник сравнение Дубай'!$C1293/2-'Таблица вводных'!$E$3-'Таблица вводных'!$F$3-$S$1)*F1401/G1401)</f>
        <v>-251.37500000000003</v>
      </c>
      <c r="D1401" s="66">
        <v>283.46203990367701</v>
      </c>
      <c r="E1401" s="66">
        <f t="shared" si="25"/>
        <v>3.6249999999999716</v>
      </c>
      <c r="F1401" s="67">
        <v>20</v>
      </c>
      <c r="G1401" s="67">
        <f t="shared" si="26"/>
        <v>120</v>
      </c>
      <c r="H1401" s="68">
        <v>0.2</v>
      </c>
      <c r="I1401" s="69">
        <f t="shared" si="29"/>
        <v>-18.187960096323025</v>
      </c>
      <c r="J1401" s="70">
        <v>9.9999999999990902E-2</v>
      </c>
      <c r="K1401" s="71">
        <f t="shared" si="27"/>
        <v>-16.369164086690887</v>
      </c>
      <c r="L1401" s="72">
        <f t="shared" si="28"/>
        <v>-19.994164086690859</v>
      </c>
      <c r="M1401" s="13" t="s">
        <v>270</v>
      </c>
    </row>
    <row r="1402" spans="1:13" ht="13.2" customHeight="1">
      <c r="A1402" s="140"/>
      <c r="B1402" s="5"/>
      <c r="C1402" s="66">
        <f>('Исходник сравнение Дубай'!$C1294/2-'Таблица вводных'!$E$3-'Таблица вводных'!$F$3-$S$1)-(('Исходник сравнение Дубай'!$C1294/2-'Таблица вводных'!$E$3-'Таблица вводных'!$F$3-$S$1)*F1402/G1402)</f>
        <v>-251.37500000000003</v>
      </c>
      <c r="D1402" s="66">
        <v>283.46203990367701</v>
      </c>
      <c r="E1402" s="66">
        <f t="shared" si="25"/>
        <v>3.6249999999999716</v>
      </c>
      <c r="F1402" s="67">
        <v>20</v>
      </c>
      <c r="G1402" s="67">
        <f t="shared" si="26"/>
        <v>120</v>
      </c>
      <c r="H1402" s="68">
        <v>0.2</v>
      </c>
      <c r="I1402" s="69">
        <f t="shared" si="29"/>
        <v>-18.187960096323025</v>
      </c>
      <c r="J1402" s="70">
        <v>9.9999999999990902E-2</v>
      </c>
      <c r="K1402" s="71">
        <f t="shared" si="27"/>
        <v>-16.369164086690887</v>
      </c>
      <c r="L1402" s="72">
        <f t="shared" si="28"/>
        <v>-19.994164086690859</v>
      </c>
      <c r="M1402" s="13" t="s">
        <v>270</v>
      </c>
    </row>
    <row r="1403" spans="1:13" ht="13.2" customHeight="1">
      <c r="A1403" s="140"/>
      <c r="B1403" s="5"/>
      <c r="C1403" s="66">
        <f>('Исходник сравнение Дубай'!$C1295/2-'Таблица вводных'!$E$3-'Таблица вводных'!$F$3-$S$1)-(('Исходник сравнение Дубай'!$C1295/2-'Таблица вводных'!$E$3-'Таблица вводных'!$F$3-$S$1)*F1403/G1403)</f>
        <v>-251.37500000000003</v>
      </c>
      <c r="D1403" s="66">
        <v>283.46203990367701</v>
      </c>
      <c r="E1403" s="66">
        <f t="shared" si="25"/>
        <v>3.6249999999999716</v>
      </c>
      <c r="F1403" s="67">
        <v>20</v>
      </c>
      <c r="G1403" s="67">
        <f t="shared" si="26"/>
        <v>120</v>
      </c>
      <c r="H1403" s="68">
        <v>0.2</v>
      </c>
      <c r="I1403" s="69">
        <f t="shared" si="29"/>
        <v>-18.187960096323025</v>
      </c>
      <c r="J1403" s="70">
        <v>9.9999999999990902E-2</v>
      </c>
      <c r="K1403" s="71">
        <f t="shared" si="27"/>
        <v>-16.369164086690887</v>
      </c>
      <c r="L1403" s="72">
        <f t="shared" si="28"/>
        <v>-19.994164086690859</v>
      </c>
      <c r="M1403" s="13" t="s">
        <v>270</v>
      </c>
    </row>
    <row r="1404" spans="1:13" ht="13.2" customHeight="1">
      <c r="A1404" s="140"/>
      <c r="B1404" s="5"/>
      <c r="C1404" s="66">
        <f>('Исходник сравнение Дубай'!$C1296/2-'Таблица вводных'!$E$3-'Таблица вводных'!$F$3-$S$1)-(('Исходник сравнение Дубай'!$C1296/2-'Таблица вводных'!$E$3-'Таблица вводных'!$F$3-$S$1)*F1404/G1404)</f>
        <v>-251.37500000000003</v>
      </c>
      <c r="D1404" s="66">
        <v>283.46203990367701</v>
      </c>
      <c r="E1404" s="66">
        <f t="shared" si="25"/>
        <v>3.6249999999999716</v>
      </c>
      <c r="F1404" s="67">
        <v>20</v>
      </c>
      <c r="G1404" s="67">
        <f t="shared" si="26"/>
        <v>120</v>
      </c>
      <c r="H1404" s="68">
        <v>0.2</v>
      </c>
      <c r="I1404" s="69">
        <f t="shared" si="29"/>
        <v>-18.187960096323025</v>
      </c>
      <c r="J1404" s="70">
        <v>9.9999999999990902E-2</v>
      </c>
      <c r="K1404" s="71">
        <f t="shared" si="27"/>
        <v>-16.369164086690887</v>
      </c>
      <c r="L1404" s="72">
        <f t="shared" si="28"/>
        <v>-19.994164086690859</v>
      </c>
      <c r="M1404" s="13" t="s">
        <v>270</v>
      </c>
    </row>
    <row r="1405" spans="1:13" ht="13.2" customHeight="1">
      <c r="A1405" s="141"/>
      <c r="B1405" s="18"/>
      <c r="C1405" s="76">
        <f>('Исходник сравнение Дубай'!$C1297/2-'Таблица вводных'!$E$3-'Таблица вводных'!$F$3-$S$1)-(('Исходник сравнение Дубай'!$C1297/2-'Таблица вводных'!$E$3-'Таблица вводных'!$F$3-$S$1)*F1405/G1405)</f>
        <v>-251.37500000000003</v>
      </c>
      <c r="D1405" s="76">
        <v>283.46203990367701</v>
      </c>
      <c r="E1405" s="76">
        <f t="shared" si="25"/>
        <v>3.6249999999999716</v>
      </c>
      <c r="F1405" s="77">
        <v>20</v>
      </c>
      <c r="G1405" s="77">
        <f t="shared" si="26"/>
        <v>120</v>
      </c>
      <c r="H1405" s="68">
        <v>0.2</v>
      </c>
      <c r="I1405" s="86">
        <f t="shared" si="29"/>
        <v>-18.187960096323025</v>
      </c>
      <c r="J1405" s="80">
        <v>9.9999999999990902E-2</v>
      </c>
      <c r="K1405" s="87">
        <f t="shared" si="27"/>
        <v>-16.369164086690887</v>
      </c>
      <c r="L1405" s="88">
        <f t="shared" si="28"/>
        <v>-19.994164086690859</v>
      </c>
      <c r="M1405" s="22" t="s">
        <v>270</v>
      </c>
    </row>
    <row r="1406" spans="1:13" ht="13.2" customHeight="1">
      <c r="A1406" s="143" t="s">
        <v>271</v>
      </c>
      <c r="B1406" s="5">
        <v>45423</v>
      </c>
      <c r="C1406" s="59">
        <f>('Исходник сравнение Дубай'!$C1298/2-'Таблица вводных'!$E$3-'Таблица вводных'!$F$3-$S$1)-(('Исходник сравнение Дубай'!$C1298/2-'Таблица вводных'!$E$3-'Таблица вводных'!$F$3-$S$1)*F1406/G1406)</f>
        <v>-251.37500000000003</v>
      </c>
      <c r="D1406" s="66">
        <v>283.46203990367701</v>
      </c>
      <c r="E1406" s="59">
        <f t="shared" si="25"/>
        <v>3.6249999999999716</v>
      </c>
      <c r="F1406" s="67">
        <v>20</v>
      </c>
      <c r="G1406" s="60">
        <f t="shared" si="26"/>
        <v>120</v>
      </c>
      <c r="H1406" s="68">
        <v>0.2</v>
      </c>
      <c r="I1406" s="83">
        <f t="shared" si="29"/>
        <v>-18.187960096323025</v>
      </c>
      <c r="J1406" s="63">
        <v>9.9999999999990902E-2</v>
      </c>
      <c r="K1406" s="84">
        <f t="shared" si="27"/>
        <v>-16.369164086690887</v>
      </c>
      <c r="L1406" s="85">
        <f t="shared" si="28"/>
        <v>-19.994164086690859</v>
      </c>
      <c r="M1406" s="10" t="s">
        <v>272</v>
      </c>
    </row>
    <row r="1407" spans="1:13" ht="13.2" customHeight="1">
      <c r="A1407" s="140"/>
      <c r="B1407" s="5">
        <v>45426</v>
      </c>
      <c r="C1407" s="66">
        <f>('Исходник сравнение Дубай'!$C1299/2-'Таблица вводных'!$E$3-'Таблица вводных'!$F$3-$S$1)-(('Исходник сравнение Дубай'!$C1299/2-'Таблица вводных'!$E$3-'Таблица вводных'!$F$3-$S$1)*F1407/G1407)</f>
        <v>-251.37500000000003</v>
      </c>
      <c r="D1407" s="66">
        <v>283.46203990367701</v>
      </c>
      <c r="E1407" s="66">
        <f t="shared" si="25"/>
        <v>3.6249999999999716</v>
      </c>
      <c r="F1407" s="67">
        <v>20</v>
      </c>
      <c r="G1407" s="67">
        <f t="shared" si="26"/>
        <v>120</v>
      </c>
      <c r="H1407" s="68">
        <v>0.2</v>
      </c>
      <c r="I1407" s="73">
        <f t="shared" si="29"/>
        <v>-18.187960096323025</v>
      </c>
      <c r="J1407" s="70">
        <v>9.9999999999990902E-2</v>
      </c>
      <c r="K1407" s="74">
        <f t="shared" si="27"/>
        <v>-16.369164086690887</v>
      </c>
      <c r="L1407" s="75">
        <f t="shared" si="28"/>
        <v>-19.994164086690859</v>
      </c>
      <c r="M1407" s="13" t="s">
        <v>272</v>
      </c>
    </row>
    <row r="1408" spans="1:13" ht="13.2" customHeight="1">
      <c r="A1408" s="140"/>
      <c r="B1408" s="5">
        <v>45430</v>
      </c>
      <c r="C1408" s="66">
        <f>('Исходник сравнение Дубай'!$C1300/2-'Таблица вводных'!$E$3-'Таблица вводных'!$F$3-$S$1)-(('Исходник сравнение Дубай'!$C1300/2-'Таблица вводных'!$E$3-'Таблица вводных'!$F$3-$S$1)*F1408/G1408)</f>
        <v>-251.37500000000003</v>
      </c>
      <c r="D1408" s="66">
        <v>283.46203990367701</v>
      </c>
      <c r="E1408" s="66">
        <f t="shared" si="25"/>
        <v>3.6249999999999716</v>
      </c>
      <c r="F1408" s="67">
        <v>20</v>
      </c>
      <c r="G1408" s="67">
        <f t="shared" si="26"/>
        <v>120</v>
      </c>
      <c r="H1408" s="68">
        <v>0.2</v>
      </c>
      <c r="I1408" s="73">
        <f t="shared" si="29"/>
        <v>-18.187960096323025</v>
      </c>
      <c r="J1408" s="70">
        <v>9.9999999999990902E-2</v>
      </c>
      <c r="K1408" s="74">
        <f t="shared" si="27"/>
        <v>-16.369164086690887</v>
      </c>
      <c r="L1408" s="75">
        <f t="shared" si="28"/>
        <v>-19.994164086690859</v>
      </c>
      <c r="M1408" s="13" t="s">
        <v>272</v>
      </c>
    </row>
    <row r="1409" spans="1:13" ht="13.2" customHeight="1">
      <c r="A1409" s="140"/>
      <c r="B1409" s="5">
        <v>45433</v>
      </c>
      <c r="C1409" s="66">
        <f>('Исходник сравнение Дубай'!$C1301/2-'Таблица вводных'!$E$3-'Таблица вводных'!$F$3-$S$1)-(('Исходник сравнение Дубай'!$C1301/2-'Таблица вводных'!$E$3-'Таблица вводных'!$F$3-$S$1)*F1409/G1409)</f>
        <v>-251.37500000000003</v>
      </c>
      <c r="D1409" s="66">
        <v>283.46203990367701</v>
      </c>
      <c r="E1409" s="66">
        <f t="shared" si="25"/>
        <v>3.6249999999999716</v>
      </c>
      <c r="F1409" s="67">
        <v>20</v>
      </c>
      <c r="G1409" s="67">
        <f t="shared" si="26"/>
        <v>120</v>
      </c>
      <c r="H1409" s="68">
        <v>0.2</v>
      </c>
      <c r="I1409" s="73">
        <f t="shared" si="29"/>
        <v>-18.187960096323025</v>
      </c>
      <c r="J1409" s="70">
        <v>9.9999999999990805E-2</v>
      </c>
      <c r="K1409" s="74">
        <f t="shared" si="27"/>
        <v>-16.369164086690891</v>
      </c>
      <c r="L1409" s="75">
        <f t="shared" si="28"/>
        <v>-19.994164086690862</v>
      </c>
      <c r="M1409" s="13" t="s">
        <v>272</v>
      </c>
    </row>
    <row r="1410" spans="1:13" ht="13.2" customHeight="1">
      <c r="A1410" s="140"/>
      <c r="B1410" s="5">
        <v>45437</v>
      </c>
      <c r="C1410" s="66">
        <f>('Исходник сравнение Дубай'!$C1302/2-'Таблица вводных'!$E$3-'Таблица вводных'!$F$3-$S$1)-(('Исходник сравнение Дубай'!$C1302/2-'Таблица вводных'!$E$3-'Таблица вводных'!$F$3-$S$1)*F1410/G1410)</f>
        <v>-251.37500000000003</v>
      </c>
      <c r="D1410" s="66">
        <v>283.46203990367701</v>
      </c>
      <c r="E1410" s="66">
        <f t="shared" si="25"/>
        <v>3.6249999999999716</v>
      </c>
      <c r="F1410" s="67">
        <v>20</v>
      </c>
      <c r="G1410" s="67">
        <f t="shared" si="26"/>
        <v>120</v>
      </c>
      <c r="H1410" s="68">
        <v>0.2</v>
      </c>
      <c r="I1410" s="73">
        <f t="shared" si="29"/>
        <v>-18.187960096323025</v>
      </c>
      <c r="J1410" s="70">
        <v>9.9999999999990805E-2</v>
      </c>
      <c r="K1410" s="74">
        <f t="shared" si="27"/>
        <v>-16.369164086690891</v>
      </c>
      <c r="L1410" s="75">
        <f t="shared" si="28"/>
        <v>-19.994164086690862</v>
      </c>
      <c r="M1410" s="13" t="s">
        <v>272</v>
      </c>
    </row>
    <row r="1411" spans="1:13" ht="13.2" customHeight="1">
      <c r="A1411" s="140"/>
      <c r="B1411" s="5">
        <v>45440</v>
      </c>
      <c r="C1411" s="66">
        <f>('Исходник сравнение Дубай'!$C1303/2-'Таблица вводных'!$E$3-'Таблица вводных'!$F$3-$S$1)-(('Исходник сравнение Дубай'!$C1303/2-'Таблица вводных'!$E$3-'Таблица вводных'!$F$3-$S$1)*F1411/G1411)</f>
        <v>-251.37500000000003</v>
      </c>
      <c r="D1411" s="66">
        <v>283.46203990367701</v>
      </c>
      <c r="E1411" s="66">
        <f t="shared" si="25"/>
        <v>3.6249999999999716</v>
      </c>
      <c r="F1411" s="67">
        <v>20</v>
      </c>
      <c r="G1411" s="67">
        <f t="shared" si="26"/>
        <v>120</v>
      </c>
      <c r="H1411" s="68">
        <v>0.2</v>
      </c>
      <c r="I1411" s="73">
        <f t="shared" si="29"/>
        <v>-18.187960096323025</v>
      </c>
      <c r="J1411" s="70">
        <v>9.9999999999990805E-2</v>
      </c>
      <c r="K1411" s="74">
        <f t="shared" si="27"/>
        <v>-16.369164086690891</v>
      </c>
      <c r="L1411" s="75">
        <f t="shared" si="28"/>
        <v>-19.994164086690862</v>
      </c>
      <c r="M1411" s="13" t="s">
        <v>272</v>
      </c>
    </row>
    <row r="1412" spans="1:13" ht="13.2" customHeight="1">
      <c r="A1412" s="140"/>
      <c r="B1412" s="5">
        <v>45444</v>
      </c>
      <c r="C1412" s="66">
        <f>('Исходник сравнение Дубай'!$C1304/2-'Таблица вводных'!$E$3-'Таблица вводных'!$F$3-$S$1)-(('Исходник сравнение Дубай'!$C1304/2-'Таблица вводных'!$E$3-'Таблица вводных'!$F$3-$S$1)*F1412/G1412)</f>
        <v>-251.37500000000003</v>
      </c>
      <c r="D1412" s="66">
        <v>283.46203990367701</v>
      </c>
      <c r="E1412" s="66">
        <f t="shared" si="25"/>
        <v>3.6249999999999716</v>
      </c>
      <c r="F1412" s="67">
        <v>20</v>
      </c>
      <c r="G1412" s="67">
        <f t="shared" si="26"/>
        <v>120</v>
      </c>
      <c r="H1412" s="68">
        <v>0.2</v>
      </c>
      <c r="I1412" s="73">
        <f t="shared" si="29"/>
        <v>-18.187960096323025</v>
      </c>
      <c r="J1412" s="70">
        <v>9.9999999999990805E-2</v>
      </c>
      <c r="K1412" s="74">
        <f t="shared" si="27"/>
        <v>-16.369164086690891</v>
      </c>
      <c r="L1412" s="75">
        <f t="shared" si="28"/>
        <v>-19.994164086690862</v>
      </c>
      <c r="M1412" s="13" t="s">
        <v>272</v>
      </c>
    </row>
    <row r="1413" spans="1:13" ht="13.2" customHeight="1">
      <c r="A1413" s="140"/>
      <c r="B1413" s="5">
        <v>45447</v>
      </c>
      <c r="C1413" s="66">
        <f>('Исходник сравнение Дубай'!$C1305/2-'Таблица вводных'!$E$3-'Таблица вводных'!$F$3-$S$1)-(('Исходник сравнение Дубай'!$C1305/2-'Таблица вводных'!$E$3-'Таблица вводных'!$F$3-$S$1)*F1413/G1413)</f>
        <v>-251.37500000000003</v>
      </c>
      <c r="D1413" s="66">
        <v>283.46203990367701</v>
      </c>
      <c r="E1413" s="66">
        <f t="shared" si="25"/>
        <v>3.6249999999999716</v>
      </c>
      <c r="F1413" s="67">
        <v>20</v>
      </c>
      <c r="G1413" s="67">
        <f t="shared" si="26"/>
        <v>120</v>
      </c>
      <c r="H1413" s="68">
        <v>0.2</v>
      </c>
      <c r="I1413" s="73">
        <f t="shared" si="29"/>
        <v>-18.187960096323025</v>
      </c>
      <c r="J1413" s="70">
        <v>9.9999999999990805E-2</v>
      </c>
      <c r="K1413" s="74">
        <f t="shared" si="27"/>
        <v>-16.369164086690891</v>
      </c>
      <c r="L1413" s="75">
        <f t="shared" si="28"/>
        <v>-19.994164086690862</v>
      </c>
      <c r="M1413" s="13" t="s">
        <v>272</v>
      </c>
    </row>
    <row r="1414" spans="1:13" ht="13.2" customHeight="1">
      <c r="A1414" s="140"/>
      <c r="B1414" s="5">
        <v>45451</v>
      </c>
      <c r="C1414" s="66">
        <f>('Исходник сравнение Дубай'!$C1306/2-'Таблица вводных'!$E$3-'Таблица вводных'!$F$3-$S$1)-(('Исходник сравнение Дубай'!$C1306/2-'Таблица вводных'!$E$3-'Таблица вводных'!$F$3-$S$1)*F1414/G1414)</f>
        <v>-251.37500000000003</v>
      </c>
      <c r="D1414" s="66">
        <v>283.46203990367701</v>
      </c>
      <c r="E1414" s="66">
        <f t="shared" si="25"/>
        <v>3.6249999999999716</v>
      </c>
      <c r="F1414" s="67">
        <v>20</v>
      </c>
      <c r="G1414" s="67">
        <f t="shared" si="26"/>
        <v>120</v>
      </c>
      <c r="H1414" s="68">
        <v>0.2</v>
      </c>
      <c r="I1414" s="73">
        <f t="shared" si="29"/>
        <v>-18.187960096323025</v>
      </c>
      <c r="J1414" s="70">
        <v>9.9999999999990805E-2</v>
      </c>
      <c r="K1414" s="74">
        <f t="shared" si="27"/>
        <v>-16.369164086690891</v>
      </c>
      <c r="L1414" s="75">
        <f t="shared" si="28"/>
        <v>-19.994164086690862</v>
      </c>
      <c r="M1414" s="13" t="s">
        <v>272</v>
      </c>
    </row>
    <row r="1415" spans="1:13" ht="13.2" customHeight="1">
      <c r="A1415" s="140"/>
      <c r="B1415" s="5">
        <v>45454</v>
      </c>
      <c r="C1415" s="66">
        <f>('Исходник сравнение Дубай'!$C1307/2-'Таблица вводных'!$E$3-'Таблица вводных'!$F$3-$S$1)-(('Исходник сравнение Дубай'!$C1307/2-'Таблица вводных'!$E$3-'Таблица вводных'!$F$3-$S$1)*F1415/G1415)</f>
        <v>-251.37500000000003</v>
      </c>
      <c r="D1415" s="66">
        <v>283.46203990367701</v>
      </c>
      <c r="E1415" s="66">
        <f t="shared" si="25"/>
        <v>3.6249999999999716</v>
      </c>
      <c r="F1415" s="67">
        <v>20</v>
      </c>
      <c r="G1415" s="67">
        <f t="shared" si="26"/>
        <v>120</v>
      </c>
      <c r="H1415" s="68">
        <v>0.2</v>
      </c>
      <c r="I1415" s="73">
        <f t="shared" si="29"/>
        <v>-18.187960096323025</v>
      </c>
      <c r="J1415" s="70">
        <v>9.9999999999990805E-2</v>
      </c>
      <c r="K1415" s="74">
        <f t="shared" si="27"/>
        <v>-16.369164086690891</v>
      </c>
      <c r="L1415" s="75">
        <f t="shared" si="28"/>
        <v>-19.994164086690862</v>
      </c>
      <c r="M1415" s="13" t="s">
        <v>272</v>
      </c>
    </row>
    <row r="1416" spans="1:13" ht="13.2" customHeight="1">
      <c r="A1416" s="140"/>
      <c r="B1416" s="5"/>
      <c r="C1416" s="66">
        <f>('Исходник сравнение Дубай'!$C1308/2-'Таблица вводных'!$E$3-'Таблица вводных'!$F$3-$S$1)-(('Исходник сравнение Дубай'!$C1308/2-'Таблица вводных'!$E$3-'Таблица вводных'!$F$3-$S$1)*F1416/G1416)</f>
        <v>-251.37500000000003</v>
      </c>
      <c r="D1416" s="66">
        <v>283.46203990367701</v>
      </c>
      <c r="E1416" s="66">
        <f t="shared" si="25"/>
        <v>3.6249999999999716</v>
      </c>
      <c r="F1416" s="67">
        <v>20</v>
      </c>
      <c r="G1416" s="67">
        <f t="shared" si="26"/>
        <v>120</v>
      </c>
      <c r="H1416" s="68">
        <v>0.2</v>
      </c>
      <c r="I1416" s="69">
        <f t="shared" si="29"/>
        <v>-18.187960096323025</v>
      </c>
      <c r="J1416" s="70">
        <v>9.9999999999990805E-2</v>
      </c>
      <c r="K1416" s="71">
        <f t="shared" si="27"/>
        <v>-16.369164086690891</v>
      </c>
      <c r="L1416" s="72">
        <f t="shared" si="28"/>
        <v>-19.994164086690862</v>
      </c>
      <c r="M1416" s="13" t="s">
        <v>272</v>
      </c>
    </row>
    <row r="1417" spans="1:13" ht="13.2" customHeight="1">
      <c r="A1417" s="140"/>
      <c r="B1417" s="5"/>
      <c r="C1417" s="66">
        <f>('Исходник сравнение Дубай'!$C1309/2-'Таблица вводных'!$E$3-'Таблица вводных'!$F$3-$S$1)-(('Исходник сравнение Дубай'!$C1309/2-'Таблица вводных'!$E$3-'Таблица вводных'!$F$3-$S$1)*F1417/G1417)</f>
        <v>-251.37500000000003</v>
      </c>
      <c r="D1417" s="66">
        <v>283.46203990367701</v>
      </c>
      <c r="E1417" s="66">
        <f t="shared" si="25"/>
        <v>3.6249999999999716</v>
      </c>
      <c r="F1417" s="67">
        <v>20</v>
      </c>
      <c r="G1417" s="67">
        <f t="shared" si="26"/>
        <v>120</v>
      </c>
      <c r="H1417" s="68">
        <v>0.2</v>
      </c>
      <c r="I1417" s="69">
        <f t="shared" si="29"/>
        <v>-18.187960096323025</v>
      </c>
      <c r="J1417" s="70">
        <v>9.9999999999990805E-2</v>
      </c>
      <c r="K1417" s="71">
        <f t="shared" si="27"/>
        <v>-16.369164086690891</v>
      </c>
      <c r="L1417" s="72">
        <f t="shared" si="28"/>
        <v>-19.994164086690862</v>
      </c>
      <c r="M1417" s="13" t="s">
        <v>272</v>
      </c>
    </row>
    <row r="1418" spans="1:13" ht="13.2" customHeight="1">
      <c r="A1418" s="140"/>
      <c r="B1418" s="5"/>
      <c r="C1418" s="66">
        <f>('Исходник сравнение Дубай'!$C1310/2-'Таблица вводных'!$E$3-'Таблица вводных'!$F$3-$S$1)-(('Исходник сравнение Дубай'!$C1310/2-'Таблица вводных'!$E$3-'Таблица вводных'!$F$3-$S$1)*F1418/G1418)</f>
        <v>-251.37500000000003</v>
      </c>
      <c r="D1418" s="66">
        <v>283.46203990367701</v>
      </c>
      <c r="E1418" s="66">
        <f t="shared" si="25"/>
        <v>3.6249999999999716</v>
      </c>
      <c r="F1418" s="67">
        <v>20</v>
      </c>
      <c r="G1418" s="67">
        <f t="shared" si="26"/>
        <v>120</v>
      </c>
      <c r="H1418" s="68">
        <v>0.2</v>
      </c>
      <c r="I1418" s="69">
        <f t="shared" si="29"/>
        <v>-18.187960096323025</v>
      </c>
      <c r="J1418" s="70">
        <v>9.9999999999990805E-2</v>
      </c>
      <c r="K1418" s="71">
        <f t="shared" si="27"/>
        <v>-16.369164086690891</v>
      </c>
      <c r="L1418" s="72">
        <f t="shared" si="28"/>
        <v>-19.994164086690862</v>
      </c>
      <c r="M1418" s="13" t="s">
        <v>272</v>
      </c>
    </row>
    <row r="1419" spans="1:13" ht="13.2" customHeight="1">
      <c r="A1419" s="140"/>
      <c r="B1419" s="5"/>
      <c r="C1419" s="66">
        <f>('Исходник сравнение Дубай'!$C1311/2-'Таблица вводных'!$E$3-'Таблица вводных'!$F$3-$S$1)-(('Исходник сравнение Дубай'!$C1311/2-'Таблица вводных'!$E$3-'Таблица вводных'!$F$3-$S$1)*F1419/G1419)</f>
        <v>-251.37500000000003</v>
      </c>
      <c r="D1419" s="66">
        <v>283.46203990367701</v>
      </c>
      <c r="E1419" s="66">
        <f t="shared" si="25"/>
        <v>3.6249999999999716</v>
      </c>
      <c r="F1419" s="67">
        <v>20</v>
      </c>
      <c r="G1419" s="67">
        <f t="shared" si="26"/>
        <v>120</v>
      </c>
      <c r="H1419" s="68">
        <v>0.2</v>
      </c>
      <c r="I1419" s="69">
        <f t="shared" si="29"/>
        <v>-18.187960096323025</v>
      </c>
      <c r="J1419" s="70">
        <v>9.9999999999990805E-2</v>
      </c>
      <c r="K1419" s="71">
        <f t="shared" si="27"/>
        <v>-16.369164086690891</v>
      </c>
      <c r="L1419" s="72">
        <f t="shared" si="28"/>
        <v>-19.994164086690862</v>
      </c>
      <c r="M1419" s="13" t="s">
        <v>272</v>
      </c>
    </row>
    <row r="1420" spans="1:13" ht="13.2" customHeight="1">
      <c r="A1420" s="140"/>
      <c r="B1420" s="5"/>
      <c r="C1420" s="66">
        <f>('Исходник сравнение Дубай'!$C1312/2-'Таблица вводных'!$E$3-'Таблица вводных'!$F$3-$S$1)-(('Исходник сравнение Дубай'!$C1312/2-'Таблица вводных'!$E$3-'Таблица вводных'!$F$3-$S$1)*F1420/G1420)</f>
        <v>-251.37500000000003</v>
      </c>
      <c r="D1420" s="66">
        <v>283.46203990367701</v>
      </c>
      <c r="E1420" s="66">
        <f t="shared" si="25"/>
        <v>3.6249999999999716</v>
      </c>
      <c r="F1420" s="67">
        <v>20</v>
      </c>
      <c r="G1420" s="67">
        <f t="shared" si="26"/>
        <v>120</v>
      </c>
      <c r="H1420" s="68">
        <v>0.2</v>
      </c>
      <c r="I1420" s="69">
        <f t="shared" si="29"/>
        <v>-18.187960096323025</v>
      </c>
      <c r="J1420" s="70">
        <v>9.9999999999990805E-2</v>
      </c>
      <c r="K1420" s="71">
        <f t="shared" si="27"/>
        <v>-16.369164086690891</v>
      </c>
      <c r="L1420" s="72">
        <f t="shared" si="28"/>
        <v>-19.994164086690862</v>
      </c>
      <c r="M1420" s="13" t="s">
        <v>272</v>
      </c>
    </row>
    <row r="1421" spans="1:13" ht="13.2" customHeight="1">
      <c r="A1421" s="140"/>
      <c r="B1421" s="5"/>
      <c r="C1421" s="66">
        <f>('Исходник сравнение Дубай'!$C1313/2-'Таблица вводных'!$E$3-'Таблица вводных'!$F$3-$S$1)-(('Исходник сравнение Дубай'!$C1313/2-'Таблица вводных'!$E$3-'Таблица вводных'!$F$3-$S$1)*F1421/G1421)</f>
        <v>-251.37500000000003</v>
      </c>
      <c r="D1421" s="66">
        <v>283.46203990367701</v>
      </c>
      <c r="E1421" s="66">
        <f t="shared" si="25"/>
        <v>3.6249999999999716</v>
      </c>
      <c r="F1421" s="67">
        <v>20</v>
      </c>
      <c r="G1421" s="67">
        <f t="shared" si="26"/>
        <v>120</v>
      </c>
      <c r="H1421" s="68">
        <v>0.2</v>
      </c>
      <c r="I1421" s="69">
        <f t="shared" si="29"/>
        <v>-18.187960096323025</v>
      </c>
      <c r="J1421" s="70">
        <v>9.9999999999990805E-2</v>
      </c>
      <c r="K1421" s="71">
        <f t="shared" si="27"/>
        <v>-16.369164086690891</v>
      </c>
      <c r="L1421" s="72">
        <f t="shared" si="28"/>
        <v>-19.994164086690862</v>
      </c>
      <c r="M1421" s="13" t="s">
        <v>272</v>
      </c>
    </row>
    <row r="1422" spans="1:13" ht="13.2" customHeight="1">
      <c r="A1422" s="140"/>
      <c r="B1422" s="5"/>
      <c r="C1422" s="66">
        <f>('Исходник сравнение Дубай'!$C1314/2-'Таблица вводных'!$E$3-'Таблица вводных'!$F$3-$S$1)-(('Исходник сравнение Дубай'!$C1314/2-'Таблица вводных'!$E$3-'Таблица вводных'!$F$3-$S$1)*F1422/G1422)</f>
        <v>-251.37500000000003</v>
      </c>
      <c r="D1422" s="66">
        <v>283.46203990367701</v>
      </c>
      <c r="E1422" s="66">
        <f t="shared" si="25"/>
        <v>3.6249999999999716</v>
      </c>
      <c r="F1422" s="67">
        <v>20</v>
      </c>
      <c r="G1422" s="67">
        <f t="shared" si="26"/>
        <v>120</v>
      </c>
      <c r="H1422" s="68">
        <v>0.2</v>
      </c>
      <c r="I1422" s="69">
        <f t="shared" si="29"/>
        <v>-18.187960096323025</v>
      </c>
      <c r="J1422" s="70">
        <v>9.9999999999990805E-2</v>
      </c>
      <c r="K1422" s="71">
        <f t="shared" si="27"/>
        <v>-16.369164086690891</v>
      </c>
      <c r="L1422" s="72">
        <f t="shared" si="28"/>
        <v>-19.994164086690862</v>
      </c>
      <c r="M1422" s="13" t="s">
        <v>272</v>
      </c>
    </row>
    <row r="1423" spans="1:13" ht="13.2" customHeight="1">
      <c r="A1423" s="141"/>
      <c r="B1423" s="18"/>
      <c r="C1423" s="76">
        <f>('Исходник сравнение Дубай'!$C1315/2-'Таблица вводных'!$E$3-'Таблица вводных'!$F$3-$S$1)-(('Исходник сравнение Дубай'!$C1315/2-'Таблица вводных'!$E$3-'Таблица вводных'!$F$3-$S$1)*F1423/G1423)</f>
        <v>-251.37500000000003</v>
      </c>
      <c r="D1423" s="76">
        <v>283.46203990367701</v>
      </c>
      <c r="E1423" s="76">
        <f t="shared" si="25"/>
        <v>3.6249999999999716</v>
      </c>
      <c r="F1423" s="77">
        <v>20</v>
      </c>
      <c r="G1423" s="77">
        <f t="shared" si="26"/>
        <v>120</v>
      </c>
      <c r="H1423" s="68">
        <v>0.2</v>
      </c>
      <c r="I1423" s="86">
        <f t="shared" si="29"/>
        <v>-18.187960096323025</v>
      </c>
      <c r="J1423" s="80">
        <v>9.9999999999990805E-2</v>
      </c>
      <c r="K1423" s="87">
        <f t="shared" si="27"/>
        <v>-16.369164086690891</v>
      </c>
      <c r="L1423" s="88">
        <f t="shared" si="28"/>
        <v>-19.994164086690862</v>
      </c>
      <c r="M1423" s="22" t="s">
        <v>272</v>
      </c>
    </row>
    <row r="1424" spans="1:13" ht="13.2" customHeight="1">
      <c r="A1424" s="144" t="s">
        <v>273</v>
      </c>
      <c r="B1424" s="5">
        <v>45423</v>
      </c>
      <c r="C1424" s="59">
        <f>('Исходник сравнение Дубай'!$C1316/2-'Таблица вводных'!$E$3-'Таблица вводных'!$F$3-$S$1)-(('Исходник сравнение Дубай'!$C1316/2-'Таблица вводных'!$E$3-'Таблица вводных'!$F$3-$S$1)*F1424/G1424)</f>
        <v>-251.37500000000003</v>
      </c>
      <c r="D1424" s="66">
        <v>283.46203990367701</v>
      </c>
      <c r="E1424" s="59">
        <f t="shared" si="25"/>
        <v>3.6249999999999716</v>
      </c>
      <c r="F1424" s="67">
        <v>20</v>
      </c>
      <c r="G1424" s="60">
        <f t="shared" si="26"/>
        <v>120</v>
      </c>
      <c r="H1424" s="68">
        <v>0.2</v>
      </c>
      <c r="I1424" s="83">
        <f t="shared" si="29"/>
        <v>-18.187960096323025</v>
      </c>
      <c r="J1424" s="63">
        <v>9.9999999999990694E-2</v>
      </c>
      <c r="K1424" s="84">
        <f t="shared" si="27"/>
        <v>-16.369164086690891</v>
      </c>
      <c r="L1424" s="85">
        <f t="shared" si="28"/>
        <v>-19.994164086690862</v>
      </c>
      <c r="M1424" s="10" t="s">
        <v>274</v>
      </c>
    </row>
    <row r="1425" spans="1:13" ht="13.2" customHeight="1">
      <c r="A1425" s="140"/>
      <c r="B1425" s="5">
        <v>45426</v>
      </c>
      <c r="C1425" s="66">
        <f>('Исходник сравнение Дубай'!$C1317/2-'Таблица вводных'!$E$3-'Таблица вводных'!$F$3-$S$1)-(('Исходник сравнение Дубай'!$C1317/2-'Таблица вводных'!$E$3-'Таблица вводных'!$F$3-$S$1)*F1425/G1425)</f>
        <v>-251.37500000000003</v>
      </c>
      <c r="D1425" s="66">
        <v>283.46203990367701</v>
      </c>
      <c r="E1425" s="66">
        <f t="shared" si="25"/>
        <v>3.6249999999999716</v>
      </c>
      <c r="F1425" s="67">
        <v>20</v>
      </c>
      <c r="G1425" s="67">
        <f t="shared" si="26"/>
        <v>120</v>
      </c>
      <c r="H1425" s="68">
        <v>0.2</v>
      </c>
      <c r="I1425" s="73">
        <f t="shared" si="29"/>
        <v>-18.187960096323025</v>
      </c>
      <c r="J1425" s="70">
        <v>9.9999999999990694E-2</v>
      </c>
      <c r="K1425" s="74">
        <f t="shared" si="27"/>
        <v>-16.369164086690891</v>
      </c>
      <c r="L1425" s="75">
        <f t="shared" si="28"/>
        <v>-19.994164086690862</v>
      </c>
      <c r="M1425" s="13" t="s">
        <v>274</v>
      </c>
    </row>
    <row r="1426" spans="1:13" ht="13.2" customHeight="1">
      <c r="A1426" s="140"/>
      <c r="B1426" s="5">
        <v>45430</v>
      </c>
      <c r="C1426" s="66">
        <f>('Исходник сравнение Дубай'!$C1318/2-'Таблица вводных'!$E$3-'Таблица вводных'!$F$3-$S$1)-(('Исходник сравнение Дубай'!$C1318/2-'Таблица вводных'!$E$3-'Таблица вводных'!$F$3-$S$1)*F1426/G1426)</f>
        <v>-251.37500000000003</v>
      </c>
      <c r="D1426" s="66">
        <v>283.46203990367701</v>
      </c>
      <c r="E1426" s="66">
        <f t="shared" si="25"/>
        <v>3.6249999999999716</v>
      </c>
      <c r="F1426" s="67">
        <v>20</v>
      </c>
      <c r="G1426" s="67">
        <f t="shared" si="26"/>
        <v>120</v>
      </c>
      <c r="H1426" s="68">
        <v>0.2</v>
      </c>
      <c r="I1426" s="69">
        <f t="shared" si="29"/>
        <v>-18.187960096323025</v>
      </c>
      <c r="J1426" s="70">
        <v>9.9999999999990694E-2</v>
      </c>
      <c r="K1426" s="71">
        <f t="shared" si="27"/>
        <v>-16.369164086690891</v>
      </c>
      <c r="L1426" s="72">
        <f t="shared" si="28"/>
        <v>-19.994164086690862</v>
      </c>
      <c r="M1426" s="13" t="s">
        <v>274</v>
      </c>
    </row>
    <row r="1427" spans="1:13" ht="13.2" customHeight="1">
      <c r="A1427" s="140"/>
      <c r="B1427" s="5">
        <v>45433</v>
      </c>
      <c r="C1427" s="66">
        <f>('Исходник сравнение Дубай'!$C1319/2-'Таблица вводных'!$E$3-'Таблица вводных'!$F$3-$S$1)-(('Исходник сравнение Дубай'!$C1319/2-'Таблица вводных'!$E$3-'Таблица вводных'!$F$3-$S$1)*F1427/G1427)</f>
        <v>-251.37500000000003</v>
      </c>
      <c r="D1427" s="66">
        <v>283.46203990367701</v>
      </c>
      <c r="E1427" s="66">
        <f t="shared" si="25"/>
        <v>3.6249999999999716</v>
      </c>
      <c r="F1427" s="67">
        <v>20</v>
      </c>
      <c r="G1427" s="67">
        <f t="shared" si="26"/>
        <v>120</v>
      </c>
      <c r="H1427" s="68">
        <v>0.2</v>
      </c>
      <c r="I1427" s="69">
        <f t="shared" si="29"/>
        <v>-18.187960096323025</v>
      </c>
      <c r="J1427" s="70">
        <v>9.9999999999990694E-2</v>
      </c>
      <c r="K1427" s="71">
        <f t="shared" si="27"/>
        <v>-16.369164086690891</v>
      </c>
      <c r="L1427" s="72">
        <f t="shared" si="28"/>
        <v>-19.994164086690862</v>
      </c>
      <c r="M1427" s="13" t="s">
        <v>274</v>
      </c>
    </row>
    <row r="1428" spans="1:13" ht="13.2" customHeight="1">
      <c r="A1428" s="140"/>
      <c r="B1428" s="5">
        <v>45437</v>
      </c>
      <c r="C1428" s="66">
        <f>('Исходник сравнение Дубай'!$C1320/2-'Таблица вводных'!$E$3-'Таблица вводных'!$F$3-$S$1)-(('Исходник сравнение Дубай'!$C1320/2-'Таблица вводных'!$E$3-'Таблица вводных'!$F$3-$S$1)*F1428/G1428)</f>
        <v>-251.37500000000003</v>
      </c>
      <c r="D1428" s="66">
        <v>283.46203990367701</v>
      </c>
      <c r="E1428" s="66">
        <f t="shared" si="25"/>
        <v>3.6249999999999716</v>
      </c>
      <c r="F1428" s="67">
        <v>20</v>
      </c>
      <c r="G1428" s="67">
        <f t="shared" si="26"/>
        <v>120</v>
      </c>
      <c r="H1428" s="68">
        <v>0.2</v>
      </c>
      <c r="I1428" s="69">
        <f t="shared" si="29"/>
        <v>-18.187960096323025</v>
      </c>
      <c r="J1428" s="70">
        <v>9.9999999999990694E-2</v>
      </c>
      <c r="K1428" s="71">
        <f t="shared" si="27"/>
        <v>-16.369164086690891</v>
      </c>
      <c r="L1428" s="72">
        <f t="shared" si="28"/>
        <v>-19.994164086690862</v>
      </c>
      <c r="M1428" s="13" t="s">
        <v>274</v>
      </c>
    </row>
    <row r="1429" spans="1:13" ht="13.2" customHeight="1">
      <c r="A1429" s="140"/>
      <c r="B1429" s="5">
        <v>45440</v>
      </c>
      <c r="C1429" s="66">
        <f>('Исходник сравнение Дубай'!$C1321/2-'Таблица вводных'!$E$3-'Таблица вводных'!$F$3-$S$1)-(('Исходник сравнение Дубай'!$C1321/2-'Таблица вводных'!$E$3-'Таблица вводных'!$F$3-$S$1)*F1429/G1429)</f>
        <v>-251.37500000000003</v>
      </c>
      <c r="D1429" s="66">
        <v>283.46203990367701</v>
      </c>
      <c r="E1429" s="66">
        <f t="shared" si="25"/>
        <v>3.6249999999999716</v>
      </c>
      <c r="F1429" s="67">
        <v>20</v>
      </c>
      <c r="G1429" s="67">
        <f t="shared" si="26"/>
        <v>120</v>
      </c>
      <c r="H1429" s="68">
        <v>0.2</v>
      </c>
      <c r="I1429" s="69">
        <f t="shared" si="29"/>
        <v>-18.187960096323025</v>
      </c>
      <c r="J1429" s="70">
        <v>9.9999999999990694E-2</v>
      </c>
      <c r="K1429" s="71">
        <f t="shared" si="27"/>
        <v>-16.369164086690891</v>
      </c>
      <c r="L1429" s="72">
        <f t="shared" si="28"/>
        <v>-19.994164086690862</v>
      </c>
      <c r="M1429" s="13" t="s">
        <v>274</v>
      </c>
    </row>
    <row r="1430" spans="1:13" ht="13.2" customHeight="1">
      <c r="A1430" s="140"/>
      <c r="B1430" s="5">
        <v>45444</v>
      </c>
      <c r="C1430" s="66">
        <f>('Исходник сравнение Дубай'!$C1322/2-'Таблица вводных'!$E$3-'Таблица вводных'!$F$3-$S$1)-(('Исходник сравнение Дубай'!$C1322/2-'Таблица вводных'!$E$3-'Таблица вводных'!$F$3-$S$1)*F1430/G1430)</f>
        <v>-251.37500000000003</v>
      </c>
      <c r="D1430" s="66">
        <v>283.46203990367701</v>
      </c>
      <c r="E1430" s="66">
        <f t="shared" si="25"/>
        <v>3.6249999999999716</v>
      </c>
      <c r="F1430" s="67">
        <v>20</v>
      </c>
      <c r="G1430" s="67">
        <f t="shared" si="26"/>
        <v>120</v>
      </c>
      <c r="H1430" s="68">
        <v>0.2</v>
      </c>
      <c r="I1430" s="73">
        <f t="shared" si="29"/>
        <v>-18.187960096323025</v>
      </c>
      <c r="J1430" s="70">
        <v>9.9999999999990694E-2</v>
      </c>
      <c r="K1430" s="74">
        <f t="shared" si="27"/>
        <v>-16.369164086690891</v>
      </c>
      <c r="L1430" s="75">
        <f t="shared" si="28"/>
        <v>-19.994164086690862</v>
      </c>
      <c r="M1430" s="13" t="s">
        <v>274</v>
      </c>
    </row>
    <row r="1431" spans="1:13" ht="13.2" customHeight="1">
      <c r="A1431" s="140"/>
      <c r="B1431" s="5">
        <v>45447</v>
      </c>
      <c r="C1431" s="66">
        <f>('Исходник сравнение Дубай'!$C1323/2-'Таблица вводных'!$E$3-'Таблица вводных'!$F$3-$S$1)-(('Исходник сравнение Дубай'!$C1323/2-'Таблица вводных'!$E$3-'Таблица вводных'!$F$3-$S$1)*F1431/G1431)</f>
        <v>-251.37500000000003</v>
      </c>
      <c r="D1431" s="66">
        <v>283.46203990367701</v>
      </c>
      <c r="E1431" s="66">
        <f t="shared" si="25"/>
        <v>3.6249999999999716</v>
      </c>
      <c r="F1431" s="67">
        <v>20</v>
      </c>
      <c r="G1431" s="67">
        <f t="shared" si="26"/>
        <v>120</v>
      </c>
      <c r="H1431" s="68">
        <v>0.2</v>
      </c>
      <c r="I1431" s="73">
        <f t="shared" si="29"/>
        <v>-18.187960096323025</v>
      </c>
      <c r="J1431" s="70">
        <v>9.9999999999990694E-2</v>
      </c>
      <c r="K1431" s="74">
        <f t="shared" si="27"/>
        <v>-16.369164086690891</v>
      </c>
      <c r="L1431" s="75">
        <f t="shared" si="28"/>
        <v>-19.994164086690862</v>
      </c>
      <c r="M1431" s="13" t="s">
        <v>274</v>
      </c>
    </row>
    <row r="1432" spans="1:13" ht="13.2" customHeight="1">
      <c r="A1432" s="140"/>
      <c r="B1432" s="5">
        <v>45451</v>
      </c>
      <c r="C1432" s="66">
        <f>('Исходник сравнение Дубай'!$C1324/2-'Таблица вводных'!$E$3-'Таблица вводных'!$F$3-$S$1)-(('Исходник сравнение Дубай'!$C1324/2-'Таблица вводных'!$E$3-'Таблица вводных'!$F$3-$S$1)*F1432/G1432)</f>
        <v>-251.37500000000003</v>
      </c>
      <c r="D1432" s="66">
        <v>283.46203990367701</v>
      </c>
      <c r="E1432" s="66">
        <f t="shared" si="25"/>
        <v>3.6249999999999716</v>
      </c>
      <c r="F1432" s="67">
        <v>20</v>
      </c>
      <c r="G1432" s="67">
        <f t="shared" si="26"/>
        <v>120</v>
      </c>
      <c r="H1432" s="68">
        <v>0.2</v>
      </c>
      <c r="I1432" s="73">
        <f t="shared" si="29"/>
        <v>-18.187960096323025</v>
      </c>
      <c r="J1432" s="70">
        <v>9.9999999999990694E-2</v>
      </c>
      <c r="K1432" s="74">
        <f t="shared" si="27"/>
        <v>-16.369164086690891</v>
      </c>
      <c r="L1432" s="75">
        <f t="shared" si="28"/>
        <v>-19.994164086690862</v>
      </c>
      <c r="M1432" s="13" t="s">
        <v>274</v>
      </c>
    </row>
    <row r="1433" spans="1:13" ht="13.2" customHeight="1">
      <c r="A1433" s="140"/>
      <c r="B1433" s="5">
        <v>45454</v>
      </c>
      <c r="C1433" s="66">
        <f>('Исходник сравнение Дубай'!$C1325/2-'Таблица вводных'!$E$3-'Таблица вводных'!$F$3-$S$1)-(('Исходник сравнение Дубай'!$C1325/2-'Таблица вводных'!$E$3-'Таблица вводных'!$F$3-$S$1)*F1433/G1433)</f>
        <v>-251.37500000000003</v>
      </c>
      <c r="D1433" s="66">
        <v>283.46203990367701</v>
      </c>
      <c r="E1433" s="66">
        <f t="shared" si="25"/>
        <v>3.6249999999999716</v>
      </c>
      <c r="F1433" s="67">
        <v>20</v>
      </c>
      <c r="G1433" s="67">
        <f t="shared" si="26"/>
        <v>120</v>
      </c>
      <c r="H1433" s="68">
        <v>0.2</v>
      </c>
      <c r="I1433" s="73">
        <f t="shared" si="29"/>
        <v>-18.187960096323025</v>
      </c>
      <c r="J1433" s="70">
        <v>9.9999999999990694E-2</v>
      </c>
      <c r="K1433" s="74">
        <f t="shared" si="27"/>
        <v>-16.369164086690891</v>
      </c>
      <c r="L1433" s="75">
        <f t="shared" si="28"/>
        <v>-19.994164086690862</v>
      </c>
      <c r="M1433" s="13" t="s">
        <v>274</v>
      </c>
    </row>
    <row r="1434" spans="1:13" ht="13.2" customHeight="1">
      <c r="A1434" s="140"/>
      <c r="B1434" s="5"/>
      <c r="C1434" s="66">
        <f>('Исходник сравнение Дубай'!$C1326/2-'Таблица вводных'!$E$3-'Таблица вводных'!$F$3-$S$1)-(('Исходник сравнение Дубай'!$C1326/2-'Таблица вводных'!$E$3-'Таблица вводных'!$F$3-$S$1)*F1434/G1434)</f>
        <v>-251.37500000000003</v>
      </c>
      <c r="D1434" s="66">
        <v>283.46203990367701</v>
      </c>
      <c r="E1434" s="66">
        <f t="shared" si="25"/>
        <v>3.6249999999999716</v>
      </c>
      <c r="F1434" s="67">
        <v>20</v>
      </c>
      <c r="G1434" s="67">
        <f t="shared" si="26"/>
        <v>120</v>
      </c>
      <c r="H1434" s="68">
        <v>0.2</v>
      </c>
      <c r="I1434" s="69">
        <f t="shared" si="29"/>
        <v>-18.187960096323025</v>
      </c>
      <c r="J1434" s="70">
        <v>9.9999999999990694E-2</v>
      </c>
      <c r="K1434" s="71">
        <f t="shared" si="27"/>
        <v>-16.369164086690891</v>
      </c>
      <c r="L1434" s="72">
        <f t="shared" si="28"/>
        <v>-19.994164086690862</v>
      </c>
      <c r="M1434" s="13" t="s">
        <v>274</v>
      </c>
    </row>
    <row r="1435" spans="1:13" ht="13.2" customHeight="1">
      <c r="A1435" s="140"/>
      <c r="B1435" s="5"/>
      <c r="C1435" s="66">
        <f>('Исходник сравнение Дубай'!$C1327/2-'Таблица вводных'!$E$3-'Таблица вводных'!$F$3-$S$1)-(('Исходник сравнение Дубай'!$C1327/2-'Таблица вводных'!$E$3-'Таблица вводных'!$F$3-$S$1)*F1435/G1435)</f>
        <v>-251.37500000000003</v>
      </c>
      <c r="D1435" s="66">
        <v>283.46203990367701</v>
      </c>
      <c r="E1435" s="66">
        <f t="shared" si="25"/>
        <v>3.6249999999999716</v>
      </c>
      <c r="F1435" s="67">
        <v>20</v>
      </c>
      <c r="G1435" s="67">
        <f t="shared" si="26"/>
        <v>120</v>
      </c>
      <c r="H1435" s="68">
        <v>0.2</v>
      </c>
      <c r="I1435" s="69">
        <f t="shared" si="29"/>
        <v>-18.187960096323025</v>
      </c>
      <c r="J1435" s="70">
        <v>9.9999999999990694E-2</v>
      </c>
      <c r="K1435" s="71">
        <f t="shared" si="27"/>
        <v>-16.369164086690891</v>
      </c>
      <c r="L1435" s="72">
        <f t="shared" si="28"/>
        <v>-19.994164086690862</v>
      </c>
      <c r="M1435" s="13" t="s">
        <v>274</v>
      </c>
    </row>
    <row r="1436" spans="1:13" ht="13.2" customHeight="1">
      <c r="A1436" s="140"/>
      <c r="B1436" s="5"/>
      <c r="C1436" s="66">
        <f>('Исходник сравнение Дубай'!$C1328/2-'Таблица вводных'!$E$3-'Таблица вводных'!$F$3-$S$1)-(('Исходник сравнение Дубай'!$C1328/2-'Таблица вводных'!$E$3-'Таблица вводных'!$F$3-$S$1)*F1436/G1436)</f>
        <v>-251.37500000000003</v>
      </c>
      <c r="D1436" s="66">
        <v>283.46203990367701</v>
      </c>
      <c r="E1436" s="66">
        <f t="shared" si="25"/>
        <v>3.6249999999999716</v>
      </c>
      <c r="F1436" s="67">
        <v>20</v>
      </c>
      <c r="G1436" s="67">
        <f t="shared" si="26"/>
        <v>120</v>
      </c>
      <c r="H1436" s="68">
        <v>0.2</v>
      </c>
      <c r="I1436" s="69">
        <f t="shared" si="29"/>
        <v>-18.187960096323025</v>
      </c>
      <c r="J1436" s="70">
        <v>9.9999999999990694E-2</v>
      </c>
      <c r="K1436" s="71">
        <f t="shared" si="27"/>
        <v>-16.369164086690891</v>
      </c>
      <c r="L1436" s="72">
        <f t="shared" si="28"/>
        <v>-19.994164086690862</v>
      </c>
      <c r="M1436" s="13" t="s">
        <v>274</v>
      </c>
    </row>
    <row r="1437" spans="1:13" ht="13.2" customHeight="1">
      <c r="A1437" s="140"/>
      <c r="B1437" s="5"/>
      <c r="C1437" s="66">
        <f>('Исходник сравнение Дубай'!$C1329/2-'Таблица вводных'!$E$3-'Таблица вводных'!$F$3-$S$1)-(('Исходник сравнение Дубай'!$C1329/2-'Таблица вводных'!$E$3-'Таблица вводных'!$F$3-$S$1)*F1437/G1437)</f>
        <v>-251.37500000000003</v>
      </c>
      <c r="D1437" s="66">
        <v>283.46203990367701</v>
      </c>
      <c r="E1437" s="66">
        <f t="shared" si="25"/>
        <v>3.6249999999999716</v>
      </c>
      <c r="F1437" s="67">
        <v>20</v>
      </c>
      <c r="G1437" s="67">
        <f t="shared" si="26"/>
        <v>120</v>
      </c>
      <c r="H1437" s="68">
        <v>0.2</v>
      </c>
      <c r="I1437" s="69">
        <f t="shared" si="29"/>
        <v>-18.187960096323025</v>
      </c>
      <c r="J1437" s="70">
        <v>9.9999999999990694E-2</v>
      </c>
      <c r="K1437" s="71">
        <f t="shared" si="27"/>
        <v>-16.369164086690891</v>
      </c>
      <c r="L1437" s="72">
        <f t="shared" si="28"/>
        <v>-19.994164086690862</v>
      </c>
      <c r="M1437" s="13" t="s">
        <v>274</v>
      </c>
    </row>
    <row r="1438" spans="1:13" ht="13.2" customHeight="1">
      <c r="A1438" s="140"/>
      <c r="B1438" s="5"/>
      <c r="C1438" s="66">
        <f>('Исходник сравнение Дубай'!$C1330/2-'Таблица вводных'!$E$3-'Таблица вводных'!$F$3-$S$1)-(('Исходник сравнение Дубай'!$C1330/2-'Таблица вводных'!$E$3-'Таблица вводных'!$F$3-$S$1)*F1438/G1438)</f>
        <v>-251.37500000000003</v>
      </c>
      <c r="D1438" s="66">
        <v>283.46203990367701</v>
      </c>
      <c r="E1438" s="66">
        <f t="shared" si="25"/>
        <v>3.6249999999999716</v>
      </c>
      <c r="F1438" s="67">
        <v>20</v>
      </c>
      <c r="G1438" s="67">
        <f t="shared" si="26"/>
        <v>120</v>
      </c>
      <c r="H1438" s="68">
        <v>0.2</v>
      </c>
      <c r="I1438" s="69">
        <f t="shared" si="29"/>
        <v>-18.187960096323025</v>
      </c>
      <c r="J1438" s="70">
        <v>9.9999999999990694E-2</v>
      </c>
      <c r="K1438" s="71">
        <f t="shared" si="27"/>
        <v>-16.369164086690891</v>
      </c>
      <c r="L1438" s="72">
        <f t="shared" si="28"/>
        <v>-19.994164086690862</v>
      </c>
      <c r="M1438" s="13" t="s">
        <v>274</v>
      </c>
    </row>
    <row r="1439" spans="1:13" ht="13.2" customHeight="1">
      <c r="A1439" s="140"/>
      <c r="B1439" s="5"/>
      <c r="C1439" s="66">
        <f>('Исходник сравнение Дубай'!$C1331/2-'Таблица вводных'!$E$3-'Таблица вводных'!$F$3-$S$1)-(('Исходник сравнение Дубай'!$C1331/2-'Таблица вводных'!$E$3-'Таблица вводных'!$F$3-$S$1)*F1439/G1439)</f>
        <v>-251.37500000000003</v>
      </c>
      <c r="D1439" s="66">
        <v>283.46203990367701</v>
      </c>
      <c r="E1439" s="66">
        <f t="shared" si="25"/>
        <v>3.6249999999999716</v>
      </c>
      <c r="F1439" s="67">
        <v>20</v>
      </c>
      <c r="G1439" s="67">
        <f t="shared" si="26"/>
        <v>120</v>
      </c>
      <c r="H1439" s="68">
        <v>0.2</v>
      </c>
      <c r="I1439" s="69">
        <f t="shared" si="29"/>
        <v>-18.187960096323025</v>
      </c>
      <c r="J1439" s="70">
        <v>9.9999999999990596E-2</v>
      </c>
      <c r="K1439" s="71">
        <f t="shared" si="27"/>
        <v>-16.369164086690894</v>
      </c>
      <c r="L1439" s="72">
        <f t="shared" si="28"/>
        <v>-19.994164086690866</v>
      </c>
      <c r="M1439" s="13" t="s">
        <v>274</v>
      </c>
    </row>
    <row r="1440" spans="1:13" ht="13.2" customHeight="1">
      <c r="A1440" s="140"/>
      <c r="B1440" s="5"/>
      <c r="C1440" s="66">
        <f>('Исходник сравнение Дубай'!$C1332/2-'Таблица вводных'!$E$3-'Таблица вводных'!$F$3-$S$1)-(('Исходник сравнение Дубай'!$C1332/2-'Таблица вводных'!$E$3-'Таблица вводных'!$F$3-$S$1)*F1440/G1440)</f>
        <v>-251.37500000000003</v>
      </c>
      <c r="D1440" s="66">
        <v>283.46203990367701</v>
      </c>
      <c r="E1440" s="66">
        <f t="shared" si="25"/>
        <v>3.6249999999999716</v>
      </c>
      <c r="F1440" s="67">
        <v>20</v>
      </c>
      <c r="G1440" s="67">
        <f t="shared" si="26"/>
        <v>120</v>
      </c>
      <c r="H1440" s="68">
        <v>0.2</v>
      </c>
      <c r="I1440" s="69">
        <f t="shared" si="29"/>
        <v>-18.187960096323025</v>
      </c>
      <c r="J1440" s="70">
        <v>9.9999999999990596E-2</v>
      </c>
      <c r="K1440" s="71">
        <f t="shared" si="27"/>
        <v>-16.369164086690894</v>
      </c>
      <c r="L1440" s="72">
        <f t="shared" si="28"/>
        <v>-19.994164086690866</v>
      </c>
      <c r="M1440" s="13" t="s">
        <v>274</v>
      </c>
    </row>
    <row r="1441" spans="1:13" ht="13.2" customHeight="1">
      <c r="A1441" s="141"/>
      <c r="B1441" s="18"/>
      <c r="C1441" s="76">
        <f>('Исходник сравнение Дубай'!$C1333/2-'Таблица вводных'!$E$3-'Таблица вводных'!$F$3-$S$1)-(('Исходник сравнение Дубай'!$C1333/2-'Таблица вводных'!$E$3-'Таблица вводных'!$F$3-$S$1)*F1441/G1441)</f>
        <v>-251.37500000000003</v>
      </c>
      <c r="D1441" s="76">
        <v>283.46203990367701</v>
      </c>
      <c r="E1441" s="76">
        <f t="shared" si="25"/>
        <v>3.6249999999999716</v>
      </c>
      <c r="F1441" s="77">
        <v>20</v>
      </c>
      <c r="G1441" s="77">
        <f t="shared" si="26"/>
        <v>120</v>
      </c>
      <c r="H1441" s="68">
        <v>0.2</v>
      </c>
      <c r="I1441" s="86">
        <f t="shared" si="29"/>
        <v>-18.187960096323025</v>
      </c>
      <c r="J1441" s="80">
        <v>9.9999999999990596E-2</v>
      </c>
      <c r="K1441" s="87">
        <f t="shared" si="27"/>
        <v>-16.369164086690894</v>
      </c>
      <c r="L1441" s="88">
        <f t="shared" si="28"/>
        <v>-19.994164086690866</v>
      </c>
      <c r="M1441" s="22" t="s">
        <v>274</v>
      </c>
    </row>
    <row r="1442" spans="1:13" ht="13.2" customHeight="1">
      <c r="A1442" s="144" t="s">
        <v>275</v>
      </c>
      <c r="B1442" s="5">
        <v>45423</v>
      </c>
      <c r="C1442" s="59">
        <f>('Исходник сравнение Дубай'!$C1334/2-'Таблица вводных'!$E$3-'Таблица вводных'!$F$3-$S$1)-(('Исходник сравнение Дубай'!$C1334/2-'Таблица вводных'!$E$3-'Таблица вводных'!$F$3-$S$1)*F1442/G1442)</f>
        <v>-251.37500000000003</v>
      </c>
      <c r="D1442" s="66">
        <v>283.46203990367701</v>
      </c>
      <c r="E1442" s="59">
        <f t="shared" si="25"/>
        <v>3.6249999999999716</v>
      </c>
      <c r="F1442" s="67">
        <v>20</v>
      </c>
      <c r="G1442" s="60">
        <f t="shared" si="26"/>
        <v>120</v>
      </c>
      <c r="H1442" s="68">
        <v>0.2</v>
      </c>
      <c r="I1442" s="83">
        <f t="shared" si="29"/>
        <v>-18.187960096323025</v>
      </c>
      <c r="J1442" s="63">
        <v>9.9999999999990596E-2</v>
      </c>
      <c r="K1442" s="84">
        <f t="shared" si="27"/>
        <v>-16.369164086690894</v>
      </c>
      <c r="L1442" s="85">
        <f t="shared" si="28"/>
        <v>-19.994164086690866</v>
      </c>
      <c r="M1442" s="10" t="s">
        <v>163</v>
      </c>
    </row>
    <row r="1443" spans="1:13" ht="13.2" customHeight="1">
      <c r="A1443" s="140"/>
      <c r="B1443" s="5">
        <v>45426</v>
      </c>
      <c r="C1443" s="66">
        <f>('Исходник сравнение Дубай'!$C1335/2-'Таблица вводных'!$E$3-'Таблица вводных'!$F$3-$S$1)-(('Исходник сравнение Дубай'!$C1335/2-'Таблица вводных'!$E$3-'Таблица вводных'!$F$3-$S$1)*F1443/G1443)</f>
        <v>-251.37500000000003</v>
      </c>
      <c r="D1443" s="66">
        <v>283.46203990367701</v>
      </c>
      <c r="E1443" s="66">
        <f t="shared" si="25"/>
        <v>3.6249999999999716</v>
      </c>
      <c r="F1443" s="67">
        <v>20</v>
      </c>
      <c r="G1443" s="67">
        <f t="shared" si="26"/>
        <v>120</v>
      </c>
      <c r="H1443" s="68">
        <v>0.2</v>
      </c>
      <c r="I1443" s="73">
        <f t="shared" si="29"/>
        <v>-18.187960096323025</v>
      </c>
      <c r="J1443" s="70">
        <v>9.9999999999990596E-2</v>
      </c>
      <c r="K1443" s="74">
        <f t="shared" si="27"/>
        <v>-16.369164086690894</v>
      </c>
      <c r="L1443" s="75">
        <f t="shared" si="28"/>
        <v>-19.994164086690866</v>
      </c>
      <c r="M1443" s="13" t="s">
        <v>163</v>
      </c>
    </row>
    <row r="1444" spans="1:13" ht="13.2" customHeight="1">
      <c r="A1444" s="140"/>
      <c r="B1444" s="5">
        <v>45430</v>
      </c>
      <c r="C1444" s="66">
        <f>('Исходник сравнение Дубай'!$C1336/2-'Таблица вводных'!$E$3-'Таблица вводных'!$F$3-$S$1)-(('Исходник сравнение Дубай'!$C1336/2-'Таблица вводных'!$E$3-'Таблица вводных'!$F$3-$S$1)*F1444/G1444)</f>
        <v>-251.37500000000003</v>
      </c>
      <c r="D1444" s="66">
        <v>283.46203990367701</v>
      </c>
      <c r="E1444" s="66">
        <f t="shared" si="25"/>
        <v>3.6249999999999716</v>
      </c>
      <c r="F1444" s="67">
        <v>20</v>
      </c>
      <c r="G1444" s="67">
        <f t="shared" si="26"/>
        <v>120</v>
      </c>
      <c r="H1444" s="68">
        <v>0.2</v>
      </c>
      <c r="I1444" s="73">
        <f t="shared" si="29"/>
        <v>-18.187960096323025</v>
      </c>
      <c r="J1444" s="70">
        <v>9.9999999999990596E-2</v>
      </c>
      <c r="K1444" s="74">
        <f t="shared" si="27"/>
        <v>-16.369164086690894</v>
      </c>
      <c r="L1444" s="75">
        <f t="shared" si="28"/>
        <v>-19.994164086690866</v>
      </c>
      <c r="M1444" s="13" t="s">
        <v>163</v>
      </c>
    </row>
    <row r="1445" spans="1:13" ht="13.2" customHeight="1">
      <c r="A1445" s="140"/>
      <c r="B1445" s="5">
        <v>45433</v>
      </c>
      <c r="C1445" s="66">
        <f>('Исходник сравнение Дубай'!$C1337/2-'Таблица вводных'!$E$3-'Таблица вводных'!$F$3-$S$1)-(('Исходник сравнение Дубай'!$C1337/2-'Таблица вводных'!$E$3-'Таблица вводных'!$F$3-$S$1)*F1445/G1445)</f>
        <v>-251.37500000000003</v>
      </c>
      <c r="D1445" s="66">
        <v>283.46203990367701</v>
      </c>
      <c r="E1445" s="66">
        <f t="shared" si="25"/>
        <v>3.6249999999999716</v>
      </c>
      <c r="F1445" s="67">
        <v>20</v>
      </c>
      <c r="G1445" s="67">
        <f t="shared" si="26"/>
        <v>120</v>
      </c>
      <c r="H1445" s="68">
        <v>0.2</v>
      </c>
      <c r="I1445" s="73">
        <f t="shared" si="29"/>
        <v>-18.187960096323025</v>
      </c>
      <c r="J1445" s="70">
        <v>9.9999999999990596E-2</v>
      </c>
      <c r="K1445" s="74">
        <f t="shared" si="27"/>
        <v>-16.369164086690894</v>
      </c>
      <c r="L1445" s="75">
        <f t="shared" si="28"/>
        <v>-19.994164086690866</v>
      </c>
      <c r="M1445" s="13" t="s">
        <v>163</v>
      </c>
    </row>
    <row r="1446" spans="1:13" ht="13.2" customHeight="1">
      <c r="A1446" s="140"/>
      <c r="B1446" s="5">
        <v>45437</v>
      </c>
      <c r="C1446" s="66">
        <f>('Исходник сравнение Дубай'!$C1338/2-'Таблица вводных'!$E$3-'Таблица вводных'!$F$3-$S$1)-(('Исходник сравнение Дубай'!$C1338/2-'Таблица вводных'!$E$3-'Таблица вводных'!$F$3-$S$1)*F1446/G1446)</f>
        <v>-251.37500000000003</v>
      </c>
      <c r="D1446" s="66">
        <v>283.46203990367701</v>
      </c>
      <c r="E1446" s="66">
        <f t="shared" si="25"/>
        <v>3.6249999999999716</v>
      </c>
      <c r="F1446" s="67">
        <v>20</v>
      </c>
      <c r="G1446" s="67">
        <f t="shared" si="26"/>
        <v>120</v>
      </c>
      <c r="H1446" s="68">
        <v>0.2</v>
      </c>
      <c r="I1446" s="73">
        <f t="shared" si="29"/>
        <v>-18.187960096323025</v>
      </c>
      <c r="J1446" s="70">
        <v>9.9999999999990596E-2</v>
      </c>
      <c r="K1446" s="74">
        <f t="shared" si="27"/>
        <v>-16.369164086690894</v>
      </c>
      <c r="L1446" s="75">
        <f t="shared" si="28"/>
        <v>-19.994164086690866</v>
      </c>
      <c r="M1446" s="13" t="s">
        <v>163</v>
      </c>
    </row>
    <row r="1447" spans="1:13" ht="13.2" customHeight="1">
      <c r="A1447" s="140"/>
      <c r="B1447" s="5">
        <v>45440</v>
      </c>
      <c r="C1447" s="66">
        <f>('Исходник сравнение Дубай'!$C1339/2-'Таблица вводных'!$E$3-'Таблица вводных'!$F$3-$S$1)-(('Исходник сравнение Дубай'!$C1339/2-'Таблица вводных'!$E$3-'Таблица вводных'!$F$3-$S$1)*F1447/G1447)</f>
        <v>-251.37500000000003</v>
      </c>
      <c r="D1447" s="66">
        <v>283.46203990367701</v>
      </c>
      <c r="E1447" s="66">
        <f t="shared" si="25"/>
        <v>3.6249999999999716</v>
      </c>
      <c r="F1447" s="67">
        <v>20</v>
      </c>
      <c r="G1447" s="67">
        <f t="shared" si="26"/>
        <v>120</v>
      </c>
      <c r="H1447" s="68">
        <v>0.2</v>
      </c>
      <c r="I1447" s="73">
        <f t="shared" si="29"/>
        <v>-18.187960096323025</v>
      </c>
      <c r="J1447" s="70">
        <v>9.9999999999990596E-2</v>
      </c>
      <c r="K1447" s="74">
        <f t="shared" si="27"/>
        <v>-16.369164086690894</v>
      </c>
      <c r="L1447" s="75">
        <f t="shared" si="28"/>
        <v>-19.994164086690866</v>
      </c>
      <c r="M1447" s="13" t="s">
        <v>163</v>
      </c>
    </row>
    <row r="1448" spans="1:13" ht="13.2" customHeight="1">
      <c r="A1448" s="140"/>
      <c r="B1448" s="5">
        <v>45444</v>
      </c>
      <c r="C1448" s="66">
        <f>('Исходник сравнение Дубай'!$C1340/2-'Таблица вводных'!$E$3-'Таблица вводных'!$F$3-$S$1)-(('Исходник сравнение Дубай'!$C1340/2-'Таблица вводных'!$E$3-'Таблица вводных'!$F$3-$S$1)*F1448/G1448)</f>
        <v>-251.37500000000003</v>
      </c>
      <c r="D1448" s="66">
        <v>283.46203990367701</v>
      </c>
      <c r="E1448" s="66">
        <f t="shared" si="25"/>
        <v>3.6249999999999716</v>
      </c>
      <c r="F1448" s="67">
        <v>20</v>
      </c>
      <c r="G1448" s="67">
        <f t="shared" si="26"/>
        <v>120</v>
      </c>
      <c r="H1448" s="68">
        <v>0.2</v>
      </c>
      <c r="I1448" s="73">
        <f t="shared" si="29"/>
        <v>-18.187960096323025</v>
      </c>
      <c r="J1448" s="70">
        <v>9.9999999999990596E-2</v>
      </c>
      <c r="K1448" s="74">
        <f t="shared" si="27"/>
        <v>-16.369164086690894</v>
      </c>
      <c r="L1448" s="75">
        <f t="shared" si="28"/>
        <v>-19.994164086690866</v>
      </c>
      <c r="M1448" s="13" t="s">
        <v>163</v>
      </c>
    </row>
    <row r="1449" spans="1:13" ht="13.2" customHeight="1">
      <c r="A1449" s="140"/>
      <c r="B1449" s="5">
        <v>45447</v>
      </c>
      <c r="C1449" s="66">
        <f>('Исходник сравнение Дубай'!$C1341/2-'Таблица вводных'!$E$3-'Таблица вводных'!$F$3-$S$1)-(('Исходник сравнение Дубай'!$C1341/2-'Таблица вводных'!$E$3-'Таблица вводных'!$F$3-$S$1)*F1449/G1449)</f>
        <v>-251.37500000000003</v>
      </c>
      <c r="D1449" s="66">
        <v>283.46203990367701</v>
      </c>
      <c r="E1449" s="66">
        <f t="shared" si="25"/>
        <v>3.6249999999999716</v>
      </c>
      <c r="F1449" s="67">
        <v>20</v>
      </c>
      <c r="G1449" s="67">
        <f t="shared" si="26"/>
        <v>120</v>
      </c>
      <c r="H1449" s="68">
        <v>0.2</v>
      </c>
      <c r="I1449" s="73">
        <f t="shared" si="29"/>
        <v>-18.187960096323025</v>
      </c>
      <c r="J1449" s="70">
        <v>9.9999999999990596E-2</v>
      </c>
      <c r="K1449" s="74">
        <f t="shared" si="27"/>
        <v>-16.369164086690894</v>
      </c>
      <c r="L1449" s="75">
        <f t="shared" si="28"/>
        <v>-19.994164086690866</v>
      </c>
      <c r="M1449" s="13" t="s">
        <v>163</v>
      </c>
    </row>
    <row r="1450" spans="1:13" ht="13.2" customHeight="1">
      <c r="A1450" s="140"/>
      <c r="B1450" s="5">
        <v>45451</v>
      </c>
      <c r="C1450" s="66">
        <f>('Исходник сравнение Дубай'!$C1342/2-'Таблица вводных'!$E$3-'Таблица вводных'!$F$3-$S$1)-(('Исходник сравнение Дубай'!$C1342/2-'Таблица вводных'!$E$3-'Таблица вводных'!$F$3-$S$1)*F1450/G1450)</f>
        <v>-251.37500000000003</v>
      </c>
      <c r="D1450" s="66">
        <v>283.46203990367701</v>
      </c>
      <c r="E1450" s="66">
        <f t="shared" si="25"/>
        <v>3.6249999999999716</v>
      </c>
      <c r="F1450" s="67">
        <v>20</v>
      </c>
      <c r="G1450" s="67">
        <f t="shared" si="26"/>
        <v>120</v>
      </c>
      <c r="H1450" s="68">
        <v>0.2</v>
      </c>
      <c r="I1450" s="73">
        <f t="shared" si="29"/>
        <v>-18.187960096323025</v>
      </c>
      <c r="J1450" s="70">
        <v>9.9999999999990596E-2</v>
      </c>
      <c r="K1450" s="74">
        <f t="shared" si="27"/>
        <v>-16.369164086690894</v>
      </c>
      <c r="L1450" s="75">
        <f t="shared" si="28"/>
        <v>-19.994164086690866</v>
      </c>
      <c r="M1450" s="13" t="s">
        <v>163</v>
      </c>
    </row>
    <row r="1451" spans="1:13" ht="13.2" customHeight="1">
      <c r="A1451" s="140"/>
      <c r="B1451" s="5">
        <v>45454</v>
      </c>
      <c r="C1451" s="66">
        <f>('Исходник сравнение Дубай'!$C1343/2-'Таблица вводных'!$E$3-'Таблица вводных'!$F$3-$S$1)-(('Исходник сравнение Дубай'!$C1343/2-'Таблица вводных'!$E$3-'Таблица вводных'!$F$3-$S$1)*F1451/G1451)</f>
        <v>-251.37500000000003</v>
      </c>
      <c r="D1451" s="66">
        <v>283.46203990367701</v>
      </c>
      <c r="E1451" s="66">
        <f t="shared" si="25"/>
        <v>3.6249999999999716</v>
      </c>
      <c r="F1451" s="67">
        <v>20</v>
      </c>
      <c r="G1451" s="67">
        <f t="shared" si="26"/>
        <v>120</v>
      </c>
      <c r="H1451" s="68">
        <v>0.2</v>
      </c>
      <c r="I1451" s="73">
        <f t="shared" si="29"/>
        <v>-18.187960096323025</v>
      </c>
      <c r="J1451" s="70">
        <v>9.9999999999990596E-2</v>
      </c>
      <c r="K1451" s="74">
        <f t="shared" si="27"/>
        <v>-16.369164086690894</v>
      </c>
      <c r="L1451" s="75">
        <f t="shared" si="28"/>
        <v>-19.994164086690866</v>
      </c>
      <c r="M1451" s="13" t="s">
        <v>163</v>
      </c>
    </row>
    <row r="1452" spans="1:13" ht="13.2" customHeight="1">
      <c r="A1452" s="140"/>
      <c r="B1452" s="5"/>
      <c r="C1452" s="66">
        <f>('Исходник сравнение Дубай'!$C1344/2-'Таблица вводных'!$E$3-'Таблица вводных'!$F$3-$S$1)-(('Исходник сравнение Дубай'!$C1344/2-'Таблица вводных'!$E$3-'Таблица вводных'!$F$3-$S$1)*F1452/G1452)</f>
        <v>-251.37500000000003</v>
      </c>
      <c r="D1452" s="66">
        <v>283.46203990367701</v>
      </c>
      <c r="E1452" s="66">
        <f t="shared" si="25"/>
        <v>3.6249999999999716</v>
      </c>
      <c r="F1452" s="67">
        <v>20</v>
      </c>
      <c r="G1452" s="67">
        <f t="shared" si="26"/>
        <v>120</v>
      </c>
      <c r="H1452" s="68">
        <v>0.2</v>
      </c>
      <c r="I1452" s="69">
        <f t="shared" si="29"/>
        <v>-18.187960096323025</v>
      </c>
      <c r="J1452" s="70">
        <v>9.9999999999990596E-2</v>
      </c>
      <c r="K1452" s="71">
        <f t="shared" si="27"/>
        <v>-16.369164086690894</v>
      </c>
      <c r="L1452" s="72">
        <f t="shared" si="28"/>
        <v>-19.994164086690866</v>
      </c>
      <c r="M1452" s="13" t="s">
        <v>163</v>
      </c>
    </row>
    <row r="1453" spans="1:13" ht="13.2" customHeight="1">
      <c r="A1453" s="140"/>
      <c r="B1453" s="5"/>
      <c r="C1453" s="66">
        <f>('Исходник сравнение Дубай'!$C1345/2-'Таблица вводных'!$E$3-'Таблица вводных'!$F$3-$S$1)-(('Исходник сравнение Дубай'!$C1345/2-'Таблица вводных'!$E$3-'Таблица вводных'!$F$3-$S$1)*F1453/G1453)</f>
        <v>-251.37500000000003</v>
      </c>
      <c r="D1453" s="66">
        <v>283.46203990367701</v>
      </c>
      <c r="E1453" s="66">
        <f t="shared" si="25"/>
        <v>3.6249999999999716</v>
      </c>
      <c r="F1453" s="67">
        <v>20</v>
      </c>
      <c r="G1453" s="67">
        <f t="shared" si="26"/>
        <v>120</v>
      </c>
      <c r="H1453" s="68">
        <v>0.2</v>
      </c>
      <c r="I1453" s="69">
        <f t="shared" si="29"/>
        <v>-18.187960096323025</v>
      </c>
      <c r="J1453" s="70">
        <v>9.9999999999990596E-2</v>
      </c>
      <c r="K1453" s="71">
        <f t="shared" si="27"/>
        <v>-16.369164086690894</v>
      </c>
      <c r="L1453" s="72">
        <f t="shared" si="28"/>
        <v>-19.994164086690866</v>
      </c>
      <c r="M1453" s="13" t="s">
        <v>163</v>
      </c>
    </row>
    <row r="1454" spans="1:13" ht="13.2" customHeight="1">
      <c r="A1454" s="140"/>
      <c r="B1454" s="5"/>
      <c r="C1454" s="66">
        <f>('Исходник сравнение Дубай'!$C1346/2-'Таблица вводных'!$E$3-'Таблица вводных'!$F$3-$S$1)-(('Исходник сравнение Дубай'!$C1346/2-'Таблица вводных'!$E$3-'Таблица вводных'!$F$3-$S$1)*F1454/G1454)</f>
        <v>-251.37500000000003</v>
      </c>
      <c r="D1454" s="66">
        <v>283.46203990367701</v>
      </c>
      <c r="E1454" s="66">
        <f t="shared" si="25"/>
        <v>3.6249999999999716</v>
      </c>
      <c r="F1454" s="67">
        <v>20</v>
      </c>
      <c r="G1454" s="67">
        <f t="shared" si="26"/>
        <v>120</v>
      </c>
      <c r="H1454" s="68">
        <v>0.2</v>
      </c>
      <c r="I1454" s="69">
        <f t="shared" si="29"/>
        <v>-18.187960096323025</v>
      </c>
      <c r="J1454" s="70">
        <v>9.9999999999990499E-2</v>
      </c>
      <c r="K1454" s="71">
        <f t="shared" si="27"/>
        <v>-16.369164086690894</v>
      </c>
      <c r="L1454" s="72">
        <f t="shared" si="28"/>
        <v>-19.994164086690866</v>
      </c>
      <c r="M1454" s="13" t="s">
        <v>163</v>
      </c>
    </row>
    <row r="1455" spans="1:13" ht="13.2" customHeight="1">
      <c r="A1455" s="140"/>
      <c r="B1455" s="5"/>
      <c r="C1455" s="66">
        <f>('Исходник сравнение Дубай'!$C1347/2-'Таблица вводных'!$E$3-'Таблица вводных'!$F$3-$S$1)-(('Исходник сравнение Дубай'!$C1347/2-'Таблица вводных'!$E$3-'Таблица вводных'!$F$3-$S$1)*F1455/G1455)</f>
        <v>-251.37500000000003</v>
      </c>
      <c r="D1455" s="66">
        <v>283.46203990367701</v>
      </c>
      <c r="E1455" s="66">
        <f t="shared" si="25"/>
        <v>3.6249999999999716</v>
      </c>
      <c r="F1455" s="67">
        <v>20</v>
      </c>
      <c r="G1455" s="67">
        <f t="shared" si="26"/>
        <v>120</v>
      </c>
      <c r="H1455" s="68">
        <v>0.2</v>
      </c>
      <c r="I1455" s="69">
        <f t="shared" si="29"/>
        <v>-18.187960096323025</v>
      </c>
      <c r="J1455" s="70">
        <v>9.9999999999990499E-2</v>
      </c>
      <c r="K1455" s="71">
        <f t="shared" si="27"/>
        <v>-16.369164086690894</v>
      </c>
      <c r="L1455" s="72">
        <f t="shared" si="28"/>
        <v>-19.994164086690866</v>
      </c>
      <c r="M1455" s="13" t="s">
        <v>163</v>
      </c>
    </row>
    <row r="1456" spans="1:13" ht="13.2" customHeight="1">
      <c r="A1456" s="140"/>
      <c r="B1456" s="5"/>
      <c r="C1456" s="66">
        <f>('Исходник сравнение Дубай'!$C1348/2-'Таблица вводных'!$E$3-'Таблица вводных'!$F$3-$S$1)-(('Исходник сравнение Дубай'!$C1348/2-'Таблица вводных'!$E$3-'Таблица вводных'!$F$3-$S$1)*F1456/G1456)</f>
        <v>-251.37500000000003</v>
      </c>
      <c r="D1456" s="66">
        <v>283.46203990367701</v>
      </c>
      <c r="E1456" s="66">
        <f t="shared" si="25"/>
        <v>3.6249999999999716</v>
      </c>
      <c r="F1456" s="67">
        <v>20</v>
      </c>
      <c r="G1456" s="67">
        <f t="shared" si="26"/>
        <v>120</v>
      </c>
      <c r="H1456" s="68">
        <v>0.2</v>
      </c>
      <c r="I1456" s="69">
        <f t="shared" si="29"/>
        <v>-18.187960096323025</v>
      </c>
      <c r="J1456" s="70">
        <v>9.9999999999990499E-2</v>
      </c>
      <c r="K1456" s="71">
        <f t="shared" si="27"/>
        <v>-16.369164086690894</v>
      </c>
      <c r="L1456" s="72">
        <f t="shared" si="28"/>
        <v>-19.994164086690866</v>
      </c>
      <c r="M1456" s="13" t="s">
        <v>163</v>
      </c>
    </row>
    <row r="1457" spans="1:13" ht="13.2" customHeight="1">
      <c r="A1457" s="140"/>
      <c r="B1457" s="5"/>
      <c r="C1457" s="66">
        <f>('Исходник сравнение Дубай'!$C1349/2-'Таблица вводных'!$E$3-'Таблица вводных'!$F$3-$S$1)-(('Исходник сравнение Дубай'!$C1349/2-'Таблица вводных'!$E$3-'Таблица вводных'!$F$3-$S$1)*F1457/G1457)</f>
        <v>-251.37500000000003</v>
      </c>
      <c r="D1457" s="66">
        <v>283.46203990367701</v>
      </c>
      <c r="E1457" s="66">
        <f t="shared" si="25"/>
        <v>3.6249999999999716</v>
      </c>
      <c r="F1457" s="67">
        <v>20</v>
      </c>
      <c r="G1457" s="67">
        <f t="shared" si="26"/>
        <v>120</v>
      </c>
      <c r="H1457" s="68">
        <v>0.2</v>
      </c>
      <c r="I1457" s="69">
        <f t="shared" si="29"/>
        <v>-18.187960096323025</v>
      </c>
      <c r="J1457" s="70">
        <v>9.9999999999990499E-2</v>
      </c>
      <c r="K1457" s="71">
        <f t="shared" si="27"/>
        <v>-16.369164086690894</v>
      </c>
      <c r="L1457" s="72">
        <f t="shared" si="28"/>
        <v>-19.994164086690866</v>
      </c>
      <c r="M1457" s="13" t="s">
        <v>163</v>
      </c>
    </row>
    <row r="1458" spans="1:13" ht="13.2" customHeight="1">
      <c r="A1458" s="140"/>
      <c r="B1458" s="5"/>
      <c r="C1458" s="66">
        <f>('Исходник сравнение Дубай'!$C1350/2-'Таблица вводных'!$E$3-'Таблица вводных'!$F$3-$S$1)-(('Исходник сравнение Дубай'!$C1350/2-'Таблица вводных'!$E$3-'Таблица вводных'!$F$3-$S$1)*F1458/G1458)</f>
        <v>-251.37500000000003</v>
      </c>
      <c r="D1458" s="66">
        <v>283.46203990367701</v>
      </c>
      <c r="E1458" s="66">
        <f t="shared" si="25"/>
        <v>3.6249999999999716</v>
      </c>
      <c r="F1458" s="67">
        <v>20</v>
      </c>
      <c r="G1458" s="67">
        <f t="shared" si="26"/>
        <v>120</v>
      </c>
      <c r="H1458" s="68">
        <v>0.2</v>
      </c>
      <c r="I1458" s="69">
        <f t="shared" si="29"/>
        <v>-18.187960096323025</v>
      </c>
      <c r="J1458" s="70">
        <v>9.9999999999990499E-2</v>
      </c>
      <c r="K1458" s="71">
        <f t="shared" si="27"/>
        <v>-16.369164086690894</v>
      </c>
      <c r="L1458" s="72">
        <f t="shared" si="28"/>
        <v>-19.994164086690866</v>
      </c>
      <c r="M1458" s="13" t="s">
        <v>163</v>
      </c>
    </row>
    <row r="1459" spans="1:13" ht="13.2" customHeight="1">
      <c r="A1459" s="141"/>
      <c r="B1459" s="18"/>
      <c r="C1459" s="76">
        <f>('Исходник сравнение Дубай'!$C1351/2-'Таблица вводных'!$E$3-'Таблица вводных'!$F$3-$S$1)-(('Исходник сравнение Дубай'!$C1351/2-'Таблица вводных'!$E$3-'Таблица вводных'!$F$3-$S$1)*F1459/G1459)</f>
        <v>-251.37500000000003</v>
      </c>
      <c r="D1459" s="76">
        <v>283.46203990367701</v>
      </c>
      <c r="E1459" s="76">
        <f t="shared" si="25"/>
        <v>3.6249999999999716</v>
      </c>
      <c r="F1459" s="77">
        <v>20</v>
      </c>
      <c r="G1459" s="77">
        <f t="shared" si="26"/>
        <v>120</v>
      </c>
      <c r="H1459" s="68">
        <v>0.2</v>
      </c>
      <c r="I1459" s="86">
        <f t="shared" si="29"/>
        <v>-18.187960096323025</v>
      </c>
      <c r="J1459" s="80">
        <v>9.9999999999990499E-2</v>
      </c>
      <c r="K1459" s="87">
        <f t="shared" si="27"/>
        <v>-16.369164086690894</v>
      </c>
      <c r="L1459" s="88">
        <f t="shared" si="28"/>
        <v>-19.994164086690866</v>
      </c>
      <c r="M1459" s="22" t="s">
        <v>163</v>
      </c>
    </row>
    <row r="1460" spans="1:13" ht="13.2" customHeight="1">
      <c r="A1460" s="144" t="s">
        <v>276</v>
      </c>
      <c r="B1460" s="5">
        <v>45423</v>
      </c>
      <c r="C1460" s="59">
        <f>('Исходник сравнение Дубай'!$C1352/2-'Таблица вводных'!$E$3-'Таблица вводных'!$F$3-$S$1)-(('Исходник сравнение Дубай'!$C1352/2-'Таблица вводных'!$E$3-'Таблица вводных'!$F$3-$S$1)*F1460/G1460)</f>
        <v>-251.37500000000003</v>
      </c>
      <c r="D1460" s="66">
        <v>283.46203990367701</v>
      </c>
      <c r="E1460" s="59">
        <f t="shared" si="25"/>
        <v>3.6249999999999716</v>
      </c>
      <c r="F1460" s="67">
        <v>20</v>
      </c>
      <c r="G1460" s="60">
        <f t="shared" si="26"/>
        <v>120</v>
      </c>
      <c r="H1460" s="68">
        <v>0.2</v>
      </c>
      <c r="I1460" s="83">
        <f t="shared" si="29"/>
        <v>-18.187960096323025</v>
      </c>
      <c r="J1460" s="63">
        <v>9.9999999999990499E-2</v>
      </c>
      <c r="K1460" s="84">
        <f t="shared" si="27"/>
        <v>-16.369164086690894</v>
      </c>
      <c r="L1460" s="85">
        <f t="shared" si="28"/>
        <v>-19.994164086690866</v>
      </c>
      <c r="M1460" s="10" t="s">
        <v>277</v>
      </c>
    </row>
    <row r="1461" spans="1:13" ht="13.2" customHeight="1">
      <c r="A1461" s="140"/>
      <c r="B1461" s="5">
        <v>45426</v>
      </c>
      <c r="C1461" s="66">
        <f>('Исходник сравнение Дубай'!$C1353/2-'Таблица вводных'!$E$3-'Таблица вводных'!$F$3-$S$1)-(('Исходник сравнение Дубай'!$C1353/2-'Таблица вводных'!$E$3-'Таблица вводных'!$F$3-$S$1)*F1461/G1461)</f>
        <v>-251.37500000000003</v>
      </c>
      <c r="D1461" s="66">
        <v>283.46203990367701</v>
      </c>
      <c r="E1461" s="66">
        <f t="shared" si="25"/>
        <v>3.6249999999999716</v>
      </c>
      <c r="F1461" s="67">
        <v>20</v>
      </c>
      <c r="G1461" s="67">
        <f t="shared" si="26"/>
        <v>120</v>
      </c>
      <c r="H1461" s="68">
        <v>0.2</v>
      </c>
      <c r="I1461" s="73">
        <f t="shared" si="29"/>
        <v>-18.187960096323025</v>
      </c>
      <c r="J1461" s="70">
        <v>9.9999999999990499E-2</v>
      </c>
      <c r="K1461" s="74">
        <f t="shared" si="27"/>
        <v>-16.369164086690894</v>
      </c>
      <c r="L1461" s="75">
        <f t="shared" si="28"/>
        <v>-19.994164086690866</v>
      </c>
      <c r="M1461" s="13" t="s">
        <v>277</v>
      </c>
    </row>
    <row r="1462" spans="1:13" ht="13.2" customHeight="1">
      <c r="A1462" s="140"/>
      <c r="B1462" s="5">
        <v>45430</v>
      </c>
      <c r="C1462" s="66">
        <f>('Исходник сравнение Дубай'!$C1354/2-'Таблица вводных'!$E$3-'Таблица вводных'!$F$3-$S$1)-(('Исходник сравнение Дубай'!$C1354/2-'Таблица вводных'!$E$3-'Таблица вводных'!$F$3-$S$1)*F1462/G1462)</f>
        <v>-251.37500000000003</v>
      </c>
      <c r="D1462" s="66">
        <v>283.46203990367701</v>
      </c>
      <c r="E1462" s="66">
        <f t="shared" si="25"/>
        <v>3.6249999999999716</v>
      </c>
      <c r="F1462" s="67">
        <v>20</v>
      </c>
      <c r="G1462" s="67">
        <f t="shared" si="26"/>
        <v>120</v>
      </c>
      <c r="H1462" s="68">
        <v>0.2</v>
      </c>
      <c r="I1462" s="73">
        <f t="shared" si="29"/>
        <v>-18.187960096323025</v>
      </c>
      <c r="J1462" s="70">
        <v>9.9999999999990499E-2</v>
      </c>
      <c r="K1462" s="74">
        <f t="shared" si="27"/>
        <v>-16.369164086690894</v>
      </c>
      <c r="L1462" s="75">
        <f t="shared" si="28"/>
        <v>-19.994164086690866</v>
      </c>
      <c r="M1462" s="13" t="s">
        <v>277</v>
      </c>
    </row>
    <row r="1463" spans="1:13" ht="13.2" customHeight="1">
      <c r="A1463" s="140"/>
      <c r="B1463" s="5">
        <v>45433</v>
      </c>
      <c r="C1463" s="66">
        <f>('Исходник сравнение Дубай'!$C1355/2-'Таблица вводных'!$E$3-'Таблица вводных'!$F$3-$S$1)-(('Исходник сравнение Дубай'!$C1355/2-'Таблица вводных'!$E$3-'Таблица вводных'!$F$3-$S$1)*F1463/G1463)</f>
        <v>-251.37500000000003</v>
      </c>
      <c r="D1463" s="66">
        <v>283.46203990367701</v>
      </c>
      <c r="E1463" s="66">
        <f t="shared" si="25"/>
        <v>3.6249999999999716</v>
      </c>
      <c r="F1463" s="67">
        <v>20</v>
      </c>
      <c r="G1463" s="67">
        <f t="shared" si="26"/>
        <v>120</v>
      </c>
      <c r="H1463" s="68">
        <v>0.2</v>
      </c>
      <c r="I1463" s="73">
        <f t="shared" si="29"/>
        <v>-18.187960096323025</v>
      </c>
      <c r="J1463" s="70">
        <v>9.9999999999990499E-2</v>
      </c>
      <c r="K1463" s="74">
        <f t="shared" si="27"/>
        <v>-16.369164086690894</v>
      </c>
      <c r="L1463" s="75">
        <f t="shared" si="28"/>
        <v>-19.994164086690866</v>
      </c>
      <c r="M1463" s="13" t="s">
        <v>277</v>
      </c>
    </row>
    <row r="1464" spans="1:13" ht="13.2" customHeight="1">
      <c r="A1464" s="140"/>
      <c r="B1464" s="5">
        <v>45437</v>
      </c>
      <c r="C1464" s="66">
        <f>('Исходник сравнение Дубай'!$C1356/2-'Таблица вводных'!$E$3-'Таблица вводных'!$F$3-$S$1)-(('Исходник сравнение Дубай'!$C1356/2-'Таблица вводных'!$E$3-'Таблица вводных'!$F$3-$S$1)*F1464/G1464)</f>
        <v>-251.37500000000003</v>
      </c>
      <c r="D1464" s="66">
        <v>283.46203990367701</v>
      </c>
      <c r="E1464" s="66">
        <f t="shared" si="25"/>
        <v>3.6249999999999716</v>
      </c>
      <c r="F1464" s="67">
        <v>20</v>
      </c>
      <c r="G1464" s="67">
        <f t="shared" si="26"/>
        <v>120</v>
      </c>
      <c r="H1464" s="68">
        <v>0.2</v>
      </c>
      <c r="I1464" s="73">
        <f t="shared" si="29"/>
        <v>-18.187960096323025</v>
      </c>
      <c r="J1464" s="70">
        <v>9.9999999999990499E-2</v>
      </c>
      <c r="K1464" s="74">
        <f t="shared" si="27"/>
        <v>-16.369164086690894</v>
      </c>
      <c r="L1464" s="75">
        <f t="shared" si="28"/>
        <v>-19.994164086690866</v>
      </c>
      <c r="M1464" s="13" t="s">
        <v>277</v>
      </c>
    </row>
    <row r="1465" spans="1:13" ht="13.2" customHeight="1">
      <c r="A1465" s="140"/>
      <c r="B1465" s="5">
        <v>45440</v>
      </c>
      <c r="C1465" s="66">
        <f>('Исходник сравнение Дубай'!$C1357/2-'Таблица вводных'!$E$3-'Таблица вводных'!$F$3-$S$1)-(('Исходник сравнение Дубай'!$C1357/2-'Таблица вводных'!$E$3-'Таблица вводных'!$F$3-$S$1)*F1465/G1465)</f>
        <v>-251.37500000000003</v>
      </c>
      <c r="D1465" s="66">
        <v>283.46203990367701</v>
      </c>
      <c r="E1465" s="66">
        <f t="shared" si="25"/>
        <v>3.6249999999999716</v>
      </c>
      <c r="F1465" s="67">
        <v>20</v>
      </c>
      <c r="G1465" s="67">
        <f t="shared" si="26"/>
        <v>120</v>
      </c>
      <c r="H1465" s="68">
        <v>0.2</v>
      </c>
      <c r="I1465" s="73">
        <f t="shared" si="29"/>
        <v>-18.187960096323025</v>
      </c>
      <c r="J1465" s="70">
        <v>9.9999999999990499E-2</v>
      </c>
      <c r="K1465" s="74">
        <f t="shared" si="27"/>
        <v>-16.369164086690894</v>
      </c>
      <c r="L1465" s="75">
        <f t="shared" si="28"/>
        <v>-19.994164086690866</v>
      </c>
      <c r="M1465" s="13" t="s">
        <v>277</v>
      </c>
    </row>
    <row r="1466" spans="1:13" ht="13.2" customHeight="1">
      <c r="A1466" s="140"/>
      <c r="B1466" s="5">
        <v>45444</v>
      </c>
      <c r="C1466" s="66">
        <f>('Исходник сравнение Дубай'!$C1358/2-'Таблица вводных'!$E$3-'Таблица вводных'!$F$3-$S$1)-(('Исходник сравнение Дубай'!$C1358/2-'Таблица вводных'!$E$3-'Таблица вводных'!$F$3-$S$1)*F1466/G1466)</f>
        <v>-251.37500000000003</v>
      </c>
      <c r="D1466" s="66">
        <v>283.46203990367701</v>
      </c>
      <c r="E1466" s="66">
        <f t="shared" si="25"/>
        <v>3.6249999999999716</v>
      </c>
      <c r="F1466" s="67">
        <v>20</v>
      </c>
      <c r="G1466" s="67">
        <f t="shared" si="26"/>
        <v>120</v>
      </c>
      <c r="H1466" s="68">
        <v>0.2</v>
      </c>
      <c r="I1466" s="73">
        <f t="shared" si="29"/>
        <v>-18.187960096323025</v>
      </c>
      <c r="J1466" s="70">
        <v>9.9999999999990499E-2</v>
      </c>
      <c r="K1466" s="74">
        <f t="shared" si="27"/>
        <v>-16.369164086690894</v>
      </c>
      <c r="L1466" s="75">
        <f t="shared" si="28"/>
        <v>-19.994164086690866</v>
      </c>
      <c r="M1466" s="13" t="s">
        <v>277</v>
      </c>
    </row>
    <row r="1467" spans="1:13" ht="13.2" customHeight="1">
      <c r="A1467" s="140"/>
      <c r="B1467" s="5">
        <v>45447</v>
      </c>
      <c r="C1467" s="66">
        <f>('Исходник сравнение Дубай'!$C1359/2-'Таблица вводных'!$E$3-'Таблица вводных'!$F$3-$S$1)-(('Исходник сравнение Дубай'!$C1359/2-'Таблица вводных'!$E$3-'Таблица вводных'!$F$3-$S$1)*F1467/G1467)</f>
        <v>-251.37500000000003</v>
      </c>
      <c r="D1467" s="66">
        <v>283.46203990367701</v>
      </c>
      <c r="E1467" s="66">
        <f t="shared" si="25"/>
        <v>3.6249999999999716</v>
      </c>
      <c r="F1467" s="67">
        <v>20</v>
      </c>
      <c r="G1467" s="67">
        <f t="shared" si="26"/>
        <v>120</v>
      </c>
      <c r="H1467" s="68">
        <v>0.2</v>
      </c>
      <c r="I1467" s="73">
        <f t="shared" si="29"/>
        <v>-18.187960096323025</v>
      </c>
      <c r="J1467" s="70">
        <v>9.9999999999990499E-2</v>
      </c>
      <c r="K1467" s="74">
        <f t="shared" si="27"/>
        <v>-16.369164086690894</v>
      </c>
      <c r="L1467" s="75">
        <f t="shared" si="28"/>
        <v>-19.994164086690866</v>
      </c>
      <c r="M1467" s="13" t="s">
        <v>277</v>
      </c>
    </row>
    <row r="1468" spans="1:13" ht="13.2" customHeight="1">
      <c r="A1468" s="140"/>
      <c r="B1468" s="5">
        <v>45451</v>
      </c>
      <c r="C1468" s="66">
        <f>('Исходник сравнение Дубай'!$C1360/2-'Таблица вводных'!$E$3-'Таблица вводных'!$F$3-$S$1)-(('Исходник сравнение Дубай'!$C1360/2-'Таблица вводных'!$E$3-'Таблица вводных'!$F$3-$S$1)*F1468/G1468)</f>
        <v>-251.37500000000003</v>
      </c>
      <c r="D1468" s="66">
        <v>283.46203990367701</v>
      </c>
      <c r="E1468" s="66">
        <f t="shared" si="25"/>
        <v>3.6249999999999716</v>
      </c>
      <c r="F1468" s="67">
        <v>20</v>
      </c>
      <c r="G1468" s="67">
        <f t="shared" si="26"/>
        <v>120</v>
      </c>
      <c r="H1468" s="68">
        <v>0.2</v>
      </c>
      <c r="I1468" s="73">
        <f t="shared" si="29"/>
        <v>-18.187960096323025</v>
      </c>
      <c r="J1468" s="70">
        <v>9.9999999999990499E-2</v>
      </c>
      <c r="K1468" s="74">
        <f t="shared" si="27"/>
        <v>-16.369164086690894</v>
      </c>
      <c r="L1468" s="75">
        <f t="shared" si="28"/>
        <v>-19.994164086690866</v>
      </c>
      <c r="M1468" s="13" t="s">
        <v>277</v>
      </c>
    </row>
    <row r="1469" spans="1:13" ht="13.2" customHeight="1">
      <c r="A1469" s="140"/>
      <c r="B1469" s="5">
        <v>45454</v>
      </c>
      <c r="C1469" s="66">
        <f>('Исходник сравнение Дубай'!$C1361/2-'Таблица вводных'!$E$3-'Таблица вводных'!$F$3-$S$1)-(('Исходник сравнение Дубай'!$C1361/2-'Таблица вводных'!$E$3-'Таблица вводных'!$F$3-$S$1)*F1469/G1469)</f>
        <v>-251.37500000000003</v>
      </c>
      <c r="D1469" s="66">
        <v>283.46203990367701</v>
      </c>
      <c r="E1469" s="66">
        <f t="shared" si="25"/>
        <v>3.6249999999999716</v>
      </c>
      <c r="F1469" s="67">
        <v>20</v>
      </c>
      <c r="G1469" s="67">
        <f t="shared" si="26"/>
        <v>120</v>
      </c>
      <c r="H1469" s="68">
        <v>0.2</v>
      </c>
      <c r="I1469" s="73">
        <f t="shared" si="29"/>
        <v>-18.187960096323025</v>
      </c>
      <c r="J1469" s="70">
        <v>9.9999999999990499E-2</v>
      </c>
      <c r="K1469" s="74">
        <f t="shared" si="27"/>
        <v>-16.369164086690894</v>
      </c>
      <c r="L1469" s="75">
        <f t="shared" si="28"/>
        <v>-19.994164086690866</v>
      </c>
      <c r="M1469" s="13" t="s">
        <v>277</v>
      </c>
    </row>
    <row r="1470" spans="1:13" ht="13.2" customHeight="1">
      <c r="A1470" s="140"/>
      <c r="B1470" s="5"/>
      <c r="C1470" s="66">
        <f>('Исходник сравнение Дубай'!$C1362/2-'Таблица вводных'!$E$3-'Таблица вводных'!$F$3-$S$1)-(('Исходник сравнение Дубай'!$C1362/2-'Таблица вводных'!$E$3-'Таблица вводных'!$F$3-$S$1)*F1470/G1470)</f>
        <v>-251.37500000000003</v>
      </c>
      <c r="D1470" s="66">
        <v>283.46203990367701</v>
      </c>
      <c r="E1470" s="66">
        <f t="shared" si="25"/>
        <v>3.6249999999999716</v>
      </c>
      <c r="F1470" s="67">
        <v>20</v>
      </c>
      <c r="G1470" s="67">
        <f t="shared" si="26"/>
        <v>120</v>
      </c>
      <c r="H1470" s="68">
        <v>0.2</v>
      </c>
      <c r="I1470" s="69">
        <f t="shared" si="29"/>
        <v>-18.187960096323025</v>
      </c>
      <c r="J1470" s="70">
        <v>9.9999999999990499E-2</v>
      </c>
      <c r="K1470" s="71">
        <f t="shared" si="27"/>
        <v>-16.369164086690894</v>
      </c>
      <c r="L1470" s="72">
        <f t="shared" si="28"/>
        <v>-19.994164086690866</v>
      </c>
      <c r="M1470" s="13" t="s">
        <v>277</v>
      </c>
    </row>
    <row r="1471" spans="1:13" ht="13.2" customHeight="1">
      <c r="A1471" s="140"/>
      <c r="B1471" s="5"/>
      <c r="C1471" s="66">
        <f>('Исходник сравнение Дубай'!$C1363/2-'Таблица вводных'!$E$3-'Таблица вводных'!$F$3-$S$1)-(('Исходник сравнение Дубай'!$C1363/2-'Таблица вводных'!$E$3-'Таблица вводных'!$F$3-$S$1)*F1471/G1471)</f>
        <v>-251.37500000000003</v>
      </c>
      <c r="D1471" s="66">
        <v>283.46203990367701</v>
      </c>
      <c r="E1471" s="66">
        <f t="shared" si="25"/>
        <v>3.6249999999999716</v>
      </c>
      <c r="F1471" s="67">
        <v>20</v>
      </c>
      <c r="G1471" s="67">
        <f t="shared" si="26"/>
        <v>120</v>
      </c>
      <c r="H1471" s="68">
        <v>0.2</v>
      </c>
      <c r="I1471" s="69">
        <f t="shared" si="29"/>
        <v>-18.187960096323025</v>
      </c>
      <c r="J1471" s="70">
        <v>9.9999999999990402E-2</v>
      </c>
      <c r="K1471" s="71">
        <f t="shared" si="27"/>
        <v>-16.369164086690898</v>
      </c>
      <c r="L1471" s="72">
        <f t="shared" si="28"/>
        <v>-19.994164086690869</v>
      </c>
      <c r="M1471" s="13" t="s">
        <v>277</v>
      </c>
    </row>
    <row r="1472" spans="1:13" ht="13.2" customHeight="1">
      <c r="A1472" s="140"/>
      <c r="B1472" s="5"/>
      <c r="C1472" s="66">
        <f>('Исходник сравнение Дубай'!$C1364/2-'Таблица вводных'!$E$3-'Таблица вводных'!$F$3-$S$1)-(('Исходник сравнение Дубай'!$C1364/2-'Таблица вводных'!$E$3-'Таблица вводных'!$F$3-$S$1)*F1472/G1472)</f>
        <v>-251.37500000000003</v>
      </c>
      <c r="D1472" s="66">
        <v>283.46203990367701</v>
      </c>
      <c r="E1472" s="66">
        <f t="shared" si="25"/>
        <v>3.6249999999999716</v>
      </c>
      <c r="F1472" s="67">
        <v>20</v>
      </c>
      <c r="G1472" s="67">
        <f t="shared" si="26"/>
        <v>120</v>
      </c>
      <c r="H1472" s="68">
        <v>0.2</v>
      </c>
      <c r="I1472" s="69">
        <f t="shared" si="29"/>
        <v>-18.187960096323025</v>
      </c>
      <c r="J1472" s="70">
        <v>9.9999999999990402E-2</v>
      </c>
      <c r="K1472" s="71">
        <f t="shared" si="27"/>
        <v>-16.369164086690898</v>
      </c>
      <c r="L1472" s="72">
        <f t="shared" si="28"/>
        <v>-19.994164086690869</v>
      </c>
      <c r="M1472" s="13" t="s">
        <v>277</v>
      </c>
    </row>
    <row r="1473" spans="1:13" ht="13.2" customHeight="1">
      <c r="A1473" s="140"/>
      <c r="B1473" s="5"/>
      <c r="C1473" s="66">
        <f>('Исходник сравнение Дубай'!$C1365/2-'Таблица вводных'!$E$3-'Таблица вводных'!$F$3-$S$1)-(('Исходник сравнение Дубай'!$C1365/2-'Таблица вводных'!$E$3-'Таблица вводных'!$F$3-$S$1)*F1473/G1473)</f>
        <v>-251.37500000000003</v>
      </c>
      <c r="D1473" s="66">
        <v>283.46203990367701</v>
      </c>
      <c r="E1473" s="66">
        <f t="shared" si="25"/>
        <v>3.6249999999999716</v>
      </c>
      <c r="F1473" s="67">
        <v>20</v>
      </c>
      <c r="G1473" s="67">
        <f t="shared" si="26"/>
        <v>120</v>
      </c>
      <c r="H1473" s="68">
        <v>0.2</v>
      </c>
      <c r="I1473" s="69">
        <f t="shared" si="29"/>
        <v>-18.187960096323025</v>
      </c>
      <c r="J1473" s="70">
        <v>9.9999999999990402E-2</v>
      </c>
      <c r="K1473" s="71">
        <f t="shared" si="27"/>
        <v>-16.369164086690898</v>
      </c>
      <c r="L1473" s="72">
        <f t="shared" si="28"/>
        <v>-19.994164086690869</v>
      </c>
      <c r="M1473" s="13" t="s">
        <v>277</v>
      </c>
    </row>
    <row r="1474" spans="1:13" ht="13.2" customHeight="1">
      <c r="A1474" s="140"/>
      <c r="B1474" s="5"/>
      <c r="C1474" s="66">
        <f>('Исходник сравнение Дубай'!$C1366/2-'Таблица вводных'!$E$3-'Таблица вводных'!$F$3-$S$1)-(('Исходник сравнение Дубай'!$C1366/2-'Таблица вводных'!$E$3-'Таблица вводных'!$F$3-$S$1)*F1474/G1474)</f>
        <v>-251.37500000000003</v>
      </c>
      <c r="D1474" s="66">
        <v>283.46203990367701</v>
      </c>
      <c r="E1474" s="66">
        <f t="shared" si="25"/>
        <v>3.6249999999999716</v>
      </c>
      <c r="F1474" s="67">
        <v>20</v>
      </c>
      <c r="G1474" s="67">
        <f t="shared" si="26"/>
        <v>120</v>
      </c>
      <c r="H1474" s="68">
        <v>0.2</v>
      </c>
      <c r="I1474" s="69">
        <f t="shared" si="29"/>
        <v>-18.187960096323025</v>
      </c>
      <c r="J1474" s="70">
        <v>9.9999999999990402E-2</v>
      </c>
      <c r="K1474" s="71">
        <f t="shared" si="27"/>
        <v>-16.369164086690898</v>
      </c>
      <c r="L1474" s="72">
        <f t="shared" si="28"/>
        <v>-19.994164086690869</v>
      </c>
      <c r="M1474" s="13" t="s">
        <v>277</v>
      </c>
    </row>
    <row r="1475" spans="1:13" ht="13.2" customHeight="1">
      <c r="A1475" s="140"/>
      <c r="B1475" s="5"/>
      <c r="C1475" s="66">
        <f>('Исходник сравнение Дубай'!$C1367/2-'Таблица вводных'!$E$3-'Таблица вводных'!$F$3-$S$1)-(('Исходник сравнение Дубай'!$C1367/2-'Таблица вводных'!$E$3-'Таблица вводных'!$F$3-$S$1)*F1475/G1475)</f>
        <v>-251.37500000000003</v>
      </c>
      <c r="D1475" s="66">
        <v>283.46203990367701</v>
      </c>
      <c r="E1475" s="66">
        <f t="shared" si="25"/>
        <v>3.6249999999999716</v>
      </c>
      <c r="F1475" s="67">
        <v>20</v>
      </c>
      <c r="G1475" s="67">
        <f t="shared" si="26"/>
        <v>120</v>
      </c>
      <c r="H1475" s="68">
        <v>0.2</v>
      </c>
      <c r="I1475" s="69">
        <f t="shared" si="29"/>
        <v>-18.187960096323025</v>
      </c>
      <c r="J1475" s="70">
        <v>9.9999999999990402E-2</v>
      </c>
      <c r="K1475" s="71">
        <f t="shared" si="27"/>
        <v>-16.369164086690898</v>
      </c>
      <c r="L1475" s="72">
        <f t="shared" si="28"/>
        <v>-19.994164086690869</v>
      </c>
      <c r="M1475" s="13" t="s">
        <v>277</v>
      </c>
    </row>
    <row r="1476" spans="1:13" ht="13.2" customHeight="1">
      <c r="A1476" s="140"/>
      <c r="B1476" s="5"/>
      <c r="C1476" s="66">
        <f>('Исходник сравнение Дубай'!$C1368/2-'Таблица вводных'!$E$3-'Таблица вводных'!$F$3-$S$1)-(('Исходник сравнение Дубай'!$C1368/2-'Таблица вводных'!$E$3-'Таблица вводных'!$F$3-$S$1)*F1476/G1476)</f>
        <v>-251.37500000000003</v>
      </c>
      <c r="D1476" s="66">
        <v>283.46203990367701</v>
      </c>
      <c r="E1476" s="66">
        <f t="shared" si="25"/>
        <v>3.6249999999999716</v>
      </c>
      <c r="F1476" s="67">
        <v>20</v>
      </c>
      <c r="G1476" s="67">
        <f t="shared" si="26"/>
        <v>120</v>
      </c>
      <c r="H1476" s="68">
        <v>0.2</v>
      </c>
      <c r="I1476" s="69">
        <f t="shared" si="29"/>
        <v>-18.187960096323025</v>
      </c>
      <c r="J1476" s="70">
        <v>9.9999999999990402E-2</v>
      </c>
      <c r="K1476" s="71">
        <f t="shared" si="27"/>
        <v>-16.369164086690898</v>
      </c>
      <c r="L1476" s="72">
        <f t="shared" si="28"/>
        <v>-19.994164086690869</v>
      </c>
      <c r="M1476" s="13" t="s">
        <v>277</v>
      </c>
    </row>
    <row r="1477" spans="1:13" ht="13.2" customHeight="1">
      <c r="A1477" s="141"/>
      <c r="B1477" s="18"/>
      <c r="C1477" s="76">
        <f>('Исходник сравнение Дубай'!$C1369/2-'Таблица вводных'!$E$3-'Таблица вводных'!$F$3-$S$1)-(('Исходник сравнение Дубай'!$C1369/2-'Таблица вводных'!$E$3-'Таблица вводных'!$F$3-$S$1)*F1477/G1477)</f>
        <v>-251.37500000000003</v>
      </c>
      <c r="D1477" s="76">
        <v>283.46203990367701</v>
      </c>
      <c r="E1477" s="76">
        <f t="shared" si="25"/>
        <v>3.6249999999999716</v>
      </c>
      <c r="F1477" s="77">
        <v>20</v>
      </c>
      <c r="G1477" s="77">
        <f t="shared" si="26"/>
        <v>120</v>
      </c>
      <c r="H1477" s="68">
        <v>0.2</v>
      </c>
      <c r="I1477" s="86">
        <f t="shared" si="29"/>
        <v>-18.187960096323025</v>
      </c>
      <c r="J1477" s="80">
        <v>9.9999999999990402E-2</v>
      </c>
      <c r="K1477" s="87">
        <f t="shared" si="27"/>
        <v>-16.369164086690898</v>
      </c>
      <c r="L1477" s="88">
        <f t="shared" si="28"/>
        <v>-19.994164086690869</v>
      </c>
      <c r="M1477" s="22" t="s">
        <v>277</v>
      </c>
    </row>
    <row r="1478" spans="1:13" ht="13.2" customHeight="1">
      <c r="A1478" s="144" t="s">
        <v>278</v>
      </c>
      <c r="B1478" s="5">
        <v>45423</v>
      </c>
      <c r="C1478" s="59">
        <f>('Исходник сравнение Дубай'!$C1370/2-'Таблица вводных'!$E$3-'Таблица вводных'!$F$3-$S$1)-(('Исходник сравнение Дубай'!$C1370/2-'Таблица вводных'!$E$3-'Таблица вводных'!$F$3-$S$1)*F1478/G1478)</f>
        <v>-251.37500000000003</v>
      </c>
      <c r="D1478" s="66">
        <v>283.46203990367701</v>
      </c>
      <c r="E1478" s="59">
        <f t="shared" si="25"/>
        <v>3.6249999999999716</v>
      </c>
      <c r="F1478" s="67">
        <v>20</v>
      </c>
      <c r="G1478" s="60">
        <f t="shared" si="26"/>
        <v>120</v>
      </c>
      <c r="H1478" s="68">
        <v>0.2</v>
      </c>
      <c r="I1478" s="83">
        <f t="shared" si="29"/>
        <v>-18.187960096323025</v>
      </c>
      <c r="J1478" s="63">
        <v>9.9999999999990402E-2</v>
      </c>
      <c r="K1478" s="84">
        <f t="shared" si="27"/>
        <v>-16.369164086690898</v>
      </c>
      <c r="L1478" s="85">
        <f t="shared" si="28"/>
        <v>-19.994164086690869</v>
      </c>
      <c r="M1478" s="10" t="s">
        <v>279</v>
      </c>
    </row>
    <row r="1479" spans="1:13" ht="13.2" customHeight="1">
      <c r="A1479" s="140"/>
      <c r="B1479" s="5">
        <v>45426</v>
      </c>
      <c r="C1479" s="66">
        <f>('Исходник сравнение Дубай'!$C1371/2-'Таблица вводных'!$E$3-'Таблица вводных'!$F$3-$S$1)-(('Исходник сравнение Дубай'!$C1371/2-'Таблица вводных'!$E$3-'Таблица вводных'!$F$3-$S$1)*F1479/G1479)</f>
        <v>-251.37500000000003</v>
      </c>
      <c r="D1479" s="66">
        <v>283.46203990367701</v>
      </c>
      <c r="E1479" s="66">
        <f t="shared" si="25"/>
        <v>3.6249999999999716</v>
      </c>
      <c r="F1479" s="67">
        <v>20</v>
      </c>
      <c r="G1479" s="67">
        <f t="shared" si="26"/>
        <v>120</v>
      </c>
      <c r="H1479" s="68">
        <v>0.2</v>
      </c>
      <c r="I1479" s="73">
        <f t="shared" si="29"/>
        <v>-18.187960096323025</v>
      </c>
      <c r="J1479" s="70">
        <v>9.9999999999990402E-2</v>
      </c>
      <c r="K1479" s="74">
        <f t="shared" si="27"/>
        <v>-16.369164086690898</v>
      </c>
      <c r="L1479" s="75">
        <f t="shared" si="28"/>
        <v>-19.994164086690869</v>
      </c>
      <c r="M1479" s="13" t="s">
        <v>279</v>
      </c>
    </row>
    <row r="1480" spans="1:13" ht="13.2" customHeight="1">
      <c r="A1480" s="140"/>
      <c r="B1480" s="5">
        <v>45430</v>
      </c>
      <c r="C1480" s="66">
        <f>('Исходник сравнение Дубай'!$C1372/2-'Таблица вводных'!$E$3-'Таблица вводных'!$F$3-$S$1)-(('Исходник сравнение Дубай'!$C1372/2-'Таблица вводных'!$E$3-'Таблица вводных'!$F$3-$S$1)*F1480/G1480)</f>
        <v>-251.37500000000003</v>
      </c>
      <c r="D1480" s="66">
        <v>283.46203990367701</v>
      </c>
      <c r="E1480" s="66">
        <f t="shared" si="25"/>
        <v>3.6249999999999716</v>
      </c>
      <c r="F1480" s="67">
        <v>20</v>
      </c>
      <c r="G1480" s="67">
        <f t="shared" si="26"/>
        <v>120</v>
      </c>
      <c r="H1480" s="68">
        <v>0.2</v>
      </c>
      <c r="I1480" s="73">
        <f t="shared" si="29"/>
        <v>-18.187960096323025</v>
      </c>
      <c r="J1480" s="70">
        <v>9.9999999999990402E-2</v>
      </c>
      <c r="K1480" s="74">
        <f t="shared" si="27"/>
        <v>-16.369164086690898</v>
      </c>
      <c r="L1480" s="75">
        <f t="shared" si="28"/>
        <v>-19.994164086690869</v>
      </c>
      <c r="M1480" s="13" t="s">
        <v>279</v>
      </c>
    </row>
    <row r="1481" spans="1:13" ht="13.2" customHeight="1">
      <c r="A1481" s="140"/>
      <c r="B1481" s="5">
        <v>45433</v>
      </c>
      <c r="C1481" s="66">
        <f>('Исходник сравнение Дубай'!$C1373/2-'Таблица вводных'!$E$3-'Таблица вводных'!$F$3-$S$1)-(('Исходник сравнение Дубай'!$C1373/2-'Таблица вводных'!$E$3-'Таблица вводных'!$F$3-$S$1)*F1481/G1481)</f>
        <v>-251.37500000000003</v>
      </c>
      <c r="D1481" s="66">
        <v>283.46203990367701</v>
      </c>
      <c r="E1481" s="66">
        <f t="shared" si="25"/>
        <v>3.6249999999999716</v>
      </c>
      <c r="F1481" s="67">
        <v>20</v>
      </c>
      <c r="G1481" s="67">
        <f t="shared" si="26"/>
        <v>120</v>
      </c>
      <c r="H1481" s="68">
        <v>0.2</v>
      </c>
      <c r="I1481" s="73">
        <f t="shared" si="29"/>
        <v>-18.187960096323025</v>
      </c>
      <c r="J1481" s="70">
        <v>9.9999999999990402E-2</v>
      </c>
      <c r="K1481" s="74">
        <f t="shared" si="27"/>
        <v>-16.369164086690898</v>
      </c>
      <c r="L1481" s="75">
        <f t="shared" si="28"/>
        <v>-19.994164086690869</v>
      </c>
      <c r="M1481" s="13" t="s">
        <v>279</v>
      </c>
    </row>
    <row r="1482" spans="1:13" ht="13.2" customHeight="1">
      <c r="A1482" s="140"/>
      <c r="B1482" s="5">
        <v>45437</v>
      </c>
      <c r="C1482" s="66">
        <f>('Исходник сравнение Дубай'!$C1374/2-'Таблица вводных'!$E$3-'Таблица вводных'!$F$3-$S$1)-(('Исходник сравнение Дубай'!$C1374/2-'Таблица вводных'!$E$3-'Таблица вводных'!$F$3-$S$1)*F1482/G1482)</f>
        <v>-251.37500000000003</v>
      </c>
      <c r="D1482" s="66">
        <v>283.46203990367701</v>
      </c>
      <c r="E1482" s="66">
        <f t="shared" si="25"/>
        <v>3.6249999999999716</v>
      </c>
      <c r="F1482" s="67">
        <v>20</v>
      </c>
      <c r="G1482" s="67">
        <f t="shared" si="26"/>
        <v>120</v>
      </c>
      <c r="H1482" s="68">
        <v>0.2</v>
      </c>
      <c r="I1482" s="73">
        <f t="shared" si="29"/>
        <v>-18.187960096323025</v>
      </c>
      <c r="J1482" s="70">
        <v>9.9999999999990402E-2</v>
      </c>
      <c r="K1482" s="74">
        <f t="shared" si="27"/>
        <v>-16.369164086690898</v>
      </c>
      <c r="L1482" s="75">
        <f t="shared" si="28"/>
        <v>-19.994164086690869</v>
      </c>
      <c r="M1482" s="13" t="s">
        <v>279</v>
      </c>
    </row>
    <row r="1483" spans="1:13" ht="13.2" customHeight="1">
      <c r="A1483" s="140"/>
      <c r="B1483" s="5">
        <v>45440</v>
      </c>
      <c r="C1483" s="66">
        <f>('Исходник сравнение Дубай'!$C1375/2-'Таблица вводных'!$E$3-'Таблица вводных'!$F$3-$S$1)-(('Исходник сравнение Дубай'!$C1375/2-'Таблица вводных'!$E$3-'Таблица вводных'!$F$3-$S$1)*F1483/G1483)</f>
        <v>-251.37500000000003</v>
      </c>
      <c r="D1483" s="66">
        <v>283.46203990367701</v>
      </c>
      <c r="E1483" s="66">
        <f t="shared" si="25"/>
        <v>3.6249999999999716</v>
      </c>
      <c r="F1483" s="67">
        <v>20</v>
      </c>
      <c r="G1483" s="67">
        <f t="shared" si="26"/>
        <v>120</v>
      </c>
      <c r="H1483" s="68">
        <v>0.2</v>
      </c>
      <c r="I1483" s="73">
        <f t="shared" si="29"/>
        <v>-18.187960096323025</v>
      </c>
      <c r="J1483" s="70">
        <v>9.9999999999990402E-2</v>
      </c>
      <c r="K1483" s="74">
        <f t="shared" si="27"/>
        <v>-16.369164086690898</v>
      </c>
      <c r="L1483" s="75">
        <f t="shared" si="28"/>
        <v>-19.994164086690869</v>
      </c>
      <c r="M1483" s="13" t="s">
        <v>279</v>
      </c>
    </row>
    <row r="1484" spans="1:13" ht="13.2" customHeight="1">
      <c r="A1484" s="140"/>
      <c r="B1484" s="5">
        <v>45444</v>
      </c>
      <c r="C1484" s="66">
        <f>('Исходник сравнение Дубай'!$C1376/2-'Таблица вводных'!$E$3-'Таблица вводных'!$F$3-$S$1)-(('Исходник сравнение Дубай'!$C1376/2-'Таблица вводных'!$E$3-'Таблица вводных'!$F$3-$S$1)*F1484/G1484)</f>
        <v>-251.37500000000003</v>
      </c>
      <c r="D1484" s="66">
        <v>283.46203990367701</v>
      </c>
      <c r="E1484" s="66">
        <f t="shared" si="25"/>
        <v>3.6249999999999716</v>
      </c>
      <c r="F1484" s="67">
        <v>20</v>
      </c>
      <c r="G1484" s="67">
        <f t="shared" si="26"/>
        <v>120</v>
      </c>
      <c r="H1484" s="68">
        <v>0.2</v>
      </c>
      <c r="I1484" s="73">
        <f t="shared" si="29"/>
        <v>-18.187960096323025</v>
      </c>
      <c r="J1484" s="70">
        <v>9.9999999999990402E-2</v>
      </c>
      <c r="K1484" s="74">
        <f t="shared" si="27"/>
        <v>-16.369164086690898</v>
      </c>
      <c r="L1484" s="75">
        <f t="shared" si="28"/>
        <v>-19.994164086690869</v>
      </c>
      <c r="M1484" s="13" t="s">
        <v>279</v>
      </c>
    </row>
    <row r="1485" spans="1:13" ht="13.2" customHeight="1">
      <c r="A1485" s="140"/>
      <c r="B1485" s="5">
        <v>45447</v>
      </c>
      <c r="C1485" s="66">
        <f>('Исходник сравнение Дубай'!$C1377/2-'Таблица вводных'!$E$3-'Таблица вводных'!$F$3-$S$1)-(('Исходник сравнение Дубай'!$C1377/2-'Таблица вводных'!$E$3-'Таблица вводных'!$F$3-$S$1)*F1485/G1485)</f>
        <v>-251.37500000000003</v>
      </c>
      <c r="D1485" s="66">
        <v>283.46203990367701</v>
      </c>
      <c r="E1485" s="66">
        <f t="shared" si="25"/>
        <v>3.6249999999999716</v>
      </c>
      <c r="F1485" s="67">
        <v>20</v>
      </c>
      <c r="G1485" s="67">
        <f t="shared" si="26"/>
        <v>120</v>
      </c>
      <c r="H1485" s="68">
        <v>0.2</v>
      </c>
      <c r="I1485" s="73">
        <f t="shared" si="29"/>
        <v>-18.187960096323025</v>
      </c>
      <c r="J1485" s="70">
        <v>9.9999999999990305E-2</v>
      </c>
      <c r="K1485" s="74">
        <f t="shared" si="27"/>
        <v>-16.369164086690898</v>
      </c>
      <c r="L1485" s="75">
        <f t="shared" si="28"/>
        <v>-19.994164086690869</v>
      </c>
      <c r="M1485" s="13" t="s">
        <v>279</v>
      </c>
    </row>
    <row r="1486" spans="1:13" ht="13.2" customHeight="1">
      <c r="A1486" s="140"/>
      <c r="B1486" s="5">
        <v>45451</v>
      </c>
      <c r="C1486" s="66">
        <f>('Исходник сравнение Дубай'!$C1378/2-'Таблица вводных'!$E$3-'Таблица вводных'!$F$3-$S$1)-(('Исходник сравнение Дубай'!$C1378/2-'Таблица вводных'!$E$3-'Таблица вводных'!$F$3-$S$1)*F1486/G1486)</f>
        <v>-251.37500000000003</v>
      </c>
      <c r="D1486" s="66">
        <v>283.46203990367701</v>
      </c>
      <c r="E1486" s="66">
        <f t="shared" si="25"/>
        <v>3.6249999999999716</v>
      </c>
      <c r="F1486" s="67">
        <v>20</v>
      </c>
      <c r="G1486" s="67">
        <f t="shared" si="26"/>
        <v>120</v>
      </c>
      <c r="H1486" s="68">
        <v>0.2</v>
      </c>
      <c r="I1486" s="73">
        <f t="shared" si="29"/>
        <v>-18.187960096323025</v>
      </c>
      <c r="J1486" s="70">
        <v>9.9999999999990305E-2</v>
      </c>
      <c r="K1486" s="74">
        <f t="shared" si="27"/>
        <v>-16.369164086690898</v>
      </c>
      <c r="L1486" s="75">
        <f t="shared" si="28"/>
        <v>-19.994164086690869</v>
      </c>
      <c r="M1486" s="13" t="s">
        <v>279</v>
      </c>
    </row>
    <row r="1487" spans="1:13" ht="13.2" customHeight="1">
      <c r="A1487" s="140"/>
      <c r="B1487" s="5">
        <v>45454</v>
      </c>
      <c r="C1487" s="66">
        <f>('Исходник сравнение Дубай'!$C1379/2-'Таблица вводных'!$E$3-'Таблица вводных'!$F$3-$S$1)-(('Исходник сравнение Дубай'!$C1379/2-'Таблица вводных'!$E$3-'Таблица вводных'!$F$3-$S$1)*F1487/G1487)</f>
        <v>-251.37500000000003</v>
      </c>
      <c r="D1487" s="66">
        <v>283.46203990367701</v>
      </c>
      <c r="E1487" s="66">
        <f t="shared" si="25"/>
        <v>3.6249999999999716</v>
      </c>
      <c r="F1487" s="67">
        <v>20</v>
      </c>
      <c r="G1487" s="67">
        <f t="shared" si="26"/>
        <v>120</v>
      </c>
      <c r="H1487" s="68">
        <v>0.2</v>
      </c>
      <c r="I1487" s="73">
        <f t="shared" si="29"/>
        <v>-18.187960096323025</v>
      </c>
      <c r="J1487" s="70">
        <v>9.9999999999990305E-2</v>
      </c>
      <c r="K1487" s="74">
        <f t="shared" si="27"/>
        <v>-16.369164086690898</v>
      </c>
      <c r="L1487" s="75">
        <f t="shared" si="28"/>
        <v>-19.994164086690869</v>
      </c>
      <c r="M1487" s="13" t="s">
        <v>279</v>
      </c>
    </row>
    <row r="1488" spans="1:13" ht="13.2" customHeight="1">
      <c r="A1488" s="140"/>
      <c r="B1488" s="5"/>
      <c r="C1488" s="66">
        <f>('Исходник сравнение Дубай'!$C1380/2-'Таблица вводных'!$E$3-'Таблица вводных'!$F$3-$S$1)-(('Исходник сравнение Дубай'!$C1380/2-'Таблица вводных'!$E$3-'Таблица вводных'!$F$3-$S$1)*F1488/G1488)</f>
        <v>-251.37500000000003</v>
      </c>
      <c r="D1488" s="66">
        <v>283.46203990367701</v>
      </c>
      <c r="E1488" s="66">
        <f t="shared" si="25"/>
        <v>3.6249999999999716</v>
      </c>
      <c r="F1488" s="67">
        <v>20</v>
      </c>
      <c r="G1488" s="67">
        <f t="shared" si="26"/>
        <v>120</v>
      </c>
      <c r="H1488" s="68">
        <v>0.2</v>
      </c>
      <c r="I1488" s="69">
        <f t="shared" si="29"/>
        <v>-18.187960096323025</v>
      </c>
      <c r="J1488" s="70">
        <v>9.9999999999990305E-2</v>
      </c>
      <c r="K1488" s="71">
        <f t="shared" si="27"/>
        <v>-16.369164086690898</v>
      </c>
      <c r="L1488" s="72">
        <f t="shared" si="28"/>
        <v>-19.994164086690869</v>
      </c>
      <c r="M1488" s="13" t="s">
        <v>279</v>
      </c>
    </row>
    <row r="1489" spans="1:13" ht="13.2" customHeight="1">
      <c r="A1489" s="140"/>
      <c r="B1489" s="5"/>
      <c r="C1489" s="66">
        <f>('Исходник сравнение Дубай'!$C1381/2-'Таблица вводных'!$E$3-'Таблица вводных'!$F$3-$S$1)-(('Исходник сравнение Дубай'!$C1381/2-'Таблица вводных'!$E$3-'Таблица вводных'!$F$3-$S$1)*F1489/G1489)</f>
        <v>-251.37500000000003</v>
      </c>
      <c r="D1489" s="66">
        <v>283.46203990367701</v>
      </c>
      <c r="E1489" s="66">
        <f t="shared" si="25"/>
        <v>3.6249999999999716</v>
      </c>
      <c r="F1489" s="67">
        <v>20</v>
      </c>
      <c r="G1489" s="67">
        <f t="shared" si="26"/>
        <v>120</v>
      </c>
      <c r="H1489" s="68">
        <v>0.2</v>
      </c>
      <c r="I1489" s="69">
        <f t="shared" si="29"/>
        <v>-18.187960096323025</v>
      </c>
      <c r="J1489" s="70">
        <v>9.9999999999990305E-2</v>
      </c>
      <c r="K1489" s="71">
        <f t="shared" si="27"/>
        <v>-16.369164086690898</v>
      </c>
      <c r="L1489" s="72">
        <f t="shared" si="28"/>
        <v>-19.994164086690869</v>
      </c>
      <c r="M1489" s="13" t="s">
        <v>279</v>
      </c>
    </row>
    <row r="1490" spans="1:13" ht="13.2" customHeight="1">
      <c r="A1490" s="140"/>
      <c r="B1490" s="5"/>
      <c r="C1490" s="66">
        <f>('Исходник сравнение Дубай'!$C1382/2-'Таблица вводных'!$E$3-'Таблица вводных'!$F$3-$S$1)-(('Исходник сравнение Дубай'!$C1382/2-'Таблица вводных'!$E$3-'Таблица вводных'!$F$3-$S$1)*F1490/G1490)</f>
        <v>-251.37500000000003</v>
      </c>
      <c r="D1490" s="66">
        <v>283.46203990367701</v>
      </c>
      <c r="E1490" s="66">
        <f t="shared" si="25"/>
        <v>3.6249999999999716</v>
      </c>
      <c r="F1490" s="67">
        <v>20</v>
      </c>
      <c r="G1490" s="67">
        <f t="shared" si="26"/>
        <v>120</v>
      </c>
      <c r="H1490" s="68">
        <v>0.2</v>
      </c>
      <c r="I1490" s="69">
        <f t="shared" si="29"/>
        <v>-18.187960096323025</v>
      </c>
      <c r="J1490" s="70">
        <v>9.9999999999990305E-2</v>
      </c>
      <c r="K1490" s="71">
        <f t="shared" si="27"/>
        <v>-16.369164086690898</v>
      </c>
      <c r="L1490" s="72">
        <f t="shared" si="28"/>
        <v>-19.994164086690869</v>
      </c>
      <c r="M1490" s="13" t="s">
        <v>279</v>
      </c>
    </row>
    <row r="1491" spans="1:13" ht="13.2" customHeight="1">
      <c r="A1491" s="140"/>
      <c r="B1491" s="5"/>
      <c r="C1491" s="66">
        <f>('Исходник сравнение Дубай'!$C1383/2-'Таблица вводных'!$E$3-'Таблица вводных'!$F$3-$S$1)-(('Исходник сравнение Дубай'!$C1383/2-'Таблица вводных'!$E$3-'Таблица вводных'!$F$3-$S$1)*F1491/G1491)</f>
        <v>-251.37500000000003</v>
      </c>
      <c r="D1491" s="66">
        <v>283.46203990367701</v>
      </c>
      <c r="E1491" s="66">
        <f t="shared" si="25"/>
        <v>3.6249999999999716</v>
      </c>
      <c r="F1491" s="67">
        <v>20</v>
      </c>
      <c r="G1491" s="67">
        <f t="shared" si="26"/>
        <v>120</v>
      </c>
      <c r="H1491" s="68">
        <v>0.2</v>
      </c>
      <c r="I1491" s="69">
        <f t="shared" si="29"/>
        <v>-18.187960096323025</v>
      </c>
      <c r="J1491" s="70">
        <v>9.9999999999990305E-2</v>
      </c>
      <c r="K1491" s="71">
        <f t="shared" si="27"/>
        <v>-16.369164086690898</v>
      </c>
      <c r="L1491" s="72">
        <f t="shared" si="28"/>
        <v>-19.994164086690869</v>
      </c>
      <c r="M1491" s="13" t="s">
        <v>279</v>
      </c>
    </row>
    <row r="1492" spans="1:13" ht="13.2" customHeight="1">
      <c r="A1492" s="140"/>
      <c r="B1492" s="5"/>
      <c r="C1492" s="66">
        <f>('Исходник сравнение Дубай'!$C1384/2-'Таблица вводных'!$E$3-'Таблица вводных'!$F$3-$S$1)-(('Исходник сравнение Дубай'!$C1384/2-'Таблица вводных'!$E$3-'Таблица вводных'!$F$3-$S$1)*F1492/G1492)</f>
        <v>-251.37500000000003</v>
      </c>
      <c r="D1492" s="66">
        <v>283.46203990367701</v>
      </c>
      <c r="E1492" s="66">
        <f t="shared" si="25"/>
        <v>3.6249999999999716</v>
      </c>
      <c r="F1492" s="67">
        <v>20</v>
      </c>
      <c r="G1492" s="67">
        <f t="shared" si="26"/>
        <v>120</v>
      </c>
      <c r="H1492" s="68">
        <v>0.2</v>
      </c>
      <c r="I1492" s="69">
        <f t="shared" si="29"/>
        <v>-18.187960096323025</v>
      </c>
      <c r="J1492" s="70">
        <v>9.9999999999990305E-2</v>
      </c>
      <c r="K1492" s="71">
        <f t="shared" si="27"/>
        <v>-16.369164086690898</v>
      </c>
      <c r="L1492" s="72">
        <f t="shared" si="28"/>
        <v>-19.994164086690869</v>
      </c>
      <c r="M1492" s="13" t="s">
        <v>279</v>
      </c>
    </row>
    <row r="1493" spans="1:13" ht="13.2" customHeight="1">
      <c r="A1493" s="140"/>
      <c r="B1493" s="5"/>
      <c r="C1493" s="66">
        <f>('Исходник сравнение Дубай'!$C1385/2-'Таблица вводных'!$E$3-'Таблица вводных'!$F$3-$S$1)-(('Исходник сравнение Дубай'!$C1385/2-'Таблица вводных'!$E$3-'Таблица вводных'!$F$3-$S$1)*F1493/G1493)</f>
        <v>-251.37500000000003</v>
      </c>
      <c r="D1493" s="66">
        <v>283.46203990367701</v>
      </c>
      <c r="E1493" s="66">
        <f t="shared" si="25"/>
        <v>3.6249999999999716</v>
      </c>
      <c r="F1493" s="67">
        <v>20</v>
      </c>
      <c r="G1493" s="67">
        <f t="shared" si="26"/>
        <v>120</v>
      </c>
      <c r="H1493" s="68">
        <v>0.2</v>
      </c>
      <c r="I1493" s="69">
        <f t="shared" si="29"/>
        <v>-18.187960096323025</v>
      </c>
      <c r="J1493" s="70">
        <v>9.9999999999990305E-2</v>
      </c>
      <c r="K1493" s="71">
        <f t="shared" si="27"/>
        <v>-16.369164086690898</v>
      </c>
      <c r="L1493" s="72">
        <f t="shared" si="28"/>
        <v>-19.994164086690869</v>
      </c>
      <c r="M1493" s="13" t="s">
        <v>279</v>
      </c>
    </row>
    <row r="1494" spans="1:13" ht="13.2" customHeight="1">
      <c r="A1494" s="140"/>
      <c r="B1494" s="5"/>
      <c r="C1494" s="66">
        <f>('Исходник сравнение Дубай'!$C1386/2-'Таблица вводных'!$E$3-'Таблица вводных'!$F$3-$S$1)-(('Исходник сравнение Дубай'!$C1386/2-'Таблица вводных'!$E$3-'Таблица вводных'!$F$3-$S$1)*F1494/G1494)</f>
        <v>-251.37500000000003</v>
      </c>
      <c r="D1494" s="66">
        <v>283.46203990367701</v>
      </c>
      <c r="E1494" s="66">
        <f t="shared" si="25"/>
        <v>3.6249999999999716</v>
      </c>
      <c r="F1494" s="67">
        <v>20</v>
      </c>
      <c r="G1494" s="67">
        <f t="shared" si="26"/>
        <v>120</v>
      </c>
      <c r="H1494" s="68">
        <v>0.2</v>
      </c>
      <c r="I1494" s="69">
        <f t="shared" si="29"/>
        <v>-18.187960096323025</v>
      </c>
      <c r="J1494" s="70">
        <v>9.9999999999990305E-2</v>
      </c>
      <c r="K1494" s="71">
        <f t="shared" si="27"/>
        <v>-16.369164086690898</v>
      </c>
      <c r="L1494" s="72">
        <f t="shared" si="28"/>
        <v>-19.994164086690869</v>
      </c>
      <c r="M1494" s="13" t="s">
        <v>279</v>
      </c>
    </row>
    <row r="1495" spans="1:13" ht="13.2" customHeight="1">
      <c r="A1495" s="141"/>
      <c r="B1495" s="18"/>
      <c r="C1495" s="76">
        <f>('Исходник сравнение Дубай'!$C1387/2-'Таблица вводных'!$E$3-'Таблица вводных'!$F$3-$S$1)-(('Исходник сравнение Дубай'!$C1387/2-'Таблица вводных'!$E$3-'Таблица вводных'!$F$3-$S$1)*F1495/G1495)</f>
        <v>-251.37500000000003</v>
      </c>
      <c r="D1495" s="76">
        <v>283.46203990367701</v>
      </c>
      <c r="E1495" s="76">
        <f t="shared" si="25"/>
        <v>3.6249999999999716</v>
      </c>
      <c r="F1495" s="77">
        <v>20</v>
      </c>
      <c r="G1495" s="77">
        <f t="shared" si="26"/>
        <v>120</v>
      </c>
      <c r="H1495" s="68">
        <v>0.2</v>
      </c>
      <c r="I1495" s="86">
        <f t="shared" si="29"/>
        <v>-18.187960096323025</v>
      </c>
      <c r="J1495" s="80">
        <v>9.9999999999990305E-2</v>
      </c>
      <c r="K1495" s="87">
        <f t="shared" si="27"/>
        <v>-16.369164086690898</v>
      </c>
      <c r="L1495" s="88">
        <f t="shared" si="28"/>
        <v>-19.994164086690869</v>
      </c>
      <c r="M1495" s="22" t="s">
        <v>279</v>
      </c>
    </row>
    <row r="1496" spans="1:13" ht="13.2" customHeight="1">
      <c r="A1496" s="144" t="s">
        <v>280</v>
      </c>
      <c r="B1496" s="5">
        <v>45423</v>
      </c>
      <c r="C1496" s="59">
        <f>('Исходник сравнение Дубай'!$C1388/2-'Таблица вводных'!$E$3-'Таблица вводных'!$F$3-$S$1)-(('Исходник сравнение Дубай'!$C1388/2-'Таблица вводных'!$E$3-'Таблица вводных'!$F$3-$S$1)*F1496/G1496)</f>
        <v>-251.37500000000003</v>
      </c>
      <c r="D1496" s="66">
        <v>283.46203990367701</v>
      </c>
      <c r="E1496" s="59">
        <f t="shared" si="25"/>
        <v>3.6249999999999716</v>
      </c>
      <c r="F1496" s="67">
        <v>20</v>
      </c>
      <c r="G1496" s="60">
        <f t="shared" si="26"/>
        <v>120</v>
      </c>
      <c r="H1496" s="68">
        <v>0.2</v>
      </c>
      <c r="I1496" s="83">
        <f t="shared" si="29"/>
        <v>-18.187960096323025</v>
      </c>
      <c r="J1496" s="63">
        <v>9.9999999999990305E-2</v>
      </c>
      <c r="K1496" s="84">
        <f t="shared" si="27"/>
        <v>-16.369164086690898</v>
      </c>
      <c r="L1496" s="85">
        <f t="shared" si="28"/>
        <v>-19.994164086690869</v>
      </c>
      <c r="M1496" s="10" t="s">
        <v>281</v>
      </c>
    </row>
    <row r="1497" spans="1:13" ht="13.2" customHeight="1">
      <c r="A1497" s="140"/>
      <c r="B1497" s="5">
        <v>45426</v>
      </c>
      <c r="C1497" s="66">
        <f>('Исходник сравнение Дубай'!$C1389/2-'Таблица вводных'!$E$3-'Таблица вводных'!$F$3-$S$1)-(('Исходник сравнение Дубай'!$C1389/2-'Таблица вводных'!$E$3-'Таблица вводных'!$F$3-$S$1)*F1497/G1497)</f>
        <v>-251.37500000000003</v>
      </c>
      <c r="D1497" s="66">
        <v>283.46203990367701</v>
      </c>
      <c r="E1497" s="66">
        <f t="shared" si="25"/>
        <v>3.6249999999999716</v>
      </c>
      <c r="F1497" s="67">
        <v>20</v>
      </c>
      <c r="G1497" s="67">
        <f t="shared" si="26"/>
        <v>120</v>
      </c>
      <c r="H1497" s="68">
        <v>0.2</v>
      </c>
      <c r="I1497" s="73">
        <f t="shared" si="29"/>
        <v>-18.187960096323025</v>
      </c>
      <c r="J1497" s="70">
        <v>9.9999999999990305E-2</v>
      </c>
      <c r="K1497" s="74">
        <f t="shared" si="27"/>
        <v>-16.369164086690898</v>
      </c>
      <c r="L1497" s="75">
        <f t="shared" si="28"/>
        <v>-19.994164086690869</v>
      </c>
      <c r="M1497" s="13" t="s">
        <v>281</v>
      </c>
    </row>
    <row r="1498" spans="1:13" ht="13.2" customHeight="1">
      <c r="A1498" s="140"/>
      <c r="B1498" s="5">
        <v>45430</v>
      </c>
      <c r="C1498" s="66">
        <f>('Исходник сравнение Дубай'!$C1390/2-'Таблица вводных'!$E$3-'Таблица вводных'!$F$3-$S$1)-(('Исходник сравнение Дубай'!$C1390/2-'Таблица вводных'!$E$3-'Таблица вводных'!$F$3-$S$1)*F1498/G1498)</f>
        <v>-251.37500000000003</v>
      </c>
      <c r="D1498" s="66">
        <v>283.46203990367701</v>
      </c>
      <c r="E1498" s="66">
        <f t="shared" si="25"/>
        <v>3.6249999999999716</v>
      </c>
      <c r="F1498" s="67">
        <v>20</v>
      </c>
      <c r="G1498" s="67">
        <f t="shared" si="26"/>
        <v>120</v>
      </c>
      <c r="H1498" s="68">
        <v>0.2</v>
      </c>
      <c r="I1498" s="73">
        <f t="shared" si="29"/>
        <v>-18.187960096323025</v>
      </c>
      <c r="J1498" s="70">
        <v>9.9999999999990305E-2</v>
      </c>
      <c r="K1498" s="74">
        <f t="shared" si="27"/>
        <v>-16.369164086690898</v>
      </c>
      <c r="L1498" s="75">
        <f t="shared" si="28"/>
        <v>-19.994164086690869</v>
      </c>
      <c r="M1498" s="13" t="s">
        <v>281</v>
      </c>
    </row>
    <row r="1499" spans="1:13" ht="13.2" customHeight="1">
      <c r="A1499" s="140"/>
      <c r="B1499" s="5">
        <v>45433</v>
      </c>
      <c r="C1499" s="66">
        <f>('Исходник сравнение Дубай'!$C1391/2-'Таблица вводных'!$E$3-'Таблица вводных'!$F$3-$S$1)-(('Исходник сравнение Дубай'!$C1391/2-'Таблица вводных'!$E$3-'Таблица вводных'!$F$3-$S$1)*F1499/G1499)</f>
        <v>-251.37500000000003</v>
      </c>
      <c r="D1499" s="66">
        <v>283.46203990367701</v>
      </c>
      <c r="E1499" s="66">
        <f t="shared" si="25"/>
        <v>3.6249999999999716</v>
      </c>
      <c r="F1499" s="67">
        <v>20</v>
      </c>
      <c r="G1499" s="67">
        <f t="shared" si="26"/>
        <v>120</v>
      </c>
      <c r="H1499" s="68">
        <v>0.2</v>
      </c>
      <c r="I1499" s="73">
        <f t="shared" si="29"/>
        <v>-18.187960096323025</v>
      </c>
      <c r="J1499" s="70">
        <v>9.9999999999990305E-2</v>
      </c>
      <c r="K1499" s="74">
        <f t="shared" si="27"/>
        <v>-16.369164086690898</v>
      </c>
      <c r="L1499" s="75">
        <f t="shared" si="28"/>
        <v>-19.994164086690869</v>
      </c>
      <c r="M1499" s="13" t="s">
        <v>281</v>
      </c>
    </row>
    <row r="1500" spans="1:13" ht="13.2" customHeight="1">
      <c r="A1500" s="140"/>
      <c r="B1500" s="5">
        <v>45437</v>
      </c>
      <c r="C1500" s="66">
        <f>('Исходник сравнение Дубай'!$C1392/2-'Таблица вводных'!$E$3-'Таблица вводных'!$F$3-$S$1)-(('Исходник сравнение Дубай'!$C1392/2-'Таблица вводных'!$E$3-'Таблица вводных'!$F$3-$S$1)*F1500/G1500)</f>
        <v>-251.37500000000003</v>
      </c>
      <c r="D1500" s="66">
        <v>283.46203990367701</v>
      </c>
      <c r="E1500" s="66">
        <f t="shared" si="25"/>
        <v>3.6249999999999716</v>
      </c>
      <c r="F1500" s="67">
        <v>20</v>
      </c>
      <c r="G1500" s="67">
        <f t="shared" si="26"/>
        <v>120</v>
      </c>
      <c r="H1500" s="68">
        <v>0.2</v>
      </c>
      <c r="I1500" s="73">
        <f t="shared" si="29"/>
        <v>-18.187960096323025</v>
      </c>
      <c r="J1500" s="70">
        <v>9.9999999999990194E-2</v>
      </c>
      <c r="K1500" s="74">
        <f t="shared" si="27"/>
        <v>-16.369164086690901</v>
      </c>
      <c r="L1500" s="75">
        <f t="shared" si="28"/>
        <v>-19.994164086690873</v>
      </c>
      <c r="M1500" s="13" t="s">
        <v>281</v>
      </c>
    </row>
    <row r="1501" spans="1:13" ht="13.2" customHeight="1">
      <c r="A1501" s="140"/>
      <c r="B1501" s="5">
        <v>45440</v>
      </c>
      <c r="C1501" s="66">
        <f>('Исходник сравнение Дубай'!$C1393/2-'Таблица вводных'!$E$3-'Таблица вводных'!$F$3-$S$1)-(('Исходник сравнение Дубай'!$C1393/2-'Таблица вводных'!$E$3-'Таблица вводных'!$F$3-$S$1)*F1501/G1501)</f>
        <v>-251.37500000000003</v>
      </c>
      <c r="D1501" s="66">
        <v>283.46203990367701</v>
      </c>
      <c r="E1501" s="66">
        <f t="shared" si="25"/>
        <v>3.6249999999999716</v>
      </c>
      <c r="F1501" s="67">
        <v>20</v>
      </c>
      <c r="G1501" s="67">
        <f t="shared" si="26"/>
        <v>120</v>
      </c>
      <c r="H1501" s="68">
        <v>0.2</v>
      </c>
      <c r="I1501" s="73">
        <f t="shared" si="29"/>
        <v>-18.187960096323025</v>
      </c>
      <c r="J1501" s="70">
        <v>9.9999999999990194E-2</v>
      </c>
      <c r="K1501" s="74">
        <f t="shared" si="27"/>
        <v>-16.369164086690901</v>
      </c>
      <c r="L1501" s="75">
        <f t="shared" si="28"/>
        <v>-19.994164086690873</v>
      </c>
      <c r="M1501" s="13" t="s">
        <v>281</v>
      </c>
    </row>
    <row r="1502" spans="1:13" ht="13.2" customHeight="1">
      <c r="A1502" s="140"/>
      <c r="B1502" s="5">
        <v>45444</v>
      </c>
      <c r="C1502" s="66">
        <f>('Исходник сравнение Дубай'!$C1394/2-'Таблица вводных'!$E$3-'Таблица вводных'!$F$3-$S$1)-(('Исходник сравнение Дубай'!$C1394/2-'Таблица вводных'!$E$3-'Таблица вводных'!$F$3-$S$1)*F1502/G1502)</f>
        <v>-251.37500000000003</v>
      </c>
      <c r="D1502" s="66">
        <v>283.46203990367701</v>
      </c>
      <c r="E1502" s="66">
        <f t="shared" si="25"/>
        <v>3.6249999999999716</v>
      </c>
      <c r="F1502" s="67">
        <v>20</v>
      </c>
      <c r="G1502" s="67">
        <f t="shared" si="26"/>
        <v>120</v>
      </c>
      <c r="H1502" s="68">
        <v>0.2</v>
      </c>
      <c r="I1502" s="73">
        <f t="shared" si="29"/>
        <v>-18.187960096323025</v>
      </c>
      <c r="J1502" s="70">
        <v>9.9999999999990194E-2</v>
      </c>
      <c r="K1502" s="74">
        <f t="shared" si="27"/>
        <v>-16.369164086690901</v>
      </c>
      <c r="L1502" s="75">
        <f t="shared" si="28"/>
        <v>-19.994164086690873</v>
      </c>
      <c r="M1502" s="13" t="s">
        <v>281</v>
      </c>
    </row>
    <row r="1503" spans="1:13" ht="13.2" customHeight="1">
      <c r="A1503" s="140"/>
      <c r="B1503" s="5">
        <v>45447</v>
      </c>
      <c r="C1503" s="66">
        <f>('Исходник сравнение Дубай'!$C1395/2-'Таблица вводных'!$E$3-'Таблица вводных'!$F$3-$S$1)-(('Исходник сравнение Дубай'!$C1395/2-'Таблица вводных'!$E$3-'Таблица вводных'!$F$3-$S$1)*F1503/G1503)</f>
        <v>-251.37500000000003</v>
      </c>
      <c r="D1503" s="66">
        <v>283.46203990367701</v>
      </c>
      <c r="E1503" s="66">
        <f t="shared" si="25"/>
        <v>3.6249999999999716</v>
      </c>
      <c r="F1503" s="67">
        <v>20</v>
      </c>
      <c r="G1503" s="67">
        <f t="shared" si="26"/>
        <v>120</v>
      </c>
      <c r="H1503" s="68">
        <v>0.2</v>
      </c>
      <c r="I1503" s="73">
        <f t="shared" si="29"/>
        <v>-18.187960096323025</v>
      </c>
      <c r="J1503" s="70">
        <v>9.9999999999990194E-2</v>
      </c>
      <c r="K1503" s="74">
        <f t="shared" si="27"/>
        <v>-16.369164086690901</v>
      </c>
      <c r="L1503" s="75">
        <f t="shared" si="28"/>
        <v>-19.994164086690873</v>
      </c>
      <c r="M1503" s="13" t="s">
        <v>281</v>
      </c>
    </row>
    <row r="1504" spans="1:13" ht="13.2" customHeight="1">
      <c r="A1504" s="140"/>
      <c r="B1504" s="5">
        <v>45451</v>
      </c>
      <c r="C1504" s="66">
        <f>('Исходник сравнение Дубай'!$C1396/2-'Таблица вводных'!$E$3-'Таблица вводных'!$F$3-$S$1)-(('Исходник сравнение Дубай'!$C1396/2-'Таблица вводных'!$E$3-'Таблица вводных'!$F$3-$S$1)*F1504/G1504)</f>
        <v>-251.37500000000003</v>
      </c>
      <c r="D1504" s="66">
        <v>283.46203990367701</v>
      </c>
      <c r="E1504" s="66">
        <f t="shared" si="25"/>
        <v>3.6249999999999716</v>
      </c>
      <c r="F1504" s="67">
        <v>20</v>
      </c>
      <c r="G1504" s="67">
        <f t="shared" si="26"/>
        <v>120</v>
      </c>
      <c r="H1504" s="68">
        <v>0.2</v>
      </c>
      <c r="I1504" s="73">
        <f t="shared" si="29"/>
        <v>-18.187960096323025</v>
      </c>
      <c r="J1504" s="70">
        <v>9.9999999999990194E-2</v>
      </c>
      <c r="K1504" s="74">
        <f t="shared" si="27"/>
        <v>-16.369164086690901</v>
      </c>
      <c r="L1504" s="75">
        <f t="shared" si="28"/>
        <v>-19.994164086690873</v>
      </c>
      <c r="M1504" s="13" t="s">
        <v>281</v>
      </c>
    </row>
    <row r="1505" spans="1:13" ht="13.2" customHeight="1">
      <c r="A1505" s="140"/>
      <c r="B1505" s="5">
        <v>45454</v>
      </c>
      <c r="C1505" s="66">
        <f>('Исходник сравнение Дубай'!$C1397/2-'Таблица вводных'!$E$3-'Таблица вводных'!$F$3-$S$1)-(('Исходник сравнение Дубай'!$C1397/2-'Таблица вводных'!$E$3-'Таблица вводных'!$F$3-$S$1)*F1505/G1505)</f>
        <v>-251.37500000000003</v>
      </c>
      <c r="D1505" s="66">
        <v>283.46203990367701</v>
      </c>
      <c r="E1505" s="66">
        <f t="shared" si="25"/>
        <v>3.6249999999999716</v>
      </c>
      <c r="F1505" s="67">
        <v>20</v>
      </c>
      <c r="G1505" s="67">
        <f t="shared" si="26"/>
        <v>120</v>
      </c>
      <c r="H1505" s="68">
        <v>0.2</v>
      </c>
      <c r="I1505" s="73">
        <f t="shared" si="29"/>
        <v>-18.187960096323025</v>
      </c>
      <c r="J1505" s="70">
        <v>9.9999999999990194E-2</v>
      </c>
      <c r="K1505" s="74">
        <f t="shared" si="27"/>
        <v>-16.369164086690901</v>
      </c>
      <c r="L1505" s="75">
        <f t="shared" si="28"/>
        <v>-19.994164086690873</v>
      </c>
      <c r="M1505" s="13" t="s">
        <v>281</v>
      </c>
    </row>
    <row r="1506" spans="1:13" ht="13.2" customHeight="1">
      <c r="A1506" s="140"/>
      <c r="B1506" s="5"/>
      <c r="C1506" s="66">
        <f>('Исходник сравнение Дубай'!$C1398/2-'Таблица вводных'!$E$3-'Таблица вводных'!$F$3-$S$1)-(('Исходник сравнение Дубай'!$C1398/2-'Таблица вводных'!$E$3-'Таблица вводных'!$F$3-$S$1)*F1506/G1506)</f>
        <v>-251.37500000000003</v>
      </c>
      <c r="D1506" s="66">
        <v>283.46203990367701</v>
      </c>
      <c r="E1506" s="66">
        <f t="shared" si="25"/>
        <v>3.6249999999999716</v>
      </c>
      <c r="F1506" s="67">
        <v>20</v>
      </c>
      <c r="G1506" s="67">
        <f t="shared" si="26"/>
        <v>120</v>
      </c>
      <c r="H1506" s="68">
        <v>0.2</v>
      </c>
      <c r="I1506" s="69">
        <f t="shared" si="29"/>
        <v>-18.187960096323025</v>
      </c>
      <c r="J1506" s="70">
        <v>9.9999999999990194E-2</v>
      </c>
      <c r="K1506" s="71">
        <f t="shared" si="27"/>
        <v>-16.369164086690901</v>
      </c>
      <c r="L1506" s="72">
        <f t="shared" si="28"/>
        <v>-19.994164086690873</v>
      </c>
      <c r="M1506" s="13" t="s">
        <v>281</v>
      </c>
    </row>
    <row r="1507" spans="1:13" ht="13.2" customHeight="1">
      <c r="A1507" s="140"/>
      <c r="B1507" s="5"/>
      <c r="C1507" s="66">
        <f>('Исходник сравнение Дубай'!$C1399/2-'Таблица вводных'!$E$3-'Таблица вводных'!$F$3-$S$1)-(('Исходник сравнение Дубай'!$C1399/2-'Таблица вводных'!$E$3-'Таблица вводных'!$F$3-$S$1)*F1507/G1507)</f>
        <v>-251.37500000000003</v>
      </c>
      <c r="D1507" s="66">
        <v>283.46203990367701</v>
      </c>
      <c r="E1507" s="66">
        <f t="shared" si="25"/>
        <v>3.6249999999999716</v>
      </c>
      <c r="F1507" s="67">
        <v>20</v>
      </c>
      <c r="G1507" s="67">
        <f t="shared" si="26"/>
        <v>120</v>
      </c>
      <c r="H1507" s="68">
        <v>0.2</v>
      </c>
      <c r="I1507" s="69">
        <f t="shared" si="29"/>
        <v>-18.187960096323025</v>
      </c>
      <c r="J1507" s="70">
        <v>9.9999999999990194E-2</v>
      </c>
      <c r="K1507" s="71">
        <f t="shared" si="27"/>
        <v>-16.369164086690901</v>
      </c>
      <c r="L1507" s="72">
        <f t="shared" si="28"/>
        <v>-19.994164086690873</v>
      </c>
      <c r="M1507" s="13" t="s">
        <v>281</v>
      </c>
    </row>
    <row r="1508" spans="1:13" ht="13.2" customHeight="1">
      <c r="A1508" s="140"/>
      <c r="B1508" s="5"/>
      <c r="C1508" s="66">
        <f>('Исходник сравнение Дубай'!$C1400/2-'Таблица вводных'!$E$3-'Таблица вводных'!$F$3-$S$1)-(('Исходник сравнение Дубай'!$C1400/2-'Таблица вводных'!$E$3-'Таблица вводных'!$F$3-$S$1)*F1508/G1508)</f>
        <v>-251.37500000000003</v>
      </c>
      <c r="D1508" s="66">
        <v>283.46203990367701</v>
      </c>
      <c r="E1508" s="66">
        <f t="shared" si="25"/>
        <v>3.6249999999999716</v>
      </c>
      <c r="F1508" s="67">
        <v>20</v>
      </c>
      <c r="G1508" s="67">
        <f t="shared" si="26"/>
        <v>120</v>
      </c>
      <c r="H1508" s="68">
        <v>0.2</v>
      </c>
      <c r="I1508" s="69">
        <f t="shared" si="29"/>
        <v>-18.187960096323025</v>
      </c>
      <c r="J1508" s="70">
        <v>9.9999999999990194E-2</v>
      </c>
      <c r="K1508" s="71">
        <f t="shared" si="27"/>
        <v>-16.369164086690901</v>
      </c>
      <c r="L1508" s="72">
        <f t="shared" si="28"/>
        <v>-19.994164086690873</v>
      </c>
      <c r="M1508" s="13" t="s">
        <v>281</v>
      </c>
    </row>
    <row r="1509" spans="1:13" ht="13.2" customHeight="1">
      <c r="A1509" s="140"/>
      <c r="B1509" s="5"/>
      <c r="C1509" s="66">
        <f>('Исходник сравнение Дубай'!$C1401/2-'Таблица вводных'!$E$3-'Таблица вводных'!$F$3-$S$1)-(('Исходник сравнение Дубай'!$C1401/2-'Таблица вводных'!$E$3-'Таблица вводных'!$F$3-$S$1)*F1509/G1509)</f>
        <v>-251.37500000000003</v>
      </c>
      <c r="D1509" s="66">
        <v>283.46203990367701</v>
      </c>
      <c r="E1509" s="66">
        <f t="shared" si="25"/>
        <v>3.6249999999999716</v>
      </c>
      <c r="F1509" s="67">
        <v>20</v>
      </c>
      <c r="G1509" s="67">
        <f t="shared" si="26"/>
        <v>120</v>
      </c>
      <c r="H1509" s="68">
        <v>0.2</v>
      </c>
      <c r="I1509" s="69">
        <f t="shared" si="29"/>
        <v>-18.187960096323025</v>
      </c>
      <c r="J1509" s="70">
        <v>9.9999999999990194E-2</v>
      </c>
      <c r="K1509" s="71">
        <f t="shared" si="27"/>
        <v>-16.369164086690901</v>
      </c>
      <c r="L1509" s="72">
        <f t="shared" si="28"/>
        <v>-19.994164086690873</v>
      </c>
      <c r="M1509" s="13" t="s">
        <v>281</v>
      </c>
    </row>
    <row r="1510" spans="1:13" ht="13.2" customHeight="1">
      <c r="A1510" s="140"/>
      <c r="B1510" s="5"/>
      <c r="C1510" s="66">
        <f>('Исходник сравнение Дубай'!$C1402/2-'Таблица вводных'!$E$3-'Таблица вводных'!$F$3-$S$1)-(('Исходник сравнение Дубай'!$C1402/2-'Таблица вводных'!$E$3-'Таблица вводных'!$F$3-$S$1)*F1510/G1510)</f>
        <v>-251.37500000000003</v>
      </c>
      <c r="D1510" s="66">
        <v>283.46203990367701</v>
      </c>
      <c r="E1510" s="66">
        <f t="shared" si="25"/>
        <v>3.6249999999999716</v>
      </c>
      <c r="F1510" s="67">
        <v>20</v>
      </c>
      <c r="G1510" s="67">
        <f t="shared" si="26"/>
        <v>120</v>
      </c>
      <c r="H1510" s="68">
        <v>0.2</v>
      </c>
      <c r="I1510" s="69">
        <f t="shared" si="29"/>
        <v>-18.187960096323025</v>
      </c>
      <c r="J1510" s="70">
        <v>9.9999999999990194E-2</v>
      </c>
      <c r="K1510" s="71">
        <f t="shared" si="27"/>
        <v>-16.369164086690901</v>
      </c>
      <c r="L1510" s="72">
        <f t="shared" si="28"/>
        <v>-19.994164086690873</v>
      </c>
      <c r="M1510" s="13" t="s">
        <v>281</v>
      </c>
    </row>
    <row r="1511" spans="1:13" ht="13.2" customHeight="1">
      <c r="A1511" s="140"/>
      <c r="B1511" s="5"/>
      <c r="C1511" s="66">
        <f>('Исходник сравнение Дубай'!$C1403/2-'Таблица вводных'!$E$3-'Таблица вводных'!$F$3-$S$1)-(('Исходник сравнение Дубай'!$C1403/2-'Таблица вводных'!$E$3-'Таблица вводных'!$F$3-$S$1)*F1511/G1511)</f>
        <v>-251.37500000000003</v>
      </c>
      <c r="D1511" s="66">
        <v>283.46203990367701</v>
      </c>
      <c r="E1511" s="66">
        <f t="shared" si="25"/>
        <v>3.6249999999999716</v>
      </c>
      <c r="F1511" s="67">
        <v>20</v>
      </c>
      <c r="G1511" s="67">
        <f t="shared" si="26"/>
        <v>120</v>
      </c>
      <c r="H1511" s="68">
        <v>0.2</v>
      </c>
      <c r="I1511" s="69">
        <f t="shared" si="29"/>
        <v>-18.187960096323025</v>
      </c>
      <c r="J1511" s="70">
        <v>9.9999999999990194E-2</v>
      </c>
      <c r="K1511" s="71">
        <f t="shared" si="27"/>
        <v>-16.369164086690901</v>
      </c>
      <c r="L1511" s="72">
        <f t="shared" si="28"/>
        <v>-19.994164086690873</v>
      </c>
      <c r="M1511" s="13" t="s">
        <v>281</v>
      </c>
    </row>
    <row r="1512" spans="1:13" ht="13.2" customHeight="1">
      <c r="A1512" s="140"/>
      <c r="B1512" s="5"/>
      <c r="C1512" s="66">
        <f>('Исходник сравнение Дубай'!$C1404/2-'Таблица вводных'!$E$3-'Таблица вводных'!$F$3-$S$1)-(('Исходник сравнение Дубай'!$C1404/2-'Таблица вводных'!$E$3-'Таблица вводных'!$F$3-$S$1)*F1512/G1512)</f>
        <v>-251.37500000000003</v>
      </c>
      <c r="D1512" s="66">
        <v>283.46203990367701</v>
      </c>
      <c r="E1512" s="66">
        <f t="shared" si="25"/>
        <v>3.6249999999999716</v>
      </c>
      <c r="F1512" s="67">
        <v>20</v>
      </c>
      <c r="G1512" s="67">
        <f t="shared" si="26"/>
        <v>120</v>
      </c>
      <c r="H1512" s="68">
        <v>0.2</v>
      </c>
      <c r="I1512" s="69">
        <f t="shared" si="29"/>
        <v>-18.187960096323025</v>
      </c>
      <c r="J1512" s="70">
        <v>9.9999999999990194E-2</v>
      </c>
      <c r="K1512" s="71">
        <f t="shared" si="27"/>
        <v>-16.369164086690901</v>
      </c>
      <c r="L1512" s="72">
        <f t="shared" si="28"/>
        <v>-19.994164086690873</v>
      </c>
      <c r="M1512" s="13" t="s">
        <v>281</v>
      </c>
    </row>
    <row r="1513" spans="1:13" ht="13.2" customHeight="1">
      <c r="A1513" s="141"/>
      <c r="B1513" s="18"/>
      <c r="C1513" s="76">
        <f>('Исходник сравнение Дубай'!$C1405/2-'Таблица вводных'!$E$3-'Таблица вводных'!$F$3-$S$1)-(('Исходник сравнение Дубай'!$C1405/2-'Таблица вводных'!$E$3-'Таблица вводных'!$F$3-$S$1)*F1513/G1513)</f>
        <v>-251.37500000000003</v>
      </c>
      <c r="D1513" s="76">
        <v>283.46203990367701</v>
      </c>
      <c r="E1513" s="76">
        <f t="shared" si="25"/>
        <v>3.6249999999999716</v>
      </c>
      <c r="F1513" s="77">
        <v>20</v>
      </c>
      <c r="G1513" s="77">
        <f t="shared" si="26"/>
        <v>120</v>
      </c>
      <c r="H1513" s="68">
        <v>0.2</v>
      </c>
      <c r="I1513" s="86">
        <f t="shared" si="29"/>
        <v>-18.187960096323025</v>
      </c>
      <c r="J1513" s="80">
        <v>9.9999999999990194E-2</v>
      </c>
      <c r="K1513" s="87">
        <f t="shared" si="27"/>
        <v>-16.369164086690901</v>
      </c>
      <c r="L1513" s="88">
        <f t="shared" si="28"/>
        <v>-19.994164086690873</v>
      </c>
      <c r="M1513" s="22" t="s">
        <v>281</v>
      </c>
    </row>
    <row r="1514" spans="1:13" ht="13.2" customHeight="1">
      <c r="A1514" s="144" t="s">
        <v>282</v>
      </c>
      <c r="B1514" s="5">
        <v>45423</v>
      </c>
      <c r="C1514" s="59">
        <f>('Исходник сравнение Дубай'!$C1406/2-'Таблица вводных'!$E$3-'Таблица вводных'!$F$3-$S$1)-(('Исходник сравнение Дубай'!$C1406/2-'Таблица вводных'!$E$3-'Таблица вводных'!$F$3-$S$1)*F1514/G1514)</f>
        <v>-251.37500000000003</v>
      </c>
      <c r="D1514" s="66">
        <v>283.46203990367701</v>
      </c>
      <c r="E1514" s="59">
        <f t="shared" si="25"/>
        <v>3.6249999999999716</v>
      </c>
      <c r="F1514" s="67">
        <v>20</v>
      </c>
      <c r="G1514" s="60">
        <f t="shared" si="26"/>
        <v>120</v>
      </c>
      <c r="H1514" s="68">
        <v>0.2</v>
      </c>
      <c r="I1514" s="83">
        <f t="shared" si="29"/>
        <v>-18.187960096323025</v>
      </c>
      <c r="J1514" s="63">
        <v>9.9999999999990194E-2</v>
      </c>
      <c r="K1514" s="84">
        <f t="shared" si="27"/>
        <v>-16.369164086690901</v>
      </c>
      <c r="L1514" s="85">
        <f t="shared" si="28"/>
        <v>-19.994164086690873</v>
      </c>
      <c r="M1514" s="10" t="s">
        <v>283</v>
      </c>
    </row>
    <row r="1515" spans="1:13" ht="13.2" customHeight="1">
      <c r="A1515" s="140"/>
      <c r="B1515" s="5">
        <v>45426</v>
      </c>
      <c r="C1515" s="66">
        <f>('Исходник сравнение Дубай'!$C1407/2-'Таблица вводных'!$E$3-'Таблица вводных'!$F$3-$S$1)-(('Исходник сравнение Дубай'!$C1407/2-'Таблица вводных'!$E$3-'Таблица вводных'!$F$3-$S$1)*F1515/G1515)</f>
        <v>-251.37500000000003</v>
      </c>
      <c r="D1515" s="66">
        <v>283.46203990367701</v>
      </c>
      <c r="E1515" s="66">
        <f t="shared" si="25"/>
        <v>3.6249999999999716</v>
      </c>
      <c r="F1515" s="67">
        <v>20</v>
      </c>
      <c r="G1515" s="67">
        <f t="shared" si="26"/>
        <v>120</v>
      </c>
      <c r="H1515" s="68">
        <v>0.2</v>
      </c>
      <c r="I1515" s="73">
        <f t="shared" si="29"/>
        <v>-18.187960096323025</v>
      </c>
      <c r="J1515" s="70">
        <v>9.9999999999990097E-2</v>
      </c>
      <c r="K1515" s="74">
        <f t="shared" si="27"/>
        <v>-16.369164086690901</v>
      </c>
      <c r="L1515" s="75">
        <f t="shared" si="28"/>
        <v>-19.994164086690873</v>
      </c>
      <c r="M1515" s="13" t="s">
        <v>283</v>
      </c>
    </row>
    <row r="1516" spans="1:13" ht="13.2" customHeight="1">
      <c r="A1516" s="140"/>
      <c r="B1516" s="5">
        <v>45430</v>
      </c>
      <c r="C1516" s="66">
        <f>('Исходник сравнение Дубай'!$C1408/2-'Таблица вводных'!$E$3-'Таблица вводных'!$F$3-$S$1)-(('Исходник сравнение Дубай'!$C1408/2-'Таблица вводных'!$E$3-'Таблица вводных'!$F$3-$S$1)*F1516/G1516)</f>
        <v>-251.37500000000003</v>
      </c>
      <c r="D1516" s="66">
        <v>283.46203990367701</v>
      </c>
      <c r="E1516" s="66">
        <f t="shared" si="25"/>
        <v>3.6249999999999716</v>
      </c>
      <c r="F1516" s="67">
        <v>20</v>
      </c>
      <c r="G1516" s="67">
        <f t="shared" si="26"/>
        <v>120</v>
      </c>
      <c r="H1516" s="68">
        <v>0.2</v>
      </c>
      <c r="I1516" s="73">
        <f t="shared" si="29"/>
        <v>-18.187960096323025</v>
      </c>
      <c r="J1516" s="70">
        <v>9.9999999999990097E-2</v>
      </c>
      <c r="K1516" s="74">
        <f t="shared" si="27"/>
        <v>-16.369164086690901</v>
      </c>
      <c r="L1516" s="75">
        <f t="shared" si="28"/>
        <v>-19.994164086690873</v>
      </c>
      <c r="M1516" s="13" t="s">
        <v>283</v>
      </c>
    </row>
    <row r="1517" spans="1:13" ht="13.2" customHeight="1">
      <c r="A1517" s="140"/>
      <c r="B1517" s="5">
        <v>45433</v>
      </c>
      <c r="C1517" s="66">
        <f>('Исходник сравнение Дубай'!$C1409/2-'Таблица вводных'!$E$3-'Таблица вводных'!$F$3-$S$1)-(('Исходник сравнение Дубай'!$C1409/2-'Таблица вводных'!$E$3-'Таблица вводных'!$F$3-$S$1)*F1517/G1517)</f>
        <v>-251.37500000000003</v>
      </c>
      <c r="D1517" s="66">
        <v>283.46203990367701</v>
      </c>
      <c r="E1517" s="66">
        <f t="shared" si="25"/>
        <v>3.6249999999999716</v>
      </c>
      <c r="F1517" s="67">
        <v>20</v>
      </c>
      <c r="G1517" s="67">
        <f t="shared" si="26"/>
        <v>120</v>
      </c>
      <c r="H1517" s="68">
        <v>0.2</v>
      </c>
      <c r="I1517" s="73">
        <f t="shared" si="29"/>
        <v>-18.187960096323025</v>
      </c>
      <c r="J1517" s="70">
        <v>9.9999999999990097E-2</v>
      </c>
      <c r="K1517" s="74">
        <f t="shared" si="27"/>
        <v>-16.369164086690901</v>
      </c>
      <c r="L1517" s="75">
        <f t="shared" si="28"/>
        <v>-19.994164086690873</v>
      </c>
      <c r="M1517" s="13" t="s">
        <v>283</v>
      </c>
    </row>
    <row r="1518" spans="1:13" ht="13.2" customHeight="1">
      <c r="A1518" s="140"/>
      <c r="B1518" s="5">
        <v>45437</v>
      </c>
      <c r="C1518" s="66">
        <f>('Исходник сравнение Дубай'!$C1410/2-'Таблица вводных'!$E$3-'Таблица вводных'!$F$3-$S$1)-(('Исходник сравнение Дубай'!$C1410/2-'Таблица вводных'!$E$3-'Таблица вводных'!$F$3-$S$1)*F1518/G1518)</f>
        <v>-251.37500000000003</v>
      </c>
      <c r="D1518" s="66">
        <v>283.46203990367701</v>
      </c>
      <c r="E1518" s="66">
        <f t="shared" si="25"/>
        <v>3.6249999999999716</v>
      </c>
      <c r="F1518" s="67">
        <v>20</v>
      </c>
      <c r="G1518" s="67">
        <f t="shared" si="26"/>
        <v>120</v>
      </c>
      <c r="H1518" s="68">
        <v>0.2</v>
      </c>
      <c r="I1518" s="73">
        <f t="shared" si="29"/>
        <v>-18.187960096323025</v>
      </c>
      <c r="J1518" s="70">
        <v>9.9999999999990097E-2</v>
      </c>
      <c r="K1518" s="74">
        <f t="shared" si="27"/>
        <v>-16.369164086690901</v>
      </c>
      <c r="L1518" s="75">
        <f t="shared" si="28"/>
        <v>-19.994164086690873</v>
      </c>
      <c r="M1518" s="13" t="s">
        <v>283</v>
      </c>
    </row>
    <row r="1519" spans="1:13" ht="13.2" customHeight="1">
      <c r="A1519" s="140"/>
      <c r="B1519" s="5">
        <v>45440</v>
      </c>
      <c r="C1519" s="66">
        <f>('Исходник сравнение Дубай'!$C1411/2-'Таблица вводных'!$E$3-'Таблица вводных'!$F$3-$S$1)-(('Исходник сравнение Дубай'!$C1411/2-'Таблица вводных'!$E$3-'Таблица вводных'!$F$3-$S$1)*F1519/G1519)</f>
        <v>-251.37500000000003</v>
      </c>
      <c r="D1519" s="66">
        <v>283.46203990367701</v>
      </c>
      <c r="E1519" s="66">
        <f t="shared" si="25"/>
        <v>3.6249999999999716</v>
      </c>
      <c r="F1519" s="67">
        <v>20</v>
      </c>
      <c r="G1519" s="67">
        <f t="shared" si="26"/>
        <v>120</v>
      </c>
      <c r="H1519" s="68">
        <v>0.2</v>
      </c>
      <c r="I1519" s="73">
        <f t="shared" si="29"/>
        <v>-18.187960096323025</v>
      </c>
      <c r="J1519" s="70">
        <v>9.9999999999990097E-2</v>
      </c>
      <c r="K1519" s="74">
        <f t="shared" si="27"/>
        <v>-16.369164086690901</v>
      </c>
      <c r="L1519" s="75">
        <f t="shared" si="28"/>
        <v>-19.994164086690873</v>
      </c>
      <c r="M1519" s="13" t="s">
        <v>283</v>
      </c>
    </row>
    <row r="1520" spans="1:13" ht="13.2" customHeight="1">
      <c r="A1520" s="140"/>
      <c r="B1520" s="5">
        <v>45444</v>
      </c>
      <c r="C1520" s="66">
        <f>('Исходник сравнение Дубай'!$C1412/2-'Таблица вводных'!$E$3-'Таблица вводных'!$F$3-$S$1)-(('Исходник сравнение Дубай'!$C1412/2-'Таблица вводных'!$E$3-'Таблица вводных'!$F$3-$S$1)*F1520/G1520)</f>
        <v>-251.37500000000003</v>
      </c>
      <c r="D1520" s="66">
        <v>283.46203990367701</v>
      </c>
      <c r="E1520" s="66">
        <f t="shared" si="25"/>
        <v>3.6249999999999716</v>
      </c>
      <c r="F1520" s="67">
        <v>20</v>
      </c>
      <c r="G1520" s="67">
        <f t="shared" si="26"/>
        <v>120</v>
      </c>
      <c r="H1520" s="68">
        <v>0.2</v>
      </c>
      <c r="I1520" s="73">
        <f t="shared" si="29"/>
        <v>-18.187960096323025</v>
      </c>
      <c r="J1520" s="70">
        <v>9.9999999999990097E-2</v>
      </c>
      <c r="K1520" s="74">
        <f t="shared" si="27"/>
        <v>-16.369164086690901</v>
      </c>
      <c r="L1520" s="75">
        <f t="shared" si="28"/>
        <v>-19.994164086690873</v>
      </c>
      <c r="M1520" s="13" t="s">
        <v>283</v>
      </c>
    </row>
    <row r="1521" spans="1:13" ht="13.2" customHeight="1">
      <c r="A1521" s="140"/>
      <c r="B1521" s="5">
        <v>45447</v>
      </c>
      <c r="C1521" s="66">
        <f>('Исходник сравнение Дубай'!$C1413/2-'Таблица вводных'!$E$3-'Таблица вводных'!$F$3-$S$1)-(('Исходник сравнение Дубай'!$C1413/2-'Таблица вводных'!$E$3-'Таблица вводных'!$F$3-$S$1)*F1521/G1521)</f>
        <v>-251.37500000000003</v>
      </c>
      <c r="D1521" s="66">
        <v>283.46203990367701</v>
      </c>
      <c r="E1521" s="66">
        <f t="shared" si="25"/>
        <v>3.6249999999999716</v>
      </c>
      <c r="F1521" s="67">
        <v>20</v>
      </c>
      <c r="G1521" s="67">
        <f t="shared" si="26"/>
        <v>120</v>
      </c>
      <c r="H1521" s="68">
        <v>0.2</v>
      </c>
      <c r="I1521" s="73">
        <f t="shared" si="29"/>
        <v>-18.187960096323025</v>
      </c>
      <c r="J1521" s="70">
        <v>9.9999999999990097E-2</v>
      </c>
      <c r="K1521" s="74">
        <f t="shared" si="27"/>
        <v>-16.369164086690901</v>
      </c>
      <c r="L1521" s="75">
        <f t="shared" si="28"/>
        <v>-19.994164086690873</v>
      </c>
      <c r="M1521" s="13" t="s">
        <v>283</v>
      </c>
    </row>
    <row r="1522" spans="1:13" ht="13.2" customHeight="1">
      <c r="A1522" s="140"/>
      <c r="B1522" s="5">
        <v>45451</v>
      </c>
      <c r="C1522" s="66">
        <f>('Исходник сравнение Дубай'!$C1414/2-'Таблица вводных'!$E$3-'Таблица вводных'!$F$3-$S$1)-(('Исходник сравнение Дубай'!$C1414/2-'Таблица вводных'!$E$3-'Таблица вводных'!$F$3-$S$1)*F1522/G1522)</f>
        <v>-251.37500000000003</v>
      </c>
      <c r="D1522" s="66">
        <v>283.46203990367701</v>
      </c>
      <c r="E1522" s="66">
        <f t="shared" si="25"/>
        <v>3.6249999999999716</v>
      </c>
      <c r="F1522" s="67">
        <v>20</v>
      </c>
      <c r="G1522" s="67">
        <f t="shared" si="26"/>
        <v>120</v>
      </c>
      <c r="H1522" s="68">
        <v>0.2</v>
      </c>
      <c r="I1522" s="73">
        <f t="shared" si="29"/>
        <v>-18.187960096323025</v>
      </c>
      <c r="J1522" s="70">
        <v>9.9999999999990097E-2</v>
      </c>
      <c r="K1522" s="74">
        <f t="shared" si="27"/>
        <v>-16.369164086690901</v>
      </c>
      <c r="L1522" s="75">
        <f t="shared" si="28"/>
        <v>-19.994164086690873</v>
      </c>
      <c r="M1522" s="13" t="s">
        <v>283</v>
      </c>
    </row>
    <row r="1523" spans="1:13" ht="13.2" customHeight="1">
      <c r="A1523" s="140"/>
      <c r="B1523" s="5">
        <v>45454</v>
      </c>
      <c r="C1523" s="66">
        <f>('Исходник сравнение Дубай'!$C1415/2-'Таблица вводных'!$E$3-'Таблица вводных'!$F$3-$S$1)-(('Исходник сравнение Дубай'!$C1415/2-'Таблица вводных'!$E$3-'Таблица вводных'!$F$3-$S$1)*F1523/G1523)</f>
        <v>-251.37500000000003</v>
      </c>
      <c r="D1523" s="66">
        <v>283.46203990367701</v>
      </c>
      <c r="E1523" s="66">
        <f t="shared" si="25"/>
        <v>3.6249999999999716</v>
      </c>
      <c r="F1523" s="67">
        <v>20</v>
      </c>
      <c r="G1523" s="67">
        <f t="shared" si="26"/>
        <v>120</v>
      </c>
      <c r="H1523" s="68">
        <v>0.2</v>
      </c>
      <c r="I1523" s="73">
        <f t="shared" si="29"/>
        <v>-18.187960096323025</v>
      </c>
      <c r="J1523" s="70">
        <v>9.9999999999990097E-2</v>
      </c>
      <c r="K1523" s="74">
        <f t="shared" si="27"/>
        <v>-16.369164086690901</v>
      </c>
      <c r="L1523" s="75">
        <f t="shared" si="28"/>
        <v>-19.994164086690873</v>
      </c>
      <c r="M1523" s="13" t="s">
        <v>283</v>
      </c>
    </row>
    <row r="1524" spans="1:13" ht="13.2" customHeight="1">
      <c r="A1524" s="140"/>
      <c r="B1524" s="5"/>
      <c r="C1524" s="66">
        <f>('Исходник сравнение Дубай'!$C1416/2-'Таблица вводных'!$E$3-'Таблица вводных'!$F$3-$S$1)-(('Исходник сравнение Дубай'!$C1416/2-'Таблица вводных'!$E$3-'Таблица вводных'!$F$3-$S$1)*F1524/G1524)</f>
        <v>-251.37500000000003</v>
      </c>
      <c r="D1524" s="66">
        <v>283.46203990367701</v>
      </c>
      <c r="E1524" s="66">
        <f t="shared" si="25"/>
        <v>3.6249999999999716</v>
      </c>
      <c r="F1524" s="67">
        <v>20</v>
      </c>
      <c r="G1524" s="67">
        <f t="shared" si="26"/>
        <v>120</v>
      </c>
      <c r="H1524" s="68">
        <v>0.2</v>
      </c>
      <c r="I1524" s="69">
        <f t="shared" si="29"/>
        <v>-18.187960096323025</v>
      </c>
      <c r="J1524" s="70">
        <v>9.9999999999990097E-2</v>
      </c>
      <c r="K1524" s="71">
        <f t="shared" si="27"/>
        <v>-16.369164086690901</v>
      </c>
      <c r="L1524" s="72">
        <f t="shared" si="28"/>
        <v>-19.994164086690873</v>
      </c>
      <c r="M1524" s="13" t="s">
        <v>283</v>
      </c>
    </row>
    <row r="1525" spans="1:13" ht="13.2" customHeight="1">
      <c r="A1525" s="140"/>
      <c r="B1525" s="5"/>
      <c r="C1525" s="66">
        <f>('Исходник сравнение Дубай'!$C1417/2-'Таблица вводных'!$E$3-'Таблица вводных'!$F$3-$S$1)-(('Исходник сравнение Дубай'!$C1417/2-'Таблица вводных'!$E$3-'Таблица вводных'!$F$3-$S$1)*F1525/G1525)</f>
        <v>-251.37500000000003</v>
      </c>
      <c r="D1525" s="66">
        <v>283.46203990367701</v>
      </c>
      <c r="E1525" s="66">
        <f t="shared" si="25"/>
        <v>3.6249999999999716</v>
      </c>
      <c r="F1525" s="67">
        <v>20</v>
      </c>
      <c r="G1525" s="67">
        <f t="shared" si="26"/>
        <v>120</v>
      </c>
      <c r="H1525" s="68">
        <v>0.2</v>
      </c>
      <c r="I1525" s="69">
        <f t="shared" si="29"/>
        <v>-18.187960096323025</v>
      </c>
      <c r="J1525" s="70">
        <v>9.9999999999990097E-2</v>
      </c>
      <c r="K1525" s="71">
        <f t="shared" si="27"/>
        <v>-16.369164086690901</v>
      </c>
      <c r="L1525" s="72">
        <f t="shared" si="28"/>
        <v>-19.994164086690873</v>
      </c>
      <c r="M1525" s="13" t="s">
        <v>283</v>
      </c>
    </row>
    <row r="1526" spans="1:13" ht="13.2" customHeight="1">
      <c r="A1526" s="140"/>
      <c r="B1526" s="5"/>
      <c r="C1526" s="66">
        <f>('Исходник сравнение Дубай'!$C1418/2-'Таблица вводных'!$E$3-'Таблица вводных'!$F$3-$S$1)-(('Исходник сравнение Дубай'!$C1418/2-'Таблица вводных'!$E$3-'Таблица вводных'!$F$3-$S$1)*F1526/G1526)</f>
        <v>-251.37500000000003</v>
      </c>
      <c r="D1526" s="66">
        <v>283.46203990367701</v>
      </c>
      <c r="E1526" s="66">
        <f t="shared" si="25"/>
        <v>3.6249999999999716</v>
      </c>
      <c r="F1526" s="67">
        <v>20</v>
      </c>
      <c r="G1526" s="67">
        <f t="shared" si="26"/>
        <v>120</v>
      </c>
      <c r="H1526" s="68">
        <v>0.2</v>
      </c>
      <c r="I1526" s="69">
        <f t="shared" si="29"/>
        <v>-18.187960096323025</v>
      </c>
      <c r="J1526" s="70">
        <v>9.9999999999990097E-2</v>
      </c>
      <c r="K1526" s="71">
        <f t="shared" si="27"/>
        <v>-16.369164086690901</v>
      </c>
      <c r="L1526" s="72">
        <f t="shared" si="28"/>
        <v>-19.994164086690873</v>
      </c>
      <c r="M1526" s="13" t="s">
        <v>283</v>
      </c>
    </row>
    <row r="1527" spans="1:13" ht="13.2" customHeight="1">
      <c r="A1527" s="140"/>
      <c r="B1527" s="5"/>
      <c r="C1527" s="66">
        <f>('Исходник сравнение Дубай'!$C1419/2-'Таблица вводных'!$E$3-'Таблица вводных'!$F$3-$S$1)-(('Исходник сравнение Дубай'!$C1419/2-'Таблица вводных'!$E$3-'Таблица вводных'!$F$3-$S$1)*F1527/G1527)</f>
        <v>-251.37500000000003</v>
      </c>
      <c r="D1527" s="66">
        <v>283.46203990367701</v>
      </c>
      <c r="E1527" s="66">
        <f t="shared" si="25"/>
        <v>3.6249999999999716</v>
      </c>
      <c r="F1527" s="67">
        <v>20</v>
      </c>
      <c r="G1527" s="67">
        <f t="shared" si="26"/>
        <v>120</v>
      </c>
      <c r="H1527" s="68">
        <v>0.2</v>
      </c>
      <c r="I1527" s="69">
        <f t="shared" si="29"/>
        <v>-18.187960096323025</v>
      </c>
      <c r="J1527" s="70">
        <v>9.9999999999990097E-2</v>
      </c>
      <c r="K1527" s="71">
        <f t="shared" si="27"/>
        <v>-16.369164086690901</v>
      </c>
      <c r="L1527" s="72">
        <f t="shared" si="28"/>
        <v>-19.994164086690873</v>
      </c>
      <c r="M1527" s="13" t="s">
        <v>283</v>
      </c>
    </row>
    <row r="1528" spans="1:13" ht="13.2" customHeight="1">
      <c r="A1528" s="140"/>
      <c r="B1528" s="5"/>
      <c r="C1528" s="66">
        <f>('Исходник сравнение Дубай'!$C1420/2-'Таблица вводных'!$E$3-'Таблица вводных'!$F$3-$S$1)-(('Исходник сравнение Дубай'!$C1420/2-'Таблица вводных'!$E$3-'Таблица вводных'!$F$3-$S$1)*F1528/G1528)</f>
        <v>-251.37500000000003</v>
      </c>
      <c r="D1528" s="66">
        <v>283.46203990367701</v>
      </c>
      <c r="E1528" s="66">
        <f t="shared" si="25"/>
        <v>3.6249999999999716</v>
      </c>
      <c r="F1528" s="67">
        <v>20</v>
      </c>
      <c r="G1528" s="67">
        <f t="shared" si="26"/>
        <v>120</v>
      </c>
      <c r="H1528" s="68">
        <v>0.2</v>
      </c>
      <c r="I1528" s="69">
        <f t="shared" si="29"/>
        <v>-18.187960096323025</v>
      </c>
      <c r="J1528" s="70">
        <v>9.9999999999990097E-2</v>
      </c>
      <c r="K1528" s="71">
        <f t="shared" si="27"/>
        <v>-16.369164086690901</v>
      </c>
      <c r="L1528" s="72">
        <f t="shared" si="28"/>
        <v>-19.994164086690873</v>
      </c>
      <c r="M1528" s="13" t="s">
        <v>283</v>
      </c>
    </row>
    <row r="1529" spans="1:13" ht="13.2" customHeight="1">
      <c r="A1529" s="140"/>
      <c r="B1529" s="5"/>
      <c r="C1529" s="66">
        <f>('Исходник сравнение Дубай'!$C1421/2-'Таблица вводных'!$E$3-'Таблица вводных'!$F$3-$S$1)-(('Исходник сравнение Дубай'!$C1421/2-'Таблица вводных'!$E$3-'Таблица вводных'!$F$3-$S$1)*F1529/G1529)</f>
        <v>-251.37500000000003</v>
      </c>
      <c r="D1529" s="66">
        <v>283.46203990367701</v>
      </c>
      <c r="E1529" s="66">
        <f t="shared" si="25"/>
        <v>3.6249999999999716</v>
      </c>
      <c r="F1529" s="67">
        <v>20</v>
      </c>
      <c r="G1529" s="67">
        <f t="shared" si="26"/>
        <v>120</v>
      </c>
      <c r="H1529" s="68">
        <v>0.2</v>
      </c>
      <c r="I1529" s="69">
        <f t="shared" si="29"/>
        <v>-18.187960096323025</v>
      </c>
      <c r="J1529" s="70">
        <v>9.9999999999990097E-2</v>
      </c>
      <c r="K1529" s="71">
        <f t="shared" si="27"/>
        <v>-16.369164086690901</v>
      </c>
      <c r="L1529" s="72">
        <f t="shared" si="28"/>
        <v>-19.994164086690873</v>
      </c>
      <c r="M1529" s="13" t="s">
        <v>283</v>
      </c>
    </row>
    <row r="1530" spans="1:13" ht="13.2" customHeight="1">
      <c r="A1530" s="140"/>
      <c r="B1530" s="5"/>
      <c r="C1530" s="66">
        <f>('Исходник сравнение Дубай'!$C1422/2-'Таблица вводных'!$E$3-'Таблица вводных'!$F$3-$S$1)-(('Исходник сравнение Дубай'!$C1422/2-'Таблица вводных'!$E$3-'Таблица вводных'!$F$3-$S$1)*F1530/G1530)</f>
        <v>-251.37500000000003</v>
      </c>
      <c r="D1530" s="66">
        <v>283.46203990367701</v>
      </c>
      <c r="E1530" s="66">
        <f t="shared" si="25"/>
        <v>3.6249999999999716</v>
      </c>
      <c r="F1530" s="67">
        <v>20</v>
      </c>
      <c r="G1530" s="67">
        <f t="shared" si="26"/>
        <v>120</v>
      </c>
      <c r="H1530" s="68">
        <v>0.2</v>
      </c>
      <c r="I1530" s="69">
        <f t="shared" si="29"/>
        <v>-18.187960096323025</v>
      </c>
      <c r="J1530" s="70">
        <v>9.999999999999E-2</v>
      </c>
      <c r="K1530" s="71">
        <f t="shared" si="27"/>
        <v>-16.369164086690905</v>
      </c>
      <c r="L1530" s="72">
        <f t="shared" si="28"/>
        <v>-19.994164086690876</v>
      </c>
      <c r="M1530" s="13" t="s">
        <v>283</v>
      </c>
    </row>
    <row r="1531" spans="1:13" ht="13.2" customHeight="1">
      <c r="A1531" s="141"/>
      <c r="B1531" s="18"/>
      <c r="C1531" s="76">
        <f>('Исходник сравнение Дубай'!$C1423/2-'Таблица вводных'!$E$3-'Таблица вводных'!$F$3-$S$1)-(('Исходник сравнение Дубай'!$C1423/2-'Таблица вводных'!$E$3-'Таблица вводных'!$F$3-$S$1)*F1531/G1531)</f>
        <v>-251.37500000000003</v>
      </c>
      <c r="D1531" s="76">
        <v>283.46203990367701</v>
      </c>
      <c r="E1531" s="76">
        <f t="shared" si="25"/>
        <v>3.6249999999999716</v>
      </c>
      <c r="F1531" s="77">
        <v>20</v>
      </c>
      <c r="G1531" s="77">
        <f t="shared" si="26"/>
        <v>120</v>
      </c>
      <c r="H1531" s="68">
        <v>0.2</v>
      </c>
      <c r="I1531" s="86">
        <f t="shared" si="29"/>
        <v>-18.187960096323025</v>
      </c>
      <c r="J1531" s="80">
        <v>9.999999999999E-2</v>
      </c>
      <c r="K1531" s="87">
        <f t="shared" si="27"/>
        <v>-16.369164086690905</v>
      </c>
      <c r="L1531" s="88">
        <f t="shared" si="28"/>
        <v>-19.994164086690876</v>
      </c>
      <c r="M1531" s="22" t="s">
        <v>283</v>
      </c>
    </row>
    <row r="1532" spans="1:13" ht="13.2" customHeight="1">
      <c r="A1532" s="144" t="s">
        <v>284</v>
      </c>
      <c r="B1532" s="5">
        <v>45423</v>
      </c>
      <c r="C1532" s="59">
        <f>('Исходник сравнение Дубай'!$C1424/2-'Таблица вводных'!$E$3-'Таблица вводных'!$F$3-$S$1)-(('Исходник сравнение Дубай'!$C1424/2-'Таблица вводных'!$E$3-'Таблица вводных'!$F$3-$S$1)*F1532/G1532)</f>
        <v>-251.37500000000003</v>
      </c>
      <c r="D1532" s="66">
        <v>283.46203990367701</v>
      </c>
      <c r="E1532" s="59">
        <f t="shared" ref="E1532:E1786" si="30">C1532+$R$1</f>
        <v>3.6249999999999716</v>
      </c>
      <c r="F1532" s="67">
        <v>20</v>
      </c>
      <c r="G1532" s="60">
        <f t="shared" ref="G1532:G1786" si="31">F1532+100</f>
        <v>120</v>
      </c>
      <c r="H1532" s="68">
        <v>0.2</v>
      </c>
      <c r="I1532" s="83">
        <f t="shared" si="29"/>
        <v>-18.187960096323025</v>
      </c>
      <c r="J1532" s="63">
        <v>9.999999999999E-2</v>
      </c>
      <c r="K1532" s="84">
        <f t="shared" ref="K1532:K1786" si="32">I1532-(I1532*J1532)</f>
        <v>-16.369164086690905</v>
      </c>
      <c r="L1532" s="85">
        <f t="shared" ref="L1532:L1786" si="33">K1532-E1532</f>
        <v>-19.994164086690876</v>
      </c>
      <c r="M1532" s="10" t="s">
        <v>285</v>
      </c>
    </row>
    <row r="1533" spans="1:13" ht="13.2" customHeight="1">
      <c r="A1533" s="140"/>
      <c r="B1533" s="5">
        <v>45426</v>
      </c>
      <c r="C1533" s="66">
        <f>('Исходник сравнение Дубай'!$C1425/2-'Таблица вводных'!$E$3-'Таблица вводных'!$F$3-$S$1)-(('Исходник сравнение Дубай'!$C1425/2-'Таблица вводных'!$E$3-'Таблица вводных'!$F$3-$S$1)*F1533/G1533)</f>
        <v>-251.37500000000003</v>
      </c>
      <c r="D1533" s="66">
        <v>283.46203990367701</v>
      </c>
      <c r="E1533" s="66">
        <f t="shared" si="30"/>
        <v>3.6249999999999716</v>
      </c>
      <c r="F1533" s="67">
        <v>20</v>
      </c>
      <c r="G1533" s="67">
        <f t="shared" si="31"/>
        <v>120</v>
      </c>
      <c r="H1533" s="68">
        <v>0.2</v>
      </c>
      <c r="I1533" s="73">
        <f t="shared" si="29"/>
        <v>-18.187960096323025</v>
      </c>
      <c r="J1533" s="70">
        <v>9.999999999999E-2</v>
      </c>
      <c r="K1533" s="74">
        <f t="shared" si="32"/>
        <v>-16.369164086690905</v>
      </c>
      <c r="L1533" s="75">
        <f t="shared" si="33"/>
        <v>-19.994164086690876</v>
      </c>
      <c r="M1533" s="13" t="s">
        <v>285</v>
      </c>
    </row>
    <row r="1534" spans="1:13" ht="13.2" customHeight="1">
      <c r="A1534" s="140"/>
      <c r="B1534" s="5">
        <v>45430</v>
      </c>
      <c r="C1534" s="66">
        <f>('Исходник сравнение Дубай'!$C1426/2-'Таблица вводных'!$E$3-'Таблица вводных'!$F$3-$S$1)-(('Исходник сравнение Дубай'!$C1426/2-'Таблица вводных'!$E$3-'Таблица вводных'!$F$3-$S$1)*F1534/G1534)</f>
        <v>-251.37500000000003</v>
      </c>
      <c r="D1534" s="66">
        <v>283.46203990367701</v>
      </c>
      <c r="E1534" s="66">
        <f t="shared" si="30"/>
        <v>3.6249999999999716</v>
      </c>
      <c r="F1534" s="67">
        <v>20</v>
      </c>
      <c r="G1534" s="67">
        <f t="shared" si="31"/>
        <v>120</v>
      </c>
      <c r="H1534" s="68">
        <v>0.2</v>
      </c>
      <c r="I1534" s="73">
        <f t="shared" ref="I1534:I1788" si="34">(C1534+(C1534*H1534))+D1534</f>
        <v>-18.187960096323025</v>
      </c>
      <c r="J1534" s="70">
        <v>9.999999999999E-2</v>
      </c>
      <c r="K1534" s="74">
        <f t="shared" si="32"/>
        <v>-16.369164086690905</v>
      </c>
      <c r="L1534" s="75">
        <f t="shared" si="33"/>
        <v>-19.994164086690876</v>
      </c>
      <c r="M1534" s="13" t="s">
        <v>285</v>
      </c>
    </row>
    <row r="1535" spans="1:13" ht="13.2" customHeight="1">
      <c r="A1535" s="140"/>
      <c r="B1535" s="5">
        <v>45433</v>
      </c>
      <c r="C1535" s="66">
        <f>('Исходник сравнение Дубай'!$C1427/2-'Таблица вводных'!$E$3-'Таблица вводных'!$F$3-$S$1)-(('Исходник сравнение Дубай'!$C1427/2-'Таблица вводных'!$E$3-'Таблица вводных'!$F$3-$S$1)*F1535/G1535)</f>
        <v>-251.37500000000003</v>
      </c>
      <c r="D1535" s="66">
        <v>283.46203990367701</v>
      </c>
      <c r="E1535" s="66">
        <f t="shared" si="30"/>
        <v>3.6249999999999716</v>
      </c>
      <c r="F1535" s="67">
        <v>20</v>
      </c>
      <c r="G1535" s="67">
        <f t="shared" si="31"/>
        <v>120</v>
      </c>
      <c r="H1535" s="68">
        <v>0.2</v>
      </c>
      <c r="I1535" s="73">
        <f t="shared" si="34"/>
        <v>-18.187960096323025</v>
      </c>
      <c r="J1535" s="70">
        <v>9.999999999999E-2</v>
      </c>
      <c r="K1535" s="74">
        <f t="shared" si="32"/>
        <v>-16.369164086690905</v>
      </c>
      <c r="L1535" s="75">
        <f t="shared" si="33"/>
        <v>-19.994164086690876</v>
      </c>
      <c r="M1535" s="13" t="s">
        <v>285</v>
      </c>
    </row>
    <row r="1536" spans="1:13" ht="13.2" customHeight="1">
      <c r="A1536" s="140"/>
      <c r="B1536" s="5">
        <v>45437</v>
      </c>
      <c r="C1536" s="66">
        <f>('Исходник сравнение Дубай'!$C1428/2-'Таблица вводных'!$E$3-'Таблица вводных'!$F$3-$S$1)-(('Исходник сравнение Дубай'!$C1428/2-'Таблица вводных'!$E$3-'Таблица вводных'!$F$3-$S$1)*F1536/G1536)</f>
        <v>-251.37500000000003</v>
      </c>
      <c r="D1536" s="66">
        <v>283.46203990367701</v>
      </c>
      <c r="E1536" s="66">
        <f t="shared" si="30"/>
        <v>3.6249999999999716</v>
      </c>
      <c r="F1536" s="67">
        <v>20</v>
      </c>
      <c r="G1536" s="67">
        <f t="shared" si="31"/>
        <v>120</v>
      </c>
      <c r="H1536" s="68">
        <v>0.2</v>
      </c>
      <c r="I1536" s="73">
        <f t="shared" si="34"/>
        <v>-18.187960096323025</v>
      </c>
      <c r="J1536" s="70">
        <v>9.999999999999E-2</v>
      </c>
      <c r="K1536" s="74">
        <f t="shared" si="32"/>
        <v>-16.369164086690905</v>
      </c>
      <c r="L1536" s="75">
        <f t="shared" si="33"/>
        <v>-19.994164086690876</v>
      </c>
      <c r="M1536" s="13" t="s">
        <v>285</v>
      </c>
    </row>
    <row r="1537" spans="1:13" ht="13.2" customHeight="1">
      <c r="A1537" s="140"/>
      <c r="B1537" s="5">
        <v>45440</v>
      </c>
      <c r="C1537" s="66">
        <f>('Исходник сравнение Дубай'!$C1429/2-'Таблица вводных'!$E$3-'Таблица вводных'!$F$3-$S$1)-(('Исходник сравнение Дубай'!$C1429/2-'Таблица вводных'!$E$3-'Таблица вводных'!$F$3-$S$1)*F1537/G1537)</f>
        <v>-251.37500000000003</v>
      </c>
      <c r="D1537" s="66">
        <v>283.46203990367701</v>
      </c>
      <c r="E1537" s="66">
        <f t="shared" si="30"/>
        <v>3.6249999999999716</v>
      </c>
      <c r="F1537" s="67">
        <v>20</v>
      </c>
      <c r="G1537" s="67">
        <f t="shared" si="31"/>
        <v>120</v>
      </c>
      <c r="H1537" s="68">
        <v>0.2</v>
      </c>
      <c r="I1537" s="73">
        <f t="shared" si="34"/>
        <v>-18.187960096323025</v>
      </c>
      <c r="J1537" s="70">
        <v>9.999999999999E-2</v>
      </c>
      <c r="K1537" s="74">
        <f t="shared" si="32"/>
        <v>-16.369164086690905</v>
      </c>
      <c r="L1537" s="75">
        <f t="shared" si="33"/>
        <v>-19.994164086690876</v>
      </c>
      <c r="M1537" s="13" t="s">
        <v>285</v>
      </c>
    </row>
    <row r="1538" spans="1:13" ht="13.2" customHeight="1">
      <c r="A1538" s="140"/>
      <c r="B1538" s="5">
        <v>45444</v>
      </c>
      <c r="C1538" s="66">
        <f>('Исходник сравнение Дубай'!$C1430/2-'Таблица вводных'!$E$3-'Таблица вводных'!$F$3-$S$1)-(('Исходник сравнение Дубай'!$C1430/2-'Таблица вводных'!$E$3-'Таблица вводных'!$F$3-$S$1)*F1538/G1538)</f>
        <v>-251.37500000000003</v>
      </c>
      <c r="D1538" s="66">
        <v>283.46203990367701</v>
      </c>
      <c r="E1538" s="66">
        <f t="shared" si="30"/>
        <v>3.6249999999999716</v>
      </c>
      <c r="F1538" s="67">
        <v>20</v>
      </c>
      <c r="G1538" s="67">
        <f t="shared" si="31"/>
        <v>120</v>
      </c>
      <c r="H1538" s="68">
        <v>0.2</v>
      </c>
      <c r="I1538" s="73">
        <f t="shared" si="34"/>
        <v>-18.187960096323025</v>
      </c>
      <c r="J1538" s="70">
        <v>9.999999999999E-2</v>
      </c>
      <c r="K1538" s="74">
        <f t="shared" si="32"/>
        <v>-16.369164086690905</v>
      </c>
      <c r="L1538" s="75">
        <f t="shared" si="33"/>
        <v>-19.994164086690876</v>
      </c>
      <c r="M1538" s="13" t="s">
        <v>285</v>
      </c>
    </row>
    <row r="1539" spans="1:13" ht="13.2" customHeight="1">
      <c r="A1539" s="140"/>
      <c r="B1539" s="5">
        <v>45447</v>
      </c>
      <c r="C1539" s="66">
        <f>('Исходник сравнение Дубай'!$C1431/2-'Таблица вводных'!$E$3-'Таблица вводных'!$F$3-$S$1)-(('Исходник сравнение Дубай'!$C1431/2-'Таблица вводных'!$E$3-'Таблица вводных'!$F$3-$S$1)*F1539/G1539)</f>
        <v>-251.37500000000003</v>
      </c>
      <c r="D1539" s="66">
        <v>283.46203990367701</v>
      </c>
      <c r="E1539" s="66">
        <f t="shared" si="30"/>
        <v>3.6249999999999716</v>
      </c>
      <c r="F1539" s="67">
        <v>20</v>
      </c>
      <c r="G1539" s="67">
        <f t="shared" si="31"/>
        <v>120</v>
      </c>
      <c r="H1539" s="68">
        <v>0.2</v>
      </c>
      <c r="I1539" s="73">
        <f t="shared" si="34"/>
        <v>-18.187960096323025</v>
      </c>
      <c r="J1539" s="70">
        <v>9.999999999999E-2</v>
      </c>
      <c r="K1539" s="74">
        <f t="shared" si="32"/>
        <v>-16.369164086690905</v>
      </c>
      <c r="L1539" s="75">
        <f t="shared" si="33"/>
        <v>-19.994164086690876</v>
      </c>
      <c r="M1539" s="13" t="s">
        <v>285</v>
      </c>
    </row>
    <row r="1540" spans="1:13" ht="13.2" customHeight="1">
      <c r="A1540" s="140"/>
      <c r="B1540" s="5">
        <v>45451</v>
      </c>
      <c r="C1540" s="66">
        <f>('Исходник сравнение Дубай'!$C1432/2-'Таблица вводных'!$E$3-'Таблица вводных'!$F$3-$S$1)-(('Исходник сравнение Дубай'!$C1432/2-'Таблица вводных'!$E$3-'Таблица вводных'!$F$3-$S$1)*F1540/G1540)</f>
        <v>-251.37500000000003</v>
      </c>
      <c r="D1540" s="66">
        <v>283.46203990367701</v>
      </c>
      <c r="E1540" s="66">
        <f t="shared" si="30"/>
        <v>3.6249999999999716</v>
      </c>
      <c r="F1540" s="67">
        <v>20</v>
      </c>
      <c r="G1540" s="67">
        <f t="shared" si="31"/>
        <v>120</v>
      </c>
      <c r="H1540" s="68">
        <v>0.2</v>
      </c>
      <c r="I1540" s="73">
        <f t="shared" si="34"/>
        <v>-18.187960096323025</v>
      </c>
      <c r="J1540" s="70">
        <v>9.999999999999E-2</v>
      </c>
      <c r="K1540" s="74">
        <f t="shared" si="32"/>
        <v>-16.369164086690905</v>
      </c>
      <c r="L1540" s="75">
        <f t="shared" si="33"/>
        <v>-19.994164086690876</v>
      </c>
      <c r="M1540" s="13" t="s">
        <v>285</v>
      </c>
    </row>
    <row r="1541" spans="1:13" ht="13.2" customHeight="1">
      <c r="A1541" s="140"/>
      <c r="B1541" s="5">
        <v>45454</v>
      </c>
      <c r="C1541" s="66">
        <f>('Исходник сравнение Дубай'!$C1433/2-'Таблица вводных'!$E$3-'Таблица вводных'!$F$3-$S$1)-(('Исходник сравнение Дубай'!$C1433/2-'Таблица вводных'!$E$3-'Таблица вводных'!$F$3-$S$1)*F1541/G1541)</f>
        <v>-251.37500000000003</v>
      </c>
      <c r="D1541" s="66">
        <v>283.46203990367701</v>
      </c>
      <c r="E1541" s="66">
        <f t="shared" si="30"/>
        <v>3.6249999999999716</v>
      </c>
      <c r="F1541" s="67">
        <v>20</v>
      </c>
      <c r="G1541" s="67">
        <f t="shared" si="31"/>
        <v>120</v>
      </c>
      <c r="H1541" s="68">
        <v>0.2</v>
      </c>
      <c r="I1541" s="73">
        <f t="shared" si="34"/>
        <v>-18.187960096323025</v>
      </c>
      <c r="J1541" s="70">
        <v>9.999999999999E-2</v>
      </c>
      <c r="K1541" s="74">
        <f t="shared" si="32"/>
        <v>-16.369164086690905</v>
      </c>
      <c r="L1541" s="75">
        <f t="shared" si="33"/>
        <v>-19.994164086690876</v>
      </c>
      <c r="M1541" s="13" t="s">
        <v>285</v>
      </c>
    </row>
    <row r="1542" spans="1:13" ht="13.2" customHeight="1">
      <c r="A1542" s="140"/>
      <c r="B1542" s="5"/>
      <c r="C1542" s="66">
        <f>('Исходник сравнение Дубай'!$C1434/2-'Таблица вводных'!$E$3-'Таблица вводных'!$F$3-$S$1)-(('Исходник сравнение Дубай'!$C1434/2-'Таблица вводных'!$E$3-'Таблица вводных'!$F$3-$S$1)*F1542/G1542)</f>
        <v>-251.37500000000003</v>
      </c>
      <c r="D1542" s="66">
        <v>283.46203990367701</v>
      </c>
      <c r="E1542" s="66">
        <f t="shared" si="30"/>
        <v>3.6249999999999716</v>
      </c>
      <c r="F1542" s="67">
        <v>20</v>
      </c>
      <c r="G1542" s="67">
        <f t="shared" si="31"/>
        <v>120</v>
      </c>
      <c r="H1542" s="68">
        <v>0.2</v>
      </c>
      <c r="I1542" s="69">
        <f t="shared" si="34"/>
        <v>-18.187960096323025</v>
      </c>
      <c r="J1542" s="70">
        <v>9.999999999999E-2</v>
      </c>
      <c r="K1542" s="71">
        <f t="shared" si="32"/>
        <v>-16.369164086690905</v>
      </c>
      <c r="L1542" s="72">
        <f t="shared" si="33"/>
        <v>-19.994164086690876</v>
      </c>
      <c r="M1542" s="13" t="s">
        <v>285</v>
      </c>
    </row>
    <row r="1543" spans="1:13" ht="13.2" customHeight="1">
      <c r="A1543" s="140"/>
      <c r="B1543" s="5"/>
      <c r="C1543" s="66">
        <f>('Исходник сравнение Дубай'!$C1435/2-'Таблица вводных'!$E$3-'Таблица вводных'!$F$3-$S$1)-(('Исходник сравнение Дубай'!$C1435/2-'Таблица вводных'!$E$3-'Таблица вводных'!$F$3-$S$1)*F1543/G1543)</f>
        <v>-251.37500000000003</v>
      </c>
      <c r="D1543" s="66">
        <v>283.46203990367701</v>
      </c>
      <c r="E1543" s="66">
        <f t="shared" si="30"/>
        <v>3.6249999999999716</v>
      </c>
      <c r="F1543" s="67">
        <v>20</v>
      </c>
      <c r="G1543" s="67">
        <f t="shared" si="31"/>
        <v>120</v>
      </c>
      <c r="H1543" s="68">
        <v>0.2</v>
      </c>
      <c r="I1543" s="69">
        <f t="shared" si="34"/>
        <v>-18.187960096323025</v>
      </c>
      <c r="J1543" s="70">
        <v>9.999999999999E-2</v>
      </c>
      <c r="K1543" s="71">
        <f t="shared" si="32"/>
        <v>-16.369164086690905</v>
      </c>
      <c r="L1543" s="72">
        <f t="shared" si="33"/>
        <v>-19.994164086690876</v>
      </c>
      <c r="M1543" s="13" t="s">
        <v>285</v>
      </c>
    </row>
    <row r="1544" spans="1:13" ht="13.2" customHeight="1">
      <c r="A1544" s="140"/>
      <c r="B1544" s="5"/>
      <c r="C1544" s="66">
        <f>('Исходник сравнение Дубай'!$C1436/2-'Таблица вводных'!$E$3-'Таблица вводных'!$F$3-$S$1)-(('Исходник сравнение Дубай'!$C1436/2-'Таблица вводных'!$E$3-'Таблица вводных'!$F$3-$S$1)*F1544/G1544)</f>
        <v>-251.37500000000003</v>
      </c>
      <c r="D1544" s="66">
        <v>283.46203990367701</v>
      </c>
      <c r="E1544" s="66">
        <f t="shared" si="30"/>
        <v>3.6249999999999716</v>
      </c>
      <c r="F1544" s="67">
        <v>20</v>
      </c>
      <c r="G1544" s="67">
        <f t="shared" si="31"/>
        <v>120</v>
      </c>
      <c r="H1544" s="68">
        <v>0.2</v>
      </c>
      <c r="I1544" s="69">
        <f t="shared" si="34"/>
        <v>-18.187960096323025</v>
      </c>
      <c r="J1544" s="70">
        <v>9.999999999999E-2</v>
      </c>
      <c r="K1544" s="71">
        <f t="shared" si="32"/>
        <v>-16.369164086690905</v>
      </c>
      <c r="L1544" s="72">
        <f t="shared" si="33"/>
        <v>-19.994164086690876</v>
      </c>
      <c r="M1544" s="13" t="s">
        <v>285</v>
      </c>
    </row>
    <row r="1545" spans="1:13" ht="13.2" customHeight="1">
      <c r="A1545" s="140"/>
      <c r="B1545" s="5"/>
      <c r="C1545" s="66">
        <f>('Исходник сравнение Дубай'!$C1437/2-'Таблица вводных'!$E$3-'Таблица вводных'!$F$3-$S$1)-(('Исходник сравнение Дубай'!$C1437/2-'Таблица вводных'!$E$3-'Таблица вводных'!$F$3-$S$1)*F1545/G1545)</f>
        <v>-251.37500000000003</v>
      </c>
      <c r="D1545" s="66">
        <v>283.46203990367701</v>
      </c>
      <c r="E1545" s="66">
        <f t="shared" si="30"/>
        <v>3.6249999999999716</v>
      </c>
      <c r="F1545" s="67">
        <v>20</v>
      </c>
      <c r="G1545" s="67">
        <f t="shared" si="31"/>
        <v>120</v>
      </c>
      <c r="H1545" s="68">
        <v>0.2</v>
      </c>
      <c r="I1545" s="69">
        <f t="shared" si="34"/>
        <v>-18.187960096323025</v>
      </c>
      <c r="J1545" s="70">
        <v>9.999999999999E-2</v>
      </c>
      <c r="K1545" s="71">
        <f t="shared" si="32"/>
        <v>-16.369164086690905</v>
      </c>
      <c r="L1545" s="72">
        <f t="shared" si="33"/>
        <v>-19.994164086690876</v>
      </c>
      <c r="M1545" s="13" t="s">
        <v>285</v>
      </c>
    </row>
    <row r="1546" spans="1:13" ht="13.2" customHeight="1">
      <c r="A1546" s="140"/>
      <c r="B1546" s="5"/>
      <c r="C1546" s="66">
        <f>('Исходник сравнение Дубай'!$C1438/2-'Таблица вводных'!$E$3-'Таблица вводных'!$F$3-$S$1)-(('Исходник сравнение Дубай'!$C1438/2-'Таблица вводных'!$E$3-'Таблица вводных'!$F$3-$S$1)*F1546/G1546)</f>
        <v>-251.37500000000003</v>
      </c>
      <c r="D1546" s="66">
        <v>283.46203990367701</v>
      </c>
      <c r="E1546" s="66">
        <f t="shared" si="30"/>
        <v>3.6249999999999716</v>
      </c>
      <c r="F1546" s="67">
        <v>20</v>
      </c>
      <c r="G1546" s="67">
        <f t="shared" si="31"/>
        <v>120</v>
      </c>
      <c r="H1546" s="68">
        <v>0.2</v>
      </c>
      <c r="I1546" s="69">
        <f t="shared" si="34"/>
        <v>-18.187960096323025</v>
      </c>
      <c r="J1546" s="70">
        <v>9.999999999999E-2</v>
      </c>
      <c r="K1546" s="71">
        <f t="shared" si="32"/>
        <v>-16.369164086690905</v>
      </c>
      <c r="L1546" s="72">
        <f t="shared" si="33"/>
        <v>-19.994164086690876</v>
      </c>
      <c r="M1546" s="13" t="s">
        <v>285</v>
      </c>
    </row>
    <row r="1547" spans="1:13" ht="13.2" customHeight="1">
      <c r="A1547" s="140"/>
      <c r="B1547" s="5"/>
      <c r="C1547" s="66">
        <f>('Исходник сравнение Дубай'!$C1439/2-'Таблица вводных'!$E$3-'Таблица вводных'!$F$3-$S$1)-(('Исходник сравнение Дубай'!$C1439/2-'Таблица вводных'!$E$3-'Таблица вводных'!$F$3-$S$1)*F1547/G1547)</f>
        <v>-251.37500000000003</v>
      </c>
      <c r="D1547" s="66">
        <v>283.46203990367701</v>
      </c>
      <c r="E1547" s="66">
        <f t="shared" si="30"/>
        <v>3.6249999999999716</v>
      </c>
      <c r="F1547" s="67">
        <v>20</v>
      </c>
      <c r="G1547" s="67">
        <f t="shared" si="31"/>
        <v>120</v>
      </c>
      <c r="H1547" s="68">
        <v>0.2</v>
      </c>
      <c r="I1547" s="69">
        <f t="shared" si="34"/>
        <v>-18.187960096323025</v>
      </c>
      <c r="J1547" s="70">
        <v>9.9999999999989903E-2</v>
      </c>
      <c r="K1547" s="71">
        <f t="shared" si="32"/>
        <v>-16.369164086690905</v>
      </c>
      <c r="L1547" s="72">
        <f t="shared" si="33"/>
        <v>-19.994164086690876</v>
      </c>
      <c r="M1547" s="13" t="s">
        <v>285</v>
      </c>
    </row>
    <row r="1548" spans="1:13" ht="13.2" customHeight="1">
      <c r="A1548" s="140"/>
      <c r="B1548" s="5"/>
      <c r="C1548" s="66">
        <f>('Исходник сравнение Дубай'!$C1440/2-'Таблица вводных'!$E$3-'Таблица вводных'!$F$3-$S$1)-(('Исходник сравнение Дубай'!$C1440/2-'Таблица вводных'!$E$3-'Таблица вводных'!$F$3-$S$1)*F1548/G1548)</f>
        <v>-251.37500000000003</v>
      </c>
      <c r="D1548" s="66">
        <v>283.46203990367701</v>
      </c>
      <c r="E1548" s="66">
        <f t="shared" si="30"/>
        <v>3.6249999999999716</v>
      </c>
      <c r="F1548" s="67">
        <v>20</v>
      </c>
      <c r="G1548" s="67">
        <f t="shared" si="31"/>
        <v>120</v>
      </c>
      <c r="H1548" s="68">
        <v>0.2</v>
      </c>
      <c r="I1548" s="69">
        <f t="shared" si="34"/>
        <v>-18.187960096323025</v>
      </c>
      <c r="J1548" s="70">
        <v>9.9999999999989903E-2</v>
      </c>
      <c r="K1548" s="71">
        <f t="shared" si="32"/>
        <v>-16.369164086690905</v>
      </c>
      <c r="L1548" s="72">
        <f t="shared" si="33"/>
        <v>-19.994164086690876</v>
      </c>
      <c r="M1548" s="13" t="s">
        <v>285</v>
      </c>
    </row>
    <row r="1549" spans="1:13" ht="13.2" customHeight="1">
      <c r="A1549" s="141"/>
      <c r="B1549" s="18"/>
      <c r="C1549" s="76">
        <f>('Исходник сравнение Дубай'!$C1441/2-'Таблица вводных'!$E$3-'Таблица вводных'!$F$3-$S$1)-(('Исходник сравнение Дубай'!$C1441/2-'Таблица вводных'!$E$3-'Таблица вводных'!$F$3-$S$1)*F1549/G1549)</f>
        <v>-251.37500000000003</v>
      </c>
      <c r="D1549" s="76">
        <v>283.46203990367701</v>
      </c>
      <c r="E1549" s="76">
        <f t="shared" si="30"/>
        <v>3.6249999999999716</v>
      </c>
      <c r="F1549" s="77">
        <v>20</v>
      </c>
      <c r="G1549" s="77">
        <f t="shared" si="31"/>
        <v>120</v>
      </c>
      <c r="H1549" s="68">
        <v>0.2</v>
      </c>
      <c r="I1549" s="86">
        <f t="shared" si="34"/>
        <v>-18.187960096323025</v>
      </c>
      <c r="J1549" s="80">
        <v>9.9999999999989903E-2</v>
      </c>
      <c r="K1549" s="87">
        <f t="shared" si="32"/>
        <v>-16.369164086690905</v>
      </c>
      <c r="L1549" s="88">
        <f t="shared" si="33"/>
        <v>-19.994164086690876</v>
      </c>
      <c r="M1549" s="22" t="s">
        <v>285</v>
      </c>
    </row>
    <row r="1550" spans="1:13" ht="13.2" customHeight="1">
      <c r="A1550" s="144" t="s">
        <v>286</v>
      </c>
      <c r="B1550" s="5">
        <v>45423</v>
      </c>
      <c r="C1550" s="59">
        <f>('Исходник сравнение Дубай'!$C1442/2-'Таблица вводных'!$E$3-'Таблица вводных'!$F$3-$S$1)-(('Исходник сравнение Дубай'!$C1442/2-'Таблица вводных'!$E$3-'Таблица вводных'!$F$3-$S$1)*F1550/G1550)</f>
        <v>-251.37500000000003</v>
      </c>
      <c r="D1550" s="66">
        <v>283.46203990367701</v>
      </c>
      <c r="E1550" s="59">
        <f t="shared" si="30"/>
        <v>3.6249999999999716</v>
      </c>
      <c r="F1550" s="67">
        <v>20</v>
      </c>
      <c r="G1550" s="60">
        <f t="shared" si="31"/>
        <v>120</v>
      </c>
      <c r="H1550" s="68">
        <v>0.2</v>
      </c>
      <c r="I1550" s="83">
        <f t="shared" si="34"/>
        <v>-18.187960096323025</v>
      </c>
      <c r="J1550" s="63">
        <v>9.9999999999989903E-2</v>
      </c>
      <c r="K1550" s="84">
        <f t="shared" si="32"/>
        <v>-16.369164086690905</v>
      </c>
      <c r="L1550" s="85">
        <f t="shared" si="33"/>
        <v>-19.994164086690876</v>
      </c>
      <c r="M1550" s="10" t="s">
        <v>287</v>
      </c>
    </row>
    <row r="1551" spans="1:13" ht="13.2" customHeight="1">
      <c r="A1551" s="140"/>
      <c r="B1551" s="5">
        <v>45426</v>
      </c>
      <c r="C1551" s="66">
        <f>('Исходник сравнение Дубай'!$C1443/2-'Таблица вводных'!$E$3-'Таблица вводных'!$F$3-$S$1)-(('Исходник сравнение Дубай'!$C1443/2-'Таблица вводных'!$E$3-'Таблица вводных'!$F$3-$S$1)*F1551/G1551)</f>
        <v>-251.37500000000003</v>
      </c>
      <c r="D1551" s="66">
        <v>283.46203990367701</v>
      </c>
      <c r="E1551" s="66">
        <f t="shared" si="30"/>
        <v>3.6249999999999716</v>
      </c>
      <c r="F1551" s="67">
        <v>20</v>
      </c>
      <c r="G1551" s="67">
        <f t="shared" si="31"/>
        <v>120</v>
      </c>
      <c r="H1551" s="68">
        <v>0.2</v>
      </c>
      <c r="I1551" s="73">
        <f t="shared" si="34"/>
        <v>-18.187960096323025</v>
      </c>
      <c r="J1551" s="70">
        <v>9.9999999999989903E-2</v>
      </c>
      <c r="K1551" s="74">
        <f t="shared" si="32"/>
        <v>-16.369164086690905</v>
      </c>
      <c r="L1551" s="75">
        <f t="shared" si="33"/>
        <v>-19.994164086690876</v>
      </c>
      <c r="M1551" s="13" t="s">
        <v>287</v>
      </c>
    </row>
    <row r="1552" spans="1:13" ht="13.2" customHeight="1">
      <c r="A1552" s="140"/>
      <c r="B1552" s="5">
        <v>45430</v>
      </c>
      <c r="C1552" s="66">
        <f>('Исходник сравнение Дубай'!$C1444/2-'Таблица вводных'!$E$3-'Таблица вводных'!$F$3-$S$1)-(('Исходник сравнение Дубай'!$C1444/2-'Таблица вводных'!$E$3-'Таблица вводных'!$F$3-$S$1)*F1552/G1552)</f>
        <v>-251.37500000000003</v>
      </c>
      <c r="D1552" s="66">
        <v>283.46203990367701</v>
      </c>
      <c r="E1552" s="66">
        <f t="shared" si="30"/>
        <v>3.6249999999999716</v>
      </c>
      <c r="F1552" s="67">
        <v>20</v>
      </c>
      <c r="G1552" s="67">
        <f t="shared" si="31"/>
        <v>120</v>
      </c>
      <c r="H1552" s="68">
        <v>0.2</v>
      </c>
      <c r="I1552" s="73">
        <f t="shared" si="34"/>
        <v>-18.187960096323025</v>
      </c>
      <c r="J1552" s="70">
        <v>9.9999999999989903E-2</v>
      </c>
      <c r="K1552" s="74">
        <f t="shared" si="32"/>
        <v>-16.369164086690905</v>
      </c>
      <c r="L1552" s="75">
        <f t="shared" si="33"/>
        <v>-19.994164086690876</v>
      </c>
      <c r="M1552" s="13" t="s">
        <v>287</v>
      </c>
    </row>
    <row r="1553" spans="1:13" ht="13.2" customHeight="1">
      <c r="A1553" s="140"/>
      <c r="B1553" s="5">
        <v>45433</v>
      </c>
      <c r="C1553" s="66">
        <f>('Исходник сравнение Дубай'!$C1445/2-'Таблица вводных'!$E$3-'Таблица вводных'!$F$3-$S$1)-(('Исходник сравнение Дубай'!$C1445/2-'Таблица вводных'!$E$3-'Таблица вводных'!$F$3-$S$1)*F1553/G1553)</f>
        <v>-251.37500000000003</v>
      </c>
      <c r="D1553" s="66">
        <v>283.46203990367701</v>
      </c>
      <c r="E1553" s="66">
        <f t="shared" si="30"/>
        <v>3.6249999999999716</v>
      </c>
      <c r="F1553" s="67">
        <v>20</v>
      </c>
      <c r="G1553" s="67">
        <f t="shared" si="31"/>
        <v>120</v>
      </c>
      <c r="H1553" s="68">
        <v>0.2</v>
      </c>
      <c r="I1553" s="73">
        <f t="shared" si="34"/>
        <v>-18.187960096323025</v>
      </c>
      <c r="J1553" s="70">
        <v>9.9999999999989903E-2</v>
      </c>
      <c r="K1553" s="74">
        <f t="shared" si="32"/>
        <v>-16.369164086690905</v>
      </c>
      <c r="L1553" s="75">
        <f t="shared" si="33"/>
        <v>-19.994164086690876</v>
      </c>
      <c r="M1553" s="13" t="s">
        <v>287</v>
      </c>
    </row>
    <row r="1554" spans="1:13" ht="13.2" customHeight="1">
      <c r="A1554" s="140"/>
      <c r="B1554" s="5">
        <v>45437</v>
      </c>
      <c r="C1554" s="66">
        <f>('Исходник сравнение Дубай'!$C1446/2-'Таблица вводных'!$E$3-'Таблица вводных'!$F$3-$S$1)-(('Исходник сравнение Дубай'!$C1446/2-'Таблица вводных'!$E$3-'Таблица вводных'!$F$3-$S$1)*F1554/G1554)</f>
        <v>-251.37500000000003</v>
      </c>
      <c r="D1554" s="66">
        <v>283.46203990367701</v>
      </c>
      <c r="E1554" s="66">
        <f t="shared" si="30"/>
        <v>3.6249999999999716</v>
      </c>
      <c r="F1554" s="67">
        <v>20</v>
      </c>
      <c r="G1554" s="67">
        <f t="shared" si="31"/>
        <v>120</v>
      </c>
      <c r="H1554" s="68">
        <v>0.2</v>
      </c>
      <c r="I1554" s="73">
        <f t="shared" si="34"/>
        <v>-18.187960096323025</v>
      </c>
      <c r="J1554" s="70">
        <v>9.9999999999989903E-2</v>
      </c>
      <c r="K1554" s="74">
        <f t="shared" si="32"/>
        <v>-16.369164086690905</v>
      </c>
      <c r="L1554" s="75">
        <f t="shared" si="33"/>
        <v>-19.994164086690876</v>
      </c>
      <c r="M1554" s="13" t="s">
        <v>287</v>
      </c>
    </row>
    <row r="1555" spans="1:13" ht="13.2" customHeight="1">
      <c r="A1555" s="140"/>
      <c r="B1555" s="5">
        <v>45440</v>
      </c>
      <c r="C1555" s="66">
        <f>('Исходник сравнение Дубай'!$C1447/2-'Таблица вводных'!$E$3-'Таблица вводных'!$F$3-$S$1)-(('Исходник сравнение Дубай'!$C1447/2-'Таблица вводных'!$E$3-'Таблица вводных'!$F$3-$S$1)*F1555/G1555)</f>
        <v>-251.37500000000003</v>
      </c>
      <c r="D1555" s="66">
        <v>283.46203990367701</v>
      </c>
      <c r="E1555" s="66">
        <f t="shared" si="30"/>
        <v>3.6249999999999716</v>
      </c>
      <c r="F1555" s="67">
        <v>20</v>
      </c>
      <c r="G1555" s="67">
        <f t="shared" si="31"/>
        <v>120</v>
      </c>
      <c r="H1555" s="68">
        <v>0.2</v>
      </c>
      <c r="I1555" s="73">
        <f t="shared" si="34"/>
        <v>-18.187960096323025</v>
      </c>
      <c r="J1555" s="70">
        <v>9.9999999999989903E-2</v>
      </c>
      <c r="K1555" s="74">
        <f t="shared" si="32"/>
        <v>-16.369164086690905</v>
      </c>
      <c r="L1555" s="75">
        <f t="shared" si="33"/>
        <v>-19.994164086690876</v>
      </c>
      <c r="M1555" s="13" t="s">
        <v>287</v>
      </c>
    </row>
    <row r="1556" spans="1:13" ht="13.2" customHeight="1">
      <c r="A1556" s="140"/>
      <c r="B1556" s="5">
        <v>45444</v>
      </c>
      <c r="C1556" s="66">
        <f>('Исходник сравнение Дубай'!$C1448/2-'Таблица вводных'!$E$3-'Таблица вводных'!$F$3-$S$1)-(('Исходник сравнение Дубай'!$C1448/2-'Таблица вводных'!$E$3-'Таблица вводных'!$F$3-$S$1)*F1556/G1556)</f>
        <v>-251.37500000000003</v>
      </c>
      <c r="D1556" s="66">
        <v>283.46203990367701</v>
      </c>
      <c r="E1556" s="66">
        <f t="shared" si="30"/>
        <v>3.6249999999999716</v>
      </c>
      <c r="F1556" s="67">
        <v>20</v>
      </c>
      <c r="G1556" s="67">
        <f t="shared" si="31"/>
        <v>120</v>
      </c>
      <c r="H1556" s="68">
        <v>0.2</v>
      </c>
      <c r="I1556" s="73">
        <f t="shared" si="34"/>
        <v>-18.187960096323025</v>
      </c>
      <c r="J1556" s="70">
        <v>9.9999999999989903E-2</v>
      </c>
      <c r="K1556" s="74">
        <f t="shared" si="32"/>
        <v>-16.369164086690905</v>
      </c>
      <c r="L1556" s="75">
        <f t="shared" si="33"/>
        <v>-19.994164086690876</v>
      </c>
      <c r="M1556" s="13" t="s">
        <v>287</v>
      </c>
    </row>
    <row r="1557" spans="1:13" ht="13.2" customHeight="1">
      <c r="A1557" s="140"/>
      <c r="B1557" s="5">
        <v>45447</v>
      </c>
      <c r="C1557" s="66">
        <f>('Исходник сравнение Дубай'!$C1449/2-'Таблица вводных'!$E$3-'Таблица вводных'!$F$3-$S$1)-(('Исходник сравнение Дубай'!$C1449/2-'Таблица вводных'!$E$3-'Таблица вводных'!$F$3-$S$1)*F1557/G1557)</f>
        <v>-251.37500000000003</v>
      </c>
      <c r="D1557" s="66">
        <v>283.46203990367701</v>
      </c>
      <c r="E1557" s="66">
        <f t="shared" si="30"/>
        <v>3.6249999999999716</v>
      </c>
      <c r="F1557" s="67">
        <v>20</v>
      </c>
      <c r="G1557" s="67">
        <f t="shared" si="31"/>
        <v>120</v>
      </c>
      <c r="H1557" s="68">
        <v>0.2</v>
      </c>
      <c r="I1557" s="73">
        <f t="shared" si="34"/>
        <v>-18.187960096323025</v>
      </c>
      <c r="J1557" s="70">
        <v>9.9999999999989903E-2</v>
      </c>
      <c r="K1557" s="74">
        <f t="shared" si="32"/>
        <v>-16.369164086690905</v>
      </c>
      <c r="L1557" s="75">
        <f t="shared" si="33"/>
        <v>-19.994164086690876</v>
      </c>
      <c r="M1557" s="13" t="s">
        <v>287</v>
      </c>
    </row>
    <row r="1558" spans="1:13" ht="13.2" customHeight="1">
      <c r="A1558" s="140"/>
      <c r="B1558" s="5">
        <v>45451</v>
      </c>
      <c r="C1558" s="66">
        <f>('Исходник сравнение Дубай'!$C1450/2-'Таблица вводных'!$E$3-'Таблица вводных'!$F$3-$S$1)-(('Исходник сравнение Дубай'!$C1450/2-'Таблица вводных'!$E$3-'Таблица вводных'!$F$3-$S$1)*F1558/G1558)</f>
        <v>-251.37500000000003</v>
      </c>
      <c r="D1558" s="66">
        <v>283.46203990367701</v>
      </c>
      <c r="E1558" s="66">
        <f t="shared" si="30"/>
        <v>3.6249999999999716</v>
      </c>
      <c r="F1558" s="67">
        <v>20</v>
      </c>
      <c r="G1558" s="67">
        <f t="shared" si="31"/>
        <v>120</v>
      </c>
      <c r="H1558" s="68">
        <v>0.2</v>
      </c>
      <c r="I1558" s="73">
        <f t="shared" si="34"/>
        <v>-18.187960096323025</v>
      </c>
      <c r="J1558" s="70">
        <v>9.9999999999989903E-2</v>
      </c>
      <c r="K1558" s="74">
        <f t="shared" si="32"/>
        <v>-16.369164086690905</v>
      </c>
      <c r="L1558" s="75">
        <f t="shared" si="33"/>
        <v>-19.994164086690876</v>
      </c>
      <c r="M1558" s="13" t="s">
        <v>287</v>
      </c>
    </row>
    <row r="1559" spans="1:13" ht="13.2" customHeight="1">
      <c r="A1559" s="140"/>
      <c r="B1559" s="5">
        <v>45454</v>
      </c>
      <c r="C1559" s="66">
        <f>('Исходник сравнение Дубай'!$C1451/2-'Таблица вводных'!$E$3-'Таблица вводных'!$F$3-$S$1)-(('Исходник сравнение Дубай'!$C1451/2-'Таблица вводных'!$E$3-'Таблица вводных'!$F$3-$S$1)*F1559/G1559)</f>
        <v>-251.37500000000003</v>
      </c>
      <c r="D1559" s="66">
        <v>283.46203990367701</v>
      </c>
      <c r="E1559" s="66">
        <f t="shared" si="30"/>
        <v>3.6249999999999716</v>
      </c>
      <c r="F1559" s="67">
        <v>20</v>
      </c>
      <c r="G1559" s="67">
        <f t="shared" si="31"/>
        <v>120</v>
      </c>
      <c r="H1559" s="68">
        <v>0.2</v>
      </c>
      <c r="I1559" s="73">
        <f t="shared" si="34"/>
        <v>-18.187960096323025</v>
      </c>
      <c r="J1559" s="70">
        <v>9.9999999999989903E-2</v>
      </c>
      <c r="K1559" s="74">
        <f t="shared" si="32"/>
        <v>-16.369164086690905</v>
      </c>
      <c r="L1559" s="75">
        <f t="shared" si="33"/>
        <v>-19.994164086690876</v>
      </c>
      <c r="M1559" s="13" t="s">
        <v>287</v>
      </c>
    </row>
    <row r="1560" spans="1:13" ht="13.2" customHeight="1">
      <c r="A1560" s="140"/>
      <c r="B1560" s="5"/>
      <c r="C1560" s="66">
        <f>('Исходник сравнение Дубай'!$C1452/2-'Таблица вводных'!$E$3-'Таблица вводных'!$F$3-$S$1)-(('Исходник сравнение Дубай'!$C1452/2-'Таблица вводных'!$E$3-'Таблица вводных'!$F$3-$S$1)*F1560/G1560)</f>
        <v>-251.37500000000003</v>
      </c>
      <c r="D1560" s="66">
        <v>283.46203990367701</v>
      </c>
      <c r="E1560" s="66">
        <f t="shared" si="30"/>
        <v>3.6249999999999716</v>
      </c>
      <c r="F1560" s="67">
        <v>20</v>
      </c>
      <c r="G1560" s="67">
        <f t="shared" si="31"/>
        <v>120</v>
      </c>
      <c r="H1560" s="68">
        <v>0.2</v>
      </c>
      <c r="I1560" s="69">
        <f t="shared" si="34"/>
        <v>-18.187960096323025</v>
      </c>
      <c r="J1560" s="70">
        <v>9.9999999999989903E-2</v>
      </c>
      <c r="K1560" s="71">
        <f t="shared" si="32"/>
        <v>-16.369164086690905</v>
      </c>
      <c r="L1560" s="72">
        <f t="shared" si="33"/>
        <v>-19.994164086690876</v>
      </c>
      <c r="M1560" s="13" t="s">
        <v>287</v>
      </c>
    </row>
    <row r="1561" spans="1:13" ht="13.2" customHeight="1">
      <c r="A1561" s="140"/>
      <c r="B1561" s="5"/>
      <c r="C1561" s="66">
        <f>('Исходник сравнение Дубай'!$C1453/2-'Таблица вводных'!$E$3-'Таблица вводных'!$F$3-$S$1)-(('Исходник сравнение Дубай'!$C1453/2-'Таблица вводных'!$E$3-'Таблица вводных'!$F$3-$S$1)*F1561/G1561)</f>
        <v>-251.37500000000003</v>
      </c>
      <c r="D1561" s="66">
        <v>283.46203990367701</v>
      </c>
      <c r="E1561" s="66">
        <f t="shared" si="30"/>
        <v>3.6249999999999716</v>
      </c>
      <c r="F1561" s="67">
        <v>20</v>
      </c>
      <c r="G1561" s="67">
        <f t="shared" si="31"/>
        <v>120</v>
      </c>
      <c r="H1561" s="68">
        <v>0.2</v>
      </c>
      <c r="I1561" s="69">
        <f t="shared" si="34"/>
        <v>-18.187960096323025</v>
      </c>
      <c r="J1561" s="70">
        <v>9.9999999999989903E-2</v>
      </c>
      <c r="K1561" s="71">
        <f t="shared" si="32"/>
        <v>-16.369164086690905</v>
      </c>
      <c r="L1561" s="72">
        <f t="shared" si="33"/>
        <v>-19.994164086690876</v>
      </c>
      <c r="M1561" s="13" t="s">
        <v>287</v>
      </c>
    </row>
    <row r="1562" spans="1:13" ht="13.2" customHeight="1">
      <c r="A1562" s="140"/>
      <c r="B1562" s="5"/>
      <c r="C1562" s="66">
        <f>('Исходник сравнение Дубай'!$C1454/2-'Таблица вводных'!$E$3-'Таблица вводных'!$F$3-$S$1)-(('Исходник сравнение Дубай'!$C1454/2-'Таблица вводных'!$E$3-'Таблица вводных'!$F$3-$S$1)*F1562/G1562)</f>
        <v>-251.37500000000003</v>
      </c>
      <c r="D1562" s="66">
        <v>283.46203990367701</v>
      </c>
      <c r="E1562" s="66">
        <f t="shared" si="30"/>
        <v>3.6249999999999716</v>
      </c>
      <c r="F1562" s="67">
        <v>20</v>
      </c>
      <c r="G1562" s="67">
        <f t="shared" si="31"/>
        <v>120</v>
      </c>
      <c r="H1562" s="68">
        <v>0.2</v>
      </c>
      <c r="I1562" s="69">
        <f t="shared" si="34"/>
        <v>-18.187960096323025</v>
      </c>
      <c r="J1562" s="70">
        <v>9.9999999999989805E-2</v>
      </c>
      <c r="K1562" s="71">
        <f t="shared" si="32"/>
        <v>-16.369164086690908</v>
      </c>
      <c r="L1562" s="72">
        <f t="shared" si="33"/>
        <v>-19.99416408669088</v>
      </c>
      <c r="M1562" s="13" t="s">
        <v>287</v>
      </c>
    </row>
    <row r="1563" spans="1:13" ht="13.2" customHeight="1">
      <c r="A1563" s="140"/>
      <c r="B1563" s="5"/>
      <c r="C1563" s="66">
        <f>('Исходник сравнение Дубай'!$C1455/2-'Таблица вводных'!$E$3-'Таблица вводных'!$F$3-$S$1)-(('Исходник сравнение Дубай'!$C1455/2-'Таблица вводных'!$E$3-'Таблица вводных'!$F$3-$S$1)*F1563/G1563)</f>
        <v>-251.37500000000003</v>
      </c>
      <c r="D1563" s="66">
        <v>283.46203990367701</v>
      </c>
      <c r="E1563" s="66">
        <f t="shared" si="30"/>
        <v>3.6249999999999716</v>
      </c>
      <c r="F1563" s="67">
        <v>20</v>
      </c>
      <c r="G1563" s="67">
        <f t="shared" si="31"/>
        <v>120</v>
      </c>
      <c r="H1563" s="68">
        <v>0.2</v>
      </c>
      <c r="I1563" s="69">
        <f t="shared" si="34"/>
        <v>-18.187960096323025</v>
      </c>
      <c r="J1563" s="70">
        <v>9.9999999999989805E-2</v>
      </c>
      <c r="K1563" s="71">
        <f t="shared" si="32"/>
        <v>-16.369164086690908</v>
      </c>
      <c r="L1563" s="72">
        <f t="shared" si="33"/>
        <v>-19.99416408669088</v>
      </c>
      <c r="M1563" s="13" t="s">
        <v>287</v>
      </c>
    </row>
    <row r="1564" spans="1:13" ht="13.2" customHeight="1">
      <c r="A1564" s="140"/>
      <c r="B1564" s="5"/>
      <c r="C1564" s="66">
        <f>('Исходник сравнение Дубай'!$C1456/2-'Таблица вводных'!$E$3-'Таблица вводных'!$F$3-$S$1)-(('Исходник сравнение Дубай'!$C1456/2-'Таблица вводных'!$E$3-'Таблица вводных'!$F$3-$S$1)*F1564/G1564)</f>
        <v>-251.37500000000003</v>
      </c>
      <c r="D1564" s="66">
        <v>283.46203990367701</v>
      </c>
      <c r="E1564" s="66">
        <f t="shared" si="30"/>
        <v>3.6249999999999716</v>
      </c>
      <c r="F1564" s="67">
        <v>20</v>
      </c>
      <c r="G1564" s="67">
        <f t="shared" si="31"/>
        <v>120</v>
      </c>
      <c r="H1564" s="68">
        <v>0.2</v>
      </c>
      <c r="I1564" s="69">
        <f t="shared" si="34"/>
        <v>-18.187960096323025</v>
      </c>
      <c r="J1564" s="70">
        <v>9.9999999999989805E-2</v>
      </c>
      <c r="K1564" s="71">
        <f t="shared" si="32"/>
        <v>-16.369164086690908</v>
      </c>
      <c r="L1564" s="72">
        <f t="shared" si="33"/>
        <v>-19.99416408669088</v>
      </c>
      <c r="M1564" s="13" t="s">
        <v>287</v>
      </c>
    </row>
    <row r="1565" spans="1:13" ht="13.2" customHeight="1">
      <c r="A1565" s="140"/>
      <c r="B1565" s="5"/>
      <c r="C1565" s="66">
        <f>('Исходник сравнение Дубай'!$C1457/2-'Таблица вводных'!$E$3-'Таблица вводных'!$F$3-$S$1)-(('Исходник сравнение Дубай'!$C1457/2-'Таблица вводных'!$E$3-'Таблица вводных'!$F$3-$S$1)*F1565/G1565)</f>
        <v>-251.37500000000003</v>
      </c>
      <c r="D1565" s="66">
        <v>283.46203990367701</v>
      </c>
      <c r="E1565" s="66">
        <f t="shared" si="30"/>
        <v>3.6249999999999716</v>
      </c>
      <c r="F1565" s="67">
        <v>20</v>
      </c>
      <c r="G1565" s="67">
        <f t="shared" si="31"/>
        <v>120</v>
      </c>
      <c r="H1565" s="68">
        <v>0.2</v>
      </c>
      <c r="I1565" s="69">
        <f t="shared" si="34"/>
        <v>-18.187960096323025</v>
      </c>
      <c r="J1565" s="70">
        <v>9.9999999999989805E-2</v>
      </c>
      <c r="K1565" s="71">
        <f t="shared" si="32"/>
        <v>-16.369164086690908</v>
      </c>
      <c r="L1565" s="72">
        <f t="shared" si="33"/>
        <v>-19.99416408669088</v>
      </c>
      <c r="M1565" s="13" t="s">
        <v>287</v>
      </c>
    </row>
    <row r="1566" spans="1:13" ht="13.2" customHeight="1">
      <c r="A1566" s="140"/>
      <c r="B1566" s="5"/>
      <c r="C1566" s="66">
        <f>('Исходник сравнение Дубай'!$C1458/2-'Таблица вводных'!$E$3-'Таблица вводных'!$F$3-$S$1)-(('Исходник сравнение Дубай'!$C1458/2-'Таблица вводных'!$E$3-'Таблица вводных'!$F$3-$S$1)*F1566/G1566)</f>
        <v>-251.37500000000003</v>
      </c>
      <c r="D1566" s="66">
        <v>283.46203990367701</v>
      </c>
      <c r="E1566" s="66">
        <f t="shared" si="30"/>
        <v>3.6249999999999716</v>
      </c>
      <c r="F1566" s="67">
        <v>20</v>
      </c>
      <c r="G1566" s="67">
        <f t="shared" si="31"/>
        <v>120</v>
      </c>
      <c r="H1566" s="68">
        <v>0.2</v>
      </c>
      <c r="I1566" s="69">
        <f t="shared" si="34"/>
        <v>-18.187960096323025</v>
      </c>
      <c r="J1566" s="70">
        <v>9.9999999999989805E-2</v>
      </c>
      <c r="K1566" s="71">
        <f t="shared" si="32"/>
        <v>-16.369164086690908</v>
      </c>
      <c r="L1566" s="72">
        <f t="shared" si="33"/>
        <v>-19.99416408669088</v>
      </c>
      <c r="M1566" s="13" t="s">
        <v>287</v>
      </c>
    </row>
    <row r="1567" spans="1:13" ht="13.2" customHeight="1">
      <c r="A1567" s="141"/>
      <c r="B1567" s="18"/>
      <c r="C1567" s="76">
        <f>('Исходник сравнение Дубай'!$C1459/2-'Таблица вводных'!$E$3-'Таблица вводных'!$F$3-$S$1)-(('Исходник сравнение Дубай'!$C1459/2-'Таблица вводных'!$E$3-'Таблица вводных'!$F$3-$S$1)*F1567/G1567)</f>
        <v>-251.37500000000003</v>
      </c>
      <c r="D1567" s="76">
        <v>283.46203990367701</v>
      </c>
      <c r="E1567" s="76">
        <f t="shared" si="30"/>
        <v>3.6249999999999716</v>
      </c>
      <c r="F1567" s="77">
        <v>20</v>
      </c>
      <c r="G1567" s="77">
        <f t="shared" si="31"/>
        <v>120</v>
      </c>
      <c r="H1567" s="68">
        <v>0.2</v>
      </c>
      <c r="I1567" s="86">
        <f t="shared" si="34"/>
        <v>-18.187960096323025</v>
      </c>
      <c r="J1567" s="80">
        <v>9.9999999999989805E-2</v>
      </c>
      <c r="K1567" s="87">
        <f t="shared" si="32"/>
        <v>-16.369164086690908</v>
      </c>
      <c r="L1567" s="88">
        <f t="shared" si="33"/>
        <v>-19.99416408669088</v>
      </c>
      <c r="M1567" s="22" t="s">
        <v>287</v>
      </c>
    </row>
    <row r="1568" spans="1:13" ht="13.2" customHeight="1">
      <c r="A1568" s="144" t="s">
        <v>288</v>
      </c>
      <c r="B1568" s="5">
        <v>45423</v>
      </c>
      <c r="C1568" s="59">
        <f>('Исходник сравнение Дубай'!$C1460/2-'Таблица вводных'!$E$3-'Таблица вводных'!$F$3-$S$1)-(('Исходник сравнение Дубай'!$C1460/2-'Таблица вводных'!$E$3-'Таблица вводных'!$F$3-$S$1)*F1568/G1568)</f>
        <v>-251.37500000000003</v>
      </c>
      <c r="D1568" s="66">
        <v>283.46203990367701</v>
      </c>
      <c r="E1568" s="59">
        <f t="shared" si="30"/>
        <v>3.6249999999999716</v>
      </c>
      <c r="F1568" s="67">
        <v>20</v>
      </c>
      <c r="G1568" s="60">
        <f t="shared" si="31"/>
        <v>120</v>
      </c>
      <c r="H1568" s="68">
        <v>0.2</v>
      </c>
      <c r="I1568" s="83">
        <f t="shared" si="34"/>
        <v>-18.187960096323025</v>
      </c>
      <c r="J1568" s="63">
        <v>9.9999999999989805E-2</v>
      </c>
      <c r="K1568" s="84">
        <f t="shared" si="32"/>
        <v>-16.369164086690908</v>
      </c>
      <c r="L1568" s="85">
        <f t="shared" si="33"/>
        <v>-19.99416408669088</v>
      </c>
      <c r="M1568" s="10" t="s">
        <v>289</v>
      </c>
    </row>
    <row r="1569" spans="1:13" ht="13.2" customHeight="1">
      <c r="A1569" s="140"/>
      <c r="B1569" s="5">
        <v>45426</v>
      </c>
      <c r="C1569" s="66">
        <f>('Исходник сравнение Дубай'!$C1461/2-'Таблица вводных'!$E$3-'Таблица вводных'!$F$3-$S$1)-(('Исходник сравнение Дубай'!$C1461/2-'Таблица вводных'!$E$3-'Таблица вводных'!$F$3-$S$1)*F1569/G1569)</f>
        <v>-251.37500000000003</v>
      </c>
      <c r="D1569" s="66">
        <v>283.46203990367701</v>
      </c>
      <c r="E1569" s="66">
        <f t="shared" si="30"/>
        <v>3.6249999999999716</v>
      </c>
      <c r="F1569" s="67">
        <v>20</v>
      </c>
      <c r="G1569" s="67">
        <f t="shared" si="31"/>
        <v>120</v>
      </c>
      <c r="H1569" s="68">
        <v>0.2</v>
      </c>
      <c r="I1569" s="73">
        <f t="shared" si="34"/>
        <v>-18.187960096323025</v>
      </c>
      <c r="J1569" s="70">
        <v>9.9999999999989805E-2</v>
      </c>
      <c r="K1569" s="74">
        <f t="shared" si="32"/>
        <v>-16.369164086690908</v>
      </c>
      <c r="L1569" s="75">
        <f t="shared" si="33"/>
        <v>-19.99416408669088</v>
      </c>
      <c r="M1569" s="13" t="s">
        <v>289</v>
      </c>
    </row>
    <row r="1570" spans="1:13" ht="13.2" customHeight="1">
      <c r="A1570" s="140"/>
      <c r="B1570" s="5">
        <v>45430</v>
      </c>
      <c r="C1570" s="66">
        <f>('Исходник сравнение Дубай'!$C1462/2-'Таблица вводных'!$E$3-'Таблица вводных'!$F$3-$S$1)-(('Исходник сравнение Дубай'!$C1462/2-'Таблица вводных'!$E$3-'Таблица вводных'!$F$3-$S$1)*F1570/G1570)</f>
        <v>-251.37500000000003</v>
      </c>
      <c r="D1570" s="66">
        <v>283.46203990367701</v>
      </c>
      <c r="E1570" s="66">
        <f t="shared" si="30"/>
        <v>3.6249999999999716</v>
      </c>
      <c r="F1570" s="67">
        <v>20</v>
      </c>
      <c r="G1570" s="67">
        <f t="shared" si="31"/>
        <v>120</v>
      </c>
      <c r="H1570" s="68">
        <v>0.2</v>
      </c>
      <c r="I1570" s="73">
        <f t="shared" si="34"/>
        <v>-18.187960096323025</v>
      </c>
      <c r="J1570" s="70">
        <v>9.9999999999989805E-2</v>
      </c>
      <c r="K1570" s="74">
        <f t="shared" si="32"/>
        <v>-16.369164086690908</v>
      </c>
      <c r="L1570" s="75">
        <f t="shared" si="33"/>
        <v>-19.99416408669088</v>
      </c>
      <c r="M1570" s="13" t="s">
        <v>289</v>
      </c>
    </row>
    <row r="1571" spans="1:13" ht="13.2" customHeight="1">
      <c r="A1571" s="140"/>
      <c r="B1571" s="5">
        <v>45433</v>
      </c>
      <c r="C1571" s="66">
        <f>('Исходник сравнение Дубай'!$C1463/2-'Таблица вводных'!$E$3-'Таблица вводных'!$F$3-$S$1)-(('Исходник сравнение Дубай'!$C1463/2-'Таблица вводных'!$E$3-'Таблица вводных'!$F$3-$S$1)*F1571/G1571)</f>
        <v>-251.37500000000003</v>
      </c>
      <c r="D1571" s="66">
        <v>283.46203990367701</v>
      </c>
      <c r="E1571" s="66">
        <f t="shared" si="30"/>
        <v>3.6249999999999716</v>
      </c>
      <c r="F1571" s="67">
        <v>20</v>
      </c>
      <c r="G1571" s="67">
        <f t="shared" si="31"/>
        <v>120</v>
      </c>
      <c r="H1571" s="68">
        <v>0.2</v>
      </c>
      <c r="I1571" s="73">
        <f t="shared" si="34"/>
        <v>-18.187960096323025</v>
      </c>
      <c r="J1571" s="70">
        <v>9.9999999999989805E-2</v>
      </c>
      <c r="K1571" s="74">
        <f t="shared" si="32"/>
        <v>-16.369164086690908</v>
      </c>
      <c r="L1571" s="75">
        <f t="shared" si="33"/>
        <v>-19.99416408669088</v>
      </c>
      <c r="M1571" s="13" t="s">
        <v>289</v>
      </c>
    </row>
    <row r="1572" spans="1:13" ht="13.2" customHeight="1">
      <c r="A1572" s="140"/>
      <c r="B1572" s="5">
        <v>45437</v>
      </c>
      <c r="C1572" s="66">
        <f>('Исходник сравнение Дубай'!$C1464/2-'Таблица вводных'!$E$3-'Таблица вводных'!$F$3-$S$1)-(('Исходник сравнение Дубай'!$C1464/2-'Таблица вводных'!$E$3-'Таблица вводных'!$F$3-$S$1)*F1572/G1572)</f>
        <v>-251.37500000000003</v>
      </c>
      <c r="D1572" s="66">
        <v>283.46203990367701</v>
      </c>
      <c r="E1572" s="66">
        <f t="shared" si="30"/>
        <v>3.6249999999999716</v>
      </c>
      <c r="F1572" s="67">
        <v>20</v>
      </c>
      <c r="G1572" s="67">
        <f t="shared" si="31"/>
        <v>120</v>
      </c>
      <c r="H1572" s="68">
        <v>0.2</v>
      </c>
      <c r="I1572" s="73">
        <f t="shared" si="34"/>
        <v>-18.187960096323025</v>
      </c>
      <c r="J1572" s="70">
        <v>9.9999999999989805E-2</v>
      </c>
      <c r="K1572" s="74">
        <f t="shared" si="32"/>
        <v>-16.369164086690908</v>
      </c>
      <c r="L1572" s="75">
        <f t="shared" si="33"/>
        <v>-19.99416408669088</v>
      </c>
      <c r="M1572" s="13" t="s">
        <v>289</v>
      </c>
    </row>
    <row r="1573" spans="1:13" ht="13.2" customHeight="1">
      <c r="A1573" s="140"/>
      <c r="B1573" s="5">
        <v>45440</v>
      </c>
      <c r="C1573" s="66">
        <f>('Исходник сравнение Дубай'!$C1465/2-'Таблица вводных'!$E$3-'Таблица вводных'!$F$3-$S$1)-(('Исходник сравнение Дубай'!$C1465/2-'Таблица вводных'!$E$3-'Таблица вводных'!$F$3-$S$1)*F1573/G1573)</f>
        <v>-251.37500000000003</v>
      </c>
      <c r="D1573" s="66">
        <v>283.46203990367701</v>
      </c>
      <c r="E1573" s="66">
        <f t="shared" si="30"/>
        <v>3.6249999999999716</v>
      </c>
      <c r="F1573" s="67">
        <v>20</v>
      </c>
      <c r="G1573" s="67">
        <f t="shared" si="31"/>
        <v>120</v>
      </c>
      <c r="H1573" s="68">
        <v>0.2</v>
      </c>
      <c r="I1573" s="73">
        <f t="shared" si="34"/>
        <v>-18.187960096323025</v>
      </c>
      <c r="J1573" s="70">
        <v>9.9999999999989805E-2</v>
      </c>
      <c r="K1573" s="74">
        <f t="shared" si="32"/>
        <v>-16.369164086690908</v>
      </c>
      <c r="L1573" s="75">
        <f t="shared" si="33"/>
        <v>-19.99416408669088</v>
      </c>
      <c r="M1573" s="13" t="s">
        <v>289</v>
      </c>
    </row>
    <row r="1574" spans="1:13" ht="13.2" customHeight="1">
      <c r="A1574" s="140"/>
      <c r="B1574" s="5">
        <v>45444</v>
      </c>
      <c r="C1574" s="66">
        <f>('Исходник сравнение Дубай'!$C1466/2-'Таблица вводных'!$E$3-'Таблица вводных'!$F$3-$S$1)-(('Исходник сравнение Дубай'!$C1466/2-'Таблица вводных'!$E$3-'Таблица вводных'!$F$3-$S$1)*F1574/G1574)</f>
        <v>-251.37500000000003</v>
      </c>
      <c r="D1574" s="66">
        <v>283.46203990367701</v>
      </c>
      <c r="E1574" s="66">
        <f t="shared" si="30"/>
        <v>3.6249999999999716</v>
      </c>
      <c r="F1574" s="67">
        <v>20</v>
      </c>
      <c r="G1574" s="67">
        <f t="shared" si="31"/>
        <v>120</v>
      </c>
      <c r="H1574" s="68">
        <v>0.2</v>
      </c>
      <c r="I1574" s="73">
        <f t="shared" si="34"/>
        <v>-18.187960096323025</v>
      </c>
      <c r="J1574" s="70">
        <v>9.9999999999989805E-2</v>
      </c>
      <c r="K1574" s="74">
        <f t="shared" si="32"/>
        <v>-16.369164086690908</v>
      </c>
      <c r="L1574" s="75">
        <f t="shared" si="33"/>
        <v>-19.99416408669088</v>
      </c>
      <c r="M1574" s="13" t="s">
        <v>289</v>
      </c>
    </row>
    <row r="1575" spans="1:13" ht="13.2" customHeight="1">
      <c r="A1575" s="140"/>
      <c r="B1575" s="5">
        <v>45447</v>
      </c>
      <c r="C1575" s="66">
        <f>('Исходник сравнение Дубай'!$C1467/2-'Таблица вводных'!$E$3-'Таблица вводных'!$F$3-$S$1)-(('Исходник сравнение Дубай'!$C1467/2-'Таблица вводных'!$E$3-'Таблица вводных'!$F$3-$S$1)*F1575/G1575)</f>
        <v>-251.37500000000003</v>
      </c>
      <c r="D1575" s="66">
        <v>283.46203990367701</v>
      </c>
      <c r="E1575" s="66">
        <f t="shared" si="30"/>
        <v>3.6249999999999716</v>
      </c>
      <c r="F1575" s="67">
        <v>20</v>
      </c>
      <c r="G1575" s="67">
        <f t="shared" si="31"/>
        <v>120</v>
      </c>
      <c r="H1575" s="68">
        <v>0.2</v>
      </c>
      <c r="I1575" s="73">
        <f t="shared" si="34"/>
        <v>-18.187960096323025</v>
      </c>
      <c r="J1575" s="70">
        <v>9.9999999999989805E-2</v>
      </c>
      <c r="K1575" s="74">
        <f t="shared" si="32"/>
        <v>-16.369164086690908</v>
      </c>
      <c r="L1575" s="75">
        <f t="shared" si="33"/>
        <v>-19.99416408669088</v>
      </c>
      <c r="M1575" s="13" t="s">
        <v>289</v>
      </c>
    </row>
    <row r="1576" spans="1:13" ht="13.2" customHeight="1">
      <c r="A1576" s="140"/>
      <c r="B1576" s="5">
        <v>45451</v>
      </c>
      <c r="C1576" s="66">
        <f>('Исходник сравнение Дубай'!$C1468/2-'Таблица вводных'!$E$3-'Таблица вводных'!$F$3-$S$1)-(('Исходник сравнение Дубай'!$C1468/2-'Таблица вводных'!$E$3-'Таблица вводных'!$F$3-$S$1)*F1576/G1576)</f>
        <v>-251.37500000000003</v>
      </c>
      <c r="D1576" s="66">
        <v>283.46203990367701</v>
      </c>
      <c r="E1576" s="66">
        <f t="shared" si="30"/>
        <v>3.6249999999999716</v>
      </c>
      <c r="F1576" s="67">
        <v>20</v>
      </c>
      <c r="G1576" s="67">
        <f t="shared" si="31"/>
        <v>120</v>
      </c>
      <c r="H1576" s="68">
        <v>0.2</v>
      </c>
      <c r="I1576" s="73">
        <f t="shared" si="34"/>
        <v>-18.187960096323025</v>
      </c>
      <c r="J1576" s="70">
        <v>9.9999999999989805E-2</v>
      </c>
      <c r="K1576" s="74">
        <f t="shared" si="32"/>
        <v>-16.369164086690908</v>
      </c>
      <c r="L1576" s="75">
        <f t="shared" si="33"/>
        <v>-19.99416408669088</v>
      </c>
      <c r="M1576" s="13" t="s">
        <v>289</v>
      </c>
    </row>
    <row r="1577" spans="1:13" ht="13.2" customHeight="1">
      <c r="A1577" s="140"/>
      <c r="B1577" s="5">
        <v>45454</v>
      </c>
      <c r="C1577" s="66">
        <f>('Исходник сравнение Дубай'!$C1469/2-'Таблица вводных'!$E$3-'Таблица вводных'!$F$3-$S$1)-(('Исходник сравнение Дубай'!$C1469/2-'Таблица вводных'!$E$3-'Таблица вводных'!$F$3-$S$1)*F1577/G1577)</f>
        <v>-251.37500000000003</v>
      </c>
      <c r="D1577" s="66">
        <v>283.46203990367701</v>
      </c>
      <c r="E1577" s="66">
        <f t="shared" si="30"/>
        <v>3.6249999999999716</v>
      </c>
      <c r="F1577" s="67">
        <v>20</v>
      </c>
      <c r="G1577" s="67">
        <f t="shared" si="31"/>
        <v>120</v>
      </c>
      <c r="H1577" s="68">
        <v>0.2</v>
      </c>
      <c r="I1577" s="73">
        <f t="shared" si="34"/>
        <v>-18.187960096323025</v>
      </c>
      <c r="J1577" s="70">
        <v>9.9999999999989694E-2</v>
      </c>
      <c r="K1577" s="74">
        <f t="shared" si="32"/>
        <v>-16.369164086690908</v>
      </c>
      <c r="L1577" s="75">
        <f t="shared" si="33"/>
        <v>-19.99416408669088</v>
      </c>
      <c r="M1577" s="13" t="s">
        <v>289</v>
      </c>
    </row>
    <row r="1578" spans="1:13" ht="13.2" customHeight="1">
      <c r="A1578" s="140"/>
      <c r="B1578" s="5"/>
      <c r="C1578" s="66">
        <f>('Исходник сравнение Дубай'!$C1470/2-'Таблица вводных'!$E$3-'Таблица вводных'!$F$3-$S$1)-(('Исходник сравнение Дубай'!$C1470/2-'Таблица вводных'!$E$3-'Таблица вводных'!$F$3-$S$1)*F1578/G1578)</f>
        <v>-251.37500000000003</v>
      </c>
      <c r="D1578" s="66">
        <v>283.46203990367701</v>
      </c>
      <c r="E1578" s="66">
        <f t="shared" si="30"/>
        <v>3.6249999999999716</v>
      </c>
      <c r="F1578" s="67">
        <v>20</v>
      </c>
      <c r="G1578" s="67">
        <f t="shared" si="31"/>
        <v>120</v>
      </c>
      <c r="H1578" s="68">
        <v>0.2</v>
      </c>
      <c r="I1578" s="69">
        <f t="shared" si="34"/>
        <v>-18.187960096323025</v>
      </c>
      <c r="J1578" s="70">
        <v>9.9999999999989694E-2</v>
      </c>
      <c r="K1578" s="71">
        <f t="shared" si="32"/>
        <v>-16.369164086690908</v>
      </c>
      <c r="L1578" s="72">
        <f t="shared" si="33"/>
        <v>-19.99416408669088</v>
      </c>
      <c r="M1578" s="13" t="s">
        <v>289</v>
      </c>
    </row>
    <row r="1579" spans="1:13" ht="13.2" customHeight="1">
      <c r="A1579" s="140"/>
      <c r="B1579" s="5"/>
      <c r="C1579" s="66">
        <f>('Исходник сравнение Дубай'!$C1471/2-'Таблица вводных'!$E$3-'Таблица вводных'!$F$3-$S$1)-(('Исходник сравнение Дубай'!$C1471/2-'Таблица вводных'!$E$3-'Таблица вводных'!$F$3-$S$1)*F1579/G1579)</f>
        <v>-251.37500000000003</v>
      </c>
      <c r="D1579" s="66">
        <v>283.46203990367701</v>
      </c>
      <c r="E1579" s="66">
        <f t="shared" si="30"/>
        <v>3.6249999999999716</v>
      </c>
      <c r="F1579" s="67">
        <v>20</v>
      </c>
      <c r="G1579" s="67">
        <f t="shared" si="31"/>
        <v>120</v>
      </c>
      <c r="H1579" s="68">
        <v>0.2</v>
      </c>
      <c r="I1579" s="69">
        <f t="shared" si="34"/>
        <v>-18.187960096323025</v>
      </c>
      <c r="J1579" s="70">
        <v>9.9999999999989694E-2</v>
      </c>
      <c r="K1579" s="71">
        <f t="shared" si="32"/>
        <v>-16.369164086690908</v>
      </c>
      <c r="L1579" s="72">
        <f t="shared" si="33"/>
        <v>-19.99416408669088</v>
      </c>
      <c r="M1579" s="13" t="s">
        <v>289</v>
      </c>
    </row>
    <row r="1580" spans="1:13" ht="13.2" customHeight="1">
      <c r="A1580" s="140"/>
      <c r="B1580" s="5"/>
      <c r="C1580" s="66">
        <f>('Исходник сравнение Дубай'!$C1472/2-'Таблица вводных'!$E$3-'Таблица вводных'!$F$3-$S$1)-(('Исходник сравнение Дубай'!$C1472/2-'Таблица вводных'!$E$3-'Таблица вводных'!$F$3-$S$1)*F1580/G1580)</f>
        <v>-251.37500000000003</v>
      </c>
      <c r="D1580" s="66">
        <v>283.46203990367701</v>
      </c>
      <c r="E1580" s="66">
        <f t="shared" si="30"/>
        <v>3.6249999999999716</v>
      </c>
      <c r="F1580" s="67">
        <v>20</v>
      </c>
      <c r="G1580" s="67">
        <f t="shared" si="31"/>
        <v>120</v>
      </c>
      <c r="H1580" s="68">
        <v>0.2</v>
      </c>
      <c r="I1580" s="69">
        <f t="shared" si="34"/>
        <v>-18.187960096323025</v>
      </c>
      <c r="J1580" s="70">
        <v>9.9999999999989694E-2</v>
      </c>
      <c r="K1580" s="71">
        <f t="shared" si="32"/>
        <v>-16.369164086690908</v>
      </c>
      <c r="L1580" s="72">
        <f t="shared" si="33"/>
        <v>-19.99416408669088</v>
      </c>
      <c r="M1580" s="13" t="s">
        <v>289</v>
      </c>
    </row>
    <row r="1581" spans="1:13" ht="13.2" customHeight="1">
      <c r="A1581" s="140"/>
      <c r="B1581" s="5"/>
      <c r="C1581" s="66">
        <f>('Исходник сравнение Дубай'!$C1473/2-'Таблица вводных'!$E$3-'Таблица вводных'!$F$3-$S$1)-(('Исходник сравнение Дубай'!$C1473/2-'Таблица вводных'!$E$3-'Таблица вводных'!$F$3-$S$1)*F1581/G1581)</f>
        <v>-251.37500000000003</v>
      </c>
      <c r="D1581" s="66">
        <v>283.46203990367701</v>
      </c>
      <c r="E1581" s="66">
        <f t="shared" si="30"/>
        <v>3.6249999999999716</v>
      </c>
      <c r="F1581" s="67">
        <v>20</v>
      </c>
      <c r="G1581" s="67">
        <f t="shared" si="31"/>
        <v>120</v>
      </c>
      <c r="H1581" s="68">
        <v>0.2</v>
      </c>
      <c r="I1581" s="69">
        <f t="shared" si="34"/>
        <v>-18.187960096323025</v>
      </c>
      <c r="J1581" s="70">
        <v>9.9999999999989694E-2</v>
      </c>
      <c r="K1581" s="71">
        <f t="shared" si="32"/>
        <v>-16.369164086690908</v>
      </c>
      <c r="L1581" s="72">
        <f t="shared" si="33"/>
        <v>-19.99416408669088</v>
      </c>
      <c r="M1581" s="13" t="s">
        <v>289</v>
      </c>
    </row>
    <row r="1582" spans="1:13" ht="13.2" customHeight="1">
      <c r="A1582" s="140"/>
      <c r="B1582" s="5"/>
      <c r="C1582" s="66">
        <f>('Исходник сравнение Дубай'!$C1474/2-'Таблица вводных'!$E$3-'Таблица вводных'!$F$3-$S$1)-(('Исходник сравнение Дубай'!$C1474/2-'Таблица вводных'!$E$3-'Таблица вводных'!$F$3-$S$1)*F1582/G1582)</f>
        <v>-251.37500000000003</v>
      </c>
      <c r="D1582" s="66">
        <v>283.46203990367701</v>
      </c>
      <c r="E1582" s="66">
        <f t="shared" si="30"/>
        <v>3.6249999999999716</v>
      </c>
      <c r="F1582" s="67">
        <v>20</v>
      </c>
      <c r="G1582" s="67">
        <f t="shared" si="31"/>
        <v>120</v>
      </c>
      <c r="H1582" s="68">
        <v>0.2</v>
      </c>
      <c r="I1582" s="69">
        <f t="shared" si="34"/>
        <v>-18.187960096323025</v>
      </c>
      <c r="J1582" s="70">
        <v>9.9999999999989694E-2</v>
      </c>
      <c r="K1582" s="71">
        <f t="shared" si="32"/>
        <v>-16.369164086690908</v>
      </c>
      <c r="L1582" s="72">
        <f t="shared" si="33"/>
        <v>-19.99416408669088</v>
      </c>
      <c r="M1582" s="13" t="s">
        <v>289</v>
      </c>
    </row>
    <row r="1583" spans="1:13" ht="13.2" customHeight="1">
      <c r="A1583" s="140"/>
      <c r="B1583" s="5"/>
      <c r="C1583" s="66">
        <f>('Исходник сравнение Дубай'!$C1475/2-'Таблица вводных'!$E$3-'Таблица вводных'!$F$3-$S$1)-(('Исходник сравнение Дубай'!$C1475/2-'Таблица вводных'!$E$3-'Таблица вводных'!$F$3-$S$1)*F1583/G1583)</f>
        <v>-251.37500000000003</v>
      </c>
      <c r="D1583" s="66">
        <v>283.46203990367701</v>
      </c>
      <c r="E1583" s="66">
        <f t="shared" si="30"/>
        <v>3.6249999999999716</v>
      </c>
      <c r="F1583" s="67">
        <v>20</v>
      </c>
      <c r="G1583" s="67">
        <f t="shared" si="31"/>
        <v>120</v>
      </c>
      <c r="H1583" s="68">
        <v>0.2</v>
      </c>
      <c r="I1583" s="69">
        <f t="shared" si="34"/>
        <v>-18.187960096323025</v>
      </c>
      <c r="J1583" s="70">
        <v>9.9999999999989694E-2</v>
      </c>
      <c r="K1583" s="71">
        <f t="shared" si="32"/>
        <v>-16.369164086690908</v>
      </c>
      <c r="L1583" s="72">
        <f t="shared" si="33"/>
        <v>-19.99416408669088</v>
      </c>
      <c r="M1583" s="13" t="s">
        <v>289</v>
      </c>
    </row>
    <row r="1584" spans="1:13" ht="13.2" customHeight="1">
      <c r="A1584" s="140"/>
      <c r="B1584" s="5"/>
      <c r="C1584" s="66">
        <f>('Исходник сравнение Дубай'!$C1476/2-'Таблица вводных'!$E$3-'Таблица вводных'!$F$3-$S$1)-(('Исходник сравнение Дубай'!$C1476/2-'Таблица вводных'!$E$3-'Таблица вводных'!$F$3-$S$1)*F1584/G1584)</f>
        <v>-251.37500000000003</v>
      </c>
      <c r="D1584" s="66">
        <v>283.46203990367701</v>
      </c>
      <c r="E1584" s="66">
        <f t="shared" si="30"/>
        <v>3.6249999999999716</v>
      </c>
      <c r="F1584" s="67">
        <v>20</v>
      </c>
      <c r="G1584" s="67">
        <f t="shared" si="31"/>
        <v>120</v>
      </c>
      <c r="H1584" s="68">
        <v>0.2</v>
      </c>
      <c r="I1584" s="69">
        <f t="shared" si="34"/>
        <v>-18.187960096323025</v>
      </c>
      <c r="J1584" s="70">
        <v>9.9999999999989694E-2</v>
      </c>
      <c r="K1584" s="71">
        <f t="shared" si="32"/>
        <v>-16.369164086690908</v>
      </c>
      <c r="L1584" s="72">
        <f t="shared" si="33"/>
        <v>-19.99416408669088</v>
      </c>
      <c r="M1584" s="13" t="s">
        <v>289</v>
      </c>
    </row>
    <row r="1585" spans="1:13" ht="13.2" customHeight="1">
      <c r="A1585" s="141"/>
      <c r="B1585" s="18"/>
      <c r="C1585" s="76">
        <f>('Исходник сравнение Дубай'!$C1477/2-'Таблица вводных'!$E$3-'Таблица вводных'!$F$3-$S$1)-(('Исходник сравнение Дубай'!$C1477/2-'Таблица вводных'!$E$3-'Таблица вводных'!$F$3-$S$1)*F1585/G1585)</f>
        <v>-251.37500000000003</v>
      </c>
      <c r="D1585" s="76">
        <v>283.46203990367701</v>
      </c>
      <c r="E1585" s="76">
        <f t="shared" si="30"/>
        <v>3.6249999999999716</v>
      </c>
      <c r="F1585" s="77">
        <v>20</v>
      </c>
      <c r="G1585" s="77">
        <f t="shared" si="31"/>
        <v>120</v>
      </c>
      <c r="H1585" s="68">
        <v>0.2</v>
      </c>
      <c r="I1585" s="86">
        <f t="shared" si="34"/>
        <v>-18.187960096323025</v>
      </c>
      <c r="J1585" s="80">
        <v>9.9999999999989694E-2</v>
      </c>
      <c r="K1585" s="87">
        <f t="shared" si="32"/>
        <v>-16.369164086690908</v>
      </c>
      <c r="L1585" s="88">
        <f t="shared" si="33"/>
        <v>-19.99416408669088</v>
      </c>
      <c r="M1585" s="22" t="s">
        <v>289</v>
      </c>
    </row>
    <row r="1586" spans="1:13" ht="13.2" customHeight="1">
      <c r="A1586" s="144" t="s">
        <v>290</v>
      </c>
      <c r="B1586" s="5">
        <v>45423</v>
      </c>
      <c r="C1586" s="59">
        <f>('Исходник сравнение Дубай'!$C1478/2-'Таблица вводных'!$E$3-'Таблица вводных'!$F$3-$S$1)-(('Исходник сравнение Дубай'!$C1478/2-'Таблица вводных'!$E$3-'Таблица вводных'!$F$3-$S$1)*F1586/G1586)</f>
        <v>-251.37500000000003</v>
      </c>
      <c r="D1586" s="66">
        <v>283.46203990367701</v>
      </c>
      <c r="E1586" s="59">
        <f t="shared" si="30"/>
        <v>3.6249999999999716</v>
      </c>
      <c r="F1586" s="67">
        <v>20</v>
      </c>
      <c r="G1586" s="60">
        <f t="shared" si="31"/>
        <v>120</v>
      </c>
      <c r="H1586" s="68">
        <v>0.2</v>
      </c>
      <c r="I1586" s="83">
        <f t="shared" si="34"/>
        <v>-18.187960096323025</v>
      </c>
      <c r="J1586" s="63">
        <v>9.9999999999989694E-2</v>
      </c>
      <c r="K1586" s="84">
        <f t="shared" si="32"/>
        <v>-16.369164086690908</v>
      </c>
      <c r="L1586" s="85">
        <f t="shared" si="33"/>
        <v>-19.99416408669088</v>
      </c>
      <c r="M1586" s="10" t="s">
        <v>291</v>
      </c>
    </row>
    <row r="1587" spans="1:13" ht="13.2" customHeight="1">
      <c r="A1587" s="140"/>
      <c r="B1587" s="5">
        <v>45426</v>
      </c>
      <c r="C1587" s="66">
        <f>('Исходник сравнение Дубай'!$C1479/2-'Таблица вводных'!$E$3-'Таблица вводных'!$F$3-$S$1)-(('Исходник сравнение Дубай'!$C1479/2-'Таблица вводных'!$E$3-'Таблица вводных'!$F$3-$S$1)*F1587/G1587)</f>
        <v>-251.37500000000003</v>
      </c>
      <c r="D1587" s="66">
        <v>283.46203990367701</v>
      </c>
      <c r="E1587" s="66">
        <f t="shared" si="30"/>
        <v>3.6249999999999716</v>
      </c>
      <c r="F1587" s="67">
        <v>20</v>
      </c>
      <c r="G1587" s="67">
        <f t="shared" si="31"/>
        <v>120</v>
      </c>
      <c r="H1587" s="68">
        <v>0.2</v>
      </c>
      <c r="I1587" s="73">
        <f t="shared" si="34"/>
        <v>-18.187960096323025</v>
      </c>
      <c r="J1587" s="70">
        <v>9.9999999999989694E-2</v>
      </c>
      <c r="K1587" s="74">
        <f t="shared" si="32"/>
        <v>-16.369164086690908</v>
      </c>
      <c r="L1587" s="75">
        <f t="shared" si="33"/>
        <v>-19.99416408669088</v>
      </c>
      <c r="M1587" s="13" t="s">
        <v>291</v>
      </c>
    </row>
    <row r="1588" spans="1:13" ht="13.2" customHeight="1">
      <c r="A1588" s="140"/>
      <c r="B1588" s="5">
        <v>45430</v>
      </c>
      <c r="C1588" s="66">
        <f>('Исходник сравнение Дубай'!$C1480/2-'Таблица вводных'!$E$3-'Таблица вводных'!$F$3-$S$1)-(('Исходник сравнение Дубай'!$C1480/2-'Таблица вводных'!$E$3-'Таблица вводных'!$F$3-$S$1)*F1588/G1588)</f>
        <v>-251.37500000000003</v>
      </c>
      <c r="D1588" s="66">
        <v>283.46203990367701</v>
      </c>
      <c r="E1588" s="66">
        <f t="shared" si="30"/>
        <v>3.6249999999999716</v>
      </c>
      <c r="F1588" s="67">
        <v>20</v>
      </c>
      <c r="G1588" s="67">
        <f t="shared" si="31"/>
        <v>120</v>
      </c>
      <c r="H1588" s="68">
        <v>0.2</v>
      </c>
      <c r="I1588" s="73">
        <f t="shared" si="34"/>
        <v>-18.187960096323025</v>
      </c>
      <c r="J1588" s="70">
        <v>9.9999999999989694E-2</v>
      </c>
      <c r="K1588" s="74">
        <f t="shared" si="32"/>
        <v>-16.369164086690908</v>
      </c>
      <c r="L1588" s="75">
        <f t="shared" si="33"/>
        <v>-19.99416408669088</v>
      </c>
      <c r="M1588" s="13" t="s">
        <v>291</v>
      </c>
    </row>
    <row r="1589" spans="1:13" ht="13.2" customHeight="1">
      <c r="A1589" s="140"/>
      <c r="B1589" s="5">
        <v>45433</v>
      </c>
      <c r="C1589" s="66">
        <f>('Исходник сравнение Дубай'!$C1481/2-'Таблица вводных'!$E$3-'Таблица вводных'!$F$3-$S$1)-(('Исходник сравнение Дубай'!$C1481/2-'Таблица вводных'!$E$3-'Таблица вводных'!$F$3-$S$1)*F1589/G1589)</f>
        <v>-251.37500000000003</v>
      </c>
      <c r="D1589" s="66">
        <v>283.46203990367701</v>
      </c>
      <c r="E1589" s="66">
        <f t="shared" si="30"/>
        <v>3.6249999999999716</v>
      </c>
      <c r="F1589" s="67">
        <v>20</v>
      </c>
      <c r="G1589" s="67">
        <f t="shared" si="31"/>
        <v>120</v>
      </c>
      <c r="H1589" s="68">
        <v>0.2</v>
      </c>
      <c r="I1589" s="73">
        <f t="shared" si="34"/>
        <v>-18.187960096323025</v>
      </c>
      <c r="J1589" s="70">
        <v>9.9999999999989694E-2</v>
      </c>
      <c r="K1589" s="74">
        <f t="shared" si="32"/>
        <v>-16.369164086690908</v>
      </c>
      <c r="L1589" s="75">
        <f t="shared" si="33"/>
        <v>-19.99416408669088</v>
      </c>
      <c r="M1589" s="13" t="s">
        <v>291</v>
      </c>
    </row>
    <row r="1590" spans="1:13" ht="13.2" customHeight="1">
      <c r="A1590" s="140"/>
      <c r="B1590" s="5">
        <v>45437</v>
      </c>
      <c r="C1590" s="66">
        <f>('Исходник сравнение Дубай'!$C1482/2-'Таблица вводных'!$E$3-'Таблица вводных'!$F$3-$S$1)-(('Исходник сравнение Дубай'!$C1482/2-'Таблица вводных'!$E$3-'Таблица вводных'!$F$3-$S$1)*F1590/G1590)</f>
        <v>-251.37500000000003</v>
      </c>
      <c r="D1590" s="66">
        <v>283.46203990367701</v>
      </c>
      <c r="E1590" s="66">
        <f t="shared" si="30"/>
        <v>3.6249999999999716</v>
      </c>
      <c r="F1590" s="67">
        <v>20</v>
      </c>
      <c r="G1590" s="67">
        <f t="shared" si="31"/>
        <v>120</v>
      </c>
      <c r="H1590" s="68">
        <v>0.2</v>
      </c>
      <c r="I1590" s="73">
        <f t="shared" si="34"/>
        <v>-18.187960096323025</v>
      </c>
      <c r="J1590" s="70">
        <v>9.9999999999989694E-2</v>
      </c>
      <c r="K1590" s="74">
        <f t="shared" si="32"/>
        <v>-16.369164086690908</v>
      </c>
      <c r="L1590" s="75">
        <f t="shared" si="33"/>
        <v>-19.99416408669088</v>
      </c>
      <c r="M1590" s="13" t="s">
        <v>291</v>
      </c>
    </row>
    <row r="1591" spans="1:13" ht="13.2" customHeight="1">
      <c r="A1591" s="140"/>
      <c r="B1591" s="5">
        <v>45440</v>
      </c>
      <c r="C1591" s="66">
        <f>('Исходник сравнение Дубай'!$C1483/2-'Таблица вводных'!$E$3-'Таблица вводных'!$F$3-$S$1)-(('Исходник сравнение Дубай'!$C1483/2-'Таблица вводных'!$E$3-'Таблица вводных'!$F$3-$S$1)*F1591/G1591)</f>
        <v>-251.37500000000003</v>
      </c>
      <c r="D1591" s="66">
        <v>283.46203990367701</v>
      </c>
      <c r="E1591" s="66">
        <f t="shared" si="30"/>
        <v>3.6249999999999716</v>
      </c>
      <c r="F1591" s="67">
        <v>20</v>
      </c>
      <c r="G1591" s="67">
        <f t="shared" si="31"/>
        <v>120</v>
      </c>
      <c r="H1591" s="68">
        <v>0.2</v>
      </c>
      <c r="I1591" s="73">
        <f t="shared" si="34"/>
        <v>-18.187960096323025</v>
      </c>
      <c r="J1591" s="70">
        <v>9.9999999999989694E-2</v>
      </c>
      <c r="K1591" s="74">
        <f t="shared" si="32"/>
        <v>-16.369164086690908</v>
      </c>
      <c r="L1591" s="75">
        <f t="shared" si="33"/>
        <v>-19.99416408669088</v>
      </c>
      <c r="M1591" s="13" t="s">
        <v>291</v>
      </c>
    </row>
    <row r="1592" spans="1:13" ht="13.2" customHeight="1">
      <c r="A1592" s="140"/>
      <c r="B1592" s="5">
        <v>45444</v>
      </c>
      <c r="C1592" s="66">
        <f>('Исходник сравнение Дубай'!$C1484/2-'Таблица вводных'!$E$3-'Таблица вводных'!$F$3-$S$1)-(('Исходник сравнение Дубай'!$C1484/2-'Таблица вводных'!$E$3-'Таблица вводных'!$F$3-$S$1)*F1592/G1592)</f>
        <v>-251.37500000000003</v>
      </c>
      <c r="D1592" s="66">
        <v>283.46203990367701</v>
      </c>
      <c r="E1592" s="66">
        <f t="shared" si="30"/>
        <v>3.6249999999999716</v>
      </c>
      <c r="F1592" s="67">
        <v>20</v>
      </c>
      <c r="G1592" s="67">
        <f t="shared" si="31"/>
        <v>120</v>
      </c>
      <c r="H1592" s="68">
        <v>0.2</v>
      </c>
      <c r="I1592" s="73">
        <f t="shared" si="34"/>
        <v>-18.187960096323025</v>
      </c>
      <c r="J1592" s="70">
        <v>9.9999999999989597E-2</v>
      </c>
      <c r="K1592" s="74">
        <f t="shared" si="32"/>
        <v>-16.369164086690912</v>
      </c>
      <c r="L1592" s="75">
        <f t="shared" si="33"/>
        <v>-19.994164086690883</v>
      </c>
      <c r="M1592" s="13" t="s">
        <v>291</v>
      </c>
    </row>
    <row r="1593" spans="1:13" ht="13.2" customHeight="1">
      <c r="A1593" s="140"/>
      <c r="B1593" s="5">
        <v>45447</v>
      </c>
      <c r="C1593" s="66">
        <f>('Исходник сравнение Дубай'!$C1485/2-'Таблица вводных'!$E$3-'Таблица вводных'!$F$3-$S$1)-(('Исходник сравнение Дубай'!$C1485/2-'Таблица вводных'!$E$3-'Таблица вводных'!$F$3-$S$1)*F1593/G1593)</f>
        <v>-251.37500000000003</v>
      </c>
      <c r="D1593" s="66">
        <v>283.46203990367701</v>
      </c>
      <c r="E1593" s="66">
        <f t="shared" si="30"/>
        <v>3.6249999999999716</v>
      </c>
      <c r="F1593" s="67">
        <v>20</v>
      </c>
      <c r="G1593" s="67">
        <f t="shared" si="31"/>
        <v>120</v>
      </c>
      <c r="H1593" s="68">
        <v>0.2</v>
      </c>
      <c r="I1593" s="73">
        <f t="shared" si="34"/>
        <v>-18.187960096323025</v>
      </c>
      <c r="J1593" s="70">
        <v>9.9999999999989597E-2</v>
      </c>
      <c r="K1593" s="74">
        <f t="shared" si="32"/>
        <v>-16.369164086690912</v>
      </c>
      <c r="L1593" s="75">
        <f t="shared" si="33"/>
        <v>-19.994164086690883</v>
      </c>
      <c r="M1593" s="13" t="s">
        <v>291</v>
      </c>
    </row>
    <row r="1594" spans="1:13" ht="13.2" customHeight="1">
      <c r="A1594" s="140"/>
      <c r="B1594" s="5">
        <v>45451</v>
      </c>
      <c r="C1594" s="66">
        <f>('Исходник сравнение Дубай'!$C1486/2-'Таблица вводных'!$E$3-'Таблица вводных'!$F$3-$S$1)-(('Исходник сравнение Дубай'!$C1486/2-'Таблица вводных'!$E$3-'Таблица вводных'!$F$3-$S$1)*F1594/G1594)</f>
        <v>-251.37500000000003</v>
      </c>
      <c r="D1594" s="66">
        <v>283.46203990367701</v>
      </c>
      <c r="E1594" s="66">
        <f t="shared" si="30"/>
        <v>3.6249999999999716</v>
      </c>
      <c r="F1594" s="67">
        <v>20</v>
      </c>
      <c r="G1594" s="67">
        <f t="shared" si="31"/>
        <v>120</v>
      </c>
      <c r="H1594" s="68">
        <v>0.2</v>
      </c>
      <c r="I1594" s="73">
        <f t="shared" si="34"/>
        <v>-18.187960096323025</v>
      </c>
      <c r="J1594" s="70">
        <v>9.9999999999989597E-2</v>
      </c>
      <c r="K1594" s="74">
        <f t="shared" si="32"/>
        <v>-16.369164086690912</v>
      </c>
      <c r="L1594" s="75">
        <f t="shared" si="33"/>
        <v>-19.994164086690883</v>
      </c>
      <c r="M1594" s="13" t="s">
        <v>291</v>
      </c>
    </row>
    <row r="1595" spans="1:13" ht="13.2" customHeight="1">
      <c r="A1595" s="140"/>
      <c r="B1595" s="5">
        <v>45454</v>
      </c>
      <c r="C1595" s="66">
        <f>('Исходник сравнение Дубай'!$C1487/2-'Таблица вводных'!$E$3-'Таблица вводных'!$F$3-$S$1)-(('Исходник сравнение Дубай'!$C1487/2-'Таблица вводных'!$E$3-'Таблица вводных'!$F$3-$S$1)*F1595/G1595)</f>
        <v>-251.37500000000003</v>
      </c>
      <c r="D1595" s="66">
        <v>283.46203990367701</v>
      </c>
      <c r="E1595" s="66">
        <f t="shared" si="30"/>
        <v>3.6249999999999716</v>
      </c>
      <c r="F1595" s="67">
        <v>20</v>
      </c>
      <c r="G1595" s="67">
        <f t="shared" si="31"/>
        <v>120</v>
      </c>
      <c r="H1595" s="68">
        <v>0.2</v>
      </c>
      <c r="I1595" s="73">
        <f t="shared" si="34"/>
        <v>-18.187960096323025</v>
      </c>
      <c r="J1595" s="70">
        <v>9.9999999999989597E-2</v>
      </c>
      <c r="K1595" s="74">
        <f t="shared" si="32"/>
        <v>-16.369164086690912</v>
      </c>
      <c r="L1595" s="75">
        <f t="shared" si="33"/>
        <v>-19.994164086690883</v>
      </c>
      <c r="M1595" s="13" t="s">
        <v>291</v>
      </c>
    </row>
    <row r="1596" spans="1:13" ht="13.2" customHeight="1">
      <c r="A1596" s="140"/>
      <c r="B1596" s="5"/>
      <c r="C1596" s="66">
        <f>('Исходник сравнение Дубай'!$C1488/2-'Таблица вводных'!$E$3-'Таблица вводных'!$F$3-$S$1)-(('Исходник сравнение Дубай'!$C1488/2-'Таблица вводных'!$E$3-'Таблица вводных'!$F$3-$S$1)*F1596/G1596)</f>
        <v>-251.37500000000003</v>
      </c>
      <c r="D1596" s="66">
        <v>283.46203990367701</v>
      </c>
      <c r="E1596" s="66">
        <f t="shared" si="30"/>
        <v>3.6249999999999716</v>
      </c>
      <c r="F1596" s="67">
        <v>20</v>
      </c>
      <c r="G1596" s="67">
        <f t="shared" si="31"/>
        <v>120</v>
      </c>
      <c r="H1596" s="68">
        <v>0.2</v>
      </c>
      <c r="I1596" s="69">
        <f t="shared" si="34"/>
        <v>-18.187960096323025</v>
      </c>
      <c r="J1596" s="70">
        <v>9.9999999999989597E-2</v>
      </c>
      <c r="K1596" s="71">
        <f t="shared" si="32"/>
        <v>-16.369164086690912</v>
      </c>
      <c r="L1596" s="72">
        <f t="shared" si="33"/>
        <v>-19.994164086690883</v>
      </c>
      <c r="M1596" s="13" t="s">
        <v>291</v>
      </c>
    </row>
    <row r="1597" spans="1:13" ht="13.2" customHeight="1">
      <c r="A1597" s="140"/>
      <c r="B1597" s="5"/>
      <c r="C1597" s="66">
        <f>('Исходник сравнение Дубай'!$C1489/2-'Таблица вводных'!$E$3-'Таблица вводных'!$F$3-$S$1)-(('Исходник сравнение Дубай'!$C1489/2-'Таблица вводных'!$E$3-'Таблица вводных'!$F$3-$S$1)*F1597/G1597)</f>
        <v>-251.37500000000003</v>
      </c>
      <c r="D1597" s="66">
        <v>283.46203990367701</v>
      </c>
      <c r="E1597" s="66">
        <f t="shared" si="30"/>
        <v>3.6249999999999716</v>
      </c>
      <c r="F1597" s="67">
        <v>20</v>
      </c>
      <c r="G1597" s="67">
        <f t="shared" si="31"/>
        <v>120</v>
      </c>
      <c r="H1597" s="68">
        <v>0.2</v>
      </c>
      <c r="I1597" s="69">
        <f t="shared" si="34"/>
        <v>-18.187960096323025</v>
      </c>
      <c r="J1597" s="70">
        <v>9.9999999999989597E-2</v>
      </c>
      <c r="K1597" s="71">
        <f t="shared" si="32"/>
        <v>-16.369164086690912</v>
      </c>
      <c r="L1597" s="72">
        <f t="shared" si="33"/>
        <v>-19.994164086690883</v>
      </c>
      <c r="M1597" s="13" t="s">
        <v>291</v>
      </c>
    </row>
    <row r="1598" spans="1:13" ht="13.2" customHeight="1">
      <c r="A1598" s="140"/>
      <c r="B1598" s="5"/>
      <c r="C1598" s="66">
        <f>('Исходник сравнение Дубай'!$C1490/2-'Таблица вводных'!$E$3-'Таблица вводных'!$F$3-$S$1)-(('Исходник сравнение Дубай'!$C1490/2-'Таблица вводных'!$E$3-'Таблица вводных'!$F$3-$S$1)*F1598/G1598)</f>
        <v>-251.37500000000003</v>
      </c>
      <c r="D1598" s="66">
        <v>283.46203990367701</v>
      </c>
      <c r="E1598" s="66">
        <f t="shared" si="30"/>
        <v>3.6249999999999716</v>
      </c>
      <c r="F1598" s="67">
        <v>20</v>
      </c>
      <c r="G1598" s="67">
        <f t="shared" si="31"/>
        <v>120</v>
      </c>
      <c r="H1598" s="68">
        <v>0.2</v>
      </c>
      <c r="I1598" s="69">
        <f t="shared" si="34"/>
        <v>-18.187960096323025</v>
      </c>
      <c r="J1598" s="70">
        <v>9.9999999999989597E-2</v>
      </c>
      <c r="K1598" s="71">
        <f t="shared" si="32"/>
        <v>-16.369164086690912</v>
      </c>
      <c r="L1598" s="72">
        <f t="shared" si="33"/>
        <v>-19.994164086690883</v>
      </c>
      <c r="M1598" s="13" t="s">
        <v>291</v>
      </c>
    </row>
    <row r="1599" spans="1:13" ht="13.2" customHeight="1">
      <c r="A1599" s="140"/>
      <c r="B1599" s="5"/>
      <c r="C1599" s="66">
        <f>('Исходник сравнение Дубай'!$C1491/2-'Таблица вводных'!$E$3-'Таблица вводных'!$F$3-$S$1)-(('Исходник сравнение Дубай'!$C1491/2-'Таблица вводных'!$E$3-'Таблица вводных'!$F$3-$S$1)*F1599/G1599)</f>
        <v>-251.37500000000003</v>
      </c>
      <c r="D1599" s="66">
        <v>283.46203990367701</v>
      </c>
      <c r="E1599" s="66">
        <f t="shared" si="30"/>
        <v>3.6249999999999716</v>
      </c>
      <c r="F1599" s="67">
        <v>20</v>
      </c>
      <c r="G1599" s="67">
        <f t="shared" si="31"/>
        <v>120</v>
      </c>
      <c r="H1599" s="68">
        <v>0.2</v>
      </c>
      <c r="I1599" s="69">
        <f t="shared" si="34"/>
        <v>-18.187960096323025</v>
      </c>
      <c r="J1599" s="70">
        <v>9.9999999999989597E-2</v>
      </c>
      <c r="K1599" s="71">
        <f t="shared" si="32"/>
        <v>-16.369164086690912</v>
      </c>
      <c r="L1599" s="72">
        <f t="shared" si="33"/>
        <v>-19.994164086690883</v>
      </c>
      <c r="M1599" s="13" t="s">
        <v>291</v>
      </c>
    </row>
    <row r="1600" spans="1:13" ht="13.2" customHeight="1">
      <c r="A1600" s="140"/>
      <c r="B1600" s="5"/>
      <c r="C1600" s="66">
        <f>('Исходник сравнение Дубай'!$C1492/2-'Таблица вводных'!$E$3-'Таблица вводных'!$F$3-$S$1)-(('Исходник сравнение Дубай'!$C1492/2-'Таблица вводных'!$E$3-'Таблица вводных'!$F$3-$S$1)*F1600/G1600)</f>
        <v>-251.37500000000003</v>
      </c>
      <c r="D1600" s="66">
        <v>283.46203990367701</v>
      </c>
      <c r="E1600" s="66">
        <f t="shared" si="30"/>
        <v>3.6249999999999716</v>
      </c>
      <c r="F1600" s="67">
        <v>20</v>
      </c>
      <c r="G1600" s="67">
        <f t="shared" si="31"/>
        <v>120</v>
      </c>
      <c r="H1600" s="68">
        <v>0.2</v>
      </c>
      <c r="I1600" s="69">
        <f t="shared" si="34"/>
        <v>-18.187960096323025</v>
      </c>
      <c r="J1600" s="70">
        <v>9.9999999999989597E-2</v>
      </c>
      <c r="K1600" s="71">
        <f t="shared" si="32"/>
        <v>-16.369164086690912</v>
      </c>
      <c r="L1600" s="72">
        <f t="shared" si="33"/>
        <v>-19.994164086690883</v>
      </c>
      <c r="M1600" s="13" t="s">
        <v>291</v>
      </c>
    </row>
    <row r="1601" spans="1:13" ht="13.2" customHeight="1">
      <c r="A1601" s="140"/>
      <c r="B1601" s="5"/>
      <c r="C1601" s="66">
        <f>('Исходник сравнение Дубай'!$C1493/2-'Таблица вводных'!$E$3-'Таблица вводных'!$F$3-$S$1)-(('Исходник сравнение Дубай'!$C1493/2-'Таблица вводных'!$E$3-'Таблица вводных'!$F$3-$S$1)*F1601/G1601)</f>
        <v>-251.37500000000003</v>
      </c>
      <c r="D1601" s="66">
        <v>283.46203990367701</v>
      </c>
      <c r="E1601" s="66">
        <f t="shared" si="30"/>
        <v>3.6249999999999716</v>
      </c>
      <c r="F1601" s="67">
        <v>20</v>
      </c>
      <c r="G1601" s="67">
        <f t="shared" si="31"/>
        <v>120</v>
      </c>
      <c r="H1601" s="68">
        <v>0.2</v>
      </c>
      <c r="I1601" s="69">
        <f t="shared" si="34"/>
        <v>-18.187960096323025</v>
      </c>
      <c r="J1601" s="70">
        <v>9.9999999999989597E-2</v>
      </c>
      <c r="K1601" s="71">
        <f t="shared" si="32"/>
        <v>-16.369164086690912</v>
      </c>
      <c r="L1601" s="72">
        <f t="shared" si="33"/>
        <v>-19.994164086690883</v>
      </c>
      <c r="M1601" s="13" t="s">
        <v>291</v>
      </c>
    </row>
    <row r="1602" spans="1:13" ht="13.2" customHeight="1">
      <c r="A1602" s="140"/>
      <c r="B1602" s="5"/>
      <c r="C1602" s="66">
        <f>('Исходник сравнение Дубай'!$C1494/2-'Таблица вводных'!$E$3-'Таблица вводных'!$F$3-$S$1)-(('Исходник сравнение Дубай'!$C1494/2-'Таблица вводных'!$E$3-'Таблица вводных'!$F$3-$S$1)*F1602/G1602)</f>
        <v>-251.37500000000003</v>
      </c>
      <c r="D1602" s="66">
        <v>283.46203990367701</v>
      </c>
      <c r="E1602" s="66">
        <f t="shared" si="30"/>
        <v>3.6249999999999716</v>
      </c>
      <c r="F1602" s="67">
        <v>20</v>
      </c>
      <c r="G1602" s="67">
        <f t="shared" si="31"/>
        <v>120</v>
      </c>
      <c r="H1602" s="68">
        <v>0.2</v>
      </c>
      <c r="I1602" s="69">
        <f t="shared" si="34"/>
        <v>-18.187960096323025</v>
      </c>
      <c r="J1602" s="70">
        <v>9.9999999999989597E-2</v>
      </c>
      <c r="K1602" s="71">
        <f t="shared" si="32"/>
        <v>-16.369164086690912</v>
      </c>
      <c r="L1602" s="72">
        <f t="shared" si="33"/>
        <v>-19.994164086690883</v>
      </c>
      <c r="M1602" s="13" t="s">
        <v>291</v>
      </c>
    </row>
    <row r="1603" spans="1:13" ht="13.2" customHeight="1">
      <c r="A1603" s="141"/>
      <c r="B1603" s="18"/>
      <c r="C1603" s="76">
        <f>('Исходник сравнение Дубай'!$C1495/2-'Таблица вводных'!$E$3-'Таблица вводных'!$F$3-$S$1)-(('Исходник сравнение Дубай'!$C1495/2-'Таблица вводных'!$E$3-'Таблица вводных'!$F$3-$S$1)*F1603/G1603)</f>
        <v>-251.37500000000003</v>
      </c>
      <c r="D1603" s="76">
        <v>283.46203990367701</v>
      </c>
      <c r="E1603" s="76">
        <f t="shared" si="30"/>
        <v>3.6249999999999716</v>
      </c>
      <c r="F1603" s="77">
        <v>20</v>
      </c>
      <c r="G1603" s="77">
        <f t="shared" si="31"/>
        <v>120</v>
      </c>
      <c r="H1603" s="68">
        <v>0.2</v>
      </c>
      <c r="I1603" s="86">
        <f t="shared" si="34"/>
        <v>-18.187960096323025</v>
      </c>
      <c r="J1603" s="80">
        <v>9.9999999999989597E-2</v>
      </c>
      <c r="K1603" s="87">
        <f t="shared" si="32"/>
        <v>-16.369164086690912</v>
      </c>
      <c r="L1603" s="88">
        <f t="shared" si="33"/>
        <v>-19.994164086690883</v>
      </c>
      <c r="M1603" s="22" t="s">
        <v>291</v>
      </c>
    </row>
    <row r="1604" spans="1:13" ht="13.2" customHeight="1">
      <c r="A1604" s="144" t="s">
        <v>292</v>
      </c>
      <c r="B1604" s="5">
        <v>45423</v>
      </c>
      <c r="C1604" s="59">
        <f>('Исходник сравнение Дубай'!$C1496/2-'Таблица вводных'!$E$3-'Таблица вводных'!$F$3-$S$1)-(('Исходник сравнение Дубай'!$C1496/2-'Таблица вводных'!$E$3-'Таблица вводных'!$F$3-$S$1)*F1604/G1604)</f>
        <v>-251.37500000000003</v>
      </c>
      <c r="D1604" s="66">
        <v>283.46203990367701</v>
      </c>
      <c r="E1604" s="59">
        <f t="shared" si="30"/>
        <v>3.6249999999999716</v>
      </c>
      <c r="F1604" s="67">
        <v>20</v>
      </c>
      <c r="G1604" s="60">
        <f t="shared" si="31"/>
        <v>120</v>
      </c>
      <c r="H1604" s="68">
        <v>0.2</v>
      </c>
      <c r="I1604" s="83">
        <f t="shared" si="34"/>
        <v>-18.187960096323025</v>
      </c>
      <c r="J1604" s="63">
        <v>9.9999999999989597E-2</v>
      </c>
      <c r="K1604" s="84">
        <f t="shared" si="32"/>
        <v>-16.369164086690912</v>
      </c>
      <c r="L1604" s="85">
        <f t="shared" si="33"/>
        <v>-19.994164086690883</v>
      </c>
      <c r="M1604" s="10" t="s">
        <v>293</v>
      </c>
    </row>
    <row r="1605" spans="1:13" ht="13.2" customHeight="1">
      <c r="A1605" s="140"/>
      <c r="B1605" s="5">
        <v>45426</v>
      </c>
      <c r="C1605" s="66">
        <f>('Исходник сравнение Дубай'!$C1497/2-'Таблица вводных'!$E$3-'Таблица вводных'!$F$3-$S$1)-(('Исходник сравнение Дубай'!$C1497/2-'Таблица вводных'!$E$3-'Таблица вводных'!$F$3-$S$1)*F1605/G1605)</f>
        <v>-251.37500000000003</v>
      </c>
      <c r="D1605" s="66">
        <v>283.46203990367701</v>
      </c>
      <c r="E1605" s="66">
        <f t="shared" si="30"/>
        <v>3.6249999999999716</v>
      </c>
      <c r="F1605" s="67">
        <v>20</v>
      </c>
      <c r="G1605" s="67">
        <f t="shared" si="31"/>
        <v>120</v>
      </c>
      <c r="H1605" s="68">
        <v>0.2</v>
      </c>
      <c r="I1605" s="73">
        <f t="shared" si="34"/>
        <v>-18.187960096323025</v>
      </c>
      <c r="J1605" s="70">
        <v>9.9999999999989597E-2</v>
      </c>
      <c r="K1605" s="74">
        <f t="shared" si="32"/>
        <v>-16.369164086690912</v>
      </c>
      <c r="L1605" s="75">
        <f t="shared" si="33"/>
        <v>-19.994164086690883</v>
      </c>
      <c r="M1605" s="13" t="s">
        <v>293</v>
      </c>
    </row>
    <row r="1606" spans="1:13" ht="13.2" customHeight="1">
      <c r="A1606" s="140"/>
      <c r="B1606" s="5">
        <v>45430</v>
      </c>
      <c r="C1606" s="66">
        <f>('Исходник сравнение Дубай'!$C1498/2-'Таблица вводных'!$E$3-'Таблица вводных'!$F$3-$S$1)-(('Исходник сравнение Дубай'!$C1498/2-'Таблица вводных'!$E$3-'Таблица вводных'!$F$3-$S$1)*F1606/G1606)</f>
        <v>-251.37500000000003</v>
      </c>
      <c r="D1606" s="66">
        <v>283.46203990367701</v>
      </c>
      <c r="E1606" s="66">
        <f t="shared" si="30"/>
        <v>3.6249999999999716</v>
      </c>
      <c r="F1606" s="67">
        <v>20</v>
      </c>
      <c r="G1606" s="67">
        <f t="shared" si="31"/>
        <v>120</v>
      </c>
      <c r="H1606" s="68">
        <v>0.2</v>
      </c>
      <c r="I1606" s="73">
        <f t="shared" si="34"/>
        <v>-18.187960096323025</v>
      </c>
      <c r="J1606" s="70">
        <v>9.9999999999989597E-2</v>
      </c>
      <c r="K1606" s="74">
        <f t="shared" si="32"/>
        <v>-16.369164086690912</v>
      </c>
      <c r="L1606" s="75">
        <f t="shared" si="33"/>
        <v>-19.994164086690883</v>
      </c>
      <c r="M1606" s="13" t="s">
        <v>293</v>
      </c>
    </row>
    <row r="1607" spans="1:13" ht="13.2" customHeight="1">
      <c r="A1607" s="140"/>
      <c r="B1607" s="5">
        <v>45433</v>
      </c>
      <c r="C1607" s="66">
        <f>('Исходник сравнение Дубай'!$C1499/2-'Таблица вводных'!$E$3-'Таблица вводных'!$F$3-$S$1)-(('Исходник сравнение Дубай'!$C1499/2-'Таблица вводных'!$E$3-'Таблица вводных'!$F$3-$S$1)*F1607/G1607)</f>
        <v>-251.37500000000003</v>
      </c>
      <c r="D1607" s="66">
        <v>283.46203990367701</v>
      </c>
      <c r="E1607" s="66">
        <f t="shared" si="30"/>
        <v>3.6249999999999716</v>
      </c>
      <c r="F1607" s="67">
        <v>20</v>
      </c>
      <c r="G1607" s="67">
        <f t="shared" si="31"/>
        <v>120</v>
      </c>
      <c r="H1607" s="68">
        <v>0.2</v>
      </c>
      <c r="I1607" s="73">
        <f t="shared" si="34"/>
        <v>-18.187960096323025</v>
      </c>
      <c r="J1607" s="70">
        <v>9.99999999999895E-2</v>
      </c>
      <c r="K1607" s="74">
        <f t="shared" si="32"/>
        <v>-16.369164086690912</v>
      </c>
      <c r="L1607" s="75">
        <f t="shared" si="33"/>
        <v>-19.994164086690883</v>
      </c>
      <c r="M1607" s="13" t="s">
        <v>293</v>
      </c>
    </row>
    <row r="1608" spans="1:13" ht="13.2" customHeight="1">
      <c r="A1608" s="140"/>
      <c r="B1608" s="5">
        <v>45437</v>
      </c>
      <c r="C1608" s="66">
        <f>('Исходник сравнение Дубай'!$C1500/2-'Таблица вводных'!$E$3-'Таблица вводных'!$F$3-$S$1)-(('Исходник сравнение Дубай'!$C1500/2-'Таблица вводных'!$E$3-'Таблица вводных'!$F$3-$S$1)*F1608/G1608)</f>
        <v>-251.37500000000003</v>
      </c>
      <c r="D1608" s="66">
        <v>283.46203990367701</v>
      </c>
      <c r="E1608" s="66">
        <f t="shared" si="30"/>
        <v>3.6249999999999716</v>
      </c>
      <c r="F1608" s="67">
        <v>20</v>
      </c>
      <c r="G1608" s="67">
        <f t="shared" si="31"/>
        <v>120</v>
      </c>
      <c r="H1608" s="68">
        <v>0.2</v>
      </c>
      <c r="I1608" s="73">
        <f t="shared" si="34"/>
        <v>-18.187960096323025</v>
      </c>
      <c r="J1608" s="70">
        <v>9.99999999999895E-2</v>
      </c>
      <c r="K1608" s="74">
        <f t="shared" si="32"/>
        <v>-16.369164086690912</v>
      </c>
      <c r="L1608" s="75">
        <f t="shared" si="33"/>
        <v>-19.994164086690883</v>
      </c>
      <c r="M1608" s="13" t="s">
        <v>293</v>
      </c>
    </row>
    <row r="1609" spans="1:13" ht="13.2" customHeight="1">
      <c r="A1609" s="140"/>
      <c r="B1609" s="5">
        <v>45440</v>
      </c>
      <c r="C1609" s="66">
        <f>('Исходник сравнение Дубай'!$C1501/2-'Таблица вводных'!$E$3-'Таблица вводных'!$F$3-$S$1)-(('Исходник сравнение Дубай'!$C1501/2-'Таблица вводных'!$E$3-'Таблица вводных'!$F$3-$S$1)*F1609/G1609)</f>
        <v>-251.37500000000003</v>
      </c>
      <c r="D1609" s="66">
        <v>283.46203990367701</v>
      </c>
      <c r="E1609" s="66">
        <f t="shared" si="30"/>
        <v>3.6249999999999716</v>
      </c>
      <c r="F1609" s="67">
        <v>20</v>
      </c>
      <c r="G1609" s="67">
        <f t="shared" si="31"/>
        <v>120</v>
      </c>
      <c r="H1609" s="68">
        <v>0.2</v>
      </c>
      <c r="I1609" s="73">
        <f t="shared" si="34"/>
        <v>-18.187960096323025</v>
      </c>
      <c r="J1609" s="70">
        <v>9.99999999999895E-2</v>
      </c>
      <c r="K1609" s="74">
        <f t="shared" si="32"/>
        <v>-16.369164086690912</v>
      </c>
      <c r="L1609" s="75">
        <f t="shared" si="33"/>
        <v>-19.994164086690883</v>
      </c>
      <c r="M1609" s="13" t="s">
        <v>293</v>
      </c>
    </row>
    <row r="1610" spans="1:13" ht="13.2" customHeight="1">
      <c r="A1610" s="140"/>
      <c r="B1610" s="5">
        <v>45444</v>
      </c>
      <c r="C1610" s="66">
        <f>('Исходник сравнение Дубай'!$C1502/2-'Таблица вводных'!$E$3-'Таблица вводных'!$F$3-$S$1)-(('Исходник сравнение Дубай'!$C1502/2-'Таблица вводных'!$E$3-'Таблица вводных'!$F$3-$S$1)*F1610/G1610)</f>
        <v>-251.37500000000003</v>
      </c>
      <c r="D1610" s="66">
        <v>283.46203990367701</v>
      </c>
      <c r="E1610" s="66">
        <f t="shared" si="30"/>
        <v>3.6249999999999716</v>
      </c>
      <c r="F1610" s="67">
        <v>20</v>
      </c>
      <c r="G1610" s="67">
        <f t="shared" si="31"/>
        <v>120</v>
      </c>
      <c r="H1610" s="68">
        <v>0.2</v>
      </c>
      <c r="I1610" s="73">
        <f t="shared" si="34"/>
        <v>-18.187960096323025</v>
      </c>
      <c r="J1610" s="70">
        <v>9.99999999999895E-2</v>
      </c>
      <c r="K1610" s="74">
        <f t="shared" si="32"/>
        <v>-16.369164086690912</v>
      </c>
      <c r="L1610" s="75">
        <f t="shared" si="33"/>
        <v>-19.994164086690883</v>
      </c>
      <c r="M1610" s="13" t="s">
        <v>293</v>
      </c>
    </row>
    <row r="1611" spans="1:13" ht="13.2" customHeight="1">
      <c r="A1611" s="140"/>
      <c r="B1611" s="5">
        <v>45447</v>
      </c>
      <c r="C1611" s="66">
        <f>('Исходник сравнение Дубай'!$C1503/2-'Таблица вводных'!$E$3-'Таблица вводных'!$F$3-$S$1)-(('Исходник сравнение Дубай'!$C1503/2-'Таблица вводных'!$E$3-'Таблица вводных'!$F$3-$S$1)*F1611/G1611)</f>
        <v>-251.37500000000003</v>
      </c>
      <c r="D1611" s="66">
        <v>283.46203990367701</v>
      </c>
      <c r="E1611" s="66">
        <f t="shared" si="30"/>
        <v>3.6249999999999716</v>
      </c>
      <c r="F1611" s="67">
        <v>20</v>
      </c>
      <c r="G1611" s="67">
        <f t="shared" si="31"/>
        <v>120</v>
      </c>
      <c r="H1611" s="68">
        <v>0.2</v>
      </c>
      <c r="I1611" s="73">
        <f t="shared" si="34"/>
        <v>-18.187960096323025</v>
      </c>
      <c r="J1611" s="70">
        <v>9.99999999999895E-2</v>
      </c>
      <c r="K1611" s="74">
        <f t="shared" si="32"/>
        <v>-16.369164086690912</v>
      </c>
      <c r="L1611" s="75">
        <f t="shared" si="33"/>
        <v>-19.994164086690883</v>
      </c>
      <c r="M1611" s="13" t="s">
        <v>293</v>
      </c>
    </row>
    <row r="1612" spans="1:13" ht="13.2" customHeight="1">
      <c r="A1612" s="140"/>
      <c r="B1612" s="5">
        <v>45451</v>
      </c>
      <c r="C1612" s="66">
        <f>('Исходник сравнение Дубай'!$C1504/2-'Таблица вводных'!$E$3-'Таблица вводных'!$F$3-$S$1)-(('Исходник сравнение Дубай'!$C1504/2-'Таблица вводных'!$E$3-'Таблица вводных'!$F$3-$S$1)*F1612/G1612)</f>
        <v>-251.37500000000003</v>
      </c>
      <c r="D1612" s="66">
        <v>283.46203990367701</v>
      </c>
      <c r="E1612" s="66">
        <f t="shared" si="30"/>
        <v>3.6249999999999716</v>
      </c>
      <c r="F1612" s="67">
        <v>20</v>
      </c>
      <c r="G1612" s="67">
        <f t="shared" si="31"/>
        <v>120</v>
      </c>
      <c r="H1612" s="68">
        <v>0.2</v>
      </c>
      <c r="I1612" s="73">
        <f t="shared" si="34"/>
        <v>-18.187960096323025</v>
      </c>
      <c r="J1612" s="70">
        <v>9.99999999999895E-2</v>
      </c>
      <c r="K1612" s="74">
        <f t="shared" si="32"/>
        <v>-16.369164086690912</v>
      </c>
      <c r="L1612" s="75">
        <f t="shared" si="33"/>
        <v>-19.994164086690883</v>
      </c>
      <c r="M1612" s="13" t="s">
        <v>293</v>
      </c>
    </row>
    <row r="1613" spans="1:13" ht="13.2" customHeight="1">
      <c r="A1613" s="140"/>
      <c r="B1613" s="5">
        <v>45454</v>
      </c>
      <c r="C1613" s="66">
        <f>('Исходник сравнение Дубай'!$C1505/2-'Таблица вводных'!$E$3-'Таблица вводных'!$F$3-$S$1)-(('Исходник сравнение Дубай'!$C1505/2-'Таблица вводных'!$E$3-'Таблица вводных'!$F$3-$S$1)*F1613/G1613)</f>
        <v>-251.37500000000003</v>
      </c>
      <c r="D1613" s="66">
        <v>283.46203990367701</v>
      </c>
      <c r="E1613" s="66">
        <f t="shared" si="30"/>
        <v>3.6249999999999716</v>
      </c>
      <c r="F1613" s="67">
        <v>20</v>
      </c>
      <c r="G1613" s="67">
        <f t="shared" si="31"/>
        <v>120</v>
      </c>
      <c r="H1613" s="68">
        <v>0.2</v>
      </c>
      <c r="I1613" s="73">
        <f t="shared" si="34"/>
        <v>-18.187960096323025</v>
      </c>
      <c r="J1613" s="70">
        <v>9.99999999999895E-2</v>
      </c>
      <c r="K1613" s="74">
        <f t="shared" si="32"/>
        <v>-16.369164086690912</v>
      </c>
      <c r="L1613" s="75">
        <f t="shared" si="33"/>
        <v>-19.994164086690883</v>
      </c>
      <c r="M1613" s="13" t="s">
        <v>293</v>
      </c>
    </row>
    <row r="1614" spans="1:13" ht="13.2" customHeight="1">
      <c r="A1614" s="140"/>
      <c r="B1614" s="5"/>
      <c r="C1614" s="66">
        <f>('Исходник сравнение Дубай'!$C1506/2-'Таблица вводных'!$E$3-'Таблица вводных'!$F$3-$S$1)-(('Исходник сравнение Дубай'!$C1506/2-'Таблица вводных'!$E$3-'Таблица вводных'!$F$3-$S$1)*F1614/G1614)</f>
        <v>-251.37500000000003</v>
      </c>
      <c r="D1614" s="66">
        <v>283.46203990367701</v>
      </c>
      <c r="E1614" s="66">
        <f t="shared" si="30"/>
        <v>3.6249999999999716</v>
      </c>
      <c r="F1614" s="67">
        <v>20</v>
      </c>
      <c r="G1614" s="67">
        <f t="shared" si="31"/>
        <v>120</v>
      </c>
      <c r="H1614" s="68">
        <v>0.2</v>
      </c>
      <c r="I1614" s="69">
        <f t="shared" si="34"/>
        <v>-18.187960096323025</v>
      </c>
      <c r="J1614" s="70">
        <v>9.99999999999895E-2</v>
      </c>
      <c r="K1614" s="71">
        <f t="shared" si="32"/>
        <v>-16.369164086690912</v>
      </c>
      <c r="L1614" s="72">
        <f t="shared" si="33"/>
        <v>-19.994164086690883</v>
      </c>
      <c r="M1614" s="13" t="s">
        <v>293</v>
      </c>
    </row>
    <row r="1615" spans="1:13" ht="13.2" customHeight="1">
      <c r="A1615" s="140"/>
      <c r="B1615" s="5"/>
      <c r="C1615" s="66">
        <f>('Исходник сравнение Дубай'!$C1507/2-'Таблица вводных'!$E$3-'Таблица вводных'!$F$3-$S$1)-(('Исходник сравнение Дубай'!$C1507/2-'Таблица вводных'!$E$3-'Таблица вводных'!$F$3-$S$1)*F1615/G1615)</f>
        <v>-251.37500000000003</v>
      </c>
      <c r="D1615" s="66">
        <v>283.46203990367701</v>
      </c>
      <c r="E1615" s="66">
        <f t="shared" si="30"/>
        <v>3.6249999999999716</v>
      </c>
      <c r="F1615" s="67">
        <v>20</v>
      </c>
      <c r="G1615" s="67">
        <f t="shared" si="31"/>
        <v>120</v>
      </c>
      <c r="H1615" s="68">
        <v>0.2</v>
      </c>
      <c r="I1615" s="69">
        <f t="shared" si="34"/>
        <v>-18.187960096323025</v>
      </c>
      <c r="J1615" s="70">
        <v>9.99999999999895E-2</v>
      </c>
      <c r="K1615" s="71">
        <f t="shared" si="32"/>
        <v>-16.369164086690912</v>
      </c>
      <c r="L1615" s="72">
        <f t="shared" si="33"/>
        <v>-19.994164086690883</v>
      </c>
      <c r="M1615" s="13" t="s">
        <v>293</v>
      </c>
    </row>
    <row r="1616" spans="1:13" ht="13.2" customHeight="1">
      <c r="A1616" s="140"/>
      <c r="B1616" s="5"/>
      <c r="C1616" s="66">
        <f>('Исходник сравнение Дубай'!$C1508/2-'Таблица вводных'!$E$3-'Таблица вводных'!$F$3-$S$1)-(('Исходник сравнение Дубай'!$C1508/2-'Таблица вводных'!$E$3-'Таблица вводных'!$F$3-$S$1)*F1616/G1616)</f>
        <v>-251.37500000000003</v>
      </c>
      <c r="D1616" s="66">
        <v>283.46203990367701</v>
      </c>
      <c r="E1616" s="66">
        <f t="shared" si="30"/>
        <v>3.6249999999999716</v>
      </c>
      <c r="F1616" s="67">
        <v>20</v>
      </c>
      <c r="G1616" s="67">
        <f t="shared" si="31"/>
        <v>120</v>
      </c>
      <c r="H1616" s="68">
        <v>0.2</v>
      </c>
      <c r="I1616" s="69">
        <f t="shared" si="34"/>
        <v>-18.187960096323025</v>
      </c>
      <c r="J1616" s="70">
        <v>9.99999999999895E-2</v>
      </c>
      <c r="K1616" s="71">
        <f t="shared" si="32"/>
        <v>-16.369164086690912</v>
      </c>
      <c r="L1616" s="72">
        <f t="shared" si="33"/>
        <v>-19.994164086690883</v>
      </c>
      <c r="M1616" s="13" t="s">
        <v>293</v>
      </c>
    </row>
    <row r="1617" spans="1:13" ht="13.2" customHeight="1">
      <c r="A1617" s="140"/>
      <c r="B1617" s="5"/>
      <c r="C1617" s="66">
        <f>('Исходник сравнение Дубай'!$C1509/2-'Таблица вводных'!$E$3-'Таблица вводных'!$F$3-$S$1)-(('Исходник сравнение Дубай'!$C1509/2-'Таблица вводных'!$E$3-'Таблица вводных'!$F$3-$S$1)*F1617/G1617)</f>
        <v>-251.37500000000003</v>
      </c>
      <c r="D1617" s="66">
        <v>283.46203990367701</v>
      </c>
      <c r="E1617" s="66">
        <f t="shared" si="30"/>
        <v>3.6249999999999716</v>
      </c>
      <c r="F1617" s="67">
        <v>20</v>
      </c>
      <c r="G1617" s="67">
        <f t="shared" si="31"/>
        <v>120</v>
      </c>
      <c r="H1617" s="68">
        <v>0.2</v>
      </c>
      <c r="I1617" s="69">
        <f t="shared" si="34"/>
        <v>-18.187960096323025</v>
      </c>
      <c r="J1617" s="70">
        <v>9.99999999999895E-2</v>
      </c>
      <c r="K1617" s="71">
        <f t="shared" si="32"/>
        <v>-16.369164086690912</v>
      </c>
      <c r="L1617" s="72">
        <f t="shared" si="33"/>
        <v>-19.994164086690883</v>
      </c>
      <c r="M1617" s="13" t="s">
        <v>293</v>
      </c>
    </row>
    <row r="1618" spans="1:13" ht="13.2" customHeight="1">
      <c r="A1618" s="140"/>
      <c r="B1618" s="5"/>
      <c r="C1618" s="66">
        <f>('Исходник сравнение Дубай'!$C1510/2-'Таблица вводных'!$E$3-'Таблица вводных'!$F$3-$S$1)-(('Исходник сравнение Дубай'!$C1510/2-'Таблица вводных'!$E$3-'Таблица вводных'!$F$3-$S$1)*F1618/G1618)</f>
        <v>-251.37500000000003</v>
      </c>
      <c r="D1618" s="66">
        <v>283.46203990367701</v>
      </c>
      <c r="E1618" s="66">
        <f t="shared" si="30"/>
        <v>3.6249999999999716</v>
      </c>
      <c r="F1618" s="67">
        <v>20</v>
      </c>
      <c r="G1618" s="67">
        <f t="shared" si="31"/>
        <v>120</v>
      </c>
      <c r="H1618" s="68">
        <v>0.2</v>
      </c>
      <c r="I1618" s="69">
        <f t="shared" si="34"/>
        <v>-18.187960096323025</v>
      </c>
      <c r="J1618" s="70">
        <v>9.99999999999895E-2</v>
      </c>
      <c r="K1618" s="71">
        <f t="shared" si="32"/>
        <v>-16.369164086690912</v>
      </c>
      <c r="L1618" s="72">
        <f t="shared" si="33"/>
        <v>-19.994164086690883</v>
      </c>
      <c r="M1618" s="13" t="s">
        <v>293</v>
      </c>
    </row>
    <row r="1619" spans="1:13" ht="13.2" customHeight="1">
      <c r="A1619" s="140"/>
      <c r="B1619" s="5"/>
      <c r="C1619" s="66">
        <f>('Исходник сравнение Дубай'!$C1511/2-'Таблица вводных'!$E$3-'Таблица вводных'!$F$3-$S$1)-(('Исходник сравнение Дубай'!$C1511/2-'Таблица вводных'!$E$3-'Таблица вводных'!$F$3-$S$1)*F1619/G1619)</f>
        <v>-251.37500000000003</v>
      </c>
      <c r="D1619" s="66">
        <v>283.46203990367701</v>
      </c>
      <c r="E1619" s="66">
        <f t="shared" si="30"/>
        <v>3.6249999999999716</v>
      </c>
      <c r="F1619" s="67">
        <v>20</v>
      </c>
      <c r="G1619" s="67">
        <f t="shared" si="31"/>
        <v>120</v>
      </c>
      <c r="H1619" s="68">
        <v>0.2</v>
      </c>
      <c r="I1619" s="69">
        <f t="shared" si="34"/>
        <v>-18.187960096323025</v>
      </c>
      <c r="J1619" s="70">
        <v>9.99999999999895E-2</v>
      </c>
      <c r="K1619" s="71">
        <f t="shared" si="32"/>
        <v>-16.369164086690912</v>
      </c>
      <c r="L1619" s="72">
        <f t="shared" si="33"/>
        <v>-19.994164086690883</v>
      </c>
      <c r="M1619" s="13" t="s">
        <v>293</v>
      </c>
    </row>
    <row r="1620" spans="1:13" ht="13.2" customHeight="1">
      <c r="A1620" s="140"/>
      <c r="B1620" s="5"/>
      <c r="C1620" s="66">
        <f>('Исходник сравнение Дубай'!$C1512/2-'Таблица вводных'!$E$3-'Таблица вводных'!$F$3-$S$1)-(('Исходник сравнение Дубай'!$C1512/2-'Таблица вводных'!$E$3-'Таблица вводных'!$F$3-$S$1)*F1620/G1620)</f>
        <v>-251.37500000000003</v>
      </c>
      <c r="D1620" s="66">
        <v>283.46203990367701</v>
      </c>
      <c r="E1620" s="66">
        <f t="shared" si="30"/>
        <v>3.6249999999999716</v>
      </c>
      <c r="F1620" s="67">
        <v>20</v>
      </c>
      <c r="G1620" s="67">
        <f t="shared" si="31"/>
        <v>120</v>
      </c>
      <c r="H1620" s="68">
        <v>0.2</v>
      </c>
      <c r="I1620" s="69">
        <f t="shared" si="34"/>
        <v>-18.187960096323025</v>
      </c>
      <c r="J1620" s="70">
        <v>9.99999999999895E-2</v>
      </c>
      <c r="K1620" s="71">
        <f t="shared" si="32"/>
        <v>-16.369164086690912</v>
      </c>
      <c r="L1620" s="72">
        <f t="shared" si="33"/>
        <v>-19.994164086690883</v>
      </c>
      <c r="M1620" s="13" t="s">
        <v>293</v>
      </c>
    </row>
    <row r="1621" spans="1:13" ht="13.2" customHeight="1">
      <c r="A1621" s="141"/>
      <c r="B1621" s="18"/>
      <c r="C1621" s="76">
        <f>('Исходник сравнение Дубай'!$C1513/2-'Таблица вводных'!$E$3-'Таблица вводных'!$F$3-$S$1)-(('Исходник сравнение Дубай'!$C1513/2-'Таблица вводных'!$E$3-'Таблица вводных'!$F$3-$S$1)*F1621/G1621)</f>
        <v>-251.37500000000003</v>
      </c>
      <c r="D1621" s="76">
        <v>283.46203990367701</v>
      </c>
      <c r="E1621" s="76">
        <f t="shared" si="30"/>
        <v>3.6249999999999716</v>
      </c>
      <c r="F1621" s="77">
        <v>20</v>
      </c>
      <c r="G1621" s="77">
        <f t="shared" si="31"/>
        <v>120</v>
      </c>
      <c r="H1621" s="68">
        <v>0.2</v>
      </c>
      <c r="I1621" s="86">
        <f t="shared" si="34"/>
        <v>-18.187960096323025</v>
      </c>
      <c r="J1621" s="80">
        <v>9.99999999999895E-2</v>
      </c>
      <c r="K1621" s="87">
        <f t="shared" si="32"/>
        <v>-16.369164086690912</v>
      </c>
      <c r="L1621" s="88">
        <f t="shared" si="33"/>
        <v>-19.994164086690883</v>
      </c>
      <c r="M1621" s="22" t="s">
        <v>293</v>
      </c>
    </row>
    <row r="1622" spans="1:13" ht="13.2" customHeight="1">
      <c r="A1622" s="144" t="s">
        <v>369</v>
      </c>
      <c r="B1622" s="5">
        <v>45423</v>
      </c>
      <c r="C1622" s="59">
        <f>('Исходник сравнение Дубай'!$C1514/2-'Таблица вводных'!$E$3-'Таблица вводных'!$F$3-$S$1)-(('Исходник сравнение Дубай'!$C1514/2-'Таблица вводных'!$E$3-'Таблица вводных'!$F$3-$S$1)*F1622/G1622)</f>
        <v>-251.37500000000003</v>
      </c>
      <c r="D1622" s="66">
        <v>283.46203990367701</v>
      </c>
      <c r="E1622" s="59">
        <f t="shared" si="30"/>
        <v>3.6249999999999716</v>
      </c>
      <c r="F1622" s="67">
        <v>20</v>
      </c>
      <c r="G1622" s="60">
        <f t="shared" si="31"/>
        <v>120</v>
      </c>
      <c r="H1622" s="68">
        <v>0.2</v>
      </c>
      <c r="I1622" s="83">
        <f t="shared" si="34"/>
        <v>-18.187960096323025</v>
      </c>
      <c r="J1622" s="63">
        <v>9.99999999999895E-2</v>
      </c>
      <c r="K1622" s="84">
        <f t="shared" si="32"/>
        <v>-16.369164086690912</v>
      </c>
      <c r="L1622" s="85">
        <f t="shared" si="33"/>
        <v>-19.994164086690883</v>
      </c>
      <c r="M1622" s="10" t="s">
        <v>295</v>
      </c>
    </row>
    <row r="1623" spans="1:13" ht="13.2" customHeight="1">
      <c r="A1623" s="140"/>
      <c r="B1623" s="5">
        <v>45426</v>
      </c>
      <c r="C1623" s="66">
        <f>('Исходник сравнение Дубай'!$C1515/2-'Таблица вводных'!$E$3-'Таблица вводных'!$F$3-$S$1)-(('Исходник сравнение Дубай'!$C1515/2-'Таблица вводных'!$E$3-'Таблица вводных'!$F$3-$S$1)*F1623/G1623)</f>
        <v>-251.37500000000003</v>
      </c>
      <c r="D1623" s="66">
        <v>283.46203990367701</v>
      </c>
      <c r="E1623" s="66">
        <f t="shared" si="30"/>
        <v>3.6249999999999716</v>
      </c>
      <c r="F1623" s="67">
        <v>20</v>
      </c>
      <c r="G1623" s="67">
        <f t="shared" si="31"/>
        <v>120</v>
      </c>
      <c r="H1623" s="68">
        <v>0.2</v>
      </c>
      <c r="I1623" s="73">
        <f t="shared" si="34"/>
        <v>-18.187960096323025</v>
      </c>
      <c r="J1623" s="70">
        <v>9.99999999999895E-2</v>
      </c>
      <c r="K1623" s="74">
        <f t="shared" si="32"/>
        <v>-16.369164086690912</v>
      </c>
      <c r="L1623" s="75">
        <f t="shared" si="33"/>
        <v>-19.994164086690883</v>
      </c>
      <c r="M1623" s="13" t="s">
        <v>295</v>
      </c>
    </row>
    <row r="1624" spans="1:13" ht="13.2" customHeight="1">
      <c r="A1624" s="140"/>
      <c r="B1624" s="5">
        <v>45430</v>
      </c>
      <c r="C1624" s="66">
        <f>('Исходник сравнение Дубай'!$C1516/2-'Таблица вводных'!$E$3-'Таблица вводных'!$F$3-$S$1)-(('Исходник сравнение Дубай'!$C1516/2-'Таблица вводных'!$E$3-'Таблица вводных'!$F$3-$S$1)*F1624/G1624)</f>
        <v>-251.37500000000003</v>
      </c>
      <c r="D1624" s="66">
        <v>283.46203990367701</v>
      </c>
      <c r="E1624" s="66">
        <f t="shared" si="30"/>
        <v>3.6249999999999716</v>
      </c>
      <c r="F1624" s="67">
        <v>20</v>
      </c>
      <c r="G1624" s="67">
        <f t="shared" si="31"/>
        <v>120</v>
      </c>
      <c r="H1624" s="68">
        <v>0.2</v>
      </c>
      <c r="I1624" s="73">
        <f t="shared" si="34"/>
        <v>-18.187960096323025</v>
      </c>
      <c r="J1624" s="70">
        <v>9.9999999999989403E-2</v>
      </c>
      <c r="K1624" s="74">
        <f t="shared" si="32"/>
        <v>-16.369164086690915</v>
      </c>
      <c r="L1624" s="75">
        <f t="shared" si="33"/>
        <v>-19.994164086690887</v>
      </c>
      <c r="M1624" s="13" t="s">
        <v>295</v>
      </c>
    </row>
    <row r="1625" spans="1:13" ht="13.2" customHeight="1">
      <c r="A1625" s="140"/>
      <c r="B1625" s="5">
        <v>45433</v>
      </c>
      <c r="C1625" s="66">
        <f>('Исходник сравнение Дубай'!$C1517/2-'Таблица вводных'!$E$3-'Таблица вводных'!$F$3-$S$1)-(('Исходник сравнение Дубай'!$C1517/2-'Таблица вводных'!$E$3-'Таблица вводных'!$F$3-$S$1)*F1625/G1625)</f>
        <v>-251.37500000000003</v>
      </c>
      <c r="D1625" s="66">
        <v>283.46203990367701</v>
      </c>
      <c r="E1625" s="66">
        <f t="shared" si="30"/>
        <v>3.6249999999999716</v>
      </c>
      <c r="F1625" s="67">
        <v>20</v>
      </c>
      <c r="G1625" s="67">
        <f t="shared" si="31"/>
        <v>120</v>
      </c>
      <c r="H1625" s="68">
        <v>0.2</v>
      </c>
      <c r="I1625" s="73">
        <f t="shared" si="34"/>
        <v>-18.187960096323025</v>
      </c>
      <c r="J1625" s="70">
        <v>9.9999999999989403E-2</v>
      </c>
      <c r="K1625" s="74">
        <f t="shared" si="32"/>
        <v>-16.369164086690915</v>
      </c>
      <c r="L1625" s="75">
        <f t="shared" si="33"/>
        <v>-19.994164086690887</v>
      </c>
      <c r="M1625" s="13" t="s">
        <v>295</v>
      </c>
    </row>
    <row r="1626" spans="1:13" ht="13.2" customHeight="1">
      <c r="A1626" s="140"/>
      <c r="B1626" s="5">
        <v>45437</v>
      </c>
      <c r="C1626" s="66">
        <f>('Исходник сравнение Дубай'!$C1518/2-'Таблица вводных'!$E$3-'Таблица вводных'!$F$3-$S$1)-(('Исходник сравнение Дубай'!$C1518/2-'Таблица вводных'!$E$3-'Таблица вводных'!$F$3-$S$1)*F1626/G1626)</f>
        <v>-251.37500000000003</v>
      </c>
      <c r="D1626" s="66">
        <v>283.46203990367701</v>
      </c>
      <c r="E1626" s="66">
        <f t="shared" si="30"/>
        <v>3.6249999999999716</v>
      </c>
      <c r="F1626" s="67">
        <v>20</v>
      </c>
      <c r="G1626" s="67">
        <f t="shared" si="31"/>
        <v>120</v>
      </c>
      <c r="H1626" s="68">
        <v>0.2</v>
      </c>
      <c r="I1626" s="73">
        <f t="shared" si="34"/>
        <v>-18.187960096323025</v>
      </c>
      <c r="J1626" s="70">
        <v>9.9999999999989403E-2</v>
      </c>
      <c r="K1626" s="74">
        <f t="shared" si="32"/>
        <v>-16.369164086690915</v>
      </c>
      <c r="L1626" s="75">
        <f t="shared" si="33"/>
        <v>-19.994164086690887</v>
      </c>
      <c r="M1626" s="13" t="s">
        <v>295</v>
      </c>
    </row>
    <row r="1627" spans="1:13" ht="13.2" customHeight="1">
      <c r="A1627" s="140"/>
      <c r="B1627" s="5">
        <v>45440</v>
      </c>
      <c r="C1627" s="66">
        <f>('Исходник сравнение Дубай'!$C1519/2-'Таблица вводных'!$E$3-'Таблица вводных'!$F$3-$S$1)-(('Исходник сравнение Дубай'!$C1519/2-'Таблица вводных'!$E$3-'Таблица вводных'!$F$3-$S$1)*F1627/G1627)</f>
        <v>-251.37500000000003</v>
      </c>
      <c r="D1627" s="66">
        <v>283.46203990367701</v>
      </c>
      <c r="E1627" s="66">
        <f t="shared" si="30"/>
        <v>3.6249999999999716</v>
      </c>
      <c r="F1627" s="67">
        <v>20</v>
      </c>
      <c r="G1627" s="67">
        <f t="shared" si="31"/>
        <v>120</v>
      </c>
      <c r="H1627" s="68">
        <v>0.2</v>
      </c>
      <c r="I1627" s="73">
        <f t="shared" si="34"/>
        <v>-18.187960096323025</v>
      </c>
      <c r="J1627" s="70">
        <v>9.9999999999989403E-2</v>
      </c>
      <c r="K1627" s="74">
        <f t="shared" si="32"/>
        <v>-16.369164086690915</v>
      </c>
      <c r="L1627" s="75">
        <f t="shared" si="33"/>
        <v>-19.994164086690887</v>
      </c>
      <c r="M1627" s="13" t="s">
        <v>295</v>
      </c>
    </row>
    <row r="1628" spans="1:13" ht="13.2" customHeight="1">
      <c r="A1628" s="140"/>
      <c r="B1628" s="5">
        <v>45444</v>
      </c>
      <c r="C1628" s="66">
        <f>('Исходник сравнение Дубай'!$C1520/2-'Таблица вводных'!$E$3-'Таблица вводных'!$F$3-$S$1)-(('Исходник сравнение Дубай'!$C1520/2-'Таблица вводных'!$E$3-'Таблица вводных'!$F$3-$S$1)*F1628/G1628)</f>
        <v>-251.37500000000003</v>
      </c>
      <c r="D1628" s="66">
        <v>283.46203990367701</v>
      </c>
      <c r="E1628" s="66">
        <f t="shared" si="30"/>
        <v>3.6249999999999716</v>
      </c>
      <c r="F1628" s="67">
        <v>20</v>
      </c>
      <c r="G1628" s="67">
        <f t="shared" si="31"/>
        <v>120</v>
      </c>
      <c r="H1628" s="68">
        <v>0.2</v>
      </c>
      <c r="I1628" s="73">
        <f t="shared" si="34"/>
        <v>-18.187960096323025</v>
      </c>
      <c r="J1628" s="70">
        <v>9.9999999999989403E-2</v>
      </c>
      <c r="K1628" s="74">
        <f t="shared" si="32"/>
        <v>-16.369164086690915</v>
      </c>
      <c r="L1628" s="75">
        <f t="shared" si="33"/>
        <v>-19.994164086690887</v>
      </c>
      <c r="M1628" s="13" t="s">
        <v>295</v>
      </c>
    </row>
    <row r="1629" spans="1:13" ht="13.2" customHeight="1">
      <c r="A1629" s="140"/>
      <c r="B1629" s="5">
        <v>45447</v>
      </c>
      <c r="C1629" s="66">
        <f>('Исходник сравнение Дубай'!$C1521/2-'Таблица вводных'!$E$3-'Таблица вводных'!$F$3-$S$1)-(('Исходник сравнение Дубай'!$C1521/2-'Таблица вводных'!$E$3-'Таблица вводных'!$F$3-$S$1)*F1629/G1629)</f>
        <v>-251.37500000000003</v>
      </c>
      <c r="D1629" s="66">
        <v>283.46203990367701</v>
      </c>
      <c r="E1629" s="66">
        <f t="shared" si="30"/>
        <v>3.6249999999999716</v>
      </c>
      <c r="F1629" s="67">
        <v>20</v>
      </c>
      <c r="G1629" s="67">
        <f t="shared" si="31"/>
        <v>120</v>
      </c>
      <c r="H1629" s="68">
        <v>0.2</v>
      </c>
      <c r="I1629" s="73">
        <f t="shared" si="34"/>
        <v>-18.187960096323025</v>
      </c>
      <c r="J1629" s="70">
        <v>9.9999999999989403E-2</v>
      </c>
      <c r="K1629" s="74">
        <f t="shared" si="32"/>
        <v>-16.369164086690915</v>
      </c>
      <c r="L1629" s="75">
        <f t="shared" si="33"/>
        <v>-19.994164086690887</v>
      </c>
      <c r="M1629" s="13" t="s">
        <v>295</v>
      </c>
    </row>
    <row r="1630" spans="1:13" ht="13.2" customHeight="1">
      <c r="A1630" s="140"/>
      <c r="B1630" s="5">
        <v>45451</v>
      </c>
      <c r="C1630" s="66">
        <f>('Исходник сравнение Дубай'!$C1522/2-'Таблица вводных'!$E$3-'Таблица вводных'!$F$3-$S$1)-(('Исходник сравнение Дубай'!$C1522/2-'Таблица вводных'!$E$3-'Таблица вводных'!$F$3-$S$1)*F1630/G1630)</f>
        <v>-251.37500000000003</v>
      </c>
      <c r="D1630" s="66">
        <v>283.46203990367701</v>
      </c>
      <c r="E1630" s="66">
        <f t="shared" si="30"/>
        <v>3.6249999999999716</v>
      </c>
      <c r="F1630" s="67">
        <v>20</v>
      </c>
      <c r="G1630" s="67">
        <f t="shared" si="31"/>
        <v>120</v>
      </c>
      <c r="H1630" s="68">
        <v>0.2</v>
      </c>
      <c r="I1630" s="73">
        <f t="shared" si="34"/>
        <v>-18.187960096323025</v>
      </c>
      <c r="J1630" s="70">
        <v>9.9999999999989403E-2</v>
      </c>
      <c r="K1630" s="74">
        <f t="shared" si="32"/>
        <v>-16.369164086690915</v>
      </c>
      <c r="L1630" s="75">
        <f t="shared" si="33"/>
        <v>-19.994164086690887</v>
      </c>
      <c r="M1630" s="13" t="s">
        <v>295</v>
      </c>
    </row>
    <row r="1631" spans="1:13" ht="13.2" customHeight="1">
      <c r="A1631" s="140"/>
      <c r="B1631" s="5">
        <v>45454</v>
      </c>
      <c r="C1631" s="66">
        <f>('Исходник сравнение Дубай'!$C1523/2-'Таблица вводных'!$E$3-'Таблица вводных'!$F$3-$S$1)-(('Исходник сравнение Дубай'!$C1523/2-'Таблица вводных'!$E$3-'Таблица вводных'!$F$3-$S$1)*F1631/G1631)</f>
        <v>-251.37500000000003</v>
      </c>
      <c r="D1631" s="66">
        <v>283.46203990367701</v>
      </c>
      <c r="E1631" s="66">
        <f t="shared" si="30"/>
        <v>3.6249999999999716</v>
      </c>
      <c r="F1631" s="67">
        <v>20</v>
      </c>
      <c r="G1631" s="67">
        <f t="shared" si="31"/>
        <v>120</v>
      </c>
      <c r="H1631" s="68">
        <v>0.2</v>
      </c>
      <c r="I1631" s="73">
        <f t="shared" si="34"/>
        <v>-18.187960096323025</v>
      </c>
      <c r="J1631" s="70">
        <v>9.9999999999989403E-2</v>
      </c>
      <c r="K1631" s="74">
        <f t="shared" si="32"/>
        <v>-16.369164086690915</v>
      </c>
      <c r="L1631" s="75">
        <f t="shared" si="33"/>
        <v>-19.994164086690887</v>
      </c>
      <c r="M1631" s="13" t="s">
        <v>295</v>
      </c>
    </row>
    <row r="1632" spans="1:13" ht="13.2" customHeight="1">
      <c r="A1632" s="140"/>
      <c r="B1632" s="5"/>
      <c r="C1632" s="66">
        <f>('Исходник сравнение Дубай'!$C1524/2-'Таблица вводных'!$E$3-'Таблица вводных'!$F$3-$S$1)-(('Исходник сравнение Дубай'!$C1524/2-'Таблица вводных'!$E$3-'Таблица вводных'!$F$3-$S$1)*F1632/G1632)</f>
        <v>-251.37500000000003</v>
      </c>
      <c r="D1632" s="66">
        <v>283.46203990367701</v>
      </c>
      <c r="E1632" s="66">
        <f t="shared" si="30"/>
        <v>3.6249999999999716</v>
      </c>
      <c r="F1632" s="67">
        <v>20</v>
      </c>
      <c r="G1632" s="67">
        <f t="shared" si="31"/>
        <v>120</v>
      </c>
      <c r="H1632" s="68">
        <v>0.2</v>
      </c>
      <c r="I1632" s="69">
        <f t="shared" si="34"/>
        <v>-18.187960096323025</v>
      </c>
      <c r="J1632" s="70">
        <v>9.9999999999989403E-2</v>
      </c>
      <c r="K1632" s="71">
        <f t="shared" si="32"/>
        <v>-16.369164086690915</v>
      </c>
      <c r="L1632" s="72">
        <f t="shared" si="33"/>
        <v>-19.994164086690887</v>
      </c>
      <c r="M1632" s="13" t="s">
        <v>295</v>
      </c>
    </row>
    <row r="1633" spans="1:13" ht="13.2" customHeight="1">
      <c r="A1633" s="140"/>
      <c r="B1633" s="5"/>
      <c r="C1633" s="66">
        <f>('Исходник сравнение Дубай'!$C1525/2-'Таблица вводных'!$E$3-'Таблица вводных'!$F$3-$S$1)-(('Исходник сравнение Дубай'!$C1525/2-'Таблица вводных'!$E$3-'Таблица вводных'!$F$3-$S$1)*F1633/G1633)</f>
        <v>-251.37500000000003</v>
      </c>
      <c r="D1633" s="66">
        <v>283.46203990367701</v>
      </c>
      <c r="E1633" s="66">
        <f t="shared" si="30"/>
        <v>3.6249999999999716</v>
      </c>
      <c r="F1633" s="67">
        <v>20</v>
      </c>
      <c r="G1633" s="67">
        <f t="shared" si="31"/>
        <v>120</v>
      </c>
      <c r="H1633" s="68">
        <v>0.2</v>
      </c>
      <c r="I1633" s="69">
        <f t="shared" si="34"/>
        <v>-18.187960096323025</v>
      </c>
      <c r="J1633" s="70">
        <v>9.9999999999989403E-2</v>
      </c>
      <c r="K1633" s="71">
        <f t="shared" si="32"/>
        <v>-16.369164086690915</v>
      </c>
      <c r="L1633" s="72">
        <f t="shared" si="33"/>
        <v>-19.994164086690887</v>
      </c>
      <c r="M1633" s="13" t="s">
        <v>295</v>
      </c>
    </row>
    <row r="1634" spans="1:13" ht="13.2" customHeight="1">
      <c r="A1634" s="140"/>
      <c r="B1634" s="5"/>
      <c r="C1634" s="66">
        <f>('Исходник сравнение Дубай'!$C1526/2-'Таблица вводных'!$E$3-'Таблица вводных'!$F$3-$S$1)-(('Исходник сравнение Дубай'!$C1526/2-'Таблица вводных'!$E$3-'Таблица вводных'!$F$3-$S$1)*F1634/G1634)</f>
        <v>-251.37500000000003</v>
      </c>
      <c r="D1634" s="66">
        <v>283.46203990367701</v>
      </c>
      <c r="E1634" s="66">
        <f t="shared" si="30"/>
        <v>3.6249999999999716</v>
      </c>
      <c r="F1634" s="67">
        <v>20</v>
      </c>
      <c r="G1634" s="67">
        <f t="shared" si="31"/>
        <v>120</v>
      </c>
      <c r="H1634" s="68">
        <v>0.2</v>
      </c>
      <c r="I1634" s="69">
        <f t="shared" si="34"/>
        <v>-18.187960096323025</v>
      </c>
      <c r="J1634" s="70">
        <v>9.9999999999989403E-2</v>
      </c>
      <c r="K1634" s="71">
        <f t="shared" si="32"/>
        <v>-16.369164086690915</v>
      </c>
      <c r="L1634" s="72">
        <f t="shared" si="33"/>
        <v>-19.994164086690887</v>
      </c>
      <c r="M1634" s="13" t="s">
        <v>295</v>
      </c>
    </row>
    <row r="1635" spans="1:13" ht="13.2" customHeight="1">
      <c r="A1635" s="140"/>
      <c r="B1635" s="5"/>
      <c r="C1635" s="66">
        <f>('Исходник сравнение Дубай'!$C1527/2-'Таблица вводных'!$E$3-'Таблица вводных'!$F$3-$S$1)-(('Исходник сравнение Дубай'!$C1527/2-'Таблица вводных'!$E$3-'Таблица вводных'!$F$3-$S$1)*F1635/G1635)</f>
        <v>-251.37500000000003</v>
      </c>
      <c r="D1635" s="66">
        <v>283.46203990367701</v>
      </c>
      <c r="E1635" s="66">
        <f t="shared" si="30"/>
        <v>3.6249999999999716</v>
      </c>
      <c r="F1635" s="67">
        <v>20</v>
      </c>
      <c r="G1635" s="67">
        <f t="shared" si="31"/>
        <v>120</v>
      </c>
      <c r="H1635" s="68">
        <v>0.2</v>
      </c>
      <c r="I1635" s="69">
        <f t="shared" si="34"/>
        <v>-18.187960096323025</v>
      </c>
      <c r="J1635" s="70">
        <v>9.9999999999989403E-2</v>
      </c>
      <c r="K1635" s="71">
        <f t="shared" si="32"/>
        <v>-16.369164086690915</v>
      </c>
      <c r="L1635" s="72">
        <f t="shared" si="33"/>
        <v>-19.994164086690887</v>
      </c>
      <c r="M1635" s="13" t="s">
        <v>295</v>
      </c>
    </row>
    <row r="1636" spans="1:13" ht="13.2" customHeight="1">
      <c r="A1636" s="140"/>
      <c r="B1636" s="5"/>
      <c r="C1636" s="66">
        <f>('Исходник сравнение Дубай'!$C1528/2-'Таблица вводных'!$E$3-'Таблица вводных'!$F$3-$S$1)-(('Исходник сравнение Дубай'!$C1528/2-'Таблица вводных'!$E$3-'Таблица вводных'!$F$3-$S$1)*F1636/G1636)</f>
        <v>-251.37500000000003</v>
      </c>
      <c r="D1636" s="66">
        <v>283.46203990367701</v>
      </c>
      <c r="E1636" s="66">
        <f t="shared" si="30"/>
        <v>3.6249999999999716</v>
      </c>
      <c r="F1636" s="67">
        <v>20</v>
      </c>
      <c r="G1636" s="67">
        <f t="shared" si="31"/>
        <v>120</v>
      </c>
      <c r="H1636" s="68">
        <v>0.2</v>
      </c>
      <c r="I1636" s="69">
        <f t="shared" si="34"/>
        <v>-18.187960096323025</v>
      </c>
      <c r="J1636" s="70">
        <v>9.9999999999989403E-2</v>
      </c>
      <c r="K1636" s="71">
        <f t="shared" si="32"/>
        <v>-16.369164086690915</v>
      </c>
      <c r="L1636" s="72">
        <f t="shared" si="33"/>
        <v>-19.994164086690887</v>
      </c>
      <c r="M1636" s="13" t="s">
        <v>295</v>
      </c>
    </row>
    <row r="1637" spans="1:13" ht="13.2" customHeight="1">
      <c r="A1637" s="140"/>
      <c r="B1637" s="5"/>
      <c r="C1637" s="66">
        <f>('Исходник сравнение Дубай'!$C1529/2-'Таблица вводных'!$E$3-'Таблица вводных'!$F$3-$S$1)-(('Исходник сравнение Дубай'!$C1529/2-'Таблица вводных'!$E$3-'Таблица вводных'!$F$3-$S$1)*F1637/G1637)</f>
        <v>-251.37500000000003</v>
      </c>
      <c r="D1637" s="66">
        <v>283.46203990367701</v>
      </c>
      <c r="E1637" s="66">
        <f t="shared" si="30"/>
        <v>3.6249999999999716</v>
      </c>
      <c r="F1637" s="67">
        <v>20</v>
      </c>
      <c r="G1637" s="67">
        <f t="shared" si="31"/>
        <v>120</v>
      </c>
      <c r="H1637" s="68">
        <v>0.2</v>
      </c>
      <c r="I1637" s="69">
        <f t="shared" si="34"/>
        <v>-18.187960096323025</v>
      </c>
      <c r="J1637" s="70">
        <v>9.9999999999989403E-2</v>
      </c>
      <c r="K1637" s="71">
        <f t="shared" si="32"/>
        <v>-16.369164086690915</v>
      </c>
      <c r="L1637" s="72">
        <f t="shared" si="33"/>
        <v>-19.994164086690887</v>
      </c>
      <c r="M1637" s="13" t="s">
        <v>295</v>
      </c>
    </row>
    <row r="1638" spans="1:13" ht="13.2" customHeight="1">
      <c r="A1638" s="140"/>
      <c r="B1638" s="5"/>
      <c r="C1638" s="66">
        <f>('Исходник сравнение Дубай'!$C1530/2-'Таблица вводных'!$E$3-'Таблица вводных'!$F$3-$S$1)-(('Исходник сравнение Дубай'!$C1530/2-'Таблица вводных'!$E$3-'Таблица вводных'!$F$3-$S$1)*F1638/G1638)</f>
        <v>-251.37500000000003</v>
      </c>
      <c r="D1638" s="66">
        <v>283.46203990367701</v>
      </c>
      <c r="E1638" s="66">
        <f t="shared" si="30"/>
        <v>3.6249999999999716</v>
      </c>
      <c r="F1638" s="67">
        <v>20</v>
      </c>
      <c r="G1638" s="67">
        <f t="shared" si="31"/>
        <v>120</v>
      </c>
      <c r="H1638" s="68">
        <v>0.2</v>
      </c>
      <c r="I1638" s="69">
        <f t="shared" si="34"/>
        <v>-18.187960096323025</v>
      </c>
      <c r="J1638" s="70">
        <v>9.9999999999989403E-2</v>
      </c>
      <c r="K1638" s="71">
        <f t="shared" si="32"/>
        <v>-16.369164086690915</v>
      </c>
      <c r="L1638" s="72">
        <f t="shared" si="33"/>
        <v>-19.994164086690887</v>
      </c>
      <c r="M1638" s="13" t="s">
        <v>295</v>
      </c>
    </row>
    <row r="1639" spans="1:13" ht="13.2" customHeight="1">
      <c r="A1639" s="141"/>
      <c r="B1639" s="18"/>
      <c r="C1639" s="76">
        <f>('Исходник сравнение Дубай'!$C1531/2-'Таблица вводных'!$E$3-'Таблица вводных'!$F$3-$S$1)-(('Исходник сравнение Дубай'!$C1531/2-'Таблица вводных'!$E$3-'Таблица вводных'!$F$3-$S$1)*F1639/G1639)</f>
        <v>-251.37500000000003</v>
      </c>
      <c r="D1639" s="76">
        <v>283.46203990367701</v>
      </c>
      <c r="E1639" s="76">
        <f t="shared" si="30"/>
        <v>3.6249999999999716</v>
      </c>
      <c r="F1639" s="77">
        <v>20</v>
      </c>
      <c r="G1639" s="77">
        <f t="shared" si="31"/>
        <v>120</v>
      </c>
      <c r="H1639" s="68">
        <v>0.2</v>
      </c>
      <c r="I1639" s="86">
        <f t="shared" si="34"/>
        <v>-18.187960096323025</v>
      </c>
      <c r="J1639" s="80">
        <v>9.9999999999989306E-2</v>
      </c>
      <c r="K1639" s="87">
        <f t="shared" si="32"/>
        <v>-16.369164086690915</v>
      </c>
      <c r="L1639" s="88">
        <f t="shared" si="33"/>
        <v>-19.994164086690887</v>
      </c>
      <c r="M1639" s="22" t="s">
        <v>295</v>
      </c>
    </row>
    <row r="1640" spans="1:13" ht="13.2" customHeight="1">
      <c r="A1640" s="144" t="s">
        <v>296</v>
      </c>
      <c r="B1640" s="5">
        <v>45423</v>
      </c>
      <c r="C1640" s="59">
        <f>('Исходник сравнение Дубай'!$C1532/2-'Таблица вводных'!$E$3-'Таблица вводных'!$F$3-$S$1)-(('Исходник сравнение Дубай'!$C1532/2-'Таблица вводных'!$E$3-'Таблица вводных'!$F$3-$S$1)*F1640/G1640)</f>
        <v>-251.37500000000003</v>
      </c>
      <c r="D1640" s="66">
        <v>283.46203990367701</v>
      </c>
      <c r="E1640" s="59">
        <f t="shared" si="30"/>
        <v>3.6249999999999716</v>
      </c>
      <c r="F1640" s="67">
        <v>20</v>
      </c>
      <c r="G1640" s="60">
        <f t="shared" si="31"/>
        <v>120</v>
      </c>
      <c r="H1640" s="68">
        <v>0.2</v>
      </c>
      <c r="I1640" s="83">
        <f t="shared" si="34"/>
        <v>-18.187960096323025</v>
      </c>
      <c r="J1640" s="63">
        <v>9.9999999999989306E-2</v>
      </c>
      <c r="K1640" s="84">
        <f t="shared" si="32"/>
        <v>-16.369164086690915</v>
      </c>
      <c r="L1640" s="85">
        <f t="shared" si="33"/>
        <v>-19.994164086690887</v>
      </c>
      <c r="M1640" s="10" t="s">
        <v>370</v>
      </c>
    </row>
    <row r="1641" spans="1:13" ht="13.2" customHeight="1">
      <c r="A1641" s="140"/>
      <c r="B1641" s="5">
        <v>45426</v>
      </c>
      <c r="C1641" s="66">
        <f>('Исходник сравнение Дубай'!$C1533/2-'Таблица вводных'!$E$3-'Таблица вводных'!$F$3-$S$1)-(('Исходник сравнение Дубай'!$C1533/2-'Таблица вводных'!$E$3-'Таблица вводных'!$F$3-$S$1)*F1641/G1641)</f>
        <v>-251.37500000000003</v>
      </c>
      <c r="D1641" s="66">
        <v>283.46203990367701</v>
      </c>
      <c r="E1641" s="66">
        <f t="shared" si="30"/>
        <v>3.6249999999999716</v>
      </c>
      <c r="F1641" s="67">
        <v>20</v>
      </c>
      <c r="G1641" s="67">
        <f t="shared" si="31"/>
        <v>120</v>
      </c>
      <c r="H1641" s="68">
        <v>0.2</v>
      </c>
      <c r="I1641" s="73">
        <f t="shared" si="34"/>
        <v>-18.187960096323025</v>
      </c>
      <c r="J1641" s="70">
        <v>9.9999999999989306E-2</v>
      </c>
      <c r="K1641" s="74">
        <f t="shared" si="32"/>
        <v>-16.369164086690915</v>
      </c>
      <c r="L1641" s="75">
        <f t="shared" si="33"/>
        <v>-19.994164086690887</v>
      </c>
      <c r="M1641" s="13" t="s">
        <v>370</v>
      </c>
    </row>
    <row r="1642" spans="1:13" ht="13.2" customHeight="1">
      <c r="A1642" s="140"/>
      <c r="B1642" s="5">
        <v>45430</v>
      </c>
      <c r="C1642" s="66">
        <f>('Исходник сравнение Дубай'!$C1534/2-'Таблица вводных'!$E$3-'Таблица вводных'!$F$3-$S$1)-(('Исходник сравнение Дубай'!$C1534/2-'Таблица вводных'!$E$3-'Таблица вводных'!$F$3-$S$1)*F1642/G1642)</f>
        <v>-251.37500000000003</v>
      </c>
      <c r="D1642" s="66">
        <v>283.46203990367701</v>
      </c>
      <c r="E1642" s="66">
        <f t="shared" si="30"/>
        <v>3.6249999999999716</v>
      </c>
      <c r="F1642" s="67">
        <v>20</v>
      </c>
      <c r="G1642" s="67">
        <f t="shared" si="31"/>
        <v>120</v>
      </c>
      <c r="H1642" s="68">
        <v>0.2</v>
      </c>
      <c r="I1642" s="73">
        <f t="shared" si="34"/>
        <v>-18.187960096323025</v>
      </c>
      <c r="J1642" s="70">
        <v>9.9999999999989306E-2</v>
      </c>
      <c r="K1642" s="74">
        <f t="shared" si="32"/>
        <v>-16.369164086690915</v>
      </c>
      <c r="L1642" s="75">
        <f t="shared" si="33"/>
        <v>-19.994164086690887</v>
      </c>
      <c r="M1642" s="13" t="s">
        <v>370</v>
      </c>
    </row>
    <row r="1643" spans="1:13" ht="13.2" customHeight="1">
      <c r="A1643" s="140"/>
      <c r="B1643" s="5">
        <v>45433</v>
      </c>
      <c r="C1643" s="66">
        <f>('Исходник сравнение Дубай'!$C1535/2-'Таблица вводных'!$E$3-'Таблица вводных'!$F$3-$S$1)-(('Исходник сравнение Дубай'!$C1535/2-'Таблица вводных'!$E$3-'Таблица вводных'!$F$3-$S$1)*F1643/G1643)</f>
        <v>-251.37500000000003</v>
      </c>
      <c r="D1643" s="66">
        <v>283.46203990367701</v>
      </c>
      <c r="E1643" s="66">
        <f t="shared" si="30"/>
        <v>3.6249999999999716</v>
      </c>
      <c r="F1643" s="67">
        <v>20</v>
      </c>
      <c r="G1643" s="67">
        <f t="shared" si="31"/>
        <v>120</v>
      </c>
      <c r="H1643" s="68">
        <v>0.2</v>
      </c>
      <c r="I1643" s="73">
        <f t="shared" si="34"/>
        <v>-18.187960096323025</v>
      </c>
      <c r="J1643" s="70">
        <v>9.9999999999989306E-2</v>
      </c>
      <c r="K1643" s="74">
        <f t="shared" si="32"/>
        <v>-16.369164086690915</v>
      </c>
      <c r="L1643" s="75">
        <f t="shared" si="33"/>
        <v>-19.994164086690887</v>
      </c>
      <c r="M1643" s="13" t="s">
        <v>370</v>
      </c>
    </row>
    <row r="1644" spans="1:13" ht="13.2" customHeight="1">
      <c r="A1644" s="140"/>
      <c r="B1644" s="5">
        <v>45437</v>
      </c>
      <c r="C1644" s="66">
        <f>('Исходник сравнение Дубай'!$C1536/2-'Таблица вводных'!$E$3-'Таблица вводных'!$F$3-$S$1)-(('Исходник сравнение Дубай'!$C1536/2-'Таблица вводных'!$E$3-'Таблица вводных'!$F$3-$S$1)*F1644/G1644)</f>
        <v>-251.37500000000003</v>
      </c>
      <c r="D1644" s="66">
        <v>283.46203990367701</v>
      </c>
      <c r="E1644" s="66">
        <f t="shared" si="30"/>
        <v>3.6249999999999716</v>
      </c>
      <c r="F1644" s="67">
        <v>20</v>
      </c>
      <c r="G1644" s="67">
        <f t="shared" si="31"/>
        <v>120</v>
      </c>
      <c r="H1644" s="68">
        <v>0.2</v>
      </c>
      <c r="I1644" s="73">
        <f t="shared" si="34"/>
        <v>-18.187960096323025</v>
      </c>
      <c r="J1644" s="70">
        <v>9.9999999999989306E-2</v>
      </c>
      <c r="K1644" s="74">
        <f t="shared" si="32"/>
        <v>-16.369164086690915</v>
      </c>
      <c r="L1644" s="75">
        <f t="shared" si="33"/>
        <v>-19.994164086690887</v>
      </c>
      <c r="M1644" s="13" t="s">
        <v>370</v>
      </c>
    </row>
    <row r="1645" spans="1:13" ht="13.2" customHeight="1">
      <c r="A1645" s="140"/>
      <c r="B1645" s="5">
        <v>45440</v>
      </c>
      <c r="C1645" s="66">
        <f>('Исходник сравнение Дубай'!$C1537/2-'Таблица вводных'!$E$3-'Таблица вводных'!$F$3-$S$1)-(('Исходник сравнение Дубай'!$C1537/2-'Таблица вводных'!$E$3-'Таблица вводных'!$F$3-$S$1)*F1645/G1645)</f>
        <v>-251.37500000000003</v>
      </c>
      <c r="D1645" s="66">
        <v>283.46203990367701</v>
      </c>
      <c r="E1645" s="66">
        <f t="shared" si="30"/>
        <v>3.6249999999999716</v>
      </c>
      <c r="F1645" s="67">
        <v>20</v>
      </c>
      <c r="G1645" s="67">
        <f t="shared" si="31"/>
        <v>120</v>
      </c>
      <c r="H1645" s="68">
        <v>0.2</v>
      </c>
      <c r="I1645" s="73">
        <f t="shared" si="34"/>
        <v>-18.187960096323025</v>
      </c>
      <c r="J1645" s="70">
        <v>9.9999999999989306E-2</v>
      </c>
      <c r="K1645" s="74">
        <f t="shared" si="32"/>
        <v>-16.369164086690915</v>
      </c>
      <c r="L1645" s="75">
        <f t="shared" si="33"/>
        <v>-19.994164086690887</v>
      </c>
      <c r="M1645" s="13" t="s">
        <v>370</v>
      </c>
    </row>
    <row r="1646" spans="1:13" ht="13.2" customHeight="1">
      <c r="A1646" s="140"/>
      <c r="B1646" s="5">
        <v>45444</v>
      </c>
      <c r="C1646" s="66">
        <f>('Исходник сравнение Дубай'!$C1538/2-'Таблица вводных'!$E$3-'Таблица вводных'!$F$3-$S$1)-(('Исходник сравнение Дубай'!$C1538/2-'Таблица вводных'!$E$3-'Таблица вводных'!$F$3-$S$1)*F1646/G1646)</f>
        <v>-251.37500000000003</v>
      </c>
      <c r="D1646" s="66">
        <v>283.46203990367701</v>
      </c>
      <c r="E1646" s="66">
        <f t="shared" si="30"/>
        <v>3.6249999999999716</v>
      </c>
      <c r="F1646" s="67">
        <v>20</v>
      </c>
      <c r="G1646" s="67">
        <f t="shared" si="31"/>
        <v>120</v>
      </c>
      <c r="H1646" s="68">
        <v>0.2</v>
      </c>
      <c r="I1646" s="73">
        <f t="shared" si="34"/>
        <v>-18.187960096323025</v>
      </c>
      <c r="J1646" s="70">
        <v>9.9999999999989306E-2</v>
      </c>
      <c r="K1646" s="74">
        <f t="shared" si="32"/>
        <v>-16.369164086690915</v>
      </c>
      <c r="L1646" s="75">
        <f t="shared" si="33"/>
        <v>-19.994164086690887</v>
      </c>
      <c r="M1646" s="13" t="s">
        <v>370</v>
      </c>
    </row>
    <row r="1647" spans="1:13" ht="13.2" customHeight="1">
      <c r="A1647" s="140"/>
      <c r="B1647" s="5">
        <v>45447</v>
      </c>
      <c r="C1647" s="66">
        <f>('Исходник сравнение Дубай'!$C1539/2-'Таблица вводных'!$E$3-'Таблица вводных'!$F$3-$S$1)-(('Исходник сравнение Дубай'!$C1539/2-'Таблица вводных'!$E$3-'Таблица вводных'!$F$3-$S$1)*F1647/G1647)</f>
        <v>-251.37500000000003</v>
      </c>
      <c r="D1647" s="66">
        <v>283.46203990367701</v>
      </c>
      <c r="E1647" s="66">
        <f t="shared" si="30"/>
        <v>3.6249999999999716</v>
      </c>
      <c r="F1647" s="67">
        <v>20</v>
      </c>
      <c r="G1647" s="67">
        <f t="shared" si="31"/>
        <v>120</v>
      </c>
      <c r="H1647" s="68">
        <v>0.2</v>
      </c>
      <c r="I1647" s="73">
        <f t="shared" si="34"/>
        <v>-18.187960096323025</v>
      </c>
      <c r="J1647" s="70">
        <v>9.9999999999989306E-2</v>
      </c>
      <c r="K1647" s="74">
        <f t="shared" si="32"/>
        <v>-16.369164086690915</v>
      </c>
      <c r="L1647" s="75">
        <f t="shared" si="33"/>
        <v>-19.994164086690887</v>
      </c>
      <c r="M1647" s="13" t="s">
        <v>370</v>
      </c>
    </row>
    <row r="1648" spans="1:13" ht="13.2" customHeight="1">
      <c r="A1648" s="140"/>
      <c r="B1648" s="5">
        <v>45451</v>
      </c>
      <c r="C1648" s="66">
        <f>('Исходник сравнение Дубай'!$C1540/2-'Таблица вводных'!$E$3-'Таблица вводных'!$F$3-$S$1)-(('Исходник сравнение Дубай'!$C1540/2-'Таблица вводных'!$E$3-'Таблица вводных'!$F$3-$S$1)*F1648/G1648)</f>
        <v>-251.37500000000003</v>
      </c>
      <c r="D1648" s="66">
        <v>283.46203990367701</v>
      </c>
      <c r="E1648" s="66">
        <f t="shared" si="30"/>
        <v>3.6249999999999716</v>
      </c>
      <c r="F1648" s="67">
        <v>20</v>
      </c>
      <c r="G1648" s="67">
        <f t="shared" si="31"/>
        <v>120</v>
      </c>
      <c r="H1648" s="68">
        <v>0.2</v>
      </c>
      <c r="I1648" s="73">
        <f t="shared" si="34"/>
        <v>-18.187960096323025</v>
      </c>
      <c r="J1648" s="70">
        <v>9.9999999999989306E-2</v>
      </c>
      <c r="K1648" s="74">
        <f t="shared" si="32"/>
        <v>-16.369164086690915</v>
      </c>
      <c r="L1648" s="75">
        <f t="shared" si="33"/>
        <v>-19.994164086690887</v>
      </c>
      <c r="M1648" s="13" t="s">
        <v>370</v>
      </c>
    </row>
    <row r="1649" spans="1:13" ht="13.2" customHeight="1">
      <c r="A1649" s="140"/>
      <c r="B1649" s="5">
        <v>45454</v>
      </c>
      <c r="C1649" s="66">
        <f>('Исходник сравнение Дубай'!$C1541/2-'Таблица вводных'!$E$3-'Таблица вводных'!$F$3-$S$1)-(('Исходник сравнение Дубай'!$C1541/2-'Таблица вводных'!$E$3-'Таблица вводных'!$F$3-$S$1)*F1649/G1649)</f>
        <v>-251.37500000000003</v>
      </c>
      <c r="D1649" s="66">
        <v>283.46203990367701</v>
      </c>
      <c r="E1649" s="66">
        <f t="shared" si="30"/>
        <v>3.6249999999999716</v>
      </c>
      <c r="F1649" s="67">
        <v>20</v>
      </c>
      <c r="G1649" s="67">
        <f t="shared" si="31"/>
        <v>120</v>
      </c>
      <c r="H1649" s="68">
        <v>0.2</v>
      </c>
      <c r="I1649" s="73">
        <f t="shared" si="34"/>
        <v>-18.187960096323025</v>
      </c>
      <c r="J1649" s="70">
        <v>9.9999999999989306E-2</v>
      </c>
      <c r="K1649" s="74">
        <f t="shared" si="32"/>
        <v>-16.369164086690915</v>
      </c>
      <c r="L1649" s="75">
        <f t="shared" si="33"/>
        <v>-19.994164086690887</v>
      </c>
      <c r="M1649" s="13" t="s">
        <v>370</v>
      </c>
    </row>
    <row r="1650" spans="1:13" ht="13.2" customHeight="1">
      <c r="A1650" s="140"/>
      <c r="B1650" s="5"/>
      <c r="C1650" s="66">
        <f>('Исходник сравнение Дубай'!$C1542/2-'Таблица вводных'!$E$3-'Таблица вводных'!$F$3-$S$1)-(('Исходник сравнение Дубай'!$C1542/2-'Таблица вводных'!$E$3-'Таблица вводных'!$F$3-$S$1)*F1650/G1650)</f>
        <v>-251.37500000000003</v>
      </c>
      <c r="D1650" s="66">
        <v>283.46203990367701</v>
      </c>
      <c r="E1650" s="66">
        <f t="shared" si="30"/>
        <v>3.6249999999999716</v>
      </c>
      <c r="F1650" s="67">
        <v>20</v>
      </c>
      <c r="G1650" s="67">
        <f t="shared" si="31"/>
        <v>120</v>
      </c>
      <c r="H1650" s="68">
        <v>0.2</v>
      </c>
      <c r="I1650" s="69">
        <f t="shared" si="34"/>
        <v>-18.187960096323025</v>
      </c>
      <c r="J1650" s="70">
        <v>9.9999999999989306E-2</v>
      </c>
      <c r="K1650" s="71">
        <f t="shared" si="32"/>
        <v>-16.369164086690915</v>
      </c>
      <c r="L1650" s="72">
        <f t="shared" si="33"/>
        <v>-19.994164086690887</v>
      </c>
      <c r="M1650" s="13" t="s">
        <v>370</v>
      </c>
    </row>
    <row r="1651" spans="1:13" ht="13.2" customHeight="1">
      <c r="A1651" s="140"/>
      <c r="B1651" s="5"/>
      <c r="C1651" s="66">
        <f>('Исходник сравнение Дубай'!$C1543/2-'Таблица вводных'!$E$3-'Таблица вводных'!$F$3-$S$1)-(('Исходник сравнение Дубай'!$C1543/2-'Таблица вводных'!$E$3-'Таблица вводных'!$F$3-$S$1)*F1651/G1651)</f>
        <v>-251.37500000000003</v>
      </c>
      <c r="D1651" s="66">
        <v>283.46203990367701</v>
      </c>
      <c r="E1651" s="66">
        <f t="shared" si="30"/>
        <v>3.6249999999999716</v>
      </c>
      <c r="F1651" s="67">
        <v>20</v>
      </c>
      <c r="G1651" s="67">
        <f t="shared" si="31"/>
        <v>120</v>
      </c>
      <c r="H1651" s="68">
        <v>0.2</v>
      </c>
      <c r="I1651" s="69">
        <f t="shared" si="34"/>
        <v>-18.187960096323025</v>
      </c>
      <c r="J1651" s="70">
        <v>9.9999999999989306E-2</v>
      </c>
      <c r="K1651" s="71">
        <f t="shared" si="32"/>
        <v>-16.369164086690915</v>
      </c>
      <c r="L1651" s="72">
        <f t="shared" si="33"/>
        <v>-19.994164086690887</v>
      </c>
      <c r="M1651" s="13" t="s">
        <v>370</v>
      </c>
    </row>
    <row r="1652" spans="1:13" ht="13.2" customHeight="1">
      <c r="A1652" s="140"/>
      <c r="B1652" s="5"/>
      <c r="C1652" s="66">
        <f>('Исходник сравнение Дубай'!$C1544/2-'Таблица вводных'!$E$3-'Таблица вводных'!$F$3-$S$1)-(('Исходник сравнение Дубай'!$C1544/2-'Таблица вводных'!$E$3-'Таблица вводных'!$F$3-$S$1)*F1652/G1652)</f>
        <v>-251.37500000000003</v>
      </c>
      <c r="D1652" s="66">
        <v>283.46203990367701</v>
      </c>
      <c r="E1652" s="66">
        <f t="shared" si="30"/>
        <v>3.6249999999999716</v>
      </c>
      <c r="F1652" s="67">
        <v>20</v>
      </c>
      <c r="G1652" s="67">
        <f t="shared" si="31"/>
        <v>120</v>
      </c>
      <c r="H1652" s="68">
        <v>0.2</v>
      </c>
      <c r="I1652" s="69">
        <f t="shared" si="34"/>
        <v>-18.187960096323025</v>
      </c>
      <c r="J1652" s="70">
        <v>9.9999999999989306E-2</v>
      </c>
      <c r="K1652" s="71">
        <f t="shared" si="32"/>
        <v>-16.369164086690915</v>
      </c>
      <c r="L1652" s="72">
        <f t="shared" si="33"/>
        <v>-19.994164086690887</v>
      </c>
      <c r="M1652" s="13" t="s">
        <v>370</v>
      </c>
    </row>
    <row r="1653" spans="1:13" ht="13.2" customHeight="1">
      <c r="A1653" s="140"/>
      <c r="B1653" s="5"/>
      <c r="C1653" s="66">
        <f>('Исходник сравнение Дубай'!$C1545/2-'Таблица вводных'!$E$3-'Таблица вводных'!$F$3-$S$1)-(('Исходник сравнение Дубай'!$C1545/2-'Таблица вводных'!$E$3-'Таблица вводных'!$F$3-$S$1)*F1653/G1653)</f>
        <v>-251.37500000000003</v>
      </c>
      <c r="D1653" s="66">
        <v>283.46203990367701</v>
      </c>
      <c r="E1653" s="66">
        <f t="shared" si="30"/>
        <v>3.6249999999999716</v>
      </c>
      <c r="F1653" s="67">
        <v>20</v>
      </c>
      <c r="G1653" s="67">
        <f t="shared" si="31"/>
        <v>120</v>
      </c>
      <c r="H1653" s="68">
        <v>0.2</v>
      </c>
      <c r="I1653" s="69">
        <f t="shared" si="34"/>
        <v>-18.187960096323025</v>
      </c>
      <c r="J1653" s="70">
        <v>9.9999999999989306E-2</v>
      </c>
      <c r="K1653" s="71">
        <f t="shared" si="32"/>
        <v>-16.369164086690915</v>
      </c>
      <c r="L1653" s="72">
        <f t="shared" si="33"/>
        <v>-19.994164086690887</v>
      </c>
      <c r="M1653" s="13" t="s">
        <v>370</v>
      </c>
    </row>
    <row r="1654" spans="1:13" ht="13.2" customHeight="1">
      <c r="A1654" s="140"/>
      <c r="B1654" s="5"/>
      <c r="C1654" s="66">
        <f>('Исходник сравнение Дубай'!$C1546/2-'Таблица вводных'!$E$3-'Таблица вводных'!$F$3-$S$1)-(('Исходник сравнение Дубай'!$C1546/2-'Таблица вводных'!$E$3-'Таблица вводных'!$F$3-$S$1)*F1654/G1654)</f>
        <v>-251.37500000000003</v>
      </c>
      <c r="D1654" s="66">
        <v>283.46203990367701</v>
      </c>
      <c r="E1654" s="66">
        <f t="shared" si="30"/>
        <v>3.6249999999999716</v>
      </c>
      <c r="F1654" s="67">
        <v>20</v>
      </c>
      <c r="G1654" s="67">
        <f t="shared" si="31"/>
        <v>120</v>
      </c>
      <c r="H1654" s="68">
        <v>0.2</v>
      </c>
      <c r="I1654" s="69">
        <f t="shared" si="34"/>
        <v>-18.187960096323025</v>
      </c>
      <c r="J1654" s="70">
        <v>9.9999999999989195E-2</v>
      </c>
      <c r="K1654" s="71">
        <f t="shared" si="32"/>
        <v>-16.369164086690919</v>
      </c>
      <c r="L1654" s="72">
        <f t="shared" si="33"/>
        <v>-19.994164086690891</v>
      </c>
      <c r="M1654" s="13" t="s">
        <v>370</v>
      </c>
    </row>
    <row r="1655" spans="1:13" ht="13.2" customHeight="1">
      <c r="A1655" s="140"/>
      <c r="B1655" s="5"/>
      <c r="C1655" s="66">
        <f>('Исходник сравнение Дубай'!$C1547/2-'Таблица вводных'!$E$3-'Таблица вводных'!$F$3-$S$1)-(('Исходник сравнение Дубай'!$C1547/2-'Таблица вводных'!$E$3-'Таблица вводных'!$F$3-$S$1)*F1655/G1655)</f>
        <v>-251.37500000000003</v>
      </c>
      <c r="D1655" s="66">
        <v>283.46203990367701</v>
      </c>
      <c r="E1655" s="66">
        <f t="shared" si="30"/>
        <v>3.6249999999999716</v>
      </c>
      <c r="F1655" s="67">
        <v>20</v>
      </c>
      <c r="G1655" s="67">
        <f t="shared" si="31"/>
        <v>120</v>
      </c>
      <c r="H1655" s="68">
        <v>0.2</v>
      </c>
      <c r="I1655" s="69">
        <f t="shared" si="34"/>
        <v>-18.187960096323025</v>
      </c>
      <c r="J1655" s="70">
        <v>9.9999999999989195E-2</v>
      </c>
      <c r="K1655" s="71">
        <f t="shared" si="32"/>
        <v>-16.369164086690919</v>
      </c>
      <c r="L1655" s="72">
        <f t="shared" si="33"/>
        <v>-19.994164086690891</v>
      </c>
      <c r="M1655" s="13" t="s">
        <v>370</v>
      </c>
    </row>
    <row r="1656" spans="1:13" ht="13.2" customHeight="1">
      <c r="A1656" s="140"/>
      <c r="B1656" s="5"/>
      <c r="C1656" s="66">
        <f>('Исходник сравнение Дубай'!$C1548/2-'Таблица вводных'!$E$3-'Таблица вводных'!$F$3-$S$1)-(('Исходник сравнение Дубай'!$C1548/2-'Таблица вводных'!$E$3-'Таблица вводных'!$F$3-$S$1)*F1656/G1656)</f>
        <v>-251.37500000000003</v>
      </c>
      <c r="D1656" s="66">
        <v>283.46203990367701</v>
      </c>
      <c r="E1656" s="66">
        <f t="shared" si="30"/>
        <v>3.6249999999999716</v>
      </c>
      <c r="F1656" s="67">
        <v>20</v>
      </c>
      <c r="G1656" s="67">
        <f t="shared" si="31"/>
        <v>120</v>
      </c>
      <c r="H1656" s="68">
        <v>0.2</v>
      </c>
      <c r="I1656" s="69">
        <f t="shared" si="34"/>
        <v>-18.187960096323025</v>
      </c>
      <c r="J1656" s="70">
        <v>9.9999999999989195E-2</v>
      </c>
      <c r="K1656" s="71">
        <f t="shared" si="32"/>
        <v>-16.369164086690919</v>
      </c>
      <c r="L1656" s="72">
        <f t="shared" si="33"/>
        <v>-19.994164086690891</v>
      </c>
      <c r="M1656" s="13" t="s">
        <v>370</v>
      </c>
    </row>
    <row r="1657" spans="1:13" ht="13.2" customHeight="1">
      <c r="A1657" s="141"/>
      <c r="B1657" s="18"/>
      <c r="C1657" s="76">
        <f>('Исходник сравнение Дубай'!$C1549/2-'Таблица вводных'!$E$3-'Таблица вводных'!$F$3-$S$1)-(('Исходник сравнение Дубай'!$C1549/2-'Таблица вводных'!$E$3-'Таблица вводных'!$F$3-$S$1)*F1657/G1657)</f>
        <v>-251.37500000000003</v>
      </c>
      <c r="D1657" s="76">
        <v>283.46203990367701</v>
      </c>
      <c r="E1657" s="76">
        <f t="shared" si="30"/>
        <v>3.6249999999999716</v>
      </c>
      <c r="F1657" s="77">
        <v>20</v>
      </c>
      <c r="G1657" s="77">
        <f t="shared" si="31"/>
        <v>120</v>
      </c>
      <c r="H1657" s="68">
        <v>0.2</v>
      </c>
      <c r="I1657" s="86">
        <f t="shared" si="34"/>
        <v>-18.187960096323025</v>
      </c>
      <c r="J1657" s="80">
        <v>9.9999999999989195E-2</v>
      </c>
      <c r="K1657" s="87">
        <f t="shared" si="32"/>
        <v>-16.369164086690919</v>
      </c>
      <c r="L1657" s="88">
        <f t="shared" si="33"/>
        <v>-19.994164086690891</v>
      </c>
      <c r="M1657" s="22" t="s">
        <v>370</v>
      </c>
    </row>
    <row r="1658" spans="1:13" ht="13.2" customHeight="1">
      <c r="A1658" s="144" t="s">
        <v>298</v>
      </c>
      <c r="B1658" s="5">
        <v>45423</v>
      </c>
      <c r="C1658" s="59">
        <f>('Исходник сравнение Дубай'!$C1550/2-'Таблица вводных'!$E$3-'Таблица вводных'!$F$3-$S$1)-(('Исходник сравнение Дубай'!$C1550/2-'Таблица вводных'!$E$3-'Таблица вводных'!$F$3-$S$1)*F1658/G1658)</f>
        <v>-251.37500000000003</v>
      </c>
      <c r="D1658" s="66">
        <v>283.46203990367701</v>
      </c>
      <c r="E1658" s="59">
        <f t="shared" si="30"/>
        <v>3.6249999999999716</v>
      </c>
      <c r="F1658" s="67">
        <v>20</v>
      </c>
      <c r="G1658" s="60">
        <f t="shared" si="31"/>
        <v>120</v>
      </c>
      <c r="H1658" s="68">
        <v>0.2</v>
      </c>
      <c r="I1658" s="83">
        <f t="shared" si="34"/>
        <v>-18.187960096323025</v>
      </c>
      <c r="J1658" s="63">
        <v>9.9999999999989195E-2</v>
      </c>
      <c r="K1658" s="84">
        <f t="shared" si="32"/>
        <v>-16.369164086690919</v>
      </c>
      <c r="L1658" s="85">
        <f t="shared" si="33"/>
        <v>-19.994164086690891</v>
      </c>
      <c r="M1658" s="10" t="s">
        <v>213</v>
      </c>
    </row>
    <row r="1659" spans="1:13" ht="13.2" customHeight="1">
      <c r="A1659" s="140"/>
      <c r="B1659" s="5">
        <v>45426</v>
      </c>
      <c r="C1659" s="66">
        <f>('Исходник сравнение Дубай'!$C1551/2-'Таблица вводных'!$E$3-'Таблица вводных'!$F$3-$S$1)-(('Исходник сравнение Дубай'!$C1551/2-'Таблица вводных'!$E$3-'Таблица вводных'!$F$3-$S$1)*F1659/G1659)</f>
        <v>-251.37500000000003</v>
      </c>
      <c r="D1659" s="66">
        <v>283.46203990367701</v>
      </c>
      <c r="E1659" s="66">
        <f t="shared" si="30"/>
        <v>3.6249999999999716</v>
      </c>
      <c r="F1659" s="67">
        <v>20</v>
      </c>
      <c r="G1659" s="67">
        <f t="shared" si="31"/>
        <v>120</v>
      </c>
      <c r="H1659" s="68">
        <v>0.2</v>
      </c>
      <c r="I1659" s="73">
        <f t="shared" si="34"/>
        <v>-18.187960096323025</v>
      </c>
      <c r="J1659" s="70">
        <v>9.9999999999989195E-2</v>
      </c>
      <c r="K1659" s="74">
        <f t="shared" si="32"/>
        <v>-16.369164086690919</v>
      </c>
      <c r="L1659" s="75">
        <f t="shared" si="33"/>
        <v>-19.994164086690891</v>
      </c>
      <c r="M1659" s="13" t="s">
        <v>213</v>
      </c>
    </row>
    <row r="1660" spans="1:13" ht="13.2" customHeight="1">
      <c r="A1660" s="140"/>
      <c r="B1660" s="5">
        <v>45430</v>
      </c>
      <c r="C1660" s="66">
        <f>('Исходник сравнение Дубай'!$C1552/2-'Таблица вводных'!$E$3-'Таблица вводных'!$F$3-$S$1)-(('Исходник сравнение Дубай'!$C1552/2-'Таблица вводных'!$E$3-'Таблица вводных'!$F$3-$S$1)*F1660/G1660)</f>
        <v>-251.37500000000003</v>
      </c>
      <c r="D1660" s="66">
        <v>283.46203990367701</v>
      </c>
      <c r="E1660" s="66">
        <f t="shared" si="30"/>
        <v>3.6249999999999716</v>
      </c>
      <c r="F1660" s="67">
        <v>20</v>
      </c>
      <c r="G1660" s="67">
        <f t="shared" si="31"/>
        <v>120</v>
      </c>
      <c r="H1660" s="68">
        <v>0.2</v>
      </c>
      <c r="I1660" s="73">
        <f t="shared" si="34"/>
        <v>-18.187960096323025</v>
      </c>
      <c r="J1660" s="70">
        <v>9.9999999999989195E-2</v>
      </c>
      <c r="K1660" s="74">
        <f t="shared" si="32"/>
        <v>-16.369164086690919</v>
      </c>
      <c r="L1660" s="75">
        <f t="shared" si="33"/>
        <v>-19.994164086690891</v>
      </c>
      <c r="M1660" s="13" t="s">
        <v>213</v>
      </c>
    </row>
    <row r="1661" spans="1:13" ht="13.2" customHeight="1">
      <c r="A1661" s="140"/>
      <c r="B1661" s="5">
        <v>45433</v>
      </c>
      <c r="C1661" s="66">
        <f>('Исходник сравнение Дубай'!$C1553/2-'Таблица вводных'!$E$3-'Таблица вводных'!$F$3-$S$1)-(('Исходник сравнение Дубай'!$C1553/2-'Таблица вводных'!$E$3-'Таблица вводных'!$F$3-$S$1)*F1661/G1661)</f>
        <v>-251.37500000000003</v>
      </c>
      <c r="D1661" s="66">
        <v>283.46203990367701</v>
      </c>
      <c r="E1661" s="66">
        <f t="shared" si="30"/>
        <v>3.6249999999999716</v>
      </c>
      <c r="F1661" s="67">
        <v>20</v>
      </c>
      <c r="G1661" s="67">
        <f t="shared" si="31"/>
        <v>120</v>
      </c>
      <c r="H1661" s="68">
        <v>0.2</v>
      </c>
      <c r="I1661" s="73">
        <f t="shared" si="34"/>
        <v>-18.187960096323025</v>
      </c>
      <c r="J1661" s="70">
        <v>9.9999999999989195E-2</v>
      </c>
      <c r="K1661" s="74">
        <f t="shared" si="32"/>
        <v>-16.369164086690919</v>
      </c>
      <c r="L1661" s="75">
        <f t="shared" si="33"/>
        <v>-19.994164086690891</v>
      </c>
      <c r="M1661" s="13" t="s">
        <v>213</v>
      </c>
    </row>
    <row r="1662" spans="1:13" ht="13.2" customHeight="1">
      <c r="A1662" s="140"/>
      <c r="B1662" s="5">
        <v>45437</v>
      </c>
      <c r="C1662" s="66">
        <f>('Исходник сравнение Дубай'!$C1554/2-'Таблица вводных'!$E$3-'Таблица вводных'!$F$3-$S$1)-(('Исходник сравнение Дубай'!$C1554/2-'Таблица вводных'!$E$3-'Таблица вводных'!$F$3-$S$1)*F1662/G1662)</f>
        <v>-251.37500000000003</v>
      </c>
      <c r="D1662" s="66">
        <v>283.46203990367701</v>
      </c>
      <c r="E1662" s="66">
        <f t="shared" si="30"/>
        <v>3.6249999999999716</v>
      </c>
      <c r="F1662" s="67">
        <v>20</v>
      </c>
      <c r="G1662" s="67">
        <f t="shared" si="31"/>
        <v>120</v>
      </c>
      <c r="H1662" s="68">
        <v>0.2</v>
      </c>
      <c r="I1662" s="73">
        <f t="shared" si="34"/>
        <v>-18.187960096323025</v>
      </c>
      <c r="J1662" s="70">
        <v>9.9999999999989195E-2</v>
      </c>
      <c r="K1662" s="74">
        <f t="shared" si="32"/>
        <v>-16.369164086690919</v>
      </c>
      <c r="L1662" s="75">
        <f t="shared" si="33"/>
        <v>-19.994164086690891</v>
      </c>
      <c r="M1662" s="13" t="s">
        <v>213</v>
      </c>
    </row>
    <row r="1663" spans="1:13" ht="13.2" customHeight="1">
      <c r="A1663" s="140"/>
      <c r="B1663" s="5">
        <v>45440</v>
      </c>
      <c r="C1663" s="66">
        <f>('Исходник сравнение Дубай'!$C1555/2-'Таблица вводных'!$E$3-'Таблица вводных'!$F$3-$S$1)-(('Исходник сравнение Дубай'!$C1555/2-'Таблица вводных'!$E$3-'Таблица вводных'!$F$3-$S$1)*F1663/G1663)</f>
        <v>-251.37500000000003</v>
      </c>
      <c r="D1663" s="66">
        <v>283.46203990367701</v>
      </c>
      <c r="E1663" s="66">
        <f t="shared" si="30"/>
        <v>3.6249999999999716</v>
      </c>
      <c r="F1663" s="67">
        <v>20</v>
      </c>
      <c r="G1663" s="67">
        <f t="shared" si="31"/>
        <v>120</v>
      </c>
      <c r="H1663" s="68">
        <v>0.2</v>
      </c>
      <c r="I1663" s="73">
        <f t="shared" si="34"/>
        <v>-18.187960096323025</v>
      </c>
      <c r="J1663" s="70">
        <v>9.9999999999989195E-2</v>
      </c>
      <c r="K1663" s="74">
        <f t="shared" si="32"/>
        <v>-16.369164086690919</v>
      </c>
      <c r="L1663" s="75">
        <f t="shared" si="33"/>
        <v>-19.994164086690891</v>
      </c>
      <c r="M1663" s="13" t="s">
        <v>213</v>
      </c>
    </row>
    <row r="1664" spans="1:13" ht="13.2" customHeight="1">
      <c r="A1664" s="140"/>
      <c r="B1664" s="5">
        <v>45444</v>
      </c>
      <c r="C1664" s="66">
        <f>('Исходник сравнение Дубай'!$C1556/2-'Таблица вводных'!$E$3-'Таблица вводных'!$F$3-$S$1)-(('Исходник сравнение Дубай'!$C1556/2-'Таблица вводных'!$E$3-'Таблица вводных'!$F$3-$S$1)*F1664/G1664)</f>
        <v>-251.37500000000003</v>
      </c>
      <c r="D1664" s="66">
        <v>283.46203990367701</v>
      </c>
      <c r="E1664" s="66">
        <f t="shared" si="30"/>
        <v>3.6249999999999716</v>
      </c>
      <c r="F1664" s="67">
        <v>20</v>
      </c>
      <c r="G1664" s="67">
        <f t="shared" si="31"/>
        <v>120</v>
      </c>
      <c r="H1664" s="68">
        <v>0.2</v>
      </c>
      <c r="I1664" s="73">
        <f t="shared" si="34"/>
        <v>-18.187960096323025</v>
      </c>
      <c r="J1664" s="70">
        <v>9.9999999999989195E-2</v>
      </c>
      <c r="K1664" s="74">
        <f t="shared" si="32"/>
        <v>-16.369164086690919</v>
      </c>
      <c r="L1664" s="75">
        <f t="shared" si="33"/>
        <v>-19.994164086690891</v>
      </c>
      <c r="M1664" s="13" t="s">
        <v>213</v>
      </c>
    </row>
    <row r="1665" spans="1:13" ht="13.2" customHeight="1">
      <c r="A1665" s="140"/>
      <c r="B1665" s="5">
        <v>45447</v>
      </c>
      <c r="C1665" s="66">
        <f>('Исходник сравнение Дубай'!$C1557/2-'Таблица вводных'!$E$3-'Таблица вводных'!$F$3-$S$1)-(('Исходник сравнение Дубай'!$C1557/2-'Таблица вводных'!$E$3-'Таблица вводных'!$F$3-$S$1)*F1665/G1665)</f>
        <v>-251.37500000000003</v>
      </c>
      <c r="D1665" s="66">
        <v>283.46203990367701</v>
      </c>
      <c r="E1665" s="66">
        <f t="shared" si="30"/>
        <v>3.6249999999999716</v>
      </c>
      <c r="F1665" s="67">
        <v>20</v>
      </c>
      <c r="G1665" s="67">
        <f t="shared" si="31"/>
        <v>120</v>
      </c>
      <c r="H1665" s="68">
        <v>0.2</v>
      </c>
      <c r="I1665" s="73">
        <f t="shared" si="34"/>
        <v>-18.187960096323025</v>
      </c>
      <c r="J1665" s="70">
        <v>9.9999999999989195E-2</v>
      </c>
      <c r="K1665" s="74">
        <f t="shared" si="32"/>
        <v>-16.369164086690919</v>
      </c>
      <c r="L1665" s="75">
        <f t="shared" si="33"/>
        <v>-19.994164086690891</v>
      </c>
      <c r="M1665" s="13" t="s">
        <v>213</v>
      </c>
    </row>
    <row r="1666" spans="1:13" ht="13.2" customHeight="1">
      <c r="A1666" s="140"/>
      <c r="B1666" s="5">
        <v>45451</v>
      </c>
      <c r="C1666" s="66">
        <f>('Исходник сравнение Дубай'!$C1558/2-'Таблица вводных'!$E$3-'Таблица вводных'!$F$3-$S$1)-(('Исходник сравнение Дубай'!$C1558/2-'Таблица вводных'!$E$3-'Таблица вводных'!$F$3-$S$1)*F1666/G1666)</f>
        <v>-251.37500000000003</v>
      </c>
      <c r="D1666" s="66">
        <v>283.46203990367701</v>
      </c>
      <c r="E1666" s="66">
        <f t="shared" si="30"/>
        <v>3.6249999999999716</v>
      </c>
      <c r="F1666" s="67">
        <v>20</v>
      </c>
      <c r="G1666" s="67">
        <f t="shared" si="31"/>
        <v>120</v>
      </c>
      <c r="H1666" s="68">
        <v>0.2</v>
      </c>
      <c r="I1666" s="73">
        <f t="shared" si="34"/>
        <v>-18.187960096323025</v>
      </c>
      <c r="J1666" s="70">
        <v>9.9999999999989195E-2</v>
      </c>
      <c r="K1666" s="74">
        <f t="shared" si="32"/>
        <v>-16.369164086690919</v>
      </c>
      <c r="L1666" s="75">
        <f t="shared" si="33"/>
        <v>-19.994164086690891</v>
      </c>
      <c r="M1666" s="13" t="s">
        <v>213</v>
      </c>
    </row>
    <row r="1667" spans="1:13" ht="13.2" customHeight="1">
      <c r="A1667" s="140"/>
      <c r="B1667" s="5">
        <v>45454</v>
      </c>
      <c r="C1667" s="66">
        <f>('Исходник сравнение Дубай'!$C1559/2-'Таблица вводных'!$E$3-'Таблица вводных'!$F$3-$S$1)-(('Исходник сравнение Дубай'!$C1559/2-'Таблица вводных'!$E$3-'Таблица вводных'!$F$3-$S$1)*F1667/G1667)</f>
        <v>-251.37500000000003</v>
      </c>
      <c r="D1667" s="66">
        <v>283.46203990367701</v>
      </c>
      <c r="E1667" s="66">
        <f t="shared" si="30"/>
        <v>3.6249999999999716</v>
      </c>
      <c r="F1667" s="67">
        <v>20</v>
      </c>
      <c r="G1667" s="67">
        <f t="shared" si="31"/>
        <v>120</v>
      </c>
      <c r="H1667" s="68">
        <v>0.2</v>
      </c>
      <c r="I1667" s="73">
        <f t="shared" si="34"/>
        <v>-18.187960096323025</v>
      </c>
      <c r="J1667" s="70">
        <v>9.9999999999989195E-2</v>
      </c>
      <c r="K1667" s="74">
        <f t="shared" si="32"/>
        <v>-16.369164086690919</v>
      </c>
      <c r="L1667" s="75">
        <f t="shared" si="33"/>
        <v>-19.994164086690891</v>
      </c>
      <c r="M1667" s="13" t="s">
        <v>213</v>
      </c>
    </row>
    <row r="1668" spans="1:13" ht="13.2" customHeight="1">
      <c r="A1668" s="140"/>
      <c r="B1668" s="5"/>
      <c r="C1668" s="66">
        <f>('Исходник сравнение Дубай'!$C1560/2-'Таблица вводных'!$E$3-'Таблица вводных'!$F$3-$S$1)-(('Исходник сравнение Дубай'!$C1560/2-'Таблица вводных'!$E$3-'Таблица вводных'!$F$3-$S$1)*F1668/G1668)</f>
        <v>-251.37500000000003</v>
      </c>
      <c r="D1668" s="66">
        <v>283.46203990367701</v>
      </c>
      <c r="E1668" s="66">
        <f t="shared" si="30"/>
        <v>3.6249999999999716</v>
      </c>
      <c r="F1668" s="67">
        <v>20</v>
      </c>
      <c r="G1668" s="67">
        <f t="shared" si="31"/>
        <v>120</v>
      </c>
      <c r="H1668" s="68">
        <v>0.2</v>
      </c>
      <c r="I1668" s="69">
        <f t="shared" si="34"/>
        <v>-18.187960096323025</v>
      </c>
      <c r="J1668" s="70">
        <v>9.9999999999989195E-2</v>
      </c>
      <c r="K1668" s="71">
        <f t="shared" si="32"/>
        <v>-16.369164086690919</v>
      </c>
      <c r="L1668" s="72">
        <f t="shared" si="33"/>
        <v>-19.994164086690891</v>
      </c>
      <c r="M1668" s="13" t="s">
        <v>213</v>
      </c>
    </row>
    <row r="1669" spans="1:13" ht="13.2" customHeight="1">
      <c r="A1669" s="140"/>
      <c r="B1669" s="5"/>
      <c r="C1669" s="66">
        <f>('Исходник сравнение Дубай'!$C1561/2-'Таблица вводных'!$E$3-'Таблица вводных'!$F$3-$S$1)-(('Исходник сравнение Дубай'!$C1561/2-'Таблица вводных'!$E$3-'Таблица вводных'!$F$3-$S$1)*F1669/G1669)</f>
        <v>-251.37500000000003</v>
      </c>
      <c r="D1669" s="66">
        <v>283.46203990367701</v>
      </c>
      <c r="E1669" s="66">
        <f t="shared" si="30"/>
        <v>3.6249999999999716</v>
      </c>
      <c r="F1669" s="67">
        <v>20</v>
      </c>
      <c r="G1669" s="67">
        <f t="shared" si="31"/>
        <v>120</v>
      </c>
      <c r="H1669" s="68">
        <v>0.2</v>
      </c>
      <c r="I1669" s="69">
        <f t="shared" si="34"/>
        <v>-18.187960096323025</v>
      </c>
      <c r="J1669" s="70">
        <v>9.9999999999989098E-2</v>
      </c>
      <c r="K1669" s="71">
        <f t="shared" si="32"/>
        <v>-16.369164086690919</v>
      </c>
      <c r="L1669" s="72">
        <f t="shared" si="33"/>
        <v>-19.994164086690891</v>
      </c>
      <c r="M1669" s="13" t="s">
        <v>213</v>
      </c>
    </row>
    <row r="1670" spans="1:13" ht="13.2" customHeight="1">
      <c r="A1670" s="140"/>
      <c r="B1670" s="5"/>
      <c r="C1670" s="66">
        <f>('Исходник сравнение Дубай'!$C1562/2-'Таблица вводных'!$E$3-'Таблица вводных'!$F$3-$S$1)-(('Исходник сравнение Дубай'!$C1562/2-'Таблица вводных'!$E$3-'Таблица вводных'!$F$3-$S$1)*F1670/G1670)</f>
        <v>-251.37500000000003</v>
      </c>
      <c r="D1670" s="66">
        <v>283.46203990367701</v>
      </c>
      <c r="E1670" s="66">
        <f t="shared" si="30"/>
        <v>3.6249999999999716</v>
      </c>
      <c r="F1670" s="67">
        <v>20</v>
      </c>
      <c r="G1670" s="67">
        <f t="shared" si="31"/>
        <v>120</v>
      </c>
      <c r="H1670" s="68">
        <v>0.2</v>
      </c>
      <c r="I1670" s="69">
        <f t="shared" si="34"/>
        <v>-18.187960096323025</v>
      </c>
      <c r="J1670" s="70">
        <v>9.9999999999989098E-2</v>
      </c>
      <c r="K1670" s="71">
        <f t="shared" si="32"/>
        <v>-16.369164086690919</v>
      </c>
      <c r="L1670" s="72">
        <f t="shared" si="33"/>
        <v>-19.994164086690891</v>
      </c>
      <c r="M1670" s="13" t="s">
        <v>213</v>
      </c>
    </row>
    <row r="1671" spans="1:13" ht="13.2" customHeight="1">
      <c r="A1671" s="140"/>
      <c r="B1671" s="5"/>
      <c r="C1671" s="66">
        <f>('Исходник сравнение Дубай'!$C1563/2-'Таблица вводных'!$E$3-'Таблица вводных'!$F$3-$S$1)-(('Исходник сравнение Дубай'!$C1563/2-'Таблица вводных'!$E$3-'Таблица вводных'!$F$3-$S$1)*F1671/G1671)</f>
        <v>-251.37500000000003</v>
      </c>
      <c r="D1671" s="66">
        <v>283.46203990367701</v>
      </c>
      <c r="E1671" s="66">
        <f t="shared" si="30"/>
        <v>3.6249999999999716</v>
      </c>
      <c r="F1671" s="67">
        <v>20</v>
      </c>
      <c r="G1671" s="67">
        <f t="shared" si="31"/>
        <v>120</v>
      </c>
      <c r="H1671" s="68">
        <v>0.2</v>
      </c>
      <c r="I1671" s="69">
        <f t="shared" si="34"/>
        <v>-18.187960096323025</v>
      </c>
      <c r="J1671" s="70">
        <v>9.9999999999989098E-2</v>
      </c>
      <c r="K1671" s="71">
        <f t="shared" si="32"/>
        <v>-16.369164086690919</v>
      </c>
      <c r="L1671" s="72">
        <f t="shared" si="33"/>
        <v>-19.994164086690891</v>
      </c>
      <c r="M1671" s="13" t="s">
        <v>213</v>
      </c>
    </row>
    <row r="1672" spans="1:13" ht="13.2" customHeight="1">
      <c r="A1672" s="140"/>
      <c r="B1672" s="5"/>
      <c r="C1672" s="66">
        <f>('Исходник сравнение Дубай'!$C1564/2-'Таблица вводных'!$E$3-'Таблица вводных'!$F$3-$S$1)-(('Исходник сравнение Дубай'!$C1564/2-'Таблица вводных'!$E$3-'Таблица вводных'!$F$3-$S$1)*F1672/G1672)</f>
        <v>-251.37500000000003</v>
      </c>
      <c r="D1672" s="66">
        <v>283.46203990367701</v>
      </c>
      <c r="E1672" s="66">
        <f t="shared" si="30"/>
        <v>3.6249999999999716</v>
      </c>
      <c r="F1672" s="67">
        <v>20</v>
      </c>
      <c r="G1672" s="67">
        <f t="shared" si="31"/>
        <v>120</v>
      </c>
      <c r="H1672" s="68">
        <v>0.2</v>
      </c>
      <c r="I1672" s="69">
        <f t="shared" si="34"/>
        <v>-18.187960096323025</v>
      </c>
      <c r="J1672" s="70">
        <v>9.9999999999989098E-2</v>
      </c>
      <c r="K1672" s="71">
        <f t="shared" si="32"/>
        <v>-16.369164086690919</v>
      </c>
      <c r="L1672" s="72">
        <f t="shared" si="33"/>
        <v>-19.994164086690891</v>
      </c>
      <c r="M1672" s="13" t="s">
        <v>213</v>
      </c>
    </row>
    <row r="1673" spans="1:13" ht="13.2" customHeight="1">
      <c r="A1673" s="140"/>
      <c r="B1673" s="5"/>
      <c r="C1673" s="66">
        <f>('Исходник сравнение Дубай'!$C1565/2-'Таблица вводных'!$E$3-'Таблица вводных'!$F$3-$S$1)-(('Исходник сравнение Дубай'!$C1565/2-'Таблица вводных'!$E$3-'Таблица вводных'!$F$3-$S$1)*F1673/G1673)</f>
        <v>-251.37500000000003</v>
      </c>
      <c r="D1673" s="66">
        <v>283.46203990367701</v>
      </c>
      <c r="E1673" s="66">
        <f t="shared" si="30"/>
        <v>3.6249999999999716</v>
      </c>
      <c r="F1673" s="67">
        <v>20</v>
      </c>
      <c r="G1673" s="67">
        <f t="shared" si="31"/>
        <v>120</v>
      </c>
      <c r="H1673" s="68">
        <v>0.2</v>
      </c>
      <c r="I1673" s="69">
        <f t="shared" si="34"/>
        <v>-18.187960096323025</v>
      </c>
      <c r="J1673" s="70">
        <v>9.9999999999989098E-2</v>
      </c>
      <c r="K1673" s="71">
        <f t="shared" si="32"/>
        <v>-16.369164086690919</v>
      </c>
      <c r="L1673" s="72">
        <f t="shared" si="33"/>
        <v>-19.994164086690891</v>
      </c>
      <c r="M1673" s="13" t="s">
        <v>213</v>
      </c>
    </row>
    <row r="1674" spans="1:13" ht="13.2" customHeight="1">
      <c r="A1674" s="140"/>
      <c r="B1674" s="5"/>
      <c r="C1674" s="66">
        <f>('Исходник сравнение Дубай'!$C1566/2-'Таблица вводных'!$E$3-'Таблица вводных'!$F$3-$S$1)-(('Исходник сравнение Дубай'!$C1566/2-'Таблица вводных'!$E$3-'Таблица вводных'!$F$3-$S$1)*F1674/G1674)</f>
        <v>-251.37500000000003</v>
      </c>
      <c r="D1674" s="66">
        <v>283.46203990367701</v>
      </c>
      <c r="E1674" s="66">
        <f t="shared" si="30"/>
        <v>3.6249999999999716</v>
      </c>
      <c r="F1674" s="67">
        <v>20</v>
      </c>
      <c r="G1674" s="67">
        <f t="shared" si="31"/>
        <v>120</v>
      </c>
      <c r="H1674" s="68">
        <v>0.2</v>
      </c>
      <c r="I1674" s="69">
        <f t="shared" si="34"/>
        <v>-18.187960096323025</v>
      </c>
      <c r="J1674" s="70">
        <v>9.9999999999989098E-2</v>
      </c>
      <c r="K1674" s="71">
        <f t="shared" si="32"/>
        <v>-16.369164086690919</v>
      </c>
      <c r="L1674" s="72">
        <f t="shared" si="33"/>
        <v>-19.994164086690891</v>
      </c>
      <c r="M1674" s="13" t="s">
        <v>213</v>
      </c>
    </row>
    <row r="1675" spans="1:13" ht="13.2" customHeight="1">
      <c r="A1675" s="141"/>
      <c r="B1675" s="18"/>
      <c r="C1675" s="76">
        <f>('Исходник сравнение Дубай'!$C1567/2-'Таблица вводных'!$E$3-'Таблица вводных'!$F$3-$S$1)-(('Исходник сравнение Дубай'!$C1567/2-'Таблица вводных'!$E$3-'Таблица вводных'!$F$3-$S$1)*F1675/G1675)</f>
        <v>-251.37500000000003</v>
      </c>
      <c r="D1675" s="76">
        <v>283.46203990367701</v>
      </c>
      <c r="E1675" s="76">
        <f t="shared" si="30"/>
        <v>3.6249999999999716</v>
      </c>
      <c r="F1675" s="77">
        <v>20</v>
      </c>
      <c r="G1675" s="77">
        <f t="shared" si="31"/>
        <v>120</v>
      </c>
      <c r="H1675" s="68">
        <v>0.2</v>
      </c>
      <c r="I1675" s="86">
        <f t="shared" si="34"/>
        <v>-18.187960096323025</v>
      </c>
      <c r="J1675" s="80">
        <v>9.9999999999989098E-2</v>
      </c>
      <c r="K1675" s="87">
        <f t="shared" si="32"/>
        <v>-16.369164086690919</v>
      </c>
      <c r="L1675" s="88">
        <f t="shared" si="33"/>
        <v>-19.994164086690891</v>
      </c>
      <c r="M1675" s="22" t="s">
        <v>213</v>
      </c>
    </row>
    <row r="1676" spans="1:13" ht="13.2" customHeight="1">
      <c r="A1676" s="144" t="s">
        <v>299</v>
      </c>
      <c r="B1676" s="5">
        <v>45423</v>
      </c>
      <c r="C1676" s="59">
        <f>('Исходник сравнение Дубай'!$C1568/2-'Таблица вводных'!$E$3-'Таблица вводных'!$F$3-$S$1)-(('Исходник сравнение Дубай'!$C1568/2-'Таблица вводных'!$E$3-'Таблица вводных'!$F$3-$S$1)*F1676/G1676)</f>
        <v>-251.37500000000003</v>
      </c>
      <c r="D1676" s="66">
        <v>283.46203990367701</v>
      </c>
      <c r="E1676" s="59">
        <f t="shared" si="30"/>
        <v>3.6249999999999716</v>
      </c>
      <c r="F1676" s="67">
        <v>20</v>
      </c>
      <c r="G1676" s="60">
        <f t="shared" si="31"/>
        <v>120</v>
      </c>
      <c r="H1676" s="68">
        <v>0.2</v>
      </c>
      <c r="I1676" s="83">
        <f t="shared" si="34"/>
        <v>-18.187960096323025</v>
      </c>
      <c r="J1676" s="63">
        <v>9.9999999999989098E-2</v>
      </c>
      <c r="K1676" s="84">
        <f t="shared" si="32"/>
        <v>-16.369164086690919</v>
      </c>
      <c r="L1676" s="85">
        <f t="shared" si="33"/>
        <v>-19.994164086690891</v>
      </c>
      <c r="M1676" s="10" t="s">
        <v>300</v>
      </c>
    </row>
    <row r="1677" spans="1:13" ht="13.2" customHeight="1">
      <c r="A1677" s="140"/>
      <c r="B1677" s="5">
        <v>45426</v>
      </c>
      <c r="C1677" s="66">
        <f>('Исходник сравнение Дубай'!$C1569/2-'Таблица вводных'!$E$3-'Таблица вводных'!$F$3-$S$1)-(('Исходник сравнение Дубай'!$C1569/2-'Таблица вводных'!$E$3-'Таблица вводных'!$F$3-$S$1)*F1677/G1677)</f>
        <v>-251.37500000000003</v>
      </c>
      <c r="D1677" s="66">
        <v>283.46203990367701</v>
      </c>
      <c r="E1677" s="66">
        <f t="shared" si="30"/>
        <v>3.6249999999999716</v>
      </c>
      <c r="F1677" s="67">
        <v>20</v>
      </c>
      <c r="G1677" s="67">
        <f t="shared" si="31"/>
        <v>120</v>
      </c>
      <c r="H1677" s="68">
        <v>0.2</v>
      </c>
      <c r="I1677" s="73">
        <f t="shared" si="34"/>
        <v>-18.187960096323025</v>
      </c>
      <c r="J1677" s="70">
        <v>9.9999999999989098E-2</v>
      </c>
      <c r="K1677" s="74">
        <f t="shared" si="32"/>
        <v>-16.369164086690919</v>
      </c>
      <c r="L1677" s="75">
        <f t="shared" si="33"/>
        <v>-19.994164086690891</v>
      </c>
      <c r="M1677" s="13" t="s">
        <v>300</v>
      </c>
    </row>
    <row r="1678" spans="1:13" ht="13.2" customHeight="1">
      <c r="A1678" s="140"/>
      <c r="B1678" s="5">
        <v>45430</v>
      </c>
      <c r="C1678" s="66">
        <f>('Исходник сравнение Дубай'!$C1570/2-'Таблица вводных'!$E$3-'Таблица вводных'!$F$3-$S$1)-(('Исходник сравнение Дубай'!$C1570/2-'Таблица вводных'!$E$3-'Таблица вводных'!$F$3-$S$1)*F1678/G1678)</f>
        <v>-251.37500000000003</v>
      </c>
      <c r="D1678" s="66">
        <v>283.46203990367701</v>
      </c>
      <c r="E1678" s="66">
        <f t="shared" si="30"/>
        <v>3.6249999999999716</v>
      </c>
      <c r="F1678" s="67">
        <v>20</v>
      </c>
      <c r="G1678" s="67">
        <f t="shared" si="31"/>
        <v>120</v>
      </c>
      <c r="H1678" s="68">
        <v>0.2</v>
      </c>
      <c r="I1678" s="73">
        <f t="shared" si="34"/>
        <v>-18.187960096323025</v>
      </c>
      <c r="J1678" s="70">
        <v>9.9999999999989098E-2</v>
      </c>
      <c r="K1678" s="74">
        <f t="shared" si="32"/>
        <v>-16.369164086690919</v>
      </c>
      <c r="L1678" s="75">
        <f t="shared" si="33"/>
        <v>-19.994164086690891</v>
      </c>
      <c r="M1678" s="13" t="s">
        <v>300</v>
      </c>
    </row>
    <row r="1679" spans="1:13" ht="13.2" customHeight="1">
      <c r="A1679" s="140"/>
      <c r="B1679" s="5">
        <v>45433</v>
      </c>
      <c r="C1679" s="66">
        <f>('Исходник сравнение Дубай'!$C1571/2-'Таблица вводных'!$E$3-'Таблица вводных'!$F$3-$S$1)-(('Исходник сравнение Дубай'!$C1571/2-'Таблица вводных'!$E$3-'Таблица вводных'!$F$3-$S$1)*F1679/G1679)</f>
        <v>-251.37500000000003</v>
      </c>
      <c r="D1679" s="66">
        <v>283.46203990367701</v>
      </c>
      <c r="E1679" s="66">
        <f t="shared" si="30"/>
        <v>3.6249999999999716</v>
      </c>
      <c r="F1679" s="67">
        <v>20</v>
      </c>
      <c r="G1679" s="67">
        <f t="shared" si="31"/>
        <v>120</v>
      </c>
      <c r="H1679" s="68">
        <v>0.2</v>
      </c>
      <c r="I1679" s="73">
        <f t="shared" si="34"/>
        <v>-18.187960096323025</v>
      </c>
      <c r="J1679" s="70">
        <v>9.9999999999989098E-2</v>
      </c>
      <c r="K1679" s="74">
        <f t="shared" si="32"/>
        <v>-16.369164086690919</v>
      </c>
      <c r="L1679" s="75">
        <f t="shared" si="33"/>
        <v>-19.994164086690891</v>
      </c>
      <c r="M1679" s="13" t="s">
        <v>300</v>
      </c>
    </row>
    <row r="1680" spans="1:13" ht="13.2" customHeight="1">
      <c r="A1680" s="140"/>
      <c r="B1680" s="5">
        <v>45437</v>
      </c>
      <c r="C1680" s="66">
        <f>('Исходник сравнение Дубай'!$C1572/2-'Таблица вводных'!$E$3-'Таблица вводных'!$F$3-$S$1)-(('Исходник сравнение Дубай'!$C1572/2-'Таблица вводных'!$E$3-'Таблица вводных'!$F$3-$S$1)*F1680/G1680)</f>
        <v>-251.37500000000003</v>
      </c>
      <c r="D1680" s="66">
        <v>283.46203990367701</v>
      </c>
      <c r="E1680" s="66">
        <f t="shared" si="30"/>
        <v>3.6249999999999716</v>
      </c>
      <c r="F1680" s="67">
        <v>20</v>
      </c>
      <c r="G1680" s="67">
        <f t="shared" si="31"/>
        <v>120</v>
      </c>
      <c r="H1680" s="68">
        <v>0.2</v>
      </c>
      <c r="I1680" s="73">
        <f t="shared" si="34"/>
        <v>-18.187960096323025</v>
      </c>
      <c r="J1680" s="70">
        <v>9.9999999999989098E-2</v>
      </c>
      <c r="K1680" s="74">
        <f t="shared" si="32"/>
        <v>-16.369164086690919</v>
      </c>
      <c r="L1680" s="75">
        <f t="shared" si="33"/>
        <v>-19.994164086690891</v>
      </c>
      <c r="M1680" s="13" t="s">
        <v>300</v>
      </c>
    </row>
    <row r="1681" spans="1:13" ht="13.2" customHeight="1">
      <c r="A1681" s="140"/>
      <c r="B1681" s="5">
        <v>45440</v>
      </c>
      <c r="C1681" s="66">
        <f>('Исходник сравнение Дубай'!$C1573/2-'Таблица вводных'!$E$3-'Таблица вводных'!$F$3-$S$1)-(('Исходник сравнение Дубай'!$C1573/2-'Таблица вводных'!$E$3-'Таблица вводных'!$F$3-$S$1)*F1681/G1681)</f>
        <v>-251.37500000000003</v>
      </c>
      <c r="D1681" s="66">
        <v>283.46203990367701</v>
      </c>
      <c r="E1681" s="66">
        <f t="shared" si="30"/>
        <v>3.6249999999999716</v>
      </c>
      <c r="F1681" s="67">
        <v>20</v>
      </c>
      <c r="G1681" s="67">
        <f t="shared" si="31"/>
        <v>120</v>
      </c>
      <c r="H1681" s="68">
        <v>0.2</v>
      </c>
      <c r="I1681" s="73">
        <f t="shared" si="34"/>
        <v>-18.187960096323025</v>
      </c>
      <c r="J1681" s="70">
        <v>9.9999999999989098E-2</v>
      </c>
      <c r="K1681" s="74">
        <f t="shared" si="32"/>
        <v>-16.369164086690919</v>
      </c>
      <c r="L1681" s="75">
        <f t="shared" si="33"/>
        <v>-19.994164086690891</v>
      </c>
      <c r="M1681" s="13" t="s">
        <v>300</v>
      </c>
    </row>
    <row r="1682" spans="1:13" ht="13.2" customHeight="1">
      <c r="A1682" s="140"/>
      <c r="B1682" s="5">
        <v>45444</v>
      </c>
      <c r="C1682" s="66">
        <f>('Исходник сравнение Дубай'!$C1574/2-'Таблица вводных'!$E$3-'Таблица вводных'!$F$3-$S$1)-(('Исходник сравнение Дубай'!$C1574/2-'Таблица вводных'!$E$3-'Таблица вводных'!$F$3-$S$1)*F1682/G1682)</f>
        <v>-251.37500000000003</v>
      </c>
      <c r="D1682" s="66">
        <v>283.46203990367701</v>
      </c>
      <c r="E1682" s="66">
        <f t="shared" si="30"/>
        <v>3.6249999999999716</v>
      </c>
      <c r="F1682" s="67">
        <v>20</v>
      </c>
      <c r="G1682" s="67">
        <f t="shared" si="31"/>
        <v>120</v>
      </c>
      <c r="H1682" s="68">
        <v>0.2</v>
      </c>
      <c r="I1682" s="73">
        <f t="shared" si="34"/>
        <v>-18.187960096323025</v>
      </c>
      <c r="J1682" s="70">
        <v>9.9999999999989098E-2</v>
      </c>
      <c r="K1682" s="74">
        <f t="shared" si="32"/>
        <v>-16.369164086690919</v>
      </c>
      <c r="L1682" s="75">
        <f t="shared" si="33"/>
        <v>-19.994164086690891</v>
      </c>
      <c r="M1682" s="13" t="s">
        <v>300</v>
      </c>
    </row>
    <row r="1683" spans="1:13" ht="13.2" customHeight="1">
      <c r="A1683" s="140"/>
      <c r="B1683" s="5">
        <v>45447</v>
      </c>
      <c r="C1683" s="66">
        <f>('Исходник сравнение Дубай'!$C1575/2-'Таблица вводных'!$E$3-'Таблица вводных'!$F$3-$S$1)-(('Исходник сравнение Дубай'!$C1575/2-'Таблица вводных'!$E$3-'Таблица вводных'!$F$3-$S$1)*F1683/G1683)</f>
        <v>-251.37500000000003</v>
      </c>
      <c r="D1683" s="66">
        <v>283.46203990367701</v>
      </c>
      <c r="E1683" s="66">
        <f t="shared" si="30"/>
        <v>3.6249999999999716</v>
      </c>
      <c r="F1683" s="67">
        <v>20</v>
      </c>
      <c r="G1683" s="67">
        <f t="shared" si="31"/>
        <v>120</v>
      </c>
      <c r="H1683" s="68">
        <v>0.2</v>
      </c>
      <c r="I1683" s="73">
        <f t="shared" si="34"/>
        <v>-18.187960096323025</v>
      </c>
      <c r="J1683" s="70">
        <v>9.9999999999989E-2</v>
      </c>
      <c r="K1683" s="74">
        <f t="shared" si="32"/>
        <v>-16.369164086690922</v>
      </c>
      <c r="L1683" s="75">
        <f t="shared" si="33"/>
        <v>-19.994164086690894</v>
      </c>
      <c r="M1683" s="13" t="s">
        <v>300</v>
      </c>
    </row>
    <row r="1684" spans="1:13" ht="13.2" customHeight="1">
      <c r="A1684" s="140"/>
      <c r="B1684" s="5">
        <v>45451</v>
      </c>
      <c r="C1684" s="66">
        <f>('Исходник сравнение Дубай'!$C1576/2-'Таблица вводных'!$E$3-'Таблица вводных'!$F$3-$S$1)-(('Исходник сравнение Дубай'!$C1576/2-'Таблица вводных'!$E$3-'Таблица вводных'!$F$3-$S$1)*F1684/G1684)</f>
        <v>-251.37500000000003</v>
      </c>
      <c r="D1684" s="66">
        <v>283.46203990367701</v>
      </c>
      <c r="E1684" s="66">
        <f t="shared" si="30"/>
        <v>3.6249999999999716</v>
      </c>
      <c r="F1684" s="67">
        <v>20</v>
      </c>
      <c r="G1684" s="67">
        <f t="shared" si="31"/>
        <v>120</v>
      </c>
      <c r="H1684" s="68">
        <v>0.2</v>
      </c>
      <c r="I1684" s="73">
        <f t="shared" si="34"/>
        <v>-18.187960096323025</v>
      </c>
      <c r="J1684" s="70">
        <v>9.9999999999989E-2</v>
      </c>
      <c r="K1684" s="74">
        <f t="shared" si="32"/>
        <v>-16.369164086690922</v>
      </c>
      <c r="L1684" s="75">
        <f t="shared" si="33"/>
        <v>-19.994164086690894</v>
      </c>
      <c r="M1684" s="13" t="s">
        <v>300</v>
      </c>
    </row>
    <row r="1685" spans="1:13" ht="13.2" customHeight="1">
      <c r="A1685" s="140"/>
      <c r="B1685" s="5">
        <v>45454</v>
      </c>
      <c r="C1685" s="66">
        <f>('Исходник сравнение Дубай'!$C1577/2-'Таблица вводных'!$E$3-'Таблица вводных'!$F$3-$S$1)-(('Исходник сравнение Дубай'!$C1577/2-'Таблица вводных'!$E$3-'Таблица вводных'!$F$3-$S$1)*F1685/G1685)</f>
        <v>-251.37500000000003</v>
      </c>
      <c r="D1685" s="66">
        <v>283.46203990367701</v>
      </c>
      <c r="E1685" s="66">
        <f t="shared" si="30"/>
        <v>3.6249999999999716</v>
      </c>
      <c r="F1685" s="67">
        <v>20</v>
      </c>
      <c r="G1685" s="67">
        <f t="shared" si="31"/>
        <v>120</v>
      </c>
      <c r="H1685" s="68">
        <v>0.2</v>
      </c>
      <c r="I1685" s="73">
        <f t="shared" si="34"/>
        <v>-18.187960096323025</v>
      </c>
      <c r="J1685" s="70">
        <v>9.9999999999989E-2</v>
      </c>
      <c r="K1685" s="74">
        <f t="shared" si="32"/>
        <v>-16.369164086690922</v>
      </c>
      <c r="L1685" s="75">
        <f t="shared" si="33"/>
        <v>-19.994164086690894</v>
      </c>
      <c r="M1685" s="13" t="s">
        <v>300</v>
      </c>
    </row>
    <row r="1686" spans="1:13" ht="13.2" customHeight="1">
      <c r="A1686" s="140"/>
      <c r="B1686" s="5"/>
      <c r="C1686" s="66">
        <f>('Исходник сравнение Дубай'!$C1578/2-'Таблица вводных'!$E$3-'Таблица вводных'!$F$3-$S$1)-(('Исходник сравнение Дубай'!$C1578/2-'Таблица вводных'!$E$3-'Таблица вводных'!$F$3-$S$1)*F1686/G1686)</f>
        <v>-251.37500000000003</v>
      </c>
      <c r="D1686" s="66">
        <v>283.46203990367701</v>
      </c>
      <c r="E1686" s="66">
        <f t="shared" si="30"/>
        <v>3.6249999999999716</v>
      </c>
      <c r="F1686" s="67">
        <v>20</v>
      </c>
      <c r="G1686" s="67">
        <f t="shared" si="31"/>
        <v>120</v>
      </c>
      <c r="H1686" s="68">
        <v>0.2</v>
      </c>
      <c r="I1686" s="69">
        <f t="shared" si="34"/>
        <v>-18.187960096323025</v>
      </c>
      <c r="J1686" s="70">
        <v>9.9999999999989E-2</v>
      </c>
      <c r="K1686" s="71">
        <f t="shared" si="32"/>
        <v>-16.369164086690922</v>
      </c>
      <c r="L1686" s="72">
        <f t="shared" si="33"/>
        <v>-19.994164086690894</v>
      </c>
      <c r="M1686" s="13" t="s">
        <v>300</v>
      </c>
    </row>
    <row r="1687" spans="1:13" ht="13.2" customHeight="1">
      <c r="A1687" s="140"/>
      <c r="B1687" s="5"/>
      <c r="C1687" s="66">
        <f>('Исходник сравнение Дубай'!$C1579/2-'Таблица вводных'!$E$3-'Таблица вводных'!$F$3-$S$1)-(('Исходник сравнение Дубай'!$C1579/2-'Таблица вводных'!$E$3-'Таблица вводных'!$F$3-$S$1)*F1687/G1687)</f>
        <v>-251.37500000000003</v>
      </c>
      <c r="D1687" s="66">
        <v>283.46203990367701</v>
      </c>
      <c r="E1687" s="66">
        <f t="shared" si="30"/>
        <v>3.6249999999999716</v>
      </c>
      <c r="F1687" s="67">
        <v>20</v>
      </c>
      <c r="G1687" s="67">
        <f t="shared" si="31"/>
        <v>120</v>
      </c>
      <c r="H1687" s="68">
        <v>0.2</v>
      </c>
      <c r="I1687" s="69">
        <f t="shared" si="34"/>
        <v>-18.187960096323025</v>
      </c>
      <c r="J1687" s="70">
        <v>9.9999999999989E-2</v>
      </c>
      <c r="K1687" s="71">
        <f t="shared" si="32"/>
        <v>-16.369164086690922</v>
      </c>
      <c r="L1687" s="72">
        <f t="shared" si="33"/>
        <v>-19.994164086690894</v>
      </c>
      <c r="M1687" s="13" t="s">
        <v>300</v>
      </c>
    </row>
    <row r="1688" spans="1:13" ht="13.2" customHeight="1">
      <c r="A1688" s="140"/>
      <c r="B1688" s="5"/>
      <c r="C1688" s="66">
        <f>('Исходник сравнение Дубай'!$C1580/2-'Таблица вводных'!$E$3-'Таблица вводных'!$F$3-$S$1)-(('Исходник сравнение Дубай'!$C1580/2-'Таблица вводных'!$E$3-'Таблица вводных'!$F$3-$S$1)*F1688/G1688)</f>
        <v>-251.37500000000003</v>
      </c>
      <c r="D1688" s="66">
        <v>283.46203990367701</v>
      </c>
      <c r="E1688" s="66">
        <f t="shared" si="30"/>
        <v>3.6249999999999716</v>
      </c>
      <c r="F1688" s="67">
        <v>20</v>
      </c>
      <c r="G1688" s="67">
        <f t="shared" si="31"/>
        <v>120</v>
      </c>
      <c r="H1688" s="68">
        <v>0.2</v>
      </c>
      <c r="I1688" s="69">
        <f t="shared" si="34"/>
        <v>-18.187960096323025</v>
      </c>
      <c r="J1688" s="70">
        <v>9.9999999999989E-2</v>
      </c>
      <c r="K1688" s="71">
        <f t="shared" si="32"/>
        <v>-16.369164086690922</v>
      </c>
      <c r="L1688" s="72">
        <f t="shared" si="33"/>
        <v>-19.994164086690894</v>
      </c>
      <c r="M1688" s="13" t="s">
        <v>300</v>
      </c>
    </row>
    <row r="1689" spans="1:13" ht="13.2" customHeight="1">
      <c r="A1689" s="140"/>
      <c r="B1689" s="5"/>
      <c r="C1689" s="66">
        <f>('Исходник сравнение Дубай'!$C1581/2-'Таблица вводных'!$E$3-'Таблица вводных'!$F$3-$S$1)-(('Исходник сравнение Дубай'!$C1581/2-'Таблица вводных'!$E$3-'Таблица вводных'!$F$3-$S$1)*F1689/G1689)</f>
        <v>-251.37500000000003</v>
      </c>
      <c r="D1689" s="66">
        <v>283.46203990367701</v>
      </c>
      <c r="E1689" s="66">
        <f t="shared" si="30"/>
        <v>3.6249999999999716</v>
      </c>
      <c r="F1689" s="67">
        <v>20</v>
      </c>
      <c r="G1689" s="67">
        <f t="shared" si="31"/>
        <v>120</v>
      </c>
      <c r="H1689" s="68">
        <v>0.2</v>
      </c>
      <c r="I1689" s="69">
        <f t="shared" si="34"/>
        <v>-18.187960096323025</v>
      </c>
      <c r="J1689" s="70">
        <v>9.9999999999989E-2</v>
      </c>
      <c r="K1689" s="71">
        <f t="shared" si="32"/>
        <v>-16.369164086690922</v>
      </c>
      <c r="L1689" s="72">
        <f t="shared" si="33"/>
        <v>-19.994164086690894</v>
      </c>
      <c r="M1689" s="13" t="s">
        <v>300</v>
      </c>
    </row>
    <row r="1690" spans="1:13" ht="13.2" customHeight="1">
      <c r="A1690" s="140"/>
      <c r="B1690" s="5"/>
      <c r="C1690" s="66">
        <f>('Исходник сравнение Дубай'!$C1582/2-'Таблица вводных'!$E$3-'Таблица вводных'!$F$3-$S$1)-(('Исходник сравнение Дубай'!$C1582/2-'Таблица вводных'!$E$3-'Таблица вводных'!$F$3-$S$1)*F1690/G1690)</f>
        <v>-251.37500000000003</v>
      </c>
      <c r="D1690" s="66">
        <v>283.46203990367701</v>
      </c>
      <c r="E1690" s="66">
        <f t="shared" si="30"/>
        <v>3.6249999999999716</v>
      </c>
      <c r="F1690" s="67">
        <v>20</v>
      </c>
      <c r="G1690" s="67">
        <f t="shared" si="31"/>
        <v>120</v>
      </c>
      <c r="H1690" s="68">
        <v>0.2</v>
      </c>
      <c r="I1690" s="69">
        <f t="shared" si="34"/>
        <v>-18.187960096323025</v>
      </c>
      <c r="J1690" s="70">
        <v>9.9999999999989E-2</v>
      </c>
      <c r="K1690" s="71">
        <f t="shared" si="32"/>
        <v>-16.369164086690922</v>
      </c>
      <c r="L1690" s="72">
        <f t="shared" si="33"/>
        <v>-19.994164086690894</v>
      </c>
      <c r="M1690" s="13" t="s">
        <v>300</v>
      </c>
    </row>
    <row r="1691" spans="1:13" ht="13.2" customHeight="1">
      <c r="A1691" s="140"/>
      <c r="B1691" s="5"/>
      <c r="C1691" s="66">
        <f>('Исходник сравнение Дубай'!$C1583/2-'Таблица вводных'!$E$3-'Таблица вводных'!$F$3-$S$1)-(('Исходник сравнение Дубай'!$C1583/2-'Таблица вводных'!$E$3-'Таблица вводных'!$F$3-$S$1)*F1691/G1691)</f>
        <v>-251.37500000000003</v>
      </c>
      <c r="D1691" s="66">
        <v>283.46203990367701</v>
      </c>
      <c r="E1691" s="66">
        <f t="shared" si="30"/>
        <v>3.6249999999999716</v>
      </c>
      <c r="F1691" s="67">
        <v>20</v>
      </c>
      <c r="G1691" s="67">
        <f t="shared" si="31"/>
        <v>120</v>
      </c>
      <c r="H1691" s="68">
        <v>0.2</v>
      </c>
      <c r="I1691" s="69">
        <f t="shared" si="34"/>
        <v>-18.187960096323025</v>
      </c>
      <c r="J1691" s="70">
        <v>9.9999999999989E-2</v>
      </c>
      <c r="K1691" s="71">
        <f t="shared" si="32"/>
        <v>-16.369164086690922</v>
      </c>
      <c r="L1691" s="72">
        <f t="shared" si="33"/>
        <v>-19.994164086690894</v>
      </c>
      <c r="M1691" s="13" t="s">
        <v>300</v>
      </c>
    </row>
    <row r="1692" spans="1:13" ht="13.2" customHeight="1">
      <c r="A1692" s="140"/>
      <c r="B1692" s="5"/>
      <c r="C1692" s="66">
        <f>('Исходник сравнение Дубай'!$C1584/2-'Таблица вводных'!$E$3-'Таблица вводных'!$F$3-$S$1)-(('Исходник сравнение Дубай'!$C1584/2-'Таблица вводных'!$E$3-'Таблица вводных'!$F$3-$S$1)*F1692/G1692)</f>
        <v>-251.37500000000003</v>
      </c>
      <c r="D1692" s="66">
        <v>283.46203990367701</v>
      </c>
      <c r="E1692" s="66">
        <f t="shared" si="30"/>
        <v>3.6249999999999716</v>
      </c>
      <c r="F1692" s="67">
        <v>20</v>
      </c>
      <c r="G1692" s="67">
        <f t="shared" si="31"/>
        <v>120</v>
      </c>
      <c r="H1692" s="68">
        <v>0.2</v>
      </c>
      <c r="I1692" s="69">
        <f t="shared" si="34"/>
        <v>-18.187960096323025</v>
      </c>
      <c r="J1692" s="70">
        <v>9.9999999999989E-2</v>
      </c>
      <c r="K1692" s="71">
        <f t="shared" si="32"/>
        <v>-16.369164086690922</v>
      </c>
      <c r="L1692" s="72">
        <f t="shared" si="33"/>
        <v>-19.994164086690894</v>
      </c>
      <c r="M1692" s="13" t="s">
        <v>300</v>
      </c>
    </row>
    <row r="1693" spans="1:13" ht="13.2" customHeight="1">
      <c r="A1693" s="141"/>
      <c r="B1693" s="18"/>
      <c r="C1693" s="76">
        <f>('Исходник сравнение Дубай'!$C1585/2-'Таблица вводных'!$E$3-'Таблица вводных'!$F$3-$S$1)-(('Исходник сравнение Дубай'!$C1585/2-'Таблица вводных'!$E$3-'Таблица вводных'!$F$3-$S$1)*F1693/G1693)</f>
        <v>-251.37500000000003</v>
      </c>
      <c r="D1693" s="76">
        <v>283.46203990367701</v>
      </c>
      <c r="E1693" s="76">
        <f t="shared" si="30"/>
        <v>3.6249999999999716</v>
      </c>
      <c r="F1693" s="77">
        <v>20</v>
      </c>
      <c r="G1693" s="77">
        <f t="shared" si="31"/>
        <v>120</v>
      </c>
      <c r="H1693" s="68">
        <v>0.2</v>
      </c>
      <c r="I1693" s="86">
        <f t="shared" si="34"/>
        <v>-18.187960096323025</v>
      </c>
      <c r="J1693" s="80">
        <v>9.9999999999989E-2</v>
      </c>
      <c r="K1693" s="87">
        <f t="shared" si="32"/>
        <v>-16.369164086690922</v>
      </c>
      <c r="L1693" s="88">
        <f t="shared" si="33"/>
        <v>-19.994164086690894</v>
      </c>
      <c r="M1693" s="22" t="s">
        <v>300</v>
      </c>
    </row>
    <row r="1694" spans="1:13" ht="13.2" customHeight="1">
      <c r="A1694" s="144" t="s">
        <v>301</v>
      </c>
      <c r="B1694" s="5">
        <v>45423</v>
      </c>
      <c r="C1694" s="59">
        <f>('Исходник сравнение Дубай'!$C1586/2-'Таблица вводных'!$E$3-'Таблица вводных'!$F$3-$S$1)-(('Исходник сравнение Дубай'!$C1586/2-'Таблица вводных'!$E$3-'Таблица вводных'!$F$3-$S$1)*F1694/G1694)</f>
        <v>-251.37500000000003</v>
      </c>
      <c r="D1694" s="66">
        <v>283.46203990367701</v>
      </c>
      <c r="E1694" s="59">
        <f t="shared" si="30"/>
        <v>3.6249999999999716</v>
      </c>
      <c r="F1694" s="67">
        <v>20</v>
      </c>
      <c r="G1694" s="60">
        <f t="shared" si="31"/>
        <v>120</v>
      </c>
      <c r="H1694" s="68">
        <v>0.2</v>
      </c>
      <c r="I1694" s="83">
        <f t="shared" si="34"/>
        <v>-18.187960096323025</v>
      </c>
      <c r="J1694" s="63">
        <v>9.9999999999989E-2</v>
      </c>
      <c r="K1694" s="84">
        <f t="shared" si="32"/>
        <v>-16.369164086690922</v>
      </c>
      <c r="L1694" s="85">
        <f t="shared" si="33"/>
        <v>-19.994164086690894</v>
      </c>
      <c r="M1694" s="10" t="s">
        <v>204</v>
      </c>
    </row>
    <row r="1695" spans="1:13" ht="13.2" customHeight="1">
      <c r="A1695" s="140"/>
      <c r="B1695" s="5">
        <v>45426</v>
      </c>
      <c r="C1695" s="66">
        <f>('Исходник сравнение Дубай'!$C1587/2-'Таблица вводных'!$E$3-'Таблица вводных'!$F$3-$S$1)-(('Исходник сравнение Дубай'!$C1587/2-'Таблица вводных'!$E$3-'Таблица вводных'!$F$3-$S$1)*F1695/G1695)</f>
        <v>-251.37500000000003</v>
      </c>
      <c r="D1695" s="66">
        <v>283.46203990367701</v>
      </c>
      <c r="E1695" s="66">
        <f t="shared" si="30"/>
        <v>3.6249999999999716</v>
      </c>
      <c r="F1695" s="67">
        <v>20</v>
      </c>
      <c r="G1695" s="67">
        <f t="shared" si="31"/>
        <v>120</v>
      </c>
      <c r="H1695" s="68">
        <v>0.2</v>
      </c>
      <c r="I1695" s="73">
        <f t="shared" si="34"/>
        <v>-18.187960096323025</v>
      </c>
      <c r="J1695" s="70">
        <v>9.9999999999989E-2</v>
      </c>
      <c r="K1695" s="74">
        <f t="shared" si="32"/>
        <v>-16.369164086690922</v>
      </c>
      <c r="L1695" s="75">
        <f t="shared" si="33"/>
        <v>-19.994164086690894</v>
      </c>
      <c r="M1695" s="13" t="s">
        <v>204</v>
      </c>
    </row>
    <row r="1696" spans="1:13" ht="13.2" customHeight="1">
      <c r="A1696" s="140"/>
      <c r="B1696" s="5">
        <v>45430</v>
      </c>
      <c r="C1696" s="66">
        <f>('Исходник сравнение Дубай'!$C1588/2-'Таблица вводных'!$E$3-'Таблица вводных'!$F$3-$S$1)-(('Исходник сравнение Дубай'!$C1588/2-'Таблица вводных'!$E$3-'Таблица вводных'!$F$3-$S$1)*F1696/G1696)</f>
        <v>-251.37500000000003</v>
      </c>
      <c r="D1696" s="66">
        <v>283.46203990367701</v>
      </c>
      <c r="E1696" s="66">
        <f t="shared" si="30"/>
        <v>3.6249999999999716</v>
      </c>
      <c r="F1696" s="67">
        <v>20</v>
      </c>
      <c r="G1696" s="67">
        <f t="shared" si="31"/>
        <v>120</v>
      </c>
      <c r="H1696" s="68">
        <v>0.2</v>
      </c>
      <c r="I1696" s="73">
        <f t="shared" si="34"/>
        <v>-18.187960096323025</v>
      </c>
      <c r="J1696" s="70">
        <v>9.9999999999989E-2</v>
      </c>
      <c r="K1696" s="74">
        <f t="shared" si="32"/>
        <v>-16.369164086690922</v>
      </c>
      <c r="L1696" s="75">
        <f t="shared" si="33"/>
        <v>-19.994164086690894</v>
      </c>
      <c r="M1696" s="13" t="s">
        <v>204</v>
      </c>
    </row>
    <row r="1697" spans="1:13" ht="13.2" customHeight="1">
      <c r="A1697" s="140"/>
      <c r="B1697" s="5">
        <v>45433</v>
      </c>
      <c r="C1697" s="66">
        <f>('Исходник сравнение Дубай'!$C1589/2-'Таблица вводных'!$E$3-'Таблица вводных'!$F$3-$S$1)-(('Исходник сравнение Дубай'!$C1589/2-'Таблица вводных'!$E$3-'Таблица вводных'!$F$3-$S$1)*F1697/G1697)</f>
        <v>-251.37500000000003</v>
      </c>
      <c r="D1697" s="66">
        <v>283.46203990367701</v>
      </c>
      <c r="E1697" s="66">
        <f t="shared" si="30"/>
        <v>3.6249999999999716</v>
      </c>
      <c r="F1697" s="67">
        <v>20</v>
      </c>
      <c r="G1697" s="67">
        <f t="shared" si="31"/>
        <v>120</v>
      </c>
      <c r="H1697" s="68">
        <v>0.2</v>
      </c>
      <c r="I1697" s="73">
        <f t="shared" si="34"/>
        <v>-18.187960096323025</v>
      </c>
      <c r="J1697" s="70">
        <v>9.9999999999989E-2</v>
      </c>
      <c r="K1697" s="74">
        <f t="shared" si="32"/>
        <v>-16.369164086690922</v>
      </c>
      <c r="L1697" s="75">
        <f t="shared" si="33"/>
        <v>-19.994164086690894</v>
      </c>
      <c r="M1697" s="13" t="s">
        <v>204</v>
      </c>
    </row>
    <row r="1698" spans="1:13" ht="13.2" customHeight="1">
      <c r="A1698" s="140"/>
      <c r="B1698" s="5">
        <v>45437</v>
      </c>
      <c r="C1698" s="66">
        <f>('Исходник сравнение Дубай'!$C1590/2-'Таблица вводных'!$E$3-'Таблица вводных'!$F$3-$S$1)-(('Исходник сравнение Дубай'!$C1590/2-'Таблица вводных'!$E$3-'Таблица вводных'!$F$3-$S$1)*F1698/G1698)</f>
        <v>-251.37500000000003</v>
      </c>
      <c r="D1698" s="66">
        <v>283.46203990367701</v>
      </c>
      <c r="E1698" s="66">
        <f t="shared" si="30"/>
        <v>3.6249999999999716</v>
      </c>
      <c r="F1698" s="67">
        <v>20</v>
      </c>
      <c r="G1698" s="67">
        <f t="shared" si="31"/>
        <v>120</v>
      </c>
      <c r="H1698" s="68">
        <v>0.2</v>
      </c>
      <c r="I1698" s="73">
        <f t="shared" si="34"/>
        <v>-18.187960096323025</v>
      </c>
      <c r="J1698" s="70">
        <v>9.9999999999989E-2</v>
      </c>
      <c r="K1698" s="74">
        <f t="shared" si="32"/>
        <v>-16.369164086690922</v>
      </c>
      <c r="L1698" s="75">
        <f t="shared" si="33"/>
        <v>-19.994164086690894</v>
      </c>
      <c r="M1698" s="13" t="s">
        <v>204</v>
      </c>
    </row>
    <row r="1699" spans="1:13" ht="13.2" customHeight="1">
      <c r="A1699" s="140"/>
      <c r="B1699" s="5">
        <v>45440</v>
      </c>
      <c r="C1699" s="66">
        <f>('Исходник сравнение Дубай'!$C1591/2-'Таблица вводных'!$E$3-'Таблица вводных'!$F$3-$S$1)-(('Исходник сравнение Дубай'!$C1591/2-'Таблица вводных'!$E$3-'Таблица вводных'!$F$3-$S$1)*F1699/G1699)</f>
        <v>-251.37500000000003</v>
      </c>
      <c r="D1699" s="66">
        <v>283.46203990367701</v>
      </c>
      <c r="E1699" s="66">
        <f t="shared" si="30"/>
        <v>3.6249999999999716</v>
      </c>
      <c r="F1699" s="67">
        <v>20</v>
      </c>
      <c r="G1699" s="67">
        <f t="shared" si="31"/>
        <v>120</v>
      </c>
      <c r="H1699" s="68">
        <v>0.2</v>
      </c>
      <c r="I1699" s="73">
        <f t="shared" si="34"/>
        <v>-18.187960096323025</v>
      </c>
      <c r="J1699" s="70">
        <v>9.9999999999989E-2</v>
      </c>
      <c r="K1699" s="74">
        <f t="shared" si="32"/>
        <v>-16.369164086690922</v>
      </c>
      <c r="L1699" s="75">
        <f t="shared" si="33"/>
        <v>-19.994164086690894</v>
      </c>
      <c r="M1699" s="13" t="s">
        <v>204</v>
      </c>
    </row>
    <row r="1700" spans="1:13" ht="13.2" customHeight="1">
      <c r="A1700" s="140"/>
      <c r="B1700" s="5">
        <v>45444</v>
      </c>
      <c r="C1700" s="66">
        <f>('Исходник сравнение Дубай'!$C1592/2-'Таблица вводных'!$E$3-'Таблица вводных'!$F$3-$S$1)-(('Исходник сравнение Дубай'!$C1592/2-'Таблица вводных'!$E$3-'Таблица вводных'!$F$3-$S$1)*F1700/G1700)</f>
        <v>-251.37500000000003</v>
      </c>
      <c r="D1700" s="66">
        <v>283.46203990367701</v>
      </c>
      <c r="E1700" s="66">
        <f t="shared" si="30"/>
        <v>3.6249999999999716</v>
      </c>
      <c r="F1700" s="67">
        <v>20</v>
      </c>
      <c r="G1700" s="67">
        <f t="shared" si="31"/>
        <v>120</v>
      </c>
      <c r="H1700" s="68">
        <v>0.2</v>
      </c>
      <c r="I1700" s="73">
        <f t="shared" si="34"/>
        <v>-18.187960096323025</v>
      </c>
      <c r="J1700" s="70">
        <v>9.9999999999988903E-2</v>
      </c>
      <c r="K1700" s="74">
        <f t="shared" si="32"/>
        <v>-16.369164086690922</v>
      </c>
      <c r="L1700" s="75">
        <f t="shared" si="33"/>
        <v>-19.994164086690894</v>
      </c>
      <c r="M1700" s="13" t="s">
        <v>204</v>
      </c>
    </row>
    <row r="1701" spans="1:13" ht="13.2" customHeight="1">
      <c r="A1701" s="140"/>
      <c r="B1701" s="5">
        <v>45447</v>
      </c>
      <c r="C1701" s="66">
        <f>('Исходник сравнение Дубай'!$C1593/2-'Таблица вводных'!$E$3-'Таблица вводных'!$F$3-$S$1)-(('Исходник сравнение Дубай'!$C1593/2-'Таблица вводных'!$E$3-'Таблица вводных'!$F$3-$S$1)*F1701/G1701)</f>
        <v>-251.37500000000003</v>
      </c>
      <c r="D1701" s="66">
        <v>283.46203990367701</v>
      </c>
      <c r="E1701" s="66">
        <f t="shared" si="30"/>
        <v>3.6249999999999716</v>
      </c>
      <c r="F1701" s="67">
        <v>20</v>
      </c>
      <c r="G1701" s="67">
        <f t="shared" si="31"/>
        <v>120</v>
      </c>
      <c r="H1701" s="68">
        <v>0.2</v>
      </c>
      <c r="I1701" s="73">
        <f t="shared" si="34"/>
        <v>-18.187960096323025</v>
      </c>
      <c r="J1701" s="70">
        <v>9.9999999999988903E-2</v>
      </c>
      <c r="K1701" s="74">
        <f t="shared" si="32"/>
        <v>-16.369164086690922</v>
      </c>
      <c r="L1701" s="75">
        <f t="shared" si="33"/>
        <v>-19.994164086690894</v>
      </c>
      <c r="M1701" s="13" t="s">
        <v>204</v>
      </c>
    </row>
    <row r="1702" spans="1:13" ht="13.2" customHeight="1">
      <c r="A1702" s="140"/>
      <c r="B1702" s="5">
        <v>45451</v>
      </c>
      <c r="C1702" s="66">
        <f>('Исходник сравнение Дубай'!$C1594/2-'Таблица вводных'!$E$3-'Таблица вводных'!$F$3-$S$1)-(('Исходник сравнение Дубай'!$C1594/2-'Таблица вводных'!$E$3-'Таблица вводных'!$F$3-$S$1)*F1702/G1702)</f>
        <v>-251.37500000000003</v>
      </c>
      <c r="D1702" s="66">
        <v>283.46203990367701</v>
      </c>
      <c r="E1702" s="66">
        <f t="shared" si="30"/>
        <v>3.6249999999999716</v>
      </c>
      <c r="F1702" s="67">
        <v>20</v>
      </c>
      <c r="G1702" s="67">
        <f t="shared" si="31"/>
        <v>120</v>
      </c>
      <c r="H1702" s="68">
        <v>0.2</v>
      </c>
      <c r="I1702" s="73">
        <f t="shared" si="34"/>
        <v>-18.187960096323025</v>
      </c>
      <c r="J1702" s="70">
        <v>9.9999999999988903E-2</v>
      </c>
      <c r="K1702" s="74">
        <f t="shared" si="32"/>
        <v>-16.369164086690922</v>
      </c>
      <c r="L1702" s="75">
        <f t="shared" si="33"/>
        <v>-19.994164086690894</v>
      </c>
      <c r="M1702" s="13" t="s">
        <v>204</v>
      </c>
    </row>
    <row r="1703" spans="1:13" ht="13.2" customHeight="1">
      <c r="A1703" s="140"/>
      <c r="B1703" s="5">
        <v>45454</v>
      </c>
      <c r="C1703" s="66">
        <f>('Исходник сравнение Дубай'!$C1595/2-'Таблица вводных'!$E$3-'Таблица вводных'!$F$3-$S$1)-(('Исходник сравнение Дубай'!$C1595/2-'Таблица вводных'!$E$3-'Таблица вводных'!$F$3-$S$1)*F1703/G1703)</f>
        <v>-251.37500000000003</v>
      </c>
      <c r="D1703" s="66">
        <v>283.46203990367701</v>
      </c>
      <c r="E1703" s="66">
        <f t="shared" si="30"/>
        <v>3.6249999999999716</v>
      </c>
      <c r="F1703" s="67">
        <v>20</v>
      </c>
      <c r="G1703" s="67">
        <f t="shared" si="31"/>
        <v>120</v>
      </c>
      <c r="H1703" s="68">
        <v>0.2</v>
      </c>
      <c r="I1703" s="73">
        <f t="shared" si="34"/>
        <v>-18.187960096323025</v>
      </c>
      <c r="J1703" s="70">
        <v>9.9999999999988903E-2</v>
      </c>
      <c r="K1703" s="74">
        <f t="shared" si="32"/>
        <v>-16.369164086690922</v>
      </c>
      <c r="L1703" s="75">
        <f t="shared" si="33"/>
        <v>-19.994164086690894</v>
      </c>
      <c r="M1703" s="13" t="s">
        <v>204</v>
      </c>
    </row>
    <row r="1704" spans="1:13" ht="13.2" customHeight="1">
      <c r="A1704" s="140"/>
      <c r="B1704" s="5"/>
      <c r="C1704" s="66">
        <f>('Исходник сравнение Дубай'!$C1596/2-'Таблица вводных'!$E$3-'Таблица вводных'!$F$3-$S$1)-(('Исходник сравнение Дубай'!$C1596/2-'Таблица вводных'!$E$3-'Таблица вводных'!$F$3-$S$1)*F1704/G1704)</f>
        <v>-251.37500000000003</v>
      </c>
      <c r="D1704" s="66">
        <v>283.46203990367701</v>
      </c>
      <c r="E1704" s="66">
        <f t="shared" si="30"/>
        <v>3.6249999999999716</v>
      </c>
      <c r="F1704" s="67">
        <v>20</v>
      </c>
      <c r="G1704" s="67">
        <f t="shared" si="31"/>
        <v>120</v>
      </c>
      <c r="H1704" s="68">
        <v>0.2</v>
      </c>
      <c r="I1704" s="69">
        <f t="shared" si="34"/>
        <v>-18.187960096323025</v>
      </c>
      <c r="J1704" s="70">
        <v>9.9999999999988903E-2</v>
      </c>
      <c r="K1704" s="71">
        <f t="shared" si="32"/>
        <v>-16.369164086690922</v>
      </c>
      <c r="L1704" s="72">
        <f t="shared" si="33"/>
        <v>-19.994164086690894</v>
      </c>
      <c r="M1704" s="13" t="s">
        <v>204</v>
      </c>
    </row>
    <row r="1705" spans="1:13" ht="13.2" customHeight="1">
      <c r="A1705" s="140"/>
      <c r="B1705" s="5"/>
      <c r="C1705" s="66">
        <f>('Исходник сравнение Дубай'!$C1597/2-'Таблица вводных'!$E$3-'Таблица вводных'!$F$3-$S$1)-(('Исходник сравнение Дубай'!$C1597/2-'Таблица вводных'!$E$3-'Таблица вводных'!$F$3-$S$1)*F1705/G1705)</f>
        <v>-251.37500000000003</v>
      </c>
      <c r="D1705" s="66">
        <v>283.46203990367701</v>
      </c>
      <c r="E1705" s="66">
        <f t="shared" si="30"/>
        <v>3.6249999999999716</v>
      </c>
      <c r="F1705" s="67">
        <v>20</v>
      </c>
      <c r="G1705" s="67">
        <f t="shared" si="31"/>
        <v>120</v>
      </c>
      <c r="H1705" s="68">
        <v>0.2</v>
      </c>
      <c r="I1705" s="69">
        <f t="shared" si="34"/>
        <v>-18.187960096323025</v>
      </c>
      <c r="J1705" s="70">
        <v>9.9999999999988903E-2</v>
      </c>
      <c r="K1705" s="71">
        <f t="shared" si="32"/>
        <v>-16.369164086690922</v>
      </c>
      <c r="L1705" s="72">
        <f t="shared" si="33"/>
        <v>-19.994164086690894</v>
      </c>
      <c r="M1705" s="13" t="s">
        <v>204</v>
      </c>
    </row>
    <row r="1706" spans="1:13" ht="13.2" customHeight="1">
      <c r="A1706" s="140"/>
      <c r="B1706" s="5"/>
      <c r="C1706" s="66">
        <f>('Исходник сравнение Дубай'!$C1598/2-'Таблица вводных'!$E$3-'Таблица вводных'!$F$3-$S$1)-(('Исходник сравнение Дубай'!$C1598/2-'Таблица вводных'!$E$3-'Таблица вводных'!$F$3-$S$1)*F1706/G1706)</f>
        <v>-251.37500000000003</v>
      </c>
      <c r="D1706" s="66">
        <v>283.46203990367701</v>
      </c>
      <c r="E1706" s="66">
        <f t="shared" si="30"/>
        <v>3.6249999999999716</v>
      </c>
      <c r="F1706" s="67">
        <v>20</v>
      </c>
      <c r="G1706" s="67">
        <f t="shared" si="31"/>
        <v>120</v>
      </c>
      <c r="H1706" s="68">
        <v>0.2</v>
      </c>
      <c r="I1706" s="69">
        <f t="shared" si="34"/>
        <v>-18.187960096323025</v>
      </c>
      <c r="J1706" s="70">
        <v>9.9999999999988903E-2</v>
      </c>
      <c r="K1706" s="71">
        <f t="shared" si="32"/>
        <v>-16.369164086690922</v>
      </c>
      <c r="L1706" s="72">
        <f t="shared" si="33"/>
        <v>-19.994164086690894</v>
      </c>
      <c r="M1706" s="13" t="s">
        <v>204</v>
      </c>
    </row>
    <row r="1707" spans="1:13" ht="13.2" customHeight="1">
      <c r="A1707" s="140"/>
      <c r="B1707" s="5"/>
      <c r="C1707" s="66">
        <f>('Исходник сравнение Дубай'!$C1599/2-'Таблица вводных'!$E$3-'Таблица вводных'!$F$3-$S$1)-(('Исходник сравнение Дубай'!$C1599/2-'Таблица вводных'!$E$3-'Таблица вводных'!$F$3-$S$1)*F1707/G1707)</f>
        <v>-251.37500000000003</v>
      </c>
      <c r="D1707" s="66">
        <v>283.46203990367701</v>
      </c>
      <c r="E1707" s="66">
        <f t="shared" si="30"/>
        <v>3.6249999999999716</v>
      </c>
      <c r="F1707" s="67">
        <v>20</v>
      </c>
      <c r="G1707" s="67">
        <f t="shared" si="31"/>
        <v>120</v>
      </c>
      <c r="H1707" s="68">
        <v>0.2</v>
      </c>
      <c r="I1707" s="69">
        <f t="shared" si="34"/>
        <v>-18.187960096323025</v>
      </c>
      <c r="J1707" s="70">
        <v>9.9999999999988903E-2</v>
      </c>
      <c r="K1707" s="71">
        <f t="shared" si="32"/>
        <v>-16.369164086690922</v>
      </c>
      <c r="L1707" s="72">
        <f t="shared" si="33"/>
        <v>-19.994164086690894</v>
      </c>
      <c r="M1707" s="13" t="s">
        <v>204</v>
      </c>
    </row>
    <row r="1708" spans="1:13" ht="13.2" customHeight="1">
      <c r="A1708" s="140"/>
      <c r="B1708" s="5"/>
      <c r="C1708" s="66">
        <f>('Исходник сравнение Дубай'!$C1600/2-'Таблица вводных'!$E$3-'Таблица вводных'!$F$3-$S$1)-(('Исходник сравнение Дубай'!$C1600/2-'Таблица вводных'!$E$3-'Таблица вводных'!$F$3-$S$1)*F1708/G1708)</f>
        <v>-251.37500000000003</v>
      </c>
      <c r="D1708" s="66">
        <v>283.46203990367701</v>
      </c>
      <c r="E1708" s="66">
        <f t="shared" si="30"/>
        <v>3.6249999999999716</v>
      </c>
      <c r="F1708" s="67">
        <v>20</v>
      </c>
      <c r="G1708" s="67">
        <f t="shared" si="31"/>
        <v>120</v>
      </c>
      <c r="H1708" s="68">
        <v>0.2</v>
      </c>
      <c r="I1708" s="69">
        <f t="shared" si="34"/>
        <v>-18.187960096323025</v>
      </c>
      <c r="J1708" s="70">
        <v>9.9999999999988903E-2</v>
      </c>
      <c r="K1708" s="71">
        <f t="shared" si="32"/>
        <v>-16.369164086690922</v>
      </c>
      <c r="L1708" s="72">
        <f t="shared" si="33"/>
        <v>-19.994164086690894</v>
      </c>
      <c r="M1708" s="13" t="s">
        <v>204</v>
      </c>
    </row>
    <row r="1709" spans="1:13" ht="13.2" customHeight="1">
      <c r="A1709" s="140"/>
      <c r="B1709" s="5"/>
      <c r="C1709" s="66">
        <f>('Исходник сравнение Дубай'!$C1601/2-'Таблица вводных'!$E$3-'Таблица вводных'!$F$3-$S$1)-(('Исходник сравнение Дубай'!$C1601/2-'Таблица вводных'!$E$3-'Таблица вводных'!$F$3-$S$1)*F1709/G1709)</f>
        <v>-251.37500000000003</v>
      </c>
      <c r="D1709" s="66">
        <v>283.46203990367701</v>
      </c>
      <c r="E1709" s="66">
        <f t="shared" si="30"/>
        <v>3.6249999999999716</v>
      </c>
      <c r="F1709" s="67">
        <v>20</v>
      </c>
      <c r="G1709" s="67">
        <f t="shared" si="31"/>
        <v>120</v>
      </c>
      <c r="H1709" s="68">
        <v>0.2</v>
      </c>
      <c r="I1709" s="69">
        <f t="shared" si="34"/>
        <v>-18.187960096323025</v>
      </c>
      <c r="J1709" s="70">
        <v>9.9999999999988903E-2</v>
      </c>
      <c r="K1709" s="71">
        <f t="shared" si="32"/>
        <v>-16.369164086690922</v>
      </c>
      <c r="L1709" s="72">
        <f t="shared" si="33"/>
        <v>-19.994164086690894</v>
      </c>
      <c r="M1709" s="13" t="s">
        <v>204</v>
      </c>
    </row>
    <row r="1710" spans="1:13" ht="13.2" customHeight="1">
      <c r="A1710" s="140"/>
      <c r="B1710" s="5"/>
      <c r="C1710" s="66">
        <f>('Исходник сравнение Дубай'!$C1602/2-'Таблица вводных'!$E$3-'Таблица вводных'!$F$3-$S$1)-(('Исходник сравнение Дубай'!$C1602/2-'Таблица вводных'!$E$3-'Таблица вводных'!$F$3-$S$1)*F1710/G1710)</f>
        <v>-251.37500000000003</v>
      </c>
      <c r="D1710" s="66">
        <v>283.46203990367701</v>
      </c>
      <c r="E1710" s="66">
        <f t="shared" si="30"/>
        <v>3.6249999999999716</v>
      </c>
      <c r="F1710" s="67">
        <v>20</v>
      </c>
      <c r="G1710" s="67">
        <f t="shared" si="31"/>
        <v>120</v>
      </c>
      <c r="H1710" s="68">
        <v>0.2</v>
      </c>
      <c r="I1710" s="69">
        <f t="shared" si="34"/>
        <v>-18.187960096323025</v>
      </c>
      <c r="J1710" s="70">
        <v>9.9999999999988903E-2</v>
      </c>
      <c r="K1710" s="71">
        <f t="shared" si="32"/>
        <v>-16.369164086690922</v>
      </c>
      <c r="L1710" s="72">
        <f t="shared" si="33"/>
        <v>-19.994164086690894</v>
      </c>
      <c r="M1710" s="13" t="s">
        <v>204</v>
      </c>
    </row>
    <row r="1711" spans="1:13" ht="13.2" customHeight="1">
      <c r="A1711" s="141"/>
      <c r="B1711" s="18"/>
      <c r="C1711" s="76">
        <f>('Исходник сравнение Дубай'!$C1603/2-'Таблица вводных'!$E$3-'Таблица вводных'!$F$3-$S$1)-(('Исходник сравнение Дубай'!$C1603/2-'Таблица вводных'!$E$3-'Таблица вводных'!$F$3-$S$1)*F1711/G1711)</f>
        <v>-251.37500000000003</v>
      </c>
      <c r="D1711" s="76">
        <v>283.46203990367701</v>
      </c>
      <c r="E1711" s="76">
        <f t="shared" si="30"/>
        <v>3.6249999999999716</v>
      </c>
      <c r="F1711" s="77">
        <v>20</v>
      </c>
      <c r="G1711" s="77">
        <f t="shared" si="31"/>
        <v>120</v>
      </c>
      <c r="H1711" s="68">
        <v>0.2</v>
      </c>
      <c r="I1711" s="86">
        <f t="shared" si="34"/>
        <v>-18.187960096323025</v>
      </c>
      <c r="J1711" s="80">
        <v>9.9999999999988903E-2</v>
      </c>
      <c r="K1711" s="87">
        <f t="shared" si="32"/>
        <v>-16.369164086690922</v>
      </c>
      <c r="L1711" s="88">
        <f t="shared" si="33"/>
        <v>-19.994164086690894</v>
      </c>
      <c r="M1711" s="22" t="s">
        <v>204</v>
      </c>
    </row>
    <row r="1712" spans="1:13" ht="13.2" customHeight="1">
      <c r="A1712" s="144" t="s">
        <v>302</v>
      </c>
      <c r="B1712" s="5">
        <v>45423</v>
      </c>
      <c r="C1712" s="59">
        <f>('Исходник сравнение Дубай'!$C1604/2-'Таблица вводных'!$E$3-'Таблица вводных'!$F$3-$S$1)-(('Исходник сравнение Дубай'!$C1604/2-'Таблица вводных'!$E$3-'Таблица вводных'!$F$3-$S$1)*F1712/G1712)</f>
        <v>-251.37500000000003</v>
      </c>
      <c r="D1712" s="66">
        <v>283.46203990367701</v>
      </c>
      <c r="E1712" s="59">
        <f t="shared" si="30"/>
        <v>3.6249999999999716</v>
      </c>
      <c r="F1712" s="67">
        <v>20</v>
      </c>
      <c r="G1712" s="60">
        <f t="shared" si="31"/>
        <v>120</v>
      </c>
      <c r="H1712" s="68">
        <v>0.2</v>
      </c>
      <c r="I1712" s="83">
        <f t="shared" si="34"/>
        <v>-18.187960096323025</v>
      </c>
      <c r="J1712" s="63">
        <v>9.9999999999988903E-2</v>
      </c>
      <c r="K1712" s="84">
        <f t="shared" si="32"/>
        <v>-16.369164086690922</v>
      </c>
      <c r="L1712" s="85">
        <f t="shared" si="33"/>
        <v>-19.994164086690894</v>
      </c>
      <c r="M1712" s="10" t="s">
        <v>303</v>
      </c>
    </row>
    <row r="1713" spans="1:13" ht="13.2" customHeight="1">
      <c r="A1713" s="140"/>
      <c r="B1713" s="5">
        <v>45426</v>
      </c>
      <c r="C1713" s="66">
        <f>('Исходник сравнение Дубай'!$C1605/2-'Таблица вводных'!$E$3-'Таблица вводных'!$F$3-$S$1)-(('Исходник сравнение Дубай'!$C1605/2-'Таблица вводных'!$E$3-'Таблица вводных'!$F$3-$S$1)*F1713/G1713)</f>
        <v>-251.37500000000003</v>
      </c>
      <c r="D1713" s="66">
        <v>283.46203990367701</v>
      </c>
      <c r="E1713" s="66">
        <f t="shared" si="30"/>
        <v>3.6249999999999716</v>
      </c>
      <c r="F1713" s="67">
        <v>20</v>
      </c>
      <c r="G1713" s="67">
        <f t="shared" si="31"/>
        <v>120</v>
      </c>
      <c r="H1713" s="68">
        <v>0.2</v>
      </c>
      <c r="I1713" s="73">
        <f t="shared" si="34"/>
        <v>-18.187960096323025</v>
      </c>
      <c r="J1713" s="70">
        <v>9.9999999999988903E-2</v>
      </c>
      <c r="K1713" s="74">
        <f t="shared" si="32"/>
        <v>-16.369164086690922</v>
      </c>
      <c r="L1713" s="75">
        <f t="shared" si="33"/>
        <v>-19.994164086690894</v>
      </c>
      <c r="M1713" s="13" t="s">
        <v>303</v>
      </c>
    </row>
    <row r="1714" spans="1:13" ht="13.2" customHeight="1">
      <c r="A1714" s="140"/>
      <c r="B1714" s="5">
        <v>45430</v>
      </c>
      <c r="C1714" s="66">
        <f>('Исходник сравнение Дубай'!$C1606/2-'Таблица вводных'!$E$3-'Таблица вводных'!$F$3-$S$1)-(('Исходник сравнение Дубай'!$C1606/2-'Таблица вводных'!$E$3-'Таблица вводных'!$F$3-$S$1)*F1714/G1714)</f>
        <v>-251.37500000000003</v>
      </c>
      <c r="D1714" s="66">
        <v>283.46203990367701</v>
      </c>
      <c r="E1714" s="66">
        <f t="shared" si="30"/>
        <v>3.6249999999999716</v>
      </c>
      <c r="F1714" s="67">
        <v>20</v>
      </c>
      <c r="G1714" s="67">
        <f t="shared" si="31"/>
        <v>120</v>
      </c>
      <c r="H1714" s="68">
        <v>0.2</v>
      </c>
      <c r="I1714" s="73">
        <f t="shared" si="34"/>
        <v>-18.187960096323025</v>
      </c>
      <c r="J1714" s="70">
        <v>9.9999999999988903E-2</v>
      </c>
      <c r="K1714" s="74">
        <f t="shared" si="32"/>
        <v>-16.369164086690922</v>
      </c>
      <c r="L1714" s="75">
        <f t="shared" si="33"/>
        <v>-19.994164086690894</v>
      </c>
      <c r="M1714" s="13" t="s">
        <v>303</v>
      </c>
    </row>
    <row r="1715" spans="1:13" ht="13.2" customHeight="1">
      <c r="A1715" s="140"/>
      <c r="B1715" s="5">
        <v>45433</v>
      </c>
      <c r="C1715" s="66">
        <f>('Исходник сравнение Дубай'!$C1607/2-'Таблица вводных'!$E$3-'Таблица вводных'!$F$3-$S$1)-(('Исходник сравнение Дубай'!$C1607/2-'Таблица вводных'!$E$3-'Таблица вводных'!$F$3-$S$1)*F1715/G1715)</f>
        <v>-251.37500000000003</v>
      </c>
      <c r="D1715" s="66">
        <v>283.46203990367701</v>
      </c>
      <c r="E1715" s="66">
        <f t="shared" si="30"/>
        <v>3.6249999999999716</v>
      </c>
      <c r="F1715" s="67">
        <v>20</v>
      </c>
      <c r="G1715" s="67">
        <f t="shared" si="31"/>
        <v>120</v>
      </c>
      <c r="H1715" s="68">
        <v>0.2</v>
      </c>
      <c r="I1715" s="73">
        <f t="shared" si="34"/>
        <v>-18.187960096323025</v>
      </c>
      <c r="J1715" s="70">
        <v>9.9999999999988806E-2</v>
      </c>
      <c r="K1715" s="74">
        <f t="shared" si="32"/>
        <v>-16.369164086690926</v>
      </c>
      <c r="L1715" s="75">
        <f t="shared" si="33"/>
        <v>-19.994164086690898</v>
      </c>
      <c r="M1715" s="13" t="s">
        <v>303</v>
      </c>
    </row>
    <row r="1716" spans="1:13" ht="13.2" customHeight="1">
      <c r="A1716" s="140"/>
      <c r="B1716" s="5">
        <v>45437</v>
      </c>
      <c r="C1716" s="66">
        <f>('Исходник сравнение Дубай'!$C1608/2-'Таблица вводных'!$E$3-'Таблица вводных'!$F$3-$S$1)-(('Исходник сравнение Дубай'!$C1608/2-'Таблица вводных'!$E$3-'Таблица вводных'!$F$3-$S$1)*F1716/G1716)</f>
        <v>-251.37500000000003</v>
      </c>
      <c r="D1716" s="66">
        <v>283.46203990367701</v>
      </c>
      <c r="E1716" s="66">
        <f t="shared" si="30"/>
        <v>3.6249999999999716</v>
      </c>
      <c r="F1716" s="67">
        <v>20</v>
      </c>
      <c r="G1716" s="67">
        <f t="shared" si="31"/>
        <v>120</v>
      </c>
      <c r="H1716" s="68">
        <v>0.2</v>
      </c>
      <c r="I1716" s="73">
        <f t="shared" si="34"/>
        <v>-18.187960096323025</v>
      </c>
      <c r="J1716" s="70">
        <v>9.9999999999988806E-2</v>
      </c>
      <c r="K1716" s="74">
        <f t="shared" si="32"/>
        <v>-16.369164086690926</v>
      </c>
      <c r="L1716" s="75">
        <f t="shared" si="33"/>
        <v>-19.994164086690898</v>
      </c>
      <c r="M1716" s="13" t="s">
        <v>303</v>
      </c>
    </row>
    <row r="1717" spans="1:13" ht="13.2" customHeight="1">
      <c r="A1717" s="140"/>
      <c r="B1717" s="5">
        <v>45440</v>
      </c>
      <c r="C1717" s="66">
        <f>('Исходник сравнение Дубай'!$C1609/2-'Таблица вводных'!$E$3-'Таблица вводных'!$F$3-$S$1)-(('Исходник сравнение Дубай'!$C1609/2-'Таблица вводных'!$E$3-'Таблица вводных'!$F$3-$S$1)*F1717/G1717)</f>
        <v>-251.37500000000003</v>
      </c>
      <c r="D1717" s="66">
        <v>283.46203990367701</v>
      </c>
      <c r="E1717" s="66">
        <f t="shared" si="30"/>
        <v>3.6249999999999716</v>
      </c>
      <c r="F1717" s="67">
        <v>20</v>
      </c>
      <c r="G1717" s="67">
        <f t="shared" si="31"/>
        <v>120</v>
      </c>
      <c r="H1717" s="68">
        <v>0.2</v>
      </c>
      <c r="I1717" s="73">
        <f t="shared" si="34"/>
        <v>-18.187960096323025</v>
      </c>
      <c r="J1717" s="70">
        <v>9.9999999999988806E-2</v>
      </c>
      <c r="K1717" s="74">
        <f t="shared" si="32"/>
        <v>-16.369164086690926</v>
      </c>
      <c r="L1717" s="75">
        <f t="shared" si="33"/>
        <v>-19.994164086690898</v>
      </c>
      <c r="M1717" s="13" t="s">
        <v>303</v>
      </c>
    </row>
    <row r="1718" spans="1:13" ht="13.2" customHeight="1">
      <c r="A1718" s="140"/>
      <c r="B1718" s="5">
        <v>45444</v>
      </c>
      <c r="C1718" s="66">
        <f>('Исходник сравнение Дубай'!$C1610/2-'Таблица вводных'!$E$3-'Таблица вводных'!$F$3-$S$1)-(('Исходник сравнение Дубай'!$C1610/2-'Таблица вводных'!$E$3-'Таблица вводных'!$F$3-$S$1)*F1718/G1718)</f>
        <v>-251.37500000000003</v>
      </c>
      <c r="D1718" s="66">
        <v>283.46203990367701</v>
      </c>
      <c r="E1718" s="66">
        <f t="shared" si="30"/>
        <v>3.6249999999999716</v>
      </c>
      <c r="F1718" s="67">
        <v>20</v>
      </c>
      <c r="G1718" s="67">
        <f t="shared" si="31"/>
        <v>120</v>
      </c>
      <c r="H1718" s="68">
        <v>0.2</v>
      </c>
      <c r="I1718" s="73">
        <f t="shared" si="34"/>
        <v>-18.187960096323025</v>
      </c>
      <c r="J1718" s="70">
        <v>9.9999999999988806E-2</v>
      </c>
      <c r="K1718" s="74">
        <f t="shared" si="32"/>
        <v>-16.369164086690926</v>
      </c>
      <c r="L1718" s="75">
        <f t="shared" si="33"/>
        <v>-19.994164086690898</v>
      </c>
      <c r="M1718" s="13" t="s">
        <v>303</v>
      </c>
    </row>
    <row r="1719" spans="1:13" ht="13.2" customHeight="1">
      <c r="A1719" s="140"/>
      <c r="B1719" s="5">
        <v>45447</v>
      </c>
      <c r="C1719" s="66">
        <f>('Исходник сравнение Дубай'!$C1611/2-'Таблица вводных'!$E$3-'Таблица вводных'!$F$3-$S$1)-(('Исходник сравнение Дубай'!$C1611/2-'Таблица вводных'!$E$3-'Таблица вводных'!$F$3-$S$1)*F1719/G1719)</f>
        <v>-251.37500000000003</v>
      </c>
      <c r="D1719" s="66">
        <v>283.46203990367701</v>
      </c>
      <c r="E1719" s="66">
        <f t="shared" si="30"/>
        <v>3.6249999999999716</v>
      </c>
      <c r="F1719" s="67">
        <v>20</v>
      </c>
      <c r="G1719" s="67">
        <f t="shared" si="31"/>
        <v>120</v>
      </c>
      <c r="H1719" s="68">
        <v>0.2</v>
      </c>
      <c r="I1719" s="73">
        <f t="shared" si="34"/>
        <v>-18.187960096323025</v>
      </c>
      <c r="J1719" s="70">
        <v>9.9999999999988806E-2</v>
      </c>
      <c r="K1719" s="74">
        <f t="shared" si="32"/>
        <v>-16.369164086690926</v>
      </c>
      <c r="L1719" s="75">
        <f t="shared" si="33"/>
        <v>-19.994164086690898</v>
      </c>
      <c r="M1719" s="13" t="s">
        <v>303</v>
      </c>
    </row>
    <row r="1720" spans="1:13" ht="13.2" customHeight="1">
      <c r="A1720" s="140"/>
      <c r="B1720" s="5">
        <v>45451</v>
      </c>
      <c r="C1720" s="66">
        <f>('Исходник сравнение Дубай'!$C1612/2-'Таблица вводных'!$E$3-'Таблица вводных'!$F$3-$S$1)-(('Исходник сравнение Дубай'!$C1612/2-'Таблица вводных'!$E$3-'Таблица вводных'!$F$3-$S$1)*F1720/G1720)</f>
        <v>-251.37500000000003</v>
      </c>
      <c r="D1720" s="66">
        <v>283.46203990367701</v>
      </c>
      <c r="E1720" s="66">
        <f t="shared" si="30"/>
        <v>3.6249999999999716</v>
      </c>
      <c r="F1720" s="67">
        <v>20</v>
      </c>
      <c r="G1720" s="67">
        <f t="shared" si="31"/>
        <v>120</v>
      </c>
      <c r="H1720" s="68">
        <v>0.2</v>
      </c>
      <c r="I1720" s="73">
        <f t="shared" si="34"/>
        <v>-18.187960096323025</v>
      </c>
      <c r="J1720" s="70">
        <v>9.9999999999988806E-2</v>
      </c>
      <c r="K1720" s="74">
        <f t="shared" si="32"/>
        <v>-16.369164086690926</v>
      </c>
      <c r="L1720" s="75">
        <f t="shared" si="33"/>
        <v>-19.994164086690898</v>
      </c>
      <c r="M1720" s="13" t="s">
        <v>303</v>
      </c>
    </row>
    <row r="1721" spans="1:13" ht="13.2" customHeight="1">
      <c r="A1721" s="140"/>
      <c r="B1721" s="5">
        <v>45454</v>
      </c>
      <c r="C1721" s="66">
        <f>('Исходник сравнение Дубай'!$C1613/2-'Таблица вводных'!$E$3-'Таблица вводных'!$F$3-$S$1)-(('Исходник сравнение Дубай'!$C1613/2-'Таблица вводных'!$E$3-'Таблица вводных'!$F$3-$S$1)*F1721/G1721)</f>
        <v>-251.37500000000003</v>
      </c>
      <c r="D1721" s="66">
        <v>283.46203990367701</v>
      </c>
      <c r="E1721" s="66">
        <f t="shared" si="30"/>
        <v>3.6249999999999716</v>
      </c>
      <c r="F1721" s="67">
        <v>20</v>
      </c>
      <c r="G1721" s="67">
        <f t="shared" si="31"/>
        <v>120</v>
      </c>
      <c r="H1721" s="68">
        <v>0.2</v>
      </c>
      <c r="I1721" s="73">
        <f t="shared" si="34"/>
        <v>-18.187960096323025</v>
      </c>
      <c r="J1721" s="70">
        <v>9.9999999999988806E-2</v>
      </c>
      <c r="K1721" s="74">
        <f t="shared" si="32"/>
        <v>-16.369164086690926</v>
      </c>
      <c r="L1721" s="75">
        <f t="shared" si="33"/>
        <v>-19.994164086690898</v>
      </c>
      <c r="M1721" s="13" t="s">
        <v>303</v>
      </c>
    </row>
    <row r="1722" spans="1:13" ht="13.2" customHeight="1">
      <c r="A1722" s="140"/>
      <c r="B1722" s="5"/>
      <c r="C1722" s="66">
        <f>('Исходник сравнение Дубай'!$C1614/2-'Таблица вводных'!$E$3-'Таблица вводных'!$F$3-$S$1)-(('Исходник сравнение Дубай'!$C1614/2-'Таблица вводных'!$E$3-'Таблица вводных'!$F$3-$S$1)*F1722/G1722)</f>
        <v>-251.37500000000003</v>
      </c>
      <c r="D1722" s="66">
        <v>283.46203990367701</v>
      </c>
      <c r="E1722" s="66">
        <f t="shared" si="30"/>
        <v>3.6249999999999716</v>
      </c>
      <c r="F1722" s="67">
        <v>20</v>
      </c>
      <c r="G1722" s="67">
        <f t="shared" si="31"/>
        <v>120</v>
      </c>
      <c r="H1722" s="68">
        <v>0.2</v>
      </c>
      <c r="I1722" s="69">
        <f t="shared" si="34"/>
        <v>-18.187960096323025</v>
      </c>
      <c r="J1722" s="70">
        <v>9.9999999999988806E-2</v>
      </c>
      <c r="K1722" s="71">
        <f t="shared" si="32"/>
        <v>-16.369164086690926</v>
      </c>
      <c r="L1722" s="72">
        <f t="shared" si="33"/>
        <v>-19.994164086690898</v>
      </c>
      <c r="M1722" s="13" t="s">
        <v>303</v>
      </c>
    </row>
    <row r="1723" spans="1:13" ht="13.2" customHeight="1">
      <c r="A1723" s="140"/>
      <c r="B1723" s="5"/>
      <c r="C1723" s="66">
        <f>('Исходник сравнение Дубай'!$C1615/2-'Таблица вводных'!$E$3-'Таблица вводных'!$F$3-$S$1)-(('Исходник сравнение Дубай'!$C1615/2-'Таблица вводных'!$E$3-'Таблица вводных'!$F$3-$S$1)*F1723/G1723)</f>
        <v>-251.37500000000003</v>
      </c>
      <c r="D1723" s="66">
        <v>283.46203990367701</v>
      </c>
      <c r="E1723" s="66">
        <f t="shared" si="30"/>
        <v>3.6249999999999716</v>
      </c>
      <c r="F1723" s="67">
        <v>20</v>
      </c>
      <c r="G1723" s="67">
        <f t="shared" si="31"/>
        <v>120</v>
      </c>
      <c r="H1723" s="68">
        <v>0.2</v>
      </c>
      <c r="I1723" s="69">
        <f t="shared" si="34"/>
        <v>-18.187960096323025</v>
      </c>
      <c r="J1723" s="70">
        <v>9.9999999999988806E-2</v>
      </c>
      <c r="K1723" s="71">
        <f t="shared" si="32"/>
        <v>-16.369164086690926</v>
      </c>
      <c r="L1723" s="72">
        <f t="shared" si="33"/>
        <v>-19.994164086690898</v>
      </c>
      <c r="M1723" s="13" t="s">
        <v>303</v>
      </c>
    </row>
    <row r="1724" spans="1:13" ht="13.2" customHeight="1">
      <c r="A1724" s="140"/>
      <c r="B1724" s="5"/>
      <c r="C1724" s="66">
        <f>('Исходник сравнение Дубай'!$C1616/2-'Таблица вводных'!$E$3-'Таблица вводных'!$F$3-$S$1)-(('Исходник сравнение Дубай'!$C1616/2-'Таблица вводных'!$E$3-'Таблица вводных'!$F$3-$S$1)*F1724/G1724)</f>
        <v>-251.37500000000003</v>
      </c>
      <c r="D1724" s="66">
        <v>283.46203990367701</v>
      </c>
      <c r="E1724" s="66">
        <f t="shared" si="30"/>
        <v>3.6249999999999716</v>
      </c>
      <c r="F1724" s="67">
        <v>20</v>
      </c>
      <c r="G1724" s="67">
        <f t="shared" si="31"/>
        <v>120</v>
      </c>
      <c r="H1724" s="68">
        <v>0.2</v>
      </c>
      <c r="I1724" s="69">
        <f t="shared" si="34"/>
        <v>-18.187960096323025</v>
      </c>
      <c r="J1724" s="70">
        <v>9.9999999999988806E-2</v>
      </c>
      <c r="K1724" s="71">
        <f t="shared" si="32"/>
        <v>-16.369164086690926</v>
      </c>
      <c r="L1724" s="72">
        <f t="shared" si="33"/>
        <v>-19.994164086690898</v>
      </c>
      <c r="M1724" s="13" t="s">
        <v>303</v>
      </c>
    </row>
    <row r="1725" spans="1:13" ht="13.2" customHeight="1">
      <c r="A1725" s="140"/>
      <c r="B1725" s="5"/>
      <c r="C1725" s="66">
        <f>('Исходник сравнение Дубай'!$C1617/2-'Таблица вводных'!$E$3-'Таблица вводных'!$F$3-$S$1)-(('Исходник сравнение Дубай'!$C1617/2-'Таблица вводных'!$E$3-'Таблица вводных'!$F$3-$S$1)*F1725/G1725)</f>
        <v>-251.37500000000003</v>
      </c>
      <c r="D1725" s="66">
        <v>283.46203990367701</v>
      </c>
      <c r="E1725" s="66">
        <f t="shared" si="30"/>
        <v>3.6249999999999716</v>
      </c>
      <c r="F1725" s="67">
        <v>20</v>
      </c>
      <c r="G1725" s="67">
        <f t="shared" si="31"/>
        <v>120</v>
      </c>
      <c r="H1725" s="68">
        <v>0.2</v>
      </c>
      <c r="I1725" s="69">
        <f t="shared" si="34"/>
        <v>-18.187960096323025</v>
      </c>
      <c r="J1725" s="70">
        <v>9.9999999999988806E-2</v>
      </c>
      <c r="K1725" s="71">
        <f t="shared" si="32"/>
        <v>-16.369164086690926</v>
      </c>
      <c r="L1725" s="72">
        <f t="shared" si="33"/>
        <v>-19.994164086690898</v>
      </c>
      <c r="M1725" s="13" t="s">
        <v>303</v>
      </c>
    </row>
    <row r="1726" spans="1:13" ht="13.2" customHeight="1">
      <c r="A1726" s="140"/>
      <c r="B1726" s="5"/>
      <c r="C1726" s="66">
        <f>('Исходник сравнение Дубай'!$C1618/2-'Таблица вводных'!$E$3-'Таблица вводных'!$F$3-$S$1)-(('Исходник сравнение Дубай'!$C1618/2-'Таблица вводных'!$E$3-'Таблица вводных'!$F$3-$S$1)*F1726/G1726)</f>
        <v>-251.37500000000003</v>
      </c>
      <c r="D1726" s="66">
        <v>283.46203990367701</v>
      </c>
      <c r="E1726" s="66">
        <f t="shared" si="30"/>
        <v>3.6249999999999716</v>
      </c>
      <c r="F1726" s="67">
        <v>20</v>
      </c>
      <c r="G1726" s="67">
        <f t="shared" si="31"/>
        <v>120</v>
      </c>
      <c r="H1726" s="68">
        <v>0.2</v>
      </c>
      <c r="I1726" s="69">
        <f t="shared" si="34"/>
        <v>-18.187960096323025</v>
      </c>
      <c r="J1726" s="70">
        <v>9.9999999999988806E-2</v>
      </c>
      <c r="K1726" s="71">
        <f t="shared" si="32"/>
        <v>-16.369164086690926</v>
      </c>
      <c r="L1726" s="72">
        <f t="shared" si="33"/>
        <v>-19.994164086690898</v>
      </c>
      <c r="M1726" s="13" t="s">
        <v>303</v>
      </c>
    </row>
    <row r="1727" spans="1:13" ht="13.2" customHeight="1">
      <c r="A1727" s="140"/>
      <c r="B1727" s="5"/>
      <c r="C1727" s="66">
        <f>('Исходник сравнение Дубай'!$C1619/2-'Таблица вводных'!$E$3-'Таблица вводных'!$F$3-$S$1)-(('Исходник сравнение Дубай'!$C1619/2-'Таблица вводных'!$E$3-'Таблица вводных'!$F$3-$S$1)*F1727/G1727)</f>
        <v>-251.37500000000003</v>
      </c>
      <c r="D1727" s="66">
        <v>283.46203990367701</v>
      </c>
      <c r="E1727" s="66">
        <f t="shared" si="30"/>
        <v>3.6249999999999716</v>
      </c>
      <c r="F1727" s="67">
        <v>20</v>
      </c>
      <c r="G1727" s="67">
        <f t="shared" si="31"/>
        <v>120</v>
      </c>
      <c r="H1727" s="68">
        <v>0.2</v>
      </c>
      <c r="I1727" s="69">
        <f t="shared" si="34"/>
        <v>-18.187960096323025</v>
      </c>
      <c r="J1727" s="70">
        <v>9.9999999999988806E-2</v>
      </c>
      <c r="K1727" s="71">
        <f t="shared" si="32"/>
        <v>-16.369164086690926</v>
      </c>
      <c r="L1727" s="72">
        <f t="shared" si="33"/>
        <v>-19.994164086690898</v>
      </c>
      <c r="M1727" s="13" t="s">
        <v>303</v>
      </c>
    </row>
    <row r="1728" spans="1:13" ht="13.2" customHeight="1">
      <c r="A1728" s="140"/>
      <c r="B1728" s="5"/>
      <c r="C1728" s="66">
        <f>('Исходник сравнение Дубай'!$C1620/2-'Таблица вводных'!$E$3-'Таблица вводных'!$F$3-$S$1)-(('Исходник сравнение Дубай'!$C1620/2-'Таблица вводных'!$E$3-'Таблица вводных'!$F$3-$S$1)*F1728/G1728)</f>
        <v>-251.37500000000003</v>
      </c>
      <c r="D1728" s="66">
        <v>283.46203990367701</v>
      </c>
      <c r="E1728" s="66">
        <f t="shared" si="30"/>
        <v>3.6249999999999716</v>
      </c>
      <c r="F1728" s="67">
        <v>20</v>
      </c>
      <c r="G1728" s="67">
        <f t="shared" si="31"/>
        <v>120</v>
      </c>
      <c r="H1728" s="68">
        <v>0.2</v>
      </c>
      <c r="I1728" s="69">
        <f t="shared" si="34"/>
        <v>-18.187960096323025</v>
      </c>
      <c r="J1728" s="70">
        <v>9.9999999999988806E-2</v>
      </c>
      <c r="K1728" s="71">
        <f t="shared" si="32"/>
        <v>-16.369164086690926</v>
      </c>
      <c r="L1728" s="72">
        <f t="shared" si="33"/>
        <v>-19.994164086690898</v>
      </c>
      <c r="M1728" s="13" t="s">
        <v>303</v>
      </c>
    </row>
    <row r="1729" spans="1:13" ht="13.2" customHeight="1">
      <c r="A1729" s="141"/>
      <c r="B1729" s="18"/>
      <c r="C1729" s="76">
        <f>('Исходник сравнение Дубай'!$C1621/2-'Таблица вводных'!$E$3-'Таблица вводных'!$F$3-$S$1)-(('Исходник сравнение Дубай'!$C1621/2-'Таблица вводных'!$E$3-'Таблица вводных'!$F$3-$S$1)*F1729/G1729)</f>
        <v>-251.37500000000003</v>
      </c>
      <c r="D1729" s="76">
        <v>283.46203990367701</v>
      </c>
      <c r="E1729" s="76">
        <f t="shared" si="30"/>
        <v>3.6249999999999716</v>
      </c>
      <c r="F1729" s="77">
        <v>20</v>
      </c>
      <c r="G1729" s="77">
        <f t="shared" si="31"/>
        <v>120</v>
      </c>
      <c r="H1729" s="68">
        <v>0.2</v>
      </c>
      <c r="I1729" s="86">
        <f t="shared" si="34"/>
        <v>-18.187960096323025</v>
      </c>
      <c r="J1729" s="80">
        <v>9.9999999999988806E-2</v>
      </c>
      <c r="K1729" s="87">
        <f t="shared" si="32"/>
        <v>-16.369164086690926</v>
      </c>
      <c r="L1729" s="88">
        <f t="shared" si="33"/>
        <v>-19.994164086690898</v>
      </c>
      <c r="M1729" s="22" t="s">
        <v>303</v>
      </c>
    </row>
    <row r="1730" spans="1:13" ht="13.2" customHeight="1">
      <c r="A1730" s="144" t="s">
        <v>304</v>
      </c>
      <c r="B1730" s="5">
        <v>45423</v>
      </c>
      <c r="C1730" s="59">
        <f>('Исходник сравнение Дубай'!$C1622/2-'Таблица вводных'!$E$3-'Таблица вводных'!$F$3-$S$1)-(('Исходник сравнение Дубай'!$C1622/2-'Таблица вводных'!$E$3-'Таблица вводных'!$F$3-$S$1)*F1730/G1730)</f>
        <v>-251.37500000000003</v>
      </c>
      <c r="D1730" s="66">
        <v>283.46203990367701</v>
      </c>
      <c r="E1730" s="59">
        <f t="shared" si="30"/>
        <v>3.6249999999999716</v>
      </c>
      <c r="F1730" s="67">
        <v>20</v>
      </c>
      <c r="G1730" s="60">
        <f t="shared" si="31"/>
        <v>120</v>
      </c>
      <c r="H1730" s="68">
        <v>0.2</v>
      </c>
      <c r="I1730" s="83">
        <f t="shared" si="34"/>
        <v>-18.187960096323025</v>
      </c>
      <c r="J1730" s="63">
        <v>9.9999999999988695E-2</v>
      </c>
      <c r="K1730" s="84">
        <f t="shared" si="32"/>
        <v>-16.36916408669093</v>
      </c>
      <c r="L1730" s="85">
        <f t="shared" si="33"/>
        <v>-19.994164086690901</v>
      </c>
      <c r="M1730" s="10" t="s">
        <v>305</v>
      </c>
    </row>
    <row r="1731" spans="1:13" ht="13.2" customHeight="1">
      <c r="A1731" s="140"/>
      <c r="B1731" s="5">
        <v>45426</v>
      </c>
      <c r="C1731" s="66">
        <f>('Исходник сравнение Дубай'!$C1623/2-'Таблица вводных'!$E$3-'Таблица вводных'!$F$3-$S$1)-(('Исходник сравнение Дубай'!$C1623/2-'Таблица вводных'!$E$3-'Таблица вводных'!$F$3-$S$1)*F1731/G1731)</f>
        <v>-251.37500000000003</v>
      </c>
      <c r="D1731" s="66">
        <v>283.46203990367701</v>
      </c>
      <c r="E1731" s="66">
        <f t="shared" si="30"/>
        <v>3.6249999999999716</v>
      </c>
      <c r="F1731" s="67">
        <v>20</v>
      </c>
      <c r="G1731" s="67">
        <f t="shared" si="31"/>
        <v>120</v>
      </c>
      <c r="H1731" s="68">
        <v>0.2</v>
      </c>
      <c r="I1731" s="73">
        <f t="shared" si="34"/>
        <v>-18.187960096323025</v>
      </c>
      <c r="J1731" s="70">
        <v>9.9999999999988695E-2</v>
      </c>
      <c r="K1731" s="74">
        <f t="shared" si="32"/>
        <v>-16.36916408669093</v>
      </c>
      <c r="L1731" s="75">
        <f t="shared" si="33"/>
        <v>-19.994164086690901</v>
      </c>
      <c r="M1731" s="13" t="s">
        <v>305</v>
      </c>
    </row>
    <row r="1732" spans="1:13" ht="13.2" customHeight="1">
      <c r="A1732" s="140"/>
      <c r="B1732" s="5">
        <v>45430</v>
      </c>
      <c r="C1732" s="66">
        <f>('Исходник сравнение Дубай'!$C1624/2-'Таблица вводных'!$E$3-'Таблица вводных'!$F$3-$S$1)-(('Исходник сравнение Дубай'!$C1624/2-'Таблица вводных'!$E$3-'Таблица вводных'!$F$3-$S$1)*F1732/G1732)</f>
        <v>-251.37500000000003</v>
      </c>
      <c r="D1732" s="66">
        <v>283.46203990367701</v>
      </c>
      <c r="E1732" s="66">
        <f t="shared" si="30"/>
        <v>3.6249999999999716</v>
      </c>
      <c r="F1732" s="67">
        <v>20</v>
      </c>
      <c r="G1732" s="67">
        <f t="shared" si="31"/>
        <v>120</v>
      </c>
      <c r="H1732" s="68">
        <v>0.2</v>
      </c>
      <c r="I1732" s="73">
        <f t="shared" si="34"/>
        <v>-18.187960096323025</v>
      </c>
      <c r="J1732" s="70">
        <v>9.9999999999988695E-2</v>
      </c>
      <c r="K1732" s="74">
        <f t="shared" si="32"/>
        <v>-16.36916408669093</v>
      </c>
      <c r="L1732" s="75">
        <f t="shared" si="33"/>
        <v>-19.994164086690901</v>
      </c>
      <c r="M1732" s="13" t="s">
        <v>305</v>
      </c>
    </row>
    <row r="1733" spans="1:13" ht="13.2" customHeight="1">
      <c r="A1733" s="140"/>
      <c r="B1733" s="5">
        <v>45433</v>
      </c>
      <c r="C1733" s="66">
        <f>('Исходник сравнение Дубай'!$C1625/2-'Таблица вводных'!$E$3-'Таблица вводных'!$F$3-$S$1)-(('Исходник сравнение Дубай'!$C1625/2-'Таблица вводных'!$E$3-'Таблица вводных'!$F$3-$S$1)*F1733/G1733)</f>
        <v>-251.37500000000003</v>
      </c>
      <c r="D1733" s="66">
        <v>283.46203990367701</v>
      </c>
      <c r="E1733" s="66">
        <f t="shared" si="30"/>
        <v>3.6249999999999716</v>
      </c>
      <c r="F1733" s="67">
        <v>20</v>
      </c>
      <c r="G1733" s="67">
        <f t="shared" si="31"/>
        <v>120</v>
      </c>
      <c r="H1733" s="68">
        <v>0.2</v>
      </c>
      <c r="I1733" s="73">
        <f t="shared" si="34"/>
        <v>-18.187960096323025</v>
      </c>
      <c r="J1733" s="70">
        <v>9.9999999999988695E-2</v>
      </c>
      <c r="K1733" s="74">
        <f t="shared" si="32"/>
        <v>-16.36916408669093</v>
      </c>
      <c r="L1733" s="75">
        <f t="shared" si="33"/>
        <v>-19.994164086690901</v>
      </c>
      <c r="M1733" s="13" t="s">
        <v>305</v>
      </c>
    </row>
    <row r="1734" spans="1:13" ht="13.2" customHeight="1">
      <c r="A1734" s="140"/>
      <c r="B1734" s="5">
        <v>45437</v>
      </c>
      <c r="C1734" s="66">
        <f>('Исходник сравнение Дубай'!$C1626/2-'Таблица вводных'!$E$3-'Таблица вводных'!$F$3-$S$1)-(('Исходник сравнение Дубай'!$C1626/2-'Таблица вводных'!$E$3-'Таблица вводных'!$F$3-$S$1)*F1734/G1734)</f>
        <v>-251.37500000000003</v>
      </c>
      <c r="D1734" s="66">
        <v>283.46203990367701</v>
      </c>
      <c r="E1734" s="66">
        <f t="shared" si="30"/>
        <v>3.6249999999999716</v>
      </c>
      <c r="F1734" s="67">
        <v>20</v>
      </c>
      <c r="G1734" s="67">
        <f t="shared" si="31"/>
        <v>120</v>
      </c>
      <c r="H1734" s="68">
        <v>0.2</v>
      </c>
      <c r="I1734" s="73">
        <f t="shared" si="34"/>
        <v>-18.187960096323025</v>
      </c>
      <c r="J1734" s="70">
        <v>9.9999999999988695E-2</v>
      </c>
      <c r="K1734" s="74">
        <f t="shared" si="32"/>
        <v>-16.36916408669093</v>
      </c>
      <c r="L1734" s="75">
        <f t="shared" si="33"/>
        <v>-19.994164086690901</v>
      </c>
      <c r="M1734" s="13" t="s">
        <v>305</v>
      </c>
    </row>
    <row r="1735" spans="1:13" ht="13.2" customHeight="1">
      <c r="A1735" s="140"/>
      <c r="B1735" s="5">
        <v>45440</v>
      </c>
      <c r="C1735" s="66">
        <f>('Исходник сравнение Дубай'!$C1627/2-'Таблица вводных'!$E$3-'Таблица вводных'!$F$3-$S$1)-(('Исходник сравнение Дубай'!$C1627/2-'Таблица вводных'!$E$3-'Таблица вводных'!$F$3-$S$1)*F1735/G1735)</f>
        <v>-251.37500000000003</v>
      </c>
      <c r="D1735" s="66">
        <v>283.46203990367701</v>
      </c>
      <c r="E1735" s="66">
        <f t="shared" si="30"/>
        <v>3.6249999999999716</v>
      </c>
      <c r="F1735" s="67">
        <v>20</v>
      </c>
      <c r="G1735" s="67">
        <f t="shared" si="31"/>
        <v>120</v>
      </c>
      <c r="H1735" s="68">
        <v>0.2</v>
      </c>
      <c r="I1735" s="73">
        <f t="shared" si="34"/>
        <v>-18.187960096323025</v>
      </c>
      <c r="J1735" s="70">
        <v>9.9999999999988695E-2</v>
      </c>
      <c r="K1735" s="74">
        <f t="shared" si="32"/>
        <v>-16.36916408669093</v>
      </c>
      <c r="L1735" s="75">
        <f t="shared" si="33"/>
        <v>-19.994164086690901</v>
      </c>
      <c r="M1735" s="13" t="s">
        <v>305</v>
      </c>
    </row>
    <row r="1736" spans="1:13" ht="13.2" customHeight="1">
      <c r="A1736" s="140"/>
      <c r="B1736" s="5">
        <v>45444</v>
      </c>
      <c r="C1736" s="66">
        <f>('Исходник сравнение Дубай'!$C1628/2-'Таблица вводных'!$E$3-'Таблица вводных'!$F$3-$S$1)-(('Исходник сравнение Дубай'!$C1628/2-'Таблица вводных'!$E$3-'Таблица вводных'!$F$3-$S$1)*F1736/G1736)</f>
        <v>-251.37500000000003</v>
      </c>
      <c r="D1736" s="66">
        <v>283.46203990367701</v>
      </c>
      <c r="E1736" s="66">
        <f t="shared" si="30"/>
        <v>3.6249999999999716</v>
      </c>
      <c r="F1736" s="67">
        <v>20</v>
      </c>
      <c r="G1736" s="67">
        <f t="shared" si="31"/>
        <v>120</v>
      </c>
      <c r="H1736" s="68">
        <v>0.2</v>
      </c>
      <c r="I1736" s="73">
        <f t="shared" si="34"/>
        <v>-18.187960096323025</v>
      </c>
      <c r="J1736" s="70">
        <v>9.9999999999988695E-2</v>
      </c>
      <c r="K1736" s="74">
        <f t="shared" si="32"/>
        <v>-16.36916408669093</v>
      </c>
      <c r="L1736" s="75">
        <f t="shared" si="33"/>
        <v>-19.994164086690901</v>
      </c>
      <c r="M1736" s="13" t="s">
        <v>305</v>
      </c>
    </row>
    <row r="1737" spans="1:13" ht="13.2" customHeight="1">
      <c r="A1737" s="140"/>
      <c r="B1737" s="5">
        <v>45447</v>
      </c>
      <c r="C1737" s="66">
        <f>('Исходник сравнение Дубай'!$C1629/2-'Таблица вводных'!$E$3-'Таблица вводных'!$F$3-$S$1)-(('Исходник сравнение Дубай'!$C1629/2-'Таблица вводных'!$E$3-'Таблица вводных'!$F$3-$S$1)*F1737/G1737)</f>
        <v>-251.37500000000003</v>
      </c>
      <c r="D1737" s="66">
        <v>283.46203990367701</v>
      </c>
      <c r="E1737" s="66">
        <f t="shared" si="30"/>
        <v>3.6249999999999716</v>
      </c>
      <c r="F1737" s="67">
        <v>20</v>
      </c>
      <c r="G1737" s="67">
        <f t="shared" si="31"/>
        <v>120</v>
      </c>
      <c r="H1737" s="68">
        <v>0.2</v>
      </c>
      <c r="I1737" s="73">
        <f t="shared" si="34"/>
        <v>-18.187960096323025</v>
      </c>
      <c r="J1737" s="70">
        <v>9.9999999999988695E-2</v>
      </c>
      <c r="K1737" s="74">
        <f t="shared" si="32"/>
        <v>-16.36916408669093</v>
      </c>
      <c r="L1737" s="75">
        <f t="shared" si="33"/>
        <v>-19.994164086690901</v>
      </c>
      <c r="M1737" s="13" t="s">
        <v>305</v>
      </c>
    </row>
    <row r="1738" spans="1:13" ht="13.2" customHeight="1">
      <c r="A1738" s="140"/>
      <c r="B1738" s="5">
        <v>45451</v>
      </c>
      <c r="C1738" s="66">
        <f>('Исходник сравнение Дубай'!$C1630/2-'Таблица вводных'!$E$3-'Таблица вводных'!$F$3-$S$1)-(('Исходник сравнение Дубай'!$C1630/2-'Таблица вводных'!$E$3-'Таблица вводных'!$F$3-$S$1)*F1738/G1738)</f>
        <v>-251.37500000000003</v>
      </c>
      <c r="D1738" s="66">
        <v>283.46203990367701</v>
      </c>
      <c r="E1738" s="66">
        <f t="shared" si="30"/>
        <v>3.6249999999999716</v>
      </c>
      <c r="F1738" s="67">
        <v>20</v>
      </c>
      <c r="G1738" s="67">
        <f t="shared" si="31"/>
        <v>120</v>
      </c>
      <c r="H1738" s="68">
        <v>0.2</v>
      </c>
      <c r="I1738" s="73">
        <f t="shared" si="34"/>
        <v>-18.187960096323025</v>
      </c>
      <c r="J1738" s="70">
        <v>9.9999999999988695E-2</v>
      </c>
      <c r="K1738" s="74">
        <f t="shared" si="32"/>
        <v>-16.36916408669093</v>
      </c>
      <c r="L1738" s="75">
        <f t="shared" si="33"/>
        <v>-19.994164086690901</v>
      </c>
      <c r="M1738" s="13" t="s">
        <v>305</v>
      </c>
    </row>
    <row r="1739" spans="1:13" ht="13.2" customHeight="1">
      <c r="A1739" s="140"/>
      <c r="B1739" s="5">
        <v>45454</v>
      </c>
      <c r="C1739" s="66">
        <f>('Исходник сравнение Дубай'!$C1631/2-'Таблица вводных'!$E$3-'Таблица вводных'!$F$3-$S$1)-(('Исходник сравнение Дубай'!$C1631/2-'Таблица вводных'!$E$3-'Таблица вводных'!$F$3-$S$1)*F1739/G1739)</f>
        <v>-251.37500000000003</v>
      </c>
      <c r="D1739" s="66">
        <v>283.46203990367701</v>
      </c>
      <c r="E1739" s="66">
        <f t="shared" si="30"/>
        <v>3.6249999999999716</v>
      </c>
      <c r="F1739" s="67">
        <v>20</v>
      </c>
      <c r="G1739" s="67">
        <f t="shared" si="31"/>
        <v>120</v>
      </c>
      <c r="H1739" s="68">
        <v>0.2</v>
      </c>
      <c r="I1739" s="73">
        <f t="shared" si="34"/>
        <v>-18.187960096323025</v>
      </c>
      <c r="J1739" s="70">
        <v>9.9999999999988695E-2</v>
      </c>
      <c r="K1739" s="74">
        <f t="shared" si="32"/>
        <v>-16.36916408669093</v>
      </c>
      <c r="L1739" s="75">
        <f t="shared" si="33"/>
        <v>-19.994164086690901</v>
      </c>
      <c r="M1739" s="13" t="s">
        <v>305</v>
      </c>
    </row>
    <row r="1740" spans="1:13" ht="13.2" customHeight="1">
      <c r="A1740" s="140"/>
      <c r="B1740" s="5"/>
      <c r="C1740" s="66">
        <f>('Исходник сравнение Дубай'!$C1632/2-'Таблица вводных'!$E$3-'Таблица вводных'!$F$3-$S$1)-(('Исходник сравнение Дубай'!$C1632/2-'Таблица вводных'!$E$3-'Таблица вводных'!$F$3-$S$1)*F1740/G1740)</f>
        <v>-251.37500000000003</v>
      </c>
      <c r="D1740" s="66">
        <v>283.46203990367701</v>
      </c>
      <c r="E1740" s="66">
        <f t="shared" si="30"/>
        <v>3.6249999999999716</v>
      </c>
      <c r="F1740" s="67">
        <v>20</v>
      </c>
      <c r="G1740" s="67">
        <f t="shared" si="31"/>
        <v>120</v>
      </c>
      <c r="H1740" s="68">
        <v>0.2</v>
      </c>
      <c r="I1740" s="69">
        <f t="shared" si="34"/>
        <v>-18.187960096323025</v>
      </c>
      <c r="J1740" s="70">
        <v>9.9999999999988695E-2</v>
      </c>
      <c r="K1740" s="71">
        <f t="shared" si="32"/>
        <v>-16.36916408669093</v>
      </c>
      <c r="L1740" s="72">
        <f t="shared" si="33"/>
        <v>-19.994164086690901</v>
      </c>
      <c r="M1740" s="13" t="s">
        <v>305</v>
      </c>
    </row>
    <row r="1741" spans="1:13" ht="13.2" customHeight="1">
      <c r="A1741" s="140"/>
      <c r="B1741" s="5"/>
      <c r="C1741" s="66">
        <f>('Исходник сравнение Дубай'!$C1633/2-'Таблица вводных'!$E$3-'Таблица вводных'!$F$3-$S$1)-(('Исходник сравнение Дубай'!$C1633/2-'Таблица вводных'!$E$3-'Таблица вводных'!$F$3-$S$1)*F1741/G1741)</f>
        <v>-251.37500000000003</v>
      </c>
      <c r="D1741" s="66">
        <v>283.46203990367701</v>
      </c>
      <c r="E1741" s="66">
        <f t="shared" si="30"/>
        <v>3.6249999999999716</v>
      </c>
      <c r="F1741" s="67">
        <v>20</v>
      </c>
      <c r="G1741" s="67">
        <f t="shared" si="31"/>
        <v>120</v>
      </c>
      <c r="H1741" s="68">
        <v>0.2</v>
      </c>
      <c r="I1741" s="69">
        <f t="shared" si="34"/>
        <v>-18.187960096323025</v>
      </c>
      <c r="J1741" s="70">
        <v>9.9999999999988695E-2</v>
      </c>
      <c r="K1741" s="71">
        <f t="shared" si="32"/>
        <v>-16.36916408669093</v>
      </c>
      <c r="L1741" s="72">
        <f t="shared" si="33"/>
        <v>-19.994164086690901</v>
      </c>
      <c r="M1741" s="13" t="s">
        <v>305</v>
      </c>
    </row>
    <row r="1742" spans="1:13" ht="13.2" customHeight="1">
      <c r="A1742" s="140"/>
      <c r="B1742" s="5"/>
      <c r="C1742" s="66">
        <f>('Исходник сравнение Дубай'!$C1634/2-'Таблица вводных'!$E$3-'Таблица вводных'!$F$3-$S$1)-(('Исходник сравнение Дубай'!$C1634/2-'Таблица вводных'!$E$3-'Таблица вводных'!$F$3-$S$1)*F1742/G1742)</f>
        <v>-251.37500000000003</v>
      </c>
      <c r="D1742" s="66">
        <v>283.46203990367701</v>
      </c>
      <c r="E1742" s="66">
        <f t="shared" si="30"/>
        <v>3.6249999999999716</v>
      </c>
      <c r="F1742" s="67">
        <v>20</v>
      </c>
      <c r="G1742" s="67">
        <f t="shared" si="31"/>
        <v>120</v>
      </c>
      <c r="H1742" s="68">
        <v>0.2</v>
      </c>
      <c r="I1742" s="69">
        <f t="shared" si="34"/>
        <v>-18.187960096323025</v>
      </c>
      <c r="J1742" s="70">
        <v>9.9999999999988695E-2</v>
      </c>
      <c r="K1742" s="71">
        <f t="shared" si="32"/>
        <v>-16.36916408669093</v>
      </c>
      <c r="L1742" s="72">
        <f t="shared" si="33"/>
        <v>-19.994164086690901</v>
      </c>
      <c r="M1742" s="13" t="s">
        <v>305</v>
      </c>
    </row>
    <row r="1743" spans="1:13" ht="13.2" customHeight="1">
      <c r="A1743" s="140"/>
      <c r="B1743" s="5"/>
      <c r="C1743" s="66">
        <f>('Исходник сравнение Дубай'!$C1635/2-'Таблица вводных'!$E$3-'Таблица вводных'!$F$3-$S$1)-(('Исходник сравнение Дубай'!$C1635/2-'Таблица вводных'!$E$3-'Таблица вводных'!$F$3-$S$1)*F1743/G1743)</f>
        <v>-251.37500000000003</v>
      </c>
      <c r="D1743" s="66">
        <v>283.46203990367701</v>
      </c>
      <c r="E1743" s="66">
        <f t="shared" si="30"/>
        <v>3.6249999999999716</v>
      </c>
      <c r="F1743" s="67">
        <v>20</v>
      </c>
      <c r="G1743" s="67">
        <f t="shared" si="31"/>
        <v>120</v>
      </c>
      <c r="H1743" s="68">
        <v>0.2</v>
      </c>
      <c r="I1743" s="69">
        <f t="shared" si="34"/>
        <v>-18.187960096323025</v>
      </c>
      <c r="J1743" s="70">
        <v>9.9999999999988695E-2</v>
      </c>
      <c r="K1743" s="71">
        <f t="shared" si="32"/>
        <v>-16.36916408669093</v>
      </c>
      <c r="L1743" s="72">
        <f t="shared" si="33"/>
        <v>-19.994164086690901</v>
      </c>
      <c r="M1743" s="13" t="s">
        <v>305</v>
      </c>
    </row>
    <row r="1744" spans="1:13" ht="13.2" customHeight="1">
      <c r="A1744" s="140"/>
      <c r="B1744" s="5"/>
      <c r="C1744" s="66">
        <f>('Исходник сравнение Дубай'!$C1636/2-'Таблица вводных'!$E$3-'Таблица вводных'!$F$3-$S$1)-(('Исходник сравнение Дубай'!$C1636/2-'Таблица вводных'!$E$3-'Таблица вводных'!$F$3-$S$1)*F1744/G1744)</f>
        <v>-251.37500000000003</v>
      </c>
      <c r="D1744" s="66">
        <v>283.46203990367701</v>
      </c>
      <c r="E1744" s="66">
        <f t="shared" si="30"/>
        <v>3.6249999999999716</v>
      </c>
      <c r="F1744" s="67">
        <v>20</v>
      </c>
      <c r="G1744" s="67">
        <f t="shared" si="31"/>
        <v>120</v>
      </c>
      <c r="H1744" s="68">
        <v>0.2</v>
      </c>
      <c r="I1744" s="69">
        <f t="shared" si="34"/>
        <v>-18.187960096323025</v>
      </c>
      <c r="J1744" s="70">
        <v>9.9999999999988695E-2</v>
      </c>
      <c r="K1744" s="71">
        <f t="shared" si="32"/>
        <v>-16.36916408669093</v>
      </c>
      <c r="L1744" s="72">
        <f t="shared" si="33"/>
        <v>-19.994164086690901</v>
      </c>
      <c r="M1744" s="13" t="s">
        <v>305</v>
      </c>
    </row>
    <row r="1745" spans="1:13" ht="13.2" customHeight="1">
      <c r="A1745" s="140"/>
      <c r="B1745" s="5"/>
      <c r="C1745" s="66">
        <f>('Исходник сравнение Дубай'!$C1637/2-'Таблица вводных'!$E$3-'Таблица вводных'!$F$3-$S$1)-(('Исходник сравнение Дубай'!$C1637/2-'Таблица вводных'!$E$3-'Таблица вводных'!$F$3-$S$1)*F1745/G1745)</f>
        <v>-251.37500000000003</v>
      </c>
      <c r="D1745" s="66">
        <v>283.46203990367701</v>
      </c>
      <c r="E1745" s="66">
        <f t="shared" si="30"/>
        <v>3.6249999999999716</v>
      </c>
      <c r="F1745" s="67">
        <v>20</v>
      </c>
      <c r="G1745" s="67">
        <f t="shared" si="31"/>
        <v>120</v>
      </c>
      <c r="H1745" s="68">
        <v>0.2</v>
      </c>
      <c r="I1745" s="69">
        <f t="shared" si="34"/>
        <v>-18.187960096323025</v>
      </c>
      <c r="J1745" s="70">
        <v>9.9999999999988598E-2</v>
      </c>
      <c r="K1745" s="71">
        <f t="shared" si="32"/>
        <v>-16.36916408669093</v>
      </c>
      <c r="L1745" s="72">
        <f t="shared" si="33"/>
        <v>-19.994164086690901</v>
      </c>
      <c r="M1745" s="13" t="s">
        <v>305</v>
      </c>
    </row>
    <row r="1746" spans="1:13" ht="13.2" customHeight="1">
      <c r="A1746" s="140"/>
      <c r="B1746" s="5"/>
      <c r="C1746" s="66">
        <f>('Исходник сравнение Дубай'!$C1638/2-'Таблица вводных'!$E$3-'Таблица вводных'!$F$3-$S$1)-(('Исходник сравнение Дубай'!$C1638/2-'Таблица вводных'!$E$3-'Таблица вводных'!$F$3-$S$1)*F1746/G1746)</f>
        <v>-251.37500000000003</v>
      </c>
      <c r="D1746" s="66">
        <v>283.46203990367701</v>
      </c>
      <c r="E1746" s="66">
        <f t="shared" si="30"/>
        <v>3.6249999999999716</v>
      </c>
      <c r="F1746" s="67">
        <v>20</v>
      </c>
      <c r="G1746" s="67">
        <f t="shared" si="31"/>
        <v>120</v>
      </c>
      <c r="H1746" s="68">
        <v>0.2</v>
      </c>
      <c r="I1746" s="69">
        <f t="shared" si="34"/>
        <v>-18.187960096323025</v>
      </c>
      <c r="J1746" s="70">
        <v>9.9999999999988598E-2</v>
      </c>
      <c r="K1746" s="71">
        <f t="shared" si="32"/>
        <v>-16.36916408669093</v>
      </c>
      <c r="L1746" s="72">
        <f t="shared" si="33"/>
        <v>-19.994164086690901</v>
      </c>
      <c r="M1746" s="13" t="s">
        <v>305</v>
      </c>
    </row>
    <row r="1747" spans="1:13" ht="13.2" customHeight="1">
      <c r="A1747" s="141"/>
      <c r="B1747" s="18"/>
      <c r="C1747" s="76">
        <f>('Исходник сравнение Дубай'!$C1639/2-'Таблица вводных'!$E$3-'Таблица вводных'!$F$3-$S$1)-(('Исходник сравнение Дубай'!$C1639/2-'Таблица вводных'!$E$3-'Таблица вводных'!$F$3-$S$1)*F1747/G1747)</f>
        <v>-251.37500000000003</v>
      </c>
      <c r="D1747" s="76">
        <v>283.46203990367701</v>
      </c>
      <c r="E1747" s="76">
        <f t="shared" si="30"/>
        <v>3.6249999999999716</v>
      </c>
      <c r="F1747" s="77">
        <v>20</v>
      </c>
      <c r="G1747" s="77">
        <f t="shared" si="31"/>
        <v>120</v>
      </c>
      <c r="H1747" s="68">
        <v>0.2</v>
      </c>
      <c r="I1747" s="86">
        <f t="shared" si="34"/>
        <v>-18.187960096323025</v>
      </c>
      <c r="J1747" s="80">
        <v>9.9999999999988598E-2</v>
      </c>
      <c r="K1747" s="87">
        <f t="shared" si="32"/>
        <v>-16.36916408669093</v>
      </c>
      <c r="L1747" s="88">
        <f t="shared" si="33"/>
        <v>-19.994164086690901</v>
      </c>
      <c r="M1747" s="22" t="s">
        <v>305</v>
      </c>
    </row>
    <row r="1748" spans="1:13" ht="13.2" customHeight="1">
      <c r="A1748" s="144" t="s">
        <v>306</v>
      </c>
      <c r="B1748" s="5">
        <v>45423</v>
      </c>
      <c r="C1748" s="59">
        <f>('Исходник сравнение Дубай'!$C1640/2-'Таблица вводных'!$E$3-'Таблица вводных'!$F$3-$S$1)-(('Исходник сравнение Дубай'!$C1640/2-'Таблица вводных'!$E$3-'Таблица вводных'!$F$3-$S$1)*F1748/G1748)</f>
        <v>-251.37500000000003</v>
      </c>
      <c r="D1748" s="66">
        <v>283.46203990367701</v>
      </c>
      <c r="E1748" s="59">
        <f t="shared" si="30"/>
        <v>3.6249999999999716</v>
      </c>
      <c r="F1748" s="67">
        <v>20</v>
      </c>
      <c r="G1748" s="60">
        <f t="shared" si="31"/>
        <v>120</v>
      </c>
      <c r="H1748" s="68">
        <v>0.2</v>
      </c>
      <c r="I1748" s="83">
        <f t="shared" si="34"/>
        <v>-18.187960096323025</v>
      </c>
      <c r="J1748" s="63">
        <v>9.9999999999988598E-2</v>
      </c>
      <c r="K1748" s="84">
        <f t="shared" si="32"/>
        <v>-16.36916408669093</v>
      </c>
      <c r="L1748" s="85">
        <f t="shared" si="33"/>
        <v>-19.994164086690901</v>
      </c>
      <c r="M1748" s="10" t="s">
        <v>371</v>
      </c>
    </row>
    <row r="1749" spans="1:13" ht="13.2" customHeight="1">
      <c r="A1749" s="140"/>
      <c r="B1749" s="5">
        <v>45426</v>
      </c>
      <c r="C1749" s="66">
        <f>('Исходник сравнение Дубай'!$C1641/2-'Таблица вводных'!$E$3-'Таблица вводных'!$F$3-$S$1)-(('Исходник сравнение Дубай'!$C1641/2-'Таблица вводных'!$E$3-'Таблица вводных'!$F$3-$S$1)*F1749/G1749)</f>
        <v>-251.37500000000003</v>
      </c>
      <c r="D1749" s="66">
        <v>283.46203990367701</v>
      </c>
      <c r="E1749" s="66">
        <f t="shared" si="30"/>
        <v>3.6249999999999716</v>
      </c>
      <c r="F1749" s="67">
        <v>20</v>
      </c>
      <c r="G1749" s="67">
        <f t="shared" si="31"/>
        <v>120</v>
      </c>
      <c r="H1749" s="68">
        <v>0.2</v>
      </c>
      <c r="I1749" s="73">
        <f t="shared" si="34"/>
        <v>-18.187960096323025</v>
      </c>
      <c r="J1749" s="70">
        <v>9.9999999999988598E-2</v>
      </c>
      <c r="K1749" s="74">
        <f t="shared" si="32"/>
        <v>-16.36916408669093</v>
      </c>
      <c r="L1749" s="75">
        <f t="shared" si="33"/>
        <v>-19.994164086690901</v>
      </c>
      <c r="M1749" s="13" t="s">
        <v>371</v>
      </c>
    </row>
    <row r="1750" spans="1:13" ht="13.2" customHeight="1">
      <c r="A1750" s="140"/>
      <c r="B1750" s="5">
        <v>45430</v>
      </c>
      <c r="C1750" s="66">
        <f>('Исходник сравнение Дубай'!$C1642/2-'Таблица вводных'!$E$3-'Таблица вводных'!$F$3-$S$1)-(('Исходник сравнение Дубай'!$C1642/2-'Таблица вводных'!$E$3-'Таблица вводных'!$F$3-$S$1)*F1750/G1750)</f>
        <v>-251.37500000000003</v>
      </c>
      <c r="D1750" s="66">
        <v>283.46203990367701</v>
      </c>
      <c r="E1750" s="66">
        <f t="shared" si="30"/>
        <v>3.6249999999999716</v>
      </c>
      <c r="F1750" s="67">
        <v>20</v>
      </c>
      <c r="G1750" s="67">
        <f t="shared" si="31"/>
        <v>120</v>
      </c>
      <c r="H1750" s="68">
        <v>0.2</v>
      </c>
      <c r="I1750" s="73">
        <f t="shared" si="34"/>
        <v>-18.187960096323025</v>
      </c>
      <c r="J1750" s="70">
        <v>9.9999999999988598E-2</v>
      </c>
      <c r="K1750" s="74">
        <f t="shared" si="32"/>
        <v>-16.36916408669093</v>
      </c>
      <c r="L1750" s="75">
        <f t="shared" si="33"/>
        <v>-19.994164086690901</v>
      </c>
      <c r="M1750" s="13" t="s">
        <v>371</v>
      </c>
    </row>
    <row r="1751" spans="1:13" ht="13.2" customHeight="1">
      <c r="A1751" s="140"/>
      <c r="B1751" s="5">
        <v>45433</v>
      </c>
      <c r="C1751" s="66">
        <f>('Исходник сравнение Дубай'!$C1643/2-'Таблица вводных'!$E$3-'Таблица вводных'!$F$3-$S$1)-(('Исходник сравнение Дубай'!$C1643/2-'Таблица вводных'!$E$3-'Таблица вводных'!$F$3-$S$1)*F1751/G1751)</f>
        <v>-251.37500000000003</v>
      </c>
      <c r="D1751" s="66">
        <v>283.46203990367701</v>
      </c>
      <c r="E1751" s="66">
        <f t="shared" si="30"/>
        <v>3.6249999999999716</v>
      </c>
      <c r="F1751" s="67">
        <v>20</v>
      </c>
      <c r="G1751" s="67">
        <f t="shared" si="31"/>
        <v>120</v>
      </c>
      <c r="H1751" s="68">
        <v>0.2</v>
      </c>
      <c r="I1751" s="73">
        <f t="shared" si="34"/>
        <v>-18.187960096323025</v>
      </c>
      <c r="J1751" s="70">
        <v>9.9999999999988598E-2</v>
      </c>
      <c r="K1751" s="74">
        <f t="shared" si="32"/>
        <v>-16.36916408669093</v>
      </c>
      <c r="L1751" s="75">
        <f t="shared" si="33"/>
        <v>-19.994164086690901</v>
      </c>
      <c r="M1751" s="13" t="s">
        <v>371</v>
      </c>
    </row>
    <row r="1752" spans="1:13" ht="13.2" customHeight="1">
      <c r="A1752" s="140"/>
      <c r="B1752" s="5">
        <v>45437</v>
      </c>
      <c r="C1752" s="66">
        <f>('Исходник сравнение Дубай'!$C1644/2-'Таблица вводных'!$E$3-'Таблица вводных'!$F$3-$S$1)-(('Исходник сравнение Дубай'!$C1644/2-'Таблица вводных'!$E$3-'Таблица вводных'!$F$3-$S$1)*F1752/G1752)</f>
        <v>-251.37500000000003</v>
      </c>
      <c r="D1752" s="66">
        <v>283.46203990367701</v>
      </c>
      <c r="E1752" s="66">
        <f t="shared" si="30"/>
        <v>3.6249999999999716</v>
      </c>
      <c r="F1752" s="67">
        <v>20</v>
      </c>
      <c r="G1752" s="67">
        <f t="shared" si="31"/>
        <v>120</v>
      </c>
      <c r="H1752" s="68">
        <v>0.2</v>
      </c>
      <c r="I1752" s="73">
        <f t="shared" si="34"/>
        <v>-18.187960096323025</v>
      </c>
      <c r="J1752" s="70">
        <v>9.9999999999988598E-2</v>
      </c>
      <c r="K1752" s="74">
        <f t="shared" si="32"/>
        <v>-16.36916408669093</v>
      </c>
      <c r="L1752" s="75">
        <f t="shared" si="33"/>
        <v>-19.994164086690901</v>
      </c>
      <c r="M1752" s="13" t="s">
        <v>371</v>
      </c>
    </row>
    <row r="1753" spans="1:13" ht="13.2" customHeight="1">
      <c r="A1753" s="140"/>
      <c r="B1753" s="5">
        <v>45440</v>
      </c>
      <c r="C1753" s="66">
        <f>('Исходник сравнение Дубай'!$C1645/2-'Таблица вводных'!$E$3-'Таблица вводных'!$F$3-$S$1)-(('Исходник сравнение Дубай'!$C1645/2-'Таблица вводных'!$E$3-'Таблица вводных'!$F$3-$S$1)*F1753/G1753)</f>
        <v>-251.37500000000003</v>
      </c>
      <c r="D1753" s="66">
        <v>283.46203990367701</v>
      </c>
      <c r="E1753" s="66">
        <f t="shared" si="30"/>
        <v>3.6249999999999716</v>
      </c>
      <c r="F1753" s="67">
        <v>20</v>
      </c>
      <c r="G1753" s="67">
        <f t="shared" si="31"/>
        <v>120</v>
      </c>
      <c r="H1753" s="68">
        <v>0.2</v>
      </c>
      <c r="I1753" s="73">
        <f t="shared" si="34"/>
        <v>-18.187960096323025</v>
      </c>
      <c r="J1753" s="70">
        <v>9.9999999999988598E-2</v>
      </c>
      <c r="K1753" s="74">
        <f t="shared" si="32"/>
        <v>-16.36916408669093</v>
      </c>
      <c r="L1753" s="75">
        <f t="shared" si="33"/>
        <v>-19.994164086690901</v>
      </c>
      <c r="M1753" s="13" t="s">
        <v>371</v>
      </c>
    </row>
    <row r="1754" spans="1:13" ht="13.2" customHeight="1">
      <c r="A1754" s="140"/>
      <c r="B1754" s="5">
        <v>45444</v>
      </c>
      <c r="C1754" s="66">
        <f>('Исходник сравнение Дубай'!$C1646/2-'Таблица вводных'!$E$3-'Таблица вводных'!$F$3-$S$1)-(('Исходник сравнение Дубай'!$C1646/2-'Таблица вводных'!$E$3-'Таблица вводных'!$F$3-$S$1)*F1754/G1754)</f>
        <v>-251.37500000000003</v>
      </c>
      <c r="D1754" s="66">
        <v>283.46203990367701</v>
      </c>
      <c r="E1754" s="66">
        <f t="shared" si="30"/>
        <v>3.6249999999999716</v>
      </c>
      <c r="F1754" s="67">
        <v>20</v>
      </c>
      <c r="G1754" s="67">
        <f t="shared" si="31"/>
        <v>120</v>
      </c>
      <c r="H1754" s="68">
        <v>0.2</v>
      </c>
      <c r="I1754" s="73">
        <f t="shared" si="34"/>
        <v>-18.187960096323025</v>
      </c>
      <c r="J1754" s="70">
        <v>9.9999999999988598E-2</v>
      </c>
      <c r="K1754" s="74">
        <f t="shared" si="32"/>
        <v>-16.36916408669093</v>
      </c>
      <c r="L1754" s="75">
        <f t="shared" si="33"/>
        <v>-19.994164086690901</v>
      </c>
      <c r="M1754" s="13" t="s">
        <v>371</v>
      </c>
    </row>
    <row r="1755" spans="1:13" ht="13.2" customHeight="1">
      <c r="A1755" s="140"/>
      <c r="B1755" s="5">
        <v>45447</v>
      </c>
      <c r="C1755" s="66">
        <f>('Исходник сравнение Дубай'!$C1647/2-'Таблица вводных'!$E$3-'Таблица вводных'!$F$3-$S$1)-(('Исходник сравнение Дубай'!$C1647/2-'Таблица вводных'!$E$3-'Таблица вводных'!$F$3-$S$1)*F1755/G1755)</f>
        <v>-251.37500000000003</v>
      </c>
      <c r="D1755" s="66">
        <v>283.46203990367701</v>
      </c>
      <c r="E1755" s="66">
        <f t="shared" si="30"/>
        <v>3.6249999999999716</v>
      </c>
      <c r="F1755" s="67">
        <v>20</v>
      </c>
      <c r="G1755" s="67">
        <f t="shared" si="31"/>
        <v>120</v>
      </c>
      <c r="H1755" s="68">
        <v>0.2</v>
      </c>
      <c r="I1755" s="73">
        <f t="shared" si="34"/>
        <v>-18.187960096323025</v>
      </c>
      <c r="J1755" s="70">
        <v>9.9999999999988598E-2</v>
      </c>
      <c r="K1755" s="74">
        <f t="shared" si="32"/>
        <v>-16.36916408669093</v>
      </c>
      <c r="L1755" s="75">
        <f t="shared" si="33"/>
        <v>-19.994164086690901</v>
      </c>
      <c r="M1755" s="13" t="s">
        <v>371</v>
      </c>
    </row>
    <row r="1756" spans="1:13" ht="13.2" customHeight="1">
      <c r="A1756" s="140"/>
      <c r="B1756" s="5">
        <v>45451</v>
      </c>
      <c r="C1756" s="66">
        <f>('Исходник сравнение Дубай'!$C1648/2-'Таблица вводных'!$E$3-'Таблица вводных'!$F$3-$S$1)-(('Исходник сравнение Дубай'!$C1648/2-'Таблица вводных'!$E$3-'Таблица вводных'!$F$3-$S$1)*F1756/G1756)</f>
        <v>-251.37500000000003</v>
      </c>
      <c r="D1756" s="66">
        <v>283.46203990367701</v>
      </c>
      <c r="E1756" s="66">
        <f t="shared" si="30"/>
        <v>3.6249999999999716</v>
      </c>
      <c r="F1756" s="67">
        <v>20</v>
      </c>
      <c r="G1756" s="67">
        <f t="shared" si="31"/>
        <v>120</v>
      </c>
      <c r="H1756" s="68">
        <v>0.2</v>
      </c>
      <c r="I1756" s="73">
        <f t="shared" si="34"/>
        <v>-18.187960096323025</v>
      </c>
      <c r="J1756" s="70">
        <v>9.9999999999988598E-2</v>
      </c>
      <c r="K1756" s="74">
        <f t="shared" si="32"/>
        <v>-16.36916408669093</v>
      </c>
      <c r="L1756" s="75">
        <f t="shared" si="33"/>
        <v>-19.994164086690901</v>
      </c>
      <c r="M1756" s="13" t="s">
        <v>371</v>
      </c>
    </row>
    <row r="1757" spans="1:13" ht="13.2" customHeight="1">
      <c r="A1757" s="140"/>
      <c r="B1757" s="5">
        <v>45454</v>
      </c>
      <c r="C1757" s="66">
        <f>('Исходник сравнение Дубай'!$C1649/2-'Таблица вводных'!$E$3-'Таблица вводных'!$F$3-$S$1)-(('Исходник сравнение Дубай'!$C1649/2-'Таблица вводных'!$E$3-'Таблица вводных'!$F$3-$S$1)*F1757/G1757)</f>
        <v>-251.37500000000003</v>
      </c>
      <c r="D1757" s="66">
        <v>283.46203990367701</v>
      </c>
      <c r="E1757" s="66">
        <f t="shared" si="30"/>
        <v>3.6249999999999716</v>
      </c>
      <c r="F1757" s="67">
        <v>20</v>
      </c>
      <c r="G1757" s="67">
        <f t="shared" si="31"/>
        <v>120</v>
      </c>
      <c r="H1757" s="68">
        <v>0.2</v>
      </c>
      <c r="I1757" s="73">
        <f t="shared" si="34"/>
        <v>-18.187960096323025</v>
      </c>
      <c r="J1757" s="70">
        <v>9.9999999999988598E-2</v>
      </c>
      <c r="K1757" s="74">
        <f t="shared" si="32"/>
        <v>-16.36916408669093</v>
      </c>
      <c r="L1757" s="75">
        <f t="shared" si="33"/>
        <v>-19.994164086690901</v>
      </c>
      <c r="M1757" s="13" t="s">
        <v>371</v>
      </c>
    </row>
    <row r="1758" spans="1:13" ht="13.2" customHeight="1">
      <c r="A1758" s="140"/>
      <c r="B1758" s="5"/>
      <c r="C1758" s="66">
        <f>('Исходник сравнение Дубай'!$C1650/2-'Таблица вводных'!$E$3-'Таблица вводных'!$F$3-$S$1)-(('Исходник сравнение Дубай'!$C1650/2-'Таблица вводных'!$E$3-'Таблица вводных'!$F$3-$S$1)*F1758/G1758)</f>
        <v>-251.37500000000003</v>
      </c>
      <c r="D1758" s="66">
        <v>283.46203990367701</v>
      </c>
      <c r="E1758" s="66">
        <f t="shared" si="30"/>
        <v>3.6249999999999716</v>
      </c>
      <c r="F1758" s="67">
        <v>20</v>
      </c>
      <c r="G1758" s="67">
        <f t="shared" si="31"/>
        <v>120</v>
      </c>
      <c r="H1758" s="68">
        <v>0.2</v>
      </c>
      <c r="I1758" s="69">
        <f t="shared" si="34"/>
        <v>-18.187960096323025</v>
      </c>
      <c r="J1758" s="70">
        <v>9.9999999999988598E-2</v>
      </c>
      <c r="K1758" s="71">
        <f t="shared" si="32"/>
        <v>-16.36916408669093</v>
      </c>
      <c r="L1758" s="72">
        <f t="shared" si="33"/>
        <v>-19.994164086690901</v>
      </c>
      <c r="M1758" s="13" t="s">
        <v>371</v>
      </c>
    </row>
    <row r="1759" spans="1:13" ht="13.2" customHeight="1">
      <c r="A1759" s="140"/>
      <c r="B1759" s="5"/>
      <c r="C1759" s="66">
        <f>('Исходник сравнение Дубай'!$C1651/2-'Таблица вводных'!$E$3-'Таблица вводных'!$F$3-$S$1)-(('Исходник сравнение Дубай'!$C1651/2-'Таблица вводных'!$E$3-'Таблица вводных'!$F$3-$S$1)*F1759/G1759)</f>
        <v>-251.37500000000003</v>
      </c>
      <c r="D1759" s="66">
        <v>283.46203990367701</v>
      </c>
      <c r="E1759" s="66">
        <f t="shared" si="30"/>
        <v>3.6249999999999716</v>
      </c>
      <c r="F1759" s="67">
        <v>20</v>
      </c>
      <c r="G1759" s="67">
        <f t="shared" si="31"/>
        <v>120</v>
      </c>
      <c r="H1759" s="68">
        <v>0.2</v>
      </c>
      <c r="I1759" s="69">
        <f t="shared" si="34"/>
        <v>-18.187960096323025</v>
      </c>
      <c r="J1759" s="70">
        <v>9.9999999999988598E-2</v>
      </c>
      <c r="K1759" s="71">
        <f t="shared" si="32"/>
        <v>-16.36916408669093</v>
      </c>
      <c r="L1759" s="72">
        <f t="shared" si="33"/>
        <v>-19.994164086690901</v>
      </c>
      <c r="M1759" s="13" t="s">
        <v>371</v>
      </c>
    </row>
    <row r="1760" spans="1:13" ht="13.2" customHeight="1">
      <c r="A1760" s="140"/>
      <c r="B1760" s="5"/>
      <c r="C1760" s="66">
        <f>('Исходник сравнение Дубай'!$C1652/2-'Таблица вводных'!$E$3-'Таблица вводных'!$F$3-$S$1)-(('Исходник сравнение Дубай'!$C1652/2-'Таблица вводных'!$E$3-'Таблица вводных'!$F$3-$S$1)*F1760/G1760)</f>
        <v>-251.37500000000003</v>
      </c>
      <c r="D1760" s="66">
        <v>283.46203990367701</v>
      </c>
      <c r="E1760" s="66">
        <f t="shared" si="30"/>
        <v>3.6249999999999716</v>
      </c>
      <c r="F1760" s="67">
        <v>20</v>
      </c>
      <c r="G1760" s="67">
        <f t="shared" si="31"/>
        <v>120</v>
      </c>
      <c r="H1760" s="68">
        <v>0.2</v>
      </c>
      <c r="I1760" s="69">
        <f t="shared" si="34"/>
        <v>-18.187960096323025</v>
      </c>
      <c r="J1760" s="70">
        <v>9.9999999999988501E-2</v>
      </c>
      <c r="K1760" s="71">
        <f t="shared" si="32"/>
        <v>-16.36916408669093</v>
      </c>
      <c r="L1760" s="72">
        <f t="shared" si="33"/>
        <v>-19.994164086690901</v>
      </c>
      <c r="M1760" s="13" t="s">
        <v>371</v>
      </c>
    </row>
    <row r="1761" spans="1:13" ht="13.2" customHeight="1">
      <c r="A1761" s="140"/>
      <c r="B1761" s="5"/>
      <c r="C1761" s="66">
        <f>('Исходник сравнение Дубай'!$C1653/2-'Таблица вводных'!$E$3-'Таблица вводных'!$F$3-$S$1)-(('Исходник сравнение Дубай'!$C1653/2-'Таблица вводных'!$E$3-'Таблица вводных'!$F$3-$S$1)*F1761/G1761)</f>
        <v>-251.37500000000003</v>
      </c>
      <c r="D1761" s="66">
        <v>283.46203990367701</v>
      </c>
      <c r="E1761" s="66">
        <f t="shared" si="30"/>
        <v>3.6249999999999716</v>
      </c>
      <c r="F1761" s="67">
        <v>20</v>
      </c>
      <c r="G1761" s="67">
        <f t="shared" si="31"/>
        <v>120</v>
      </c>
      <c r="H1761" s="68">
        <v>0.2</v>
      </c>
      <c r="I1761" s="69">
        <f t="shared" si="34"/>
        <v>-18.187960096323025</v>
      </c>
      <c r="J1761" s="70">
        <v>9.9999999999988501E-2</v>
      </c>
      <c r="K1761" s="71">
        <f t="shared" si="32"/>
        <v>-16.36916408669093</v>
      </c>
      <c r="L1761" s="72">
        <f t="shared" si="33"/>
        <v>-19.994164086690901</v>
      </c>
      <c r="M1761" s="13" t="s">
        <v>371</v>
      </c>
    </row>
    <row r="1762" spans="1:13" ht="13.2" customHeight="1">
      <c r="A1762" s="140"/>
      <c r="B1762" s="5"/>
      <c r="C1762" s="66">
        <f>('Исходник сравнение Дубай'!$C1654/2-'Таблица вводных'!$E$3-'Таблица вводных'!$F$3-$S$1)-(('Исходник сравнение Дубай'!$C1654/2-'Таблица вводных'!$E$3-'Таблица вводных'!$F$3-$S$1)*F1762/G1762)</f>
        <v>-251.37500000000003</v>
      </c>
      <c r="D1762" s="66">
        <v>283.46203990367701</v>
      </c>
      <c r="E1762" s="66">
        <f t="shared" si="30"/>
        <v>3.6249999999999716</v>
      </c>
      <c r="F1762" s="67">
        <v>20</v>
      </c>
      <c r="G1762" s="67">
        <f t="shared" si="31"/>
        <v>120</v>
      </c>
      <c r="H1762" s="68">
        <v>0.2</v>
      </c>
      <c r="I1762" s="69">
        <f t="shared" si="34"/>
        <v>-18.187960096323025</v>
      </c>
      <c r="J1762" s="70">
        <v>9.9999999999988501E-2</v>
      </c>
      <c r="K1762" s="71">
        <f t="shared" si="32"/>
        <v>-16.36916408669093</v>
      </c>
      <c r="L1762" s="72">
        <f t="shared" si="33"/>
        <v>-19.994164086690901</v>
      </c>
      <c r="M1762" s="13" t="s">
        <v>371</v>
      </c>
    </row>
    <row r="1763" spans="1:13" ht="13.2" customHeight="1">
      <c r="A1763" s="140"/>
      <c r="B1763" s="5"/>
      <c r="C1763" s="66">
        <f>('Исходник сравнение Дубай'!$C1655/2-'Таблица вводных'!$E$3-'Таблица вводных'!$F$3-$S$1)-(('Исходник сравнение Дубай'!$C1655/2-'Таблица вводных'!$E$3-'Таблица вводных'!$F$3-$S$1)*F1763/G1763)</f>
        <v>-251.37500000000003</v>
      </c>
      <c r="D1763" s="66">
        <v>283.46203990367701</v>
      </c>
      <c r="E1763" s="66">
        <f t="shared" si="30"/>
        <v>3.6249999999999716</v>
      </c>
      <c r="F1763" s="67">
        <v>20</v>
      </c>
      <c r="G1763" s="67">
        <f t="shared" si="31"/>
        <v>120</v>
      </c>
      <c r="H1763" s="68">
        <v>0.2</v>
      </c>
      <c r="I1763" s="69">
        <f t="shared" si="34"/>
        <v>-18.187960096323025</v>
      </c>
      <c r="J1763" s="70">
        <v>9.9999999999988501E-2</v>
      </c>
      <c r="K1763" s="71">
        <f t="shared" si="32"/>
        <v>-16.36916408669093</v>
      </c>
      <c r="L1763" s="72">
        <f t="shared" si="33"/>
        <v>-19.994164086690901</v>
      </c>
      <c r="M1763" s="13" t="s">
        <v>371</v>
      </c>
    </row>
    <row r="1764" spans="1:13" ht="13.2" customHeight="1">
      <c r="A1764" s="140"/>
      <c r="B1764" s="5"/>
      <c r="C1764" s="66">
        <f>('Исходник сравнение Дубай'!$C1656/2-'Таблица вводных'!$E$3-'Таблица вводных'!$F$3-$S$1)-(('Исходник сравнение Дубай'!$C1656/2-'Таблица вводных'!$E$3-'Таблица вводных'!$F$3-$S$1)*F1764/G1764)</f>
        <v>-251.37500000000003</v>
      </c>
      <c r="D1764" s="66">
        <v>283.46203990367701</v>
      </c>
      <c r="E1764" s="66">
        <f t="shared" si="30"/>
        <v>3.6249999999999716</v>
      </c>
      <c r="F1764" s="67">
        <v>20</v>
      </c>
      <c r="G1764" s="67">
        <f t="shared" si="31"/>
        <v>120</v>
      </c>
      <c r="H1764" s="68">
        <v>0.2</v>
      </c>
      <c r="I1764" s="69">
        <f t="shared" si="34"/>
        <v>-18.187960096323025</v>
      </c>
      <c r="J1764" s="70">
        <v>9.9999999999988501E-2</v>
      </c>
      <c r="K1764" s="71">
        <f t="shared" si="32"/>
        <v>-16.36916408669093</v>
      </c>
      <c r="L1764" s="72">
        <f t="shared" si="33"/>
        <v>-19.994164086690901</v>
      </c>
      <c r="M1764" s="13" t="s">
        <v>371</v>
      </c>
    </row>
    <row r="1765" spans="1:13" ht="13.2" customHeight="1">
      <c r="A1765" s="141"/>
      <c r="B1765" s="18"/>
      <c r="C1765" s="76">
        <f>('Исходник сравнение Дубай'!$C1657/2-'Таблица вводных'!$E$3-'Таблица вводных'!$F$3-$S$1)-(('Исходник сравнение Дубай'!$C1657/2-'Таблица вводных'!$E$3-'Таблица вводных'!$F$3-$S$1)*F1765/G1765)</f>
        <v>-251.37500000000003</v>
      </c>
      <c r="D1765" s="76">
        <v>283.46203990367701</v>
      </c>
      <c r="E1765" s="76">
        <f t="shared" si="30"/>
        <v>3.6249999999999716</v>
      </c>
      <c r="F1765" s="77">
        <v>20</v>
      </c>
      <c r="G1765" s="77">
        <f t="shared" si="31"/>
        <v>120</v>
      </c>
      <c r="H1765" s="68">
        <v>0.2</v>
      </c>
      <c r="I1765" s="86">
        <f t="shared" si="34"/>
        <v>-18.187960096323025</v>
      </c>
      <c r="J1765" s="80">
        <v>9.9999999999988501E-2</v>
      </c>
      <c r="K1765" s="87">
        <f t="shared" si="32"/>
        <v>-16.36916408669093</v>
      </c>
      <c r="L1765" s="88">
        <f t="shared" si="33"/>
        <v>-19.994164086690901</v>
      </c>
      <c r="M1765" s="22" t="s">
        <v>371</v>
      </c>
    </row>
    <row r="1766" spans="1:13" ht="13.2" customHeight="1">
      <c r="A1766" s="144" t="s">
        <v>308</v>
      </c>
      <c r="B1766" s="5">
        <v>45423</v>
      </c>
      <c r="C1766" s="59">
        <f>('Исходник сравнение Дубай'!$C1658/2-'Таблица вводных'!$E$3-'Таблица вводных'!$F$3-$S$1)-(('Исходник сравнение Дубай'!$C1658/2-'Таблица вводных'!$E$3-'Таблица вводных'!$F$3-$S$1)*F1766/G1766)</f>
        <v>-251.37500000000003</v>
      </c>
      <c r="D1766" s="66">
        <v>283.46203990367701</v>
      </c>
      <c r="E1766" s="59">
        <f t="shared" si="30"/>
        <v>3.6249999999999716</v>
      </c>
      <c r="F1766" s="67">
        <v>20</v>
      </c>
      <c r="G1766" s="60">
        <f t="shared" si="31"/>
        <v>120</v>
      </c>
      <c r="H1766" s="68">
        <v>0.2</v>
      </c>
      <c r="I1766" s="83">
        <f t="shared" si="34"/>
        <v>-18.187960096323025</v>
      </c>
      <c r="J1766" s="63">
        <v>9.9999999999988501E-2</v>
      </c>
      <c r="K1766" s="84">
        <f t="shared" si="32"/>
        <v>-16.36916408669093</v>
      </c>
      <c r="L1766" s="85">
        <f t="shared" si="33"/>
        <v>-19.994164086690901</v>
      </c>
      <c r="M1766" s="10" t="s">
        <v>309</v>
      </c>
    </row>
    <row r="1767" spans="1:13" ht="13.2" customHeight="1">
      <c r="A1767" s="140"/>
      <c r="B1767" s="5">
        <v>45426</v>
      </c>
      <c r="C1767" s="66">
        <f>('Исходник сравнение Дубай'!$C1659/2-'Таблица вводных'!$E$3-'Таблица вводных'!$F$3-$S$1)-(('Исходник сравнение Дубай'!$C1659/2-'Таблица вводных'!$E$3-'Таблица вводных'!$F$3-$S$1)*F1767/G1767)</f>
        <v>-251.37500000000003</v>
      </c>
      <c r="D1767" s="66">
        <v>283.46203990367701</v>
      </c>
      <c r="E1767" s="66">
        <f t="shared" si="30"/>
        <v>3.6249999999999716</v>
      </c>
      <c r="F1767" s="67">
        <v>20</v>
      </c>
      <c r="G1767" s="67">
        <f t="shared" si="31"/>
        <v>120</v>
      </c>
      <c r="H1767" s="68">
        <v>0.2</v>
      </c>
      <c r="I1767" s="73">
        <f t="shared" si="34"/>
        <v>-18.187960096323025</v>
      </c>
      <c r="J1767" s="70">
        <v>9.9999999999988501E-2</v>
      </c>
      <c r="K1767" s="74">
        <f t="shared" si="32"/>
        <v>-16.36916408669093</v>
      </c>
      <c r="L1767" s="75">
        <f t="shared" si="33"/>
        <v>-19.994164086690901</v>
      </c>
      <c r="M1767" s="13" t="s">
        <v>309</v>
      </c>
    </row>
    <row r="1768" spans="1:13" ht="13.2" customHeight="1">
      <c r="A1768" s="140"/>
      <c r="B1768" s="5">
        <v>45430</v>
      </c>
      <c r="C1768" s="66">
        <f>('Исходник сравнение Дубай'!$C1660/2-'Таблица вводных'!$E$3-'Таблица вводных'!$F$3-$S$1)-(('Исходник сравнение Дубай'!$C1660/2-'Таблица вводных'!$E$3-'Таблица вводных'!$F$3-$S$1)*F1768/G1768)</f>
        <v>-251.37500000000003</v>
      </c>
      <c r="D1768" s="66">
        <v>283.46203990367701</v>
      </c>
      <c r="E1768" s="66">
        <f t="shared" si="30"/>
        <v>3.6249999999999716</v>
      </c>
      <c r="F1768" s="67">
        <v>20</v>
      </c>
      <c r="G1768" s="67">
        <f t="shared" si="31"/>
        <v>120</v>
      </c>
      <c r="H1768" s="68">
        <v>0.2</v>
      </c>
      <c r="I1768" s="73">
        <f t="shared" si="34"/>
        <v>-18.187960096323025</v>
      </c>
      <c r="J1768" s="70">
        <v>9.9999999999988501E-2</v>
      </c>
      <c r="K1768" s="74">
        <f t="shared" si="32"/>
        <v>-16.36916408669093</v>
      </c>
      <c r="L1768" s="75">
        <f t="shared" si="33"/>
        <v>-19.994164086690901</v>
      </c>
      <c r="M1768" s="13" t="s">
        <v>309</v>
      </c>
    </row>
    <row r="1769" spans="1:13" ht="13.2" customHeight="1">
      <c r="A1769" s="140"/>
      <c r="B1769" s="5">
        <v>45433</v>
      </c>
      <c r="C1769" s="66">
        <f>('Исходник сравнение Дубай'!$C1661/2-'Таблица вводных'!$E$3-'Таблица вводных'!$F$3-$S$1)-(('Исходник сравнение Дубай'!$C1661/2-'Таблица вводных'!$E$3-'Таблица вводных'!$F$3-$S$1)*F1769/G1769)</f>
        <v>-251.37500000000003</v>
      </c>
      <c r="D1769" s="66">
        <v>283.46203990367701</v>
      </c>
      <c r="E1769" s="66">
        <f t="shared" si="30"/>
        <v>3.6249999999999716</v>
      </c>
      <c r="F1769" s="67">
        <v>20</v>
      </c>
      <c r="G1769" s="67">
        <f t="shared" si="31"/>
        <v>120</v>
      </c>
      <c r="H1769" s="68">
        <v>0.2</v>
      </c>
      <c r="I1769" s="73">
        <f t="shared" si="34"/>
        <v>-18.187960096323025</v>
      </c>
      <c r="J1769" s="70">
        <v>9.9999999999988501E-2</v>
      </c>
      <c r="K1769" s="74">
        <f t="shared" si="32"/>
        <v>-16.36916408669093</v>
      </c>
      <c r="L1769" s="75">
        <f t="shared" si="33"/>
        <v>-19.994164086690901</v>
      </c>
      <c r="M1769" s="13" t="s">
        <v>309</v>
      </c>
    </row>
    <row r="1770" spans="1:13" ht="13.2" customHeight="1">
      <c r="A1770" s="140"/>
      <c r="B1770" s="5">
        <v>45437</v>
      </c>
      <c r="C1770" s="66">
        <f>('Исходник сравнение Дубай'!$C1662/2-'Таблица вводных'!$E$3-'Таблица вводных'!$F$3-$S$1)-(('Исходник сравнение Дубай'!$C1662/2-'Таблица вводных'!$E$3-'Таблица вводных'!$F$3-$S$1)*F1770/G1770)</f>
        <v>-251.37500000000003</v>
      </c>
      <c r="D1770" s="66">
        <v>283.46203990367701</v>
      </c>
      <c r="E1770" s="66">
        <f t="shared" si="30"/>
        <v>3.6249999999999716</v>
      </c>
      <c r="F1770" s="67">
        <v>20</v>
      </c>
      <c r="G1770" s="67">
        <f t="shared" si="31"/>
        <v>120</v>
      </c>
      <c r="H1770" s="68">
        <v>0.2</v>
      </c>
      <c r="I1770" s="73">
        <f t="shared" si="34"/>
        <v>-18.187960096323025</v>
      </c>
      <c r="J1770" s="70">
        <v>9.9999999999988501E-2</v>
      </c>
      <c r="K1770" s="74">
        <f t="shared" si="32"/>
        <v>-16.36916408669093</v>
      </c>
      <c r="L1770" s="75">
        <f t="shared" si="33"/>
        <v>-19.994164086690901</v>
      </c>
      <c r="M1770" s="13" t="s">
        <v>309</v>
      </c>
    </row>
    <row r="1771" spans="1:13" ht="13.2" customHeight="1">
      <c r="A1771" s="140"/>
      <c r="B1771" s="5">
        <v>45440</v>
      </c>
      <c r="C1771" s="66">
        <f>('Исходник сравнение Дубай'!$C1663/2-'Таблица вводных'!$E$3-'Таблица вводных'!$F$3-$S$1)-(('Исходник сравнение Дубай'!$C1663/2-'Таблица вводных'!$E$3-'Таблица вводных'!$F$3-$S$1)*F1771/G1771)</f>
        <v>-251.37500000000003</v>
      </c>
      <c r="D1771" s="66">
        <v>283.46203990367701</v>
      </c>
      <c r="E1771" s="66">
        <f t="shared" si="30"/>
        <v>3.6249999999999716</v>
      </c>
      <c r="F1771" s="67">
        <v>20</v>
      </c>
      <c r="G1771" s="67">
        <f t="shared" si="31"/>
        <v>120</v>
      </c>
      <c r="H1771" s="68">
        <v>0.2</v>
      </c>
      <c r="I1771" s="73">
        <f t="shared" si="34"/>
        <v>-18.187960096323025</v>
      </c>
      <c r="J1771" s="70">
        <v>9.9999999999988501E-2</v>
      </c>
      <c r="K1771" s="74">
        <f t="shared" si="32"/>
        <v>-16.36916408669093</v>
      </c>
      <c r="L1771" s="75">
        <f t="shared" si="33"/>
        <v>-19.994164086690901</v>
      </c>
      <c r="M1771" s="13" t="s">
        <v>309</v>
      </c>
    </row>
    <row r="1772" spans="1:13" ht="13.2" customHeight="1">
      <c r="A1772" s="140"/>
      <c r="B1772" s="5">
        <v>45444</v>
      </c>
      <c r="C1772" s="66">
        <f>('Исходник сравнение Дубай'!$C1664/2-'Таблица вводных'!$E$3-'Таблица вводных'!$F$3-$S$1)-(('Исходник сравнение Дубай'!$C1664/2-'Таблица вводных'!$E$3-'Таблица вводных'!$F$3-$S$1)*F1772/G1772)</f>
        <v>-251.37500000000003</v>
      </c>
      <c r="D1772" s="66">
        <v>283.46203990367701</v>
      </c>
      <c r="E1772" s="66">
        <f t="shared" si="30"/>
        <v>3.6249999999999716</v>
      </c>
      <c r="F1772" s="67">
        <v>20</v>
      </c>
      <c r="G1772" s="67">
        <f t="shared" si="31"/>
        <v>120</v>
      </c>
      <c r="H1772" s="68">
        <v>0.2</v>
      </c>
      <c r="I1772" s="73">
        <f t="shared" si="34"/>
        <v>-18.187960096323025</v>
      </c>
      <c r="J1772" s="70">
        <v>9.9999999999988501E-2</v>
      </c>
      <c r="K1772" s="74">
        <f t="shared" si="32"/>
        <v>-16.36916408669093</v>
      </c>
      <c r="L1772" s="75">
        <f t="shared" si="33"/>
        <v>-19.994164086690901</v>
      </c>
      <c r="M1772" s="13" t="s">
        <v>309</v>
      </c>
    </row>
    <row r="1773" spans="1:13" ht="13.2" customHeight="1">
      <c r="A1773" s="140"/>
      <c r="B1773" s="5">
        <v>45447</v>
      </c>
      <c r="C1773" s="66">
        <f>('Исходник сравнение Дубай'!$C1665/2-'Таблица вводных'!$E$3-'Таблица вводных'!$F$3-$S$1)-(('Исходник сравнение Дубай'!$C1665/2-'Таблица вводных'!$E$3-'Таблица вводных'!$F$3-$S$1)*F1773/G1773)</f>
        <v>-251.37500000000003</v>
      </c>
      <c r="D1773" s="66">
        <v>283.46203990367701</v>
      </c>
      <c r="E1773" s="66">
        <f t="shared" si="30"/>
        <v>3.6249999999999716</v>
      </c>
      <c r="F1773" s="67">
        <v>20</v>
      </c>
      <c r="G1773" s="67">
        <f t="shared" si="31"/>
        <v>120</v>
      </c>
      <c r="H1773" s="68">
        <v>0.2</v>
      </c>
      <c r="I1773" s="73">
        <f t="shared" si="34"/>
        <v>-18.187960096323025</v>
      </c>
      <c r="J1773" s="70">
        <v>9.9999999999988501E-2</v>
      </c>
      <c r="K1773" s="74">
        <f t="shared" si="32"/>
        <v>-16.36916408669093</v>
      </c>
      <c r="L1773" s="75">
        <f t="shared" si="33"/>
        <v>-19.994164086690901</v>
      </c>
      <c r="M1773" s="13" t="s">
        <v>309</v>
      </c>
    </row>
    <row r="1774" spans="1:13" ht="13.2" customHeight="1">
      <c r="A1774" s="140"/>
      <c r="B1774" s="5">
        <v>45451</v>
      </c>
      <c r="C1774" s="66">
        <f>('Исходник сравнение Дубай'!$C1666/2-'Таблица вводных'!$E$3-'Таблица вводных'!$F$3-$S$1)-(('Исходник сравнение Дубай'!$C1666/2-'Таблица вводных'!$E$3-'Таблица вводных'!$F$3-$S$1)*F1774/G1774)</f>
        <v>-251.37500000000003</v>
      </c>
      <c r="D1774" s="66">
        <v>283.46203990367701</v>
      </c>
      <c r="E1774" s="66">
        <f t="shared" si="30"/>
        <v>3.6249999999999716</v>
      </c>
      <c r="F1774" s="67">
        <v>20</v>
      </c>
      <c r="G1774" s="67">
        <f t="shared" si="31"/>
        <v>120</v>
      </c>
      <c r="H1774" s="68">
        <v>0.2</v>
      </c>
      <c r="I1774" s="73">
        <f t="shared" si="34"/>
        <v>-18.187960096323025</v>
      </c>
      <c r="J1774" s="70">
        <v>9.9999999999988501E-2</v>
      </c>
      <c r="K1774" s="74">
        <f t="shared" si="32"/>
        <v>-16.36916408669093</v>
      </c>
      <c r="L1774" s="75">
        <f t="shared" si="33"/>
        <v>-19.994164086690901</v>
      </c>
      <c r="M1774" s="13" t="s">
        <v>309</v>
      </c>
    </row>
    <row r="1775" spans="1:13" ht="13.2" customHeight="1">
      <c r="A1775" s="140"/>
      <c r="B1775" s="5">
        <v>45454</v>
      </c>
      <c r="C1775" s="66">
        <f>('Исходник сравнение Дубай'!$C1667/2-'Таблица вводных'!$E$3-'Таблица вводных'!$F$3-$S$1)-(('Исходник сравнение Дубай'!$C1667/2-'Таблица вводных'!$E$3-'Таблица вводных'!$F$3-$S$1)*F1775/G1775)</f>
        <v>-251.37500000000003</v>
      </c>
      <c r="D1775" s="66">
        <v>283.46203990367701</v>
      </c>
      <c r="E1775" s="66">
        <f t="shared" si="30"/>
        <v>3.6249999999999716</v>
      </c>
      <c r="F1775" s="67">
        <v>20</v>
      </c>
      <c r="G1775" s="67">
        <f t="shared" si="31"/>
        <v>120</v>
      </c>
      <c r="H1775" s="68">
        <v>0.2</v>
      </c>
      <c r="I1775" s="73">
        <f t="shared" si="34"/>
        <v>-18.187960096323025</v>
      </c>
      <c r="J1775" s="70">
        <v>9.9999999999988501E-2</v>
      </c>
      <c r="K1775" s="74">
        <f t="shared" si="32"/>
        <v>-16.36916408669093</v>
      </c>
      <c r="L1775" s="75">
        <f t="shared" si="33"/>
        <v>-19.994164086690901</v>
      </c>
      <c r="M1775" s="13" t="s">
        <v>309</v>
      </c>
    </row>
    <row r="1776" spans="1:13" ht="13.2" customHeight="1">
      <c r="A1776" s="140"/>
      <c r="B1776" s="5"/>
      <c r="C1776" s="66">
        <f>('Исходник сравнение Дубай'!$C1668/2-'Таблица вводных'!$E$3-'Таблица вводных'!$F$3-$S$1)-(('Исходник сравнение Дубай'!$C1668/2-'Таблица вводных'!$E$3-'Таблица вводных'!$F$3-$S$1)*F1776/G1776)</f>
        <v>-251.37500000000003</v>
      </c>
      <c r="D1776" s="66">
        <v>283.46203990367701</v>
      </c>
      <c r="E1776" s="66">
        <f t="shared" si="30"/>
        <v>3.6249999999999716</v>
      </c>
      <c r="F1776" s="67">
        <v>20</v>
      </c>
      <c r="G1776" s="67">
        <f t="shared" si="31"/>
        <v>120</v>
      </c>
      <c r="H1776" s="68">
        <v>0.2</v>
      </c>
      <c r="I1776" s="69">
        <f t="shared" si="34"/>
        <v>-18.187960096323025</v>
      </c>
      <c r="J1776" s="70">
        <v>9.9999999999988501E-2</v>
      </c>
      <c r="K1776" s="71">
        <f t="shared" si="32"/>
        <v>-16.36916408669093</v>
      </c>
      <c r="L1776" s="72">
        <f t="shared" si="33"/>
        <v>-19.994164086690901</v>
      </c>
      <c r="M1776" s="13" t="s">
        <v>309</v>
      </c>
    </row>
    <row r="1777" spans="1:13" ht="13.2" customHeight="1">
      <c r="A1777" s="140"/>
      <c r="B1777" s="5"/>
      <c r="C1777" s="66">
        <f>('Исходник сравнение Дубай'!$C1669/2-'Таблица вводных'!$E$3-'Таблица вводных'!$F$3-$S$1)-(('Исходник сравнение Дубай'!$C1669/2-'Таблица вводных'!$E$3-'Таблица вводных'!$F$3-$S$1)*F1777/G1777)</f>
        <v>-251.37500000000003</v>
      </c>
      <c r="D1777" s="66">
        <v>283.46203990367701</v>
      </c>
      <c r="E1777" s="66">
        <f t="shared" si="30"/>
        <v>3.6249999999999716</v>
      </c>
      <c r="F1777" s="67">
        <v>20</v>
      </c>
      <c r="G1777" s="67">
        <f t="shared" si="31"/>
        <v>120</v>
      </c>
      <c r="H1777" s="68">
        <v>0.2</v>
      </c>
      <c r="I1777" s="69">
        <f t="shared" si="34"/>
        <v>-18.187960096323025</v>
      </c>
      <c r="J1777" s="70">
        <v>9.9999999999988404E-2</v>
      </c>
      <c r="K1777" s="71">
        <f t="shared" si="32"/>
        <v>-16.369164086690933</v>
      </c>
      <c r="L1777" s="72">
        <f t="shared" si="33"/>
        <v>-19.994164086690905</v>
      </c>
      <c r="M1777" s="13" t="s">
        <v>309</v>
      </c>
    </row>
    <row r="1778" spans="1:13" ht="13.2" customHeight="1">
      <c r="A1778" s="140"/>
      <c r="B1778" s="5"/>
      <c r="C1778" s="66">
        <f>('Исходник сравнение Дубай'!$C1670/2-'Таблица вводных'!$E$3-'Таблица вводных'!$F$3-$S$1)-(('Исходник сравнение Дубай'!$C1670/2-'Таблица вводных'!$E$3-'Таблица вводных'!$F$3-$S$1)*F1778/G1778)</f>
        <v>-251.37500000000003</v>
      </c>
      <c r="D1778" s="66">
        <v>283.46203990367701</v>
      </c>
      <c r="E1778" s="66">
        <f t="shared" si="30"/>
        <v>3.6249999999999716</v>
      </c>
      <c r="F1778" s="67">
        <v>20</v>
      </c>
      <c r="G1778" s="67">
        <f t="shared" si="31"/>
        <v>120</v>
      </c>
      <c r="H1778" s="68">
        <v>0.2</v>
      </c>
      <c r="I1778" s="69">
        <f t="shared" si="34"/>
        <v>-18.187960096323025</v>
      </c>
      <c r="J1778" s="70">
        <v>9.9999999999988404E-2</v>
      </c>
      <c r="K1778" s="71">
        <f t="shared" si="32"/>
        <v>-16.369164086690933</v>
      </c>
      <c r="L1778" s="72">
        <f t="shared" si="33"/>
        <v>-19.994164086690905</v>
      </c>
      <c r="M1778" s="13" t="s">
        <v>309</v>
      </c>
    </row>
    <row r="1779" spans="1:13" ht="13.2" customHeight="1">
      <c r="A1779" s="140"/>
      <c r="B1779" s="5"/>
      <c r="C1779" s="66">
        <f>('Исходник сравнение Дубай'!$C1671/2-'Таблица вводных'!$E$3-'Таблица вводных'!$F$3-$S$1)-(('Исходник сравнение Дубай'!$C1671/2-'Таблица вводных'!$E$3-'Таблица вводных'!$F$3-$S$1)*F1779/G1779)</f>
        <v>-251.37500000000003</v>
      </c>
      <c r="D1779" s="66">
        <v>283.46203990367701</v>
      </c>
      <c r="E1779" s="66">
        <f t="shared" si="30"/>
        <v>3.6249999999999716</v>
      </c>
      <c r="F1779" s="67">
        <v>20</v>
      </c>
      <c r="G1779" s="67">
        <f t="shared" si="31"/>
        <v>120</v>
      </c>
      <c r="H1779" s="68">
        <v>0.2</v>
      </c>
      <c r="I1779" s="69">
        <f t="shared" si="34"/>
        <v>-18.187960096323025</v>
      </c>
      <c r="J1779" s="70">
        <v>9.9999999999988404E-2</v>
      </c>
      <c r="K1779" s="71">
        <f t="shared" si="32"/>
        <v>-16.369164086690933</v>
      </c>
      <c r="L1779" s="72">
        <f t="shared" si="33"/>
        <v>-19.994164086690905</v>
      </c>
      <c r="M1779" s="13" t="s">
        <v>309</v>
      </c>
    </row>
    <row r="1780" spans="1:13" ht="13.2" customHeight="1">
      <c r="A1780" s="140"/>
      <c r="B1780" s="5"/>
      <c r="C1780" s="66">
        <f>('Исходник сравнение Дубай'!$C1672/2-'Таблица вводных'!$E$3-'Таблица вводных'!$F$3-$S$1)-(('Исходник сравнение Дубай'!$C1672/2-'Таблица вводных'!$E$3-'Таблица вводных'!$F$3-$S$1)*F1780/G1780)</f>
        <v>-251.37500000000003</v>
      </c>
      <c r="D1780" s="66">
        <v>283.46203990367701</v>
      </c>
      <c r="E1780" s="66">
        <f t="shared" si="30"/>
        <v>3.6249999999999716</v>
      </c>
      <c r="F1780" s="67">
        <v>20</v>
      </c>
      <c r="G1780" s="67">
        <f t="shared" si="31"/>
        <v>120</v>
      </c>
      <c r="H1780" s="68">
        <v>0.2</v>
      </c>
      <c r="I1780" s="69">
        <f t="shared" si="34"/>
        <v>-18.187960096323025</v>
      </c>
      <c r="J1780" s="70">
        <v>9.9999999999988404E-2</v>
      </c>
      <c r="K1780" s="71">
        <f t="shared" si="32"/>
        <v>-16.369164086690933</v>
      </c>
      <c r="L1780" s="72">
        <f t="shared" si="33"/>
        <v>-19.994164086690905</v>
      </c>
      <c r="M1780" s="13" t="s">
        <v>309</v>
      </c>
    </row>
    <row r="1781" spans="1:13" ht="13.2" customHeight="1">
      <c r="A1781" s="140"/>
      <c r="B1781" s="5"/>
      <c r="C1781" s="66">
        <f>('Исходник сравнение Дубай'!$C1673/2-'Таблица вводных'!$E$3-'Таблица вводных'!$F$3-$S$1)-(('Исходник сравнение Дубай'!$C1673/2-'Таблица вводных'!$E$3-'Таблица вводных'!$F$3-$S$1)*F1781/G1781)</f>
        <v>-251.37500000000003</v>
      </c>
      <c r="D1781" s="66">
        <v>283.46203990367701</v>
      </c>
      <c r="E1781" s="66">
        <f t="shared" si="30"/>
        <v>3.6249999999999716</v>
      </c>
      <c r="F1781" s="67">
        <v>20</v>
      </c>
      <c r="G1781" s="67">
        <f t="shared" si="31"/>
        <v>120</v>
      </c>
      <c r="H1781" s="68">
        <v>0.2</v>
      </c>
      <c r="I1781" s="69">
        <f t="shared" si="34"/>
        <v>-18.187960096323025</v>
      </c>
      <c r="J1781" s="70">
        <v>9.9999999999988404E-2</v>
      </c>
      <c r="K1781" s="71">
        <f t="shared" si="32"/>
        <v>-16.369164086690933</v>
      </c>
      <c r="L1781" s="72">
        <f t="shared" si="33"/>
        <v>-19.994164086690905</v>
      </c>
      <c r="M1781" s="13" t="s">
        <v>309</v>
      </c>
    </row>
    <row r="1782" spans="1:13" ht="13.2" customHeight="1">
      <c r="A1782" s="140"/>
      <c r="B1782" s="5"/>
      <c r="C1782" s="66">
        <f>('Исходник сравнение Дубай'!$C1674/2-'Таблица вводных'!$E$3-'Таблица вводных'!$F$3-$S$1)-(('Исходник сравнение Дубай'!$C1674/2-'Таблица вводных'!$E$3-'Таблица вводных'!$F$3-$S$1)*F1782/G1782)</f>
        <v>-251.37500000000003</v>
      </c>
      <c r="D1782" s="66">
        <v>283.46203990367701</v>
      </c>
      <c r="E1782" s="66">
        <f t="shared" si="30"/>
        <v>3.6249999999999716</v>
      </c>
      <c r="F1782" s="67">
        <v>20</v>
      </c>
      <c r="G1782" s="67">
        <f t="shared" si="31"/>
        <v>120</v>
      </c>
      <c r="H1782" s="68">
        <v>0.2</v>
      </c>
      <c r="I1782" s="69">
        <f t="shared" si="34"/>
        <v>-18.187960096323025</v>
      </c>
      <c r="J1782" s="70">
        <v>9.9999999999988404E-2</v>
      </c>
      <c r="K1782" s="71">
        <f t="shared" si="32"/>
        <v>-16.369164086690933</v>
      </c>
      <c r="L1782" s="72">
        <f t="shared" si="33"/>
        <v>-19.994164086690905</v>
      </c>
      <c r="M1782" s="13" t="s">
        <v>309</v>
      </c>
    </row>
    <row r="1783" spans="1:13" ht="13.2" customHeight="1">
      <c r="A1783" s="141"/>
      <c r="B1783" s="18"/>
      <c r="C1783" s="76">
        <f>('Исходник сравнение Дубай'!$C1675/2-'Таблица вводных'!$E$3-'Таблица вводных'!$F$3-$S$1)-(('Исходник сравнение Дубай'!$C1675/2-'Таблица вводных'!$E$3-'Таблица вводных'!$F$3-$S$1)*F1783/G1783)</f>
        <v>-251.37500000000003</v>
      </c>
      <c r="D1783" s="76">
        <v>283.46203990367701</v>
      </c>
      <c r="E1783" s="76">
        <f t="shared" si="30"/>
        <v>3.6249999999999716</v>
      </c>
      <c r="F1783" s="77">
        <v>20</v>
      </c>
      <c r="G1783" s="77">
        <f t="shared" si="31"/>
        <v>120</v>
      </c>
      <c r="H1783" s="68">
        <v>0.2</v>
      </c>
      <c r="I1783" s="86">
        <f t="shared" si="34"/>
        <v>-18.187960096323025</v>
      </c>
      <c r="J1783" s="80">
        <v>9.9999999999988404E-2</v>
      </c>
      <c r="K1783" s="87">
        <f t="shared" si="32"/>
        <v>-16.369164086690933</v>
      </c>
      <c r="L1783" s="88">
        <f t="shared" si="33"/>
        <v>-19.994164086690905</v>
      </c>
      <c r="M1783" s="22" t="s">
        <v>309</v>
      </c>
    </row>
    <row r="1784" spans="1:13" ht="13.2" customHeight="1">
      <c r="A1784" s="144" t="s">
        <v>310</v>
      </c>
      <c r="B1784" s="5">
        <v>45423</v>
      </c>
      <c r="C1784" s="59">
        <f>('Исходник сравнение Дубай'!$C1676/2-'Таблица вводных'!$E$3-'Таблица вводных'!$F$3-$S$1)-(('Исходник сравнение Дубай'!$C1676/2-'Таблица вводных'!$E$3-'Таблица вводных'!$F$3-$S$1)*F1784/G1784)</f>
        <v>-251.37500000000003</v>
      </c>
      <c r="D1784" s="66">
        <v>283.46203990367701</v>
      </c>
      <c r="E1784" s="59">
        <f t="shared" si="30"/>
        <v>3.6249999999999716</v>
      </c>
      <c r="F1784" s="67">
        <v>20</v>
      </c>
      <c r="G1784" s="60">
        <f t="shared" si="31"/>
        <v>120</v>
      </c>
      <c r="H1784" s="68">
        <v>0.2</v>
      </c>
      <c r="I1784" s="83">
        <f t="shared" si="34"/>
        <v>-18.187960096323025</v>
      </c>
      <c r="J1784" s="63">
        <v>9.9999999999988404E-2</v>
      </c>
      <c r="K1784" s="84">
        <f t="shared" si="32"/>
        <v>-16.369164086690933</v>
      </c>
      <c r="L1784" s="85">
        <f t="shared" si="33"/>
        <v>-19.994164086690905</v>
      </c>
      <c r="M1784" s="10" t="s">
        <v>311</v>
      </c>
    </row>
    <row r="1785" spans="1:13" ht="13.2" customHeight="1">
      <c r="A1785" s="140"/>
      <c r="B1785" s="5">
        <v>45426</v>
      </c>
      <c r="C1785" s="66">
        <f>('Исходник сравнение Дубай'!$C1677/2-'Таблица вводных'!$E$3-'Таблица вводных'!$F$3-$S$1)-(('Исходник сравнение Дубай'!$C1677/2-'Таблица вводных'!$E$3-'Таблица вводных'!$F$3-$S$1)*F1785/G1785)</f>
        <v>-251.37500000000003</v>
      </c>
      <c r="D1785" s="66">
        <v>283.46203990367701</v>
      </c>
      <c r="E1785" s="66">
        <f t="shared" si="30"/>
        <v>3.6249999999999716</v>
      </c>
      <c r="F1785" s="67">
        <v>20</v>
      </c>
      <c r="G1785" s="67">
        <f t="shared" si="31"/>
        <v>120</v>
      </c>
      <c r="H1785" s="68">
        <v>0.2</v>
      </c>
      <c r="I1785" s="73">
        <f t="shared" si="34"/>
        <v>-18.187960096323025</v>
      </c>
      <c r="J1785" s="70">
        <v>9.9999999999988404E-2</v>
      </c>
      <c r="K1785" s="74">
        <f t="shared" si="32"/>
        <v>-16.369164086690933</v>
      </c>
      <c r="L1785" s="75">
        <f t="shared" si="33"/>
        <v>-19.994164086690905</v>
      </c>
      <c r="M1785" s="13" t="s">
        <v>311</v>
      </c>
    </row>
    <row r="1786" spans="1:13" ht="13.2" customHeight="1">
      <c r="A1786" s="140"/>
      <c r="B1786" s="5">
        <v>45430</v>
      </c>
      <c r="C1786" s="66">
        <f>('Исходник сравнение Дубай'!$C1678/2-'Таблица вводных'!$E$3-'Таблица вводных'!$F$3-$S$1)-(('Исходник сравнение Дубай'!$C1678/2-'Таблица вводных'!$E$3-'Таблица вводных'!$F$3-$S$1)*F1786/G1786)</f>
        <v>-251.37500000000003</v>
      </c>
      <c r="D1786" s="66">
        <v>283.46203990367701</v>
      </c>
      <c r="E1786" s="66">
        <f t="shared" si="30"/>
        <v>3.6249999999999716</v>
      </c>
      <c r="F1786" s="67">
        <v>20</v>
      </c>
      <c r="G1786" s="67">
        <f t="shared" si="31"/>
        <v>120</v>
      </c>
      <c r="H1786" s="68">
        <v>0.2</v>
      </c>
      <c r="I1786" s="73">
        <f t="shared" si="34"/>
        <v>-18.187960096323025</v>
      </c>
      <c r="J1786" s="70">
        <v>9.9999999999988404E-2</v>
      </c>
      <c r="K1786" s="74">
        <f t="shared" si="32"/>
        <v>-16.369164086690933</v>
      </c>
      <c r="L1786" s="75">
        <f t="shared" si="33"/>
        <v>-19.994164086690905</v>
      </c>
      <c r="M1786" s="13" t="s">
        <v>311</v>
      </c>
    </row>
    <row r="1787" spans="1:13" ht="13.2" customHeight="1">
      <c r="A1787" s="140"/>
      <c r="B1787" s="5">
        <v>45433</v>
      </c>
      <c r="C1787" s="66">
        <f>('Исходник сравнение Дубай'!$C1679/2-'Таблица вводных'!$E$3-'Таблица вводных'!$F$3-$S$1)-(('Исходник сравнение Дубай'!$C1679/2-'Таблица вводных'!$E$3-'Таблица вводных'!$F$3-$S$1)*F1787/G1787)</f>
        <v>-251.37500000000003</v>
      </c>
      <c r="D1787" s="66">
        <v>283.46203990367701</v>
      </c>
      <c r="E1787" s="66">
        <f t="shared" ref="E1787:E2041" si="35">C1787+$R$1</f>
        <v>3.6249999999999716</v>
      </c>
      <c r="F1787" s="67">
        <v>20</v>
      </c>
      <c r="G1787" s="67">
        <f t="shared" ref="G1787:G2041" si="36">F1787+100</f>
        <v>120</v>
      </c>
      <c r="H1787" s="68">
        <v>0.2</v>
      </c>
      <c r="I1787" s="73">
        <f t="shared" si="34"/>
        <v>-18.187960096323025</v>
      </c>
      <c r="J1787" s="70">
        <v>9.9999999999988404E-2</v>
      </c>
      <c r="K1787" s="74">
        <f t="shared" ref="K1787:K2041" si="37">I1787-(I1787*J1787)</f>
        <v>-16.369164086690933</v>
      </c>
      <c r="L1787" s="75">
        <f t="shared" ref="L1787:L2041" si="38">K1787-E1787</f>
        <v>-19.994164086690905</v>
      </c>
      <c r="M1787" s="13" t="s">
        <v>311</v>
      </c>
    </row>
    <row r="1788" spans="1:13" ht="13.2" customHeight="1">
      <c r="A1788" s="140"/>
      <c r="B1788" s="5">
        <v>45437</v>
      </c>
      <c r="C1788" s="66">
        <f>('Исходник сравнение Дубай'!$C1680/2-'Таблица вводных'!$E$3-'Таблица вводных'!$F$3-$S$1)-(('Исходник сравнение Дубай'!$C1680/2-'Таблица вводных'!$E$3-'Таблица вводных'!$F$3-$S$1)*F1788/G1788)</f>
        <v>-251.37500000000003</v>
      </c>
      <c r="D1788" s="66">
        <v>283.46203990367701</v>
      </c>
      <c r="E1788" s="66">
        <f t="shared" si="35"/>
        <v>3.6249999999999716</v>
      </c>
      <c r="F1788" s="67">
        <v>20</v>
      </c>
      <c r="G1788" s="67">
        <f t="shared" si="36"/>
        <v>120</v>
      </c>
      <c r="H1788" s="68">
        <v>0.2</v>
      </c>
      <c r="I1788" s="73">
        <f t="shared" si="34"/>
        <v>-18.187960096323025</v>
      </c>
      <c r="J1788" s="70">
        <v>9.9999999999988404E-2</v>
      </c>
      <c r="K1788" s="74">
        <f t="shared" si="37"/>
        <v>-16.369164086690933</v>
      </c>
      <c r="L1788" s="75">
        <f t="shared" si="38"/>
        <v>-19.994164086690905</v>
      </c>
      <c r="M1788" s="13" t="s">
        <v>311</v>
      </c>
    </row>
    <row r="1789" spans="1:13" ht="13.2" customHeight="1">
      <c r="A1789" s="140"/>
      <c r="B1789" s="5">
        <v>45440</v>
      </c>
      <c r="C1789" s="66">
        <f>('Исходник сравнение Дубай'!$C1681/2-'Таблица вводных'!$E$3-'Таблица вводных'!$F$3-$S$1)-(('Исходник сравнение Дубай'!$C1681/2-'Таблица вводных'!$E$3-'Таблица вводных'!$F$3-$S$1)*F1789/G1789)</f>
        <v>-251.37500000000003</v>
      </c>
      <c r="D1789" s="66">
        <v>283.46203990367701</v>
      </c>
      <c r="E1789" s="66">
        <f t="shared" si="35"/>
        <v>3.6249999999999716</v>
      </c>
      <c r="F1789" s="67">
        <v>20</v>
      </c>
      <c r="G1789" s="67">
        <f t="shared" si="36"/>
        <v>120</v>
      </c>
      <c r="H1789" s="68">
        <v>0.2</v>
      </c>
      <c r="I1789" s="73">
        <f t="shared" ref="I1789:I2043" si="39">(C1789+(C1789*H1789))+D1789</f>
        <v>-18.187960096323025</v>
      </c>
      <c r="J1789" s="70">
        <v>9.9999999999988404E-2</v>
      </c>
      <c r="K1789" s="74">
        <f t="shared" si="37"/>
        <v>-16.369164086690933</v>
      </c>
      <c r="L1789" s="75">
        <f t="shared" si="38"/>
        <v>-19.994164086690905</v>
      </c>
      <c r="M1789" s="13" t="s">
        <v>311</v>
      </c>
    </row>
    <row r="1790" spans="1:13" ht="13.2" customHeight="1">
      <c r="A1790" s="140"/>
      <c r="B1790" s="5">
        <v>45444</v>
      </c>
      <c r="C1790" s="66">
        <f>('Исходник сравнение Дубай'!$C1682/2-'Таблица вводных'!$E$3-'Таблица вводных'!$F$3-$S$1)-(('Исходник сравнение Дубай'!$C1682/2-'Таблица вводных'!$E$3-'Таблица вводных'!$F$3-$S$1)*F1790/G1790)</f>
        <v>-251.37500000000003</v>
      </c>
      <c r="D1790" s="66">
        <v>283.46203990367701</v>
      </c>
      <c r="E1790" s="66">
        <f t="shared" si="35"/>
        <v>3.6249999999999716</v>
      </c>
      <c r="F1790" s="67">
        <v>20</v>
      </c>
      <c r="G1790" s="67">
        <f t="shared" si="36"/>
        <v>120</v>
      </c>
      <c r="H1790" s="68">
        <v>0.2</v>
      </c>
      <c r="I1790" s="73">
        <f t="shared" si="39"/>
        <v>-18.187960096323025</v>
      </c>
      <c r="J1790" s="70">
        <v>9.9999999999988404E-2</v>
      </c>
      <c r="K1790" s="74">
        <f t="shared" si="37"/>
        <v>-16.369164086690933</v>
      </c>
      <c r="L1790" s="75">
        <f t="shared" si="38"/>
        <v>-19.994164086690905</v>
      </c>
      <c r="M1790" s="13" t="s">
        <v>311</v>
      </c>
    </row>
    <row r="1791" spans="1:13" ht="13.2" customHeight="1">
      <c r="A1791" s="140"/>
      <c r="B1791" s="5">
        <v>45447</v>
      </c>
      <c r="C1791" s="66">
        <f>('Исходник сравнение Дубай'!$C1683/2-'Таблица вводных'!$E$3-'Таблица вводных'!$F$3-$S$1)-(('Исходник сравнение Дубай'!$C1683/2-'Таблица вводных'!$E$3-'Таблица вводных'!$F$3-$S$1)*F1791/G1791)</f>
        <v>-251.37500000000003</v>
      </c>
      <c r="D1791" s="66">
        <v>283.46203990367701</v>
      </c>
      <c r="E1791" s="66">
        <f t="shared" si="35"/>
        <v>3.6249999999999716</v>
      </c>
      <c r="F1791" s="67">
        <v>20</v>
      </c>
      <c r="G1791" s="67">
        <f t="shared" si="36"/>
        <v>120</v>
      </c>
      <c r="H1791" s="68">
        <v>0.2</v>
      </c>
      <c r="I1791" s="73">
        <f t="shared" si="39"/>
        <v>-18.187960096323025</v>
      </c>
      <c r="J1791" s="70">
        <v>9.9999999999988404E-2</v>
      </c>
      <c r="K1791" s="74">
        <f t="shared" si="37"/>
        <v>-16.369164086690933</v>
      </c>
      <c r="L1791" s="75">
        <f t="shared" si="38"/>
        <v>-19.994164086690905</v>
      </c>
      <c r="M1791" s="13" t="s">
        <v>311</v>
      </c>
    </row>
    <row r="1792" spans="1:13" ht="13.2" customHeight="1">
      <c r="A1792" s="140"/>
      <c r="B1792" s="5">
        <v>45451</v>
      </c>
      <c r="C1792" s="66">
        <f>('Исходник сравнение Дубай'!$C1684/2-'Таблица вводных'!$E$3-'Таблица вводных'!$F$3-$S$1)-(('Исходник сравнение Дубай'!$C1684/2-'Таблица вводных'!$E$3-'Таблица вводных'!$F$3-$S$1)*F1792/G1792)</f>
        <v>-251.37500000000003</v>
      </c>
      <c r="D1792" s="66">
        <v>283.46203990367701</v>
      </c>
      <c r="E1792" s="66">
        <f t="shared" si="35"/>
        <v>3.6249999999999716</v>
      </c>
      <c r="F1792" s="67">
        <v>20</v>
      </c>
      <c r="G1792" s="67">
        <f t="shared" si="36"/>
        <v>120</v>
      </c>
      <c r="H1792" s="68">
        <v>0.2</v>
      </c>
      <c r="I1792" s="73">
        <f t="shared" si="39"/>
        <v>-18.187960096323025</v>
      </c>
      <c r="J1792" s="70">
        <v>9.9999999999988307E-2</v>
      </c>
      <c r="K1792" s="74">
        <f t="shared" si="37"/>
        <v>-16.369164086690933</v>
      </c>
      <c r="L1792" s="75">
        <f t="shared" si="38"/>
        <v>-19.994164086690905</v>
      </c>
      <c r="M1792" s="13" t="s">
        <v>311</v>
      </c>
    </row>
    <row r="1793" spans="1:13" ht="13.2" customHeight="1">
      <c r="A1793" s="140"/>
      <c r="B1793" s="5">
        <v>45454</v>
      </c>
      <c r="C1793" s="66">
        <f>('Исходник сравнение Дубай'!$C1685/2-'Таблица вводных'!$E$3-'Таблица вводных'!$F$3-$S$1)-(('Исходник сравнение Дубай'!$C1685/2-'Таблица вводных'!$E$3-'Таблица вводных'!$F$3-$S$1)*F1793/G1793)</f>
        <v>-251.37500000000003</v>
      </c>
      <c r="D1793" s="66">
        <v>283.46203990367701</v>
      </c>
      <c r="E1793" s="66">
        <f t="shared" si="35"/>
        <v>3.6249999999999716</v>
      </c>
      <c r="F1793" s="67">
        <v>20</v>
      </c>
      <c r="G1793" s="67">
        <f t="shared" si="36"/>
        <v>120</v>
      </c>
      <c r="H1793" s="68">
        <v>0.2</v>
      </c>
      <c r="I1793" s="73">
        <f t="shared" si="39"/>
        <v>-18.187960096323025</v>
      </c>
      <c r="J1793" s="70">
        <v>9.9999999999988307E-2</v>
      </c>
      <c r="K1793" s="74">
        <f t="shared" si="37"/>
        <v>-16.369164086690933</v>
      </c>
      <c r="L1793" s="75">
        <f t="shared" si="38"/>
        <v>-19.994164086690905</v>
      </c>
      <c r="M1793" s="13" t="s">
        <v>311</v>
      </c>
    </row>
    <row r="1794" spans="1:13" ht="13.2" customHeight="1">
      <c r="A1794" s="140"/>
      <c r="B1794" s="5"/>
      <c r="C1794" s="66">
        <f>('Исходник сравнение Дубай'!$C1686/2-'Таблица вводных'!$E$3-'Таблица вводных'!$F$3-$S$1)-(('Исходник сравнение Дубай'!$C1686/2-'Таблица вводных'!$E$3-'Таблица вводных'!$F$3-$S$1)*F1794/G1794)</f>
        <v>-251.37500000000003</v>
      </c>
      <c r="D1794" s="66">
        <v>283.46203990367701</v>
      </c>
      <c r="E1794" s="66">
        <f t="shared" si="35"/>
        <v>3.6249999999999716</v>
      </c>
      <c r="F1794" s="67">
        <v>20</v>
      </c>
      <c r="G1794" s="67">
        <f t="shared" si="36"/>
        <v>120</v>
      </c>
      <c r="H1794" s="68">
        <v>0.2</v>
      </c>
      <c r="I1794" s="69">
        <f t="shared" si="39"/>
        <v>-18.187960096323025</v>
      </c>
      <c r="J1794" s="70">
        <v>9.9999999999988307E-2</v>
      </c>
      <c r="K1794" s="71">
        <f t="shared" si="37"/>
        <v>-16.369164086690933</v>
      </c>
      <c r="L1794" s="72">
        <f t="shared" si="38"/>
        <v>-19.994164086690905</v>
      </c>
      <c r="M1794" s="13" t="s">
        <v>311</v>
      </c>
    </row>
    <row r="1795" spans="1:13" ht="13.2" customHeight="1">
      <c r="A1795" s="140"/>
      <c r="B1795" s="5"/>
      <c r="C1795" s="66">
        <f>('Исходник сравнение Дубай'!$C1687/2-'Таблица вводных'!$E$3-'Таблица вводных'!$F$3-$S$1)-(('Исходник сравнение Дубай'!$C1687/2-'Таблица вводных'!$E$3-'Таблица вводных'!$F$3-$S$1)*F1795/G1795)</f>
        <v>-251.37500000000003</v>
      </c>
      <c r="D1795" s="66">
        <v>283.46203990367701</v>
      </c>
      <c r="E1795" s="66">
        <f t="shared" si="35"/>
        <v>3.6249999999999716</v>
      </c>
      <c r="F1795" s="67">
        <v>20</v>
      </c>
      <c r="G1795" s="67">
        <f t="shared" si="36"/>
        <v>120</v>
      </c>
      <c r="H1795" s="68">
        <v>0.2</v>
      </c>
      <c r="I1795" s="69">
        <f t="shared" si="39"/>
        <v>-18.187960096323025</v>
      </c>
      <c r="J1795" s="70">
        <v>9.9999999999988307E-2</v>
      </c>
      <c r="K1795" s="71">
        <f t="shared" si="37"/>
        <v>-16.369164086690933</v>
      </c>
      <c r="L1795" s="72">
        <f t="shared" si="38"/>
        <v>-19.994164086690905</v>
      </c>
      <c r="M1795" s="13" t="s">
        <v>311</v>
      </c>
    </row>
    <row r="1796" spans="1:13" ht="13.2" customHeight="1">
      <c r="A1796" s="140"/>
      <c r="B1796" s="5"/>
      <c r="C1796" s="66">
        <f>('Исходник сравнение Дубай'!$C1688/2-'Таблица вводных'!$E$3-'Таблица вводных'!$F$3-$S$1)-(('Исходник сравнение Дубай'!$C1688/2-'Таблица вводных'!$E$3-'Таблица вводных'!$F$3-$S$1)*F1796/G1796)</f>
        <v>-251.37500000000003</v>
      </c>
      <c r="D1796" s="66">
        <v>283.46203990367701</v>
      </c>
      <c r="E1796" s="66">
        <f t="shared" si="35"/>
        <v>3.6249999999999716</v>
      </c>
      <c r="F1796" s="67">
        <v>20</v>
      </c>
      <c r="G1796" s="67">
        <f t="shared" si="36"/>
        <v>120</v>
      </c>
      <c r="H1796" s="68">
        <v>0.2</v>
      </c>
      <c r="I1796" s="69">
        <f t="shared" si="39"/>
        <v>-18.187960096323025</v>
      </c>
      <c r="J1796" s="70">
        <v>9.9999999999988307E-2</v>
      </c>
      <c r="K1796" s="71">
        <f t="shared" si="37"/>
        <v>-16.369164086690933</v>
      </c>
      <c r="L1796" s="72">
        <f t="shared" si="38"/>
        <v>-19.994164086690905</v>
      </c>
      <c r="M1796" s="13" t="s">
        <v>311</v>
      </c>
    </row>
    <row r="1797" spans="1:13" ht="13.2" customHeight="1">
      <c r="A1797" s="140"/>
      <c r="B1797" s="5"/>
      <c r="C1797" s="66">
        <f>('Исходник сравнение Дубай'!$C1689/2-'Таблица вводных'!$E$3-'Таблица вводных'!$F$3-$S$1)-(('Исходник сравнение Дубай'!$C1689/2-'Таблица вводных'!$E$3-'Таблица вводных'!$F$3-$S$1)*F1797/G1797)</f>
        <v>-251.37500000000003</v>
      </c>
      <c r="D1797" s="66">
        <v>283.46203990367701</v>
      </c>
      <c r="E1797" s="66">
        <f t="shared" si="35"/>
        <v>3.6249999999999716</v>
      </c>
      <c r="F1797" s="67">
        <v>20</v>
      </c>
      <c r="G1797" s="67">
        <f t="shared" si="36"/>
        <v>120</v>
      </c>
      <c r="H1797" s="68">
        <v>0.2</v>
      </c>
      <c r="I1797" s="69">
        <f t="shared" si="39"/>
        <v>-18.187960096323025</v>
      </c>
      <c r="J1797" s="70">
        <v>9.9999999999988307E-2</v>
      </c>
      <c r="K1797" s="71">
        <f t="shared" si="37"/>
        <v>-16.369164086690933</v>
      </c>
      <c r="L1797" s="72">
        <f t="shared" si="38"/>
        <v>-19.994164086690905</v>
      </c>
      <c r="M1797" s="13" t="s">
        <v>311</v>
      </c>
    </row>
    <row r="1798" spans="1:13" ht="13.2" customHeight="1">
      <c r="A1798" s="140"/>
      <c r="B1798" s="5"/>
      <c r="C1798" s="66">
        <f>('Исходник сравнение Дубай'!$C1690/2-'Таблица вводных'!$E$3-'Таблица вводных'!$F$3-$S$1)-(('Исходник сравнение Дубай'!$C1690/2-'Таблица вводных'!$E$3-'Таблица вводных'!$F$3-$S$1)*F1798/G1798)</f>
        <v>-251.37500000000003</v>
      </c>
      <c r="D1798" s="66">
        <v>283.46203990367701</v>
      </c>
      <c r="E1798" s="66">
        <f t="shared" si="35"/>
        <v>3.6249999999999716</v>
      </c>
      <c r="F1798" s="67">
        <v>20</v>
      </c>
      <c r="G1798" s="67">
        <f t="shared" si="36"/>
        <v>120</v>
      </c>
      <c r="H1798" s="68">
        <v>0.2</v>
      </c>
      <c r="I1798" s="69">
        <f t="shared" si="39"/>
        <v>-18.187960096323025</v>
      </c>
      <c r="J1798" s="70">
        <v>9.9999999999988307E-2</v>
      </c>
      <c r="K1798" s="71">
        <f t="shared" si="37"/>
        <v>-16.369164086690933</v>
      </c>
      <c r="L1798" s="72">
        <f t="shared" si="38"/>
        <v>-19.994164086690905</v>
      </c>
      <c r="M1798" s="13" t="s">
        <v>311</v>
      </c>
    </row>
    <row r="1799" spans="1:13" ht="13.2" customHeight="1">
      <c r="A1799" s="140"/>
      <c r="B1799" s="5"/>
      <c r="C1799" s="66">
        <f>('Исходник сравнение Дубай'!$C1691/2-'Таблица вводных'!$E$3-'Таблица вводных'!$F$3-$S$1)-(('Исходник сравнение Дубай'!$C1691/2-'Таблица вводных'!$E$3-'Таблица вводных'!$F$3-$S$1)*F1799/G1799)</f>
        <v>-251.37500000000003</v>
      </c>
      <c r="D1799" s="66">
        <v>283.46203990367701</v>
      </c>
      <c r="E1799" s="66">
        <f t="shared" si="35"/>
        <v>3.6249999999999716</v>
      </c>
      <c r="F1799" s="67">
        <v>20</v>
      </c>
      <c r="G1799" s="67">
        <f t="shared" si="36"/>
        <v>120</v>
      </c>
      <c r="H1799" s="68">
        <v>0.2</v>
      </c>
      <c r="I1799" s="69">
        <f t="shared" si="39"/>
        <v>-18.187960096323025</v>
      </c>
      <c r="J1799" s="70">
        <v>9.9999999999988307E-2</v>
      </c>
      <c r="K1799" s="71">
        <f t="shared" si="37"/>
        <v>-16.369164086690933</v>
      </c>
      <c r="L1799" s="72">
        <f t="shared" si="38"/>
        <v>-19.994164086690905</v>
      </c>
      <c r="M1799" s="13" t="s">
        <v>311</v>
      </c>
    </row>
    <row r="1800" spans="1:13" ht="13.2" customHeight="1">
      <c r="A1800" s="140"/>
      <c r="B1800" s="5"/>
      <c r="C1800" s="66">
        <f>('Исходник сравнение Дубай'!$C1692/2-'Таблица вводных'!$E$3-'Таблица вводных'!$F$3-$S$1)-(('Исходник сравнение Дубай'!$C1692/2-'Таблица вводных'!$E$3-'Таблица вводных'!$F$3-$S$1)*F1800/G1800)</f>
        <v>-251.37500000000003</v>
      </c>
      <c r="D1800" s="66">
        <v>283.46203990367701</v>
      </c>
      <c r="E1800" s="66">
        <f t="shared" si="35"/>
        <v>3.6249999999999716</v>
      </c>
      <c r="F1800" s="67">
        <v>20</v>
      </c>
      <c r="G1800" s="67">
        <f t="shared" si="36"/>
        <v>120</v>
      </c>
      <c r="H1800" s="68">
        <v>0.2</v>
      </c>
      <c r="I1800" s="69">
        <f t="shared" si="39"/>
        <v>-18.187960096323025</v>
      </c>
      <c r="J1800" s="70">
        <v>9.9999999999988307E-2</v>
      </c>
      <c r="K1800" s="71">
        <f t="shared" si="37"/>
        <v>-16.369164086690933</v>
      </c>
      <c r="L1800" s="72">
        <f t="shared" si="38"/>
        <v>-19.994164086690905</v>
      </c>
      <c r="M1800" s="13" t="s">
        <v>311</v>
      </c>
    </row>
    <row r="1801" spans="1:13" ht="13.2" customHeight="1">
      <c r="A1801" s="141"/>
      <c r="B1801" s="18"/>
      <c r="C1801" s="76">
        <f>('Исходник сравнение Дубай'!$C1693/2-'Таблица вводных'!$E$3-'Таблица вводных'!$F$3-$S$1)-(('Исходник сравнение Дубай'!$C1693/2-'Таблица вводных'!$E$3-'Таблица вводных'!$F$3-$S$1)*F1801/G1801)</f>
        <v>-251.37500000000003</v>
      </c>
      <c r="D1801" s="76">
        <v>283.46203990367701</v>
      </c>
      <c r="E1801" s="76">
        <f t="shared" si="35"/>
        <v>3.6249999999999716</v>
      </c>
      <c r="F1801" s="77">
        <v>20</v>
      </c>
      <c r="G1801" s="77">
        <f t="shared" si="36"/>
        <v>120</v>
      </c>
      <c r="H1801" s="68">
        <v>0.2</v>
      </c>
      <c r="I1801" s="86">
        <f t="shared" si="39"/>
        <v>-18.187960096323025</v>
      </c>
      <c r="J1801" s="80">
        <v>9.9999999999988307E-2</v>
      </c>
      <c r="K1801" s="87">
        <f t="shared" si="37"/>
        <v>-16.369164086690933</v>
      </c>
      <c r="L1801" s="88">
        <f t="shared" si="38"/>
        <v>-19.994164086690905</v>
      </c>
      <c r="M1801" s="22" t="s">
        <v>311</v>
      </c>
    </row>
    <row r="1802" spans="1:13" ht="13.2" customHeight="1">
      <c r="A1802" s="144" t="s">
        <v>312</v>
      </c>
      <c r="B1802" s="5">
        <v>45423</v>
      </c>
      <c r="C1802" s="59">
        <f>('Исходник сравнение Дубай'!$C1694/2-'Таблица вводных'!$E$3-'Таблица вводных'!$F$3-$S$1)-(('Исходник сравнение Дубай'!$C1694/2-'Таблица вводных'!$E$3-'Таблица вводных'!$F$3-$S$1)*F1802/G1802)</f>
        <v>-251.37500000000003</v>
      </c>
      <c r="D1802" s="66">
        <v>283.46203990367701</v>
      </c>
      <c r="E1802" s="59">
        <f t="shared" si="35"/>
        <v>3.6249999999999716</v>
      </c>
      <c r="F1802" s="67">
        <v>20</v>
      </c>
      <c r="G1802" s="60">
        <f t="shared" si="36"/>
        <v>120</v>
      </c>
      <c r="H1802" s="68">
        <v>0.2</v>
      </c>
      <c r="I1802" s="83">
        <f t="shared" si="39"/>
        <v>-18.187960096323025</v>
      </c>
      <c r="J1802" s="63">
        <v>9.9999999999988307E-2</v>
      </c>
      <c r="K1802" s="84">
        <f t="shared" si="37"/>
        <v>-16.369164086690933</v>
      </c>
      <c r="L1802" s="85">
        <f t="shared" si="38"/>
        <v>-19.994164086690905</v>
      </c>
      <c r="M1802" s="10" t="s">
        <v>213</v>
      </c>
    </row>
    <row r="1803" spans="1:13" ht="13.2" customHeight="1">
      <c r="A1803" s="140"/>
      <c r="B1803" s="5">
        <v>45426</v>
      </c>
      <c r="C1803" s="66">
        <f>('Исходник сравнение Дубай'!$C1695/2-'Таблица вводных'!$E$3-'Таблица вводных'!$F$3-$S$1)-(('Исходник сравнение Дубай'!$C1695/2-'Таблица вводных'!$E$3-'Таблица вводных'!$F$3-$S$1)*F1803/G1803)</f>
        <v>-251.37500000000003</v>
      </c>
      <c r="D1803" s="66">
        <v>283.46203990367701</v>
      </c>
      <c r="E1803" s="66">
        <f t="shared" si="35"/>
        <v>3.6249999999999716</v>
      </c>
      <c r="F1803" s="67">
        <v>20</v>
      </c>
      <c r="G1803" s="67">
        <f t="shared" si="36"/>
        <v>120</v>
      </c>
      <c r="H1803" s="68">
        <v>0.2</v>
      </c>
      <c r="I1803" s="73">
        <f t="shared" si="39"/>
        <v>-18.187960096323025</v>
      </c>
      <c r="J1803" s="70">
        <v>9.9999999999988307E-2</v>
      </c>
      <c r="K1803" s="74">
        <f t="shared" si="37"/>
        <v>-16.369164086690933</v>
      </c>
      <c r="L1803" s="75">
        <f t="shared" si="38"/>
        <v>-19.994164086690905</v>
      </c>
      <c r="M1803" s="13" t="s">
        <v>213</v>
      </c>
    </row>
    <row r="1804" spans="1:13" ht="13.2" customHeight="1">
      <c r="A1804" s="140"/>
      <c r="B1804" s="5">
        <v>45430</v>
      </c>
      <c r="C1804" s="66">
        <f>('Исходник сравнение Дубай'!$C1696/2-'Таблица вводных'!$E$3-'Таблица вводных'!$F$3-$S$1)-(('Исходник сравнение Дубай'!$C1696/2-'Таблица вводных'!$E$3-'Таблица вводных'!$F$3-$S$1)*F1804/G1804)</f>
        <v>-251.37500000000003</v>
      </c>
      <c r="D1804" s="66">
        <v>283.46203990367701</v>
      </c>
      <c r="E1804" s="66">
        <f t="shared" si="35"/>
        <v>3.6249999999999716</v>
      </c>
      <c r="F1804" s="67">
        <v>20</v>
      </c>
      <c r="G1804" s="67">
        <f t="shared" si="36"/>
        <v>120</v>
      </c>
      <c r="H1804" s="68">
        <v>0.2</v>
      </c>
      <c r="I1804" s="73">
        <f t="shared" si="39"/>
        <v>-18.187960096323025</v>
      </c>
      <c r="J1804" s="70">
        <v>9.9999999999988307E-2</v>
      </c>
      <c r="K1804" s="74">
        <f t="shared" si="37"/>
        <v>-16.369164086690933</v>
      </c>
      <c r="L1804" s="75">
        <f t="shared" si="38"/>
        <v>-19.994164086690905</v>
      </c>
      <c r="M1804" s="13" t="s">
        <v>213</v>
      </c>
    </row>
    <row r="1805" spans="1:13" ht="13.2" customHeight="1">
      <c r="A1805" s="140"/>
      <c r="B1805" s="5">
        <v>45433</v>
      </c>
      <c r="C1805" s="66">
        <f>('Исходник сравнение Дубай'!$C1697/2-'Таблица вводных'!$E$3-'Таблица вводных'!$F$3-$S$1)-(('Исходник сравнение Дубай'!$C1697/2-'Таблица вводных'!$E$3-'Таблица вводных'!$F$3-$S$1)*F1805/G1805)</f>
        <v>-251.37500000000003</v>
      </c>
      <c r="D1805" s="66">
        <v>283.46203990367701</v>
      </c>
      <c r="E1805" s="66">
        <f t="shared" si="35"/>
        <v>3.6249999999999716</v>
      </c>
      <c r="F1805" s="67">
        <v>20</v>
      </c>
      <c r="G1805" s="67">
        <f t="shared" si="36"/>
        <v>120</v>
      </c>
      <c r="H1805" s="68">
        <v>0.2</v>
      </c>
      <c r="I1805" s="73">
        <f t="shared" si="39"/>
        <v>-18.187960096323025</v>
      </c>
      <c r="J1805" s="70">
        <v>9.9999999999988307E-2</v>
      </c>
      <c r="K1805" s="74">
        <f t="shared" si="37"/>
        <v>-16.369164086690933</v>
      </c>
      <c r="L1805" s="75">
        <f t="shared" si="38"/>
        <v>-19.994164086690905</v>
      </c>
      <c r="M1805" s="13" t="s">
        <v>213</v>
      </c>
    </row>
    <row r="1806" spans="1:13" ht="13.2" customHeight="1">
      <c r="A1806" s="140"/>
      <c r="B1806" s="5">
        <v>45437</v>
      </c>
      <c r="C1806" s="66">
        <f>('Исходник сравнение Дубай'!$C1698/2-'Таблица вводных'!$E$3-'Таблица вводных'!$F$3-$S$1)-(('Исходник сравнение Дубай'!$C1698/2-'Таблица вводных'!$E$3-'Таблица вводных'!$F$3-$S$1)*F1806/G1806)</f>
        <v>-251.37500000000003</v>
      </c>
      <c r="D1806" s="66">
        <v>283.46203990367701</v>
      </c>
      <c r="E1806" s="66">
        <f t="shared" si="35"/>
        <v>3.6249999999999716</v>
      </c>
      <c r="F1806" s="67">
        <v>20</v>
      </c>
      <c r="G1806" s="67">
        <f t="shared" si="36"/>
        <v>120</v>
      </c>
      <c r="H1806" s="68">
        <v>0.2</v>
      </c>
      <c r="I1806" s="73">
        <f t="shared" si="39"/>
        <v>-18.187960096323025</v>
      </c>
      <c r="J1806" s="70">
        <v>9.9999999999988307E-2</v>
      </c>
      <c r="K1806" s="74">
        <f t="shared" si="37"/>
        <v>-16.369164086690933</v>
      </c>
      <c r="L1806" s="75">
        <f t="shared" si="38"/>
        <v>-19.994164086690905</v>
      </c>
      <c r="M1806" s="13" t="s">
        <v>213</v>
      </c>
    </row>
    <row r="1807" spans="1:13" ht="13.2" customHeight="1">
      <c r="A1807" s="140"/>
      <c r="B1807" s="5">
        <v>45440</v>
      </c>
      <c r="C1807" s="66">
        <f>('Исходник сравнение Дубай'!$C1699/2-'Таблица вводных'!$E$3-'Таблица вводных'!$F$3-$S$1)-(('Исходник сравнение Дубай'!$C1699/2-'Таблица вводных'!$E$3-'Таблица вводных'!$F$3-$S$1)*F1807/G1807)</f>
        <v>-251.37500000000003</v>
      </c>
      <c r="D1807" s="66">
        <v>283.46203990367701</v>
      </c>
      <c r="E1807" s="66">
        <f t="shared" si="35"/>
        <v>3.6249999999999716</v>
      </c>
      <c r="F1807" s="67">
        <v>20</v>
      </c>
      <c r="G1807" s="67">
        <f t="shared" si="36"/>
        <v>120</v>
      </c>
      <c r="H1807" s="68">
        <v>0.2</v>
      </c>
      <c r="I1807" s="73">
        <f t="shared" si="39"/>
        <v>-18.187960096323025</v>
      </c>
      <c r="J1807" s="70">
        <v>9.9999999999988196E-2</v>
      </c>
      <c r="K1807" s="74">
        <f t="shared" si="37"/>
        <v>-16.369164086690937</v>
      </c>
      <c r="L1807" s="75">
        <f t="shared" si="38"/>
        <v>-19.994164086690908</v>
      </c>
      <c r="M1807" s="13" t="s">
        <v>213</v>
      </c>
    </row>
    <row r="1808" spans="1:13" ht="13.2" customHeight="1">
      <c r="A1808" s="140"/>
      <c r="B1808" s="5">
        <v>45444</v>
      </c>
      <c r="C1808" s="66">
        <f>('Исходник сравнение Дубай'!$C1700/2-'Таблица вводных'!$E$3-'Таблица вводных'!$F$3-$S$1)-(('Исходник сравнение Дубай'!$C1700/2-'Таблица вводных'!$E$3-'Таблица вводных'!$F$3-$S$1)*F1808/G1808)</f>
        <v>-251.37500000000003</v>
      </c>
      <c r="D1808" s="66">
        <v>283.46203990367701</v>
      </c>
      <c r="E1808" s="66">
        <f t="shared" si="35"/>
        <v>3.6249999999999716</v>
      </c>
      <c r="F1808" s="67">
        <v>20</v>
      </c>
      <c r="G1808" s="67">
        <f t="shared" si="36"/>
        <v>120</v>
      </c>
      <c r="H1808" s="68">
        <v>0.2</v>
      </c>
      <c r="I1808" s="73">
        <f t="shared" si="39"/>
        <v>-18.187960096323025</v>
      </c>
      <c r="J1808" s="70">
        <v>9.9999999999988196E-2</v>
      </c>
      <c r="K1808" s="74">
        <f t="shared" si="37"/>
        <v>-16.369164086690937</v>
      </c>
      <c r="L1808" s="75">
        <f t="shared" si="38"/>
        <v>-19.994164086690908</v>
      </c>
      <c r="M1808" s="13" t="s">
        <v>213</v>
      </c>
    </row>
    <row r="1809" spans="1:13" ht="13.2" customHeight="1">
      <c r="A1809" s="140"/>
      <c r="B1809" s="5">
        <v>45447</v>
      </c>
      <c r="C1809" s="66">
        <f>('Исходник сравнение Дубай'!$C1701/2-'Таблица вводных'!$E$3-'Таблица вводных'!$F$3-$S$1)-(('Исходник сравнение Дубай'!$C1701/2-'Таблица вводных'!$E$3-'Таблица вводных'!$F$3-$S$1)*F1809/G1809)</f>
        <v>-251.37500000000003</v>
      </c>
      <c r="D1809" s="66">
        <v>283.46203990367701</v>
      </c>
      <c r="E1809" s="66">
        <f t="shared" si="35"/>
        <v>3.6249999999999716</v>
      </c>
      <c r="F1809" s="67">
        <v>20</v>
      </c>
      <c r="G1809" s="67">
        <f t="shared" si="36"/>
        <v>120</v>
      </c>
      <c r="H1809" s="68">
        <v>0.2</v>
      </c>
      <c r="I1809" s="73">
        <f t="shared" si="39"/>
        <v>-18.187960096323025</v>
      </c>
      <c r="J1809" s="70">
        <v>9.9999999999988196E-2</v>
      </c>
      <c r="K1809" s="74">
        <f t="shared" si="37"/>
        <v>-16.369164086690937</v>
      </c>
      <c r="L1809" s="75">
        <f t="shared" si="38"/>
        <v>-19.994164086690908</v>
      </c>
      <c r="M1809" s="13" t="s">
        <v>213</v>
      </c>
    </row>
    <row r="1810" spans="1:13" ht="13.2" customHeight="1">
      <c r="A1810" s="140"/>
      <c r="B1810" s="5">
        <v>45451</v>
      </c>
      <c r="C1810" s="66">
        <f>('Исходник сравнение Дубай'!$C1702/2-'Таблица вводных'!$E$3-'Таблица вводных'!$F$3-$S$1)-(('Исходник сравнение Дубай'!$C1702/2-'Таблица вводных'!$E$3-'Таблица вводных'!$F$3-$S$1)*F1810/G1810)</f>
        <v>-251.37500000000003</v>
      </c>
      <c r="D1810" s="66">
        <v>283.46203990367701</v>
      </c>
      <c r="E1810" s="66">
        <f t="shared" si="35"/>
        <v>3.6249999999999716</v>
      </c>
      <c r="F1810" s="67">
        <v>20</v>
      </c>
      <c r="G1810" s="67">
        <f t="shared" si="36"/>
        <v>120</v>
      </c>
      <c r="H1810" s="68">
        <v>0.2</v>
      </c>
      <c r="I1810" s="73">
        <f t="shared" si="39"/>
        <v>-18.187960096323025</v>
      </c>
      <c r="J1810" s="70">
        <v>9.9999999999988196E-2</v>
      </c>
      <c r="K1810" s="74">
        <f t="shared" si="37"/>
        <v>-16.369164086690937</v>
      </c>
      <c r="L1810" s="75">
        <f t="shared" si="38"/>
        <v>-19.994164086690908</v>
      </c>
      <c r="M1810" s="13" t="s">
        <v>213</v>
      </c>
    </row>
    <row r="1811" spans="1:13" ht="13.2" customHeight="1">
      <c r="A1811" s="140"/>
      <c r="B1811" s="5">
        <v>45454</v>
      </c>
      <c r="C1811" s="66">
        <f>('Исходник сравнение Дубай'!$C1703/2-'Таблица вводных'!$E$3-'Таблица вводных'!$F$3-$S$1)-(('Исходник сравнение Дубай'!$C1703/2-'Таблица вводных'!$E$3-'Таблица вводных'!$F$3-$S$1)*F1811/G1811)</f>
        <v>-251.37500000000003</v>
      </c>
      <c r="D1811" s="66">
        <v>283.46203990367701</v>
      </c>
      <c r="E1811" s="66">
        <f t="shared" si="35"/>
        <v>3.6249999999999716</v>
      </c>
      <c r="F1811" s="67">
        <v>20</v>
      </c>
      <c r="G1811" s="67">
        <f t="shared" si="36"/>
        <v>120</v>
      </c>
      <c r="H1811" s="68">
        <v>0.2</v>
      </c>
      <c r="I1811" s="73">
        <f t="shared" si="39"/>
        <v>-18.187960096323025</v>
      </c>
      <c r="J1811" s="70">
        <v>9.9999999999988196E-2</v>
      </c>
      <c r="K1811" s="74">
        <f t="shared" si="37"/>
        <v>-16.369164086690937</v>
      </c>
      <c r="L1811" s="75">
        <f t="shared" si="38"/>
        <v>-19.994164086690908</v>
      </c>
      <c r="M1811" s="13" t="s">
        <v>213</v>
      </c>
    </row>
    <row r="1812" spans="1:13" ht="13.2" customHeight="1">
      <c r="A1812" s="140"/>
      <c r="B1812" s="5"/>
      <c r="C1812" s="66">
        <f>('Исходник сравнение Дубай'!$C1704/2-'Таблица вводных'!$E$3-'Таблица вводных'!$F$3-$S$1)-(('Исходник сравнение Дубай'!$C1704/2-'Таблица вводных'!$E$3-'Таблица вводных'!$F$3-$S$1)*F1812/G1812)</f>
        <v>-251.37500000000003</v>
      </c>
      <c r="D1812" s="66">
        <v>283.46203990367701</v>
      </c>
      <c r="E1812" s="66">
        <f t="shared" si="35"/>
        <v>3.6249999999999716</v>
      </c>
      <c r="F1812" s="67">
        <v>20</v>
      </c>
      <c r="G1812" s="67">
        <f t="shared" si="36"/>
        <v>120</v>
      </c>
      <c r="H1812" s="68">
        <v>0.2</v>
      </c>
      <c r="I1812" s="69">
        <f t="shared" si="39"/>
        <v>-18.187960096323025</v>
      </c>
      <c r="J1812" s="70">
        <v>9.9999999999988196E-2</v>
      </c>
      <c r="K1812" s="71">
        <f t="shared" si="37"/>
        <v>-16.369164086690937</v>
      </c>
      <c r="L1812" s="72">
        <f t="shared" si="38"/>
        <v>-19.994164086690908</v>
      </c>
      <c r="M1812" s="13" t="s">
        <v>213</v>
      </c>
    </row>
    <row r="1813" spans="1:13" ht="13.2" customHeight="1">
      <c r="A1813" s="140"/>
      <c r="B1813" s="5"/>
      <c r="C1813" s="66">
        <f>('Исходник сравнение Дубай'!$C1705/2-'Таблица вводных'!$E$3-'Таблица вводных'!$F$3-$S$1)-(('Исходник сравнение Дубай'!$C1705/2-'Таблица вводных'!$E$3-'Таблица вводных'!$F$3-$S$1)*F1813/G1813)</f>
        <v>-251.37500000000003</v>
      </c>
      <c r="D1813" s="66">
        <v>283.46203990367701</v>
      </c>
      <c r="E1813" s="66">
        <f t="shared" si="35"/>
        <v>3.6249999999999716</v>
      </c>
      <c r="F1813" s="67">
        <v>20</v>
      </c>
      <c r="G1813" s="67">
        <f t="shared" si="36"/>
        <v>120</v>
      </c>
      <c r="H1813" s="68">
        <v>0.2</v>
      </c>
      <c r="I1813" s="69">
        <f t="shared" si="39"/>
        <v>-18.187960096323025</v>
      </c>
      <c r="J1813" s="70">
        <v>9.9999999999988196E-2</v>
      </c>
      <c r="K1813" s="71">
        <f t="shared" si="37"/>
        <v>-16.369164086690937</v>
      </c>
      <c r="L1813" s="72">
        <f t="shared" si="38"/>
        <v>-19.994164086690908</v>
      </c>
      <c r="M1813" s="13" t="s">
        <v>213</v>
      </c>
    </row>
    <row r="1814" spans="1:13" ht="13.2" customHeight="1">
      <c r="A1814" s="140"/>
      <c r="B1814" s="5"/>
      <c r="C1814" s="66">
        <f>('Исходник сравнение Дубай'!$C1706/2-'Таблица вводных'!$E$3-'Таблица вводных'!$F$3-$S$1)-(('Исходник сравнение Дубай'!$C1706/2-'Таблица вводных'!$E$3-'Таблица вводных'!$F$3-$S$1)*F1814/G1814)</f>
        <v>-251.37500000000003</v>
      </c>
      <c r="D1814" s="66">
        <v>283.46203990367701</v>
      </c>
      <c r="E1814" s="66">
        <f t="shared" si="35"/>
        <v>3.6249999999999716</v>
      </c>
      <c r="F1814" s="67">
        <v>20</v>
      </c>
      <c r="G1814" s="67">
        <f t="shared" si="36"/>
        <v>120</v>
      </c>
      <c r="H1814" s="68">
        <v>0.2</v>
      </c>
      <c r="I1814" s="69">
        <f t="shared" si="39"/>
        <v>-18.187960096323025</v>
      </c>
      <c r="J1814" s="70">
        <v>9.9999999999988196E-2</v>
      </c>
      <c r="K1814" s="71">
        <f t="shared" si="37"/>
        <v>-16.369164086690937</v>
      </c>
      <c r="L1814" s="72">
        <f t="shared" si="38"/>
        <v>-19.994164086690908</v>
      </c>
      <c r="M1814" s="13" t="s">
        <v>213</v>
      </c>
    </row>
    <row r="1815" spans="1:13" ht="13.2" customHeight="1">
      <c r="A1815" s="140"/>
      <c r="B1815" s="5"/>
      <c r="C1815" s="66">
        <f>('Исходник сравнение Дубай'!$C1707/2-'Таблица вводных'!$E$3-'Таблица вводных'!$F$3-$S$1)-(('Исходник сравнение Дубай'!$C1707/2-'Таблица вводных'!$E$3-'Таблица вводных'!$F$3-$S$1)*F1815/G1815)</f>
        <v>-251.37500000000003</v>
      </c>
      <c r="D1815" s="66">
        <v>283.46203990367701</v>
      </c>
      <c r="E1815" s="66">
        <f t="shared" si="35"/>
        <v>3.6249999999999716</v>
      </c>
      <c r="F1815" s="67">
        <v>20</v>
      </c>
      <c r="G1815" s="67">
        <f t="shared" si="36"/>
        <v>120</v>
      </c>
      <c r="H1815" s="68">
        <v>0.2</v>
      </c>
      <c r="I1815" s="69">
        <f t="shared" si="39"/>
        <v>-18.187960096323025</v>
      </c>
      <c r="J1815" s="70">
        <v>9.9999999999988196E-2</v>
      </c>
      <c r="K1815" s="71">
        <f t="shared" si="37"/>
        <v>-16.369164086690937</v>
      </c>
      <c r="L1815" s="72">
        <f t="shared" si="38"/>
        <v>-19.994164086690908</v>
      </c>
      <c r="M1815" s="13" t="s">
        <v>213</v>
      </c>
    </row>
    <row r="1816" spans="1:13" ht="13.2" customHeight="1">
      <c r="A1816" s="140"/>
      <c r="B1816" s="5"/>
      <c r="C1816" s="66">
        <f>('Исходник сравнение Дубай'!$C1708/2-'Таблица вводных'!$E$3-'Таблица вводных'!$F$3-$S$1)-(('Исходник сравнение Дубай'!$C1708/2-'Таблица вводных'!$E$3-'Таблица вводных'!$F$3-$S$1)*F1816/G1816)</f>
        <v>-251.37500000000003</v>
      </c>
      <c r="D1816" s="66">
        <v>283.46203990367701</v>
      </c>
      <c r="E1816" s="66">
        <f t="shared" si="35"/>
        <v>3.6249999999999716</v>
      </c>
      <c r="F1816" s="67">
        <v>20</v>
      </c>
      <c r="G1816" s="67">
        <f t="shared" si="36"/>
        <v>120</v>
      </c>
      <c r="H1816" s="68">
        <v>0.2</v>
      </c>
      <c r="I1816" s="69">
        <f t="shared" si="39"/>
        <v>-18.187960096323025</v>
      </c>
      <c r="J1816" s="70">
        <v>9.9999999999988196E-2</v>
      </c>
      <c r="K1816" s="71">
        <f t="shared" si="37"/>
        <v>-16.369164086690937</v>
      </c>
      <c r="L1816" s="72">
        <f t="shared" si="38"/>
        <v>-19.994164086690908</v>
      </c>
      <c r="M1816" s="13" t="s">
        <v>213</v>
      </c>
    </row>
    <row r="1817" spans="1:13" ht="13.2" customHeight="1">
      <c r="A1817" s="140"/>
      <c r="B1817" s="5"/>
      <c r="C1817" s="66">
        <f>('Исходник сравнение Дубай'!$C1709/2-'Таблица вводных'!$E$3-'Таблица вводных'!$F$3-$S$1)-(('Исходник сравнение Дубай'!$C1709/2-'Таблица вводных'!$E$3-'Таблица вводных'!$F$3-$S$1)*F1817/G1817)</f>
        <v>-251.37500000000003</v>
      </c>
      <c r="D1817" s="66">
        <v>283.46203990367701</v>
      </c>
      <c r="E1817" s="66">
        <f t="shared" si="35"/>
        <v>3.6249999999999716</v>
      </c>
      <c r="F1817" s="67">
        <v>20</v>
      </c>
      <c r="G1817" s="67">
        <f t="shared" si="36"/>
        <v>120</v>
      </c>
      <c r="H1817" s="68">
        <v>0.2</v>
      </c>
      <c r="I1817" s="69">
        <f t="shared" si="39"/>
        <v>-18.187960096323025</v>
      </c>
      <c r="J1817" s="70">
        <v>9.9999999999988196E-2</v>
      </c>
      <c r="K1817" s="71">
        <f t="shared" si="37"/>
        <v>-16.369164086690937</v>
      </c>
      <c r="L1817" s="72">
        <f t="shared" si="38"/>
        <v>-19.994164086690908</v>
      </c>
      <c r="M1817" s="13" t="s">
        <v>213</v>
      </c>
    </row>
    <row r="1818" spans="1:13" ht="13.2" customHeight="1">
      <c r="A1818" s="140"/>
      <c r="B1818" s="5"/>
      <c r="C1818" s="66">
        <f>('Исходник сравнение Дубай'!$C1710/2-'Таблица вводных'!$E$3-'Таблица вводных'!$F$3-$S$1)-(('Исходник сравнение Дубай'!$C1710/2-'Таблица вводных'!$E$3-'Таблица вводных'!$F$3-$S$1)*F1818/G1818)</f>
        <v>-251.37500000000003</v>
      </c>
      <c r="D1818" s="66">
        <v>283.46203990367701</v>
      </c>
      <c r="E1818" s="66">
        <f t="shared" si="35"/>
        <v>3.6249999999999716</v>
      </c>
      <c r="F1818" s="67">
        <v>20</v>
      </c>
      <c r="G1818" s="67">
        <f t="shared" si="36"/>
        <v>120</v>
      </c>
      <c r="H1818" s="68">
        <v>0.2</v>
      </c>
      <c r="I1818" s="69">
        <f t="shared" si="39"/>
        <v>-18.187960096323025</v>
      </c>
      <c r="J1818" s="70">
        <v>9.9999999999988196E-2</v>
      </c>
      <c r="K1818" s="71">
        <f t="shared" si="37"/>
        <v>-16.369164086690937</v>
      </c>
      <c r="L1818" s="72">
        <f t="shared" si="38"/>
        <v>-19.994164086690908</v>
      </c>
      <c r="M1818" s="13" t="s">
        <v>213</v>
      </c>
    </row>
    <row r="1819" spans="1:13" ht="13.2" customHeight="1">
      <c r="A1819" s="141"/>
      <c r="B1819" s="18"/>
      <c r="C1819" s="76">
        <f>('Исходник сравнение Дубай'!$C1711/2-'Таблица вводных'!$E$3-'Таблица вводных'!$F$3-$S$1)-(('Исходник сравнение Дубай'!$C1711/2-'Таблица вводных'!$E$3-'Таблица вводных'!$F$3-$S$1)*F1819/G1819)</f>
        <v>-251.37500000000003</v>
      </c>
      <c r="D1819" s="76">
        <v>283.46203990367701</v>
      </c>
      <c r="E1819" s="76">
        <f t="shared" si="35"/>
        <v>3.6249999999999716</v>
      </c>
      <c r="F1819" s="77">
        <v>20</v>
      </c>
      <c r="G1819" s="77">
        <f t="shared" si="36"/>
        <v>120</v>
      </c>
      <c r="H1819" s="68">
        <v>0.2</v>
      </c>
      <c r="I1819" s="86">
        <f t="shared" si="39"/>
        <v>-18.187960096323025</v>
      </c>
      <c r="J1819" s="80">
        <v>9.9999999999988196E-2</v>
      </c>
      <c r="K1819" s="87">
        <f t="shared" si="37"/>
        <v>-16.369164086690937</v>
      </c>
      <c r="L1819" s="88">
        <f t="shared" si="38"/>
        <v>-19.994164086690908</v>
      </c>
      <c r="M1819" s="22" t="s">
        <v>213</v>
      </c>
    </row>
    <row r="1820" spans="1:13" ht="13.2" customHeight="1">
      <c r="A1820" s="144" t="s">
        <v>313</v>
      </c>
      <c r="B1820" s="5">
        <v>45423</v>
      </c>
      <c r="C1820" s="59">
        <f>('Исходник сравнение Дубай'!$C1712/2-'Таблица вводных'!$E$3-'Таблица вводных'!$F$3-$S$1)-(('Исходник сравнение Дубай'!$C1712/2-'Таблица вводных'!$E$3-'Таблица вводных'!$F$3-$S$1)*F1820/G1820)</f>
        <v>-251.37500000000003</v>
      </c>
      <c r="D1820" s="66">
        <v>283.46203990367701</v>
      </c>
      <c r="E1820" s="59">
        <f t="shared" si="35"/>
        <v>3.6249999999999716</v>
      </c>
      <c r="F1820" s="67">
        <v>20</v>
      </c>
      <c r="G1820" s="60">
        <f t="shared" si="36"/>
        <v>120</v>
      </c>
      <c r="H1820" s="68">
        <v>0.2</v>
      </c>
      <c r="I1820" s="62">
        <f t="shared" si="39"/>
        <v>-18.187960096323025</v>
      </c>
      <c r="J1820" s="63">
        <v>9.9999999999988196E-2</v>
      </c>
      <c r="K1820" s="64">
        <f t="shared" si="37"/>
        <v>-16.369164086690937</v>
      </c>
      <c r="L1820" s="65">
        <f t="shared" si="38"/>
        <v>-19.994164086690908</v>
      </c>
      <c r="M1820" s="10" t="s">
        <v>204</v>
      </c>
    </row>
    <row r="1821" spans="1:13" ht="13.2" customHeight="1">
      <c r="A1821" s="140"/>
      <c r="B1821" s="5">
        <v>45426</v>
      </c>
      <c r="C1821" s="66">
        <f>('Исходник сравнение Дубай'!$C1713/2-'Таблица вводных'!$E$3-'Таблица вводных'!$F$3-$S$1)-(('Исходник сравнение Дубай'!$C1713/2-'Таблица вводных'!$E$3-'Таблица вводных'!$F$3-$S$1)*F1821/G1821)</f>
        <v>-251.37500000000003</v>
      </c>
      <c r="D1821" s="66">
        <v>283.46203990367701</v>
      </c>
      <c r="E1821" s="66">
        <f t="shared" si="35"/>
        <v>3.6249999999999716</v>
      </c>
      <c r="F1821" s="67">
        <v>20</v>
      </c>
      <c r="G1821" s="67">
        <f t="shared" si="36"/>
        <v>120</v>
      </c>
      <c r="H1821" s="68">
        <v>0.2</v>
      </c>
      <c r="I1821" s="73">
        <f t="shared" si="39"/>
        <v>-18.187960096323025</v>
      </c>
      <c r="J1821" s="70">
        <v>9.9999999999988196E-2</v>
      </c>
      <c r="K1821" s="74">
        <f t="shared" si="37"/>
        <v>-16.369164086690937</v>
      </c>
      <c r="L1821" s="75">
        <f t="shared" si="38"/>
        <v>-19.994164086690908</v>
      </c>
      <c r="M1821" s="13" t="s">
        <v>204</v>
      </c>
    </row>
    <row r="1822" spans="1:13" ht="13.2" customHeight="1">
      <c r="A1822" s="140"/>
      <c r="B1822" s="5">
        <v>45430</v>
      </c>
      <c r="C1822" s="66">
        <f>('Исходник сравнение Дубай'!$C1714/2-'Таблица вводных'!$E$3-'Таблица вводных'!$F$3-$S$1)-(('Исходник сравнение Дубай'!$C1714/2-'Таблица вводных'!$E$3-'Таблица вводных'!$F$3-$S$1)*F1822/G1822)</f>
        <v>-251.37500000000003</v>
      </c>
      <c r="D1822" s="66">
        <v>283.46203990367701</v>
      </c>
      <c r="E1822" s="66">
        <f t="shared" si="35"/>
        <v>3.6249999999999716</v>
      </c>
      <c r="F1822" s="67">
        <v>20</v>
      </c>
      <c r="G1822" s="67">
        <f t="shared" si="36"/>
        <v>120</v>
      </c>
      <c r="H1822" s="68">
        <v>0.2</v>
      </c>
      <c r="I1822" s="73">
        <f t="shared" si="39"/>
        <v>-18.187960096323025</v>
      </c>
      <c r="J1822" s="70">
        <v>9.9999999999988098E-2</v>
      </c>
      <c r="K1822" s="74">
        <f t="shared" si="37"/>
        <v>-16.369164086690937</v>
      </c>
      <c r="L1822" s="75">
        <f t="shared" si="38"/>
        <v>-19.994164086690908</v>
      </c>
      <c r="M1822" s="13" t="s">
        <v>204</v>
      </c>
    </row>
    <row r="1823" spans="1:13" ht="13.2" customHeight="1">
      <c r="A1823" s="140"/>
      <c r="B1823" s="5">
        <v>45433</v>
      </c>
      <c r="C1823" s="66">
        <f>('Исходник сравнение Дубай'!$C1715/2-'Таблица вводных'!$E$3-'Таблица вводных'!$F$3-$S$1)-(('Исходник сравнение Дубай'!$C1715/2-'Таблица вводных'!$E$3-'Таблица вводных'!$F$3-$S$1)*F1823/G1823)</f>
        <v>-251.37500000000003</v>
      </c>
      <c r="D1823" s="66">
        <v>283.46203990367701</v>
      </c>
      <c r="E1823" s="66">
        <f t="shared" si="35"/>
        <v>3.6249999999999716</v>
      </c>
      <c r="F1823" s="67">
        <v>20</v>
      </c>
      <c r="G1823" s="67">
        <f t="shared" si="36"/>
        <v>120</v>
      </c>
      <c r="H1823" s="68">
        <v>0.2</v>
      </c>
      <c r="I1823" s="73">
        <f t="shared" si="39"/>
        <v>-18.187960096323025</v>
      </c>
      <c r="J1823" s="70">
        <v>9.9999999999988098E-2</v>
      </c>
      <c r="K1823" s="74">
        <f t="shared" si="37"/>
        <v>-16.369164086690937</v>
      </c>
      <c r="L1823" s="75">
        <f t="shared" si="38"/>
        <v>-19.994164086690908</v>
      </c>
      <c r="M1823" s="13" t="s">
        <v>204</v>
      </c>
    </row>
    <row r="1824" spans="1:13" ht="13.2" customHeight="1">
      <c r="A1824" s="140"/>
      <c r="B1824" s="5">
        <v>45437</v>
      </c>
      <c r="C1824" s="66">
        <f>('Исходник сравнение Дубай'!$C1716/2-'Таблица вводных'!$E$3-'Таблица вводных'!$F$3-$S$1)-(('Исходник сравнение Дубай'!$C1716/2-'Таблица вводных'!$E$3-'Таблица вводных'!$F$3-$S$1)*F1824/G1824)</f>
        <v>-251.37500000000003</v>
      </c>
      <c r="D1824" s="66">
        <v>283.46203990367701</v>
      </c>
      <c r="E1824" s="66">
        <f t="shared" si="35"/>
        <v>3.6249999999999716</v>
      </c>
      <c r="F1824" s="67">
        <v>20</v>
      </c>
      <c r="G1824" s="67">
        <f t="shared" si="36"/>
        <v>120</v>
      </c>
      <c r="H1824" s="68">
        <v>0.2</v>
      </c>
      <c r="I1824" s="73">
        <f t="shared" si="39"/>
        <v>-18.187960096323025</v>
      </c>
      <c r="J1824" s="70">
        <v>9.9999999999988098E-2</v>
      </c>
      <c r="K1824" s="74">
        <f t="shared" si="37"/>
        <v>-16.369164086690937</v>
      </c>
      <c r="L1824" s="75">
        <f t="shared" si="38"/>
        <v>-19.994164086690908</v>
      </c>
      <c r="M1824" s="13" t="s">
        <v>204</v>
      </c>
    </row>
    <row r="1825" spans="1:13" ht="13.2" customHeight="1">
      <c r="A1825" s="140"/>
      <c r="B1825" s="5">
        <v>45440</v>
      </c>
      <c r="C1825" s="66">
        <f>('Исходник сравнение Дубай'!$C1717/2-'Таблица вводных'!$E$3-'Таблица вводных'!$F$3-$S$1)-(('Исходник сравнение Дубай'!$C1717/2-'Таблица вводных'!$E$3-'Таблица вводных'!$F$3-$S$1)*F1825/G1825)</f>
        <v>-251.37500000000003</v>
      </c>
      <c r="D1825" s="66">
        <v>283.46203990367701</v>
      </c>
      <c r="E1825" s="66">
        <f t="shared" si="35"/>
        <v>3.6249999999999716</v>
      </c>
      <c r="F1825" s="67">
        <v>20</v>
      </c>
      <c r="G1825" s="67">
        <f t="shared" si="36"/>
        <v>120</v>
      </c>
      <c r="H1825" s="68">
        <v>0.2</v>
      </c>
      <c r="I1825" s="73">
        <f t="shared" si="39"/>
        <v>-18.187960096323025</v>
      </c>
      <c r="J1825" s="70">
        <v>9.9999999999988098E-2</v>
      </c>
      <c r="K1825" s="74">
        <f t="shared" si="37"/>
        <v>-16.369164086690937</v>
      </c>
      <c r="L1825" s="75">
        <f t="shared" si="38"/>
        <v>-19.994164086690908</v>
      </c>
      <c r="M1825" s="13" t="s">
        <v>204</v>
      </c>
    </row>
    <row r="1826" spans="1:13" ht="13.2" customHeight="1">
      <c r="A1826" s="140"/>
      <c r="B1826" s="5">
        <v>45444</v>
      </c>
      <c r="C1826" s="66">
        <f>('Исходник сравнение Дубай'!$C1718/2-'Таблица вводных'!$E$3-'Таблица вводных'!$F$3-$S$1)-(('Исходник сравнение Дубай'!$C1718/2-'Таблица вводных'!$E$3-'Таблица вводных'!$F$3-$S$1)*F1826/G1826)</f>
        <v>-251.37500000000003</v>
      </c>
      <c r="D1826" s="66">
        <v>283.46203990367701</v>
      </c>
      <c r="E1826" s="66">
        <f t="shared" si="35"/>
        <v>3.6249999999999716</v>
      </c>
      <c r="F1826" s="67">
        <v>20</v>
      </c>
      <c r="G1826" s="67">
        <f t="shared" si="36"/>
        <v>120</v>
      </c>
      <c r="H1826" s="68">
        <v>0.2</v>
      </c>
      <c r="I1826" s="73">
        <f t="shared" si="39"/>
        <v>-18.187960096323025</v>
      </c>
      <c r="J1826" s="70">
        <v>9.9999999999988098E-2</v>
      </c>
      <c r="K1826" s="74">
        <f t="shared" si="37"/>
        <v>-16.369164086690937</v>
      </c>
      <c r="L1826" s="75">
        <f t="shared" si="38"/>
        <v>-19.994164086690908</v>
      </c>
      <c r="M1826" s="13" t="s">
        <v>204</v>
      </c>
    </row>
    <row r="1827" spans="1:13" ht="13.2" customHeight="1">
      <c r="A1827" s="140"/>
      <c r="B1827" s="5">
        <v>45447</v>
      </c>
      <c r="C1827" s="66">
        <f>('Исходник сравнение Дубай'!$C1719/2-'Таблица вводных'!$E$3-'Таблица вводных'!$F$3-$S$1)-(('Исходник сравнение Дубай'!$C1719/2-'Таблица вводных'!$E$3-'Таблица вводных'!$F$3-$S$1)*F1827/G1827)</f>
        <v>-251.37500000000003</v>
      </c>
      <c r="D1827" s="66">
        <v>283.46203990367701</v>
      </c>
      <c r="E1827" s="66">
        <f t="shared" si="35"/>
        <v>3.6249999999999716</v>
      </c>
      <c r="F1827" s="67">
        <v>20</v>
      </c>
      <c r="G1827" s="67">
        <f t="shared" si="36"/>
        <v>120</v>
      </c>
      <c r="H1827" s="68">
        <v>0.2</v>
      </c>
      <c r="I1827" s="73">
        <f t="shared" si="39"/>
        <v>-18.187960096323025</v>
      </c>
      <c r="J1827" s="70">
        <v>9.9999999999988098E-2</v>
      </c>
      <c r="K1827" s="74">
        <f t="shared" si="37"/>
        <v>-16.369164086690937</v>
      </c>
      <c r="L1827" s="75">
        <f t="shared" si="38"/>
        <v>-19.994164086690908</v>
      </c>
      <c r="M1827" s="13" t="s">
        <v>204</v>
      </c>
    </row>
    <row r="1828" spans="1:13" ht="13.2" customHeight="1">
      <c r="A1828" s="140"/>
      <c r="B1828" s="5">
        <v>45451</v>
      </c>
      <c r="C1828" s="66">
        <f>('Исходник сравнение Дубай'!$C1720/2-'Таблица вводных'!$E$3-'Таблица вводных'!$F$3-$S$1)-(('Исходник сравнение Дубай'!$C1720/2-'Таблица вводных'!$E$3-'Таблица вводных'!$F$3-$S$1)*F1828/G1828)</f>
        <v>-251.37500000000003</v>
      </c>
      <c r="D1828" s="66">
        <v>283.46203990367701</v>
      </c>
      <c r="E1828" s="66">
        <f t="shared" si="35"/>
        <v>3.6249999999999716</v>
      </c>
      <c r="F1828" s="67">
        <v>20</v>
      </c>
      <c r="G1828" s="67">
        <f t="shared" si="36"/>
        <v>120</v>
      </c>
      <c r="H1828" s="68">
        <v>0.2</v>
      </c>
      <c r="I1828" s="73">
        <f t="shared" si="39"/>
        <v>-18.187960096323025</v>
      </c>
      <c r="J1828" s="70">
        <v>9.9999999999988098E-2</v>
      </c>
      <c r="K1828" s="74">
        <f t="shared" si="37"/>
        <v>-16.369164086690937</v>
      </c>
      <c r="L1828" s="75">
        <f t="shared" si="38"/>
        <v>-19.994164086690908</v>
      </c>
      <c r="M1828" s="13" t="s">
        <v>204</v>
      </c>
    </row>
    <row r="1829" spans="1:13" ht="13.2" customHeight="1">
      <c r="A1829" s="140"/>
      <c r="B1829" s="5">
        <v>45454</v>
      </c>
      <c r="C1829" s="66">
        <f>('Исходник сравнение Дубай'!$C1721/2-'Таблица вводных'!$E$3-'Таблица вводных'!$F$3-$S$1)-(('Исходник сравнение Дубай'!$C1721/2-'Таблица вводных'!$E$3-'Таблица вводных'!$F$3-$S$1)*F1829/G1829)</f>
        <v>-251.37500000000003</v>
      </c>
      <c r="D1829" s="66">
        <v>283.46203990367701</v>
      </c>
      <c r="E1829" s="66">
        <f t="shared" si="35"/>
        <v>3.6249999999999716</v>
      </c>
      <c r="F1829" s="67">
        <v>20</v>
      </c>
      <c r="G1829" s="67">
        <f t="shared" si="36"/>
        <v>120</v>
      </c>
      <c r="H1829" s="68">
        <v>0.2</v>
      </c>
      <c r="I1829" s="73">
        <f t="shared" si="39"/>
        <v>-18.187960096323025</v>
      </c>
      <c r="J1829" s="70">
        <v>9.9999999999988098E-2</v>
      </c>
      <c r="K1829" s="74">
        <f t="shared" si="37"/>
        <v>-16.369164086690937</v>
      </c>
      <c r="L1829" s="75">
        <f t="shared" si="38"/>
        <v>-19.994164086690908</v>
      </c>
      <c r="M1829" s="13" t="s">
        <v>204</v>
      </c>
    </row>
    <row r="1830" spans="1:13" ht="13.2" customHeight="1">
      <c r="A1830" s="140"/>
      <c r="B1830" s="5"/>
      <c r="C1830" s="66">
        <f>('Исходник сравнение Дубай'!$C1722/2-'Таблица вводных'!$E$3-'Таблица вводных'!$F$3-$S$1)-(('Исходник сравнение Дубай'!$C1722/2-'Таблица вводных'!$E$3-'Таблица вводных'!$F$3-$S$1)*F1830/G1830)</f>
        <v>-251.37500000000003</v>
      </c>
      <c r="D1830" s="66">
        <v>283.46203990367701</v>
      </c>
      <c r="E1830" s="66">
        <f t="shared" si="35"/>
        <v>3.6249999999999716</v>
      </c>
      <c r="F1830" s="67">
        <v>20</v>
      </c>
      <c r="G1830" s="67">
        <f t="shared" si="36"/>
        <v>120</v>
      </c>
      <c r="H1830" s="68">
        <v>0.2</v>
      </c>
      <c r="I1830" s="69">
        <f t="shared" si="39"/>
        <v>-18.187960096323025</v>
      </c>
      <c r="J1830" s="70">
        <v>9.9999999999988098E-2</v>
      </c>
      <c r="K1830" s="71">
        <f t="shared" si="37"/>
        <v>-16.369164086690937</v>
      </c>
      <c r="L1830" s="72">
        <f t="shared" si="38"/>
        <v>-19.994164086690908</v>
      </c>
      <c r="M1830" s="13" t="s">
        <v>204</v>
      </c>
    </row>
    <row r="1831" spans="1:13" ht="13.2" customHeight="1">
      <c r="A1831" s="140"/>
      <c r="B1831" s="5"/>
      <c r="C1831" s="66">
        <f>('Исходник сравнение Дубай'!$C1723/2-'Таблица вводных'!$E$3-'Таблица вводных'!$F$3-$S$1)-(('Исходник сравнение Дубай'!$C1723/2-'Таблица вводных'!$E$3-'Таблица вводных'!$F$3-$S$1)*F1831/G1831)</f>
        <v>-251.37500000000003</v>
      </c>
      <c r="D1831" s="66">
        <v>283.46203990367701</v>
      </c>
      <c r="E1831" s="66">
        <f t="shared" si="35"/>
        <v>3.6249999999999716</v>
      </c>
      <c r="F1831" s="67">
        <v>20</v>
      </c>
      <c r="G1831" s="67">
        <f t="shared" si="36"/>
        <v>120</v>
      </c>
      <c r="H1831" s="68">
        <v>0.2</v>
      </c>
      <c r="I1831" s="69">
        <f t="shared" si="39"/>
        <v>-18.187960096323025</v>
      </c>
      <c r="J1831" s="70">
        <v>9.9999999999988098E-2</v>
      </c>
      <c r="K1831" s="71">
        <f t="shared" si="37"/>
        <v>-16.369164086690937</v>
      </c>
      <c r="L1831" s="72">
        <f t="shared" si="38"/>
        <v>-19.994164086690908</v>
      </c>
      <c r="M1831" s="13" t="s">
        <v>204</v>
      </c>
    </row>
    <row r="1832" spans="1:13" ht="13.2" customHeight="1">
      <c r="A1832" s="140"/>
      <c r="B1832" s="5"/>
      <c r="C1832" s="66">
        <f>('Исходник сравнение Дубай'!$C1724/2-'Таблица вводных'!$E$3-'Таблица вводных'!$F$3-$S$1)-(('Исходник сравнение Дубай'!$C1724/2-'Таблица вводных'!$E$3-'Таблица вводных'!$F$3-$S$1)*F1832/G1832)</f>
        <v>-251.37500000000003</v>
      </c>
      <c r="D1832" s="66">
        <v>283.46203990367701</v>
      </c>
      <c r="E1832" s="66">
        <f t="shared" si="35"/>
        <v>3.6249999999999716</v>
      </c>
      <c r="F1832" s="67">
        <v>20</v>
      </c>
      <c r="G1832" s="67">
        <f t="shared" si="36"/>
        <v>120</v>
      </c>
      <c r="H1832" s="68">
        <v>0.2</v>
      </c>
      <c r="I1832" s="69">
        <f t="shared" si="39"/>
        <v>-18.187960096323025</v>
      </c>
      <c r="J1832" s="70">
        <v>9.9999999999988098E-2</v>
      </c>
      <c r="K1832" s="71">
        <f t="shared" si="37"/>
        <v>-16.369164086690937</v>
      </c>
      <c r="L1832" s="72">
        <f t="shared" si="38"/>
        <v>-19.994164086690908</v>
      </c>
      <c r="M1832" s="13" t="s">
        <v>204</v>
      </c>
    </row>
    <row r="1833" spans="1:13" ht="13.2" customHeight="1">
      <c r="A1833" s="140"/>
      <c r="B1833" s="5"/>
      <c r="C1833" s="66">
        <f>('Исходник сравнение Дубай'!$C1725/2-'Таблица вводных'!$E$3-'Таблица вводных'!$F$3-$S$1)-(('Исходник сравнение Дубай'!$C1725/2-'Таблица вводных'!$E$3-'Таблица вводных'!$F$3-$S$1)*F1833/G1833)</f>
        <v>-251.37500000000003</v>
      </c>
      <c r="D1833" s="66">
        <v>283.46203990367701</v>
      </c>
      <c r="E1833" s="66">
        <f t="shared" si="35"/>
        <v>3.6249999999999716</v>
      </c>
      <c r="F1833" s="67">
        <v>20</v>
      </c>
      <c r="G1833" s="67">
        <f t="shared" si="36"/>
        <v>120</v>
      </c>
      <c r="H1833" s="68">
        <v>0.2</v>
      </c>
      <c r="I1833" s="69">
        <f t="shared" si="39"/>
        <v>-18.187960096323025</v>
      </c>
      <c r="J1833" s="70">
        <v>9.9999999999988098E-2</v>
      </c>
      <c r="K1833" s="71">
        <f t="shared" si="37"/>
        <v>-16.369164086690937</v>
      </c>
      <c r="L1833" s="72">
        <f t="shared" si="38"/>
        <v>-19.994164086690908</v>
      </c>
      <c r="M1833" s="13" t="s">
        <v>204</v>
      </c>
    </row>
    <row r="1834" spans="1:13" ht="13.2" customHeight="1">
      <c r="A1834" s="140"/>
      <c r="B1834" s="5"/>
      <c r="C1834" s="66">
        <f>('Исходник сравнение Дубай'!$C1726/2-'Таблица вводных'!$E$3-'Таблица вводных'!$F$3-$S$1)-(('Исходник сравнение Дубай'!$C1726/2-'Таблица вводных'!$E$3-'Таблица вводных'!$F$3-$S$1)*F1834/G1834)</f>
        <v>-251.37500000000003</v>
      </c>
      <c r="D1834" s="66">
        <v>283.46203990367701</v>
      </c>
      <c r="E1834" s="66">
        <f t="shared" si="35"/>
        <v>3.6249999999999716</v>
      </c>
      <c r="F1834" s="67">
        <v>20</v>
      </c>
      <c r="G1834" s="67">
        <f t="shared" si="36"/>
        <v>120</v>
      </c>
      <c r="H1834" s="68">
        <v>0.2</v>
      </c>
      <c r="I1834" s="69">
        <f t="shared" si="39"/>
        <v>-18.187960096323025</v>
      </c>
      <c r="J1834" s="70">
        <v>9.9999999999988098E-2</v>
      </c>
      <c r="K1834" s="71">
        <f t="shared" si="37"/>
        <v>-16.369164086690937</v>
      </c>
      <c r="L1834" s="72">
        <f t="shared" si="38"/>
        <v>-19.994164086690908</v>
      </c>
      <c r="M1834" s="13" t="s">
        <v>204</v>
      </c>
    </row>
    <row r="1835" spans="1:13" ht="13.2" customHeight="1">
      <c r="A1835" s="140"/>
      <c r="B1835" s="5"/>
      <c r="C1835" s="66">
        <f>('Исходник сравнение Дубай'!$C1727/2-'Таблица вводных'!$E$3-'Таблица вводных'!$F$3-$S$1)-(('Исходник сравнение Дубай'!$C1727/2-'Таблица вводных'!$E$3-'Таблица вводных'!$F$3-$S$1)*F1835/G1835)</f>
        <v>-251.37500000000003</v>
      </c>
      <c r="D1835" s="66">
        <v>283.46203990367701</v>
      </c>
      <c r="E1835" s="66">
        <f t="shared" si="35"/>
        <v>3.6249999999999716</v>
      </c>
      <c r="F1835" s="67">
        <v>20</v>
      </c>
      <c r="G1835" s="67">
        <f t="shared" si="36"/>
        <v>120</v>
      </c>
      <c r="H1835" s="68">
        <v>0.2</v>
      </c>
      <c r="I1835" s="69">
        <f t="shared" si="39"/>
        <v>-18.187960096323025</v>
      </c>
      <c r="J1835" s="70">
        <v>9.9999999999988098E-2</v>
      </c>
      <c r="K1835" s="71">
        <f t="shared" si="37"/>
        <v>-16.369164086690937</v>
      </c>
      <c r="L1835" s="72">
        <f t="shared" si="38"/>
        <v>-19.994164086690908</v>
      </c>
      <c r="M1835" s="13" t="s">
        <v>204</v>
      </c>
    </row>
    <row r="1836" spans="1:13" ht="13.2" customHeight="1">
      <c r="A1836" s="140"/>
      <c r="B1836" s="5"/>
      <c r="C1836" s="66">
        <f>('Исходник сравнение Дубай'!$C1728/2-'Таблица вводных'!$E$3-'Таблица вводных'!$F$3-$S$1)-(('Исходник сравнение Дубай'!$C1728/2-'Таблица вводных'!$E$3-'Таблица вводных'!$F$3-$S$1)*F1836/G1836)</f>
        <v>-251.37500000000003</v>
      </c>
      <c r="D1836" s="66">
        <v>283.46203990367701</v>
      </c>
      <c r="E1836" s="66">
        <f t="shared" si="35"/>
        <v>3.6249999999999716</v>
      </c>
      <c r="F1836" s="67">
        <v>20</v>
      </c>
      <c r="G1836" s="67">
        <f t="shared" si="36"/>
        <v>120</v>
      </c>
      <c r="H1836" s="68">
        <v>0.2</v>
      </c>
      <c r="I1836" s="69">
        <f t="shared" si="39"/>
        <v>-18.187960096323025</v>
      </c>
      <c r="J1836" s="70">
        <v>9.9999999999988098E-2</v>
      </c>
      <c r="K1836" s="71">
        <f t="shared" si="37"/>
        <v>-16.369164086690937</v>
      </c>
      <c r="L1836" s="72">
        <f t="shared" si="38"/>
        <v>-19.994164086690908</v>
      </c>
      <c r="M1836" s="13" t="s">
        <v>204</v>
      </c>
    </row>
    <row r="1837" spans="1:13" ht="13.2" customHeight="1">
      <c r="A1837" s="141"/>
      <c r="B1837" s="18"/>
      <c r="C1837" s="76">
        <f>('Исходник сравнение Дубай'!$C1729/2-'Таблица вводных'!$E$3-'Таблица вводных'!$F$3-$S$1)-(('Исходник сравнение Дубай'!$C1729/2-'Таблица вводных'!$E$3-'Таблица вводных'!$F$3-$S$1)*F1837/G1837)</f>
        <v>-251.37500000000003</v>
      </c>
      <c r="D1837" s="76">
        <v>283.46203990367701</v>
      </c>
      <c r="E1837" s="76">
        <f t="shared" si="35"/>
        <v>3.6249999999999716</v>
      </c>
      <c r="F1837" s="77">
        <v>20</v>
      </c>
      <c r="G1837" s="77">
        <f t="shared" si="36"/>
        <v>120</v>
      </c>
      <c r="H1837" s="68">
        <v>0.2</v>
      </c>
      <c r="I1837" s="86">
        <f t="shared" si="39"/>
        <v>-18.187960096323025</v>
      </c>
      <c r="J1837" s="80">
        <v>9.9999999999988001E-2</v>
      </c>
      <c r="K1837" s="87">
        <f t="shared" si="37"/>
        <v>-16.36916408669094</v>
      </c>
      <c r="L1837" s="88">
        <f t="shared" si="38"/>
        <v>-19.994164086690912</v>
      </c>
      <c r="M1837" s="22" t="s">
        <v>204</v>
      </c>
    </row>
    <row r="1838" spans="1:13" ht="13.2" customHeight="1">
      <c r="A1838" s="144" t="s">
        <v>314</v>
      </c>
      <c r="B1838" s="5">
        <v>45423</v>
      </c>
      <c r="C1838" s="59">
        <f>('Исходник сравнение Дубай'!$C1730/2-'Таблица вводных'!$E$3-'Таблица вводных'!$F$3-$S$1)-(('Исходник сравнение Дубай'!$C1730/2-'Таблица вводных'!$E$3-'Таблица вводных'!$F$3-$S$1)*F1838/G1838)</f>
        <v>-251.37500000000003</v>
      </c>
      <c r="D1838" s="66">
        <v>283.46203990367701</v>
      </c>
      <c r="E1838" s="59">
        <f t="shared" si="35"/>
        <v>3.6249999999999716</v>
      </c>
      <c r="F1838" s="67">
        <v>20</v>
      </c>
      <c r="G1838" s="60">
        <f t="shared" si="36"/>
        <v>120</v>
      </c>
      <c r="H1838" s="68">
        <v>0.2</v>
      </c>
      <c r="I1838" s="83">
        <f t="shared" si="39"/>
        <v>-18.187960096323025</v>
      </c>
      <c r="J1838" s="63">
        <v>9.9999999999988001E-2</v>
      </c>
      <c r="K1838" s="84">
        <f t="shared" si="37"/>
        <v>-16.36916408669094</v>
      </c>
      <c r="L1838" s="85">
        <f t="shared" si="38"/>
        <v>-19.994164086690912</v>
      </c>
      <c r="M1838" s="10" t="s">
        <v>315</v>
      </c>
    </row>
    <row r="1839" spans="1:13" ht="13.2" customHeight="1">
      <c r="A1839" s="140"/>
      <c r="B1839" s="5">
        <v>45426</v>
      </c>
      <c r="C1839" s="66">
        <f>('Исходник сравнение Дубай'!$C1731/2-'Таблица вводных'!$E$3-'Таблица вводных'!$F$3-$S$1)-(('Исходник сравнение Дубай'!$C1731/2-'Таблица вводных'!$E$3-'Таблица вводных'!$F$3-$S$1)*F1839/G1839)</f>
        <v>-251.37500000000003</v>
      </c>
      <c r="D1839" s="66">
        <v>283.46203990367701</v>
      </c>
      <c r="E1839" s="66">
        <f t="shared" si="35"/>
        <v>3.6249999999999716</v>
      </c>
      <c r="F1839" s="67">
        <v>20</v>
      </c>
      <c r="G1839" s="67">
        <f t="shared" si="36"/>
        <v>120</v>
      </c>
      <c r="H1839" s="68">
        <v>0.2</v>
      </c>
      <c r="I1839" s="73">
        <f t="shared" si="39"/>
        <v>-18.187960096323025</v>
      </c>
      <c r="J1839" s="70">
        <v>9.9999999999988001E-2</v>
      </c>
      <c r="K1839" s="74">
        <f t="shared" si="37"/>
        <v>-16.36916408669094</v>
      </c>
      <c r="L1839" s="75">
        <f t="shared" si="38"/>
        <v>-19.994164086690912</v>
      </c>
      <c r="M1839" s="13" t="s">
        <v>315</v>
      </c>
    </row>
    <row r="1840" spans="1:13" ht="13.2" customHeight="1">
      <c r="A1840" s="140"/>
      <c r="B1840" s="5">
        <v>45430</v>
      </c>
      <c r="C1840" s="66">
        <f>('Исходник сравнение Дубай'!$C1732/2-'Таблица вводных'!$E$3-'Таблица вводных'!$F$3-$S$1)-(('Исходник сравнение Дубай'!$C1732/2-'Таблица вводных'!$E$3-'Таблица вводных'!$F$3-$S$1)*F1840/G1840)</f>
        <v>-251.37500000000003</v>
      </c>
      <c r="D1840" s="66">
        <v>283.46203990367701</v>
      </c>
      <c r="E1840" s="66">
        <f t="shared" si="35"/>
        <v>3.6249999999999716</v>
      </c>
      <c r="F1840" s="67">
        <v>20</v>
      </c>
      <c r="G1840" s="67">
        <f t="shared" si="36"/>
        <v>120</v>
      </c>
      <c r="H1840" s="68">
        <v>0.2</v>
      </c>
      <c r="I1840" s="73">
        <f t="shared" si="39"/>
        <v>-18.187960096323025</v>
      </c>
      <c r="J1840" s="70">
        <v>9.9999999999988001E-2</v>
      </c>
      <c r="K1840" s="74">
        <f t="shared" si="37"/>
        <v>-16.36916408669094</v>
      </c>
      <c r="L1840" s="75">
        <f t="shared" si="38"/>
        <v>-19.994164086690912</v>
      </c>
      <c r="M1840" s="13" t="s">
        <v>315</v>
      </c>
    </row>
    <row r="1841" spans="1:13" ht="13.2" customHeight="1">
      <c r="A1841" s="140"/>
      <c r="B1841" s="5">
        <v>45433</v>
      </c>
      <c r="C1841" s="66">
        <f>('Исходник сравнение Дубай'!$C1733/2-'Таблица вводных'!$E$3-'Таблица вводных'!$F$3-$S$1)-(('Исходник сравнение Дубай'!$C1733/2-'Таблица вводных'!$E$3-'Таблица вводных'!$F$3-$S$1)*F1841/G1841)</f>
        <v>-251.37500000000003</v>
      </c>
      <c r="D1841" s="66">
        <v>283.46203990367701</v>
      </c>
      <c r="E1841" s="66">
        <f t="shared" si="35"/>
        <v>3.6249999999999716</v>
      </c>
      <c r="F1841" s="67">
        <v>20</v>
      </c>
      <c r="G1841" s="67">
        <f t="shared" si="36"/>
        <v>120</v>
      </c>
      <c r="H1841" s="68">
        <v>0.2</v>
      </c>
      <c r="I1841" s="73">
        <f t="shared" si="39"/>
        <v>-18.187960096323025</v>
      </c>
      <c r="J1841" s="70">
        <v>9.9999999999988001E-2</v>
      </c>
      <c r="K1841" s="74">
        <f t="shared" si="37"/>
        <v>-16.36916408669094</v>
      </c>
      <c r="L1841" s="75">
        <f t="shared" si="38"/>
        <v>-19.994164086690912</v>
      </c>
      <c r="M1841" s="13" t="s">
        <v>315</v>
      </c>
    </row>
    <row r="1842" spans="1:13" ht="13.2" customHeight="1">
      <c r="A1842" s="140"/>
      <c r="B1842" s="5">
        <v>45437</v>
      </c>
      <c r="C1842" s="66">
        <f>('Исходник сравнение Дубай'!$C1734/2-'Таблица вводных'!$E$3-'Таблица вводных'!$F$3-$S$1)-(('Исходник сравнение Дубай'!$C1734/2-'Таблица вводных'!$E$3-'Таблица вводных'!$F$3-$S$1)*F1842/G1842)</f>
        <v>-251.37500000000003</v>
      </c>
      <c r="D1842" s="66">
        <v>283.46203990367701</v>
      </c>
      <c r="E1842" s="66">
        <f t="shared" si="35"/>
        <v>3.6249999999999716</v>
      </c>
      <c r="F1842" s="67">
        <v>20</v>
      </c>
      <c r="G1842" s="67">
        <f t="shared" si="36"/>
        <v>120</v>
      </c>
      <c r="H1842" s="68">
        <v>0.2</v>
      </c>
      <c r="I1842" s="73">
        <f t="shared" si="39"/>
        <v>-18.187960096323025</v>
      </c>
      <c r="J1842" s="70">
        <v>9.9999999999988001E-2</v>
      </c>
      <c r="K1842" s="74">
        <f t="shared" si="37"/>
        <v>-16.36916408669094</v>
      </c>
      <c r="L1842" s="75">
        <f t="shared" si="38"/>
        <v>-19.994164086690912</v>
      </c>
      <c r="M1842" s="13" t="s">
        <v>315</v>
      </c>
    </row>
    <row r="1843" spans="1:13" ht="13.2" customHeight="1">
      <c r="A1843" s="140"/>
      <c r="B1843" s="5">
        <v>45440</v>
      </c>
      <c r="C1843" s="66">
        <f>('Исходник сравнение Дубай'!$C1735/2-'Таблица вводных'!$E$3-'Таблица вводных'!$F$3-$S$1)-(('Исходник сравнение Дубай'!$C1735/2-'Таблица вводных'!$E$3-'Таблица вводных'!$F$3-$S$1)*F1843/G1843)</f>
        <v>-251.37500000000003</v>
      </c>
      <c r="D1843" s="66">
        <v>283.46203990367701</v>
      </c>
      <c r="E1843" s="66">
        <f t="shared" si="35"/>
        <v>3.6249999999999716</v>
      </c>
      <c r="F1843" s="67">
        <v>20</v>
      </c>
      <c r="G1843" s="67">
        <f t="shared" si="36"/>
        <v>120</v>
      </c>
      <c r="H1843" s="68">
        <v>0.2</v>
      </c>
      <c r="I1843" s="73">
        <f t="shared" si="39"/>
        <v>-18.187960096323025</v>
      </c>
      <c r="J1843" s="70">
        <v>9.9999999999988001E-2</v>
      </c>
      <c r="K1843" s="74">
        <f t="shared" si="37"/>
        <v>-16.36916408669094</v>
      </c>
      <c r="L1843" s="75">
        <f t="shared" si="38"/>
        <v>-19.994164086690912</v>
      </c>
      <c r="M1843" s="13" t="s">
        <v>315</v>
      </c>
    </row>
    <row r="1844" spans="1:13" ht="13.2" customHeight="1">
      <c r="A1844" s="140"/>
      <c r="B1844" s="5">
        <v>45444</v>
      </c>
      <c r="C1844" s="66">
        <f>('Исходник сравнение Дубай'!$C1736/2-'Таблица вводных'!$E$3-'Таблица вводных'!$F$3-$S$1)-(('Исходник сравнение Дубай'!$C1736/2-'Таблица вводных'!$E$3-'Таблица вводных'!$F$3-$S$1)*F1844/G1844)</f>
        <v>-251.37500000000003</v>
      </c>
      <c r="D1844" s="66">
        <v>283.46203990367701</v>
      </c>
      <c r="E1844" s="66">
        <f t="shared" si="35"/>
        <v>3.6249999999999716</v>
      </c>
      <c r="F1844" s="67">
        <v>20</v>
      </c>
      <c r="G1844" s="67">
        <f t="shared" si="36"/>
        <v>120</v>
      </c>
      <c r="H1844" s="68">
        <v>0.2</v>
      </c>
      <c r="I1844" s="73">
        <f t="shared" si="39"/>
        <v>-18.187960096323025</v>
      </c>
      <c r="J1844" s="70">
        <v>9.9999999999988001E-2</v>
      </c>
      <c r="K1844" s="74">
        <f t="shared" si="37"/>
        <v>-16.36916408669094</v>
      </c>
      <c r="L1844" s="75">
        <f t="shared" si="38"/>
        <v>-19.994164086690912</v>
      </c>
      <c r="M1844" s="13" t="s">
        <v>315</v>
      </c>
    </row>
    <row r="1845" spans="1:13" ht="13.2" customHeight="1">
      <c r="A1845" s="140"/>
      <c r="B1845" s="5">
        <v>45447</v>
      </c>
      <c r="C1845" s="66">
        <f>('Исходник сравнение Дубай'!$C1737/2-'Таблица вводных'!$E$3-'Таблица вводных'!$F$3-$S$1)-(('Исходник сравнение Дубай'!$C1737/2-'Таблица вводных'!$E$3-'Таблица вводных'!$F$3-$S$1)*F1845/G1845)</f>
        <v>-251.37500000000003</v>
      </c>
      <c r="D1845" s="66">
        <v>283.46203990367701</v>
      </c>
      <c r="E1845" s="66">
        <f t="shared" si="35"/>
        <v>3.6249999999999716</v>
      </c>
      <c r="F1845" s="67">
        <v>20</v>
      </c>
      <c r="G1845" s="67">
        <f t="shared" si="36"/>
        <v>120</v>
      </c>
      <c r="H1845" s="68">
        <v>0.2</v>
      </c>
      <c r="I1845" s="73">
        <f t="shared" si="39"/>
        <v>-18.187960096323025</v>
      </c>
      <c r="J1845" s="70">
        <v>9.9999999999988001E-2</v>
      </c>
      <c r="K1845" s="74">
        <f t="shared" si="37"/>
        <v>-16.36916408669094</v>
      </c>
      <c r="L1845" s="75">
        <f t="shared" si="38"/>
        <v>-19.994164086690912</v>
      </c>
      <c r="M1845" s="13" t="s">
        <v>315</v>
      </c>
    </row>
    <row r="1846" spans="1:13" ht="13.2" customHeight="1">
      <c r="A1846" s="140"/>
      <c r="B1846" s="5">
        <v>45451</v>
      </c>
      <c r="C1846" s="66">
        <f>('Исходник сравнение Дубай'!$C1738/2-'Таблица вводных'!$E$3-'Таблица вводных'!$F$3-$S$1)-(('Исходник сравнение Дубай'!$C1738/2-'Таблица вводных'!$E$3-'Таблица вводных'!$F$3-$S$1)*F1846/G1846)</f>
        <v>-251.37500000000003</v>
      </c>
      <c r="D1846" s="66">
        <v>283.46203990367701</v>
      </c>
      <c r="E1846" s="66">
        <f t="shared" si="35"/>
        <v>3.6249999999999716</v>
      </c>
      <c r="F1846" s="67">
        <v>20</v>
      </c>
      <c r="G1846" s="67">
        <f t="shared" si="36"/>
        <v>120</v>
      </c>
      <c r="H1846" s="68">
        <v>0.2</v>
      </c>
      <c r="I1846" s="73">
        <f t="shared" si="39"/>
        <v>-18.187960096323025</v>
      </c>
      <c r="J1846" s="70">
        <v>9.9999999999988001E-2</v>
      </c>
      <c r="K1846" s="74">
        <f t="shared" si="37"/>
        <v>-16.36916408669094</v>
      </c>
      <c r="L1846" s="75">
        <f t="shared" si="38"/>
        <v>-19.994164086690912</v>
      </c>
      <c r="M1846" s="13" t="s">
        <v>315</v>
      </c>
    </row>
    <row r="1847" spans="1:13" ht="13.2" customHeight="1">
      <c r="A1847" s="140"/>
      <c r="B1847" s="5">
        <v>45454</v>
      </c>
      <c r="C1847" s="66">
        <f>('Исходник сравнение Дубай'!$C1739/2-'Таблица вводных'!$E$3-'Таблица вводных'!$F$3-$S$1)-(('Исходник сравнение Дубай'!$C1739/2-'Таблица вводных'!$E$3-'Таблица вводных'!$F$3-$S$1)*F1847/G1847)</f>
        <v>-251.37500000000003</v>
      </c>
      <c r="D1847" s="66">
        <v>283.46203990367701</v>
      </c>
      <c r="E1847" s="66">
        <f t="shared" si="35"/>
        <v>3.6249999999999716</v>
      </c>
      <c r="F1847" s="67">
        <v>20</v>
      </c>
      <c r="G1847" s="67">
        <f t="shared" si="36"/>
        <v>120</v>
      </c>
      <c r="H1847" s="68">
        <v>0.2</v>
      </c>
      <c r="I1847" s="73">
        <f t="shared" si="39"/>
        <v>-18.187960096323025</v>
      </c>
      <c r="J1847" s="70">
        <v>9.9999999999988001E-2</v>
      </c>
      <c r="K1847" s="74">
        <f t="shared" si="37"/>
        <v>-16.36916408669094</v>
      </c>
      <c r="L1847" s="75">
        <f t="shared" si="38"/>
        <v>-19.994164086690912</v>
      </c>
      <c r="M1847" s="13" t="s">
        <v>315</v>
      </c>
    </row>
    <row r="1848" spans="1:13" ht="13.2" customHeight="1">
      <c r="A1848" s="140"/>
      <c r="B1848" s="5"/>
      <c r="C1848" s="66">
        <f>('Исходник сравнение Дубай'!$C1740/2-'Таблица вводных'!$E$3-'Таблица вводных'!$F$3-$S$1)-(('Исходник сравнение Дубай'!$C1740/2-'Таблица вводных'!$E$3-'Таблица вводных'!$F$3-$S$1)*F1848/G1848)</f>
        <v>-251.37500000000003</v>
      </c>
      <c r="D1848" s="66">
        <v>283.46203990367701</v>
      </c>
      <c r="E1848" s="66">
        <f t="shared" si="35"/>
        <v>3.6249999999999716</v>
      </c>
      <c r="F1848" s="67">
        <v>20</v>
      </c>
      <c r="G1848" s="67">
        <f t="shared" si="36"/>
        <v>120</v>
      </c>
      <c r="H1848" s="68">
        <v>0.2</v>
      </c>
      <c r="I1848" s="69">
        <f t="shared" si="39"/>
        <v>-18.187960096323025</v>
      </c>
      <c r="J1848" s="70">
        <v>9.9999999999988001E-2</v>
      </c>
      <c r="K1848" s="71">
        <f t="shared" si="37"/>
        <v>-16.36916408669094</v>
      </c>
      <c r="L1848" s="72">
        <f t="shared" si="38"/>
        <v>-19.994164086690912</v>
      </c>
      <c r="M1848" s="13" t="s">
        <v>315</v>
      </c>
    </row>
    <row r="1849" spans="1:13" ht="13.2" customHeight="1">
      <c r="A1849" s="140"/>
      <c r="B1849" s="5"/>
      <c r="C1849" s="66">
        <f>('Исходник сравнение Дубай'!$C1741/2-'Таблица вводных'!$E$3-'Таблица вводных'!$F$3-$S$1)-(('Исходник сравнение Дубай'!$C1741/2-'Таблица вводных'!$E$3-'Таблица вводных'!$F$3-$S$1)*F1849/G1849)</f>
        <v>-251.37500000000003</v>
      </c>
      <c r="D1849" s="66">
        <v>283.46203990367701</v>
      </c>
      <c r="E1849" s="66">
        <f t="shared" si="35"/>
        <v>3.6249999999999716</v>
      </c>
      <c r="F1849" s="67">
        <v>20</v>
      </c>
      <c r="G1849" s="67">
        <f t="shared" si="36"/>
        <v>120</v>
      </c>
      <c r="H1849" s="68">
        <v>0.2</v>
      </c>
      <c r="I1849" s="69">
        <f t="shared" si="39"/>
        <v>-18.187960096323025</v>
      </c>
      <c r="J1849" s="70">
        <v>9.9999999999988001E-2</v>
      </c>
      <c r="K1849" s="71">
        <f t="shared" si="37"/>
        <v>-16.36916408669094</v>
      </c>
      <c r="L1849" s="72">
        <f t="shared" si="38"/>
        <v>-19.994164086690912</v>
      </c>
      <c r="M1849" s="13" t="s">
        <v>315</v>
      </c>
    </row>
    <row r="1850" spans="1:13" ht="13.2" customHeight="1">
      <c r="A1850" s="140"/>
      <c r="B1850" s="5"/>
      <c r="C1850" s="66">
        <f>('Исходник сравнение Дубай'!$C1742/2-'Таблица вводных'!$E$3-'Таблица вводных'!$F$3-$S$1)-(('Исходник сравнение Дубай'!$C1742/2-'Таблица вводных'!$E$3-'Таблица вводных'!$F$3-$S$1)*F1850/G1850)</f>
        <v>-251.37500000000003</v>
      </c>
      <c r="D1850" s="66">
        <v>283.46203990367701</v>
      </c>
      <c r="E1850" s="66">
        <f t="shared" si="35"/>
        <v>3.6249999999999716</v>
      </c>
      <c r="F1850" s="67">
        <v>20</v>
      </c>
      <c r="G1850" s="67">
        <f t="shared" si="36"/>
        <v>120</v>
      </c>
      <c r="H1850" s="68">
        <v>0.2</v>
      </c>
      <c r="I1850" s="69">
        <f t="shared" si="39"/>
        <v>-18.187960096323025</v>
      </c>
      <c r="J1850" s="70">
        <v>9.9999999999988001E-2</v>
      </c>
      <c r="K1850" s="71">
        <f t="shared" si="37"/>
        <v>-16.36916408669094</v>
      </c>
      <c r="L1850" s="72">
        <f t="shared" si="38"/>
        <v>-19.994164086690912</v>
      </c>
      <c r="M1850" s="13" t="s">
        <v>315</v>
      </c>
    </row>
    <row r="1851" spans="1:13" ht="13.2" customHeight="1">
      <c r="A1851" s="140"/>
      <c r="B1851" s="5"/>
      <c r="C1851" s="66">
        <f>('Исходник сравнение Дубай'!$C1743/2-'Таблица вводных'!$E$3-'Таблица вводных'!$F$3-$S$1)-(('Исходник сравнение Дубай'!$C1743/2-'Таблица вводных'!$E$3-'Таблица вводных'!$F$3-$S$1)*F1851/G1851)</f>
        <v>-251.37500000000003</v>
      </c>
      <c r="D1851" s="66">
        <v>283.46203990367701</v>
      </c>
      <c r="E1851" s="66">
        <f t="shared" si="35"/>
        <v>3.6249999999999716</v>
      </c>
      <c r="F1851" s="67">
        <v>20</v>
      </c>
      <c r="G1851" s="67">
        <f t="shared" si="36"/>
        <v>120</v>
      </c>
      <c r="H1851" s="68">
        <v>0.2</v>
      </c>
      <c r="I1851" s="69">
        <f t="shared" si="39"/>
        <v>-18.187960096323025</v>
      </c>
      <c r="J1851" s="70">
        <v>9.9999999999988001E-2</v>
      </c>
      <c r="K1851" s="71">
        <f t="shared" si="37"/>
        <v>-16.36916408669094</v>
      </c>
      <c r="L1851" s="72">
        <f t="shared" si="38"/>
        <v>-19.994164086690912</v>
      </c>
      <c r="M1851" s="13" t="s">
        <v>315</v>
      </c>
    </row>
    <row r="1852" spans="1:13" ht="13.2" customHeight="1">
      <c r="A1852" s="140"/>
      <c r="B1852" s="5"/>
      <c r="C1852" s="66">
        <f>('Исходник сравнение Дубай'!$C1744/2-'Таблица вводных'!$E$3-'Таблица вводных'!$F$3-$S$1)-(('Исходник сравнение Дубай'!$C1744/2-'Таблица вводных'!$E$3-'Таблица вводных'!$F$3-$S$1)*F1852/G1852)</f>
        <v>-251.37500000000003</v>
      </c>
      <c r="D1852" s="66">
        <v>283.46203990367701</v>
      </c>
      <c r="E1852" s="66">
        <f t="shared" si="35"/>
        <v>3.6249999999999716</v>
      </c>
      <c r="F1852" s="67">
        <v>20</v>
      </c>
      <c r="G1852" s="67">
        <f t="shared" si="36"/>
        <v>120</v>
      </c>
      <c r="H1852" s="68">
        <v>0.2</v>
      </c>
      <c r="I1852" s="69">
        <f t="shared" si="39"/>
        <v>-18.187960096323025</v>
      </c>
      <c r="J1852" s="70">
        <v>9.9999999999988001E-2</v>
      </c>
      <c r="K1852" s="71">
        <f t="shared" si="37"/>
        <v>-16.36916408669094</v>
      </c>
      <c r="L1852" s="72">
        <f t="shared" si="38"/>
        <v>-19.994164086690912</v>
      </c>
      <c r="M1852" s="13" t="s">
        <v>315</v>
      </c>
    </row>
    <row r="1853" spans="1:13" ht="13.2" customHeight="1">
      <c r="A1853" s="140"/>
      <c r="B1853" s="5"/>
      <c r="C1853" s="66">
        <f>('Исходник сравнение Дубай'!$C1745/2-'Таблица вводных'!$E$3-'Таблица вводных'!$F$3-$S$1)-(('Исходник сравнение Дубай'!$C1745/2-'Таблица вводных'!$E$3-'Таблица вводных'!$F$3-$S$1)*F1853/G1853)</f>
        <v>-251.37500000000003</v>
      </c>
      <c r="D1853" s="66">
        <v>283.46203990367701</v>
      </c>
      <c r="E1853" s="66">
        <f t="shared" si="35"/>
        <v>3.6249999999999716</v>
      </c>
      <c r="F1853" s="67">
        <v>20</v>
      </c>
      <c r="G1853" s="67">
        <f t="shared" si="36"/>
        <v>120</v>
      </c>
      <c r="H1853" s="68">
        <v>0.2</v>
      </c>
      <c r="I1853" s="69">
        <f t="shared" si="39"/>
        <v>-18.187960096323025</v>
      </c>
      <c r="J1853" s="70">
        <v>9.9999999999988001E-2</v>
      </c>
      <c r="K1853" s="71">
        <f t="shared" si="37"/>
        <v>-16.36916408669094</v>
      </c>
      <c r="L1853" s="72">
        <f t="shared" si="38"/>
        <v>-19.994164086690912</v>
      </c>
      <c r="M1853" s="13" t="s">
        <v>315</v>
      </c>
    </row>
    <row r="1854" spans="1:13" ht="13.2" customHeight="1">
      <c r="A1854" s="140"/>
      <c r="B1854" s="5"/>
      <c r="C1854" s="66">
        <f>('Исходник сравнение Дубай'!$C1746/2-'Таблица вводных'!$E$3-'Таблица вводных'!$F$3-$S$1)-(('Исходник сравнение Дубай'!$C1746/2-'Таблица вводных'!$E$3-'Таблица вводных'!$F$3-$S$1)*F1854/G1854)</f>
        <v>-251.37500000000003</v>
      </c>
      <c r="D1854" s="66">
        <v>283.46203990367701</v>
      </c>
      <c r="E1854" s="66">
        <f t="shared" si="35"/>
        <v>3.6249999999999716</v>
      </c>
      <c r="F1854" s="67">
        <v>20</v>
      </c>
      <c r="G1854" s="67">
        <f t="shared" si="36"/>
        <v>120</v>
      </c>
      <c r="H1854" s="68">
        <v>0.2</v>
      </c>
      <c r="I1854" s="69">
        <f t="shared" si="39"/>
        <v>-18.187960096323025</v>
      </c>
      <c r="J1854" s="70">
        <v>9.9999999999987904E-2</v>
      </c>
      <c r="K1854" s="71">
        <f t="shared" si="37"/>
        <v>-16.369164086690944</v>
      </c>
      <c r="L1854" s="72">
        <f t="shared" si="38"/>
        <v>-19.994164086690915</v>
      </c>
      <c r="M1854" s="13" t="s">
        <v>315</v>
      </c>
    </row>
    <row r="1855" spans="1:13" ht="13.2" customHeight="1">
      <c r="A1855" s="141"/>
      <c r="B1855" s="18"/>
      <c r="C1855" s="76">
        <f>('Исходник сравнение Дубай'!$C1747/2-'Таблица вводных'!$E$3-'Таблица вводных'!$F$3-$S$1)-(('Исходник сравнение Дубай'!$C1747/2-'Таблица вводных'!$E$3-'Таблица вводных'!$F$3-$S$1)*F1855/G1855)</f>
        <v>-251.37500000000003</v>
      </c>
      <c r="D1855" s="76">
        <v>283.46203990367701</v>
      </c>
      <c r="E1855" s="76">
        <f t="shared" si="35"/>
        <v>3.6249999999999716</v>
      </c>
      <c r="F1855" s="77">
        <v>20</v>
      </c>
      <c r="G1855" s="77">
        <f t="shared" si="36"/>
        <v>120</v>
      </c>
      <c r="H1855" s="68">
        <v>0.2</v>
      </c>
      <c r="I1855" s="86">
        <f t="shared" si="39"/>
        <v>-18.187960096323025</v>
      </c>
      <c r="J1855" s="80">
        <v>9.9999999999987904E-2</v>
      </c>
      <c r="K1855" s="87">
        <f t="shared" si="37"/>
        <v>-16.369164086690944</v>
      </c>
      <c r="L1855" s="88">
        <f t="shared" si="38"/>
        <v>-19.994164086690915</v>
      </c>
      <c r="M1855" s="22" t="s">
        <v>315</v>
      </c>
    </row>
    <row r="1856" spans="1:13" ht="13.2" customHeight="1">
      <c r="A1856" s="144" t="s">
        <v>316</v>
      </c>
      <c r="B1856" s="5">
        <v>45423</v>
      </c>
      <c r="C1856" s="59">
        <f>('Исходник сравнение Дубай'!$C1748/2-'Таблица вводных'!$E$3-'Таблица вводных'!$F$3-$S$1)-(('Исходник сравнение Дубай'!$C1748/2-'Таблица вводных'!$E$3-'Таблица вводных'!$F$3-$S$1)*F1856/G1856)</f>
        <v>-251.37500000000003</v>
      </c>
      <c r="D1856" s="66">
        <v>283.46203990367701</v>
      </c>
      <c r="E1856" s="59">
        <f t="shared" si="35"/>
        <v>3.6249999999999716</v>
      </c>
      <c r="F1856" s="67">
        <v>20</v>
      </c>
      <c r="G1856" s="60">
        <f t="shared" si="36"/>
        <v>120</v>
      </c>
      <c r="H1856" s="68">
        <v>0.2</v>
      </c>
      <c r="I1856" s="83">
        <f t="shared" si="39"/>
        <v>-18.187960096323025</v>
      </c>
      <c r="J1856" s="63">
        <v>9.9999999999987904E-2</v>
      </c>
      <c r="K1856" s="84">
        <f t="shared" si="37"/>
        <v>-16.369164086690944</v>
      </c>
      <c r="L1856" s="85">
        <f t="shared" si="38"/>
        <v>-19.994164086690915</v>
      </c>
      <c r="M1856" s="10" t="s">
        <v>317</v>
      </c>
    </row>
    <row r="1857" spans="1:13" ht="13.2" customHeight="1">
      <c r="A1857" s="140"/>
      <c r="B1857" s="5">
        <v>45426</v>
      </c>
      <c r="C1857" s="66">
        <f>('Исходник сравнение Дубай'!$C1749/2-'Таблица вводных'!$E$3-'Таблица вводных'!$F$3-$S$1)-(('Исходник сравнение Дубай'!$C1749/2-'Таблица вводных'!$E$3-'Таблица вводных'!$F$3-$S$1)*F1857/G1857)</f>
        <v>-251.37500000000003</v>
      </c>
      <c r="D1857" s="66">
        <v>283.46203990367701</v>
      </c>
      <c r="E1857" s="66">
        <f t="shared" si="35"/>
        <v>3.6249999999999716</v>
      </c>
      <c r="F1857" s="67">
        <v>20</v>
      </c>
      <c r="G1857" s="67">
        <f t="shared" si="36"/>
        <v>120</v>
      </c>
      <c r="H1857" s="68">
        <v>0.2</v>
      </c>
      <c r="I1857" s="73">
        <f t="shared" si="39"/>
        <v>-18.187960096323025</v>
      </c>
      <c r="J1857" s="70">
        <v>9.9999999999987904E-2</v>
      </c>
      <c r="K1857" s="74">
        <f t="shared" si="37"/>
        <v>-16.369164086690944</v>
      </c>
      <c r="L1857" s="75">
        <f t="shared" si="38"/>
        <v>-19.994164086690915</v>
      </c>
      <c r="M1857" s="13" t="s">
        <v>317</v>
      </c>
    </row>
    <row r="1858" spans="1:13" ht="13.2" customHeight="1">
      <c r="A1858" s="140"/>
      <c r="B1858" s="5">
        <v>45430</v>
      </c>
      <c r="C1858" s="66">
        <f>('Исходник сравнение Дубай'!$C1750/2-'Таблица вводных'!$E$3-'Таблица вводных'!$F$3-$S$1)-(('Исходник сравнение Дубай'!$C1750/2-'Таблица вводных'!$E$3-'Таблица вводных'!$F$3-$S$1)*F1858/G1858)</f>
        <v>-251.37500000000003</v>
      </c>
      <c r="D1858" s="66">
        <v>283.46203990367701</v>
      </c>
      <c r="E1858" s="66">
        <f t="shared" si="35"/>
        <v>3.6249999999999716</v>
      </c>
      <c r="F1858" s="67">
        <v>20</v>
      </c>
      <c r="G1858" s="67">
        <f t="shared" si="36"/>
        <v>120</v>
      </c>
      <c r="H1858" s="68">
        <v>0.2</v>
      </c>
      <c r="I1858" s="73">
        <f t="shared" si="39"/>
        <v>-18.187960096323025</v>
      </c>
      <c r="J1858" s="70">
        <v>9.9999999999987904E-2</v>
      </c>
      <c r="K1858" s="74">
        <f t="shared" si="37"/>
        <v>-16.369164086690944</v>
      </c>
      <c r="L1858" s="75">
        <f t="shared" si="38"/>
        <v>-19.994164086690915</v>
      </c>
      <c r="M1858" s="13" t="s">
        <v>317</v>
      </c>
    </row>
    <row r="1859" spans="1:13" ht="13.2" customHeight="1">
      <c r="A1859" s="140"/>
      <c r="B1859" s="5">
        <v>45433</v>
      </c>
      <c r="C1859" s="66">
        <f>('Исходник сравнение Дубай'!$C1751/2-'Таблица вводных'!$E$3-'Таблица вводных'!$F$3-$S$1)-(('Исходник сравнение Дубай'!$C1751/2-'Таблица вводных'!$E$3-'Таблица вводных'!$F$3-$S$1)*F1859/G1859)</f>
        <v>-251.37500000000003</v>
      </c>
      <c r="D1859" s="66">
        <v>283.46203990367701</v>
      </c>
      <c r="E1859" s="66">
        <f t="shared" si="35"/>
        <v>3.6249999999999716</v>
      </c>
      <c r="F1859" s="67">
        <v>20</v>
      </c>
      <c r="G1859" s="67">
        <f t="shared" si="36"/>
        <v>120</v>
      </c>
      <c r="H1859" s="68">
        <v>0.2</v>
      </c>
      <c r="I1859" s="73">
        <f t="shared" si="39"/>
        <v>-18.187960096323025</v>
      </c>
      <c r="J1859" s="70">
        <v>9.9999999999987904E-2</v>
      </c>
      <c r="K1859" s="74">
        <f t="shared" si="37"/>
        <v>-16.369164086690944</v>
      </c>
      <c r="L1859" s="75">
        <f t="shared" si="38"/>
        <v>-19.994164086690915</v>
      </c>
      <c r="M1859" s="13" t="s">
        <v>317</v>
      </c>
    </row>
    <row r="1860" spans="1:13" ht="13.2" customHeight="1">
      <c r="A1860" s="140"/>
      <c r="B1860" s="5">
        <v>45437</v>
      </c>
      <c r="C1860" s="66">
        <f>('Исходник сравнение Дубай'!$C1752/2-'Таблица вводных'!$E$3-'Таблица вводных'!$F$3-$S$1)-(('Исходник сравнение Дубай'!$C1752/2-'Таблица вводных'!$E$3-'Таблица вводных'!$F$3-$S$1)*F1860/G1860)</f>
        <v>-251.37500000000003</v>
      </c>
      <c r="D1860" s="66">
        <v>283.46203990367701</v>
      </c>
      <c r="E1860" s="66">
        <f t="shared" si="35"/>
        <v>3.6249999999999716</v>
      </c>
      <c r="F1860" s="67">
        <v>20</v>
      </c>
      <c r="G1860" s="67">
        <f t="shared" si="36"/>
        <v>120</v>
      </c>
      <c r="H1860" s="68">
        <v>0.2</v>
      </c>
      <c r="I1860" s="73">
        <f t="shared" si="39"/>
        <v>-18.187960096323025</v>
      </c>
      <c r="J1860" s="70">
        <v>9.9999999999987904E-2</v>
      </c>
      <c r="K1860" s="74">
        <f t="shared" si="37"/>
        <v>-16.369164086690944</v>
      </c>
      <c r="L1860" s="75">
        <f t="shared" si="38"/>
        <v>-19.994164086690915</v>
      </c>
      <c r="M1860" s="13" t="s">
        <v>317</v>
      </c>
    </row>
    <row r="1861" spans="1:13" ht="13.2" customHeight="1">
      <c r="A1861" s="140"/>
      <c r="B1861" s="5">
        <v>45440</v>
      </c>
      <c r="C1861" s="66">
        <f>('Исходник сравнение Дубай'!$C1753/2-'Таблица вводных'!$E$3-'Таблица вводных'!$F$3-$S$1)-(('Исходник сравнение Дубай'!$C1753/2-'Таблица вводных'!$E$3-'Таблица вводных'!$F$3-$S$1)*F1861/G1861)</f>
        <v>-251.37500000000003</v>
      </c>
      <c r="D1861" s="66">
        <v>283.46203990367701</v>
      </c>
      <c r="E1861" s="66">
        <f t="shared" si="35"/>
        <v>3.6249999999999716</v>
      </c>
      <c r="F1861" s="67">
        <v>20</v>
      </c>
      <c r="G1861" s="67">
        <f t="shared" si="36"/>
        <v>120</v>
      </c>
      <c r="H1861" s="68">
        <v>0.2</v>
      </c>
      <c r="I1861" s="73">
        <f t="shared" si="39"/>
        <v>-18.187960096323025</v>
      </c>
      <c r="J1861" s="70">
        <v>9.9999999999987904E-2</v>
      </c>
      <c r="K1861" s="74">
        <f t="shared" si="37"/>
        <v>-16.369164086690944</v>
      </c>
      <c r="L1861" s="75">
        <f t="shared" si="38"/>
        <v>-19.994164086690915</v>
      </c>
      <c r="M1861" s="13" t="s">
        <v>317</v>
      </c>
    </row>
    <row r="1862" spans="1:13" ht="13.2" customHeight="1">
      <c r="A1862" s="140"/>
      <c r="B1862" s="5">
        <v>45444</v>
      </c>
      <c r="C1862" s="66">
        <f>('Исходник сравнение Дубай'!$C1754/2-'Таблица вводных'!$E$3-'Таблица вводных'!$F$3-$S$1)-(('Исходник сравнение Дубай'!$C1754/2-'Таблица вводных'!$E$3-'Таблица вводных'!$F$3-$S$1)*F1862/G1862)</f>
        <v>-251.37500000000003</v>
      </c>
      <c r="D1862" s="66">
        <v>283.46203990367701</v>
      </c>
      <c r="E1862" s="66">
        <f t="shared" si="35"/>
        <v>3.6249999999999716</v>
      </c>
      <c r="F1862" s="67">
        <v>20</v>
      </c>
      <c r="G1862" s="67">
        <f t="shared" si="36"/>
        <v>120</v>
      </c>
      <c r="H1862" s="68">
        <v>0.2</v>
      </c>
      <c r="I1862" s="73">
        <f t="shared" si="39"/>
        <v>-18.187960096323025</v>
      </c>
      <c r="J1862" s="70">
        <v>9.9999999999987904E-2</v>
      </c>
      <c r="K1862" s="74">
        <f t="shared" si="37"/>
        <v>-16.369164086690944</v>
      </c>
      <c r="L1862" s="75">
        <f t="shared" si="38"/>
        <v>-19.994164086690915</v>
      </c>
      <c r="M1862" s="13" t="s">
        <v>317</v>
      </c>
    </row>
    <row r="1863" spans="1:13" ht="13.2" customHeight="1">
      <c r="A1863" s="140"/>
      <c r="B1863" s="5">
        <v>45447</v>
      </c>
      <c r="C1863" s="66">
        <f>('Исходник сравнение Дубай'!$C1755/2-'Таблица вводных'!$E$3-'Таблица вводных'!$F$3-$S$1)-(('Исходник сравнение Дубай'!$C1755/2-'Таблица вводных'!$E$3-'Таблица вводных'!$F$3-$S$1)*F1863/G1863)</f>
        <v>-251.37500000000003</v>
      </c>
      <c r="D1863" s="66">
        <v>283.46203990367701</v>
      </c>
      <c r="E1863" s="66">
        <f t="shared" si="35"/>
        <v>3.6249999999999716</v>
      </c>
      <c r="F1863" s="67">
        <v>20</v>
      </c>
      <c r="G1863" s="67">
        <f t="shared" si="36"/>
        <v>120</v>
      </c>
      <c r="H1863" s="68">
        <v>0.2</v>
      </c>
      <c r="I1863" s="73">
        <f t="shared" si="39"/>
        <v>-18.187960096323025</v>
      </c>
      <c r="J1863" s="70">
        <v>9.9999999999987904E-2</v>
      </c>
      <c r="K1863" s="74">
        <f t="shared" si="37"/>
        <v>-16.369164086690944</v>
      </c>
      <c r="L1863" s="75">
        <f t="shared" si="38"/>
        <v>-19.994164086690915</v>
      </c>
      <c r="M1863" s="13" t="s">
        <v>317</v>
      </c>
    </row>
    <row r="1864" spans="1:13" ht="13.2" customHeight="1">
      <c r="A1864" s="140"/>
      <c r="B1864" s="5">
        <v>45451</v>
      </c>
      <c r="C1864" s="66">
        <f>('Исходник сравнение Дубай'!$C1756/2-'Таблица вводных'!$E$3-'Таблица вводных'!$F$3-$S$1)-(('Исходник сравнение Дубай'!$C1756/2-'Таблица вводных'!$E$3-'Таблица вводных'!$F$3-$S$1)*F1864/G1864)</f>
        <v>-251.37500000000003</v>
      </c>
      <c r="D1864" s="66">
        <v>283.46203990367701</v>
      </c>
      <c r="E1864" s="66">
        <f t="shared" si="35"/>
        <v>3.6249999999999716</v>
      </c>
      <c r="F1864" s="67">
        <v>20</v>
      </c>
      <c r="G1864" s="67">
        <f t="shared" si="36"/>
        <v>120</v>
      </c>
      <c r="H1864" s="68">
        <v>0.2</v>
      </c>
      <c r="I1864" s="73">
        <f t="shared" si="39"/>
        <v>-18.187960096323025</v>
      </c>
      <c r="J1864" s="70">
        <v>9.9999999999987904E-2</v>
      </c>
      <c r="K1864" s="74">
        <f t="shared" si="37"/>
        <v>-16.369164086690944</v>
      </c>
      <c r="L1864" s="75">
        <f t="shared" si="38"/>
        <v>-19.994164086690915</v>
      </c>
      <c r="M1864" s="13" t="s">
        <v>317</v>
      </c>
    </row>
    <row r="1865" spans="1:13" ht="13.2" customHeight="1">
      <c r="A1865" s="140"/>
      <c r="B1865" s="5">
        <v>45454</v>
      </c>
      <c r="C1865" s="66">
        <f>('Исходник сравнение Дубай'!$C1757/2-'Таблица вводных'!$E$3-'Таблица вводных'!$F$3-$S$1)-(('Исходник сравнение Дубай'!$C1757/2-'Таблица вводных'!$E$3-'Таблица вводных'!$F$3-$S$1)*F1865/G1865)</f>
        <v>-251.37500000000003</v>
      </c>
      <c r="D1865" s="66">
        <v>283.46203990367701</v>
      </c>
      <c r="E1865" s="66">
        <f t="shared" si="35"/>
        <v>3.6249999999999716</v>
      </c>
      <c r="F1865" s="67">
        <v>20</v>
      </c>
      <c r="G1865" s="67">
        <f t="shared" si="36"/>
        <v>120</v>
      </c>
      <c r="H1865" s="68">
        <v>0.2</v>
      </c>
      <c r="I1865" s="73">
        <f t="shared" si="39"/>
        <v>-18.187960096323025</v>
      </c>
      <c r="J1865" s="70">
        <v>9.9999999999987904E-2</v>
      </c>
      <c r="K1865" s="74">
        <f t="shared" si="37"/>
        <v>-16.369164086690944</v>
      </c>
      <c r="L1865" s="75">
        <f t="shared" si="38"/>
        <v>-19.994164086690915</v>
      </c>
      <c r="M1865" s="13" t="s">
        <v>317</v>
      </c>
    </row>
    <row r="1866" spans="1:13" ht="13.2" customHeight="1">
      <c r="A1866" s="140"/>
      <c r="B1866" s="5"/>
      <c r="C1866" s="66">
        <f>('Исходник сравнение Дубай'!$C1758/2-'Таблица вводных'!$E$3-'Таблица вводных'!$F$3-$S$1)-(('Исходник сравнение Дубай'!$C1758/2-'Таблица вводных'!$E$3-'Таблица вводных'!$F$3-$S$1)*F1866/G1866)</f>
        <v>-251.37500000000003</v>
      </c>
      <c r="D1866" s="66">
        <v>283.46203990367701</v>
      </c>
      <c r="E1866" s="66">
        <f t="shared" si="35"/>
        <v>3.6249999999999716</v>
      </c>
      <c r="F1866" s="67">
        <v>20</v>
      </c>
      <c r="G1866" s="67">
        <f t="shared" si="36"/>
        <v>120</v>
      </c>
      <c r="H1866" s="68">
        <v>0.2</v>
      </c>
      <c r="I1866" s="69">
        <f t="shared" si="39"/>
        <v>-18.187960096323025</v>
      </c>
      <c r="J1866" s="70">
        <v>9.9999999999987904E-2</v>
      </c>
      <c r="K1866" s="71">
        <f t="shared" si="37"/>
        <v>-16.369164086690944</v>
      </c>
      <c r="L1866" s="72">
        <f t="shared" si="38"/>
        <v>-19.994164086690915</v>
      </c>
      <c r="M1866" s="13" t="s">
        <v>317</v>
      </c>
    </row>
    <row r="1867" spans="1:13" ht="13.2" customHeight="1">
      <c r="A1867" s="140"/>
      <c r="B1867" s="5"/>
      <c r="C1867" s="66">
        <f>('Исходник сравнение Дубай'!$C1759/2-'Таблица вводных'!$E$3-'Таблица вводных'!$F$3-$S$1)-(('Исходник сравнение Дубай'!$C1759/2-'Таблица вводных'!$E$3-'Таблица вводных'!$F$3-$S$1)*F1867/G1867)</f>
        <v>-251.37500000000003</v>
      </c>
      <c r="D1867" s="66">
        <v>283.46203990367701</v>
      </c>
      <c r="E1867" s="66">
        <f t="shared" si="35"/>
        <v>3.6249999999999716</v>
      </c>
      <c r="F1867" s="67">
        <v>20</v>
      </c>
      <c r="G1867" s="67">
        <f t="shared" si="36"/>
        <v>120</v>
      </c>
      <c r="H1867" s="68">
        <v>0.2</v>
      </c>
      <c r="I1867" s="69">
        <f t="shared" si="39"/>
        <v>-18.187960096323025</v>
      </c>
      <c r="J1867" s="70">
        <v>9.9999999999987904E-2</v>
      </c>
      <c r="K1867" s="71">
        <f t="shared" si="37"/>
        <v>-16.369164086690944</v>
      </c>
      <c r="L1867" s="72">
        <f t="shared" si="38"/>
        <v>-19.994164086690915</v>
      </c>
      <c r="M1867" s="13" t="s">
        <v>317</v>
      </c>
    </row>
    <row r="1868" spans="1:13" ht="13.2" customHeight="1">
      <c r="A1868" s="140"/>
      <c r="B1868" s="5"/>
      <c r="C1868" s="66">
        <f>('Исходник сравнение Дубай'!$C1760/2-'Таблица вводных'!$E$3-'Таблица вводных'!$F$3-$S$1)-(('Исходник сравнение Дубай'!$C1760/2-'Таблица вводных'!$E$3-'Таблица вводных'!$F$3-$S$1)*F1868/G1868)</f>
        <v>-251.37500000000003</v>
      </c>
      <c r="D1868" s="66">
        <v>283.46203990367701</v>
      </c>
      <c r="E1868" s="66">
        <f t="shared" si="35"/>
        <v>3.6249999999999716</v>
      </c>
      <c r="F1868" s="67">
        <v>20</v>
      </c>
      <c r="G1868" s="67">
        <f t="shared" si="36"/>
        <v>120</v>
      </c>
      <c r="H1868" s="68">
        <v>0.2</v>
      </c>
      <c r="I1868" s="69">
        <f t="shared" si="39"/>
        <v>-18.187960096323025</v>
      </c>
      <c r="J1868" s="70">
        <v>9.9999999999987904E-2</v>
      </c>
      <c r="K1868" s="71">
        <f t="shared" si="37"/>
        <v>-16.369164086690944</v>
      </c>
      <c r="L1868" s="72">
        <f t="shared" si="38"/>
        <v>-19.994164086690915</v>
      </c>
      <c r="M1868" s="13" t="s">
        <v>317</v>
      </c>
    </row>
    <row r="1869" spans="1:13" ht="13.2" customHeight="1">
      <c r="A1869" s="140"/>
      <c r="B1869" s="5"/>
      <c r="C1869" s="66">
        <f>('Исходник сравнение Дубай'!$C1761/2-'Таблица вводных'!$E$3-'Таблица вводных'!$F$3-$S$1)-(('Исходник сравнение Дубай'!$C1761/2-'Таблица вводных'!$E$3-'Таблица вводных'!$F$3-$S$1)*F1869/G1869)</f>
        <v>-251.37500000000003</v>
      </c>
      <c r="D1869" s="66">
        <v>283.46203990367701</v>
      </c>
      <c r="E1869" s="66">
        <f t="shared" si="35"/>
        <v>3.6249999999999716</v>
      </c>
      <c r="F1869" s="67">
        <v>20</v>
      </c>
      <c r="G1869" s="67">
        <f t="shared" si="36"/>
        <v>120</v>
      </c>
      <c r="H1869" s="68">
        <v>0.2</v>
      </c>
      <c r="I1869" s="69">
        <f t="shared" si="39"/>
        <v>-18.187960096323025</v>
      </c>
      <c r="J1869" s="70">
        <v>9.9999999999987793E-2</v>
      </c>
      <c r="K1869" s="71">
        <f t="shared" si="37"/>
        <v>-16.369164086690944</v>
      </c>
      <c r="L1869" s="72">
        <f t="shared" si="38"/>
        <v>-19.994164086690915</v>
      </c>
      <c r="M1869" s="13" t="s">
        <v>317</v>
      </c>
    </row>
    <row r="1870" spans="1:13" ht="13.2" customHeight="1">
      <c r="A1870" s="140"/>
      <c r="B1870" s="5"/>
      <c r="C1870" s="66">
        <f>('Исходник сравнение Дубай'!$C1762/2-'Таблица вводных'!$E$3-'Таблица вводных'!$F$3-$S$1)-(('Исходник сравнение Дубай'!$C1762/2-'Таблица вводных'!$E$3-'Таблица вводных'!$F$3-$S$1)*F1870/G1870)</f>
        <v>-251.37500000000003</v>
      </c>
      <c r="D1870" s="66">
        <v>283.46203990367701</v>
      </c>
      <c r="E1870" s="66">
        <f t="shared" si="35"/>
        <v>3.6249999999999716</v>
      </c>
      <c r="F1870" s="67">
        <v>20</v>
      </c>
      <c r="G1870" s="67">
        <f t="shared" si="36"/>
        <v>120</v>
      </c>
      <c r="H1870" s="68">
        <v>0.2</v>
      </c>
      <c r="I1870" s="69">
        <f t="shared" si="39"/>
        <v>-18.187960096323025</v>
      </c>
      <c r="J1870" s="70">
        <v>9.9999999999987793E-2</v>
      </c>
      <c r="K1870" s="71">
        <f t="shared" si="37"/>
        <v>-16.369164086690944</v>
      </c>
      <c r="L1870" s="72">
        <f t="shared" si="38"/>
        <v>-19.994164086690915</v>
      </c>
      <c r="M1870" s="13" t="s">
        <v>317</v>
      </c>
    </row>
    <row r="1871" spans="1:13" ht="13.2" customHeight="1">
      <c r="A1871" s="140"/>
      <c r="B1871" s="5"/>
      <c r="C1871" s="66">
        <f>('Исходник сравнение Дубай'!$C1763/2-'Таблица вводных'!$E$3-'Таблица вводных'!$F$3-$S$1)-(('Исходник сравнение Дубай'!$C1763/2-'Таблица вводных'!$E$3-'Таблица вводных'!$F$3-$S$1)*F1871/G1871)</f>
        <v>-251.37500000000003</v>
      </c>
      <c r="D1871" s="66">
        <v>283.46203990367701</v>
      </c>
      <c r="E1871" s="66">
        <f t="shared" si="35"/>
        <v>3.6249999999999716</v>
      </c>
      <c r="F1871" s="67">
        <v>20</v>
      </c>
      <c r="G1871" s="67">
        <f t="shared" si="36"/>
        <v>120</v>
      </c>
      <c r="H1871" s="68">
        <v>0.2</v>
      </c>
      <c r="I1871" s="69">
        <f t="shared" si="39"/>
        <v>-18.187960096323025</v>
      </c>
      <c r="J1871" s="70">
        <v>9.9999999999987793E-2</v>
      </c>
      <c r="K1871" s="71">
        <f t="shared" si="37"/>
        <v>-16.369164086690944</v>
      </c>
      <c r="L1871" s="72">
        <f t="shared" si="38"/>
        <v>-19.994164086690915</v>
      </c>
      <c r="M1871" s="13" t="s">
        <v>317</v>
      </c>
    </row>
    <row r="1872" spans="1:13" ht="13.2" customHeight="1">
      <c r="A1872" s="140"/>
      <c r="B1872" s="5"/>
      <c r="C1872" s="66">
        <f>('Исходник сравнение Дубай'!$C1764/2-'Таблица вводных'!$E$3-'Таблица вводных'!$F$3-$S$1)-(('Исходник сравнение Дубай'!$C1764/2-'Таблица вводных'!$E$3-'Таблица вводных'!$F$3-$S$1)*F1872/G1872)</f>
        <v>-251.37500000000003</v>
      </c>
      <c r="D1872" s="66">
        <v>283.46203990367701</v>
      </c>
      <c r="E1872" s="66">
        <f t="shared" si="35"/>
        <v>3.6249999999999716</v>
      </c>
      <c r="F1872" s="67">
        <v>20</v>
      </c>
      <c r="G1872" s="67">
        <f t="shared" si="36"/>
        <v>120</v>
      </c>
      <c r="H1872" s="68">
        <v>0.2</v>
      </c>
      <c r="I1872" s="69">
        <f t="shared" si="39"/>
        <v>-18.187960096323025</v>
      </c>
      <c r="J1872" s="70">
        <v>9.9999999999987793E-2</v>
      </c>
      <c r="K1872" s="71">
        <f t="shared" si="37"/>
        <v>-16.369164086690944</v>
      </c>
      <c r="L1872" s="72">
        <f t="shared" si="38"/>
        <v>-19.994164086690915</v>
      </c>
      <c r="M1872" s="13" t="s">
        <v>317</v>
      </c>
    </row>
    <row r="1873" spans="1:13" ht="13.2" customHeight="1">
      <c r="A1873" s="141"/>
      <c r="B1873" s="18"/>
      <c r="C1873" s="76">
        <f>('Исходник сравнение Дубай'!$C1765/2-'Таблица вводных'!$E$3-'Таблица вводных'!$F$3-$S$1)-(('Исходник сравнение Дубай'!$C1765/2-'Таблица вводных'!$E$3-'Таблица вводных'!$F$3-$S$1)*F1873/G1873)</f>
        <v>-251.37500000000003</v>
      </c>
      <c r="D1873" s="76">
        <v>283.46203990367701</v>
      </c>
      <c r="E1873" s="76">
        <f t="shared" si="35"/>
        <v>3.6249999999999716</v>
      </c>
      <c r="F1873" s="77">
        <v>20</v>
      </c>
      <c r="G1873" s="77">
        <f t="shared" si="36"/>
        <v>120</v>
      </c>
      <c r="H1873" s="68">
        <v>0.2</v>
      </c>
      <c r="I1873" s="86">
        <f t="shared" si="39"/>
        <v>-18.187960096323025</v>
      </c>
      <c r="J1873" s="80">
        <v>9.9999999999987793E-2</v>
      </c>
      <c r="K1873" s="87">
        <f t="shared" si="37"/>
        <v>-16.369164086690944</v>
      </c>
      <c r="L1873" s="88">
        <f t="shared" si="38"/>
        <v>-19.994164086690915</v>
      </c>
      <c r="M1873" s="22" t="s">
        <v>317</v>
      </c>
    </row>
    <row r="1874" spans="1:13" ht="13.2" customHeight="1">
      <c r="A1874" s="144" t="s">
        <v>318</v>
      </c>
      <c r="B1874" s="5">
        <v>45423</v>
      </c>
      <c r="C1874" s="59">
        <f>('Исходник сравнение Дубай'!$C1766/2-'Таблица вводных'!$E$3-'Таблица вводных'!$F$3-$S$1)-(('Исходник сравнение Дубай'!$C1766/2-'Таблица вводных'!$E$3-'Таблица вводных'!$F$3-$S$1)*F1874/G1874)</f>
        <v>-251.37500000000003</v>
      </c>
      <c r="D1874" s="66">
        <v>283.46203990367701</v>
      </c>
      <c r="E1874" s="59">
        <f t="shared" si="35"/>
        <v>3.6249999999999716</v>
      </c>
      <c r="F1874" s="67">
        <v>20</v>
      </c>
      <c r="G1874" s="60">
        <f t="shared" si="36"/>
        <v>120</v>
      </c>
      <c r="H1874" s="68">
        <v>0.2</v>
      </c>
      <c r="I1874" s="83">
        <f t="shared" si="39"/>
        <v>-18.187960096323025</v>
      </c>
      <c r="J1874" s="63">
        <v>9.9999999999987793E-2</v>
      </c>
      <c r="K1874" s="84">
        <f t="shared" si="37"/>
        <v>-16.369164086690944</v>
      </c>
      <c r="L1874" s="85">
        <f t="shared" si="38"/>
        <v>-19.994164086690915</v>
      </c>
      <c r="M1874" s="10" t="s">
        <v>319</v>
      </c>
    </row>
    <row r="1875" spans="1:13" ht="13.2" customHeight="1">
      <c r="A1875" s="140"/>
      <c r="B1875" s="5">
        <v>45426</v>
      </c>
      <c r="C1875" s="66">
        <f>('Исходник сравнение Дубай'!$C1767/2-'Таблица вводных'!$E$3-'Таблица вводных'!$F$3-$S$1)-(('Исходник сравнение Дубай'!$C1767/2-'Таблица вводных'!$E$3-'Таблица вводных'!$F$3-$S$1)*F1875/G1875)</f>
        <v>-251.37500000000003</v>
      </c>
      <c r="D1875" s="66">
        <v>283.46203990367701</v>
      </c>
      <c r="E1875" s="66">
        <f t="shared" si="35"/>
        <v>3.6249999999999716</v>
      </c>
      <c r="F1875" s="67">
        <v>20</v>
      </c>
      <c r="G1875" s="67">
        <f t="shared" si="36"/>
        <v>120</v>
      </c>
      <c r="H1875" s="68">
        <v>0.2</v>
      </c>
      <c r="I1875" s="73">
        <f t="shared" si="39"/>
        <v>-18.187960096323025</v>
      </c>
      <c r="J1875" s="70">
        <v>9.9999999999987793E-2</v>
      </c>
      <c r="K1875" s="74">
        <f t="shared" si="37"/>
        <v>-16.369164086690944</v>
      </c>
      <c r="L1875" s="75">
        <f t="shared" si="38"/>
        <v>-19.994164086690915</v>
      </c>
      <c r="M1875" s="13" t="s">
        <v>319</v>
      </c>
    </row>
    <row r="1876" spans="1:13" ht="13.2" customHeight="1">
      <c r="A1876" s="140"/>
      <c r="B1876" s="5">
        <v>45430</v>
      </c>
      <c r="C1876" s="66">
        <f>('Исходник сравнение Дубай'!$C1768/2-'Таблица вводных'!$E$3-'Таблица вводных'!$F$3-$S$1)-(('Исходник сравнение Дубай'!$C1768/2-'Таблица вводных'!$E$3-'Таблица вводных'!$F$3-$S$1)*F1876/G1876)</f>
        <v>-251.37500000000003</v>
      </c>
      <c r="D1876" s="66">
        <v>283.46203990367701</v>
      </c>
      <c r="E1876" s="66">
        <f t="shared" si="35"/>
        <v>3.6249999999999716</v>
      </c>
      <c r="F1876" s="67">
        <v>20</v>
      </c>
      <c r="G1876" s="67">
        <f t="shared" si="36"/>
        <v>120</v>
      </c>
      <c r="H1876" s="68">
        <v>0.2</v>
      </c>
      <c r="I1876" s="73">
        <f t="shared" si="39"/>
        <v>-18.187960096323025</v>
      </c>
      <c r="J1876" s="70">
        <v>9.9999999999987793E-2</v>
      </c>
      <c r="K1876" s="74">
        <f t="shared" si="37"/>
        <v>-16.369164086690944</v>
      </c>
      <c r="L1876" s="75">
        <f t="shared" si="38"/>
        <v>-19.994164086690915</v>
      </c>
      <c r="M1876" s="13" t="s">
        <v>319</v>
      </c>
    </row>
    <row r="1877" spans="1:13" ht="13.2" customHeight="1">
      <c r="A1877" s="140"/>
      <c r="B1877" s="5">
        <v>45433</v>
      </c>
      <c r="C1877" s="66">
        <f>('Исходник сравнение Дубай'!$C1769/2-'Таблица вводных'!$E$3-'Таблица вводных'!$F$3-$S$1)-(('Исходник сравнение Дубай'!$C1769/2-'Таблица вводных'!$E$3-'Таблица вводных'!$F$3-$S$1)*F1877/G1877)</f>
        <v>-251.37500000000003</v>
      </c>
      <c r="D1877" s="66">
        <v>283.46203990367701</v>
      </c>
      <c r="E1877" s="66">
        <f t="shared" si="35"/>
        <v>3.6249999999999716</v>
      </c>
      <c r="F1877" s="67">
        <v>20</v>
      </c>
      <c r="G1877" s="67">
        <f t="shared" si="36"/>
        <v>120</v>
      </c>
      <c r="H1877" s="68">
        <v>0.2</v>
      </c>
      <c r="I1877" s="73">
        <f t="shared" si="39"/>
        <v>-18.187960096323025</v>
      </c>
      <c r="J1877" s="70">
        <v>9.9999999999987793E-2</v>
      </c>
      <c r="K1877" s="74">
        <f t="shared" si="37"/>
        <v>-16.369164086690944</v>
      </c>
      <c r="L1877" s="75">
        <f t="shared" si="38"/>
        <v>-19.994164086690915</v>
      </c>
      <c r="M1877" s="13" t="s">
        <v>319</v>
      </c>
    </row>
    <row r="1878" spans="1:13" ht="13.2" customHeight="1">
      <c r="A1878" s="140"/>
      <c r="B1878" s="5">
        <v>45437</v>
      </c>
      <c r="C1878" s="66">
        <f>('Исходник сравнение Дубай'!$C1770/2-'Таблица вводных'!$E$3-'Таблица вводных'!$F$3-$S$1)-(('Исходник сравнение Дубай'!$C1770/2-'Таблица вводных'!$E$3-'Таблица вводных'!$F$3-$S$1)*F1878/G1878)</f>
        <v>-251.37500000000003</v>
      </c>
      <c r="D1878" s="66">
        <v>283.46203990367701</v>
      </c>
      <c r="E1878" s="66">
        <f t="shared" si="35"/>
        <v>3.6249999999999716</v>
      </c>
      <c r="F1878" s="67">
        <v>20</v>
      </c>
      <c r="G1878" s="67">
        <f t="shared" si="36"/>
        <v>120</v>
      </c>
      <c r="H1878" s="68">
        <v>0.2</v>
      </c>
      <c r="I1878" s="73">
        <f t="shared" si="39"/>
        <v>-18.187960096323025</v>
      </c>
      <c r="J1878" s="70">
        <v>9.9999999999987793E-2</v>
      </c>
      <c r="K1878" s="74">
        <f t="shared" si="37"/>
        <v>-16.369164086690944</v>
      </c>
      <c r="L1878" s="75">
        <f t="shared" si="38"/>
        <v>-19.994164086690915</v>
      </c>
      <c r="M1878" s="13" t="s">
        <v>319</v>
      </c>
    </row>
    <row r="1879" spans="1:13" ht="13.2" customHeight="1">
      <c r="A1879" s="140"/>
      <c r="B1879" s="5">
        <v>45440</v>
      </c>
      <c r="C1879" s="66">
        <f>('Исходник сравнение Дубай'!$C1771/2-'Таблица вводных'!$E$3-'Таблица вводных'!$F$3-$S$1)-(('Исходник сравнение Дубай'!$C1771/2-'Таблица вводных'!$E$3-'Таблица вводных'!$F$3-$S$1)*F1879/G1879)</f>
        <v>-251.37500000000003</v>
      </c>
      <c r="D1879" s="66">
        <v>283.46203990367701</v>
      </c>
      <c r="E1879" s="66">
        <f t="shared" si="35"/>
        <v>3.6249999999999716</v>
      </c>
      <c r="F1879" s="67">
        <v>20</v>
      </c>
      <c r="G1879" s="67">
        <f t="shared" si="36"/>
        <v>120</v>
      </c>
      <c r="H1879" s="68">
        <v>0.2</v>
      </c>
      <c r="I1879" s="73">
        <f t="shared" si="39"/>
        <v>-18.187960096323025</v>
      </c>
      <c r="J1879" s="70">
        <v>9.9999999999987793E-2</v>
      </c>
      <c r="K1879" s="74">
        <f t="shared" si="37"/>
        <v>-16.369164086690944</v>
      </c>
      <c r="L1879" s="75">
        <f t="shared" si="38"/>
        <v>-19.994164086690915</v>
      </c>
      <c r="M1879" s="13" t="s">
        <v>319</v>
      </c>
    </row>
    <row r="1880" spans="1:13" ht="13.2" customHeight="1">
      <c r="A1880" s="140"/>
      <c r="B1880" s="5">
        <v>45444</v>
      </c>
      <c r="C1880" s="66">
        <f>('Исходник сравнение Дубай'!$C1772/2-'Таблица вводных'!$E$3-'Таблица вводных'!$F$3-$S$1)-(('Исходник сравнение Дубай'!$C1772/2-'Таблица вводных'!$E$3-'Таблица вводных'!$F$3-$S$1)*F1880/G1880)</f>
        <v>-251.37500000000003</v>
      </c>
      <c r="D1880" s="66">
        <v>283.46203990367701</v>
      </c>
      <c r="E1880" s="66">
        <f t="shared" si="35"/>
        <v>3.6249999999999716</v>
      </c>
      <c r="F1880" s="67">
        <v>20</v>
      </c>
      <c r="G1880" s="67">
        <f t="shared" si="36"/>
        <v>120</v>
      </c>
      <c r="H1880" s="68">
        <v>0.2</v>
      </c>
      <c r="I1880" s="73">
        <f t="shared" si="39"/>
        <v>-18.187960096323025</v>
      </c>
      <c r="J1880" s="70">
        <v>9.9999999999987793E-2</v>
      </c>
      <c r="K1880" s="74">
        <f t="shared" si="37"/>
        <v>-16.369164086690944</v>
      </c>
      <c r="L1880" s="75">
        <f t="shared" si="38"/>
        <v>-19.994164086690915</v>
      </c>
      <c r="M1880" s="13" t="s">
        <v>319</v>
      </c>
    </row>
    <row r="1881" spans="1:13" ht="13.2" customHeight="1">
      <c r="A1881" s="140"/>
      <c r="B1881" s="5">
        <v>45447</v>
      </c>
      <c r="C1881" s="66">
        <f>('Исходник сравнение Дубай'!$C1773/2-'Таблица вводных'!$E$3-'Таблица вводных'!$F$3-$S$1)-(('Исходник сравнение Дубай'!$C1773/2-'Таблица вводных'!$E$3-'Таблица вводных'!$F$3-$S$1)*F1881/G1881)</f>
        <v>-251.37500000000003</v>
      </c>
      <c r="D1881" s="66">
        <v>283.46203990367701</v>
      </c>
      <c r="E1881" s="66">
        <f t="shared" si="35"/>
        <v>3.6249999999999716</v>
      </c>
      <c r="F1881" s="67">
        <v>20</v>
      </c>
      <c r="G1881" s="67">
        <f t="shared" si="36"/>
        <v>120</v>
      </c>
      <c r="H1881" s="68">
        <v>0.2</v>
      </c>
      <c r="I1881" s="73">
        <f t="shared" si="39"/>
        <v>-18.187960096323025</v>
      </c>
      <c r="J1881" s="70">
        <v>9.9999999999987793E-2</v>
      </c>
      <c r="K1881" s="74">
        <f t="shared" si="37"/>
        <v>-16.369164086690944</v>
      </c>
      <c r="L1881" s="75">
        <f t="shared" si="38"/>
        <v>-19.994164086690915</v>
      </c>
      <c r="M1881" s="13" t="s">
        <v>319</v>
      </c>
    </row>
    <row r="1882" spans="1:13" ht="13.2" customHeight="1">
      <c r="A1882" s="140"/>
      <c r="B1882" s="5">
        <v>45451</v>
      </c>
      <c r="C1882" s="66">
        <f>('Исходник сравнение Дубай'!$C1774/2-'Таблица вводных'!$E$3-'Таблица вводных'!$F$3-$S$1)-(('Исходник сравнение Дубай'!$C1774/2-'Таблица вводных'!$E$3-'Таблица вводных'!$F$3-$S$1)*F1882/G1882)</f>
        <v>-251.37500000000003</v>
      </c>
      <c r="D1882" s="66">
        <v>283.46203990367701</v>
      </c>
      <c r="E1882" s="66">
        <f t="shared" si="35"/>
        <v>3.6249999999999716</v>
      </c>
      <c r="F1882" s="67">
        <v>20</v>
      </c>
      <c r="G1882" s="67">
        <f t="shared" si="36"/>
        <v>120</v>
      </c>
      <c r="H1882" s="68">
        <v>0.2</v>
      </c>
      <c r="I1882" s="73">
        <f t="shared" si="39"/>
        <v>-18.187960096323025</v>
      </c>
      <c r="J1882" s="70">
        <v>9.9999999999987793E-2</v>
      </c>
      <c r="K1882" s="74">
        <f t="shared" si="37"/>
        <v>-16.369164086690944</v>
      </c>
      <c r="L1882" s="75">
        <f t="shared" si="38"/>
        <v>-19.994164086690915</v>
      </c>
      <c r="M1882" s="13" t="s">
        <v>319</v>
      </c>
    </row>
    <row r="1883" spans="1:13" ht="13.2" customHeight="1">
      <c r="A1883" s="140"/>
      <c r="B1883" s="5">
        <v>45454</v>
      </c>
      <c r="C1883" s="66">
        <f>('Исходник сравнение Дубай'!$C1775/2-'Таблица вводных'!$E$3-'Таблица вводных'!$F$3-$S$1)-(('Исходник сравнение Дубай'!$C1775/2-'Таблица вводных'!$E$3-'Таблица вводных'!$F$3-$S$1)*F1883/G1883)</f>
        <v>-251.37500000000003</v>
      </c>
      <c r="D1883" s="66">
        <v>283.46203990367701</v>
      </c>
      <c r="E1883" s="66">
        <f t="shared" si="35"/>
        <v>3.6249999999999716</v>
      </c>
      <c r="F1883" s="67">
        <v>20</v>
      </c>
      <c r="G1883" s="67">
        <f t="shared" si="36"/>
        <v>120</v>
      </c>
      <c r="H1883" s="68">
        <v>0.2</v>
      </c>
      <c r="I1883" s="73">
        <f t="shared" si="39"/>
        <v>-18.187960096323025</v>
      </c>
      <c r="J1883" s="70">
        <v>9.9999999999987793E-2</v>
      </c>
      <c r="K1883" s="74">
        <f t="shared" si="37"/>
        <v>-16.369164086690944</v>
      </c>
      <c r="L1883" s="75">
        <f t="shared" si="38"/>
        <v>-19.994164086690915</v>
      </c>
      <c r="M1883" s="13" t="s">
        <v>319</v>
      </c>
    </row>
    <row r="1884" spans="1:13" ht="13.2" customHeight="1">
      <c r="A1884" s="140"/>
      <c r="B1884" s="5"/>
      <c r="C1884" s="66">
        <f>('Исходник сравнение Дубай'!$C1776/2-'Таблица вводных'!$E$3-'Таблица вводных'!$F$3-$S$1)-(('Исходник сравнение Дубай'!$C1776/2-'Таблица вводных'!$E$3-'Таблица вводных'!$F$3-$S$1)*F1884/G1884)</f>
        <v>-251.37500000000003</v>
      </c>
      <c r="D1884" s="66">
        <v>283.46203990367701</v>
      </c>
      <c r="E1884" s="66">
        <f t="shared" si="35"/>
        <v>3.6249999999999716</v>
      </c>
      <c r="F1884" s="67">
        <v>20</v>
      </c>
      <c r="G1884" s="67">
        <f t="shared" si="36"/>
        <v>120</v>
      </c>
      <c r="H1884" s="68">
        <v>0.2</v>
      </c>
      <c r="I1884" s="69">
        <f t="shared" si="39"/>
        <v>-18.187960096323025</v>
      </c>
      <c r="J1884" s="70">
        <v>9.9999999999987696E-2</v>
      </c>
      <c r="K1884" s="71">
        <f t="shared" si="37"/>
        <v>-16.369164086690947</v>
      </c>
      <c r="L1884" s="72">
        <f t="shared" si="38"/>
        <v>-19.994164086690919</v>
      </c>
      <c r="M1884" s="13" t="s">
        <v>319</v>
      </c>
    </row>
    <row r="1885" spans="1:13" ht="13.2" customHeight="1">
      <c r="A1885" s="140"/>
      <c r="B1885" s="5"/>
      <c r="C1885" s="66">
        <f>('Исходник сравнение Дубай'!$C1777/2-'Таблица вводных'!$E$3-'Таблица вводных'!$F$3-$S$1)-(('Исходник сравнение Дубай'!$C1777/2-'Таблица вводных'!$E$3-'Таблица вводных'!$F$3-$S$1)*F1885/G1885)</f>
        <v>-251.37500000000003</v>
      </c>
      <c r="D1885" s="66">
        <v>283.46203990367701</v>
      </c>
      <c r="E1885" s="66">
        <f t="shared" si="35"/>
        <v>3.6249999999999716</v>
      </c>
      <c r="F1885" s="67">
        <v>20</v>
      </c>
      <c r="G1885" s="67">
        <f t="shared" si="36"/>
        <v>120</v>
      </c>
      <c r="H1885" s="68">
        <v>0.2</v>
      </c>
      <c r="I1885" s="69">
        <f t="shared" si="39"/>
        <v>-18.187960096323025</v>
      </c>
      <c r="J1885" s="70">
        <v>9.9999999999987696E-2</v>
      </c>
      <c r="K1885" s="71">
        <f t="shared" si="37"/>
        <v>-16.369164086690947</v>
      </c>
      <c r="L1885" s="72">
        <f t="shared" si="38"/>
        <v>-19.994164086690919</v>
      </c>
      <c r="M1885" s="13" t="s">
        <v>319</v>
      </c>
    </row>
    <row r="1886" spans="1:13" ht="13.2" customHeight="1">
      <c r="A1886" s="140"/>
      <c r="B1886" s="5"/>
      <c r="C1886" s="66">
        <f>('Исходник сравнение Дубай'!$C1778/2-'Таблица вводных'!$E$3-'Таблица вводных'!$F$3-$S$1)-(('Исходник сравнение Дубай'!$C1778/2-'Таблица вводных'!$E$3-'Таблица вводных'!$F$3-$S$1)*F1886/G1886)</f>
        <v>-251.37500000000003</v>
      </c>
      <c r="D1886" s="66">
        <v>283.46203990367701</v>
      </c>
      <c r="E1886" s="66">
        <f t="shared" si="35"/>
        <v>3.6249999999999716</v>
      </c>
      <c r="F1886" s="67">
        <v>20</v>
      </c>
      <c r="G1886" s="67">
        <f t="shared" si="36"/>
        <v>120</v>
      </c>
      <c r="H1886" s="68">
        <v>0.2</v>
      </c>
      <c r="I1886" s="69">
        <f t="shared" si="39"/>
        <v>-18.187960096323025</v>
      </c>
      <c r="J1886" s="70">
        <v>9.9999999999987696E-2</v>
      </c>
      <c r="K1886" s="71">
        <f t="shared" si="37"/>
        <v>-16.369164086690947</v>
      </c>
      <c r="L1886" s="72">
        <f t="shared" si="38"/>
        <v>-19.994164086690919</v>
      </c>
      <c r="M1886" s="13" t="s">
        <v>319</v>
      </c>
    </row>
    <row r="1887" spans="1:13" ht="13.2" customHeight="1">
      <c r="A1887" s="140"/>
      <c r="B1887" s="5"/>
      <c r="C1887" s="66">
        <f>('Исходник сравнение Дубай'!$C1779/2-'Таблица вводных'!$E$3-'Таблица вводных'!$F$3-$S$1)-(('Исходник сравнение Дубай'!$C1779/2-'Таблица вводных'!$E$3-'Таблица вводных'!$F$3-$S$1)*F1887/G1887)</f>
        <v>-251.37500000000003</v>
      </c>
      <c r="D1887" s="66">
        <v>283.46203990367701</v>
      </c>
      <c r="E1887" s="66">
        <f t="shared" si="35"/>
        <v>3.6249999999999716</v>
      </c>
      <c r="F1887" s="67">
        <v>20</v>
      </c>
      <c r="G1887" s="67">
        <f t="shared" si="36"/>
        <v>120</v>
      </c>
      <c r="H1887" s="68">
        <v>0.2</v>
      </c>
      <c r="I1887" s="69">
        <f t="shared" si="39"/>
        <v>-18.187960096323025</v>
      </c>
      <c r="J1887" s="70">
        <v>9.9999999999987696E-2</v>
      </c>
      <c r="K1887" s="71">
        <f t="shared" si="37"/>
        <v>-16.369164086690947</v>
      </c>
      <c r="L1887" s="72">
        <f t="shared" si="38"/>
        <v>-19.994164086690919</v>
      </c>
      <c r="M1887" s="13" t="s">
        <v>319</v>
      </c>
    </row>
    <row r="1888" spans="1:13" ht="13.2" customHeight="1">
      <c r="A1888" s="140"/>
      <c r="B1888" s="5"/>
      <c r="C1888" s="66">
        <f>('Исходник сравнение Дубай'!$C1780/2-'Таблица вводных'!$E$3-'Таблица вводных'!$F$3-$S$1)-(('Исходник сравнение Дубай'!$C1780/2-'Таблица вводных'!$E$3-'Таблица вводных'!$F$3-$S$1)*F1888/G1888)</f>
        <v>-251.37500000000003</v>
      </c>
      <c r="D1888" s="66">
        <v>283.46203990367701</v>
      </c>
      <c r="E1888" s="66">
        <f t="shared" si="35"/>
        <v>3.6249999999999716</v>
      </c>
      <c r="F1888" s="67">
        <v>20</v>
      </c>
      <c r="G1888" s="67">
        <f t="shared" si="36"/>
        <v>120</v>
      </c>
      <c r="H1888" s="68">
        <v>0.2</v>
      </c>
      <c r="I1888" s="69">
        <f t="shared" si="39"/>
        <v>-18.187960096323025</v>
      </c>
      <c r="J1888" s="70">
        <v>9.9999999999987696E-2</v>
      </c>
      <c r="K1888" s="71">
        <f t="shared" si="37"/>
        <v>-16.369164086690947</v>
      </c>
      <c r="L1888" s="72">
        <f t="shared" si="38"/>
        <v>-19.994164086690919</v>
      </c>
      <c r="M1888" s="13" t="s">
        <v>319</v>
      </c>
    </row>
    <row r="1889" spans="1:13" ht="13.2" customHeight="1">
      <c r="A1889" s="140"/>
      <c r="B1889" s="5"/>
      <c r="C1889" s="66">
        <f>('Исходник сравнение Дубай'!$C1781/2-'Таблица вводных'!$E$3-'Таблица вводных'!$F$3-$S$1)-(('Исходник сравнение Дубай'!$C1781/2-'Таблица вводных'!$E$3-'Таблица вводных'!$F$3-$S$1)*F1889/G1889)</f>
        <v>-251.37500000000003</v>
      </c>
      <c r="D1889" s="66">
        <v>283.46203990367701</v>
      </c>
      <c r="E1889" s="66">
        <f t="shared" si="35"/>
        <v>3.6249999999999716</v>
      </c>
      <c r="F1889" s="67">
        <v>20</v>
      </c>
      <c r="G1889" s="67">
        <f t="shared" si="36"/>
        <v>120</v>
      </c>
      <c r="H1889" s="68">
        <v>0.2</v>
      </c>
      <c r="I1889" s="69">
        <f t="shared" si="39"/>
        <v>-18.187960096323025</v>
      </c>
      <c r="J1889" s="70">
        <v>9.9999999999987696E-2</v>
      </c>
      <c r="K1889" s="71">
        <f t="shared" si="37"/>
        <v>-16.369164086690947</v>
      </c>
      <c r="L1889" s="72">
        <f t="shared" si="38"/>
        <v>-19.994164086690919</v>
      </c>
      <c r="M1889" s="13" t="s">
        <v>319</v>
      </c>
    </row>
    <row r="1890" spans="1:13" ht="13.2" customHeight="1">
      <c r="A1890" s="140"/>
      <c r="B1890" s="5"/>
      <c r="C1890" s="66">
        <f>('Исходник сравнение Дубай'!$C1782/2-'Таблица вводных'!$E$3-'Таблица вводных'!$F$3-$S$1)-(('Исходник сравнение Дубай'!$C1782/2-'Таблица вводных'!$E$3-'Таблица вводных'!$F$3-$S$1)*F1890/G1890)</f>
        <v>-251.37500000000003</v>
      </c>
      <c r="D1890" s="66">
        <v>283.46203990367701</v>
      </c>
      <c r="E1890" s="66">
        <f t="shared" si="35"/>
        <v>3.6249999999999716</v>
      </c>
      <c r="F1890" s="67">
        <v>20</v>
      </c>
      <c r="G1890" s="67">
        <f t="shared" si="36"/>
        <v>120</v>
      </c>
      <c r="H1890" s="68">
        <v>0.2</v>
      </c>
      <c r="I1890" s="69">
        <f t="shared" si="39"/>
        <v>-18.187960096323025</v>
      </c>
      <c r="J1890" s="70">
        <v>9.9999999999987696E-2</v>
      </c>
      <c r="K1890" s="71">
        <f t="shared" si="37"/>
        <v>-16.369164086690947</v>
      </c>
      <c r="L1890" s="72">
        <f t="shared" si="38"/>
        <v>-19.994164086690919</v>
      </c>
      <c r="M1890" s="13" t="s">
        <v>319</v>
      </c>
    </row>
    <row r="1891" spans="1:13" ht="13.2" customHeight="1">
      <c r="A1891" s="141"/>
      <c r="B1891" s="18"/>
      <c r="C1891" s="76">
        <f>('Исходник сравнение Дубай'!$C1783/2-'Таблица вводных'!$E$3-'Таблица вводных'!$F$3-$S$1)-(('Исходник сравнение Дубай'!$C1783/2-'Таблица вводных'!$E$3-'Таблица вводных'!$F$3-$S$1)*F1891/G1891)</f>
        <v>-251.37500000000003</v>
      </c>
      <c r="D1891" s="76">
        <v>283.46203990367701</v>
      </c>
      <c r="E1891" s="76">
        <f t="shared" si="35"/>
        <v>3.6249999999999716</v>
      </c>
      <c r="F1891" s="77">
        <v>20</v>
      </c>
      <c r="G1891" s="77">
        <f t="shared" si="36"/>
        <v>120</v>
      </c>
      <c r="H1891" s="68">
        <v>0.2</v>
      </c>
      <c r="I1891" s="86">
        <f t="shared" si="39"/>
        <v>-18.187960096323025</v>
      </c>
      <c r="J1891" s="80">
        <v>9.9999999999987696E-2</v>
      </c>
      <c r="K1891" s="87">
        <f t="shared" si="37"/>
        <v>-16.369164086690947</v>
      </c>
      <c r="L1891" s="88">
        <f t="shared" si="38"/>
        <v>-19.994164086690919</v>
      </c>
      <c r="M1891" s="22" t="s">
        <v>319</v>
      </c>
    </row>
    <row r="1892" spans="1:13" ht="13.2" customHeight="1">
      <c r="A1892" s="144" t="s">
        <v>320</v>
      </c>
      <c r="B1892" s="5">
        <v>45423</v>
      </c>
      <c r="C1892" s="59">
        <f>('Исходник сравнение Дубай'!$C1784/2-'Таблица вводных'!$E$3-'Таблица вводных'!$F$3-$S$1)-(('Исходник сравнение Дубай'!$C1784/2-'Таблица вводных'!$E$3-'Таблица вводных'!$F$3-$S$1)*F1892/G1892)</f>
        <v>-251.37500000000003</v>
      </c>
      <c r="D1892" s="66">
        <v>283.46203990367701</v>
      </c>
      <c r="E1892" s="59">
        <f t="shared" si="35"/>
        <v>3.6249999999999716</v>
      </c>
      <c r="F1892" s="67">
        <v>20</v>
      </c>
      <c r="G1892" s="60">
        <f t="shared" si="36"/>
        <v>120</v>
      </c>
      <c r="H1892" s="68">
        <v>0.2</v>
      </c>
      <c r="I1892" s="83">
        <f t="shared" si="39"/>
        <v>-18.187960096323025</v>
      </c>
      <c r="J1892" s="63">
        <v>9.9999999999987696E-2</v>
      </c>
      <c r="K1892" s="84">
        <f t="shared" si="37"/>
        <v>-16.369164086690947</v>
      </c>
      <c r="L1892" s="85">
        <f t="shared" si="38"/>
        <v>-19.994164086690919</v>
      </c>
      <c r="M1892" s="10" t="s">
        <v>321</v>
      </c>
    </row>
    <row r="1893" spans="1:13" ht="13.2" customHeight="1">
      <c r="A1893" s="140"/>
      <c r="B1893" s="5">
        <v>45426</v>
      </c>
      <c r="C1893" s="66">
        <f>('Исходник сравнение Дубай'!$C1785/2-'Таблица вводных'!$E$3-'Таблица вводных'!$F$3-$S$1)-(('Исходник сравнение Дубай'!$C1785/2-'Таблица вводных'!$E$3-'Таблица вводных'!$F$3-$S$1)*F1893/G1893)</f>
        <v>-251.37500000000003</v>
      </c>
      <c r="D1893" s="66">
        <v>283.46203990367701</v>
      </c>
      <c r="E1893" s="66">
        <f t="shared" si="35"/>
        <v>3.6249999999999716</v>
      </c>
      <c r="F1893" s="67">
        <v>20</v>
      </c>
      <c r="G1893" s="67">
        <f t="shared" si="36"/>
        <v>120</v>
      </c>
      <c r="H1893" s="68">
        <v>0.2</v>
      </c>
      <c r="I1893" s="73">
        <f t="shared" si="39"/>
        <v>-18.187960096323025</v>
      </c>
      <c r="J1893" s="70">
        <v>9.9999999999987696E-2</v>
      </c>
      <c r="K1893" s="74">
        <f t="shared" si="37"/>
        <v>-16.369164086690947</v>
      </c>
      <c r="L1893" s="75">
        <f t="shared" si="38"/>
        <v>-19.994164086690919</v>
      </c>
      <c r="M1893" s="13" t="s">
        <v>321</v>
      </c>
    </row>
    <row r="1894" spans="1:13" ht="13.2" customHeight="1">
      <c r="A1894" s="140"/>
      <c r="B1894" s="5">
        <v>45430</v>
      </c>
      <c r="C1894" s="66">
        <f>('Исходник сравнение Дубай'!$C1786/2-'Таблица вводных'!$E$3-'Таблица вводных'!$F$3-$S$1)-(('Исходник сравнение Дубай'!$C1786/2-'Таблица вводных'!$E$3-'Таблица вводных'!$F$3-$S$1)*F1894/G1894)</f>
        <v>-251.37500000000003</v>
      </c>
      <c r="D1894" s="66">
        <v>283.46203990367701</v>
      </c>
      <c r="E1894" s="66">
        <f t="shared" si="35"/>
        <v>3.6249999999999716</v>
      </c>
      <c r="F1894" s="67">
        <v>20</v>
      </c>
      <c r="G1894" s="67">
        <f t="shared" si="36"/>
        <v>120</v>
      </c>
      <c r="H1894" s="68">
        <v>0.2</v>
      </c>
      <c r="I1894" s="73">
        <f t="shared" si="39"/>
        <v>-18.187960096323025</v>
      </c>
      <c r="J1894" s="70">
        <v>9.9999999999987696E-2</v>
      </c>
      <c r="K1894" s="74">
        <f t="shared" si="37"/>
        <v>-16.369164086690947</v>
      </c>
      <c r="L1894" s="75">
        <f t="shared" si="38"/>
        <v>-19.994164086690919</v>
      </c>
      <c r="M1894" s="13" t="s">
        <v>321</v>
      </c>
    </row>
    <row r="1895" spans="1:13" ht="13.2" customHeight="1">
      <c r="A1895" s="140"/>
      <c r="B1895" s="5">
        <v>45433</v>
      </c>
      <c r="C1895" s="66">
        <f>('Исходник сравнение Дубай'!$C1787/2-'Таблица вводных'!$E$3-'Таблица вводных'!$F$3-$S$1)-(('Исходник сравнение Дубай'!$C1787/2-'Таблица вводных'!$E$3-'Таблица вводных'!$F$3-$S$1)*F1895/G1895)</f>
        <v>-251.37500000000003</v>
      </c>
      <c r="D1895" s="66">
        <v>283.46203990367701</v>
      </c>
      <c r="E1895" s="66">
        <f t="shared" si="35"/>
        <v>3.6249999999999716</v>
      </c>
      <c r="F1895" s="67">
        <v>20</v>
      </c>
      <c r="G1895" s="67">
        <f t="shared" si="36"/>
        <v>120</v>
      </c>
      <c r="H1895" s="68">
        <v>0.2</v>
      </c>
      <c r="I1895" s="73">
        <f t="shared" si="39"/>
        <v>-18.187960096323025</v>
      </c>
      <c r="J1895" s="70">
        <v>9.9999999999987696E-2</v>
      </c>
      <c r="K1895" s="74">
        <f t="shared" si="37"/>
        <v>-16.369164086690947</v>
      </c>
      <c r="L1895" s="75">
        <f t="shared" si="38"/>
        <v>-19.994164086690919</v>
      </c>
      <c r="M1895" s="13" t="s">
        <v>321</v>
      </c>
    </row>
    <row r="1896" spans="1:13" ht="13.2" customHeight="1">
      <c r="A1896" s="140"/>
      <c r="B1896" s="5">
        <v>45437</v>
      </c>
      <c r="C1896" s="66">
        <f>('Исходник сравнение Дубай'!$C1788/2-'Таблица вводных'!$E$3-'Таблица вводных'!$F$3-$S$1)-(('Исходник сравнение Дубай'!$C1788/2-'Таблица вводных'!$E$3-'Таблица вводных'!$F$3-$S$1)*F1896/G1896)</f>
        <v>-251.37500000000003</v>
      </c>
      <c r="D1896" s="66">
        <v>283.46203990367701</v>
      </c>
      <c r="E1896" s="66">
        <f t="shared" si="35"/>
        <v>3.6249999999999716</v>
      </c>
      <c r="F1896" s="67">
        <v>20</v>
      </c>
      <c r="G1896" s="67">
        <f t="shared" si="36"/>
        <v>120</v>
      </c>
      <c r="H1896" s="68">
        <v>0.2</v>
      </c>
      <c r="I1896" s="73">
        <f t="shared" si="39"/>
        <v>-18.187960096323025</v>
      </c>
      <c r="J1896" s="70">
        <v>9.9999999999987696E-2</v>
      </c>
      <c r="K1896" s="74">
        <f t="shared" si="37"/>
        <v>-16.369164086690947</v>
      </c>
      <c r="L1896" s="75">
        <f t="shared" si="38"/>
        <v>-19.994164086690919</v>
      </c>
      <c r="M1896" s="13" t="s">
        <v>321</v>
      </c>
    </row>
    <row r="1897" spans="1:13" ht="13.2" customHeight="1">
      <c r="A1897" s="140"/>
      <c r="B1897" s="5">
        <v>45440</v>
      </c>
      <c r="C1897" s="66">
        <f>('Исходник сравнение Дубай'!$C1789/2-'Таблица вводных'!$E$3-'Таблица вводных'!$F$3-$S$1)-(('Исходник сравнение Дубай'!$C1789/2-'Таблица вводных'!$E$3-'Таблица вводных'!$F$3-$S$1)*F1897/G1897)</f>
        <v>-251.37500000000003</v>
      </c>
      <c r="D1897" s="66">
        <v>283.46203990367701</v>
      </c>
      <c r="E1897" s="66">
        <f t="shared" si="35"/>
        <v>3.6249999999999716</v>
      </c>
      <c r="F1897" s="67">
        <v>20</v>
      </c>
      <c r="G1897" s="67">
        <f t="shared" si="36"/>
        <v>120</v>
      </c>
      <c r="H1897" s="68">
        <v>0.2</v>
      </c>
      <c r="I1897" s="73">
        <f t="shared" si="39"/>
        <v>-18.187960096323025</v>
      </c>
      <c r="J1897" s="70">
        <v>9.9999999999987696E-2</v>
      </c>
      <c r="K1897" s="74">
        <f t="shared" si="37"/>
        <v>-16.369164086690947</v>
      </c>
      <c r="L1897" s="75">
        <f t="shared" si="38"/>
        <v>-19.994164086690919</v>
      </c>
      <c r="M1897" s="13" t="s">
        <v>321</v>
      </c>
    </row>
    <row r="1898" spans="1:13" ht="13.2" customHeight="1">
      <c r="A1898" s="140"/>
      <c r="B1898" s="5">
        <v>45444</v>
      </c>
      <c r="C1898" s="66">
        <f>('Исходник сравнение Дубай'!$C1790/2-'Таблица вводных'!$E$3-'Таблица вводных'!$F$3-$S$1)-(('Исходник сравнение Дубай'!$C1790/2-'Таблица вводных'!$E$3-'Таблица вводных'!$F$3-$S$1)*F1898/G1898)</f>
        <v>-251.37500000000003</v>
      </c>
      <c r="D1898" s="66">
        <v>283.46203990367701</v>
      </c>
      <c r="E1898" s="66">
        <f t="shared" si="35"/>
        <v>3.6249999999999716</v>
      </c>
      <c r="F1898" s="67">
        <v>20</v>
      </c>
      <c r="G1898" s="67">
        <f t="shared" si="36"/>
        <v>120</v>
      </c>
      <c r="H1898" s="68">
        <v>0.2</v>
      </c>
      <c r="I1898" s="73">
        <f t="shared" si="39"/>
        <v>-18.187960096323025</v>
      </c>
      <c r="J1898" s="70">
        <v>9.9999999999987696E-2</v>
      </c>
      <c r="K1898" s="74">
        <f t="shared" si="37"/>
        <v>-16.369164086690947</v>
      </c>
      <c r="L1898" s="75">
        <f t="shared" si="38"/>
        <v>-19.994164086690919</v>
      </c>
      <c r="M1898" s="13" t="s">
        <v>321</v>
      </c>
    </row>
    <row r="1899" spans="1:13" ht="13.2" customHeight="1">
      <c r="A1899" s="140"/>
      <c r="B1899" s="5">
        <v>45447</v>
      </c>
      <c r="C1899" s="66">
        <f>('Исходник сравнение Дубай'!$C1791/2-'Таблица вводных'!$E$3-'Таблица вводных'!$F$3-$S$1)-(('Исходник сравнение Дубай'!$C1791/2-'Таблица вводных'!$E$3-'Таблица вводных'!$F$3-$S$1)*F1899/G1899)</f>
        <v>-251.37500000000003</v>
      </c>
      <c r="D1899" s="66">
        <v>283.46203990367701</v>
      </c>
      <c r="E1899" s="66">
        <f t="shared" si="35"/>
        <v>3.6249999999999716</v>
      </c>
      <c r="F1899" s="67">
        <v>20</v>
      </c>
      <c r="G1899" s="67">
        <f t="shared" si="36"/>
        <v>120</v>
      </c>
      <c r="H1899" s="68">
        <v>0.2</v>
      </c>
      <c r="I1899" s="73">
        <f t="shared" si="39"/>
        <v>-18.187960096323025</v>
      </c>
      <c r="J1899" s="70">
        <v>9.9999999999987599E-2</v>
      </c>
      <c r="K1899" s="74">
        <f t="shared" si="37"/>
        <v>-16.369164086690947</v>
      </c>
      <c r="L1899" s="75">
        <f t="shared" si="38"/>
        <v>-19.994164086690919</v>
      </c>
      <c r="M1899" s="13" t="s">
        <v>321</v>
      </c>
    </row>
    <row r="1900" spans="1:13" ht="13.2" customHeight="1">
      <c r="A1900" s="140"/>
      <c r="B1900" s="5">
        <v>45451</v>
      </c>
      <c r="C1900" s="66">
        <f>('Исходник сравнение Дубай'!$C1792/2-'Таблица вводных'!$E$3-'Таблица вводных'!$F$3-$S$1)-(('Исходник сравнение Дубай'!$C1792/2-'Таблица вводных'!$E$3-'Таблица вводных'!$F$3-$S$1)*F1900/G1900)</f>
        <v>-251.37500000000003</v>
      </c>
      <c r="D1900" s="66">
        <v>283.46203990367701</v>
      </c>
      <c r="E1900" s="66">
        <f t="shared" si="35"/>
        <v>3.6249999999999716</v>
      </c>
      <c r="F1900" s="67">
        <v>20</v>
      </c>
      <c r="G1900" s="67">
        <f t="shared" si="36"/>
        <v>120</v>
      </c>
      <c r="H1900" s="68">
        <v>0.2</v>
      </c>
      <c r="I1900" s="73">
        <f t="shared" si="39"/>
        <v>-18.187960096323025</v>
      </c>
      <c r="J1900" s="70">
        <v>9.9999999999987599E-2</v>
      </c>
      <c r="K1900" s="74">
        <f t="shared" si="37"/>
        <v>-16.369164086690947</v>
      </c>
      <c r="L1900" s="75">
        <f t="shared" si="38"/>
        <v>-19.994164086690919</v>
      </c>
      <c r="M1900" s="13" t="s">
        <v>321</v>
      </c>
    </row>
    <row r="1901" spans="1:13" ht="13.2" customHeight="1">
      <c r="A1901" s="140"/>
      <c r="B1901" s="5">
        <v>45454</v>
      </c>
      <c r="C1901" s="66">
        <f>('Исходник сравнение Дубай'!$C1793/2-'Таблица вводных'!$E$3-'Таблица вводных'!$F$3-$S$1)-(('Исходник сравнение Дубай'!$C1793/2-'Таблица вводных'!$E$3-'Таблица вводных'!$F$3-$S$1)*F1901/G1901)</f>
        <v>-251.37500000000003</v>
      </c>
      <c r="D1901" s="66">
        <v>283.46203990367701</v>
      </c>
      <c r="E1901" s="66">
        <f t="shared" si="35"/>
        <v>3.6249999999999716</v>
      </c>
      <c r="F1901" s="67">
        <v>20</v>
      </c>
      <c r="G1901" s="67">
        <f t="shared" si="36"/>
        <v>120</v>
      </c>
      <c r="H1901" s="68">
        <v>0.2</v>
      </c>
      <c r="I1901" s="73">
        <f t="shared" si="39"/>
        <v>-18.187960096323025</v>
      </c>
      <c r="J1901" s="70">
        <v>9.9999999999987599E-2</v>
      </c>
      <c r="K1901" s="74">
        <f t="shared" si="37"/>
        <v>-16.369164086690947</v>
      </c>
      <c r="L1901" s="75">
        <f t="shared" si="38"/>
        <v>-19.994164086690919</v>
      </c>
      <c r="M1901" s="13" t="s">
        <v>321</v>
      </c>
    </row>
    <row r="1902" spans="1:13" ht="13.2" customHeight="1">
      <c r="A1902" s="140"/>
      <c r="B1902" s="5"/>
      <c r="C1902" s="66">
        <f>('Исходник сравнение Дубай'!$C1794/2-'Таблица вводных'!$E$3-'Таблица вводных'!$F$3-$S$1)-(('Исходник сравнение Дубай'!$C1794/2-'Таблица вводных'!$E$3-'Таблица вводных'!$F$3-$S$1)*F1902/G1902)</f>
        <v>-251.37500000000003</v>
      </c>
      <c r="D1902" s="66">
        <v>283.46203990367701</v>
      </c>
      <c r="E1902" s="66">
        <f t="shared" si="35"/>
        <v>3.6249999999999716</v>
      </c>
      <c r="F1902" s="67">
        <v>20</v>
      </c>
      <c r="G1902" s="67">
        <f t="shared" si="36"/>
        <v>120</v>
      </c>
      <c r="H1902" s="68">
        <v>0.2</v>
      </c>
      <c r="I1902" s="69">
        <f t="shared" si="39"/>
        <v>-18.187960096323025</v>
      </c>
      <c r="J1902" s="70">
        <v>9.9999999999987599E-2</v>
      </c>
      <c r="K1902" s="71">
        <f t="shared" si="37"/>
        <v>-16.369164086690947</v>
      </c>
      <c r="L1902" s="72">
        <f t="shared" si="38"/>
        <v>-19.994164086690919</v>
      </c>
      <c r="M1902" s="13" t="s">
        <v>321</v>
      </c>
    </row>
    <row r="1903" spans="1:13" ht="13.2" customHeight="1">
      <c r="A1903" s="140"/>
      <c r="B1903" s="5"/>
      <c r="C1903" s="66">
        <f>('Исходник сравнение Дубай'!$C1795/2-'Таблица вводных'!$E$3-'Таблица вводных'!$F$3-$S$1)-(('Исходник сравнение Дубай'!$C1795/2-'Таблица вводных'!$E$3-'Таблица вводных'!$F$3-$S$1)*F1903/G1903)</f>
        <v>-251.37500000000003</v>
      </c>
      <c r="D1903" s="66">
        <v>283.46203990367701</v>
      </c>
      <c r="E1903" s="66">
        <f t="shared" si="35"/>
        <v>3.6249999999999716</v>
      </c>
      <c r="F1903" s="67">
        <v>20</v>
      </c>
      <c r="G1903" s="67">
        <f t="shared" si="36"/>
        <v>120</v>
      </c>
      <c r="H1903" s="68">
        <v>0.2</v>
      </c>
      <c r="I1903" s="69">
        <f t="shared" si="39"/>
        <v>-18.187960096323025</v>
      </c>
      <c r="J1903" s="70">
        <v>9.9999999999987599E-2</v>
      </c>
      <c r="K1903" s="71">
        <f t="shared" si="37"/>
        <v>-16.369164086690947</v>
      </c>
      <c r="L1903" s="72">
        <f t="shared" si="38"/>
        <v>-19.994164086690919</v>
      </c>
      <c r="M1903" s="13" t="s">
        <v>321</v>
      </c>
    </row>
    <row r="1904" spans="1:13" ht="13.2" customHeight="1">
      <c r="A1904" s="140"/>
      <c r="B1904" s="5"/>
      <c r="C1904" s="66">
        <f>('Исходник сравнение Дубай'!$C1796/2-'Таблица вводных'!$E$3-'Таблица вводных'!$F$3-$S$1)-(('Исходник сравнение Дубай'!$C1796/2-'Таблица вводных'!$E$3-'Таблица вводных'!$F$3-$S$1)*F1904/G1904)</f>
        <v>-251.37500000000003</v>
      </c>
      <c r="D1904" s="66">
        <v>283.46203990367701</v>
      </c>
      <c r="E1904" s="66">
        <f t="shared" si="35"/>
        <v>3.6249999999999716</v>
      </c>
      <c r="F1904" s="67">
        <v>20</v>
      </c>
      <c r="G1904" s="67">
        <f t="shared" si="36"/>
        <v>120</v>
      </c>
      <c r="H1904" s="68">
        <v>0.2</v>
      </c>
      <c r="I1904" s="69">
        <f t="shared" si="39"/>
        <v>-18.187960096323025</v>
      </c>
      <c r="J1904" s="70">
        <v>9.9999999999987599E-2</v>
      </c>
      <c r="K1904" s="71">
        <f t="shared" si="37"/>
        <v>-16.369164086690947</v>
      </c>
      <c r="L1904" s="72">
        <f t="shared" si="38"/>
        <v>-19.994164086690919</v>
      </c>
      <c r="M1904" s="13" t="s">
        <v>321</v>
      </c>
    </row>
    <row r="1905" spans="1:13" ht="13.2" customHeight="1">
      <c r="A1905" s="140"/>
      <c r="B1905" s="5"/>
      <c r="C1905" s="66">
        <f>('Исходник сравнение Дубай'!$C1797/2-'Таблица вводных'!$E$3-'Таблица вводных'!$F$3-$S$1)-(('Исходник сравнение Дубай'!$C1797/2-'Таблица вводных'!$E$3-'Таблица вводных'!$F$3-$S$1)*F1905/G1905)</f>
        <v>-251.37500000000003</v>
      </c>
      <c r="D1905" s="66">
        <v>283.46203990367701</v>
      </c>
      <c r="E1905" s="66">
        <f t="shared" si="35"/>
        <v>3.6249999999999716</v>
      </c>
      <c r="F1905" s="67">
        <v>20</v>
      </c>
      <c r="G1905" s="67">
        <f t="shared" si="36"/>
        <v>120</v>
      </c>
      <c r="H1905" s="68">
        <v>0.2</v>
      </c>
      <c r="I1905" s="69">
        <f t="shared" si="39"/>
        <v>-18.187960096323025</v>
      </c>
      <c r="J1905" s="70">
        <v>9.9999999999987599E-2</v>
      </c>
      <c r="K1905" s="71">
        <f t="shared" si="37"/>
        <v>-16.369164086690947</v>
      </c>
      <c r="L1905" s="72">
        <f t="shared" si="38"/>
        <v>-19.994164086690919</v>
      </c>
      <c r="M1905" s="13" t="s">
        <v>321</v>
      </c>
    </row>
    <row r="1906" spans="1:13" ht="13.2" customHeight="1">
      <c r="A1906" s="140"/>
      <c r="B1906" s="5"/>
      <c r="C1906" s="66">
        <f>('Исходник сравнение Дубай'!$C1798/2-'Таблица вводных'!$E$3-'Таблица вводных'!$F$3-$S$1)-(('Исходник сравнение Дубай'!$C1798/2-'Таблица вводных'!$E$3-'Таблица вводных'!$F$3-$S$1)*F1906/G1906)</f>
        <v>-251.37500000000003</v>
      </c>
      <c r="D1906" s="66">
        <v>283.46203990367701</v>
      </c>
      <c r="E1906" s="66">
        <f t="shared" si="35"/>
        <v>3.6249999999999716</v>
      </c>
      <c r="F1906" s="67">
        <v>20</v>
      </c>
      <c r="G1906" s="67">
        <f t="shared" si="36"/>
        <v>120</v>
      </c>
      <c r="H1906" s="68">
        <v>0.2</v>
      </c>
      <c r="I1906" s="69">
        <f t="shared" si="39"/>
        <v>-18.187960096323025</v>
      </c>
      <c r="J1906" s="70">
        <v>9.9999999999987599E-2</v>
      </c>
      <c r="K1906" s="71">
        <f t="shared" si="37"/>
        <v>-16.369164086690947</v>
      </c>
      <c r="L1906" s="72">
        <f t="shared" si="38"/>
        <v>-19.994164086690919</v>
      </c>
      <c r="M1906" s="13" t="s">
        <v>321</v>
      </c>
    </row>
    <row r="1907" spans="1:13" ht="13.2" customHeight="1">
      <c r="A1907" s="140"/>
      <c r="B1907" s="5"/>
      <c r="C1907" s="66">
        <f>('Исходник сравнение Дубай'!$C1799/2-'Таблица вводных'!$E$3-'Таблица вводных'!$F$3-$S$1)-(('Исходник сравнение Дубай'!$C1799/2-'Таблица вводных'!$E$3-'Таблица вводных'!$F$3-$S$1)*F1907/G1907)</f>
        <v>-251.37500000000003</v>
      </c>
      <c r="D1907" s="66">
        <v>283.46203990367701</v>
      </c>
      <c r="E1907" s="66">
        <f t="shared" si="35"/>
        <v>3.6249999999999716</v>
      </c>
      <c r="F1907" s="67">
        <v>20</v>
      </c>
      <c r="G1907" s="67">
        <f t="shared" si="36"/>
        <v>120</v>
      </c>
      <c r="H1907" s="68">
        <v>0.2</v>
      </c>
      <c r="I1907" s="69">
        <f t="shared" si="39"/>
        <v>-18.187960096323025</v>
      </c>
      <c r="J1907" s="70">
        <v>9.9999999999987599E-2</v>
      </c>
      <c r="K1907" s="71">
        <f t="shared" si="37"/>
        <v>-16.369164086690947</v>
      </c>
      <c r="L1907" s="72">
        <f t="shared" si="38"/>
        <v>-19.994164086690919</v>
      </c>
      <c r="M1907" s="13" t="s">
        <v>321</v>
      </c>
    </row>
    <row r="1908" spans="1:13" ht="13.2" customHeight="1">
      <c r="A1908" s="140"/>
      <c r="B1908" s="5"/>
      <c r="C1908" s="66">
        <f>('Исходник сравнение Дубай'!$C1800/2-'Таблица вводных'!$E$3-'Таблица вводных'!$F$3-$S$1)-(('Исходник сравнение Дубай'!$C1800/2-'Таблица вводных'!$E$3-'Таблица вводных'!$F$3-$S$1)*F1908/G1908)</f>
        <v>-251.37500000000003</v>
      </c>
      <c r="D1908" s="66">
        <v>283.46203990367701</v>
      </c>
      <c r="E1908" s="66">
        <f t="shared" si="35"/>
        <v>3.6249999999999716</v>
      </c>
      <c r="F1908" s="67">
        <v>20</v>
      </c>
      <c r="G1908" s="67">
        <f t="shared" si="36"/>
        <v>120</v>
      </c>
      <c r="H1908" s="68">
        <v>0.2</v>
      </c>
      <c r="I1908" s="69">
        <f t="shared" si="39"/>
        <v>-18.187960096323025</v>
      </c>
      <c r="J1908" s="70">
        <v>9.9999999999987599E-2</v>
      </c>
      <c r="K1908" s="71">
        <f t="shared" si="37"/>
        <v>-16.369164086690947</v>
      </c>
      <c r="L1908" s="72">
        <f t="shared" si="38"/>
        <v>-19.994164086690919</v>
      </c>
      <c r="M1908" s="13" t="s">
        <v>321</v>
      </c>
    </row>
    <row r="1909" spans="1:13" ht="13.2" customHeight="1">
      <c r="A1909" s="141"/>
      <c r="B1909" s="18"/>
      <c r="C1909" s="76">
        <f>('Исходник сравнение Дубай'!$C1801/2-'Таблица вводных'!$E$3-'Таблица вводных'!$F$3-$S$1)-(('Исходник сравнение Дубай'!$C1801/2-'Таблица вводных'!$E$3-'Таблица вводных'!$F$3-$S$1)*F1909/G1909)</f>
        <v>-251.37500000000003</v>
      </c>
      <c r="D1909" s="76">
        <v>283.46203990367701</v>
      </c>
      <c r="E1909" s="76">
        <f t="shared" si="35"/>
        <v>3.6249999999999716</v>
      </c>
      <c r="F1909" s="77">
        <v>20</v>
      </c>
      <c r="G1909" s="77">
        <f t="shared" si="36"/>
        <v>120</v>
      </c>
      <c r="H1909" s="68">
        <v>0.2</v>
      </c>
      <c r="I1909" s="86">
        <f t="shared" si="39"/>
        <v>-18.187960096323025</v>
      </c>
      <c r="J1909" s="80">
        <v>9.9999999999987599E-2</v>
      </c>
      <c r="K1909" s="87">
        <f t="shared" si="37"/>
        <v>-16.369164086690947</v>
      </c>
      <c r="L1909" s="88">
        <f t="shared" si="38"/>
        <v>-19.994164086690919</v>
      </c>
      <c r="M1909" s="22" t="s">
        <v>321</v>
      </c>
    </row>
    <row r="1910" spans="1:13" ht="13.2" customHeight="1">
      <c r="A1910" s="144" t="s">
        <v>322</v>
      </c>
      <c r="B1910" s="5">
        <v>45423</v>
      </c>
      <c r="C1910" s="59">
        <f>('Исходник сравнение Дубай'!$C1802/2-'Таблица вводных'!$E$3-'Таблица вводных'!$F$3-$S$1)-(('Исходник сравнение Дубай'!$C1802/2-'Таблица вводных'!$E$3-'Таблица вводных'!$F$3-$S$1)*F1910/G1910)</f>
        <v>-251.37500000000003</v>
      </c>
      <c r="D1910" s="66">
        <v>283.46203990367701</v>
      </c>
      <c r="E1910" s="59">
        <f t="shared" si="35"/>
        <v>3.6249999999999716</v>
      </c>
      <c r="F1910" s="67">
        <v>20</v>
      </c>
      <c r="G1910" s="60">
        <f t="shared" si="36"/>
        <v>120</v>
      </c>
      <c r="H1910" s="68">
        <v>0.2</v>
      </c>
      <c r="I1910" s="62">
        <f t="shared" si="39"/>
        <v>-18.187960096323025</v>
      </c>
      <c r="J1910" s="63">
        <v>9.9999999999987599E-2</v>
      </c>
      <c r="K1910" s="64">
        <f t="shared" si="37"/>
        <v>-16.369164086690947</v>
      </c>
      <c r="L1910" s="65">
        <f t="shared" si="38"/>
        <v>-19.994164086690919</v>
      </c>
      <c r="M1910" s="10" t="s">
        <v>323</v>
      </c>
    </row>
    <row r="1911" spans="1:13" ht="13.2" customHeight="1">
      <c r="A1911" s="140"/>
      <c r="B1911" s="5">
        <v>45426</v>
      </c>
      <c r="C1911" s="66">
        <f>('Исходник сравнение Дубай'!$C1803/2-'Таблица вводных'!$E$3-'Таблица вводных'!$F$3-$S$1)-(('Исходник сравнение Дубай'!$C1803/2-'Таблица вводных'!$E$3-'Таблица вводных'!$F$3-$S$1)*F1911/G1911)</f>
        <v>-251.37500000000003</v>
      </c>
      <c r="D1911" s="66">
        <v>283.46203990367701</v>
      </c>
      <c r="E1911" s="66">
        <f t="shared" si="35"/>
        <v>3.6249999999999716</v>
      </c>
      <c r="F1911" s="67">
        <v>20</v>
      </c>
      <c r="G1911" s="67">
        <f t="shared" si="36"/>
        <v>120</v>
      </c>
      <c r="H1911" s="68">
        <v>0.2</v>
      </c>
      <c r="I1911" s="69">
        <f t="shared" si="39"/>
        <v>-18.187960096323025</v>
      </c>
      <c r="J1911" s="70">
        <v>9.9999999999987599E-2</v>
      </c>
      <c r="K1911" s="71">
        <f t="shared" si="37"/>
        <v>-16.369164086690947</v>
      </c>
      <c r="L1911" s="72">
        <f t="shared" si="38"/>
        <v>-19.994164086690919</v>
      </c>
      <c r="M1911" s="13" t="s">
        <v>323</v>
      </c>
    </row>
    <row r="1912" spans="1:13" ht="13.2" customHeight="1">
      <c r="A1912" s="140"/>
      <c r="B1912" s="5">
        <v>45430</v>
      </c>
      <c r="C1912" s="66">
        <f>('Исходник сравнение Дубай'!$C1804/2-'Таблица вводных'!$E$3-'Таблица вводных'!$F$3-$S$1)-(('Исходник сравнение Дубай'!$C1804/2-'Таблица вводных'!$E$3-'Таблица вводных'!$F$3-$S$1)*F1912/G1912)</f>
        <v>-251.37500000000003</v>
      </c>
      <c r="D1912" s="66">
        <v>283.46203990367701</v>
      </c>
      <c r="E1912" s="66">
        <f t="shared" si="35"/>
        <v>3.6249999999999716</v>
      </c>
      <c r="F1912" s="67">
        <v>20</v>
      </c>
      <c r="G1912" s="67">
        <f t="shared" si="36"/>
        <v>120</v>
      </c>
      <c r="H1912" s="68">
        <v>0.2</v>
      </c>
      <c r="I1912" s="73">
        <f t="shared" si="39"/>
        <v>-18.187960096323025</v>
      </c>
      <c r="J1912" s="70">
        <v>9.9999999999987599E-2</v>
      </c>
      <c r="K1912" s="74">
        <f t="shared" si="37"/>
        <v>-16.369164086690947</v>
      </c>
      <c r="L1912" s="75">
        <f t="shared" si="38"/>
        <v>-19.994164086690919</v>
      </c>
      <c r="M1912" s="13" t="s">
        <v>323</v>
      </c>
    </row>
    <row r="1913" spans="1:13" ht="13.2" customHeight="1">
      <c r="A1913" s="140"/>
      <c r="B1913" s="5">
        <v>45433</v>
      </c>
      <c r="C1913" s="66">
        <f>('Исходник сравнение Дубай'!$C1805/2-'Таблица вводных'!$E$3-'Таблица вводных'!$F$3-$S$1)-(('Исходник сравнение Дубай'!$C1805/2-'Таблица вводных'!$E$3-'Таблица вводных'!$F$3-$S$1)*F1913/G1913)</f>
        <v>-251.37500000000003</v>
      </c>
      <c r="D1913" s="66">
        <v>283.46203990367701</v>
      </c>
      <c r="E1913" s="66">
        <f t="shared" si="35"/>
        <v>3.6249999999999716</v>
      </c>
      <c r="F1913" s="67">
        <v>20</v>
      </c>
      <c r="G1913" s="67">
        <f t="shared" si="36"/>
        <v>120</v>
      </c>
      <c r="H1913" s="68">
        <v>0.2</v>
      </c>
      <c r="I1913" s="73">
        <f t="shared" si="39"/>
        <v>-18.187960096323025</v>
      </c>
      <c r="J1913" s="70">
        <v>9.9999999999987502E-2</v>
      </c>
      <c r="K1913" s="74">
        <f t="shared" si="37"/>
        <v>-16.369164086690951</v>
      </c>
      <c r="L1913" s="75">
        <f t="shared" si="38"/>
        <v>-19.994164086690922</v>
      </c>
      <c r="M1913" s="13" t="s">
        <v>323</v>
      </c>
    </row>
    <row r="1914" spans="1:13" ht="13.2" customHeight="1">
      <c r="A1914" s="140"/>
      <c r="B1914" s="5">
        <v>45437</v>
      </c>
      <c r="C1914" s="66">
        <f>('Исходник сравнение Дубай'!$C1806/2-'Таблица вводных'!$E$3-'Таблица вводных'!$F$3-$S$1)-(('Исходник сравнение Дубай'!$C1806/2-'Таблица вводных'!$E$3-'Таблица вводных'!$F$3-$S$1)*F1914/G1914)</f>
        <v>-251.37500000000003</v>
      </c>
      <c r="D1914" s="66">
        <v>283.46203990367701</v>
      </c>
      <c r="E1914" s="66">
        <f t="shared" si="35"/>
        <v>3.6249999999999716</v>
      </c>
      <c r="F1914" s="67">
        <v>20</v>
      </c>
      <c r="G1914" s="67">
        <f t="shared" si="36"/>
        <v>120</v>
      </c>
      <c r="H1914" s="68">
        <v>0.2</v>
      </c>
      <c r="I1914" s="73">
        <f t="shared" si="39"/>
        <v>-18.187960096323025</v>
      </c>
      <c r="J1914" s="70">
        <v>9.9999999999987502E-2</v>
      </c>
      <c r="K1914" s="74">
        <f t="shared" si="37"/>
        <v>-16.369164086690951</v>
      </c>
      <c r="L1914" s="75">
        <f t="shared" si="38"/>
        <v>-19.994164086690922</v>
      </c>
      <c r="M1914" s="13" t="s">
        <v>323</v>
      </c>
    </row>
    <row r="1915" spans="1:13" ht="13.2" customHeight="1">
      <c r="A1915" s="140"/>
      <c r="B1915" s="5">
        <v>45440</v>
      </c>
      <c r="C1915" s="66">
        <f>('Исходник сравнение Дубай'!$C1807/2-'Таблица вводных'!$E$3-'Таблица вводных'!$F$3-$S$1)-(('Исходник сравнение Дубай'!$C1807/2-'Таблица вводных'!$E$3-'Таблица вводных'!$F$3-$S$1)*F1915/G1915)</f>
        <v>-251.37500000000003</v>
      </c>
      <c r="D1915" s="66">
        <v>283.46203990367701</v>
      </c>
      <c r="E1915" s="66">
        <f t="shared" si="35"/>
        <v>3.6249999999999716</v>
      </c>
      <c r="F1915" s="67">
        <v>20</v>
      </c>
      <c r="G1915" s="67">
        <f t="shared" si="36"/>
        <v>120</v>
      </c>
      <c r="H1915" s="68">
        <v>0.2</v>
      </c>
      <c r="I1915" s="73">
        <f t="shared" si="39"/>
        <v>-18.187960096323025</v>
      </c>
      <c r="J1915" s="70">
        <v>9.9999999999987502E-2</v>
      </c>
      <c r="K1915" s="74">
        <f t="shared" si="37"/>
        <v>-16.369164086690951</v>
      </c>
      <c r="L1915" s="75">
        <f t="shared" si="38"/>
        <v>-19.994164086690922</v>
      </c>
      <c r="M1915" s="13" t="s">
        <v>323</v>
      </c>
    </row>
    <row r="1916" spans="1:13" ht="13.2" customHeight="1">
      <c r="A1916" s="140"/>
      <c r="B1916" s="5">
        <v>45444</v>
      </c>
      <c r="C1916" s="66">
        <f>('Исходник сравнение Дубай'!$C1808/2-'Таблица вводных'!$E$3-'Таблица вводных'!$F$3-$S$1)-(('Исходник сравнение Дубай'!$C1808/2-'Таблица вводных'!$E$3-'Таблица вводных'!$F$3-$S$1)*F1916/G1916)</f>
        <v>-251.37500000000003</v>
      </c>
      <c r="D1916" s="66">
        <v>283.46203990367701</v>
      </c>
      <c r="E1916" s="66">
        <f t="shared" si="35"/>
        <v>3.6249999999999716</v>
      </c>
      <c r="F1916" s="67">
        <v>20</v>
      </c>
      <c r="G1916" s="67">
        <f t="shared" si="36"/>
        <v>120</v>
      </c>
      <c r="H1916" s="68">
        <v>0.2</v>
      </c>
      <c r="I1916" s="73">
        <f t="shared" si="39"/>
        <v>-18.187960096323025</v>
      </c>
      <c r="J1916" s="70">
        <v>9.9999999999987502E-2</v>
      </c>
      <c r="K1916" s="74">
        <f t="shared" si="37"/>
        <v>-16.369164086690951</v>
      </c>
      <c r="L1916" s="75">
        <f t="shared" si="38"/>
        <v>-19.994164086690922</v>
      </c>
      <c r="M1916" s="13" t="s">
        <v>323</v>
      </c>
    </row>
    <row r="1917" spans="1:13" ht="13.2" customHeight="1">
      <c r="A1917" s="140"/>
      <c r="B1917" s="5">
        <v>45447</v>
      </c>
      <c r="C1917" s="66">
        <f>('Исходник сравнение Дубай'!$C1809/2-'Таблица вводных'!$E$3-'Таблица вводных'!$F$3-$S$1)-(('Исходник сравнение Дубай'!$C1809/2-'Таблица вводных'!$E$3-'Таблица вводных'!$F$3-$S$1)*F1917/G1917)</f>
        <v>-251.37500000000003</v>
      </c>
      <c r="D1917" s="66">
        <v>283.46203990367701</v>
      </c>
      <c r="E1917" s="66">
        <f t="shared" si="35"/>
        <v>3.6249999999999716</v>
      </c>
      <c r="F1917" s="67">
        <v>20</v>
      </c>
      <c r="G1917" s="67">
        <f t="shared" si="36"/>
        <v>120</v>
      </c>
      <c r="H1917" s="68">
        <v>0.2</v>
      </c>
      <c r="I1917" s="73">
        <f t="shared" si="39"/>
        <v>-18.187960096323025</v>
      </c>
      <c r="J1917" s="70">
        <v>9.9999999999987502E-2</v>
      </c>
      <c r="K1917" s="74">
        <f t="shared" si="37"/>
        <v>-16.369164086690951</v>
      </c>
      <c r="L1917" s="75">
        <f t="shared" si="38"/>
        <v>-19.994164086690922</v>
      </c>
      <c r="M1917" s="13" t="s">
        <v>323</v>
      </c>
    </row>
    <row r="1918" spans="1:13" ht="13.2" customHeight="1">
      <c r="A1918" s="140"/>
      <c r="B1918" s="5">
        <v>45451</v>
      </c>
      <c r="C1918" s="66">
        <f>('Исходник сравнение Дубай'!$C1810/2-'Таблица вводных'!$E$3-'Таблица вводных'!$F$3-$S$1)-(('Исходник сравнение Дубай'!$C1810/2-'Таблица вводных'!$E$3-'Таблица вводных'!$F$3-$S$1)*F1918/G1918)</f>
        <v>-251.37500000000003</v>
      </c>
      <c r="D1918" s="66">
        <v>283.46203990367701</v>
      </c>
      <c r="E1918" s="66">
        <f t="shared" si="35"/>
        <v>3.6249999999999716</v>
      </c>
      <c r="F1918" s="67">
        <v>20</v>
      </c>
      <c r="G1918" s="67">
        <f t="shared" si="36"/>
        <v>120</v>
      </c>
      <c r="H1918" s="68">
        <v>0.2</v>
      </c>
      <c r="I1918" s="73">
        <f t="shared" si="39"/>
        <v>-18.187960096323025</v>
      </c>
      <c r="J1918" s="70">
        <v>9.9999999999987502E-2</v>
      </c>
      <c r="K1918" s="74">
        <f t="shared" si="37"/>
        <v>-16.369164086690951</v>
      </c>
      <c r="L1918" s="75">
        <f t="shared" si="38"/>
        <v>-19.994164086690922</v>
      </c>
      <c r="M1918" s="13" t="s">
        <v>323</v>
      </c>
    </row>
    <row r="1919" spans="1:13" ht="13.2" customHeight="1">
      <c r="A1919" s="140"/>
      <c r="B1919" s="5">
        <v>45454</v>
      </c>
      <c r="C1919" s="66">
        <f>('Исходник сравнение Дубай'!$C1811/2-'Таблица вводных'!$E$3-'Таблица вводных'!$F$3-$S$1)-(('Исходник сравнение Дубай'!$C1811/2-'Таблица вводных'!$E$3-'Таблица вводных'!$F$3-$S$1)*F1919/G1919)</f>
        <v>-251.37500000000003</v>
      </c>
      <c r="D1919" s="66">
        <v>283.46203990367701</v>
      </c>
      <c r="E1919" s="66">
        <f t="shared" si="35"/>
        <v>3.6249999999999716</v>
      </c>
      <c r="F1919" s="67">
        <v>20</v>
      </c>
      <c r="G1919" s="67">
        <f t="shared" si="36"/>
        <v>120</v>
      </c>
      <c r="H1919" s="68">
        <v>0.2</v>
      </c>
      <c r="I1919" s="73">
        <f t="shared" si="39"/>
        <v>-18.187960096323025</v>
      </c>
      <c r="J1919" s="70">
        <v>9.9999999999987502E-2</v>
      </c>
      <c r="K1919" s="74">
        <f t="shared" si="37"/>
        <v>-16.369164086690951</v>
      </c>
      <c r="L1919" s="75">
        <f t="shared" si="38"/>
        <v>-19.994164086690922</v>
      </c>
      <c r="M1919" s="13" t="s">
        <v>323</v>
      </c>
    </row>
    <row r="1920" spans="1:13" ht="13.2" customHeight="1">
      <c r="A1920" s="140"/>
      <c r="B1920" s="5"/>
      <c r="C1920" s="66">
        <f>('Исходник сравнение Дубай'!$C1812/2-'Таблица вводных'!$E$3-'Таблица вводных'!$F$3-$S$1)-(('Исходник сравнение Дубай'!$C1812/2-'Таблица вводных'!$E$3-'Таблица вводных'!$F$3-$S$1)*F1920/G1920)</f>
        <v>-251.37500000000003</v>
      </c>
      <c r="D1920" s="66">
        <v>283.46203990367701</v>
      </c>
      <c r="E1920" s="66">
        <f t="shared" si="35"/>
        <v>3.6249999999999716</v>
      </c>
      <c r="F1920" s="67">
        <v>20</v>
      </c>
      <c r="G1920" s="67">
        <f t="shared" si="36"/>
        <v>120</v>
      </c>
      <c r="H1920" s="68">
        <v>0.2</v>
      </c>
      <c r="I1920" s="69">
        <f t="shared" si="39"/>
        <v>-18.187960096323025</v>
      </c>
      <c r="J1920" s="70">
        <v>9.9999999999987502E-2</v>
      </c>
      <c r="K1920" s="71">
        <f t="shared" si="37"/>
        <v>-16.369164086690951</v>
      </c>
      <c r="L1920" s="72">
        <f t="shared" si="38"/>
        <v>-19.994164086690922</v>
      </c>
      <c r="M1920" s="13" t="s">
        <v>323</v>
      </c>
    </row>
    <row r="1921" spans="1:13" ht="13.2" customHeight="1">
      <c r="A1921" s="140"/>
      <c r="B1921" s="5"/>
      <c r="C1921" s="66">
        <f>('Исходник сравнение Дубай'!$C1813/2-'Таблица вводных'!$E$3-'Таблица вводных'!$F$3-$S$1)-(('Исходник сравнение Дубай'!$C1813/2-'Таблица вводных'!$E$3-'Таблица вводных'!$F$3-$S$1)*F1921/G1921)</f>
        <v>-251.37500000000003</v>
      </c>
      <c r="D1921" s="66">
        <v>283.46203990367701</v>
      </c>
      <c r="E1921" s="66">
        <f t="shared" si="35"/>
        <v>3.6249999999999716</v>
      </c>
      <c r="F1921" s="67">
        <v>20</v>
      </c>
      <c r="G1921" s="67">
        <f t="shared" si="36"/>
        <v>120</v>
      </c>
      <c r="H1921" s="68">
        <v>0.2</v>
      </c>
      <c r="I1921" s="69">
        <f t="shared" si="39"/>
        <v>-18.187960096323025</v>
      </c>
      <c r="J1921" s="70">
        <v>9.9999999999987502E-2</v>
      </c>
      <c r="K1921" s="71">
        <f t="shared" si="37"/>
        <v>-16.369164086690951</v>
      </c>
      <c r="L1921" s="72">
        <f t="shared" si="38"/>
        <v>-19.994164086690922</v>
      </c>
      <c r="M1921" s="13" t="s">
        <v>323</v>
      </c>
    </row>
    <row r="1922" spans="1:13" ht="13.2" customHeight="1">
      <c r="A1922" s="140"/>
      <c r="B1922" s="5"/>
      <c r="C1922" s="66">
        <f>('Исходник сравнение Дубай'!$C1814/2-'Таблица вводных'!$E$3-'Таблица вводных'!$F$3-$S$1)-(('Исходник сравнение Дубай'!$C1814/2-'Таблица вводных'!$E$3-'Таблица вводных'!$F$3-$S$1)*F1922/G1922)</f>
        <v>-251.37500000000003</v>
      </c>
      <c r="D1922" s="66">
        <v>283.46203990367701</v>
      </c>
      <c r="E1922" s="66">
        <f t="shared" si="35"/>
        <v>3.6249999999999716</v>
      </c>
      <c r="F1922" s="67">
        <v>20</v>
      </c>
      <c r="G1922" s="67">
        <f t="shared" si="36"/>
        <v>120</v>
      </c>
      <c r="H1922" s="68">
        <v>0.2</v>
      </c>
      <c r="I1922" s="69">
        <f t="shared" si="39"/>
        <v>-18.187960096323025</v>
      </c>
      <c r="J1922" s="70">
        <v>9.9999999999987502E-2</v>
      </c>
      <c r="K1922" s="71">
        <f t="shared" si="37"/>
        <v>-16.369164086690951</v>
      </c>
      <c r="L1922" s="72">
        <f t="shared" si="38"/>
        <v>-19.994164086690922</v>
      </c>
      <c r="M1922" s="13" t="s">
        <v>323</v>
      </c>
    </row>
    <row r="1923" spans="1:13" ht="13.2" customHeight="1">
      <c r="A1923" s="140"/>
      <c r="B1923" s="5"/>
      <c r="C1923" s="66">
        <f>('Исходник сравнение Дубай'!$C1815/2-'Таблица вводных'!$E$3-'Таблица вводных'!$F$3-$S$1)-(('Исходник сравнение Дубай'!$C1815/2-'Таблица вводных'!$E$3-'Таблица вводных'!$F$3-$S$1)*F1923/G1923)</f>
        <v>-251.37500000000003</v>
      </c>
      <c r="D1923" s="66">
        <v>283.46203990367701</v>
      </c>
      <c r="E1923" s="66">
        <f t="shared" si="35"/>
        <v>3.6249999999999716</v>
      </c>
      <c r="F1923" s="67">
        <v>20</v>
      </c>
      <c r="G1923" s="67">
        <f t="shared" si="36"/>
        <v>120</v>
      </c>
      <c r="H1923" s="68">
        <v>0.2</v>
      </c>
      <c r="I1923" s="69">
        <f t="shared" si="39"/>
        <v>-18.187960096323025</v>
      </c>
      <c r="J1923" s="70">
        <v>9.9999999999987502E-2</v>
      </c>
      <c r="K1923" s="71">
        <f t="shared" si="37"/>
        <v>-16.369164086690951</v>
      </c>
      <c r="L1923" s="72">
        <f t="shared" si="38"/>
        <v>-19.994164086690922</v>
      </c>
      <c r="M1923" s="13" t="s">
        <v>323</v>
      </c>
    </row>
    <row r="1924" spans="1:13" ht="13.2" customHeight="1">
      <c r="A1924" s="140"/>
      <c r="B1924" s="5"/>
      <c r="C1924" s="66">
        <f>('Исходник сравнение Дубай'!$C1816/2-'Таблица вводных'!$E$3-'Таблица вводных'!$F$3-$S$1)-(('Исходник сравнение Дубай'!$C1816/2-'Таблица вводных'!$E$3-'Таблица вводных'!$F$3-$S$1)*F1924/G1924)</f>
        <v>-251.37500000000003</v>
      </c>
      <c r="D1924" s="66">
        <v>283.46203990367701</v>
      </c>
      <c r="E1924" s="66">
        <f t="shared" si="35"/>
        <v>3.6249999999999716</v>
      </c>
      <c r="F1924" s="67">
        <v>20</v>
      </c>
      <c r="G1924" s="67">
        <f t="shared" si="36"/>
        <v>120</v>
      </c>
      <c r="H1924" s="68">
        <v>0.2</v>
      </c>
      <c r="I1924" s="69">
        <f t="shared" si="39"/>
        <v>-18.187960096323025</v>
      </c>
      <c r="J1924" s="70">
        <v>9.9999999999987502E-2</v>
      </c>
      <c r="K1924" s="71">
        <f t="shared" si="37"/>
        <v>-16.369164086690951</v>
      </c>
      <c r="L1924" s="72">
        <f t="shared" si="38"/>
        <v>-19.994164086690922</v>
      </c>
      <c r="M1924" s="13" t="s">
        <v>323</v>
      </c>
    </row>
    <row r="1925" spans="1:13" ht="13.2" customHeight="1">
      <c r="A1925" s="140"/>
      <c r="B1925" s="5"/>
      <c r="C1925" s="66">
        <f>('Исходник сравнение Дубай'!$C1817/2-'Таблица вводных'!$E$3-'Таблица вводных'!$F$3-$S$1)-(('Исходник сравнение Дубай'!$C1817/2-'Таблица вводных'!$E$3-'Таблица вводных'!$F$3-$S$1)*F1925/G1925)</f>
        <v>-251.37500000000003</v>
      </c>
      <c r="D1925" s="66">
        <v>283.46203990367701</v>
      </c>
      <c r="E1925" s="66">
        <f t="shared" si="35"/>
        <v>3.6249999999999716</v>
      </c>
      <c r="F1925" s="67">
        <v>20</v>
      </c>
      <c r="G1925" s="67">
        <f t="shared" si="36"/>
        <v>120</v>
      </c>
      <c r="H1925" s="68">
        <v>0.2</v>
      </c>
      <c r="I1925" s="69">
        <f t="shared" si="39"/>
        <v>-18.187960096323025</v>
      </c>
      <c r="J1925" s="70">
        <v>9.9999999999987502E-2</v>
      </c>
      <c r="K1925" s="71">
        <f t="shared" si="37"/>
        <v>-16.369164086690951</v>
      </c>
      <c r="L1925" s="72">
        <f t="shared" si="38"/>
        <v>-19.994164086690922</v>
      </c>
      <c r="M1925" s="13" t="s">
        <v>323</v>
      </c>
    </row>
    <row r="1926" spans="1:13" ht="13.2" customHeight="1">
      <c r="A1926" s="140"/>
      <c r="B1926" s="5"/>
      <c r="C1926" s="66">
        <f>('Исходник сравнение Дубай'!$C1818/2-'Таблица вводных'!$E$3-'Таблица вводных'!$F$3-$S$1)-(('Исходник сравнение Дубай'!$C1818/2-'Таблица вводных'!$E$3-'Таблица вводных'!$F$3-$S$1)*F1926/G1926)</f>
        <v>-251.37500000000003</v>
      </c>
      <c r="D1926" s="66">
        <v>283.46203990367701</v>
      </c>
      <c r="E1926" s="66">
        <f t="shared" si="35"/>
        <v>3.6249999999999716</v>
      </c>
      <c r="F1926" s="67">
        <v>20</v>
      </c>
      <c r="G1926" s="67">
        <f t="shared" si="36"/>
        <v>120</v>
      </c>
      <c r="H1926" s="68">
        <v>0.2</v>
      </c>
      <c r="I1926" s="69">
        <f t="shared" si="39"/>
        <v>-18.187960096323025</v>
      </c>
      <c r="J1926" s="70">
        <v>9.9999999999987502E-2</v>
      </c>
      <c r="K1926" s="71">
        <f t="shared" si="37"/>
        <v>-16.369164086690951</v>
      </c>
      <c r="L1926" s="72">
        <f t="shared" si="38"/>
        <v>-19.994164086690922</v>
      </c>
      <c r="M1926" s="13" t="s">
        <v>323</v>
      </c>
    </row>
    <row r="1927" spans="1:13" ht="13.2" customHeight="1">
      <c r="A1927" s="141"/>
      <c r="B1927" s="18"/>
      <c r="C1927" s="76">
        <f>('Исходник сравнение Дубай'!$C1819/2-'Таблица вводных'!$E$3-'Таблица вводных'!$F$3-$S$1)-(('Исходник сравнение Дубай'!$C1819/2-'Таблица вводных'!$E$3-'Таблица вводных'!$F$3-$S$1)*F1927/G1927)</f>
        <v>-251.37500000000003</v>
      </c>
      <c r="D1927" s="76">
        <v>283.46203990367701</v>
      </c>
      <c r="E1927" s="76">
        <f t="shared" si="35"/>
        <v>3.6249999999999716</v>
      </c>
      <c r="F1927" s="77">
        <v>20</v>
      </c>
      <c r="G1927" s="77">
        <f t="shared" si="36"/>
        <v>120</v>
      </c>
      <c r="H1927" s="68">
        <v>0.2</v>
      </c>
      <c r="I1927" s="86">
        <f t="shared" si="39"/>
        <v>-18.187960096323025</v>
      </c>
      <c r="J1927" s="80">
        <v>9.9999999999987502E-2</v>
      </c>
      <c r="K1927" s="87">
        <f t="shared" si="37"/>
        <v>-16.369164086690951</v>
      </c>
      <c r="L1927" s="88">
        <f t="shared" si="38"/>
        <v>-19.994164086690922</v>
      </c>
      <c r="M1927" s="22" t="s">
        <v>323</v>
      </c>
    </row>
    <row r="1928" spans="1:13" ht="13.2" customHeight="1">
      <c r="A1928" s="144" t="s">
        <v>324</v>
      </c>
      <c r="B1928" s="5">
        <v>45423</v>
      </c>
      <c r="C1928" s="59">
        <f>('Исходник сравнение Дубай'!$C1820/2-'Таблица вводных'!$E$3-'Таблица вводных'!$F$3-$S$1)-(('Исходник сравнение Дубай'!$C1820/2-'Таблица вводных'!$E$3-'Таблица вводных'!$F$3-$S$1)*F1928/G1928)</f>
        <v>-251.37500000000003</v>
      </c>
      <c r="D1928" s="66">
        <v>283.46203990367701</v>
      </c>
      <c r="E1928" s="59">
        <f t="shared" si="35"/>
        <v>3.6249999999999716</v>
      </c>
      <c r="F1928" s="67">
        <v>20</v>
      </c>
      <c r="G1928" s="60">
        <f t="shared" si="36"/>
        <v>120</v>
      </c>
      <c r="H1928" s="68">
        <v>0.2</v>
      </c>
      <c r="I1928" s="83">
        <f t="shared" si="39"/>
        <v>-18.187960096323025</v>
      </c>
      <c r="J1928" s="63">
        <v>9.9999999999987502E-2</v>
      </c>
      <c r="K1928" s="84">
        <f t="shared" si="37"/>
        <v>-16.369164086690951</v>
      </c>
      <c r="L1928" s="85">
        <f t="shared" si="38"/>
        <v>-19.994164086690922</v>
      </c>
      <c r="M1928" s="10" t="s">
        <v>325</v>
      </c>
    </row>
    <row r="1929" spans="1:13" ht="13.2" customHeight="1">
      <c r="A1929" s="140"/>
      <c r="B1929" s="5">
        <v>45426</v>
      </c>
      <c r="C1929" s="66">
        <f>('Исходник сравнение Дубай'!$C1821/2-'Таблица вводных'!$E$3-'Таблица вводных'!$F$3-$S$1)-(('Исходник сравнение Дубай'!$C1821/2-'Таблица вводных'!$E$3-'Таблица вводных'!$F$3-$S$1)*F1929/G1929)</f>
        <v>-251.37500000000003</v>
      </c>
      <c r="D1929" s="66">
        <v>283.46203990367701</v>
      </c>
      <c r="E1929" s="66">
        <f t="shared" si="35"/>
        <v>3.6249999999999716</v>
      </c>
      <c r="F1929" s="67">
        <v>20</v>
      </c>
      <c r="G1929" s="67">
        <f t="shared" si="36"/>
        <v>120</v>
      </c>
      <c r="H1929" s="68">
        <v>0.2</v>
      </c>
      <c r="I1929" s="73">
        <f t="shared" si="39"/>
        <v>-18.187960096323025</v>
      </c>
      <c r="J1929" s="70">
        <v>9.9999999999987502E-2</v>
      </c>
      <c r="K1929" s="74">
        <f t="shared" si="37"/>
        <v>-16.369164086690951</v>
      </c>
      <c r="L1929" s="75">
        <f t="shared" si="38"/>
        <v>-19.994164086690922</v>
      </c>
      <c r="M1929" s="13" t="s">
        <v>325</v>
      </c>
    </row>
    <row r="1930" spans="1:13" ht="13.2" customHeight="1">
      <c r="A1930" s="140"/>
      <c r="B1930" s="5">
        <v>45430</v>
      </c>
      <c r="C1930" s="66">
        <f>('Исходник сравнение Дубай'!$C1822/2-'Таблица вводных'!$E$3-'Таблица вводных'!$F$3-$S$1)-(('Исходник сравнение Дубай'!$C1822/2-'Таблица вводных'!$E$3-'Таблица вводных'!$F$3-$S$1)*F1930/G1930)</f>
        <v>-251.37500000000003</v>
      </c>
      <c r="D1930" s="66">
        <v>283.46203990367701</v>
      </c>
      <c r="E1930" s="66">
        <f t="shared" si="35"/>
        <v>3.6249999999999716</v>
      </c>
      <c r="F1930" s="67">
        <v>20</v>
      </c>
      <c r="G1930" s="67">
        <f t="shared" si="36"/>
        <v>120</v>
      </c>
      <c r="H1930" s="68">
        <v>0.2</v>
      </c>
      <c r="I1930" s="73">
        <f t="shared" si="39"/>
        <v>-18.187960096323025</v>
      </c>
      <c r="J1930" s="70">
        <v>9.9999999999987405E-2</v>
      </c>
      <c r="K1930" s="74">
        <f t="shared" si="37"/>
        <v>-16.369164086690951</v>
      </c>
      <c r="L1930" s="75">
        <f t="shared" si="38"/>
        <v>-19.994164086690922</v>
      </c>
      <c r="M1930" s="13" t="s">
        <v>325</v>
      </c>
    </row>
    <row r="1931" spans="1:13" ht="13.2" customHeight="1">
      <c r="A1931" s="140"/>
      <c r="B1931" s="5">
        <v>45433</v>
      </c>
      <c r="C1931" s="66">
        <f>('Исходник сравнение Дубай'!$C1823/2-'Таблица вводных'!$E$3-'Таблица вводных'!$F$3-$S$1)-(('Исходник сравнение Дубай'!$C1823/2-'Таблица вводных'!$E$3-'Таблица вводных'!$F$3-$S$1)*F1931/G1931)</f>
        <v>-251.37500000000003</v>
      </c>
      <c r="D1931" s="66">
        <v>283.46203990367701</v>
      </c>
      <c r="E1931" s="66">
        <f t="shared" si="35"/>
        <v>3.6249999999999716</v>
      </c>
      <c r="F1931" s="67">
        <v>20</v>
      </c>
      <c r="G1931" s="67">
        <f t="shared" si="36"/>
        <v>120</v>
      </c>
      <c r="H1931" s="68">
        <v>0.2</v>
      </c>
      <c r="I1931" s="73">
        <f t="shared" si="39"/>
        <v>-18.187960096323025</v>
      </c>
      <c r="J1931" s="70">
        <v>9.9999999999987405E-2</v>
      </c>
      <c r="K1931" s="74">
        <f t="shared" si="37"/>
        <v>-16.369164086690951</v>
      </c>
      <c r="L1931" s="75">
        <f t="shared" si="38"/>
        <v>-19.994164086690922</v>
      </c>
      <c r="M1931" s="13" t="s">
        <v>325</v>
      </c>
    </row>
    <row r="1932" spans="1:13" ht="13.2" customHeight="1">
      <c r="A1932" s="140"/>
      <c r="B1932" s="5">
        <v>45437</v>
      </c>
      <c r="C1932" s="66">
        <f>('Исходник сравнение Дубай'!$C1824/2-'Таблица вводных'!$E$3-'Таблица вводных'!$F$3-$S$1)-(('Исходник сравнение Дубай'!$C1824/2-'Таблица вводных'!$E$3-'Таблица вводных'!$F$3-$S$1)*F1932/G1932)</f>
        <v>-251.37500000000003</v>
      </c>
      <c r="D1932" s="66">
        <v>283.46203990367701</v>
      </c>
      <c r="E1932" s="66">
        <f t="shared" si="35"/>
        <v>3.6249999999999716</v>
      </c>
      <c r="F1932" s="67">
        <v>20</v>
      </c>
      <c r="G1932" s="67">
        <f t="shared" si="36"/>
        <v>120</v>
      </c>
      <c r="H1932" s="68">
        <v>0.2</v>
      </c>
      <c r="I1932" s="73">
        <f t="shared" si="39"/>
        <v>-18.187960096323025</v>
      </c>
      <c r="J1932" s="70">
        <v>9.9999999999987405E-2</v>
      </c>
      <c r="K1932" s="74">
        <f t="shared" si="37"/>
        <v>-16.369164086690951</v>
      </c>
      <c r="L1932" s="75">
        <f t="shared" si="38"/>
        <v>-19.994164086690922</v>
      </c>
      <c r="M1932" s="13" t="s">
        <v>325</v>
      </c>
    </row>
    <row r="1933" spans="1:13" ht="13.2" customHeight="1">
      <c r="A1933" s="140"/>
      <c r="B1933" s="5">
        <v>45440</v>
      </c>
      <c r="C1933" s="66">
        <f>('Исходник сравнение Дубай'!$C1825/2-'Таблица вводных'!$E$3-'Таблица вводных'!$F$3-$S$1)-(('Исходник сравнение Дубай'!$C1825/2-'Таблица вводных'!$E$3-'Таблица вводных'!$F$3-$S$1)*F1933/G1933)</f>
        <v>-251.37500000000003</v>
      </c>
      <c r="D1933" s="66">
        <v>283.46203990367701</v>
      </c>
      <c r="E1933" s="66">
        <f t="shared" si="35"/>
        <v>3.6249999999999716</v>
      </c>
      <c r="F1933" s="67">
        <v>20</v>
      </c>
      <c r="G1933" s="67">
        <f t="shared" si="36"/>
        <v>120</v>
      </c>
      <c r="H1933" s="68">
        <v>0.2</v>
      </c>
      <c r="I1933" s="73">
        <f t="shared" si="39"/>
        <v>-18.187960096323025</v>
      </c>
      <c r="J1933" s="70">
        <v>9.9999999999987405E-2</v>
      </c>
      <c r="K1933" s="74">
        <f t="shared" si="37"/>
        <v>-16.369164086690951</v>
      </c>
      <c r="L1933" s="75">
        <f t="shared" si="38"/>
        <v>-19.994164086690922</v>
      </c>
      <c r="M1933" s="13" t="s">
        <v>325</v>
      </c>
    </row>
    <row r="1934" spans="1:13" ht="13.2" customHeight="1">
      <c r="A1934" s="140"/>
      <c r="B1934" s="5">
        <v>45444</v>
      </c>
      <c r="C1934" s="66">
        <f>('Исходник сравнение Дубай'!$C1826/2-'Таблица вводных'!$E$3-'Таблица вводных'!$F$3-$S$1)-(('Исходник сравнение Дубай'!$C1826/2-'Таблица вводных'!$E$3-'Таблица вводных'!$F$3-$S$1)*F1934/G1934)</f>
        <v>-251.37500000000003</v>
      </c>
      <c r="D1934" s="66">
        <v>283.46203990367701</v>
      </c>
      <c r="E1934" s="66">
        <f t="shared" si="35"/>
        <v>3.6249999999999716</v>
      </c>
      <c r="F1934" s="67">
        <v>20</v>
      </c>
      <c r="G1934" s="67">
        <f t="shared" si="36"/>
        <v>120</v>
      </c>
      <c r="H1934" s="68">
        <v>0.2</v>
      </c>
      <c r="I1934" s="73">
        <f t="shared" si="39"/>
        <v>-18.187960096323025</v>
      </c>
      <c r="J1934" s="70">
        <v>9.9999999999987405E-2</v>
      </c>
      <c r="K1934" s="74">
        <f t="shared" si="37"/>
        <v>-16.369164086690951</v>
      </c>
      <c r="L1934" s="75">
        <f t="shared" si="38"/>
        <v>-19.994164086690922</v>
      </c>
      <c r="M1934" s="13" t="s">
        <v>325</v>
      </c>
    </row>
    <row r="1935" spans="1:13" ht="13.2" customHeight="1">
      <c r="A1935" s="140"/>
      <c r="B1935" s="5">
        <v>45447</v>
      </c>
      <c r="C1935" s="66">
        <f>('Исходник сравнение Дубай'!$C1827/2-'Таблица вводных'!$E$3-'Таблица вводных'!$F$3-$S$1)-(('Исходник сравнение Дубай'!$C1827/2-'Таблица вводных'!$E$3-'Таблица вводных'!$F$3-$S$1)*F1935/G1935)</f>
        <v>-251.37500000000003</v>
      </c>
      <c r="D1935" s="66">
        <v>283.46203990367701</v>
      </c>
      <c r="E1935" s="66">
        <f t="shared" si="35"/>
        <v>3.6249999999999716</v>
      </c>
      <c r="F1935" s="67">
        <v>20</v>
      </c>
      <c r="G1935" s="67">
        <f t="shared" si="36"/>
        <v>120</v>
      </c>
      <c r="H1935" s="68">
        <v>0.2</v>
      </c>
      <c r="I1935" s="73">
        <f t="shared" si="39"/>
        <v>-18.187960096323025</v>
      </c>
      <c r="J1935" s="70">
        <v>9.9999999999987405E-2</v>
      </c>
      <c r="K1935" s="74">
        <f t="shared" si="37"/>
        <v>-16.369164086690951</v>
      </c>
      <c r="L1935" s="75">
        <f t="shared" si="38"/>
        <v>-19.994164086690922</v>
      </c>
      <c r="M1935" s="13" t="s">
        <v>325</v>
      </c>
    </row>
    <row r="1936" spans="1:13" ht="13.2" customHeight="1">
      <c r="A1936" s="140"/>
      <c r="B1936" s="5">
        <v>45451</v>
      </c>
      <c r="C1936" s="66">
        <f>('Исходник сравнение Дубай'!$C1828/2-'Таблица вводных'!$E$3-'Таблица вводных'!$F$3-$S$1)-(('Исходник сравнение Дубай'!$C1828/2-'Таблица вводных'!$E$3-'Таблица вводных'!$F$3-$S$1)*F1936/G1936)</f>
        <v>-251.37500000000003</v>
      </c>
      <c r="D1936" s="66">
        <v>283.46203990367701</v>
      </c>
      <c r="E1936" s="66">
        <f t="shared" si="35"/>
        <v>3.6249999999999716</v>
      </c>
      <c r="F1936" s="67">
        <v>20</v>
      </c>
      <c r="G1936" s="67">
        <f t="shared" si="36"/>
        <v>120</v>
      </c>
      <c r="H1936" s="68">
        <v>0.2</v>
      </c>
      <c r="I1936" s="73">
        <f t="shared" si="39"/>
        <v>-18.187960096323025</v>
      </c>
      <c r="J1936" s="70">
        <v>9.9999999999987405E-2</v>
      </c>
      <c r="K1936" s="74">
        <f t="shared" si="37"/>
        <v>-16.369164086690951</v>
      </c>
      <c r="L1936" s="75">
        <f t="shared" si="38"/>
        <v>-19.994164086690922</v>
      </c>
      <c r="M1936" s="13" t="s">
        <v>325</v>
      </c>
    </row>
    <row r="1937" spans="1:13" ht="13.2" customHeight="1">
      <c r="A1937" s="140"/>
      <c r="B1937" s="5">
        <v>45454</v>
      </c>
      <c r="C1937" s="66">
        <f>('Исходник сравнение Дубай'!$C1829/2-'Таблица вводных'!$E$3-'Таблица вводных'!$F$3-$S$1)-(('Исходник сравнение Дубай'!$C1829/2-'Таблица вводных'!$E$3-'Таблица вводных'!$F$3-$S$1)*F1937/G1937)</f>
        <v>-251.37500000000003</v>
      </c>
      <c r="D1937" s="66">
        <v>283.46203990367701</v>
      </c>
      <c r="E1937" s="66">
        <f t="shared" si="35"/>
        <v>3.6249999999999716</v>
      </c>
      <c r="F1937" s="67">
        <v>20</v>
      </c>
      <c r="G1937" s="67">
        <f t="shared" si="36"/>
        <v>120</v>
      </c>
      <c r="H1937" s="68">
        <v>0.2</v>
      </c>
      <c r="I1937" s="73">
        <f t="shared" si="39"/>
        <v>-18.187960096323025</v>
      </c>
      <c r="J1937" s="70">
        <v>9.9999999999987405E-2</v>
      </c>
      <c r="K1937" s="74">
        <f t="shared" si="37"/>
        <v>-16.369164086690951</v>
      </c>
      <c r="L1937" s="75">
        <f t="shared" si="38"/>
        <v>-19.994164086690922</v>
      </c>
      <c r="M1937" s="13" t="s">
        <v>325</v>
      </c>
    </row>
    <row r="1938" spans="1:13" ht="13.2" customHeight="1">
      <c r="A1938" s="140"/>
      <c r="B1938" s="5"/>
      <c r="C1938" s="66">
        <f>('Исходник сравнение Дубай'!$C1830/2-'Таблица вводных'!$E$3-'Таблица вводных'!$F$3-$S$1)-(('Исходник сравнение Дубай'!$C1830/2-'Таблица вводных'!$E$3-'Таблица вводных'!$F$3-$S$1)*F1938/G1938)</f>
        <v>-251.37500000000003</v>
      </c>
      <c r="D1938" s="66">
        <v>283.46203990367701</v>
      </c>
      <c r="E1938" s="66">
        <f t="shared" si="35"/>
        <v>3.6249999999999716</v>
      </c>
      <c r="F1938" s="67">
        <v>20</v>
      </c>
      <c r="G1938" s="67">
        <f t="shared" si="36"/>
        <v>120</v>
      </c>
      <c r="H1938" s="68">
        <v>0.2</v>
      </c>
      <c r="I1938" s="69">
        <f t="shared" si="39"/>
        <v>-18.187960096323025</v>
      </c>
      <c r="J1938" s="70">
        <v>9.9999999999987405E-2</v>
      </c>
      <c r="K1938" s="71">
        <f t="shared" si="37"/>
        <v>-16.369164086690951</v>
      </c>
      <c r="L1938" s="72">
        <f t="shared" si="38"/>
        <v>-19.994164086690922</v>
      </c>
      <c r="M1938" s="13" t="s">
        <v>325</v>
      </c>
    </row>
    <row r="1939" spans="1:13" ht="13.2" customHeight="1">
      <c r="A1939" s="140"/>
      <c r="B1939" s="5"/>
      <c r="C1939" s="66">
        <f>('Исходник сравнение Дубай'!$C1831/2-'Таблица вводных'!$E$3-'Таблица вводных'!$F$3-$S$1)-(('Исходник сравнение Дубай'!$C1831/2-'Таблица вводных'!$E$3-'Таблица вводных'!$F$3-$S$1)*F1939/G1939)</f>
        <v>-251.37500000000003</v>
      </c>
      <c r="D1939" s="66">
        <v>283.46203990367701</v>
      </c>
      <c r="E1939" s="66">
        <f t="shared" si="35"/>
        <v>3.6249999999999716</v>
      </c>
      <c r="F1939" s="67">
        <v>20</v>
      </c>
      <c r="G1939" s="67">
        <f t="shared" si="36"/>
        <v>120</v>
      </c>
      <c r="H1939" s="68">
        <v>0.2</v>
      </c>
      <c r="I1939" s="69">
        <f t="shared" si="39"/>
        <v>-18.187960096323025</v>
      </c>
      <c r="J1939" s="70">
        <v>9.9999999999987405E-2</v>
      </c>
      <c r="K1939" s="71">
        <f t="shared" si="37"/>
        <v>-16.369164086690951</v>
      </c>
      <c r="L1939" s="72">
        <f t="shared" si="38"/>
        <v>-19.994164086690922</v>
      </c>
      <c r="M1939" s="13" t="s">
        <v>325</v>
      </c>
    </row>
    <row r="1940" spans="1:13" ht="13.2" customHeight="1">
      <c r="A1940" s="140"/>
      <c r="B1940" s="5"/>
      <c r="C1940" s="66">
        <f>('Исходник сравнение Дубай'!$C1832/2-'Таблица вводных'!$E$3-'Таблица вводных'!$F$3-$S$1)-(('Исходник сравнение Дубай'!$C1832/2-'Таблица вводных'!$E$3-'Таблица вводных'!$F$3-$S$1)*F1940/G1940)</f>
        <v>-251.37500000000003</v>
      </c>
      <c r="D1940" s="66">
        <v>283.46203990367701</v>
      </c>
      <c r="E1940" s="66">
        <f t="shared" si="35"/>
        <v>3.6249999999999716</v>
      </c>
      <c r="F1940" s="67">
        <v>20</v>
      </c>
      <c r="G1940" s="67">
        <f t="shared" si="36"/>
        <v>120</v>
      </c>
      <c r="H1940" s="68">
        <v>0.2</v>
      </c>
      <c r="I1940" s="69">
        <f t="shared" si="39"/>
        <v>-18.187960096323025</v>
      </c>
      <c r="J1940" s="70">
        <v>9.9999999999987405E-2</v>
      </c>
      <c r="K1940" s="71">
        <f t="shared" si="37"/>
        <v>-16.369164086690951</v>
      </c>
      <c r="L1940" s="72">
        <f t="shared" si="38"/>
        <v>-19.994164086690922</v>
      </c>
      <c r="M1940" s="13" t="s">
        <v>325</v>
      </c>
    </row>
    <row r="1941" spans="1:13" ht="13.2" customHeight="1">
      <c r="A1941" s="140"/>
      <c r="B1941" s="5"/>
      <c r="C1941" s="66">
        <f>('Исходник сравнение Дубай'!$C1833/2-'Таблица вводных'!$E$3-'Таблица вводных'!$F$3-$S$1)-(('Исходник сравнение Дубай'!$C1833/2-'Таблица вводных'!$E$3-'Таблица вводных'!$F$3-$S$1)*F1941/G1941)</f>
        <v>-251.37500000000003</v>
      </c>
      <c r="D1941" s="66">
        <v>283.46203990367701</v>
      </c>
      <c r="E1941" s="66">
        <f t="shared" si="35"/>
        <v>3.6249999999999716</v>
      </c>
      <c r="F1941" s="67">
        <v>20</v>
      </c>
      <c r="G1941" s="67">
        <f t="shared" si="36"/>
        <v>120</v>
      </c>
      <c r="H1941" s="68">
        <v>0.2</v>
      </c>
      <c r="I1941" s="69">
        <f t="shared" si="39"/>
        <v>-18.187960096323025</v>
      </c>
      <c r="J1941" s="70">
        <v>9.9999999999987405E-2</v>
      </c>
      <c r="K1941" s="71">
        <f t="shared" si="37"/>
        <v>-16.369164086690951</v>
      </c>
      <c r="L1941" s="72">
        <f t="shared" si="38"/>
        <v>-19.994164086690922</v>
      </c>
      <c r="M1941" s="13" t="s">
        <v>325</v>
      </c>
    </row>
    <row r="1942" spans="1:13" ht="13.2" customHeight="1">
      <c r="A1942" s="140"/>
      <c r="B1942" s="5"/>
      <c r="C1942" s="66">
        <f>('Исходник сравнение Дубай'!$C1834/2-'Таблица вводных'!$E$3-'Таблица вводных'!$F$3-$S$1)-(('Исходник сравнение Дубай'!$C1834/2-'Таблица вводных'!$E$3-'Таблица вводных'!$F$3-$S$1)*F1942/G1942)</f>
        <v>-251.37500000000003</v>
      </c>
      <c r="D1942" s="66">
        <v>283.46203990367701</v>
      </c>
      <c r="E1942" s="66">
        <f t="shared" si="35"/>
        <v>3.6249999999999716</v>
      </c>
      <c r="F1942" s="67">
        <v>20</v>
      </c>
      <c r="G1942" s="67">
        <f t="shared" si="36"/>
        <v>120</v>
      </c>
      <c r="H1942" s="68">
        <v>0.2</v>
      </c>
      <c r="I1942" s="69">
        <f t="shared" si="39"/>
        <v>-18.187960096323025</v>
      </c>
      <c r="J1942" s="70">
        <v>9.9999999999987405E-2</v>
      </c>
      <c r="K1942" s="71">
        <f t="shared" si="37"/>
        <v>-16.369164086690951</v>
      </c>
      <c r="L1942" s="72">
        <f t="shared" si="38"/>
        <v>-19.994164086690922</v>
      </c>
      <c r="M1942" s="13" t="s">
        <v>325</v>
      </c>
    </row>
    <row r="1943" spans="1:13" ht="13.2" customHeight="1">
      <c r="A1943" s="140"/>
      <c r="B1943" s="5"/>
      <c r="C1943" s="66">
        <f>('Исходник сравнение Дубай'!$C1835/2-'Таблица вводных'!$E$3-'Таблица вводных'!$F$3-$S$1)-(('Исходник сравнение Дубай'!$C1835/2-'Таблица вводных'!$E$3-'Таблица вводных'!$F$3-$S$1)*F1943/G1943)</f>
        <v>-251.37500000000003</v>
      </c>
      <c r="D1943" s="66">
        <v>283.46203990367701</v>
      </c>
      <c r="E1943" s="66">
        <f t="shared" si="35"/>
        <v>3.6249999999999716</v>
      </c>
      <c r="F1943" s="67">
        <v>20</v>
      </c>
      <c r="G1943" s="67">
        <f t="shared" si="36"/>
        <v>120</v>
      </c>
      <c r="H1943" s="68">
        <v>0.2</v>
      </c>
      <c r="I1943" s="69">
        <f t="shared" si="39"/>
        <v>-18.187960096323025</v>
      </c>
      <c r="J1943" s="70">
        <v>9.9999999999987405E-2</v>
      </c>
      <c r="K1943" s="71">
        <f t="shared" si="37"/>
        <v>-16.369164086690951</v>
      </c>
      <c r="L1943" s="72">
        <f t="shared" si="38"/>
        <v>-19.994164086690922</v>
      </c>
      <c r="M1943" s="13" t="s">
        <v>325</v>
      </c>
    </row>
    <row r="1944" spans="1:13" ht="13.2" customHeight="1">
      <c r="A1944" s="140"/>
      <c r="B1944" s="5"/>
      <c r="C1944" s="66">
        <f>('Исходник сравнение Дубай'!$C1836/2-'Таблица вводных'!$E$3-'Таблица вводных'!$F$3-$S$1)-(('Исходник сравнение Дубай'!$C1836/2-'Таблица вводных'!$E$3-'Таблица вводных'!$F$3-$S$1)*F1944/G1944)</f>
        <v>-251.37500000000003</v>
      </c>
      <c r="D1944" s="66">
        <v>283.46203990367701</v>
      </c>
      <c r="E1944" s="66">
        <f t="shared" si="35"/>
        <v>3.6249999999999716</v>
      </c>
      <c r="F1944" s="67">
        <v>20</v>
      </c>
      <c r="G1944" s="67">
        <f t="shared" si="36"/>
        <v>120</v>
      </c>
      <c r="H1944" s="68">
        <v>0.2</v>
      </c>
      <c r="I1944" s="69">
        <f t="shared" si="39"/>
        <v>-18.187960096323025</v>
      </c>
      <c r="J1944" s="70">
        <v>9.9999999999987405E-2</v>
      </c>
      <c r="K1944" s="71">
        <f t="shared" si="37"/>
        <v>-16.369164086690951</v>
      </c>
      <c r="L1944" s="72">
        <f t="shared" si="38"/>
        <v>-19.994164086690922</v>
      </c>
      <c r="M1944" s="13" t="s">
        <v>325</v>
      </c>
    </row>
    <row r="1945" spans="1:13" ht="13.2" customHeight="1">
      <c r="A1945" s="141"/>
      <c r="B1945" s="18"/>
      <c r="C1945" s="76">
        <f>('Исходник сравнение Дубай'!$C1837/2-'Таблица вводных'!$E$3-'Таблица вводных'!$F$3-$S$1)-(('Исходник сравнение Дубай'!$C1837/2-'Таблица вводных'!$E$3-'Таблица вводных'!$F$3-$S$1)*F1945/G1945)</f>
        <v>-251.37500000000003</v>
      </c>
      <c r="D1945" s="76">
        <v>283.46203990367701</v>
      </c>
      <c r="E1945" s="76">
        <f t="shared" si="35"/>
        <v>3.6249999999999716</v>
      </c>
      <c r="F1945" s="77">
        <v>20</v>
      </c>
      <c r="G1945" s="77">
        <f t="shared" si="36"/>
        <v>120</v>
      </c>
      <c r="H1945" s="68">
        <v>0.2</v>
      </c>
      <c r="I1945" s="86">
        <f t="shared" si="39"/>
        <v>-18.187960096323025</v>
      </c>
      <c r="J1945" s="80">
        <v>9.9999999999987293E-2</v>
      </c>
      <c r="K1945" s="87">
        <f t="shared" si="37"/>
        <v>-16.369164086690954</v>
      </c>
      <c r="L1945" s="88">
        <f t="shared" si="38"/>
        <v>-19.994164086690926</v>
      </c>
      <c r="M1945" s="22" t="s">
        <v>325</v>
      </c>
    </row>
    <row r="1946" spans="1:13" ht="13.2" customHeight="1">
      <c r="A1946" s="144" t="s">
        <v>372</v>
      </c>
      <c r="B1946" s="5">
        <v>45423</v>
      </c>
      <c r="C1946" s="59">
        <f>('Исходник сравнение Дубай'!$C1838/2-'Таблица вводных'!$E$3-'Таблица вводных'!$F$3-$S$1)-(('Исходник сравнение Дубай'!$C1838/2-'Таблица вводных'!$E$3-'Таблица вводных'!$F$3-$S$1)*F1946/G1946)</f>
        <v>-251.37500000000003</v>
      </c>
      <c r="D1946" s="66">
        <v>283.46203990367701</v>
      </c>
      <c r="E1946" s="59">
        <f t="shared" si="35"/>
        <v>3.6249999999999716</v>
      </c>
      <c r="F1946" s="67">
        <v>20</v>
      </c>
      <c r="G1946" s="60">
        <f t="shared" si="36"/>
        <v>120</v>
      </c>
      <c r="H1946" s="68">
        <v>0.2</v>
      </c>
      <c r="I1946" s="83">
        <f t="shared" si="39"/>
        <v>-18.187960096323025</v>
      </c>
      <c r="J1946" s="63">
        <v>9.9999999999987293E-2</v>
      </c>
      <c r="K1946" s="84">
        <f t="shared" si="37"/>
        <v>-16.369164086690954</v>
      </c>
      <c r="L1946" s="85">
        <f t="shared" si="38"/>
        <v>-19.994164086690926</v>
      </c>
      <c r="M1946" s="10" t="s">
        <v>172</v>
      </c>
    </row>
    <row r="1947" spans="1:13" ht="13.2" customHeight="1">
      <c r="A1947" s="140"/>
      <c r="B1947" s="5">
        <v>45426</v>
      </c>
      <c r="C1947" s="66">
        <f>('Исходник сравнение Дубай'!$C1839/2-'Таблица вводных'!$E$3-'Таблица вводных'!$F$3-$S$1)-(('Исходник сравнение Дубай'!$C1839/2-'Таблица вводных'!$E$3-'Таблица вводных'!$F$3-$S$1)*F1947/G1947)</f>
        <v>-251.37500000000003</v>
      </c>
      <c r="D1947" s="66">
        <v>283.46203990367701</v>
      </c>
      <c r="E1947" s="66">
        <f t="shared" si="35"/>
        <v>3.6249999999999716</v>
      </c>
      <c r="F1947" s="67">
        <v>20</v>
      </c>
      <c r="G1947" s="67">
        <f t="shared" si="36"/>
        <v>120</v>
      </c>
      <c r="H1947" s="68">
        <v>0.2</v>
      </c>
      <c r="I1947" s="73">
        <f t="shared" si="39"/>
        <v>-18.187960096323025</v>
      </c>
      <c r="J1947" s="70">
        <v>9.9999999999987293E-2</v>
      </c>
      <c r="K1947" s="74">
        <f t="shared" si="37"/>
        <v>-16.369164086690954</v>
      </c>
      <c r="L1947" s="75">
        <f t="shared" si="38"/>
        <v>-19.994164086690926</v>
      </c>
      <c r="M1947" s="13"/>
    </row>
    <row r="1948" spans="1:13" ht="13.2" customHeight="1">
      <c r="A1948" s="140"/>
      <c r="B1948" s="5">
        <v>45430</v>
      </c>
      <c r="C1948" s="66">
        <f>('Исходник сравнение Дубай'!$C1840/2-'Таблица вводных'!$E$3-'Таблица вводных'!$F$3-$S$1)-(('Исходник сравнение Дубай'!$C1840/2-'Таблица вводных'!$E$3-'Таблица вводных'!$F$3-$S$1)*F1948/G1948)</f>
        <v>-251.37500000000003</v>
      </c>
      <c r="D1948" s="66">
        <v>283.46203990367701</v>
      </c>
      <c r="E1948" s="66">
        <f t="shared" si="35"/>
        <v>3.6249999999999716</v>
      </c>
      <c r="F1948" s="67">
        <v>20</v>
      </c>
      <c r="G1948" s="67">
        <f t="shared" si="36"/>
        <v>120</v>
      </c>
      <c r="H1948" s="68">
        <v>0.2</v>
      </c>
      <c r="I1948" s="73">
        <f t="shared" si="39"/>
        <v>-18.187960096323025</v>
      </c>
      <c r="J1948" s="70">
        <v>9.9999999999987293E-2</v>
      </c>
      <c r="K1948" s="74">
        <f t="shared" si="37"/>
        <v>-16.369164086690954</v>
      </c>
      <c r="L1948" s="75">
        <f t="shared" si="38"/>
        <v>-19.994164086690926</v>
      </c>
      <c r="M1948" s="13"/>
    </row>
    <row r="1949" spans="1:13" ht="13.2" customHeight="1">
      <c r="A1949" s="140"/>
      <c r="B1949" s="5">
        <v>45433</v>
      </c>
      <c r="C1949" s="66">
        <f>('Исходник сравнение Дубай'!$C1841/2-'Таблица вводных'!$E$3-'Таблица вводных'!$F$3-$S$1)-(('Исходник сравнение Дубай'!$C1841/2-'Таблица вводных'!$E$3-'Таблица вводных'!$F$3-$S$1)*F1949/G1949)</f>
        <v>-251.37500000000003</v>
      </c>
      <c r="D1949" s="66">
        <v>283.46203990367701</v>
      </c>
      <c r="E1949" s="66">
        <f t="shared" si="35"/>
        <v>3.6249999999999716</v>
      </c>
      <c r="F1949" s="67">
        <v>20</v>
      </c>
      <c r="G1949" s="67">
        <f t="shared" si="36"/>
        <v>120</v>
      </c>
      <c r="H1949" s="68">
        <v>0.2</v>
      </c>
      <c r="I1949" s="73">
        <f t="shared" si="39"/>
        <v>-18.187960096323025</v>
      </c>
      <c r="J1949" s="70">
        <v>9.9999999999987293E-2</v>
      </c>
      <c r="K1949" s="74">
        <f t="shared" si="37"/>
        <v>-16.369164086690954</v>
      </c>
      <c r="L1949" s="75">
        <f t="shared" si="38"/>
        <v>-19.994164086690926</v>
      </c>
      <c r="M1949" s="13"/>
    </row>
    <row r="1950" spans="1:13" ht="13.2" customHeight="1">
      <c r="A1950" s="140"/>
      <c r="B1950" s="5">
        <v>45437</v>
      </c>
      <c r="C1950" s="66">
        <f>('Исходник сравнение Дубай'!$C1842/2-'Таблица вводных'!$E$3-'Таблица вводных'!$F$3-$S$1)-(('Исходник сравнение Дубай'!$C1842/2-'Таблица вводных'!$E$3-'Таблица вводных'!$F$3-$S$1)*F1950/G1950)</f>
        <v>-251.37500000000003</v>
      </c>
      <c r="D1950" s="66">
        <v>283.46203990367701</v>
      </c>
      <c r="E1950" s="66">
        <f t="shared" si="35"/>
        <v>3.6249999999999716</v>
      </c>
      <c r="F1950" s="67">
        <v>20</v>
      </c>
      <c r="G1950" s="67">
        <f t="shared" si="36"/>
        <v>120</v>
      </c>
      <c r="H1950" s="68">
        <v>0.2</v>
      </c>
      <c r="I1950" s="73">
        <f t="shared" si="39"/>
        <v>-18.187960096323025</v>
      </c>
      <c r="J1950" s="70">
        <v>9.9999999999987293E-2</v>
      </c>
      <c r="K1950" s="74">
        <f t="shared" si="37"/>
        <v>-16.369164086690954</v>
      </c>
      <c r="L1950" s="75">
        <f t="shared" si="38"/>
        <v>-19.994164086690926</v>
      </c>
      <c r="M1950" s="13"/>
    </row>
    <row r="1951" spans="1:13" ht="13.2" customHeight="1">
      <c r="A1951" s="140"/>
      <c r="B1951" s="5">
        <v>45440</v>
      </c>
      <c r="C1951" s="66">
        <f>('Исходник сравнение Дубай'!$C1843/2-'Таблица вводных'!$E$3-'Таблица вводных'!$F$3-$S$1)-(('Исходник сравнение Дубай'!$C1843/2-'Таблица вводных'!$E$3-'Таблица вводных'!$F$3-$S$1)*F1951/G1951)</f>
        <v>-251.37500000000003</v>
      </c>
      <c r="D1951" s="66">
        <v>283.46203990367701</v>
      </c>
      <c r="E1951" s="66">
        <f t="shared" si="35"/>
        <v>3.6249999999999716</v>
      </c>
      <c r="F1951" s="67">
        <v>20</v>
      </c>
      <c r="G1951" s="67">
        <f t="shared" si="36"/>
        <v>120</v>
      </c>
      <c r="H1951" s="68">
        <v>0.2</v>
      </c>
      <c r="I1951" s="73">
        <f t="shared" si="39"/>
        <v>-18.187960096323025</v>
      </c>
      <c r="J1951" s="70">
        <v>9.9999999999987293E-2</v>
      </c>
      <c r="K1951" s="74">
        <f t="shared" si="37"/>
        <v>-16.369164086690954</v>
      </c>
      <c r="L1951" s="75">
        <f t="shared" si="38"/>
        <v>-19.994164086690926</v>
      </c>
      <c r="M1951" s="13"/>
    </row>
    <row r="1952" spans="1:13" ht="13.2" customHeight="1">
      <c r="A1952" s="140"/>
      <c r="B1952" s="5">
        <v>45444</v>
      </c>
      <c r="C1952" s="66">
        <f>('Исходник сравнение Дубай'!$C1844/2-'Таблица вводных'!$E$3-'Таблица вводных'!$F$3-$S$1)-(('Исходник сравнение Дубай'!$C1844/2-'Таблица вводных'!$E$3-'Таблица вводных'!$F$3-$S$1)*F1952/G1952)</f>
        <v>-251.37500000000003</v>
      </c>
      <c r="D1952" s="66">
        <v>283.46203990367701</v>
      </c>
      <c r="E1952" s="66">
        <f t="shared" si="35"/>
        <v>3.6249999999999716</v>
      </c>
      <c r="F1952" s="67">
        <v>20</v>
      </c>
      <c r="G1952" s="67">
        <f t="shared" si="36"/>
        <v>120</v>
      </c>
      <c r="H1952" s="68">
        <v>0.2</v>
      </c>
      <c r="I1952" s="73">
        <f t="shared" si="39"/>
        <v>-18.187960096323025</v>
      </c>
      <c r="J1952" s="70">
        <v>9.9999999999987293E-2</v>
      </c>
      <c r="K1952" s="74">
        <f t="shared" si="37"/>
        <v>-16.369164086690954</v>
      </c>
      <c r="L1952" s="75">
        <f t="shared" si="38"/>
        <v>-19.994164086690926</v>
      </c>
      <c r="M1952" s="13"/>
    </row>
    <row r="1953" spans="1:13" ht="13.2" customHeight="1">
      <c r="A1953" s="140"/>
      <c r="B1953" s="5">
        <v>45447</v>
      </c>
      <c r="C1953" s="66">
        <f>('Исходник сравнение Дубай'!$C1845/2-'Таблица вводных'!$E$3-'Таблица вводных'!$F$3-$S$1)-(('Исходник сравнение Дубай'!$C1845/2-'Таблица вводных'!$E$3-'Таблица вводных'!$F$3-$S$1)*F1953/G1953)</f>
        <v>-251.37500000000003</v>
      </c>
      <c r="D1953" s="66">
        <v>283.46203990367701</v>
      </c>
      <c r="E1953" s="66">
        <f t="shared" si="35"/>
        <v>3.6249999999999716</v>
      </c>
      <c r="F1953" s="67">
        <v>20</v>
      </c>
      <c r="G1953" s="67">
        <f t="shared" si="36"/>
        <v>120</v>
      </c>
      <c r="H1953" s="68">
        <v>0.2</v>
      </c>
      <c r="I1953" s="73">
        <f t="shared" si="39"/>
        <v>-18.187960096323025</v>
      </c>
      <c r="J1953" s="70">
        <v>9.9999999999987293E-2</v>
      </c>
      <c r="K1953" s="74">
        <f t="shared" si="37"/>
        <v>-16.369164086690954</v>
      </c>
      <c r="L1953" s="75">
        <f t="shared" si="38"/>
        <v>-19.994164086690926</v>
      </c>
      <c r="M1953" s="13"/>
    </row>
    <row r="1954" spans="1:13" ht="13.2" customHeight="1">
      <c r="A1954" s="140"/>
      <c r="B1954" s="5">
        <v>45451</v>
      </c>
      <c r="C1954" s="66">
        <f>('Исходник сравнение Дубай'!$C1846/2-'Таблица вводных'!$E$3-'Таблица вводных'!$F$3-$S$1)-(('Исходник сравнение Дубай'!$C1846/2-'Таблица вводных'!$E$3-'Таблица вводных'!$F$3-$S$1)*F1954/G1954)</f>
        <v>-251.37500000000003</v>
      </c>
      <c r="D1954" s="66">
        <v>283.46203990367701</v>
      </c>
      <c r="E1954" s="66">
        <f t="shared" si="35"/>
        <v>3.6249999999999716</v>
      </c>
      <c r="F1954" s="67">
        <v>20</v>
      </c>
      <c r="G1954" s="67">
        <f t="shared" si="36"/>
        <v>120</v>
      </c>
      <c r="H1954" s="68">
        <v>0.2</v>
      </c>
      <c r="I1954" s="73">
        <f t="shared" si="39"/>
        <v>-18.187960096323025</v>
      </c>
      <c r="J1954" s="70">
        <v>9.9999999999987293E-2</v>
      </c>
      <c r="K1954" s="74">
        <f t="shared" si="37"/>
        <v>-16.369164086690954</v>
      </c>
      <c r="L1954" s="75">
        <f t="shared" si="38"/>
        <v>-19.994164086690926</v>
      </c>
      <c r="M1954" s="13"/>
    </row>
    <row r="1955" spans="1:13" ht="13.2" customHeight="1">
      <c r="A1955" s="140"/>
      <c r="B1955" s="5">
        <v>45454</v>
      </c>
      <c r="C1955" s="66">
        <f>('Исходник сравнение Дубай'!$C1847/2-'Таблица вводных'!$E$3-'Таблица вводных'!$F$3-$S$1)-(('Исходник сравнение Дубай'!$C1847/2-'Таблица вводных'!$E$3-'Таблица вводных'!$F$3-$S$1)*F1955/G1955)</f>
        <v>-251.37500000000003</v>
      </c>
      <c r="D1955" s="66">
        <v>283.46203990367701</v>
      </c>
      <c r="E1955" s="66">
        <f t="shared" si="35"/>
        <v>3.6249999999999716</v>
      </c>
      <c r="F1955" s="67">
        <v>20</v>
      </c>
      <c r="G1955" s="67">
        <f t="shared" si="36"/>
        <v>120</v>
      </c>
      <c r="H1955" s="68">
        <v>0.2</v>
      </c>
      <c r="I1955" s="73">
        <f t="shared" si="39"/>
        <v>-18.187960096323025</v>
      </c>
      <c r="J1955" s="70">
        <v>9.9999999999987293E-2</v>
      </c>
      <c r="K1955" s="74">
        <f t="shared" si="37"/>
        <v>-16.369164086690954</v>
      </c>
      <c r="L1955" s="75">
        <f t="shared" si="38"/>
        <v>-19.994164086690926</v>
      </c>
      <c r="M1955" s="13"/>
    </row>
    <row r="1956" spans="1:13" ht="13.2" customHeight="1">
      <c r="A1956" s="140"/>
      <c r="B1956" s="5"/>
      <c r="C1956" s="66">
        <f>('Исходник сравнение Дубай'!$C1848/2-'Таблица вводных'!$E$3-'Таблица вводных'!$F$3-$S$1)-(('Исходник сравнение Дубай'!$C1848/2-'Таблица вводных'!$E$3-'Таблица вводных'!$F$3-$S$1)*F1956/G1956)</f>
        <v>-251.37500000000003</v>
      </c>
      <c r="D1956" s="66">
        <v>283.46203990367701</v>
      </c>
      <c r="E1956" s="66">
        <f t="shared" si="35"/>
        <v>3.6249999999999716</v>
      </c>
      <c r="F1956" s="67">
        <v>20</v>
      </c>
      <c r="G1956" s="67">
        <f t="shared" si="36"/>
        <v>120</v>
      </c>
      <c r="H1956" s="68">
        <v>0.2</v>
      </c>
      <c r="I1956" s="69">
        <f t="shared" si="39"/>
        <v>-18.187960096323025</v>
      </c>
      <c r="J1956" s="70">
        <v>9.9999999999987293E-2</v>
      </c>
      <c r="K1956" s="71">
        <f t="shared" si="37"/>
        <v>-16.369164086690954</v>
      </c>
      <c r="L1956" s="72">
        <f t="shared" si="38"/>
        <v>-19.994164086690926</v>
      </c>
      <c r="M1956" s="13"/>
    </row>
    <row r="1957" spans="1:13" ht="13.2" customHeight="1">
      <c r="A1957" s="140"/>
      <c r="B1957" s="5"/>
      <c r="C1957" s="66">
        <f>('Исходник сравнение Дубай'!$C1849/2-'Таблица вводных'!$E$3-'Таблица вводных'!$F$3-$S$1)-(('Исходник сравнение Дубай'!$C1849/2-'Таблица вводных'!$E$3-'Таблица вводных'!$F$3-$S$1)*F1957/G1957)</f>
        <v>-251.37500000000003</v>
      </c>
      <c r="D1957" s="66">
        <v>283.46203990367701</v>
      </c>
      <c r="E1957" s="66">
        <f t="shared" si="35"/>
        <v>3.6249999999999716</v>
      </c>
      <c r="F1957" s="67">
        <v>20</v>
      </c>
      <c r="G1957" s="67">
        <f t="shared" si="36"/>
        <v>120</v>
      </c>
      <c r="H1957" s="68">
        <v>0.2</v>
      </c>
      <c r="I1957" s="69">
        <f t="shared" si="39"/>
        <v>-18.187960096323025</v>
      </c>
      <c r="J1957" s="70">
        <v>9.9999999999987293E-2</v>
      </c>
      <c r="K1957" s="71">
        <f t="shared" si="37"/>
        <v>-16.369164086690954</v>
      </c>
      <c r="L1957" s="72">
        <f t="shared" si="38"/>
        <v>-19.994164086690926</v>
      </c>
      <c r="M1957" s="13"/>
    </row>
    <row r="1958" spans="1:13" ht="13.2" customHeight="1">
      <c r="A1958" s="140"/>
      <c r="B1958" s="5"/>
      <c r="C1958" s="66">
        <f>('Исходник сравнение Дубай'!$C1850/2-'Таблица вводных'!$E$3-'Таблица вводных'!$F$3-$S$1)-(('Исходник сравнение Дубай'!$C1850/2-'Таблица вводных'!$E$3-'Таблица вводных'!$F$3-$S$1)*F1958/G1958)</f>
        <v>-251.37500000000003</v>
      </c>
      <c r="D1958" s="66">
        <v>283.46203990367701</v>
      </c>
      <c r="E1958" s="66">
        <f t="shared" si="35"/>
        <v>3.6249999999999716</v>
      </c>
      <c r="F1958" s="67">
        <v>20</v>
      </c>
      <c r="G1958" s="67">
        <f t="shared" si="36"/>
        <v>120</v>
      </c>
      <c r="H1958" s="68">
        <v>0.2</v>
      </c>
      <c r="I1958" s="69">
        <f t="shared" si="39"/>
        <v>-18.187960096323025</v>
      </c>
      <c r="J1958" s="70">
        <v>9.9999999999987293E-2</v>
      </c>
      <c r="K1958" s="71">
        <f t="shared" si="37"/>
        <v>-16.369164086690954</v>
      </c>
      <c r="L1958" s="72">
        <f t="shared" si="38"/>
        <v>-19.994164086690926</v>
      </c>
      <c r="M1958" s="13"/>
    </row>
    <row r="1959" spans="1:13" ht="13.2" customHeight="1">
      <c r="A1959" s="140"/>
      <c r="B1959" s="5"/>
      <c r="C1959" s="66">
        <f>('Исходник сравнение Дубай'!$C1851/2-'Таблица вводных'!$E$3-'Таблица вводных'!$F$3-$S$1)-(('Исходник сравнение Дубай'!$C1851/2-'Таблица вводных'!$E$3-'Таблица вводных'!$F$3-$S$1)*F1959/G1959)</f>
        <v>-251.37500000000003</v>
      </c>
      <c r="D1959" s="66">
        <v>283.46203990367701</v>
      </c>
      <c r="E1959" s="66">
        <f t="shared" si="35"/>
        <v>3.6249999999999716</v>
      </c>
      <c r="F1959" s="67">
        <v>20</v>
      </c>
      <c r="G1959" s="67">
        <f t="shared" si="36"/>
        <v>120</v>
      </c>
      <c r="H1959" s="68">
        <v>0.2</v>
      </c>
      <c r="I1959" s="69">
        <f t="shared" si="39"/>
        <v>-18.187960096323025</v>
      </c>
      <c r="J1959" s="70">
        <v>9.9999999999987293E-2</v>
      </c>
      <c r="K1959" s="71">
        <f t="shared" si="37"/>
        <v>-16.369164086690954</v>
      </c>
      <c r="L1959" s="72">
        <f t="shared" si="38"/>
        <v>-19.994164086690926</v>
      </c>
      <c r="M1959" s="13"/>
    </row>
    <row r="1960" spans="1:13" ht="13.2" customHeight="1">
      <c r="A1960" s="140"/>
      <c r="B1960" s="5"/>
      <c r="C1960" s="66">
        <f>('Исходник сравнение Дубай'!$C1852/2-'Таблица вводных'!$E$3-'Таблица вводных'!$F$3-$S$1)-(('Исходник сравнение Дубай'!$C1852/2-'Таблица вводных'!$E$3-'Таблица вводных'!$F$3-$S$1)*F1960/G1960)</f>
        <v>-251.37500000000003</v>
      </c>
      <c r="D1960" s="66">
        <v>283.46203990367701</v>
      </c>
      <c r="E1960" s="66">
        <f t="shared" si="35"/>
        <v>3.6249999999999716</v>
      </c>
      <c r="F1960" s="67">
        <v>20</v>
      </c>
      <c r="G1960" s="67">
        <f t="shared" si="36"/>
        <v>120</v>
      </c>
      <c r="H1960" s="68">
        <v>0.2</v>
      </c>
      <c r="I1960" s="69">
        <f t="shared" si="39"/>
        <v>-18.187960096323025</v>
      </c>
      <c r="J1960" s="70">
        <v>9.9999999999987196E-2</v>
      </c>
      <c r="K1960" s="71">
        <f t="shared" si="37"/>
        <v>-16.369164086690954</v>
      </c>
      <c r="L1960" s="72">
        <f t="shared" si="38"/>
        <v>-19.994164086690926</v>
      </c>
      <c r="M1960" s="13"/>
    </row>
    <row r="1961" spans="1:13" ht="13.2" customHeight="1">
      <c r="A1961" s="140"/>
      <c r="B1961" s="5"/>
      <c r="C1961" s="66">
        <f>('Исходник сравнение Дубай'!$C1853/2-'Таблица вводных'!$E$3-'Таблица вводных'!$F$3-$S$1)-(('Исходник сравнение Дубай'!$C1853/2-'Таблица вводных'!$E$3-'Таблица вводных'!$F$3-$S$1)*F1961/G1961)</f>
        <v>-251.37500000000003</v>
      </c>
      <c r="D1961" s="66">
        <v>283.46203990367701</v>
      </c>
      <c r="E1961" s="66">
        <f t="shared" si="35"/>
        <v>3.6249999999999716</v>
      </c>
      <c r="F1961" s="67">
        <v>20</v>
      </c>
      <c r="G1961" s="67">
        <f t="shared" si="36"/>
        <v>120</v>
      </c>
      <c r="H1961" s="68">
        <v>0.2</v>
      </c>
      <c r="I1961" s="69">
        <f t="shared" si="39"/>
        <v>-18.187960096323025</v>
      </c>
      <c r="J1961" s="70">
        <v>9.9999999999987196E-2</v>
      </c>
      <c r="K1961" s="71">
        <f t="shared" si="37"/>
        <v>-16.369164086690954</v>
      </c>
      <c r="L1961" s="72">
        <f t="shared" si="38"/>
        <v>-19.994164086690926</v>
      </c>
      <c r="M1961" s="13"/>
    </row>
    <row r="1962" spans="1:13" ht="13.2" customHeight="1">
      <c r="A1962" s="140"/>
      <c r="B1962" s="5"/>
      <c r="C1962" s="66">
        <f>('Исходник сравнение Дубай'!$C1854/2-'Таблица вводных'!$E$3-'Таблица вводных'!$F$3-$S$1)-(('Исходник сравнение Дубай'!$C1854/2-'Таблица вводных'!$E$3-'Таблица вводных'!$F$3-$S$1)*F1962/G1962)</f>
        <v>-251.37500000000003</v>
      </c>
      <c r="D1962" s="66">
        <v>283.46203990367701</v>
      </c>
      <c r="E1962" s="66">
        <f t="shared" si="35"/>
        <v>3.6249999999999716</v>
      </c>
      <c r="F1962" s="67">
        <v>20</v>
      </c>
      <c r="G1962" s="67">
        <f t="shared" si="36"/>
        <v>120</v>
      </c>
      <c r="H1962" s="68">
        <v>0.2</v>
      </c>
      <c r="I1962" s="69">
        <f t="shared" si="39"/>
        <v>-18.187960096323025</v>
      </c>
      <c r="J1962" s="70">
        <v>9.9999999999987196E-2</v>
      </c>
      <c r="K1962" s="71">
        <f t="shared" si="37"/>
        <v>-16.369164086690954</v>
      </c>
      <c r="L1962" s="72">
        <f t="shared" si="38"/>
        <v>-19.994164086690926</v>
      </c>
      <c r="M1962" s="13"/>
    </row>
    <row r="1963" spans="1:13" ht="13.2" customHeight="1">
      <c r="A1963" s="141"/>
      <c r="B1963" s="18"/>
      <c r="C1963" s="76">
        <f>('Исходник сравнение Дубай'!$C1855/2-'Таблица вводных'!$E$3-'Таблица вводных'!$F$3-$S$1)-(('Исходник сравнение Дубай'!$C1855/2-'Таблица вводных'!$E$3-'Таблица вводных'!$F$3-$S$1)*F1963/G1963)</f>
        <v>-251.37500000000003</v>
      </c>
      <c r="D1963" s="76">
        <v>283.46203990367701</v>
      </c>
      <c r="E1963" s="76">
        <f t="shared" si="35"/>
        <v>3.6249999999999716</v>
      </c>
      <c r="F1963" s="77">
        <v>20</v>
      </c>
      <c r="G1963" s="77">
        <f t="shared" si="36"/>
        <v>120</v>
      </c>
      <c r="H1963" s="68">
        <v>0.2</v>
      </c>
      <c r="I1963" s="86">
        <f t="shared" si="39"/>
        <v>-18.187960096323025</v>
      </c>
      <c r="J1963" s="80">
        <v>9.9999999999987196E-2</v>
      </c>
      <c r="K1963" s="87">
        <f t="shared" si="37"/>
        <v>-16.369164086690954</v>
      </c>
      <c r="L1963" s="88">
        <f t="shared" si="38"/>
        <v>-19.994164086690926</v>
      </c>
      <c r="M1963" s="22"/>
    </row>
    <row r="1964" spans="1:13" ht="13.2" customHeight="1">
      <c r="A1964" s="144" t="s">
        <v>327</v>
      </c>
      <c r="B1964" s="5">
        <v>45423</v>
      </c>
      <c r="C1964" s="59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вводных'!$F$3-$S$1)*F1964/G1964)</f>
        <v>#REF!</v>
      </c>
      <c r="D1964" s="66">
        <v>283.46203990367701</v>
      </c>
      <c r="E1964" s="59" t="e">
        <f t="shared" si="35"/>
        <v>#REF!</v>
      </c>
      <c r="F1964" s="60">
        <v>20</v>
      </c>
      <c r="G1964" s="60">
        <f t="shared" si="36"/>
        <v>120</v>
      </c>
      <c r="H1964" s="68">
        <v>0.2</v>
      </c>
      <c r="I1964" s="62" t="e">
        <f t="shared" si="39"/>
        <v>#REF!</v>
      </c>
      <c r="J1964" s="63">
        <v>9.9999999999987196E-2</v>
      </c>
      <c r="K1964" s="64" t="e">
        <f t="shared" si="37"/>
        <v>#REF!</v>
      </c>
      <c r="L1964" s="65" t="e">
        <f t="shared" si="38"/>
        <v>#REF!</v>
      </c>
      <c r="M1964" s="10" t="s">
        <v>172</v>
      </c>
    </row>
    <row r="1965" spans="1:13" ht="13.2" customHeight="1">
      <c r="A1965" s="140"/>
      <c r="B1965" s="5">
        <v>45426</v>
      </c>
      <c r="C1965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вводных'!$F$3-$S$1)*F1965/G1965)</f>
        <v>#REF!</v>
      </c>
      <c r="D1965" s="66">
        <v>283.46203990367701</v>
      </c>
      <c r="E1965" s="66" t="e">
        <f t="shared" si="35"/>
        <v>#REF!</v>
      </c>
      <c r="F1965" s="67">
        <v>20</v>
      </c>
      <c r="G1965" s="67">
        <f t="shared" si="36"/>
        <v>120</v>
      </c>
      <c r="H1965" s="68">
        <v>0.2</v>
      </c>
      <c r="I1965" s="69" t="e">
        <f t="shared" si="39"/>
        <v>#REF!</v>
      </c>
      <c r="J1965" s="70">
        <v>9.9999999999987196E-2</v>
      </c>
      <c r="K1965" s="71" t="e">
        <f t="shared" si="37"/>
        <v>#REF!</v>
      </c>
      <c r="L1965" s="72" t="e">
        <f t="shared" si="38"/>
        <v>#REF!</v>
      </c>
      <c r="M1965" s="13"/>
    </row>
    <row r="1966" spans="1:13" ht="13.2" customHeight="1">
      <c r="A1966" s="140"/>
      <c r="B1966" s="5">
        <v>45430</v>
      </c>
      <c r="C1966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вводных'!$F$3-$S$1)*F1966/G1966)</f>
        <v>#REF!</v>
      </c>
      <c r="D1966" s="66">
        <v>283.46203990367701</v>
      </c>
      <c r="E1966" s="66" t="e">
        <f t="shared" si="35"/>
        <v>#REF!</v>
      </c>
      <c r="F1966" s="67">
        <v>20</v>
      </c>
      <c r="G1966" s="67">
        <f t="shared" si="36"/>
        <v>120</v>
      </c>
      <c r="H1966" s="68">
        <v>0.2</v>
      </c>
      <c r="I1966" s="73" t="e">
        <f t="shared" si="39"/>
        <v>#REF!</v>
      </c>
      <c r="J1966" s="70">
        <v>9.9999999999987196E-2</v>
      </c>
      <c r="K1966" s="74" t="e">
        <f t="shared" si="37"/>
        <v>#REF!</v>
      </c>
      <c r="L1966" s="75" t="e">
        <f t="shared" si="38"/>
        <v>#REF!</v>
      </c>
      <c r="M1966" s="13"/>
    </row>
    <row r="1967" spans="1:13" ht="13.2" customHeight="1">
      <c r="A1967" s="140"/>
      <c r="B1967" s="5">
        <v>45433</v>
      </c>
      <c r="C1967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вводных'!$F$3-$S$1)*F1967/G1967)</f>
        <v>#REF!</v>
      </c>
      <c r="D1967" s="66">
        <v>283.46203990367701</v>
      </c>
      <c r="E1967" s="66" t="e">
        <f t="shared" si="35"/>
        <v>#REF!</v>
      </c>
      <c r="F1967" s="67">
        <v>20</v>
      </c>
      <c r="G1967" s="67">
        <f t="shared" si="36"/>
        <v>120</v>
      </c>
      <c r="H1967" s="68">
        <v>0.2</v>
      </c>
      <c r="I1967" s="73" t="e">
        <f t="shared" si="39"/>
        <v>#REF!</v>
      </c>
      <c r="J1967" s="70">
        <v>9.9999999999987196E-2</v>
      </c>
      <c r="K1967" s="74" t="e">
        <f t="shared" si="37"/>
        <v>#REF!</v>
      </c>
      <c r="L1967" s="75" t="e">
        <f t="shared" si="38"/>
        <v>#REF!</v>
      </c>
      <c r="M1967" s="13"/>
    </row>
    <row r="1968" spans="1:13" ht="13.2" customHeight="1">
      <c r="A1968" s="140"/>
      <c r="B1968" s="5">
        <v>45437</v>
      </c>
      <c r="C1968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вводных'!$F$3-$S$1)*F1968/G1968)</f>
        <v>#REF!</v>
      </c>
      <c r="D1968" s="66">
        <v>283.46203990367701</v>
      </c>
      <c r="E1968" s="66" t="e">
        <f t="shared" si="35"/>
        <v>#REF!</v>
      </c>
      <c r="F1968" s="67">
        <v>20</v>
      </c>
      <c r="G1968" s="67">
        <f t="shared" si="36"/>
        <v>120</v>
      </c>
      <c r="H1968" s="68">
        <v>0.2</v>
      </c>
      <c r="I1968" s="73" t="e">
        <f t="shared" si="39"/>
        <v>#REF!</v>
      </c>
      <c r="J1968" s="70">
        <v>9.9999999999987196E-2</v>
      </c>
      <c r="K1968" s="74" t="e">
        <f t="shared" si="37"/>
        <v>#REF!</v>
      </c>
      <c r="L1968" s="75" t="e">
        <f t="shared" si="38"/>
        <v>#REF!</v>
      </c>
      <c r="M1968" s="13"/>
    </row>
    <row r="1969" spans="1:13" ht="13.2" customHeight="1">
      <c r="A1969" s="140"/>
      <c r="B1969" s="5">
        <v>45440</v>
      </c>
      <c r="C1969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вводных'!$F$3-$S$1)*F1969/G1969)</f>
        <v>#REF!</v>
      </c>
      <c r="D1969" s="66">
        <v>283.46203990367701</v>
      </c>
      <c r="E1969" s="66" t="e">
        <f t="shared" si="35"/>
        <v>#REF!</v>
      </c>
      <c r="F1969" s="67">
        <v>20</v>
      </c>
      <c r="G1969" s="67">
        <f t="shared" si="36"/>
        <v>120</v>
      </c>
      <c r="H1969" s="68">
        <v>0.2</v>
      </c>
      <c r="I1969" s="73" t="e">
        <f t="shared" si="39"/>
        <v>#REF!</v>
      </c>
      <c r="J1969" s="70">
        <v>9.9999999999987196E-2</v>
      </c>
      <c r="K1969" s="74" t="e">
        <f t="shared" si="37"/>
        <v>#REF!</v>
      </c>
      <c r="L1969" s="75" t="e">
        <f t="shared" si="38"/>
        <v>#REF!</v>
      </c>
      <c r="M1969" s="13"/>
    </row>
    <row r="1970" spans="1:13" ht="13.2" customHeight="1">
      <c r="A1970" s="140"/>
      <c r="B1970" s="5">
        <v>45444</v>
      </c>
      <c r="C1970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вводных'!$F$3-$S$1)*F1970/G1970)</f>
        <v>#REF!</v>
      </c>
      <c r="D1970" s="66">
        <v>283.46203990367701</v>
      </c>
      <c r="E1970" s="66" t="e">
        <f t="shared" si="35"/>
        <v>#REF!</v>
      </c>
      <c r="F1970" s="67">
        <v>20</v>
      </c>
      <c r="G1970" s="67">
        <f t="shared" si="36"/>
        <v>120</v>
      </c>
      <c r="H1970" s="68">
        <v>0.2</v>
      </c>
      <c r="I1970" s="69" t="e">
        <f t="shared" si="39"/>
        <v>#REF!</v>
      </c>
      <c r="J1970" s="70">
        <v>9.9999999999987196E-2</v>
      </c>
      <c r="K1970" s="71" t="e">
        <f t="shared" si="37"/>
        <v>#REF!</v>
      </c>
      <c r="L1970" s="72" t="e">
        <f t="shared" si="38"/>
        <v>#REF!</v>
      </c>
      <c r="M1970" s="13"/>
    </row>
    <row r="1971" spans="1:13" ht="13.2" customHeight="1">
      <c r="A1971" s="140"/>
      <c r="B1971" s="5">
        <v>45447</v>
      </c>
      <c r="C1971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вводных'!$F$3-$S$1)*F1971/G1971)</f>
        <v>#REF!</v>
      </c>
      <c r="D1971" s="66">
        <v>283.46203990367701</v>
      </c>
      <c r="E1971" s="66" t="e">
        <f t="shared" si="35"/>
        <v>#REF!</v>
      </c>
      <c r="F1971" s="67">
        <v>20</v>
      </c>
      <c r="G1971" s="67">
        <f t="shared" si="36"/>
        <v>120</v>
      </c>
      <c r="H1971" s="68">
        <v>0.2</v>
      </c>
      <c r="I1971" s="69" t="e">
        <f t="shared" si="39"/>
        <v>#REF!</v>
      </c>
      <c r="J1971" s="70">
        <v>9.9999999999987196E-2</v>
      </c>
      <c r="K1971" s="71" t="e">
        <f t="shared" si="37"/>
        <v>#REF!</v>
      </c>
      <c r="L1971" s="72" t="e">
        <f t="shared" si="38"/>
        <v>#REF!</v>
      </c>
      <c r="M1971" s="13"/>
    </row>
    <row r="1972" spans="1:13" ht="13.2" customHeight="1">
      <c r="A1972" s="140"/>
      <c r="B1972" s="5">
        <v>45451</v>
      </c>
      <c r="C1972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вводных'!$F$3-$S$1)*F1972/G1972)</f>
        <v>#REF!</v>
      </c>
      <c r="D1972" s="66">
        <v>283.46203990367701</v>
      </c>
      <c r="E1972" s="66" t="e">
        <f t="shared" si="35"/>
        <v>#REF!</v>
      </c>
      <c r="F1972" s="67">
        <v>20</v>
      </c>
      <c r="G1972" s="67">
        <f t="shared" si="36"/>
        <v>120</v>
      </c>
      <c r="H1972" s="68">
        <v>0.2</v>
      </c>
      <c r="I1972" s="69" t="e">
        <f t="shared" si="39"/>
        <v>#REF!</v>
      </c>
      <c r="J1972" s="70">
        <v>9.9999999999987196E-2</v>
      </c>
      <c r="K1972" s="71" t="e">
        <f t="shared" si="37"/>
        <v>#REF!</v>
      </c>
      <c r="L1972" s="72" t="e">
        <f t="shared" si="38"/>
        <v>#REF!</v>
      </c>
      <c r="M1972" s="13"/>
    </row>
    <row r="1973" spans="1:13" ht="13.2" customHeight="1">
      <c r="A1973" s="140"/>
      <c r="B1973" s="5">
        <v>45454</v>
      </c>
      <c r="C1973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вводных'!$F$3-$S$1)*F1973/G1973)</f>
        <v>#REF!</v>
      </c>
      <c r="D1973" s="66">
        <v>283.46203990367701</v>
      </c>
      <c r="E1973" s="66" t="e">
        <f t="shared" si="35"/>
        <v>#REF!</v>
      </c>
      <c r="F1973" s="67">
        <v>20</v>
      </c>
      <c r="G1973" s="67">
        <f t="shared" si="36"/>
        <v>120</v>
      </c>
      <c r="H1973" s="68">
        <v>0.2</v>
      </c>
      <c r="I1973" s="69" t="e">
        <f t="shared" si="39"/>
        <v>#REF!</v>
      </c>
      <c r="J1973" s="70">
        <v>9.9999999999987196E-2</v>
      </c>
      <c r="K1973" s="71" t="e">
        <f t="shared" si="37"/>
        <v>#REF!</v>
      </c>
      <c r="L1973" s="72" t="e">
        <f t="shared" si="38"/>
        <v>#REF!</v>
      </c>
      <c r="M1973" s="13"/>
    </row>
    <row r="1974" spans="1:13" ht="13.2" customHeight="1">
      <c r="A1974" s="140"/>
      <c r="B1974" s="5"/>
      <c r="C1974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вводных'!$F$3-$S$1)*F1974/G1974)</f>
        <v>#REF!</v>
      </c>
      <c r="D1974" s="66">
        <v>283.46203990367701</v>
      </c>
      <c r="E1974" s="66" t="e">
        <f t="shared" si="35"/>
        <v>#REF!</v>
      </c>
      <c r="F1974" s="67">
        <v>20</v>
      </c>
      <c r="G1974" s="67">
        <f t="shared" si="36"/>
        <v>120</v>
      </c>
      <c r="H1974" s="68">
        <v>0.2</v>
      </c>
      <c r="I1974" s="69" t="e">
        <f t="shared" si="39"/>
        <v>#REF!</v>
      </c>
      <c r="J1974" s="70">
        <v>9.9999999999987196E-2</v>
      </c>
      <c r="K1974" s="71" t="e">
        <f t="shared" si="37"/>
        <v>#REF!</v>
      </c>
      <c r="L1974" s="72" t="e">
        <f t="shared" si="38"/>
        <v>#REF!</v>
      </c>
      <c r="M1974" s="13"/>
    </row>
    <row r="1975" spans="1:13" ht="13.2" customHeight="1">
      <c r="A1975" s="140"/>
      <c r="B1975" s="5"/>
      <c r="C1975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вводных'!$F$3-$S$1)*F1975/G1975)</f>
        <v>#REF!</v>
      </c>
      <c r="D1975" s="66">
        <v>283.46203990367701</v>
      </c>
      <c r="E1975" s="66" t="e">
        <f t="shared" si="35"/>
        <v>#REF!</v>
      </c>
      <c r="F1975" s="67">
        <v>20</v>
      </c>
      <c r="G1975" s="67">
        <f t="shared" si="36"/>
        <v>120</v>
      </c>
      <c r="H1975" s="68">
        <v>0.2</v>
      </c>
      <c r="I1975" s="69" t="e">
        <f t="shared" si="39"/>
        <v>#REF!</v>
      </c>
      <c r="J1975" s="70">
        <v>9.9999999999987099E-2</v>
      </c>
      <c r="K1975" s="71" t="e">
        <f t="shared" si="37"/>
        <v>#REF!</v>
      </c>
      <c r="L1975" s="72" t="e">
        <f t="shared" si="38"/>
        <v>#REF!</v>
      </c>
      <c r="M1975" s="13"/>
    </row>
    <row r="1976" spans="1:13" ht="13.2" customHeight="1">
      <c r="A1976" s="140"/>
      <c r="B1976" s="5"/>
      <c r="C1976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вводных'!$F$3-$S$1)*F1976/G1976)</f>
        <v>#REF!</v>
      </c>
      <c r="D1976" s="66">
        <v>283.46203990367701</v>
      </c>
      <c r="E1976" s="66" t="e">
        <f t="shared" si="35"/>
        <v>#REF!</v>
      </c>
      <c r="F1976" s="67">
        <v>20</v>
      </c>
      <c r="G1976" s="67">
        <f t="shared" si="36"/>
        <v>120</v>
      </c>
      <c r="H1976" s="68">
        <v>0.2</v>
      </c>
      <c r="I1976" s="69" t="e">
        <f t="shared" si="39"/>
        <v>#REF!</v>
      </c>
      <c r="J1976" s="70">
        <v>9.9999999999987099E-2</v>
      </c>
      <c r="K1976" s="71" t="e">
        <f t="shared" si="37"/>
        <v>#REF!</v>
      </c>
      <c r="L1976" s="72" t="e">
        <f t="shared" si="38"/>
        <v>#REF!</v>
      </c>
      <c r="M1976" s="13"/>
    </row>
    <row r="1977" spans="1:13" ht="13.2" customHeight="1">
      <c r="A1977" s="140"/>
      <c r="B1977" s="5"/>
      <c r="C1977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вводных'!$F$3-$S$1)*F1977/G1977)</f>
        <v>#REF!</v>
      </c>
      <c r="D1977" s="66">
        <v>283.46203990367701</v>
      </c>
      <c r="E1977" s="66" t="e">
        <f t="shared" si="35"/>
        <v>#REF!</v>
      </c>
      <c r="F1977" s="67">
        <v>20</v>
      </c>
      <c r="G1977" s="67">
        <f t="shared" si="36"/>
        <v>120</v>
      </c>
      <c r="H1977" s="68">
        <v>0.2</v>
      </c>
      <c r="I1977" s="69" t="e">
        <f t="shared" si="39"/>
        <v>#REF!</v>
      </c>
      <c r="J1977" s="70">
        <v>9.9999999999987099E-2</v>
      </c>
      <c r="K1977" s="71" t="e">
        <f t="shared" si="37"/>
        <v>#REF!</v>
      </c>
      <c r="L1977" s="72" t="e">
        <f t="shared" si="38"/>
        <v>#REF!</v>
      </c>
      <c r="M1977" s="13"/>
    </row>
    <row r="1978" spans="1:13" ht="13.2" customHeight="1">
      <c r="A1978" s="140"/>
      <c r="B1978" s="5"/>
      <c r="C1978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вводных'!$F$3-$S$1)*F1978/G1978)</f>
        <v>#REF!</v>
      </c>
      <c r="D1978" s="66">
        <v>283.46203990367701</v>
      </c>
      <c r="E1978" s="66" t="e">
        <f t="shared" si="35"/>
        <v>#REF!</v>
      </c>
      <c r="F1978" s="67">
        <v>20</v>
      </c>
      <c r="G1978" s="67">
        <f t="shared" si="36"/>
        <v>120</v>
      </c>
      <c r="H1978" s="68">
        <v>0.2</v>
      </c>
      <c r="I1978" s="69" t="e">
        <f t="shared" si="39"/>
        <v>#REF!</v>
      </c>
      <c r="J1978" s="70">
        <v>9.9999999999987099E-2</v>
      </c>
      <c r="K1978" s="71" t="e">
        <f t="shared" si="37"/>
        <v>#REF!</v>
      </c>
      <c r="L1978" s="72" t="e">
        <f t="shared" si="38"/>
        <v>#REF!</v>
      </c>
      <c r="M1978" s="13"/>
    </row>
    <row r="1979" spans="1:13" ht="13.2" customHeight="1">
      <c r="A1979" s="140"/>
      <c r="B1979" s="5"/>
      <c r="C1979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вводных'!$F$3-$S$1)*F1979/G1979)</f>
        <v>#REF!</v>
      </c>
      <c r="D1979" s="66">
        <v>283.46203990367701</v>
      </c>
      <c r="E1979" s="66" t="e">
        <f t="shared" si="35"/>
        <v>#REF!</v>
      </c>
      <c r="F1979" s="67">
        <v>20</v>
      </c>
      <c r="G1979" s="67">
        <f t="shared" si="36"/>
        <v>120</v>
      </c>
      <c r="H1979" s="68">
        <v>0.2</v>
      </c>
      <c r="I1979" s="69" t="e">
        <f t="shared" si="39"/>
        <v>#REF!</v>
      </c>
      <c r="J1979" s="70">
        <v>9.9999999999987099E-2</v>
      </c>
      <c r="K1979" s="71" t="e">
        <f t="shared" si="37"/>
        <v>#REF!</v>
      </c>
      <c r="L1979" s="72" t="e">
        <f t="shared" si="38"/>
        <v>#REF!</v>
      </c>
      <c r="M1979" s="13"/>
    </row>
    <row r="1980" spans="1:13" ht="13.2" customHeight="1">
      <c r="A1980" s="140"/>
      <c r="B1980" s="5"/>
      <c r="C1980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вводных'!$F$3-$S$1)*F1980/G1980)</f>
        <v>#REF!</v>
      </c>
      <c r="D1980" s="66">
        <v>283.46203990367701</v>
      </c>
      <c r="E1980" s="66" t="e">
        <f t="shared" si="35"/>
        <v>#REF!</v>
      </c>
      <c r="F1980" s="67">
        <v>20</v>
      </c>
      <c r="G1980" s="67">
        <f t="shared" si="36"/>
        <v>120</v>
      </c>
      <c r="H1980" s="68">
        <v>0.2</v>
      </c>
      <c r="I1980" s="69" t="e">
        <f t="shared" si="39"/>
        <v>#REF!</v>
      </c>
      <c r="J1980" s="70">
        <v>9.9999999999987099E-2</v>
      </c>
      <c r="K1980" s="71" t="e">
        <f t="shared" si="37"/>
        <v>#REF!</v>
      </c>
      <c r="L1980" s="72" t="e">
        <f t="shared" si="38"/>
        <v>#REF!</v>
      </c>
      <c r="M1980" s="13"/>
    </row>
    <row r="1981" spans="1:13" ht="13.2" customHeight="1">
      <c r="A1981" s="141"/>
      <c r="B1981" s="18"/>
      <c r="C1981" s="7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вводных'!$F$3-$S$1)*F1981/G1981)</f>
        <v>#REF!</v>
      </c>
      <c r="D1981" s="76">
        <v>283.46203990367701</v>
      </c>
      <c r="E1981" s="76" t="e">
        <f t="shared" si="35"/>
        <v>#REF!</v>
      </c>
      <c r="F1981" s="77">
        <v>20</v>
      </c>
      <c r="G1981" s="77">
        <f t="shared" si="36"/>
        <v>120</v>
      </c>
      <c r="H1981" s="68">
        <v>0.2</v>
      </c>
      <c r="I1981" s="86" t="e">
        <f t="shared" si="39"/>
        <v>#REF!</v>
      </c>
      <c r="J1981" s="80">
        <v>9.9999999999987099E-2</v>
      </c>
      <c r="K1981" s="87" t="e">
        <f t="shared" si="37"/>
        <v>#REF!</v>
      </c>
      <c r="L1981" s="88" t="e">
        <f t="shared" si="38"/>
        <v>#REF!</v>
      </c>
      <c r="M1981" s="22"/>
    </row>
    <row r="1982" spans="1:13" ht="13.2" customHeight="1">
      <c r="A1982" s="144" t="s">
        <v>328</v>
      </c>
      <c r="B1982" s="5">
        <v>45423</v>
      </c>
      <c r="C1982" s="59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вводных'!$F$3-$S$1)*F1982/G1982)</f>
        <v>#REF!</v>
      </c>
      <c r="D1982" s="66">
        <v>283.46203990367701</v>
      </c>
      <c r="E1982" s="59" t="e">
        <f t="shared" si="35"/>
        <v>#REF!</v>
      </c>
      <c r="F1982" s="60">
        <v>20</v>
      </c>
      <c r="G1982" s="60">
        <f t="shared" si="36"/>
        <v>120</v>
      </c>
      <c r="H1982" s="68">
        <v>0.2</v>
      </c>
      <c r="I1982" s="62" t="e">
        <f t="shared" si="39"/>
        <v>#REF!</v>
      </c>
      <c r="J1982" s="63">
        <v>9.9999999999987099E-2</v>
      </c>
      <c r="K1982" s="64" t="e">
        <f t="shared" si="37"/>
        <v>#REF!</v>
      </c>
      <c r="L1982" s="65" t="e">
        <f t="shared" si="38"/>
        <v>#REF!</v>
      </c>
      <c r="M1982" s="10" t="s">
        <v>172</v>
      </c>
    </row>
    <row r="1983" spans="1:13" ht="13.2" customHeight="1">
      <c r="A1983" s="140"/>
      <c r="B1983" s="5">
        <v>45426</v>
      </c>
      <c r="C1983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вводных'!$F$3-$S$1)*F1983/G1983)</f>
        <v>#REF!</v>
      </c>
      <c r="D1983" s="66">
        <v>283.46203990367701</v>
      </c>
      <c r="E1983" s="66" t="e">
        <f t="shared" si="35"/>
        <v>#REF!</v>
      </c>
      <c r="F1983" s="67">
        <v>20</v>
      </c>
      <c r="G1983" s="67">
        <f t="shared" si="36"/>
        <v>120</v>
      </c>
      <c r="H1983" s="68">
        <v>0.2</v>
      </c>
      <c r="I1983" s="69" t="e">
        <f t="shared" si="39"/>
        <v>#REF!</v>
      </c>
      <c r="J1983" s="70">
        <v>9.9999999999987099E-2</v>
      </c>
      <c r="K1983" s="71" t="e">
        <f t="shared" si="37"/>
        <v>#REF!</v>
      </c>
      <c r="L1983" s="72" t="e">
        <f t="shared" si="38"/>
        <v>#REF!</v>
      </c>
      <c r="M1983" s="13"/>
    </row>
    <row r="1984" spans="1:13" ht="13.2" customHeight="1">
      <c r="A1984" s="140"/>
      <c r="B1984" s="5">
        <v>45430</v>
      </c>
      <c r="C1984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вводных'!$F$3-$S$1)*F1984/G1984)</f>
        <v>#REF!</v>
      </c>
      <c r="D1984" s="66">
        <v>283.46203990367701</v>
      </c>
      <c r="E1984" s="66" t="e">
        <f t="shared" si="35"/>
        <v>#REF!</v>
      </c>
      <c r="F1984" s="67">
        <v>20</v>
      </c>
      <c r="G1984" s="67">
        <f t="shared" si="36"/>
        <v>120</v>
      </c>
      <c r="H1984" s="68">
        <v>0.2</v>
      </c>
      <c r="I1984" s="73" t="e">
        <f t="shared" si="39"/>
        <v>#REF!</v>
      </c>
      <c r="J1984" s="70">
        <v>9.9999999999987099E-2</v>
      </c>
      <c r="K1984" s="74" t="e">
        <f t="shared" si="37"/>
        <v>#REF!</v>
      </c>
      <c r="L1984" s="75" t="e">
        <f t="shared" si="38"/>
        <v>#REF!</v>
      </c>
      <c r="M1984" s="13"/>
    </row>
    <row r="1985" spans="1:13" ht="13.2" customHeight="1">
      <c r="A1985" s="140"/>
      <c r="B1985" s="5">
        <v>45433</v>
      </c>
      <c r="C1985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вводных'!$F$3-$S$1)*F1985/G1985)</f>
        <v>#REF!</v>
      </c>
      <c r="D1985" s="66">
        <v>283.46203990367701</v>
      </c>
      <c r="E1985" s="66" t="e">
        <f t="shared" si="35"/>
        <v>#REF!</v>
      </c>
      <c r="F1985" s="67">
        <v>20</v>
      </c>
      <c r="G1985" s="67">
        <f t="shared" si="36"/>
        <v>120</v>
      </c>
      <c r="H1985" s="68">
        <v>0.2</v>
      </c>
      <c r="I1985" s="73" t="e">
        <f t="shared" si="39"/>
        <v>#REF!</v>
      </c>
      <c r="J1985" s="70">
        <v>9.9999999999987099E-2</v>
      </c>
      <c r="K1985" s="74" t="e">
        <f t="shared" si="37"/>
        <v>#REF!</v>
      </c>
      <c r="L1985" s="75" t="e">
        <f t="shared" si="38"/>
        <v>#REF!</v>
      </c>
      <c r="M1985" s="13"/>
    </row>
    <row r="1986" spans="1:13" ht="13.2" customHeight="1">
      <c r="A1986" s="140"/>
      <c r="B1986" s="5">
        <v>45437</v>
      </c>
      <c r="C1986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вводных'!$F$3-$S$1)*F1986/G1986)</f>
        <v>#REF!</v>
      </c>
      <c r="D1986" s="66">
        <v>283.46203990367701</v>
      </c>
      <c r="E1986" s="66" t="e">
        <f t="shared" si="35"/>
        <v>#REF!</v>
      </c>
      <c r="F1986" s="67">
        <v>20</v>
      </c>
      <c r="G1986" s="67">
        <f t="shared" si="36"/>
        <v>120</v>
      </c>
      <c r="H1986" s="68">
        <v>0.2</v>
      </c>
      <c r="I1986" s="73" t="e">
        <f t="shared" si="39"/>
        <v>#REF!</v>
      </c>
      <c r="J1986" s="70">
        <v>9.9999999999987099E-2</v>
      </c>
      <c r="K1986" s="74" t="e">
        <f t="shared" si="37"/>
        <v>#REF!</v>
      </c>
      <c r="L1986" s="75" t="e">
        <f t="shared" si="38"/>
        <v>#REF!</v>
      </c>
      <c r="M1986" s="13"/>
    </row>
    <row r="1987" spans="1:13" ht="13.2" customHeight="1">
      <c r="A1987" s="140"/>
      <c r="B1987" s="5">
        <v>45440</v>
      </c>
      <c r="C1987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вводных'!$F$3-$S$1)*F1987/G1987)</f>
        <v>#REF!</v>
      </c>
      <c r="D1987" s="66">
        <v>283.46203990367701</v>
      </c>
      <c r="E1987" s="66" t="e">
        <f t="shared" si="35"/>
        <v>#REF!</v>
      </c>
      <c r="F1987" s="67">
        <v>20</v>
      </c>
      <c r="G1987" s="67">
        <f t="shared" si="36"/>
        <v>120</v>
      </c>
      <c r="H1987" s="68">
        <v>0.2</v>
      </c>
      <c r="I1987" s="73" t="e">
        <f t="shared" si="39"/>
        <v>#REF!</v>
      </c>
      <c r="J1987" s="70">
        <v>9.9999999999987099E-2</v>
      </c>
      <c r="K1987" s="74" t="e">
        <f t="shared" si="37"/>
        <v>#REF!</v>
      </c>
      <c r="L1987" s="75" t="e">
        <f t="shared" si="38"/>
        <v>#REF!</v>
      </c>
      <c r="M1987" s="13"/>
    </row>
    <row r="1988" spans="1:13" ht="13.2" customHeight="1">
      <c r="A1988" s="140"/>
      <c r="B1988" s="5">
        <v>45444</v>
      </c>
      <c r="C1988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вводных'!$F$3-$S$1)*F1988/G1988)</f>
        <v>#REF!</v>
      </c>
      <c r="D1988" s="66">
        <v>283.46203990367701</v>
      </c>
      <c r="E1988" s="66" t="e">
        <f t="shared" si="35"/>
        <v>#REF!</v>
      </c>
      <c r="F1988" s="67">
        <v>20</v>
      </c>
      <c r="G1988" s="67">
        <f t="shared" si="36"/>
        <v>120</v>
      </c>
      <c r="H1988" s="68">
        <v>0.2</v>
      </c>
      <c r="I1988" s="69" t="e">
        <f t="shared" si="39"/>
        <v>#REF!</v>
      </c>
      <c r="J1988" s="70">
        <v>9.9999999999987099E-2</v>
      </c>
      <c r="K1988" s="71" t="e">
        <f t="shared" si="37"/>
        <v>#REF!</v>
      </c>
      <c r="L1988" s="72" t="e">
        <f t="shared" si="38"/>
        <v>#REF!</v>
      </c>
      <c r="M1988" s="13"/>
    </row>
    <row r="1989" spans="1:13" ht="13.2" customHeight="1">
      <c r="A1989" s="140"/>
      <c r="B1989" s="5">
        <v>45447</v>
      </c>
      <c r="C1989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вводных'!$F$3-$S$1)*F1989/G1989)</f>
        <v>#REF!</v>
      </c>
      <c r="D1989" s="66">
        <v>283.46203990367701</v>
      </c>
      <c r="E1989" s="66" t="e">
        <f t="shared" si="35"/>
        <v>#REF!</v>
      </c>
      <c r="F1989" s="67">
        <v>20</v>
      </c>
      <c r="G1989" s="67">
        <f t="shared" si="36"/>
        <v>120</v>
      </c>
      <c r="H1989" s="68">
        <v>0.2</v>
      </c>
      <c r="I1989" s="69" t="e">
        <f t="shared" si="39"/>
        <v>#REF!</v>
      </c>
      <c r="J1989" s="70">
        <v>9.9999999999987099E-2</v>
      </c>
      <c r="K1989" s="71" t="e">
        <f t="shared" si="37"/>
        <v>#REF!</v>
      </c>
      <c r="L1989" s="72" t="e">
        <f t="shared" si="38"/>
        <v>#REF!</v>
      </c>
      <c r="M1989" s="13"/>
    </row>
    <row r="1990" spans="1:13" ht="13.2" customHeight="1">
      <c r="A1990" s="140"/>
      <c r="B1990" s="5">
        <v>45451</v>
      </c>
      <c r="C1990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вводных'!$F$3-$S$1)*F1990/G1990)</f>
        <v>#REF!</v>
      </c>
      <c r="D1990" s="66">
        <v>283.46203990367701</v>
      </c>
      <c r="E1990" s="66" t="e">
        <f t="shared" si="35"/>
        <v>#REF!</v>
      </c>
      <c r="F1990" s="67">
        <v>20</v>
      </c>
      <c r="G1990" s="67">
        <f t="shared" si="36"/>
        <v>120</v>
      </c>
      <c r="H1990" s="68">
        <v>0.2</v>
      </c>
      <c r="I1990" s="69" t="e">
        <f t="shared" si="39"/>
        <v>#REF!</v>
      </c>
      <c r="J1990" s="70">
        <v>9.9999999999987002E-2</v>
      </c>
      <c r="K1990" s="71" t="e">
        <f t="shared" si="37"/>
        <v>#REF!</v>
      </c>
      <c r="L1990" s="72" t="e">
        <f t="shared" si="38"/>
        <v>#REF!</v>
      </c>
      <c r="M1990" s="13"/>
    </row>
    <row r="1991" spans="1:13" ht="13.2" customHeight="1">
      <c r="A1991" s="140"/>
      <c r="B1991" s="5">
        <v>45454</v>
      </c>
      <c r="C1991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вводных'!$F$3-$S$1)*F1991/G1991)</f>
        <v>#REF!</v>
      </c>
      <c r="D1991" s="66">
        <v>283.46203990367701</v>
      </c>
      <c r="E1991" s="66" t="e">
        <f t="shared" si="35"/>
        <v>#REF!</v>
      </c>
      <c r="F1991" s="67">
        <v>20</v>
      </c>
      <c r="G1991" s="67">
        <f t="shared" si="36"/>
        <v>120</v>
      </c>
      <c r="H1991" s="68">
        <v>0.2</v>
      </c>
      <c r="I1991" s="69" t="e">
        <f t="shared" si="39"/>
        <v>#REF!</v>
      </c>
      <c r="J1991" s="70">
        <v>9.9999999999987002E-2</v>
      </c>
      <c r="K1991" s="71" t="e">
        <f t="shared" si="37"/>
        <v>#REF!</v>
      </c>
      <c r="L1991" s="72" t="e">
        <f t="shared" si="38"/>
        <v>#REF!</v>
      </c>
      <c r="M1991" s="13"/>
    </row>
    <row r="1992" spans="1:13" ht="13.2" customHeight="1">
      <c r="A1992" s="140"/>
      <c r="B1992" s="5"/>
      <c r="C1992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вводных'!$F$3-$S$1)*F1992/G1992)</f>
        <v>#REF!</v>
      </c>
      <c r="D1992" s="66">
        <v>283.46203990367701</v>
      </c>
      <c r="E1992" s="66" t="e">
        <f t="shared" si="35"/>
        <v>#REF!</v>
      </c>
      <c r="F1992" s="67">
        <v>20</v>
      </c>
      <c r="G1992" s="67">
        <f t="shared" si="36"/>
        <v>120</v>
      </c>
      <c r="H1992" s="68">
        <v>0.2</v>
      </c>
      <c r="I1992" s="69" t="e">
        <f t="shared" si="39"/>
        <v>#REF!</v>
      </c>
      <c r="J1992" s="70">
        <v>9.9999999999987002E-2</v>
      </c>
      <c r="K1992" s="71" t="e">
        <f t="shared" si="37"/>
        <v>#REF!</v>
      </c>
      <c r="L1992" s="72" t="e">
        <f t="shared" si="38"/>
        <v>#REF!</v>
      </c>
      <c r="M1992" s="13"/>
    </row>
    <row r="1993" spans="1:13" ht="13.2" customHeight="1">
      <c r="A1993" s="140"/>
      <c r="B1993" s="5"/>
      <c r="C1993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вводных'!$F$3-$S$1)*F1993/G1993)</f>
        <v>#REF!</v>
      </c>
      <c r="D1993" s="66">
        <v>283.46203990367701</v>
      </c>
      <c r="E1993" s="66" t="e">
        <f t="shared" si="35"/>
        <v>#REF!</v>
      </c>
      <c r="F1993" s="67">
        <v>20</v>
      </c>
      <c r="G1993" s="67">
        <f t="shared" si="36"/>
        <v>120</v>
      </c>
      <c r="H1993" s="68">
        <v>0.2</v>
      </c>
      <c r="I1993" s="69" t="e">
        <f t="shared" si="39"/>
        <v>#REF!</v>
      </c>
      <c r="J1993" s="70">
        <v>9.9999999999987002E-2</v>
      </c>
      <c r="K1993" s="71" t="e">
        <f t="shared" si="37"/>
        <v>#REF!</v>
      </c>
      <c r="L1993" s="72" t="e">
        <f t="shared" si="38"/>
        <v>#REF!</v>
      </c>
      <c r="M1993" s="13"/>
    </row>
    <row r="1994" spans="1:13" ht="13.2" customHeight="1">
      <c r="A1994" s="140"/>
      <c r="B1994" s="5"/>
      <c r="C1994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вводных'!$F$3-$S$1)*F1994/G1994)</f>
        <v>#REF!</v>
      </c>
      <c r="D1994" s="66">
        <v>283.46203990367701</v>
      </c>
      <c r="E1994" s="66" t="e">
        <f t="shared" si="35"/>
        <v>#REF!</v>
      </c>
      <c r="F1994" s="67">
        <v>20</v>
      </c>
      <c r="G1994" s="67">
        <f t="shared" si="36"/>
        <v>120</v>
      </c>
      <c r="H1994" s="68">
        <v>0.2</v>
      </c>
      <c r="I1994" s="69" t="e">
        <f t="shared" si="39"/>
        <v>#REF!</v>
      </c>
      <c r="J1994" s="70">
        <v>9.9999999999987002E-2</v>
      </c>
      <c r="K1994" s="71" t="e">
        <f t="shared" si="37"/>
        <v>#REF!</v>
      </c>
      <c r="L1994" s="72" t="e">
        <f t="shared" si="38"/>
        <v>#REF!</v>
      </c>
      <c r="M1994" s="13"/>
    </row>
    <row r="1995" spans="1:13" ht="13.2" customHeight="1">
      <c r="A1995" s="140"/>
      <c r="B1995" s="5"/>
      <c r="C1995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вводных'!$F$3-$S$1)*F1995/G1995)</f>
        <v>#REF!</v>
      </c>
      <c r="D1995" s="66">
        <v>283.46203990367701</v>
      </c>
      <c r="E1995" s="66" t="e">
        <f t="shared" si="35"/>
        <v>#REF!</v>
      </c>
      <c r="F1995" s="67">
        <v>20</v>
      </c>
      <c r="G1995" s="67">
        <f t="shared" si="36"/>
        <v>120</v>
      </c>
      <c r="H1995" s="68">
        <v>0.2</v>
      </c>
      <c r="I1995" s="69" t="e">
        <f t="shared" si="39"/>
        <v>#REF!</v>
      </c>
      <c r="J1995" s="70">
        <v>9.9999999999987002E-2</v>
      </c>
      <c r="K1995" s="71" t="e">
        <f t="shared" si="37"/>
        <v>#REF!</v>
      </c>
      <c r="L1995" s="72" t="e">
        <f t="shared" si="38"/>
        <v>#REF!</v>
      </c>
      <c r="M1995" s="13"/>
    </row>
    <row r="1996" spans="1:13" ht="13.2" customHeight="1">
      <c r="A1996" s="140"/>
      <c r="B1996" s="5"/>
      <c r="C1996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вводных'!$F$3-$S$1)*F1996/G1996)</f>
        <v>#REF!</v>
      </c>
      <c r="D1996" s="66">
        <v>283.46203990367701</v>
      </c>
      <c r="E1996" s="66" t="e">
        <f t="shared" si="35"/>
        <v>#REF!</v>
      </c>
      <c r="F1996" s="67">
        <v>20</v>
      </c>
      <c r="G1996" s="67">
        <f t="shared" si="36"/>
        <v>120</v>
      </c>
      <c r="H1996" s="68">
        <v>0.2</v>
      </c>
      <c r="I1996" s="69" t="e">
        <f t="shared" si="39"/>
        <v>#REF!</v>
      </c>
      <c r="J1996" s="70">
        <v>9.9999999999987002E-2</v>
      </c>
      <c r="K1996" s="71" t="e">
        <f t="shared" si="37"/>
        <v>#REF!</v>
      </c>
      <c r="L1996" s="72" t="e">
        <f t="shared" si="38"/>
        <v>#REF!</v>
      </c>
      <c r="M1996" s="13"/>
    </row>
    <row r="1997" spans="1:13" ht="13.2" customHeight="1">
      <c r="A1997" s="140"/>
      <c r="B1997" s="5"/>
      <c r="C1997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вводных'!$F$3-$S$1)*F1997/G1997)</f>
        <v>#REF!</v>
      </c>
      <c r="D1997" s="66">
        <v>283.46203990367701</v>
      </c>
      <c r="E1997" s="66" t="e">
        <f t="shared" si="35"/>
        <v>#REF!</v>
      </c>
      <c r="F1997" s="67">
        <v>20</v>
      </c>
      <c r="G1997" s="67">
        <f t="shared" si="36"/>
        <v>120</v>
      </c>
      <c r="H1997" s="68">
        <v>0.2</v>
      </c>
      <c r="I1997" s="69" t="e">
        <f t="shared" si="39"/>
        <v>#REF!</v>
      </c>
      <c r="J1997" s="70">
        <v>9.9999999999987002E-2</v>
      </c>
      <c r="K1997" s="71" t="e">
        <f t="shared" si="37"/>
        <v>#REF!</v>
      </c>
      <c r="L1997" s="72" t="e">
        <f t="shared" si="38"/>
        <v>#REF!</v>
      </c>
      <c r="M1997" s="13"/>
    </row>
    <row r="1998" spans="1:13" ht="13.2" customHeight="1">
      <c r="A1998" s="140"/>
      <c r="B1998" s="5"/>
      <c r="C1998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вводных'!$F$3-$S$1)*F1998/G1998)</f>
        <v>#REF!</v>
      </c>
      <c r="D1998" s="66">
        <v>283.46203990367701</v>
      </c>
      <c r="E1998" s="66" t="e">
        <f t="shared" si="35"/>
        <v>#REF!</v>
      </c>
      <c r="F1998" s="67">
        <v>20</v>
      </c>
      <c r="G1998" s="67">
        <f t="shared" si="36"/>
        <v>120</v>
      </c>
      <c r="H1998" s="68">
        <v>0.2</v>
      </c>
      <c r="I1998" s="69" t="e">
        <f t="shared" si="39"/>
        <v>#REF!</v>
      </c>
      <c r="J1998" s="70">
        <v>9.9999999999987002E-2</v>
      </c>
      <c r="K1998" s="71" t="e">
        <f t="shared" si="37"/>
        <v>#REF!</v>
      </c>
      <c r="L1998" s="72" t="e">
        <f t="shared" si="38"/>
        <v>#REF!</v>
      </c>
      <c r="M1998" s="13"/>
    </row>
    <row r="1999" spans="1:13" ht="13.2" customHeight="1">
      <c r="A1999" s="141"/>
      <c r="B1999" s="18"/>
      <c r="C1999" s="7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вводных'!$F$3-$S$1)*F1999/G1999)</f>
        <v>#REF!</v>
      </c>
      <c r="D1999" s="76">
        <v>283.46203990367701</v>
      </c>
      <c r="E1999" s="76" t="e">
        <f t="shared" si="35"/>
        <v>#REF!</v>
      </c>
      <c r="F1999" s="77">
        <v>20</v>
      </c>
      <c r="G1999" s="77">
        <f t="shared" si="36"/>
        <v>120</v>
      </c>
      <c r="H1999" s="68">
        <v>0.2</v>
      </c>
      <c r="I1999" s="86" t="e">
        <f t="shared" si="39"/>
        <v>#REF!</v>
      </c>
      <c r="J1999" s="80">
        <v>9.9999999999987002E-2</v>
      </c>
      <c r="K1999" s="87" t="e">
        <f t="shared" si="37"/>
        <v>#REF!</v>
      </c>
      <c r="L1999" s="88" t="e">
        <f t="shared" si="38"/>
        <v>#REF!</v>
      </c>
      <c r="M1999" s="22"/>
    </row>
    <row r="2000" spans="1:13" ht="13.2" customHeight="1">
      <c r="A2000" s="144" t="s">
        <v>329</v>
      </c>
      <c r="B2000" s="5">
        <v>45423</v>
      </c>
      <c r="C2000" s="59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вводных'!$F$3-$S$1)*F2000/G2000)</f>
        <v>#REF!</v>
      </c>
      <c r="D2000" s="66">
        <v>283.46203990367701</v>
      </c>
      <c r="E2000" s="59" t="e">
        <f t="shared" si="35"/>
        <v>#REF!</v>
      </c>
      <c r="F2000" s="60">
        <v>20</v>
      </c>
      <c r="G2000" s="60">
        <f t="shared" si="36"/>
        <v>120</v>
      </c>
      <c r="H2000" s="68">
        <v>0.2</v>
      </c>
      <c r="I2000" s="62" t="e">
        <f t="shared" si="39"/>
        <v>#REF!</v>
      </c>
      <c r="J2000" s="63">
        <v>9.9999999999987002E-2</v>
      </c>
      <c r="K2000" s="64" t="e">
        <f t="shared" si="37"/>
        <v>#REF!</v>
      </c>
      <c r="L2000" s="65" t="e">
        <f t="shared" si="38"/>
        <v>#REF!</v>
      </c>
      <c r="M2000" s="10" t="s">
        <v>172</v>
      </c>
    </row>
    <row r="2001" spans="1:13" ht="13.2" customHeight="1">
      <c r="A2001" s="140"/>
      <c r="B2001" s="5">
        <v>45426</v>
      </c>
      <c r="C2001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вводных'!$F$3-$S$1)*F2001/G2001)</f>
        <v>#REF!</v>
      </c>
      <c r="D2001" s="66">
        <v>283.46203990367701</v>
      </c>
      <c r="E2001" s="66" t="e">
        <f t="shared" si="35"/>
        <v>#REF!</v>
      </c>
      <c r="F2001" s="67">
        <v>20</v>
      </c>
      <c r="G2001" s="67">
        <f t="shared" si="36"/>
        <v>120</v>
      </c>
      <c r="H2001" s="68">
        <v>0.2</v>
      </c>
      <c r="I2001" s="69" t="e">
        <f t="shared" si="39"/>
        <v>#REF!</v>
      </c>
      <c r="J2001" s="70">
        <v>9.9999999999987002E-2</v>
      </c>
      <c r="K2001" s="71" t="e">
        <f t="shared" si="37"/>
        <v>#REF!</v>
      </c>
      <c r="L2001" s="72" t="e">
        <f t="shared" si="38"/>
        <v>#REF!</v>
      </c>
      <c r="M2001" s="13"/>
    </row>
    <row r="2002" spans="1:13" ht="13.2" customHeight="1">
      <c r="A2002" s="140"/>
      <c r="B2002" s="5">
        <v>45430</v>
      </c>
      <c r="C2002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вводных'!$F$3-$S$1)*F2002/G2002)</f>
        <v>#REF!</v>
      </c>
      <c r="D2002" s="66">
        <v>283.46203990367701</v>
      </c>
      <c r="E2002" s="66" t="e">
        <f t="shared" si="35"/>
        <v>#REF!</v>
      </c>
      <c r="F2002" s="67">
        <v>20</v>
      </c>
      <c r="G2002" s="67">
        <f t="shared" si="36"/>
        <v>120</v>
      </c>
      <c r="H2002" s="68">
        <v>0.2</v>
      </c>
      <c r="I2002" s="73" t="e">
        <f t="shared" si="39"/>
        <v>#REF!</v>
      </c>
      <c r="J2002" s="70">
        <v>9.9999999999987002E-2</v>
      </c>
      <c r="K2002" s="74" t="e">
        <f t="shared" si="37"/>
        <v>#REF!</v>
      </c>
      <c r="L2002" s="75" t="e">
        <f t="shared" si="38"/>
        <v>#REF!</v>
      </c>
      <c r="M2002" s="13"/>
    </row>
    <row r="2003" spans="1:13" ht="13.2" customHeight="1">
      <c r="A2003" s="140"/>
      <c r="B2003" s="5">
        <v>45433</v>
      </c>
      <c r="C2003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вводных'!$F$3-$S$1)*F2003/G2003)</f>
        <v>#REF!</v>
      </c>
      <c r="D2003" s="66">
        <v>283.46203990367701</v>
      </c>
      <c r="E2003" s="66" t="e">
        <f t="shared" si="35"/>
        <v>#REF!</v>
      </c>
      <c r="F2003" s="67">
        <v>20</v>
      </c>
      <c r="G2003" s="67">
        <f t="shared" si="36"/>
        <v>120</v>
      </c>
      <c r="H2003" s="68">
        <v>0.2</v>
      </c>
      <c r="I2003" s="73" t="e">
        <f t="shared" si="39"/>
        <v>#REF!</v>
      </c>
      <c r="J2003" s="70">
        <v>9.9999999999987002E-2</v>
      </c>
      <c r="K2003" s="74" t="e">
        <f t="shared" si="37"/>
        <v>#REF!</v>
      </c>
      <c r="L2003" s="75" t="e">
        <f t="shared" si="38"/>
        <v>#REF!</v>
      </c>
      <c r="M2003" s="13"/>
    </row>
    <row r="2004" spans="1:13" ht="13.2" customHeight="1">
      <c r="A2004" s="140"/>
      <c r="B2004" s="5">
        <v>45437</v>
      </c>
      <c r="C2004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вводных'!$F$3-$S$1)*F2004/G2004)</f>
        <v>#REF!</v>
      </c>
      <c r="D2004" s="66">
        <v>283.46203990367701</v>
      </c>
      <c r="E2004" s="66" t="e">
        <f t="shared" si="35"/>
        <v>#REF!</v>
      </c>
      <c r="F2004" s="67">
        <v>20</v>
      </c>
      <c r="G2004" s="67">
        <f t="shared" si="36"/>
        <v>120</v>
      </c>
      <c r="H2004" s="68">
        <v>0.2</v>
      </c>
      <c r="I2004" s="73" t="e">
        <f t="shared" si="39"/>
        <v>#REF!</v>
      </c>
      <c r="J2004" s="70">
        <v>9.9999999999987002E-2</v>
      </c>
      <c r="K2004" s="74" t="e">
        <f t="shared" si="37"/>
        <v>#REF!</v>
      </c>
      <c r="L2004" s="75" t="e">
        <f t="shared" si="38"/>
        <v>#REF!</v>
      </c>
      <c r="M2004" s="13"/>
    </row>
    <row r="2005" spans="1:13" ht="13.2" customHeight="1">
      <c r="A2005" s="140"/>
      <c r="B2005" s="5">
        <v>45440</v>
      </c>
      <c r="C2005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вводных'!$F$3-$S$1)*F2005/G2005)</f>
        <v>#REF!</v>
      </c>
      <c r="D2005" s="66">
        <v>283.46203990367701</v>
      </c>
      <c r="E2005" s="66" t="e">
        <f t="shared" si="35"/>
        <v>#REF!</v>
      </c>
      <c r="F2005" s="67">
        <v>20</v>
      </c>
      <c r="G2005" s="67">
        <f t="shared" si="36"/>
        <v>120</v>
      </c>
      <c r="H2005" s="68">
        <v>0.2</v>
      </c>
      <c r="I2005" s="73" t="e">
        <f t="shared" si="39"/>
        <v>#REF!</v>
      </c>
      <c r="J2005" s="70">
        <v>9.9999999999987002E-2</v>
      </c>
      <c r="K2005" s="74" t="e">
        <f t="shared" si="37"/>
        <v>#REF!</v>
      </c>
      <c r="L2005" s="75" t="e">
        <f t="shared" si="38"/>
        <v>#REF!</v>
      </c>
      <c r="M2005" s="13"/>
    </row>
    <row r="2006" spans="1:13" ht="13.2" customHeight="1">
      <c r="A2006" s="140"/>
      <c r="B2006" s="5">
        <v>45444</v>
      </c>
      <c r="C2006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вводных'!$F$3-$S$1)*F2006/G2006)</f>
        <v>#REF!</v>
      </c>
      <c r="D2006" s="66">
        <v>283.46203990367701</v>
      </c>
      <c r="E2006" s="66" t="e">
        <f t="shared" si="35"/>
        <v>#REF!</v>
      </c>
      <c r="F2006" s="67">
        <v>20</v>
      </c>
      <c r="G2006" s="67">
        <f t="shared" si="36"/>
        <v>120</v>
      </c>
      <c r="H2006" s="68">
        <v>0.2</v>
      </c>
      <c r="I2006" s="69" t="e">
        <f t="shared" si="39"/>
        <v>#REF!</v>
      </c>
      <c r="J2006" s="70">
        <v>9.9999999999987002E-2</v>
      </c>
      <c r="K2006" s="71" t="e">
        <f t="shared" si="37"/>
        <v>#REF!</v>
      </c>
      <c r="L2006" s="72" t="e">
        <f t="shared" si="38"/>
        <v>#REF!</v>
      </c>
      <c r="M2006" s="13"/>
    </row>
    <row r="2007" spans="1:13" ht="13.2" customHeight="1">
      <c r="A2007" s="140"/>
      <c r="B2007" s="5">
        <v>45447</v>
      </c>
      <c r="C2007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вводных'!$F$3-$S$1)*F2007/G2007)</f>
        <v>#REF!</v>
      </c>
      <c r="D2007" s="66">
        <v>283.46203990367701</v>
      </c>
      <c r="E2007" s="66" t="e">
        <f t="shared" si="35"/>
        <v>#REF!</v>
      </c>
      <c r="F2007" s="67">
        <v>20</v>
      </c>
      <c r="G2007" s="67">
        <f t="shared" si="36"/>
        <v>120</v>
      </c>
      <c r="H2007" s="68">
        <v>0.2</v>
      </c>
      <c r="I2007" s="69" t="e">
        <f t="shared" si="39"/>
        <v>#REF!</v>
      </c>
      <c r="J2007" s="70">
        <v>9.9999999999986905E-2</v>
      </c>
      <c r="K2007" s="71" t="e">
        <f t="shared" si="37"/>
        <v>#REF!</v>
      </c>
      <c r="L2007" s="72" t="e">
        <f t="shared" si="38"/>
        <v>#REF!</v>
      </c>
      <c r="M2007" s="13"/>
    </row>
    <row r="2008" spans="1:13" ht="13.2" customHeight="1">
      <c r="A2008" s="140"/>
      <c r="B2008" s="5">
        <v>45451</v>
      </c>
      <c r="C2008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вводных'!$F$3-$S$1)*F2008/G2008)</f>
        <v>#REF!</v>
      </c>
      <c r="D2008" s="66">
        <v>283.46203990367701</v>
      </c>
      <c r="E2008" s="66" t="e">
        <f t="shared" si="35"/>
        <v>#REF!</v>
      </c>
      <c r="F2008" s="67">
        <v>20</v>
      </c>
      <c r="G2008" s="67">
        <f t="shared" si="36"/>
        <v>120</v>
      </c>
      <c r="H2008" s="68">
        <v>0.2</v>
      </c>
      <c r="I2008" s="69" t="e">
        <f t="shared" si="39"/>
        <v>#REF!</v>
      </c>
      <c r="J2008" s="70">
        <v>9.9999999999986905E-2</v>
      </c>
      <c r="K2008" s="71" t="e">
        <f t="shared" si="37"/>
        <v>#REF!</v>
      </c>
      <c r="L2008" s="72" t="e">
        <f t="shared" si="38"/>
        <v>#REF!</v>
      </c>
      <c r="M2008" s="13"/>
    </row>
    <row r="2009" spans="1:13" ht="13.2" customHeight="1">
      <c r="A2009" s="140"/>
      <c r="B2009" s="5">
        <v>45454</v>
      </c>
      <c r="C2009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вводных'!$F$3-$S$1)*F2009/G2009)</f>
        <v>#REF!</v>
      </c>
      <c r="D2009" s="66">
        <v>283.46203990367701</v>
      </c>
      <c r="E2009" s="66" t="e">
        <f t="shared" si="35"/>
        <v>#REF!</v>
      </c>
      <c r="F2009" s="67">
        <v>20</v>
      </c>
      <c r="G2009" s="67">
        <f t="shared" si="36"/>
        <v>120</v>
      </c>
      <c r="H2009" s="68">
        <v>0.2</v>
      </c>
      <c r="I2009" s="69" t="e">
        <f t="shared" si="39"/>
        <v>#REF!</v>
      </c>
      <c r="J2009" s="70">
        <v>9.9999999999986905E-2</v>
      </c>
      <c r="K2009" s="71" t="e">
        <f t="shared" si="37"/>
        <v>#REF!</v>
      </c>
      <c r="L2009" s="72" t="e">
        <f t="shared" si="38"/>
        <v>#REF!</v>
      </c>
      <c r="M2009" s="13"/>
    </row>
    <row r="2010" spans="1:13" ht="13.2" customHeight="1">
      <c r="A2010" s="140"/>
      <c r="B2010" s="5"/>
      <c r="C2010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вводных'!$F$3-$S$1)*F2010/G2010)</f>
        <v>#REF!</v>
      </c>
      <c r="D2010" s="66">
        <v>283.46203990367701</v>
      </c>
      <c r="E2010" s="66" t="e">
        <f t="shared" si="35"/>
        <v>#REF!</v>
      </c>
      <c r="F2010" s="67">
        <v>20</v>
      </c>
      <c r="G2010" s="67">
        <f t="shared" si="36"/>
        <v>120</v>
      </c>
      <c r="H2010" s="68">
        <v>0.2</v>
      </c>
      <c r="I2010" s="69" t="e">
        <f t="shared" si="39"/>
        <v>#REF!</v>
      </c>
      <c r="J2010" s="70">
        <v>9.9999999999986905E-2</v>
      </c>
      <c r="K2010" s="71" t="e">
        <f t="shared" si="37"/>
        <v>#REF!</v>
      </c>
      <c r="L2010" s="72" t="e">
        <f t="shared" si="38"/>
        <v>#REF!</v>
      </c>
      <c r="M2010" s="13"/>
    </row>
    <row r="2011" spans="1:13" ht="13.2" customHeight="1">
      <c r="A2011" s="140"/>
      <c r="B2011" s="5"/>
      <c r="C2011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вводных'!$F$3-$S$1)*F2011/G2011)</f>
        <v>#REF!</v>
      </c>
      <c r="D2011" s="66">
        <v>283.46203990367701</v>
      </c>
      <c r="E2011" s="66" t="e">
        <f t="shared" si="35"/>
        <v>#REF!</v>
      </c>
      <c r="F2011" s="67">
        <v>20</v>
      </c>
      <c r="G2011" s="67">
        <f t="shared" si="36"/>
        <v>120</v>
      </c>
      <c r="H2011" s="68">
        <v>0.2</v>
      </c>
      <c r="I2011" s="69" t="e">
        <f t="shared" si="39"/>
        <v>#REF!</v>
      </c>
      <c r="J2011" s="70">
        <v>9.9999999999986905E-2</v>
      </c>
      <c r="K2011" s="71" t="e">
        <f t="shared" si="37"/>
        <v>#REF!</v>
      </c>
      <c r="L2011" s="72" t="e">
        <f t="shared" si="38"/>
        <v>#REF!</v>
      </c>
      <c r="M2011" s="13"/>
    </row>
    <row r="2012" spans="1:13" ht="13.2" customHeight="1">
      <c r="A2012" s="140"/>
      <c r="B2012" s="5"/>
      <c r="C2012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вводных'!$F$3-$S$1)*F2012/G2012)</f>
        <v>#REF!</v>
      </c>
      <c r="D2012" s="66">
        <v>283.46203990367701</v>
      </c>
      <c r="E2012" s="66" t="e">
        <f t="shared" si="35"/>
        <v>#REF!</v>
      </c>
      <c r="F2012" s="67">
        <v>20</v>
      </c>
      <c r="G2012" s="67">
        <f t="shared" si="36"/>
        <v>120</v>
      </c>
      <c r="H2012" s="68">
        <v>0.2</v>
      </c>
      <c r="I2012" s="69" t="e">
        <f t="shared" si="39"/>
        <v>#REF!</v>
      </c>
      <c r="J2012" s="70">
        <v>9.9999999999986905E-2</v>
      </c>
      <c r="K2012" s="71" t="e">
        <f t="shared" si="37"/>
        <v>#REF!</v>
      </c>
      <c r="L2012" s="72" t="e">
        <f t="shared" si="38"/>
        <v>#REF!</v>
      </c>
      <c r="M2012" s="13"/>
    </row>
    <row r="2013" spans="1:13" ht="13.2" customHeight="1">
      <c r="A2013" s="140"/>
      <c r="B2013" s="5"/>
      <c r="C2013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вводных'!$F$3-$S$1)*F2013/G2013)</f>
        <v>#REF!</v>
      </c>
      <c r="D2013" s="66">
        <v>283.46203990367701</v>
      </c>
      <c r="E2013" s="66" t="e">
        <f t="shared" si="35"/>
        <v>#REF!</v>
      </c>
      <c r="F2013" s="67">
        <v>20</v>
      </c>
      <c r="G2013" s="67">
        <f t="shared" si="36"/>
        <v>120</v>
      </c>
      <c r="H2013" s="68">
        <v>0.2</v>
      </c>
      <c r="I2013" s="69" t="e">
        <f t="shared" si="39"/>
        <v>#REF!</v>
      </c>
      <c r="J2013" s="70">
        <v>9.9999999999986905E-2</v>
      </c>
      <c r="K2013" s="71" t="e">
        <f t="shared" si="37"/>
        <v>#REF!</v>
      </c>
      <c r="L2013" s="72" t="e">
        <f t="shared" si="38"/>
        <v>#REF!</v>
      </c>
      <c r="M2013" s="13"/>
    </row>
    <row r="2014" spans="1:13" ht="13.2" customHeight="1">
      <c r="A2014" s="140"/>
      <c r="B2014" s="5"/>
      <c r="C2014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вводных'!$F$3-$S$1)*F2014/G2014)</f>
        <v>#REF!</v>
      </c>
      <c r="D2014" s="66">
        <v>283.46203990367701</v>
      </c>
      <c r="E2014" s="66" t="e">
        <f t="shared" si="35"/>
        <v>#REF!</v>
      </c>
      <c r="F2014" s="67">
        <v>20</v>
      </c>
      <c r="G2014" s="67">
        <f t="shared" si="36"/>
        <v>120</v>
      </c>
      <c r="H2014" s="68">
        <v>0.2</v>
      </c>
      <c r="I2014" s="69" t="e">
        <f t="shared" si="39"/>
        <v>#REF!</v>
      </c>
      <c r="J2014" s="70">
        <v>9.9999999999986905E-2</v>
      </c>
      <c r="K2014" s="71" t="e">
        <f t="shared" si="37"/>
        <v>#REF!</v>
      </c>
      <c r="L2014" s="72" t="e">
        <f t="shared" si="38"/>
        <v>#REF!</v>
      </c>
      <c r="M2014" s="13"/>
    </row>
    <row r="2015" spans="1:13" ht="13.2" customHeight="1">
      <c r="A2015" s="140"/>
      <c r="B2015" s="5"/>
      <c r="C2015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вводных'!$F$3-$S$1)*F2015/G2015)</f>
        <v>#REF!</v>
      </c>
      <c r="D2015" s="66">
        <v>283.46203990367701</v>
      </c>
      <c r="E2015" s="66" t="e">
        <f t="shared" si="35"/>
        <v>#REF!</v>
      </c>
      <c r="F2015" s="67">
        <v>20</v>
      </c>
      <c r="G2015" s="67">
        <f t="shared" si="36"/>
        <v>120</v>
      </c>
      <c r="H2015" s="68">
        <v>0.2</v>
      </c>
      <c r="I2015" s="69" t="e">
        <f t="shared" si="39"/>
        <v>#REF!</v>
      </c>
      <c r="J2015" s="70">
        <v>9.9999999999986905E-2</v>
      </c>
      <c r="K2015" s="71" t="e">
        <f t="shared" si="37"/>
        <v>#REF!</v>
      </c>
      <c r="L2015" s="72" t="e">
        <f t="shared" si="38"/>
        <v>#REF!</v>
      </c>
      <c r="M2015" s="13"/>
    </row>
    <row r="2016" spans="1:13" ht="13.2" customHeight="1">
      <c r="A2016" s="140"/>
      <c r="B2016" s="5"/>
      <c r="C2016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вводных'!$F$3-$S$1)*F2016/G2016)</f>
        <v>#REF!</v>
      </c>
      <c r="D2016" s="66">
        <v>283.46203990367701</v>
      </c>
      <c r="E2016" s="66" t="e">
        <f t="shared" si="35"/>
        <v>#REF!</v>
      </c>
      <c r="F2016" s="67">
        <v>20</v>
      </c>
      <c r="G2016" s="67">
        <f t="shared" si="36"/>
        <v>120</v>
      </c>
      <c r="H2016" s="68">
        <v>0.2</v>
      </c>
      <c r="I2016" s="69" t="e">
        <f t="shared" si="39"/>
        <v>#REF!</v>
      </c>
      <c r="J2016" s="70">
        <v>9.9999999999986905E-2</v>
      </c>
      <c r="K2016" s="71" t="e">
        <f t="shared" si="37"/>
        <v>#REF!</v>
      </c>
      <c r="L2016" s="72" t="e">
        <f t="shared" si="38"/>
        <v>#REF!</v>
      </c>
      <c r="M2016" s="13"/>
    </row>
    <row r="2017" spans="1:13" ht="13.2" customHeight="1">
      <c r="A2017" s="141"/>
      <c r="B2017" s="18"/>
      <c r="C2017" s="7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вводных'!$F$3-$S$1)*F2017/G2017)</f>
        <v>#REF!</v>
      </c>
      <c r="D2017" s="76">
        <v>283.46203990367701</v>
      </c>
      <c r="E2017" s="76" t="e">
        <f t="shared" si="35"/>
        <v>#REF!</v>
      </c>
      <c r="F2017" s="77">
        <v>20</v>
      </c>
      <c r="G2017" s="77">
        <f t="shared" si="36"/>
        <v>120</v>
      </c>
      <c r="H2017" s="68">
        <v>0.2</v>
      </c>
      <c r="I2017" s="86" t="e">
        <f t="shared" si="39"/>
        <v>#REF!</v>
      </c>
      <c r="J2017" s="80">
        <v>9.9999999999986905E-2</v>
      </c>
      <c r="K2017" s="87" t="e">
        <f t="shared" si="37"/>
        <v>#REF!</v>
      </c>
      <c r="L2017" s="88" t="e">
        <f t="shared" si="38"/>
        <v>#REF!</v>
      </c>
      <c r="M2017" s="22"/>
    </row>
    <row r="2018" spans="1:13" ht="13.2" customHeight="1">
      <c r="A2018" s="144" t="s">
        <v>330</v>
      </c>
      <c r="B2018" s="5">
        <v>45423</v>
      </c>
      <c r="C2018" s="59">
        <f>('Исходник сравнение Дубай'!$C1856/2-'Таблица вводных'!$E$3-'Таблица вводных'!$F$3-$S$1)-(('Исходник сравнение Дубай'!$C1856/2-'Таблица вводных'!$E$3-'Таблица вводных'!$F$3-$S$1)*F2018/G2018)</f>
        <v>-251.37500000000003</v>
      </c>
      <c r="D2018" s="66">
        <v>283.46203990367701</v>
      </c>
      <c r="E2018" s="59">
        <f t="shared" si="35"/>
        <v>3.6249999999999716</v>
      </c>
      <c r="F2018" s="60">
        <v>20</v>
      </c>
      <c r="G2018" s="60">
        <f t="shared" si="36"/>
        <v>120</v>
      </c>
      <c r="H2018" s="68">
        <v>0.2</v>
      </c>
      <c r="I2018" s="83">
        <f t="shared" si="39"/>
        <v>-18.187960096323025</v>
      </c>
      <c r="J2018" s="63">
        <v>9.9999999999986905E-2</v>
      </c>
      <c r="K2018" s="84">
        <f t="shared" si="37"/>
        <v>-16.369164086690962</v>
      </c>
      <c r="L2018" s="85">
        <f t="shared" si="38"/>
        <v>-19.994164086690933</v>
      </c>
      <c r="M2018" s="10" t="s">
        <v>331</v>
      </c>
    </row>
    <row r="2019" spans="1:13" ht="13.2" customHeight="1">
      <c r="A2019" s="140"/>
      <c r="B2019" s="5">
        <v>45426</v>
      </c>
      <c r="C2019" s="66">
        <f>('Исходник сравнение Дубай'!$C1857/2-'Таблица вводных'!$E$3-'Таблица вводных'!$F$3-$S$1)-(('Исходник сравнение Дубай'!$C1857/2-'Таблица вводных'!$E$3-'Таблица вводных'!$F$3-$S$1)*F2019/G2019)</f>
        <v>-251.37500000000003</v>
      </c>
      <c r="D2019" s="66">
        <v>283.46203990367701</v>
      </c>
      <c r="E2019" s="66">
        <f t="shared" si="35"/>
        <v>3.6249999999999716</v>
      </c>
      <c r="F2019" s="67">
        <v>20</v>
      </c>
      <c r="G2019" s="67">
        <f t="shared" si="36"/>
        <v>120</v>
      </c>
      <c r="H2019" s="68">
        <v>0.2</v>
      </c>
      <c r="I2019" s="73">
        <f t="shared" si="39"/>
        <v>-18.187960096323025</v>
      </c>
      <c r="J2019" s="70">
        <v>9.9999999999986905E-2</v>
      </c>
      <c r="K2019" s="74">
        <f t="shared" si="37"/>
        <v>-16.369164086690962</v>
      </c>
      <c r="L2019" s="75">
        <f t="shared" si="38"/>
        <v>-19.994164086690933</v>
      </c>
      <c r="M2019" s="13" t="s">
        <v>331</v>
      </c>
    </row>
    <row r="2020" spans="1:13" ht="13.2" customHeight="1">
      <c r="A2020" s="140"/>
      <c r="B2020" s="5">
        <v>45430</v>
      </c>
      <c r="C2020" s="66">
        <f>('Исходник сравнение Дубай'!$C1858/2-'Таблица вводных'!$E$3-'Таблица вводных'!$F$3-$S$1)-(('Исходник сравнение Дубай'!$C1858/2-'Таблица вводных'!$E$3-'Таблица вводных'!$F$3-$S$1)*F2020/G2020)</f>
        <v>-251.37500000000003</v>
      </c>
      <c r="D2020" s="66">
        <v>283.46203990367701</v>
      </c>
      <c r="E2020" s="66">
        <f t="shared" si="35"/>
        <v>3.6249999999999716</v>
      </c>
      <c r="F2020" s="67">
        <v>20</v>
      </c>
      <c r="G2020" s="67">
        <f t="shared" si="36"/>
        <v>120</v>
      </c>
      <c r="H2020" s="68">
        <v>0.2</v>
      </c>
      <c r="I2020" s="73">
        <f t="shared" si="39"/>
        <v>-18.187960096323025</v>
      </c>
      <c r="J2020" s="70">
        <v>9.9999999999986905E-2</v>
      </c>
      <c r="K2020" s="74">
        <f t="shared" si="37"/>
        <v>-16.369164086690962</v>
      </c>
      <c r="L2020" s="75">
        <f t="shared" si="38"/>
        <v>-19.994164086690933</v>
      </c>
      <c r="M2020" s="13" t="s">
        <v>331</v>
      </c>
    </row>
    <row r="2021" spans="1:13" ht="13.2" customHeight="1">
      <c r="A2021" s="140"/>
      <c r="B2021" s="5">
        <v>45433</v>
      </c>
      <c r="C2021" s="66">
        <f>('Исходник сравнение Дубай'!$C1859/2-'Таблица вводных'!$E$3-'Таблица вводных'!$F$3-$S$1)-(('Исходник сравнение Дубай'!$C1859/2-'Таблица вводных'!$E$3-'Таблица вводных'!$F$3-$S$1)*F2021/G2021)</f>
        <v>-251.37500000000003</v>
      </c>
      <c r="D2021" s="66">
        <v>283.46203990367701</v>
      </c>
      <c r="E2021" s="66">
        <f t="shared" si="35"/>
        <v>3.6249999999999716</v>
      </c>
      <c r="F2021" s="67">
        <v>20</v>
      </c>
      <c r="G2021" s="67">
        <f t="shared" si="36"/>
        <v>120</v>
      </c>
      <c r="H2021" s="68">
        <v>0.2</v>
      </c>
      <c r="I2021" s="73">
        <f t="shared" si="39"/>
        <v>-18.187960096323025</v>
      </c>
      <c r="J2021" s="70">
        <v>9.9999999999986905E-2</v>
      </c>
      <c r="K2021" s="74">
        <f t="shared" si="37"/>
        <v>-16.369164086690962</v>
      </c>
      <c r="L2021" s="75">
        <f t="shared" si="38"/>
        <v>-19.994164086690933</v>
      </c>
      <c r="M2021" s="13" t="s">
        <v>331</v>
      </c>
    </row>
    <row r="2022" spans="1:13" ht="13.2" customHeight="1">
      <c r="A2022" s="140"/>
      <c r="B2022" s="5">
        <v>45437</v>
      </c>
      <c r="C2022" s="66">
        <f>('Исходник сравнение Дубай'!$C1860/2-'Таблица вводных'!$E$3-'Таблица вводных'!$F$3-$S$1)-(('Исходник сравнение Дубай'!$C1860/2-'Таблица вводных'!$E$3-'Таблица вводных'!$F$3-$S$1)*F2022/G2022)</f>
        <v>-251.37500000000003</v>
      </c>
      <c r="D2022" s="66">
        <v>283.46203990367701</v>
      </c>
      <c r="E2022" s="66">
        <f t="shared" si="35"/>
        <v>3.6249999999999716</v>
      </c>
      <c r="F2022" s="67">
        <v>20</v>
      </c>
      <c r="G2022" s="67">
        <f t="shared" si="36"/>
        <v>120</v>
      </c>
      <c r="H2022" s="68">
        <v>0.2</v>
      </c>
      <c r="I2022" s="73">
        <f t="shared" si="39"/>
        <v>-18.187960096323025</v>
      </c>
      <c r="J2022" s="70">
        <v>9.9999999999986794E-2</v>
      </c>
      <c r="K2022" s="74">
        <f t="shared" si="37"/>
        <v>-16.369164086690962</v>
      </c>
      <c r="L2022" s="75">
        <f t="shared" si="38"/>
        <v>-19.994164086690933</v>
      </c>
      <c r="M2022" s="13" t="s">
        <v>331</v>
      </c>
    </row>
    <row r="2023" spans="1:13" ht="13.2" customHeight="1">
      <c r="A2023" s="140"/>
      <c r="B2023" s="5">
        <v>45440</v>
      </c>
      <c r="C2023" s="66">
        <f>('Исходник сравнение Дубай'!$C1861/2-'Таблица вводных'!$E$3-'Таблица вводных'!$F$3-$S$1)-(('Исходник сравнение Дубай'!$C1861/2-'Таблица вводных'!$E$3-'Таблица вводных'!$F$3-$S$1)*F2023/G2023)</f>
        <v>-251.37500000000003</v>
      </c>
      <c r="D2023" s="66">
        <v>283.46203990367701</v>
      </c>
      <c r="E2023" s="66">
        <f t="shared" si="35"/>
        <v>3.6249999999999716</v>
      </c>
      <c r="F2023" s="67">
        <v>20</v>
      </c>
      <c r="G2023" s="67">
        <f t="shared" si="36"/>
        <v>120</v>
      </c>
      <c r="H2023" s="68">
        <v>0.2</v>
      </c>
      <c r="I2023" s="73">
        <f t="shared" si="39"/>
        <v>-18.187960096323025</v>
      </c>
      <c r="J2023" s="70">
        <v>9.9999999999986794E-2</v>
      </c>
      <c r="K2023" s="74">
        <f t="shared" si="37"/>
        <v>-16.369164086690962</v>
      </c>
      <c r="L2023" s="75">
        <f t="shared" si="38"/>
        <v>-19.994164086690933</v>
      </c>
      <c r="M2023" s="13" t="s">
        <v>331</v>
      </c>
    </row>
    <row r="2024" spans="1:13" ht="13.2" customHeight="1">
      <c r="A2024" s="140"/>
      <c r="B2024" s="5">
        <v>45444</v>
      </c>
      <c r="C2024" s="66">
        <f>('Исходник сравнение Дубай'!$C1862/2-'Таблица вводных'!$E$3-'Таблица вводных'!$F$3-$S$1)-(('Исходник сравнение Дубай'!$C1862/2-'Таблица вводных'!$E$3-'Таблица вводных'!$F$3-$S$1)*F2024/G2024)</f>
        <v>-251.37500000000003</v>
      </c>
      <c r="D2024" s="66">
        <v>283.46203990367701</v>
      </c>
      <c r="E2024" s="66">
        <f t="shared" si="35"/>
        <v>3.6249999999999716</v>
      </c>
      <c r="F2024" s="67">
        <v>20</v>
      </c>
      <c r="G2024" s="67">
        <f t="shared" si="36"/>
        <v>120</v>
      </c>
      <c r="H2024" s="68">
        <v>0.2</v>
      </c>
      <c r="I2024" s="73">
        <f t="shared" si="39"/>
        <v>-18.187960096323025</v>
      </c>
      <c r="J2024" s="70">
        <v>9.9999999999986794E-2</v>
      </c>
      <c r="K2024" s="74">
        <f t="shared" si="37"/>
        <v>-16.369164086690962</v>
      </c>
      <c r="L2024" s="75">
        <f t="shared" si="38"/>
        <v>-19.994164086690933</v>
      </c>
      <c r="M2024" s="13" t="s">
        <v>331</v>
      </c>
    </row>
    <row r="2025" spans="1:13" ht="13.2" customHeight="1">
      <c r="A2025" s="140"/>
      <c r="B2025" s="5">
        <v>45447</v>
      </c>
      <c r="C2025" s="66">
        <f>('Исходник сравнение Дубай'!$C1863/2-'Таблица вводных'!$E$3-'Таблица вводных'!$F$3-$S$1)-(('Исходник сравнение Дубай'!$C1863/2-'Таблица вводных'!$E$3-'Таблица вводных'!$F$3-$S$1)*F2025/G2025)</f>
        <v>-251.37500000000003</v>
      </c>
      <c r="D2025" s="66">
        <v>283.46203990367701</v>
      </c>
      <c r="E2025" s="66">
        <f t="shared" si="35"/>
        <v>3.6249999999999716</v>
      </c>
      <c r="F2025" s="67">
        <v>20</v>
      </c>
      <c r="G2025" s="67">
        <f t="shared" si="36"/>
        <v>120</v>
      </c>
      <c r="H2025" s="68">
        <v>0.2</v>
      </c>
      <c r="I2025" s="73">
        <f t="shared" si="39"/>
        <v>-18.187960096323025</v>
      </c>
      <c r="J2025" s="70">
        <v>9.9999999999986794E-2</v>
      </c>
      <c r="K2025" s="74">
        <f t="shared" si="37"/>
        <v>-16.369164086690962</v>
      </c>
      <c r="L2025" s="75">
        <f t="shared" si="38"/>
        <v>-19.994164086690933</v>
      </c>
      <c r="M2025" s="13" t="s">
        <v>331</v>
      </c>
    </row>
    <row r="2026" spans="1:13" ht="13.2" customHeight="1">
      <c r="A2026" s="140"/>
      <c r="B2026" s="5">
        <v>45451</v>
      </c>
      <c r="C2026" s="66">
        <f>('Исходник сравнение Дубай'!$C1864/2-'Таблица вводных'!$E$3-'Таблица вводных'!$F$3-$S$1)-(('Исходник сравнение Дубай'!$C1864/2-'Таблица вводных'!$E$3-'Таблица вводных'!$F$3-$S$1)*F2026/G2026)</f>
        <v>-251.37500000000003</v>
      </c>
      <c r="D2026" s="66">
        <v>283.46203990367701</v>
      </c>
      <c r="E2026" s="66">
        <f t="shared" si="35"/>
        <v>3.6249999999999716</v>
      </c>
      <c r="F2026" s="67">
        <v>20</v>
      </c>
      <c r="G2026" s="67">
        <f t="shared" si="36"/>
        <v>120</v>
      </c>
      <c r="H2026" s="68">
        <v>0.2</v>
      </c>
      <c r="I2026" s="73">
        <f t="shared" si="39"/>
        <v>-18.187960096323025</v>
      </c>
      <c r="J2026" s="70">
        <v>9.9999999999986794E-2</v>
      </c>
      <c r="K2026" s="74">
        <f t="shared" si="37"/>
        <v>-16.369164086690962</v>
      </c>
      <c r="L2026" s="75">
        <f t="shared" si="38"/>
        <v>-19.994164086690933</v>
      </c>
      <c r="M2026" s="13" t="s">
        <v>331</v>
      </c>
    </row>
    <row r="2027" spans="1:13" ht="13.2" customHeight="1">
      <c r="A2027" s="140"/>
      <c r="B2027" s="5">
        <v>45454</v>
      </c>
      <c r="C2027" s="66">
        <f>('Исходник сравнение Дубай'!$C1865/2-'Таблица вводных'!$E$3-'Таблица вводных'!$F$3-$S$1)-(('Исходник сравнение Дубай'!$C1865/2-'Таблица вводных'!$E$3-'Таблица вводных'!$F$3-$S$1)*F2027/G2027)</f>
        <v>-251.37500000000003</v>
      </c>
      <c r="D2027" s="66">
        <v>283.46203990367701</v>
      </c>
      <c r="E2027" s="66">
        <f t="shared" si="35"/>
        <v>3.6249999999999716</v>
      </c>
      <c r="F2027" s="67">
        <v>20</v>
      </c>
      <c r="G2027" s="67">
        <f t="shared" si="36"/>
        <v>120</v>
      </c>
      <c r="H2027" s="68">
        <v>0.2</v>
      </c>
      <c r="I2027" s="73">
        <f t="shared" si="39"/>
        <v>-18.187960096323025</v>
      </c>
      <c r="J2027" s="70">
        <v>9.9999999999986794E-2</v>
      </c>
      <c r="K2027" s="74">
        <f t="shared" si="37"/>
        <v>-16.369164086690962</v>
      </c>
      <c r="L2027" s="75">
        <f t="shared" si="38"/>
        <v>-19.994164086690933</v>
      </c>
      <c r="M2027" s="13" t="s">
        <v>331</v>
      </c>
    </row>
    <row r="2028" spans="1:13" ht="13.2" customHeight="1">
      <c r="A2028" s="140"/>
      <c r="B2028" s="5"/>
      <c r="C2028" s="66">
        <f>('Исходник сравнение Дубай'!$C1866/2-'Таблица вводных'!$E$3-'Таблица вводных'!$F$3-$S$1)-(('Исходник сравнение Дубай'!$C1866/2-'Таблица вводных'!$E$3-'Таблица вводных'!$F$3-$S$1)*F2028/G2028)</f>
        <v>-251.37500000000003</v>
      </c>
      <c r="D2028" s="66">
        <v>283.46203990367701</v>
      </c>
      <c r="E2028" s="66">
        <f t="shared" si="35"/>
        <v>3.6249999999999716</v>
      </c>
      <c r="F2028" s="67">
        <v>20</v>
      </c>
      <c r="G2028" s="67">
        <f t="shared" si="36"/>
        <v>120</v>
      </c>
      <c r="H2028" s="68">
        <v>0.2</v>
      </c>
      <c r="I2028" s="69">
        <f t="shared" si="39"/>
        <v>-18.187960096323025</v>
      </c>
      <c r="J2028" s="70">
        <v>9.9999999999986794E-2</v>
      </c>
      <c r="K2028" s="71">
        <f t="shared" si="37"/>
        <v>-16.369164086690962</v>
      </c>
      <c r="L2028" s="72">
        <f t="shared" si="38"/>
        <v>-19.994164086690933</v>
      </c>
      <c r="M2028" s="13" t="s">
        <v>331</v>
      </c>
    </row>
    <row r="2029" spans="1:13" ht="13.2" customHeight="1">
      <c r="A2029" s="140"/>
      <c r="B2029" s="5"/>
      <c r="C2029" s="66">
        <f>('Исходник сравнение Дубай'!$C1867/2-'Таблица вводных'!$E$3-'Таблица вводных'!$F$3-$S$1)-(('Исходник сравнение Дубай'!$C1867/2-'Таблица вводных'!$E$3-'Таблица вводных'!$F$3-$S$1)*F2029/G2029)</f>
        <v>-251.37500000000003</v>
      </c>
      <c r="D2029" s="66">
        <v>283.46203990367701</v>
      </c>
      <c r="E2029" s="66">
        <f t="shared" si="35"/>
        <v>3.6249999999999716</v>
      </c>
      <c r="F2029" s="67">
        <v>20</v>
      </c>
      <c r="G2029" s="67">
        <f t="shared" si="36"/>
        <v>120</v>
      </c>
      <c r="H2029" s="68">
        <v>0.2</v>
      </c>
      <c r="I2029" s="69">
        <f t="shared" si="39"/>
        <v>-18.187960096323025</v>
      </c>
      <c r="J2029" s="70">
        <v>9.9999999999986794E-2</v>
      </c>
      <c r="K2029" s="71">
        <f t="shared" si="37"/>
        <v>-16.369164086690962</v>
      </c>
      <c r="L2029" s="72">
        <f t="shared" si="38"/>
        <v>-19.994164086690933</v>
      </c>
      <c r="M2029" s="13" t="s">
        <v>331</v>
      </c>
    </row>
    <row r="2030" spans="1:13" ht="13.2" customHeight="1">
      <c r="A2030" s="140"/>
      <c r="B2030" s="5"/>
      <c r="C2030" s="66">
        <f>('Исходник сравнение Дубай'!$C1868/2-'Таблица вводных'!$E$3-'Таблица вводных'!$F$3-$S$1)-(('Исходник сравнение Дубай'!$C1868/2-'Таблица вводных'!$E$3-'Таблица вводных'!$F$3-$S$1)*F2030/G2030)</f>
        <v>-251.37500000000003</v>
      </c>
      <c r="D2030" s="66">
        <v>283.46203990367701</v>
      </c>
      <c r="E2030" s="66">
        <f t="shared" si="35"/>
        <v>3.6249999999999716</v>
      </c>
      <c r="F2030" s="67">
        <v>20</v>
      </c>
      <c r="G2030" s="67">
        <f t="shared" si="36"/>
        <v>120</v>
      </c>
      <c r="H2030" s="68">
        <v>0.2</v>
      </c>
      <c r="I2030" s="69">
        <f t="shared" si="39"/>
        <v>-18.187960096323025</v>
      </c>
      <c r="J2030" s="70">
        <v>9.9999999999986794E-2</v>
      </c>
      <c r="K2030" s="71">
        <f t="shared" si="37"/>
        <v>-16.369164086690962</v>
      </c>
      <c r="L2030" s="72">
        <f t="shared" si="38"/>
        <v>-19.994164086690933</v>
      </c>
      <c r="M2030" s="13" t="s">
        <v>331</v>
      </c>
    </row>
    <row r="2031" spans="1:13" ht="13.2" customHeight="1">
      <c r="A2031" s="140"/>
      <c r="B2031" s="5"/>
      <c r="C2031" s="66">
        <f>('Исходник сравнение Дубай'!$C1869/2-'Таблица вводных'!$E$3-'Таблица вводных'!$F$3-$S$1)-(('Исходник сравнение Дубай'!$C1869/2-'Таблица вводных'!$E$3-'Таблица вводных'!$F$3-$S$1)*F2031/G2031)</f>
        <v>-251.37500000000003</v>
      </c>
      <c r="D2031" s="66">
        <v>283.46203990367701</v>
      </c>
      <c r="E2031" s="66">
        <f t="shared" si="35"/>
        <v>3.6249999999999716</v>
      </c>
      <c r="F2031" s="67">
        <v>20</v>
      </c>
      <c r="G2031" s="67">
        <f t="shared" si="36"/>
        <v>120</v>
      </c>
      <c r="H2031" s="68">
        <v>0.2</v>
      </c>
      <c r="I2031" s="69">
        <f t="shared" si="39"/>
        <v>-18.187960096323025</v>
      </c>
      <c r="J2031" s="70">
        <v>9.9999999999986794E-2</v>
      </c>
      <c r="K2031" s="71">
        <f t="shared" si="37"/>
        <v>-16.369164086690962</v>
      </c>
      <c r="L2031" s="72">
        <f t="shared" si="38"/>
        <v>-19.994164086690933</v>
      </c>
      <c r="M2031" s="13" t="s">
        <v>331</v>
      </c>
    </row>
    <row r="2032" spans="1:13" ht="13.2" customHeight="1">
      <c r="A2032" s="140"/>
      <c r="B2032" s="5"/>
      <c r="C2032" s="66">
        <f>('Исходник сравнение Дубай'!$C1870/2-'Таблица вводных'!$E$3-'Таблица вводных'!$F$3-$S$1)-(('Исходник сравнение Дубай'!$C1870/2-'Таблица вводных'!$E$3-'Таблица вводных'!$F$3-$S$1)*F2032/G2032)</f>
        <v>-251.37500000000003</v>
      </c>
      <c r="D2032" s="66">
        <v>283.46203990367701</v>
      </c>
      <c r="E2032" s="66">
        <f t="shared" si="35"/>
        <v>3.6249999999999716</v>
      </c>
      <c r="F2032" s="67">
        <v>20</v>
      </c>
      <c r="G2032" s="67">
        <f t="shared" si="36"/>
        <v>120</v>
      </c>
      <c r="H2032" s="68">
        <v>0.2</v>
      </c>
      <c r="I2032" s="69">
        <f t="shared" si="39"/>
        <v>-18.187960096323025</v>
      </c>
      <c r="J2032" s="70">
        <v>9.9999999999986794E-2</v>
      </c>
      <c r="K2032" s="71">
        <f t="shared" si="37"/>
        <v>-16.369164086690962</v>
      </c>
      <c r="L2032" s="72">
        <f t="shared" si="38"/>
        <v>-19.994164086690933</v>
      </c>
      <c r="M2032" s="13" t="s">
        <v>331</v>
      </c>
    </row>
    <row r="2033" spans="1:13" ht="13.2" customHeight="1">
      <c r="A2033" s="140"/>
      <c r="B2033" s="5"/>
      <c r="C2033" s="66">
        <f>('Исходник сравнение Дубай'!$C1871/2-'Таблица вводных'!$E$3-'Таблица вводных'!$F$3-$S$1)-(('Исходник сравнение Дубай'!$C1871/2-'Таблица вводных'!$E$3-'Таблица вводных'!$F$3-$S$1)*F2033/G2033)</f>
        <v>-251.37500000000003</v>
      </c>
      <c r="D2033" s="66">
        <v>283.46203990367701</v>
      </c>
      <c r="E2033" s="66">
        <f t="shared" si="35"/>
        <v>3.6249999999999716</v>
      </c>
      <c r="F2033" s="67">
        <v>20</v>
      </c>
      <c r="G2033" s="67">
        <f t="shared" si="36"/>
        <v>120</v>
      </c>
      <c r="H2033" s="68">
        <v>0.2</v>
      </c>
      <c r="I2033" s="69">
        <f t="shared" si="39"/>
        <v>-18.187960096323025</v>
      </c>
      <c r="J2033" s="70">
        <v>9.9999999999986794E-2</v>
      </c>
      <c r="K2033" s="71">
        <f t="shared" si="37"/>
        <v>-16.369164086690962</v>
      </c>
      <c r="L2033" s="72">
        <f t="shared" si="38"/>
        <v>-19.994164086690933</v>
      </c>
      <c r="M2033" s="13" t="s">
        <v>331</v>
      </c>
    </row>
    <row r="2034" spans="1:13" ht="13.2" customHeight="1">
      <c r="A2034" s="140"/>
      <c r="B2034" s="5"/>
      <c r="C2034" s="66">
        <f>('Исходник сравнение Дубай'!$C1872/2-'Таблица вводных'!$E$3-'Таблица вводных'!$F$3-$S$1)-(('Исходник сравнение Дубай'!$C1872/2-'Таблица вводных'!$E$3-'Таблица вводных'!$F$3-$S$1)*F2034/G2034)</f>
        <v>-251.37500000000003</v>
      </c>
      <c r="D2034" s="66">
        <v>283.46203990367701</v>
      </c>
      <c r="E2034" s="66">
        <f t="shared" si="35"/>
        <v>3.6249999999999716</v>
      </c>
      <c r="F2034" s="67">
        <v>20</v>
      </c>
      <c r="G2034" s="67">
        <f t="shared" si="36"/>
        <v>120</v>
      </c>
      <c r="H2034" s="68">
        <v>0.2</v>
      </c>
      <c r="I2034" s="69">
        <f t="shared" si="39"/>
        <v>-18.187960096323025</v>
      </c>
      <c r="J2034" s="70">
        <v>9.9999999999986794E-2</v>
      </c>
      <c r="K2034" s="71">
        <f t="shared" si="37"/>
        <v>-16.369164086690962</v>
      </c>
      <c r="L2034" s="72">
        <f t="shared" si="38"/>
        <v>-19.994164086690933</v>
      </c>
      <c r="M2034" s="13" t="s">
        <v>331</v>
      </c>
    </row>
    <row r="2035" spans="1:13" ht="13.2" customHeight="1">
      <c r="A2035" s="141"/>
      <c r="B2035" s="18"/>
      <c r="C2035" s="76">
        <f>('Исходник сравнение Дубай'!$C1873/2-'Таблица вводных'!$E$3-'Таблица вводных'!$F$3-$S$1)-(('Исходник сравнение Дубай'!$C1873/2-'Таблица вводных'!$E$3-'Таблица вводных'!$F$3-$S$1)*F2035/G2035)</f>
        <v>-251.37500000000003</v>
      </c>
      <c r="D2035" s="76">
        <v>283.46203990367701</v>
      </c>
      <c r="E2035" s="76">
        <f t="shared" si="35"/>
        <v>3.6249999999999716</v>
      </c>
      <c r="F2035" s="77">
        <v>20</v>
      </c>
      <c r="G2035" s="77">
        <f t="shared" si="36"/>
        <v>120</v>
      </c>
      <c r="H2035" s="68">
        <v>0.2</v>
      </c>
      <c r="I2035" s="86">
        <f t="shared" si="39"/>
        <v>-18.187960096323025</v>
      </c>
      <c r="J2035" s="80">
        <v>9.9999999999986794E-2</v>
      </c>
      <c r="K2035" s="87">
        <f t="shared" si="37"/>
        <v>-16.369164086690962</v>
      </c>
      <c r="L2035" s="88">
        <f t="shared" si="38"/>
        <v>-19.994164086690933</v>
      </c>
      <c r="M2035" s="22" t="s">
        <v>331</v>
      </c>
    </row>
    <row r="2036" spans="1:13" ht="13.2" customHeight="1">
      <c r="A2036" s="144" t="s">
        <v>332</v>
      </c>
      <c r="B2036" s="5">
        <v>45423</v>
      </c>
      <c r="C2036" s="59">
        <f>('Исходник сравнение Дубай'!$C1874/2-'Таблица вводных'!$E$3-'Таблица вводных'!$F$3-$S$1)-(('Исходник сравнение Дубай'!$C1874/2-'Таблица вводных'!$E$3-'Таблица вводных'!$F$3-$S$1)*F2036/G2036)</f>
        <v>-251.37500000000003</v>
      </c>
      <c r="D2036" s="66">
        <v>283.46203990367701</v>
      </c>
      <c r="E2036" s="59">
        <f t="shared" si="35"/>
        <v>3.6249999999999716</v>
      </c>
      <c r="F2036" s="67">
        <v>20</v>
      </c>
      <c r="G2036" s="60">
        <f t="shared" si="36"/>
        <v>120</v>
      </c>
      <c r="H2036" s="68">
        <v>0.2</v>
      </c>
      <c r="I2036" s="62">
        <f t="shared" si="39"/>
        <v>-18.187960096323025</v>
      </c>
      <c r="J2036" s="63">
        <v>9.9999999999986794E-2</v>
      </c>
      <c r="K2036" s="64">
        <f t="shared" si="37"/>
        <v>-16.369164086690962</v>
      </c>
      <c r="L2036" s="65">
        <f t="shared" si="38"/>
        <v>-19.994164086690933</v>
      </c>
      <c r="M2036" s="10" t="s">
        <v>333</v>
      </c>
    </row>
    <row r="2037" spans="1:13" ht="13.2" customHeight="1">
      <c r="A2037" s="140"/>
      <c r="B2037" s="5">
        <v>45426</v>
      </c>
      <c r="C2037" s="66">
        <f>('Исходник сравнение Дубай'!$C1875/2-'Таблица вводных'!$E$3-'Таблица вводных'!$F$3-$S$1)-(('Исходник сравнение Дубай'!$C1875/2-'Таблица вводных'!$E$3-'Таблица вводных'!$F$3-$S$1)*F2037/G2037)</f>
        <v>-251.37500000000003</v>
      </c>
      <c r="D2037" s="66">
        <v>283.46203990367701</v>
      </c>
      <c r="E2037" s="66">
        <f t="shared" si="35"/>
        <v>3.6249999999999716</v>
      </c>
      <c r="F2037" s="67">
        <v>20</v>
      </c>
      <c r="G2037" s="67">
        <f t="shared" si="36"/>
        <v>120</v>
      </c>
      <c r="H2037" s="68">
        <v>0.2</v>
      </c>
      <c r="I2037" s="69">
        <f t="shared" si="39"/>
        <v>-18.187960096323025</v>
      </c>
      <c r="J2037" s="70">
        <v>9.9999999999986697E-2</v>
      </c>
      <c r="K2037" s="71">
        <f t="shared" si="37"/>
        <v>-16.369164086690965</v>
      </c>
      <c r="L2037" s="72">
        <f t="shared" si="38"/>
        <v>-19.994164086690937</v>
      </c>
      <c r="M2037" s="13" t="s">
        <v>333</v>
      </c>
    </row>
    <row r="2038" spans="1:13" ht="13.2" customHeight="1">
      <c r="A2038" s="140"/>
      <c r="B2038" s="5">
        <v>45430</v>
      </c>
      <c r="C2038" s="66">
        <f>('Исходник сравнение Дубай'!$C1876/2-'Таблица вводных'!$E$3-'Таблица вводных'!$F$3-$S$1)-(('Исходник сравнение Дубай'!$C1876/2-'Таблица вводных'!$E$3-'Таблица вводных'!$F$3-$S$1)*F2038/G2038)</f>
        <v>-251.37500000000003</v>
      </c>
      <c r="D2038" s="66">
        <v>283.46203990367701</v>
      </c>
      <c r="E2038" s="66">
        <f t="shared" si="35"/>
        <v>3.6249999999999716</v>
      </c>
      <c r="F2038" s="67">
        <v>20</v>
      </c>
      <c r="G2038" s="67">
        <f t="shared" si="36"/>
        <v>120</v>
      </c>
      <c r="H2038" s="68">
        <v>0.2</v>
      </c>
      <c r="I2038" s="73">
        <f t="shared" si="39"/>
        <v>-18.187960096323025</v>
      </c>
      <c r="J2038" s="70">
        <v>9.9999999999986697E-2</v>
      </c>
      <c r="K2038" s="74">
        <f t="shared" si="37"/>
        <v>-16.369164086690965</v>
      </c>
      <c r="L2038" s="75">
        <f t="shared" si="38"/>
        <v>-19.994164086690937</v>
      </c>
      <c r="M2038" s="13" t="s">
        <v>333</v>
      </c>
    </row>
    <row r="2039" spans="1:13" ht="13.2" customHeight="1">
      <c r="A2039" s="140"/>
      <c r="B2039" s="5">
        <v>45433</v>
      </c>
      <c r="C2039" s="66">
        <f>('Исходник сравнение Дубай'!$C1877/2-'Таблица вводных'!$E$3-'Таблица вводных'!$F$3-$S$1)-(('Исходник сравнение Дубай'!$C1877/2-'Таблица вводных'!$E$3-'Таблица вводных'!$F$3-$S$1)*F2039/G2039)</f>
        <v>-251.37500000000003</v>
      </c>
      <c r="D2039" s="66">
        <v>283.46203990367701</v>
      </c>
      <c r="E2039" s="66">
        <f t="shared" si="35"/>
        <v>3.6249999999999716</v>
      </c>
      <c r="F2039" s="67">
        <v>20</v>
      </c>
      <c r="G2039" s="67">
        <f t="shared" si="36"/>
        <v>120</v>
      </c>
      <c r="H2039" s="68">
        <v>0.2</v>
      </c>
      <c r="I2039" s="73">
        <f t="shared" si="39"/>
        <v>-18.187960096323025</v>
      </c>
      <c r="J2039" s="70">
        <v>9.9999999999986697E-2</v>
      </c>
      <c r="K2039" s="74">
        <f t="shared" si="37"/>
        <v>-16.369164086690965</v>
      </c>
      <c r="L2039" s="75">
        <f t="shared" si="38"/>
        <v>-19.994164086690937</v>
      </c>
      <c r="M2039" s="13" t="s">
        <v>333</v>
      </c>
    </row>
    <row r="2040" spans="1:13" ht="13.2" customHeight="1">
      <c r="A2040" s="140"/>
      <c r="B2040" s="5">
        <v>45437</v>
      </c>
      <c r="C2040" s="66">
        <f>('Исходник сравнение Дубай'!$C1878/2-'Таблица вводных'!$E$3-'Таблица вводных'!$F$3-$S$1)-(('Исходник сравнение Дубай'!$C1878/2-'Таблица вводных'!$E$3-'Таблица вводных'!$F$3-$S$1)*F2040/G2040)</f>
        <v>-251.37500000000003</v>
      </c>
      <c r="D2040" s="66">
        <v>283.46203990367701</v>
      </c>
      <c r="E2040" s="66">
        <f t="shared" si="35"/>
        <v>3.6249999999999716</v>
      </c>
      <c r="F2040" s="67">
        <v>20</v>
      </c>
      <c r="G2040" s="67">
        <f t="shared" si="36"/>
        <v>120</v>
      </c>
      <c r="H2040" s="68">
        <v>0.2</v>
      </c>
      <c r="I2040" s="73">
        <f t="shared" si="39"/>
        <v>-18.187960096323025</v>
      </c>
      <c r="J2040" s="70">
        <v>9.9999999999986697E-2</v>
      </c>
      <c r="K2040" s="74">
        <f t="shared" si="37"/>
        <v>-16.369164086690965</v>
      </c>
      <c r="L2040" s="75">
        <f t="shared" si="38"/>
        <v>-19.994164086690937</v>
      </c>
      <c r="M2040" s="13" t="s">
        <v>333</v>
      </c>
    </row>
    <row r="2041" spans="1:13" ht="13.2" customHeight="1">
      <c r="A2041" s="140"/>
      <c r="B2041" s="5">
        <v>45440</v>
      </c>
      <c r="C2041" s="66">
        <f>('Исходник сравнение Дубай'!$C1879/2-'Таблица вводных'!$E$3-'Таблица вводных'!$F$3-$S$1)-(('Исходник сравнение Дубай'!$C1879/2-'Таблица вводных'!$E$3-'Таблица вводных'!$F$3-$S$1)*F2041/G2041)</f>
        <v>-251.37500000000003</v>
      </c>
      <c r="D2041" s="66">
        <v>283.46203990367701</v>
      </c>
      <c r="E2041" s="66">
        <f t="shared" si="35"/>
        <v>3.6249999999999716</v>
      </c>
      <c r="F2041" s="67">
        <v>20</v>
      </c>
      <c r="G2041" s="67">
        <f t="shared" si="36"/>
        <v>120</v>
      </c>
      <c r="H2041" s="68">
        <v>0.2</v>
      </c>
      <c r="I2041" s="73">
        <f t="shared" si="39"/>
        <v>-18.187960096323025</v>
      </c>
      <c r="J2041" s="70">
        <v>9.9999999999986697E-2</v>
      </c>
      <c r="K2041" s="74">
        <f t="shared" si="37"/>
        <v>-16.369164086690965</v>
      </c>
      <c r="L2041" s="75">
        <f t="shared" si="38"/>
        <v>-19.994164086690937</v>
      </c>
      <c r="M2041" s="13" t="s">
        <v>333</v>
      </c>
    </row>
    <row r="2042" spans="1:13" ht="13.2" customHeight="1">
      <c r="A2042" s="140"/>
      <c r="B2042" s="5">
        <v>45444</v>
      </c>
      <c r="C2042" s="66">
        <f>('Исходник сравнение Дубай'!$C1880/2-'Таблица вводных'!$E$3-'Таблица вводных'!$F$3-$S$1)-(('Исходник сравнение Дубай'!$C1880/2-'Таблица вводных'!$E$3-'Таблица вводных'!$F$3-$S$1)*F2042/G2042)</f>
        <v>-251.37500000000003</v>
      </c>
      <c r="D2042" s="66">
        <v>283.46203990367701</v>
      </c>
      <c r="E2042" s="66">
        <f t="shared" ref="E2042:E2215" si="40">C2042+$R$1</f>
        <v>3.6249999999999716</v>
      </c>
      <c r="F2042" s="67">
        <v>20</v>
      </c>
      <c r="G2042" s="67">
        <f t="shared" ref="G2042:G2215" si="41">F2042+100</f>
        <v>120</v>
      </c>
      <c r="H2042" s="68">
        <v>0.2</v>
      </c>
      <c r="I2042" s="69">
        <f t="shared" si="39"/>
        <v>-18.187960096323025</v>
      </c>
      <c r="J2042" s="70">
        <v>9.9999999999986697E-2</v>
      </c>
      <c r="K2042" s="71">
        <f t="shared" ref="K2042:K2215" si="42">I2042-(I2042*J2042)</f>
        <v>-16.369164086690965</v>
      </c>
      <c r="L2042" s="72">
        <f t="shared" ref="L2042:L2215" si="43">K2042-E2042</f>
        <v>-19.994164086690937</v>
      </c>
      <c r="M2042" s="13" t="s">
        <v>333</v>
      </c>
    </row>
    <row r="2043" spans="1:13" ht="13.2" customHeight="1">
      <c r="A2043" s="140"/>
      <c r="B2043" s="5">
        <v>45447</v>
      </c>
      <c r="C2043" s="66">
        <f>('Исходник сравнение Дубай'!$C1881/2-'Таблица вводных'!$E$3-'Таблица вводных'!$F$3-$S$1)-(('Исходник сравнение Дубай'!$C1881/2-'Таблица вводных'!$E$3-'Таблица вводных'!$F$3-$S$1)*F2043/G2043)</f>
        <v>-251.37500000000003</v>
      </c>
      <c r="D2043" s="66">
        <v>283.46203990367701</v>
      </c>
      <c r="E2043" s="66">
        <f t="shared" si="40"/>
        <v>3.6249999999999716</v>
      </c>
      <c r="F2043" s="67">
        <v>20</v>
      </c>
      <c r="G2043" s="67">
        <f t="shared" si="41"/>
        <v>120</v>
      </c>
      <c r="H2043" s="68">
        <v>0.2</v>
      </c>
      <c r="I2043" s="69">
        <f t="shared" si="39"/>
        <v>-18.187960096323025</v>
      </c>
      <c r="J2043" s="70">
        <v>9.9999999999986697E-2</v>
      </c>
      <c r="K2043" s="71">
        <f t="shared" si="42"/>
        <v>-16.369164086690965</v>
      </c>
      <c r="L2043" s="72">
        <f t="shared" si="43"/>
        <v>-19.994164086690937</v>
      </c>
      <c r="M2043" s="13" t="s">
        <v>333</v>
      </c>
    </row>
    <row r="2044" spans="1:13" ht="13.2" customHeight="1">
      <c r="A2044" s="140"/>
      <c r="B2044" s="5">
        <v>45451</v>
      </c>
      <c r="C2044" s="66">
        <f>('Исходник сравнение Дубай'!$C1882/2-'Таблица вводных'!$E$3-'Таблица вводных'!$F$3-$S$1)-(('Исходник сравнение Дубай'!$C1882/2-'Таблица вводных'!$E$3-'Таблица вводных'!$F$3-$S$1)*F2044/G2044)</f>
        <v>-251.37500000000003</v>
      </c>
      <c r="D2044" s="66">
        <v>283.46203990367701</v>
      </c>
      <c r="E2044" s="66">
        <f t="shared" si="40"/>
        <v>3.6249999999999716</v>
      </c>
      <c r="F2044" s="67">
        <v>20</v>
      </c>
      <c r="G2044" s="67">
        <f t="shared" si="41"/>
        <v>120</v>
      </c>
      <c r="H2044" s="68">
        <v>0.2</v>
      </c>
      <c r="I2044" s="69">
        <f t="shared" ref="I2044:I2215" si="44">(C2044+(C2044*H2044))+D2044</f>
        <v>-18.187960096323025</v>
      </c>
      <c r="J2044" s="70">
        <v>9.9999999999986697E-2</v>
      </c>
      <c r="K2044" s="71">
        <f t="shared" si="42"/>
        <v>-16.369164086690965</v>
      </c>
      <c r="L2044" s="72">
        <f t="shared" si="43"/>
        <v>-19.994164086690937</v>
      </c>
      <c r="M2044" s="13" t="s">
        <v>333</v>
      </c>
    </row>
    <row r="2045" spans="1:13" ht="13.2" customHeight="1">
      <c r="A2045" s="140"/>
      <c r="B2045" s="5">
        <v>45454</v>
      </c>
      <c r="C2045" s="66">
        <f>('Исходник сравнение Дубай'!$C1883/2-'Таблица вводных'!$E$3-'Таблица вводных'!$F$3-$S$1)-(('Исходник сравнение Дубай'!$C1883/2-'Таблица вводных'!$E$3-'Таблица вводных'!$F$3-$S$1)*F2045/G2045)</f>
        <v>-251.37500000000003</v>
      </c>
      <c r="D2045" s="66">
        <v>283.46203990367701</v>
      </c>
      <c r="E2045" s="66">
        <f t="shared" si="40"/>
        <v>3.6249999999999716</v>
      </c>
      <c r="F2045" s="67">
        <v>20</v>
      </c>
      <c r="G2045" s="67">
        <f t="shared" si="41"/>
        <v>120</v>
      </c>
      <c r="H2045" s="68">
        <v>0.2</v>
      </c>
      <c r="I2045" s="69">
        <f t="shared" si="44"/>
        <v>-18.187960096323025</v>
      </c>
      <c r="J2045" s="70">
        <v>9.9999999999986697E-2</v>
      </c>
      <c r="K2045" s="71">
        <f t="shared" si="42"/>
        <v>-16.369164086690965</v>
      </c>
      <c r="L2045" s="72">
        <f t="shared" si="43"/>
        <v>-19.994164086690937</v>
      </c>
      <c r="M2045" s="13" t="s">
        <v>333</v>
      </c>
    </row>
    <row r="2046" spans="1:13" ht="13.2" customHeight="1">
      <c r="A2046" s="140"/>
      <c r="B2046" s="5"/>
      <c r="C2046" s="66">
        <f>('Исходник сравнение Дубай'!$C1884/2-'Таблица вводных'!$E$3-'Таблица вводных'!$F$3-$S$1)-(('Исходник сравнение Дубай'!$C1884/2-'Таблица вводных'!$E$3-'Таблица вводных'!$F$3-$S$1)*F2046/G2046)</f>
        <v>-251.37500000000003</v>
      </c>
      <c r="D2046" s="66">
        <v>283.46203990367701</v>
      </c>
      <c r="E2046" s="66">
        <f t="shared" si="40"/>
        <v>3.6249999999999716</v>
      </c>
      <c r="F2046" s="67">
        <v>20</v>
      </c>
      <c r="G2046" s="67">
        <f t="shared" si="41"/>
        <v>120</v>
      </c>
      <c r="H2046" s="68">
        <v>0.2</v>
      </c>
      <c r="I2046" s="69">
        <f t="shared" si="44"/>
        <v>-18.187960096323025</v>
      </c>
      <c r="J2046" s="70">
        <v>9.9999999999986697E-2</v>
      </c>
      <c r="K2046" s="71">
        <f t="shared" si="42"/>
        <v>-16.369164086690965</v>
      </c>
      <c r="L2046" s="72">
        <f t="shared" si="43"/>
        <v>-19.994164086690937</v>
      </c>
      <c r="M2046" s="13" t="s">
        <v>333</v>
      </c>
    </row>
    <row r="2047" spans="1:13" ht="13.2" customHeight="1">
      <c r="A2047" s="140"/>
      <c r="B2047" s="5"/>
      <c r="C2047" s="66">
        <f>('Исходник сравнение Дубай'!$C1885/2-'Таблица вводных'!$E$3-'Таблица вводных'!$F$3-$S$1)-(('Исходник сравнение Дубай'!$C1885/2-'Таблица вводных'!$E$3-'Таблица вводных'!$F$3-$S$1)*F2047/G2047)</f>
        <v>-251.37500000000003</v>
      </c>
      <c r="D2047" s="66">
        <v>283.46203990367701</v>
      </c>
      <c r="E2047" s="66">
        <f t="shared" si="40"/>
        <v>3.6249999999999716</v>
      </c>
      <c r="F2047" s="67">
        <v>20</v>
      </c>
      <c r="G2047" s="67">
        <f t="shared" si="41"/>
        <v>120</v>
      </c>
      <c r="H2047" s="68">
        <v>0.2</v>
      </c>
      <c r="I2047" s="69">
        <f t="shared" si="44"/>
        <v>-18.187960096323025</v>
      </c>
      <c r="J2047" s="70">
        <v>9.9999999999986697E-2</v>
      </c>
      <c r="K2047" s="71">
        <f t="shared" si="42"/>
        <v>-16.369164086690965</v>
      </c>
      <c r="L2047" s="72">
        <f t="shared" si="43"/>
        <v>-19.994164086690937</v>
      </c>
      <c r="M2047" s="13" t="s">
        <v>333</v>
      </c>
    </row>
    <row r="2048" spans="1:13" ht="13.2" customHeight="1">
      <c r="A2048" s="140"/>
      <c r="B2048" s="5"/>
      <c r="C2048" s="66">
        <f>('Исходник сравнение Дубай'!$C1886/2-'Таблица вводных'!$E$3-'Таблица вводных'!$F$3-$S$1)-(('Исходник сравнение Дубай'!$C1886/2-'Таблица вводных'!$E$3-'Таблица вводных'!$F$3-$S$1)*F2048/G2048)</f>
        <v>-251.37500000000003</v>
      </c>
      <c r="D2048" s="66">
        <v>283.46203990367701</v>
      </c>
      <c r="E2048" s="66">
        <f t="shared" si="40"/>
        <v>3.6249999999999716</v>
      </c>
      <c r="F2048" s="67">
        <v>20</v>
      </c>
      <c r="G2048" s="67">
        <f t="shared" si="41"/>
        <v>120</v>
      </c>
      <c r="H2048" s="68">
        <v>0.2</v>
      </c>
      <c r="I2048" s="69">
        <f t="shared" si="44"/>
        <v>-18.187960096323025</v>
      </c>
      <c r="J2048" s="70">
        <v>9.9999999999986697E-2</v>
      </c>
      <c r="K2048" s="71">
        <f t="shared" si="42"/>
        <v>-16.369164086690965</v>
      </c>
      <c r="L2048" s="72">
        <f t="shared" si="43"/>
        <v>-19.994164086690937</v>
      </c>
      <c r="M2048" s="13" t="s">
        <v>333</v>
      </c>
    </row>
    <row r="2049" spans="1:13" ht="13.2" customHeight="1">
      <c r="A2049" s="140"/>
      <c r="B2049" s="5"/>
      <c r="C2049" s="66">
        <f>('Исходник сравнение Дубай'!$C1887/2-'Таблица вводных'!$E$3-'Таблица вводных'!$F$3-$S$1)-(('Исходник сравнение Дубай'!$C1887/2-'Таблица вводных'!$E$3-'Таблица вводных'!$F$3-$S$1)*F2049/G2049)</f>
        <v>-251.37500000000003</v>
      </c>
      <c r="D2049" s="66">
        <v>283.46203990367701</v>
      </c>
      <c r="E2049" s="66">
        <f t="shared" si="40"/>
        <v>3.6249999999999716</v>
      </c>
      <c r="F2049" s="67">
        <v>20</v>
      </c>
      <c r="G2049" s="67">
        <f t="shared" si="41"/>
        <v>120</v>
      </c>
      <c r="H2049" s="68">
        <v>0.2</v>
      </c>
      <c r="I2049" s="69">
        <f t="shared" si="44"/>
        <v>-18.187960096323025</v>
      </c>
      <c r="J2049" s="70">
        <v>9.9999999999986697E-2</v>
      </c>
      <c r="K2049" s="71">
        <f t="shared" si="42"/>
        <v>-16.369164086690965</v>
      </c>
      <c r="L2049" s="72">
        <f t="shared" si="43"/>
        <v>-19.994164086690937</v>
      </c>
      <c r="M2049" s="13" t="s">
        <v>333</v>
      </c>
    </row>
    <row r="2050" spans="1:13" ht="13.2" customHeight="1">
      <c r="A2050" s="140"/>
      <c r="B2050" s="5"/>
      <c r="C2050" s="66">
        <f>('Исходник сравнение Дубай'!$C1888/2-'Таблица вводных'!$E$3-'Таблица вводных'!$F$3-$S$1)-(('Исходник сравнение Дубай'!$C1888/2-'Таблица вводных'!$E$3-'Таблица вводных'!$F$3-$S$1)*F2050/G2050)</f>
        <v>-251.37500000000003</v>
      </c>
      <c r="D2050" s="66">
        <v>283.46203990367701</v>
      </c>
      <c r="E2050" s="66">
        <f t="shared" si="40"/>
        <v>3.6249999999999716</v>
      </c>
      <c r="F2050" s="67">
        <v>20</v>
      </c>
      <c r="G2050" s="67">
        <f t="shared" si="41"/>
        <v>120</v>
      </c>
      <c r="H2050" s="68">
        <v>0.2</v>
      </c>
      <c r="I2050" s="69">
        <f t="shared" si="44"/>
        <v>-18.187960096323025</v>
      </c>
      <c r="J2050" s="70">
        <v>9.9999999999986697E-2</v>
      </c>
      <c r="K2050" s="71">
        <f t="shared" si="42"/>
        <v>-16.369164086690965</v>
      </c>
      <c r="L2050" s="72">
        <f t="shared" si="43"/>
        <v>-19.994164086690937</v>
      </c>
      <c r="M2050" s="13" t="s">
        <v>333</v>
      </c>
    </row>
    <row r="2051" spans="1:13" ht="13.2" customHeight="1">
      <c r="A2051" s="140"/>
      <c r="B2051" s="5"/>
      <c r="C2051" s="66">
        <f>('Исходник сравнение Дубай'!$C1889/2-'Таблица вводных'!$E$3-'Таблица вводных'!$F$3-$S$1)-(('Исходник сравнение Дубай'!$C1889/2-'Таблица вводных'!$E$3-'Таблица вводных'!$F$3-$S$1)*F2051/G2051)</f>
        <v>-251.37500000000003</v>
      </c>
      <c r="D2051" s="66">
        <v>283.46203990367701</v>
      </c>
      <c r="E2051" s="66">
        <f t="shared" si="40"/>
        <v>3.6249999999999716</v>
      </c>
      <c r="F2051" s="67">
        <v>20</v>
      </c>
      <c r="G2051" s="67">
        <f t="shared" si="41"/>
        <v>120</v>
      </c>
      <c r="H2051" s="68">
        <v>0.2</v>
      </c>
      <c r="I2051" s="69">
        <f t="shared" si="44"/>
        <v>-18.187960096323025</v>
      </c>
      <c r="J2051" s="70">
        <v>9.9999999999986697E-2</v>
      </c>
      <c r="K2051" s="71">
        <f t="shared" si="42"/>
        <v>-16.369164086690965</v>
      </c>
      <c r="L2051" s="72">
        <f t="shared" si="43"/>
        <v>-19.994164086690937</v>
      </c>
      <c r="M2051" s="13" t="s">
        <v>333</v>
      </c>
    </row>
    <row r="2052" spans="1:13" ht="13.2" customHeight="1">
      <c r="A2052" s="140"/>
      <c r="B2052" s="5"/>
      <c r="C2052" s="66">
        <f>('Исходник сравнение Дубай'!$C1890/2-'Таблица вводных'!$E$3-'Таблица вводных'!$F$3-$S$1)-(('Исходник сравнение Дубай'!$C1890/2-'Таблица вводных'!$E$3-'Таблица вводных'!$F$3-$S$1)*F2052/G2052)</f>
        <v>-251.37500000000003</v>
      </c>
      <c r="D2052" s="66">
        <v>283.46203990367701</v>
      </c>
      <c r="E2052" s="66">
        <f t="shared" si="40"/>
        <v>3.6249999999999716</v>
      </c>
      <c r="F2052" s="67">
        <v>20</v>
      </c>
      <c r="G2052" s="67">
        <f t="shared" si="41"/>
        <v>120</v>
      </c>
      <c r="H2052" s="68">
        <v>0.2</v>
      </c>
      <c r="I2052" s="69">
        <f t="shared" si="44"/>
        <v>-18.187960096323025</v>
      </c>
      <c r="J2052" s="70">
        <v>9.99999999999866E-2</v>
      </c>
      <c r="K2052" s="71">
        <f t="shared" si="42"/>
        <v>-16.369164086690965</v>
      </c>
      <c r="L2052" s="72">
        <f t="shared" si="43"/>
        <v>-19.994164086690937</v>
      </c>
      <c r="M2052" s="13" t="s">
        <v>333</v>
      </c>
    </row>
    <row r="2053" spans="1:13" ht="13.2" customHeight="1">
      <c r="A2053" s="141"/>
      <c r="B2053" s="18"/>
      <c r="C2053" s="76">
        <f>('Исходник сравнение Дубай'!$C1891/2-'Таблица вводных'!$E$3-'Таблица вводных'!$F$3-$S$1)-(('Исходник сравнение Дубай'!$C1891/2-'Таблица вводных'!$E$3-'Таблица вводных'!$F$3-$S$1)*F2053/G2053)</f>
        <v>-251.37500000000003</v>
      </c>
      <c r="D2053" s="76">
        <v>283.46203990367701</v>
      </c>
      <c r="E2053" s="76">
        <f t="shared" si="40"/>
        <v>3.6249999999999716</v>
      </c>
      <c r="F2053" s="77">
        <v>20</v>
      </c>
      <c r="G2053" s="77">
        <f t="shared" si="41"/>
        <v>120</v>
      </c>
      <c r="H2053" s="68">
        <v>0.2</v>
      </c>
      <c r="I2053" s="86">
        <f t="shared" si="44"/>
        <v>-18.187960096323025</v>
      </c>
      <c r="J2053" s="80">
        <v>9.99999999999866E-2</v>
      </c>
      <c r="K2053" s="87">
        <f t="shared" si="42"/>
        <v>-16.369164086690965</v>
      </c>
      <c r="L2053" s="88">
        <f t="shared" si="43"/>
        <v>-19.994164086690937</v>
      </c>
      <c r="M2053" s="22" t="s">
        <v>333</v>
      </c>
    </row>
    <row r="2054" spans="1:13" ht="13.2" customHeight="1">
      <c r="A2054" s="144" t="s">
        <v>334</v>
      </c>
      <c r="B2054" s="5">
        <v>45423</v>
      </c>
      <c r="C2054" s="59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вводных'!$F$3-$S$1)*F2054/G2054)</f>
        <v>#REF!</v>
      </c>
      <c r="D2054" s="66">
        <v>283.46203990367701</v>
      </c>
      <c r="E2054" s="59" t="e">
        <f t="shared" si="40"/>
        <v>#REF!</v>
      </c>
      <c r="F2054" s="60">
        <v>20</v>
      </c>
      <c r="G2054" s="60">
        <f t="shared" si="41"/>
        <v>120</v>
      </c>
      <c r="H2054" s="68">
        <v>0.2</v>
      </c>
      <c r="I2054" s="62" t="e">
        <f t="shared" si="44"/>
        <v>#REF!</v>
      </c>
      <c r="J2054" s="63">
        <v>9.99999999999866E-2</v>
      </c>
      <c r="K2054" s="64" t="e">
        <f t="shared" si="42"/>
        <v>#REF!</v>
      </c>
      <c r="L2054" s="65" t="e">
        <f t="shared" si="43"/>
        <v>#REF!</v>
      </c>
      <c r="M2054" s="10" t="s">
        <v>172</v>
      </c>
    </row>
    <row r="2055" spans="1:13" ht="13.2" customHeight="1">
      <c r="A2055" s="140"/>
      <c r="B2055" s="5">
        <v>45426</v>
      </c>
      <c r="C2055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вводных'!$F$3-$S$1)*F2055/G2055)</f>
        <v>#REF!</v>
      </c>
      <c r="D2055" s="66">
        <v>283.46203990367701</v>
      </c>
      <c r="E2055" s="66" t="e">
        <f t="shared" si="40"/>
        <v>#REF!</v>
      </c>
      <c r="F2055" s="67">
        <v>20</v>
      </c>
      <c r="G2055" s="67">
        <f t="shared" si="41"/>
        <v>120</v>
      </c>
      <c r="H2055" s="68">
        <v>0.2</v>
      </c>
      <c r="I2055" s="69" t="e">
        <f t="shared" si="44"/>
        <v>#REF!</v>
      </c>
      <c r="J2055" s="70">
        <v>9.99999999999866E-2</v>
      </c>
      <c r="K2055" s="71" t="e">
        <f t="shared" si="42"/>
        <v>#REF!</v>
      </c>
      <c r="L2055" s="72" t="e">
        <f t="shared" si="43"/>
        <v>#REF!</v>
      </c>
      <c r="M2055" s="13"/>
    </row>
    <row r="2056" spans="1:13" ht="13.2" customHeight="1">
      <c r="A2056" s="140"/>
      <c r="B2056" s="5">
        <v>45430</v>
      </c>
      <c r="C2056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вводных'!$F$3-$S$1)*F2056/G2056)</f>
        <v>#REF!</v>
      </c>
      <c r="D2056" s="66">
        <v>283.46203990367701</v>
      </c>
      <c r="E2056" s="66" t="e">
        <f t="shared" si="40"/>
        <v>#REF!</v>
      </c>
      <c r="F2056" s="67">
        <v>20</v>
      </c>
      <c r="G2056" s="67">
        <f t="shared" si="41"/>
        <v>120</v>
      </c>
      <c r="H2056" s="68">
        <v>0.2</v>
      </c>
      <c r="I2056" s="73" t="e">
        <f t="shared" si="44"/>
        <v>#REF!</v>
      </c>
      <c r="J2056" s="70">
        <v>9.99999999999866E-2</v>
      </c>
      <c r="K2056" s="74" t="e">
        <f t="shared" si="42"/>
        <v>#REF!</v>
      </c>
      <c r="L2056" s="75" t="e">
        <f t="shared" si="43"/>
        <v>#REF!</v>
      </c>
      <c r="M2056" s="13"/>
    </row>
    <row r="2057" spans="1:13" ht="13.2" customHeight="1">
      <c r="A2057" s="140"/>
      <c r="B2057" s="5">
        <v>45433</v>
      </c>
      <c r="C2057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вводных'!$F$3-$S$1)*F2057/G2057)</f>
        <v>#REF!</v>
      </c>
      <c r="D2057" s="66">
        <v>283.46203990367701</v>
      </c>
      <c r="E2057" s="66" t="e">
        <f t="shared" si="40"/>
        <v>#REF!</v>
      </c>
      <c r="F2057" s="67">
        <v>20</v>
      </c>
      <c r="G2057" s="67">
        <f t="shared" si="41"/>
        <v>120</v>
      </c>
      <c r="H2057" s="68">
        <v>0.2</v>
      </c>
      <c r="I2057" s="73" t="e">
        <f t="shared" si="44"/>
        <v>#REF!</v>
      </c>
      <c r="J2057" s="70">
        <v>9.99999999999866E-2</v>
      </c>
      <c r="K2057" s="74" t="e">
        <f t="shared" si="42"/>
        <v>#REF!</v>
      </c>
      <c r="L2057" s="75" t="e">
        <f t="shared" si="43"/>
        <v>#REF!</v>
      </c>
      <c r="M2057" s="13"/>
    </row>
    <row r="2058" spans="1:13" ht="13.2" customHeight="1">
      <c r="A2058" s="140"/>
      <c r="B2058" s="5">
        <v>45437</v>
      </c>
      <c r="C2058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вводных'!$F$3-$S$1)*F2058/G2058)</f>
        <v>#REF!</v>
      </c>
      <c r="D2058" s="66">
        <v>283.46203990367701</v>
      </c>
      <c r="E2058" s="66" t="e">
        <f t="shared" si="40"/>
        <v>#REF!</v>
      </c>
      <c r="F2058" s="67">
        <v>20</v>
      </c>
      <c r="G2058" s="67">
        <f t="shared" si="41"/>
        <v>120</v>
      </c>
      <c r="H2058" s="68">
        <v>0.2</v>
      </c>
      <c r="I2058" s="73" t="e">
        <f t="shared" si="44"/>
        <v>#REF!</v>
      </c>
      <c r="J2058" s="70">
        <v>9.99999999999866E-2</v>
      </c>
      <c r="K2058" s="74" t="e">
        <f t="shared" si="42"/>
        <v>#REF!</v>
      </c>
      <c r="L2058" s="75" t="e">
        <f t="shared" si="43"/>
        <v>#REF!</v>
      </c>
      <c r="M2058" s="13"/>
    </row>
    <row r="2059" spans="1:13" ht="13.2" customHeight="1">
      <c r="A2059" s="140"/>
      <c r="B2059" s="5">
        <v>45440</v>
      </c>
      <c r="C2059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вводных'!$F$3-$S$1)*F2059/G2059)</f>
        <v>#REF!</v>
      </c>
      <c r="D2059" s="66">
        <v>283.46203990367701</v>
      </c>
      <c r="E2059" s="66" t="e">
        <f t="shared" si="40"/>
        <v>#REF!</v>
      </c>
      <c r="F2059" s="67">
        <v>20</v>
      </c>
      <c r="G2059" s="67">
        <f t="shared" si="41"/>
        <v>120</v>
      </c>
      <c r="H2059" s="68">
        <v>0.2</v>
      </c>
      <c r="I2059" s="73" t="e">
        <f t="shared" si="44"/>
        <v>#REF!</v>
      </c>
      <c r="J2059" s="70">
        <v>9.99999999999866E-2</v>
      </c>
      <c r="K2059" s="74" t="e">
        <f t="shared" si="42"/>
        <v>#REF!</v>
      </c>
      <c r="L2059" s="75" t="e">
        <f t="shared" si="43"/>
        <v>#REF!</v>
      </c>
      <c r="M2059" s="13"/>
    </row>
    <row r="2060" spans="1:13" ht="13.2" customHeight="1">
      <c r="A2060" s="140"/>
      <c r="B2060" s="5">
        <v>45444</v>
      </c>
      <c r="C2060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вводных'!$F$3-$S$1)*F2060/G2060)</f>
        <v>#REF!</v>
      </c>
      <c r="D2060" s="66">
        <v>283.46203990367701</v>
      </c>
      <c r="E2060" s="66" t="e">
        <f t="shared" si="40"/>
        <v>#REF!</v>
      </c>
      <c r="F2060" s="67">
        <v>20</v>
      </c>
      <c r="G2060" s="67">
        <f t="shared" si="41"/>
        <v>120</v>
      </c>
      <c r="H2060" s="68">
        <v>0.2</v>
      </c>
      <c r="I2060" s="69" t="e">
        <f t="shared" si="44"/>
        <v>#REF!</v>
      </c>
      <c r="J2060" s="70">
        <v>9.99999999999866E-2</v>
      </c>
      <c r="K2060" s="71" t="e">
        <f t="shared" si="42"/>
        <v>#REF!</v>
      </c>
      <c r="L2060" s="72" t="e">
        <f t="shared" si="43"/>
        <v>#REF!</v>
      </c>
      <c r="M2060" s="13"/>
    </row>
    <row r="2061" spans="1:13" ht="13.2" customHeight="1">
      <c r="A2061" s="140"/>
      <c r="B2061" s="5">
        <v>45447</v>
      </c>
      <c r="C2061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вводных'!$F$3-$S$1)*F2061/G2061)</f>
        <v>#REF!</v>
      </c>
      <c r="D2061" s="66">
        <v>283.46203990367701</v>
      </c>
      <c r="E2061" s="66" t="e">
        <f t="shared" si="40"/>
        <v>#REF!</v>
      </c>
      <c r="F2061" s="67">
        <v>20</v>
      </c>
      <c r="G2061" s="67">
        <f t="shared" si="41"/>
        <v>120</v>
      </c>
      <c r="H2061" s="68">
        <v>0.2</v>
      </c>
      <c r="I2061" s="69" t="e">
        <f t="shared" si="44"/>
        <v>#REF!</v>
      </c>
      <c r="J2061" s="70">
        <v>9.99999999999866E-2</v>
      </c>
      <c r="K2061" s="71" t="e">
        <f t="shared" si="42"/>
        <v>#REF!</v>
      </c>
      <c r="L2061" s="72" t="e">
        <f t="shared" si="43"/>
        <v>#REF!</v>
      </c>
      <c r="M2061" s="13"/>
    </row>
    <row r="2062" spans="1:13" ht="13.2" customHeight="1">
      <c r="A2062" s="140"/>
      <c r="B2062" s="5">
        <v>45451</v>
      </c>
      <c r="C2062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вводных'!$F$3-$S$1)*F2062/G2062)</f>
        <v>#REF!</v>
      </c>
      <c r="D2062" s="66">
        <v>283.46203990367701</v>
      </c>
      <c r="E2062" s="66" t="e">
        <f t="shared" si="40"/>
        <v>#REF!</v>
      </c>
      <c r="F2062" s="67">
        <v>20</v>
      </c>
      <c r="G2062" s="67">
        <f t="shared" si="41"/>
        <v>120</v>
      </c>
      <c r="H2062" s="68">
        <v>0.2</v>
      </c>
      <c r="I2062" s="69" t="e">
        <f t="shared" si="44"/>
        <v>#REF!</v>
      </c>
      <c r="J2062" s="70">
        <v>9.99999999999866E-2</v>
      </c>
      <c r="K2062" s="71" t="e">
        <f t="shared" si="42"/>
        <v>#REF!</v>
      </c>
      <c r="L2062" s="72" t="e">
        <f t="shared" si="43"/>
        <v>#REF!</v>
      </c>
      <c r="M2062" s="13"/>
    </row>
    <row r="2063" spans="1:13" ht="13.2" customHeight="1">
      <c r="A2063" s="140"/>
      <c r="B2063" s="5">
        <v>45454</v>
      </c>
      <c r="C2063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вводных'!$F$3-$S$1)*F2063/G2063)</f>
        <v>#REF!</v>
      </c>
      <c r="D2063" s="66">
        <v>283.46203990367701</v>
      </c>
      <c r="E2063" s="66" t="e">
        <f t="shared" si="40"/>
        <v>#REF!</v>
      </c>
      <c r="F2063" s="67">
        <v>20</v>
      </c>
      <c r="G2063" s="67">
        <f t="shared" si="41"/>
        <v>120</v>
      </c>
      <c r="H2063" s="68">
        <v>0.2</v>
      </c>
      <c r="I2063" s="69" t="e">
        <f t="shared" si="44"/>
        <v>#REF!</v>
      </c>
      <c r="J2063" s="70">
        <v>9.99999999999866E-2</v>
      </c>
      <c r="K2063" s="71" t="e">
        <f t="shared" si="42"/>
        <v>#REF!</v>
      </c>
      <c r="L2063" s="72" t="e">
        <f t="shared" si="43"/>
        <v>#REF!</v>
      </c>
      <c r="M2063" s="13"/>
    </row>
    <row r="2064" spans="1:13" ht="13.2" customHeight="1">
      <c r="A2064" s="140"/>
      <c r="B2064" s="5"/>
      <c r="C2064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вводных'!$F$3-$S$1)*F2064/G2064)</f>
        <v>#REF!</v>
      </c>
      <c r="D2064" s="66">
        <v>283.46203990367701</v>
      </c>
      <c r="E2064" s="66" t="e">
        <f t="shared" si="40"/>
        <v>#REF!</v>
      </c>
      <c r="F2064" s="67">
        <v>20</v>
      </c>
      <c r="G2064" s="67">
        <f t="shared" si="41"/>
        <v>120</v>
      </c>
      <c r="H2064" s="68">
        <v>0.2</v>
      </c>
      <c r="I2064" s="69" t="e">
        <f t="shared" si="44"/>
        <v>#REF!</v>
      </c>
      <c r="J2064" s="70">
        <v>9.99999999999866E-2</v>
      </c>
      <c r="K2064" s="71" t="e">
        <f t="shared" si="42"/>
        <v>#REF!</v>
      </c>
      <c r="L2064" s="72" t="e">
        <f t="shared" si="43"/>
        <v>#REF!</v>
      </c>
      <c r="M2064" s="13"/>
    </row>
    <row r="2065" spans="1:13" ht="13.2" customHeight="1">
      <c r="A2065" s="140"/>
      <c r="B2065" s="5"/>
      <c r="C2065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вводных'!$F$3-$S$1)*F2065/G2065)</f>
        <v>#REF!</v>
      </c>
      <c r="D2065" s="66">
        <v>283.46203990367701</v>
      </c>
      <c r="E2065" s="66" t="e">
        <f t="shared" si="40"/>
        <v>#REF!</v>
      </c>
      <c r="F2065" s="67">
        <v>20</v>
      </c>
      <c r="G2065" s="67">
        <f t="shared" si="41"/>
        <v>120</v>
      </c>
      <c r="H2065" s="68">
        <v>0.2</v>
      </c>
      <c r="I2065" s="69" t="e">
        <f t="shared" si="44"/>
        <v>#REF!</v>
      </c>
      <c r="J2065" s="70">
        <v>9.99999999999866E-2</v>
      </c>
      <c r="K2065" s="71" t="e">
        <f t="shared" si="42"/>
        <v>#REF!</v>
      </c>
      <c r="L2065" s="72" t="e">
        <f t="shared" si="43"/>
        <v>#REF!</v>
      </c>
      <c r="M2065" s="13"/>
    </row>
    <row r="2066" spans="1:13" ht="13.2" customHeight="1">
      <c r="A2066" s="140"/>
      <c r="B2066" s="5"/>
      <c r="C2066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вводных'!$F$3-$S$1)*F2066/G2066)</f>
        <v>#REF!</v>
      </c>
      <c r="D2066" s="66">
        <v>283.46203990367701</v>
      </c>
      <c r="E2066" s="66" t="e">
        <f t="shared" si="40"/>
        <v>#REF!</v>
      </c>
      <c r="F2066" s="67">
        <v>20</v>
      </c>
      <c r="G2066" s="67">
        <f t="shared" si="41"/>
        <v>120</v>
      </c>
      <c r="H2066" s="68">
        <v>0.2</v>
      </c>
      <c r="I2066" s="69" t="e">
        <f t="shared" si="44"/>
        <v>#REF!</v>
      </c>
      <c r="J2066" s="70">
        <v>9.99999999999866E-2</v>
      </c>
      <c r="K2066" s="71" t="e">
        <f t="shared" si="42"/>
        <v>#REF!</v>
      </c>
      <c r="L2066" s="72" t="e">
        <f t="shared" si="43"/>
        <v>#REF!</v>
      </c>
      <c r="M2066" s="13"/>
    </row>
    <row r="2067" spans="1:13" ht="13.2" customHeight="1">
      <c r="A2067" s="140"/>
      <c r="B2067" s="5"/>
      <c r="C2067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вводных'!$F$3-$S$1)*F2067/G2067)</f>
        <v>#REF!</v>
      </c>
      <c r="D2067" s="66">
        <v>283.46203990367701</v>
      </c>
      <c r="E2067" s="66" t="e">
        <f t="shared" si="40"/>
        <v>#REF!</v>
      </c>
      <c r="F2067" s="67">
        <v>20</v>
      </c>
      <c r="G2067" s="67">
        <f t="shared" si="41"/>
        <v>120</v>
      </c>
      <c r="H2067" s="68">
        <v>0.2</v>
      </c>
      <c r="I2067" s="69" t="e">
        <f t="shared" si="44"/>
        <v>#REF!</v>
      </c>
      <c r="J2067" s="70">
        <v>9.99999999999866E-2</v>
      </c>
      <c r="K2067" s="71" t="e">
        <f t="shared" si="42"/>
        <v>#REF!</v>
      </c>
      <c r="L2067" s="72" t="e">
        <f t="shared" si="43"/>
        <v>#REF!</v>
      </c>
      <c r="M2067" s="13"/>
    </row>
    <row r="2068" spans="1:13" ht="13.2" customHeight="1">
      <c r="A2068" s="140"/>
      <c r="B2068" s="5"/>
      <c r="C2068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вводных'!$F$3-$S$1)*F2068/G2068)</f>
        <v>#REF!</v>
      </c>
      <c r="D2068" s="66">
        <v>283.46203990367701</v>
      </c>
      <c r="E2068" s="66" t="e">
        <f t="shared" si="40"/>
        <v>#REF!</v>
      </c>
      <c r="F2068" s="67">
        <v>20</v>
      </c>
      <c r="G2068" s="67">
        <f t="shared" si="41"/>
        <v>120</v>
      </c>
      <c r="H2068" s="68">
        <v>0.2</v>
      </c>
      <c r="I2068" s="69" t="e">
        <f t="shared" si="44"/>
        <v>#REF!</v>
      </c>
      <c r="J2068" s="70">
        <v>9.99999999999866E-2</v>
      </c>
      <c r="K2068" s="71" t="e">
        <f t="shared" si="42"/>
        <v>#REF!</v>
      </c>
      <c r="L2068" s="72" t="e">
        <f t="shared" si="43"/>
        <v>#REF!</v>
      </c>
      <c r="M2068" s="13"/>
    </row>
    <row r="2069" spans="1:13" ht="13.2" customHeight="1">
      <c r="A2069" s="140"/>
      <c r="B2069" s="5"/>
      <c r="C2069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вводных'!$F$3-$S$1)*F2069/G2069)</f>
        <v>#REF!</v>
      </c>
      <c r="D2069" s="66">
        <v>283.46203990367701</v>
      </c>
      <c r="E2069" s="66" t="e">
        <f t="shared" si="40"/>
        <v>#REF!</v>
      </c>
      <c r="F2069" s="67">
        <v>20</v>
      </c>
      <c r="G2069" s="67">
        <f t="shared" si="41"/>
        <v>120</v>
      </c>
      <c r="H2069" s="68">
        <v>0.2</v>
      </c>
      <c r="I2069" s="69" t="e">
        <f t="shared" si="44"/>
        <v>#REF!</v>
      </c>
      <c r="J2069" s="70">
        <v>9.9999999999986502E-2</v>
      </c>
      <c r="K2069" s="71" t="e">
        <f t="shared" si="42"/>
        <v>#REF!</v>
      </c>
      <c r="L2069" s="72" t="e">
        <f t="shared" si="43"/>
        <v>#REF!</v>
      </c>
      <c r="M2069" s="13"/>
    </row>
    <row r="2070" spans="1:13" ht="13.2" customHeight="1">
      <c r="A2070" s="140"/>
      <c r="B2070" s="5"/>
      <c r="C2070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вводных'!$F$3-$S$1)*F2070/G2070)</f>
        <v>#REF!</v>
      </c>
      <c r="D2070" s="66">
        <v>283.46203990367701</v>
      </c>
      <c r="E2070" s="66" t="e">
        <f t="shared" si="40"/>
        <v>#REF!</v>
      </c>
      <c r="F2070" s="67">
        <v>20</v>
      </c>
      <c r="G2070" s="67">
        <f t="shared" si="41"/>
        <v>120</v>
      </c>
      <c r="H2070" s="68">
        <v>0.2</v>
      </c>
      <c r="I2070" s="69" t="e">
        <f t="shared" si="44"/>
        <v>#REF!</v>
      </c>
      <c r="J2070" s="70">
        <v>9.9999999999986502E-2</v>
      </c>
      <c r="K2070" s="71" t="e">
        <f t="shared" si="42"/>
        <v>#REF!</v>
      </c>
      <c r="L2070" s="72" t="e">
        <f t="shared" si="43"/>
        <v>#REF!</v>
      </c>
      <c r="M2070" s="13"/>
    </row>
    <row r="2071" spans="1:13" ht="13.2" customHeight="1">
      <c r="A2071" s="141"/>
      <c r="B2071" s="18"/>
      <c r="C2071" s="7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вводных'!$F$3-$S$1)*F2071/G2071)</f>
        <v>#REF!</v>
      </c>
      <c r="D2071" s="76">
        <v>283.46203990367701</v>
      </c>
      <c r="E2071" s="76" t="e">
        <f t="shared" si="40"/>
        <v>#REF!</v>
      </c>
      <c r="F2071" s="77">
        <v>20</v>
      </c>
      <c r="G2071" s="77">
        <f t="shared" si="41"/>
        <v>120</v>
      </c>
      <c r="H2071" s="68">
        <v>0.2</v>
      </c>
      <c r="I2071" s="86" t="e">
        <f t="shared" si="44"/>
        <v>#REF!</v>
      </c>
      <c r="J2071" s="80">
        <v>9.9999999999986502E-2</v>
      </c>
      <c r="K2071" s="87" t="e">
        <f t="shared" si="42"/>
        <v>#REF!</v>
      </c>
      <c r="L2071" s="88" t="e">
        <f t="shared" si="43"/>
        <v>#REF!</v>
      </c>
      <c r="M2071" s="22"/>
    </row>
    <row r="2072" spans="1:13" ht="13.2" customHeight="1">
      <c r="A2072" s="144" t="s">
        <v>335</v>
      </c>
      <c r="B2072" s="5">
        <v>45423</v>
      </c>
      <c r="C2072" s="59">
        <f>('Исходник сравнение Дубай'!$C1892/2-'Таблица вводных'!$E$3-'Таблица вводных'!$F$3-$S$1)-(('Исходник сравнение Дубай'!$C1892/2-'Таблица вводных'!$E$3-'Таблица вводных'!$F$3-$S$1)*F2072/G2072)</f>
        <v>-251.37500000000003</v>
      </c>
      <c r="D2072" s="66">
        <v>283.46203990367701</v>
      </c>
      <c r="E2072" s="59">
        <f t="shared" si="40"/>
        <v>3.6249999999999716</v>
      </c>
      <c r="F2072" s="60">
        <v>20</v>
      </c>
      <c r="G2072" s="60">
        <f t="shared" si="41"/>
        <v>120</v>
      </c>
      <c r="H2072" s="68">
        <v>0.2</v>
      </c>
      <c r="I2072" s="83">
        <f t="shared" si="44"/>
        <v>-18.187960096323025</v>
      </c>
      <c r="J2072" s="63">
        <v>9.9999999999986502E-2</v>
      </c>
      <c r="K2072" s="84">
        <f t="shared" si="42"/>
        <v>-16.369164086690969</v>
      </c>
      <c r="L2072" s="85">
        <f t="shared" si="43"/>
        <v>-19.99416408669094</v>
      </c>
      <c r="M2072" s="10" t="s">
        <v>163</v>
      </c>
    </row>
    <row r="2073" spans="1:13" ht="13.2" customHeight="1">
      <c r="A2073" s="140"/>
      <c r="B2073" s="5">
        <v>45426</v>
      </c>
      <c r="C2073" s="66">
        <f>('Исходник сравнение Дубай'!$C1893/2-'Таблица вводных'!$E$3-'Таблица вводных'!$F$3-$S$1)-(('Исходник сравнение Дубай'!$C1893/2-'Таблица вводных'!$E$3-'Таблица вводных'!$F$3-$S$1)*F2073/G2073)</f>
        <v>-251.37500000000003</v>
      </c>
      <c r="D2073" s="66">
        <v>283.46203990367701</v>
      </c>
      <c r="E2073" s="66">
        <f t="shared" si="40"/>
        <v>3.6249999999999716</v>
      </c>
      <c r="F2073" s="67">
        <v>20</v>
      </c>
      <c r="G2073" s="67">
        <f t="shared" si="41"/>
        <v>120</v>
      </c>
      <c r="H2073" s="68">
        <v>0.2</v>
      </c>
      <c r="I2073" s="73">
        <f t="shared" si="44"/>
        <v>-18.187960096323025</v>
      </c>
      <c r="J2073" s="70">
        <v>9.9999999999986502E-2</v>
      </c>
      <c r="K2073" s="74">
        <f t="shared" si="42"/>
        <v>-16.369164086690969</v>
      </c>
      <c r="L2073" s="75">
        <f t="shared" si="43"/>
        <v>-19.99416408669094</v>
      </c>
      <c r="M2073" s="13" t="s">
        <v>163</v>
      </c>
    </row>
    <row r="2074" spans="1:13" ht="13.2" customHeight="1">
      <c r="A2074" s="140"/>
      <c r="B2074" s="5">
        <v>45430</v>
      </c>
      <c r="C2074" s="66">
        <f>('Исходник сравнение Дубай'!$C1894/2-'Таблица вводных'!$E$3-'Таблица вводных'!$F$3-$S$1)-(('Исходник сравнение Дубай'!$C1894/2-'Таблица вводных'!$E$3-'Таблица вводных'!$F$3-$S$1)*F2074/G2074)</f>
        <v>-251.37500000000003</v>
      </c>
      <c r="D2074" s="66">
        <v>283.46203990367701</v>
      </c>
      <c r="E2074" s="66">
        <f t="shared" si="40"/>
        <v>3.6249999999999716</v>
      </c>
      <c r="F2074" s="67">
        <v>20</v>
      </c>
      <c r="G2074" s="67">
        <f t="shared" si="41"/>
        <v>120</v>
      </c>
      <c r="H2074" s="68">
        <v>0.2</v>
      </c>
      <c r="I2074" s="73">
        <f t="shared" si="44"/>
        <v>-18.187960096323025</v>
      </c>
      <c r="J2074" s="70">
        <v>9.9999999999986502E-2</v>
      </c>
      <c r="K2074" s="74">
        <f t="shared" si="42"/>
        <v>-16.369164086690969</v>
      </c>
      <c r="L2074" s="75">
        <f t="shared" si="43"/>
        <v>-19.99416408669094</v>
      </c>
      <c r="M2074" s="13" t="s">
        <v>163</v>
      </c>
    </row>
    <row r="2075" spans="1:13" ht="13.2" customHeight="1">
      <c r="A2075" s="140"/>
      <c r="B2075" s="5">
        <v>45433</v>
      </c>
      <c r="C2075" s="66">
        <f>('Исходник сравнение Дубай'!$C1895/2-'Таблица вводных'!$E$3-'Таблица вводных'!$F$3-$S$1)-(('Исходник сравнение Дубай'!$C1895/2-'Таблица вводных'!$E$3-'Таблица вводных'!$F$3-$S$1)*F2075/G2075)</f>
        <v>-251.37500000000003</v>
      </c>
      <c r="D2075" s="66">
        <v>283.46203990367701</v>
      </c>
      <c r="E2075" s="66">
        <f t="shared" si="40"/>
        <v>3.6249999999999716</v>
      </c>
      <c r="F2075" s="67">
        <v>20</v>
      </c>
      <c r="G2075" s="67">
        <f t="shared" si="41"/>
        <v>120</v>
      </c>
      <c r="H2075" s="68">
        <v>0.2</v>
      </c>
      <c r="I2075" s="73">
        <f t="shared" si="44"/>
        <v>-18.187960096323025</v>
      </c>
      <c r="J2075" s="70">
        <v>9.9999999999986502E-2</v>
      </c>
      <c r="K2075" s="74">
        <f t="shared" si="42"/>
        <v>-16.369164086690969</v>
      </c>
      <c r="L2075" s="75">
        <f t="shared" si="43"/>
        <v>-19.99416408669094</v>
      </c>
      <c r="M2075" s="13" t="s">
        <v>163</v>
      </c>
    </row>
    <row r="2076" spans="1:13" ht="13.2" customHeight="1">
      <c r="A2076" s="140"/>
      <c r="B2076" s="5">
        <v>45437</v>
      </c>
      <c r="C2076" s="66">
        <f>('Исходник сравнение Дубай'!$C1896/2-'Таблица вводных'!$E$3-'Таблица вводных'!$F$3-$S$1)-(('Исходник сравнение Дубай'!$C1896/2-'Таблица вводных'!$E$3-'Таблица вводных'!$F$3-$S$1)*F2076/G2076)</f>
        <v>-251.37500000000003</v>
      </c>
      <c r="D2076" s="66">
        <v>283.46203990367701</v>
      </c>
      <c r="E2076" s="66">
        <f t="shared" si="40"/>
        <v>3.6249999999999716</v>
      </c>
      <c r="F2076" s="67">
        <v>20</v>
      </c>
      <c r="G2076" s="67">
        <f t="shared" si="41"/>
        <v>120</v>
      </c>
      <c r="H2076" s="68">
        <v>0.2</v>
      </c>
      <c r="I2076" s="73">
        <f t="shared" si="44"/>
        <v>-18.187960096323025</v>
      </c>
      <c r="J2076" s="70">
        <v>9.9999999999986502E-2</v>
      </c>
      <c r="K2076" s="74">
        <f t="shared" si="42"/>
        <v>-16.369164086690969</v>
      </c>
      <c r="L2076" s="75">
        <f t="shared" si="43"/>
        <v>-19.99416408669094</v>
      </c>
      <c r="M2076" s="13" t="s">
        <v>163</v>
      </c>
    </row>
    <row r="2077" spans="1:13" ht="13.2" customHeight="1">
      <c r="A2077" s="140"/>
      <c r="B2077" s="5">
        <v>45440</v>
      </c>
      <c r="C2077" s="66">
        <f>('Исходник сравнение Дубай'!$C1897/2-'Таблица вводных'!$E$3-'Таблица вводных'!$F$3-$S$1)-(('Исходник сравнение Дубай'!$C1897/2-'Таблица вводных'!$E$3-'Таблица вводных'!$F$3-$S$1)*F2077/G2077)</f>
        <v>-251.37500000000003</v>
      </c>
      <c r="D2077" s="66">
        <v>283.46203990367701</v>
      </c>
      <c r="E2077" s="66">
        <f t="shared" si="40"/>
        <v>3.6249999999999716</v>
      </c>
      <c r="F2077" s="67">
        <v>20</v>
      </c>
      <c r="G2077" s="67">
        <f t="shared" si="41"/>
        <v>120</v>
      </c>
      <c r="H2077" s="68">
        <v>0.2</v>
      </c>
      <c r="I2077" s="73">
        <f t="shared" si="44"/>
        <v>-18.187960096323025</v>
      </c>
      <c r="J2077" s="70">
        <v>9.9999999999986502E-2</v>
      </c>
      <c r="K2077" s="74">
        <f t="shared" si="42"/>
        <v>-16.369164086690969</v>
      </c>
      <c r="L2077" s="75">
        <f t="shared" si="43"/>
        <v>-19.99416408669094</v>
      </c>
      <c r="M2077" s="13" t="s">
        <v>163</v>
      </c>
    </row>
    <row r="2078" spans="1:13" ht="13.2" customHeight="1">
      <c r="A2078" s="140"/>
      <c r="B2078" s="5">
        <v>45444</v>
      </c>
      <c r="C2078" s="66">
        <f>('Исходник сравнение Дубай'!$C1898/2-'Таблица вводных'!$E$3-'Таблица вводных'!$F$3-$S$1)-(('Исходник сравнение Дубай'!$C1898/2-'Таблица вводных'!$E$3-'Таблица вводных'!$F$3-$S$1)*F2078/G2078)</f>
        <v>-251.37500000000003</v>
      </c>
      <c r="D2078" s="66">
        <v>283.46203990367701</v>
      </c>
      <c r="E2078" s="66">
        <f t="shared" si="40"/>
        <v>3.6249999999999716</v>
      </c>
      <c r="F2078" s="67">
        <v>20</v>
      </c>
      <c r="G2078" s="67">
        <f t="shared" si="41"/>
        <v>120</v>
      </c>
      <c r="H2078" s="68">
        <v>0.2</v>
      </c>
      <c r="I2078" s="73">
        <f t="shared" si="44"/>
        <v>-18.187960096323025</v>
      </c>
      <c r="J2078" s="70">
        <v>9.9999999999986502E-2</v>
      </c>
      <c r="K2078" s="74">
        <f t="shared" si="42"/>
        <v>-16.369164086690969</v>
      </c>
      <c r="L2078" s="75">
        <f t="shared" si="43"/>
        <v>-19.99416408669094</v>
      </c>
      <c r="M2078" s="13" t="s">
        <v>163</v>
      </c>
    </row>
    <row r="2079" spans="1:13" ht="13.2" customHeight="1">
      <c r="A2079" s="140"/>
      <c r="B2079" s="5">
        <v>45447</v>
      </c>
      <c r="C2079" s="66">
        <f>('Исходник сравнение Дубай'!$C1899/2-'Таблица вводных'!$E$3-'Таблица вводных'!$F$3-$S$1)-(('Исходник сравнение Дубай'!$C1899/2-'Таблица вводных'!$E$3-'Таблица вводных'!$F$3-$S$1)*F2079/G2079)</f>
        <v>-251.37500000000003</v>
      </c>
      <c r="D2079" s="66">
        <v>283.46203990367701</v>
      </c>
      <c r="E2079" s="66">
        <f t="shared" si="40"/>
        <v>3.6249999999999716</v>
      </c>
      <c r="F2079" s="67">
        <v>20</v>
      </c>
      <c r="G2079" s="67">
        <f t="shared" si="41"/>
        <v>120</v>
      </c>
      <c r="H2079" s="68">
        <v>0.2</v>
      </c>
      <c r="I2079" s="73">
        <f t="shared" si="44"/>
        <v>-18.187960096323025</v>
      </c>
      <c r="J2079" s="70">
        <v>9.9999999999986502E-2</v>
      </c>
      <c r="K2079" s="74">
        <f t="shared" si="42"/>
        <v>-16.369164086690969</v>
      </c>
      <c r="L2079" s="75">
        <f t="shared" si="43"/>
        <v>-19.99416408669094</v>
      </c>
      <c r="M2079" s="13" t="s">
        <v>163</v>
      </c>
    </row>
    <row r="2080" spans="1:13" ht="13.2" customHeight="1">
      <c r="A2080" s="140"/>
      <c r="B2080" s="5">
        <v>45451</v>
      </c>
      <c r="C2080" s="66">
        <f>('Исходник сравнение Дубай'!$C1900/2-'Таблица вводных'!$E$3-'Таблица вводных'!$F$3-$S$1)-(('Исходник сравнение Дубай'!$C1900/2-'Таблица вводных'!$E$3-'Таблица вводных'!$F$3-$S$1)*F2080/G2080)</f>
        <v>-251.37500000000003</v>
      </c>
      <c r="D2080" s="66">
        <v>283.46203990367701</v>
      </c>
      <c r="E2080" s="66">
        <f t="shared" si="40"/>
        <v>3.6249999999999716</v>
      </c>
      <c r="F2080" s="67">
        <v>20</v>
      </c>
      <c r="G2080" s="67">
        <f t="shared" si="41"/>
        <v>120</v>
      </c>
      <c r="H2080" s="68">
        <v>0.2</v>
      </c>
      <c r="I2080" s="73">
        <f t="shared" si="44"/>
        <v>-18.187960096323025</v>
      </c>
      <c r="J2080" s="70">
        <v>9.9999999999986502E-2</v>
      </c>
      <c r="K2080" s="74">
        <f t="shared" si="42"/>
        <v>-16.369164086690969</v>
      </c>
      <c r="L2080" s="75">
        <f t="shared" si="43"/>
        <v>-19.99416408669094</v>
      </c>
      <c r="M2080" s="13" t="s">
        <v>163</v>
      </c>
    </row>
    <row r="2081" spans="1:13" ht="13.2" customHeight="1">
      <c r="A2081" s="140"/>
      <c r="B2081" s="5">
        <v>45454</v>
      </c>
      <c r="C2081" s="66">
        <f>('Исходник сравнение Дубай'!$C1901/2-'Таблица вводных'!$E$3-'Таблица вводных'!$F$3-$S$1)-(('Исходник сравнение Дубай'!$C1901/2-'Таблица вводных'!$E$3-'Таблица вводных'!$F$3-$S$1)*F2081/G2081)</f>
        <v>-251.37500000000003</v>
      </c>
      <c r="D2081" s="66">
        <v>283.46203990367701</v>
      </c>
      <c r="E2081" s="66">
        <f t="shared" si="40"/>
        <v>3.6249999999999716</v>
      </c>
      <c r="F2081" s="67">
        <v>20</v>
      </c>
      <c r="G2081" s="67">
        <f t="shared" si="41"/>
        <v>120</v>
      </c>
      <c r="H2081" s="68">
        <v>0.2</v>
      </c>
      <c r="I2081" s="73">
        <f t="shared" si="44"/>
        <v>-18.187960096323025</v>
      </c>
      <c r="J2081" s="70">
        <v>9.9999999999986502E-2</v>
      </c>
      <c r="K2081" s="74">
        <f t="shared" si="42"/>
        <v>-16.369164086690969</v>
      </c>
      <c r="L2081" s="75">
        <f t="shared" si="43"/>
        <v>-19.99416408669094</v>
      </c>
      <c r="M2081" s="13" t="s">
        <v>163</v>
      </c>
    </row>
    <row r="2082" spans="1:13" ht="13.2" customHeight="1">
      <c r="A2082" s="140"/>
      <c r="B2082" s="5"/>
      <c r="C2082" s="66">
        <f>('Исходник сравнение Дубай'!$C1902/2-'Таблица вводных'!$E$3-'Таблица вводных'!$F$3-$S$1)-(('Исходник сравнение Дубай'!$C1902/2-'Таблица вводных'!$E$3-'Таблица вводных'!$F$3-$S$1)*F2082/G2082)</f>
        <v>-251.37500000000003</v>
      </c>
      <c r="D2082" s="66">
        <v>283.46203990367701</v>
      </c>
      <c r="E2082" s="66">
        <f t="shared" si="40"/>
        <v>3.6249999999999716</v>
      </c>
      <c r="F2082" s="67">
        <v>20</v>
      </c>
      <c r="G2082" s="67">
        <f t="shared" si="41"/>
        <v>120</v>
      </c>
      <c r="H2082" s="68">
        <v>0.2</v>
      </c>
      <c r="I2082" s="69">
        <f t="shared" si="44"/>
        <v>-18.187960096323025</v>
      </c>
      <c r="J2082" s="70">
        <v>9.9999999999986502E-2</v>
      </c>
      <c r="K2082" s="71">
        <f t="shared" si="42"/>
        <v>-16.369164086690969</v>
      </c>
      <c r="L2082" s="72">
        <f t="shared" si="43"/>
        <v>-19.99416408669094</v>
      </c>
      <c r="M2082" s="13" t="s">
        <v>163</v>
      </c>
    </row>
    <row r="2083" spans="1:13" ht="13.2" customHeight="1">
      <c r="A2083" s="140"/>
      <c r="B2083" s="5"/>
      <c r="C2083" s="66">
        <f>('Исходник сравнение Дубай'!$C1903/2-'Таблица вводных'!$E$3-'Таблица вводных'!$F$3-$S$1)-(('Исходник сравнение Дубай'!$C1903/2-'Таблица вводных'!$E$3-'Таблица вводных'!$F$3-$S$1)*F2083/G2083)</f>
        <v>-251.37500000000003</v>
      </c>
      <c r="D2083" s="66">
        <v>283.46203990367701</v>
      </c>
      <c r="E2083" s="66">
        <f t="shared" si="40"/>
        <v>3.6249999999999716</v>
      </c>
      <c r="F2083" s="67">
        <v>20</v>
      </c>
      <c r="G2083" s="67">
        <f t="shared" si="41"/>
        <v>120</v>
      </c>
      <c r="H2083" s="68">
        <v>0.2</v>
      </c>
      <c r="I2083" s="69">
        <f t="shared" si="44"/>
        <v>-18.187960096323025</v>
      </c>
      <c r="J2083" s="70">
        <v>9.9999999999986502E-2</v>
      </c>
      <c r="K2083" s="71">
        <f t="shared" si="42"/>
        <v>-16.369164086690969</v>
      </c>
      <c r="L2083" s="72">
        <f t="shared" si="43"/>
        <v>-19.99416408669094</v>
      </c>
      <c r="M2083" s="13" t="s">
        <v>163</v>
      </c>
    </row>
    <row r="2084" spans="1:13" ht="13.2" customHeight="1">
      <c r="A2084" s="140"/>
      <c r="B2084" s="5"/>
      <c r="C2084" s="66">
        <f>('Исходник сравнение Дубай'!$C1904/2-'Таблица вводных'!$E$3-'Таблица вводных'!$F$3-$S$1)-(('Исходник сравнение Дубай'!$C1904/2-'Таблица вводных'!$E$3-'Таблица вводных'!$F$3-$S$1)*F2084/G2084)</f>
        <v>-251.37500000000003</v>
      </c>
      <c r="D2084" s="66">
        <v>283.46203990367701</v>
      </c>
      <c r="E2084" s="66">
        <f t="shared" si="40"/>
        <v>3.6249999999999716</v>
      </c>
      <c r="F2084" s="67">
        <v>20</v>
      </c>
      <c r="G2084" s="67">
        <f t="shared" si="41"/>
        <v>120</v>
      </c>
      <c r="H2084" s="68">
        <v>0.2</v>
      </c>
      <c r="I2084" s="69">
        <f t="shared" si="44"/>
        <v>-18.187960096323025</v>
      </c>
      <c r="J2084" s="70">
        <v>9.9999999999986405E-2</v>
      </c>
      <c r="K2084" s="71">
        <f t="shared" si="42"/>
        <v>-16.369164086690969</v>
      </c>
      <c r="L2084" s="72">
        <f t="shared" si="43"/>
        <v>-19.99416408669094</v>
      </c>
      <c r="M2084" s="13" t="s">
        <v>163</v>
      </c>
    </row>
    <row r="2085" spans="1:13" ht="13.2" customHeight="1">
      <c r="A2085" s="140"/>
      <c r="B2085" s="5"/>
      <c r="C2085" s="66">
        <f>('Исходник сравнение Дубай'!$C1905/2-'Таблица вводных'!$E$3-'Таблица вводных'!$F$3-$S$1)-(('Исходник сравнение Дубай'!$C1905/2-'Таблица вводных'!$E$3-'Таблица вводных'!$F$3-$S$1)*F2085/G2085)</f>
        <v>-251.37500000000003</v>
      </c>
      <c r="D2085" s="66">
        <v>283.46203990367701</v>
      </c>
      <c r="E2085" s="66">
        <f t="shared" si="40"/>
        <v>3.6249999999999716</v>
      </c>
      <c r="F2085" s="67">
        <v>20</v>
      </c>
      <c r="G2085" s="67">
        <f t="shared" si="41"/>
        <v>120</v>
      </c>
      <c r="H2085" s="68">
        <v>0.2</v>
      </c>
      <c r="I2085" s="69">
        <f t="shared" si="44"/>
        <v>-18.187960096323025</v>
      </c>
      <c r="J2085" s="70">
        <v>9.9999999999986405E-2</v>
      </c>
      <c r="K2085" s="71">
        <f t="shared" si="42"/>
        <v>-16.369164086690969</v>
      </c>
      <c r="L2085" s="72">
        <f t="shared" si="43"/>
        <v>-19.99416408669094</v>
      </c>
      <c r="M2085" s="13" t="s">
        <v>163</v>
      </c>
    </row>
    <row r="2086" spans="1:13" ht="13.2" customHeight="1">
      <c r="A2086" s="140"/>
      <c r="B2086" s="5"/>
      <c r="C2086" s="66">
        <f>('Исходник сравнение Дубай'!$C1906/2-'Таблица вводных'!$E$3-'Таблица вводных'!$F$3-$S$1)-(('Исходник сравнение Дубай'!$C1906/2-'Таблица вводных'!$E$3-'Таблица вводных'!$F$3-$S$1)*F2086/G2086)</f>
        <v>-251.37500000000003</v>
      </c>
      <c r="D2086" s="66">
        <v>283.46203990367701</v>
      </c>
      <c r="E2086" s="66">
        <f t="shared" si="40"/>
        <v>3.6249999999999716</v>
      </c>
      <c r="F2086" s="67">
        <v>20</v>
      </c>
      <c r="G2086" s="67">
        <f t="shared" si="41"/>
        <v>120</v>
      </c>
      <c r="H2086" s="68">
        <v>0.2</v>
      </c>
      <c r="I2086" s="69">
        <f t="shared" si="44"/>
        <v>-18.187960096323025</v>
      </c>
      <c r="J2086" s="70">
        <v>9.9999999999986405E-2</v>
      </c>
      <c r="K2086" s="71">
        <f t="shared" si="42"/>
        <v>-16.369164086690969</v>
      </c>
      <c r="L2086" s="72">
        <f t="shared" si="43"/>
        <v>-19.99416408669094</v>
      </c>
      <c r="M2086" s="13" t="s">
        <v>163</v>
      </c>
    </row>
    <row r="2087" spans="1:13" ht="13.2" customHeight="1">
      <c r="A2087" s="140"/>
      <c r="B2087" s="5"/>
      <c r="C2087" s="66">
        <f>('Исходник сравнение Дубай'!$C1907/2-'Таблица вводных'!$E$3-'Таблица вводных'!$F$3-$S$1)-(('Исходник сравнение Дубай'!$C1907/2-'Таблица вводных'!$E$3-'Таблица вводных'!$F$3-$S$1)*F2087/G2087)</f>
        <v>-251.37500000000003</v>
      </c>
      <c r="D2087" s="66">
        <v>283.46203990367701</v>
      </c>
      <c r="E2087" s="66">
        <f t="shared" si="40"/>
        <v>3.6249999999999716</v>
      </c>
      <c r="F2087" s="67">
        <v>20</v>
      </c>
      <c r="G2087" s="67">
        <f t="shared" si="41"/>
        <v>120</v>
      </c>
      <c r="H2087" s="68">
        <v>0.2</v>
      </c>
      <c r="I2087" s="69">
        <f t="shared" si="44"/>
        <v>-18.187960096323025</v>
      </c>
      <c r="J2087" s="70">
        <v>9.9999999999986405E-2</v>
      </c>
      <c r="K2087" s="71">
        <f t="shared" si="42"/>
        <v>-16.369164086690969</v>
      </c>
      <c r="L2087" s="72">
        <f t="shared" si="43"/>
        <v>-19.99416408669094</v>
      </c>
      <c r="M2087" s="13" t="s">
        <v>163</v>
      </c>
    </row>
    <row r="2088" spans="1:13" ht="13.2" customHeight="1">
      <c r="A2088" s="140"/>
      <c r="B2088" s="5"/>
      <c r="C2088" s="66">
        <f>('Исходник сравнение Дубай'!$C1908/2-'Таблица вводных'!$E$3-'Таблица вводных'!$F$3-$S$1)-(('Исходник сравнение Дубай'!$C1908/2-'Таблица вводных'!$E$3-'Таблица вводных'!$F$3-$S$1)*F2088/G2088)</f>
        <v>-251.37500000000003</v>
      </c>
      <c r="D2088" s="66">
        <v>283.46203990367701</v>
      </c>
      <c r="E2088" s="66">
        <f t="shared" si="40"/>
        <v>3.6249999999999716</v>
      </c>
      <c r="F2088" s="67">
        <v>20</v>
      </c>
      <c r="G2088" s="67">
        <f t="shared" si="41"/>
        <v>120</v>
      </c>
      <c r="H2088" s="68">
        <v>0.2</v>
      </c>
      <c r="I2088" s="69">
        <f t="shared" si="44"/>
        <v>-18.187960096323025</v>
      </c>
      <c r="J2088" s="70">
        <v>9.9999999999986405E-2</v>
      </c>
      <c r="K2088" s="71">
        <f t="shared" si="42"/>
        <v>-16.369164086690969</v>
      </c>
      <c r="L2088" s="72">
        <f t="shared" si="43"/>
        <v>-19.99416408669094</v>
      </c>
      <c r="M2088" s="13" t="s">
        <v>163</v>
      </c>
    </row>
    <row r="2089" spans="1:13" ht="13.2" customHeight="1">
      <c r="A2089" s="141"/>
      <c r="B2089" s="18"/>
      <c r="C2089" s="76">
        <f>('Исходник сравнение Дубай'!$C1909/2-'Таблица вводных'!$E$3-'Таблица вводных'!$F$3-$S$1)-(('Исходник сравнение Дубай'!$C1909/2-'Таблица вводных'!$E$3-'Таблица вводных'!$F$3-$S$1)*F2089/G2089)</f>
        <v>-251.37500000000003</v>
      </c>
      <c r="D2089" s="76">
        <v>283.46203990367701</v>
      </c>
      <c r="E2089" s="76">
        <f t="shared" si="40"/>
        <v>3.6249999999999716</v>
      </c>
      <c r="F2089" s="77">
        <v>20</v>
      </c>
      <c r="G2089" s="77">
        <f t="shared" si="41"/>
        <v>120</v>
      </c>
      <c r="H2089" s="68">
        <v>0.2</v>
      </c>
      <c r="I2089" s="86">
        <f t="shared" si="44"/>
        <v>-18.187960096323025</v>
      </c>
      <c r="J2089" s="80">
        <v>9.9999999999986405E-2</v>
      </c>
      <c r="K2089" s="87">
        <f t="shared" si="42"/>
        <v>-16.369164086690969</v>
      </c>
      <c r="L2089" s="88">
        <f t="shared" si="43"/>
        <v>-19.99416408669094</v>
      </c>
      <c r="M2089" s="22" t="s">
        <v>163</v>
      </c>
    </row>
    <row r="2090" spans="1:13" ht="13.2" customHeight="1">
      <c r="A2090" s="144" t="s">
        <v>336</v>
      </c>
      <c r="B2090" s="5">
        <v>45423</v>
      </c>
      <c r="C2090" s="59">
        <f>('Исходник сравнение Дубай'!$C1910/2-'Таблица вводных'!$E$3-'Таблица вводных'!$F$3-$S$1)-(('Исходник сравнение Дубай'!$C1910/2-'Таблица вводных'!$E$3-'Таблица вводных'!$F$3-$S$1)*F2090/G2090)</f>
        <v>-251.37500000000003</v>
      </c>
      <c r="D2090" s="66">
        <v>283.46203990367701</v>
      </c>
      <c r="E2090" s="59">
        <f t="shared" si="40"/>
        <v>3.6249999999999716</v>
      </c>
      <c r="F2090" s="67">
        <v>20</v>
      </c>
      <c r="G2090" s="60">
        <f t="shared" si="41"/>
        <v>120</v>
      </c>
      <c r="H2090" s="68">
        <v>0.2</v>
      </c>
      <c r="I2090" s="83">
        <f t="shared" si="44"/>
        <v>-18.187960096323025</v>
      </c>
      <c r="J2090" s="63">
        <v>9.9999999999986405E-2</v>
      </c>
      <c r="K2090" s="84">
        <f t="shared" si="42"/>
        <v>-16.369164086690969</v>
      </c>
      <c r="L2090" s="85">
        <f t="shared" si="43"/>
        <v>-19.99416408669094</v>
      </c>
      <c r="M2090" s="10" t="s">
        <v>213</v>
      </c>
    </row>
    <row r="2091" spans="1:13" ht="13.2" customHeight="1">
      <c r="A2091" s="140"/>
      <c r="B2091" s="5">
        <v>45426</v>
      </c>
      <c r="C2091" s="66">
        <f>('Исходник сравнение Дубай'!$C1911/2-'Таблица вводных'!$E$3-'Таблица вводных'!$F$3-$S$1)-(('Исходник сравнение Дубай'!$C1911/2-'Таблица вводных'!$E$3-'Таблица вводных'!$F$3-$S$1)*F2091/G2091)</f>
        <v>-251.37500000000003</v>
      </c>
      <c r="D2091" s="66">
        <v>283.46203990367701</v>
      </c>
      <c r="E2091" s="66">
        <f t="shared" si="40"/>
        <v>3.6249999999999716</v>
      </c>
      <c r="F2091" s="67">
        <v>20</v>
      </c>
      <c r="G2091" s="67">
        <f t="shared" si="41"/>
        <v>120</v>
      </c>
      <c r="H2091" s="68">
        <v>0.2</v>
      </c>
      <c r="I2091" s="73">
        <f t="shared" si="44"/>
        <v>-18.187960096323025</v>
      </c>
      <c r="J2091" s="70">
        <v>9.9999999999986405E-2</v>
      </c>
      <c r="K2091" s="74">
        <f t="shared" si="42"/>
        <v>-16.369164086690969</v>
      </c>
      <c r="L2091" s="75">
        <f t="shared" si="43"/>
        <v>-19.99416408669094</v>
      </c>
      <c r="M2091" s="13" t="s">
        <v>213</v>
      </c>
    </row>
    <row r="2092" spans="1:13" ht="13.2" customHeight="1">
      <c r="A2092" s="140"/>
      <c r="B2092" s="5">
        <v>45430</v>
      </c>
      <c r="C2092" s="66">
        <f>('Исходник сравнение Дубай'!$C1912/2-'Таблица вводных'!$E$3-'Таблица вводных'!$F$3-$S$1)-(('Исходник сравнение Дубай'!$C1912/2-'Таблица вводных'!$E$3-'Таблица вводных'!$F$3-$S$1)*F2092/G2092)</f>
        <v>-251.37500000000003</v>
      </c>
      <c r="D2092" s="66">
        <v>283.46203990367701</v>
      </c>
      <c r="E2092" s="66">
        <f t="shared" si="40"/>
        <v>3.6249999999999716</v>
      </c>
      <c r="F2092" s="67">
        <v>20</v>
      </c>
      <c r="G2092" s="67">
        <f t="shared" si="41"/>
        <v>120</v>
      </c>
      <c r="H2092" s="68">
        <v>0.2</v>
      </c>
      <c r="I2092" s="73">
        <f t="shared" si="44"/>
        <v>-18.187960096323025</v>
      </c>
      <c r="J2092" s="70">
        <v>9.9999999999986405E-2</v>
      </c>
      <c r="K2092" s="74">
        <f t="shared" si="42"/>
        <v>-16.369164086690969</v>
      </c>
      <c r="L2092" s="75">
        <f t="shared" si="43"/>
        <v>-19.99416408669094</v>
      </c>
      <c r="M2092" s="13" t="s">
        <v>213</v>
      </c>
    </row>
    <row r="2093" spans="1:13" ht="13.2" customHeight="1">
      <c r="A2093" s="140"/>
      <c r="B2093" s="5">
        <v>45433</v>
      </c>
      <c r="C2093" s="66">
        <f>('Исходник сравнение Дубай'!$C1913/2-'Таблица вводных'!$E$3-'Таблица вводных'!$F$3-$S$1)-(('Исходник сравнение Дубай'!$C1913/2-'Таблица вводных'!$E$3-'Таблица вводных'!$F$3-$S$1)*F2093/G2093)</f>
        <v>-251.37500000000003</v>
      </c>
      <c r="D2093" s="66">
        <v>283.46203990367701</v>
      </c>
      <c r="E2093" s="66">
        <f t="shared" si="40"/>
        <v>3.6249999999999716</v>
      </c>
      <c r="F2093" s="67">
        <v>20</v>
      </c>
      <c r="G2093" s="67">
        <f t="shared" si="41"/>
        <v>120</v>
      </c>
      <c r="H2093" s="68">
        <v>0.2</v>
      </c>
      <c r="I2093" s="73">
        <f t="shared" si="44"/>
        <v>-18.187960096323025</v>
      </c>
      <c r="J2093" s="70">
        <v>9.9999999999986405E-2</v>
      </c>
      <c r="K2093" s="74">
        <f t="shared" si="42"/>
        <v>-16.369164086690969</v>
      </c>
      <c r="L2093" s="75">
        <f t="shared" si="43"/>
        <v>-19.99416408669094</v>
      </c>
      <c r="M2093" s="13" t="s">
        <v>213</v>
      </c>
    </row>
    <row r="2094" spans="1:13" ht="13.2" customHeight="1">
      <c r="A2094" s="140"/>
      <c r="B2094" s="5">
        <v>45437</v>
      </c>
      <c r="C2094" s="66">
        <f>('Исходник сравнение Дубай'!$C1914/2-'Таблица вводных'!$E$3-'Таблица вводных'!$F$3-$S$1)-(('Исходник сравнение Дубай'!$C1914/2-'Таблица вводных'!$E$3-'Таблица вводных'!$F$3-$S$1)*F2094/G2094)</f>
        <v>-251.37500000000003</v>
      </c>
      <c r="D2094" s="66">
        <v>283.46203990367701</v>
      </c>
      <c r="E2094" s="66">
        <f t="shared" si="40"/>
        <v>3.6249999999999716</v>
      </c>
      <c r="F2094" s="67">
        <v>20</v>
      </c>
      <c r="G2094" s="67">
        <f t="shared" si="41"/>
        <v>120</v>
      </c>
      <c r="H2094" s="68">
        <v>0.2</v>
      </c>
      <c r="I2094" s="73">
        <f t="shared" si="44"/>
        <v>-18.187960096323025</v>
      </c>
      <c r="J2094" s="70">
        <v>9.9999999999986405E-2</v>
      </c>
      <c r="K2094" s="74">
        <f t="shared" si="42"/>
        <v>-16.369164086690969</v>
      </c>
      <c r="L2094" s="75">
        <f t="shared" si="43"/>
        <v>-19.99416408669094</v>
      </c>
      <c r="M2094" s="13" t="s">
        <v>213</v>
      </c>
    </row>
    <row r="2095" spans="1:13" ht="13.2" customHeight="1">
      <c r="A2095" s="140"/>
      <c r="B2095" s="5">
        <v>45440</v>
      </c>
      <c r="C2095" s="66">
        <f>('Исходник сравнение Дубай'!$C1915/2-'Таблица вводных'!$E$3-'Таблица вводных'!$F$3-$S$1)-(('Исходник сравнение Дубай'!$C1915/2-'Таблица вводных'!$E$3-'Таблица вводных'!$F$3-$S$1)*F2095/G2095)</f>
        <v>-251.37500000000003</v>
      </c>
      <c r="D2095" s="66">
        <v>283.46203990367701</v>
      </c>
      <c r="E2095" s="66">
        <f t="shared" si="40"/>
        <v>3.6249999999999716</v>
      </c>
      <c r="F2095" s="67">
        <v>20</v>
      </c>
      <c r="G2095" s="67">
        <f t="shared" si="41"/>
        <v>120</v>
      </c>
      <c r="H2095" s="68">
        <v>0.2</v>
      </c>
      <c r="I2095" s="73">
        <f t="shared" si="44"/>
        <v>-18.187960096323025</v>
      </c>
      <c r="J2095" s="70">
        <v>9.9999999999986405E-2</v>
      </c>
      <c r="K2095" s="74">
        <f t="shared" si="42"/>
        <v>-16.369164086690969</v>
      </c>
      <c r="L2095" s="75">
        <f t="shared" si="43"/>
        <v>-19.99416408669094</v>
      </c>
      <c r="M2095" s="13" t="s">
        <v>213</v>
      </c>
    </row>
    <row r="2096" spans="1:13" ht="13.2" customHeight="1">
      <c r="A2096" s="140"/>
      <c r="B2096" s="5">
        <v>45444</v>
      </c>
      <c r="C2096" s="66">
        <f>('Исходник сравнение Дубай'!$C1916/2-'Таблица вводных'!$E$3-'Таблица вводных'!$F$3-$S$1)-(('Исходник сравнение Дубай'!$C1916/2-'Таблица вводных'!$E$3-'Таблица вводных'!$F$3-$S$1)*F2096/G2096)</f>
        <v>-251.37500000000003</v>
      </c>
      <c r="D2096" s="66">
        <v>283.46203990367701</v>
      </c>
      <c r="E2096" s="66">
        <f t="shared" si="40"/>
        <v>3.6249999999999716</v>
      </c>
      <c r="F2096" s="67">
        <v>20</v>
      </c>
      <c r="G2096" s="67">
        <f t="shared" si="41"/>
        <v>120</v>
      </c>
      <c r="H2096" s="68">
        <v>0.2</v>
      </c>
      <c r="I2096" s="73">
        <f t="shared" si="44"/>
        <v>-18.187960096323025</v>
      </c>
      <c r="J2096" s="70">
        <v>9.9999999999986405E-2</v>
      </c>
      <c r="K2096" s="74">
        <f t="shared" si="42"/>
        <v>-16.369164086690969</v>
      </c>
      <c r="L2096" s="75">
        <f t="shared" si="43"/>
        <v>-19.99416408669094</v>
      </c>
      <c r="M2096" s="13" t="s">
        <v>213</v>
      </c>
    </row>
    <row r="2097" spans="1:13" ht="13.2" customHeight="1">
      <c r="A2097" s="140"/>
      <c r="B2097" s="5">
        <v>45447</v>
      </c>
      <c r="C2097" s="66">
        <f>('Исходник сравнение Дубай'!$C1917/2-'Таблица вводных'!$E$3-'Таблица вводных'!$F$3-$S$1)-(('Исходник сравнение Дубай'!$C1917/2-'Таблица вводных'!$E$3-'Таблица вводных'!$F$3-$S$1)*F2097/G2097)</f>
        <v>-251.37500000000003</v>
      </c>
      <c r="D2097" s="66">
        <v>283.46203990367701</v>
      </c>
      <c r="E2097" s="66">
        <f t="shared" si="40"/>
        <v>3.6249999999999716</v>
      </c>
      <c r="F2097" s="67">
        <v>20</v>
      </c>
      <c r="G2097" s="67">
        <f t="shared" si="41"/>
        <v>120</v>
      </c>
      <c r="H2097" s="68">
        <v>0.2</v>
      </c>
      <c r="I2097" s="73">
        <f t="shared" si="44"/>
        <v>-18.187960096323025</v>
      </c>
      <c r="J2097" s="70">
        <v>9.9999999999986405E-2</v>
      </c>
      <c r="K2097" s="74">
        <f t="shared" si="42"/>
        <v>-16.369164086690969</v>
      </c>
      <c r="L2097" s="75">
        <f t="shared" si="43"/>
        <v>-19.99416408669094</v>
      </c>
      <c r="M2097" s="13" t="s">
        <v>213</v>
      </c>
    </row>
    <row r="2098" spans="1:13" ht="13.2" customHeight="1">
      <c r="A2098" s="140"/>
      <c r="B2098" s="5">
        <v>45451</v>
      </c>
      <c r="C2098" s="66">
        <f>('Исходник сравнение Дубай'!$C1918/2-'Таблица вводных'!$E$3-'Таблица вводных'!$F$3-$S$1)-(('Исходник сравнение Дубай'!$C1918/2-'Таблица вводных'!$E$3-'Таблица вводных'!$F$3-$S$1)*F2098/G2098)</f>
        <v>-251.37500000000003</v>
      </c>
      <c r="D2098" s="66">
        <v>283.46203990367701</v>
      </c>
      <c r="E2098" s="66">
        <f t="shared" si="40"/>
        <v>3.6249999999999716</v>
      </c>
      <c r="F2098" s="67">
        <v>20</v>
      </c>
      <c r="G2098" s="67">
        <f t="shared" si="41"/>
        <v>120</v>
      </c>
      <c r="H2098" s="68">
        <v>0.2</v>
      </c>
      <c r="I2098" s="73">
        <f t="shared" si="44"/>
        <v>-18.187960096323025</v>
      </c>
      <c r="J2098" s="70">
        <v>9.9999999999986405E-2</v>
      </c>
      <c r="K2098" s="74">
        <f t="shared" si="42"/>
        <v>-16.369164086690969</v>
      </c>
      <c r="L2098" s="75">
        <f t="shared" si="43"/>
        <v>-19.99416408669094</v>
      </c>
      <c r="M2098" s="13" t="s">
        <v>213</v>
      </c>
    </row>
    <row r="2099" spans="1:13" ht="13.2" customHeight="1">
      <c r="A2099" s="140"/>
      <c r="B2099" s="5">
        <v>45454</v>
      </c>
      <c r="C2099" s="66">
        <f>('Исходник сравнение Дубай'!$C1919/2-'Таблица вводных'!$E$3-'Таблица вводных'!$F$3-$S$1)-(('Исходник сравнение Дубай'!$C1919/2-'Таблица вводных'!$E$3-'Таблица вводных'!$F$3-$S$1)*F2099/G2099)</f>
        <v>-251.37500000000003</v>
      </c>
      <c r="D2099" s="66">
        <v>283.46203990367701</v>
      </c>
      <c r="E2099" s="66">
        <f t="shared" si="40"/>
        <v>3.6249999999999716</v>
      </c>
      <c r="F2099" s="67">
        <v>20</v>
      </c>
      <c r="G2099" s="67">
        <f t="shared" si="41"/>
        <v>120</v>
      </c>
      <c r="H2099" s="68">
        <v>0.2</v>
      </c>
      <c r="I2099" s="73">
        <f t="shared" si="44"/>
        <v>-18.187960096323025</v>
      </c>
      <c r="J2099" s="70">
        <v>9.9999999999986294E-2</v>
      </c>
      <c r="K2099" s="74">
        <f t="shared" si="42"/>
        <v>-16.369164086690972</v>
      </c>
      <c r="L2099" s="75">
        <f t="shared" si="43"/>
        <v>-19.994164086690944</v>
      </c>
      <c r="M2099" s="13" t="s">
        <v>213</v>
      </c>
    </row>
    <row r="2100" spans="1:13" ht="13.2" customHeight="1">
      <c r="A2100" s="140"/>
      <c r="B2100" s="5"/>
      <c r="C2100" s="66">
        <f>('Исходник сравнение Дубай'!$C1920/2-'Таблица вводных'!$E$3-'Таблица вводных'!$F$3-$S$1)-(('Исходник сравнение Дубай'!$C1920/2-'Таблица вводных'!$E$3-'Таблица вводных'!$F$3-$S$1)*F2100/G2100)</f>
        <v>-251.37500000000003</v>
      </c>
      <c r="D2100" s="66">
        <v>283.46203990367701</v>
      </c>
      <c r="E2100" s="66">
        <f t="shared" si="40"/>
        <v>3.6249999999999716</v>
      </c>
      <c r="F2100" s="67">
        <v>20</v>
      </c>
      <c r="G2100" s="67">
        <f t="shared" si="41"/>
        <v>120</v>
      </c>
      <c r="H2100" s="68">
        <v>0.2</v>
      </c>
      <c r="I2100" s="69">
        <f t="shared" si="44"/>
        <v>-18.187960096323025</v>
      </c>
      <c r="J2100" s="70">
        <v>9.9999999999986294E-2</v>
      </c>
      <c r="K2100" s="71">
        <f t="shared" si="42"/>
        <v>-16.369164086690972</v>
      </c>
      <c r="L2100" s="72">
        <f t="shared" si="43"/>
        <v>-19.994164086690944</v>
      </c>
      <c r="M2100" s="13" t="s">
        <v>213</v>
      </c>
    </row>
    <row r="2101" spans="1:13" ht="13.2" customHeight="1">
      <c r="A2101" s="140"/>
      <c r="B2101" s="5"/>
      <c r="C2101" s="66">
        <f>('Исходник сравнение Дубай'!$C1921/2-'Таблица вводных'!$E$3-'Таблица вводных'!$F$3-$S$1)-(('Исходник сравнение Дубай'!$C1921/2-'Таблица вводных'!$E$3-'Таблица вводных'!$F$3-$S$1)*F2101/G2101)</f>
        <v>-251.37500000000003</v>
      </c>
      <c r="D2101" s="66">
        <v>283.46203990367701</v>
      </c>
      <c r="E2101" s="66">
        <f t="shared" si="40"/>
        <v>3.6249999999999716</v>
      </c>
      <c r="F2101" s="67">
        <v>20</v>
      </c>
      <c r="G2101" s="67">
        <f t="shared" si="41"/>
        <v>120</v>
      </c>
      <c r="H2101" s="68">
        <v>0.2</v>
      </c>
      <c r="I2101" s="69">
        <f t="shared" si="44"/>
        <v>-18.187960096323025</v>
      </c>
      <c r="J2101" s="70">
        <v>9.9999999999986294E-2</v>
      </c>
      <c r="K2101" s="71">
        <f t="shared" si="42"/>
        <v>-16.369164086690972</v>
      </c>
      <c r="L2101" s="72">
        <f t="shared" si="43"/>
        <v>-19.994164086690944</v>
      </c>
      <c r="M2101" s="13" t="s">
        <v>213</v>
      </c>
    </row>
    <row r="2102" spans="1:13" ht="13.2" customHeight="1">
      <c r="A2102" s="140"/>
      <c r="B2102" s="5"/>
      <c r="C2102" s="66">
        <f>('Исходник сравнение Дубай'!$C1922/2-'Таблица вводных'!$E$3-'Таблица вводных'!$F$3-$S$1)-(('Исходник сравнение Дубай'!$C1922/2-'Таблица вводных'!$E$3-'Таблица вводных'!$F$3-$S$1)*F2102/G2102)</f>
        <v>-251.37500000000003</v>
      </c>
      <c r="D2102" s="66">
        <v>283.46203990367701</v>
      </c>
      <c r="E2102" s="66">
        <f t="shared" si="40"/>
        <v>3.6249999999999716</v>
      </c>
      <c r="F2102" s="67">
        <v>20</v>
      </c>
      <c r="G2102" s="67">
        <f t="shared" si="41"/>
        <v>120</v>
      </c>
      <c r="H2102" s="68">
        <v>0.2</v>
      </c>
      <c r="I2102" s="69">
        <f t="shared" si="44"/>
        <v>-18.187960096323025</v>
      </c>
      <c r="J2102" s="70">
        <v>9.9999999999986294E-2</v>
      </c>
      <c r="K2102" s="71">
        <f t="shared" si="42"/>
        <v>-16.369164086690972</v>
      </c>
      <c r="L2102" s="72">
        <f t="shared" si="43"/>
        <v>-19.994164086690944</v>
      </c>
      <c r="M2102" s="13" t="s">
        <v>213</v>
      </c>
    </row>
    <row r="2103" spans="1:13" ht="13.2" customHeight="1">
      <c r="A2103" s="140"/>
      <c r="B2103" s="5"/>
      <c r="C2103" s="66">
        <f>('Исходник сравнение Дубай'!$C1923/2-'Таблица вводных'!$E$3-'Таблица вводных'!$F$3-$S$1)-(('Исходник сравнение Дубай'!$C1923/2-'Таблица вводных'!$E$3-'Таблица вводных'!$F$3-$S$1)*F2103/G2103)</f>
        <v>-251.37500000000003</v>
      </c>
      <c r="D2103" s="66">
        <v>283.46203990367701</v>
      </c>
      <c r="E2103" s="66">
        <f t="shared" si="40"/>
        <v>3.6249999999999716</v>
      </c>
      <c r="F2103" s="67">
        <v>20</v>
      </c>
      <c r="G2103" s="67">
        <f t="shared" si="41"/>
        <v>120</v>
      </c>
      <c r="H2103" s="68">
        <v>0.2</v>
      </c>
      <c r="I2103" s="69">
        <f t="shared" si="44"/>
        <v>-18.187960096323025</v>
      </c>
      <c r="J2103" s="70">
        <v>9.9999999999986294E-2</v>
      </c>
      <c r="K2103" s="71">
        <f t="shared" si="42"/>
        <v>-16.369164086690972</v>
      </c>
      <c r="L2103" s="72">
        <f t="shared" si="43"/>
        <v>-19.994164086690944</v>
      </c>
      <c r="M2103" s="13" t="s">
        <v>213</v>
      </c>
    </row>
    <row r="2104" spans="1:13" ht="13.2" customHeight="1">
      <c r="A2104" s="140"/>
      <c r="B2104" s="5"/>
      <c r="C2104" s="66">
        <f>('Исходник сравнение Дубай'!$C1924/2-'Таблица вводных'!$E$3-'Таблица вводных'!$F$3-$S$1)-(('Исходник сравнение Дубай'!$C1924/2-'Таблица вводных'!$E$3-'Таблица вводных'!$F$3-$S$1)*F2104/G2104)</f>
        <v>-251.37500000000003</v>
      </c>
      <c r="D2104" s="66">
        <v>283.46203990367701</v>
      </c>
      <c r="E2104" s="66">
        <f t="shared" si="40"/>
        <v>3.6249999999999716</v>
      </c>
      <c r="F2104" s="67">
        <v>20</v>
      </c>
      <c r="G2104" s="67">
        <f t="shared" si="41"/>
        <v>120</v>
      </c>
      <c r="H2104" s="68">
        <v>0.2</v>
      </c>
      <c r="I2104" s="69">
        <f t="shared" si="44"/>
        <v>-18.187960096323025</v>
      </c>
      <c r="J2104" s="70">
        <v>9.9999999999986294E-2</v>
      </c>
      <c r="K2104" s="71">
        <f t="shared" si="42"/>
        <v>-16.369164086690972</v>
      </c>
      <c r="L2104" s="72">
        <f t="shared" si="43"/>
        <v>-19.994164086690944</v>
      </c>
      <c r="M2104" s="13" t="s">
        <v>213</v>
      </c>
    </row>
    <row r="2105" spans="1:13" ht="13.2" customHeight="1">
      <c r="A2105" s="140"/>
      <c r="B2105" s="5"/>
      <c r="C2105" s="66">
        <f>('Исходник сравнение Дубай'!$C1925/2-'Таблица вводных'!$E$3-'Таблица вводных'!$F$3-$S$1)-(('Исходник сравнение Дубай'!$C1925/2-'Таблица вводных'!$E$3-'Таблица вводных'!$F$3-$S$1)*F2105/G2105)</f>
        <v>-251.37500000000003</v>
      </c>
      <c r="D2105" s="66">
        <v>283.46203990367701</v>
      </c>
      <c r="E2105" s="66">
        <f t="shared" si="40"/>
        <v>3.6249999999999716</v>
      </c>
      <c r="F2105" s="67">
        <v>20</v>
      </c>
      <c r="G2105" s="67">
        <f t="shared" si="41"/>
        <v>120</v>
      </c>
      <c r="H2105" s="68">
        <v>0.2</v>
      </c>
      <c r="I2105" s="69">
        <f t="shared" si="44"/>
        <v>-18.187960096323025</v>
      </c>
      <c r="J2105" s="70">
        <v>9.9999999999986294E-2</v>
      </c>
      <c r="K2105" s="71">
        <f t="shared" si="42"/>
        <v>-16.369164086690972</v>
      </c>
      <c r="L2105" s="72">
        <f t="shared" si="43"/>
        <v>-19.994164086690944</v>
      </c>
      <c r="M2105" s="13" t="s">
        <v>213</v>
      </c>
    </row>
    <row r="2106" spans="1:13" ht="13.2" customHeight="1">
      <c r="A2106" s="140"/>
      <c r="B2106" s="5"/>
      <c r="C2106" s="66">
        <f>('Исходник сравнение Дубай'!$C1926/2-'Таблица вводных'!$E$3-'Таблица вводных'!$F$3-$S$1)-(('Исходник сравнение Дубай'!$C1926/2-'Таблица вводных'!$E$3-'Таблица вводных'!$F$3-$S$1)*F2106/G2106)</f>
        <v>-251.37500000000003</v>
      </c>
      <c r="D2106" s="66">
        <v>283.46203990367701</v>
      </c>
      <c r="E2106" s="66">
        <f t="shared" si="40"/>
        <v>3.6249999999999716</v>
      </c>
      <c r="F2106" s="67">
        <v>20</v>
      </c>
      <c r="G2106" s="67">
        <f t="shared" si="41"/>
        <v>120</v>
      </c>
      <c r="H2106" s="68">
        <v>0.2</v>
      </c>
      <c r="I2106" s="69">
        <f t="shared" si="44"/>
        <v>-18.187960096323025</v>
      </c>
      <c r="J2106" s="70">
        <v>9.9999999999986294E-2</v>
      </c>
      <c r="K2106" s="71">
        <f t="shared" si="42"/>
        <v>-16.369164086690972</v>
      </c>
      <c r="L2106" s="72">
        <f t="shared" si="43"/>
        <v>-19.994164086690944</v>
      </c>
      <c r="M2106" s="13" t="s">
        <v>213</v>
      </c>
    </row>
    <row r="2107" spans="1:13" ht="13.2" customHeight="1">
      <c r="A2107" s="141"/>
      <c r="B2107" s="18"/>
      <c r="C2107" s="76">
        <f>('Исходник сравнение Дубай'!$C1927/2-'Таблица вводных'!$E$3-'Таблица вводных'!$F$3-$S$1)-(('Исходник сравнение Дубай'!$C1927/2-'Таблица вводных'!$E$3-'Таблица вводных'!$F$3-$S$1)*F2107/G2107)</f>
        <v>-251.37500000000003</v>
      </c>
      <c r="D2107" s="76">
        <v>283.46203990367701</v>
      </c>
      <c r="E2107" s="76">
        <f t="shared" si="40"/>
        <v>3.6249999999999716</v>
      </c>
      <c r="F2107" s="77">
        <v>20</v>
      </c>
      <c r="G2107" s="77">
        <f t="shared" si="41"/>
        <v>120</v>
      </c>
      <c r="H2107" s="68">
        <v>0.2</v>
      </c>
      <c r="I2107" s="86">
        <f t="shared" si="44"/>
        <v>-18.187960096323025</v>
      </c>
      <c r="J2107" s="80">
        <v>9.9999999999986294E-2</v>
      </c>
      <c r="K2107" s="87">
        <f t="shared" si="42"/>
        <v>-16.369164086690972</v>
      </c>
      <c r="L2107" s="88">
        <f t="shared" si="43"/>
        <v>-19.994164086690944</v>
      </c>
      <c r="M2107" s="22" t="s">
        <v>213</v>
      </c>
    </row>
    <row r="2108" spans="1:13" ht="13.2" customHeight="1">
      <c r="A2108" s="144" t="s">
        <v>337</v>
      </c>
      <c r="B2108" s="5">
        <v>45423</v>
      </c>
      <c r="C2108" s="59">
        <f>('Исходник сравнение Дубай'!$C1928/2-'Таблица вводных'!$E$3-'Таблица вводных'!$F$3-$S$1)-(('Исходник сравнение Дубай'!$C1928/2-'Таблица вводных'!$E$3-'Таблица вводных'!$F$3-$S$1)*F2108/G2108)</f>
        <v>-251.37500000000003</v>
      </c>
      <c r="D2108" s="66">
        <v>283.46203990367701</v>
      </c>
      <c r="E2108" s="59">
        <f t="shared" si="40"/>
        <v>3.6249999999999716</v>
      </c>
      <c r="F2108" s="67">
        <v>20</v>
      </c>
      <c r="G2108" s="60">
        <f t="shared" si="41"/>
        <v>120</v>
      </c>
      <c r="H2108" s="68">
        <v>0.2</v>
      </c>
      <c r="I2108" s="83">
        <f t="shared" si="44"/>
        <v>-18.187960096323025</v>
      </c>
      <c r="J2108" s="63">
        <v>9.9999999999986294E-2</v>
      </c>
      <c r="K2108" s="84">
        <f t="shared" si="42"/>
        <v>-16.369164086690972</v>
      </c>
      <c r="L2108" s="85">
        <f t="shared" si="43"/>
        <v>-19.994164086690944</v>
      </c>
      <c r="M2108" s="10" t="s">
        <v>338</v>
      </c>
    </row>
    <row r="2109" spans="1:13" ht="13.2" customHeight="1">
      <c r="A2109" s="140"/>
      <c r="B2109" s="5">
        <v>45426</v>
      </c>
      <c r="C2109" s="66">
        <f>('Исходник сравнение Дубай'!$C1929/2-'Таблица вводных'!$E$3-'Таблица вводных'!$F$3-$S$1)-(('Исходник сравнение Дубай'!$C1929/2-'Таблица вводных'!$E$3-'Таблица вводных'!$F$3-$S$1)*F2109/G2109)</f>
        <v>-251.37500000000003</v>
      </c>
      <c r="D2109" s="66">
        <v>283.46203990367701</v>
      </c>
      <c r="E2109" s="66">
        <f t="shared" si="40"/>
        <v>3.6249999999999716</v>
      </c>
      <c r="F2109" s="67">
        <v>20</v>
      </c>
      <c r="G2109" s="67">
        <f t="shared" si="41"/>
        <v>120</v>
      </c>
      <c r="H2109" s="68">
        <v>0.2</v>
      </c>
      <c r="I2109" s="73">
        <f t="shared" si="44"/>
        <v>-18.187960096323025</v>
      </c>
      <c r="J2109" s="70">
        <v>9.9999999999986294E-2</v>
      </c>
      <c r="K2109" s="74">
        <f t="shared" si="42"/>
        <v>-16.369164086690972</v>
      </c>
      <c r="L2109" s="75">
        <f t="shared" si="43"/>
        <v>-19.994164086690944</v>
      </c>
      <c r="M2109" s="13" t="s">
        <v>338</v>
      </c>
    </row>
    <row r="2110" spans="1:13" ht="13.2" customHeight="1">
      <c r="A2110" s="140"/>
      <c r="B2110" s="5">
        <v>45430</v>
      </c>
      <c r="C2110" s="66">
        <f>('Исходник сравнение Дубай'!$C1930/2-'Таблица вводных'!$E$3-'Таблица вводных'!$F$3-$S$1)-(('Исходник сравнение Дубай'!$C1930/2-'Таблица вводных'!$E$3-'Таблица вводных'!$F$3-$S$1)*F2110/G2110)</f>
        <v>-251.37500000000003</v>
      </c>
      <c r="D2110" s="66">
        <v>283.46203990367701</v>
      </c>
      <c r="E2110" s="66">
        <f t="shared" si="40"/>
        <v>3.6249999999999716</v>
      </c>
      <c r="F2110" s="67">
        <v>20</v>
      </c>
      <c r="G2110" s="67">
        <f t="shared" si="41"/>
        <v>120</v>
      </c>
      <c r="H2110" s="68">
        <v>0.2</v>
      </c>
      <c r="I2110" s="73">
        <f t="shared" si="44"/>
        <v>-18.187960096323025</v>
      </c>
      <c r="J2110" s="70">
        <v>9.9999999999986294E-2</v>
      </c>
      <c r="K2110" s="74">
        <f t="shared" si="42"/>
        <v>-16.369164086690972</v>
      </c>
      <c r="L2110" s="75">
        <f t="shared" si="43"/>
        <v>-19.994164086690944</v>
      </c>
      <c r="M2110" s="13" t="s">
        <v>338</v>
      </c>
    </row>
    <row r="2111" spans="1:13" ht="13.2" customHeight="1">
      <c r="A2111" s="140"/>
      <c r="B2111" s="5">
        <v>45433</v>
      </c>
      <c r="C2111" s="66">
        <f>('Исходник сравнение Дубай'!$C1931/2-'Таблица вводных'!$E$3-'Таблица вводных'!$F$3-$S$1)-(('Исходник сравнение Дубай'!$C1931/2-'Таблица вводных'!$E$3-'Таблица вводных'!$F$3-$S$1)*F2111/G2111)</f>
        <v>-251.37500000000003</v>
      </c>
      <c r="D2111" s="66">
        <v>283.46203990367701</v>
      </c>
      <c r="E2111" s="66">
        <f t="shared" si="40"/>
        <v>3.6249999999999716</v>
      </c>
      <c r="F2111" s="67">
        <v>20</v>
      </c>
      <c r="G2111" s="67">
        <f t="shared" si="41"/>
        <v>120</v>
      </c>
      <c r="H2111" s="68">
        <v>0.2</v>
      </c>
      <c r="I2111" s="73">
        <f t="shared" si="44"/>
        <v>-18.187960096323025</v>
      </c>
      <c r="J2111" s="70">
        <v>9.9999999999986294E-2</v>
      </c>
      <c r="K2111" s="74">
        <f t="shared" si="42"/>
        <v>-16.369164086690972</v>
      </c>
      <c r="L2111" s="75">
        <f t="shared" si="43"/>
        <v>-19.994164086690944</v>
      </c>
      <c r="M2111" s="13" t="s">
        <v>338</v>
      </c>
    </row>
    <row r="2112" spans="1:13" ht="13.2" customHeight="1">
      <c r="A2112" s="140"/>
      <c r="B2112" s="5">
        <v>45437</v>
      </c>
      <c r="C2112" s="66">
        <f>('Исходник сравнение Дубай'!$C1932/2-'Таблица вводных'!$E$3-'Таблица вводных'!$F$3-$S$1)-(('Исходник сравнение Дубай'!$C1932/2-'Таблица вводных'!$E$3-'Таблица вводных'!$F$3-$S$1)*F2112/G2112)</f>
        <v>-251.37500000000003</v>
      </c>
      <c r="D2112" s="66">
        <v>283.46203990367701</v>
      </c>
      <c r="E2112" s="66">
        <f t="shared" si="40"/>
        <v>3.6249999999999716</v>
      </c>
      <c r="F2112" s="67">
        <v>20</v>
      </c>
      <c r="G2112" s="67">
        <f t="shared" si="41"/>
        <v>120</v>
      </c>
      <c r="H2112" s="68">
        <v>0.2</v>
      </c>
      <c r="I2112" s="73">
        <f t="shared" si="44"/>
        <v>-18.187960096323025</v>
      </c>
      <c r="J2112" s="70">
        <v>9.9999999999986294E-2</v>
      </c>
      <c r="K2112" s="74">
        <f t="shared" si="42"/>
        <v>-16.369164086690972</v>
      </c>
      <c r="L2112" s="75">
        <f t="shared" si="43"/>
        <v>-19.994164086690944</v>
      </c>
      <c r="M2112" s="13" t="s">
        <v>338</v>
      </c>
    </row>
    <row r="2113" spans="1:13" ht="13.2" customHeight="1">
      <c r="A2113" s="140"/>
      <c r="B2113" s="5">
        <v>45440</v>
      </c>
      <c r="C2113" s="66">
        <f>('Исходник сравнение Дубай'!$C1933/2-'Таблица вводных'!$E$3-'Таблица вводных'!$F$3-$S$1)-(('Исходник сравнение Дубай'!$C1933/2-'Таблица вводных'!$E$3-'Таблица вводных'!$F$3-$S$1)*F2113/G2113)</f>
        <v>-251.37500000000003</v>
      </c>
      <c r="D2113" s="66">
        <v>283.46203990367701</v>
      </c>
      <c r="E2113" s="66">
        <f t="shared" si="40"/>
        <v>3.6249999999999716</v>
      </c>
      <c r="F2113" s="67">
        <v>20</v>
      </c>
      <c r="G2113" s="67">
        <f t="shared" si="41"/>
        <v>120</v>
      </c>
      <c r="H2113" s="68">
        <v>0.2</v>
      </c>
      <c r="I2113" s="73">
        <f t="shared" si="44"/>
        <v>-18.187960096323025</v>
      </c>
      <c r="J2113" s="70">
        <v>9.9999999999986294E-2</v>
      </c>
      <c r="K2113" s="74">
        <f t="shared" si="42"/>
        <v>-16.369164086690972</v>
      </c>
      <c r="L2113" s="75">
        <f t="shared" si="43"/>
        <v>-19.994164086690944</v>
      </c>
      <c r="M2113" s="13" t="s">
        <v>338</v>
      </c>
    </row>
    <row r="2114" spans="1:13" ht="13.2" customHeight="1">
      <c r="A2114" s="140"/>
      <c r="B2114" s="5">
        <v>45444</v>
      </c>
      <c r="C2114" s="66">
        <f>('Исходник сравнение Дубай'!$C1934/2-'Таблица вводных'!$E$3-'Таблица вводных'!$F$3-$S$1)-(('Исходник сравнение Дубай'!$C1934/2-'Таблица вводных'!$E$3-'Таблица вводных'!$F$3-$S$1)*F2114/G2114)</f>
        <v>-251.37500000000003</v>
      </c>
      <c r="D2114" s="66">
        <v>283.46203990367701</v>
      </c>
      <c r="E2114" s="66">
        <f t="shared" si="40"/>
        <v>3.6249999999999716</v>
      </c>
      <c r="F2114" s="67">
        <v>20</v>
      </c>
      <c r="G2114" s="67">
        <f t="shared" si="41"/>
        <v>120</v>
      </c>
      <c r="H2114" s="68">
        <v>0.2</v>
      </c>
      <c r="I2114" s="73">
        <f t="shared" si="44"/>
        <v>-18.187960096323025</v>
      </c>
      <c r="J2114" s="70">
        <v>9.9999999999986197E-2</v>
      </c>
      <c r="K2114" s="74">
        <f t="shared" si="42"/>
        <v>-16.369164086690972</v>
      </c>
      <c r="L2114" s="75">
        <f t="shared" si="43"/>
        <v>-19.994164086690944</v>
      </c>
      <c r="M2114" s="13" t="s">
        <v>338</v>
      </c>
    </row>
    <row r="2115" spans="1:13" ht="13.2" customHeight="1">
      <c r="A2115" s="140"/>
      <c r="B2115" s="5">
        <v>45447</v>
      </c>
      <c r="C2115" s="66">
        <f>('Исходник сравнение Дубай'!$C1935/2-'Таблица вводных'!$E$3-'Таблица вводных'!$F$3-$S$1)-(('Исходник сравнение Дубай'!$C1935/2-'Таблица вводных'!$E$3-'Таблица вводных'!$F$3-$S$1)*F2115/G2115)</f>
        <v>-251.37500000000003</v>
      </c>
      <c r="D2115" s="66">
        <v>283.46203990367701</v>
      </c>
      <c r="E2115" s="66">
        <f t="shared" si="40"/>
        <v>3.6249999999999716</v>
      </c>
      <c r="F2115" s="67">
        <v>20</v>
      </c>
      <c r="G2115" s="67">
        <f t="shared" si="41"/>
        <v>120</v>
      </c>
      <c r="H2115" s="68">
        <v>0.2</v>
      </c>
      <c r="I2115" s="73">
        <f t="shared" si="44"/>
        <v>-18.187960096323025</v>
      </c>
      <c r="J2115" s="70">
        <v>9.9999999999986197E-2</v>
      </c>
      <c r="K2115" s="74">
        <f t="shared" si="42"/>
        <v>-16.369164086690972</v>
      </c>
      <c r="L2115" s="75">
        <f t="shared" si="43"/>
        <v>-19.994164086690944</v>
      </c>
      <c r="M2115" s="13" t="s">
        <v>338</v>
      </c>
    </row>
    <row r="2116" spans="1:13" ht="13.2" customHeight="1">
      <c r="A2116" s="140"/>
      <c r="B2116" s="5">
        <v>45451</v>
      </c>
      <c r="C2116" s="66">
        <f>('Исходник сравнение Дубай'!$C1936/2-'Таблица вводных'!$E$3-'Таблица вводных'!$F$3-$S$1)-(('Исходник сравнение Дубай'!$C1936/2-'Таблица вводных'!$E$3-'Таблица вводных'!$F$3-$S$1)*F2116/G2116)</f>
        <v>-251.37500000000003</v>
      </c>
      <c r="D2116" s="66">
        <v>283.46203990367701</v>
      </c>
      <c r="E2116" s="66">
        <f t="shared" si="40"/>
        <v>3.6249999999999716</v>
      </c>
      <c r="F2116" s="67">
        <v>20</v>
      </c>
      <c r="G2116" s="67">
        <f t="shared" si="41"/>
        <v>120</v>
      </c>
      <c r="H2116" s="68">
        <v>0.2</v>
      </c>
      <c r="I2116" s="73">
        <f t="shared" si="44"/>
        <v>-18.187960096323025</v>
      </c>
      <c r="J2116" s="70">
        <v>9.9999999999986197E-2</v>
      </c>
      <c r="K2116" s="74">
        <f t="shared" si="42"/>
        <v>-16.369164086690972</v>
      </c>
      <c r="L2116" s="75">
        <f t="shared" si="43"/>
        <v>-19.994164086690944</v>
      </c>
      <c r="M2116" s="13" t="s">
        <v>338</v>
      </c>
    </row>
    <row r="2117" spans="1:13" ht="13.2" customHeight="1">
      <c r="A2117" s="140"/>
      <c r="B2117" s="5">
        <v>45454</v>
      </c>
      <c r="C2117" s="66">
        <f>('Исходник сравнение Дубай'!$C1937/2-'Таблица вводных'!$E$3-'Таблица вводных'!$F$3-$S$1)-(('Исходник сравнение Дубай'!$C1937/2-'Таблица вводных'!$E$3-'Таблица вводных'!$F$3-$S$1)*F2117/G2117)</f>
        <v>-251.37500000000003</v>
      </c>
      <c r="D2117" s="66">
        <v>283.46203990367701</v>
      </c>
      <c r="E2117" s="66">
        <f t="shared" si="40"/>
        <v>3.6249999999999716</v>
      </c>
      <c r="F2117" s="67">
        <v>20</v>
      </c>
      <c r="G2117" s="67">
        <f t="shared" si="41"/>
        <v>120</v>
      </c>
      <c r="H2117" s="68">
        <v>0.2</v>
      </c>
      <c r="I2117" s="73">
        <f t="shared" si="44"/>
        <v>-18.187960096323025</v>
      </c>
      <c r="J2117" s="70">
        <v>9.9999999999986197E-2</v>
      </c>
      <c r="K2117" s="74">
        <f t="shared" si="42"/>
        <v>-16.369164086690972</v>
      </c>
      <c r="L2117" s="75">
        <f t="shared" si="43"/>
        <v>-19.994164086690944</v>
      </c>
      <c r="M2117" s="13" t="s">
        <v>338</v>
      </c>
    </row>
    <row r="2118" spans="1:13" ht="13.2" customHeight="1">
      <c r="A2118" s="140"/>
      <c r="B2118" s="5"/>
      <c r="C2118" s="66">
        <f>('Исходник сравнение Дубай'!$C1938/2-'Таблица вводных'!$E$3-'Таблица вводных'!$F$3-$S$1)-(('Исходник сравнение Дубай'!$C1938/2-'Таблица вводных'!$E$3-'Таблица вводных'!$F$3-$S$1)*F2118/G2118)</f>
        <v>-251.37500000000003</v>
      </c>
      <c r="D2118" s="66">
        <v>283.46203990367701</v>
      </c>
      <c r="E2118" s="66">
        <f t="shared" si="40"/>
        <v>3.6249999999999716</v>
      </c>
      <c r="F2118" s="67">
        <v>20</v>
      </c>
      <c r="G2118" s="67">
        <f t="shared" si="41"/>
        <v>120</v>
      </c>
      <c r="H2118" s="68">
        <v>0.2</v>
      </c>
      <c r="I2118" s="69">
        <f t="shared" si="44"/>
        <v>-18.187960096323025</v>
      </c>
      <c r="J2118" s="70">
        <v>9.9999999999986197E-2</v>
      </c>
      <c r="K2118" s="71">
        <f t="shared" si="42"/>
        <v>-16.369164086690972</v>
      </c>
      <c r="L2118" s="72">
        <f t="shared" si="43"/>
        <v>-19.994164086690944</v>
      </c>
      <c r="M2118" s="13" t="s">
        <v>338</v>
      </c>
    </row>
    <row r="2119" spans="1:13" ht="13.2" customHeight="1">
      <c r="A2119" s="140"/>
      <c r="B2119" s="5"/>
      <c r="C2119" s="66">
        <f>('Исходник сравнение Дубай'!$C1939/2-'Таблица вводных'!$E$3-'Таблица вводных'!$F$3-$S$1)-(('Исходник сравнение Дубай'!$C1939/2-'Таблица вводных'!$E$3-'Таблица вводных'!$F$3-$S$1)*F2119/G2119)</f>
        <v>-251.37500000000003</v>
      </c>
      <c r="D2119" s="66">
        <v>283.46203990367701</v>
      </c>
      <c r="E2119" s="66">
        <f t="shared" si="40"/>
        <v>3.6249999999999716</v>
      </c>
      <c r="F2119" s="67">
        <v>20</v>
      </c>
      <c r="G2119" s="67">
        <f t="shared" si="41"/>
        <v>120</v>
      </c>
      <c r="H2119" s="68">
        <v>0.2</v>
      </c>
      <c r="I2119" s="69">
        <f t="shared" si="44"/>
        <v>-18.187960096323025</v>
      </c>
      <c r="J2119" s="70">
        <v>9.9999999999986197E-2</v>
      </c>
      <c r="K2119" s="71">
        <f t="shared" si="42"/>
        <v>-16.369164086690972</v>
      </c>
      <c r="L2119" s="72">
        <f t="shared" si="43"/>
        <v>-19.994164086690944</v>
      </c>
      <c r="M2119" s="13" t="s">
        <v>338</v>
      </c>
    </row>
    <row r="2120" spans="1:13" ht="13.2" customHeight="1">
      <c r="A2120" s="140"/>
      <c r="B2120" s="5"/>
      <c r="C2120" s="66">
        <f>('Исходник сравнение Дубай'!$C1940/2-'Таблица вводных'!$E$3-'Таблица вводных'!$F$3-$S$1)-(('Исходник сравнение Дубай'!$C1940/2-'Таблица вводных'!$E$3-'Таблица вводных'!$F$3-$S$1)*F2120/G2120)</f>
        <v>-251.37500000000003</v>
      </c>
      <c r="D2120" s="66">
        <v>283.46203990367701</v>
      </c>
      <c r="E2120" s="66">
        <f t="shared" si="40"/>
        <v>3.6249999999999716</v>
      </c>
      <c r="F2120" s="67">
        <v>20</v>
      </c>
      <c r="G2120" s="67">
        <f t="shared" si="41"/>
        <v>120</v>
      </c>
      <c r="H2120" s="68">
        <v>0.2</v>
      </c>
      <c r="I2120" s="69">
        <f t="shared" si="44"/>
        <v>-18.187960096323025</v>
      </c>
      <c r="J2120" s="70">
        <v>9.9999999999986197E-2</v>
      </c>
      <c r="K2120" s="71">
        <f t="shared" si="42"/>
        <v>-16.369164086690972</v>
      </c>
      <c r="L2120" s="72">
        <f t="shared" si="43"/>
        <v>-19.994164086690944</v>
      </c>
      <c r="M2120" s="13" t="s">
        <v>338</v>
      </c>
    </row>
    <row r="2121" spans="1:13" ht="13.2" customHeight="1">
      <c r="A2121" s="140"/>
      <c r="B2121" s="5"/>
      <c r="C2121" s="66">
        <f>('Исходник сравнение Дубай'!$C1941/2-'Таблица вводных'!$E$3-'Таблица вводных'!$F$3-$S$1)-(('Исходник сравнение Дубай'!$C1941/2-'Таблица вводных'!$E$3-'Таблица вводных'!$F$3-$S$1)*F2121/G2121)</f>
        <v>-251.37500000000003</v>
      </c>
      <c r="D2121" s="66">
        <v>283.46203990367701</v>
      </c>
      <c r="E2121" s="66">
        <f t="shared" si="40"/>
        <v>3.6249999999999716</v>
      </c>
      <c r="F2121" s="67">
        <v>20</v>
      </c>
      <c r="G2121" s="67">
        <f t="shared" si="41"/>
        <v>120</v>
      </c>
      <c r="H2121" s="68">
        <v>0.2</v>
      </c>
      <c r="I2121" s="69">
        <f t="shared" si="44"/>
        <v>-18.187960096323025</v>
      </c>
      <c r="J2121" s="70">
        <v>9.9999999999986197E-2</v>
      </c>
      <c r="K2121" s="71">
        <f t="shared" si="42"/>
        <v>-16.369164086690972</v>
      </c>
      <c r="L2121" s="72">
        <f t="shared" si="43"/>
        <v>-19.994164086690944</v>
      </c>
      <c r="M2121" s="13" t="s">
        <v>338</v>
      </c>
    </row>
    <row r="2122" spans="1:13" ht="13.2" customHeight="1">
      <c r="A2122" s="140"/>
      <c r="B2122" s="5"/>
      <c r="C2122" s="66">
        <f>('Исходник сравнение Дубай'!$C1942/2-'Таблица вводных'!$E$3-'Таблица вводных'!$F$3-$S$1)-(('Исходник сравнение Дубай'!$C1942/2-'Таблица вводных'!$E$3-'Таблица вводных'!$F$3-$S$1)*F2122/G2122)</f>
        <v>-251.37500000000003</v>
      </c>
      <c r="D2122" s="66">
        <v>283.46203990367701</v>
      </c>
      <c r="E2122" s="66">
        <f t="shared" si="40"/>
        <v>3.6249999999999716</v>
      </c>
      <c r="F2122" s="67">
        <v>20</v>
      </c>
      <c r="G2122" s="67">
        <f t="shared" si="41"/>
        <v>120</v>
      </c>
      <c r="H2122" s="68">
        <v>0.2</v>
      </c>
      <c r="I2122" s="69">
        <f t="shared" si="44"/>
        <v>-18.187960096323025</v>
      </c>
      <c r="J2122" s="70">
        <v>9.9999999999986197E-2</v>
      </c>
      <c r="K2122" s="71">
        <f t="shared" si="42"/>
        <v>-16.369164086690972</v>
      </c>
      <c r="L2122" s="72">
        <f t="shared" si="43"/>
        <v>-19.994164086690944</v>
      </c>
      <c r="M2122" s="13" t="s">
        <v>338</v>
      </c>
    </row>
    <row r="2123" spans="1:13" ht="13.2" customHeight="1">
      <c r="A2123" s="140"/>
      <c r="B2123" s="5"/>
      <c r="C2123" s="66">
        <f>('Исходник сравнение Дубай'!$C1943/2-'Таблица вводных'!$E$3-'Таблица вводных'!$F$3-$S$1)-(('Исходник сравнение Дубай'!$C1943/2-'Таблица вводных'!$E$3-'Таблица вводных'!$F$3-$S$1)*F2123/G2123)</f>
        <v>-251.37500000000003</v>
      </c>
      <c r="D2123" s="66">
        <v>283.46203990367701</v>
      </c>
      <c r="E2123" s="66">
        <f t="shared" si="40"/>
        <v>3.6249999999999716</v>
      </c>
      <c r="F2123" s="67">
        <v>20</v>
      </c>
      <c r="G2123" s="67">
        <f t="shared" si="41"/>
        <v>120</v>
      </c>
      <c r="H2123" s="68">
        <v>0.2</v>
      </c>
      <c r="I2123" s="69">
        <f t="shared" si="44"/>
        <v>-18.187960096323025</v>
      </c>
      <c r="J2123" s="70">
        <v>9.9999999999986197E-2</v>
      </c>
      <c r="K2123" s="71">
        <f t="shared" si="42"/>
        <v>-16.369164086690972</v>
      </c>
      <c r="L2123" s="72">
        <f t="shared" si="43"/>
        <v>-19.994164086690944</v>
      </c>
      <c r="M2123" s="13" t="s">
        <v>338</v>
      </c>
    </row>
    <row r="2124" spans="1:13" ht="13.2" customHeight="1">
      <c r="A2124" s="140"/>
      <c r="B2124" s="5"/>
      <c r="C2124" s="66">
        <f>('Исходник сравнение Дубай'!$C1944/2-'Таблица вводных'!$E$3-'Таблица вводных'!$F$3-$S$1)-(('Исходник сравнение Дубай'!$C1944/2-'Таблица вводных'!$E$3-'Таблица вводных'!$F$3-$S$1)*F2124/G2124)</f>
        <v>-251.37500000000003</v>
      </c>
      <c r="D2124" s="66">
        <v>283.46203990367701</v>
      </c>
      <c r="E2124" s="66">
        <f t="shared" si="40"/>
        <v>3.6249999999999716</v>
      </c>
      <c r="F2124" s="67">
        <v>20</v>
      </c>
      <c r="G2124" s="67">
        <f t="shared" si="41"/>
        <v>120</v>
      </c>
      <c r="H2124" s="68">
        <v>0.2</v>
      </c>
      <c r="I2124" s="69">
        <f t="shared" si="44"/>
        <v>-18.187960096323025</v>
      </c>
      <c r="J2124" s="70">
        <v>9.9999999999986197E-2</v>
      </c>
      <c r="K2124" s="71">
        <f t="shared" si="42"/>
        <v>-16.369164086690972</v>
      </c>
      <c r="L2124" s="72">
        <f t="shared" si="43"/>
        <v>-19.994164086690944</v>
      </c>
      <c r="M2124" s="13" t="s">
        <v>338</v>
      </c>
    </row>
    <row r="2125" spans="1:13" ht="13.2" customHeight="1">
      <c r="A2125" s="141"/>
      <c r="B2125" s="18"/>
      <c r="C2125" s="76">
        <f>('Исходник сравнение Дубай'!$C1945/2-'Таблица вводных'!$E$3-'Таблица вводных'!$F$3-$S$1)-(('Исходник сравнение Дубай'!$C1945/2-'Таблица вводных'!$E$3-'Таблица вводных'!$F$3-$S$1)*F2125/G2125)</f>
        <v>-251.37500000000003</v>
      </c>
      <c r="D2125" s="76">
        <v>283.46203990367701</v>
      </c>
      <c r="E2125" s="76">
        <f t="shared" si="40"/>
        <v>3.6249999999999716</v>
      </c>
      <c r="F2125" s="77">
        <v>20</v>
      </c>
      <c r="G2125" s="77">
        <f t="shared" si="41"/>
        <v>120</v>
      </c>
      <c r="H2125" s="68">
        <v>0.2</v>
      </c>
      <c r="I2125" s="86">
        <f t="shared" si="44"/>
        <v>-18.187960096323025</v>
      </c>
      <c r="J2125" s="80">
        <v>9.9999999999986197E-2</v>
      </c>
      <c r="K2125" s="87">
        <f t="shared" si="42"/>
        <v>-16.369164086690972</v>
      </c>
      <c r="L2125" s="88">
        <f t="shared" si="43"/>
        <v>-19.994164086690944</v>
      </c>
      <c r="M2125" s="22" t="s">
        <v>338</v>
      </c>
    </row>
    <row r="2126" spans="1:13" ht="13.2" customHeight="1">
      <c r="A2126" s="144" t="s">
        <v>339</v>
      </c>
      <c r="B2126" s="5">
        <v>45423</v>
      </c>
      <c r="C2126" s="59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вводных'!$F$3-$S$1)*F2126/G2126)</f>
        <v>#REF!</v>
      </c>
      <c r="D2126" s="66">
        <v>283.46203990367701</v>
      </c>
      <c r="E2126" s="59" t="e">
        <f t="shared" si="40"/>
        <v>#REF!</v>
      </c>
      <c r="F2126" s="60">
        <v>20</v>
      </c>
      <c r="G2126" s="60">
        <f t="shared" si="41"/>
        <v>120</v>
      </c>
      <c r="H2126" s="68">
        <v>0.2</v>
      </c>
      <c r="I2126" s="62" t="e">
        <f t="shared" si="44"/>
        <v>#REF!</v>
      </c>
      <c r="J2126" s="63">
        <v>9.9999999999986197E-2</v>
      </c>
      <c r="K2126" s="64" t="e">
        <f t="shared" si="42"/>
        <v>#REF!</v>
      </c>
      <c r="L2126" s="65" t="e">
        <f t="shared" si="43"/>
        <v>#REF!</v>
      </c>
      <c r="M2126" s="10" t="s">
        <v>172</v>
      </c>
    </row>
    <row r="2127" spans="1:13" ht="13.2" customHeight="1">
      <c r="A2127" s="140"/>
      <c r="B2127" s="5">
        <v>45426</v>
      </c>
      <c r="C2127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вводных'!$F$3-$S$1)*F2127/G2127)</f>
        <v>#REF!</v>
      </c>
      <c r="D2127" s="66">
        <v>283.46203990367701</v>
      </c>
      <c r="E2127" s="66" t="e">
        <f t="shared" si="40"/>
        <v>#REF!</v>
      </c>
      <c r="F2127" s="67">
        <v>20</v>
      </c>
      <c r="G2127" s="67">
        <f t="shared" si="41"/>
        <v>120</v>
      </c>
      <c r="H2127" s="68">
        <v>0.2</v>
      </c>
      <c r="I2127" s="69" t="e">
        <f t="shared" si="44"/>
        <v>#REF!</v>
      </c>
      <c r="J2127" s="70">
        <v>9.9999999999986197E-2</v>
      </c>
      <c r="K2127" s="71" t="e">
        <f t="shared" si="42"/>
        <v>#REF!</v>
      </c>
      <c r="L2127" s="72" t="e">
        <f t="shared" si="43"/>
        <v>#REF!</v>
      </c>
      <c r="M2127" s="13"/>
    </row>
    <row r="2128" spans="1:13" ht="13.2" customHeight="1">
      <c r="A2128" s="140"/>
      <c r="B2128" s="5">
        <v>45430</v>
      </c>
      <c r="C2128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вводных'!$F$3-$S$1)*F2128/G2128)</f>
        <v>#REF!</v>
      </c>
      <c r="D2128" s="66">
        <v>283.46203990367701</v>
      </c>
      <c r="E2128" s="66" t="e">
        <f t="shared" si="40"/>
        <v>#REF!</v>
      </c>
      <c r="F2128" s="67">
        <v>20</v>
      </c>
      <c r="G2128" s="67">
        <f t="shared" si="41"/>
        <v>120</v>
      </c>
      <c r="H2128" s="68">
        <v>0.2</v>
      </c>
      <c r="I2128" s="73" t="e">
        <f t="shared" si="44"/>
        <v>#REF!</v>
      </c>
      <c r="J2128" s="70">
        <v>9.99999999999861E-2</v>
      </c>
      <c r="K2128" s="74" t="e">
        <f t="shared" si="42"/>
        <v>#REF!</v>
      </c>
      <c r="L2128" s="75" t="e">
        <f t="shared" si="43"/>
        <v>#REF!</v>
      </c>
      <c r="M2128" s="13"/>
    </row>
    <row r="2129" spans="1:13" ht="13.2" customHeight="1">
      <c r="A2129" s="140"/>
      <c r="B2129" s="5">
        <v>45433</v>
      </c>
      <c r="C2129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вводных'!$F$3-$S$1)*F2129/G2129)</f>
        <v>#REF!</v>
      </c>
      <c r="D2129" s="66">
        <v>283.46203990367701</v>
      </c>
      <c r="E2129" s="66" t="e">
        <f t="shared" si="40"/>
        <v>#REF!</v>
      </c>
      <c r="F2129" s="67">
        <v>20</v>
      </c>
      <c r="G2129" s="67">
        <f t="shared" si="41"/>
        <v>120</v>
      </c>
      <c r="H2129" s="68">
        <v>0.2</v>
      </c>
      <c r="I2129" s="73" t="e">
        <f t="shared" si="44"/>
        <v>#REF!</v>
      </c>
      <c r="J2129" s="70">
        <v>9.99999999999861E-2</v>
      </c>
      <c r="K2129" s="74" t="e">
        <f t="shared" si="42"/>
        <v>#REF!</v>
      </c>
      <c r="L2129" s="75" t="e">
        <f t="shared" si="43"/>
        <v>#REF!</v>
      </c>
      <c r="M2129" s="13"/>
    </row>
    <row r="2130" spans="1:13" ht="13.2" customHeight="1">
      <c r="A2130" s="140"/>
      <c r="B2130" s="5">
        <v>45437</v>
      </c>
      <c r="C2130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вводных'!$F$3-$S$1)*F2130/G2130)</f>
        <v>#REF!</v>
      </c>
      <c r="D2130" s="66">
        <v>283.46203990367701</v>
      </c>
      <c r="E2130" s="66" t="e">
        <f t="shared" si="40"/>
        <v>#REF!</v>
      </c>
      <c r="F2130" s="67">
        <v>20</v>
      </c>
      <c r="G2130" s="67">
        <f t="shared" si="41"/>
        <v>120</v>
      </c>
      <c r="H2130" s="68">
        <v>0.2</v>
      </c>
      <c r="I2130" s="73" t="e">
        <f t="shared" si="44"/>
        <v>#REF!</v>
      </c>
      <c r="J2130" s="70">
        <v>9.99999999999861E-2</v>
      </c>
      <c r="K2130" s="74" t="e">
        <f t="shared" si="42"/>
        <v>#REF!</v>
      </c>
      <c r="L2130" s="75" t="e">
        <f t="shared" si="43"/>
        <v>#REF!</v>
      </c>
      <c r="M2130" s="13"/>
    </row>
    <row r="2131" spans="1:13" ht="13.2" customHeight="1">
      <c r="A2131" s="140"/>
      <c r="B2131" s="5">
        <v>45440</v>
      </c>
      <c r="C2131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вводных'!$F$3-$S$1)*F2131/G2131)</f>
        <v>#REF!</v>
      </c>
      <c r="D2131" s="66">
        <v>283.46203990367701</v>
      </c>
      <c r="E2131" s="66" t="e">
        <f t="shared" si="40"/>
        <v>#REF!</v>
      </c>
      <c r="F2131" s="67">
        <v>20</v>
      </c>
      <c r="G2131" s="67">
        <f t="shared" si="41"/>
        <v>120</v>
      </c>
      <c r="H2131" s="68">
        <v>0.2</v>
      </c>
      <c r="I2131" s="73" t="e">
        <f t="shared" si="44"/>
        <v>#REF!</v>
      </c>
      <c r="J2131" s="70">
        <v>9.99999999999861E-2</v>
      </c>
      <c r="K2131" s="74" t="e">
        <f t="shared" si="42"/>
        <v>#REF!</v>
      </c>
      <c r="L2131" s="75" t="e">
        <f t="shared" si="43"/>
        <v>#REF!</v>
      </c>
      <c r="M2131" s="13"/>
    </row>
    <row r="2132" spans="1:13" ht="13.2" customHeight="1">
      <c r="A2132" s="140"/>
      <c r="B2132" s="5">
        <v>45444</v>
      </c>
      <c r="C2132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вводных'!$F$3-$S$1)*F2132/G2132)</f>
        <v>#REF!</v>
      </c>
      <c r="D2132" s="66">
        <v>283.46203990367701</v>
      </c>
      <c r="E2132" s="66" t="e">
        <f t="shared" si="40"/>
        <v>#REF!</v>
      </c>
      <c r="F2132" s="67">
        <v>20</v>
      </c>
      <c r="G2132" s="67">
        <f t="shared" si="41"/>
        <v>120</v>
      </c>
      <c r="H2132" s="68">
        <v>0.2</v>
      </c>
      <c r="I2132" s="69" t="e">
        <f t="shared" si="44"/>
        <v>#REF!</v>
      </c>
      <c r="J2132" s="70">
        <v>9.99999999999861E-2</v>
      </c>
      <c r="K2132" s="71" t="e">
        <f t="shared" si="42"/>
        <v>#REF!</v>
      </c>
      <c r="L2132" s="72" t="e">
        <f t="shared" si="43"/>
        <v>#REF!</v>
      </c>
      <c r="M2132" s="13"/>
    </row>
    <row r="2133" spans="1:13" ht="13.2" customHeight="1">
      <c r="A2133" s="140"/>
      <c r="B2133" s="5">
        <v>45447</v>
      </c>
      <c r="C2133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вводных'!$F$3-$S$1)*F2133/G2133)</f>
        <v>#REF!</v>
      </c>
      <c r="D2133" s="66">
        <v>283.46203990367701</v>
      </c>
      <c r="E2133" s="66" t="e">
        <f t="shared" si="40"/>
        <v>#REF!</v>
      </c>
      <c r="F2133" s="67">
        <v>20</v>
      </c>
      <c r="G2133" s="67">
        <f t="shared" si="41"/>
        <v>120</v>
      </c>
      <c r="H2133" s="68">
        <v>0.2</v>
      </c>
      <c r="I2133" s="69" t="e">
        <f t="shared" si="44"/>
        <v>#REF!</v>
      </c>
      <c r="J2133" s="70">
        <v>9.99999999999861E-2</v>
      </c>
      <c r="K2133" s="71" t="e">
        <f t="shared" si="42"/>
        <v>#REF!</v>
      </c>
      <c r="L2133" s="72" t="e">
        <f t="shared" si="43"/>
        <v>#REF!</v>
      </c>
      <c r="M2133" s="13"/>
    </row>
    <row r="2134" spans="1:13" ht="13.2" customHeight="1">
      <c r="A2134" s="140"/>
      <c r="B2134" s="5">
        <v>45451</v>
      </c>
      <c r="C2134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вводных'!$F$3-$S$1)*F2134/G2134)</f>
        <v>#REF!</v>
      </c>
      <c r="D2134" s="66">
        <v>283.46203990367701</v>
      </c>
      <c r="E2134" s="66" t="e">
        <f t="shared" si="40"/>
        <v>#REF!</v>
      </c>
      <c r="F2134" s="67">
        <v>20</v>
      </c>
      <c r="G2134" s="67">
        <f t="shared" si="41"/>
        <v>120</v>
      </c>
      <c r="H2134" s="68">
        <v>0.2</v>
      </c>
      <c r="I2134" s="69" t="e">
        <f t="shared" si="44"/>
        <v>#REF!</v>
      </c>
      <c r="J2134" s="70">
        <v>9.99999999999861E-2</v>
      </c>
      <c r="K2134" s="71" t="e">
        <f t="shared" si="42"/>
        <v>#REF!</v>
      </c>
      <c r="L2134" s="72" t="e">
        <f t="shared" si="43"/>
        <v>#REF!</v>
      </c>
      <c r="M2134" s="13"/>
    </row>
    <row r="2135" spans="1:13" ht="13.2" customHeight="1">
      <c r="A2135" s="140"/>
      <c r="B2135" s="5">
        <v>45454</v>
      </c>
      <c r="C2135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вводных'!$F$3-$S$1)*F2135/G2135)</f>
        <v>#REF!</v>
      </c>
      <c r="D2135" s="66">
        <v>283.46203990367701</v>
      </c>
      <c r="E2135" s="66" t="e">
        <f t="shared" si="40"/>
        <v>#REF!</v>
      </c>
      <c r="F2135" s="67">
        <v>20</v>
      </c>
      <c r="G2135" s="67">
        <f t="shared" si="41"/>
        <v>120</v>
      </c>
      <c r="H2135" s="68">
        <v>0.2</v>
      </c>
      <c r="I2135" s="69" t="e">
        <f t="shared" si="44"/>
        <v>#REF!</v>
      </c>
      <c r="J2135" s="70">
        <v>9.99999999999861E-2</v>
      </c>
      <c r="K2135" s="71" t="e">
        <f t="shared" si="42"/>
        <v>#REF!</v>
      </c>
      <c r="L2135" s="72" t="e">
        <f t="shared" si="43"/>
        <v>#REF!</v>
      </c>
      <c r="M2135" s="13"/>
    </row>
    <row r="2136" spans="1:13" ht="13.2" customHeight="1">
      <c r="A2136" s="140"/>
      <c r="B2136" s="5"/>
      <c r="C2136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вводных'!$F$3-$S$1)*F2136/G2136)</f>
        <v>#REF!</v>
      </c>
      <c r="D2136" s="66">
        <v>283.46203990367701</v>
      </c>
      <c r="E2136" s="66" t="e">
        <f t="shared" si="40"/>
        <v>#REF!</v>
      </c>
      <c r="F2136" s="67">
        <v>20</v>
      </c>
      <c r="G2136" s="67">
        <f t="shared" si="41"/>
        <v>120</v>
      </c>
      <c r="H2136" s="68">
        <v>0.2</v>
      </c>
      <c r="I2136" s="69" t="e">
        <f t="shared" si="44"/>
        <v>#REF!</v>
      </c>
      <c r="J2136" s="70">
        <v>9.99999999999861E-2</v>
      </c>
      <c r="K2136" s="71" t="e">
        <f t="shared" si="42"/>
        <v>#REF!</v>
      </c>
      <c r="L2136" s="72" t="e">
        <f t="shared" si="43"/>
        <v>#REF!</v>
      </c>
      <c r="M2136" s="13"/>
    </row>
    <row r="2137" spans="1:13" ht="13.2" customHeight="1">
      <c r="A2137" s="140"/>
      <c r="B2137" s="5"/>
      <c r="C2137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вводных'!$F$3-$S$1)*F2137/G2137)</f>
        <v>#REF!</v>
      </c>
      <c r="D2137" s="66">
        <v>283.46203990367701</v>
      </c>
      <c r="E2137" s="66" t="e">
        <f t="shared" si="40"/>
        <v>#REF!</v>
      </c>
      <c r="F2137" s="67">
        <v>20</v>
      </c>
      <c r="G2137" s="67">
        <f t="shared" si="41"/>
        <v>120</v>
      </c>
      <c r="H2137" s="68">
        <v>0.2</v>
      </c>
      <c r="I2137" s="69" t="e">
        <f t="shared" si="44"/>
        <v>#REF!</v>
      </c>
      <c r="J2137" s="70">
        <v>9.99999999999861E-2</v>
      </c>
      <c r="K2137" s="71" t="e">
        <f t="shared" si="42"/>
        <v>#REF!</v>
      </c>
      <c r="L2137" s="72" t="e">
        <f t="shared" si="43"/>
        <v>#REF!</v>
      </c>
      <c r="M2137" s="13"/>
    </row>
    <row r="2138" spans="1:13" ht="13.2" customHeight="1">
      <c r="A2138" s="140"/>
      <c r="B2138" s="5"/>
      <c r="C2138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вводных'!$F$3-$S$1)*F2138/G2138)</f>
        <v>#REF!</v>
      </c>
      <c r="D2138" s="66">
        <v>283.46203990367701</v>
      </c>
      <c r="E2138" s="66" t="e">
        <f t="shared" si="40"/>
        <v>#REF!</v>
      </c>
      <c r="F2138" s="67">
        <v>20</v>
      </c>
      <c r="G2138" s="67">
        <f t="shared" si="41"/>
        <v>120</v>
      </c>
      <c r="H2138" s="68">
        <v>0.2</v>
      </c>
      <c r="I2138" s="69" t="e">
        <f t="shared" si="44"/>
        <v>#REF!</v>
      </c>
      <c r="J2138" s="70">
        <v>9.99999999999861E-2</v>
      </c>
      <c r="K2138" s="71" t="e">
        <f t="shared" si="42"/>
        <v>#REF!</v>
      </c>
      <c r="L2138" s="72" t="e">
        <f t="shared" si="43"/>
        <v>#REF!</v>
      </c>
      <c r="M2138" s="13"/>
    </row>
    <row r="2139" spans="1:13" ht="13.2" customHeight="1">
      <c r="A2139" s="140"/>
      <c r="B2139" s="5"/>
      <c r="C2139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вводных'!$F$3-$S$1)*F2139/G2139)</f>
        <v>#REF!</v>
      </c>
      <c r="D2139" s="66">
        <v>283.46203990367701</v>
      </c>
      <c r="E2139" s="66" t="e">
        <f t="shared" si="40"/>
        <v>#REF!</v>
      </c>
      <c r="F2139" s="67">
        <v>20</v>
      </c>
      <c r="G2139" s="67">
        <f t="shared" si="41"/>
        <v>120</v>
      </c>
      <c r="H2139" s="68">
        <v>0.2</v>
      </c>
      <c r="I2139" s="69" t="e">
        <f t="shared" si="44"/>
        <v>#REF!</v>
      </c>
      <c r="J2139" s="70">
        <v>9.99999999999861E-2</v>
      </c>
      <c r="K2139" s="71" t="e">
        <f t="shared" si="42"/>
        <v>#REF!</v>
      </c>
      <c r="L2139" s="72" t="e">
        <f t="shared" si="43"/>
        <v>#REF!</v>
      </c>
      <c r="M2139" s="13"/>
    </row>
    <row r="2140" spans="1:13" ht="13.2" customHeight="1">
      <c r="A2140" s="140"/>
      <c r="B2140" s="5"/>
      <c r="C2140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вводных'!$F$3-$S$1)*F2140/G2140)</f>
        <v>#REF!</v>
      </c>
      <c r="D2140" s="66">
        <v>283.46203990367701</v>
      </c>
      <c r="E2140" s="66" t="e">
        <f t="shared" si="40"/>
        <v>#REF!</v>
      </c>
      <c r="F2140" s="67">
        <v>20</v>
      </c>
      <c r="G2140" s="67">
        <f t="shared" si="41"/>
        <v>120</v>
      </c>
      <c r="H2140" s="68">
        <v>0.2</v>
      </c>
      <c r="I2140" s="69" t="e">
        <f t="shared" si="44"/>
        <v>#REF!</v>
      </c>
      <c r="J2140" s="70">
        <v>9.99999999999861E-2</v>
      </c>
      <c r="K2140" s="71" t="e">
        <f t="shared" si="42"/>
        <v>#REF!</v>
      </c>
      <c r="L2140" s="72" t="e">
        <f t="shared" si="43"/>
        <v>#REF!</v>
      </c>
      <c r="M2140" s="13"/>
    </row>
    <row r="2141" spans="1:13" ht="13.2" customHeight="1">
      <c r="A2141" s="140"/>
      <c r="B2141" s="5"/>
      <c r="C2141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вводных'!$F$3-$S$1)*F2141/G2141)</f>
        <v>#REF!</v>
      </c>
      <c r="D2141" s="66">
        <v>283.46203990367701</v>
      </c>
      <c r="E2141" s="66" t="e">
        <f t="shared" si="40"/>
        <v>#REF!</v>
      </c>
      <c r="F2141" s="67">
        <v>20</v>
      </c>
      <c r="G2141" s="67">
        <f t="shared" si="41"/>
        <v>120</v>
      </c>
      <c r="H2141" s="68">
        <v>0.2</v>
      </c>
      <c r="I2141" s="69" t="e">
        <f t="shared" si="44"/>
        <v>#REF!</v>
      </c>
      <c r="J2141" s="70">
        <v>9.99999999999861E-2</v>
      </c>
      <c r="K2141" s="71" t="e">
        <f t="shared" si="42"/>
        <v>#REF!</v>
      </c>
      <c r="L2141" s="72" t="e">
        <f t="shared" si="43"/>
        <v>#REF!</v>
      </c>
      <c r="M2141" s="13"/>
    </row>
    <row r="2142" spans="1:13" ht="13.2" customHeight="1">
      <c r="A2142" s="140"/>
      <c r="B2142" s="5"/>
      <c r="C2142" s="6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вводных'!$F$3-$S$1)*F2142/G2142)</f>
        <v>#REF!</v>
      </c>
      <c r="D2142" s="66">
        <v>283.46203990367701</v>
      </c>
      <c r="E2142" s="66" t="e">
        <f t="shared" si="40"/>
        <v>#REF!</v>
      </c>
      <c r="F2142" s="67">
        <v>20</v>
      </c>
      <c r="G2142" s="67">
        <f t="shared" si="41"/>
        <v>120</v>
      </c>
      <c r="H2142" s="68">
        <v>0.2</v>
      </c>
      <c r="I2142" s="69" t="e">
        <f t="shared" si="44"/>
        <v>#REF!</v>
      </c>
      <c r="J2142" s="70">
        <v>9.99999999999861E-2</v>
      </c>
      <c r="K2142" s="71" t="e">
        <f t="shared" si="42"/>
        <v>#REF!</v>
      </c>
      <c r="L2142" s="72" t="e">
        <f t="shared" si="43"/>
        <v>#REF!</v>
      </c>
      <c r="M2142" s="13"/>
    </row>
    <row r="2143" spans="1:13" ht="13.2" customHeight="1">
      <c r="A2143" s="141"/>
      <c r="B2143" s="18"/>
      <c r="C2143" s="76" t="e">
        <f>('Исходник сравнение Дубай'!#REF!/2-'Таблица вводных'!$E$3-'Таблица вводных'!$F$3-$S$1)-(('Исходник сравнение Дубай'!#REF!/2-'Таблица вводных'!$E$3-'Таблица вводных'!$F$3-$S$1)*F2143/G2143)</f>
        <v>#REF!</v>
      </c>
      <c r="D2143" s="76">
        <v>283.46203990367701</v>
      </c>
      <c r="E2143" s="76" t="e">
        <f t="shared" si="40"/>
        <v>#REF!</v>
      </c>
      <c r="F2143" s="77">
        <v>20</v>
      </c>
      <c r="G2143" s="77">
        <f t="shared" si="41"/>
        <v>120</v>
      </c>
      <c r="H2143" s="68">
        <v>0.2</v>
      </c>
      <c r="I2143" s="86" t="e">
        <f t="shared" si="44"/>
        <v>#REF!</v>
      </c>
      <c r="J2143" s="80">
        <v>9.99999999999861E-2</v>
      </c>
      <c r="K2143" s="87" t="e">
        <f t="shared" si="42"/>
        <v>#REF!</v>
      </c>
      <c r="L2143" s="88" t="e">
        <f t="shared" si="43"/>
        <v>#REF!</v>
      </c>
      <c r="M2143" s="22"/>
    </row>
    <row r="2144" spans="1:13" ht="13.2" customHeight="1">
      <c r="A2144" s="144" t="s">
        <v>340</v>
      </c>
      <c r="B2144" s="5">
        <v>45423</v>
      </c>
      <c r="C2144" s="59">
        <f>('Исходник сравнение Дубай'!$C1946/2-'Таблица вводных'!$E$3-'Таблица вводных'!$F$3-$S$1)-(('Исходник сравнение Дубай'!$C1946/2-'Таблица вводных'!$E$3-'Таблица вводных'!$F$3-$S$1)*F2144/G2144)</f>
        <v>-251.37500000000003</v>
      </c>
      <c r="D2144" s="66">
        <v>283.46203990367701</v>
      </c>
      <c r="E2144" s="59">
        <f t="shared" si="40"/>
        <v>3.6249999999999716</v>
      </c>
      <c r="F2144" s="60">
        <v>20</v>
      </c>
      <c r="G2144" s="60">
        <f t="shared" si="41"/>
        <v>120</v>
      </c>
      <c r="H2144" s="68">
        <v>0.2</v>
      </c>
      <c r="I2144" s="83">
        <f t="shared" si="44"/>
        <v>-18.187960096323025</v>
      </c>
      <c r="J2144" s="63">
        <v>9.99999999999861E-2</v>
      </c>
      <c r="K2144" s="84">
        <f t="shared" si="42"/>
        <v>-16.369164086690976</v>
      </c>
      <c r="L2144" s="85">
        <f t="shared" si="43"/>
        <v>-19.994164086690947</v>
      </c>
      <c r="M2144" s="10" t="s">
        <v>341</v>
      </c>
    </row>
    <row r="2145" spans="1:13" ht="13.2" customHeight="1">
      <c r="A2145" s="140"/>
      <c r="B2145" s="5">
        <v>45426</v>
      </c>
      <c r="C2145" s="66">
        <f>('Исходник сравнение Дубай'!$C1947/2-'Таблица вводных'!$E$3-'Таблица вводных'!$F$3-$S$1)-(('Исходник сравнение Дубай'!$C1947/2-'Таблица вводных'!$E$3-'Таблица вводных'!$F$3-$S$1)*F2145/G2145)</f>
        <v>-251.37500000000003</v>
      </c>
      <c r="D2145" s="66">
        <v>283.46203990367701</v>
      </c>
      <c r="E2145" s="66">
        <f t="shared" si="40"/>
        <v>3.6249999999999716</v>
      </c>
      <c r="F2145" s="67">
        <v>20</v>
      </c>
      <c r="G2145" s="67">
        <f t="shared" si="41"/>
        <v>120</v>
      </c>
      <c r="H2145" s="68">
        <v>0.2</v>
      </c>
      <c r="I2145" s="73">
        <f t="shared" si="44"/>
        <v>-18.187960096323025</v>
      </c>
      <c r="J2145" s="70">
        <v>9.9999999999986003E-2</v>
      </c>
      <c r="K2145" s="74">
        <f t="shared" si="42"/>
        <v>-16.369164086690976</v>
      </c>
      <c r="L2145" s="75">
        <f t="shared" si="43"/>
        <v>-19.994164086690947</v>
      </c>
      <c r="M2145" s="13" t="s">
        <v>341</v>
      </c>
    </row>
    <row r="2146" spans="1:13" ht="13.2" customHeight="1">
      <c r="A2146" s="140"/>
      <c r="B2146" s="5">
        <v>45430</v>
      </c>
      <c r="C2146" s="66">
        <f>('Исходник сравнение Дубай'!$C1948/2-'Таблица вводных'!$E$3-'Таблица вводных'!$F$3-$S$1)-(('Исходник сравнение Дубай'!$C1948/2-'Таблица вводных'!$E$3-'Таблица вводных'!$F$3-$S$1)*F2146/G2146)</f>
        <v>-251.37500000000003</v>
      </c>
      <c r="D2146" s="66">
        <v>283.46203990367701</v>
      </c>
      <c r="E2146" s="66">
        <f t="shared" si="40"/>
        <v>3.6249999999999716</v>
      </c>
      <c r="F2146" s="67">
        <v>20</v>
      </c>
      <c r="G2146" s="67">
        <f t="shared" si="41"/>
        <v>120</v>
      </c>
      <c r="H2146" s="68">
        <v>0.2</v>
      </c>
      <c r="I2146" s="73">
        <f t="shared" si="44"/>
        <v>-18.187960096323025</v>
      </c>
      <c r="J2146" s="70">
        <v>9.9999999999986003E-2</v>
      </c>
      <c r="K2146" s="74">
        <f t="shared" si="42"/>
        <v>-16.369164086690976</v>
      </c>
      <c r="L2146" s="75">
        <f t="shared" si="43"/>
        <v>-19.994164086690947</v>
      </c>
      <c r="M2146" s="13" t="s">
        <v>341</v>
      </c>
    </row>
    <row r="2147" spans="1:13" ht="13.2" customHeight="1">
      <c r="A2147" s="140"/>
      <c r="B2147" s="5">
        <v>45433</v>
      </c>
      <c r="C2147" s="66">
        <f>('Исходник сравнение Дубай'!$C1949/2-'Таблица вводных'!$E$3-'Таблица вводных'!$F$3-$S$1)-(('Исходник сравнение Дубай'!$C1949/2-'Таблица вводных'!$E$3-'Таблица вводных'!$F$3-$S$1)*F2147/G2147)</f>
        <v>-251.37500000000003</v>
      </c>
      <c r="D2147" s="66">
        <v>283.46203990367701</v>
      </c>
      <c r="E2147" s="66">
        <f t="shared" si="40"/>
        <v>3.6249999999999716</v>
      </c>
      <c r="F2147" s="67">
        <v>20</v>
      </c>
      <c r="G2147" s="67">
        <f t="shared" si="41"/>
        <v>120</v>
      </c>
      <c r="H2147" s="68">
        <v>0.2</v>
      </c>
      <c r="I2147" s="73">
        <f t="shared" si="44"/>
        <v>-18.187960096323025</v>
      </c>
      <c r="J2147" s="70">
        <v>9.9999999999986003E-2</v>
      </c>
      <c r="K2147" s="74">
        <f t="shared" si="42"/>
        <v>-16.369164086690976</v>
      </c>
      <c r="L2147" s="75">
        <f t="shared" si="43"/>
        <v>-19.994164086690947</v>
      </c>
      <c r="M2147" s="13" t="s">
        <v>341</v>
      </c>
    </row>
    <row r="2148" spans="1:13" ht="13.2" customHeight="1">
      <c r="A2148" s="140"/>
      <c r="B2148" s="5">
        <v>45437</v>
      </c>
      <c r="C2148" s="66">
        <f>('Исходник сравнение Дубай'!$C1950/2-'Таблица вводных'!$E$3-'Таблица вводных'!$F$3-$S$1)-(('Исходник сравнение Дубай'!$C1950/2-'Таблица вводных'!$E$3-'Таблица вводных'!$F$3-$S$1)*F2148/G2148)</f>
        <v>-251.37500000000003</v>
      </c>
      <c r="D2148" s="66">
        <v>283.46203990367701</v>
      </c>
      <c r="E2148" s="66">
        <f t="shared" si="40"/>
        <v>3.6249999999999716</v>
      </c>
      <c r="F2148" s="67">
        <v>20</v>
      </c>
      <c r="G2148" s="67">
        <f t="shared" si="41"/>
        <v>120</v>
      </c>
      <c r="H2148" s="68">
        <v>0.2</v>
      </c>
      <c r="I2148" s="73">
        <f t="shared" si="44"/>
        <v>-18.187960096323025</v>
      </c>
      <c r="J2148" s="70">
        <v>9.9999999999986003E-2</v>
      </c>
      <c r="K2148" s="74">
        <f t="shared" si="42"/>
        <v>-16.369164086690976</v>
      </c>
      <c r="L2148" s="75">
        <f t="shared" si="43"/>
        <v>-19.994164086690947</v>
      </c>
      <c r="M2148" s="13" t="s">
        <v>341</v>
      </c>
    </row>
    <row r="2149" spans="1:13" ht="13.2" customHeight="1">
      <c r="A2149" s="140"/>
      <c r="B2149" s="5">
        <v>45440</v>
      </c>
      <c r="C2149" s="66">
        <f>('Исходник сравнение Дубай'!$C1951/2-'Таблица вводных'!$E$3-'Таблица вводных'!$F$3-$S$1)-(('Исходник сравнение Дубай'!$C1951/2-'Таблица вводных'!$E$3-'Таблица вводных'!$F$3-$S$1)*F2149/G2149)</f>
        <v>-251.37500000000003</v>
      </c>
      <c r="D2149" s="66">
        <v>283.46203990367701</v>
      </c>
      <c r="E2149" s="66">
        <f t="shared" si="40"/>
        <v>3.6249999999999716</v>
      </c>
      <c r="F2149" s="67">
        <v>20</v>
      </c>
      <c r="G2149" s="67">
        <f t="shared" si="41"/>
        <v>120</v>
      </c>
      <c r="H2149" s="68">
        <v>0.2</v>
      </c>
      <c r="I2149" s="73">
        <f t="shared" si="44"/>
        <v>-18.187960096323025</v>
      </c>
      <c r="J2149" s="70">
        <v>9.9999999999986003E-2</v>
      </c>
      <c r="K2149" s="74">
        <f t="shared" si="42"/>
        <v>-16.369164086690976</v>
      </c>
      <c r="L2149" s="75">
        <f t="shared" si="43"/>
        <v>-19.994164086690947</v>
      </c>
      <c r="M2149" s="13" t="s">
        <v>341</v>
      </c>
    </row>
    <row r="2150" spans="1:13" ht="13.2" customHeight="1">
      <c r="A2150" s="140"/>
      <c r="B2150" s="5">
        <v>45444</v>
      </c>
      <c r="C2150" s="66">
        <f>('Исходник сравнение Дубай'!$C1952/2-'Таблица вводных'!$E$3-'Таблица вводных'!$F$3-$S$1)-(('Исходник сравнение Дубай'!$C1952/2-'Таблица вводных'!$E$3-'Таблица вводных'!$F$3-$S$1)*F2150/G2150)</f>
        <v>-251.37500000000003</v>
      </c>
      <c r="D2150" s="66">
        <v>283.46203990367701</v>
      </c>
      <c r="E2150" s="66">
        <f t="shared" si="40"/>
        <v>3.6249999999999716</v>
      </c>
      <c r="F2150" s="67">
        <v>20</v>
      </c>
      <c r="G2150" s="67">
        <f t="shared" si="41"/>
        <v>120</v>
      </c>
      <c r="H2150" s="68">
        <v>0.2</v>
      </c>
      <c r="I2150" s="73">
        <f t="shared" si="44"/>
        <v>-18.187960096323025</v>
      </c>
      <c r="J2150" s="70">
        <v>9.9999999999986003E-2</v>
      </c>
      <c r="K2150" s="74">
        <f t="shared" si="42"/>
        <v>-16.369164086690976</v>
      </c>
      <c r="L2150" s="75">
        <f t="shared" si="43"/>
        <v>-19.994164086690947</v>
      </c>
      <c r="M2150" s="13" t="s">
        <v>341</v>
      </c>
    </row>
    <row r="2151" spans="1:13" ht="13.2" customHeight="1">
      <c r="A2151" s="140"/>
      <c r="B2151" s="5">
        <v>45447</v>
      </c>
      <c r="C2151" s="66">
        <f>('Исходник сравнение Дубай'!$C1953/2-'Таблица вводных'!$E$3-'Таблица вводных'!$F$3-$S$1)-(('Исходник сравнение Дубай'!$C1953/2-'Таблица вводных'!$E$3-'Таблица вводных'!$F$3-$S$1)*F2151/G2151)</f>
        <v>-251.37500000000003</v>
      </c>
      <c r="D2151" s="66">
        <v>283.46203990367701</v>
      </c>
      <c r="E2151" s="66">
        <f t="shared" si="40"/>
        <v>3.6249999999999716</v>
      </c>
      <c r="F2151" s="67">
        <v>20</v>
      </c>
      <c r="G2151" s="67">
        <f t="shared" si="41"/>
        <v>120</v>
      </c>
      <c r="H2151" s="68">
        <v>0.2</v>
      </c>
      <c r="I2151" s="73">
        <f t="shared" si="44"/>
        <v>-18.187960096323025</v>
      </c>
      <c r="J2151" s="70">
        <v>9.9999999999986003E-2</v>
      </c>
      <c r="K2151" s="74">
        <f t="shared" si="42"/>
        <v>-16.369164086690976</v>
      </c>
      <c r="L2151" s="75">
        <f t="shared" si="43"/>
        <v>-19.994164086690947</v>
      </c>
      <c r="M2151" s="13" t="s">
        <v>341</v>
      </c>
    </row>
    <row r="2152" spans="1:13" ht="13.2" customHeight="1">
      <c r="A2152" s="140"/>
      <c r="B2152" s="5">
        <v>45451</v>
      </c>
      <c r="C2152" s="66">
        <f>('Исходник сравнение Дубай'!$C1954/2-'Таблица вводных'!$E$3-'Таблица вводных'!$F$3-$S$1)-(('Исходник сравнение Дубай'!$C1954/2-'Таблица вводных'!$E$3-'Таблица вводных'!$F$3-$S$1)*F2152/G2152)</f>
        <v>-251.37500000000003</v>
      </c>
      <c r="D2152" s="66">
        <v>283.46203990367701</v>
      </c>
      <c r="E2152" s="66">
        <f t="shared" si="40"/>
        <v>3.6249999999999716</v>
      </c>
      <c r="F2152" s="67">
        <v>20</v>
      </c>
      <c r="G2152" s="67">
        <f t="shared" si="41"/>
        <v>120</v>
      </c>
      <c r="H2152" s="68">
        <v>0.2</v>
      </c>
      <c r="I2152" s="73">
        <f t="shared" si="44"/>
        <v>-18.187960096323025</v>
      </c>
      <c r="J2152" s="70">
        <v>9.9999999999986003E-2</v>
      </c>
      <c r="K2152" s="74">
        <f t="shared" si="42"/>
        <v>-16.369164086690976</v>
      </c>
      <c r="L2152" s="75">
        <f t="shared" si="43"/>
        <v>-19.994164086690947</v>
      </c>
      <c r="M2152" s="13" t="s">
        <v>341</v>
      </c>
    </row>
    <row r="2153" spans="1:13" ht="13.2" customHeight="1">
      <c r="A2153" s="140"/>
      <c r="B2153" s="5">
        <v>45454</v>
      </c>
      <c r="C2153" s="66">
        <f>('Исходник сравнение Дубай'!$C1955/2-'Таблица вводных'!$E$3-'Таблица вводных'!$F$3-$S$1)-(('Исходник сравнение Дубай'!$C1955/2-'Таблица вводных'!$E$3-'Таблица вводных'!$F$3-$S$1)*F2153/G2153)</f>
        <v>-251.37500000000003</v>
      </c>
      <c r="D2153" s="66">
        <v>283.46203990367701</v>
      </c>
      <c r="E2153" s="66">
        <f t="shared" si="40"/>
        <v>3.6249999999999716</v>
      </c>
      <c r="F2153" s="67">
        <v>20</v>
      </c>
      <c r="G2153" s="67">
        <f t="shared" si="41"/>
        <v>120</v>
      </c>
      <c r="H2153" s="68">
        <v>0.2</v>
      </c>
      <c r="I2153" s="73">
        <f t="shared" si="44"/>
        <v>-18.187960096323025</v>
      </c>
      <c r="J2153" s="70">
        <v>9.9999999999986003E-2</v>
      </c>
      <c r="K2153" s="74">
        <f t="shared" si="42"/>
        <v>-16.369164086690976</v>
      </c>
      <c r="L2153" s="75">
        <f t="shared" si="43"/>
        <v>-19.994164086690947</v>
      </c>
      <c r="M2153" s="13" t="s">
        <v>341</v>
      </c>
    </row>
    <row r="2154" spans="1:13" ht="13.2" customHeight="1">
      <c r="A2154" s="140"/>
      <c r="B2154" s="5"/>
      <c r="C2154" s="66">
        <f>('Исходник сравнение Дубай'!$C1956/2-'Таблица вводных'!$E$3-'Таблица вводных'!$F$3-$S$1)-(('Исходник сравнение Дубай'!$C1956/2-'Таблица вводных'!$E$3-'Таблица вводных'!$F$3-$S$1)*F2154/G2154)</f>
        <v>-251.37500000000003</v>
      </c>
      <c r="D2154" s="66">
        <v>283.46203990367701</v>
      </c>
      <c r="E2154" s="66">
        <f t="shared" si="40"/>
        <v>3.6249999999999716</v>
      </c>
      <c r="F2154" s="67">
        <v>20</v>
      </c>
      <c r="G2154" s="67">
        <f t="shared" si="41"/>
        <v>120</v>
      </c>
      <c r="H2154" s="68">
        <v>0.2</v>
      </c>
      <c r="I2154" s="69">
        <f t="shared" si="44"/>
        <v>-18.187960096323025</v>
      </c>
      <c r="J2154" s="70">
        <v>9.9999999999986003E-2</v>
      </c>
      <c r="K2154" s="71">
        <f t="shared" si="42"/>
        <v>-16.369164086690976</v>
      </c>
      <c r="L2154" s="72">
        <f t="shared" si="43"/>
        <v>-19.994164086690947</v>
      </c>
      <c r="M2154" s="13" t="s">
        <v>341</v>
      </c>
    </row>
    <row r="2155" spans="1:13" ht="13.2" customHeight="1">
      <c r="A2155" s="140"/>
      <c r="B2155" s="5"/>
      <c r="C2155" s="66">
        <f>('Исходник сравнение Дубай'!$C1957/2-'Таблица вводных'!$E$3-'Таблица вводных'!$F$3-$S$1)-(('Исходник сравнение Дубай'!$C1957/2-'Таблица вводных'!$E$3-'Таблица вводных'!$F$3-$S$1)*F2155/G2155)</f>
        <v>-251.37500000000003</v>
      </c>
      <c r="D2155" s="66">
        <v>283.46203990367701</v>
      </c>
      <c r="E2155" s="66">
        <f t="shared" si="40"/>
        <v>3.6249999999999716</v>
      </c>
      <c r="F2155" s="67">
        <v>20</v>
      </c>
      <c r="G2155" s="67">
        <f t="shared" si="41"/>
        <v>120</v>
      </c>
      <c r="H2155" s="68">
        <v>0.2</v>
      </c>
      <c r="I2155" s="69">
        <f t="shared" si="44"/>
        <v>-18.187960096323025</v>
      </c>
      <c r="J2155" s="70">
        <v>9.9999999999986003E-2</v>
      </c>
      <c r="K2155" s="71">
        <f t="shared" si="42"/>
        <v>-16.369164086690976</v>
      </c>
      <c r="L2155" s="72">
        <f t="shared" si="43"/>
        <v>-19.994164086690947</v>
      </c>
      <c r="M2155" s="13" t="s">
        <v>341</v>
      </c>
    </row>
    <row r="2156" spans="1:13" ht="13.2" customHeight="1">
      <c r="A2156" s="140"/>
      <c r="B2156" s="5"/>
      <c r="C2156" s="66">
        <f>('Исходник сравнение Дубай'!$C1958/2-'Таблица вводных'!$E$3-'Таблица вводных'!$F$3-$S$1)-(('Исходник сравнение Дубай'!$C1958/2-'Таблица вводных'!$E$3-'Таблица вводных'!$F$3-$S$1)*F2156/G2156)</f>
        <v>-251.37500000000003</v>
      </c>
      <c r="D2156" s="66">
        <v>283.46203990367701</v>
      </c>
      <c r="E2156" s="66">
        <f t="shared" si="40"/>
        <v>3.6249999999999716</v>
      </c>
      <c r="F2156" s="67">
        <v>20</v>
      </c>
      <c r="G2156" s="67">
        <f t="shared" si="41"/>
        <v>120</v>
      </c>
      <c r="H2156" s="68">
        <v>0.2</v>
      </c>
      <c r="I2156" s="69">
        <f t="shared" si="44"/>
        <v>-18.187960096323025</v>
      </c>
      <c r="J2156" s="70">
        <v>9.9999999999986003E-2</v>
      </c>
      <c r="K2156" s="71">
        <f t="shared" si="42"/>
        <v>-16.369164086690976</v>
      </c>
      <c r="L2156" s="72">
        <f t="shared" si="43"/>
        <v>-19.994164086690947</v>
      </c>
      <c r="M2156" s="13" t="s">
        <v>341</v>
      </c>
    </row>
    <row r="2157" spans="1:13" ht="13.2" customHeight="1">
      <c r="A2157" s="140"/>
      <c r="B2157" s="5"/>
      <c r="C2157" s="66">
        <f>('Исходник сравнение Дубай'!$C1959/2-'Таблица вводных'!$E$3-'Таблица вводных'!$F$3-$S$1)-(('Исходник сравнение Дубай'!$C1959/2-'Таблица вводных'!$E$3-'Таблица вводных'!$F$3-$S$1)*F2157/G2157)</f>
        <v>-251.37500000000003</v>
      </c>
      <c r="D2157" s="66">
        <v>283.46203990367701</v>
      </c>
      <c r="E2157" s="66">
        <f t="shared" si="40"/>
        <v>3.6249999999999716</v>
      </c>
      <c r="F2157" s="67">
        <v>20</v>
      </c>
      <c r="G2157" s="67">
        <f t="shared" si="41"/>
        <v>120</v>
      </c>
      <c r="H2157" s="68">
        <v>0.2</v>
      </c>
      <c r="I2157" s="69">
        <f t="shared" si="44"/>
        <v>-18.187960096323025</v>
      </c>
      <c r="J2157" s="70">
        <v>9.9999999999986003E-2</v>
      </c>
      <c r="K2157" s="71">
        <f t="shared" si="42"/>
        <v>-16.369164086690976</v>
      </c>
      <c r="L2157" s="72">
        <f t="shared" si="43"/>
        <v>-19.994164086690947</v>
      </c>
      <c r="M2157" s="13" t="s">
        <v>341</v>
      </c>
    </row>
    <row r="2158" spans="1:13" ht="13.2" customHeight="1">
      <c r="A2158" s="140"/>
      <c r="B2158" s="5"/>
      <c r="C2158" s="66">
        <f>('Исходник сравнение Дубай'!$C1960/2-'Таблица вводных'!$E$3-'Таблица вводных'!$F$3-$S$1)-(('Исходник сравнение Дубай'!$C1960/2-'Таблица вводных'!$E$3-'Таблица вводных'!$F$3-$S$1)*F2158/G2158)</f>
        <v>-251.37500000000003</v>
      </c>
      <c r="D2158" s="66">
        <v>283.46203990367701</v>
      </c>
      <c r="E2158" s="66">
        <f t="shared" si="40"/>
        <v>3.6249999999999716</v>
      </c>
      <c r="F2158" s="67">
        <v>20</v>
      </c>
      <c r="G2158" s="67">
        <f t="shared" si="41"/>
        <v>120</v>
      </c>
      <c r="H2158" s="68">
        <v>0.2</v>
      </c>
      <c r="I2158" s="69">
        <f t="shared" si="44"/>
        <v>-18.187960096323025</v>
      </c>
      <c r="J2158" s="70">
        <v>9.9999999999986003E-2</v>
      </c>
      <c r="K2158" s="71">
        <f t="shared" si="42"/>
        <v>-16.369164086690976</v>
      </c>
      <c r="L2158" s="72">
        <f t="shared" si="43"/>
        <v>-19.994164086690947</v>
      </c>
      <c r="M2158" s="13" t="s">
        <v>341</v>
      </c>
    </row>
    <row r="2159" spans="1:13" ht="13.2" customHeight="1">
      <c r="A2159" s="140"/>
      <c r="B2159" s="5"/>
      <c r="C2159" s="66">
        <f>('Исходник сравнение Дубай'!$C1961/2-'Таблица вводных'!$E$3-'Таблица вводных'!$F$3-$S$1)-(('Исходник сравнение Дубай'!$C1961/2-'Таблица вводных'!$E$3-'Таблица вводных'!$F$3-$S$1)*F2159/G2159)</f>
        <v>-251.37500000000003</v>
      </c>
      <c r="D2159" s="66">
        <v>283.46203990367701</v>
      </c>
      <c r="E2159" s="66">
        <f t="shared" si="40"/>
        <v>3.6249999999999716</v>
      </c>
      <c r="F2159" s="67">
        <v>20</v>
      </c>
      <c r="G2159" s="67">
        <f t="shared" si="41"/>
        <v>120</v>
      </c>
      <c r="H2159" s="68">
        <v>0.2</v>
      </c>
      <c r="I2159" s="69">
        <f t="shared" si="44"/>
        <v>-18.187960096323025</v>
      </c>
      <c r="J2159" s="70">
        <v>9.9999999999986003E-2</v>
      </c>
      <c r="K2159" s="71">
        <f t="shared" si="42"/>
        <v>-16.369164086690976</v>
      </c>
      <c r="L2159" s="72">
        <f t="shared" si="43"/>
        <v>-19.994164086690947</v>
      </c>
      <c r="M2159" s="13" t="s">
        <v>341</v>
      </c>
    </row>
    <row r="2160" spans="1:13" ht="13.2" customHeight="1">
      <c r="A2160" s="140"/>
      <c r="B2160" s="5"/>
      <c r="C2160" s="66">
        <f>('Исходник сравнение Дубай'!$C1962/2-'Таблица вводных'!$E$3-'Таблица вводных'!$F$3-$S$1)-(('Исходник сравнение Дубай'!$C1962/2-'Таблица вводных'!$E$3-'Таблица вводных'!$F$3-$S$1)*F2160/G2160)</f>
        <v>-251.37500000000003</v>
      </c>
      <c r="D2160" s="66">
        <v>283.46203990367701</v>
      </c>
      <c r="E2160" s="66">
        <f t="shared" si="40"/>
        <v>3.6249999999999716</v>
      </c>
      <c r="F2160" s="67">
        <v>20</v>
      </c>
      <c r="G2160" s="67">
        <f t="shared" si="41"/>
        <v>120</v>
      </c>
      <c r="H2160" s="68">
        <v>0.2</v>
      </c>
      <c r="I2160" s="69">
        <f t="shared" si="44"/>
        <v>-18.187960096323025</v>
      </c>
      <c r="J2160" s="70">
        <v>9.9999999999985906E-2</v>
      </c>
      <c r="K2160" s="71">
        <f t="shared" si="42"/>
        <v>-16.369164086690979</v>
      </c>
      <c r="L2160" s="72">
        <f t="shared" si="43"/>
        <v>-19.994164086690951</v>
      </c>
      <c r="M2160" s="13" t="s">
        <v>341</v>
      </c>
    </row>
    <row r="2161" spans="1:13" ht="13.2" customHeight="1">
      <c r="A2161" s="141"/>
      <c r="B2161" s="18"/>
      <c r="C2161" s="76">
        <f>('Исходник сравнение Дубай'!$C1963/2-'Таблица вводных'!$E$3-'Таблица вводных'!$F$3-$S$1)-(('Исходник сравнение Дубай'!$C1963/2-'Таблица вводных'!$E$3-'Таблица вводных'!$F$3-$S$1)*F2161/G2161)</f>
        <v>-251.37500000000003</v>
      </c>
      <c r="D2161" s="76">
        <v>283.46203990367701</v>
      </c>
      <c r="E2161" s="76">
        <f t="shared" si="40"/>
        <v>3.6249999999999716</v>
      </c>
      <c r="F2161" s="77">
        <v>20</v>
      </c>
      <c r="G2161" s="77">
        <f t="shared" si="41"/>
        <v>120</v>
      </c>
      <c r="H2161" s="68">
        <v>0.2</v>
      </c>
      <c r="I2161" s="86">
        <f t="shared" si="44"/>
        <v>-18.187960096323025</v>
      </c>
      <c r="J2161" s="80">
        <v>9.9999999999985906E-2</v>
      </c>
      <c r="K2161" s="87">
        <f t="shared" si="42"/>
        <v>-16.369164086690979</v>
      </c>
      <c r="L2161" s="88">
        <f t="shared" si="43"/>
        <v>-19.994164086690951</v>
      </c>
      <c r="M2161" s="22" t="s">
        <v>341</v>
      </c>
    </row>
    <row r="2162" spans="1:13" ht="13.2" customHeight="1">
      <c r="A2162" s="144" t="s">
        <v>342</v>
      </c>
      <c r="B2162" s="5">
        <v>45423</v>
      </c>
      <c r="C2162" s="59">
        <f>('Исходник сравнение Дубай'!$C1964/2-'Таблица вводных'!$E$3-'Таблица вводных'!$F$3-$S$1)-(('Исходник сравнение Дубай'!$C1964/2-'Таблица вводных'!$E$3-'Таблица вводных'!$F$3-$S$1)*F2162/G2162)</f>
        <v>-251.37500000000003</v>
      </c>
      <c r="D2162" s="66">
        <v>283.46203990367701</v>
      </c>
      <c r="E2162" s="59">
        <f t="shared" si="40"/>
        <v>3.6249999999999716</v>
      </c>
      <c r="F2162" s="67">
        <v>20</v>
      </c>
      <c r="G2162" s="60">
        <f t="shared" si="41"/>
        <v>120</v>
      </c>
      <c r="H2162" s="68">
        <v>0.2</v>
      </c>
      <c r="I2162" s="83">
        <f t="shared" si="44"/>
        <v>-18.187960096323025</v>
      </c>
      <c r="J2162" s="63">
        <v>9.9999999999985906E-2</v>
      </c>
      <c r="K2162" s="84">
        <f t="shared" si="42"/>
        <v>-16.369164086690979</v>
      </c>
      <c r="L2162" s="85">
        <f t="shared" si="43"/>
        <v>-19.994164086690951</v>
      </c>
      <c r="M2162" s="10" t="s">
        <v>343</v>
      </c>
    </row>
    <row r="2163" spans="1:13" ht="13.2" customHeight="1">
      <c r="A2163" s="140"/>
      <c r="B2163" s="5">
        <v>45426</v>
      </c>
      <c r="C2163" s="66">
        <f>('Исходник сравнение Дубай'!$C1965/2-'Таблица вводных'!$E$3-'Таблица вводных'!$F$3-$S$1)-(('Исходник сравнение Дубай'!$C1965/2-'Таблица вводных'!$E$3-'Таблица вводных'!$F$3-$S$1)*F2163/G2163)</f>
        <v>-251.37500000000003</v>
      </c>
      <c r="D2163" s="66">
        <v>283.46203990367701</v>
      </c>
      <c r="E2163" s="66">
        <f t="shared" si="40"/>
        <v>3.6249999999999716</v>
      </c>
      <c r="F2163" s="67">
        <v>20</v>
      </c>
      <c r="G2163" s="67">
        <f t="shared" si="41"/>
        <v>120</v>
      </c>
      <c r="H2163" s="68">
        <v>0.2</v>
      </c>
      <c r="I2163" s="73">
        <f t="shared" si="44"/>
        <v>-18.187960096323025</v>
      </c>
      <c r="J2163" s="70">
        <v>9.9999999999985906E-2</v>
      </c>
      <c r="K2163" s="74">
        <f t="shared" si="42"/>
        <v>-16.369164086690979</v>
      </c>
      <c r="L2163" s="75">
        <f t="shared" si="43"/>
        <v>-19.994164086690951</v>
      </c>
      <c r="M2163" s="13" t="s">
        <v>343</v>
      </c>
    </row>
    <row r="2164" spans="1:13" ht="13.2" customHeight="1">
      <c r="A2164" s="140"/>
      <c r="B2164" s="5">
        <v>45430</v>
      </c>
      <c r="C2164" s="66">
        <f>('Исходник сравнение Дубай'!$C1966/2-'Таблица вводных'!$E$3-'Таблица вводных'!$F$3-$S$1)-(('Исходник сравнение Дубай'!$C1966/2-'Таблица вводных'!$E$3-'Таблица вводных'!$F$3-$S$1)*F2164/G2164)</f>
        <v>-251.37500000000003</v>
      </c>
      <c r="D2164" s="66">
        <v>283.46203990367701</v>
      </c>
      <c r="E2164" s="66">
        <f t="shared" si="40"/>
        <v>3.6249999999999716</v>
      </c>
      <c r="F2164" s="67">
        <v>20</v>
      </c>
      <c r="G2164" s="67">
        <f t="shared" si="41"/>
        <v>120</v>
      </c>
      <c r="H2164" s="68">
        <v>0.2</v>
      </c>
      <c r="I2164" s="73">
        <f t="shared" si="44"/>
        <v>-18.187960096323025</v>
      </c>
      <c r="J2164" s="70">
        <v>9.9999999999985906E-2</v>
      </c>
      <c r="K2164" s="74">
        <f t="shared" si="42"/>
        <v>-16.369164086690979</v>
      </c>
      <c r="L2164" s="75">
        <f t="shared" si="43"/>
        <v>-19.994164086690951</v>
      </c>
      <c r="M2164" s="13" t="s">
        <v>343</v>
      </c>
    </row>
    <row r="2165" spans="1:13" ht="13.2" customHeight="1">
      <c r="A2165" s="140"/>
      <c r="B2165" s="5">
        <v>45433</v>
      </c>
      <c r="C2165" s="66">
        <f>('Исходник сравнение Дубай'!$C1967/2-'Таблица вводных'!$E$3-'Таблица вводных'!$F$3-$S$1)-(('Исходник сравнение Дубай'!$C1967/2-'Таблица вводных'!$E$3-'Таблица вводных'!$F$3-$S$1)*F2165/G2165)</f>
        <v>-251.37500000000003</v>
      </c>
      <c r="D2165" s="66">
        <v>283.46203990367701</v>
      </c>
      <c r="E2165" s="66">
        <f t="shared" si="40"/>
        <v>3.6249999999999716</v>
      </c>
      <c r="F2165" s="67">
        <v>20</v>
      </c>
      <c r="G2165" s="67">
        <f t="shared" si="41"/>
        <v>120</v>
      </c>
      <c r="H2165" s="68">
        <v>0.2</v>
      </c>
      <c r="I2165" s="73">
        <f t="shared" si="44"/>
        <v>-18.187960096323025</v>
      </c>
      <c r="J2165" s="70">
        <v>9.9999999999985906E-2</v>
      </c>
      <c r="K2165" s="74">
        <f t="shared" si="42"/>
        <v>-16.369164086690979</v>
      </c>
      <c r="L2165" s="75">
        <f t="shared" si="43"/>
        <v>-19.994164086690951</v>
      </c>
      <c r="M2165" s="13" t="s">
        <v>343</v>
      </c>
    </row>
    <row r="2166" spans="1:13" ht="13.2" customHeight="1">
      <c r="A2166" s="140"/>
      <c r="B2166" s="5">
        <v>45437</v>
      </c>
      <c r="C2166" s="66">
        <f>('Исходник сравнение Дубай'!$C1968/2-'Таблица вводных'!$E$3-'Таблица вводных'!$F$3-$S$1)-(('Исходник сравнение Дубай'!$C1968/2-'Таблица вводных'!$E$3-'Таблица вводных'!$F$3-$S$1)*F2166/G2166)</f>
        <v>-251.37500000000003</v>
      </c>
      <c r="D2166" s="66">
        <v>283.46203990367701</v>
      </c>
      <c r="E2166" s="66">
        <f t="shared" si="40"/>
        <v>3.6249999999999716</v>
      </c>
      <c r="F2166" s="67">
        <v>20</v>
      </c>
      <c r="G2166" s="67">
        <f t="shared" si="41"/>
        <v>120</v>
      </c>
      <c r="H2166" s="68">
        <v>0.2</v>
      </c>
      <c r="I2166" s="73">
        <f t="shared" si="44"/>
        <v>-18.187960096323025</v>
      </c>
      <c r="J2166" s="70">
        <v>9.9999999999985906E-2</v>
      </c>
      <c r="K2166" s="74">
        <f t="shared" si="42"/>
        <v>-16.369164086690979</v>
      </c>
      <c r="L2166" s="75">
        <f t="shared" si="43"/>
        <v>-19.994164086690951</v>
      </c>
      <c r="M2166" s="13" t="s">
        <v>343</v>
      </c>
    </row>
    <row r="2167" spans="1:13" ht="13.2" customHeight="1">
      <c r="A2167" s="140"/>
      <c r="B2167" s="5">
        <v>45440</v>
      </c>
      <c r="C2167" s="66">
        <f>('Исходник сравнение Дубай'!$C1969/2-'Таблица вводных'!$E$3-'Таблица вводных'!$F$3-$S$1)-(('Исходник сравнение Дубай'!$C1969/2-'Таблица вводных'!$E$3-'Таблица вводных'!$F$3-$S$1)*F2167/G2167)</f>
        <v>-251.37500000000003</v>
      </c>
      <c r="D2167" s="66">
        <v>283.46203990367701</v>
      </c>
      <c r="E2167" s="66">
        <f t="shared" si="40"/>
        <v>3.6249999999999716</v>
      </c>
      <c r="F2167" s="67">
        <v>20</v>
      </c>
      <c r="G2167" s="67">
        <f t="shared" si="41"/>
        <v>120</v>
      </c>
      <c r="H2167" s="68">
        <v>0.2</v>
      </c>
      <c r="I2167" s="73">
        <f t="shared" si="44"/>
        <v>-18.187960096323025</v>
      </c>
      <c r="J2167" s="70">
        <v>9.9999999999985906E-2</v>
      </c>
      <c r="K2167" s="74">
        <f t="shared" si="42"/>
        <v>-16.369164086690979</v>
      </c>
      <c r="L2167" s="75">
        <f t="shared" si="43"/>
        <v>-19.994164086690951</v>
      </c>
      <c r="M2167" s="13" t="s">
        <v>343</v>
      </c>
    </row>
    <row r="2168" spans="1:13" ht="13.2" customHeight="1">
      <c r="A2168" s="140"/>
      <c r="B2168" s="5">
        <v>45444</v>
      </c>
      <c r="C2168" s="66">
        <f>('Исходник сравнение Дубай'!$C1970/2-'Таблица вводных'!$E$3-'Таблица вводных'!$F$3-$S$1)-(('Исходник сравнение Дубай'!$C1970/2-'Таблица вводных'!$E$3-'Таблица вводных'!$F$3-$S$1)*F2168/G2168)</f>
        <v>-251.37500000000003</v>
      </c>
      <c r="D2168" s="66">
        <v>283.46203990367701</v>
      </c>
      <c r="E2168" s="66">
        <f t="shared" si="40"/>
        <v>3.6249999999999716</v>
      </c>
      <c r="F2168" s="67">
        <v>20</v>
      </c>
      <c r="G2168" s="67">
        <f t="shared" si="41"/>
        <v>120</v>
      </c>
      <c r="H2168" s="68">
        <v>0.2</v>
      </c>
      <c r="I2168" s="73">
        <f t="shared" si="44"/>
        <v>-18.187960096323025</v>
      </c>
      <c r="J2168" s="70">
        <v>9.9999999999985906E-2</v>
      </c>
      <c r="K2168" s="74">
        <f t="shared" si="42"/>
        <v>-16.369164086690979</v>
      </c>
      <c r="L2168" s="75">
        <f t="shared" si="43"/>
        <v>-19.994164086690951</v>
      </c>
      <c r="M2168" s="13" t="s">
        <v>343</v>
      </c>
    </row>
    <row r="2169" spans="1:13" ht="13.2" customHeight="1">
      <c r="A2169" s="140"/>
      <c r="B2169" s="5">
        <v>45447</v>
      </c>
      <c r="C2169" s="66">
        <f>('Исходник сравнение Дубай'!$C1971/2-'Таблица вводных'!$E$3-'Таблица вводных'!$F$3-$S$1)-(('Исходник сравнение Дубай'!$C1971/2-'Таблица вводных'!$E$3-'Таблица вводных'!$F$3-$S$1)*F2169/G2169)</f>
        <v>-251.37500000000003</v>
      </c>
      <c r="D2169" s="66">
        <v>283.46203990367701</v>
      </c>
      <c r="E2169" s="66">
        <f t="shared" si="40"/>
        <v>3.6249999999999716</v>
      </c>
      <c r="F2169" s="67">
        <v>20</v>
      </c>
      <c r="G2169" s="67">
        <f t="shared" si="41"/>
        <v>120</v>
      </c>
      <c r="H2169" s="68">
        <v>0.2</v>
      </c>
      <c r="I2169" s="73">
        <f t="shared" si="44"/>
        <v>-18.187960096323025</v>
      </c>
      <c r="J2169" s="70">
        <v>9.9999999999985906E-2</v>
      </c>
      <c r="K2169" s="74">
        <f t="shared" si="42"/>
        <v>-16.369164086690979</v>
      </c>
      <c r="L2169" s="75">
        <f t="shared" si="43"/>
        <v>-19.994164086690951</v>
      </c>
      <c r="M2169" s="13" t="s">
        <v>343</v>
      </c>
    </row>
    <row r="2170" spans="1:13" ht="13.2" customHeight="1">
      <c r="A2170" s="140"/>
      <c r="B2170" s="5">
        <v>45451</v>
      </c>
      <c r="C2170" s="66">
        <f>('Исходник сравнение Дубай'!$C1972/2-'Таблица вводных'!$E$3-'Таблица вводных'!$F$3-$S$1)-(('Исходник сравнение Дубай'!$C1972/2-'Таблица вводных'!$E$3-'Таблица вводных'!$F$3-$S$1)*F2170/G2170)</f>
        <v>-251.37500000000003</v>
      </c>
      <c r="D2170" s="66">
        <v>283.46203990367701</v>
      </c>
      <c r="E2170" s="66">
        <f t="shared" si="40"/>
        <v>3.6249999999999716</v>
      </c>
      <c r="F2170" s="67">
        <v>20</v>
      </c>
      <c r="G2170" s="67">
        <f t="shared" si="41"/>
        <v>120</v>
      </c>
      <c r="H2170" s="68">
        <v>0.2</v>
      </c>
      <c r="I2170" s="73">
        <f t="shared" si="44"/>
        <v>-18.187960096323025</v>
      </c>
      <c r="J2170" s="70">
        <v>9.9999999999985906E-2</v>
      </c>
      <c r="K2170" s="74">
        <f t="shared" si="42"/>
        <v>-16.369164086690979</v>
      </c>
      <c r="L2170" s="75">
        <f t="shared" si="43"/>
        <v>-19.994164086690951</v>
      </c>
      <c r="M2170" s="13" t="s">
        <v>343</v>
      </c>
    </row>
    <row r="2171" spans="1:13" ht="13.2" customHeight="1">
      <c r="A2171" s="140"/>
      <c r="B2171" s="5">
        <v>45454</v>
      </c>
      <c r="C2171" s="66">
        <f>('Исходник сравнение Дубай'!$C1973/2-'Таблица вводных'!$E$3-'Таблица вводных'!$F$3-$S$1)-(('Исходник сравнение Дубай'!$C1973/2-'Таблица вводных'!$E$3-'Таблица вводных'!$F$3-$S$1)*F2171/G2171)</f>
        <v>-251.37500000000003</v>
      </c>
      <c r="D2171" s="66">
        <v>283.46203990367701</v>
      </c>
      <c r="E2171" s="66">
        <f t="shared" si="40"/>
        <v>3.6249999999999716</v>
      </c>
      <c r="F2171" s="67">
        <v>20</v>
      </c>
      <c r="G2171" s="67">
        <f t="shared" si="41"/>
        <v>120</v>
      </c>
      <c r="H2171" s="68">
        <v>0.2</v>
      </c>
      <c r="I2171" s="73">
        <f t="shared" si="44"/>
        <v>-18.187960096323025</v>
      </c>
      <c r="J2171" s="70">
        <v>9.9999999999985906E-2</v>
      </c>
      <c r="K2171" s="74">
        <f t="shared" si="42"/>
        <v>-16.369164086690979</v>
      </c>
      <c r="L2171" s="75">
        <f t="shared" si="43"/>
        <v>-19.994164086690951</v>
      </c>
      <c r="M2171" s="13" t="s">
        <v>343</v>
      </c>
    </row>
    <row r="2172" spans="1:13" ht="13.2" customHeight="1">
      <c r="A2172" s="140"/>
      <c r="B2172" s="5"/>
      <c r="C2172" s="66">
        <f>('Исходник сравнение Дубай'!$C1974/2-'Таблица вводных'!$E$3-'Таблица вводных'!$F$3-$S$1)-(('Исходник сравнение Дубай'!$C1974/2-'Таблица вводных'!$E$3-'Таблица вводных'!$F$3-$S$1)*F2172/G2172)</f>
        <v>-251.37500000000003</v>
      </c>
      <c r="D2172" s="66">
        <v>283.46203990367701</v>
      </c>
      <c r="E2172" s="66">
        <f t="shared" si="40"/>
        <v>3.6249999999999716</v>
      </c>
      <c r="F2172" s="67">
        <v>20</v>
      </c>
      <c r="G2172" s="67">
        <f t="shared" si="41"/>
        <v>120</v>
      </c>
      <c r="H2172" s="68">
        <v>0.2</v>
      </c>
      <c r="I2172" s="69">
        <f t="shared" si="44"/>
        <v>-18.187960096323025</v>
      </c>
      <c r="J2172" s="70">
        <v>9.9999999999985906E-2</v>
      </c>
      <c r="K2172" s="71">
        <f t="shared" si="42"/>
        <v>-16.369164086690979</v>
      </c>
      <c r="L2172" s="72">
        <f t="shared" si="43"/>
        <v>-19.994164086690951</v>
      </c>
      <c r="M2172" s="13" t="s">
        <v>343</v>
      </c>
    </row>
    <row r="2173" spans="1:13" ht="13.2" customHeight="1">
      <c r="A2173" s="140"/>
      <c r="B2173" s="5"/>
      <c r="C2173" s="66">
        <f>('Исходник сравнение Дубай'!$C1975/2-'Таблица вводных'!$E$3-'Таблица вводных'!$F$3-$S$1)-(('Исходник сравнение Дубай'!$C1975/2-'Таблица вводных'!$E$3-'Таблица вводных'!$F$3-$S$1)*F2173/G2173)</f>
        <v>-251.37500000000003</v>
      </c>
      <c r="D2173" s="66">
        <v>283.46203990367701</v>
      </c>
      <c r="E2173" s="66">
        <f t="shared" si="40"/>
        <v>3.6249999999999716</v>
      </c>
      <c r="F2173" s="67">
        <v>20</v>
      </c>
      <c r="G2173" s="67">
        <f t="shared" si="41"/>
        <v>120</v>
      </c>
      <c r="H2173" s="68">
        <v>0.2</v>
      </c>
      <c r="I2173" s="69">
        <f t="shared" si="44"/>
        <v>-18.187960096323025</v>
      </c>
      <c r="J2173" s="70">
        <v>9.9999999999985906E-2</v>
      </c>
      <c r="K2173" s="71">
        <f t="shared" si="42"/>
        <v>-16.369164086690979</v>
      </c>
      <c r="L2173" s="72">
        <f t="shared" si="43"/>
        <v>-19.994164086690951</v>
      </c>
      <c r="M2173" s="13" t="s">
        <v>343</v>
      </c>
    </row>
    <row r="2174" spans="1:13" ht="13.2" customHeight="1">
      <c r="A2174" s="140"/>
      <c r="B2174" s="5"/>
      <c r="C2174" s="66">
        <f>('Исходник сравнение Дубай'!$C1976/2-'Таблица вводных'!$E$3-'Таблица вводных'!$F$3-$S$1)-(('Исходник сравнение Дубай'!$C1976/2-'Таблица вводных'!$E$3-'Таблица вводных'!$F$3-$S$1)*F2174/G2174)</f>
        <v>-251.37500000000003</v>
      </c>
      <c r="D2174" s="66">
        <v>283.46203990367701</v>
      </c>
      <c r="E2174" s="66">
        <f t="shared" si="40"/>
        <v>3.6249999999999716</v>
      </c>
      <c r="F2174" s="67">
        <v>20</v>
      </c>
      <c r="G2174" s="67">
        <f t="shared" si="41"/>
        <v>120</v>
      </c>
      <c r="H2174" s="68">
        <v>0.2</v>
      </c>
      <c r="I2174" s="69">
        <f t="shared" si="44"/>
        <v>-18.187960096323025</v>
      </c>
      <c r="J2174" s="70">
        <v>9.9999999999985906E-2</v>
      </c>
      <c r="K2174" s="71">
        <f t="shared" si="42"/>
        <v>-16.369164086690979</v>
      </c>
      <c r="L2174" s="72">
        <f t="shared" si="43"/>
        <v>-19.994164086690951</v>
      </c>
      <c r="M2174" s="13" t="s">
        <v>343</v>
      </c>
    </row>
    <row r="2175" spans="1:13" ht="13.2" customHeight="1">
      <c r="A2175" s="140"/>
      <c r="B2175" s="5"/>
      <c r="C2175" s="66">
        <f>('Исходник сравнение Дубай'!$C1977/2-'Таблица вводных'!$E$3-'Таблица вводных'!$F$3-$S$1)-(('Исходник сравнение Дубай'!$C1977/2-'Таблица вводных'!$E$3-'Таблица вводных'!$F$3-$S$1)*F2175/G2175)</f>
        <v>-251.37500000000003</v>
      </c>
      <c r="D2175" s="66">
        <v>283.46203990367701</v>
      </c>
      <c r="E2175" s="66">
        <f t="shared" si="40"/>
        <v>3.6249999999999716</v>
      </c>
      <c r="F2175" s="67">
        <v>20</v>
      </c>
      <c r="G2175" s="67">
        <f t="shared" si="41"/>
        <v>120</v>
      </c>
      <c r="H2175" s="68">
        <v>0.2</v>
      </c>
      <c r="I2175" s="69">
        <f t="shared" si="44"/>
        <v>-18.187960096323025</v>
      </c>
      <c r="J2175" s="70">
        <v>9.9999999999985795E-2</v>
      </c>
      <c r="K2175" s="71">
        <f t="shared" si="42"/>
        <v>-16.369164086690979</v>
      </c>
      <c r="L2175" s="72">
        <f t="shared" si="43"/>
        <v>-19.994164086690951</v>
      </c>
      <c r="M2175" s="13" t="s">
        <v>343</v>
      </c>
    </row>
    <row r="2176" spans="1:13" ht="13.2" customHeight="1">
      <c r="A2176" s="140"/>
      <c r="B2176" s="5"/>
      <c r="C2176" s="66">
        <f>('Исходник сравнение Дубай'!$C1978/2-'Таблица вводных'!$E$3-'Таблица вводных'!$F$3-$S$1)-(('Исходник сравнение Дубай'!$C1978/2-'Таблица вводных'!$E$3-'Таблица вводных'!$F$3-$S$1)*F2176/G2176)</f>
        <v>-251.37500000000003</v>
      </c>
      <c r="D2176" s="66">
        <v>283.46203990367701</v>
      </c>
      <c r="E2176" s="66">
        <f t="shared" si="40"/>
        <v>3.6249999999999716</v>
      </c>
      <c r="F2176" s="67">
        <v>20</v>
      </c>
      <c r="G2176" s="67">
        <f t="shared" si="41"/>
        <v>120</v>
      </c>
      <c r="H2176" s="68">
        <v>0.2</v>
      </c>
      <c r="I2176" s="69">
        <f t="shared" si="44"/>
        <v>-18.187960096323025</v>
      </c>
      <c r="J2176" s="70">
        <v>9.9999999999985795E-2</v>
      </c>
      <c r="K2176" s="71">
        <f t="shared" si="42"/>
        <v>-16.369164086690979</v>
      </c>
      <c r="L2176" s="72">
        <f t="shared" si="43"/>
        <v>-19.994164086690951</v>
      </c>
      <c r="M2176" s="13" t="s">
        <v>343</v>
      </c>
    </row>
    <row r="2177" spans="1:13" ht="13.2" customHeight="1">
      <c r="A2177" s="140"/>
      <c r="B2177" s="5"/>
      <c r="C2177" s="66">
        <f>('Исходник сравнение Дубай'!$C1979/2-'Таблица вводных'!$E$3-'Таблица вводных'!$F$3-$S$1)-(('Исходник сравнение Дубай'!$C1979/2-'Таблица вводных'!$E$3-'Таблица вводных'!$F$3-$S$1)*F2177/G2177)</f>
        <v>-251.37500000000003</v>
      </c>
      <c r="D2177" s="66">
        <v>283.46203990367701</v>
      </c>
      <c r="E2177" s="66">
        <f t="shared" si="40"/>
        <v>3.6249999999999716</v>
      </c>
      <c r="F2177" s="67">
        <v>20</v>
      </c>
      <c r="G2177" s="67">
        <f t="shared" si="41"/>
        <v>120</v>
      </c>
      <c r="H2177" s="68">
        <v>0.2</v>
      </c>
      <c r="I2177" s="69">
        <f t="shared" si="44"/>
        <v>-18.187960096323025</v>
      </c>
      <c r="J2177" s="70">
        <v>9.9999999999985795E-2</v>
      </c>
      <c r="K2177" s="71">
        <f t="shared" si="42"/>
        <v>-16.369164086690979</v>
      </c>
      <c r="L2177" s="72">
        <f t="shared" si="43"/>
        <v>-19.994164086690951</v>
      </c>
      <c r="M2177" s="13" t="s">
        <v>343</v>
      </c>
    </row>
    <row r="2178" spans="1:13" ht="13.2" customHeight="1">
      <c r="A2178" s="140"/>
      <c r="B2178" s="5"/>
      <c r="C2178" s="66">
        <f>('Исходник сравнение Дубай'!$C1980/2-'Таблица вводных'!$E$3-'Таблица вводных'!$F$3-$S$1)-(('Исходник сравнение Дубай'!$C1980/2-'Таблица вводных'!$E$3-'Таблица вводных'!$F$3-$S$1)*F2178/G2178)</f>
        <v>-251.37500000000003</v>
      </c>
      <c r="D2178" s="66">
        <v>283.46203990367701</v>
      </c>
      <c r="E2178" s="66">
        <f t="shared" si="40"/>
        <v>3.6249999999999716</v>
      </c>
      <c r="F2178" s="67">
        <v>20</v>
      </c>
      <c r="G2178" s="67">
        <f t="shared" si="41"/>
        <v>120</v>
      </c>
      <c r="H2178" s="68">
        <v>0.2</v>
      </c>
      <c r="I2178" s="69">
        <f t="shared" si="44"/>
        <v>-18.187960096323025</v>
      </c>
      <c r="J2178" s="70">
        <v>9.9999999999985795E-2</v>
      </c>
      <c r="K2178" s="71">
        <f t="shared" si="42"/>
        <v>-16.369164086690979</v>
      </c>
      <c r="L2178" s="72">
        <f t="shared" si="43"/>
        <v>-19.994164086690951</v>
      </c>
      <c r="M2178" s="13" t="s">
        <v>343</v>
      </c>
    </row>
    <row r="2179" spans="1:13" ht="13.2" customHeight="1">
      <c r="A2179" s="141"/>
      <c r="B2179" s="18"/>
      <c r="C2179" s="76">
        <f>('Исходник сравнение Дубай'!$C1981/2-'Таблица вводных'!$E$3-'Таблица вводных'!$F$3-$S$1)-(('Исходник сравнение Дубай'!$C1981/2-'Таблица вводных'!$E$3-'Таблица вводных'!$F$3-$S$1)*F2179/G2179)</f>
        <v>-251.37500000000003</v>
      </c>
      <c r="D2179" s="76">
        <v>283.46203990367701</v>
      </c>
      <c r="E2179" s="76">
        <f t="shared" si="40"/>
        <v>3.6249999999999716</v>
      </c>
      <c r="F2179" s="77">
        <v>20</v>
      </c>
      <c r="G2179" s="77">
        <f t="shared" si="41"/>
        <v>120</v>
      </c>
      <c r="H2179" s="68">
        <v>0.2</v>
      </c>
      <c r="I2179" s="86">
        <f t="shared" si="44"/>
        <v>-18.187960096323025</v>
      </c>
      <c r="J2179" s="80">
        <v>9.9999999999985795E-2</v>
      </c>
      <c r="K2179" s="87">
        <f t="shared" si="42"/>
        <v>-16.369164086690979</v>
      </c>
      <c r="L2179" s="88">
        <f t="shared" si="43"/>
        <v>-19.994164086690951</v>
      </c>
      <c r="M2179" s="22" t="s">
        <v>343</v>
      </c>
    </row>
    <row r="2180" spans="1:13" ht="13.2" customHeight="1">
      <c r="A2180" s="144" t="s">
        <v>344</v>
      </c>
      <c r="B2180" s="5">
        <v>45423</v>
      </c>
      <c r="C2180" s="59">
        <f>('Исходник сравнение Дубай'!$C1982/2-'Таблица вводных'!$E$3-'Таблица вводных'!$F$3-$S$1)-(('Исходник сравнение Дубай'!$C1982/2-'Таблица вводных'!$E$3-'Таблица вводных'!$F$3-$S$1)*F2180/G2180)</f>
        <v>-251.37500000000003</v>
      </c>
      <c r="D2180" s="66">
        <v>283.46203990367701</v>
      </c>
      <c r="E2180" s="59">
        <f t="shared" si="40"/>
        <v>3.6249999999999716</v>
      </c>
      <c r="F2180" s="67">
        <v>20</v>
      </c>
      <c r="G2180" s="60">
        <f t="shared" si="41"/>
        <v>120</v>
      </c>
      <c r="H2180" s="68">
        <v>0.2</v>
      </c>
      <c r="I2180" s="83">
        <f t="shared" si="44"/>
        <v>-18.187960096323025</v>
      </c>
      <c r="J2180" s="63">
        <v>9.9999999999985795E-2</v>
      </c>
      <c r="K2180" s="84">
        <f t="shared" si="42"/>
        <v>-16.369164086690979</v>
      </c>
      <c r="L2180" s="85">
        <f t="shared" si="43"/>
        <v>-19.994164086690951</v>
      </c>
      <c r="M2180" s="10" t="s">
        <v>345</v>
      </c>
    </row>
    <row r="2181" spans="1:13" ht="13.2" customHeight="1">
      <c r="A2181" s="140"/>
      <c r="B2181" s="5">
        <v>45426</v>
      </c>
      <c r="C2181" s="66">
        <f>('Исходник сравнение Дубай'!$C1983/2-'Таблица вводных'!$E$3-'Таблица вводных'!$F$3-$S$1)-(('Исходник сравнение Дубай'!$C1983/2-'Таблица вводных'!$E$3-'Таблица вводных'!$F$3-$S$1)*F2181/G2181)</f>
        <v>-251.37500000000003</v>
      </c>
      <c r="D2181" s="66">
        <v>283.46203990367701</v>
      </c>
      <c r="E2181" s="66">
        <f t="shared" si="40"/>
        <v>3.6249999999999716</v>
      </c>
      <c r="F2181" s="67">
        <v>20</v>
      </c>
      <c r="G2181" s="67">
        <f t="shared" si="41"/>
        <v>120</v>
      </c>
      <c r="H2181" s="68">
        <v>0.2</v>
      </c>
      <c r="I2181" s="73">
        <f t="shared" si="44"/>
        <v>-18.187960096323025</v>
      </c>
      <c r="J2181" s="70">
        <v>9.9999999999985795E-2</v>
      </c>
      <c r="K2181" s="74">
        <f t="shared" si="42"/>
        <v>-16.369164086690979</v>
      </c>
      <c r="L2181" s="75">
        <f t="shared" si="43"/>
        <v>-19.994164086690951</v>
      </c>
      <c r="M2181" s="13" t="s">
        <v>345</v>
      </c>
    </row>
    <row r="2182" spans="1:13" ht="13.2" customHeight="1">
      <c r="A2182" s="140"/>
      <c r="B2182" s="5">
        <v>45430</v>
      </c>
      <c r="C2182" s="66">
        <f>('Исходник сравнение Дубай'!$C1984/2-'Таблица вводных'!$E$3-'Таблица вводных'!$F$3-$S$1)-(('Исходник сравнение Дубай'!$C1984/2-'Таблица вводных'!$E$3-'Таблица вводных'!$F$3-$S$1)*F2182/G2182)</f>
        <v>-251.37500000000003</v>
      </c>
      <c r="D2182" s="66">
        <v>283.46203990367701</v>
      </c>
      <c r="E2182" s="66">
        <f t="shared" si="40"/>
        <v>3.6249999999999716</v>
      </c>
      <c r="F2182" s="67">
        <v>20</v>
      </c>
      <c r="G2182" s="67">
        <f t="shared" si="41"/>
        <v>120</v>
      </c>
      <c r="H2182" s="68">
        <v>0.2</v>
      </c>
      <c r="I2182" s="73">
        <f t="shared" si="44"/>
        <v>-18.187960096323025</v>
      </c>
      <c r="J2182" s="70">
        <v>9.9999999999985795E-2</v>
      </c>
      <c r="K2182" s="74">
        <f t="shared" si="42"/>
        <v>-16.369164086690979</v>
      </c>
      <c r="L2182" s="75">
        <f t="shared" si="43"/>
        <v>-19.994164086690951</v>
      </c>
      <c r="M2182" s="13" t="s">
        <v>345</v>
      </c>
    </row>
    <row r="2183" spans="1:13" ht="13.2" customHeight="1">
      <c r="A2183" s="140"/>
      <c r="B2183" s="5">
        <v>45433</v>
      </c>
      <c r="C2183" s="66">
        <f>('Исходник сравнение Дубай'!$C1985/2-'Таблица вводных'!$E$3-'Таблица вводных'!$F$3-$S$1)-(('Исходник сравнение Дубай'!$C1985/2-'Таблица вводных'!$E$3-'Таблица вводных'!$F$3-$S$1)*F2183/G2183)</f>
        <v>-251.37500000000003</v>
      </c>
      <c r="D2183" s="66">
        <v>283.46203990367701</v>
      </c>
      <c r="E2183" s="66">
        <f t="shared" si="40"/>
        <v>3.6249999999999716</v>
      </c>
      <c r="F2183" s="67">
        <v>20</v>
      </c>
      <c r="G2183" s="67">
        <f t="shared" si="41"/>
        <v>120</v>
      </c>
      <c r="H2183" s="68">
        <v>0.2</v>
      </c>
      <c r="I2183" s="73">
        <f t="shared" si="44"/>
        <v>-18.187960096323025</v>
      </c>
      <c r="J2183" s="70">
        <v>9.9999999999985795E-2</v>
      </c>
      <c r="K2183" s="74">
        <f t="shared" si="42"/>
        <v>-16.369164086690979</v>
      </c>
      <c r="L2183" s="75">
        <f t="shared" si="43"/>
        <v>-19.994164086690951</v>
      </c>
      <c r="M2183" s="13" t="s">
        <v>345</v>
      </c>
    </row>
    <row r="2184" spans="1:13" ht="13.2" customHeight="1">
      <c r="A2184" s="140"/>
      <c r="B2184" s="5">
        <v>45437</v>
      </c>
      <c r="C2184" s="66">
        <f>('Исходник сравнение Дубай'!$C1986/2-'Таблица вводных'!$E$3-'Таблица вводных'!$F$3-$S$1)-(('Исходник сравнение Дубай'!$C1986/2-'Таблица вводных'!$E$3-'Таблица вводных'!$F$3-$S$1)*F2184/G2184)</f>
        <v>-251.37500000000003</v>
      </c>
      <c r="D2184" s="66">
        <v>283.46203990367701</v>
      </c>
      <c r="E2184" s="66">
        <f t="shared" si="40"/>
        <v>3.6249999999999716</v>
      </c>
      <c r="F2184" s="67">
        <v>20</v>
      </c>
      <c r="G2184" s="67">
        <f t="shared" si="41"/>
        <v>120</v>
      </c>
      <c r="H2184" s="68">
        <v>0.2</v>
      </c>
      <c r="I2184" s="73">
        <f t="shared" si="44"/>
        <v>-18.187960096323025</v>
      </c>
      <c r="J2184" s="70">
        <v>9.9999999999985795E-2</v>
      </c>
      <c r="K2184" s="74">
        <f t="shared" si="42"/>
        <v>-16.369164086690979</v>
      </c>
      <c r="L2184" s="75">
        <f t="shared" si="43"/>
        <v>-19.994164086690951</v>
      </c>
      <c r="M2184" s="13" t="s">
        <v>345</v>
      </c>
    </row>
    <row r="2185" spans="1:13" ht="13.2" customHeight="1">
      <c r="A2185" s="140"/>
      <c r="B2185" s="5">
        <v>45440</v>
      </c>
      <c r="C2185" s="66">
        <f>('Исходник сравнение Дубай'!$C1987/2-'Таблица вводных'!$E$3-'Таблица вводных'!$F$3-$S$1)-(('Исходник сравнение Дубай'!$C1987/2-'Таблица вводных'!$E$3-'Таблица вводных'!$F$3-$S$1)*F2185/G2185)</f>
        <v>-251.37500000000003</v>
      </c>
      <c r="D2185" s="66">
        <v>283.46203990367701</v>
      </c>
      <c r="E2185" s="66">
        <f t="shared" si="40"/>
        <v>3.6249999999999716</v>
      </c>
      <c r="F2185" s="67">
        <v>20</v>
      </c>
      <c r="G2185" s="67">
        <f t="shared" si="41"/>
        <v>120</v>
      </c>
      <c r="H2185" s="68">
        <v>0.2</v>
      </c>
      <c r="I2185" s="73">
        <f t="shared" si="44"/>
        <v>-18.187960096323025</v>
      </c>
      <c r="J2185" s="70">
        <v>9.9999999999985795E-2</v>
      </c>
      <c r="K2185" s="74">
        <f t="shared" si="42"/>
        <v>-16.369164086690979</v>
      </c>
      <c r="L2185" s="75">
        <f t="shared" si="43"/>
        <v>-19.994164086690951</v>
      </c>
      <c r="M2185" s="13" t="s">
        <v>345</v>
      </c>
    </row>
    <row r="2186" spans="1:13" ht="13.2" customHeight="1">
      <c r="A2186" s="140"/>
      <c r="B2186" s="5">
        <v>45444</v>
      </c>
      <c r="C2186" s="66">
        <f>('Исходник сравнение Дубай'!$C1988/2-'Таблица вводных'!$E$3-'Таблица вводных'!$F$3-$S$1)-(('Исходник сравнение Дубай'!$C1988/2-'Таблица вводных'!$E$3-'Таблица вводных'!$F$3-$S$1)*F2186/G2186)</f>
        <v>-251.37500000000003</v>
      </c>
      <c r="D2186" s="66">
        <v>283.46203990367701</v>
      </c>
      <c r="E2186" s="66">
        <f t="shared" si="40"/>
        <v>3.6249999999999716</v>
      </c>
      <c r="F2186" s="67">
        <v>20</v>
      </c>
      <c r="G2186" s="67">
        <f t="shared" si="41"/>
        <v>120</v>
      </c>
      <c r="H2186" s="68">
        <v>0.2</v>
      </c>
      <c r="I2186" s="73">
        <f t="shared" si="44"/>
        <v>-18.187960096323025</v>
      </c>
      <c r="J2186" s="70">
        <v>9.9999999999985795E-2</v>
      </c>
      <c r="K2186" s="74">
        <f t="shared" si="42"/>
        <v>-16.369164086690979</v>
      </c>
      <c r="L2186" s="75">
        <f t="shared" si="43"/>
        <v>-19.994164086690951</v>
      </c>
      <c r="M2186" s="13" t="s">
        <v>345</v>
      </c>
    </row>
    <row r="2187" spans="1:13" ht="13.2" customHeight="1">
      <c r="A2187" s="140"/>
      <c r="B2187" s="5">
        <v>45447</v>
      </c>
      <c r="C2187" s="66">
        <f>('Исходник сравнение Дубай'!$C1989/2-'Таблица вводных'!$E$3-'Таблица вводных'!$F$3-$S$1)-(('Исходник сравнение Дубай'!$C1989/2-'Таблица вводных'!$E$3-'Таблица вводных'!$F$3-$S$1)*F2187/G2187)</f>
        <v>-251.37500000000003</v>
      </c>
      <c r="D2187" s="66">
        <v>283.46203990367701</v>
      </c>
      <c r="E2187" s="66">
        <f t="shared" si="40"/>
        <v>3.6249999999999716</v>
      </c>
      <c r="F2187" s="67">
        <v>20</v>
      </c>
      <c r="G2187" s="67">
        <f t="shared" si="41"/>
        <v>120</v>
      </c>
      <c r="H2187" s="68">
        <v>0.2</v>
      </c>
      <c r="I2187" s="73">
        <f t="shared" si="44"/>
        <v>-18.187960096323025</v>
      </c>
      <c r="J2187" s="70">
        <v>9.9999999999985795E-2</v>
      </c>
      <c r="K2187" s="74">
        <f t="shared" si="42"/>
        <v>-16.369164086690979</v>
      </c>
      <c r="L2187" s="75">
        <f t="shared" si="43"/>
        <v>-19.994164086690951</v>
      </c>
      <c r="M2187" s="13" t="s">
        <v>345</v>
      </c>
    </row>
    <row r="2188" spans="1:13" ht="13.2" customHeight="1">
      <c r="A2188" s="140"/>
      <c r="B2188" s="5">
        <v>45451</v>
      </c>
      <c r="C2188" s="66">
        <f>('Исходник сравнение Дубай'!$C1990/2-'Таблица вводных'!$E$3-'Таблица вводных'!$F$3-$S$1)-(('Исходник сравнение Дубай'!$C1990/2-'Таблица вводных'!$E$3-'Таблица вводных'!$F$3-$S$1)*F2188/G2188)</f>
        <v>-251.37500000000003</v>
      </c>
      <c r="D2188" s="66">
        <v>283.46203990367701</v>
      </c>
      <c r="E2188" s="66">
        <f t="shared" si="40"/>
        <v>3.6249999999999716</v>
      </c>
      <c r="F2188" s="67">
        <v>20</v>
      </c>
      <c r="G2188" s="67">
        <f t="shared" si="41"/>
        <v>120</v>
      </c>
      <c r="H2188" s="68">
        <v>0.2</v>
      </c>
      <c r="I2188" s="73">
        <f t="shared" si="44"/>
        <v>-18.187960096323025</v>
      </c>
      <c r="J2188" s="70">
        <v>9.9999999999985795E-2</v>
      </c>
      <c r="K2188" s="74">
        <f t="shared" si="42"/>
        <v>-16.369164086690979</v>
      </c>
      <c r="L2188" s="75">
        <f t="shared" si="43"/>
        <v>-19.994164086690951</v>
      </c>
      <c r="M2188" s="13" t="s">
        <v>345</v>
      </c>
    </row>
    <row r="2189" spans="1:13" ht="13.2" customHeight="1">
      <c r="A2189" s="140"/>
      <c r="B2189" s="5">
        <v>45454</v>
      </c>
      <c r="C2189" s="66">
        <f>('Исходник сравнение Дубай'!$C1991/2-'Таблица вводных'!$E$3-'Таблица вводных'!$F$3-$S$1)-(('Исходник сравнение Дубай'!$C1991/2-'Таблица вводных'!$E$3-'Таблица вводных'!$F$3-$S$1)*F2189/G2189)</f>
        <v>-251.37500000000003</v>
      </c>
      <c r="D2189" s="66">
        <v>283.46203990367701</v>
      </c>
      <c r="E2189" s="66">
        <f t="shared" si="40"/>
        <v>3.6249999999999716</v>
      </c>
      <c r="F2189" s="67">
        <v>20</v>
      </c>
      <c r="G2189" s="67">
        <f t="shared" si="41"/>
        <v>120</v>
      </c>
      <c r="H2189" s="68">
        <v>0.2</v>
      </c>
      <c r="I2189" s="73">
        <f t="shared" si="44"/>
        <v>-18.187960096323025</v>
      </c>
      <c r="J2189" s="70">
        <v>9.9999999999985795E-2</v>
      </c>
      <c r="K2189" s="74">
        <f t="shared" si="42"/>
        <v>-16.369164086690979</v>
      </c>
      <c r="L2189" s="75">
        <f t="shared" si="43"/>
        <v>-19.994164086690951</v>
      </c>
      <c r="M2189" s="13" t="s">
        <v>345</v>
      </c>
    </row>
    <row r="2190" spans="1:13" ht="13.2" customHeight="1">
      <c r="A2190" s="140"/>
      <c r="B2190" s="5"/>
      <c r="C2190" s="66">
        <f>('Исходник сравнение Дубай'!$C1992/2-'Таблица вводных'!$E$3-'Таблица вводных'!$F$3-$S$1)-(('Исходник сравнение Дубай'!$C1992/2-'Таблица вводных'!$E$3-'Таблица вводных'!$F$3-$S$1)*F2190/G2190)</f>
        <v>-251.37500000000003</v>
      </c>
      <c r="D2190" s="66">
        <v>283.46203990367701</v>
      </c>
      <c r="E2190" s="66">
        <f t="shared" si="40"/>
        <v>3.6249999999999716</v>
      </c>
      <c r="F2190" s="67">
        <v>20</v>
      </c>
      <c r="G2190" s="67">
        <f t="shared" si="41"/>
        <v>120</v>
      </c>
      <c r="H2190" s="68">
        <v>0.2</v>
      </c>
      <c r="I2190" s="69">
        <f t="shared" si="44"/>
        <v>-18.187960096323025</v>
      </c>
      <c r="J2190" s="70">
        <v>9.9999999999985698E-2</v>
      </c>
      <c r="K2190" s="71">
        <f t="shared" si="42"/>
        <v>-16.369164086690983</v>
      </c>
      <c r="L2190" s="72">
        <f t="shared" si="43"/>
        <v>-19.994164086690954</v>
      </c>
      <c r="M2190" s="13" t="s">
        <v>345</v>
      </c>
    </row>
    <row r="2191" spans="1:13" ht="13.2" customHeight="1">
      <c r="A2191" s="140"/>
      <c r="B2191" s="5"/>
      <c r="C2191" s="66">
        <f>('Исходник сравнение Дубай'!$C1993/2-'Таблица вводных'!$E$3-'Таблица вводных'!$F$3-$S$1)-(('Исходник сравнение Дубай'!$C1993/2-'Таблица вводных'!$E$3-'Таблица вводных'!$F$3-$S$1)*F2191/G2191)</f>
        <v>-251.37500000000003</v>
      </c>
      <c r="D2191" s="66">
        <v>283.46203990367701</v>
      </c>
      <c r="E2191" s="66">
        <f t="shared" si="40"/>
        <v>3.6249999999999716</v>
      </c>
      <c r="F2191" s="67">
        <v>20</v>
      </c>
      <c r="G2191" s="67">
        <f t="shared" si="41"/>
        <v>120</v>
      </c>
      <c r="H2191" s="68">
        <v>0.2</v>
      </c>
      <c r="I2191" s="69">
        <f t="shared" si="44"/>
        <v>-18.187960096323025</v>
      </c>
      <c r="J2191" s="70">
        <v>9.9999999999985698E-2</v>
      </c>
      <c r="K2191" s="71">
        <f t="shared" si="42"/>
        <v>-16.369164086690983</v>
      </c>
      <c r="L2191" s="72">
        <f t="shared" si="43"/>
        <v>-19.994164086690954</v>
      </c>
      <c r="M2191" s="13" t="s">
        <v>345</v>
      </c>
    </row>
    <row r="2192" spans="1:13" ht="13.2" customHeight="1">
      <c r="A2192" s="140"/>
      <c r="B2192" s="5"/>
      <c r="C2192" s="66">
        <f>('Исходник сравнение Дубай'!$C1994/2-'Таблица вводных'!$E$3-'Таблица вводных'!$F$3-$S$1)-(('Исходник сравнение Дубай'!$C1994/2-'Таблица вводных'!$E$3-'Таблица вводных'!$F$3-$S$1)*F2192/G2192)</f>
        <v>-251.37500000000003</v>
      </c>
      <c r="D2192" s="66">
        <v>283.46203990367701</v>
      </c>
      <c r="E2192" s="66">
        <f t="shared" si="40"/>
        <v>3.6249999999999716</v>
      </c>
      <c r="F2192" s="67">
        <v>20</v>
      </c>
      <c r="G2192" s="67">
        <f t="shared" si="41"/>
        <v>120</v>
      </c>
      <c r="H2192" s="68">
        <v>0.2</v>
      </c>
      <c r="I2192" s="69">
        <f t="shared" si="44"/>
        <v>-18.187960096323025</v>
      </c>
      <c r="J2192" s="70">
        <v>9.9999999999985698E-2</v>
      </c>
      <c r="K2192" s="71">
        <f t="shared" si="42"/>
        <v>-16.369164086690983</v>
      </c>
      <c r="L2192" s="72">
        <f t="shared" si="43"/>
        <v>-19.994164086690954</v>
      </c>
      <c r="M2192" s="13" t="s">
        <v>345</v>
      </c>
    </row>
    <row r="2193" spans="1:13" ht="13.2" customHeight="1">
      <c r="A2193" s="140"/>
      <c r="B2193" s="5"/>
      <c r="C2193" s="66">
        <f>('Исходник сравнение Дубай'!$C1995/2-'Таблица вводных'!$E$3-'Таблица вводных'!$F$3-$S$1)-(('Исходник сравнение Дубай'!$C1995/2-'Таблица вводных'!$E$3-'Таблица вводных'!$F$3-$S$1)*F2193/G2193)</f>
        <v>-251.37500000000003</v>
      </c>
      <c r="D2193" s="66">
        <v>283.46203990367701</v>
      </c>
      <c r="E2193" s="66">
        <f t="shared" si="40"/>
        <v>3.6249999999999716</v>
      </c>
      <c r="F2193" s="67">
        <v>20</v>
      </c>
      <c r="G2193" s="67">
        <f t="shared" si="41"/>
        <v>120</v>
      </c>
      <c r="H2193" s="68">
        <v>0.2</v>
      </c>
      <c r="I2193" s="69">
        <f t="shared" si="44"/>
        <v>-18.187960096323025</v>
      </c>
      <c r="J2193" s="70">
        <v>9.9999999999985698E-2</v>
      </c>
      <c r="K2193" s="71">
        <f t="shared" si="42"/>
        <v>-16.369164086690983</v>
      </c>
      <c r="L2193" s="72">
        <f t="shared" si="43"/>
        <v>-19.994164086690954</v>
      </c>
      <c r="M2193" s="13" t="s">
        <v>345</v>
      </c>
    </row>
    <row r="2194" spans="1:13" ht="13.2" customHeight="1">
      <c r="A2194" s="140"/>
      <c r="B2194" s="5"/>
      <c r="C2194" s="66">
        <f>('Исходник сравнение Дубай'!$C1996/2-'Таблица вводных'!$E$3-'Таблица вводных'!$F$3-$S$1)-(('Исходник сравнение Дубай'!$C1996/2-'Таблица вводных'!$E$3-'Таблица вводных'!$F$3-$S$1)*F2194/G2194)</f>
        <v>-251.37500000000003</v>
      </c>
      <c r="D2194" s="66">
        <v>283.46203990367701</v>
      </c>
      <c r="E2194" s="66">
        <f t="shared" si="40"/>
        <v>3.6249999999999716</v>
      </c>
      <c r="F2194" s="67">
        <v>20</v>
      </c>
      <c r="G2194" s="67">
        <f t="shared" si="41"/>
        <v>120</v>
      </c>
      <c r="H2194" s="68">
        <v>0.2</v>
      </c>
      <c r="I2194" s="69">
        <f t="shared" si="44"/>
        <v>-18.187960096323025</v>
      </c>
      <c r="J2194" s="70">
        <v>9.9999999999985698E-2</v>
      </c>
      <c r="K2194" s="71">
        <f t="shared" si="42"/>
        <v>-16.369164086690983</v>
      </c>
      <c r="L2194" s="72">
        <f t="shared" si="43"/>
        <v>-19.994164086690954</v>
      </c>
      <c r="M2194" s="13" t="s">
        <v>345</v>
      </c>
    </row>
    <row r="2195" spans="1:13" ht="13.2" customHeight="1">
      <c r="A2195" s="140"/>
      <c r="B2195" s="5"/>
      <c r="C2195" s="66">
        <f>('Исходник сравнение Дубай'!$C1997/2-'Таблица вводных'!$E$3-'Таблица вводных'!$F$3-$S$1)-(('Исходник сравнение Дубай'!$C1997/2-'Таблица вводных'!$E$3-'Таблица вводных'!$F$3-$S$1)*F2195/G2195)</f>
        <v>-251.37500000000003</v>
      </c>
      <c r="D2195" s="66">
        <v>283.46203990367701</v>
      </c>
      <c r="E2195" s="66">
        <f t="shared" si="40"/>
        <v>3.6249999999999716</v>
      </c>
      <c r="F2195" s="67">
        <v>20</v>
      </c>
      <c r="G2195" s="67">
        <f t="shared" si="41"/>
        <v>120</v>
      </c>
      <c r="H2195" s="68">
        <v>0.2</v>
      </c>
      <c r="I2195" s="69">
        <f t="shared" si="44"/>
        <v>-18.187960096323025</v>
      </c>
      <c r="J2195" s="70">
        <v>9.9999999999985698E-2</v>
      </c>
      <c r="K2195" s="71">
        <f t="shared" si="42"/>
        <v>-16.369164086690983</v>
      </c>
      <c r="L2195" s="72">
        <f t="shared" si="43"/>
        <v>-19.994164086690954</v>
      </c>
      <c r="M2195" s="13" t="s">
        <v>345</v>
      </c>
    </row>
    <row r="2196" spans="1:13" ht="13.2" customHeight="1">
      <c r="A2196" s="140"/>
      <c r="B2196" s="5"/>
      <c r="C2196" s="66">
        <f>('Исходник сравнение Дубай'!$C1998/2-'Таблица вводных'!$E$3-'Таблица вводных'!$F$3-$S$1)-(('Исходник сравнение Дубай'!$C1998/2-'Таблица вводных'!$E$3-'Таблица вводных'!$F$3-$S$1)*F2196/G2196)</f>
        <v>-251.37500000000003</v>
      </c>
      <c r="D2196" s="66">
        <v>283.46203990367701</v>
      </c>
      <c r="E2196" s="66">
        <f t="shared" si="40"/>
        <v>3.6249999999999716</v>
      </c>
      <c r="F2196" s="67">
        <v>20</v>
      </c>
      <c r="G2196" s="67">
        <f t="shared" si="41"/>
        <v>120</v>
      </c>
      <c r="H2196" s="68">
        <v>0.2</v>
      </c>
      <c r="I2196" s="69">
        <f t="shared" si="44"/>
        <v>-18.187960096323025</v>
      </c>
      <c r="J2196" s="70">
        <v>9.9999999999985698E-2</v>
      </c>
      <c r="K2196" s="71">
        <f t="shared" si="42"/>
        <v>-16.369164086690983</v>
      </c>
      <c r="L2196" s="72">
        <f t="shared" si="43"/>
        <v>-19.994164086690954</v>
      </c>
      <c r="M2196" s="13" t="s">
        <v>345</v>
      </c>
    </row>
    <row r="2197" spans="1:13" ht="13.2" customHeight="1">
      <c r="A2197" s="141"/>
      <c r="B2197" s="18"/>
      <c r="C2197" s="76">
        <f>('Исходник сравнение Дубай'!$C1999/2-'Таблица вводных'!$E$3-'Таблица вводных'!$F$3-$S$1)-(('Исходник сравнение Дубай'!$C1999/2-'Таблица вводных'!$E$3-'Таблица вводных'!$F$3-$S$1)*F2197/G2197)</f>
        <v>-251.37500000000003</v>
      </c>
      <c r="D2197" s="76">
        <v>283.46203990367701</v>
      </c>
      <c r="E2197" s="76">
        <f t="shared" si="40"/>
        <v>3.6249999999999716</v>
      </c>
      <c r="F2197" s="77">
        <v>20</v>
      </c>
      <c r="G2197" s="77">
        <f t="shared" si="41"/>
        <v>120</v>
      </c>
      <c r="H2197" s="68">
        <v>0.2</v>
      </c>
      <c r="I2197" s="86">
        <f t="shared" si="44"/>
        <v>-18.187960096323025</v>
      </c>
      <c r="J2197" s="80">
        <v>9.9999999999985698E-2</v>
      </c>
      <c r="K2197" s="87">
        <f t="shared" si="42"/>
        <v>-16.369164086690983</v>
      </c>
      <c r="L2197" s="88">
        <f t="shared" si="43"/>
        <v>-19.994164086690954</v>
      </c>
      <c r="M2197" s="22" t="s">
        <v>345</v>
      </c>
    </row>
    <row r="2198" spans="1:13" ht="13.2" customHeight="1">
      <c r="A2198" s="144" t="s">
        <v>346</v>
      </c>
      <c r="B2198" s="5">
        <v>45423</v>
      </c>
      <c r="C2198" s="59">
        <f>('Исходник сравнение Дубай'!$C2000/2-'Таблица вводных'!$E$3-'Таблица вводных'!$F$3-$S$1)-(('Исходник сравнение Дубай'!$C2000/2-'Таблица вводных'!$E$3-'Таблица вводных'!$F$3-$S$1)*F2198/G2198)</f>
        <v>-251.37500000000003</v>
      </c>
      <c r="D2198" s="66">
        <v>283.46203990367701</v>
      </c>
      <c r="E2198" s="59">
        <f t="shared" si="40"/>
        <v>3.6249999999999716</v>
      </c>
      <c r="F2198" s="67">
        <v>20</v>
      </c>
      <c r="G2198" s="60">
        <f t="shared" si="41"/>
        <v>120</v>
      </c>
      <c r="H2198" s="68">
        <v>0.2</v>
      </c>
      <c r="I2198" s="83">
        <f t="shared" si="44"/>
        <v>-18.187960096323025</v>
      </c>
      <c r="J2198" s="63">
        <v>9.9999999999985698E-2</v>
      </c>
      <c r="K2198" s="84">
        <f t="shared" si="42"/>
        <v>-16.369164086690983</v>
      </c>
      <c r="L2198" s="85">
        <f t="shared" si="43"/>
        <v>-19.994164086690954</v>
      </c>
      <c r="M2198" s="10" t="s">
        <v>347</v>
      </c>
    </row>
    <row r="2199" spans="1:13" ht="13.2" customHeight="1">
      <c r="A2199" s="140"/>
      <c r="B2199" s="5">
        <v>45426</v>
      </c>
      <c r="C2199" s="66">
        <f>('Исходник сравнение Дубай'!$C2001/2-'Таблица вводных'!$E$3-'Таблица вводных'!$F$3-$S$1)-(('Исходник сравнение Дубай'!$C2001/2-'Таблица вводных'!$E$3-'Таблица вводных'!$F$3-$S$1)*F2199/G2199)</f>
        <v>-251.37500000000003</v>
      </c>
      <c r="D2199" s="66">
        <v>283.46203990367701</v>
      </c>
      <c r="E2199" s="66">
        <f t="shared" si="40"/>
        <v>3.6249999999999716</v>
      </c>
      <c r="F2199" s="67">
        <v>20</v>
      </c>
      <c r="G2199" s="67">
        <f t="shared" si="41"/>
        <v>120</v>
      </c>
      <c r="H2199" s="68">
        <v>0.2</v>
      </c>
      <c r="I2199" s="73">
        <f t="shared" si="44"/>
        <v>-18.187960096323025</v>
      </c>
      <c r="J2199" s="70">
        <v>9.9999999999985698E-2</v>
      </c>
      <c r="K2199" s="74">
        <f t="shared" si="42"/>
        <v>-16.369164086690983</v>
      </c>
      <c r="L2199" s="75">
        <f t="shared" si="43"/>
        <v>-19.994164086690954</v>
      </c>
      <c r="M2199" s="13" t="s">
        <v>347</v>
      </c>
    </row>
    <row r="2200" spans="1:13" ht="13.2" customHeight="1">
      <c r="A2200" s="140"/>
      <c r="B2200" s="5">
        <v>45430</v>
      </c>
      <c r="C2200" s="66">
        <f>('Исходник сравнение Дубай'!$C2002/2-'Таблица вводных'!$E$3-'Таблица вводных'!$F$3-$S$1)-(('Исходник сравнение Дубай'!$C2002/2-'Таблица вводных'!$E$3-'Таблица вводных'!$F$3-$S$1)*F2200/G2200)</f>
        <v>-251.37500000000003</v>
      </c>
      <c r="D2200" s="66">
        <v>283.46203990367701</v>
      </c>
      <c r="E2200" s="66">
        <f t="shared" si="40"/>
        <v>3.6249999999999716</v>
      </c>
      <c r="F2200" s="67">
        <v>20</v>
      </c>
      <c r="G2200" s="67">
        <f t="shared" si="41"/>
        <v>120</v>
      </c>
      <c r="H2200" s="68">
        <v>0.2</v>
      </c>
      <c r="I2200" s="73">
        <f t="shared" si="44"/>
        <v>-18.187960096323025</v>
      </c>
      <c r="J2200" s="70">
        <v>9.9999999999985698E-2</v>
      </c>
      <c r="K2200" s="74">
        <f t="shared" si="42"/>
        <v>-16.369164086690983</v>
      </c>
      <c r="L2200" s="75">
        <f t="shared" si="43"/>
        <v>-19.994164086690954</v>
      </c>
      <c r="M2200" s="13" t="s">
        <v>347</v>
      </c>
    </row>
    <row r="2201" spans="1:13" ht="13.2" customHeight="1">
      <c r="A2201" s="140"/>
      <c r="B2201" s="5">
        <v>45433</v>
      </c>
      <c r="C2201" s="66">
        <f>('Исходник сравнение Дубай'!$C2003/2-'Таблица вводных'!$E$3-'Таблица вводных'!$F$3-$S$1)-(('Исходник сравнение Дубай'!$C2003/2-'Таблица вводных'!$E$3-'Таблица вводных'!$F$3-$S$1)*F2201/G2201)</f>
        <v>-251.37500000000003</v>
      </c>
      <c r="D2201" s="66">
        <v>283.46203990367701</v>
      </c>
      <c r="E2201" s="66">
        <f t="shared" si="40"/>
        <v>3.6249999999999716</v>
      </c>
      <c r="F2201" s="67">
        <v>20</v>
      </c>
      <c r="G2201" s="67">
        <f t="shared" si="41"/>
        <v>120</v>
      </c>
      <c r="H2201" s="68">
        <v>0.2</v>
      </c>
      <c r="I2201" s="73">
        <f t="shared" si="44"/>
        <v>-18.187960096323025</v>
      </c>
      <c r="J2201" s="70">
        <v>9.9999999999985698E-2</v>
      </c>
      <c r="K2201" s="74">
        <f t="shared" si="42"/>
        <v>-16.369164086690983</v>
      </c>
      <c r="L2201" s="75">
        <f t="shared" si="43"/>
        <v>-19.994164086690954</v>
      </c>
      <c r="M2201" s="13" t="s">
        <v>347</v>
      </c>
    </row>
    <row r="2202" spans="1:13" ht="13.2" customHeight="1">
      <c r="A2202" s="140"/>
      <c r="B2202" s="5">
        <v>45437</v>
      </c>
      <c r="C2202" s="66">
        <f>('Исходник сравнение Дубай'!$C2004/2-'Таблица вводных'!$E$3-'Таблица вводных'!$F$3-$S$1)-(('Исходник сравнение Дубай'!$C2004/2-'Таблица вводных'!$E$3-'Таблица вводных'!$F$3-$S$1)*F2202/G2202)</f>
        <v>-251.37500000000003</v>
      </c>
      <c r="D2202" s="66">
        <v>283.46203990367701</v>
      </c>
      <c r="E2202" s="66">
        <f t="shared" si="40"/>
        <v>3.6249999999999716</v>
      </c>
      <c r="F2202" s="67">
        <v>20</v>
      </c>
      <c r="G2202" s="67">
        <f t="shared" si="41"/>
        <v>120</v>
      </c>
      <c r="H2202" s="68">
        <v>0.2</v>
      </c>
      <c r="I2202" s="73">
        <f t="shared" si="44"/>
        <v>-18.187960096323025</v>
      </c>
      <c r="J2202" s="70">
        <v>9.9999999999985698E-2</v>
      </c>
      <c r="K2202" s="74">
        <f t="shared" si="42"/>
        <v>-16.369164086690983</v>
      </c>
      <c r="L2202" s="75">
        <f t="shared" si="43"/>
        <v>-19.994164086690954</v>
      </c>
      <c r="M2202" s="13" t="s">
        <v>347</v>
      </c>
    </row>
    <row r="2203" spans="1:13" ht="13.2" customHeight="1">
      <c r="A2203" s="140"/>
      <c r="B2203" s="5">
        <v>45440</v>
      </c>
      <c r="C2203" s="66">
        <f>('Исходник сравнение Дубай'!$C2005/2-'Таблица вводных'!$E$3-'Таблица вводных'!$F$3-$S$1)-(('Исходник сравнение Дубай'!$C2005/2-'Таблица вводных'!$E$3-'Таблица вводных'!$F$3-$S$1)*F2203/G2203)</f>
        <v>-251.37500000000003</v>
      </c>
      <c r="D2203" s="66">
        <v>283.46203990367701</v>
      </c>
      <c r="E2203" s="66">
        <f t="shared" si="40"/>
        <v>3.6249999999999716</v>
      </c>
      <c r="F2203" s="67">
        <v>20</v>
      </c>
      <c r="G2203" s="67">
        <f t="shared" si="41"/>
        <v>120</v>
      </c>
      <c r="H2203" s="68">
        <v>0.2</v>
      </c>
      <c r="I2203" s="73">
        <f t="shared" si="44"/>
        <v>-18.187960096323025</v>
      </c>
      <c r="J2203" s="70">
        <v>9.9999999999985698E-2</v>
      </c>
      <c r="K2203" s="74">
        <f t="shared" si="42"/>
        <v>-16.369164086690983</v>
      </c>
      <c r="L2203" s="75">
        <f t="shared" si="43"/>
        <v>-19.994164086690954</v>
      </c>
      <c r="M2203" s="13" t="s">
        <v>347</v>
      </c>
    </row>
    <row r="2204" spans="1:13" ht="13.2" customHeight="1">
      <c r="A2204" s="140"/>
      <c r="B2204" s="5">
        <v>45444</v>
      </c>
      <c r="C2204" s="66">
        <f>('Исходник сравнение Дубай'!$C2006/2-'Таблица вводных'!$E$3-'Таблица вводных'!$F$3-$S$1)-(('Исходник сравнение Дубай'!$C2006/2-'Таблица вводных'!$E$3-'Таблица вводных'!$F$3-$S$1)*F2204/G2204)</f>
        <v>-251.37500000000003</v>
      </c>
      <c r="D2204" s="66">
        <v>283.46203990367701</v>
      </c>
      <c r="E2204" s="66">
        <f t="shared" si="40"/>
        <v>3.6249999999999716</v>
      </c>
      <c r="F2204" s="67">
        <v>20</v>
      </c>
      <c r="G2204" s="67">
        <f t="shared" si="41"/>
        <v>120</v>
      </c>
      <c r="H2204" s="68">
        <v>0.2</v>
      </c>
      <c r="I2204" s="73">
        <f t="shared" si="44"/>
        <v>-18.187960096323025</v>
      </c>
      <c r="J2204" s="70">
        <v>9.9999999999985698E-2</v>
      </c>
      <c r="K2204" s="74">
        <f t="shared" si="42"/>
        <v>-16.369164086690983</v>
      </c>
      <c r="L2204" s="75">
        <f t="shared" si="43"/>
        <v>-19.994164086690954</v>
      </c>
      <c r="M2204" s="13" t="s">
        <v>347</v>
      </c>
    </row>
    <row r="2205" spans="1:13" ht="13.2" customHeight="1">
      <c r="A2205" s="140"/>
      <c r="B2205" s="5">
        <v>45447</v>
      </c>
      <c r="C2205" s="66">
        <f>('Исходник сравнение Дубай'!$C2007/2-'Таблица вводных'!$E$3-'Таблица вводных'!$F$3-$S$1)-(('Исходник сравнение Дубай'!$C2007/2-'Таблица вводных'!$E$3-'Таблица вводных'!$F$3-$S$1)*F2205/G2205)</f>
        <v>-251.37500000000003</v>
      </c>
      <c r="D2205" s="66">
        <v>283.46203990367701</v>
      </c>
      <c r="E2205" s="66">
        <f t="shared" si="40"/>
        <v>3.6249999999999716</v>
      </c>
      <c r="F2205" s="67">
        <v>20</v>
      </c>
      <c r="G2205" s="67">
        <f t="shared" si="41"/>
        <v>120</v>
      </c>
      <c r="H2205" s="68">
        <v>0.2</v>
      </c>
      <c r="I2205" s="73">
        <f t="shared" si="44"/>
        <v>-18.187960096323025</v>
      </c>
      <c r="J2205" s="70">
        <v>9.99999999999856E-2</v>
      </c>
      <c r="K2205" s="74">
        <f t="shared" si="42"/>
        <v>-16.369164086690983</v>
      </c>
      <c r="L2205" s="75">
        <f t="shared" si="43"/>
        <v>-19.994164086690954</v>
      </c>
      <c r="M2205" s="13" t="s">
        <v>347</v>
      </c>
    </row>
    <row r="2206" spans="1:13" ht="13.2" customHeight="1">
      <c r="A2206" s="140"/>
      <c r="B2206" s="5">
        <v>45451</v>
      </c>
      <c r="C2206" s="66">
        <f>('Исходник сравнение Дубай'!$C2008/2-'Таблица вводных'!$E$3-'Таблица вводных'!$F$3-$S$1)-(('Исходник сравнение Дубай'!$C2008/2-'Таблица вводных'!$E$3-'Таблица вводных'!$F$3-$S$1)*F2206/G2206)</f>
        <v>-251.37500000000003</v>
      </c>
      <c r="D2206" s="66">
        <v>283.46203990367701</v>
      </c>
      <c r="E2206" s="66">
        <f t="shared" si="40"/>
        <v>3.6249999999999716</v>
      </c>
      <c r="F2206" s="67">
        <v>20</v>
      </c>
      <c r="G2206" s="67">
        <f t="shared" si="41"/>
        <v>120</v>
      </c>
      <c r="H2206" s="68">
        <v>0.2</v>
      </c>
      <c r="I2206" s="73">
        <f t="shared" si="44"/>
        <v>-18.187960096323025</v>
      </c>
      <c r="J2206" s="70">
        <v>9.99999999999856E-2</v>
      </c>
      <c r="K2206" s="74">
        <f t="shared" si="42"/>
        <v>-16.369164086690983</v>
      </c>
      <c r="L2206" s="75">
        <f t="shared" si="43"/>
        <v>-19.994164086690954</v>
      </c>
      <c r="M2206" s="13" t="s">
        <v>347</v>
      </c>
    </row>
    <row r="2207" spans="1:13" ht="13.2" customHeight="1">
      <c r="A2207" s="140"/>
      <c r="B2207" s="5">
        <v>45454</v>
      </c>
      <c r="C2207" s="66">
        <f>('Исходник сравнение Дубай'!$C2009/2-'Таблица вводных'!$E$3-'Таблица вводных'!$F$3-$S$1)-(('Исходник сравнение Дубай'!$C2009/2-'Таблица вводных'!$E$3-'Таблица вводных'!$F$3-$S$1)*F2207/G2207)</f>
        <v>-251.37500000000003</v>
      </c>
      <c r="D2207" s="66">
        <v>283.46203990367701</v>
      </c>
      <c r="E2207" s="66">
        <f t="shared" si="40"/>
        <v>3.6249999999999716</v>
      </c>
      <c r="F2207" s="67">
        <v>20</v>
      </c>
      <c r="G2207" s="67">
        <f t="shared" si="41"/>
        <v>120</v>
      </c>
      <c r="H2207" s="68">
        <v>0.2</v>
      </c>
      <c r="I2207" s="73">
        <f t="shared" si="44"/>
        <v>-18.187960096323025</v>
      </c>
      <c r="J2207" s="70">
        <v>9.99999999999856E-2</v>
      </c>
      <c r="K2207" s="74">
        <f t="shared" si="42"/>
        <v>-16.369164086690983</v>
      </c>
      <c r="L2207" s="75">
        <f t="shared" si="43"/>
        <v>-19.994164086690954</v>
      </c>
      <c r="M2207" s="13" t="s">
        <v>347</v>
      </c>
    </row>
    <row r="2208" spans="1:13" ht="13.2" customHeight="1">
      <c r="A2208" s="140"/>
      <c r="B2208" s="5"/>
      <c r="C2208" s="66">
        <f>('Исходник сравнение Дубай'!$C2010/2-'Таблица вводных'!$E$3-'Таблица вводных'!$F$3-$S$1)-(('Исходник сравнение Дубай'!$C2010/2-'Таблица вводных'!$E$3-'Таблица вводных'!$F$3-$S$1)*F2208/G2208)</f>
        <v>-251.37500000000003</v>
      </c>
      <c r="D2208" s="66">
        <v>283.46203990367701</v>
      </c>
      <c r="E2208" s="66">
        <f t="shared" si="40"/>
        <v>3.6249999999999716</v>
      </c>
      <c r="F2208" s="67">
        <v>20</v>
      </c>
      <c r="G2208" s="67">
        <f t="shared" si="41"/>
        <v>120</v>
      </c>
      <c r="H2208" s="68">
        <v>0.2</v>
      </c>
      <c r="I2208" s="69">
        <f t="shared" si="44"/>
        <v>-18.187960096323025</v>
      </c>
      <c r="J2208" s="70">
        <v>9.99999999999856E-2</v>
      </c>
      <c r="K2208" s="71">
        <f t="shared" si="42"/>
        <v>-16.369164086690983</v>
      </c>
      <c r="L2208" s="72">
        <f t="shared" si="43"/>
        <v>-19.994164086690954</v>
      </c>
      <c r="M2208" s="13" t="s">
        <v>347</v>
      </c>
    </row>
    <row r="2209" spans="1:27" ht="13.2" customHeight="1">
      <c r="A2209" s="140"/>
      <c r="B2209" s="5"/>
      <c r="C2209" s="66">
        <f>('Исходник сравнение Дубай'!$C2011/2-'Таблица вводных'!$E$3-'Таблица вводных'!$F$3-$S$1)-(('Исходник сравнение Дубай'!$C2011/2-'Таблица вводных'!$E$3-'Таблица вводных'!$F$3-$S$1)*F2209/G2209)</f>
        <v>-251.37500000000003</v>
      </c>
      <c r="D2209" s="66">
        <v>283.46203990367701</v>
      </c>
      <c r="E2209" s="66">
        <f t="shared" si="40"/>
        <v>3.6249999999999716</v>
      </c>
      <c r="F2209" s="67">
        <v>20</v>
      </c>
      <c r="G2209" s="67">
        <f t="shared" si="41"/>
        <v>120</v>
      </c>
      <c r="H2209" s="68">
        <v>0.2</v>
      </c>
      <c r="I2209" s="69">
        <f t="shared" si="44"/>
        <v>-18.187960096323025</v>
      </c>
      <c r="J2209" s="70">
        <v>9.99999999999856E-2</v>
      </c>
      <c r="K2209" s="71">
        <f t="shared" si="42"/>
        <v>-16.369164086690983</v>
      </c>
      <c r="L2209" s="72">
        <f t="shared" si="43"/>
        <v>-19.994164086690954</v>
      </c>
      <c r="M2209" s="13" t="s">
        <v>347</v>
      </c>
    </row>
    <row r="2210" spans="1:27" ht="13.2" customHeight="1">
      <c r="A2210" s="140"/>
      <c r="B2210" s="5"/>
      <c r="C2210" s="66">
        <f>('Исходник сравнение Дубай'!$C2012/2-'Таблица вводных'!$E$3-'Таблица вводных'!$F$3-$S$1)-(('Исходник сравнение Дубай'!$C2012/2-'Таблица вводных'!$E$3-'Таблица вводных'!$F$3-$S$1)*F2210/G2210)</f>
        <v>-251.37500000000003</v>
      </c>
      <c r="D2210" s="66">
        <v>283.46203990367701</v>
      </c>
      <c r="E2210" s="66">
        <f t="shared" si="40"/>
        <v>3.6249999999999716</v>
      </c>
      <c r="F2210" s="67">
        <v>20</v>
      </c>
      <c r="G2210" s="67">
        <f t="shared" si="41"/>
        <v>120</v>
      </c>
      <c r="H2210" s="68">
        <v>0.2</v>
      </c>
      <c r="I2210" s="69">
        <f t="shared" si="44"/>
        <v>-18.187960096323025</v>
      </c>
      <c r="J2210" s="70">
        <v>9.99999999999856E-2</v>
      </c>
      <c r="K2210" s="71">
        <f t="shared" si="42"/>
        <v>-16.369164086690983</v>
      </c>
      <c r="L2210" s="72">
        <f t="shared" si="43"/>
        <v>-19.994164086690954</v>
      </c>
      <c r="M2210" s="13" t="s">
        <v>347</v>
      </c>
    </row>
    <row r="2211" spans="1:27" ht="13.2" customHeight="1">
      <c r="A2211" s="140"/>
      <c r="B2211" s="5"/>
      <c r="C2211" s="66">
        <f>('Исходник сравнение Дубай'!$C2013/2-'Таблица вводных'!$E$3-'Таблица вводных'!$F$3-$S$1)-(('Исходник сравнение Дубай'!$C2013/2-'Таблица вводных'!$E$3-'Таблица вводных'!$F$3-$S$1)*F2211/G2211)</f>
        <v>-251.37500000000003</v>
      </c>
      <c r="D2211" s="66">
        <v>283.46203990367701</v>
      </c>
      <c r="E2211" s="66">
        <f t="shared" si="40"/>
        <v>3.6249999999999716</v>
      </c>
      <c r="F2211" s="67">
        <v>20</v>
      </c>
      <c r="G2211" s="67">
        <f t="shared" si="41"/>
        <v>120</v>
      </c>
      <c r="H2211" s="68">
        <v>0.2</v>
      </c>
      <c r="I2211" s="69">
        <f t="shared" si="44"/>
        <v>-18.187960096323025</v>
      </c>
      <c r="J2211" s="70">
        <v>9.99999999999856E-2</v>
      </c>
      <c r="K2211" s="71">
        <f t="shared" si="42"/>
        <v>-16.369164086690983</v>
      </c>
      <c r="L2211" s="72">
        <f t="shared" si="43"/>
        <v>-19.994164086690954</v>
      </c>
      <c r="M2211" s="13" t="s">
        <v>347</v>
      </c>
    </row>
    <row r="2212" spans="1:27" ht="13.2" customHeight="1">
      <c r="A2212" s="140"/>
      <c r="B2212" s="5"/>
      <c r="C2212" s="66">
        <f>('Исходник сравнение Дубай'!$C2014/2-'Таблица вводных'!$E$3-'Таблица вводных'!$F$3-$S$1)-(('Исходник сравнение Дубай'!$C2014/2-'Таблица вводных'!$E$3-'Таблица вводных'!$F$3-$S$1)*F2212/G2212)</f>
        <v>-251.37500000000003</v>
      </c>
      <c r="D2212" s="66">
        <v>283.46203990367701</v>
      </c>
      <c r="E2212" s="66">
        <f t="shared" si="40"/>
        <v>3.6249999999999716</v>
      </c>
      <c r="F2212" s="67">
        <v>20</v>
      </c>
      <c r="G2212" s="67">
        <f t="shared" si="41"/>
        <v>120</v>
      </c>
      <c r="H2212" s="68">
        <v>0.2</v>
      </c>
      <c r="I2212" s="69">
        <f t="shared" si="44"/>
        <v>-18.187960096323025</v>
      </c>
      <c r="J2212" s="70">
        <v>9.99999999999856E-2</v>
      </c>
      <c r="K2212" s="71">
        <f t="shared" si="42"/>
        <v>-16.369164086690983</v>
      </c>
      <c r="L2212" s="72">
        <f t="shared" si="43"/>
        <v>-19.994164086690954</v>
      </c>
      <c r="M2212" s="13" t="s">
        <v>347</v>
      </c>
    </row>
    <row r="2213" spans="1:27" ht="13.2" customHeight="1">
      <c r="A2213" s="140"/>
      <c r="B2213" s="5"/>
      <c r="C2213" s="66">
        <f>('Исходник сравнение Дубай'!$C2015/2-'Таблица вводных'!$E$3-'Таблица вводных'!$F$3-$S$1)-(('Исходник сравнение Дубай'!$C2015/2-'Таблица вводных'!$E$3-'Таблица вводных'!$F$3-$S$1)*F2213/G2213)</f>
        <v>-251.37500000000003</v>
      </c>
      <c r="D2213" s="66">
        <v>283.46203990367701</v>
      </c>
      <c r="E2213" s="66">
        <f t="shared" si="40"/>
        <v>3.6249999999999716</v>
      </c>
      <c r="F2213" s="67">
        <v>20</v>
      </c>
      <c r="G2213" s="67">
        <f t="shared" si="41"/>
        <v>120</v>
      </c>
      <c r="H2213" s="68">
        <v>0.2</v>
      </c>
      <c r="I2213" s="69">
        <f t="shared" si="44"/>
        <v>-18.187960096323025</v>
      </c>
      <c r="J2213" s="70">
        <v>9.99999999999856E-2</v>
      </c>
      <c r="K2213" s="71">
        <f t="shared" si="42"/>
        <v>-16.369164086690983</v>
      </c>
      <c r="L2213" s="72">
        <f t="shared" si="43"/>
        <v>-19.994164086690954</v>
      </c>
      <c r="M2213" s="13" t="s">
        <v>347</v>
      </c>
    </row>
    <row r="2214" spans="1:27" ht="13.2" customHeight="1">
      <c r="A2214" s="140"/>
      <c r="B2214" s="5"/>
      <c r="C2214" s="66">
        <f>('Исходник сравнение Дубай'!$C2016/2-'Таблица вводных'!$E$3-'Таблица вводных'!$F$3-$S$1)-(('Исходник сравнение Дубай'!$C2016/2-'Таблица вводных'!$E$3-'Таблица вводных'!$F$3-$S$1)*F2214/G2214)</f>
        <v>-251.37500000000003</v>
      </c>
      <c r="D2214" s="66">
        <v>283.46203990367701</v>
      </c>
      <c r="E2214" s="66">
        <f t="shared" si="40"/>
        <v>3.6249999999999716</v>
      </c>
      <c r="F2214" s="67">
        <v>20</v>
      </c>
      <c r="G2214" s="67">
        <f t="shared" si="41"/>
        <v>120</v>
      </c>
      <c r="H2214" s="68">
        <v>0.2</v>
      </c>
      <c r="I2214" s="69">
        <f t="shared" si="44"/>
        <v>-18.187960096323025</v>
      </c>
      <c r="J2214" s="70">
        <v>9.99999999999856E-2</v>
      </c>
      <c r="K2214" s="71">
        <f t="shared" si="42"/>
        <v>-16.369164086690983</v>
      </c>
      <c r="L2214" s="72">
        <f t="shared" si="43"/>
        <v>-19.994164086690954</v>
      </c>
      <c r="M2214" s="13" t="s">
        <v>347</v>
      </c>
    </row>
    <row r="2215" spans="1:27" ht="13.2" customHeight="1">
      <c r="A2215" s="141"/>
      <c r="B2215" s="18"/>
      <c r="C2215" s="76">
        <f>('Исходник сравнение Дубай'!$C2017/2-'Таблица вводных'!$E$3-'Таблица вводных'!$F$3-$S$1)-(('Исходник сравнение Дубай'!$C2017/2-'Таблица вводных'!$E$3-'Таблица вводных'!$F$3-$S$1)*F2215/G2215)</f>
        <v>-251.37500000000003</v>
      </c>
      <c r="D2215" s="76">
        <v>283.46203990367701</v>
      </c>
      <c r="E2215" s="76">
        <f t="shared" si="40"/>
        <v>3.6249999999999716</v>
      </c>
      <c r="F2215" s="77">
        <v>20</v>
      </c>
      <c r="G2215" s="77">
        <f t="shared" si="41"/>
        <v>120</v>
      </c>
      <c r="H2215" s="68">
        <v>0.2</v>
      </c>
      <c r="I2215" s="86">
        <f t="shared" si="44"/>
        <v>-18.187960096323025</v>
      </c>
      <c r="J2215" s="80">
        <v>9.99999999999856E-2</v>
      </c>
      <c r="K2215" s="87">
        <f t="shared" si="42"/>
        <v>-16.369164086690983</v>
      </c>
      <c r="L2215" s="88">
        <f t="shared" si="43"/>
        <v>-19.994164086690954</v>
      </c>
      <c r="M2215" s="22" t="s">
        <v>347</v>
      </c>
    </row>
    <row r="2216" spans="1:27" ht="13.2" customHeight="1">
      <c r="A2216" s="47"/>
      <c r="B2216" s="48"/>
      <c r="C2216" s="89"/>
      <c r="D2216" s="90"/>
      <c r="E2216" s="89"/>
      <c r="F2216" s="91"/>
      <c r="G2216" s="92"/>
      <c r="H2216" s="91"/>
      <c r="I2216" s="14"/>
      <c r="J2216" s="93"/>
      <c r="K2216" s="14"/>
      <c r="L2216" s="14"/>
      <c r="M2216" s="94"/>
      <c r="N2216" s="14"/>
      <c r="O2216" s="14"/>
      <c r="P2216" s="14"/>
      <c r="Q2216" s="14"/>
      <c r="R2216" s="14"/>
      <c r="S2216" s="14"/>
      <c r="T2216" s="14"/>
      <c r="U2216" s="14"/>
      <c r="V2216" s="14"/>
      <c r="W2216" s="14"/>
      <c r="X2216" s="14"/>
      <c r="Y2216" s="14"/>
      <c r="Z2216" s="14"/>
      <c r="AA2216" s="14"/>
    </row>
    <row r="2217" spans="1:27" ht="13.2" customHeight="1">
      <c r="A2217" s="47"/>
      <c r="B2217" s="48"/>
      <c r="C2217" s="89"/>
      <c r="D2217" s="90"/>
      <c r="E2217" s="89"/>
      <c r="F2217" s="91"/>
      <c r="G2217" s="92"/>
      <c r="H2217" s="91"/>
      <c r="I2217" s="14"/>
      <c r="J2217" s="93"/>
      <c r="K2217" s="14"/>
      <c r="L2217" s="14"/>
      <c r="M2217" s="94"/>
      <c r="N2217" s="14"/>
      <c r="O2217" s="14"/>
      <c r="P2217" s="14"/>
      <c r="Q2217" s="14"/>
      <c r="R2217" s="14"/>
      <c r="S2217" s="14"/>
      <c r="T2217" s="14"/>
      <c r="U2217" s="14"/>
      <c r="V2217" s="14"/>
      <c r="W2217" s="14"/>
      <c r="X2217" s="14"/>
      <c r="Y2217" s="14"/>
      <c r="Z2217" s="14"/>
      <c r="AA2217" s="14"/>
    </row>
    <row r="2218" spans="1:27" ht="13.2" customHeight="1">
      <c r="A2218" s="47"/>
      <c r="B2218" s="48"/>
      <c r="C2218" s="89"/>
      <c r="D2218" s="90"/>
      <c r="E2218" s="89"/>
      <c r="F2218" s="91"/>
      <c r="G2218" s="92"/>
      <c r="H2218" s="91"/>
      <c r="I2218" s="14"/>
      <c r="J2218" s="93"/>
      <c r="K2218" s="14"/>
      <c r="L2218" s="14"/>
      <c r="M2218" s="94"/>
      <c r="N2218" s="14"/>
      <c r="O2218" s="14"/>
      <c r="P2218" s="14"/>
      <c r="Q2218" s="14"/>
      <c r="R2218" s="14"/>
      <c r="S2218" s="14"/>
      <c r="T2218" s="14"/>
      <c r="U2218" s="14"/>
      <c r="V2218" s="14"/>
      <c r="W2218" s="14"/>
      <c r="X2218" s="14"/>
      <c r="Y2218" s="14"/>
      <c r="Z2218" s="14"/>
      <c r="AA2218" s="14"/>
    </row>
    <row r="2219" spans="1:27" ht="13.2" customHeight="1">
      <c r="A2219" s="47"/>
      <c r="B2219" s="48"/>
      <c r="C2219" s="89"/>
      <c r="D2219" s="90"/>
      <c r="E2219" s="89"/>
      <c r="F2219" s="91"/>
      <c r="G2219" s="92"/>
      <c r="H2219" s="91"/>
      <c r="I2219" s="14"/>
      <c r="J2219" s="93"/>
      <c r="K2219" s="14"/>
      <c r="L2219" s="14"/>
      <c r="M2219" s="94"/>
      <c r="N2219" s="14"/>
      <c r="O2219" s="14"/>
      <c r="P2219" s="14"/>
      <c r="Q2219" s="14"/>
      <c r="R2219" s="14"/>
      <c r="S2219" s="14"/>
      <c r="T2219" s="14"/>
      <c r="U2219" s="14"/>
      <c r="V2219" s="14"/>
      <c r="W2219" s="14"/>
      <c r="X2219" s="14"/>
      <c r="Y2219" s="14"/>
      <c r="Z2219" s="14"/>
      <c r="AA2219" s="14"/>
    </row>
    <row r="2220" spans="1:27" ht="13.2" customHeight="1">
      <c r="A2220" s="47"/>
      <c r="B2220" s="48"/>
      <c r="C2220" s="89"/>
      <c r="D2220" s="90"/>
      <c r="E2220" s="89"/>
      <c r="F2220" s="91"/>
      <c r="G2220" s="92"/>
      <c r="H2220" s="91"/>
      <c r="I2220" s="14"/>
      <c r="J2220" s="93"/>
      <c r="K2220" s="14"/>
      <c r="L2220" s="14"/>
      <c r="M2220" s="94"/>
      <c r="N2220" s="14"/>
      <c r="O2220" s="14"/>
      <c r="P2220" s="14"/>
      <c r="Q2220" s="14"/>
      <c r="R2220" s="14"/>
      <c r="S2220" s="14"/>
      <c r="T2220" s="14"/>
      <c r="U2220" s="14"/>
      <c r="V2220" s="14"/>
      <c r="W2220" s="14"/>
      <c r="X2220" s="14"/>
      <c r="Y2220" s="14"/>
      <c r="Z2220" s="14"/>
      <c r="AA2220" s="14"/>
    </row>
    <row r="2221" spans="1:27" ht="13.2" customHeight="1">
      <c r="A2221" s="47"/>
      <c r="B2221" s="48"/>
      <c r="C2221" s="89"/>
      <c r="D2221" s="90"/>
      <c r="E2221" s="89"/>
      <c r="F2221" s="91"/>
      <c r="G2221" s="92"/>
      <c r="H2221" s="91"/>
      <c r="I2221" s="14"/>
      <c r="J2221" s="93"/>
      <c r="K2221" s="14"/>
      <c r="L2221" s="14"/>
      <c r="M2221" s="94"/>
      <c r="N2221" s="14"/>
      <c r="O2221" s="14"/>
      <c r="P2221" s="14"/>
      <c r="Q2221" s="14"/>
      <c r="R2221" s="14"/>
      <c r="S2221" s="14"/>
      <c r="T2221" s="14"/>
      <c r="U2221" s="14"/>
      <c r="V2221" s="14"/>
      <c r="W2221" s="14"/>
      <c r="X2221" s="14"/>
      <c r="Y2221" s="14"/>
      <c r="Z2221" s="14"/>
      <c r="AA2221" s="14"/>
    </row>
    <row r="2222" spans="1:27" ht="13.2" customHeight="1">
      <c r="A2222" s="47"/>
      <c r="B2222" s="48"/>
      <c r="C2222" s="89"/>
      <c r="D2222" s="90"/>
      <c r="E2222" s="89"/>
      <c r="F2222" s="91"/>
      <c r="G2222" s="92"/>
      <c r="H2222" s="91"/>
      <c r="I2222" s="14"/>
      <c r="J2222" s="93"/>
      <c r="K2222" s="14"/>
      <c r="L2222" s="14"/>
      <c r="M2222" s="94"/>
      <c r="N2222" s="14"/>
      <c r="O2222" s="14"/>
      <c r="P2222" s="14"/>
      <c r="Q2222" s="14"/>
      <c r="R2222" s="14"/>
      <c r="S2222" s="14"/>
      <c r="T2222" s="14"/>
      <c r="U2222" s="14"/>
      <c r="V2222" s="14"/>
      <c r="W2222" s="14"/>
      <c r="X2222" s="14"/>
      <c r="Y2222" s="14"/>
      <c r="Z2222" s="14"/>
      <c r="AA2222" s="14"/>
    </row>
    <row r="2223" spans="1:27" ht="13.2" customHeight="1">
      <c r="A2223" s="47"/>
      <c r="B2223" s="48"/>
      <c r="C2223" s="89"/>
      <c r="D2223" s="90"/>
      <c r="E2223" s="89"/>
      <c r="F2223" s="91"/>
      <c r="G2223" s="92"/>
      <c r="H2223" s="91"/>
      <c r="I2223" s="14"/>
      <c r="J2223" s="93"/>
      <c r="K2223" s="14"/>
      <c r="L2223" s="14"/>
      <c r="M2223" s="94"/>
      <c r="N2223" s="14"/>
      <c r="O2223" s="14"/>
      <c r="P2223" s="14"/>
      <c r="Q2223" s="14"/>
      <c r="R2223" s="14"/>
      <c r="S2223" s="14"/>
      <c r="T2223" s="14"/>
      <c r="U2223" s="14"/>
      <c r="V2223" s="14"/>
      <c r="W2223" s="14"/>
      <c r="X2223" s="14"/>
      <c r="Y2223" s="14"/>
      <c r="Z2223" s="14"/>
      <c r="AA2223" s="14"/>
    </row>
    <row r="2224" spans="1:27" ht="13.2" customHeight="1">
      <c r="A2224" s="47"/>
      <c r="B2224" s="48"/>
      <c r="C2224" s="89"/>
      <c r="D2224" s="90"/>
      <c r="E2224" s="89"/>
      <c r="F2224" s="91"/>
      <c r="G2224" s="92"/>
      <c r="H2224" s="91"/>
      <c r="I2224" s="14"/>
      <c r="J2224" s="93"/>
      <c r="K2224" s="14"/>
      <c r="L2224" s="14"/>
      <c r="M2224" s="94"/>
      <c r="N2224" s="14"/>
      <c r="O2224" s="14"/>
      <c r="P2224" s="14"/>
      <c r="Q2224" s="14"/>
      <c r="R2224" s="14"/>
      <c r="S2224" s="14"/>
      <c r="T2224" s="14"/>
      <c r="U2224" s="14"/>
      <c r="V2224" s="14"/>
      <c r="W2224" s="14"/>
      <c r="X2224" s="14"/>
      <c r="Y2224" s="14"/>
      <c r="Z2224" s="14"/>
      <c r="AA2224" s="14"/>
    </row>
    <row r="2225" spans="1:27" ht="13.2" customHeight="1">
      <c r="A2225" s="47"/>
      <c r="B2225" s="48"/>
      <c r="C2225" s="89"/>
      <c r="D2225" s="90"/>
      <c r="E2225" s="89"/>
      <c r="F2225" s="91"/>
      <c r="G2225" s="92"/>
      <c r="H2225" s="91"/>
      <c r="I2225" s="14"/>
      <c r="J2225" s="93"/>
      <c r="K2225" s="14"/>
      <c r="L2225" s="14"/>
      <c r="M2225" s="94"/>
      <c r="N2225" s="14"/>
      <c r="O2225" s="14"/>
      <c r="P2225" s="14"/>
      <c r="Q2225" s="14"/>
      <c r="R2225" s="14"/>
      <c r="S2225" s="14"/>
      <c r="T2225" s="14"/>
      <c r="U2225" s="14"/>
      <c r="V2225" s="14"/>
      <c r="W2225" s="14"/>
      <c r="X2225" s="14"/>
      <c r="Y2225" s="14"/>
      <c r="Z2225" s="14"/>
      <c r="AA2225" s="14"/>
    </row>
    <row r="2226" spans="1:27" ht="13.2" customHeight="1">
      <c r="A2226" s="47"/>
      <c r="B2226" s="48"/>
      <c r="C2226" s="89"/>
      <c r="D2226" s="90"/>
      <c r="E2226" s="89"/>
      <c r="F2226" s="91"/>
      <c r="G2226" s="92"/>
      <c r="H2226" s="91"/>
      <c r="I2226" s="14"/>
      <c r="J2226" s="93"/>
      <c r="K2226" s="14"/>
      <c r="L2226" s="14"/>
      <c r="M2226" s="94"/>
      <c r="N2226" s="14"/>
      <c r="O2226" s="14"/>
      <c r="P2226" s="14"/>
      <c r="Q2226" s="14"/>
      <c r="R2226" s="14"/>
      <c r="S2226" s="14"/>
      <c r="T2226" s="14"/>
      <c r="U2226" s="14"/>
      <c r="V2226" s="14"/>
      <c r="W2226" s="14"/>
      <c r="X2226" s="14"/>
      <c r="Y2226" s="14"/>
      <c r="Z2226" s="14"/>
      <c r="AA2226" s="14"/>
    </row>
    <row r="2227" spans="1:27" ht="13.2" customHeight="1">
      <c r="A2227" s="47"/>
      <c r="B2227" s="48"/>
      <c r="C2227" s="89"/>
      <c r="D2227" s="90"/>
      <c r="E2227" s="89"/>
      <c r="F2227" s="91"/>
      <c r="G2227" s="92"/>
      <c r="H2227" s="91"/>
      <c r="I2227" s="14"/>
      <c r="J2227" s="93"/>
      <c r="K2227" s="14"/>
      <c r="L2227" s="14"/>
      <c r="M2227" s="94"/>
      <c r="N2227" s="14"/>
      <c r="O2227" s="14"/>
      <c r="P2227" s="14"/>
      <c r="Q2227" s="14"/>
      <c r="R2227" s="14"/>
      <c r="S2227" s="14"/>
      <c r="T2227" s="14"/>
      <c r="U2227" s="14"/>
      <c r="V2227" s="14"/>
      <c r="W2227" s="14"/>
      <c r="X2227" s="14"/>
      <c r="Y2227" s="14"/>
      <c r="Z2227" s="14"/>
      <c r="AA2227" s="14"/>
    </row>
    <row r="2228" spans="1:27" ht="13.2" customHeight="1">
      <c r="A2228" s="47"/>
      <c r="B2228" s="48"/>
      <c r="C2228" s="89"/>
      <c r="D2228" s="90"/>
      <c r="E2228" s="89"/>
      <c r="F2228" s="91"/>
      <c r="G2228" s="92"/>
      <c r="H2228" s="91"/>
      <c r="I2228" s="14"/>
      <c r="J2228" s="93"/>
      <c r="K2228" s="14"/>
      <c r="L2228" s="14"/>
      <c r="M2228" s="94"/>
      <c r="N2228" s="14"/>
      <c r="O2228" s="14"/>
      <c r="P2228" s="14"/>
      <c r="Q2228" s="14"/>
      <c r="R2228" s="14"/>
      <c r="S2228" s="14"/>
      <c r="T2228" s="14"/>
      <c r="U2228" s="14"/>
      <c r="V2228" s="14"/>
      <c r="W2228" s="14"/>
      <c r="X2228" s="14"/>
      <c r="Y2228" s="14"/>
      <c r="Z2228" s="14"/>
      <c r="AA2228" s="14"/>
    </row>
    <row r="2229" spans="1:27" ht="13.2" customHeight="1">
      <c r="A2229" s="47"/>
      <c r="B2229" s="48"/>
      <c r="C2229" s="89"/>
      <c r="D2229" s="90"/>
      <c r="E2229" s="89"/>
      <c r="F2229" s="91"/>
      <c r="G2229" s="92"/>
      <c r="H2229" s="91"/>
      <c r="I2229" s="14"/>
      <c r="J2229" s="93"/>
      <c r="K2229" s="14"/>
      <c r="L2229" s="14"/>
      <c r="M2229" s="94"/>
      <c r="N2229" s="14"/>
      <c r="O2229" s="14"/>
      <c r="P2229" s="14"/>
      <c r="Q2229" s="14"/>
      <c r="R2229" s="14"/>
      <c r="S2229" s="14"/>
      <c r="T2229" s="14"/>
      <c r="U2229" s="14"/>
      <c r="V2229" s="14"/>
      <c r="W2229" s="14"/>
      <c r="X2229" s="14"/>
      <c r="Y2229" s="14"/>
      <c r="Z2229" s="14"/>
      <c r="AA2229" s="14"/>
    </row>
    <row r="2230" spans="1:27" ht="13.2" customHeight="1">
      <c r="A2230" s="47"/>
      <c r="B2230" s="48"/>
      <c r="C2230" s="89"/>
      <c r="D2230" s="90"/>
      <c r="E2230" s="89"/>
      <c r="F2230" s="91"/>
      <c r="G2230" s="92"/>
      <c r="H2230" s="91"/>
      <c r="I2230" s="14"/>
      <c r="J2230" s="93"/>
      <c r="K2230" s="14"/>
      <c r="L2230" s="14"/>
      <c r="M2230" s="94"/>
      <c r="N2230" s="14"/>
      <c r="O2230" s="14"/>
      <c r="P2230" s="14"/>
      <c r="Q2230" s="14"/>
      <c r="R2230" s="14"/>
      <c r="S2230" s="14"/>
      <c r="T2230" s="14"/>
      <c r="U2230" s="14"/>
      <c r="V2230" s="14"/>
      <c r="W2230" s="14"/>
      <c r="X2230" s="14"/>
      <c r="Y2230" s="14"/>
      <c r="Z2230" s="14"/>
      <c r="AA2230" s="14"/>
    </row>
    <row r="2231" spans="1:27" ht="13.2" customHeight="1">
      <c r="A2231" s="47"/>
      <c r="B2231" s="48"/>
      <c r="C2231" s="89"/>
      <c r="D2231" s="90"/>
      <c r="E2231" s="89"/>
      <c r="F2231" s="91"/>
      <c r="G2231" s="92"/>
      <c r="H2231" s="91"/>
      <c r="I2231" s="14"/>
      <c r="J2231" s="93"/>
      <c r="K2231" s="14"/>
      <c r="L2231" s="14"/>
      <c r="M2231" s="94"/>
      <c r="N2231" s="14"/>
      <c r="O2231" s="14"/>
      <c r="P2231" s="14"/>
      <c r="Q2231" s="14"/>
      <c r="R2231" s="14"/>
      <c r="S2231" s="14"/>
      <c r="T2231" s="14"/>
      <c r="U2231" s="14"/>
      <c r="V2231" s="14"/>
      <c r="W2231" s="14"/>
      <c r="X2231" s="14"/>
      <c r="Y2231" s="14"/>
      <c r="Z2231" s="14"/>
      <c r="AA2231" s="14"/>
    </row>
    <row r="2232" spans="1:27" ht="13.2" customHeight="1">
      <c r="A2232" s="47"/>
      <c r="B2232" s="48"/>
      <c r="C2232" s="89"/>
      <c r="D2232" s="90"/>
      <c r="E2232" s="89"/>
      <c r="F2232" s="91"/>
      <c r="G2232" s="92"/>
      <c r="H2232" s="91"/>
      <c r="I2232" s="14"/>
      <c r="J2232" s="93"/>
      <c r="K2232" s="14"/>
      <c r="L2232" s="14"/>
      <c r="M2232" s="94"/>
      <c r="N2232" s="14"/>
      <c r="O2232" s="14"/>
      <c r="P2232" s="14"/>
      <c r="Q2232" s="14"/>
      <c r="R2232" s="14"/>
      <c r="S2232" s="14"/>
      <c r="T2232" s="14"/>
      <c r="U2232" s="14"/>
      <c r="V2232" s="14"/>
      <c r="W2232" s="14"/>
      <c r="X2232" s="14"/>
      <c r="Y2232" s="14"/>
      <c r="Z2232" s="14"/>
      <c r="AA2232" s="14"/>
    </row>
    <row r="2233" spans="1:27" ht="13.2" customHeight="1">
      <c r="A2233" s="47"/>
      <c r="B2233" s="48"/>
      <c r="C2233" s="89"/>
      <c r="D2233" s="90"/>
      <c r="E2233" s="89"/>
      <c r="F2233" s="91"/>
      <c r="G2233" s="92"/>
      <c r="H2233" s="91"/>
      <c r="I2233" s="14"/>
      <c r="J2233" s="93"/>
      <c r="K2233" s="14"/>
      <c r="L2233" s="14"/>
      <c r="M2233" s="94"/>
      <c r="N2233" s="14"/>
      <c r="O2233" s="14"/>
      <c r="P2233" s="14"/>
      <c r="Q2233" s="14"/>
      <c r="R2233" s="14"/>
      <c r="S2233" s="14"/>
      <c r="T2233" s="14"/>
      <c r="U2233" s="14"/>
      <c r="V2233" s="14"/>
      <c r="W2233" s="14"/>
      <c r="X2233" s="14"/>
      <c r="Y2233" s="14"/>
      <c r="Z2233" s="14"/>
      <c r="AA2233" s="14"/>
    </row>
    <row r="2234" spans="1:27" ht="13.2" customHeight="1">
      <c r="A2234" s="47"/>
      <c r="B2234" s="48"/>
      <c r="C2234" s="89"/>
      <c r="D2234" s="90"/>
      <c r="E2234" s="89"/>
      <c r="F2234" s="91"/>
      <c r="G2234" s="92"/>
      <c r="H2234" s="91"/>
      <c r="I2234" s="14"/>
      <c r="J2234" s="93"/>
      <c r="K2234" s="14"/>
      <c r="L2234" s="14"/>
      <c r="M2234" s="94"/>
      <c r="N2234" s="14"/>
      <c r="O2234" s="14"/>
      <c r="P2234" s="14"/>
      <c r="Q2234" s="14"/>
      <c r="R2234" s="14"/>
      <c r="S2234" s="14"/>
      <c r="T2234" s="14"/>
      <c r="U2234" s="14"/>
      <c r="V2234" s="14"/>
      <c r="W2234" s="14"/>
      <c r="X2234" s="14"/>
      <c r="Y2234" s="14"/>
      <c r="Z2234" s="14"/>
      <c r="AA2234" s="14"/>
    </row>
    <row r="2235" spans="1:27" ht="13.2" customHeight="1">
      <c r="A2235" s="47"/>
      <c r="B2235" s="48"/>
      <c r="C2235" s="89"/>
      <c r="D2235" s="90"/>
      <c r="E2235" s="89"/>
      <c r="F2235" s="91"/>
      <c r="G2235" s="92"/>
      <c r="H2235" s="91"/>
      <c r="I2235" s="14"/>
      <c r="J2235" s="93"/>
      <c r="K2235" s="14"/>
      <c r="L2235" s="14"/>
      <c r="M2235" s="94"/>
      <c r="N2235" s="14"/>
      <c r="O2235" s="14"/>
      <c r="P2235" s="14"/>
      <c r="Q2235" s="14"/>
      <c r="R2235" s="14"/>
      <c r="S2235" s="14"/>
      <c r="T2235" s="14"/>
      <c r="U2235" s="14"/>
      <c r="V2235" s="14"/>
      <c r="W2235" s="14"/>
      <c r="X2235" s="14"/>
      <c r="Y2235" s="14"/>
      <c r="Z2235" s="14"/>
      <c r="AA2235" s="14"/>
    </row>
    <row r="2236" spans="1:27" ht="13.2" customHeight="1">
      <c r="A2236" s="47"/>
      <c r="B2236" s="48"/>
      <c r="C2236" s="89"/>
      <c r="D2236" s="90"/>
      <c r="E2236" s="89"/>
      <c r="F2236" s="91"/>
      <c r="G2236" s="92"/>
      <c r="H2236" s="91"/>
      <c r="I2236" s="14"/>
      <c r="J2236" s="93"/>
      <c r="K2236" s="14"/>
      <c r="L2236" s="14"/>
      <c r="M2236" s="94"/>
      <c r="N2236" s="14"/>
      <c r="O2236" s="14"/>
      <c r="P2236" s="14"/>
      <c r="Q2236" s="14"/>
      <c r="R2236" s="14"/>
      <c r="S2236" s="14"/>
      <c r="T2236" s="14"/>
      <c r="U2236" s="14"/>
      <c r="V2236" s="14"/>
      <c r="W2236" s="14"/>
      <c r="X2236" s="14"/>
      <c r="Y2236" s="14"/>
      <c r="Z2236" s="14"/>
      <c r="AA2236" s="14"/>
    </row>
    <row r="2237" spans="1:27" ht="13.2" customHeight="1">
      <c r="A2237" s="47"/>
      <c r="B2237" s="48"/>
      <c r="C2237" s="89"/>
      <c r="D2237" s="90"/>
      <c r="E2237" s="89"/>
      <c r="F2237" s="91"/>
      <c r="G2237" s="92"/>
      <c r="H2237" s="91"/>
      <c r="I2237" s="14"/>
      <c r="J2237" s="93"/>
      <c r="K2237" s="14"/>
      <c r="L2237" s="14"/>
      <c r="M2237" s="94"/>
      <c r="N2237" s="14"/>
      <c r="O2237" s="14"/>
      <c r="P2237" s="14"/>
      <c r="Q2237" s="14"/>
      <c r="R2237" s="14"/>
      <c r="S2237" s="14"/>
      <c r="T2237" s="14"/>
      <c r="U2237" s="14"/>
      <c r="V2237" s="14"/>
      <c r="W2237" s="14"/>
      <c r="X2237" s="14"/>
      <c r="Y2237" s="14"/>
      <c r="Z2237" s="14"/>
      <c r="AA2237" s="14"/>
    </row>
    <row r="2238" spans="1:27" ht="13.2" customHeight="1">
      <c r="A2238" s="47"/>
      <c r="B2238" s="48"/>
      <c r="C2238" s="89"/>
      <c r="D2238" s="90"/>
      <c r="E2238" s="89"/>
      <c r="F2238" s="91"/>
      <c r="G2238" s="92"/>
      <c r="H2238" s="91"/>
      <c r="I2238" s="14"/>
      <c r="J2238" s="93"/>
      <c r="K2238" s="14"/>
      <c r="L2238" s="14"/>
      <c r="M2238" s="94"/>
      <c r="N2238" s="14"/>
      <c r="O2238" s="14"/>
      <c r="P2238" s="14"/>
      <c r="Q2238" s="14"/>
      <c r="R2238" s="14"/>
      <c r="S2238" s="14"/>
      <c r="T2238" s="14"/>
      <c r="U2238" s="14"/>
      <c r="V2238" s="14"/>
      <c r="W2238" s="14"/>
      <c r="X2238" s="14"/>
      <c r="Y2238" s="14"/>
      <c r="Z2238" s="14"/>
      <c r="AA2238" s="14"/>
    </row>
    <row r="2239" spans="1:27" ht="13.2" customHeight="1">
      <c r="A2239" s="47"/>
      <c r="B2239" s="48"/>
      <c r="C2239" s="89"/>
      <c r="D2239" s="90"/>
      <c r="E2239" s="89"/>
      <c r="F2239" s="91"/>
      <c r="G2239" s="92"/>
      <c r="H2239" s="91"/>
      <c r="I2239" s="14"/>
      <c r="J2239" s="93"/>
      <c r="K2239" s="14"/>
      <c r="L2239" s="14"/>
      <c r="M2239" s="94"/>
      <c r="N2239" s="14"/>
      <c r="O2239" s="14"/>
      <c r="P2239" s="14"/>
      <c r="Q2239" s="14"/>
      <c r="R2239" s="14"/>
      <c r="S2239" s="14"/>
      <c r="T2239" s="14"/>
      <c r="U2239" s="14"/>
      <c r="V2239" s="14"/>
      <c r="W2239" s="14"/>
      <c r="X2239" s="14"/>
      <c r="Y2239" s="14"/>
      <c r="Z2239" s="14"/>
      <c r="AA2239" s="14"/>
    </row>
    <row r="2240" spans="1:27" ht="13.2" customHeight="1">
      <c r="A2240" s="47"/>
      <c r="B2240" s="48"/>
      <c r="C2240" s="89"/>
      <c r="D2240" s="90"/>
      <c r="E2240" s="89"/>
      <c r="F2240" s="91"/>
      <c r="G2240" s="92"/>
      <c r="H2240" s="91"/>
      <c r="I2240" s="14"/>
      <c r="J2240" s="93"/>
      <c r="K2240" s="14"/>
      <c r="L2240" s="14"/>
      <c r="M2240" s="94"/>
      <c r="N2240" s="14"/>
      <c r="O2240" s="14"/>
      <c r="P2240" s="14"/>
      <c r="Q2240" s="14"/>
      <c r="R2240" s="14"/>
      <c r="S2240" s="14"/>
      <c r="T2240" s="14"/>
      <c r="U2240" s="14"/>
      <c r="V2240" s="14"/>
      <c r="W2240" s="14"/>
      <c r="X2240" s="14"/>
      <c r="Y2240" s="14"/>
      <c r="Z2240" s="14"/>
      <c r="AA2240" s="14"/>
    </row>
    <row r="2241" spans="1:27" ht="13.2" customHeight="1">
      <c r="A2241" s="47"/>
      <c r="B2241" s="48"/>
      <c r="C2241" s="89"/>
      <c r="D2241" s="90"/>
      <c r="E2241" s="89"/>
      <c r="F2241" s="91"/>
      <c r="G2241" s="92"/>
      <c r="H2241" s="91"/>
      <c r="I2241" s="14"/>
      <c r="J2241" s="93"/>
      <c r="K2241" s="14"/>
      <c r="L2241" s="14"/>
      <c r="M2241" s="94"/>
      <c r="N2241" s="14"/>
      <c r="O2241" s="14"/>
      <c r="P2241" s="14"/>
      <c r="Q2241" s="14"/>
      <c r="R2241" s="14"/>
      <c r="S2241" s="14"/>
      <c r="T2241" s="14"/>
      <c r="U2241" s="14"/>
      <c r="V2241" s="14"/>
      <c r="W2241" s="14"/>
      <c r="X2241" s="14"/>
      <c r="Y2241" s="14"/>
      <c r="Z2241" s="14"/>
      <c r="AA2241" s="14"/>
    </row>
    <row r="2242" spans="1:27" ht="13.2" customHeight="1">
      <c r="A2242" s="47"/>
      <c r="B2242" s="48"/>
      <c r="C2242" s="89"/>
      <c r="D2242" s="90"/>
      <c r="E2242" s="89"/>
      <c r="F2242" s="91"/>
      <c r="G2242" s="92"/>
      <c r="H2242" s="91"/>
      <c r="I2242" s="14"/>
      <c r="J2242" s="93"/>
      <c r="K2242" s="14"/>
      <c r="L2242" s="14"/>
      <c r="M2242" s="94"/>
      <c r="N2242" s="14"/>
      <c r="O2242" s="14"/>
      <c r="P2242" s="14"/>
      <c r="Q2242" s="14"/>
      <c r="R2242" s="14"/>
      <c r="S2242" s="14"/>
      <c r="T2242" s="14"/>
      <c r="U2242" s="14"/>
      <c r="V2242" s="14"/>
      <c r="W2242" s="14"/>
      <c r="X2242" s="14"/>
      <c r="Y2242" s="14"/>
      <c r="Z2242" s="14"/>
      <c r="AA2242" s="14"/>
    </row>
    <row r="2243" spans="1:27" ht="13.2" customHeight="1">
      <c r="A2243" s="47"/>
      <c r="B2243" s="48"/>
      <c r="C2243" s="89"/>
      <c r="D2243" s="90"/>
      <c r="E2243" s="89"/>
      <c r="F2243" s="91"/>
      <c r="G2243" s="92"/>
      <c r="H2243" s="91"/>
      <c r="I2243" s="14"/>
      <c r="J2243" s="93"/>
      <c r="K2243" s="14"/>
      <c r="L2243" s="14"/>
      <c r="M2243" s="94"/>
      <c r="N2243" s="14"/>
      <c r="O2243" s="14"/>
      <c r="P2243" s="14"/>
      <c r="Q2243" s="14"/>
      <c r="R2243" s="14"/>
      <c r="S2243" s="14"/>
      <c r="T2243" s="14"/>
      <c r="U2243" s="14"/>
      <c r="V2243" s="14"/>
      <c r="W2243" s="14"/>
      <c r="X2243" s="14"/>
      <c r="Y2243" s="14"/>
      <c r="Z2243" s="14"/>
      <c r="AA2243" s="14"/>
    </row>
    <row r="2244" spans="1:27" ht="13.2" customHeight="1">
      <c r="A2244" s="47"/>
      <c r="B2244" s="48"/>
      <c r="C2244" s="89"/>
      <c r="D2244" s="90"/>
      <c r="E2244" s="89"/>
      <c r="F2244" s="91"/>
      <c r="G2244" s="92"/>
      <c r="H2244" s="91"/>
      <c r="I2244" s="14"/>
      <c r="J2244" s="93"/>
      <c r="K2244" s="14"/>
      <c r="L2244" s="14"/>
      <c r="M2244" s="94"/>
      <c r="N2244" s="14"/>
      <c r="O2244" s="14"/>
      <c r="P2244" s="14"/>
      <c r="Q2244" s="14"/>
      <c r="R2244" s="14"/>
      <c r="S2244" s="14"/>
      <c r="T2244" s="14"/>
      <c r="U2244" s="14"/>
      <c r="V2244" s="14"/>
      <c r="W2244" s="14"/>
      <c r="X2244" s="14"/>
      <c r="Y2244" s="14"/>
      <c r="Z2244" s="14"/>
      <c r="AA2244" s="14"/>
    </row>
    <row r="2245" spans="1:27" ht="13.2" customHeight="1">
      <c r="A2245" s="47"/>
      <c r="B2245" s="48"/>
      <c r="C2245" s="89"/>
      <c r="D2245" s="90"/>
      <c r="E2245" s="89"/>
      <c r="F2245" s="91"/>
      <c r="G2245" s="92"/>
      <c r="H2245" s="91"/>
      <c r="I2245" s="14"/>
      <c r="J2245" s="93"/>
      <c r="K2245" s="14"/>
      <c r="L2245" s="14"/>
      <c r="M2245" s="94"/>
      <c r="N2245" s="14"/>
      <c r="O2245" s="14"/>
      <c r="P2245" s="14"/>
      <c r="Q2245" s="14"/>
      <c r="R2245" s="14"/>
      <c r="S2245" s="14"/>
      <c r="T2245" s="14"/>
      <c r="U2245" s="14"/>
      <c r="V2245" s="14"/>
      <c r="W2245" s="14"/>
      <c r="X2245" s="14"/>
      <c r="Y2245" s="14"/>
      <c r="Z2245" s="14"/>
      <c r="AA2245" s="14"/>
    </row>
    <row r="2246" spans="1:27" ht="13.2" customHeight="1">
      <c r="A2246" s="47"/>
      <c r="B2246" s="48"/>
      <c r="C2246" s="89"/>
      <c r="D2246" s="90"/>
      <c r="E2246" s="89"/>
      <c r="F2246" s="91"/>
      <c r="G2246" s="92"/>
      <c r="H2246" s="91"/>
      <c r="I2246" s="14"/>
      <c r="J2246" s="93"/>
      <c r="K2246" s="14"/>
      <c r="L2246" s="14"/>
      <c r="M2246" s="94"/>
      <c r="N2246" s="14"/>
      <c r="O2246" s="14"/>
      <c r="P2246" s="14"/>
      <c r="Q2246" s="14"/>
      <c r="R2246" s="14"/>
      <c r="S2246" s="14"/>
      <c r="T2246" s="14"/>
      <c r="U2246" s="14"/>
      <c r="V2246" s="14"/>
      <c r="W2246" s="14"/>
      <c r="X2246" s="14"/>
      <c r="Y2246" s="14"/>
      <c r="Z2246" s="14"/>
      <c r="AA2246" s="14"/>
    </row>
    <row r="2247" spans="1:27" ht="13.2" customHeight="1">
      <c r="A2247" s="47"/>
      <c r="B2247" s="48"/>
      <c r="C2247" s="89"/>
      <c r="D2247" s="90"/>
      <c r="E2247" s="89"/>
      <c r="F2247" s="91"/>
      <c r="G2247" s="92"/>
      <c r="H2247" s="91"/>
      <c r="I2247" s="14"/>
      <c r="J2247" s="93"/>
      <c r="K2247" s="14"/>
      <c r="L2247" s="14"/>
      <c r="M2247" s="94"/>
      <c r="N2247" s="14"/>
      <c r="O2247" s="14"/>
      <c r="P2247" s="14"/>
      <c r="Q2247" s="14"/>
      <c r="R2247" s="14"/>
      <c r="S2247" s="14"/>
      <c r="T2247" s="14"/>
      <c r="U2247" s="14"/>
      <c r="V2247" s="14"/>
      <c r="W2247" s="14"/>
      <c r="X2247" s="14"/>
      <c r="Y2247" s="14"/>
      <c r="Z2247" s="14"/>
      <c r="AA2247" s="14"/>
    </row>
    <row r="2248" spans="1:27" ht="13.2" customHeight="1">
      <c r="A2248" s="47"/>
      <c r="B2248" s="48"/>
      <c r="C2248" s="89"/>
      <c r="D2248" s="90"/>
      <c r="E2248" s="89"/>
      <c r="F2248" s="91"/>
      <c r="G2248" s="92"/>
      <c r="H2248" s="91"/>
      <c r="I2248" s="14"/>
      <c r="J2248" s="93"/>
      <c r="K2248" s="14"/>
      <c r="L2248" s="14"/>
      <c r="M2248" s="94"/>
      <c r="N2248" s="14"/>
      <c r="O2248" s="14"/>
      <c r="P2248" s="14"/>
      <c r="Q2248" s="14"/>
      <c r="R2248" s="14"/>
      <c r="S2248" s="14"/>
      <c r="T2248" s="14"/>
      <c r="U2248" s="14"/>
      <c r="V2248" s="14"/>
      <c r="W2248" s="14"/>
      <c r="X2248" s="14"/>
      <c r="Y2248" s="14"/>
      <c r="Z2248" s="14"/>
      <c r="AA2248" s="14"/>
    </row>
    <row r="2249" spans="1:27" ht="13.2" customHeight="1">
      <c r="A2249" s="47"/>
      <c r="B2249" s="48"/>
      <c r="C2249" s="89"/>
      <c r="D2249" s="90"/>
      <c r="E2249" s="89"/>
      <c r="F2249" s="91"/>
      <c r="G2249" s="92"/>
      <c r="H2249" s="91"/>
      <c r="I2249" s="14"/>
      <c r="J2249" s="93"/>
      <c r="K2249" s="14"/>
      <c r="L2249" s="14"/>
      <c r="M2249" s="94"/>
      <c r="N2249" s="14"/>
      <c r="O2249" s="14"/>
      <c r="P2249" s="14"/>
      <c r="Q2249" s="14"/>
      <c r="R2249" s="14"/>
      <c r="S2249" s="14"/>
      <c r="T2249" s="14"/>
      <c r="U2249" s="14"/>
      <c r="V2249" s="14"/>
      <c r="W2249" s="14"/>
      <c r="X2249" s="14"/>
      <c r="Y2249" s="14"/>
      <c r="Z2249" s="14"/>
      <c r="AA2249" s="14"/>
    </row>
    <row r="2250" spans="1:27" ht="13.2" customHeight="1">
      <c r="A2250" s="47"/>
      <c r="B2250" s="48"/>
      <c r="C2250" s="89"/>
      <c r="D2250" s="90"/>
      <c r="E2250" s="89"/>
      <c r="F2250" s="91"/>
      <c r="G2250" s="92"/>
      <c r="H2250" s="91"/>
      <c r="I2250" s="14"/>
      <c r="J2250" s="93"/>
      <c r="K2250" s="14"/>
      <c r="L2250" s="14"/>
      <c r="M2250" s="94"/>
      <c r="N2250" s="14"/>
      <c r="O2250" s="14"/>
      <c r="P2250" s="14"/>
      <c r="Q2250" s="14"/>
      <c r="R2250" s="14"/>
      <c r="S2250" s="14"/>
      <c r="T2250" s="14"/>
      <c r="U2250" s="14"/>
      <c r="V2250" s="14"/>
      <c r="W2250" s="14"/>
      <c r="X2250" s="14"/>
      <c r="Y2250" s="14"/>
      <c r="Z2250" s="14"/>
      <c r="AA2250" s="14"/>
    </row>
    <row r="2251" spans="1:27" ht="13.2" customHeight="1">
      <c r="A2251" s="47"/>
      <c r="B2251" s="48"/>
      <c r="C2251" s="89"/>
      <c r="D2251" s="90"/>
      <c r="E2251" s="89"/>
      <c r="F2251" s="91"/>
      <c r="G2251" s="92"/>
      <c r="H2251" s="91"/>
      <c r="I2251" s="14"/>
      <c r="J2251" s="93"/>
      <c r="K2251" s="14"/>
      <c r="L2251" s="14"/>
      <c r="M2251" s="94"/>
      <c r="N2251" s="14"/>
      <c r="O2251" s="14"/>
      <c r="P2251" s="14"/>
      <c r="Q2251" s="14"/>
      <c r="R2251" s="14"/>
      <c r="S2251" s="14"/>
      <c r="T2251" s="14"/>
      <c r="U2251" s="14"/>
      <c r="V2251" s="14"/>
      <c r="W2251" s="14"/>
      <c r="X2251" s="14"/>
      <c r="Y2251" s="14"/>
      <c r="Z2251" s="14"/>
      <c r="AA2251" s="14"/>
    </row>
    <row r="2252" spans="1:27" ht="13.2" customHeight="1">
      <c r="A2252" s="47"/>
      <c r="B2252" s="48"/>
      <c r="C2252" s="89"/>
      <c r="D2252" s="90"/>
      <c r="E2252" s="89"/>
      <c r="F2252" s="91"/>
      <c r="G2252" s="92"/>
      <c r="H2252" s="91"/>
      <c r="I2252" s="14"/>
      <c r="J2252" s="93"/>
      <c r="K2252" s="14"/>
      <c r="L2252" s="14"/>
      <c r="M2252" s="94"/>
      <c r="N2252" s="14"/>
      <c r="O2252" s="14"/>
      <c r="P2252" s="14"/>
      <c r="Q2252" s="14"/>
      <c r="R2252" s="14"/>
      <c r="S2252" s="14"/>
      <c r="T2252" s="14"/>
      <c r="U2252" s="14"/>
      <c r="V2252" s="14"/>
      <c r="W2252" s="14"/>
      <c r="X2252" s="14"/>
      <c r="Y2252" s="14"/>
      <c r="Z2252" s="14"/>
      <c r="AA2252" s="14"/>
    </row>
    <row r="2253" spans="1:27" ht="13.2" customHeight="1">
      <c r="A2253" s="47"/>
      <c r="B2253" s="48"/>
      <c r="C2253" s="89"/>
      <c r="D2253" s="90"/>
      <c r="E2253" s="89"/>
      <c r="F2253" s="91"/>
      <c r="G2253" s="92"/>
      <c r="H2253" s="91"/>
      <c r="I2253" s="14"/>
      <c r="J2253" s="93"/>
      <c r="K2253" s="14"/>
      <c r="L2253" s="14"/>
      <c r="M2253" s="94"/>
      <c r="N2253" s="14"/>
      <c r="O2253" s="14"/>
      <c r="P2253" s="14"/>
      <c r="Q2253" s="14"/>
      <c r="R2253" s="14"/>
      <c r="S2253" s="14"/>
      <c r="T2253" s="14"/>
      <c r="U2253" s="14"/>
      <c r="V2253" s="14"/>
      <c r="W2253" s="14"/>
      <c r="X2253" s="14"/>
      <c r="Y2253" s="14"/>
      <c r="Z2253" s="14"/>
      <c r="AA2253" s="14"/>
    </row>
    <row r="2254" spans="1:27" ht="13.2" customHeight="1">
      <c r="A2254" s="47"/>
      <c r="B2254" s="48"/>
      <c r="C2254" s="89"/>
      <c r="D2254" s="90"/>
      <c r="E2254" s="89"/>
      <c r="F2254" s="91"/>
      <c r="G2254" s="92"/>
      <c r="H2254" s="91"/>
      <c r="I2254" s="14"/>
      <c r="J2254" s="93"/>
      <c r="K2254" s="14"/>
      <c r="L2254" s="14"/>
      <c r="M2254" s="94"/>
      <c r="N2254" s="14"/>
      <c r="O2254" s="14"/>
      <c r="P2254" s="14"/>
      <c r="Q2254" s="14"/>
      <c r="R2254" s="14"/>
      <c r="S2254" s="14"/>
      <c r="T2254" s="14"/>
      <c r="U2254" s="14"/>
      <c r="V2254" s="14"/>
      <c r="W2254" s="14"/>
      <c r="X2254" s="14"/>
      <c r="Y2254" s="14"/>
      <c r="Z2254" s="14"/>
      <c r="AA2254" s="14"/>
    </row>
    <row r="2255" spans="1:27" ht="13.2" customHeight="1">
      <c r="A2255" s="47"/>
      <c r="B2255" s="48"/>
      <c r="C2255" s="89"/>
      <c r="D2255" s="90"/>
      <c r="E2255" s="89"/>
      <c r="F2255" s="91"/>
      <c r="G2255" s="92"/>
      <c r="H2255" s="91"/>
      <c r="I2255" s="14"/>
      <c r="J2255" s="93"/>
      <c r="K2255" s="14"/>
      <c r="L2255" s="14"/>
      <c r="M2255" s="94"/>
      <c r="N2255" s="14"/>
      <c r="O2255" s="14"/>
      <c r="P2255" s="14"/>
      <c r="Q2255" s="14"/>
      <c r="R2255" s="14"/>
      <c r="S2255" s="14"/>
      <c r="T2255" s="14"/>
      <c r="U2255" s="14"/>
      <c r="V2255" s="14"/>
      <c r="W2255" s="14"/>
      <c r="X2255" s="14"/>
      <c r="Y2255" s="14"/>
      <c r="Z2255" s="14"/>
      <c r="AA2255" s="14"/>
    </row>
    <row r="2256" spans="1:27" ht="13.2" customHeight="1">
      <c r="A2256" s="47"/>
      <c r="B2256" s="48"/>
      <c r="C2256" s="89"/>
      <c r="D2256" s="90"/>
      <c r="E2256" s="89"/>
      <c r="F2256" s="91"/>
      <c r="G2256" s="92"/>
      <c r="H2256" s="91"/>
      <c r="I2256" s="14"/>
      <c r="J2256" s="93"/>
      <c r="K2256" s="14"/>
      <c r="L2256" s="14"/>
      <c r="M2256" s="94"/>
      <c r="N2256" s="14"/>
      <c r="O2256" s="14"/>
      <c r="P2256" s="14"/>
      <c r="Q2256" s="14"/>
      <c r="R2256" s="14"/>
      <c r="S2256" s="14"/>
      <c r="T2256" s="14"/>
      <c r="U2256" s="14"/>
      <c r="V2256" s="14"/>
      <c r="W2256" s="14"/>
      <c r="X2256" s="14"/>
      <c r="Y2256" s="14"/>
      <c r="Z2256" s="14"/>
      <c r="AA2256" s="14"/>
    </row>
    <row r="2257" spans="1:27" ht="13.2" customHeight="1">
      <c r="A2257" s="47"/>
      <c r="B2257" s="48"/>
      <c r="C2257" s="89"/>
      <c r="D2257" s="90"/>
      <c r="E2257" s="89"/>
      <c r="F2257" s="91"/>
      <c r="G2257" s="92"/>
      <c r="H2257" s="91"/>
      <c r="I2257" s="14"/>
      <c r="J2257" s="93"/>
      <c r="K2257" s="14"/>
      <c r="L2257" s="14"/>
      <c r="M2257" s="94"/>
      <c r="N2257" s="14"/>
      <c r="O2257" s="14"/>
      <c r="P2257" s="14"/>
      <c r="Q2257" s="14"/>
      <c r="R2257" s="14"/>
      <c r="S2257" s="14"/>
      <c r="T2257" s="14"/>
      <c r="U2257" s="14"/>
      <c r="V2257" s="14"/>
      <c r="W2257" s="14"/>
      <c r="X2257" s="14"/>
      <c r="Y2257" s="14"/>
      <c r="Z2257" s="14"/>
      <c r="AA2257" s="14"/>
    </row>
    <row r="2258" spans="1:27" ht="13.2" customHeight="1">
      <c r="A2258" s="47"/>
      <c r="B2258" s="48"/>
      <c r="C2258" s="89"/>
      <c r="D2258" s="90"/>
      <c r="E2258" s="89"/>
      <c r="F2258" s="91"/>
      <c r="G2258" s="92"/>
      <c r="H2258" s="91"/>
      <c r="I2258" s="14"/>
      <c r="J2258" s="93"/>
      <c r="K2258" s="14"/>
      <c r="L2258" s="14"/>
      <c r="M2258" s="94"/>
      <c r="N2258" s="14"/>
      <c r="O2258" s="14"/>
      <c r="P2258" s="14"/>
      <c r="Q2258" s="14"/>
      <c r="R2258" s="14"/>
      <c r="S2258" s="14"/>
      <c r="T2258" s="14"/>
      <c r="U2258" s="14"/>
      <c r="V2258" s="14"/>
      <c r="W2258" s="14"/>
      <c r="X2258" s="14"/>
      <c r="Y2258" s="14"/>
      <c r="Z2258" s="14"/>
      <c r="AA2258" s="14"/>
    </row>
    <row r="2259" spans="1:27" ht="13.2" customHeight="1">
      <c r="A2259" s="47"/>
      <c r="B2259" s="48"/>
      <c r="C2259" s="89"/>
      <c r="D2259" s="90"/>
      <c r="E2259" s="89"/>
      <c r="F2259" s="91"/>
      <c r="G2259" s="92"/>
      <c r="H2259" s="91"/>
      <c r="I2259" s="14"/>
      <c r="J2259" s="93"/>
      <c r="K2259" s="14"/>
      <c r="L2259" s="14"/>
      <c r="M2259" s="94"/>
      <c r="N2259" s="14"/>
      <c r="O2259" s="14"/>
      <c r="P2259" s="14"/>
      <c r="Q2259" s="14"/>
      <c r="R2259" s="14"/>
      <c r="S2259" s="14"/>
      <c r="T2259" s="14"/>
      <c r="U2259" s="14"/>
      <c r="V2259" s="14"/>
      <c r="W2259" s="14"/>
      <c r="X2259" s="14"/>
      <c r="Y2259" s="14"/>
      <c r="Z2259" s="14"/>
      <c r="AA2259" s="14"/>
    </row>
    <row r="2260" spans="1:27" ht="13.2" customHeight="1">
      <c r="A2260" s="47"/>
      <c r="B2260" s="48"/>
      <c r="C2260" s="89"/>
      <c r="D2260" s="90"/>
      <c r="E2260" s="89"/>
      <c r="F2260" s="91"/>
      <c r="G2260" s="92"/>
      <c r="H2260" s="91"/>
      <c r="I2260" s="14"/>
      <c r="J2260" s="93"/>
      <c r="K2260" s="14"/>
      <c r="L2260" s="14"/>
      <c r="M2260" s="94"/>
      <c r="N2260" s="14"/>
      <c r="O2260" s="14"/>
      <c r="P2260" s="14"/>
      <c r="Q2260" s="14"/>
      <c r="R2260" s="14"/>
      <c r="S2260" s="14"/>
      <c r="T2260" s="14"/>
      <c r="U2260" s="14"/>
      <c r="V2260" s="14"/>
      <c r="W2260" s="14"/>
      <c r="X2260" s="14"/>
      <c r="Y2260" s="14"/>
      <c r="Z2260" s="14"/>
      <c r="AA2260" s="14"/>
    </row>
    <row r="2261" spans="1:27" ht="13.2" customHeight="1">
      <c r="A2261" s="47"/>
      <c r="B2261" s="48"/>
      <c r="C2261" s="89"/>
      <c r="D2261" s="90"/>
      <c r="E2261" s="89"/>
      <c r="F2261" s="91"/>
      <c r="G2261" s="92"/>
      <c r="H2261" s="91"/>
      <c r="I2261" s="14"/>
      <c r="J2261" s="93"/>
      <c r="K2261" s="14"/>
      <c r="L2261" s="14"/>
      <c r="M2261" s="94"/>
      <c r="N2261" s="14"/>
      <c r="O2261" s="14"/>
      <c r="P2261" s="14"/>
      <c r="Q2261" s="14"/>
      <c r="R2261" s="14"/>
      <c r="S2261" s="14"/>
      <c r="T2261" s="14"/>
      <c r="U2261" s="14"/>
      <c r="V2261" s="14"/>
      <c r="W2261" s="14"/>
      <c r="X2261" s="14"/>
      <c r="Y2261" s="14"/>
      <c r="Z2261" s="14"/>
      <c r="AA2261" s="14"/>
    </row>
    <row r="2262" spans="1:27" ht="13.2" customHeight="1">
      <c r="A2262" s="47"/>
      <c r="B2262" s="48"/>
      <c r="C2262" s="89"/>
      <c r="D2262" s="90"/>
      <c r="E2262" s="89"/>
      <c r="F2262" s="91"/>
      <c r="G2262" s="92"/>
      <c r="H2262" s="91"/>
      <c r="I2262" s="14"/>
      <c r="J2262" s="93"/>
      <c r="K2262" s="14"/>
      <c r="L2262" s="14"/>
      <c r="M2262" s="94"/>
      <c r="N2262" s="14"/>
      <c r="O2262" s="14"/>
      <c r="P2262" s="14"/>
      <c r="Q2262" s="14"/>
      <c r="R2262" s="14"/>
      <c r="S2262" s="14"/>
      <c r="T2262" s="14"/>
      <c r="U2262" s="14"/>
      <c r="V2262" s="14"/>
      <c r="W2262" s="14"/>
      <c r="X2262" s="14"/>
      <c r="Y2262" s="14"/>
      <c r="Z2262" s="14"/>
      <c r="AA2262" s="14"/>
    </row>
    <row r="2263" spans="1:27" ht="13.2" customHeight="1">
      <c r="A2263" s="47"/>
      <c r="B2263" s="48"/>
      <c r="C2263" s="89"/>
      <c r="D2263" s="90"/>
      <c r="E2263" s="89"/>
      <c r="F2263" s="91"/>
      <c r="G2263" s="92"/>
      <c r="H2263" s="91"/>
      <c r="I2263" s="14"/>
      <c r="J2263" s="93"/>
      <c r="K2263" s="14"/>
      <c r="L2263" s="14"/>
      <c r="M2263" s="94"/>
      <c r="N2263" s="14"/>
      <c r="O2263" s="14"/>
      <c r="P2263" s="14"/>
      <c r="Q2263" s="14"/>
      <c r="R2263" s="14"/>
      <c r="S2263" s="14"/>
      <c r="T2263" s="14"/>
      <c r="U2263" s="14"/>
      <c r="V2263" s="14"/>
      <c r="W2263" s="14"/>
      <c r="X2263" s="14"/>
      <c r="Y2263" s="14"/>
      <c r="Z2263" s="14"/>
      <c r="AA2263" s="14"/>
    </row>
    <row r="2264" spans="1:27" ht="13.2" customHeight="1">
      <c r="A2264" s="47"/>
      <c r="B2264" s="48"/>
      <c r="C2264" s="89"/>
      <c r="D2264" s="90"/>
      <c r="E2264" s="89"/>
      <c r="F2264" s="91"/>
      <c r="G2264" s="92"/>
      <c r="H2264" s="91"/>
      <c r="I2264" s="14"/>
      <c r="J2264" s="93"/>
      <c r="K2264" s="14"/>
      <c r="L2264" s="14"/>
      <c r="M2264" s="94"/>
      <c r="N2264" s="14"/>
      <c r="O2264" s="14"/>
      <c r="P2264" s="14"/>
      <c r="Q2264" s="14"/>
      <c r="R2264" s="14"/>
      <c r="S2264" s="14"/>
      <c r="T2264" s="14"/>
      <c r="U2264" s="14"/>
      <c r="V2264" s="14"/>
      <c r="W2264" s="14"/>
      <c r="X2264" s="14"/>
      <c r="Y2264" s="14"/>
      <c r="Z2264" s="14"/>
      <c r="AA2264" s="14"/>
    </row>
    <row r="2265" spans="1:27" ht="13.2" customHeight="1">
      <c r="A2265" s="47"/>
      <c r="B2265" s="48"/>
      <c r="C2265" s="89"/>
      <c r="D2265" s="90"/>
      <c r="E2265" s="89"/>
      <c r="F2265" s="91"/>
      <c r="G2265" s="92"/>
      <c r="H2265" s="91"/>
      <c r="I2265" s="14"/>
      <c r="J2265" s="93"/>
      <c r="K2265" s="14"/>
      <c r="L2265" s="14"/>
      <c r="M2265" s="94"/>
      <c r="N2265" s="14"/>
      <c r="O2265" s="14"/>
      <c r="P2265" s="14"/>
      <c r="Q2265" s="14"/>
      <c r="R2265" s="14"/>
      <c r="S2265" s="14"/>
      <c r="T2265" s="14"/>
      <c r="U2265" s="14"/>
      <c r="V2265" s="14"/>
      <c r="W2265" s="14"/>
      <c r="X2265" s="14"/>
      <c r="Y2265" s="14"/>
      <c r="Z2265" s="14"/>
      <c r="AA2265" s="14"/>
    </row>
    <row r="2266" spans="1:27" ht="13.2" customHeight="1">
      <c r="A2266" s="47"/>
      <c r="B2266" s="48"/>
      <c r="C2266" s="89"/>
      <c r="D2266" s="90"/>
      <c r="E2266" s="89"/>
      <c r="F2266" s="91"/>
      <c r="G2266" s="92"/>
      <c r="H2266" s="91"/>
      <c r="I2266" s="14"/>
      <c r="J2266" s="93"/>
      <c r="K2266" s="14"/>
      <c r="L2266" s="14"/>
      <c r="M2266" s="94"/>
      <c r="N2266" s="14"/>
      <c r="O2266" s="14"/>
      <c r="P2266" s="14"/>
      <c r="Q2266" s="14"/>
      <c r="R2266" s="14"/>
      <c r="S2266" s="14"/>
      <c r="T2266" s="14"/>
      <c r="U2266" s="14"/>
      <c r="V2266" s="14"/>
      <c r="W2266" s="14"/>
      <c r="X2266" s="14"/>
      <c r="Y2266" s="14"/>
      <c r="Z2266" s="14"/>
      <c r="AA2266" s="14"/>
    </row>
    <row r="2267" spans="1:27" ht="13.2" customHeight="1">
      <c r="A2267" s="47"/>
      <c r="B2267" s="48"/>
      <c r="C2267" s="89"/>
      <c r="D2267" s="90"/>
      <c r="E2267" s="89"/>
      <c r="F2267" s="91"/>
      <c r="G2267" s="92"/>
      <c r="H2267" s="91"/>
      <c r="I2267" s="14"/>
      <c r="J2267" s="93"/>
      <c r="K2267" s="14"/>
      <c r="L2267" s="14"/>
      <c r="M2267" s="94"/>
      <c r="N2267" s="14"/>
      <c r="O2267" s="14"/>
      <c r="P2267" s="14"/>
      <c r="Q2267" s="14"/>
      <c r="R2267" s="14"/>
      <c r="S2267" s="14"/>
      <c r="T2267" s="14"/>
      <c r="U2267" s="14"/>
      <c r="V2267" s="14"/>
      <c r="W2267" s="14"/>
      <c r="X2267" s="14"/>
      <c r="Y2267" s="14"/>
      <c r="Z2267" s="14"/>
      <c r="AA2267" s="14"/>
    </row>
    <row r="2268" spans="1:27" ht="13.2" customHeight="1">
      <c r="A2268" s="47"/>
      <c r="B2268" s="48"/>
      <c r="C2268" s="89"/>
      <c r="D2268" s="90"/>
      <c r="E2268" s="89"/>
      <c r="F2268" s="91"/>
      <c r="G2268" s="92"/>
      <c r="H2268" s="91"/>
      <c r="I2268" s="14"/>
      <c r="J2268" s="93"/>
      <c r="K2268" s="14"/>
      <c r="L2268" s="14"/>
      <c r="M2268" s="94"/>
      <c r="N2268" s="14"/>
      <c r="O2268" s="14"/>
      <c r="P2268" s="14"/>
      <c r="Q2268" s="14"/>
      <c r="R2268" s="14"/>
      <c r="S2268" s="14"/>
      <c r="T2268" s="14"/>
      <c r="U2268" s="14"/>
      <c r="V2268" s="14"/>
      <c r="W2268" s="14"/>
      <c r="X2268" s="14"/>
      <c r="Y2268" s="14"/>
      <c r="Z2268" s="14"/>
      <c r="AA2268" s="14"/>
    </row>
    <row r="2269" spans="1:27" ht="13.2" customHeight="1">
      <c r="A2269" s="47"/>
      <c r="B2269" s="48"/>
      <c r="C2269" s="89"/>
      <c r="D2269" s="90"/>
      <c r="E2269" s="89"/>
      <c r="F2269" s="91"/>
      <c r="G2269" s="92"/>
      <c r="H2269" s="91"/>
      <c r="I2269" s="14"/>
      <c r="J2269" s="93"/>
      <c r="K2269" s="14"/>
      <c r="L2269" s="14"/>
      <c r="M2269" s="94"/>
      <c r="N2269" s="14"/>
      <c r="O2269" s="14"/>
      <c r="P2269" s="14"/>
      <c r="Q2269" s="14"/>
      <c r="R2269" s="14"/>
      <c r="S2269" s="14"/>
      <c r="T2269" s="14"/>
      <c r="U2269" s="14"/>
      <c r="V2269" s="14"/>
      <c r="W2269" s="14"/>
      <c r="X2269" s="14"/>
      <c r="Y2269" s="14"/>
      <c r="Z2269" s="14"/>
      <c r="AA2269" s="14"/>
    </row>
    <row r="2270" spans="1:27" ht="13.2" customHeight="1">
      <c r="A2270" s="47"/>
      <c r="B2270" s="48"/>
      <c r="C2270" s="89"/>
      <c r="D2270" s="90"/>
      <c r="E2270" s="89"/>
      <c r="F2270" s="91"/>
      <c r="G2270" s="92"/>
      <c r="H2270" s="91"/>
      <c r="I2270" s="14"/>
      <c r="J2270" s="93"/>
      <c r="K2270" s="14"/>
      <c r="L2270" s="14"/>
      <c r="M2270" s="94"/>
      <c r="N2270" s="14"/>
      <c r="O2270" s="14"/>
      <c r="P2270" s="14"/>
      <c r="Q2270" s="14"/>
      <c r="R2270" s="14"/>
      <c r="S2270" s="14"/>
      <c r="T2270" s="14"/>
      <c r="U2270" s="14"/>
      <c r="V2270" s="14"/>
      <c r="W2270" s="14"/>
      <c r="X2270" s="14"/>
      <c r="Y2270" s="14"/>
      <c r="Z2270" s="14"/>
      <c r="AA2270" s="14"/>
    </row>
    <row r="2271" spans="1:27" ht="13.2" customHeight="1">
      <c r="A2271" s="47"/>
      <c r="B2271" s="48"/>
      <c r="C2271" s="89"/>
      <c r="D2271" s="90"/>
      <c r="E2271" s="89"/>
      <c r="F2271" s="91"/>
      <c r="G2271" s="92"/>
      <c r="H2271" s="91"/>
      <c r="I2271" s="14"/>
      <c r="J2271" s="93"/>
      <c r="K2271" s="14"/>
      <c r="L2271" s="14"/>
      <c r="M2271" s="94"/>
      <c r="N2271" s="14"/>
      <c r="O2271" s="14"/>
      <c r="P2271" s="14"/>
      <c r="Q2271" s="14"/>
      <c r="R2271" s="14"/>
      <c r="S2271" s="14"/>
      <c r="T2271" s="14"/>
      <c r="U2271" s="14"/>
      <c r="V2271" s="14"/>
      <c r="W2271" s="14"/>
      <c r="X2271" s="14"/>
      <c r="Y2271" s="14"/>
      <c r="Z2271" s="14"/>
      <c r="AA2271" s="14"/>
    </row>
    <row r="2272" spans="1:27" ht="13.2" customHeight="1">
      <c r="A2272" s="47"/>
      <c r="B2272" s="48"/>
      <c r="C2272" s="89"/>
      <c r="D2272" s="90"/>
      <c r="E2272" s="89"/>
      <c r="F2272" s="91"/>
      <c r="G2272" s="92"/>
      <c r="H2272" s="91"/>
      <c r="I2272" s="14"/>
      <c r="J2272" s="93"/>
      <c r="K2272" s="14"/>
      <c r="L2272" s="14"/>
      <c r="M2272" s="94"/>
      <c r="N2272" s="14"/>
      <c r="O2272" s="14"/>
      <c r="P2272" s="14"/>
      <c r="Q2272" s="14"/>
      <c r="R2272" s="14"/>
      <c r="S2272" s="14"/>
      <c r="T2272" s="14"/>
      <c r="U2272" s="14"/>
      <c r="V2272" s="14"/>
      <c r="W2272" s="14"/>
      <c r="X2272" s="14"/>
      <c r="Y2272" s="14"/>
      <c r="Z2272" s="14"/>
      <c r="AA2272" s="14"/>
    </row>
    <row r="2273" spans="1:27" ht="13.2" customHeight="1">
      <c r="A2273" s="47"/>
      <c r="B2273" s="48"/>
      <c r="C2273" s="89"/>
      <c r="D2273" s="90"/>
      <c r="E2273" s="89"/>
      <c r="F2273" s="91"/>
      <c r="G2273" s="92"/>
      <c r="H2273" s="91"/>
      <c r="I2273" s="14"/>
      <c r="J2273" s="93"/>
      <c r="K2273" s="14"/>
      <c r="L2273" s="14"/>
      <c r="M2273" s="94"/>
      <c r="N2273" s="14"/>
      <c r="O2273" s="14"/>
      <c r="P2273" s="14"/>
      <c r="Q2273" s="14"/>
      <c r="R2273" s="14"/>
      <c r="S2273" s="14"/>
      <c r="T2273" s="14"/>
      <c r="U2273" s="14"/>
      <c r="V2273" s="14"/>
      <c r="W2273" s="14"/>
      <c r="X2273" s="14"/>
      <c r="Y2273" s="14"/>
      <c r="Z2273" s="14"/>
      <c r="AA2273" s="14"/>
    </row>
    <row r="2274" spans="1:27" ht="13.2" customHeight="1">
      <c r="A2274" s="47"/>
      <c r="B2274" s="48"/>
      <c r="C2274" s="89"/>
      <c r="D2274" s="90"/>
      <c r="E2274" s="89"/>
      <c r="F2274" s="91"/>
      <c r="G2274" s="92"/>
      <c r="H2274" s="91"/>
      <c r="I2274" s="14"/>
      <c r="J2274" s="93"/>
      <c r="K2274" s="14"/>
      <c r="L2274" s="14"/>
      <c r="M2274" s="94"/>
      <c r="N2274" s="14"/>
      <c r="O2274" s="14"/>
      <c r="P2274" s="14"/>
      <c r="Q2274" s="14"/>
      <c r="R2274" s="14"/>
      <c r="S2274" s="14"/>
      <c r="T2274" s="14"/>
      <c r="U2274" s="14"/>
      <c r="V2274" s="14"/>
      <c r="W2274" s="14"/>
      <c r="X2274" s="14"/>
      <c r="Y2274" s="14"/>
      <c r="Z2274" s="14"/>
      <c r="AA2274" s="14"/>
    </row>
    <row r="2275" spans="1:27" ht="13.2" customHeight="1">
      <c r="A2275" s="47"/>
      <c r="B2275" s="48"/>
      <c r="C2275" s="89"/>
      <c r="D2275" s="90"/>
      <c r="E2275" s="89"/>
      <c r="F2275" s="91"/>
      <c r="G2275" s="92"/>
      <c r="H2275" s="91"/>
      <c r="I2275" s="14"/>
      <c r="J2275" s="93"/>
      <c r="K2275" s="14"/>
      <c r="L2275" s="14"/>
      <c r="M2275" s="94"/>
      <c r="N2275" s="14"/>
      <c r="O2275" s="14"/>
      <c r="P2275" s="14"/>
      <c r="Q2275" s="14"/>
      <c r="R2275" s="14"/>
      <c r="S2275" s="14"/>
      <c r="T2275" s="14"/>
      <c r="U2275" s="14"/>
      <c r="V2275" s="14"/>
      <c r="W2275" s="14"/>
      <c r="X2275" s="14"/>
      <c r="Y2275" s="14"/>
      <c r="Z2275" s="14"/>
      <c r="AA2275" s="14"/>
    </row>
    <row r="2276" spans="1:27" ht="13.2" customHeight="1">
      <c r="A2276" s="47"/>
      <c r="B2276" s="48"/>
      <c r="C2276" s="89"/>
      <c r="D2276" s="90"/>
      <c r="E2276" s="89"/>
      <c r="F2276" s="91"/>
      <c r="G2276" s="92"/>
      <c r="H2276" s="91"/>
      <c r="I2276" s="14"/>
      <c r="J2276" s="93"/>
      <c r="K2276" s="14"/>
      <c r="L2276" s="14"/>
      <c r="M2276" s="94"/>
      <c r="N2276" s="14"/>
      <c r="O2276" s="14"/>
      <c r="P2276" s="14"/>
      <c r="Q2276" s="14"/>
      <c r="R2276" s="14"/>
      <c r="S2276" s="14"/>
      <c r="T2276" s="14"/>
      <c r="U2276" s="14"/>
      <c r="V2276" s="14"/>
      <c r="W2276" s="14"/>
      <c r="X2276" s="14"/>
      <c r="Y2276" s="14"/>
      <c r="Z2276" s="14"/>
      <c r="AA2276" s="14"/>
    </row>
    <row r="2277" spans="1:27" ht="13.2" customHeight="1">
      <c r="A2277" s="47"/>
      <c r="B2277" s="48"/>
      <c r="C2277" s="89"/>
      <c r="D2277" s="90"/>
      <c r="E2277" s="89"/>
      <c r="F2277" s="91"/>
      <c r="G2277" s="92"/>
      <c r="H2277" s="91"/>
      <c r="I2277" s="14"/>
      <c r="J2277" s="93"/>
      <c r="K2277" s="14"/>
      <c r="L2277" s="14"/>
      <c r="M2277" s="94"/>
      <c r="N2277" s="14"/>
      <c r="O2277" s="14"/>
      <c r="P2277" s="14"/>
      <c r="Q2277" s="14"/>
      <c r="R2277" s="14"/>
      <c r="S2277" s="14"/>
      <c r="T2277" s="14"/>
      <c r="U2277" s="14"/>
      <c r="V2277" s="14"/>
      <c r="W2277" s="14"/>
      <c r="X2277" s="14"/>
      <c r="Y2277" s="14"/>
      <c r="Z2277" s="14"/>
      <c r="AA2277" s="14"/>
    </row>
    <row r="2278" spans="1:27" ht="13.2" customHeight="1">
      <c r="A2278" s="47"/>
      <c r="B2278" s="48"/>
      <c r="C2278" s="89"/>
      <c r="D2278" s="90"/>
      <c r="E2278" s="89"/>
      <c r="F2278" s="91"/>
      <c r="G2278" s="92"/>
      <c r="H2278" s="91"/>
      <c r="I2278" s="14"/>
      <c r="J2278" s="93"/>
      <c r="K2278" s="14"/>
      <c r="L2278" s="14"/>
      <c r="M2278" s="94"/>
      <c r="N2278" s="14"/>
      <c r="O2278" s="14"/>
      <c r="P2278" s="14"/>
      <c r="Q2278" s="14"/>
      <c r="R2278" s="14"/>
      <c r="S2278" s="14"/>
      <c r="T2278" s="14"/>
      <c r="U2278" s="14"/>
      <c r="V2278" s="14"/>
      <c r="W2278" s="14"/>
      <c r="X2278" s="14"/>
      <c r="Y2278" s="14"/>
      <c r="Z2278" s="14"/>
      <c r="AA2278" s="14"/>
    </row>
    <row r="2279" spans="1:27" ht="13.2" customHeight="1">
      <c r="A2279" s="47"/>
      <c r="B2279" s="48"/>
      <c r="C2279" s="89"/>
      <c r="D2279" s="90"/>
      <c r="E2279" s="89"/>
      <c r="F2279" s="91"/>
      <c r="G2279" s="92"/>
      <c r="H2279" s="91"/>
      <c r="I2279" s="14"/>
      <c r="J2279" s="93"/>
      <c r="K2279" s="14"/>
      <c r="L2279" s="14"/>
      <c r="M2279" s="94"/>
      <c r="N2279" s="14"/>
      <c r="O2279" s="14"/>
      <c r="P2279" s="14"/>
      <c r="Q2279" s="14"/>
      <c r="R2279" s="14"/>
      <c r="S2279" s="14"/>
      <c r="T2279" s="14"/>
      <c r="U2279" s="14"/>
      <c r="V2279" s="14"/>
      <c r="W2279" s="14"/>
      <c r="X2279" s="14"/>
      <c r="Y2279" s="14"/>
      <c r="Z2279" s="14"/>
      <c r="AA2279" s="14"/>
    </row>
    <row r="2280" spans="1:27" ht="13.2" customHeight="1">
      <c r="A2280" s="47"/>
      <c r="B2280" s="48"/>
      <c r="C2280" s="89"/>
      <c r="D2280" s="90"/>
      <c r="E2280" s="89"/>
      <c r="F2280" s="91"/>
      <c r="G2280" s="92"/>
      <c r="H2280" s="91"/>
      <c r="I2280" s="14"/>
      <c r="J2280" s="93"/>
      <c r="K2280" s="14"/>
      <c r="L2280" s="14"/>
      <c r="M2280" s="94"/>
      <c r="N2280" s="14"/>
      <c r="O2280" s="14"/>
      <c r="P2280" s="14"/>
      <c r="Q2280" s="14"/>
      <c r="R2280" s="14"/>
      <c r="S2280" s="14"/>
      <c r="T2280" s="14"/>
      <c r="U2280" s="14"/>
      <c r="V2280" s="14"/>
      <c r="W2280" s="14"/>
      <c r="X2280" s="14"/>
      <c r="Y2280" s="14"/>
      <c r="Z2280" s="14"/>
      <c r="AA2280" s="14"/>
    </row>
    <row r="2281" spans="1:27" ht="13.2" customHeight="1">
      <c r="A2281" s="47"/>
      <c r="B2281" s="48"/>
      <c r="C2281" s="89"/>
      <c r="D2281" s="90"/>
      <c r="E2281" s="89"/>
      <c r="F2281" s="91"/>
      <c r="G2281" s="92"/>
      <c r="H2281" s="91"/>
      <c r="I2281" s="14"/>
      <c r="J2281" s="93"/>
      <c r="K2281" s="14"/>
      <c r="L2281" s="14"/>
      <c r="M2281" s="94"/>
      <c r="N2281" s="14"/>
      <c r="O2281" s="14"/>
      <c r="P2281" s="14"/>
      <c r="Q2281" s="14"/>
      <c r="R2281" s="14"/>
      <c r="S2281" s="14"/>
      <c r="T2281" s="14"/>
      <c r="U2281" s="14"/>
      <c r="V2281" s="14"/>
      <c r="W2281" s="14"/>
      <c r="X2281" s="14"/>
      <c r="Y2281" s="14"/>
      <c r="Z2281" s="14"/>
      <c r="AA2281" s="14"/>
    </row>
    <row r="2282" spans="1:27" ht="13.2" customHeight="1">
      <c r="A2282" s="47"/>
      <c r="B2282" s="48"/>
      <c r="C2282" s="89"/>
      <c r="D2282" s="90"/>
      <c r="E2282" s="89"/>
      <c r="F2282" s="91"/>
      <c r="G2282" s="92"/>
      <c r="H2282" s="91"/>
      <c r="I2282" s="14"/>
      <c r="J2282" s="93"/>
      <c r="K2282" s="14"/>
      <c r="L2282" s="14"/>
      <c r="M2282" s="94"/>
      <c r="N2282" s="14"/>
      <c r="O2282" s="14"/>
      <c r="P2282" s="14"/>
      <c r="Q2282" s="14"/>
      <c r="R2282" s="14"/>
      <c r="S2282" s="14"/>
      <c r="T2282" s="14"/>
      <c r="U2282" s="14"/>
      <c r="V2282" s="14"/>
      <c r="W2282" s="14"/>
      <c r="X2282" s="14"/>
      <c r="Y2282" s="14"/>
      <c r="Z2282" s="14"/>
      <c r="AA2282" s="14"/>
    </row>
    <row r="2283" spans="1:27" ht="13.2" customHeight="1">
      <c r="A2283" s="47"/>
      <c r="B2283" s="48"/>
      <c r="C2283" s="89"/>
      <c r="D2283" s="90"/>
      <c r="E2283" s="89"/>
      <c r="F2283" s="91"/>
      <c r="G2283" s="92"/>
      <c r="H2283" s="91"/>
      <c r="I2283" s="14"/>
      <c r="J2283" s="93"/>
      <c r="K2283" s="14"/>
      <c r="L2283" s="14"/>
      <c r="M2283" s="94"/>
      <c r="N2283" s="14"/>
      <c r="O2283" s="14"/>
      <c r="P2283" s="14"/>
      <c r="Q2283" s="14"/>
      <c r="R2283" s="14"/>
      <c r="S2283" s="14"/>
      <c r="T2283" s="14"/>
      <c r="U2283" s="14"/>
      <c r="V2283" s="14"/>
      <c r="W2283" s="14"/>
      <c r="X2283" s="14"/>
      <c r="Y2283" s="14"/>
      <c r="Z2283" s="14"/>
      <c r="AA2283" s="14"/>
    </row>
    <row r="2284" spans="1:27" ht="13.2" customHeight="1">
      <c r="A2284" s="47"/>
      <c r="B2284" s="48"/>
      <c r="C2284" s="89"/>
      <c r="D2284" s="90"/>
      <c r="E2284" s="89"/>
      <c r="F2284" s="91"/>
      <c r="G2284" s="92"/>
      <c r="H2284" s="91"/>
      <c r="I2284" s="14"/>
      <c r="J2284" s="93"/>
      <c r="K2284" s="14"/>
      <c r="L2284" s="14"/>
      <c r="M2284" s="94"/>
      <c r="N2284" s="14"/>
      <c r="O2284" s="14"/>
      <c r="P2284" s="14"/>
      <c r="Q2284" s="14"/>
      <c r="R2284" s="14"/>
      <c r="S2284" s="14"/>
      <c r="T2284" s="14"/>
      <c r="U2284" s="14"/>
      <c r="V2284" s="14"/>
      <c r="W2284" s="14"/>
      <c r="X2284" s="14"/>
      <c r="Y2284" s="14"/>
      <c r="Z2284" s="14"/>
      <c r="AA2284" s="14"/>
    </row>
    <row r="2285" spans="1:27" ht="13.2" customHeight="1">
      <c r="A2285" s="47"/>
      <c r="B2285" s="48"/>
      <c r="C2285" s="89"/>
      <c r="D2285" s="90"/>
      <c r="E2285" s="89"/>
      <c r="F2285" s="91"/>
      <c r="G2285" s="92"/>
      <c r="H2285" s="91"/>
      <c r="I2285" s="14"/>
      <c r="J2285" s="93"/>
      <c r="K2285" s="14"/>
      <c r="L2285" s="14"/>
      <c r="M2285" s="94"/>
      <c r="N2285" s="14"/>
      <c r="O2285" s="14"/>
      <c r="P2285" s="14"/>
      <c r="Q2285" s="14"/>
      <c r="R2285" s="14"/>
      <c r="S2285" s="14"/>
      <c r="T2285" s="14"/>
      <c r="U2285" s="14"/>
      <c r="V2285" s="14"/>
      <c r="W2285" s="14"/>
      <c r="X2285" s="14"/>
      <c r="Y2285" s="14"/>
      <c r="Z2285" s="14"/>
      <c r="AA2285" s="14"/>
    </row>
    <row r="2286" spans="1:27" ht="13.2" customHeight="1">
      <c r="A2286" s="47"/>
      <c r="B2286" s="48"/>
      <c r="C2286" s="89"/>
      <c r="D2286" s="90"/>
      <c r="E2286" s="89"/>
      <c r="F2286" s="91"/>
      <c r="G2286" s="92"/>
      <c r="H2286" s="91"/>
      <c r="I2286" s="14"/>
      <c r="J2286" s="93"/>
      <c r="K2286" s="14"/>
      <c r="L2286" s="14"/>
      <c r="M2286" s="94"/>
      <c r="N2286" s="14"/>
      <c r="O2286" s="14"/>
      <c r="P2286" s="14"/>
      <c r="Q2286" s="14"/>
      <c r="R2286" s="14"/>
      <c r="S2286" s="14"/>
      <c r="T2286" s="14"/>
      <c r="U2286" s="14"/>
      <c r="V2286" s="14"/>
      <c r="W2286" s="14"/>
      <c r="X2286" s="14"/>
      <c r="Y2286" s="14"/>
      <c r="Z2286" s="14"/>
      <c r="AA2286" s="14"/>
    </row>
    <row r="2287" spans="1:27" ht="13.2" customHeight="1">
      <c r="A2287" s="47"/>
      <c r="B2287" s="48"/>
      <c r="C2287" s="89"/>
      <c r="D2287" s="90"/>
      <c r="E2287" s="89"/>
      <c r="F2287" s="91"/>
      <c r="G2287" s="92"/>
      <c r="H2287" s="91"/>
      <c r="I2287" s="14"/>
      <c r="J2287" s="93"/>
      <c r="K2287" s="14"/>
      <c r="L2287" s="14"/>
      <c r="M2287" s="94"/>
      <c r="N2287" s="14"/>
      <c r="O2287" s="14"/>
      <c r="P2287" s="14"/>
      <c r="Q2287" s="14"/>
      <c r="R2287" s="14"/>
      <c r="S2287" s="14"/>
      <c r="T2287" s="14"/>
      <c r="U2287" s="14"/>
      <c r="V2287" s="14"/>
      <c r="W2287" s="14"/>
      <c r="X2287" s="14"/>
      <c r="Y2287" s="14"/>
      <c r="Z2287" s="14"/>
      <c r="AA2287" s="14"/>
    </row>
    <row r="2288" spans="1:27" ht="13.2" customHeight="1">
      <c r="A2288" s="47"/>
      <c r="B2288" s="48"/>
      <c r="C2288" s="89"/>
      <c r="D2288" s="90"/>
      <c r="E2288" s="89"/>
      <c r="F2288" s="91"/>
      <c r="G2288" s="92"/>
      <c r="H2288" s="91"/>
      <c r="I2288" s="14"/>
      <c r="J2288" s="93"/>
      <c r="K2288" s="14"/>
      <c r="L2288" s="14"/>
      <c r="M2288" s="94"/>
      <c r="N2288" s="14"/>
      <c r="O2288" s="14"/>
      <c r="P2288" s="14"/>
      <c r="Q2288" s="14"/>
      <c r="R2288" s="14"/>
      <c r="S2288" s="14"/>
      <c r="T2288" s="14"/>
      <c r="U2288" s="14"/>
      <c r="V2288" s="14"/>
      <c r="W2288" s="14"/>
      <c r="X2288" s="14"/>
      <c r="Y2288" s="14"/>
      <c r="Z2288" s="14"/>
      <c r="AA2288" s="14"/>
    </row>
    <row r="2289" spans="1:27" ht="13.2" customHeight="1">
      <c r="A2289" s="47"/>
      <c r="B2289" s="48"/>
      <c r="C2289" s="89"/>
      <c r="D2289" s="90"/>
      <c r="E2289" s="89"/>
      <c r="F2289" s="91"/>
      <c r="G2289" s="92"/>
      <c r="H2289" s="91"/>
      <c r="I2289" s="14"/>
      <c r="J2289" s="93"/>
      <c r="K2289" s="14"/>
      <c r="L2289" s="14"/>
      <c r="M2289" s="94"/>
      <c r="N2289" s="14"/>
      <c r="O2289" s="14"/>
      <c r="P2289" s="14"/>
      <c r="Q2289" s="14"/>
      <c r="R2289" s="14"/>
      <c r="S2289" s="14"/>
      <c r="T2289" s="14"/>
      <c r="U2289" s="14"/>
      <c r="V2289" s="14"/>
      <c r="W2289" s="14"/>
      <c r="X2289" s="14"/>
      <c r="Y2289" s="14"/>
      <c r="Z2289" s="14"/>
      <c r="AA2289" s="14"/>
    </row>
    <row r="2290" spans="1:27" ht="13.2" customHeight="1">
      <c r="A2290" s="47"/>
      <c r="B2290" s="48"/>
      <c r="C2290" s="89"/>
      <c r="D2290" s="90"/>
      <c r="E2290" s="89"/>
      <c r="F2290" s="91"/>
      <c r="G2290" s="92"/>
      <c r="H2290" s="91"/>
      <c r="I2290" s="14"/>
      <c r="J2290" s="93"/>
      <c r="K2290" s="14"/>
      <c r="L2290" s="14"/>
      <c r="M2290" s="94"/>
      <c r="N2290" s="14"/>
      <c r="O2290" s="14"/>
      <c r="P2290" s="14"/>
      <c r="Q2290" s="14"/>
      <c r="R2290" s="14"/>
      <c r="S2290" s="14"/>
      <c r="T2290" s="14"/>
      <c r="U2290" s="14"/>
      <c r="V2290" s="14"/>
      <c r="W2290" s="14"/>
      <c r="X2290" s="14"/>
      <c r="Y2290" s="14"/>
      <c r="Z2290" s="14"/>
      <c r="AA2290" s="14"/>
    </row>
    <row r="2291" spans="1:27" ht="13.2" customHeight="1">
      <c r="A2291" s="47"/>
      <c r="B2291" s="48"/>
      <c r="C2291" s="89"/>
      <c r="D2291" s="90"/>
      <c r="E2291" s="89"/>
      <c r="F2291" s="91"/>
      <c r="G2291" s="92"/>
      <c r="H2291" s="91"/>
      <c r="I2291" s="14"/>
      <c r="J2291" s="93"/>
      <c r="K2291" s="14"/>
      <c r="L2291" s="14"/>
      <c r="M2291" s="94"/>
      <c r="N2291" s="14"/>
      <c r="O2291" s="14"/>
      <c r="P2291" s="14"/>
      <c r="Q2291" s="14"/>
      <c r="R2291" s="14"/>
      <c r="S2291" s="14"/>
      <c r="T2291" s="14"/>
      <c r="U2291" s="14"/>
      <c r="V2291" s="14"/>
      <c r="W2291" s="14"/>
      <c r="X2291" s="14"/>
      <c r="Y2291" s="14"/>
      <c r="Z2291" s="14"/>
      <c r="AA2291" s="14"/>
    </row>
    <row r="2292" spans="1:27" ht="13.2" customHeight="1">
      <c r="A2292" s="47"/>
      <c r="B2292" s="48"/>
      <c r="C2292" s="89"/>
      <c r="D2292" s="90"/>
      <c r="E2292" s="89"/>
      <c r="F2292" s="91"/>
      <c r="G2292" s="92"/>
      <c r="H2292" s="91"/>
      <c r="I2292" s="14"/>
      <c r="J2292" s="93"/>
      <c r="K2292" s="14"/>
      <c r="L2292" s="14"/>
      <c r="M2292" s="94"/>
      <c r="N2292" s="14"/>
      <c r="O2292" s="14"/>
      <c r="P2292" s="14"/>
      <c r="Q2292" s="14"/>
      <c r="R2292" s="14"/>
      <c r="S2292" s="14"/>
      <c r="T2292" s="14"/>
      <c r="U2292" s="14"/>
      <c r="V2292" s="14"/>
      <c r="W2292" s="14"/>
      <c r="X2292" s="14"/>
      <c r="Y2292" s="14"/>
      <c r="Z2292" s="14"/>
      <c r="AA2292" s="14"/>
    </row>
    <row r="2293" spans="1:27" ht="13.2" customHeight="1">
      <c r="A2293" s="47"/>
      <c r="B2293" s="48"/>
      <c r="C2293" s="89"/>
      <c r="D2293" s="90"/>
      <c r="E2293" s="89"/>
      <c r="F2293" s="91"/>
      <c r="G2293" s="92"/>
      <c r="H2293" s="91"/>
      <c r="I2293" s="14"/>
      <c r="J2293" s="93"/>
      <c r="K2293" s="14"/>
      <c r="L2293" s="14"/>
      <c r="M2293" s="94"/>
      <c r="N2293" s="14"/>
      <c r="O2293" s="14"/>
      <c r="P2293" s="14"/>
      <c r="Q2293" s="14"/>
      <c r="R2293" s="14"/>
      <c r="S2293" s="14"/>
      <c r="T2293" s="14"/>
      <c r="U2293" s="14"/>
      <c r="V2293" s="14"/>
      <c r="W2293" s="14"/>
      <c r="X2293" s="14"/>
      <c r="Y2293" s="14"/>
      <c r="Z2293" s="14"/>
      <c r="AA2293" s="14"/>
    </row>
    <row r="2294" spans="1:27" ht="13.2" customHeight="1">
      <c r="A2294" s="47"/>
      <c r="B2294" s="48"/>
      <c r="C2294" s="89"/>
      <c r="D2294" s="90"/>
      <c r="E2294" s="89"/>
      <c r="F2294" s="91"/>
      <c r="G2294" s="92"/>
      <c r="H2294" s="91"/>
      <c r="I2294" s="14"/>
      <c r="J2294" s="93"/>
      <c r="K2294" s="14"/>
      <c r="L2294" s="14"/>
      <c r="M2294" s="94"/>
      <c r="N2294" s="14"/>
      <c r="O2294" s="14"/>
      <c r="P2294" s="14"/>
      <c r="Q2294" s="14"/>
      <c r="R2294" s="14"/>
      <c r="S2294" s="14"/>
      <c r="T2294" s="14"/>
      <c r="U2294" s="14"/>
      <c r="V2294" s="14"/>
      <c r="W2294" s="14"/>
      <c r="X2294" s="14"/>
      <c r="Y2294" s="14"/>
      <c r="Z2294" s="14"/>
      <c r="AA2294" s="14"/>
    </row>
    <row r="2295" spans="1:27" ht="13.2" customHeight="1">
      <c r="A2295" s="47"/>
      <c r="B2295" s="48"/>
      <c r="C2295" s="89"/>
      <c r="D2295" s="90"/>
      <c r="E2295" s="89"/>
      <c r="F2295" s="91"/>
      <c r="G2295" s="92"/>
      <c r="H2295" s="91"/>
      <c r="I2295" s="14"/>
      <c r="J2295" s="93"/>
      <c r="K2295" s="14"/>
      <c r="L2295" s="14"/>
      <c r="M2295" s="94"/>
      <c r="N2295" s="14"/>
      <c r="O2295" s="14"/>
      <c r="P2295" s="14"/>
      <c r="Q2295" s="14"/>
      <c r="R2295" s="14"/>
      <c r="S2295" s="14"/>
      <c r="T2295" s="14"/>
      <c r="U2295" s="14"/>
      <c r="V2295" s="14"/>
      <c r="W2295" s="14"/>
      <c r="X2295" s="14"/>
      <c r="Y2295" s="14"/>
      <c r="Z2295" s="14"/>
      <c r="AA2295" s="14"/>
    </row>
    <row r="2296" spans="1:27" ht="13.2" customHeight="1">
      <c r="A2296" s="47"/>
      <c r="B2296" s="48"/>
      <c r="C2296" s="89"/>
      <c r="D2296" s="90"/>
      <c r="E2296" s="89"/>
      <c r="F2296" s="91"/>
      <c r="G2296" s="92"/>
      <c r="H2296" s="91"/>
      <c r="I2296" s="14"/>
      <c r="J2296" s="93"/>
      <c r="K2296" s="14"/>
      <c r="L2296" s="14"/>
      <c r="M2296" s="94"/>
      <c r="N2296" s="14"/>
      <c r="O2296" s="14"/>
      <c r="P2296" s="14"/>
      <c r="Q2296" s="14"/>
      <c r="R2296" s="14"/>
      <c r="S2296" s="14"/>
      <c r="T2296" s="14"/>
      <c r="U2296" s="14"/>
      <c r="V2296" s="14"/>
      <c r="W2296" s="14"/>
      <c r="X2296" s="14"/>
      <c r="Y2296" s="14"/>
      <c r="Z2296" s="14"/>
      <c r="AA2296" s="14"/>
    </row>
    <row r="2297" spans="1:27" ht="13.2" customHeight="1">
      <c r="A2297" s="47"/>
      <c r="B2297" s="48"/>
      <c r="C2297" s="89"/>
      <c r="D2297" s="90"/>
      <c r="E2297" s="89"/>
      <c r="F2297" s="91"/>
      <c r="G2297" s="92"/>
      <c r="H2297" s="91"/>
      <c r="I2297" s="14"/>
      <c r="J2297" s="93"/>
      <c r="K2297" s="14"/>
      <c r="L2297" s="14"/>
      <c r="M2297" s="94"/>
      <c r="N2297" s="14"/>
      <c r="O2297" s="14"/>
      <c r="P2297" s="14"/>
      <c r="Q2297" s="14"/>
      <c r="R2297" s="14"/>
      <c r="S2297" s="14"/>
      <c r="T2297" s="14"/>
      <c r="U2297" s="14"/>
      <c r="V2297" s="14"/>
      <c r="W2297" s="14"/>
      <c r="X2297" s="14"/>
      <c r="Y2297" s="14"/>
      <c r="Z2297" s="14"/>
      <c r="AA2297" s="14"/>
    </row>
    <row r="2298" spans="1:27" ht="13.2" customHeight="1">
      <c r="A2298" s="47"/>
      <c r="B2298" s="48"/>
      <c r="C2298" s="89"/>
      <c r="D2298" s="90"/>
      <c r="E2298" s="89"/>
      <c r="F2298" s="91"/>
      <c r="G2298" s="92"/>
      <c r="H2298" s="91"/>
      <c r="I2298" s="14"/>
      <c r="J2298" s="93"/>
      <c r="K2298" s="14"/>
      <c r="L2298" s="14"/>
      <c r="M2298" s="94"/>
      <c r="N2298" s="14"/>
      <c r="O2298" s="14"/>
      <c r="P2298" s="14"/>
      <c r="Q2298" s="14"/>
      <c r="R2298" s="14"/>
      <c r="S2298" s="14"/>
      <c r="T2298" s="14"/>
      <c r="U2298" s="14"/>
      <c r="V2298" s="14"/>
      <c r="W2298" s="14"/>
      <c r="X2298" s="14"/>
      <c r="Y2298" s="14"/>
      <c r="Z2298" s="14"/>
      <c r="AA2298" s="14"/>
    </row>
    <row r="2299" spans="1:27" ht="13.2" customHeight="1">
      <c r="A2299" s="47"/>
      <c r="B2299" s="48"/>
      <c r="C2299" s="89"/>
      <c r="D2299" s="90"/>
      <c r="E2299" s="89"/>
      <c r="F2299" s="91"/>
      <c r="G2299" s="92"/>
      <c r="H2299" s="91"/>
      <c r="I2299" s="14"/>
      <c r="J2299" s="93"/>
      <c r="K2299" s="14"/>
      <c r="L2299" s="14"/>
      <c r="M2299" s="94"/>
      <c r="N2299" s="14"/>
      <c r="O2299" s="14"/>
      <c r="P2299" s="14"/>
      <c r="Q2299" s="14"/>
      <c r="R2299" s="14"/>
      <c r="S2299" s="14"/>
      <c r="T2299" s="14"/>
      <c r="U2299" s="14"/>
      <c r="V2299" s="14"/>
      <c r="W2299" s="14"/>
      <c r="X2299" s="14"/>
      <c r="Y2299" s="14"/>
      <c r="Z2299" s="14"/>
      <c r="AA2299" s="14"/>
    </row>
    <row r="2300" spans="1:27" ht="13.2" customHeight="1">
      <c r="A2300" s="47"/>
      <c r="B2300" s="48"/>
      <c r="C2300" s="89"/>
      <c r="D2300" s="90"/>
      <c r="E2300" s="89"/>
      <c r="F2300" s="91"/>
      <c r="G2300" s="92"/>
      <c r="H2300" s="91"/>
      <c r="I2300" s="14"/>
      <c r="J2300" s="93"/>
      <c r="K2300" s="14"/>
      <c r="L2300" s="14"/>
      <c r="M2300" s="94"/>
      <c r="N2300" s="14"/>
      <c r="O2300" s="14"/>
      <c r="P2300" s="14"/>
      <c r="Q2300" s="14"/>
      <c r="R2300" s="14"/>
      <c r="S2300" s="14"/>
      <c r="T2300" s="14"/>
      <c r="U2300" s="14"/>
      <c r="V2300" s="14"/>
      <c r="W2300" s="14"/>
      <c r="X2300" s="14"/>
      <c r="Y2300" s="14"/>
      <c r="Z2300" s="14"/>
      <c r="AA2300" s="14"/>
    </row>
    <row r="2301" spans="1:27" ht="13.2" customHeight="1">
      <c r="A2301" s="47"/>
      <c r="B2301" s="48"/>
      <c r="C2301" s="89"/>
      <c r="D2301" s="90"/>
      <c r="E2301" s="89"/>
      <c r="F2301" s="91"/>
      <c r="G2301" s="92"/>
      <c r="H2301" s="91"/>
      <c r="I2301" s="14"/>
      <c r="J2301" s="93"/>
      <c r="K2301" s="14"/>
      <c r="L2301" s="14"/>
      <c r="M2301" s="94"/>
      <c r="N2301" s="14"/>
      <c r="O2301" s="14"/>
      <c r="P2301" s="14"/>
      <c r="Q2301" s="14"/>
      <c r="R2301" s="14"/>
      <c r="S2301" s="14"/>
      <c r="T2301" s="14"/>
      <c r="U2301" s="14"/>
      <c r="V2301" s="14"/>
      <c r="W2301" s="14"/>
      <c r="X2301" s="14"/>
      <c r="Y2301" s="14"/>
      <c r="Z2301" s="14"/>
      <c r="AA2301" s="14"/>
    </row>
    <row r="2302" spans="1:27" ht="13.2" customHeight="1">
      <c r="A2302" s="47"/>
      <c r="B2302" s="48"/>
      <c r="C2302" s="89"/>
      <c r="D2302" s="90"/>
      <c r="E2302" s="89"/>
      <c r="F2302" s="91"/>
      <c r="G2302" s="92"/>
      <c r="H2302" s="91"/>
      <c r="I2302" s="14"/>
      <c r="J2302" s="93"/>
      <c r="K2302" s="14"/>
      <c r="L2302" s="14"/>
      <c r="M2302" s="94"/>
      <c r="N2302" s="14"/>
      <c r="O2302" s="14"/>
      <c r="P2302" s="14"/>
      <c r="Q2302" s="14"/>
      <c r="R2302" s="14"/>
      <c r="S2302" s="14"/>
      <c r="T2302" s="14"/>
      <c r="U2302" s="14"/>
      <c r="V2302" s="14"/>
      <c r="W2302" s="14"/>
      <c r="X2302" s="14"/>
      <c r="Y2302" s="14"/>
      <c r="Z2302" s="14"/>
      <c r="AA2302" s="14"/>
    </row>
    <row r="2303" spans="1:27" ht="13.2" customHeight="1">
      <c r="A2303" s="47"/>
      <c r="B2303" s="48"/>
      <c r="C2303" s="89"/>
      <c r="D2303" s="90"/>
      <c r="E2303" s="89"/>
      <c r="F2303" s="91"/>
      <c r="G2303" s="92"/>
      <c r="H2303" s="91"/>
      <c r="I2303" s="14"/>
      <c r="J2303" s="93"/>
      <c r="K2303" s="14"/>
      <c r="L2303" s="14"/>
      <c r="M2303" s="94"/>
      <c r="N2303" s="14"/>
      <c r="O2303" s="14"/>
      <c r="P2303" s="14"/>
      <c r="Q2303" s="14"/>
      <c r="R2303" s="14"/>
      <c r="S2303" s="14"/>
      <c r="T2303" s="14"/>
      <c r="U2303" s="14"/>
      <c r="V2303" s="14"/>
      <c r="W2303" s="14"/>
      <c r="X2303" s="14"/>
      <c r="Y2303" s="14"/>
      <c r="Z2303" s="14"/>
      <c r="AA2303" s="14"/>
    </row>
    <row r="2304" spans="1:27" ht="13.2" customHeight="1">
      <c r="A2304" s="47"/>
      <c r="B2304" s="48"/>
      <c r="C2304" s="89"/>
      <c r="D2304" s="90"/>
      <c r="E2304" s="89"/>
      <c r="F2304" s="91"/>
      <c r="G2304" s="92"/>
      <c r="H2304" s="91"/>
      <c r="I2304" s="14"/>
      <c r="J2304" s="93"/>
      <c r="K2304" s="14"/>
      <c r="L2304" s="14"/>
      <c r="M2304" s="94"/>
      <c r="N2304" s="14"/>
      <c r="O2304" s="14"/>
      <c r="P2304" s="14"/>
      <c r="Q2304" s="14"/>
      <c r="R2304" s="14"/>
      <c r="S2304" s="14"/>
      <c r="T2304" s="14"/>
      <c r="U2304" s="14"/>
      <c r="V2304" s="14"/>
      <c r="W2304" s="14"/>
      <c r="X2304" s="14"/>
      <c r="Y2304" s="14"/>
      <c r="Z2304" s="14"/>
      <c r="AA2304" s="14"/>
    </row>
    <row r="2305" spans="1:27" ht="13.2" customHeight="1">
      <c r="A2305" s="47"/>
      <c r="B2305" s="48"/>
      <c r="C2305" s="89"/>
      <c r="D2305" s="90"/>
      <c r="E2305" s="89"/>
      <c r="F2305" s="91"/>
      <c r="G2305" s="92"/>
      <c r="H2305" s="91"/>
      <c r="I2305" s="14"/>
      <c r="J2305" s="93"/>
      <c r="K2305" s="14"/>
      <c r="L2305" s="14"/>
      <c r="M2305" s="94"/>
      <c r="N2305" s="14"/>
      <c r="O2305" s="14"/>
      <c r="P2305" s="14"/>
      <c r="Q2305" s="14"/>
      <c r="R2305" s="14"/>
      <c r="S2305" s="14"/>
      <c r="T2305" s="14"/>
      <c r="U2305" s="14"/>
      <c r="V2305" s="14"/>
      <c r="W2305" s="14"/>
      <c r="X2305" s="14"/>
      <c r="Y2305" s="14"/>
      <c r="Z2305" s="14"/>
      <c r="AA2305" s="14"/>
    </row>
    <row r="2306" spans="1:27" ht="13.2" customHeight="1">
      <c r="A2306" s="47"/>
      <c r="B2306" s="48"/>
      <c r="C2306" s="89"/>
      <c r="D2306" s="90"/>
      <c r="E2306" s="89"/>
      <c r="F2306" s="91"/>
      <c r="G2306" s="92"/>
      <c r="H2306" s="91"/>
      <c r="I2306" s="14"/>
      <c r="J2306" s="93"/>
      <c r="K2306" s="14"/>
      <c r="L2306" s="14"/>
      <c r="M2306" s="94"/>
      <c r="N2306" s="14"/>
      <c r="O2306" s="14"/>
      <c r="P2306" s="14"/>
      <c r="Q2306" s="14"/>
      <c r="R2306" s="14"/>
      <c r="S2306" s="14"/>
      <c r="T2306" s="14"/>
      <c r="U2306" s="14"/>
      <c r="V2306" s="14"/>
      <c r="W2306" s="14"/>
      <c r="X2306" s="14"/>
      <c r="Y2306" s="14"/>
      <c r="Z2306" s="14"/>
      <c r="AA2306" s="14"/>
    </row>
    <row r="2307" spans="1:27" ht="13.2" customHeight="1">
      <c r="A2307" s="47"/>
      <c r="B2307" s="48"/>
      <c r="C2307" s="89"/>
      <c r="D2307" s="90"/>
      <c r="E2307" s="89"/>
      <c r="F2307" s="91"/>
      <c r="G2307" s="92"/>
      <c r="H2307" s="91"/>
      <c r="I2307" s="14"/>
      <c r="J2307" s="93"/>
      <c r="K2307" s="14"/>
      <c r="L2307" s="14"/>
      <c r="M2307" s="94"/>
      <c r="N2307" s="14"/>
      <c r="O2307" s="14"/>
      <c r="P2307" s="14"/>
      <c r="Q2307" s="14"/>
      <c r="R2307" s="14"/>
      <c r="S2307" s="14"/>
      <c r="T2307" s="14"/>
      <c r="U2307" s="14"/>
      <c r="V2307" s="14"/>
      <c r="W2307" s="14"/>
      <c r="X2307" s="14"/>
      <c r="Y2307" s="14"/>
      <c r="Z2307" s="14"/>
      <c r="AA2307" s="14"/>
    </row>
    <row r="2308" spans="1:27" ht="13.2" customHeight="1">
      <c r="A2308" s="47"/>
      <c r="B2308" s="48"/>
      <c r="C2308" s="89"/>
      <c r="D2308" s="90"/>
      <c r="E2308" s="89"/>
      <c r="F2308" s="91"/>
      <c r="G2308" s="92"/>
      <c r="H2308" s="91"/>
      <c r="I2308" s="14"/>
      <c r="J2308" s="93"/>
      <c r="K2308" s="14"/>
      <c r="L2308" s="14"/>
      <c r="M2308" s="94"/>
      <c r="N2308" s="14"/>
      <c r="O2308" s="14"/>
      <c r="P2308" s="14"/>
      <c r="Q2308" s="14"/>
      <c r="R2308" s="14"/>
      <c r="S2308" s="14"/>
      <c r="T2308" s="14"/>
      <c r="U2308" s="14"/>
      <c r="V2308" s="14"/>
      <c r="W2308" s="14"/>
      <c r="X2308" s="14"/>
      <c r="Y2308" s="14"/>
      <c r="Z2308" s="14"/>
      <c r="AA2308" s="14"/>
    </row>
    <row r="2309" spans="1:27" ht="13.2" customHeight="1">
      <c r="A2309" s="47"/>
      <c r="B2309" s="48"/>
      <c r="C2309" s="89"/>
      <c r="D2309" s="90"/>
      <c r="E2309" s="89"/>
      <c r="F2309" s="91"/>
      <c r="G2309" s="92"/>
      <c r="H2309" s="91"/>
      <c r="I2309" s="14"/>
      <c r="J2309" s="93"/>
      <c r="K2309" s="14"/>
      <c r="L2309" s="14"/>
      <c r="M2309" s="94"/>
      <c r="N2309" s="14"/>
      <c r="O2309" s="14"/>
      <c r="P2309" s="14"/>
      <c r="Q2309" s="14"/>
      <c r="R2309" s="14"/>
      <c r="S2309" s="14"/>
      <c r="T2309" s="14"/>
      <c r="U2309" s="14"/>
      <c r="V2309" s="14"/>
      <c r="W2309" s="14"/>
      <c r="X2309" s="14"/>
      <c r="Y2309" s="14"/>
      <c r="Z2309" s="14"/>
      <c r="AA2309" s="14"/>
    </row>
    <row r="2310" spans="1:27" ht="13.2" customHeight="1">
      <c r="A2310" s="47"/>
      <c r="B2310" s="48"/>
      <c r="C2310" s="89"/>
      <c r="D2310" s="90"/>
      <c r="E2310" s="89"/>
      <c r="F2310" s="91"/>
      <c r="G2310" s="92"/>
      <c r="H2310" s="91"/>
      <c r="I2310" s="14"/>
      <c r="J2310" s="93"/>
      <c r="K2310" s="14"/>
      <c r="L2310" s="14"/>
      <c r="M2310" s="94"/>
      <c r="N2310" s="14"/>
      <c r="O2310" s="14"/>
      <c r="P2310" s="14"/>
      <c r="Q2310" s="14"/>
      <c r="R2310" s="14"/>
      <c r="S2310" s="14"/>
      <c r="T2310" s="14"/>
      <c r="U2310" s="14"/>
      <c r="V2310" s="14"/>
      <c r="W2310" s="14"/>
      <c r="X2310" s="14"/>
      <c r="Y2310" s="14"/>
      <c r="Z2310" s="14"/>
      <c r="AA2310" s="14"/>
    </row>
    <row r="2311" spans="1:27" ht="13.2" customHeight="1">
      <c r="A2311" s="47"/>
      <c r="B2311" s="48"/>
      <c r="C2311" s="89"/>
      <c r="D2311" s="90"/>
      <c r="E2311" s="89"/>
      <c r="F2311" s="91"/>
      <c r="G2311" s="92"/>
      <c r="H2311" s="91"/>
      <c r="I2311" s="14"/>
      <c r="J2311" s="93"/>
      <c r="K2311" s="14"/>
      <c r="L2311" s="14"/>
      <c r="M2311" s="94"/>
      <c r="N2311" s="14"/>
      <c r="O2311" s="14"/>
      <c r="P2311" s="14"/>
      <c r="Q2311" s="14"/>
      <c r="R2311" s="14"/>
      <c r="S2311" s="14"/>
      <c r="T2311" s="14"/>
      <c r="U2311" s="14"/>
      <c r="V2311" s="14"/>
      <c r="W2311" s="14"/>
      <c r="X2311" s="14"/>
      <c r="Y2311" s="14"/>
      <c r="Z2311" s="14"/>
      <c r="AA2311" s="14"/>
    </row>
    <row r="2312" spans="1:27" ht="13.2" customHeight="1">
      <c r="A2312" s="47"/>
      <c r="B2312" s="48"/>
      <c r="C2312" s="89"/>
      <c r="D2312" s="90"/>
      <c r="E2312" s="89"/>
      <c r="F2312" s="91"/>
      <c r="G2312" s="92"/>
      <c r="H2312" s="91"/>
      <c r="I2312" s="14"/>
      <c r="J2312" s="93"/>
      <c r="K2312" s="14"/>
      <c r="L2312" s="14"/>
      <c r="M2312" s="94"/>
      <c r="N2312" s="14"/>
      <c r="O2312" s="14"/>
      <c r="P2312" s="14"/>
      <c r="Q2312" s="14"/>
      <c r="R2312" s="14"/>
      <c r="S2312" s="14"/>
      <c r="T2312" s="14"/>
      <c r="U2312" s="14"/>
      <c r="V2312" s="14"/>
      <c r="W2312" s="14"/>
      <c r="X2312" s="14"/>
      <c r="Y2312" s="14"/>
      <c r="Z2312" s="14"/>
      <c r="AA2312" s="14"/>
    </row>
    <row r="2313" spans="1:27" ht="13.2" customHeight="1">
      <c r="A2313" s="47"/>
      <c r="B2313" s="48"/>
      <c r="C2313" s="89"/>
      <c r="D2313" s="90"/>
      <c r="E2313" s="89"/>
      <c r="F2313" s="91"/>
      <c r="G2313" s="92"/>
      <c r="H2313" s="91"/>
      <c r="I2313" s="14"/>
      <c r="J2313" s="93"/>
      <c r="K2313" s="14"/>
      <c r="L2313" s="14"/>
      <c r="M2313" s="94"/>
      <c r="N2313" s="14"/>
      <c r="O2313" s="14"/>
      <c r="P2313" s="14"/>
      <c r="Q2313" s="14"/>
      <c r="R2313" s="14"/>
      <c r="S2313" s="14"/>
      <c r="T2313" s="14"/>
      <c r="U2313" s="14"/>
      <c r="V2313" s="14"/>
      <c r="W2313" s="14"/>
      <c r="X2313" s="14"/>
      <c r="Y2313" s="14"/>
      <c r="Z2313" s="14"/>
      <c r="AA2313" s="14"/>
    </row>
    <row r="2314" spans="1:27" ht="13.2" customHeight="1">
      <c r="A2314" s="47"/>
      <c r="B2314" s="48"/>
      <c r="C2314" s="89"/>
      <c r="D2314" s="90"/>
      <c r="E2314" s="89"/>
      <c r="F2314" s="91"/>
      <c r="G2314" s="92"/>
      <c r="H2314" s="91"/>
      <c r="I2314" s="14"/>
      <c r="J2314" s="93"/>
      <c r="K2314" s="14"/>
      <c r="L2314" s="14"/>
      <c r="M2314" s="94"/>
      <c r="N2314" s="14"/>
      <c r="O2314" s="14"/>
      <c r="P2314" s="14"/>
      <c r="Q2314" s="14"/>
      <c r="R2314" s="14"/>
      <c r="S2314" s="14"/>
      <c r="T2314" s="14"/>
      <c r="U2314" s="14"/>
      <c r="V2314" s="14"/>
      <c r="W2314" s="14"/>
      <c r="X2314" s="14"/>
      <c r="Y2314" s="14"/>
      <c r="Z2314" s="14"/>
      <c r="AA2314" s="14"/>
    </row>
    <row r="2315" spans="1:27" ht="13.2" customHeight="1">
      <c r="A2315" s="47"/>
      <c r="B2315" s="48"/>
      <c r="C2315" s="89"/>
      <c r="D2315" s="90"/>
      <c r="E2315" s="89"/>
      <c r="F2315" s="91"/>
      <c r="G2315" s="92"/>
      <c r="H2315" s="91"/>
      <c r="I2315" s="14"/>
      <c r="J2315" s="93"/>
      <c r="K2315" s="14"/>
      <c r="L2315" s="14"/>
      <c r="M2315" s="94"/>
      <c r="N2315" s="14"/>
      <c r="O2315" s="14"/>
      <c r="P2315" s="14"/>
      <c r="Q2315" s="14"/>
      <c r="R2315" s="14"/>
      <c r="S2315" s="14"/>
      <c r="T2315" s="14"/>
      <c r="U2315" s="14"/>
      <c r="V2315" s="14"/>
      <c r="W2315" s="14"/>
      <c r="X2315" s="14"/>
      <c r="Y2315" s="14"/>
      <c r="Z2315" s="14"/>
      <c r="AA2315" s="14"/>
    </row>
    <row r="2316" spans="1:27" ht="13.2" customHeight="1">
      <c r="A2316" s="47"/>
      <c r="B2316" s="48"/>
      <c r="C2316" s="89"/>
      <c r="D2316" s="90"/>
      <c r="E2316" s="89"/>
      <c r="F2316" s="91"/>
      <c r="G2316" s="92"/>
      <c r="H2316" s="91"/>
      <c r="I2316" s="14"/>
      <c r="J2316" s="93"/>
      <c r="K2316" s="14"/>
      <c r="L2316" s="14"/>
      <c r="M2316" s="94"/>
      <c r="N2316" s="14"/>
      <c r="O2316" s="14"/>
      <c r="P2316" s="14"/>
      <c r="Q2316" s="14"/>
      <c r="R2316" s="14"/>
      <c r="S2316" s="14"/>
      <c r="T2316" s="14"/>
      <c r="U2316" s="14"/>
      <c r="V2316" s="14"/>
      <c r="W2316" s="14"/>
      <c r="X2316" s="14"/>
      <c r="Y2316" s="14"/>
      <c r="Z2316" s="14"/>
      <c r="AA2316" s="14"/>
    </row>
    <row r="2317" spans="1:27" ht="13.2" customHeight="1">
      <c r="A2317" s="47"/>
      <c r="B2317" s="48"/>
      <c r="C2317" s="89"/>
      <c r="D2317" s="90"/>
      <c r="E2317" s="89"/>
      <c r="F2317" s="91"/>
      <c r="G2317" s="92"/>
      <c r="H2317" s="91"/>
      <c r="I2317" s="14"/>
      <c r="J2317" s="93"/>
      <c r="K2317" s="14"/>
      <c r="L2317" s="14"/>
      <c r="M2317" s="94"/>
      <c r="N2317" s="14"/>
      <c r="O2317" s="14"/>
      <c r="P2317" s="14"/>
      <c r="Q2317" s="14"/>
      <c r="R2317" s="14"/>
      <c r="S2317" s="14"/>
      <c r="T2317" s="14"/>
      <c r="U2317" s="14"/>
      <c r="V2317" s="14"/>
      <c r="W2317" s="14"/>
      <c r="X2317" s="14"/>
      <c r="Y2317" s="14"/>
      <c r="Z2317" s="14"/>
      <c r="AA2317" s="14"/>
    </row>
    <row r="2318" spans="1:27" ht="13.2" customHeight="1">
      <c r="A2318" s="47"/>
      <c r="B2318" s="48"/>
      <c r="C2318" s="89"/>
      <c r="D2318" s="90"/>
      <c r="E2318" s="89"/>
      <c r="F2318" s="91"/>
      <c r="G2318" s="92"/>
      <c r="H2318" s="91"/>
      <c r="I2318" s="14"/>
      <c r="J2318" s="93"/>
      <c r="K2318" s="14"/>
      <c r="L2318" s="14"/>
      <c r="M2318" s="94"/>
      <c r="N2318" s="14"/>
      <c r="O2318" s="14"/>
      <c r="P2318" s="14"/>
      <c r="Q2318" s="14"/>
      <c r="R2318" s="14"/>
      <c r="S2318" s="14"/>
      <c r="T2318" s="14"/>
      <c r="U2318" s="14"/>
      <c r="V2318" s="14"/>
      <c r="W2318" s="14"/>
      <c r="X2318" s="14"/>
      <c r="Y2318" s="14"/>
      <c r="Z2318" s="14"/>
      <c r="AA2318" s="14"/>
    </row>
    <row r="2319" spans="1:27" ht="13.2" customHeight="1">
      <c r="A2319" s="47"/>
      <c r="B2319" s="48"/>
      <c r="C2319" s="89"/>
      <c r="D2319" s="90"/>
      <c r="E2319" s="89"/>
      <c r="F2319" s="91"/>
      <c r="G2319" s="92"/>
      <c r="H2319" s="91"/>
      <c r="I2319" s="14"/>
      <c r="J2319" s="93"/>
      <c r="K2319" s="14"/>
      <c r="L2319" s="14"/>
      <c r="M2319" s="94"/>
      <c r="N2319" s="14"/>
      <c r="O2319" s="14"/>
      <c r="P2319" s="14"/>
      <c r="Q2319" s="14"/>
      <c r="R2319" s="14"/>
      <c r="S2319" s="14"/>
      <c r="T2319" s="14"/>
      <c r="U2319" s="14"/>
      <c r="V2319" s="14"/>
      <c r="W2319" s="14"/>
      <c r="X2319" s="14"/>
      <c r="Y2319" s="14"/>
      <c r="Z2319" s="14"/>
      <c r="AA2319" s="14"/>
    </row>
    <row r="2320" spans="1:27" ht="13.2" customHeight="1">
      <c r="A2320" s="47"/>
      <c r="B2320" s="48"/>
      <c r="C2320" s="89"/>
      <c r="D2320" s="90"/>
      <c r="E2320" s="89"/>
      <c r="F2320" s="91"/>
      <c r="G2320" s="92"/>
      <c r="H2320" s="91"/>
      <c r="I2320" s="14"/>
      <c r="J2320" s="93"/>
      <c r="K2320" s="14"/>
      <c r="L2320" s="14"/>
      <c r="M2320" s="94"/>
      <c r="N2320" s="14"/>
      <c r="O2320" s="14"/>
      <c r="P2320" s="14"/>
      <c r="Q2320" s="14"/>
      <c r="R2320" s="14"/>
      <c r="S2320" s="14"/>
      <c r="T2320" s="14"/>
      <c r="U2320" s="14"/>
      <c r="V2320" s="14"/>
      <c r="W2320" s="14"/>
      <c r="X2320" s="14"/>
      <c r="Y2320" s="14"/>
      <c r="Z2320" s="14"/>
      <c r="AA2320" s="14"/>
    </row>
    <row r="2321" spans="1:27" ht="13.2" customHeight="1">
      <c r="A2321" s="47"/>
      <c r="B2321" s="48"/>
      <c r="C2321" s="89"/>
      <c r="D2321" s="90"/>
      <c r="E2321" s="89"/>
      <c r="F2321" s="91"/>
      <c r="G2321" s="92"/>
      <c r="H2321" s="91"/>
      <c r="I2321" s="14"/>
      <c r="J2321" s="93"/>
      <c r="K2321" s="14"/>
      <c r="L2321" s="14"/>
      <c r="M2321" s="94"/>
      <c r="N2321" s="14"/>
      <c r="O2321" s="14"/>
      <c r="P2321" s="14"/>
      <c r="Q2321" s="14"/>
      <c r="R2321" s="14"/>
      <c r="S2321" s="14"/>
      <c r="T2321" s="14"/>
      <c r="U2321" s="14"/>
      <c r="V2321" s="14"/>
      <c r="W2321" s="14"/>
      <c r="X2321" s="14"/>
      <c r="Y2321" s="14"/>
      <c r="Z2321" s="14"/>
      <c r="AA2321" s="14"/>
    </row>
    <row r="2322" spans="1:27" ht="13.2" customHeight="1">
      <c r="A2322" s="47"/>
      <c r="B2322" s="48"/>
      <c r="C2322" s="89"/>
      <c r="D2322" s="90"/>
      <c r="E2322" s="89"/>
      <c r="F2322" s="91"/>
      <c r="G2322" s="92"/>
      <c r="H2322" s="91"/>
      <c r="I2322" s="14"/>
      <c r="J2322" s="93"/>
      <c r="K2322" s="14"/>
      <c r="L2322" s="14"/>
      <c r="M2322" s="94"/>
      <c r="N2322" s="14"/>
      <c r="O2322" s="14"/>
      <c r="P2322" s="14"/>
      <c r="Q2322" s="14"/>
      <c r="R2322" s="14"/>
      <c r="S2322" s="14"/>
      <c r="T2322" s="14"/>
      <c r="U2322" s="14"/>
      <c r="V2322" s="14"/>
      <c r="W2322" s="14"/>
      <c r="X2322" s="14"/>
      <c r="Y2322" s="14"/>
      <c r="Z2322" s="14"/>
      <c r="AA2322" s="14"/>
    </row>
    <row r="2323" spans="1:27" ht="13.2" customHeight="1">
      <c r="A2323" s="47"/>
      <c r="B2323" s="48"/>
      <c r="C2323" s="89"/>
      <c r="D2323" s="90"/>
      <c r="E2323" s="89"/>
      <c r="F2323" s="91"/>
      <c r="G2323" s="92"/>
      <c r="H2323" s="91"/>
      <c r="I2323" s="14"/>
      <c r="J2323" s="93"/>
      <c r="K2323" s="14"/>
      <c r="L2323" s="14"/>
      <c r="M2323" s="94"/>
      <c r="N2323" s="14"/>
      <c r="O2323" s="14"/>
      <c r="P2323" s="14"/>
      <c r="Q2323" s="14"/>
      <c r="R2323" s="14"/>
      <c r="S2323" s="14"/>
      <c r="T2323" s="14"/>
      <c r="U2323" s="14"/>
      <c r="V2323" s="14"/>
      <c r="W2323" s="14"/>
      <c r="X2323" s="14"/>
      <c r="Y2323" s="14"/>
      <c r="Z2323" s="14"/>
      <c r="AA2323" s="14"/>
    </row>
    <row r="2324" spans="1:27" ht="13.2" customHeight="1">
      <c r="A2324" s="47"/>
      <c r="B2324" s="48"/>
      <c r="C2324" s="89"/>
      <c r="D2324" s="90"/>
      <c r="E2324" s="89"/>
      <c r="F2324" s="91"/>
      <c r="G2324" s="92"/>
      <c r="H2324" s="91"/>
      <c r="I2324" s="14"/>
      <c r="J2324" s="93"/>
      <c r="K2324" s="14"/>
      <c r="L2324" s="14"/>
      <c r="M2324" s="94"/>
      <c r="N2324" s="14"/>
      <c r="O2324" s="14"/>
      <c r="P2324" s="14"/>
      <c r="Q2324" s="14"/>
      <c r="R2324" s="14"/>
      <c r="S2324" s="14"/>
      <c r="T2324" s="14"/>
      <c r="U2324" s="14"/>
      <c r="V2324" s="14"/>
      <c r="W2324" s="14"/>
      <c r="X2324" s="14"/>
      <c r="Y2324" s="14"/>
      <c r="Z2324" s="14"/>
      <c r="AA2324" s="14"/>
    </row>
    <row r="2325" spans="1:27" ht="13.2" customHeight="1">
      <c r="A2325" s="47"/>
      <c r="B2325" s="48"/>
      <c r="C2325" s="89"/>
      <c r="D2325" s="90"/>
      <c r="E2325" s="89"/>
      <c r="F2325" s="91"/>
      <c r="G2325" s="92"/>
      <c r="H2325" s="91"/>
      <c r="I2325" s="14"/>
      <c r="J2325" s="93"/>
      <c r="K2325" s="14"/>
      <c r="L2325" s="14"/>
      <c r="M2325" s="94"/>
      <c r="N2325" s="14"/>
      <c r="O2325" s="14"/>
      <c r="P2325" s="14"/>
      <c r="Q2325" s="14"/>
      <c r="R2325" s="14"/>
      <c r="S2325" s="14"/>
      <c r="T2325" s="14"/>
      <c r="U2325" s="14"/>
      <c r="V2325" s="14"/>
      <c r="W2325" s="14"/>
      <c r="X2325" s="14"/>
      <c r="Y2325" s="14"/>
      <c r="Z2325" s="14"/>
      <c r="AA2325" s="14"/>
    </row>
    <row r="2326" spans="1:27" ht="13.2" customHeight="1">
      <c r="A2326" s="47"/>
      <c r="B2326" s="48"/>
      <c r="C2326" s="89"/>
      <c r="D2326" s="90"/>
      <c r="E2326" s="89"/>
      <c r="F2326" s="91"/>
      <c r="G2326" s="92"/>
      <c r="H2326" s="91"/>
      <c r="I2326" s="14"/>
      <c r="J2326" s="93"/>
      <c r="K2326" s="14"/>
      <c r="L2326" s="14"/>
      <c r="M2326" s="94"/>
      <c r="N2326" s="14"/>
      <c r="O2326" s="14"/>
      <c r="P2326" s="14"/>
      <c r="Q2326" s="14"/>
      <c r="R2326" s="14"/>
      <c r="S2326" s="14"/>
      <c r="T2326" s="14"/>
      <c r="U2326" s="14"/>
      <c r="V2326" s="14"/>
      <c r="W2326" s="14"/>
      <c r="X2326" s="14"/>
      <c r="Y2326" s="14"/>
      <c r="Z2326" s="14"/>
      <c r="AA2326" s="14"/>
    </row>
    <row r="2327" spans="1:27" ht="13.2" customHeight="1">
      <c r="A2327" s="47"/>
      <c r="B2327" s="48"/>
      <c r="C2327" s="89"/>
      <c r="D2327" s="90"/>
      <c r="E2327" s="89"/>
      <c r="F2327" s="91"/>
      <c r="G2327" s="92"/>
      <c r="H2327" s="91"/>
      <c r="I2327" s="14"/>
      <c r="J2327" s="93"/>
      <c r="K2327" s="14"/>
      <c r="L2327" s="14"/>
      <c r="M2327" s="94"/>
      <c r="N2327" s="14"/>
      <c r="O2327" s="14"/>
      <c r="P2327" s="14"/>
      <c r="Q2327" s="14"/>
      <c r="R2327" s="14"/>
      <c r="S2327" s="14"/>
      <c r="T2327" s="14"/>
      <c r="U2327" s="14"/>
      <c r="V2327" s="14"/>
      <c r="W2327" s="14"/>
      <c r="X2327" s="14"/>
      <c r="Y2327" s="14"/>
      <c r="Z2327" s="14"/>
      <c r="AA2327" s="14"/>
    </row>
    <row r="2328" spans="1:27" ht="13.2" customHeight="1">
      <c r="A2328" s="47"/>
      <c r="B2328" s="48"/>
      <c r="C2328" s="89"/>
      <c r="D2328" s="90"/>
      <c r="E2328" s="89"/>
      <c r="F2328" s="91"/>
      <c r="G2328" s="92"/>
      <c r="H2328" s="91"/>
      <c r="I2328" s="14"/>
      <c r="J2328" s="93"/>
      <c r="K2328" s="14"/>
      <c r="L2328" s="14"/>
      <c r="M2328" s="94"/>
      <c r="N2328" s="14"/>
      <c r="O2328" s="14"/>
      <c r="P2328" s="14"/>
      <c r="Q2328" s="14"/>
      <c r="R2328" s="14"/>
      <c r="S2328" s="14"/>
      <c r="T2328" s="14"/>
      <c r="U2328" s="14"/>
      <c r="V2328" s="14"/>
      <c r="W2328" s="14"/>
      <c r="X2328" s="14"/>
      <c r="Y2328" s="14"/>
      <c r="Z2328" s="14"/>
      <c r="AA2328" s="14"/>
    </row>
    <row r="2329" spans="1:27" ht="13.2" customHeight="1">
      <c r="A2329" s="47"/>
      <c r="B2329" s="48"/>
      <c r="C2329" s="89"/>
      <c r="D2329" s="90"/>
      <c r="E2329" s="89"/>
      <c r="F2329" s="91"/>
      <c r="G2329" s="92"/>
      <c r="H2329" s="91"/>
      <c r="I2329" s="14"/>
      <c r="J2329" s="93"/>
      <c r="K2329" s="14"/>
      <c r="L2329" s="14"/>
      <c r="M2329" s="94"/>
      <c r="N2329" s="14"/>
      <c r="O2329" s="14"/>
      <c r="P2329" s="14"/>
      <c r="Q2329" s="14"/>
      <c r="R2329" s="14"/>
      <c r="S2329" s="14"/>
      <c r="T2329" s="14"/>
      <c r="U2329" s="14"/>
      <c r="V2329" s="14"/>
      <c r="W2329" s="14"/>
      <c r="X2329" s="14"/>
      <c r="Y2329" s="14"/>
      <c r="Z2329" s="14"/>
      <c r="AA2329" s="14"/>
    </row>
    <row r="2330" spans="1:27" ht="13.2" customHeight="1">
      <c r="A2330" s="47"/>
      <c r="B2330" s="48"/>
      <c r="C2330" s="89"/>
      <c r="D2330" s="90"/>
      <c r="E2330" s="89"/>
      <c r="F2330" s="91"/>
      <c r="G2330" s="92"/>
      <c r="H2330" s="91"/>
      <c r="I2330" s="14"/>
      <c r="J2330" s="93"/>
      <c r="K2330" s="14"/>
      <c r="L2330" s="14"/>
      <c r="M2330" s="94"/>
      <c r="N2330" s="14"/>
      <c r="O2330" s="14"/>
      <c r="P2330" s="14"/>
      <c r="Q2330" s="14"/>
      <c r="R2330" s="14"/>
      <c r="S2330" s="14"/>
      <c r="T2330" s="14"/>
      <c r="U2330" s="14"/>
      <c r="V2330" s="14"/>
      <c r="W2330" s="14"/>
      <c r="X2330" s="14"/>
      <c r="Y2330" s="14"/>
      <c r="Z2330" s="14"/>
      <c r="AA2330" s="14"/>
    </row>
    <row r="2331" spans="1:27" ht="13.2" customHeight="1">
      <c r="A2331" s="47"/>
      <c r="B2331" s="48"/>
      <c r="C2331" s="89"/>
      <c r="D2331" s="90"/>
      <c r="E2331" s="89"/>
      <c r="F2331" s="91"/>
      <c r="G2331" s="92"/>
      <c r="H2331" s="91"/>
      <c r="I2331" s="14"/>
      <c r="J2331" s="93"/>
      <c r="K2331" s="14"/>
      <c r="L2331" s="14"/>
      <c r="M2331" s="94"/>
      <c r="N2331" s="14"/>
      <c r="O2331" s="14"/>
      <c r="P2331" s="14"/>
      <c r="Q2331" s="14"/>
      <c r="R2331" s="14"/>
      <c r="S2331" s="14"/>
      <c r="T2331" s="14"/>
      <c r="U2331" s="14"/>
      <c r="V2331" s="14"/>
      <c r="W2331" s="14"/>
      <c r="X2331" s="14"/>
      <c r="Y2331" s="14"/>
      <c r="Z2331" s="14"/>
      <c r="AA2331" s="14"/>
    </row>
    <row r="2332" spans="1:27" ht="13.2" customHeight="1">
      <c r="A2332" s="47"/>
      <c r="B2332" s="48"/>
      <c r="C2332" s="89"/>
      <c r="D2332" s="90"/>
      <c r="E2332" s="89"/>
      <c r="F2332" s="91"/>
      <c r="G2332" s="92"/>
      <c r="H2332" s="91"/>
      <c r="I2332" s="14"/>
      <c r="J2332" s="93"/>
      <c r="K2332" s="14"/>
      <c r="L2332" s="14"/>
      <c r="M2332" s="94"/>
      <c r="N2332" s="14"/>
      <c r="O2332" s="14"/>
      <c r="P2332" s="14"/>
      <c r="Q2332" s="14"/>
      <c r="R2332" s="14"/>
      <c r="S2332" s="14"/>
      <c r="T2332" s="14"/>
      <c r="U2332" s="14"/>
      <c r="V2332" s="14"/>
      <c r="W2332" s="14"/>
      <c r="X2332" s="14"/>
      <c r="Y2332" s="14"/>
      <c r="Z2332" s="14"/>
      <c r="AA2332" s="14"/>
    </row>
    <row r="2333" spans="1:27" ht="13.2" customHeight="1">
      <c r="A2333" s="47"/>
      <c r="B2333" s="48"/>
      <c r="C2333" s="89"/>
      <c r="D2333" s="90"/>
      <c r="E2333" s="89"/>
      <c r="F2333" s="91"/>
      <c r="G2333" s="92"/>
      <c r="H2333" s="91"/>
      <c r="I2333" s="14"/>
      <c r="J2333" s="93"/>
      <c r="K2333" s="14"/>
      <c r="L2333" s="14"/>
      <c r="M2333" s="94"/>
      <c r="N2333" s="14"/>
      <c r="O2333" s="14"/>
      <c r="P2333" s="14"/>
      <c r="Q2333" s="14"/>
      <c r="R2333" s="14"/>
      <c r="S2333" s="14"/>
      <c r="T2333" s="14"/>
      <c r="U2333" s="14"/>
      <c r="V2333" s="14"/>
      <c r="W2333" s="14"/>
      <c r="X2333" s="14"/>
      <c r="Y2333" s="14"/>
      <c r="Z2333" s="14"/>
      <c r="AA2333" s="14"/>
    </row>
    <row r="2334" spans="1:27" ht="13.2" customHeight="1">
      <c r="A2334" s="47"/>
      <c r="B2334" s="48"/>
      <c r="C2334" s="89"/>
      <c r="D2334" s="90"/>
      <c r="E2334" s="89"/>
      <c r="F2334" s="91"/>
      <c r="G2334" s="92"/>
      <c r="H2334" s="91"/>
      <c r="I2334" s="14"/>
      <c r="J2334" s="93"/>
      <c r="K2334" s="14"/>
      <c r="L2334" s="14"/>
      <c r="M2334" s="94"/>
      <c r="N2334" s="14"/>
      <c r="O2334" s="14"/>
      <c r="P2334" s="14"/>
      <c r="Q2334" s="14"/>
      <c r="R2334" s="14"/>
      <c r="S2334" s="14"/>
      <c r="T2334" s="14"/>
      <c r="U2334" s="14"/>
      <c r="V2334" s="14"/>
      <c r="W2334" s="14"/>
      <c r="X2334" s="14"/>
      <c r="Y2334" s="14"/>
      <c r="Z2334" s="14"/>
      <c r="AA2334" s="14"/>
    </row>
    <row r="2335" spans="1:27" ht="13.2" customHeight="1">
      <c r="A2335" s="47"/>
      <c r="B2335" s="48"/>
      <c r="C2335" s="89"/>
      <c r="D2335" s="90"/>
      <c r="E2335" s="89"/>
      <c r="F2335" s="91"/>
      <c r="G2335" s="92"/>
      <c r="H2335" s="91"/>
      <c r="I2335" s="14"/>
      <c r="J2335" s="93"/>
      <c r="K2335" s="14"/>
      <c r="L2335" s="14"/>
      <c r="M2335" s="94"/>
      <c r="N2335" s="14"/>
      <c r="O2335" s="14"/>
      <c r="P2335" s="14"/>
      <c r="Q2335" s="14"/>
      <c r="R2335" s="14"/>
      <c r="S2335" s="14"/>
      <c r="T2335" s="14"/>
      <c r="U2335" s="14"/>
      <c r="V2335" s="14"/>
      <c r="W2335" s="14"/>
      <c r="X2335" s="14"/>
      <c r="Y2335" s="14"/>
      <c r="Z2335" s="14"/>
      <c r="AA2335" s="14"/>
    </row>
    <row r="2336" spans="1:27" ht="13.2" customHeight="1">
      <c r="A2336" s="47"/>
      <c r="B2336" s="48"/>
      <c r="C2336" s="89"/>
      <c r="D2336" s="90"/>
      <c r="E2336" s="89"/>
      <c r="F2336" s="91"/>
      <c r="G2336" s="92"/>
      <c r="H2336" s="91"/>
      <c r="I2336" s="14"/>
      <c r="J2336" s="93"/>
      <c r="K2336" s="14"/>
      <c r="L2336" s="14"/>
      <c r="M2336" s="94"/>
      <c r="N2336" s="14"/>
      <c r="O2336" s="14"/>
      <c r="P2336" s="14"/>
      <c r="Q2336" s="14"/>
      <c r="R2336" s="14"/>
      <c r="S2336" s="14"/>
      <c r="T2336" s="14"/>
      <c r="U2336" s="14"/>
      <c r="V2336" s="14"/>
      <c r="W2336" s="14"/>
      <c r="X2336" s="14"/>
      <c r="Y2336" s="14"/>
      <c r="Z2336" s="14"/>
      <c r="AA2336" s="14"/>
    </row>
    <row r="2337" spans="1:27" ht="13.2" customHeight="1">
      <c r="A2337" s="47"/>
      <c r="B2337" s="48"/>
      <c r="C2337" s="89"/>
      <c r="D2337" s="90"/>
      <c r="E2337" s="89"/>
      <c r="F2337" s="91"/>
      <c r="G2337" s="92"/>
      <c r="H2337" s="91"/>
      <c r="I2337" s="14"/>
      <c r="J2337" s="93"/>
      <c r="K2337" s="14"/>
      <c r="L2337" s="14"/>
      <c r="M2337" s="94"/>
      <c r="N2337" s="14"/>
      <c r="O2337" s="14"/>
      <c r="P2337" s="14"/>
      <c r="Q2337" s="14"/>
      <c r="R2337" s="14"/>
      <c r="S2337" s="14"/>
      <c r="T2337" s="14"/>
      <c r="U2337" s="14"/>
      <c r="V2337" s="14"/>
      <c r="W2337" s="14"/>
      <c r="X2337" s="14"/>
      <c r="Y2337" s="14"/>
      <c r="Z2337" s="14"/>
      <c r="AA2337" s="14"/>
    </row>
    <row r="2338" spans="1:27" ht="13.2" customHeight="1">
      <c r="A2338" s="47"/>
      <c r="B2338" s="48"/>
      <c r="C2338" s="89"/>
      <c r="D2338" s="90"/>
      <c r="E2338" s="89"/>
      <c r="F2338" s="91"/>
      <c r="G2338" s="92"/>
      <c r="H2338" s="91"/>
      <c r="I2338" s="14"/>
      <c r="J2338" s="93"/>
      <c r="K2338" s="14"/>
      <c r="L2338" s="14"/>
      <c r="M2338" s="94"/>
      <c r="N2338" s="14"/>
      <c r="O2338" s="14"/>
      <c r="P2338" s="14"/>
      <c r="Q2338" s="14"/>
      <c r="R2338" s="14"/>
      <c r="S2338" s="14"/>
      <c r="T2338" s="14"/>
      <c r="U2338" s="14"/>
      <c r="V2338" s="14"/>
      <c r="W2338" s="14"/>
      <c r="X2338" s="14"/>
      <c r="Y2338" s="14"/>
      <c r="Z2338" s="14"/>
      <c r="AA2338" s="14"/>
    </row>
    <row r="2339" spans="1:27" ht="13.2" customHeight="1">
      <c r="A2339" s="47"/>
      <c r="B2339" s="48"/>
      <c r="C2339" s="89"/>
      <c r="D2339" s="90"/>
      <c r="E2339" s="89"/>
      <c r="F2339" s="91"/>
      <c r="G2339" s="92"/>
      <c r="H2339" s="91"/>
      <c r="I2339" s="14"/>
      <c r="J2339" s="93"/>
      <c r="K2339" s="14"/>
      <c r="L2339" s="14"/>
      <c r="M2339" s="94"/>
      <c r="N2339" s="14"/>
      <c r="O2339" s="14"/>
      <c r="P2339" s="14"/>
      <c r="Q2339" s="14"/>
      <c r="R2339" s="14"/>
      <c r="S2339" s="14"/>
      <c r="T2339" s="14"/>
      <c r="U2339" s="14"/>
      <c r="V2339" s="14"/>
      <c r="W2339" s="14"/>
      <c r="X2339" s="14"/>
      <c r="Y2339" s="14"/>
      <c r="Z2339" s="14"/>
      <c r="AA2339" s="14"/>
    </row>
    <row r="2340" spans="1:27" ht="13.2" customHeight="1">
      <c r="A2340" s="47"/>
      <c r="B2340" s="48"/>
      <c r="C2340" s="89"/>
      <c r="D2340" s="90"/>
      <c r="E2340" s="89"/>
      <c r="F2340" s="91"/>
      <c r="G2340" s="92"/>
      <c r="H2340" s="91"/>
      <c r="I2340" s="14"/>
      <c r="J2340" s="93"/>
      <c r="K2340" s="14"/>
      <c r="L2340" s="14"/>
      <c r="M2340" s="94"/>
      <c r="N2340" s="14"/>
      <c r="O2340" s="14"/>
      <c r="P2340" s="14"/>
      <c r="Q2340" s="14"/>
      <c r="R2340" s="14"/>
      <c r="S2340" s="14"/>
      <c r="T2340" s="14"/>
      <c r="U2340" s="14"/>
      <c r="V2340" s="14"/>
      <c r="W2340" s="14"/>
      <c r="X2340" s="14"/>
      <c r="Y2340" s="14"/>
      <c r="Z2340" s="14"/>
      <c r="AA2340" s="14"/>
    </row>
    <row r="2341" spans="1:27" ht="13.2" customHeight="1">
      <c r="A2341" s="47"/>
      <c r="B2341" s="48"/>
      <c r="C2341" s="89"/>
      <c r="D2341" s="90"/>
      <c r="E2341" s="89"/>
      <c r="F2341" s="91"/>
      <c r="G2341" s="92"/>
      <c r="H2341" s="91"/>
      <c r="I2341" s="14"/>
      <c r="J2341" s="93"/>
      <c r="K2341" s="14"/>
      <c r="L2341" s="14"/>
      <c r="M2341" s="94"/>
      <c r="N2341" s="14"/>
      <c r="O2341" s="14"/>
      <c r="P2341" s="14"/>
      <c r="Q2341" s="14"/>
      <c r="R2341" s="14"/>
      <c r="S2341" s="14"/>
      <c r="T2341" s="14"/>
      <c r="U2341" s="14"/>
      <c r="V2341" s="14"/>
      <c r="W2341" s="14"/>
      <c r="X2341" s="14"/>
      <c r="Y2341" s="14"/>
      <c r="Z2341" s="14"/>
      <c r="AA2341" s="14"/>
    </row>
    <row r="2342" spans="1:27" ht="13.2" customHeight="1">
      <c r="A2342" s="47"/>
      <c r="B2342" s="48"/>
      <c r="C2342" s="89"/>
      <c r="D2342" s="90"/>
      <c r="E2342" s="89"/>
      <c r="F2342" s="91"/>
      <c r="G2342" s="92"/>
      <c r="H2342" s="91"/>
      <c r="I2342" s="14"/>
      <c r="J2342" s="93"/>
      <c r="K2342" s="14"/>
      <c r="L2342" s="14"/>
      <c r="M2342" s="94"/>
      <c r="N2342" s="14"/>
      <c r="O2342" s="14"/>
      <c r="P2342" s="14"/>
      <c r="Q2342" s="14"/>
      <c r="R2342" s="14"/>
      <c r="S2342" s="14"/>
      <c r="T2342" s="14"/>
      <c r="U2342" s="14"/>
      <c r="V2342" s="14"/>
      <c r="W2342" s="14"/>
      <c r="X2342" s="14"/>
      <c r="Y2342" s="14"/>
      <c r="Z2342" s="14"/>
      <c r="AA2342" s="14"/>
    </row>
    <row r="2343" spans="1:27" ht="13.2" customHeight="1">
      <c r="A2343" s="47"/>
      <c r="B2343" s="48"/>
      <c r="C2343" s="89"/>
      <c r="D2343" s="90"/>
      <c r="E2343" s="89"/>
      <c r="F2343" s="91"/>
      <c r="G2343" s="92"/>
      <c r="H2343" s="91"/>
      <c r="I2343" s="14"/>
      <c r="J2343" s="93"/>
      <c r="K2343" s="14"/>
      <c r="L2343" s="14"/>
      <c r="M2343" s="94"/>
      <c r="N2343" s="14"/>
      <c r="O2343" s="14"/>
      <c r="P2343" s="14"/>
      <c r="Q2343" s="14"/>
      <c r="R2343" s="14"/>
      <c r="S2343" s="14"/>
      <c r="T2343" s="14"/>
      <c r="U2343" s="14"/>
      <c r="V2343" s="14"/>
      <c r="W2343" s="14"/>
      <c r="X2343" s="14"/>
      <c r="Y2343" s="14"/>
      <c r="Z2343" s="14"/>
      <c r="AA2343" s="14"/>
    </row>
    <row r="2344" spans="1:27" ht="13.2" customHeight="1">
      <c r="A2344" s="47"/>
      <c r="B2344" s="48"/>
      <c r="C2344" s="89"/>
      <c r="D2344" s="90"/>
      <c r="E2344" s="89"/>
      <c r="F2344" s="91"/>
      <c r="G2344" s="92"/>
      <c r="H2344" s="91"/>
      <c r="I2344" s="14"/>
      <c r="J2344" s="93"/>
      <c r="K2344" s="14"/>
      <c r="L2344" s="14"/>
      <c r="M2344" s="94"/>
      <c r="N2344" s="14"/>
      <c r="O2344" s="14"/>
      <c r="P2344" s="14"/>
      <c r="Q2344" s="14"/>
      <c r="R2344" s="14"/>
      <c r="S2344" s="14"/>
      <c r="T2344" s="14"/>
      <c r="U2344" s="14"/>
      <c r="V2344" s="14"/>
      <c r="W2344" s="14"/>
      <c r="X2344" s="14"/>
      <c r="Y2344" s="14"/>
      <c r="Z2344" s="14"/>
      <c r="AA2344" s="14"/>
    </row>
    <row r="2345" spans="1:27" ht="13.2" customHeight="1">
      <c r="A2345" s="47"/>
      <c r="B2345" s="48"/>
      <c r="C2345" s="89"/>
      <c r="D2345" s="90"/>
      <c r="E2345" s="89"/>
      <c r="F2345" s="91"/>
      <c r="G2345" s="92"/>
      <c r="H2345" s="91"/>
      <c r="I2345" s="14"/>
      <c r="J2345" s="93"/>
      <c r="K2345" s="14"/>
      <c r="L2345" s="14"/>
      <c r="M2345" s="94"/>
      <c r="N2345" s="14"/>
      <c r="O2345" s="14"/>
      <c r="P2345" s="14"/>
      <c r="Q2345" s="14"/>
      <c r="R2345" s="14"/>
      <c r="S2345" s="14"/>
      <c r="T2345" s="14"/>
      <c r="U2345" s="14"/>
      <c r="V2345" s="14"/>
      <c r="W2345" s="14"/>
      <c r="X2345" s="14"/>
      <c r="Y2345" s="14"/>
      <c r="Z2345" s="14"/>
      <c r="AA2345" s="14"/>
    </row>
    <row r="2346" spans="1:27" ht="13.2" customHeight="1">
      <c r="A2346" s="47"/>
      <c r="B2346" s="48"/>
      <c r="C2346" s="89"/>
      <c r="D2346" s="90"/>
      <c r="E2346" s="89"/>
      <c r="F2346" s="91"/>
      <c r="G2346" s="92"/>
      <c r="H2346" s="91"/>
      <c r="I2346" s="14"/>
      <c r="J2346" s="93"/>
      <c r="K2346" s="14"/>
      <c r="L2346" s="14"/>
      <c r="M2346" s="94"/>
      <c r="N2346" s="14"/>
      <c r="O2346" s="14"/>
      <c r="P2346" s="14"/>
      <c r="Q2346" s="14"/>
      <c r="R2346" s="14"/>
      <c r="S2346" s="14"/>
      <c r="T2346" s="14"/>
      <c r="U2346" s="14"/>
      <c r="V2346" s="14"/>
      <c r="W2346" s="14"/>
      <c r="X2346" s="14"/>
      <c r="Y2346" s="14"/>
      <c r="Z2346" s="14"/>
      <c r="AA2346" s="14"/>
    </row>
    <row r="2347" spans="1:27" ht="13.2" customHeight="1">
      <c r="A2347" s="47"/>
      <c r="B2347" s="48"/>
      <c r="C2347" s="89"/>
      <c r="D2347" s="90"/>
      <c r="E2347" s="89"/>
      <c r="F2347" s="91"/>
      <c r="G2347" s="92"/>
      <c r="H2347" s="91"/>
      <c r="I2347" s="14"/>
      <c r="J2347" s="93"/>
      <c r="K2347" s="14"/>
      <c r="L2347" s="14"/>
      <c r="M2347" s="94"/>
      <c r="N2347" s="14"/>
      <c r="O2347" s="14"/>
      <c r="P2347" s="14"/>
      <c r="Q2347" s="14"/>
      <c r="R2347" s="14"/>
      <c r="S2347" s="14"/>
      <c r="T2347" s="14"/>
      <c r="U2347" s="14"/>
      <c r="V2347" s="14"/>
      <c r="W2347" s="14"/>
      <c r="X2347" s="14"/>
      <c r="Y2347" s="14"/>
      <c r="Z2347" s="14"/>
      <c r="AA2347" s="14"/>
    </row>
    <row r="2348" spans="1:27" ht="13.2" customHeight="1">
      <c r="A2348" s="47"/>
      <c r="B2348" s="48"/>
      <c r="C2348" s="89"/>
      <c r="D2348" s="90"/>
      <c r="E2348" s="89"/>
      <c r="F2348" s="91"/>
      <c r="G2348" s="92"/>
      <c r="H2348" s="91"/>
      <c r="I2348" s="14"/>
      <c r="J2348" s="93"/>
      <c r="K2348" s="14"/>
      <c r="L2348" s="14"/>
      <c r="M2348" s="94"/>
      <c r="N2348" s="14"/>
      <c r="O2348" s="14"/>
      <c r="P2348" s="14"/>
      <c r="Q2348" s="14"/>
      <c r="R2348" s="14"/>
      <c r="S2348" s="14"/>
      <c r="T2348" s="14"/>
      <c r="U2348" s="14"/>
      <c r="V2348" s="14"/>
      <c r="W2348" s="14"/>
      <c r="X2348" s="14"/>
      <c r="Y2348" s="14"/>
      <c r="Z2348" s="14"/>
      <c r="AA2348" s="14"/>
    </row>
    <row r="2349" spans="1:27" ht="13.2" customHeight="1">
      <c r="A2349" s="47"/>
      <c r="B2349" s="48"/>
      <c r="C2349" s="89"/>
      <c r="D2349" s="90"/>
      <c r="E2349" s="89"/>
      <c r="F2349" s="91"/>
      <c r="G2349" s="92"/>
      <c r="H2349" s="91"/>
      <c r="I2349" s="14"/>
      <c r="J2349" s="93"/>
      <c r="K2349" s="14"/>
      <c r="L2349" s="14"/>
      <c r="M2349" s="94"/>
      <c r="N2349" s="14"/>
      <c r="O2349" s="14"/>
      <c r="P2349" s="14"/>
      <c r="Q2349" s="14"/>
      <c r="R2349" s="14"/>
      <c r="S2349" s="14"/>
      <c r="T2349" s="14"/>
      <c r="U2349" s="14"/>
      <c r="V2349" s="14"/>
      <c r="W2349" s="14"/>
      <c r="X2349" s="14"/>
      <c r="Y2349" s="14"/>
      <c r="Z2349" s="14"/>
      <c r="AA2349" s="14"/>
    </row>
    <row r="2350" spans="1:27" ht="13.2" customHeight="1">
      <c r="A2350" s="47"/>
      <c r="B2350" s="48"/>
      <c r="C2350" s="89"/>
      <c r="D2350" s="90"/>
      <c r="E2350" s="89"/>
      <c r="F2350" s="91"/>
      <c r="G2350" s="92"/>
      <c r="H2350" s="91"/>
      <c r="I2350" s="14"/>
      <c r="J2350" s="93"/>
      <c r="K2350" s="14"/>
      <c r="L2350" s="14"/>
      <c r="M2350" s="94"/>
      <c r="N2350" s="14"/>
      <c r="O2350" s="14"/>
      <c r="P2350" s="14"/>
      <c r="Q2350" s="14"/>
      <c r="R2350" s="14"/>
      <c r="S2350" s="14"/>
      <c r="T2350" s="14"/>
      <c r="U2350" s="14"/>
      <c r="V2350" s="14"/>
      <c r="W2350" s="14"/>
      <c r="X2350" s="14"/>
      <c r="Y2350" s="14"/>
      <c r="Z2350" s="14"/>
      <c r="AA2350" s="14"/>
    </row>
    <row r="2351" spans="1:27" ht="13.2" customHeight="1">
      <c r="A2351" s="47"/>
      <c r="B2351" s="48"/>
      <c r="C2351" s="89"/>
      <c r="D2351" s="90"/>
      <c r="E2351" s="89"/>
      <c r="F2351" s="91"/>
      <c r="G2351" s="92"/>
      <c r="H2351" s="91"/>
      <c r="I2351" s="14"/>
      <c r="J2351" s="93"/>
      <c r="K2351" s="14"/>
      <c r="L2351" s="14"/>
      <c r="M2351" s="94"/>
      <c r="N2351" s="14"/>
      <c r="O2351" s="14"/>
      <c r="P2351" s="14"/>
      <c r="Q2351" s="14"/>
      <c r="R2351" s="14"/>
      <c r="S2351" s="14"/>
      <c r="T2351" s="14"/>
      <c r="U2351" s="14"/>
      <c r="V2351" s="14"/>
      <c r="W2351" s="14"/>
      <c r="X2351" s="14"/>
      <c r="Y2351" s="14"/>
      <c r="Z2351" s="14"/>
      <c r="AA2351" s="14"/>
    </row>
    <row r="2352" spans="1:27" ht="13.2" customHeight="1">
      <c r="A2352" s="47"/>
      <c r="B2352" s="48"/>
      <c r="C2352" s="89"/>
      <c r="D2352" s="90"/>
      <c r="E2352" s="89"/>
      <c r="F2352" s="91"/>
      <c r="G2352" s="92"/>
      <c r="H2352" s="91"/>
      <c r="I2352" s="14"/>
      <c r="J2352" s="93"/>
      <c r="K2352" s="14"/>
      <c r="L2352" s="14"/>
      <c r="M2352" s="94"/>
      <c r="N2352" s="14"/>
      <c r="O2352" s="14"/>
      <c r="P2352" s="14"/>
      <c r="Q2352" s="14"/>
      <c r="R2352" s="14"/>
      <c r="S2352" s="14"/>
      <c r="T2352" s="14"/>
      <c r="U2352" s="14"/>
      <c r="V2352" s="14"/>
      <c r="W2352" s="14"/>
      <c r="X2352" s="14"/>
      <c r="Y2352" s="14"/>
      <c r="Z2352" s="14"/>
      <c r="AA2352" s="14"/>
    </row>
    <row r="2353" spans="1:27" ht="13.2" customHeight="1">
      <c r="A2353" s="47"/>
      <c r="B2353" s="48"/>
      <c r="C2353" s="89"/>
      <c r="D2353" s="90"/>
      <c r="E2353" s="89"/>
      <c r="F2353" s="91"/>
      <c r="G2353" s="92"/>
      <c r="H2353" s="91"/>
      <c r="I2353" s="14"/>
      <c r="J2353" s="93"/>
      <c r="K2353" s="14"/>
      <c r="L2353" s="14"/>
      <c r="M2353" s="94"/>
      <c r="N2353" s="14"/>
      <c r="O2353" s="14"/>
      <c r="P2353" s="14"/>
      <c r="Q2353" s="14"/>
      <c r="R2353" s="14"/>
      <c r="S2353" s="14"/>
      <c r="T2353" s="14"/>
      <c r="U2353" s="14"/>
      <c r="V2353" s="14"/>
      <c r="W2353" s="14"/>
      <c r="X2353" s="14"/>
      <c r="Y2353" s="14"/>
      <c r="Z2353" s="14"/>
      <c r="AA2353" s="14"/>
    </row>
    <row r="2354" spans="1:27" ht="13.2" customHeight="1">
      <c r="A2354" s="47"/>
      <c r="B2354" s="48"/>
      <c r="C2354" s="89"/>
      <c r="D2354" s="90"/>
      <c r="E2354" s="89"/>
      <c r="F2354" s="91"/>
      <c r="G2354" s="92"/>
      <c r="H2354" s="91"/>
      <c r="I2354" s="14"/>
      <c r="J2354" s="93"/>
      <c r="K2354" s="14"/>
      <c r="L2354" s="14"/>
      <c r="M2354" s="94"/>
      <c r="N2354" s="14"/>
      <c r="O2354" s="14"/>
      <c r="P2354" s="14"/>
      <c r="Q2354" s="14"/>
      <c r="R2354" s="14"/>
      <c r="S2354" s="14"/>
      <c r="T2354" s="14"/>
      <c r="U2354" s="14"/>
      <c r="V2354" s="14"/>
      <c r="W2354" s="14"/>
      <c r="X2354" s="14"/>
      <c r="Y2354" s="14"/>
      <c r="Z2354" s="14"/>
      <c r="AA2354" s="14"/>
    </row>
    <row r="2355" spans="1:27" ht="13.2" customHeight="1">
      <c r="A2355" s="47"/>
      <c r="B2355" s="48"/>
      <c r="C2355" s="89"/>
      <c r="D2355" s="90"/>
      <c r="E2355" s="89"/>
      <c r="F2355" s="91"/>
      <c r="G2355" s="92"/>
      <c r="H2355" s="91"/>
      <c r="I2355" s="14"/>
      <c r="J2355" s="93"/>
      <c r="K2355" s="14"/>
      <c r="L2355" s="14"/>
      <c r="M2355" s="94"/>
      <c r="N2355" s="14"/>
      <c r="O2355" s="14"/>
      <c r="P2355" s="14"/>
      <c r="Q2355" s="14"/>
      <c r="R2355" s="14"/>
      <c r="S2355" s="14"/>
      <c r="T2355" s="14"/>
      <c r="U2355" s="14"/>
      <c r="V2355" s="14"/>
      <c r="W2355" s="14"/>
      <c r="X2355" s="14"/>
      <c r="Y2355" s="14"/>
      <c r="Z2355" s="14"/>
      <c r="AA2355" s="14"/>
    </row>
    <row r="2356" spans="1:27" ht="13.2" customHeight="1">
      <c r="A2356" s="47"/>
      <c r="B2356" s="48"/>
      <c r="C2356" s="89"/>
      <c r="D2356" s="90"/>
      <c r="E2356" s="89"/>
      <c r="F2356" s="91"/>
      <c r="G2356" s="92"/>
      <c r="H2356" s="91"/>
      <c r="I2356" s="14"/>
      <c r="J2356" s="93"/>
      <c r="K2356" s="14"/>
      <c r="L2356" s="14"/>
      <c r="M2356" s="94"/>
      <c r="N2356" s="14"/>
      <c r="O2356" s="14"/>
      <c r="P2356" s="14"/>
      <c r="Q2356" s="14"/>
      <c r="R2356" s="14"/>
      <c r="S2356" s="14"/>
      <c r="T2356" s="14"/>
      <c r="U2356" s="14"/>
      <c r="V2356" s="14"/>
      <c r="W2356" s="14"/>
      <c r="X2356" s="14"/>
      <c r="Y2356" s="14"/>
      <c r="Z2356" s="14"/>
      <c r="AA2356" s="14"/>
    </row>
    <row r="2357" spans="1:27" ht="13.2" customHeight="1">
      <c r="A2357" s="47"/>
      <c r="B2357" s="48"/>
      <c r="C2357" s="89"/>
      <c r="D2357" s="90"/>
      <c r="E2357" s="89"/>
      <c r="F2357" s="91"/>
      <c r="G2357" s="92"/>
      <c r="H2357" s="91"/>
      <c r="I2357" s="14"/>
      <c r="J2357" s="93"/>
      <c r="K2357" s="14"/>
      <c r="L2357" s="14"/>
      <c r="M2357" s="94"/>
      <c r="N2357" s="14"/>
      <c r="O2357" s="14"/>
      <c r="P2357" s="14"/>
      <c r="Q2357" s="14"/>
      <c r="R2357" s="14"/>
      <c r="S2357" s="14"/>
      <c r="T2357" s="14"/>
      <c r="U2357" s="14"/>
      <c r="V2357" s="14"/>
      <c r="W2357" s="14"/>
      <c r="X2357" s="14"/>
      <c r="Y2357" s="14"/>
      <c r="Z2357" s="14"/>
      <c r="AA2357" s="14"/>
    </row>
    <row r="2358" spans="1:27" ht="13.2" customHeight="1">
      <c r="A2358" s="47"/>
      <c r="B2358" s="48"/>
      <c r="C2358" s="89"/>
      <c r="D2358" s="90"/>
      <c r="E2358" s="89"/>
      <c r="F2358" s="91"/>
      <c r="G2358" s="92"/>
      <c r="H2358" s="91"/>
      <c r="I2358" s="14"/>
      <c r="J2358" s="93"/>
      <c r="K2358" s="14"/>
      <c r="L2358" s="14"/>
      <c r="M2358" s="94"/>
      <c r="N2358" s="14"/>
      <c r="O2358" s="14"/>
      <c r="P2358" s="14"/>
      <c r="Q2358" s="14"/>
      <c r="R2358" s="14"/>
      <c r="S2358" s="14"/>
      <c r="T2358" s="14"/>
      <c r="U2358" s="14"/>
      <c r="V2358" s="14"/>
      <c r="W2358" s="14"/>
      <c r="X2358" s="14"/>
      <c r="Y2358" s="14"/>
      <c r="Z2358" s="14"/>
      <c r="AA2358" s="14"/>
    </row>
    <row r="2359" spans="1:27" ht="13.2" customHeight="1">
      <c r="A2359" s="47"/>
      <c r="B2359" s="48"/>
      <c r="C2359" s="89"/>
      <c r="D2359" s="90"/>
      <c r="E2359" s="89"/>
      <c r="F2359" s="91"/>
      <c r="G2359" s="92"/>
      <c r="H2359" s="91"/>
      <c r="I2359" s="14"/>
      <c r="J2359" s="93"/>
      <c r="K2359" s="14"/>
      <c r="L2359" s="14"/>
      <c r="M2359" s="94"/>
      <c r="N2359" s="14"/>
      <c r="O2359" s="14"/>
      <c r="P2359" s="14"/>
      <c r="Q2359" s="14"/>
      <c r="R2359" s="14"/>
      <c r="S2359" s="14"/>
      <c r="T2359" s="14"/>
      <c r="U2359" s="14"/>
      <c r="V2359" s="14"/>
      <c r="W2359" s="14"/>
      <c r="X2359" s="14"/>
      <c r="Y2359" s="14"/>
      <c r="Z2359" s="14"/>
      <c r="AA2359" s="14"/>
    </row>
    <row r="2360" spans="1:27" ht="13.2" customHeight="1">
      <c r="A2360" s="47"/>
      <c r="B2360" s="48"/>
      <c r="C2360" s="89"/>
      <c r="D2360" s="90"/>
      <c r="E2360" s="89"/>
      <c r="F2360" s="91"/>
      <c r="G2360" s="92"/>
      <c r="H2360" s="91"/>
      <c r="I2360" s="14"/>
      <c r="J2360" s="93"/>
      <c r="K2360" s="14"/>
      <c r="L2360" s="14"/>
      <c r="M2360" s="94"/>
      <c r="N2360" s="14"/>
      <c r="O2360" s="14"/>
      <c r="P2360" s="14"/>
      <c r="Q2360" s="14"/>
      <c r="R2360" s="14"/>
      <c r="S2360" s="14"/>
      <c r="T2360" s="14"/>
      <c r="U2360" s="14"/>
      <c r="V2360" s="14"/>
      <c r="W2360" s="14"/>
      <c r="X2360" s="14"/>
      <c r="Y2360" s="14"/>
      <c r="Z2360" s="14"/>
      <c r="AA2360" s="14"/>
    </row>
    <row r="2361" spans="1:27" ht="13.2" customHeight="1">
      <c r="A2361" s="47"/>
      <c r="B2361" s="48"/>
      <c r="C2361" s="89"/>
      <c r="D2361" s="90"/>
      <c r="E2361" s="89"/>
      <c r="F2361" s="91"/>
      <c r="G2361" s="92"/>
      <c r="H2361" s="91"/>
      <c r="I2361" s="14"/>
      <c r="J2361" s="93"/>
      <c r="K2361" s="14"/>
      <c r="L2361" s="14"/>
      <c r="M2361" s="94"/>
      <c r="N2361" s="14"/>
      <c r="O2361" s="14"/>
      <c r="P2361" s="14"/>
      <c r="Q2361" s="14"/>
      <c r="R2361" s="14"/>
      <c r="S2361" s="14"/>
      <c r="T2361" s="14"/>
      <c r="U2361" s="14"/>
      <c r="V2361" s="14"/>
      <c r="W2361" s="14"/>
      <c r="X2361" s="14"/>
      <c r="Y2361" s="14"/>
      <c r="Z2361" s="14"/>
      <c r="AA2361" s="14"/>
    </row>
    <row r="2362" spans="1:27" ht="13.2" customHeight="1">
      <c r="A2362" s="47"/>
      <c r="B2362" s="48"/>
      <c r="C2362" s="89"/>
      <c r="D2362" s="90"/>
      <c r="E2362" s="89"/>
      <c r="F2362" s="91"/>
      <c r="G2362" s="92"/>
      <c r="H2362" s="91"/>
      <c r="I2362" s="14"/>
      <c r="J2362" s="93"/>
      <c r="K2362" s="14"/>
      <c r="L2362" s="14"/>
      <c r="M2362" s="94"/>
      <c r="N2362" s="14"/>
      <c r="O2362" s="14"/>
      <c r="P2362" s="14"/>
      <c r="Q2362" s="14"/>
      <c r="R2362" s="14"/>
      <c r="S2362" s="14"/>
      <c r="T2362" s="14"/>
      <c r="U2362" s="14"/>
      <c r="V2362" s="14"/>
      <c r="W2362" s="14"/>
      <c r="X2362" s="14"/>
      <c r="Y2362" s="14"/>
      <c r="Z2362" s="14"/>
      <c r="AA2362" s="14"/>
    </row>
    <row r="2363" spans="1:27" ht="13.2" customHeight="1">
      <c r="A2363" s="47"/>
      <c r="B2363" s="48"/>
      <c r="C2363" s="89"/>
      <c r="D2363" s="90"/>
      <c r="E2363" s="89"/>
      <c r="F2363" s="91"/>
      <c r="G2363" s="92"/>
      <c r="H2363" s="91"/>
      <c r="I2363" s="14"/>
      <c r="J2363" s="93"/>
      <c r="K2363" s="14"/>
      <c r="L2363" s="14"/>
      <c r="M2363" s="94"/>
      <c r="N2363" s="14"/>
      <c r="O2363" s="14"/>
      <c r="P2363" s="14"/>
      <c r="Q2363" s="14"/>
      <c r="R2363" s="14"/>
      <c r="S2363" s="14"/>
      <c r="T2363" s="14"/>
      <c r="U2363" s="14"/>
      <c r="V2363" s="14"/>
      <c r="W2363" s="14"/>
      <c r="X2363" s="14"/>
      <c r="Y2363" s="14"/>
      <c r="Z2363" s="14"/>
      <c r="AA2363" s="14"/>
    </row>
    <row r="2364" spans="1:27" ht="13.2" customHeight="1">
      <c r="A2364" s="47"/>
      <c r="B2364" s="48"/>
      <c r="C2364" s="89"/>
      <c r="D2364" s="90"/>
      <c r="E2364" s="89"/>
      <c r="F2364" s="91"/>
      <c r="G2364" s="92"/>
      <c r="H2364" s="91"/>
      <c r="I2364" s="14"/>
      <c r="J2364" s="93"/>
      <c r="K2364" s="14"/>
      <c r="L2364" s="14"/>
      <c r="M2364" s="94"/>
      <c r="N2364" s="14"/>
      <c r="O2364" s="14"/>
      <c r="P2364" s="14"/>
      <c r="Q2364" s="14"/>
      <c r="R2364" s="14"/>
      <c r="S2364" s="14"/>
      <c r="T2364" s="14"/>
      <c r="U2364" s="14"/>
      <c r="V2364" s="14"/>
      <c r="W2364" s="14"/>
      <c r="X2364" s="14"/>
      <c r="Y2364" s="14"/>
      <c r="Z2364" s="14"/>
      <c r="AA2364" s="14"/>
    </row>
    <row r="2365" spans="1:27" ht="13.2" customHeight="1">
      <c r="A2365" s="47"/>
      <c r="B2365" s="48"/>
      <c r="C2365" s="89"/>
      <c r="D2365" s="90"/>
      <c r="E2365" s="89"/>
      <c r="F2365" s="91"/>
      <c r="G2365" s="92"/>
      <c r="H2365" s="91"/>
      <c r="I2365" s="14"/>
      <c r="J2365" s="93"/>
      <c r="K2365" s="14"/>
      <c r="L2365" s="14"/>
      <c r="M2365" s="94"/>
      <c r="N2365" s="14"/>
      <c r="O2365" s="14"/>
      <c r="P2365" s="14"/>
      <c r="Q2365" s="14"/>
      <c r="R2365" s="14"/>
      <c r="S2365" s="14"/>
      <c r="T2365" s="14"/>
      <c r="U2365" s="14"/>
      <c r="V2365" s="14"/>
      <c r="W2365" s="14"/>
      <c r="X2365" s="14"/>
      <c r="Y2365" s="14"/>
      <c r="Z2365" s="14"/>
      <c r="AA2365" s="14"/>
    </row>
    <row r="2366" spans="1:27" ht="13.2" customHeight="1">
      <c r="A2366" s="47"/>
      <c r="B2366" s="48"/>
      <c r="C2366" s="89"/>
      <c r="D2366" s="90"/>
      <c r="E2366" s="89"/>
      <c r="F2366" s="91"/>
      <c r="G2366" s="92"/>
      <c r="H2366" s="91"/>
      <c r="I2366" s="14"/>
      <c r="J2366" s="93"/>
      <c r="K2366" s="14"/>
      <c r="L2366" s="14"/>
      <c r="M2366" s="94"/>
      <c r="N2366" s="14"/>
      <c r="O2366" s="14"/>
      <c r="P2366" s="14"/>
      <c r="Q2366" s="14"/>
      <c r="R2366" s="14"/>
      <c r="S2366" s="14"/>
      <c r="T2366" s="14"/>
      <c r="U2366" s="14"/>
      <c r="V2366" s="14"/>
      <c r="W2366" s="14"/>
      <c r="X2366" s="14"/>
      <c r="Y2366" s="14"/>
      <c r="Z2366" s="14"/>
      <c r="AA2366" s="14"/>
    </row>
    <row r="2367" spans="1:27" ht="13.2" customHeight="1">
      <c r="A2367" s="47"/>
      <c r="B2367" s="48"/>
      <c r="C2367" s="89"/>
      <c r="D2367" s="90"/>
      <c r="E2367" s="89"/>
      <c r="F2367" s="91"/>
      <c r="G2367" s="92"/>
      <c r="H2367" s="91"/>
      <c r="I2367" s="14"/>
      <c r="J2367" s="93"/>
      <c r="K2367" s="14"/>
      <c r="L2367" s="14"/>
      <c r="M2367" s="94"/>
      <c r="N2367" s="14"/>
      <c r="O2367" s="14"/>
      <c r="P2367" s="14"/>
      <c r="Q2367" s="14"/>
      <c r="R2367" s="14"/>
      <c r="S2367" s="14"/>
      <c r="T2367" s="14"/>
      <c r="U2367" s="14"/>
      <c r="V2367" s="14"/>
      <c r="W2367" s="14"/>
      <c r="X2367" s="14"/>
      <c r="Y2367" s="14"/>
      <c r="Z2367" s="14"/>
      <c r="AA2367" s="14"/>
    </row>
    <row r="2368" spans="1:27" ht="13.2" customHeight="1">
      <c r="A2368" s="47"/>
      <c r="B2368" s="48"/>
      <c r="C2368" s="89"/>
      <c r="D2368" s="90"/>
      <c r="E2368" s="89"/>
      <c r="F2368" s="91"/>
      <c r="G2368" s="92"/>
      <c r="H2368" s="91"/>
      <c r="I2368" s="14"/>
      <c r="J2368" s="93"/>
      <c r="K2368" s="14"/>
      <c r="L2368" s="14"/>
      <c r="M2368" s="94"/>
      <c r="N2368" s="14"/>
      <c r="O2368" s="14"/>
      <c r="P2368" s="14"/>
      <c r="Q2368" s="14"/>
      <c r="R2368" s="14"/>
      <c r="S2368" s="14"/>
      <c r="T2368" s="14"/>
      <c r="U2368" s="14"/>
      <c r="V2368" s="14"/>
      <c r="W2368" s="14"/>
      <c r="X2368" s="14"/>
      <c r="Y2368" s="14"/>
      <c r="Z2368" s="14"/>
      <c r="AA2368" s="14"/>
    </row>
    <row r="2369" spans="1:27" ht="13.2" customHeight="1">
      <c r="A2369" s="47"/>
      <c r="B2369" s="48"/>
      <c r="C2369" s="89"/>
      <c r="D2369" s="90"/>
      <c r="E2369" s="89"/>
      <c r="F2369" s="91"/>
      <c r="G2369" s="92"/>
      <c r="H2369" s="91"/>
      <c r="I2369" s="14"/>
      <c r="J2369" s="93"/>
      <c r="K2369" s="14"/>
      <c r="L2369" s="14"/>
      <c r="M2369" s="94"/>
      <c r="N2369" s="14"/>
      <c r="O2369" s="14"/>
      <c r="P2369" s="14"/>
      <c r="Q2369" s="14"/>
      <c r="R2369" s="14"/>
      <c r="S2369" s="14"/>
      <c r="T2369" s="14"/>
      <c r="U2369" s="14"/>
      <c r="V2369" s="14"/>
      <c r="W2369" s="14"/>
      <c r="X2369" s="14"/>
      <c r="Y2369" s="14"/>
      <c r="Z2369" s="14"/>
      <c r="AA2369" s="14"/>
    </row>
    <row r="2370" spans="1:27" ht="13.2" customHeight="1">
      <c r="A2370" s="47"/>
      <c r="B2370" s="48"/>
      <c r="C2370" s="89"/>
      <c r="D2370" s="90"/>
      <c r="E2370" s="89"/>
      <c r="F2370" s="91"/>
      <c r="G2370" s="92"/>
      <c r="H2370" s="91"/>
      <c r="I2370" s="14"/>
      <c r="J2370" s="93"/>
      <c r="K2370" s="14"/>
      <c r="L2370" s="14"/>
      <c r="M2370" s="94"/>
      <c r="N2370" s="14"/>
      <c r="O2370" s="14"/>
      <c r="P2370" s="14"/>
      <c r="Q2370" s="14"/>
      <c r="R2370" s="14"/>
      <c r="S2370" s="14"/>
      <c r="T2370" s="14"/>
      <c r="U2370" s="14"/>
      <c r="V2370" s="14"/>
      <c r="W2370" s="14"/>
      <c r="X2370" s="14"/>
      <c r="Y2370" s="14"/>
      <c r="Z2370" s="14"/>
      <c r="AA2370" s="14"/>
    </row>
    <row r="2371" spans="1:27" ht="13.2" customHeight="1">
      <c r="A2371" s="47"/>
      <c r="B2371" s="48"/>
      <c r="C2371" s="89"/>
      <c r="D2371" s="90"/>
      <c r="E2371" s="89"/>
      <c r="F2371" s="91"/>
      <c r="G2371" s="92"/>
      <c r="H2371" s="91"/>
      <c r="I2371" s="14"/>
      <c r="J2371" s="93"/>
      <c r="K2371" s="14"/>
      <c r="L2371" s="14"/>
      <c r="M2371" s="94"/>
      <c r="N2371" s="14"/>
      <c r="O2371" s="14"/>
      <c r="P2371" s="14"/>
      <c r="Q2371" s="14"/>
      <c r="R2371" s="14"/>
      <c r="S2371" s="14"/>
      <c r="T2371" s="14"/>
      <c r="U2371" s="14"/>
      <c r="V2371" s="14"/>
      <c r="W2371" s="14"/>
      <c r="X2371" s="14"/>
      <c r="Y2371" s="14"/>
      <c r="Z2371" s="14"/>
      <c r="AA2371" s="14"/>
    </row>
    <row r="2372" spans="1:27" ht="13.2" customHeight="1">
      <c r="A2372" s="47"/>
      <c r="B2372" s="48"/>
      <c r="C2372" s="89"/>
      <c r="D2372" s="90"/>
      <c r="E2372" s="89"/>
      <c r="F2372" s="91"/>
      <c r="G2372" s="92"/>
      <c r="H2372" s="91"/>
      <c r="I2372" s="14"/>
      <c r="J2372" s="93"/>
      <c r="K2372" s="14"/>
      <c r="L2372" s="14"/>
      <c r="M2372" s="94"/>
      <c r="N2372" s="14"/>
      <c r="O2372" s="14"/>
      <c r="P2372" s="14"/>
      <c r="Q2372" s="14"/>
      <c r="R2372" s="14"/>
      <c r="S2372" s="14"/>
      <c r="T2372" s="14"/>
      <c r="U2372" s="14"/>
      <c r="V2372" s="14"/>
      <c r="W2372" s="14"/>
      <c r="X2372" s="14"/>
      <c r="Y2372" s="14"/>
      <c r="Z2372" s="14"/>
      <c r="AA2372" s="14"/>
    </row>
    <row r="2373" spans="1:27" ht="13.2" customHeight="1">
      <c r="A2373" s="47"/>
      <c r="B2373" s="48"/>
      <c r="C2373" s="89"/>
      <c r="D2373" s="90"/>
      <c r="E2373" s="89"/>
      <c r="F2373" s="91"/>
      <c r="G2373" s="92"/>
      <c r="H2373" s="91"/>
      <c r="I2373" s="14"/>
      <c r="J2373" s="93"/>
      <c r="K2373" s="14"/>
      <c r="L2373" s="14"/>
      <c r="M2373" s="94"/>
      <c r="N2373" s="14"/>
      <c r="O2373" s="14"/>
      <c r="P2373" s="14"/>
      <c r="Q2373" s="14"/>
      <c r="R2373" s="14"/>
      <c r="S2373" s="14"/>
      <c r="T2373" s="14"/>
      <c r="U2373" s="14"/>
      <c r="V2373" s="14"/>
      <c r="W2373" s="14"/>
      <c r="X2373" s="14"/>
      <c r="Y2373" s="14"/>
      <c r="Z2373" s="14"/>
      <c r="AA2373" s="14"/>
    </row>
    <row r="2374" spans="1:27" ht="13.2" customHeight="1">
      <c r="A2374" s="47"/>
      <c r="B2374" s="48"/>
      <c r="C2374" s="89"/>
      <c r="D2374" s="90"/>
      <c r="E2374" s="89"/>
      <c r="F2374" s="91"/>
      <c r="G2374" s="92"/>
      <c r="H2374" s="91"/>
      <c r="I2374" s="14"/>
      <c r="J2374" s="93"/>
      <c r="K2374" s="14"/>
      <c r="L2374" s="14"/>
      <c r="M2374" s="94"/>
      <c r="N2374" s="14"/>
      <c r="O2374" s="14"/>
      <c r="P2374" s="14"/>
      <c r="Q2374" s="14"/>
      <c r="R2374" s="14"/>
      <c r="S2374" s="14"/>
      <c r="T2374" s="14"/>
      <c r="U2374" s="14"/>
      <c r="V2374" s="14"/>
      <c r="W2374" s="14"/>
      <c r="X2374" s="14"/>
      <c r="Y2374" s="14"/>
      <c r="Z2374" s="14"/>
      <c r="AA2374" s="14"/>
    </row>
    <row r="2375" spans="1:27" ht="13.2" customHeight="1">
      <c r="A2375" s="47"/>
      <c r="B2375" s="48"/>
      <c r="C2375" s="89"/>
      <c r="D2375" s="90"/>
      <c r="E2375" s="89"/>
      <c r="F2375" s="91"/>
      <c r="G2375" s="92"/>
      <c r="H2375" s="91"/>
      <c r="I2375" s="14"/>
      <c r="J2375" s="93"/>
      <c r="K2375" s="14"/>
      <c r="L2375" s="14"/>
      <c r="M2375" s="94"/>
      <c r="N2375" s="14"/>
      <c r="O2375" s="14"/>
      <c r="P2375" s="14"/>
      <c r="Q2375" s="14"/>
      <c r="R2375" s="14"/>
      <c r="S2375" s="14"/>
      <c r="T2375" s="14"/>
      <c r="U2375" s="14"/>
      <c r="V2375" s="14"/>
      <c r="W2375" s="14"/>
      <c r="X2375" s="14"/>
      <c r="Y2375" s="14"/>
      <c r="Z2375" s="14"/>
      <c r="AA2375" s="14"/>
    </row>
    <row r="2376" spans="1:27" ht="13.2" customHeight="1">
      <c r="A2376" s="47"/>
      <c r="B2376" s="48"/>
      <c r="C2376" s="89"/>
      <c r="D2376" s="90"/>
      <c r="E2376" s="89"/>
      <c r="F2376" s="91"/>
      <c r="G2376" s="92"/>
      <c r="H2376" s="91"/>
      <c r="I2376" s="14"/>
      <c r="J2376" s="93"/>
      <c r="K2376" s="14"/>
      <c r="L2376" s="14"/>
      <c r="M2376" s="94"/>
      <c r="N2376" s="14"/>
      <c r="O2376" s="14"/>
      <c r="P2376" s="14"/>
      <c r="Q2376" s="14"/>
      <c r="R2376" s="14"/>
      <c r="S2376" s="14"/>
      <c r="T2376" s="14"/>
      <c r="U2376" s="14"/>
      <c r="V2376" s="14"/>
      <c r="W2376" s="14"/>
      <c r="X2376" s="14"/>
      <c r="Y2376" s="14"/>
      <c r="Z2376" s="14"/>
      <c r="AA2376" s="14"/>
    </row>
    <row r="2377" spans="1:27" ht="13.2" customHeight="1">
      <c r="A2377" s="47"/>
      <c r="B2377" s="48"/>
      <c r="C2377" s="89"/>
      <c r="D2377" s="90"/>
      <c r="E2377" s="89"/>
      <c r="F2377" s="91"/>
      <c r="G2377" s="92"/>
      <c r="H2377" s="91"/>
      <c r="I2377" s="14"/>
      <c r="J2377" s="93"/>
      <c r="K2377" s="14"/>
      <c r="L2377" s="14"/>
      <c r="M2377" s="94"/>
      <c r="N2377" s="14"/>
      <c r="O2377" s="14"/>
      <c r="P2377" s="14"/>
      <c r="Q2377" s="14"/>
      <c r="R2377" s="14"/>
      <c r="S2377" s="14"/>
      <c r="T2377" s="14"/>
      <c r="U2377" s="14"/>
      <c r="V2377" s="14"/>
      <c r="W2377" s="14"/>
      <c r="X2377" s="14"/>
      <c r="Y2377" s="14"/>
      <c r="Z2377" s="14"/>
      <c r="AA2377" s="14"/>
    </row>
    <row r="2378" spans="1:27" ht="13.2" customHeight="1">
      <c r="A2378" s="47"/>
      <c r="B2378" s="48"/>
      <c r="C2378" s="89"/>
      <c r="D2378" s="90"/>
      <c r="E2378" s="89"/>
      <c r="F2378" s="91"/>
      <c r="G2378" s="92"/>
      <c r="H2378" s="91"/>
      <c r="I2378" s="14"/>
      <c r="J2378" s="93"/>
      <c r="K2378" s="14"/>
      <c r="L2378" s="14"/>
      <c r="M2378" s="94"/>
      <c r="N2378" s="14"/>
      <c r="O2378" s="14"/>
      <c r="P2378" s="14"/>
      <c r="Q2378" s="14"/>
      <c r="R2378" s="14"/>
      <c r="S2378" s="14"/>
      <c r="T2378" s="14"/>
      <c r="U2378" s="14"/>
      <c r="V2378" s="14"/>
      <c r="W2378" s="14"/>
      <c r="X2378" s="14"/>
      <c r="Y2378" s="14"/>
      <c r="Z2378" s="14"/>
      <c r="AA2378" s="14"/>
    </row>
    <row r="2379" spans="1:27" ht="13.2" customHeight="1">
      <c r="A2379" s="47"/>
      <c r="B2379" s="48"/>
      <c r="C2379" s="89"/>
      <c r="D2379" s="90"/>
      <c r="E2379" s="89"/>
      <c r="F2379" s="91"/>
      <c r="G2379" s="92"/>
      <c r="H2379" s="91"/>
      <c r="I2379" s="14"/>
      <c r="J2379" s="93"/>
      <c r="K2379" s="14"/>
      <c r="L2379" s="14"/>
      <c r="M2379" s="94"/>
      <c r="N2379" s="14"/>
      <c r="O2379" s="14"/>
      <c r="P2379" s="14"/>
      <c r="Q2379" s="14"/>
      <c r="R2379" s="14"/>
      <c r="S2379" s="14"/>
      <c r="T2379" s="14"/>
      <c r="U2379" s="14"/>
      <c r="V2379" s="14"/>
      <c r="W2379" s="14"/>
      <c r="X2379" s="14"/>
      <c r="Y2379" s="14"/>
      <c r="Z2379" s="14"/>
      <c r="AA2379" s="14"/>
    </row>
    <row r="2380" spans="1:27" ht="13.2" customHeight="1">
      <c r="A2380" s="47"/>
      <c r="B2380" s="48"/>
      <c r="C2380" s="89"/>
      <c r="D2380" s="90"/>
      <c r="E2380" s="89"/>
      <c r="F2380" s="91"/>
      <c r="G2380" s="92"/>
      <c r="H2380" s="91"/>
      <c r="I2380" s="14"/>
      <c r="J2380" s="93"/>
      <c r="K2380" s="14"/>
      <c r="L2380" s="14"/>
      <c r="M2380" s="94"/>
      <c r="N2380" s="14"/>
      <c r="O2380" s="14"/>
      <c r="P2380" s="14"/>
      <c r="Q2380" s="14"/>
      <c r="R2380" s="14"/>
      <c r="S2380" s="14"/>
      <c r="T2380" s="14"/>
      <c r="U2380" s="14"/>
      <c r="V2380" s="14"/>
      <c r="W2380" s="14"/>
      <c r="X2380" s="14"/>
      <c r="Y2380" s="14"/>
      <c r="Z2380" s="14"/>
      <c r="AA2380" s="14"/>
    </row>
    <row r="2381" spans="1:27" ht="13.2" customHeight="1">
      <c r="A2381" s="47"/>
      <c r="B2381" s="48"/>
      <c r="C2381" s="89"/>
      <c r="D2381" s="90"/>
      <c r="E2381" s="89"/>
      <c r="F2381" s="91"/>
      <c r="G2381" s="92"/>
      <c r="H2381" s="91"/>
      <c r="I2381" s="14"/>
      <c r="J2381" s="93"/>
      <c r="K2381" s="14"/>
      <c r="L2381" s="14"/>
      <c r="M2381" s="94"/>
      <c r="N2381" s="14"/>
      <c r="O2381" s="14"/>
      <c r="P2381" s="14"/>
      <c r="Q2381" s="14"/>
      <c r="R2381" s="14"/>
      <c r="S2381" s="14"/>
      <c r="T2381" s="14"/>
      <c r="U2381" s="14"/>
      <c r="V2381" s="14"/>
      <c r="W2381" s="14"/>
      <c r="X2381" s="14"/>
      <c r="Y2381" s="14"/>
      <c r="Z2381" s="14"/>
      <c r="AA2381" s="14"/>
    </row>
    <row r="2382" spans="1:27" ht="13.2" customHeight="1">
      <c r="A2382" s="47"/>
      <c r="B2382" s="48"/>
      <c r="C2382" s="89"/>
      <c r="D2382" s="90"/>
      <c r="E2382" s="89"/>
      <c r="F2382" s="91"/>
      <c r="G2382" s="92"/>
      <c r="H2382" s="91"/>
      <c r="I2382" s="14"/>
      <c r="J2382" s="93"/>
      <c r="K2382" s="14"/>
      <c r="L2382" s="14"/>
      <c r="M2382" s="94"/>
      <c r="N2382" s="14"/>
      <c r="O2382" s="14"/>
      <c r="P2382" s="14"/>
      <c r="Q2382" s="14"/>
      <c r="R2382" s="14"/>
      <c r="S2382" s="14"/>
      <c r="T2382" s="14"/>
      <c r="U2382" s="14"/>
      <c r="V2382" s="14"/>
      <c r="W2382" s="14"/>
      <c r="X2382" s="14"/>
      <c r="Y2382" s="14"/>
      <c r="Z2382" s="14"/>
      <c r="AA2382" s="14"/>
    </row>
    <row r="2383" spans="1:27" ht="13.2" customHeight="1">
      <c r="A2383" s="47"/>
      <c r="B2383" s="48"/>
      <c r="C2383" s="89"/>
      <c r="D2383" s="90"/>
      <c r="E2383" s="89"/>
      <c r="F2383" s="91"/>
      <c r="G2383" s="92"/>
      <c r="H2383" s="91"/>
      <c r="I2383" s="14"/>
      <c r="J2383" s="93"/>
      <c r="K2383" s="14"/>
      <c r="L2383" s="14"/>
      <c r="M2383" s="94"/>
      <c r="N2383" s="14"/>
      <c r="O2383" s="14"/>
      <c r="P2383" s="14"/>
      <c r="Q2383" s="14"/>
      <c r="R2383" s="14"/>
      <c r="S2383" s="14"/>
      <c r="T2383" s="14"/>
      <c r="U2383" s="14"/>
      <c r="V2383" s="14"/>
      <c r="W2383" s="14"/>
      <c r="X2383" s="14"/>
      <c r="Y2383" s="14"/>
      <c r="Z2383" s="14"/>
      <c r="AA2383" s="14"/>
    </row>
    <row r="2384" spans="1:27" ht="13.2" customHeight="1">
      <c r="A2384" s="47"/>
      <c r="B2384" s="48"/>
      <c r="C2384" s="89"/>
      <c r="D2384" s="90"/>
      <c r="E2384" s="89"/>
      <c r="F2384" s="91"/>
      <c r="G2384" s="92"/>
      <c r="H2384" s="91"/>
      <c r="I2384" s="14"/>
      <c r="J2384" s="93"/>
      <c r="K2384" s="14"/>
      <c r="L2384" s="14"/>
      <c r="M2384" s="94"/>
      <c r="N2384" s="14"/>
      <c r="O2384" s="14"/>
      <c r="P2384" s="14"/>
      <c r="Q2384" s="14"/>
      <c r="R2384" s="14"/>
      <c r="S2384" s="14"/>
      <c r="T2384" s="14"/>
      <c r="U2384" s="14"/>
      <c r="V2384" s="14"/>
      <c r="W2384" s="14"/>
      <c r="X2384" s="14"/>
      <c r="Y2384" s="14"/>
      <c r="Z2384" s="14"/>
      <c r="AA2384" s="14"/>
    </row>
    <row r="2385" spans="1:27" ht="13.2" customHeight="1">
      <c r="A2385" s="47"/>
      <c r="B2385" s="48"/>
      <c r="C2385" s="89"/>
      <c r="D2385" s="90"/>
      <c r="E2385" s="89"/>
      <c r="F2385" s="91"/>
      <c r="G2385" s="92"/>
      <c r="H2385" s="91"/>
      <c r="I2385" s="14"/>
      <c r="J2385" s="93"/>
      <c r="K2385" s="14"/>
      <c r="L2385" s="14"/>
      <c r="M2385" s="94"/>
      <c r="N2385" s="14"/>
      <c r="O2385" s="14"/>
      <c r="P2385" s="14"/>
      <c r="Q2385" s="14"/>
      <c r="R2385" s="14"/>
      <c r="S2385" s="14"/>
      <c r="T2385" s="14"/>
      <c r="U2385" s="14"/>
      <c r="V2385" s="14"/>
      <c r="W2385" s="14"/>
      <c r="X2385" s="14"/>
      <c r="Y2385" s="14"/>
      <c r="Z2385" s="14"/>
      <c r="AA2385" s="14"/>
    </row>
    <row r="2386" spans="1:27" ht="13.2" customHeight="1">
      <c r="A2386" s="47"/>
      <c r="B2386" s="48"/>
      <c r="C2386" s="89"/>
      <c r="D2386" s="90"/>
      <c r="E2386" s="89"/>
      <c r="F2386" s="91"/>
      <c r="G2386" s="92"/>
      <c r="H2386" s="91"/>
      <c r="I2386" s="14"/>
      <c r="J2386" s="93"/>
      <c r="K2386" s="14"/>
      <c r="L2386" s="14"/>
      <c r="M2386" s="94"/>
      <c r="N2386" s="14"/>
      <c r="O2386" s="14"/>
      <c r="P2386" s="14"/>
      <c r="Q2386" s="14"/>
      <c r="R2386" s="14"/>
      <c r="S2386" s="14"/>
      <c r="T2386" s="14"/>
      <c r="U2386" s="14"/>
      <c r="V2386" s="14"/>
      <c r="W2386" s="14"/>
      <c r="X2386" s="14"/>
      <c r="Y2386" s="14"/>
      <c r="Z2386" s="14"/>
      <c r="AA2386" s="14"/>
    </row>
    <row r="2387" spans="1:27" ht="13.2" customHeight="1">
      <c r="A2387" s="47"/>
      <c r="B2387" s="48"/>
      <c r="C2387" s="89"/>
      <c r="D2387" s="90"/>
      <c r="E2387" s="89"/>
      <c r="F2387" s="91"/>
      <c r="G2387" s="92"/>
      <c r="H2387" s="91"/>
      <c r="I2387" s="14"/>
      <c r="J2387" s="93"/>
      <c r="K2387" s="14"/>
      <c r="L2387" s="14"/>
      <c r="M2387" s="94"/>
      <c r="N2387" s="14"/>
      <c r="O2387" s="14"/>
      <c r="P2387" s="14"/>
      <c r="Q2387" s="14"/>
      <c r="R2387" s="14"/>
      <c r="S2387" s="14"/>
      <c r="T2387" s="14"/>
      <c r="U2387" s="14"/>
      <c r="V2387" s="14"/>
      <c r="W2387" s="14"/>
      <c r="X2387" s="14"/>
      <c r="Y2387" s="14"/>
      <c r="Z2387" s="14"/>
      <c r="AA2387" s="14"/>
    </row>
    <row r="2388" spans="1:27" ht="13.2" customHeight="1">
      <c r="A2388" s="47"/>
      <c r="B2388" s="48"/>
      <c r="C2388" s="89"/>
      <c r="D2388" s="90"/>
      <c r="E2388" s="89"/>
      <c r="F2388" s="91"/>
      <c r="G2388" s="92"/>
      <c r="H2388" s="91"/>
      <c r="I2388" s="14"/>
      <c r="J2388" s="93"/>
      <c r="K2388" s="14"/>
      <c r="L2388" s="14"/>
      <c r="M2388" s="94"/>
      <c r="N2388" s="14"/>
      <c r="O2388" s="14"/>
      <c r="P2388" s="14"/>
      <c r="Q2388" s="14"/>
      <c r="R2388" s="14"/>
      <c r="S2388" s="14"/>
      <c r="T2388" s="14"/>
      <c r="U2388" s="14"/>
      <c r="V2388" s="14"/>
      <c r="W2388" s="14"/>
      <c r="X2388" s="14"/>
      <c r="Y2388" s="14"/>
      <c r="Z2388" s="14"/>
      <c r="AA2388" s="14"/>
    </row>
    <row r="2389" spans="1:27" ht="13.2" customHeight="1">
      <c r="A2389" s="47"/>
      <c r="B2389" s="48"/>
      <c r="C2389" s="89"/>
      <c r="D2389" s="90"/>
      <c r="E2389" s="89"/>
      <c r="F2389" s="91"/>
      <c r="G2389" s="92"/>
      <c r="H2389" s="91"/>
      <c r="I2389" s="14"/>
      <c r="J2389" s="93"/>
      <c r="K2389" s="14"/>
      <c r="L2389" s="14"/>
      <c r="M2389" s="94"/>
      <c r="N2389" s="14"/>
      <c r="O2389" s="14"/>
      <c r="P2389" s="14"/>
      <c r="Q2389" s="14"/>
      <c r="R2389" s="14"/>
      <c r="S2389" s="14"/>
      <c r="T2389" s="14"/>
      <c r="U2389" s="14"/>
      <c r="V2389" s="14"/>
      <c r="W2389" s="14"/>
      <c r="X2389" s="14"/>
      <c r="Y2389" s="14"/>
      <c r="Z2389" s="14"/>
      <c r="AA2389" s="14"/>
    </row>
    <row r="2390" spans="1:27" ht="13.2" customHeight="1">
      <c r="A2390" s="47"/>
      <c r="B2390" s="48"/>
      <c r="C2390" s="89"/>
      <c r="D2390" s="90"/>
      <c r="E2390" s="89"/>
      <c r="F2390" s="91"/>
      <c r="G2390" s="92"/>
      <c r="H2390" s="91"/>
      <c r="I2390" s="14"/>
      <c r="J2390" s="93"/>
      <c r="K2390" s="14"/>
      <c r="L2390" s="14"/>
      <c r="M2390" s="94"/>
      <c r="N2390" s="14"/>
      <c r="O2390" s="14"/>
      <c r="P2390" s="14"/>
      <c r="Q2390" s="14"/>
      <c r="R2390" s="14"/>
      <c r="S2390" s="14"/>
      <c r="T2390" s="14"/>
      <c r="U2390" s="14"/>
      <c r="V2390" s="14"/>
      <c r="W2390" s="14"/>
      <c r="X2390" s="14"/>
      <c r="Y2390" s="14"/>
      <c r="Z2390" s="14"/>
      <c r="AA2390" s="14"/>
    </row>
    <row r="2391" spans="1:27" ht="13.2" customHeight="1">
      <c r="A2391" s="47"/>
      <c r="B2391" s="48"/>
      <c r="C2391" s="89"/>
      <c r="D2391" s="90"/>
      <c r="E2391" s="89"/>
      <c r="F2391" s="91"/>
      <c r="G2391" s="92"/>
      <c r="H2391" s="91"/>
      <c r="I2391" s="14"/>
      <c r="J2391" s="93"/>
      <c r="K2391" s="14"/>
      <c r="L2391" s="14"/>
      <c r="M2391" s="94"/>
      <c r="N2391" s="14"/>
      <c r="O2391" s="14"/>
      <c r="P2391" s="14"/>
      <c r="Q2391" s="14"/>
      <c r="R2391" s="14"/>
      <c r="S2391" s="14"/>
      <c r="T2391" s="14"/>
      <c r="U2391" s="14"/>
      <c r="V2391" s="14"/>
      <c r="W2391" s="14"/>
      <c r="X2391" s="14"/>
      <c r="Y2391" s="14"/>
      <c r="Z2391" s="14"/>
      <c r="AA2391" s="14"/>
    </row>
    <row r="2392" spans="1:27" ht="13.2" customHeight="1">
      <c r="A2392" s="47"/>
      <c r="B2392" s="48"/>
      <c r="C2392" s="89"/>
      <c r="D2392" s="90"/>
      <c r="E2392" s="89"/>
      <c r="F2392" s="91"/>
      <c r="G2392" s="92"/>
      <c r="H2392" s="91"/>
      <c r="I2392" s="14"/>
      <c r="J2392" s="93"/>
      <c r="K2392" s="14"/>
      <c r="L2392" s="14"/>
      <c r="M2392" s="94"/>
      <c r="N2392" s="14"/>
      <c r="O2392" s="14"/>
      <c r="P2392" s="14"/>
      <c r="Q2392" s="14"/>
      <c r="R2392" s="14"/>
      <c r="S2392" s="14"/>
      <c r="T2392" s="14"/>
      <c r="U2392" s="14"/>
      <c r="V2392" s="14"/>
      <c r="W2392" s="14"/>
      <c r="X2392" s="14"/>
      <c r="Y2392" s="14"/>
      <c r="Z2392" s="14"/>
      <c r="AA2392" s="14"/>
    </row>
    <row r="2393" spans="1:27" ht="13.2" customHeight="1">
      <c r="A2393" s="47"/>
      <c r="B2393" s="48"/>
      <c r="C2393" s="89"/>
      <c r="D2393" s="90"/>
      <c r="E2393" s="89"/>
      <c r="F2393" s="91"/>
      <c r="G2393" s="92"/>
      <c r="H2393" s="91"/>
      <c r="I2393" s="14"/>
      <c r="J2393" s="93"/>
      <c r="K2393" s="14"/>
      <c r="L2393" s="14"/>
      <c r="M2393" s="94"/>
      <c r="N2393" s="14"/>
      <c r="O2393" s="14"/>
      <c r="P2393" s="14"/>
      <c r="Q2393" s="14"/>
      <c r="R2393" s="14"/>
      <c r="S2393" s="14"/>
      <c r="T2393" s="14"/>
      <c r="U2393" s="14"/>
      <c r="V2393" s="14"/>
      <c r="W2393" s="14"/>
      <c r="X2393" s="14"/>
      <c r="Y2393" s="14"/>
      <c r="Z2393" s="14"/>
      <c r="AA2393" s="14"/>
    </row>
    <row r="2394" spans="1:27" ht="13.2" customHeight="1">
      <c r="A2394" s="47"/>
      <c r="B2394" s="48"/>
      <c r="C2394" s="89"/>
      <c r="D2394" s="90"/>
      <c r="E2394" s="89"/>
      <c r="F2394" s="91"/>
      <c r="G2394" s="92"/>
      <c r="H2394" s="91"/>
      <c r="I2394" s="14"/>
      <c r="J2394" s="93"/>
      <c r="K2394" s="14"/>
      <c r="L2394" s="14"/>
      <c r="M2394" s="94"/>
      <c r="N2394" s="14"/>
      <c r="O2394" s="14"/>
      <c r="P2394" s="14"/>
      <c r="Q2394" s="14"/>
      <c r="R2394" s="14"/>
      <c r="S2394" s="14"/>
      <c r="T2394" s="14"/>
      <c r="U2394" s="14"/>
      <c r="V2394" s="14"/>
      <c r="W2394" s="14"/>
      <c r="X2394" s="14"/>
      <c r="Y2394" s="14"/>
      <c r="Z2394" s="14"/>
      <c r="AA2394" s="14"/>
    </row>
    <row r="2395" spans="1:27" ht="13.2" customHeight="1">
      <c r="A2395" s="47"/>
      <c r="B2395" s="48"/>
      <c r="C2395" s="89"/>
      <c r="D2395" s="90"/>
      <c r="E2395" s="89"/>
      <c r="F2395" s="91"/>
      <c r="G2395" s="92"/>
      <c r="H2395" s="91"/>
      <c r="I2395" s="14"/>
      <c r="J2395" s="93"/>
      <c r="K2395" s="14"/>
      <c r="L2395" s="14"/>
      <c r="M2395" s="94"/>
      <c r="N2395" s="14"/>
      <c r="O2395" s="14"/>
      <c r="P2395" s="14"/>
      <c r="Q2395" s="14"/>
      <c r="R2395" s="14"/>
      <c r="S2395" s="14"/>
      <c r="T2395" s="14"/>
      <c r="U2395" s="14"/>
      <c r="V2395" s="14"/>
      <c r="W2395" s="14"/>
      <c r="X2395" s="14"/>
      <c r="Y2395" s="14"/>
      <c r="Z2395" s="14"/>
      <c r="AA2395" s="14"/>
    </row>
    <row r="2396" spans="1:27" ht="13.2" customHeight="1">
      <c r="A2396" s="47"/>
      <c r="B2396" s="48"/>
      <c r="C2396" s="89"/>
      <c r="D2396" s="90"/>
      <c r="E2396" s="89"/>
      <c r="F2396" s="91"/>
      <c r="G2396" s="92"/>
      <c r="H2396" s="91"/>
      <c r="I2396" s="14"/>
      <c r="J2396" s="93"/>
      <c r="K2396" s="14"/>
      <c r="L2396" s="14"/>
      <c r="M2396" s="94"/>
      <c r="N2396" s="14"/>
      <c r="O2396" s="14"/>
      <c r="P2396" s="14"/>
      <c r="Q2396" s="14"/>
      <c r="R2396" s="14"/>
      <c r="S2396" s="14"/>
      <c r="T2396" s="14"/>
      <c r="U2396" s="14"/>
      <c r="V2396" s="14"/>
      <c r="W2396" s="14"/>
      <c r="X2396" s="14"/>
      <c r="Y2396" s="14"/>
      <c r="Z2396" s="14"/>
      <c r="AA2396" s="14"/>
    </row>
    <row r="2397" spans="1:27" ht="13.2" customHeight="1">
      <c r="A2397" s="47"/>
      <c r="B2397" s="48"/>
      <c r="C2397" s="89"/>
      <c r="D2397" s="90"/>
      <c r="E2397" s="89"/>
      <c r="F2397" s="91"/>
      <c r="G2397" s="92"/>
      <c r="H2397" s="91"/>
      <c r="I2397" s="14"/>
      <c r="J2397" s="93"/>
      <c r="K2397" s="14"/>
      <c r="L2397" s="14"/>
      <c r="M2397" s="94"/>
      <c r="N2397" s="14"/>
      <c r="O2397" s="14"/>
      <c r="P2397" s="14"/>
      <c r="Q2397" s="14"/>
      <c r="R2397" s="14"/>
      <c r="S2397" s="14"/>
      <c r="T2397" s="14"/>
      <c r="U2397" s="14"/>
      <c r="V2397" s="14"/>
      <c r="W2397" s="14"/>
      <c r="X2397" s="14"/>
      <c r="Y2397" s="14"/>
      <c r="Z2397" s="14"/>
      <c r="AA2397" s="14"/>
    </row>
    <row r="2398" spans="1:27" ht="13.2" customHeight="1">
      <c r="A2398" s="47"/>
      <c r="B2398" s="48"/>
      <c r="C2398" s="89"/>
      <c r="D2398" s="90"/>
      <c r="E2398" s="89"/>
      <c r="F2398" s="91"/>
      <c r="G2398" s="92"/>
      <c r="H2398" s="91"/>
      <c r="I2398" s="14"/>
      <c r="J2398" s="93"/>
      <c r="K2398" s="14"/>
      <c r="L2398" s="14"/>
      <c r="M2398" s="94"/>
      <c r="N2398" s="14"/>
      <c r="O2398" s="14"/>
      <c r="P2398" s="14"/>
      <c r="Q2398" s="14"/>
      <c r="R2398" s="14"/>
      <c r="S2398" s="14"/>
      <c r="T2398" s="14"/>
      <c r="U2398" s="14"/>
      <c r="V2398" s="14"/>
      <c r="W2398" s="14"/>
      <c r="X2398" s="14"/>
      <c r="Y2398" s="14"/>
      <c r="Z2398" s="14"/>
      <c r="AA2398" s="14"/>
    </row>
    <row r="2399" spans="1:27" ht="13.2" customHeight="1">
      <c r="A2399" s="47"/>
      <c r="B2399" s="48"/>
      <c r="C2399" s="89"/>
      <c r="D2399" s="90"/>
      <c r="E2399" s="89"/>
      <c r="F2399" s="91"/>
      <c r="G2399" s="92"/>
      <c r="H2399" s="91"/>
      <c r="I2399" s="14"/>
      <c r="J2399" s="93"/>
      <c r="K2399" s="14"/>
      <c r="L2399" s="14"/>
      <c r="M2399" s="94"/>
      <c r="N2399" s="14"/>
      <c r="O2399" s="14"/>
      <c r="P2399" s="14"/>
      <c r="Q2399" s="14"/>
      <c r="R2399" s="14"/>
      <c r="S2399" s="14"/>
      <c r="T2399" s="14"/>
      <c r="U2399" s="14"/>
      <c r="V2399" s="14"/>
      <c r="W2399" s="14"/>
      <c r="X2399" s="14"/>
      <c r="Y2399" s="14"/>
      <c r="Z2399" s="14"/>
      <c r="AA2399" s="14"/>
    </row>
    <row r="2400" spans="1:27" ht="13.2" customHeight="1">
      <c r="A2400" s="47"/>
      <c r="B2400" s="48"/>
      <c r="C2400" s="89"/>
      <c r="D2400" s="90"/>
      <c r="E2400" s="89"/>
      <c r="F2400" s="91"/>
      <c r="G2400" s="92"/>
      <c r="H2400" s="91"/>
      <c r="I2400" s="14"/>
      <c r="J2400" s="93"/>
      <c r="K2400" s="14"/>
      <c r="L2400" s="14"/>
      <c r="M2400" s="94"/>
      <c r="N2400" s="14"/>
      <c r="O2400" s="14"/>
      <c r="P2400" s="14"/>
      <c r="Q2400" s="14"/>
      <c r="R2400" s="14"/>
      <c r="S2400" s="14"/>
      <c r="T2400" s="14"/>
      <c r="U2400" s="14"/>
      <c r="V2400" s="14"/>
      <c r="W2400" s="14"/>
      <c r="X2400" s="14"/>
      <c r="Y2400" s="14"/>
      <c r="Z2400" s="14"/>
      <c r="AA2400" s="14"/>
    </row>
    <row r="2401" spans="1:27" ht="13.2" customHeight="1">
      <c r="A2401" s="47"/>
      <c r="B2401" s="48"/>
      <c r="C2401" s="89"/>
      <c r="D2401" s="90"/>
      <c r="E2401" s="89"/>
      <c r="F2401" s="91"/>
      <c r="G2401" s="92"/>
      <c r="H2401" s="91"/>
      <c r="I2401" s="14"/>
      <c r="J2401" s="93"/>
      <c r="K2401" s="14"/>
      <c r="L2401" s="14"/>
      <c r="M2401" s="94"/>
      <c r="N2401" s="14"/>
      <c r="O2401" s="14"/>
      <c r="P2401" s="14"/>
      <c r="Q2401" s="14"/>
      <c r="R2401" s="14"/>
      <c r="S2401" s="14"/>
      <c r="T2401" s="14"/>
      <c r="U2401" s="14"/>
      <c r="V2401" s="14"/>
      <c r="W2401" s="14"/>
      <c r="X2401" s="14"/>
      <c r="Y2401" s="14"/>
      <c r="Z2401" s="14"/>
      <c r="AA2401" s="14"/>
    </row>
    <row r="2402" spans="1:27" ht="13.2" customHeight="1">
      <c r="A2402" s="47"/>
      <c r="B2402" s="48"/>
      <c r="C2402" s="89"/>
      <c r="D2402" s="90"/>
      <c r="E2402" s="89"/>
      <c r="F2402" s="91"/>
      <c r="G2402" s="92"/>
      <c r="H2402" s="91"/>
      <c r="I2402" s="14"/>
      <c r="J2402" s="93"/>
      <c r="K2402" s="14"/>
      <c r="L2402" s="14"/>
      <c r="M2402" s="94"/>
      <c r="N2402" s="14"/>
      <c r="O2402" s="14"/>
      <c r="P2402" s="14"/>
      <c r="Q2402" s="14"/>
      <c r="R2402" s="14"/>
      <c r="S2402" s="14"/>
      <c r="T2402" s="14"/>
      <c r="U2402" s="14"/>
      <c r="V2402" s="14"/>
      <c r="W2402" s="14"/>
      <c r="X2402" s="14"/>
      <c r="Y2402" s="14"/>
      <c r="Z2402" s="14"/>
      <c r="AA2402" s="14"/>
    </row>
    <row r="2403" spans="1:27" ht="13.2" customHeight="1">
      <c r="A2403" s="47"/>
      <c r="B2403" s="48"/>
      <c r="C2403" s="89"/>
      <c r="D2403" s="90"/>
      <c r="E2403" s="89"/>
      <c r="F2403" s="91"/>
      <c r="G2403" s="92"/>
      <c r="H2403" s="91"/>
      <c r="I2403" s="14"/>
      <c r="J2403" s="93"/>
      <c r="K2403" s="14"/>
      <c r="L2403" s="14"/>
      <c r="M2403" s="94"/>
      <c r="N2403" s="14"/>
      <c r="O2403" s="14"/>
      <c r="P2403" s="14"/>
      <c r="Q2403" s="14"/>
      <c r="R2403" s="14"/>
      <c r="S2403" s="14"/>
      <c r="T2403" s="14"/>
      <c r="U2403" s="14"/>
      <c r="V2403" s="14"/>
      <c r="W2403" s="14"/>
      <c r="X2403" s="14"/>
      <c r="Y2403" s="14"/>
      <c r="Z2403" s="14"/>
      <c r="AA2403" s="14"/>
    </row>
    <row r="2404" spans="1:27" ht="13.2" customHeight="1">
      <c r="A2404" s="47"/>
      <c r="B2404" s="48"/>
      <c r="C2404" s="89"/>
      <c r="D2404" s="90"/>
      <c r="E2404" s="89"/>
      <c r="F2404" s="91"/>
      <c r="G2404" s="92"/>
      <c r="H2404" s="91"/>
      <c r="I2404" s="14"/>
      <c r="J2404" s="93"/>
      <c r="K2404" s="14"/>
      <c r="L2404" s="14"/>
      <c r="M2404" s="94"/>
      <c r="N2404" s="14"/>
      <c r="O2404" s="14"/>
      <c r="P2404" s="14"/>
      <c r="Q2404" s="14"/>
      <c r="R2404" s="14"/>
      <c r="S2404" s="14"/>
      <c r="T2404" s="14"/>
      <c r="U2404" s="14"/>
      <c r="V2404" s="14"/>
      <c r="W2404" s="14"/>
      <c r="X2404" s="14"/>
      <c r="Y2404" s="14"/>
      <c r="Z2404" s="14"/>
      <c r="AA2404" s="14"/>
    </row>
    <row r="2405" spans="1:27" ht="13.2" customHeight="1">
      <c r="A2405" s="47"/>
      <c r="B2405" s="48"/>
      <c r="C2405" s="89"/>
      <c r="D2405" s="90"/>
      <c r="E2405" s="89"/>
      <c r="F2405" s="91"/>
      <c r="G2405" s="92"/>
      <c r="H2405" s="91"/>
      <c r="I2405" s="14"/>
      <c r="J2405" s="93"/>
      <c r="K2405" s="14"/>
      <c r="L2405" s="14"/>
      <c r="M2405" s="94"/>
      <c r="N2405" s="14"/>
      <c r="O2405" s="14"/>
      <c r="P2405" s="14"/>
      <c r="Q2405" s="14"/>
      <c r="R2405" s="14"/>
      <c r="S2405" s="14"/>
      <c r="T2405" s="14"/>
      <c r="U2405" s="14"/>
      <c r="V2405" s="14"/>
      <c r="W2405" s="14"/>
      <c r="X2405" s="14"/>
      <c r="Y2405" s="14"/>
      <c r="Z2405" s="14"/>
      <c r="AA2405" s="14"/>
    </row>
    <row r="2406" spans="1:27" ht="13.2" customHeight="1">
      <c r="A2406" s="47"/>
      <c r="B2406" s="48"/>
      <c r="C2406" s="89"/>
      <c r="D2406" s="90"/>
      <c r="E2406" s="89"/>
      <c r="F2406" s="91"/>
      <c r="G2406" s="92"/>
      <c r="H2406" s="91"/>
      <c r="I2406" s="14"/>
      <c r="J2406" s="93"/>
      <c r="K2406" s="14"/>
      <c r="L2406" s="14"/>
      <c r="M2406" s="94"/>
      <c r="N2406" s="14"/>
      <c r="O2406" s="14"/>
      <c r="P2406" s="14"/>
      <c r="Q2406" s="14"/>
      <c r="R2406" s="14"/>
      <c r="S2406" s="14"/>
      <c r="T2406" s="14"/>
      <c r="U2406" s="14"/>
      <c r="V2406" s="14"/>
      <c r="W2406" s="14"/>
      <c r="X2406" s="14"/>
      <c r="Y2406" s="14"/>
      <c r="Z2406" s="14"/>
      <c r="AA2406" s="14"/>
    </row>
    <row r="2407" spans="1:27" ht="13.2" customHeight="1">
      <c r="A2407" s="47"/>
      <c r="B2407" s="48"/>
      <c r="C2407" s="89"/>
      <c r="D2407" s="90"/>
      <c r="E2407" s="89"/>
      <c r="F2407" s="91"/>
      <c r="G2407" s="92"/>
      <c r="H2407" s="91"/>
      <c r="I2407" s="14"/>
      <c r="J2407" s="93"/>
      <c r="K2407" s="14"/>
      <c r="L2407" s="14"/>
      <c r="M2407" s="94"/>
      <c r="N2407" s="14"/>
      <c r="O2407" s="14"/>
      <c r="P2407" s="14"/>
      <c r="Q2407" s="14"/>
      <c r="R2407" s="14"/>
      <c r="S2407" s="14"/>
      <c r="T2407" s="14"/>
      <c r="U2407" s="14"/>
      <c r="V2407" s="14"/>
      <c r="W2407" s="14"/>
      <c r="X2407" s="14"/>
      <c r="Y2407" s="14"/>
      <c r="Z2407" s="14"/>
      <c r="AA2407" s="14"/>
    </row>
    <row r="2408" spans="1:27" ht="13.2" customHeight="1">
      <c r="A2408" s="47"/>
      <c r="B2408" s="48"/>
      <c r="C2408" s="89"/>
      <c r="D2408" s="90"/>
      <c r="E2408" s="89"/>
      <c r="F2408" s="91"/>
      <c r="G2408" s="92"/>
      <c r="H2408" s="91"/>
      <c r="I2408" s="14"/>
      <c r="J2408" s="93"/>
      <c r="K2408" s="14"/>
      <c r="L2408" s="14"/>
      <c r="M2408" s="94"/>
      <c r="N2408" s="14"/>
      <c r="O2408" s="14"/>
      <c r="P2408" s="14"/>
      <c r="Q2408" s="14"/>
      <c r="R2408" s="14"/>
      <c r="S2408" s="14"/>
      <c r="T2408" s="14"/>
      <c r="U2408" s="14"/>
      <c r="V2408" s="14"/>
      <c r="W2408" s="14"/>
      <c r="X2408" s="14"/>
      <c r="Y2408" s="14"/>
      <c r="Z2408" s="14"/>
      <c r="AA2408" s="14"/>
    </row>
    <row r="2409" spans="1:27" ht="13.2" customHeight="1">
      <c r="A2409" s="47"/>
      <c r="B2409" s="48"/>
      <c r="C2409" s="89"/>
      <c r="D2409" s="90"/>
      <c r="E2409" s="89"/>
      <c r="F2409" s="91"/>
      <c r="G2409" s="92"/>
      <c r="H2409" s="91"/>
      <c r="I2409" s="14"/>
      <c r="J2409" s="93"/>
      <c r="K2409" s="14"/>
      <c r="L2409" s="14"/>
      <c r="M2409" s="94"/>
      <c r="N2409" s="14"/>
      <c r="O2409" s="14"/>
      <c r="P2409" s="14"/>
      <c r="Q2409" s="14"/>
      <c r="R2409" s="14"/>
      <c r="S2409" s="14"/>
      <c r="T2409" s="14"/>
      <c r="U2409" s="14"/>
      <c r="V2409" s="14"/>
      <c r="W2409" s="14"/>
      <c r="X2409" s="14"/>
      <c r="Y2409" s="14"/>
      <c r="Z2409" s="14"/>
      <c r="AA2409" s="14"/>
    </row>
    <row r="2410" spans="1:27" ht="13.2" customHeight="1">
      <c r="A2410" s="47"/>
      <c r="B2410" s="48"/>
      <c r="C2410" s="89"/>
      <c r="D2410" s="90"/>
      <c r="E2410" s="89"/>
      <c r="F2410" s="91"/>
      <c r="G2410" s="92"/>
      <c r="H2410" s="91"/>
      <c r="I2410" s="14"/>
      <c r="J2410" s="93"/>
      <c r="K2410" s="14"/>
      <c r="L2410" s="14"/>
      <c r="M2410" s="94"/>
      <c r="N2410" s="14"/>
      <c r="O2410" s="14"/>
      <c r="P2410" s="14"/>
      <c r="Q2410" s="14"/>
      <c r="R2410" s="14"/>
      <c r="S2410" s="14"/>
      <c r="T2410" s="14"/>
      <c r="U2410" s="14"/>
      <c r="V2410" s="14"/>
      <c r="W2410" s="14"/>
      <c r="X2410" s="14"/>
      <c r="Y2410" s="14"/>
      <c r="Z2410" s="14"/>
      <c r="AA2410" s="14"/>
    </row>
    <row r="2411" spans="1:27" ht="13.2" customHeight="1">
      <c r="A2411" s="47"/>
      <c r="B2411" s="48"/>
      <c r="C2411" s="89"/>
      <c r="D2411" s="90"/>
      <c r="E2411" s="89"/>
      <c r="F2411" s="91"/>
      <c r="G2411" s="92"/>
      <c r="H2411" s="91"/>
      <c r="I2411" s="14"/>
      <c r="J2411" s="93"/>
      <c r="K2411" s="14"/>
      <c r="L2411" s="14"/>
      <c r="M2411" s="94"/>
      <c r="N2411" s="14"/>
      <c r="O2411" s="14"/>
      <c r="P2411" s="14"/>
      <c r="Q2411" s="14"/>
      <c r="R2411" s="14"/>
      <c r="S2411" s="14"/>
      <c r="T2411" s="14"/>
      <c r="U2411" s="14"/>
      <c r="V2411" s="14"/>
      <c r="W2411" s="14"/>
      <c r="X2411" s="14"/>
      <c r="Y2411" s="14"/>
      <c r="Z2411" s="14"/>
      <c r="AA2411" s="14"/>
    </row>
    <row r="2412" spans="1:27" ht="13.2" customHeight="1">
      <c r="A2412" s="47"/>
      <c r="B2412" s="48"/>
      <c r="C2412" s="89"/>
      <c r="D2412" s="90"/>
      <c r="E2412" s="89"/>
      <c r="F2412" s="91"/>
      <c r="G2412" s="92"/>
      <c r="H2412" s="91"/>
      <c r="I2412" s="14"/>
      <c r="J2412" s="93"/>
      <c r="K2412" s="14"/>
      <c r="L2412" s="14"/>
      <c r="M2412" s="94"/>
      <c r="N2412" s="14"/>
      <c r="O2412" s="14"/>
      <c r="P2412" s="14"/>
      <c r="Q2412" s="14"/>
      <c r="R2412" s="14"/>
      <c r="S2412" s="14"/>
      <c r="T2412" s="14"/>
      <c r="U2412" s="14"/>
      <c r="V2412" s="14"/>
      <c r="W2412" s="14"/>
      <c r="X2412" s="14"/>
      <c r="Y2412" s="14"/>
      <c r="Z2412" s="14"/>
      <c r="AA2412" s="14"/>
    </row>
    <row r="2413" spans="1:27" ht="13.2" customHeight="1">
      <c r="A2413" s="47"/>
      <c r="B2413" s="48"/>
      <c r="C2413" s="89"/>
      <c r="D2413" s="90"/>
      <c r="E2413" s="89"/>
      <c r="F2413" s="91"/>
      <c r="G2413" s="92"/>
      <c r="H2413" s="91"/>
      <c r="I2413" s="14"/>
      <c r="J2413" s="93"/>
      <c r="K2413" s="14"/>
      <c r="L2413" s="14"/>
      <c r="M2413" s="94"/>
      <c r="N2413" s="14"/>
      <c r="O2413" s="14"/>
      <c r="P2413" s="14"/>
      <c r="Q2413" s="14"/>
      <c r="R2413" s="14"/>
      <c r="S2413" s="14"/>
      <c r="T2413" s="14"/>
      <c r="U2413" s="14"/>
      <c r="V2413" s="14"/>
      <c r="W2413" s="14"/>
      <c r="X2413" s="14"/>
      <c r="Y2413" s="14"/>
      <c r="Z2413" s="14"/>
      <c r="AA2413" s="14"/>
    </row>
    <row r="2414" spans="1:27" ht="13.2" customHeight="1">
      <c r="A2414" s="47"/>
      <c r="B2414" s="48"/>
      <c r="C2414" s="89"/>
      <c r="D2414" s="90"/>
      <c r="E2414" s="89"/>
      <c r="F2414" s="91"/>
      <c r="G2414" s="92"/>
      <c r="H2414" s="91"/>
      <c r="I2414" s="14"/>
      <c r="J2414" s="93"/>
      <c r="K2414" s="14"/>
      <c r="L2414" s="14"/>
      <c r="M2414" s="94"/>
      <c r="N2414" s="14"/>
      <c r="O2414" s="14"/>
      <c r="P2414" s="14"/>
      <c r="Q2414" s="14"/>
      <c r="R2414" s="14"/>
      <c r="S2414" s="14"/>
      <c r="T2414" s="14"/>
      <c r="U2414" s="14"/>
      <c r="V2414" s="14"/>
      <c r="W2414" s="14"/>
      <c r="X2414" s="14"/>
      <c r="Y2414" s="14"/>
      <c r="Z2414" s="14"/>
      <c r="AA2414" s="14"/>
    </row>
    <row r="2415" spans="1:27" ht="13.2" customHeight="1">
      <c r="A2415" s="47"/>
      <c r="B2415" s="48"/>
      <c r="C2415" s="89"/>
      <c r="D2415" s="90"/>
      <c r="E2415" s="89"/>
      <c r="F2415" s="91"/>
      <c r="G2415" s="92"/>
      <c r="H2415" s="91"/>
      <c r="I2415" s="14"/>
      <c r="J2415" s="93"/>
      <c r="K2415" s="14"/>
      <c r="L2415" s="14"/>
      <c r="M2415" s="94"/>
      <c r="N2415" s="14"/>
      <c r="O2415" s="14"/>
      <c r="P2415" s="14"/>
      <c r="Q2415" s="14"/>
      <c r="R2415" s="14"/>
      <c r="S2415" s="14"/>
      <c r="T2415" s="14"/>
      <c r="U2415" s="14"/>
      <c r="V2415" s="14"/>
      <c r="W2415" s="14"/>
      <c r="X2415" s="14"/>
      <c r="Y2415" s="14"/>
      <c r="Z2415" s="14"/>
      <c r="AA2415" s="14"/>
    </row>
    <row r="2416" spans="1:27" ht="13.2" customHeight="1">
      <c r="A2416" s="47"/>
      <c r="B2416" s="48"/>
      <c r="C2416" s="89"/>
      <c r="D2416" s="90"/>
      <c r="E2416" s="89"/>
      <c r="F2416" s="91"/>
      <c r="G2416" s="92"/>
      <c r="H2416" s="91"/>
      <c r="I2416" s="14"/>
      <c r="J2416" s="93"/>
      <c r="K2416" s="14"/>
      <c r="L2416" s="14"/>
      <c r="M2416" s="94"/>
      <c r="N2416" s="14"/>
      <c r="O2416" s="14"/>
      <c r="P2416" s="14"/>
      <c r="Q2416" s="14"/>
      <c r="R2416" s="14"/>
      <c r="S2416" s="14"/>
      <c r="T2416" s="14"/>
      <c r="U2416" s="14"/>
      <c r="V2416" s="14"/>
      <c r="W2416" s="14"/>
      <c r="X2416" s="14"/>
      <c r="Y2416" s="14"/>
      <c r="Z2416" s="14"/>
      <c r="AA2416" s="14"/>
    </row>
    <row r="2417" spans="1:27" ht="13.2" customHeight="1">
      <c r="A2417" s="47"/>
      <c r="B2417" s="48"/>
      <c r="C2417" s="89"/>
      <c r="D2417" s="90"/>
      <c r="E2417" s="89"/>
      <c r="F2417" s="91"/>
      <c r="G2417" s="92"/>
      <c r="H2417" s="91"/>
      <c r="I2417" s="14"/>
      <c r="J2417" s="93"/>
      <c r="K2417" s="14"/>
      <c r="L2417" s="14"/>
      <c r="M2417" s="94"/>
      <c r="N2417" s="14"/>
      <c r="O2417" s="14"/>
      <c r="P2417" s="14"/>
      <c r="Q2417" s="14"/>
      <c r="R2417" s="14"/>
      <c r="S2417" s="14"/>
      <c r="T2417" s="14"/>
      <c r="U2417" s="14"/>
      <c r="V2417" s="14"/>
      <c r="W2417" s="14"/>
      <c r="X2417" s="14"/>
      <c r="Y2417" s="14"/>
      <c r="Z2417" s="14"/>
      <c r="AA2417" s="14"/>
    </row>
    <row r="2418" spans="1:27" ht="13.2" customHeight="1">
      <c r="A2418" s="47"/>
      <c r="B2418" s="48"/>
      <c r="C2418" s="89"/>
      <c r="D2418" s="90"/>
      <c r="E2418" s="89"/>
      <c r="F2418" s="91"/>
      <c r="G2418" s="92"/>
      <c r="H2418" s="91"/>
      <c r="I2418" s="14"/>
      <c r="J2418" s="93"/>
      <c r="K2418" s="14"/>
      <c r="L2418" s="14"/>
      <c r="M2418" s="94"/>
      <c r="N2418" s="14"/>
      <c r="O2418" s="14"/>
      <c r="P2418" s="14"/>
      <c r="Q2418" s="14"/>
      <c r="R2418" s="14"/>
      <c r="S2418" s="14"/>
      <c r="T2418" s="14"/>
      <c r="U2418" s="14"/>
      <c r="V2418" s="14"/>
      <c r="W2418" s="14"/>
      <c r="X2418" s="14"/>
      <c r="Y2418" s="14"/>
      <c r="Z2418" s="14"/>
      <c r="AA2418" s="14"/>
    </row>
    <row r="2419" spans="1:27" ht="13.2" customHeight="1">
      <c r="A2419" s="47"/>
      <c r="B2419" s="48"/>
      <c r="C2419" s="89"/>
      <c r="D2419" s="90"/>
      <c r="E2419" s="89"/>
      <c r="F2419" s="91"/>
      <c r="G2419" s="92"/>
      <c r="H2419" s="91"/>
      <c r="I2419" s="14"/>
      <c r="J2419" s="93"/>
      <c r="K2419" s="14"/>
      <c r="L2419" s="14"/>
      <c r="M2419" s="94"/>
      <c r="N2419" s="14"/>
      <c r="O2419" s="14"/>
      <c r="P2419" s="14"/>
      <c r="Q2419" s="14"/>
      <c r="R2419" s="14"/>
      <c r="S2419" s="14"/>
      <c r="T2419" s="14"/>
      <c r="U2419" s="14"/>
      <c r="V2419" s="14"/>
      <c r="W2419" s="14"/>
      <c r="X2419" s="14"/>
      <c r="Y2419" s="14"/>
      <c r="Z2419" s="14"/>
      <c r="AA2419" s="14"/>
    </row>
    <row r="2420" spans="1:27" ht="13.2" customHeight="1">
      <c r="A2420" s="47"/>
      <c r="B2420" s="48"/>
      <c r="C2420" s="89"/>
      <c r="D2420" s="90"/>
      <c r="E2420" s="89"/>
      <c r="F2420" s="91"/>
      <c r="G2420" s="92"/>
      <c r="H2420" s="91"/>
      <c r="I2420" s="14"/>
      <c r="J2420" s="93"/>
      <c r="K2420" s="14"/>
      <c r="L2420" s="14"/>
      <c r="M2420" s="94"/>
      <c r="N2420" s="14"/>
      <c r="O2420" s="14"/>
      <c r="P2420" s="14"/>
      <c r="Q2420" s="14"/>
      <c r="R2420" s="14"/>
      <c r="S2420" s="14"/>
      <c r="T2420" s="14"/>
      <c r="U2420" s="14"/>
      <c r="V2420" s="14"/>
      <c r="W2420" s="14"/>
      <c r="X2420" s="14"/>
      <c r="Y2420" s="14"/>
      <c r="Z2420" s="14"/>
      <c r="AA2420" s="14"/>
    </row>
    <row r="2421" spans="1:27" ht="13.2" customHeight="1">
      <c r="A2421" s="47"/>
      <c r="B2421" s="48"/>
      <c r="C2421" s="89"/>
      <c r="D2421" s="90"/>
      <c r="E2421" s="89"/>
      <c r="F2421" s="91"/>
      <c r="G2421" s="92"/>
      <c r="H2421" s="91"/>
      <c r="I2421" s="14"/>
      <c r="J2421" s="93"/>
      <c r="K2421" s="14"/>
      <c r="L2421" s="14"/>
      <c r="M2421" s="94"/>
      <c r="N2421" s="14"/>
      <c r="O2421" s="14"/>
      <c r="P2421" s="14"/>
      <c r="Q2421" s="14"/>
      <c r="R2421" s="14"/>
      <c r="S2421" s="14"/>
      <c r="T2421" s="14"/>
      <c r="U2421" s="14"/>
      <c r="V2421" s="14"/>
      <c r="W2421" s="14"/>
      <c r="X2421" s="14"/>
      <c r="Y2421" s="14"/>
      <c r="Z2421" s="14"/>
      <c r="AA2421" s="14"/>
    </row>
    <row r="2422" spans="1:27" ht="13.2" customHeight="1">
      <c r="A2422" s="47"/>
      <c r="B2422" s="48"/>
      <c r="C2422" s="89"/>
      <c r="D2422" s="90"/>
      <c r="E2422" s="89"/>
      <c r="F2422" s="91"/>
      <c r="G2422" s="92"/>
      <c r="H2422" s="91"/>
      <c r="I2422" s="14"/>
      <c r="J2422" s="93"/>
      <c r="K2422" s="14"/>
      <c r="L2422" s="14"/>
      <c r="M2422" s="94"/>
      <c r="N2422" s="14"/>
      <c r="O2422" s="14"/>
      <c r="P2422" s="14"/>
      <c r="Q2422" s="14"/>
      <c r="R2422" s="14"/>
      <c r="S2422" s="14"/>
      <c r="T2422" s="14"/>
      <c r="U2422" s="14"/>
      <c r="V2422" s="14"/>
      <c r="W2422" s="14"/>
      <c r="X2422" s="14"/>
      <c r="Y2422" s="14"/>
      <c r="Z2422" s="14"/>
      <c r="AA2422" s="14"/>
    </row>
    <row r="2423" spans="1:27" ht="13.2" customHeight="1">
      <c r="A2423" s="47"/>
      <c r="B2423" s="48"/>
      <c r="C2423" s="89"/>
      <c r="D2423" s="90"/>
      <c r="E2423" s="89"/>
      <c r="F2423" s="91"/>
      <c r="G2423" s="92"/>
      <c r="H2423" s="91"/>
      <c r="I2423" s="14"/>
      <c r="J2423" s="93"/>
      <c r="K2423" s="14"/>
      <c r="L2423" s="14"/>
      <c r="M2423" s="94"/>
      <c r="N2423" s="14"/>
      <c r="O2423" s="14"/>
      <c r="P2423" s="14"/>
      <c r="Q2423" s="14"/>
      <c r="R2423" s="14"/>
      <c r="S2423" s="14"/>
      <c r="T2423" s="14"/>
      <c r="U2423" s="14"/>
      <c r="V2423" s="14"/>
      <c r="W2423" s="14"/>
      <c r="X2423" s="14"/>
      <c r="Y2423" s="14"/>
      <c r="Z2423" s="14"/>
      <c r="AA2423" s="14"/>
    </row>
    <row r="2424" spans="1:27" ht="13.2" customHeight="1">
      <c r="A2424" s="47"/>
      <c r="B2424" s="48"/>
      <c r="C2424" s="89"/>
      <c r="D2424" s="90"/>
      <c r="E2424" s="89"/>
      <c r="F2424" s="91"/>
      <c r="G2424" s="92"/>
      <c r="H2424" s="91"/>
      <c r="I2424" s="14"/>
      <c r="J2424" s="93"/>
      <c r="K2424" s="14"/>
      <c r="L2424" s="14"/>
      <c r="M2424" s="94"/>
      <c r="N2424" s="14"/>
      <c r="O2424" s="14"/>
      <c r="P2424" s="14"/>
      <c r="Q2424" s="14"/>
      <c r="R2424" s="14"/>
      <c r="S2424" s="14"/>
      <c r="T2424" s="14"/>
      <c r="U2424" s="14"/>
      <c r="V2424" s="14"/>
      <c r="W2424" s="14"/>
      <c r="X2424" s="14"/>
      <c r="Y2424" s="14"/>
      <c r="Z2424" s="14"/>
      <c r="AA2424" s="14"/>
    </row>
    <row r="2425" spans="1:27" ht="13.2" customHeight="1">
      <c r="A2425" s="47"/>
      <c r="B2425" s="48"/>
      <c r="C2425" s="89"/>
      <c r="D2425" s="90"/>
      <c r="E2425" s="89"/>
      <c r="F2425" s="91"/>
      <c r="G2425" s="92"/>
      <c r="H2425" s="91"/>
      <c r="I2425" s="14"/>
      <c r="J2425" s="93"/>
      <c r="K2425" s="14"/>
      <c r="L2425" s="14"/>
      <c r="M2425" s="94"/>
      <c r="N2425" s="14"/>
      <c r="O2425" s="14"/>
      <c r="P2425" s="14"/>
      <c r="Q2425" s="14"/>
      <c r="R2425" s="14"/>
      <c r="S2425" s="14"/>
      <c r="T2425" s="14"/>
      <c r="U2425" s="14"/>
      <c r="V2425" s="14"/>
      <c r="W2425" s="14"/>
      <c r="X2425" s="14"/>
      <c r="Y2425" s="14"/>
      <c r="Z2425" s="14"/>
      <c r="AA2425" s="14"/>
    </row>
    <row r="2426" spans="1:27" ht="13.2" customHeight="1">
      <c r="A2426" s="47"/>
      <c r="B2426" s="48"/>
      <c r="C2426" s="89"/>
      <c r="D2426" s="90"/>
      <c r="E2426" s="89"/>
      <c r="F2426" s="91"/>
      <c r="G2426" s="92"/>
      <c r="H2426" s="91"/>
      <c r="I2426" s="14"/>
      <c r="J2426" s="93"/>
      <c r="K2426" s="14"/>
      <c r="L2426" s="14"/>
      <c r="M2426" s="94"/>
      <c r="N2426" s="14"/>
      <c r="O2426" s="14"/>
      <c r="P2426" s="14"/>
      <c r="Q2426" s="14"/>
      <c r="R2426" s="14"/>
      <c r="S2426" s="14"/>
      <c r="T2426" s="14"/>
      <c r="U2426" s="14"/>
      <c r="V2426" s="14"/>
      <c r="W2426" s="14"/>
      <c r="X2426" s="14"/>
      <c r="Y2426" s="14"/>
      <c r="Z2426" s="14"/>
      <c r="AA2426" s="14"/>
    </row>
    <row r="2427" spans="1:27" ht="13.2" customHeight="1">
      <c r="A2427" s="47"/>
      <c r="B2427" s="48"/>
      <c r="C2427" s="89"/>
      <c r="D2427" s="90"/>
      <c r="E2427" s="89"/>
      <c r="F2427" s="91"/>
      <c r="G2427" s="92"/>
      <c r="H2427" s="91"/>
      <c r="I2427" s="14"/>
      <c r="J2427" s="93"/>
      <c r="K2427" s="14"/>
      <c r="L2427" s="14"/>
      <c r="M2427" s="94"/>
      <c r="N2427" s="14"/>
      <c r="O2427" s="14"/>
      <c r="P2427" s="14"/>
      <c r="Q2427" s="14"/>
      <c r="R2427" s="14"/>
      <c r="S2427" s="14"/>
      <c r="T2427" s="14"/>
      <c r="U2427" s="14"/>
      <c r="V2427" s="14"/>
      <c r="W2427" s="14"/>
      <c r="X2427" s="14"/>
      <c r="Y2427" s="14"/>
      <c r="Z2427" s="14"/>
      <c r="AA2427" s="14"/>
    </row>
    <row r="2428" spans="1:27" ht="13.2" customHeight="1">
      <c r="A2428" s="47"/>
      <c r="B2428" s="48"/>
      <c r="C2428" s="89"/>
      <c r="D2428" s="90"/>
      <c r="E2428" s="89"/>
      <c r="F2428" s="91"/>
      <c r="G2428" s="92"/>
      <c r="H2428" s="91"/>
      <c r="I2428" s="14"/>
      <c r="J2428" s="93"/>
      <c r="K2428" s="14"/>
      <c r="L2428" s="14"/>
      <c r="M2428" s="94"/>
      <c r="N2428" s="14"/>
      <c r="O2428" s="14"/>
      <c r="P2428" s="14"/>
      <c r="Q2428" s="14"/>
      <c r="R2428" s="14"/>
      <c r="S2428" s="14"/>
      <c r="T2428" s="14"/>
      <c r="U2428" s="14"/>
      <c r="V2428" s="14"/>
      <c r="W2428" s="14"/>
      <c r="X2428" s="14"/>
      <c r="Y2428" s="14"/>
      <c r="Z2428" s="14"/>
      <c r="AA2428" s="14"/>
    </row>
    <row r="2429" spans="1:27" ht="13.2" customHeight="1">
      <c r="A2429" s="47"/>
      <c r="B2429" s="48"/>
      <c r="C2429" s="89"/>
      <c r="D2429" s="90"/>
      <c r="E2429" s="89"/>
      <c r="F2429" s="91"/>
      <c r="G2429" s="92"/>
      <c r="H2429" s="91"/>
      <c r="I2429" s="14"/>
      <c r="J2429" s="93"/>
      <c r="K2429" s="14"/>
      <c r="L2429" s="14"/>
      <c r="M2429" s="94"/>
      <c r="N2429" s="14"/>
      <c r="O2429" s="14"/>
      <c r="P2429" s="14"/>
      <c r="Q2429" s="14"/>
      <c r="R2429" s="14"/>
      <c r="S2429" s="14"/>
      <c r="T2429" s="14"/>
      <c r="U2429" s="14"/>
      <c r="V2429" s="14"/>
      <c r="W2429" s="14"/>
      <c r="X2429" s="14"/>
      <c r="Y2429" s="14"/>
      <c r="Z2429" s="14"/>
      <c r="AA2429" s="14"/>
    </row>
    <row r="2430" spans="1:27" ht="13.2" customHeight="1">
      <c r="A2430" s="47"/>
      <c r="B2430" s="48"/>
      <c r="C2430" s="89"/>
      <c r="D2430" s="90"/>
      <c r="E2430" s="89"/>
      <c r="F2430" s="91"/>
      <c r="G2430" s="92"/>
      <c r="H2430" s="91"/>
      <c r="I2430" s="14"/>
      <c r="J2430" s="93"/>
      <c r="K2430" s="14"/>
      <c r="L2430" s="14"/>
      <c r="M2430" s="94"/>
      <c r="N2430" s="14"/>
      <c r="O2430" s="14"/>
      <c r="P2430" s="14"/>
      <c r="Q2430" s="14"/>
      <c r="R2430" s="14"/>
      <c r="S2430" s="14"/>
      <c r="T2430" s="14"/>
      <c r="U2430" s="14"/>
      <c r="V2430" s="14"/>
      <c r="W2430" s="14"/>
      <c r="X2430" s="14"/>
      <c r="Y2430" s="14"/>
      <c r="Z2430" s="14"/>
      <c r="AA2430" s="14"/>
    </row>
    <row r="2431" spans="1:27" ht="13.2" customHeight="1">
      <c r="A2431" s="47"/>
      <c r="B2431" s="48"/>
      <c r="C2431" s="89"/>
      <c r="D2431" s="90"/>
      <c r="E2431" s="89"/>
      <c r="F2431" s="91"/>
      <c r="G2431" s="92"/>
      <c r="H2431" s="91"/>
      <c r="I2431" s="14"/>
      <c r="J2431" s="93"/>
      <c r="K2431" s="14"/>
      <c r="L2431" s="14"/>
      <c r="M2431" s="94"/>
      <c r="N2431" s="14"/>
      <c r="O2431" s="14"/>
      <c r="P2431" s="14"/>
      <c r="Q2431" s="14"/>
      <c r="R2431" s="14"/>
      <c r="S2431" s="14"/>
      <c r="T2431" s="14"/>
      <c r="U2431" s="14"/>
      <c r="V2431" s="14"/>
      <c r="W2431" s="14"/>
      <c r="X2431" s="14"/>
      <c r="Y2431" s="14"/>
      <c r="Z2431" s="14"/>
      <c r="AA2431" s="14"/>
    </row>
    <row r="2432" spans="1:27" ht="13.2" customHeight="1">
      <c r="A2432" s="47"/>
      <c r="B2432" s="48"/>
      <c r="C2432" s="89"/>
      <c r="D2432" s="90"/>
      <c r="E2432" s="89"/>
      <c r="F2432" s="91"/>
      <c r="G2432" s="92"/>
      <c r="H2432" s="91"/>
      <c r="I2432" s="14"/>
      <c r="J2432" s="93"/>
      <c r="K2432" s="14"/>
      <c r="L2432" s="14"/>
      <c r="M2432" s="94"/>
      <c r="N2432" s="14"/>
      <c r="O2432" s="14"/>
      <c r="P2432" s="14"/>
      <c r="Q2432" s="14"/>
      <c r="R2432" s="14"/>
      <c r="S2432" s="14"/>
      <c r="T2432" s="14"/>
      <c r="U2432" s="14"/>
      <c r="V2432" s="14"/>
      <c r="W2432" s="14"/>
      <c r="X2432" s="14"/>
      <c r="Y2432" s="14"/>
      <c r="Z2432" s="14"/>
      <c r="AA2432" s="14"/>
    </row>
    <row r="2433" spans="1:27" ht="13.2" customHeight="1">
      <c r="A2433" s="47"/>
      <c r="B2433" s="48"/>
      <c r="C2433" s="89"/>
      <c r="D2433" s="90"/>
      <c r="E2433" s="89"/>
      <c r="F2433" s="91"/>
      <c r="G2433" s="92"/>
      <c r="H2433" s="91"/>
      <c r="I2433" s="14"/>
      <c r="J2433" s="93"/>
      <c r="K2433" s="14"/>
      <c r="L2433" s="14"/>
      <c r="M2433" s="94"/>
      <c r="N2433" s="14"/>
      <c r="O2433" s="14"/>
      <c r="P2433" s="14"/>
      <c r="Q2433" s="14"/>
      <c r="R2433" s="14"/>
      <c r="S2433" s="14"/>
      <c r="T2433" s="14"/>
      <c r="U2433" s="14"/>
      <c r="V2433" s="14"/>
      <c r="W2433" s="14"/>
      <c r="X2433" s="14"/>
      <c r="Y2433" s="14"/>
      <c r="Z2433" s="14"/>
      <c r="AA2433" s="14"/>
    </row>
    <row r="2434" spans="1:27" ht="13.2" customHeight="1">
      <c r="A2434" s="47"/>
      <c r="B2434" s="48"/>
      <c r="C2434" s="89"/>
      <c r="D2434" s="90"/>
      <c r="E2434" s="89"/>
      <c r="F2434" s="91"/>
      <c r="G2434" s="92"/>
      <c r="H2434" s="91"/>
      <c r="I2434" s="14"/>
      <c r="J2434" s="93"/>
      <c r="K2434" s="14"/>
      <c r="L2434" s="14"/>
      <c r="M2434" s="94"/>
      <c r="N2434" s="14"/>
      <c r="O2434" s="14"/>
      <c r="P2434" s="14"/>
      <c r="Q2434" s="14"/>
      <c r="R2434" s="14"/>
      <c r="S2434" s="14"/>
      <c r="T2434" s="14"/>
      <c r="U2434" s="14"/>
      <c r="V2434" s="14"/>
      <c r="W2434" s="14"/>
      <c r="X2434" s="14"/>
      <c r="Y2434" s="14"/>
      <c r="Z2434" s="14"/>
      <c r="AA2434" s="14"/>
    </row>
    <row r="2435" spans="1:27" ht="13.2" customHeight="1">
      <c r="A2435" s="47"/>
      <c r="B2435" s="48"/>
      <c r="C2435" s="89"/>
      <c r="D2435" s="90"/>
      <c r="E2435" s="89"/>
      <c r="F2435" s="91"/>
      <c r="G2435" s="92"/>
      <c r="H2435" s="91"/>
      <c r="I2435" s="14"/>
      <c r="J2435" s="93"/>
      <c r="K2435" s="14"/>
      <c r="L2435" s="14"/>
      <c r="M2435" s="94"/>
      <c r="N2435" s="14"/>
      <c r="O2435" s="14"/>
      <c r="P2435" s="14"/>
      <c r="Q2435" s="14"/>
      <c r="R2435" s="14"/>
      <c r="S2435" s="14"/>
      <c r="T2435" s="14"/>
      <c r="U2435" s="14"/>
      <c r="V2435" s="14"/>
      <c r="W2435" s="14"/>
      <c r="X2435" s="14"/>
      <c r="Y2435" s="14"/>
      <c r="Z2435" s="14"/>
      <c r="AA2435" s="14"/>
    </row>
    <row r="2436" spans="1:27" ht="13.2" customHeight="1">
      <c r="A2436" s="47"/>
      <c r="B2436" s="48"/>
      <c r="C2436" s="89"/>
      <c r="D2436" s="90"/>
      <c r="E2436" s="89"/>
      <c r="F2436" s="91"/>
      <c r="G2436" s="92"/>
      <c r="H2436" s="91"/>
      <c r="I2436" s="14"/>
      <c r="J2436" s="93"/>
      <c r="K2436" s="14"/>
      <c r="L2436" s="14"/>
      <c r="M2436" s="94"/>
      <c r="N2436" s="14"/>
      <c r="O2436" s="14"/>
      <c r="P2436" s="14"/>
      <c r="Q2436" s="14"/>
      <c r="R2436" s="14"/>
      <c r="S2436" s="14"/>
      <c r="T2436" s="14"/>
      <c r="U2436" s="14"/>
      <c r="V2436" s="14"/>
      <c r="W2436" s="14"/>
      <c r="X2436" s="14"/>
      <c r="Y2436" s="14"/>
      <c r="Z2436" s="14"/>
      <c r="AA2436" s="14"/>
    </row>
    <row r="2437" spans="1:27" ht="13.2" customHeight="1">
      <c r="A2437" s="47"/>
      <c r="B2437" s="48"/>
      <c r="C2437" s="89"/>
      <c r="D2437" s="90"/>
      <c r="E2437" s="89"/>
      <c r="F2437" s="91"/>
      <c r="G2437" s="92"/>
      <c r="H2437" s="91"/>
      <c r="I2437" s="14"/>
      <c r="J2437" s="93"/>
      <c r="K2437" s="14"/>
      <c r="L2437" s="14"/>
      <c r="M2437" s="94"/>
      <c r="N2437" s="14"/>
      <c r="O2437" s="14"/>
      <c r="P2437" s="14"/>
      <c r="Q2437" s="14"/>
      <c r="R2437" s="14"/>
      <c r="S2437" s="14"/>
      <c r="T2437" s="14"/>
      <c r="U2437" s="14"/>
      <c r="V2437" s="14"/>
      <c r="W2437" s="14"/>
      <c r="X2437" s="14"/>
      <c r="Y2437" s="14"/>
      <c r="Z2437" s="14"/>
      <c r="AA2437" s="14"/>
    </row>
    <row r="2438" spans="1:27" ht="13.2" customHeight="1">
      <c r="A2438" s="47"/>
      <c r="B2438" s="48"/>
      <c r="C2438" s="89"/>
      <c r="D2438" s="90"/>
      <c r="E2438" s="89"/>
      <c r="F2438" s="91"/>
      <c r="G2438" s="92"/>
      <c r="H2438" s="91"/>
      <c r="I2438" s="14"/>
      <c r="J2438" s="93"/>
      <c r="K2438" s="14"/>
      <c r="L2438" s="14"/>
      <c r="M2438" s="94"/>
      <c r="N2438" s="14"/>
      <c r="O2438" s="14"/>
      <c r="P2438" s="14"/>
      <c r="Q2438" s="14"/>
      <c r="R2438" s="14"/>
      <c r="S2438" s="14"/>
      <c r="T2438" s="14"/>
      <c r="U2438" s="14"/>
      <c r="V2438" s="14"/>
      <c r="W2438" s="14"/>
      <c r="X2438" s="14"/>
      <c r="Y2438" s="14"/>
      <c r="Z2438" s="14"/>
      <c r="AA2438" s="14"/>
    </row>
    <row r="2439" spans="1:27" ht="13.2" customHeight="1">
      <c r="A2439" s="47"/>
      <c r="B2439" s="48"/>
      <c r="C2439" s="89"/>
      <c r="D2439" s="90"/>
      <c r="E2439" s="89"/>
      <c r="F2439" s="91"/>
      <c r="G2439" s="92"/>
      <c r="H2439" s="91"/>
      <c r="I2439" s="14"/>
      <c r="J2439" s="93"/>
      <c r="K2439" s="14"/>
      <c r="L2439" s="14"/>
      <c r="M2439" s="94"/>
      <c r="N2439" s="14"/>
      <c r="O2439" s="14"/>
      <c r="P2439" s="14"/>
      <c r="Q2439" s="14"/>
      <c r="R2439" s="14"/>
      <c r="S2439" s="14"/>
      <c r="T2439" s="14"/>
      <c r="U2439" s="14"/>
      <c r="V2439" s="14"/>
      <c r="W2439" s="14"/>
      <c r="X2439" s="14"/>
      <c r="Y2439" s="14"/>
      <c r="Z2439" s="14"/>
      <c r="AA2439" s="14"/>
    </row>
    <row r="2440" spans="1:27" ht="13.2" customHeight="1">
      <c r="A2440" s="47"/>
      <c r="B2440" s="48"/>
      <c r="C2440" s="89"/>
      <c r="D2440" s="90"/>
      <c r="E2440" s="89"/>
      <c r="F2440" s="91"/>
      <c r="G2440" s="92"/>
      <c r="H2440" s="91"/>
      <c r="I2440" s="14"/>
      <c r="J2440" s="93"/>
      <c r="K2440" s="14"/>
      <c r="L2440" s="14"/>
      <c r="M2440" s="94"/>
      <c r="N2440" s="14"/>
      <c r="O2440" s="14"/>
      <c r="P2440" s="14"/>
      <c r="Q2440" s="14"/>
      <c r="R2440" s="14"/>
      <c r="S2440" s="14"/>
      <c r="T2440" s="14"/>
      <c r="U2440" s="14"/>
      <c r="V2440" s="14"/>
      <c r="W2440" s="14"/>
      <c r="X2440" s="14"/>
      <c r="Y2440" s="14"/>
      <c r="Z2440" s="14"/>
      <c r="AA2440" s="14"/>
    </row>
    <row r="2441" spans="1:27" ht="13.2" customHeight="1">
      <c r="A2441" s="47"/>
      <c r="B2441" s="48"/>
      <c r="C2441" s="89"/>
      <c r="D2441" s="90"/>
      <c r="E2441" s="89"/>
      <c r="F2441" s="91"/>
      <c r="G2441" s="92"/>
      <c r="H2441" s="91"/>
      <c r="I2441" s="14"/>
      <c r="J2441" s="93"/>
      <c r="K2441" s="14"/>
      <c r="L2441" s="14"/>
      <c r="M2441" s="94"/>
      <c r="N2441" s="14"/>
      <c r="O2441" s="14"/>
      <c r="P2441" s="14"/>
      <c r="Q2441" s="14"/>
      <c r="R2441" s="14"/>
      <c r="S2441" s="14"/>
      <c r="T2441" s="14"/>
      <c r="U2441" s="14"/>
      <c r="V2441" s="14"/>
      <c r="W2441" s="14"/>
      <c r="X2441" s="14"/>
      <c r="Y2441" s="14"/>
      <c r="Z2441" s="14"/>
      <c r="AA2441" s="14"/>
    </row>
    <row r="2442" spans="1:27" ht="13.2" customHeight="1">
      <c r="A2442" s="47"/>
      <c r="B2442" s="48"/>
      <c r="C2442" s="89"/>
      <c r="D2442" s="90"/>
      <c r="E2442" s="89"/>
      <c r="F2442" s="91"/>
      <c r="G2442" s="92"/>
      <c r="H2442" s="91"/>
      <c r="I2442" s="14"/>
      <c r="J2442" s="93"/>
      <c r="K2442" s="14"/>
      <c r="L2442" s="14"/>
      <c r="M2442" s="94"/>
      <c r="N2442" s="14"/>
      <c r="O2442" s="14"/>
      <c r="P2442" s="14"/>
      <c r="Q2442" s="14"/>
      <c r="R2442" s="14"/>
      <c r="S2442" s="14"/>
      <c r="T2442" s="14"/>
      <c r="U2442" s="14"/>
      <c r="V2442" s="14"/>
      <c r="W2442" s="14"/>
      <c r="X2442" s="14"/>
      <c r="Y2442" s="14"/>
      <c r="Z2442" s="14"/>
      <c r="AA2442" s="14"/>
    </row>
    <row r="2443" spans="1:27" ht="13.2" customHeight="1">
      <c r="A2443" s="47"/>
      <c r="B2443" s="48"/>
      <c r="C2443" s="89"/>
      <c r="D2443" s="90"/>
      <c r="E2443" s="89"/>
      <c r="F2443" s="91"/>
      <c r="G2443" s="92"/>
      <c r="H2443" s="91"/>
      <c r="I2443" s="14"/>
      <c r="J2443" s="93"/>
      <c r="K2443" s="14"/>
      <c r="L2443" s="14"/>
      <c r="M2443" s="94"/>
      <c r="N2443" s="14"/>
      <c r="O2443" s="14"/>
      <c r="P2443" s="14"/>
      <c r="Q2443" s="14"/>
      <c r="R2443" s="14"/>
      <c r="S2443" s="14"/>
      <c r="T2443" s="14"/>
      <c r="U2443" s="14"/>
      <c r="V2443" s="14"/>
      <c r="W2443" s="14"/>
      <c r="X2443" s="14"/>
      <c r="Y2443" s="14"/>
      <c r="Z2443" s="14"/>
      <c r="AA2443" s="14"/>
    </row>
    <row r="2444" spans="1:27" ht="13.2" customHeight="1">
      <c r="A2444" s="47"/>
      <c r="B2444" s="48"/>
      <c r="C2444" s="89"/>
      <c r="D2444" s="90"/>
      <c r="E2444" s="89"/>
      <c r="F2444" s="91"/>
      <c r="G2444" s="92"/>
      <c r="H2444" s="91"/>
      <c r="I2444" s="14"/>
      <c r="J2444" s="93"/>
      <c r="K2444" s="14"/>
      <c r="L2444" s="14"/>
      <c r="M2444" s="94"/>
      <c r="N2444" s="14"/>
      <c r="O2444" s="14"/>
      <c r="P2444" s="14"/>
      <c r="Q2444" s="14"/>
      <c r="R2444" s="14"/>
      <c r="S2444" s="14"/>
      <c r="T2444" s="14"/>
      <c r="U2444" s="14"/>
      <c r="V2444" s="14"/>
      <c r="W2444" s="14"/>
      <c r="X2444" s="14"/>
      <c r="Y2444" s="14"/>
      <c r="Z2444" s="14"/>
      <c r="AA2444" s="14"/>
    </row>
    <row r="2445" spans="1:27" ht="13.2" customHeight="1">
      <c r="A2445" s="47"/>
      <c r="B2445" s="48"/>
      <c r="C2445" s="89"/>
      <c r="D2445" s="90"/>
      <c r="E2445" s="89"/>
      <c r="F2445" s="91"/>
      <c r="G2445" s="92"/>
      <c r="H2445" s="91"/>
      <c r="I2445" s="14"/>
      <c r="J2445" s="93"/>
      <c r="K2445" s="14"/>
      <c r="L2445" s="14"/>
      <c r="M2445" s="94"/>
      <c r="N2445" s="14"/>
      <c r="O2445" s="14"/>
      <c r="P2445" s="14"/>
      <c r="Q2445" s="14"/>
      <c r="R2445" s="14"/>
      <c r="S2445" s="14"/>
      <c r="T2445" s="14"/>
      <c r="U2445" s="14"/>
      <c r="V2445" s="14"/>
      <c r="W2445" s="14"/>
      <c r="X2445" s="14"/>
      <c r="Y2445" s="14"/>
      <c r="Z2445" s="14"/>
      <c r="AA2445" s="14"/>
    </row>
    <row r="2446" spans="1:27" ht="13.2" customHeight="1">
      <c r="A2446" s="47"/>
      <c r="B2446" s="48"/>
      <c r="C2446" s="89"/>
      <c r="D2446" s="90"/>
      <c r="E2446" s="89"/>
      <c r="F2446" s="91"/>
      <c r="G2446" s="92"/>
      <c r="H2446" s="91"/>
      <c r="I2446" s="14"/>
      <c r="J2446" s="93"/>
      <c r="K2446" s="14"/>
      <c r="L2446" s="14"/>
      <c r="M2446" s="94"/>
      <c r="N2446" s="14"/>
      <c r="O2446" s="14"/>
      <c r="P2446" s="14"/>
      <c r="Q2446" s="14"/>
      <c r="R2446" s="14"/>
      <c r="S2446" s="14"/>
      <c r="T2446" s="14"/>
      <c r="U2446" s="14"/>
      <c r="V2446" s="14"/>
      <c r="W2446" s="14"/>
      <c r="X2446" s="14"/>
      <c r="Y2446" s="14"/>
      <c r="Z2446" s="14"/>
      <c r="AA2446" s="14"/>
    </row>
    <row r="2447" spans="1:27" ht="13.2" customHeight="1">
      <c r="A2447" s="47"/>
      <c r="B2447" s="48"/>
      <c r="C2447" s="89"/>
      <c r="D2447" s="90"/>
      <c r="E2447" s="89"/>
      <c r="F2447" s="91"/>
      <c r="G2447" s="92"/>
      <c r="H2447" s="91"/>
      <c r="I2447" s="14"/>
      <c r="J2447" s="93"/>
      <c r="K2447" s="14"/>
      <c r="L2447" s="14"/>
      <c r="M2447" s="94"/>
      <c r="N2447" s="14"/>
      <c r="O2447" s="14"/>
      <c r="P2447" s="14"/>
      <c r="Q2447" s="14"/>
      <c r="R2447" s="14"/>
      <c r="S2447" s="14"/>
      <c r="T2447" s="14"/>
      <c r="U2447" s="14"/>
      <c r="V2447" s="14"/>
      <c r="W2447" s="14"/>
      <c r="X2447" s="14"/>
      <c r="Y2447" s="14"/>
      <c r="Z2447" s="14"/>
      <c r="AA2447" s="14"/>
    </row>
    <row r="2448" spans="1:27" ht="13.2" customHeight="1">
      <c r="A2448" s="47"/>
      <c r="B2448" s="48"/>
      <c r="C2448" s="89"/>
      <c r="D2448" s="90"/>
      <c r="E2448" s="89"/>
      <c r="F2448" s="91"/>
      <c r="G2448" s="92"/>
      <c r="H2448" s="91"/>
      <c r="I2448" s="14"/>
      <c r="J2448" s="93"/>
      <c r="K2448" s="14"/>
      <c r="L2448" s="14"/>
      <c r="M2448" s="94"/>
      <c r="N2448" s="14"/>
      <c r="O2448" s="14"/>
      <c r="P2448" s="14"/>
      <c r="Q2448" s="14"/>
      <c r="R2448" s="14"/>
      <c r="S2448" s="14"/>
      <c r="T2448" s="14"/>
      <c r="U2448" s="14"/>
      <c r="V2448" s="14"/>
      <c r="W2448" s="14"/>
      <c r="X2448" s="14"/>
      <c r="Y2448" s="14"/>
      <c r="Z2448" s="14"/>
      <c r="AA2448" s="14"/>
    </row>
    <row r="2449" spans="1:27" ht="13.2" customHeight="1">
      <c r="A2449" s="47"/>
      <c r="B2449" s="48"/>
      <c r="C2449" s="89"/>
      <c r="D2449" s="90"/>
      <c r="E2449" s="89"/>
      <c r="F2449" s="91"/>
      <c r="G2449" s="92"/>
      <c r="H2449" s="91"/>
      <c r="I2449" s="14"/>
      <c r="J2449" s="93"/>
      <c r="K2449" s="14"/>
      <c r="L2449" s="14"/>
      <c r="M2449" s="94"/>
      <c r="N2449" s="14"/>
      <c r="O2449" s="14"/>
      <c r="P2449" s="14"/>
      <c r="Q2449" s="14"/>
      <c r="R2449" s="14"/>
      <c r="S2449" s="14"/>
      <c r="T2449" s="14"/>
      <c r="U2449" s="14"/>
      <c r="V2449" s="14"/>
      <c r="W2449" s="14"/>
      <c r="X2449" s="14"/>
      <c r="Y2449" s="14"/>
      <c r="Z2449" s="14"/>
      <c r="AA2449" s="14"/>
    </row>
    <row r="2450" spans="1:27" ht="13.2" customHeight="1">
      <c r="A2450" s="47"/>
      <c r="B2450" s="48"/>
      <c r="C2450" s="89"/>
      <c r="D2450" s="90"/>
      <c r="E2450" s="89"/>
      <c r="F2450" s="91"/>
      <c r="G2450" s="92"/>
      <c r="H2450" s="91"/>
      <c r="I2450" s="14"/>
      <c r="J2450" s="93"/>
      <c r="K2450" s="14"/>
      <c r="L2450" s="14"/>
      <c r="M2450" s="94"/>
      <c r="N2450" s="14"/>
      <c r="O2450" s="14"/>
      <c r="P2450" s="14"/>
      <c r="Q2450" s="14"/>
      <c r="R2450" s="14"/>
      <c r="S2450" s="14"/>
      <c r="T2450" s="14"/>
      <c r="U2450" s="14"/>
      <c r="V2450" s="14"/>
      <c r="W2450" s="14"/>
      <c r="X2450" s="14"/>
      <c r="Y2450" s="14"/>
      <c r="Z2450" s="14"/>
      <c r="AA2450" s="14"/>
    </row>
    <row r="2451" spans="1:27" ht="13.2" customHeight="1">
      <c r="A2451" s="47"/>
      <c r="B2451" s="48"/>
      <c r="C2451" s="89"/>
      <c r="D2451" s="90"/>
      <c r="E2451" s="89"/>
      <c r="F2451" s="91"/>
      <c r="G2451" s="92"/>
      <c r="H2451" s="91"/>
      <c r="I2451" s="14"/>
      <c r="J2451" s="93"/>
      <c r="K2451" s="14"/>
      <c r="L2451" s="14"/>
      <c r="M2451" s="94"/>
      <c r="N2451" s="14"/>
      <c r="O2451" s="14"/>
      <c r="P2451" s="14"/>
      <c r="Q2451" s="14"/>
      <c r="R2451" s="14"/>
      <c r="S2451" s="14"/>
      <c r="T2451" s="14"/>
      <c r="U2451" s="14"/>
      <c r="V2451" s="14"/>
      <c r="W2451" s="14"/>
      <c r="X2451" s="14"/>
      <c r="Y2451" s="14"/>
      <c r="Z2451" s="14"/>
      <c r="AA2451" s="14"/>
    </row>
    <row r="2452" spans="1:27" ht="13.2" customHeight="1">
      <c r="A2452" s="47"/>
      <c r="B2452" s="48"/>
      <c r="C2452" s="89"/>
      <c r="D2452" s="90"/>
      <c r="E2452" s="89"/>
      <c r="F2452" s="91"/>
      <c r="G2452" s="92"/>
      <c r="H2452" s="91"/>
      <c r="I2452" s="14"/>
      <c r="J2452" s="93"/>
      <c r="K2452" s="14"/>
      <c r="L2452" s="14"/>
      <c r="M2452" s="94"/>
      <c r="N2452" s="14"/>
      <c r="O2452" s="14"/>
      <c r="P2452" s="14"/>
      <c r="Q2452" s="14"/>
      <c r="R2452" s="14"/>
      <c r="S2452" s="14"/>
      <c r="T2452" s="14"/>
      <c r="U2452" s="14"/>
      <c r="V2452" s="14"/>
      <c r="W2452" s="14"/>
      <c r="X2452" s="14"/>
      <c r="Y2452" s="14"/>
      <c r="Z2452" s="14"/>
      <c r="AA2452" s="14"/>
    </row>
    <row r="2453" spans="1:27" ht="13.2" customHeight="1">
      <c r="A2453" s="47"/>
      <c r="B2453" s="48"/>
      <c r="C2453" s="89"/>
      <c r="D2453" s="90"/>
      <c r="E2453" s="89"/>
      <c r="F2453" s="91"/>
      <c r="G2453" s="92"/>
      <c r="H2453" s="91"/>
      <c r="I2453" s="14"/>
      <c r="J2453" s="93"/>
      <c r="K2453" s="14"/>
      <c r="L2453" s="14"/>
      <c r="M2453" s="94"/>
      <c r="N2453" s="14"/>
      <c r="O2453" s="14"/>
      <c r="P2453" s="14"/>
      <c r="Q2453" s="14"/>
      <c r="R2453" s="14"/>
      <c r="S2453" s="14"/>
      <c r="T2453" s="14"/>
      <c r="U2453" s="14"/>
      <c r="V2453" s="14"/>
      <c r="W2453" s="14"/>
      <c r="X2453" s="14"/>
      <c r="Y2453" s="14"/>
      <c r="Z2453" s="14"/>
      <c r="AA2453" s="14"/>
    </row>
    <row r="2454" spans="1:27" ht="13.2" customHeight="1">
      <c r="A2454" s="47"/>
      <c r="B2454" s="48"/>
      <c r="C2454" s="89"/>
      <c r="D2454" s="90"/>
      <c r="E2454" s="89"/>
      <c r="F2454" s="91"/>
      <c r="G2454" s="92"/>
      <c r="H2454" s="91"/>
      <c r="I2454" s="14"/>
      <c r="J2454" s="93"/>
      <c r="K2454" s="14"/>
      <c r="L2454" s="14"/>
      <c r="M2454" s="94"/>
      <c r="N2454" s="14"/>
      <c r="O2454" s="14"/>
      <c r="P2454" s="14"/>
      <c r="Q2454" s="14"/>
      <c r="R2454" s="14"/>
      <c r="S2454" s="14"/>
      <c r="T2454" s="14"/>
      <c r="U2454" s="14"/>
      <c r="V2454" s="14"/>
      <c r="W2454" s="14"/>
      <c r="X2454" s="14"/>
      <c r="Y2454" s="14"/>
      <c r="Z2454" s="14"/>
      <c r="AA2454" s="14"/>
    </row>
    <row r="2455" spans="1:27" ht="13.2" customHeight="1">
      <c r="A2455" s="47"/>
      <c r="B2455" s="48"/>
      <c r="C2455" s="89"/>
      <c r="D2455" s="90"/>
      <c r="E2455" s="89"/>
      <c r="F2455" s="91"/>
      <c r="G2455" s="92"/>
      <c r="H2455" s="91"/>
      <c r="I2455" s="14"/>
      <c r="J2455" s="93"/>
      <c r="K2455" s="14"/>
      <c r="L2455" s="14"/>
      <c r="M2455" s="94"/>
      <c r="N2455" s="14"/>
      <c r="O2455" s="14"/>
      <c r="P2455" s="14"/>
      <c r="Q2455" s="14"/>
      <c r="R2455" s="14"/>
      <c r="S2455" s="14"/>
      <c r="T2455" s="14"/>
      <c r="U2455" s="14"/>
      <c r="V2455" s="14"/>
      <c r="W2455" s="14"/>
      <c r="X2455" s="14"/>
      <c r="Y2455" s="14"/>
      <c r="Z2455" s="14"/>
      <c r="AA2455" s="14"/>
    </row>
    <row r="2456" spans="1:27" ht="13.2" customHeight="1">
      <c r="A2456" s="47"/>
      <c r="B2456" s="48"/>
      <c r="C2456" s="89"/>
      <c r="D2456" s="90"/>
      <c r="E2456" s="89"/>
      <c r="F2456" s="91"/>
      <c r="G2456" s="92"/>
      <c r="H2456" s="91"/>
      <c r="I2456" s="14"/>
      <c r="J2456" s="93"/>
      <c r="K2456" s="14"/>
      <c r="L2456" s="14"/>
      <c r="M2456" s="94"/>
      <c r="N2456" s="14"/>
      <c r="O2456" s="14"/>
      <c r="P2456" s="14"/>
      <c r="Q2456" s="14"/>
      <c r="R2456" s="14"/>
      <c r="S2456" s="14"/>
      <c r="T2456" s="14"/>
      <c r="U2456" s="14"/>
      <c r="V2456" s="14"/>
      <c r="W2456" s="14"/>
      <c r="X2456" s="14"/>
      <c r="Y2456" s="14"/>
      <c r="Z2456" s="14"/>
      <c r="AA2456" s="14"/>
    </row>
    <row r="2457" spans="1:27" ht="13.2" customHeight="1">
      <c r="A2457" s="47"/>
      <c r="B2457" s="48"/>
      <c r="C2457" s="89"/>
      <c r="D2457" s="90"/>
      <c r="E2457" s="89"/>
      <c r="F2457" s="91"/>
      <c r="G2457" s="92"/>
      <c r="H2457" s="91"/>
      <c r="I2457" s="14"/>
      <c r="J2457" s="93"/>
      <c r="K2457" s="14"/>
      <c r="L2457" s="14"/>
      <c r="M2457" s="94"/>
      <c r="N2457" s="14"/>
      <c r="O2457" s="14"/>
      <c r="P2457" s="14"/>
      <c r="Q2457" s="14"/>
      <c r="R2457" s="14"/>
      <c r="S2457" s="14"/>
      <c r="T2457" s="14"/>
      <c r="U2457" s="14"/>
      <c r="V2457" s="14"/>
      <c r="W2457" s="14"/>
      <c r="X2457" s="14"/>
      <c r="Y2457" s="14"/>
      <c r="Z2457" s="14"/>
      <c r="AA2457" s="14"/>
    </row>
    <row r="2458" spans="1:27" ht="13.2" customHeight="1">
      <c r="A2458" s="47"/>
      <c r="B2458" s="48"/>
      <c r="C2458" s="89"/>
      <c r="D2458" s="90"/>
      <c r="E2458" s="89"/>
      <c r="F2458" s="91"/>
      <c r="G2458" s="92"/>
      <c r="H2458" s="91"/>
      <c r="I2458" s="14"/>
      <c r="J2458" s="93"/>
      <c r="K2458" s="14"/>
      <c r="L2458" s="14"/>
      <c r="M2458" s="94"/>
      <c r="N2458" s="14"/>
      <c r="O2458" s="14"/>
      <c r="P2458" s="14"/>
      <c r="Q2458" s="14"/>
      <c r="R2458" s="14"/>
      <c r="S2458" s="14"/>
      <c r="T2458" s="14"/>
      <c r="U2458" s="14"/>
      <c r="V2458" s="14"/>
      <c r="W2458" s="14"/>
      <c r="X2458" s="14"/>
      <c r="Y2458" s="14"/>
      <c r="Z2458" s="14"/>
      <c r="AA2458" s="14"/>
    </row>
    <row r="2459" spans="1:27" ht="13.2" customHeight="1">
      <c r="A2459" s="47"/>
      <c r="B2459" s="48"/>
      <c r="C2459" s="89"/>
      <c r="D2459" s="90"/>
      <c r="E2459" s="89"/>
      <c r="F2459" s="91"/>
      <c r="G2459" s="92"/>
      <c r="H2459" s="91"/>
      <c r="I2459" s="14"/>
      <c r="J2459" s="93"/>
      <c r="K2459" s="14"/>
      <c r="L2459" s="14"/>
      <c r="M2459" s="94"/>
      <c r="N2459" s="14"/>
      <c r="O2459" s="14"/>
      <c r="P2459" s="14"/>
      <c r="Q2459" s="14"/>
      <c r="R2459" s="14"/>
      <c r="S2459" s="14"/>
      <c r="T2459" s="14"/>
      <c r="U2459" s="14"/>
      <c r="V2459" s="14"/>
      <c r="W2459" s="14"/>
      <c r="X2459" s="14"/>
      <c r="Y2459" s="14"/>
      <c r="Z2459" s="14"/>
      <c r="AA2459" s="14"/>
    </row>
    <row r="2460" spans="1:27" ht="13.2" customHeight="1">
      <c r="A2460" s="47"/>
      <c r="B2460" s="48"/>
      <c r="C2460" s="89"/>
      <c r="D2460" s="90"/>
      <c r="E2460" s="89"/>
      <c r="F2460" s="91"/>
      <c r="G2460" s="92"/>
      <c r="H2460" s="91"/>
      <c r="I2460" s="14"/>
      <c r="J2460" s="93"/>
      <c r="K2460" s="14"/>
      <c r="L2460" s="14"/>
      <c r="M2460" s="94"/>
      <c r="N2460" s="14"/>
      <c r="O2460" s="14"/>
      <c r="P2460" s="14"/>
      <c r="Q2460" s="14"/>
      <c r="R2460" s="14"/>
      <c r="S2460" s="14"/>
      <c r="T2460" s="14"/>
      <c r="U2460" s="14"/>
      <c r="V2460" s="14"/>
      <c r="W2460" s="14"/>
      <c r="X2460" s="14"/>
      <c r="Y2460" s="14"/>
      <c r="Z2460" s="14"/>
      <c r="AA2460" s="14"/>
    </row>
    <row r="2461" spans="1:27" ht="13.2" customHeight="1">
      <c r="A2461" s="47"/>
      <c r="B2461" s="48"/>
      <c r="C2461" s="89"/>
      <c r="D2461" s="90"/>
      <c r="E2461" s="89"/>
      <c r="F2461" s="91"/>
      <c r="G2461" s="92"/>
      <c r="H2461" s="91"/>
      <c r="I2461" s="14"/>
      <c r="J2461" s="93"/>
      <c r="K2461" s="14"/>
      <c r="L2461" s="14"/>
      <c r="M2461" s="94"/>
      <c r="N2461" s="14"/>
      <c r="O2461" s="14"/>
      <c r="P2461" s="14"/>
      <c r="Q2461" s="14"/>
      <c r="R2461" s="14"/>
      <c r="S2461" s="14"/>
      <c r="T2461" s="14"/>
      <c r="U2461" s="14"/>
      <c r="V2461" s="14"/>
      <c r="W2461" s="14"/>
      <c r="X2461" s="14"/>
      <c r="Y2461" s="14"/>
      <c r="Z2461" s="14"/>
      <c r="AA2461" s="14"/>
    </row>
    <row r="2462" spans="1:27" ht="13.2" customHeight="1">
      <c r="A2462" s="47"/>
      <c r="B2462" s="48"/>
      <c r="C2462" s="89"/>
      <c r="D2462" s="90"/>
      <c r="E2462" s="89"/>
      <c r="F2462" s="91"/>
      <c r="G2462" s="92"/>
      <c r="H2462" s="91"/>
      <c r="I2462" s="14"/>
      <c r="J2462" s="93"/>
      <c r="K2462" s="14"/>
      <c r="L2462" s="14"/>
      <c r="M2462" s="94"/>
      <c r="N2462" s="14"/>
      <c r="O2462" s="14"/>
      <c r="P2462" s="14"/>
      <c r="Q2462" s="14"/>
      <c r="R2462" s="14"/>
      <c r="S2462" s="14"/>
      <c r="T2462" s="14"/>
      <c r="U2462" s="14"/>
      <c r="V2462" s="14"/>
      <c r="W2462" s="14"/>
      <c r="X2462" s="14"/>
      <c r="Y2462" s="14"/>
      <c r="Z2462" s="14"/>
      <c r="AA2462" s="14"/>
    </row>
    <row r="2463" spans="1:27" ht="13.2" customHeight="1">
      <c r="A2463" s="47"/>
      <c r="B2463" s="48"/>
      <c r="C2463" s="89"/>
      <c r="D2463" s="90"/>
      <c r="E2463" s="89"/>
      <c r="F2463" s="91"/>
      <c r="G2463" s="92"/>
      <c r="H2463" s="91"/>
      <c r="I2463" s="14"/>
      <c r="J2463" s="93"/>
      <c r="K2463" s="14"/>
      <c r="L2463" s="14"/>
      <c r="M2463" s="94"/>
      <c r="N2463" s="14"/>
      <c r="O2463" s="14"/>
      <c r="P2463" s="14"/>
      <c r="Q2463" s="14"/>
      <c r="R2463" s="14"/>
      <c r="S2463" s="14"/>
      <c r="T2463" s="14"/>
      <c r="U2463" s="14"/>
      <c r="V2463" s="14"/>
      <c r="W2463" s="14"/>
      <c r="X2463" s="14"/>
      <c r="Y2463" s="14"/>
      <c r="Z2463" s="14"/>
      <c r="AA2463" s="14"/>
    </row>
    <row r="2464" spans="1:27" ht="13.2" customHeight="1">
      <c r="A2464" s="47"/>
      <c r="B2464" s="48"/>
      <c r="C2464" s="89"/>
      <c r="D2464" s="90"/>
      <c r="E2464" s="89"/>
      <c r="F2464" s="91"/>
      <c r="G2464" s="92"/>
      <c r="H2464" s="91"/>
      <c r="I2464" s="14"/>
      <c r="J2464" s="93"/>
      <c r="K2464" s="14"/>
      <c r="L2464" s="14"/>
      <c r="M2464" s="94"/>
      <c r="N2464" s="14"/>
      <c r="O2464" s="14"/>
      <c r="P2464" s="14"/>
      <c r="Q2464" s="14"/>
      <c r="R2464" s="14"/>
      <c r="S2464" s="14"/>
      <c r="T2464" s="14"/>
      <c r="U2464" s="14"/>
      <c r="V2464" s="14"/>
      <c r="W2464" s="14"/>
      <c r="X2464" s="14"/>
      <c r="Y2464" s="14"/>
      <c r="Z2464" s="14"/>
      <c r="AA2464" s="14"/>
    </row>
    <row r="2465" spans="1:27" ht="13.2" customHeight="1">
      <c r="A2465" s="47"/>
      <c r="B2465" s="48"/>
      <c r="C2465" s="89"/>
      <c r="D2465" s="90"/>
      <c r="E2465" s="89"/>
      <c r="F2465" s="91"/>
      <c r="G2465" s="92"/>
      <c r="H2465" s="91"/>
      <c r="I2465" s="14"/>
      <c r="J2465" s="93"/>
      <c r="K2465" s="14"/>
      <c r="L2465" s="14"/>
      <c r="M2465" s="94"/>
      <c r="N2465" s="14"/>
      <c r="O2465" s="14"/>
      <c r="P2465" s="14"/>
      <c r="Q2465" s="14"/>
      <c r="R2465" s="14"/>
      <c r="S2465" s="14"/>
      <c r="T2465" s="14"/>
      <c r="U2465" s="14"/>
      <c r="V2465" s="14"/>
      <c r="W2465" s="14"/>
      <c r="X2465" s="14"/>
      <c r="Y2465" s="14"/>
      <c r="Z2465" s="14"/>
      <c r="AA2465" s="14"/>
    </row>
    <row r="2466" spans="1:27" ht="13.2" customHeight="1">
      <c r="A2466" s="47"/>
      <c r="B2466" s="48"/>
      <c r="C2466" s="89"/>
      <c r="D2466" s="90"/>
      <c r="E2466" s="89"/>
      <c r="F2466" s="91"/>
      <c r="G2466" s="92"/>
      <c r="H2466" s="91"/>
      <c r="I2466" s="14"/>
      <c r="J2466" s="93"/>
      <c r="K2466" s="14"/>
      <c r="L2466" s="14"/>
      <c r="M2466" s="94"/>
      <c r="N2466" s="14"/>
      <c r="O2466" s="14"/>
      <c r="P2466" s="14"/>
      <c r="Q2466" s="14"/>
      <c r="R2466" s="14"/>
      <c r="S2466" s="14"/>
      <c r="T2466" s="14"/>
      <c r="U2466" s="14"/>
      <c r="V2466" s="14"/>
      <c r="W2466" s="14"/>
      <c r="X2466" s="14"/>
      <c r="Y2466" s="14"/>
      <c r="Z2466" s="14"/>
      <c r="AA2466" s="14"/>
    </row>
    <row r="2467" spans="1:27" ht="13.2" customHeight="1">
      <c r="A2467" s="47"/>
      <c r="B2467" s="48"/>
      <c r="C2467" s="89"/>
      <c r="D2467" s="90"/>
      <c r="E2467" s="89"/>
      <c r="F2467" s="91"/>
      <c r="G2467" s="92"/>
      <c r="H2467" s="91"/>
      <c r="I2467" s="14"/>
      <c r="J2467" s="93"/>
      <c r="K2467" s="14"/>
      <c r="L2467" s="14"/>
      <c r="M2467" s="94"/>
      <c r="N2467" s="14"/>
      <c r="O2467" s="14"/>
      <c r="P2467" s="14"/>
      <c r="Q2467" s="14"/>
      <c r="R2467" s="14"/>
      <c r="S2467" s="14"/>
      <c r="T2467" s="14"/>
      <c r="U2467" s="14"/>
      <c r="V2467" s="14"/>
      <c r="W2467" s="14"/>
      <c r="X2467" s="14"/>
      <c r="Y2467" s="14"/>
      <c r="Z2467" s="14"/>
      <c r="AA2467" s="14"/>
    </row>
    <row r="2468" spans="1:27" ht="13.2" customHeight="1">
      <c r="A2468" s="47"/>
      <c r="B2468" s="48"/>
      <c r="C2468" s="89"/>
      <c r="D2468" s="90"/>
      <c r="E2468" s="89"/>
      <c r="F2468" s="91"/>
      <c r="G2468" s="92"/>
      <c r="H2468" s="91"/>
      <c r="I2468" s="14"/>
      <c r="J2468" s="93"/>
      <c r="K2468" s="14"/>
      <c r="L2468" s="14"/>
      <c r="M2468" s="94"/>
      <c r="N2468" s="14"/>
      <c r="O2468" s="14"/>
      <c r="P2468" s="14"/>
      <c r="Q2468" s="14"/>
      <c r="R2468" s="14"/>
      <c r="S2468" s="14"/>
      <c r="T2468" s="14"/>
      <c r="U2468" s="14"/>
      <c r="V2468" s="14"/>
      <c r="W2468" s="14"/>
      <c r="X2468" s="14"/>
      <c r="Y2468" s="14"/>
      <c r="Z2468" s="14"/>
      <c r="AA2468" s="14"/>
    </row>
    <row r="2469" spans="1:27" ht="13.2" customHeight="1">
      <c r="A2469" s="47"/>
      <c r="B2469" s="48"/>
      <c r="C2469" s="89"/>
      <c r="D2469" s="90"/>
      <c r="E2469" s="89"/>
      <c r="F2469" s="91"/>
      <c r="G2469" s="92"/>
      <c r="H2469" s="91"/>
      <c r="I2469" s="14"/>
      <c r="J2469" s="93"/>
      <c r="K2469" s="14"/>
      <c r="L2469" s="14"/>
      <c r="M2469" s="94"/>
      <c r="N2469" s="14"/>
      <c r="O2469" s="14"/>
      <c r="P2469" s="14"/>
      <c r="Q2469" s="14"/>
      <c r="R2469" s="14"/>
      <c r="S2469" s="14"/>
      <c r="T2469" s="14"/>
      <c r="U2469" s="14"/>
      <c r="V2469" s="14"/>
      <c r="W2469" s="14"/>
      <c r="X2469" s="14"/>
      <c r="Y2469" s="14"/>
      <c r="Z2469" s="14"/>
      <c r="AA2469" s="14"/>
    </row>
    <row r="2470" spans="1:27" ht="13.2" customHeight="1">
      <c r="A2470" s="47"/>
      <c r="B2470" s="48"/>
      <c r="C2470" s="89"/>
      <c r="D2470" s="90"/>
      <c r="E2470" s="89"/>
      <c r="F2470" s="91"/>
      <c r="G2470" s="92"/>
      <c r="H2470" s="91"/>
      <c r="I2470" s="14"/>
      <c r="J2470" s="93"/>
      <c r="K2470" s="14"/>
      <c r="L2470" s="14"/>
      <c r="M2470" s="94"/>
      <c r="N2470" s="14"/>
      <c r="O2470" s="14"/>
      <c r="P2470" s="14"/>
      <c r="Q2470" s="14"/>
      <c r="R2470" s="14"/>
      <c r="S2470" s="14"/>
      <c r="T2470" s="14"/>
      <c r="U2470" s="14"/>
      <c r="V2470" s="14"/>
      <c r="W2470" s="14"/>
      <c r="X2470" s="14"/>
      <c r="Y2470" s="14"/>
      <c r="Z2470" s="14"/>
      <c r="AA2470" s="14"/>
    </row>
    <row r="2471" spans="1:27" ht="13.2" customHeight="1">
      <c r="A2471" s="47"/>
      <c r="B2471" s="48"/>
      <c r="C2471" s="89"/>
      <c r="D2471" s="90"/>
      <c r="E2471" s="89"/>
      <c r="F2471" s="91"/>
      <c r="G2471" s="92"/>
      <c r="H2471" s="91"/>
      <c r="I2471" s="14"/>
      <c r="J2471" s="93"/>
      <c r="K2471" s="14"/>
      <c r="L2471" s="14"/>
      <c r="M2471" s="94"/>
      <c r="N2471" s="14"/>
      <c r="O2471" s="14"/>
      <c r="P2471" s="14"/>
      <c r="Q2471" s="14"/>
      <c r="R2471" s="14"/>
      <c r="S2471" s="14"/>
      <c r="T2471" s="14"/>
      <c r="U2471" s="14"/>
      <c r="V2471" s="14"/>
      <c r="W2471" s="14"/>
      <c r="X2471" s="14"/>
      <c r="Y2471" s="14"/>
      <c r="Z2471" s="14"/>
      <c r="AA2471" s="14"/>
    </row>
    <row r="2472" spans="1:27" ht="13.2" customHeight="1">
      <c r="A2472" s="47"/>
      <c r="B2472" s="48"/>
      <c r="C2472" s="89"/>
      <c r="D2472" s="90"/>
      <c r="E2472" s="89"/>
      <c r="F2472" s="91"/>
      <c r="G2472" s="92"/>
      <c r="H2472" s="91"/>
      <c r="I2472" s="14"/>
      <c r="J2472" s="93"/>
      <c r="K2472" s="14"/>
      <c r="L2472" s="14"/>
      <c r="M2472" s="94"/>
      <c r="N2472" s="14"/>
      <c r="O2472" s="14"/>
      <c r="P2472" s="14"/>
      <c r="Q2472" s="14"/>
      <c r="R2472" s="14"/>
      <c r="S2472" s="14"/>
      <c r="T2472" s="14"/>
      <c r="U2472" s="14"/>
      <c r="V2472" s="14"/>
      <c r="W2472" s="14"/>
      <c r="X2472" s="14"/>
      <c r="Y2472" s="14"/>
      <c r="Z2472" s="14"/>
      <c r="AA2472" s="14"/>
    </row>
    <row r="2473" spans="1:27" ht="13.2" customHeight="1">
      <c r="A2473" s="47"/>
      <c r="B2473" s="48"/>
      <c r="C2473" s="89"/>
      <c r="D2473" s="90"/>
      <c r="E2473" s="89"/>
      <c r="F2473" s="91"/>
      <c r="G2473" s="92"/>
      <c r="H2473" s="91"/>
      <c r="I2473" s="14"/>
      <c r="J2473" s="93"/>
      <c r="K2473" s="14"/>
      <c r="L2473" s="14"/>
      <c r="M2473" s="94"/>
      <c r="N2473" s="14"/>
      <c r="O2473" s="14"/>
      <c r="P2473" s="14"/>
      <c r="Q2473" s="14"/>
      <c r="R2473" s="14"/>
      <c r="S2473" s="14"/>
      <c r="T2473" s="14"/>
      <c r="U2473" s="14"/>
      <c r="V2473" s="14"/>
      <c r="W2473" s="14"/>
      <c r="X2473" s="14"/>
      <c r="Y2473" s="14"/>
      <c r="Z2473" s="14"/>
      <c r="AA2473" s="14"/>
    </row>
    <row r="2474" spans="1:27" ht="13.2" customHeight="1">
      <c r="A2474" s="47"/>
      <c r="B2474" s="48"/>
      <c r="C2474" s="89"/>
      <c r="D2474" s="90"/>
      <c r="E2474" s="89"/>
      <c r="F2474" s="91"/>
      <c r="G2474" s="92"/>
      <c r="H2474" s="91"/>
      <c r="I2474" s="14"/>
      <c r="J2474" s="93"/>
      <c r="K2474" s="14"/>
      <c r="L2474" s="14"/>
      <c r="M2474" s="94"/>
      <c r="N2474" s="14"/>
      <c r="O2474" s="14"/>
      <c r="P2474" s="14"/>
      <c r="Q2474" s="14"/>
      <c r="R2474" s="14"/>
      <c r="S2474" s="14"/>
      <c r="T2474" s="14"/>
      <c r="U2474" s="14"/>
      <c r="V2474" s="14"/>
      <c r="W2474" s="14"/>
      <c r="X2474" s="14"/>
      <c r="Y2474" s="14"/>
      <c r="Z2474" s="14"/>
      <c r="AA2474" s="14"/>
    </row>
    <row r="2475" spans="1:27" ht="13.2" customHeight="1">
      <c r="A2475" s="47"/>
      <c r="B2475" s="48"/>
      <c r="C2475" s="89"/>
      <c r="D2475" s="90"/>
      <c r="E2475" s="89"/>
      <c r="F2475" s="91"/>
      <c r="G2475" s="92"/>
      <c r="H2475" s="91"/>
      <c r="I2475" s="14"/>
      <c r="J2475" s="93"/>
      <c r="K2475" s="14"/>
      <c r="L2475" s="14"/>
      <c r="M2475" s="94"/>
      <c r="N2475" s="14"/>
      <c r="O2475" s="14"/>
      <c r="P2475" s="14"/>
      <c r="Q2475" s="14"/>
      <c r="R2475" s="14"/>
      <c r="S2475" s="14"/>
      <c r="T2475" s="14"/>
      <c r="U2475" s="14"/>
      <c r="V2475" s="14"/>
      <c r="W2475" s="14"/>
      <c r="X2475" s="14"/>
      <c r="Y2475" s="14"/>
      <c r="Z2475" s="14"/>
      <c r="AA2475" s="14"/>
    </row>
    <row r="2476" spans="1:27" ht="13.2" customHeight="1">
      <c r="A2476" s="47"/>
      <c r="B2476" s="48"/>
      <c r="C2476" s="89"/>
      <c r="D2476" s="90"/>
      <c r="E2476" s="89"/>
      <c r="F2476" s="91"/>
      <c r="G2476" s="92"/>
      <c r="H2476" s="91"/>
      <c r="I2476" s="14"/>
      <c r="J2476" s="93"/>
      <c r="K2476" s="14"/>
      <c r="L2476" s="14"/>
      <c r="M2476" s="94"/>
      <c r="N2476" s="14"/>
      <c r="O2476" s="14"/>
      <c r="P2476" s="14"/>
      <c r="Q2476" s="14"/>
      <c r="R2476" s="14"/>
      <c r="S2476" s="14"/>
      <c r="T2476" s="14"/>
      <c r="U2476" s="14"/>
      <c r="V2476" s="14"/>
      <c r="W2476" s="14"/>
      <c r="X2476" s="14"/>
      <c r="Y2476" s="14"/>
      <c r="Z2476" s="14"/>
      <c r="AA2476" s="14"/>
    </row>
    <row r="2477" spans="1:27" ht="13.2" customHeight="1">
      <c r="A2477" s="47"/>
      <c r="B2477" s="48"/>
      <c r="C2477" s="89"/>
      <c r="D2477" s="90"/>
      <c r="E2477" s="89"/>
      <c r="F2477" s="91"/>
      <c r="G2477" s="92"/>
      <c r="H2477" s="91"/>
      <c r="I2477" s="14"/>
      <c r="J2477" s="93"/>
      <c r="K2477" s="14"/>
      <c r="L2477" s="14"/>
      <c r="M2477" s="94"/>
      <c r="N2477" s="14"/>
      <c r="O2477" s="14"/>
      <c r="P2477" s="14"/>
      <c r="Q2477" s="14"/>
      <c r="R2477" s="14"/>
      <c r="S2477" s="14"/>
      <c r="T2477" s="14"/>
      <c r="U2477" s="14"/>
      <c r="V2477" s="14"/>
      <c r="W2477" s="14"/>
      <c r="X2477" s="14"/>
      <c r="Y2477" s="14"/>
      <c r="Z2477" s="14"/>
      <c r="AA2477" s="14"/>
    </row>
    <row r="2478" spans="1:27" ht="13.2" customHeight="1">
      <c r="A2478" s="47"/>
      <c r="B2478" s="48"/>
      <c r="C2478" s="89"/>
      <c r="D2478" s="90"/>
      <c r="E2478" s="89"/>
      <c r="F2478" s="91"/>
      <c r="G2478" s="92"/>
      <c r="H2478" s="91"/>
      <c r="I2478" s="14"/>
      <c r="J2478" s="93"/>
      <c r="K2478" s="14"/>
      <c r="L2478" s="14"/>
      <c r="M2478" s="94"/>
      <c r="N2478" s="14"/>
      <c r="O2478" s="14"/>
      <c r="P2478" s="14"/>
      <c r="Q2478" s="14"/>
      <c r="R2478" s="14"/>
      <c r="S2478" s="14"/>
      <c r="T2478" s="14"/>
      <c r="U2478" s="14"/>
      <c r="V2478" s="14"/>
      <c r="W2478" s="14"/>
      <c r="X2478" s="14"/>
      <c r="Y2478" s="14"/>
      <c r="Z2478" s="14"/>
      <c r="AA2478" s="14"/>
    </row>
    <row r="2479" spans="1:27" ht="13.2" customHeight="1">
      <c r="A2479" s="47"/>
      <c r="B2479" s="48"/>
      <c r="C2479" s="89"/>
      <c r="D2479" s="90"/>
      <c r="E2479" s="89"/>
      <c r="F2479" s="91"/>
      <c r="G2479" s="92"/>
      <c r="H2479" s="91"/>
      <c r="I2479" s="14"/>
      <c r="J2479" s="93"/>
      <c r="K2479" s="14"/>
      <c r="L2479" s="14"/>
      <c r="M2479" s="94"/>
      <c r="N2479" s="14"/>
      <c r="O2479" s="14"/>
      <c r="P2479" s="14"/>
      <c r="Q2479" s="14"/>
      <c r="R2479" s="14"/>
      <c r="S2479" s="14"/>
      <c r="T2479" s="14"/>
      <c r="U2479" s="14"/>
      <c r="V2479" s="14"/>
      <c r="W2479" s="14"/>
      <c r="X2479" s="14"/>
      <c r="Y2479" s="14"/>
      <c r="Z2479" s="14"/>
      <c r="AA2479" s="14"/>
    </row>
    <row r="2480" spans="1:27" ht="13.2" customHeight="1">
      <c r="A2480" s="47"/>
      <c r="B2480" s="48"/>
      <c r="C2480" s="89"/>
      <c r="D2480" s="90"/>
      <c r="E2480" s="89"/>
      <c r="F2480" s="91"/>
      <c r="G2480" s="92"/>
      <c r="H2480" s="91"/>
      <c r="I2480" s="14"/>
      <c r="J2480" s="93"/>
      <c r="K2480" s="14"/>
      <c r="L2480" s="14"/>
      <c r="M2480" s="94"/>
      <c r="N2480" s="14"/>
      <c r="O2480" s="14"/>
      <c r="P2480" s="14"/>
      <c r="Q2480" s="14"/>
      <c r="R2480" s="14"/>
      <c r="S2480" s="14"/>
      <c r="T2480" s="14"/>
      <c r="U2480" s="14"/>
      <c r="V2480" s="14"/>
      <c r="W2480" s="14"/>
      <c r="X2480" s="14"/>
      <c r="Y2480" s="14"/>
      <c r="Z2480" s="14"/>
      <c r="AA2480" s="14"/>
    </row>
    <row r="2481" spans="1:27" ht="13.2" customHeight="1">
      <c r="A2481" s="47"/>
      <c r="B2481" s="48"/>
      <c r="C2481" s="89"/>
      <c r="D2481" s="90"/>
      <c r="E2481" s="89"/>
      <c r="F2481" s="91"/>
      <c r="G2481" s="92"/>
      <c r="H2481" s="91"/>
      <c r="I2481" s="14"/>
      <c r="J2481" s="93"/>
      <c r="K2481" s="14"/>
      <c r="L2481" s="14"/>
      <c r="M2481" s="94"/>
      <c r="N2481" s="14"/>
      <c r="O2481" s="14"/>
      <c r="P2481" s="14"/>
      <c r="Q2481" s="14"/>
      <c r="R2481" s="14"/>
      <c r="S2481" s="14"/>
      <c r="T2481" s="14"/>
      <c r="U2481" s="14"/>
      <c r="V2481" s="14"/>
      <c r="W2481" s="14"/>
      <c r="X2481" s="14"/>
      <c r="Y2481" s="14"/>
      <c r="Z2481" s="14"/>
      <c r="AA2481" s="14"/>
    </row>
    <row r="2482" spans="1:27" ht="13.2" customHeight="1">
      <c r="A2482" s="47"/>
      <c r="B2482" s="48"/>
      <c r="C2482" s="89"/>
      <c r="D2482" s="90"/>
      <c r="E2482" s="89"/>
      <c r="F2482" s="91"/>
      <c r="G2482" s="92"/>
      <c r="H2482" s="91"/>
      <c r="I2482" s="14"/>
      <c r="J2482" s="93"/>
      <c r="K2482" s="14"/>
      <c r="L2482" s="14"/>
      <c r="M2482" s="94"/>
      <c r="N2482" s="14"/>
      <c r="O2482" s="14"/>
      <c r="P2482" s="14"/>
      <c r="Q2482" s="14"/>
      <c r="R2482" s="14"/>
      <c r="S2482" s="14"/>
      <c r="T2482" s="14"/>
      <c r="U2482" s="14"/>
      <c r="V2482" s="14"/>
      <c r="W2482" s="14"/>
      <c r="X2482" s="14"/>
      <c r="Y2482" s="14"/>
      <c r="Z2482" s="14"/>
      <c r="AA2482" s="14"/>
    </row>
    <row r="2483" spans="1:27" ht="13.2" customHeight="1">
      <c r="A2483" s="47"/>
      <c r="B2483" s="48"/>
      <c r="C2483" s="89"/>
      <c r="D2483" s="90"/>
      <c r="E2483" s="89"/>
      <c r="F2483" s="91"/>
      <c r="G2483" s="92"/>
      <c r="H2483" s="91"/>
      <c r="I2483" s="14"/>
      <c r="J2483" s="93"/>
      <c r="K2483" s="14"/>
      <c r="L2483" s="14"/>
      <c r="M2483" s="94"/>
      <c r="N2483" s="14"/>
      <c r="O2483" s="14"/>
      <c r="P2483" s="14"/>
      <c r="Q2483" s="14"/>
      <c r="R2483" s="14"/>
      <c r="S2483" s="14"/>
      <c r="T2483" s="14"/>
      <c r="U2483" s="14"/>
      <c r="V2483" s="14"/>
      <c r="W2483" s="14"/>
      <c r="X2483" s="14"/>
      <c r="Y2483" s="14"/>
      <c r="Z2483" s="14"/>
      <c r="AA2483" s="14"/>
    </row>
    <row r="2484" spans="1:27" ht="13.2" customHeight="1">
      <c r="A2484" s="47"/>
      <c r="B2484" s="48"/>
      <c r="C2484" s="89"/>
      <c r="D2484" s="90"/>
      <c r="E2484" s="89"/>
      <c r="F2484" s="91"/>
      <c r="G2484" s="92"/>
      <c r="H2484" s="91"/>
      <c r="I2484" s="14"/>
      <c r="J2484" s="93"/>
      <c r="K2484" s="14"/>
      <c r="L2484" s="14"/>
      <c r="M2484" s="94"/>
      <c r="N2484" s="14"/>
      <c r="O2484" s="14"/>
      <c r="P2484" s="14"/>
      <c r="Q2484" s="14"/>
      <c r="R2484" s="14"/>
      <c r="S2484" s="14"/>
      <c r="T2484" s="14"/>
      <c r="U2484" s="14"/>
      <c r="V2484" s="14"/>
      <c r="W2484" s="14"/>
      <c r="X2484" s="14"/>
      <c r="Y2484" s="14"/>
      <c r="Z2484" s="14"/>
      <c r="AA2484" s="14"/>
    </row>
    <row r="2485" spans="1:27" ht="13.2" customHeight="1">
      <c r="A2485" s="47"/>
      <c r="B2485" s="48"/>
      <c r="C2485" s="89"/>
      <c r="D2485" s="90"/>
      <c r="E2485" s="89"/>
      <c r="F2485" s="91"/>
      <c r="G2485" s="92"/>
      <c r="H2485" s="91"/>
      <c r="I2485" s="14"/>
      <c r="J2485" s="93"/>
      <c r="K2485" s="14"/>
      <c r="L2485" s="14"/>
      <c r="M2485" s="94"/>
      <c r="N2485" s="14"/>
      <c r="O2485" s="14"/>
      <c r="P2485" s="14"/>
      <c r="Q2485" s="14"/>
      <c r="R2485" s="14"/>
      <c r="S2485" s="14"/>
      <c r="T2485" s="14"/>
      <c r="U2485" s="14"/>
      <c r="V2485" s="14"/>
      <c r="W2485" s="14"/>
      <c r="X2485" s="14"/>
      <c r="Y2485" s="14"/>
      <c r="Z2485" s="14"/>
      <c r="AA2485" s="14"/>
    </row>
    <row r="2486" spans="1:27" ht="13.2" customHeight="1">
      <c r="A2486" s="47"/>
      <c r="B2486" s="48"/>
      <c r="C2486" s="89"/>
      <c r="D2486" s="90"/>
      <c r="E2486" s="89"/>
      <c r="F2486" s="91"/>
      <c r="G2486" s="92"/>
      <c r="H2486" s="91"/>
      <c r="I2486" s="14"/>
      <c r="J2486" s="93"/>
      <c r="K2486" s="14"/>
      <c r="L2486" s="14"/>
      <c r="M2486" s="94"/>
      <c r="N2486" s="14"/>
      <c r="O2486" s="14"/>
      <c r="P2486" s="14"/>
      <c r="Q2486" s="14"/>
      <c r="R2486" s="14"/>
      <c r="S2486" s="14"/>
      <c r="T2486" s="14"/>
      <c r="U2486" s="14"/>
      <c r="V2486" s="14"/>
      <c r="W2486" s="14"/>
      <c r="X2486" s="14"/>
      <c r="Y2486" s="14"/>
      <c r="Z2486" s="14"/>
      <c r="AA2486" s="14"/>
    </row>
    <row r="2487" spans="1:27" ht="13.2" customHeight="1">
      <c r="A2487" s="47"/>
      <c r="B2487" s="48"/>
      <c r="C2487" s="89"/>
      <c r="D2487" s="90"/>
      <c r="E2487" s="89"/>
      <c r="F2487" s="91"/>
      <c r="G2487" s="92"/>
      <c r="H2487" s="91"/>
      <c r="I2487" s="14"/>
      <c r="J2487" s="93"/>
      <c r="K2487" s="14"/>
      <c r="L2487" s="14"/>
      <c r="M2487" s="94"/>
      <c r="N2487" s="14"/>
      <c r="O2487" s="14"/>
      <c r="P2487" s="14"/>
      <c r="Q2487" s="14"/>
      <c r="R2487" s="14"/>
      <c r="S2487" s="14"/>
      <c r="T2487" s="14"/>
      <c r="U2487" s="14"/>
      <c r="V2487" s="14"/>
      <c r="W2487" s="14"/>
      <c r="X2487" s="14"/>
      <c r="Y2487" s="14"/>
      <c r="Z2487" s="14"/>
      <c r="AA2487" s="14"/>
    </row>
    <row r="2488" spans="1:27" ht="13.2" customHeight="1">
      <c r="A2488" s="47"/>
      <c r="B2488" s="48"/>
      <c r="C2488" s="89"/>
      <c r="D2488" s="90"/>
      <c r="E2488" s="89"/>
      <c r="F2488" s="91"/>
      <c r="G2488" s="92"/>
      <c r="H2488" s="91"/>
      <c r="I2488" s="14"/>
      <c r="J2488" s="93"/>
      <c r="K2488" s="14"/>
      <c r="L2488" s="14"/>
      <c r="M2488" s="94"/>
      <c r="N2488" s="14"/>
      <c r="O2488" s="14"/>
      <c r="P2488" s="14"/>
      <c r="Q2488" s="14"/>
      <c r="R2488" s="14"/>
      <c r="S2488" s="14"/>
      <c r="T2488" s="14"/>
      <c r="U2488" s="14"/>
      <c r="V2488" s="14"/>
      <c r="W2488" s="14"/>
      <c r="X2488" s="14"/>
      <c r="Y2488" s="14"/>
      <c r="Z2488" s="14"/>
      <c r="AA2488" s="14"/>
    </row>
    <row r="2489" spans="1:27" ht="13.2" customHeight="1">
      <c r="A2489" s="47"/>
      <c r="B2489" s="48"/>
      <c r="C2489" s="89"/>
      <c r="D2489" s="90"/>
      <c r="E2489" s="89"/>
      <c r="F2489" s="91"/>
      <c r="G2489" s="92"/>
      <c r="H2489" s="91"/>
      <c r="I2489" s="14"/>
      <c r="J2489" s="93"/>
      <c r="K2489" s="14"/>
      <c r="L2489" s="14"/>
      <c r="M2489" s="94"/>
      <c r="N2489" s="14"/>
      <c r="O2489" s="14"/>
      <c r="P2489" s="14"/>
      <c r="Q2489" s="14"/>
      <c r="R2489" s="14"/>
      <c r="S2489" s="14"/>
      <c r="T2489" s="14"/>
      <c r="U2489" s="14"/>
      <c r="V2489" s="14"/>
      <c r="W2489" s="14"/>
      <c r="X2489" s="14"/>
      <c r="Y2489" s="14"/>
      <c r="Z2489" s="14"/>
      <c r="AA2489" s="14"/>
    </row>
    <row r="2490" spans="1:27" ht="13.2" customHeight="1">
      <c r="A2490" s="47"/>
      <c r="B2490" s="48"/>
      <c r="C2490" s="89"/>
      <c r="D2490" s="90"/>
      <c r="E2490" s="89"/>
      <c r="F2490" s="91"/>
      <c r="G2490" s="92"/>
      <c r="H2490" s="91"/>
      <c r="I2490" s="14"/>
      <c r="J2490" s="93"/>
      <c r="K2490" s="14"/>
      <c r="L2490" s="14"/>
      <c r="M2490" s="94"/>
      <c r="N2490" s="14"/>
      <c r="O2490" s="14"/>
      <c r="P2490" s="14"/>
      <c r="Q2490" s="14"/>
      <c r="R2490" s="14"/>
      <c r="S2490" s="14"/>
      <c r="T2490" s="14"/>
      <c r="U2490" s="14"/>
      <c r="V2490" s="14"/>
      <c r="W2490" s="14"/>
      <c r="X2490" s="14"/>
      <c r="Y2490" s="14"/>
      <c r="Z2490" s="14"/>
      <c r="AA2490" s="14"/>
    </row>
    <row r="2491" spans="1:27" ht="13.2" customHeight="1">
      <c r="A2491" s="47"/>
      <c r="B2491" s="48"/>
      <c r="C2491" s="89"/>
      <c r="D2491" s="90"/>
      <c r="E2491" s="89"/>
      <c r="F2491" s="91"/>
      <c r="G2491" s="92"/>
      <c r="H2491" s="91"/>
      <c r="I2491" s="14"/>
      <c r="J2491" s="93"/>
      <c r="K2491" s="14"/>
      <c r="L2491" s="14"/>
      <c r="M2491" s="94"/>
      <c r="N2491" s="14"/>
      <c r="O2491" s="14"/>
      <c r="P2491" s="14"/>
      <c r="Q2491" s="14"/>
      <c r="R2491" s="14"/>
      <c r="S2491" s="14"/>
      <c r="T2491" s="14"/>
      <c r="U2491" s="14"/>
      <c r="V2491" s="14"/>
      <c r="W2491" s="14"/>
      <c r="X2491" s="14"/>
      <c r="Y2491" s="14"/>
      <c r="Z2491" s="14"/>
      <c r="AA2491" s="14"/>
    </row>
    <row r="2492" spans="1:27" ht="13.2" customHeight="1">
      <c r="A2492" s="47"/>
      <c r="B2492" s="48"/>
      <c r="C2492" s="89"/>
      <c r="D2492" s="90"/>
      <c r="E2492" s="89"/>
      <c r="F2492" s="91"/>
      <c r="G2492" s="92"/>
      <c r="H2492" s="91"/>
      <c r="I2492" s="14"/>
      <c r="J2492" s="93"/>
      <c r="K2492" s="14"/>
      <c r="L2492" s="14"/>
      <c r="M2492" s="94"/>
      <c r="N2492" s="14"/>
      <c r="O2492" s="14"/>
      <c r="P2492" s="14"/>
      <c r="Q2492" s="14"/>
      <c r="R2492" s="14"/>
      <c r="S2492" s="14"/>
      <c r="T2492" s="14"/>
      <c r="U2492" s="14"/>
      <c r="V2492" s="14"/>
      <c r="W2492" s="14"/>
      <c r="X2492" s="14"/>
      <c r="Y2492" s="14"/>
      <c r="Z2492" s="14"/>
      <c r="AA2492" s="14"/>
    </row>
    <row r="2493" spans="1:27" ht="13.2" customHeight="1">
      <c r="A2493" s="47"/>
      <c r="B2493" s="48"/>
      <c r="C2493" s="89"/>
      <c r="D2493" s="90"/>
      <c r="E2493" s="89"/>
      <c r="F2493" s="91"/>
      <c r="G2493" s="92"/>
      <c r="H2493" s="91"/>
      <c r="I2493" s="14"/>
      <c r="J2493" s="93"/>
      <c r="K2493" s="14"/>
      <c r="L2493" s="14"/>
      <c r="M2493" s="94"/>
      <c r="N2493" s="14"/>
      <c r="O2493" s="14"/>
      <c r="P2493" s="14"/>
      <c r="Q2493" s="14"/>
      <c r="R2493" s="14"/>
      <c r="S2493" s="14"/>
      <c r="T2493" s="14"/>
      <c r="U2493" s="14"/>
      <c r="V2493" s="14"/>
      <c r="W2493" s="14"/>
      <c r="X2493" s="14"/>
      <c r="Y2493" s="14"/>
      <c r="Z2493" s="14"/>
      <c r="AA2493" s="14"/>
    </row>
    <row r="2494" spans="1:27" ht="13.2" customHeight="1">
      <c r="A2494" s="47"/>
      <c r="B2494" s="48"/>
      <c r="C2494" s="89"/>
      <c r="D2494" s="90"/>
      <c r="E2494" s="89"/>
      <c r="F2494" s="91"/>
      <c r="G2494" s="92"/>
      <c r="H2494" s="91"/>
      <c r="I2494" s="14"/>
      <c r="J2494" s="93"/>
      <c r="K2494" s="14"/>
      <c r="L2494" s="14"/>
      <c r="M2494" s="94"/>
      <c r="N2494" s="14"/>
      <c r="O2494" s="14"/>
      <c r="P2494" s="14"/>
      <c r="Q2494" s="14"/>
      <c r="R2494" s="14"/>
      <c r="S2494" s="14"/>
      <c r="T2494" s="14"/>
      <c r="U2494" s="14"/>
      <c r="V2494" s="14"/>
      <c r="W2494" s="14"/>
      <c r="X2494" s="14"/>
      <c r="Y2494" s="14"/>
      <c r="Z2494" s="14"/>
      <c r="AA2494" s="14"/>
    </row>
    <row r="2495" spans="1:27" ht="13.2" customHeight="1">
      <c r="A2495" s="47"/>
      <c r="B2495" s="48"/>
      <c r="C2495" s="89"/>
      <c r="D2495" s="90"/>
      <c r="E2495" s="89"/>
      <c r="F2495" s="91"/>
      <c r="G2495" s="92"/>
      <c r="H2495" s="91"/>
      <c r="I2495" s="14"/>
      <c r="J2495" s="93"/>
      <c r="K2495" s="14"/>
      <c r="L2495" s="14"/>
      <c r="M2495" s="94"/>
      <c r="N2495" s="14"/>
      <c r="O2495" s="14"/>
      <c r="P2495" s="14"/>
      <c r="Q2495" s="14"/>
      <c r="R2495" s="14"/>
      <c r="S2495" s="14"/>
      <c r="T2495" s="14"/>
      <c r="U2495" s="14"/>
      <c r="V2495" s="14"/>
      <c r="W2495" s="14"/>
      <c r="X2495" s="14"/>
      <c r="Y2495" s="14"/>
      <c r="Z2495" s="14"/>
      <c r="AA2495" s="14"/>
    </row>
    <row r="2496" spans="1:27" ht="13.2" customHeight="1">
      <c r="A2496" s="47"/>
      <c r="B2496" s="48"/>
      <c r="C2496" s="89"/>
      <c r="D2496" s="90"/>
      <c r="E2496" s="89"/>
      <c r="F2496" s="91"/>
      <c r="G2496" s="92"/>
      <c r="H2496" s="91"/>
      <c r="I2496" s="14"/>
      <c r="J2496" s="93"/>
      <c r="K2496" s="14"/>
      <c r="L2496" s="14"/>
      <c r="M2496" s="94"/>
      <c r="N2496" s="14"/>
      <c r="O2496" s="14"/>
      <c r="P2496" s="14"/>
      <c r="Q2496" s="14"/>
      <c r="R2496" s="14"/>
      <c r="S2496" s="14"/>
      <c r="T2496" s="14"/>
      <c r="U2496" s="14"/>
      <c r="V2496" s="14"/>
      <c r="W2496" s="14"/>
      <c r="X2496" s="14"/>
      <c r="Y2496" s="14"/>
      <c r="Z2496" s="14"/>
      <c r="AA2496" s="14"/>
    </row>
    <row r="2497" spans="1:27" ht="13.2" customHeight="1">
      <c r="A2497" s="47"/>
      <c r="B2497" s="48"/>
      <c r="C2497" s="89"/>
      <c r="D2497" s="90"/>
      <c r="E2497" s="89"/>
      <c r="F2497" s="91"/>
      <c r="G2497" s="92"/>
      <c r="H2497" s="91"/>
      <c r="I2497" s="14"/>
      <c r="J2497" s="93"/>
      <c r="K2497" s="14"/>
      <c r="L2497" s="14"/>
      <c r="M2497" s="94"/>
      <c r="N2497" s="14"/>
      <c r="O2497" s="14"/>
      <c r="P2497" s="14"/>
      <c r="Q2497" s="14"/>
      <c r="R2497" s="14"/>
      <c r="S2497" s="14"/>
      <c r="T2497" s="14"/>
      <c r="U2497" s="14"/>
      <c r="V2497" s="14"/>
      <c r="W2497" s="14"/>
      <c r="X2497" s="14"/>
      <c r="Y2497" s="14"/>
      <c r="Z2497" s="14"/>
      <c r="AA2497" s="14"/>
    </row>
    <row r="2498" spans="1:27" ht="13.2" customHeight="1">
      <c r="A2498" s="47"/>
      <c r="B2498" s="48"/>
      <c r="C2498" s="89"/>
      <c r="D2498" s="90"/>
      <c r="E2498" s="89"/>
      <c r="F2498" s="91"/>
      <c r="G2498" s="92"/>
      <c r="H2498" s="91"/>
      <c r="I2498" s="14"/>
      <c r="J2498" s="93"/>
      <c r="K2498" s="14"/>
      <c r="L2498" s="14"/>
      <c r="M2498" s="94"/>
      <c r="N2498" s="14"/>
      <c r="O2498" s="14"/>
      <c r="P2498" s="14"/>
      <c r="Q2498" s="14"/>
      <c r="R2498" s="14"/>
      <c r="S2498" s="14"/>
      <c r="T2498" s="14"/>
      <c r="U2498" s="14"/>
      <c r="V2498" s="14"/>
      <c r="W2498" s="14"/>
      <c r="X2498" s="14"/>
      <c r="Y2498" s="14"/>
      <c r="Z2498" s="14"/>
      <c r="AA2498" s="14"/>
    </row>
    <row r="2499" spans="1:27" ht="13.2" customHeight="1">
      <c r="A2499" s="47"/>
      <c r="B2499" s="48"/>
      <c r="C2499" s="89"/>
      <c r="D2499" s="90"/>
      <c r="E2499" s="89"/>
      <c r="F2499" s="91"/>
      <c r="G2499" s="92"/>
      <c r="H2499" s="91"/>
      <c r="I2499" s="14"/>
      <c r="J2499" s="93"/>
      <c r="K2499" s="14"/>
      <c r="L2499" s="14"/>
      <c r="M2499" s="94"/>
      <c r="N2499" s="14"/>
      <c r="O2499" s="14"/>
      <c r="P2499" s="14"/>
      <c r="Q2499" s="14"/>
      <c r="R2499" s="14"/>
      <c r="S2499" s="14"/>
      <c r="T2499" s="14"/>
      <c r="U2499" s="14"/>
      <c r="V2499" s="14"/>
      <c r="W2499" s="14"/>
      <c r="X2499" s="14"/>
      <c r="Y2499" s="14"/>
      <c r="Z2499" s="14"/>
      <c r="AA2499" s="14"/>
    </row>
    <row r="2500" spans="1:27" ht="13.2" customHeight="1">
      <c r="A2500" s="47"/>
      <c r="B2500" s="48"/>
      <c r="C2500" s="89"/>
      <c r="D2500" s="90"/>
      <c r="E2500" s="89"/>
      <c r="F2500" s="91"/>
      <c r="G2500" s="92"/>
      <c r="H2500" s="91"/>
      <c r="I2500" s="14"/>
      <c r="J2500" s="93"/>
      <c r="K2500" s="14"/>
      <c r="L2500" s="14"/>
      <c r="M2500" s="94"/>
      <c r="N2500" s="14"/>
      <c r="O2500" s="14"/>
      <c r="P2500" s="14"/>
      <c r="Q2500" s="14"/>
      <c r="R2500" s="14"/>
      <c r="S2500" s="14"/>
      <c r="T2500" s="14"/>
      <c r="U2500" s="14"/>
      <c r="V2500" s="14"/>
      <c r="W2500" s="14"/>
      <c r="X2500" s="14"/>
      <c r="Y2500" s="14"/>
      <c r="Z2500" s="14"/>
      <c r="AA2500" s="14"/>
    </row>
    <row r="2501" spans="1:27" ht="13.2" customHeight="1">
      <c r="A2501" s="47"/>
      <c r="B2501" s="48"/>
      <c r="C2501" s="89"/>
      <c r="D2501" s="90"/>
      <c r="E2501" s="89"/>
      <c r="F2501" s="91"/>
      <c r="G2501" s="92"/>
      <c r="H2501" s="91"/>
      <c r="I2501" s="14"/>
      <c r="J2501" s="93"/>
      <c r="K2501" s="14"/>
      <c r="L2501" s="14"/>
      <c r="M2501" s="94"/>
      <c r="N2501" s="14"/>
      <c r="O2501" s="14"/>
      <c r="P2501" s="14"/>
      <c r="Q2501" s="14"/>
      <c r="R2501" s="14"/>
      <c r="S2501" s="14"/>
      <c r="T2501" s="14"/>
      <c r="U2501" s="14"/>
      <c r="V2501" s="14"/>
      <c r="W2501" s="14"/>
      <c r="X2501" s="14"/>
      <c r="Y2501" s="14"/>
      <c r="Z2501" s="14"/>
      <c r="AA2501" s="14"/>
    </row>
    <row r="2502" spans="1:27" ht="13.2" customHeight="1">
      <c r="A2502" s="47"/>
      <c r="B2502" s="48"/>
      <c r="C2502" s="89"/>
      <c r="D2502" s="90"/>
      <c r="E2502" s="89"/>
      <c r="F2502" s="91"/>
      <c r="G2502" s="92"/>
      <c r="H2502" s="91"/>
      <c r="I2502" s="14"/>
      <c r="J2502" s="93"/>
      <c r="K2502" s="14"/>
      <c r="L2502" s="14"/>
      <c r="M2502" s="94"/>
      <c r="N2502" s="14"/>
      <c r="O2502" s="14"/>
      <c r="P2502" s="14"/>
      <c r="Q2502" s="14"/>
      <c r="R2502" s="14"/>
      <c r="S2502" s="14"/>
      <c r="T2502" s="14"/>
      <c r="U2502" s="14"/>
      <c r="V2502" s="14"/>
      <c r="W2502" s="14"/>
      <c r="X2502" s="14"/>
      <c r="Y2502" s="14"/>
      <c r="Z2502" s="14"/>
      <c r="AA2502" s="14"/>
    </row>
    <row r="2503" spans="1:27" ht="13.2" customHeight="1">
      <c r="A2503" s="47"/>
      <c r="B2503" s="48"/>
      <c r="C2503" s="89"/>
      <c r="D2503" s="90"/>
      <c r="E2503" s="89"/>
      <c r="F2503" s="91"/>
      <c r="G2503" s="92"/>
      <c r="H2503" s="91"/>
      <c r="I2503" s="14"/>
      <c r="J2503" s="93"/>
      <c r="K2503" s="14"/>
      <c r="L2503" s="14"/>
      <c r="M2503" s="94"/>
      <c r="N2503" s="14"/>
      <c r="O2503" s="14"/>
      <c r="P2503" s="14"/>
      <c r="Q2503" s="14"/>
      <c r="R2503" s="14"/>
      <c r="S2503" s="14"/>
      <c r="T2503" s="14"/>
      <c r="U2503" s="14"/>
      <c r="V2503" s="14"/>
      <c r="W2503" s="14"/>
      <c r="X2503" s="14"/>
      <c r="Y2503" s="14"/>
      <c r="Z2503" s="14"/>
      <c r="AA2503" s="14"/>
    </row>
    <row r="2504" spans="1:27" ht="13.2" customHeight="1">
      <c r="A2504" s="47"/>
      <c r="B2504" s="48"/>
      <c r="C2504" s="89"/>
      <c r="D2504" s="90"/>
      <c r="E2504" s="89"/>
      <c r="F2504" s="91"/>
      <c r="G2504" s="92"/>
      <c r="H2504" s="91"/>
      <c r="I2504" s="14"/>
      <c r="J2504" s="93"/>
      <c r="K2504" s="14"/>
      <c r="L2504" s="14"/>
      <c r="M2504" s="94"/>
      <c r="N2504" s="14"/>
      <c r="O2504" s="14"/>
      <c r="P2504" s="14"/>
      <c r="Q2504" s="14"/>
      <c r="R2504" s="14"/>
      <c r="S2504" s="14"/>
      <c r="T2504" s="14"/>
      <c r="U2504" s="14"/>
      <c r="V2504" s="14"/>
      <c r="W2504" s="14"/>
      <c r="X2504" s="14"/>
      <c r="Y2504" s="14"/>
      <c r="Z2504" s="14"/>
      <c r="AA2504" s="14"/>
    </row>
    <row r="2505" spans="1:27" ht="13.2" customHeight="1">
      <c r="A2505" s="47"/>
      <c r="B2505" s="48"/>
      <c r="C2505" s="89"/>
      <c r="D2505" s="90"/>
      <c r="E2505" s="89"/>
      <c r="F2505" s="91"/>
      <c r="G2505" s="92"/>
      <c r="H2505" s="91"/>
      <c r="I2505" s="14"/>
      <c r="J2505" s="93"/>
      <c r="K2505" s="14"/>
      <c r="L2505" s="14"/>
      <c r="M2505" s="94"/>
      <c r="N2505" s="14"/>
      <c r="O2505" s="14"/>
      <c r="P2505" s="14"/>
      <c r="Q2505" s="14"/>
      <c r="R2505" s="14"/>
      <c r="S2505" s="14"/>
      <c r="T2505" s="14"/>
      <c r="U2505" s="14"/>
      <c r="V2505" s="14"/>
      <c r="W2505" s="14"/>
      <c r="X2505" s="14"/>
      <c r="Y2505" s="14"/>
      <c r="Z2505" s="14"/>
      <c r="AA2505" s="14"/>
    </row>
    <row r="2506" spans="1:27" ht="13.2" customHeight="1">
      <c r="A2506" s="47"/>
      <c r="B2506" s="48"/>
      <c r="C2506" s="89"/>
      <c r="D2506" s="90"/>
      <c r="E2506" s="89"/>
      <c r="F2506" s="91"/>
      <c r="G2506" s="92"/>
      <c r="H2506" s="91"/>
      <c r="I2506" s="14"/>
      <c r="J2506" s="93"/>
      <c r="K2506" s="14"/>
      <c r="L2506" s="14"/>
      <c r="M2506" s="94"/>
      <c r="N2506" s="14"/>
      <c r="O2506" s="14"/>
      <c r="P2506" s="14"/>
      <c r="Q2506" s="14"/>
      <c r="R2506" s="14"/>
      <c r="S2506" s="14"/>
      <c r="T2506" s="14"/>
      <c r="U2506" s="14"/>
      <c r="V2506" s="14"/>
      <c r="W2506" s="14"/>
      <c r="X2506" s="14"/>
      <c r="Y2506" s="14"/>
      <c r="Z2506" s="14"/>
      <c r="AA2506" s="14"/>
    </row>
    <row r="2507" spans="1:27" ht="13.2" customHeight="1">
      <c r="A2507" s="47"/>
      <c r="B2507" s="48"/>
      <c r="C2507" s="89"/>
      <c r="D2507" s="90"/>
      <c r="E2507" s="89"/>
      <c r="F2507" s="91"/>
      <c r="G2507" s="92"/>
      <c r="H2507" s="91"/>
      <c r="I2507" s="14"/>
      <c r="J2507" s="93"/>
      <c r="K2507" s="14"/>
      <c r="L2507" s="14"/>
      <c r="M2507" s="94"/>
      <c r="N2507" s="14"/>
      <c r="O2507" s="14"/>
      <c r="P2507" s="14"/>
      <c r="Q2507" s="14"/>
      <c r="R2507" s="14"/>
      <c r="S2507" s="14"/>
      <c r="T2507" s="14"/>
      <c r="U2507" s="14"/>
      <c r="V2507" s="14"/>
      <c r="W2507" s="14"/>
      <c r="X2507" s="14"/>
      <c r="Y2507" s="14"/>
      <c r="Z2507" s="14"/>
      <c r="AA2507" s="14"/>
    </row>
    <row r="2508" spans="1:27" ht="13.2" customHeight="1">
      <c r="A2508" s="47"/>
      <c r="B2508" s="48"/>
      <c r="C2508" s="89"/>
      <c r="D2508" s="90"/>
      <c r="E2508" s="89"/>
      <c r="F2508" s="91"/>
      <c r="G2508" s="92"/>
      <c r="H2508" s="91"/>
      <c r="I2508" s="14"/>
      <c r="J2508" s="93"/>
      <c r="K2508" s="14"/>
      <c r="L2508" s="14"/>
      <c r="M2508" s="94"/>
      <c r="N2508" s="14"/>
      <c r="O2508" s="14"/>
      <c r="P2508" s="14"/>
      <c r="Q2508" s="14"/>
      <c r="R2508" s="14"/>
      <c r="S2508" s="14"/>
      <c r="T2508" s="14"/>
      <c r="U2508" s="14"/>
      <c r="V2508" s="14"/>
      <c r="W2508" s="14"/>
      <c r="X2508" s="14"/>
      <c r="Y2508" s="14"/>
      <c r="Z2508" s="14"/>
      <c r="AA2508" s="14"/>
    </row>
    <row r="2509" spans="1:27" ht="13.2" customHeight="1">
      <c r="A2509" s="47"/>
      <c r="B2509" s="48"/>
      <c r="C2509" s="89"/>
      <c r="D2509" s="90"/>
      <c r="E2509" s="89"/>
      <c r="F2509" s="91"/>
      <c r="G2509" s="92"/>
      <c r="H2509" s="91"/>
      <c r="I2509" s="14"/>
      <c r="J2509" s="93"/>
      <c r="K2509" s="14"/>
      <c r="L2509" s="14"/>
      <c r="M2509" s="94"/>
      <c r="N2509" s="14"/>
      <c r="O2509" s="14"/>
      <c r="P2509" s="14"/>
      <c r="Q2509" s="14"/>
      <c r="R2509" s="14"/>
      <c r="S2509" s="14"/>
      <c r="T2509" s="14"/>
      <c r="U2509" s="14"/>
      <c r="V2509" s="14"/>
      <c r="W2509" s="14"/>
      <c r="X2509" s="14"/>
      <c r="Y2509" s="14"/>
      <c r="Z2509" s="14"/>
      <c r="AA2509" s="14"/>
    </row>
    <row r="2510" spans="1:27" ht="13.2" customHeight="1">
      <c r="A2510" s="47"/>
      <c r="B2510" s="48"/>
      <c r="C2510" s="89"/>
      <c r="D2510" s="90"/>
      <c r="E2510" s="89"/>
      <c r="F2510" s="91"/>
      <c r="G2510" s="92"/>
      <c r="H2510" s="91"/>
      <c r="I2510" s="14"/>
      <c r="J2510" s="93"/>
      <c r="K2510" s="14"/>
      <c r="L2510" s="14"/>
      <c r="M2510" s="94"/>
      <c r="N2510" s="14"/>
      <c r="O2510" s="14"/>
      <c r="P2510" s="14"/>
      <c r="Q2510" s="14"/>
      <c r="R2510" s="14"/>
      <c r="S2510" s="14"/>
      <c r="T2510" s="14"/>
      <c r="U2510" s="14"/>
      <c r="V2510" s="14"/>
      <c r="W2510" s="14"/>
      <c r="X2510" s="14"/>
      <c r="Y2510" s="14"/>
      <c r="Z2510" s="14"/>
      <c r="AA2510" s="14"/>
    </row>
    <row r="2511" spans="1:27" ht="13.2" customHeight="1">
      <c r="A2511" s="47"/>
      <c r="B2511" s="48"/>
      <c r="C2511" s="89"/>
      <c r="D2511" s="90"/>
      <c r="E2511" s="89"/>
      <c r="F2511" s="91"/>
      <c r="G2511" s="92"/>
      <c r="H2511" s="91"/>
      <c r="I2511" s="14"/>
      <c r="J2511" s="93"/>
      <c r="K2511" s="14"/>
      <c r="L2511" s="14"/>
      <c r="M2511" s="94"/>
      <c r="N2511" s="14"/>
      <c r="O2511" s="14"/>
      <c r="P2511" s="14"/>
      <c r="Q2511" s="14"/>
      <c r="R2511" s="14"/>
      <c r="S2511" s="14"/>
      <c r="T2511" s="14"/>
      <c r="U2511" s="14"/>
      <c r="V2511" s="14"/>
      <c r="W2511" s="14"/>
      <c r="X2511" s="14"/>
      <c r="Y2511" s="14"/>
      <c r="Z2511" s="14"/>
      <c r="AA2511" s="14"/>
    </row>
    <row r="2512" spans="1:27" ht="13.2" customHeight="1">
      <c r="A2512" s="47"/>
      <c r="B2512" s="48"/>
      <c r="C2512" s="89"/>
      <c r="D2512" s="90"/>
      <c r="E2512" s="89"/>
      <c r="F2512" s="91"/>
      <c r="G2512" s="92"/>
      <c r="H2512" s="91"/>
      <c r="I2512" s="14"/>
      <c r="J2512" s="93"/>
      <c r="K2512" s="14"/>
      <c r="L2512" s="14"/>
      <c r="M2512" s="94"/>
      <c r="N2512" s="14"/>
      <c r="O2512" s="14"/>
      <c r="P2512" s="14"/>
      <c r="Q2512" s="14"/>
      <c r="R2512" s="14"/>
      <c r="S2512" s="14"/>
      <c r="T2512" s="14"/>
      <c r="U2512" s="14"/>
      <c r="V2512" s="14"/>
      <c r="W2512" s="14"/>
      <c r="X2512" s="14"/>
      <c r="Y2512" s="14"/>
      <c r="Z2512" s="14"/>
      <c r="AA2512" s="14"/>
    </row>
    <row r="2513" spans="1:27" ht="13.2" customHeight="1">
      <c r="A2513" s="47"/>
      <c r="B2513" s="48"/>
      <c r="C2513" s="89"/>
      <c r="D2513" s="90"/>
      <c r="E2513" s="89"/>
      <c r="F2513" s="91"/>
      <c r="G2513" s="92"/>
      <c r="H2513" s="91"/>
      <c r="I2513" s="14"/>
      <c r="J2513" s="93"/>
      <c r="K2513" s="14"/>
      <c r="L2513" s="14"/>
      <c r="M2513" s="94"/>
      <c r="N2513" s="14"/>
      <c r="O2513" s="14"/>
      <c r="P2513" s="14"/>
      <c r="Q2513" s="14"/>
      <c r="R2513" s="14"/>
      <c r="S2513" s="14"/>
      <c r="T2513" s="14"/>
      <c r="U2513" s="14"/>
      <c r="V2513" s="14"/>
      <c r="W2513" s="14"/>
      <c r="X2513" s="14"/>
      <c r="Y2513" s="14"/>
      <c r="Z2513" s="14"/>
      <c r="AA2513" s="14"/>
    </row>
    <row r="2514" spans="1:27" ht="13.2" customHeight="1">
      <c r="A2514" s="47"/>
      <c r="B2514" s="48"/>
      <c r="C2514" s="89"/>
      <c r="D2514" s="90"/>
      <c r="E2514" s="89"/>
      <c r="F2514" s="91"/>
      <c r="G2514" s="92"/>
      <c r="H2514" s="91"/>
      <c r="I2514" s="14"/>
      <c r="J2514" s="93"/>
      <c r="K2514" s="14"/>
      <c r="L2514" s="14"/>
      <c r="M2514" s="94"/>
      <c r="N2514" s="14"/>
      <c r="O2514" s="14"/>
      <c r="P2514" s="14"/>
      <c r="Q2514" s="14"/>
      <c r="R2514" s="14"/>
      <c r="S2514" s="14"/>
      <c r="T2514" s="14"/>
      <c r="U2514" s="14"/>
      <c r="V2514" s="14"/>
      <c r="W2514" s="14"/>
      <c r="X2514" s="14"/>
      <c r="Y2514" s="14"/>
      <c r="Z2514" s="14"/>
      <c r="AA2514" s="14"/>
    </row>
    <row r="2515" spans="1:27" ht="13.2" customHeight="1">
      <c r="A2515" s="47"/>
      <c r="B2515" s="48"/>
      <c r="C2515" s="89"/>
      <c r="D2515" s="90"/>
      <c r="E2515" s="89"/>
      <c r="F2515" s="91"/>
      <c r="G2515" s="92"/>
      <c r="H2515" s="91"/>
      <c r="I2515" s="14"/>
      <c r="J2515" s="93"/>
      <c r="K2515" s="14"/>
      <c r="L2515" s="14"/>
      <c r="M2515" s="94"/>
      <c r="N2515" s="14"/>
      <c r="O2515" s="14"/>
      <c r="P2515" s="14"/>
      <c r="Q2515" s="14"/>
      <c r="R2515" s="14"/>
      <c r="S2515" s="14"/>
      <c r="T2515" s="14"/>
      <c r="U2515" s="14"/>
      <c r="V2515" s="14"/>
      <c r="W2515" s="14"/>
      <c r="X2515" s="14"/>
      <c r="Y2515" s="14"/>
      <c r="Z2515" s="14"/>
      <c r="AA2515" s="14"/>
    </row>
    <row r="2516" spans="1:27" ht="13.2" customHeight="1">
      <c r="A2516" s="47"/>
      <c r="B2516" s="48"/>
      <c r="C2516" s="89"/>
      <c r="D2516" s="90"/>
      <c r="E2516" s="89"/>
      <c r="F2516" s="91"/>
      <c r="G2516" s="92"/>
      <c r="H2516" s="91"/>
      <c r="I2516" s="14"/>
      <c r="J2516" s="93"/>
      <c r="K2516" s="14"/>
      <c r="L2516" s="14"/>
      <c r="M2516" s="94"/>
      <c r="N2516" s="14"/>
      <c r="O2516" s="14"/>
      <c r="P2516" s="14"/>
      <c r="Q2516" s="14"/>
      <c r="R2516" s="14"/>
      <c r="S2516" s="14"/>
      <c r="T2516" s="14"/>
      <c r="U2516" s="14"/>
      <c r="V2516" s="14"/>
      <c r="W2516" s="14"/>
      <c r="X2516" s="14"/>
      <c r="Y2516" s="14"/>
      <c r="Z2516" s="14"/>
      <c r="AA2516" s="14"/>
    </row>
    <row r="2517" spans="1:27" ht="13.2" customHeight="1">
      <c r="A2517" s="47"/>
      <c r="B2517" s="48"/>
      <c r="C2517" s="89"/>
      <c r="D2517" s="90"/>
      <c r="E2517" s="89"/>
      <c r="F2517" s="91"/>
      <c r="G2517" s="92"/>
      <c r="H2517" s="91"/>
      <c r="I2517" s="14"/>
      <c r="J2517" s="93"/>
      <c r="K2517" s="14"/>
      <c r="L2517" s="14"/>
      <c r="M2517" s="94"/>
      <c r="N2517" s="14"/>
      <c r="O2517" s="14"/>
      <c r="P2517" s="14"/>
      <c r="Q2517" s="14"/>
      <c r="R2517" s="14"/>
      <c r="S2517" s="14"/>
      <c r="T2517" s="14"/>
      <c r="U2517" s="14"/>
      <c r="V2517" s="14"/>
      <c r="W2517" s="14"/>
      <c r="X2517" s="14"/>
      <c r="Y2517" s="14"/>
      <c r="Z2517" s="14"/>
      <c r="AA2517" s="14"/>
    </row>
  </sheetData>
  <mergeCells count="123">
    <mergeCell ref="A2108:A2125"/>
    <mergeCell ref="A2126:A2143"/>
    <mergeCell ref="A2144:A2161"/>
    <mergeCell ref="A2162:A2179"/>
    <mergeCell ref="A2180:A2197"/>
    <mergeCell ref="A2198:A2215"/>
    <mergeCell ref="A1946:A1963"/>
    <mergeCell ref="A1964:A1981"/>
    <mergeCell ref="A1982:A1999"/>
    <mergeCell ref="A2000:A2017"/>
    <mergeCell ref="A2018:A2035"/>
    <mergeCell ref="A2036:A2053"/>
    <mergeCell ref="A2054:A2071"/>
    <mergeCell ref="A2072:A2089"/>
    <mergeCell ref="A2090:A2107"/>
    <mergeCell ref="A1784:A1801"/>
    <mergeCell ref="A1802:A1819"/>
    <mergeCell ref="A1820:A1837"/>
    <mergeCell ref="A1838:A1855"/>
    <mergeCell ref="A1856:A1873"/>
    <mergeCell ref="A1874:A1891"/>
    <mergeCell ref="A1892:A1909"/>
    <mergeCell ref="A1910:A1927"/>
    <mergeCell ref="A1928:A1945"/>
    <mergeCell ref="A1622:A1639"/>
    <mergeCell ref="A1640:A1657"/>
    <mergeCell ref="A1658:A1675"/>
    <mergeCell ref="A1676:A1693"/>
    <mergeCell ref="A1694:A1711"/>
    <mergeCell ref="A1712:A1729"/>
    <mergeCell ref="A1730:A1747"/>
    <mergeCell ref="A1748:A1765"/>
    <mergeCell ref="A1766:A1783"/>
    <mergeCell ref="A1460:A1477"/>
    <mergeCell ref="A1478:A1495"/>
    <mergeCell ref="A1496:A1513"/>
    <mergeCell ref="A1514:A1531"/>
    <mergeCell ref="A1532:A1549"/>
    <mergeCell ref="A1550:A1567"/>
    <mergeCell ref="A1568:A1585"/>
    <mergeCell ref="A1586:A1603"/>
    <mergeCell ref="A1604:A1621"/>
    <mergeCell ref="A1298:A1315"/>
    <mergeCell ref="A1316:A1333"/>
    <mergeCell ref="A1334:A1351"/>
    <mergeCell ref="A1352:A1369"/>
    <mergeCell ref="A1370:A1387"/>
    <mergeCell ref="A1388:A1405"/>
    <mergeCell ref="A1406:A1423"/>
    <mergeCell ref="A1424:A1441"/>
    <mergeCell ref="A1442:A1459"/>
    <mergeCell ref="A1136:A1153"/>
    <mergeCell ref="A1154:A1171"/>
    <mergeCell ref="A1172:A1189"/>
    <mergeCell ref="A1190:A1207"/>
    <mergeCell ref="A1208:A1225"/>
    <mergeCell ref="A1226:A1243"/>
    <mergeCell ref="A1244:A1261"/>
    <mergeCell ref="A1262:A1279"/>
    <mergeCell ref="A1280:A1297"/>
    <mergeCell ref="A974:A991"/>
    <mergeCell ref="A992:A1009"/>
    <mergeCell ref="A1010:A1027"/>
    <mergeCell ref="A1028:A1045"/>
    <mergeCell ref="A1046:A1063"/>
    <mergeCell ref="A1064:A1081"/>
    <mergeCell ref="A1082:A1099"/>
    <mergeCell ref="A1100:A1117"/>
    <mergeCell ref="A1118:A1135"/>
    <mergeCell ref="A812:A829"/>
    <mergeCell ref="A830:A847"/>
    <mergeCell ref="A848:A865"/>
    <mergeCell ref="A866:A883"/>
    <mergeCell ref="A884:A901"/>
    <mergeCell ref="A902:A919"/>
    <mergeCell ref="A920:A937"/>
    <mergeCell ref="A938:A955"/>
    <mergeCell ref="A956:A973"/>
    <mergeCell ref="A650:A667"/>
    <mergeCell ref="A668:A685"/>
    <mergeCell ref="A686:A703"/>
    <mergeCell ref="A704:A721"/>
    <mergeCell ref="A722:A739"/>
    <mergeCell ref="A740:A757"/>
    <mergeCell ref="A758:A775"/>
    <mergeCell ref="A776:A793"/>
    <mergeCell ref="A794:A811"/>
    <mergeCell ref="A488:A505"/>
    <mergeCell ref="A506:A523"/>
    <mergeCell ref="A524:A541"/>
    <mergeCell ref="A542:A559"/>
    <mergeCell ref="A560:A577"/>
    <mergeCell ref="A578:A595"/>
    <mergeCell ref="A596:A613"/>
    <mergeCell ref="A614:A631"/>
    <mergeCell ref="A632:A649"/>
    <mergeCell ref="A326:A343"/>
    <mergeCell ref="A344:A361"/>
    <mergeCell ref="A362:A379"/>
    <mergeCell ref="A380:A397"/>
    <mergeCell ref="A398:A415"/>
    <mergeCell ref="A416:A433"/>
    <mergeCell ref="A434:A451"/>
    <mergeCell ref="A452:A469"/>
    <mergeCell ref="A470:A487"/>
    <mergeCell ref="A164:A181"/>
    <mergeCell ref="A182:A199"/>
    <mergeCell ref="A200:A217"/>
    <mergeCell ref="A218:A235"/>
    <mergeCell ref="A236:A253"/>
    <mergeCell ref="A254:A271"/>
    <mergeCell ref="A272:A289"/>
    <mergeCell ref="A290:A307"/>
    <mergeCell ref="A308:A325"/>
    <mergeCell ref="A2:A19"/>
    <mergeCell ref="A20:A37"/>
    <mergeCell ref="A38:A55"/>
    <mergeCell ref="A56:A73"/>
    <mergeCell ref="A74:A91"/>
    <mergeCell ref="A92:A109"/>
    <mergeCell ref="A110:A127"/>
    <mergeCell ref="A128:A145"/>
    <mergeCell ref="A146:A163"/>
  </mergeCells>
  <conditionalFormatting sqref="L2:L2517">
    <cfRule type="cellIs" dxfId="5" priority="1" operator="greaterThan">
      <formula>0</formula>
    </cfRule>
    <cfRule type="cellIs" dxfId="4" priority="2" operator="lessThanOrEqual">
      <formula>0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517"/>
  <sheetViews>
    <sheetView zoomScaleNormal="100" workbookViewId="0">
      <pane ySplit="1" topLeftCell="A2" activePane="bottomLeft" state="frozen"/>
      <selection pane="bottomLeft" activeCell="B3" sqref="B3"/>
    </sheetView>
  </sheetViews>
  <sheetFormatPr defaultColWidth="12.59765625" defaultRowHeight="15.75" customHeight="1"/>
  <cols>
    <col min="1" max="1" width="40" customWidth="1"/>
    <col min="2" max="2" width="11.5" customWidth="1"/>
    <col min="3" max="3" width="15.59765625" customWidth="1"/>
    <col min="4" max="5" width="15.5" customWidth="1"/>
    <col min="6" max="6" width="15" customWidth="1"/>
    <col min="7" max="7" width="14.69921875" customWidth="1"/>
    <col min="8" max="8" width="15.5" customWidth="1"/>
    <col min="9" max="9" width="17.19921875" customWidth="1"/>
    <col min="10" max="10" width="36.3984375" customWidth="1"/>
    <col min="12" max="12" width="1.5" customWidth="1"/>
  </cols>
  <sheetData>
    <row r="1" spans="1:26" ht="39.75" customHeight="1">
      <c r="A1" s="1" t="s">
        <v>0</v>
      </c>
      <c r="B1" s="2" t="s">
        <v>1</v>
      </c>
      <c r="C1" s="2" t="s">
        <v>2</v>
      </c>
      <c r="D1" s="95" t="s">
        <v>3</v>
      </c>
      <c r="E1" s="95" t="s">
        <v>4</v>
      </c>
      <c r="F1" s="95" t="s">
        <v>5</v>
      </c>
      <c r="G1" s="95" t="s">
        <v>6</v>
      </c>
      <c r="H1" s="96" t="s">
        <v>7</v>
      </c>
      <c r="I1" s="95" t="s">
        <v>8</v>
      </c>
      <c r="J1" s="4" t="s">
        <v>9</v>
      </c>
    </row>
    <row r="2" spans="1:26" ht="13.2" customHeight="1">
      <c r="A2" s="142" t="s">
        <v>142</v>
      </c>
      <c r="B2" s="5">
        <v>45423</v>
      </c>
      <c r="C2" s="97"/>
      <c r="D2" s="59">
        <f>(('Итоговая табл.1чел(все услуги-к'!$D2+('Итоговая табл.1чел(все услуги-к'!$D2*'Таблица вводных'!$G$4)))-('Расчет комиссии(Нади)'!$I2+'Таблица вводных'!$E$3+'Таблица вводных'!$F$3)</f>
        <v>-2.2499999999999654</v>
      </c>
      <c r="E2" s="59">
        <f>('Итоговая табл.1чел(все услуги-к'!$E2+('Итоговая табл.1чел(все услуги-к'!$E2*'Таблица вводных'!$G$5))-('Расчет комиссии(Нади)'!$I2+'Таблица вводных'!$E$3+'Таблица вводных'!$F$3)</f>
        <v>-9.0342499999999664</v>
      </c>
      <c r="F2" s="59">
        <f>('Итоговая табл.1чел(все услуги-к'!$F2+('Итоговая табл.1чел(все услуги-к'!$F2*'Таблица вводных'!$G$6))-('Расчет комиссии(Нади)'!$I2+'Таблица вводных'!$E$3+'Таблица вводных'!$F$3)</f>
        <v>13.810000000000036</v>
      </c>
      <c r="G2" s="59">
        <f>('Итоговая табл.1чел(все услуги-к'!$G2+('Итоговая табл.1чел(все услуги-к'!$G2*'Таблица вводных'!$G$7))-('Расчет комиссии(Нади)'!$I2+'Таблица вводных'!$E$3+'Таблица вводных'!$F$3)</f>
        <v>-9.9499999999999655</v>
      </c>
      <c r="H2" s="59">
        <f>'Итоговая табл.1чел(все услуги-к'!$H2-('Расчет комиссии(Нади)'!$I2+'Таблица вводных'!$E$3+'Таблица вводных'!$F$3)</f>
        <v>-9.9499999999999655</v>
      </c>
      <c r="I2" s="59">
        <f>('Итоговая табл.1чел(все услуги-к'!$I2+('Итоговая табл.1чел(все услуги-к'!$I2*'Таблица вводных'!$G$9))-('Расчет комиссии(Нади)'!$I2+'Таблица вводных'!$E$3+'Таблица вводных'!$F$3)</f>
        <v>-9.9499999999999655</v>
      </c>
      <c r="J2" s="10" t="s">
        <v>143</v>
      </c>
    </row>
    <row r="3" spans="1:26" ht="13.2" customHeight="1">
      <c r="A3" s="140"/>
      <c r="B3" s="5">
        <v>45426</v>
      </c>
      <c r="C3" s="6"/>
      <c r="D3" s="66" t="e">
        <f>(('Итоговая табл.1чел(все услуги-к'!$D3+('Итоговая табл.1чел(все услуги-к'!$D3*'Таблица вводных'!$G$4)))-('Расчет комиссии(Нади)'!$I3+'Таблица вводных'!$E$3+'Таблица вводных'!$F$3)</f>
        <v>#VALUE!</v>
      </c>
      <c r="E3" s="66" t="e">
        <f>('Итоговая табл.1чел(все услуги-к'!$E3+('Итоговая табл.1чел(все услуги-к'!$E3*'Таблица вводных'!$G$5))-('Расчет комиссии(Нади)'!$I3+'Таблица вводных'!$E$3+'Таблица вводных'!$F$3)</f>
        <v>#VALUE!</v>
      </c>
      <c r="F3" s="66" t="e">
        <f>('Итоговая табл.1чел(все услуги-к'!$F3+('Итоговая табл.1чел(все услуги-к'!$F3*'Таблица вводных'!$G$6))-('Расчет комиссии(Нади)'!$I3+'Таблица вводных'!$E$3+'Таблица вводных'!$F$3)</f>
        <v>#VALUE!</v>
      </c>
      <c r="G3" s="66" t="e">
        <f>('Итоговая табл.1чел(все услуги-к'!$G3+('Итоговая табл.1чел(все услуги-к'!$G3*'Таблица вводных'!$G$7))-('Расчет комиссии(Нади)'!$I3+'Таблица вводных'!$E$3+'Таблица вводных'!$F$3)</f>
        <v>#VALUE!</v>
      </c>
      <c r="H3" s="66" t="e">
        <f>'Итоговая табл.1чел(все услуги-к'!$H3-('Расчет комиссии(Нади)'!$I3+'Таблица вводных'!$E$3+'Таблица вводных'!$F$3)</f>
        <v>#VALUE!</v>
      </c>
      <c r="I3" s="66" t="e">
        <f>('Итоговая табл.1чел(все услуги-к'!$I3+('Итоговая табл.1чел(все услуги-к'!$I3*'Таблица вводных'!$G$9))-('Расчет комиссии(Нади)'!$I3+'Таблица вводных'!$E$3+'Таблица вводных'!$F$3)</f>
        <v>#VALUE!</v>
      </c>
      <c r="J3" s="13" t="s">
        <v>143</v>
      </c>
    </row>
    <row r="4" spans="1:26" ht="13.2" customHeight="1">
      <c r="A4" s="140"/>
      <c r="B4" s="5">
        <v>45430</v>
      </c>
      <c r="C4" s="15"/>
      <c r="D4" s="66">
        <f>(('Итоговая табл.1чел(все услуги-к'!$D4+('Итоговая табл.1чел(все услуги-к'!$D4*'Таблица вводных'!$G$4)))-('Расчет комиссии(Нади)'!$I4+'Таблица вводных'!$E$3+'Таблица вводных'!$F$3)</f>
        <v>-2.2499999999999654</v>
      </c>
      <c r="E4" s="66">
        <f>('Итоговая табл.1чел(все услуги-к'!$E4+('Итоговая табл.1чел(все услуги-к'!$E4*'Таблица вводных'!$G$5))-('Расчет комиссии(Нади)'!$I4+'Таблица вводных'!$E$3+'Таблица вводных'!$F$3)</f>
        <v>-9.0342499999999664</v>
      </c>
      <c r="F4" s="66">
        <f>('Итоговая табл.1чел(все услуги-к'!$F4+('Итоговая табл.1чел(все услуги-к'!$F4*'Таблица вводных'!$G$6))-('Расчет комиссии(Нади)'!$I4+'Таблица вводных'!$E$3+'Таблица вводных'!$F$3)</f>
        <v>13.810000000000036</v>
      </c>
      <c r="G4" s="66">
        <f>('Итоговая табл.1чел(все услуги-к'!$G4+('Итоговая табл.1чел(все услуги-к'!$G4*'Таблица вводных'!$G$7))-('Расчет комиссии(Нади)'!$I4+'Таблица вводных'!$E$3+'Таблица вводных'!$F$3)</f>
        <v>-9.9499999999999655</v>
      </c>
      <c r="H4" s="66">
        <f>'Итоговая табл.1чел(все услуги-к'!$H4-('Расчет комиссии(Нади)'!$I4+'Таблица вводных'!$E$3+'Таблица вводных'!$F$3)</f>
        <v>-9.9499999999999655</v>
      </c>
      <c r="I4" s="66">
        <f>('Итоговая табл.1чел(все услуги-к'!$I4+('Итоговая табл.1чел(все услуги-к'!$I4*'Таблица вводных'!$G$9))-('Расчет комиссии(Нади)'!$I4+'Таблица вводных'!$E$3+'Таблица вводных'!$F$3)</f>
        <v>-9.9499999999999655</v>
      </c>
      <c r="J4" s="13" t="s">
        <v>143</v>
      </c>
    </row>
    <row r="5" spans="1:26" ht="13.2" customHeight="1">
      <c r="A5" s="140"/>
      <c r="B5" s="5">
        <v>45433</v>
      </c>
      <c r="C5" s="6"/>
      <c r="D5" s="66">
        <f>(('Итоговая табл.1чел(все услуги-к'!$D5+('Итоговая табл.1чел(все услуги-к'!$D5*'Таблица вводных'!$G$4)))-('Расчет комиссии(Нади)'!$I5+'Таблица вводных'!$E$3+'Таблица вводных'!$F$3)</f>
        <v>-2.2499999999999654</v>
      </c>
      <c r="E5" s="66">
        <f>('Итоговая табл.1чел(все услуги-к'!$E5+('Итоговая табл.1чел(все услуги-к'!$E5*'Таблица вводных'!$G$5))-('Расчет комиссии(Нади)'!$I5+'Таблица вводных'!$E$3+'Таблица вводных'!$F$3)</f>
        <v>-9.0342499999999664</v>
      </c>
      <c r="F5" s="66">
        <f>('Итоговая табл.1чел(все услуги-к'!$F5+('Итоговая табл.1чел(все услуги-к'!$F5*'Таблица вводных'!$G$6))-('Расчет комиссии(Нади)'!$I5+'Таблица вводных'!$E$3+'Таблица вводных'!$F$3)</f>
        <v>13.810000000000036</v>
      </c>
      <c r="G5" s="66">
        <f>('Итоговая табл.1чел(все услуги-к'!$G5+('Итоговая табл.1чел(все услуги-к'!$G5*'Таблица вводных'!$G$7))-('Расчет комиссии(Нади)'!$I5+'Таблица вводных'!$E$3+'Таблица вводных'!$F$3)</f>
        <v>-9.9499999999999655</v>
      </c>
      <c r="H5" s="66">
        <f>'Итоговая табл.1чел(все услуги-к'!$H5-('Расчет комиссии(Нади)'!$I5+'Таблица вводных'!$E$3+'Таблица вводных'!$F$3)</f>
        <v>-9.9499999999999655</v>
      </c>
      <c r="I5" s="66">
        <f>('Итоговая табл.1чел(все услуги-к'!$I5+('Итоговая табл.1чел(все услуги-к'!$I5*'Таблица вводных'!$G$9))-('Расчет комиссии(Нади)'!$I5+'Таблица вводных'!$E$3+'Таблица вводных'!$F$3)</f>
        <v>-9.9499999999999655</v>
      </c>
      <c r="J5" s="13" t="s">
        <v>143</v>
      </c>
    </row>
    <row r="6" spans="1:26" ht="13.2" customHeight="1">
      <c r="A6" s="140"/>
      <c r="B6" s="5">
        <v>45437</v>
      </c>
      <c r="C6" s="15"/>
      <c r="D6" s="66">
        <f>(('Итоговая табл.1чел(все услуги-к'!$D6+('Итоговая табл.1чел(все услуги-к'!$D6*'Таблица вводных'!$G$4)))-('Расчет комиссии(Нади)'!$I6+'Таблица вводных'!$E$3+'Таблица вводных'!$F$3)</f>
        <v>-2.2499999999999654</v>
      </c>
      <c r="E6" s="66">
        <f>('Итоговая табл.1чел(все услуги-к'!$E6+('Итоговая табл.1чел(все услуги-к'!$E6*'Таблица вводных'!$G$5))-('Расчет комиссии(Нади)'!$I6+'Таблица вводных'!$E$3+'Таблица вводных'!$F$3)</f>
        <v>-9.0342499999999664</v>
      </c>
      <c r="F6" s="66">
        <f>('Итоговая табл.1чел(все услуги-к'!$F6+('Итоговая табл.1чел(все услуги-к'!$F6*'Таблица вводных'!$G$6))-('Расчет комиссии(Нади)'!$I6+'Таблица вводных'!$E$3+'Таблица вводных'!$F$3)</f>
        <v>13.810000000000036</v>
      </c>
      <c r="G6" s="66">
        <f>('Итоговая табл.1чел(все услуги-к'!$G6+('Итоговая табл.1чел(все услуги-к'!$G6*'Таблица вводных'!$G$7))-('Расчет комиссии(Нади)'!$I6+'Таблица вводных'!$E$3+'Таблица вводных'!$F$3)</f>
        <v>-9.9499999999999655</v>
      </c>
      <c r="H6" s="66">
        <f>'Итоговая табл.1чел(все услуги-к'!$H6-('Расчет комиссии(Нади)'!$I6+'Таблица вводных'!$E$3+'Таблица вводных'!$F$3)</f>
        <v>-9.9499999999999655</v>
      </c>
      <c r="I6" s="66">
        <f>('Итоговая табл.1чел(все услуги-к'!$I6+('Итоговая табл.1чел(все услуги-к'!$I6*'Таблица вводных'!$G$9))-('Расчет комиссии(Нади)'!$I6+'Таблица вводных'!$E$3+'Таблица вводных'!$F$3)</f>
        <v>-9.9499999999999655</v>
      </c>
      <c r="J6" s="13" t="s">
        <v>143</v>
      </c>
    </row>
    <row r="7" spans="1:26" ht="13.2" customHeight="1">
      <c r="A7" s="140"/>
      <c r="B7" s="5">
        <v>45440</v>
      </c>
      <c r="C7" s="15"/>
      <c r="D7" s="66">
        <f>(('Итоговая табл.1чел(все услуги-к'!$D7+('Итоговая табл.1чел(все услуги-к'!$D7*'Таблица вводных'!$G$4)))-('Расчет комиссии(Нади)'!$I7+'Таблица вводных'!$E$3+'Таблица вводных'!$F$3)</f>
        <v>-2.2499999999999654</v>
      </c>
      <c r="E7" s="66">
        <f>('Итоговая табл.1чел(все услуги-к'!$E7+('Итоговая табл.1чел(все услуги-к'!$E7*'Таблица вводных'!$G$5))-('Расчет комиссии(Нади)'!$I7+'Таблица вводных'!$E$3+'Таблица вводных'!$F$3)</f>
        <v>-9.0342499999999664</v>
      </c>
      <c r="F7" s="66">
        <f>('Итоговая табл.1чел(все услуги-к'!$F7+('Итоговая табл.1чел(все услуги-к'!$F7*'Таблица вводных'!$G$6))-('Расчет комиссии(Нади)'!$I7+'Таблица вводных'!$E$3+'Таблица вводных'!$F$3)</f>
        <v>13.810000000000036</v>
      </c>
      <c r="G7" s="66">
        <f>('Итоговая табл.1чел(все услуги-к'!$G7+('Итоговая табл.1чел(все услуги-к'!$G7*'Таблица вводных'!$G$7))-('Расчет комиссии(Нади)'!$I7+'Таблица вводных'!$E$3+'Таблица вводных'!$F$3)</f>
        <v>-9.9499999999999655</v>
      </c>
      <c r="H7" s="66">
        <f>'Итоговая табл.1чел(все услуги-к'!$H7-('Расчет комиссии(Нади)'!$I7+'Таблица вводных'!$E$3+'Таблица вводных'!$F$3)</f>
        <v>-9.9499999999999655</v>
      </c>
      <c r="I7" s="66">
        <f>('Итоговая табл.1чел(все услуги-к'!$I7+('Итоговая табл.1чел(все услуги-к'!$I7*'Таблица вводных'!$G$9))-('Расчет комиссии(Нади)'!$I7+'Таблица вводных'!$E$3+'Таблица вводных'!$F$3)</f>
        <v>-9.9499999999999655</v>
      </c>
      <c r="J7" s="13" t="s">
        <v>143</v>
      </c>
    </row>
    <row r="8" spans="1:26" ht="13.2" customHeight="1">
      <c r="A8" s="140"/>
      <c r="B8" s="5">
        <v>45444</v>
      </c>
      <c r="C8" s="15"/>
      <c r="D8" s="66">
        <f>(('Итоговая табл.1чел(все услуги-к'!$D8+('Итоговая табл.1чел(все услуги-к'!$D8*'Таблица вводных'!$G$4)))-('Расчет комиссии(Нади)'!$I8+'Таблица вводных'!$E$3+'Таблица вводных'!$F$3)</f>
        <v>-2.2499999999999654</v>
      </c>
      <c r="E8" s="66">
        <f>('Итоговая табл.1чел(все услуги-к'!$E8+('Итоговая табл.1чел(все услуги-к'!$E8*'Таблица вводных'!$G$5))-('Расчет комиссии(Нади)'!$I8+'Таблица вводных'!$E$3+'Таблица вводных'!$F$3)</f>
        <v>-9.0342499999999664</v>
      </c>
      <c r="F8" s="66">
        <f>('Итоговая табл.1чел(все услуги-к'!$F8+('Итоговая табл.1чел(все услуги-к'!$F8*'Таблица вводных'!$G$6))-('Расчет комиссии(Нади)'!$I8+'Таблица вводных'!$E$3+'Таблица вводных'!$F$3)</f>
        <v>13.810000000000036</v>
      </c>
      <c r="G8" s="66">
        <f>('Итоговая табл.1чел(все услуги-к'!$G8+('Итоговая табл.1чел(все услуги-к'!$G8*'Таблица вводных'!$G$7))-('Расчет комиссии(Нади)'!$I8+'Таблица вводных'!$E$3+'Таблица вводных'!$F$3)</f>
        <v>-9.9499999999999655</v>
      </c>
      <c r="H8" s="66">
        <f>'Итоговая табл.1чел(все услуги-к'!$H8-('Расчет комиссии(Нади)'!$I8+'Таблица вводных'!$E$3+'Таблица вводных'!$F$3)</f>
        <v>-9.9499999999999655</v>
      </c>
      <c r="I8" s="66">
        <f>('Итоговая табл.1чел(все услуги-к'!$I8+('Итоговая табл.1чел(все услуги-к'!$I8*'Таблица вводных'!$G$9))-('Расчет комиссии(Нади)'!$I8+'Таблица вводных'!$E$3+'Таблица вводных'!$F$3)</f>
        <v>-9.9499999999999655</v>
      </c>
      <c r="J8" s="13" t="s">
        <v>143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3.2" customHeight="1">
      <c r="A9" s="140"/>
      <c r="B9" s="5">
        <v>45447</v>
      </c>
      <c r="C9" s="6"/>
      <c r="D9" s="66">
        <f>(('Итоговая табл.1чел(все услуги-к'!$D9+('Итоговая табл.1чел(все услуги-к'!$D9*'Таблица вводных'!$G$4)))-('Расчет комиссии(Нади)'!$I9+'Таблица вводных'!$E$3+'Таблица вводных'!$F$3)</f>
        <v>-2.2499999999999654</v>
      </c>
      <c r="E9" s="66">
        <f>('Итоговая табл.1чел(все услуги-к'!$E9+('Итоговая табл.1чел(все услуги-к'!$E9*'Таблица вводных'!$G$5))-('Расчет комиссии(Нади)'!$I9+'Таблица вводных'!$E$3+'Таблица вводных'!$F$3)</f>
        <v>-9.0342499999999664</v>
      </c>
      <c r="F9" s="66">
        <f>('Итоговая табл.1чел(все услуги-к'!$F9+('Итоговая табл.1чел(все услуги-к'!$F9*'Таблица вводных'!$G$6))-('Расчет комиссии(Нади)'!$I9+'Таблица вводных'!$E$3+'Таблица вводных'!$F$3)</f>
        <v>13.810000000000036</v>
      </c>
      <c r="G9" s="66">
        <f>('Итоговая табл.1чел(все услуги-к'!$G9+('Итоговая табл.1чел(все услуги-к'!$G9*'Таблица вводных'!$G$7))-('Расчет комиссии(Нади)'!$I9+'Таблица вводных'!$E$3+'Таблица вводных'!$F$3)</f>
        <v>-9.9499999999999655</v>
      </c>
      <c r="H9" s="66">
        <f>'Итоговая табл.1чел(все услуги-к'!$H9-('Расчет комиссии(Нади)'!$I9+'Таблица вводных'!$E$3+'Таблица вводных'!$F$3)</f>
        <v>-9.9499999999999655</v>
      </c>
      <c r="I9" s="66">
        <f>('Итоговая табл.1чел(все услуги-к'!$I9+('Итоговая табл.1чел(все услуги-к'!$I9*'Таблица вводных'!$G$9))-('Расчет комиссии(Нади)'!$I9+'Таблица вводных'!$E$3+'Таблица вводных'!$F$3)</f>
        <v>-9.9499999999999655</v>
      </c>
      <c r="J9" s="13" t="s">
        <v>143</v>
      </c>
      <c r="L9" s="39" t="s">
        <v>141</v>
      </c>
    </row>
    <row r="10" spans="1:26" ht="13.2" customHeight="1">
      <c r="A10" s="140"/>
      <c r="B10" s="5">
        <v>45451</v>
      </c>
      <c r="C10" s="15"/>
      <c r="D10" s="66">
        <f>(('Итоговая табл.1чел(все услуги-к'!$D10+('Итоговая табл.1чел(все услуги-к'!$D10*'Таблица вводных'!$G$4)))-('Расчет комиссии(Нади)'!$I10+'Таблица вводных'!$E$3+'Таблица вводных'!$F$3)</f>
        <v>-2.2499999999999654</v>
      </c>
      <c r="E10" s="66">
        <f>('Итоговая табл.1чел(все услуги-к'!$E10+('Итоговая табл.1чел(все услуги-к'!$E10*'Таблица вводных'!$G$5))-('Расчет комиссии(Нади)'!$I10+'Таблица вводных'!$E$3+'Таблица вводных'!$F$3)</f>
        <v>-9.0342499999999664</v>
      </c>
      <c r="F10" s="66">
        <f>('Итоговая табл.1чел(все услуги-к'!$F10+('Итоговая табл.1чел(все услуги-к'!$F10*'Таблица вводных'!$G$6))-('Расчет комиссии(Нади)'!$I10+'Таблица вводных'!$E$3+'Таблица вводных'!$F$3)</f>
        <v>13.810000000000036</v>
      </c>
      <c r="G10" s="66">
        <f>('Итоговая табл.1чел(все услуги-к'!$G10+('Итоговая табл.1чел(все услуги-к'!$G10*'Таблица вводных'!$G$7))-('Расчет комиссии(Нади)'!$I10+'Таблица вводных'!$E$3+'Таблица вводных'!$F$3)</f>
        <v>-9.9499999999999655</v>
      </c>
      <c r="H10" s="66">
        <f>'Итоговая табл.1чел(все услуги-к'!$H10-('Расчет комиссии(Нади)'!$I10+'Таблица вводных'!$E$3+'Таблица вводных'!$F$3)</f>
        <v>-9.9499999999999655</v>
      </c>
      <c r="I10" s="66">
        <f>('Итоговая табл.1чел(все услуги-к'!$I10+('Итоговая табл.1чел(все услуги-к'!$I10*'Таблица вводных'!$G$9))-('Расчет комиссии(Нади)'!$I10+'Таблица вводных'!$E$3+'Таблица вводных'!$F$3)</f>
        <v>-9.9499999999999655</v>
      </c>
      <c r="J10" s="13" t="s">
        <v>143</v>
      </c>
    </row>
    <row r="11" spans="1:26" ht="13.2" customHeight="1">
      <c r="A11" s="140"/>
      <c r="B11" s="5">
        <v>45454</v>
      </c>
      <c r="C11" s="15"/>
      <c r="D11" s="66">
        <f>(('Итоговая табл.1чел(все услуги-к'!$D11+('Итоговая табл.1чел(все услуги-к'!$D11*'Таблица вводных'!$G$4)))-('Расчет комиссии(Нади)'!$I11+'Таблица вводных'!$E$3+'Таблица вводных'!$F$3)</f>
        <v>-2.2499999999999654</v>
      </c>
      <c r="E11" s="66">
        <f>('Итоговая табл.1чел(все услуги-к'!$E11+('Итоговая табл.1чел(все услуги-к'!$E11*'Таблица вводных'!$G$5))-('Расчет комиссии(Нади)'!$I11+'Таблица вводных'!$E$3+'Таблица вводных'!$F$3)</f>
        <v>-9.0342499999999664</v>
      </c>
      <c r="F11" s="66">
        <f>('Итоговая табл.1чел(все услуги-к'!$F11+('Итоговая табл.1чел(все услуги-к'!$F11*'Таблица вводных'!$G$6))-('Расчет комиссии(Нади)'!$I11+'Таблица вводных'!$E$3+'Таблица вводных'!$F$3)</f>
        <v>13.810000000000036</v>
      </c>
      <c r="G11" s="66">
        <f>('Итоговая табл.1чел(все услуги-к'!$G11+('Итоговая табл.1чел(все услуги-к'!$G11*'Таблица вводных'!$G$7))-('Расчет комиссии(Нади)'!$I11+'Таблица вводных'!$E$3+'Таблица вводных'!$F$3)</f>
        <v>-9.9499999999999655</v>
      </c>
      <c r="H11" s="66">
        <f>'Итоговая табл.1чел(все услуги-к'!$H11-('Расчет комиссии(Нади)'!$I11+'Таблица вводных'!$E$3+'Таблица вводных'!$F$3)</f>
        <v>-9.9499999999999655</v>
      </c>
      <c r="I11" s="66">
        <f>('Итоговая табл.1чел(все услуги-к'!$I11+('Итоговая табл.1чел(все услуги-к'!$I11*'Таблица вводных'!$G$9))-('Расчет комиссии(Нади)'!$I11+'Таблица вводных'!$E$3+'Таблица вводных'!$F$3)</f>
        <v>-9.9499999999999655</v>
      </c>
      <c r="J11" s="13" t="s">
        <v>143</v>
      </c>
    </row>
    <row r="12" spans="1:26" ht="13.2" customHeight="1">
      <c r="A12" s="140"/>
      <c r="B12" s="5"/>
      <c r="C12" s="6"/>
      <c r="D12" s="66">
        <f>(('Итоговая табл.1чел(все услуги-к'!$D12+('Итоговая табл.1чел(все услуги-к'!$D12*'Таблица вводных'!$G$4)))-('Расчет комиссии(Нади)'!$I12+'Таблица вводных'!$E$3+'Таблица вводных'!$F$3)</f>
        <v>-2.2499999999999654</v>
      </c>
      <c r="E12" s="66">
        <f>('Итоговая табл.1чел(все услуги-к'!$E12+('Итоговая табл.1чел(все услуги-к'!$E12*'Таблица вводных'!$G$5))-('Расчет комиссии(Нади)'!$I12+'Таблица вводных'!$E$3+'Таблица вводных'!$F$3)</f>
        <v>-9.0342499999999664</v>
      </c>
      <c r="F12" s="66">
        <f>('Итоговая табл.1чел(все услуги-к'!$F12+('Итоговая табл.1чел(все услуги-к'!$F12*'Таблица вводных'!$G$6))-('Расчет комиссии(Нади)'!$I12+'Таблица вводных'!$E$3+'Таблица вводных'!$F$3)</f>
        <v>13.810000000000036</v>
      </c>
      <c r="G12" s="66">
        <f>('Итоговая табл.1чел(все услуги-к'!$G12+('Итоговая табл.1чел(все услуги-к'!$G12*'Таблица вводных'!$G$7))-('Расчет комиссии(Нади)'!$I12+'Таблица вводных'!$E$3+'Таблица вводных'!$F$3)</f>
        <v>-9.9499999999999655</v>
      </c>
      <c r="H12" s="66">
        <f>'Итоговая табл.1чел(все услуги-к'!$H12-('Расчет комиссии(Нади)'!$I12+'Таблица вводных'!$E$3+'Таблица вводных'!$F$3)</f>
        <v>-9.9499999999999655</v>
      </c>
      <c r="I12" s="66">
        <f>('Итоговая табл.1чел(все услуги-к'!$I12+('Итоговая табл.1чел(все услуги-к'!$I12*'Таблица вводных'!$G$9))-('Расчет комиссии(Нади)'!$I12+'Таблица вводных'!$E$3+'Таблица вводных'!$F$3)</f>
        <v>-9.9499999999999655</v>
      </c>
      <c r="J12" s="13" t="s">
        <v>143</v>
      </c>
    </row>
    <row r="13" spans="1:26" ht="13.2" customHeight="1">
      <c r="A13" s="140"/>
      <c r="B13" s="5"/>
      <c r="C13" s="15"/>
      <c r="D13" s="66">
        <f>(('Итоговая табл.1чел(все услуги-к'!$D13+('Итоговая табл.1чел(все услуги-к'!$D13*'Таблица вводных'!$G$4)))-('Расчет комиссии(Нади)'!$I13+'Таблица вводных'!$E$3+'Таблица вводных'!$F$3)</f>
        <v>-2.2499999999999654</v>
      </c>
      <c r="E13" s="66">
        <f>('Итоговая табл.1чел(все услуги-к'!$E13+('Итоговая табл.1чел(все услуги-к'!$E13*'Таблица вводных'!$G$5))-('Расчет комиссии(Нади)'!$I13+'Таблица вводных'!$E$3+'Таблица вводных'!$F$3)</f>
        <v>-9.0342499999999664</v>
      </c>
      <c r="F13" s="66">
        <f>('Итоговая табл.1чел(все услуги-к'!$F13+('Итоговая табл.1чел(все услуги-к'!$F13*'Таблица вводных'!$G$6))-('Расчет комиссии(Нади)'!$I13+'Таблица вводных'!$E$3+'Таблица вводных'!$F$3)</f>
        <v>13.810000000000036</v>
      </c>
      <c r="G13" s="66">
        <f>('Итоговая табл.1чел(все услуги-к'!$G13+('Итоговая табл.1чел(все услуги-к'!$G13*'Таблица вводных'!$G$7))-('Расчет комиссии(Нади)'!$I13+'Таблица вводных'!$E$3+'Таблица вводных'!$F$3)</f>
        <v>-9.9499999999999655</v>
      </c>
      <c r="H13" s="66">
        <f>'Итоговая табл.1чел(все услуги-к'!$H13-('Расчет комиссии(Нади)'!$I13+'Таблица вводных'!$E$3+'Таблица вводных'!$F$3)</f>
        <v>-9.9499999999999655</v>
      </c>
      <c r="I13" s="66">
        <f>('Итоговая табл.1чел(все услуги-к'!$I13+('Итоговая табл.1чел(все услуги-к'!$I13*'Таблица вводных'!$G$9))-('Расчет комиссии(Нади)'!$I13+'Таблица вводных'!$E$3+'Таблица вводных'!$F$3)</f>
        <v>-9.9499999999999655</v>
      </c>
      <c r="J13" s="13" t="s">
        <v>143</v>
      </c>
    </row>
    <row r="14" spans="1:26" ht="13.2" customHeight="1">
      <c r="A14" s="140"/>
      <c r="B14" s="5"/>
      <c r="C14" s="6"/>
      <c r="D14" s="66">
        <f>(('Итоговая табл.1чел(все услуги-к'!$D14+('Итоговая табл.1чел(все услуги-к'!$D14*'Таблица вводных'!$G$4)))-('Расчет комиссии(Нади)'!$I14+'Таблица вводных'!$E$3+'Таблица вводных'!$F$3)</f>
        <v>-2.2499999999999654</v>
      </c>
      <c r="E14" s="66">
        <f>('Итоговая табл.1чел(все услуги-к'!$E14+('Итоговая табл.1чел(все услуги-к'!$E14*'Таблица вводных'!$G$5))-('Расчет комиссии(Нади)'!$I14+'Таблица вводных'!$E$3+'Таблица вводных'!$F$3)</f>
        <v>-9.0342499999999664</v>
      </c>
      <c r="F14" s="66">
        <f>('Итоговая табл.1чел(все услуги-к'!$F14+('Итоговая табл.1чел(все услуги-к'!$F14*'Таблица вводных'!$G$6))-('Расчет комиссии(Нади)'!$I14+'Таблица вводных'!$E$3+'Таблица вводных'!$F$3)</f>
        <v>13.810000000000036</v>
      </c>
      <c r="G14" s="66">
        <f>('Итоговая табл.1чел(все услуги-к'!$G14+('Итоговая табл.1чел(все услуги-к'!$G14*'Таблица вводных'!$G$7))-('Расчет комиссии(Нади)'!$I14+'Таблица вводных'!$E$3+'Таблица вводных'!$F$3)</f>
        <v>-9.9499999999999655</v>
      </c>
      <c r="H14" s="66">
        <f>'Итоговая табл.1чел(все услуги-к'!$H14-('Расчет комиссии(Нади)'!$I14+'Таблица вводных'!$E$3+'Таблица вводных'!$F$3)</f>
        <v>-9.9499999999999655</v>
      </c>
      <c r="I14" s="66">
        <f>('Итоговая табл.1чел(все услуги-к'!$I14+('Итоговая табл.1чел(все услуги-к'!$I14*'Таблица вводных'!$G$9))-('Расчет комиссии(Нади)'!$I14+'Таблица вводных'!$E$3+'Таблица вводных'!$F$3)</f>
        <v>-9.9499999999999655</v>
      </c>
      <c r="J14" s="13" t="s">
        <v>143</v>
      </c>
    </row>
    <row r="15" spans="1:26" ht="13.2" customHeight="1">
      <c r="A15" s="140"/>
      <c r="B15" s="5"/>
      <c r="C15" s="6"/>
      <c r="D15" s="66">
        <f>(('Итоговая табл.1чел(все услуги-к'!$D15+('Итоговая табл.1чел(все услуги-к'!$D15*'Таблица вводных'!$G$4)))-('Расчет комиссии(Нади)'!$I15+'Таблица вводных'!$E$3+'Таблица вводных'!$F$3)</f>
        <v>-2.2499999999999654</v>
      </c>
      <c r="E15" s="66">
        <f>('Итоговая табл.1чел(все услуги-к'!$E15+('Итоговая табл.1чел(все услуги-к'!$E15*'Таблица вводных'!$G$5))-('Расчет комиссии(Нади)'!$I15+'Таблица вводных'!$E$3+'Таблица вводных'!$F$3)</f>
        <v>-9.0342499999999664</v>
      </c>
      <c r="F15" s="66">
        <f>('Итоговая табл.1чел(все услуги-к'!$F15+('Итоговая табл.1чел(все услуги-к'!$F15*'Таблица вводных'!$G$6))-('Расчет комиссии(Нади)'!$I15+'Таблица вводных'!$E$3+'Таблица вводных'!$F$3)</f>
        <v>13.810000000000036</v>
      </c>
      <c r="G15" s="66">
        <f>('Итоговая табл.1чел(все услуги-к'!$G15+('Итоговая табл.1чел(все услуги-к'!$G15*'Таблица вводных'!$G$7))-('Расчет комиссии(Нади)'!$I15+'Таблица вводных'!$E$3+'Таблица вводных'!$F$3)</f>
        <v>-9.9499999999999655</v>
      </c>
      <c r="H15" s="66">
        <f>'Итоговая табл.1чел(все услуги-к'!$H15-('Расчет комиссии(Нади)'!$I15+'Таблица вводных'!$E$3+'Таблица вводных'!$F$3)</f>
        <v>-9.9499999999999655</v>
      </c>
      <c r="I15" s="66">
        <f>('Итоговая табл.1чел(все услуги-к'!$I15+('Итоговая табл.1чел(все услуги-к'!$I15*'Таблица вводных'!$G$9))-('Расчет комиссии(Нади)'!$I15+'Таблица вводных'!$E$3+'Таблица вводных'!$F$3)</f>
        <v>-9.9499999999999655</v>
      </c>
      <c r="J15" s="13" t="s">
        <v>143</v>
      </c>
    </row>
    <row r="16" spans="1:26" ht="13.2" customHeight="1">
      <c r="A16" s="140"/>
      <c r="B16" s="5"/>
      <c r="C16" s="15"/>
      <c r="D16" s="66">
        <f>(('Итоговая табл.1чел(все услуги-к'!$D16+('Итоговая табл.1чел(все услуги-к'!$D16*'Таблица вводных'!$G$4)))-('Расчет комиссии(Нади)'!$I16+'Таблица вводных'!$E$3+'Таблица вводных'!$F$3)</f>
        <v>-2.2499999999999654</v>
      </c>
      <c r="E16" s="66">
        <f>('Итоговая табл.1чел(все услуги-к'!$E16+('Итоговая табл.1чел(все услуги-к'!$E16*'Таблица вводных'!$G$5))-('Расчет комиссии(Нади)'!$I16+'Таблица вводных'!$E$3+'Таблица вводных'!$F$3)</f>
        <v>-9.0342499999999664</v>
      </c>
      <c r="F16" s="66">
        <f>('Итоговая табл.1чел(все услуги-к'!$F16+('Итоговая табл.1чел(все услуги-к'!$F16*'Таблица вводных'!$G$6))-('Расчет комиссии(Нади)'!$I16+'Таблица вводных'!$E$3+'Таблица вводных'!$F$3)</f>
        <v>13.810000000000036</v>
      </c>
      <c r="G16" s="66">
        <f>('Итоговая табл.1чел(все услуги-к'!$G16+('Итоговая табл.1чел(все услуги-к'!$G16*'Таблица вводных'!$G$7))-('Расчет комиссии(Нади)'!$I16+'Таблица вводных'!$E$3+'Таблица вводных'!$F$3)</f>
        <v>-9.9499999999999655</v>
      </c>
      <c r="H16" s="66">
        <f>'Итоговая табл.1чел(все услуги-к'!$H16-('Расчет комиссии(Нади)'!$I16+'Таблица вводных'!$E$3+'Таблица вводных'!$F$3)</f>
        <v>-9.9499999999999655</v>
      </c>
      <c r="I16" s="66">
        <f>('Итоговая табл.1чел(все услуги-к'!$I16+('Итоговая табл.1чел(все услуги-к'!$I16*'Таблица вводных'!$G$9))-('Расчет комиссии(Нади)'!$I16+'Таблица вводных'!$E$3+'Таблица вводных'!$F$3)</f>
        <v>-9.9499999999999655</v>
      </c>
      <c r="J16" s="13" t="s">
        <v>143</v>
      </c>
    </row>
    <row r="17" spans="1:10" ht="13.2" customHeight="1">
      <c r="A17" s="140"/>
      <c r="B17" s="5"/>
      <c r="C17" s="6"/>
      <c r="D17" s="66">
        <f>(('Итоговая табл.1чел(все услуги-к'!$D17+('Итоговая табл.1чел(все услуги-к'!$D17*'Таблица вводных'!$G$4)))-('Расчет комиссии(Нади)'!$I17+'Таблица вводных'!$E$3+'Таблица вводных'!$F$3)</f>
        <v>-2.2499999999999654</v>
      </c>
      <c r="E17" s="66">
        <f>('Итоговая табл.1чел(все услуги-к'!$E17+('Итоговая табл.1чел(все услуги-к'!$E17*'Таблица вводных'!$G$5))-('Расчет комиссии(Нади)'!$I17+'Таблица вводных'!$E$3+'Таблица вводных'!$F$3)</f>
        <v>-9.0342499999999664</v>
      </c>
      <c r="F17" s="66">
        <f>('Итоговая табл.1чел(все услуги-к'!$F17+('Итоговая табл.1чел(все услуги-к'!$F17*'Таблица вводных'!$G$6))-('Расчет комиссии(Нади)'!$I17+'Таблица вводных'!$E$3+'Таблица вводных'!$F$3)</f>
        <v>13.810000000000036</v>
      </c>
      <c r="G17" s="66">
        <f>('Итоговая табл.1чел(все услуги-к'!$G17+('Итоговая табл.1чел(все услуги-к'!$G17*'Таблица вводных'!$G$7))-('Расчет комиссии(Нади)'!$I17+'Таблица вводных'!$E$3+'Таблица вводных'!$F$3)</f>
        <v>-9.9499999999999655</v>
      </c>
      <c r="H17" s="66">
        <f>'Итоговая табл.1чел(все услуги-к'!$H17-('Расчет комиссии(Нади)'!$I17+'Таблица вводных'!$E$3+'Таблица вводных'!$F$3)</f>
        <v>-9.9499999999999655</v>
      </c>
      <c r="I17" s="66">
        <f>('Итоговая табл.1чел(все услуги-к'!$I17+('Итоговая табл.1чел(все услуги-к'!$I17*'Таблица вводных'!$G$9))-('Расчет комиссии(Нади)'!$I17+'Таблица вводных'!$E$3+'Таблица вводных'!$F$3)</f>
        <v>-9.9499999999999655</v>
      </c>
      <c r="J17" s="13" t="s">
        <v>143</v>
      </c>
    </row>
    <row r="18" spans="1:10" ht="13.2" customHeight="1">
      <c r="A18" s="140"/>
      <c r="B18" s="5"/>
      <c r="C18" s="15"/>
      <c r="D18" s="66">
        <f>(('Итоговая табл.1чел(все услуги-к'!$D18+('Итоговая табл.1чел(все услуги-к'!$D18*'Таблица вводных'!$G$4)))-('Расчет комиссии(Нади)'!$I18+'Таблица вводных'!$E$3+'Таблица вводных'!$F$3)</f>
        <v>-2.2499999999999654</v>
      </c>
      <c r="E18" s="66">
        <f>('Итоговая табл.1чел(все услуги-к'!$E18+('Итоговая табл.1чел(все услуги-к'!$E18*'Таблица вводных'!$G$5))-('Расчет комиссии(Нади)'!$I18+'Таблица вводных'!$E$3+'Таблица вводных'!$F$3)</f>
        <v>-9.0342499999999664</v>
      </c>
      <c r="F18" s="66">
        <f>('Итоговая табл.1чел(все услуги-к'!$F18+('Итоговая табл.1чел(все услуги-к'!$F18*'Таблица вводных'!$G$6))-('Расчет комиссии(Нади)'!$I18+'Таблица вводных'!$E$3+'Таблица вводных'!$F$3)</f>
        <v>13.810000000000036</v>
      </c>
      <c r="G18" s="66">
        <f>('Итоговая табл.1чел(все услуги-к'!$G18+('Итоговая табл.1чел(все услуги-к'!$G18*'Таблица вводных'!$G$7))-('Расчет комиссии(Нади)'!$I18+'Таблица вводных'!$E$3+'Таблица вводных'!$F$3)</f>
        <v>-9.9499999999999655</v>
      </c>
      <c r="H18" s="66">
        <f>'Итоговая табл.1чел(все услуги-к'!$H18-('Расчет комиссии(Нади)'!$I18+'Таблица вводных'!$E$3+'Таблица вводных'!$F$3)</f>
        <v>-9.9499999999999655</v>
      </c>
      <c r="I18" s="66">
        <f>('Итоговая табл.1чел(все услуги-к'!$I18+('Итоговая табл.1чел(все услуги-к'!$I18*'Таблица вводных'!$G$9))-('Расчет комиссии(Нади)'!$I18+'Таблица вводных'!$E$3+'Таблица вводных'!$F$3)</f>
        <v>-9.9499999999999655</v>
      </c>
      <c r="J18" s="13" t="s">
        <v>143</v>
      </c>
    </row>
    <row r="19" spans="1:10" ht="13.2" customHeight="1">
      <c r="A19" s="141"/>
      <c r="B19" s="18"/>
      <c r="C19" s="19"/>
      <c r="D19" s="76">
        <f>(('Итоговая табл.1чел(все услуги-к'!$D19+('Итоговая табл.1чел(все услуги-к'!$D19*'Таблица вводных'!$G$4)))-('Расчет комиссии(Нади)'!$I19+'Таблица вводных'!$E$3+'Таблица вводных'!$F$3)</f>
        <v>-2.2499999999999654</v>
      </c>
      <c r="E19" s="76">
        <f>('Итоговая табл.1чел(все услуги-к'!$E19+('Итоговая табл.1чел(все услуги-к'!$E19*'Таблица вводных'!$G$5))-('Расчет комиссии(Нади)'!$I19+'Таблица вводных'!$E$3+'Таблица вводных'!$F$3)</f>
        <v>-9.0342499999999664</v>
      </c>
      <c r="F19" s="76">
        <f>('Итоговая табл.1чел(все услуги-к'!$F19+('Итоговая табл.1чел(все услуги-к'!$F19*'Таблица вводных'!$G$6))-('Расчет комиссии(Нади)'!$I19+'Таблица вводных'!$E$3+'Таблица вводных'!$F$3)</f>
        <v>13.810000000000036</v>
      </c>
      <c r="G19" s="76">
        <f>('Итоговая табл.1чел(все услуги-к'!$G19+('Итоговая табл.1чел(все услуги-к'!$G19*'Таблица вводных'!$G$7))-('Расчет комиссии(Нади)'!$I19+'Таблица вводных'!$E$3+'Таблица вводных'!$F$3)</f>
        <v>-9.9499999999999655</v>
      </c>
      <c r="H19" s="76">
        <f>'Итоговая табл.1чел(все услуги-к'!$H19-('Расчет комиссии(Нади)'!$I19+'Таблица вводных'!$E$3+'Таблица вводных'!$F$3)</f>
        <v>-9.9499999999999655</v>
      </c>
      <c r="I19" s="76">
        <f>('Итоговая табл.1чел(все услуги-к'!$I19+('Итоговая табл.1чел(все услуги-к'!$I19*'Таблица вводных'!$G$9))-('Расчет комиссии(Нади)'!$I19+'Таблица вводных'!$E$3+'Таблица вводных'!$F$3)</f>
        <v>-9.9499999999999655</v>
      </c>
      <c r="J19" s="22" t="s">
        <v>143</v>
      </c>
    </row>
    <row r="20" spans="1:10" ht="13.2" customHeight="1">
      <c r="A20" s="142" t="s">
        <v>144</v>
      </c>
      <c r="B20" s="5">
        <v>45423</v>
      </c>
      <c r="C20" s="97"/>
      <c r="D20" s="59">
        <f>(('Итоговая табл.1чел(все услуги-к'!$D20+('Итоговая табл.1чел(все услуги-к'!$D20*'Таблица вводных'!$G$4)))-('Расчет комиссии(Нади)'!$I20+'Таблица вводных'!$E$3+'Таблица вводных'!$F$3)</f>
        <v>7.6908496732020586</v>
      </c>
      <c r="E20" s="59">
        <f>('Итоговая табл.1чел(все услуги-к'!$E20+('Итоговая табл.1чел(все услуги-к'!$E20*'Таблица вводных'!$G$5))-('Расчет комиссии(Нади)'!$I20+'Таблица вводных'!$E$3+'Таблица вводных'!$F$3)</f>
        <v>0.90659967320205836</v>
      </c>
      <c r="F20" s="59">
        <f>('Итоговая табл.1чел(все услуги-к'!$F20+('Итоговая табл.1чел(все услуги-к'!$F20*'Таблица вводных'!$G$6))-('Расчет комиссии(Нади)'!$I20+'Таблица вводных'!$E$3+'Таблица вводных'!$F$3)</f>
        <v>23.750849673202062</v>
      </c>
      <c r="G20" s="59">
        <f>('Итоговая табл.1чел(все услуги-к'!$G20+('Итоговая табл.1чел(все услуги-к'!$G20*'Таблица вводных'!$G$7))-('Расчет комиссии(Нади)'!$I20+'Таблица вводных'!$E$3+'Таблица вводных'!$F$3)</f>
        <v>-9.1503267979415881E-3</v>
      </c>
      <c r="H20" s="59">
        <f>'Итоговая табл.1чел(все услуги-к'!$H20-('Расчет комиссии(Нади)'!$I20+'Таблица вводных'!$E$3+'Таблица вводных'!$F$3)</f>
        <v>-9.1503267979415881E-3</v>
      </c>
      <c r="I20" s="59">
        <f>('Итоговая табл.1чел(все услуги-к'!$I20+('Итоговая табл.1чел(все услуги-к'!$I20*'Таблица вводных'!$G$9))-('Расчет комиссии(Нади)'!$I20+'Таблица вводных'!$E$3+'Таблица вводных'!$F$3)</f>
        <v>-9.1503267979415881E-3</v>
      </c>
      <c r="J20" s="10" t="s">
        <v>145</v>
      </c>
    </row>
    <row r="21" spans="1:10" ht="13.2" customHeight="1">
      <c r="A21" s="140"/>
      <c r="B21" s="5">
        <v>45426</v>
      </c>
      <c r="C21" s="6"/>
      <c r="D21" s="66">
        <f>(('Итоговая табл.1чел(все услуги-к'!$D21+('Итоговая табл.1чел(все услуги-к'!$D21*'Таблица вводных'!$G$4)))-('Расчет комиссии(Нади)'!$I21+'Таблица вводных'!$E$3+'Таблица вводных'!$F$3)</f>
        <v>7.6875472996210084</v>
      </c>
      <c r="E21" s="66">
        <f>('Итоговая табл.1чел(все услуги-к'!$E21+('Итоговая табл.1чел(все услуги-к'!$E21*'Таблица вводных'!$G$5))-('Расчет комиссии(Нади)'!$I21+'Таблица вводных'!$E$3+'Таблица вводных'!$F$3)</f>
        <v>0.90329729962100813</v>
      </c>
      <c r="F21" s="66">
        <f>('Итоговая табл.1чел(все услуги-к'!$F21+('Итоговая табл.1чел(все услуги-к'!$F21*'Таблица вводных'!$G$6))-('Расчет комиссии(Нади)'!$I21+'Таблица вводных'!$E$3+'Таблица вводных'!$F$3)</f>
        <v>23.747547299621012</v>
      </c>
      <c r="G21" s="66">
        <f>('Итоговая табл.1чел(все услуги-к'!$G21+('Итоговая табл.1чел(все услуги-к'!$G21*'Таблица вводных'!$G$7))-('Расчет комиссии(Нади)'!$I21+'Таблица вводных'!$E$3+'Таблица вводных'!$F$3)</f>
        <v>-1.2452700378991821E-2</v>
      </c>
      <c r="H21" s="66">
        <f>'Итоговая табл.1чел(все услуги-к'!$H21-('Расчет комиссии(Нади)'!$I21+'Таблица вводных'!$E$3+'Таблица вводных'!$F$3)</f>
        <v>-1.2452700378991821E-2</v>
      </c>
      <c r="I21" s="66">
        <f>('Итоговая табл.1чел(все услуги-к'!$I21+('Итоговая табл.1чел(все услуги-к'!$I21*'Таблица вводных'!$G$9))-('Расчет комиссии(Нади)'!$I21+'Таблица вводных'!$E$3+'Таблица вводных'!$F$3)</f>
        <v>-1.2452700378991821E-2</v>
      </c>
      <c r="J21" s="13" t="s">
        <v>145</v>
      </c>
    </row>
    <row r="22" spans="1:10" ht="13.2" customHeight="1">
      <c r="A22" s="140"/>
      <c r="B22" s="5">
        <v>45430</v>
      </c>
      <c r="C22" s="15"/>
      <c r="D22" s="66">
        <f>(('Итоговая табл.1чел(все услуги-к'!$D22+('Итоговая табл.1чел(все услуги-к'!$D22*'Таблица вводных'!$G$4)))-('Расчет комиссии(Нади)'!$I22+'Таблица вводных'!$E$3+'Таблица вводных'!$F$3)</f>
        <v>7.684244926040015</v>
      </c>
      <c r="E22" s="66">
        <f>('Итоговая табл.1чел(все услуги-к'!$E22+('Итоговая табл.1чел(все услуги-к'!$E22*'Таблица вводных'!$G$5))-('Расчет комиссии(Нади)'!$I22+'Таблица вводных'!$E$3+'Таблица вводных'!$F$3)</f>
        <v>0.89999492604001474</v>
      </c>
      <c r="F22" s="66">
        <f>('Итоговая табл.1чел(все услуги-к'!$F22+('Итоговая табл.1чел(все услуги-к'!$F22*'Таблица вводных'!$G$6))-('Расчет комиссии(Нади)'!$I22+'Таблица вводных'!$E$3+'Таблица вводных'!$F$3)</f>
        <v>23.744244926040018</v>
      </c>
      <c r="G22" s="66">
        <f>('Итоговая табл.1чел(все услуги-к'!$G22+('Итоговая табл.1чел(все услуги-к'!$G22*'Таблица вводных'!$G$7))-('Расчет комиссии(Нади)'!$I22+'Таблица вводных'!$E$3+'Таблица вводных'!$F$3)</f>
        <v>-1.5755073959985211E-2</v>
      </c>
      <c r="H22" s="66">
        <f>'Итоговая табл.1чел(все услуги-к'!$H22-('Расчет комиссии(Нади)'!$I22+'Таблица вводных'!$E$3+'Таблица вводных'!$F$3)</f>
        <v>-1.5755073959985211E-2</v>
      </c>
      <c r="I22" s="66">
        <f>('Итоговая табл.1чел(все услуги-к'!$I22+('Итоговая табл.1чел(все услуги-к'!$I22*'Таблица вводных'!$G$9))-('Расчет комиссии(Нади)'!$I22+'Таблица вводных'!$E$3+'Таблица вводных'!$F$3)</f>
        <v>-1.5755073959985211E-2</v>
      </c>
      <c r="J22" s="13" t="s">
        <v>145</v>
      </c>
    </row>
    <row r="23" spans="1:10" ht="13.2" customHeight="1">
      <c r="A23" s="140"/>
      <c r="B23" s="5">
        <v>45433</v>
      </c>
      <c r="C23" s="6"/>
      <c r="D23" s="66">
        <f>(('Итоговая табл.1чел(все услуги-к'!$D23+('Итоговая табл.1чел(все услуги-к'!$D23*'Таблица вводных'!$G$4)))-('Расчет комиссии(Нади)'!$I23+'Таблица вводных'!$E$3+'Таблица вводных'!$F$3)</f>
        <v>7.6809425524590216</v>
      </c>
      <c r="E23" s="66">
        <f>('Итоговая табл.1чел(все услуги-к'!$E23+('Итоговая табл.1чел(все услуги-к'!$E23*'Таблица вводных'!$G$5))-('Расчет комиссии(Нади)'!$I23+'Таблица вводных'!$E$3+'Таблица вводных'!$F$3)</f>
        <v>0.89669255245902135</v>
      </c>
      <c r="F23" s="66">
        <f>('Итоговая табл.1чел(все услуги-к'!$F23+('Итоговая табл.1чел(все услуги-к'!$F23*'Таблица вводных'!$G$6))-('Расчет комиссии(Нади)'!$I23+'Таблица вводных'!$E$3+'Таблица вводных'!$F$3)</f>
        <v>23.740942552459025</v>
      </c>
      <c r="G23" s="66">
        <f>('Итоговая табл.1чел(все услуги-к'!$G23+('Итоговая табл.1чел(все услуги-к'!$G23*'Таблица вводных'!$G$7))-('Расчет комиссии(Нади)'!$I23+'Таблица вводных'!$E$3+'Таблица вводных'!$F$3)</f>
        <v>-1.90574475409786E-2</v>
      </c>
      <c r="H23" s="66">
        <f>'Итоговая табл.1чел(все услуги-к'!$H23-('Расчет комиссии(Нади)'!$I23+'Таблица вводных'!$E$3+'Таблица вводных'!$F$3)</f>
        <v>-1.90574475409786E-2</v>
      </c>
      <c r="I23" s="66">
        <f>('Итоговая табл.1чел(все услуги-к'!$I23+('Итоговая табл.1чел(все услуги-к'!$I23*'Таблица вводных'!$G$9))-('Расчет комиссии(Нади)'!$I23+'Таблица вводных'!$E$3+'Таблица вводных'!$F$3)</f>
        <v>-1.90574475409786E-2</v>
      </c>
      <c r="J23" s="13" t="s">
        <v>145</v>
      </c>
    </row>
    <row r="24" spans="1:10" ht="13.2" customHeight="1">
      <c r="A24" s="140"/>
      <c r="B24" s="5">
        <v>45437</v>
      </c>
      <c r="C24" s="15"/>
      <c r="D24" s="66">
        <f>(('Итоговая табл.1чел(все услуги-к'!$D24+('Итоговая табл.1чел(все услуги-к'!$D24*'Таблица вводных'!$G$4)))-('Расчет комиссии(Нади)'!$I24+'Таблица вводных'!$E$3+'Таблица вводных'!$F$3)</f>
        <v>7.6776401788780282</v>
      </c>
      <c r="E24" s="66">
        <f>('Итоговая табл.1чел(все услуги-к'!$E24+('Итоговая табл.1чел(все услуги-к'!$E24*'Таблица вводных'!$G$5))-('Расчет комиссии(Нади)'!$I24+'Таблица вводных'!$E$3+'Таблица вводных'!$F$3)</f>
        <v>0.89339017887802796</v>
      </c>
      <c r="F24" s="66">
        <f>('Итоговая табл.1чел(все услуги-к'!$F24+('Итоговая табл.1чел(все услуги-к'!$F24*'Таблица вводных'!$G$6))-('Расчет комиссии(Нади)'!$I24+'Таблица вводных'!$E$3+'Таблица вводных'!$F$3)</f>
        <v>23.737640178878031</v>
      </c>
      <c r="G24" s="66">
        <f>('Итоговая табл.1чел(все услуги-к'!$G24+('Итоговая табл.1чел(все услуги-к'!$G24*'Таблица вводных'!$G$7))-('Расчет комиссии(Нади)'!$I24+'Таблица вводных'!$E$3+'Таблица вводных'!$F$3)</f>
        <v>-2.235982112197199E-2</v>
      </c>
      <c r="H24" s="66">
        <f>'Итоговая табл.1чел(все услуги-к'!$H24-('Расчет комиссии(Нади)'!$I24+'Таблица вводных'!$E$3+'Таблица вводных'!$F$3)</f>
        <v>-2.235982112197199E-2</v>
      </c>
      <c r="I24" s="66">
        <f>('Итоговая табл.1чел(все услуги-к'!$I24+('Итоговая табл.1чел(все услуги-к'!$I24*'Таблица вводных'!$G$9))-('Расчет комиссии(Нади)'!$I24+'Таблица вводных'!$E$3+'Таблица вводных'!$F$3)</f>
        <v>-2.235982112197199E-2</v>
      </c>
      <c r="J24" s="13" t="s">
        <v>145</v>
      </c>
    </row>
    <row r="25" spans="1:10" ht="13.2" customHeight="1">
      <c r="A25" s="140"/>
      <c r="B25" s="5">
        <v>45440</v>
      </c>
      <c r="C25" s="15"/>
      <c r="D25" s="66">
        <f>(('Итоговая табл.1чел(все услуги-к'!$D25+('Итоговая табл.1чел(все услуги-к'!$D25*'Таблица вводных'!$G$4)))-('Расчет комиссии(Нади)'!$I25+'Таблица вводных'!$E$3+'Таблица вводных'!$F$3)</f>
        <v>7.674337805298058</v>
      </c>
      <c r="E25" s="66">
        <f>('Итоговая табл.1чел(все услуги-к'!$E25+('Итоговая табл.1чел(все услуги-к'!$E25*'Таблица вводных'!$G$5))-('Расчет комиссии(Нади)'!$I25+'Таблица вводных'!$E$3+'Таблица вводных'!$F$3)</f>
        <v>0.89008780529805775</v>
      </c>
      <c r="F25" s="66">
        <f>('Итоговая табл.1чел(все услуги-к'!$F25+('Итоговая табл.1чел(все услуги-к'!$F25*'Таблица вводных'!$G$6))-('Расчет комиссии(Нади)'!$I25+'Таблица вводных'!$E$3+'Таблица вводных'!$F$3)</f>
        <v>23.734337805298061</v>
      </c>
      <c r="G25" s="66">
        <f>('Итоговая табл.1чел(все услуги-к'!$G25+('Итоговая табл.1чел(все услуги-к'!$G25*'Таблица вводных'!$G$7))-('Расчет комиссии(Нади)'!$I25+'Таблица вводных'!$E$3+'Таблица вводных'!$F$3)</f>
        <v>-2.5662194701942198E-2</v>
      </c>
      <c r="H25" s="66">
        <f>'Итоговая табл.1чел(все услуги-к'!$H25-('Расчет комиссии(Нади)'!$I25+'Таблица вводных'!$E$3+'Таблица вводных'!$F$3)</f>
        <v>-2.5662194701942198E-2</v>
      </c>
      <c r="I25" s="66">
        <f>('Итоговая табл.1чел(все услуги-к'!$I25+('Итоговая табл.1чел(все услуги-к'!$I25*'Таблица вводных'!$G$9))-('Расчет комиссии(Нади)'!$I25+'Таблица вводных'!$E$3+'Таблица вводных'!$F$3)</f>
        <v>-2.5662194701942198E-2</v>
      </c>
      <c r="J25" s="13" t="s">
        <v>145</v>
      </c>
    </row>
    <row r="26" spans="1:10" ht="13.2" customHeight="1">
      <c r="A26" s="140"/>
      <c r="B26" s="5">
        <v>45444</v>
      </c>
      <c r="C26" s="15"/>
      <c r="D26" s="66">
        <f>(('Итоговая табл.1чел(все услуги-к'!$D26+('Итоговая табл.1чел(все услуги-к'!$D26*'Таблица вводных'!$G$4)))-('Расчет комиссии(Нади)'!$I26+'Таблица вводных'!$E$3+'Таблица вводных'!$F$3)</f>
        <v>7.6710354317170077</v>
      </c>
      <c r="E26" s="66">
        <f>('Итоговая табл.1чел(все услуги-к'!$E26+('Итоговая табл.1чел(все услуги-к'!$E26*'Таблица вводных'!$G$5))-('Расчет комиссии(Нади)'!$I26+'Таблица вводных'!$E$3+'Таблица вводных'!$F$3)</f>
        <v>0.88678543171700752</v>
      </c>
      <c r="F26" s="66">
        <f>('Итоговая табл.1чел(все услуги-к'!$F26+('Итоговая табл.1чел(все услуги-к'!$F26*'Таблица вводных'!$G$6))-('Расчет комиссии(Нади)'!$I26+'Таблица вводных'!$E$3+'Таблица вводных'!$F$3)</f>
        <v>23.731035431717011</v>
      </c>
      <c r="G26" s="66">
        <f>('Итоговая табл.1чел(все услуги-к'!$G26+('Итоговая табл.1чел(все услуги-к'!$G26*'Таблица вводных'!$G$7))-('Расчет комиссии(Нади)'!$I26+'Таблица вводных'!$E$3+'Таблица вводных'!$F$3)</f>
        <v>-2.8964568282992431E-2</v>
      </c>
      <c r="H26" s="66">
        <f>'Итоговая табл.1чел(все услуги-к'!$H26-('Расчет комиссии(Нади)'!$I26+'Таблица вводных'!$E$3+'Таблица вводных'!$F$3)</f>
        <v>-2.8964568282992431E-2</v>
      </c>
      <c r="I26" s="66">
        <f>('Итоговая табл.1чел(все услуги-к'!$I26+('Итоговая табл.1чел(все услуги-к'!$I26*'Таблица вводных'!$G$9))-('Расчет комиссии(Нади)'!$I26+'Таблица вводных'!$E$3+'Таблица вводных'!$F$3)</f>
        <v>-2.8964568282992431E-2</v>
      </c>
      <c r="J26" s="13" t="s">
        <v>145</v>
      </c>
    </row>
    <row r="27" spans="1:10" ht="13.2" customHeight="1">
      <c r="A27" s="140"/>
      <c r="B27" s="5">
        <v>45447</v>
      </c>
      <c r="C27" s="6"/>
      <c r="D27" s="66">
        <f>(('Итоговая табл.1чел(все услуги-к'!$D27+('Итоговая табл.1чел(все услуги-к'!$D27*'Таблица вводных'!$G$4)))-('Расчет комиссии(Нади)'!$I27+'Таблица вводных'!$E$3+'Таблица вводных'!$F$3)</f>
        <v>7.6677330581360144</v>
      </c>
      <c r="E27" s="66">
        <f>('Итоговая табл.1чел(все услуги-к'!$E27+('Итоговая табл.1чел(все услуги-к'!$E27*'Таблица вводных'!$G$5))-('Расчет комиссии(Нади)'!$I27+'Таблица вводных'!$E$3+'Таблица вводных'!$F$3)</f>
        <v>0.88348305813601413</v>
      </c>
      <c r="F27" s="66">
        <f>('Итоговая табл.1чел(все услуги-к'!$F27+('Итоговая табл.1чел(все услуги-к'!$F27*'Таблица вводных'!$G$6))-('Расчет комиссии(Нади)'!$I27+'Таблица вводных'!$E$3+'Таблица вводных'!$F$3)</f>
        <v>23.727733058136018</v>
      </c>
      <c r="G27" s="66">
        <f>('Итоговая табл.1чел(все услуги-к'!$G27+('Итоговая табл.1чел(все услуги-к'!$G27*'Таблица вводных'!$G$7))-('Расчет комиссии(Нади)'!$I27+'Таблица вводных'!$E$3+'Таблица вводных'!$F$3)</f>
        <v>-3.2266941863985821E-2</v>
      </c>
      <c r="H27" s="66">
        <f>'Итоговая табл.1чел(все услуги-к'!$H27-('Расчет комиссии(Нади)'!$I27+'Таблица вводных'!$E$3+'Таблица вводных'!$F$3)</f>
        <v>-3.2266941863985821E-2</v>
      </c>
      <c r="I27" s="66">
        <f>('Итоговая табл.1чел(все услуги-к'!$I27+('Итоговая табл.1чел(все услуги-к'!$I27*'Таблица вводных'!$G$9))-('Расчет комиссии(Нади)'!$I27+'Таблица вводных'!$E$3+'Таблица вводных'!$F$3)</f>
        <v>-3.2266941863985821E-2</v>
      </c>
      <c r="J27" s="13" t="s">
        <v>145</v>
      </c>
    </row>
    <row r="28" spans="1:10" ht="13.2" customHeight="1">
      <c r="A28" s="140"/>
      <c r="B28" s="5">
        <v>45451</v>
      </c>
      <c r="C28" s="15"/>
      <c r="D28" s="66">
        <f>(('Итоговая табл.1чел(все услуги-к'!$D28+('Итоговая табл.1чел(все услуги-к'!$D28*'Таблица вводных'!$G$4)))-('Расчет комиссии(Нади)'!$I28+'Таблица вводных'!$E$3+'Таблица вводных'!$F$3)</f>
        <v>7.664430684555021</v>
      </c>
      <c r="E28" s="66">
        <f>('Итоговая табл.1чел(все услуги-к'!$E28+('Итоговая табл.1чел(все услуги-к'!$E28*'Таблица вводных'!$G$5))-('Расчет комиссии(Нади)'!$I28+'Таблица вводных'!$E$3+'Таблица вводных'!$F$3)</f>
        <v>0.88018068455502074</v>
      </c>
      <c r="F28" s="66">
        <f>('Итоговая табл.1чел(все услуги-к'!$F28+('Итоговая табл.1чел(все услуги-к'!$F28*'Таблица вводных'!$G$6))-('Расчет комиссии(Нади)'!$I28+'Таблица вводных'!$E$3+'Таблица вводных'!$F$3)</f>
        <v>23.724430684555024</v>
      </c>
      <c r="G28" s="66">
        <f>('Итоговая табл.1чел(все услуги-к'!$G28+('Итоговая табл.1чел(все услуги-к'!$G28*'Таблица вводных'!$G$7))-('Расчет комиссии(Нади)'!$I28+'Таблица вводных'!$E$3+'Таблица вводных'!$F$3)</f>
        <v>-3.556931544497921E-2</v>
      </c>
      <c r="H28" s="66">
        <f>'Итоговая табл.1чел(все услуги-к'!$H28-('Расчет комиссии(Нади)'!$I28+'Таблица вводных'!$E$3+'Таблица вводных'!$F$3)</f>
        <v>-3.556931544497921E-2</v>
      </c>
      <c r="I28" s="66">
        <f>('Итоговая табл.1чел(все услуги-к'!$I28+('Итоговая табл.1чел(все услуги-к'!$I28*'Таблица вводных'!$G$9))-('Расчет комиссии(Нади)'!$I28+'Таблица вводных'!$E$3+'Таблица вводных'!$F$3)</f>
        <v>-3.556931544497921E-2</v>
      </c>
      <c r="J28" s="13" t="s">
        <v>145</v>
      </c>
    </row>
    <row r="29" spans="1:10" ht="13.2" customHeight="1">
      <c r="A29" s="140"/>
      <c r="B29" s="5">
        <v>45454</v>
      </c>
      <c r="C29" s="15"/>
      <c r="D29" s="66">
        <f>(('Итоговая табл.1чел(все услуги-к'!$D29+('Итоговая табл.1чел(все услуги-к'!$D29*'Таблица вводных'!$G$4)))-('Расчет комиссии(Нади)'!$I29+'Таблица вводных'!$E$3+'Таблица вводных'!$F$3)</f>
        <v>7.6611283109740276</v>
      </c>
      <c r="E29" s="66">
        <f>('Итоговая табл.1чел(все услуги-к'!$E29+('Итоговая табл.1чел(все услуги-к'!$E29*'Таблица вводных'!$G$5))-('Расчет комиссии(Нади)'!$I29+'Таблица вводных'!$E$3+'Таблица вводных'!$F$3)</f>
        <v>0.87687831097402735</v>
      </c>
      <c r="F29" s="66">
        <f>('Итоговая табл.1чел(все услуги-к'!$F29+('Итоговая табл.1чел(все услуги-к'!$F29*'Таблица вводных'!$G$6))-('Расчет комиссии(Нади)'!$I29+'Таблица вводных'!$E$3+'Таблица вводных'!$F$3)</f>
        <v>23.721128310974031</v>
      </c>
      <c r="G29" s="66">
        <f>('Итоговая табл.1чел(все услуги-к'!$G29+('Итоговая табл.1чел(все услуги-к'!$G29*'Таблица вводных'!$G$7))-('Расчет комиссии(Нади)'!$I29+'Таблица вводных'!$E$3+'Таблица вводных'!$F$3)</f>
        <v>-3.88716890259726E-2</v>
      </c>
      <c r="H29" s="66">
        <f>'Итоговая табл.1чел(все услуги-к'!$H29-('Расчет комиссии(Нади)'!$I29+'Таблица вводных'!$E$3+'Таблица вводных'!$F$3)</f>
        <v>-3.88716890259726E-2</v>
      </c>
      <c r="I29" s="66">
        <f>('Итоговая табл.1чел(все услуги-к'!$I29+('Итоговая табл.1чел(все услуги-к'!$I29*'Таблица вводных'!$G$9))-('Расчет комиссии(Нади)'!$I29+'Таблица вводных'!$E$3+'Таблица вводных'!$F$3)</f>
        <v>-3.88716890259726E-2</v>
      </c>
      <c r="J29" s="13" t="s">
        <v>145</v>
      </c>
    </row>
    <row r="30" spans="1:10" ht="13.2" customHeight="1">
      <c r="A30" s="140"/>
      <c r="B30" s="5"/>
      <c r="C30" s="6"/>
      <c r="D30" s="66">
        <f>(('Итоговая табл.1чел(все услуги-к'!$D30+('Итоговая табл.1чел(все услуги-к'!$D30*'Таблица вводных'!$G$4)))-('Расчет комиссии(Нади)'!$I30+'Таблица вводных'!$E$3+'Таблица вводных'!$F$3)</f>
        <v>7.6578259373930342</v>
      </c>
      <c r="E30" s="66">
        <f>('Итоговая табл.1чел(все услуги-к'!$E30+('Итоговая табл.1чел(все услуги-к'!$E30*'Таблица вводных'!$G$5))-('Расчет комиссии(Нади)'!$I30+'Таблица вводных'!$E$3+'Таблица вводных'!$F$3)</f>
        <v>0.87357593739303396</v>
      </c>
      <c r="F30" s="66">
        <f>('Итоговая табл.1чел(все услуги-к'!$F30+('Итоговая табл.1чел(все услуги-к'!$F30*'Таблица вводных'!$G$6))-('Расчет комиссии(Нади)'!$I30+'Таблица вводных'!$E$3+'Таблица вводных'!$F$3)</f>
        <v>23.717825937393037</v>
      </c>
      <c r="G30" s="66">
        <f>('Итоговая табл.1чел(все услуги-к'!$G30+('Итоговая табл.1чел(все услуги-к'!$G30*'Таблица вводных'!$G$7))-('Расчет комиссии(Нади)'!$I30+'Таблица вводных'!$E$3+'Таблица вводных'!$F$3)</f>
        <v>-4.217406260696599E-2</v>
      </c>
      <c r="H30" s="66">
        <f>'Итоговая табл.1чел(все услуги-к'!$H30-('Расчет комиссии(Нади)'!$I30+'Таблица вводных'!$E$3+'Таблица вводных'!$F$3)</f>
        <v>-4.217406260696599E-2</v>
      </c>
      <c r="I30" s="66">
        <f>('Итоговая табл.1чел(все услуги-к'!$I30+('Итоговая табл.1чел(все услуги-к'!$I30*'Таблица вводных'!$G$9))-('Расчет комиссии(Нади)'!$I30+'Таблица вводных'!$E$3+'Таблица вводных'!$F$3)</f>
        <v>-4.217406260696599E-2</v>
      </c>
      <c r="J30" s="13" t="s">
        <v>145</v>
      </c>
    </row>
    <row r="31" spans="1:10" ht="13.2" customHeight="1">
      <c r="A31" s="140"/>
      <c r="B31" s="5"/>
      <c r="C31" s="15"/>
      <c r="D31" s="66">
        <f>(('Итоговая табл.1чел(все услуги-к'!$D31+('Итоговая табл.1чел(все услуги-к'!$D31*'Таблица вводных'!$G$4)))-('Расчет комиссии(Нади)'!$I31+'Таблица вводных'!$E$3+'Таблица вводных'!$F$3)</f>
        <v>7.6545235638120408</v>
      </c>
      <c r="E31" s="66">
        <f>('Итоговая табл.1чел(все услуги-к'!$E31+('Итоговая табл.1чел(все услуги-к'!$E31*'Таблица вводных'!$G$5))-('Расчет комиссии(Нади)'!$I31+'Таблица вводных'!$E$3+'Таблица вводных'!$F$3)</f>
        <v>0.87027356381204057</v>
      </c>
      <c r="F31" s="66">
        <f>('Итоговая табл.1чел(все услуги-к'!$F31+('Итоговая табл.1чел(все услуги-к'!$F31*'Таблица вводных'!$G$6))-('Расчет комиссии(Нади)'!$I31+'Таблица вводных'!$E$3+'Таблица вводных'!$F$3)</f>
        <v>23.714523563812044</v>
      </c>
      <c r="G31" s="66">
        <f>('Итоговая табл.1чел(все услуги-к'!$G31+('Итоговая табл.1чел(все услуги-к'!$G31*'Таблица вводных'!$G$7))-('Расчет комиссии(Нади)'!$I31+'Таблица вводных'!$E$3+'Таблица вводных'!$F$3)</f>
        <v>-4.5476436187959379E-2</v>
      </c>
      <c r="H31" s="66">
        <f>'Итоговая табл.1чел(все услуги-к'!$H31-('Расчет комиссии(Нади)'!$I31+'Таблица вводных'!$E$3+'Таблица вводных'!$F$3)</f>
        <v>-4.5476436187959379E-2</v>
      </c>
      <c r="I31" s="66">
        <f>('Итоговая табл.1чел(все услуги-к'!$I31+('Итоговая табл.1чел(все услуги-к'!$I31*'Таблица вводных'!$G$9))-('Расчет комиссии(Нади)'!$I31+'Таблица вводных'!$E$3+'Таблица вводных'!$F$3)</f>
        <v>-4.5476436187959379E-2</v>
      </c>
      <c r="J31" s="13" t="s">
        <v>145</v>
      </c>
    </row>
    <row r="32" spans="1:10" ht="13.2" customHeight="1">
      <c r="A32" s="140"/>
      <c r="B32" s="5"/>
      <c r="C32" s="6"/>
      <c r="D32" s="66">
        <f>(('Итоговая табл.1чел(все услуги-к'!$D32+('Итоговая табл.1чел(все услуги-к'!$D32*'Таблица вводных'!$G$4)))-('Расчет комиссии(Нади)'!$I32+'Таблица вводных'!$E$3+'Таблица вводных'!$F$3)</f>
        <v>7.6512211902310474</v>
      </c>
      <c r="E32" s="66">
        <f>('Итоговая табл.1чел(все услуги-к'!$E32+('Итоговая табл.1чел(все услуги-к'!$E32*'Таблица вводных'!$G$5))-('Расчет комиссии(Нади)'!$I32+'Таблица вводных'!$E$3+'Таблица вводных'!$F$3)</f>
        <v>0.86697119023104718</v>
      </c>
      <c r="F32" s="66">
        <f>('Итоговая табл.1чел(все услуги-к'!$F32+('Итоговая табл.1чел(все услуги-к'!$F32*'Таблица вводных'!$G$6))-('Расчет комиссии(Нади)'!$I32+'Таблица вводных'!$E$3+'Таблица вводных'!$F$3)</f>
        <v>23.711221190231051</v>
      </c>
      <c r="G32" s="66">
        <f>('Итоговая табл.1чел(все услуги-к'!$G32+('Итоговая табл.1чел(все услуги-к'!$G32*'Таблица вводных'!$G$7))-('Расчет комиссии(Нади)'!$I32+'Таблица вводных'!$E$3+'Таблица вводных'!$F$3)</f>
        <v>-4.8778809768952769E-2</v>
      </c>
      <c r="H32" s="66">
        <f>'Итоговая табл.1чел(все услуги-к'!$H32-('Расчет комиссии(Нади)'!$I32+'Таблица вводных'!$E$3+'Таблица вводных'!$F$3)</f>
        <v>-4.8778809768952769E-2</v>
      </c>
      <c r="I32" s="66">
        <f>('Итоговая табл.1чел(все услуги-к'!$I32+('Итоговая табл.1чел(все услуги-к'!$I32*'Таблица вводных'!$G$9))-('Расчет комиссии(Нади)'!$I32+'Таблица вводных'!$E$3+'Таблица вводных'!$F$3)</f>
        <v>-4.8778809768952769E-2</v>
      </c>
      <c r="J32" s="13" t="s">
        <v>145</v>
      </c>
    </row>
    <row r="33" spans="1:10" ht="13.2" customHeight="1">
      <c r="A33" s="140"/>
      <c r="B33" s="5"/>
      <c r="C33" s="6"/>
      <c r="D33" s="66">
        <f>(('Итоговая табл.1чел(все услуги-к'!$D33+('Итоговая табл.1чел(все услуги-к'!$D33*'Таблица вводных'!$G$4)))-('Расчет комиссии(Нади)'!$I33+'Таблица вводных'!$E$3+'Таблица вводных'!$F$3)</f>
        <v>7.647918816650054</v>
      </c>
      <c r="E33" s="66">
        <f>('Итоговая табл.1чел(все услуги-к'!$E33+('Итоговая табл.1чел(все услуги-к'!$E33*'Таблица вводных'!$G$5))-('Расчет комиссии(Нади)'!$I33+'Таблица вводных'!$E$3+'Таблица вводных'!$F$3)</f>
        <v>0.86366881665005379</v>
      </c>
      <c r="F33" s="66">
        <f>('Итоговая табл.1чел(все услуги-к'!$F33+('Итоговая табл.1чел(все услуги-к'!$F33*'Таблица вводных'!$G$6))-('Расчет комиссии(Нади)'!$I33+'Таблица вводных'!$E$3+'Таблица вводных'!$F$3)</f>
        <v>23.707918816650057</v>
      </c>
      <c r="G33" s="66">
        <f>('Итоговая табл.1чел(все услуги-к'!$G33+('Итоговая табл.1чел(все услуги-к'!$G33*'Таблица вводных'!$G$7))-('Расчет комиссии(Нади)'!$I33+'Таблица вводных'!$E$3+'Таблица вводных'!$F$3)</f>
        <v>-5.2081183349946159E-2</v>
      </c>
      <c r="H33" s="66">
        <f>'Итоговая табл.1чел(все услуги-к'!$H33-('Расчет комиссии(Нади)'!$I33+'Таблица вводных'!$E$3+'Таблица вводных'!$F$3)</f>
        <v>-5.2081183349946159E-2</v>
      </c>
      <c r="I33" s="66">
        <f>('Итоговая табл.1чел(все услуги-к'!$I33+('Итоговая табл.1чел(все услуги-к'!$I33*'Таблица вводных'!$G$9))-('Расчет комиссии(Нади)'!$I33+'Таблица вводных'!$E$3+'Таблица вводных'!$F$3)</f>
        <v>-5.2081183349946159E-2</v>
      </c>
      <c r="J33" s="13" t="s">
        <v>145</v>
      </c>
    </row>
    <row r="34" spans="1:10" ht="13.2" customHeight="1">
      <c r="A34" s="140"/>
      <c r="B34" s="5"/>
      <c r="C34" s="15"/>
      <c r="D34" s="66">
        <f>(('Итоговая табл.1чел(все услуги-к'!$D34+('Итоговая табл.1чел(все услуги-к'!$D34*'Таблица вводных'!$G$4)))-('Расчет комиссии(Нади)'!$I34+'Таблица вводных'!$E$3+'Таблица вводных'!$F$3)</f>
        <v>7.6446164430690606</v>
      </c>
      <c r="E34" s="66">
        <f>('Итоговая табл.1чел(все услуги-к'!$E34+('Итоговая табл.1чел(все услуги-к'!$E34*'Таблица вводных'!$G$5))-('Расчет комиссии(Нади)'!$I34+'Таблица вводных'!$E$3+'Таблица вводных'!$F$3)</f>
        <v>0.8603664430690604</v>
      </c>
      <c r="F34" s="66">
        <f>('Итоговая табл.1чел(все услуги-к'!$F34+('Итоговая табл.1чел(все услуги-к'!$F34*'Таблица вводных'!$G$6))-('Расчет комиссии(Нади)'!$I34+'Таблица вводных'!$E$3+'Таблица вводных'!$F$3)</f>
        <v>23.704616443069064</v>
      </c>
      <c r="G34" s="66">
        <f>('Итоговая табл.1чел(все услуги-к'!$G34+('Итоговая табл.1чел(все услуги-к'!$G34*'Таблица вводных'!$G$7))-('Расчет комиссии(Нади)'!$I34+'Таблица вводных'!$E$3+'Таблица вводных'!$F$3)</f>
        <v>-5.5383556930939548E-2</v>
      </c>
      <c r="H34" s="66">
        <f>'Итоговая табл.1чел(все услуги-к'!$H34-('Расчет комиссии(Нади)'!$I34+'Таблица вводных'!$E$3+'Таблица вводных'!$F$3)</f>
        <v>-5.5383556930939548E-2</v>
      </c>
      <c r="I34" s="66">
        <f>('Итоговая табл.1чел(все услуги-к'!$I34+('Итоговая табл.1чел(все услуги-к'!$I34*'Таблица вводных'!$G$9))-('Расчет комиссии(Нади)'!$I34+'Таблица вводных'!$E$3+'Таблица вводных'!$F$3)</f>
        <v>-5.5383556930939548E-2</v>
      </c>
      <c r="J34" s="13" t="s">
        <v>145</v>
      </c>
    </row>
    <row r="35" spans="1:10" ht="13.2" customHeight="1">
      <c r="A35" s="140"/>
      <c r="B35" s="5"/>
      <c r="C35" s="6"/>
      <c r="D35" s="66">
        <f>(('Итоговая табл.1чел(все услуги-к'!$D35+('Итоговая табл.1чел(все услуги-к'!$D35*'Таблица вводных'!$G$4)))-('Расчет комиссии(Нади)'!$I35+'Таблица вводных'!$E$3+'Таблица вводных'!$F$3)</f>
        <v>7.6413140694880104</v>
      </c>
      <c r="E35" s="66">
        <f>('Итоговая табл.1чел(все услуги-к'!$E35+('Итоговая табл.1чел(все услуги-к'!$E35*'Таблица вводных'!$G$5))-('Расчет комиссии(Нади)'!$I35+'Таблица вводных'!$E$3+'Таблица вводных'!$F$3)</f>
        <v>0.85706406948801017</v>
      </c>
      <c r="F35" s="66">
        <f>('Итоговая табл.1чел(все услуги-к'!$F35+('Итоговая табл.1чел(все услуги-к'!$F35*'Таблица вводных'!$G$6))-('Расчет комиссии(Нади)'!$I35+'Таблица вводных'!$E$3+'Таблица вводных'!$F$3)</f>
        <v>23.701314069488014</v>
      </c>
      <c r="G35" s="66">
        <f>('Итоговая табл.1чел(все услуги-к'!$G35+('Итоговая табл.1чел(все услуги-к'!$G35*'Таблица вводных'!$G$7))-('Расчет комиссии(Нади)'!$I35+'Таблица вводных'!$E$3+'Таблица вводных'!$F$3)</f>
        <v>-5.8685930511989781E-2</v>
      </c>
      <c r="H35" s="66">
        <f>'Итоговая табл.1чел(все услуги-к'!$H35-('Расчет комиссии(Нади)'!$I35+'Таблица вводных'!$E$3+'Таблица вводных'!$F$3)</f>
        <v>-5.8685930511989781E-2</v>
      </c>
      <c r="I35" s="66">
        <f>('Итоговая табл.1чел(все услуги-к'!$I35+('Итоговая табл.1чел(все услуги-к'!$I35*'Таблица вводных'!$G$9))-('Расчет комиссии(Нади)'!$I35+'Таблица вводных'!$E$3+'Таблица вводных'!$F$3)</f>
        <v>-5.8685930511989781E-2</v>
      </c>
      <c r="J35" s="13" t="s">
        <v>145</v>
      </c>
    </row>
    <row r="36" spans="1:10" ht="13.2" customHeight="1">
      <c r="A36" s="140"/>
      <c r="B36" s="5"/>
      <c r="C36" s="15"/>
      <c r="D36" s="66">
        <f>(('Итоговая табл.1чел(все услуги-к'!$D36+('Итоговая табл.1чел(все услуги-к'!$D36*'Таблица вводных'!$G$4)))-('Расчет комиссии(Нади)'!$I36+'Таблица вводных'!$E$3+'Таблица вводных'!$F$3)</f>
        <v>7.638011695907017</v>
      </c>
      <c r="E36" s="66">
        <f>('Итоговая табл.1чел(все услуги-к'!$E36+('Итоговая табл.1чел(все услуги-к'!$E36*'Таблица вводных'!$G$5))-('Расчет комиссии(Нади)'!$I36+'Таблица вводных'!$E$3+'Таблица вводных'!$F$3)</f>
        <v>0.85376169590701678</v>
      </c>
      <c r="F36" s="66">
        <f>('Итоговая табл.1чел(все услуги-к'!$F36+('Итоговая табл.1чел(все услуги-к'!$F36*'Таблица вводных'!$G$6))-('Расчет комиссии(Нади)'!$I36+'Таблица вводных'!$E$3+'Таблица вводных'!$F$3)</f>
        <v>23.69801169590702</v>
      </c>
      <c r="G36" s="66">
        <f>('Итоговая табл.1чел(все услуги-к'!$G36+('Итоговая табл.1чел(все услуги-к'!$G36*'Таблица вводных'!$G$7))-('Расчет комиссии(Нади)'!$I36+'Таблица вводных'!$E$3+'Таблица вводных'!$F$3)</f>
        <v>-6.1988304092983171E-2</v>
      </c>
      <c r="H36" s="66">
        <f>'Итоговая табл.1чел(все услуги-к'!$H36-('Расчет комиссии(Нади)'!$I36+'Таблица вводных'!$E$3+'Таблица вводных'!$F$3)</f>
        <v>-6.1988304092983171E-2</v>
      </c>
      <c r="I36" s="66">
        <f>('Итоговая табл.1чел(все услуги-к'!$I36+('Итоговая табл.1чел(все услуги-к'!$I36*'Таблица вводных'!$G$9))-('Расчет комиссии(Нади)'!$I36+'Таблица вводных'!$E$3+'Таблица вводных'!$F$3)</f>
        <v>-6.1988304092983171E-2</v>
      </c>
      <c r="J36" s="13" t="s">
        <v>145</v>
      </c>
    </row>
    <row r="37" spans="1:10" ht="13.2" customHeight="1">
      <c r="A37" s="141"/>
      <c r="B37" s="18"/>
      <c r="C37" s="19"/>
      <c r="D37" s="76">
        <f>(('Итоговая табл.1чел(все услуги-к'!$D37+('Итоговая табл.1чел(все услуги-к'!$D37*'Таблица вводных'!$G$4)))-('Расчет комиссии(Нади)'!$I37+'Таблица вводных'!$E$3+'Таблица вводных'!$F$3)</f>
        <v>7.6347093223260236</v>
      </c>
      <c r="E37" s="76">
        <f>('Итоговая табл.1чел(все услуги-к'!$E37+('Итоговая табл.1чел(все услуги-к'!$E37*'Таблица вводных'!$G$5))-('Расчет комиссии(Нади)'!$I37+'Таблица вводных'!$E$3+'Таблица вводных'!$F$3)</f>
        <v>0.85045932232602339</v>
      </c>
      <c r="F37" s="76">
        <f>('Итоговая табл.1чел(все услуги-к'!$F37+('Итоговая табл.1чел(все услуги-к'!$F37*'Таблица вводных'!$G$6))-('Расчет комиссии(Нади)'!$I37+'Таблица вводных'!$E$3+'Таблица вводных'!$F$3)</f>
        <v>23.694709322326027</v>
      </c>
      <c r="G37" s="76">
        <f>('Итоговая табл.1чел(все услуги-к'!$G37+('Итоговая табл.1чел(все услуги-к'!$G37*'Таблица вводных'!$G$7))-('Расчет комиссии(Нади)'!$I37+'Таблица вводных'!$E$3+'Таблица вводных'!$F$3)</f>
        <v>-6.529067767397656E-2</v>
      </c>
      <c r="H37" s="76">
        <f>'Итоговая табл.1чел(все услуги-к'!$H37-('Расчет комиссии(Нади)'!$I37+'Таблица вводных'!$E$3+'Таблица вводных'!$F$3)</f>
        <v>-6.529067767397656E-2</v>
      </c>
      <c r="I37" s="76">
        <f>('Итоговая табл.1чел(все услуги-к'!$I37+('Итоговая табл.1чел(все услуги-к'!$I37*'Таблица вводных'!$G$9))-('Расчет комиссии(Нади)'!$I37+'Таблица вводных'!$E$3+'Таблица вводных'!$F$3)</f>
        <v>-6.529067767397656E-2</v>
      </c>
      <c r="J37" s="22" t="s">
        <v>145</v>
      </c>
    </row>
    <row r="38" spans="1:10" ht="13.2" customHeight="1">
      <c r="A38" s="142" t="s">
        <v>146</v>
      </c>
      <c r="B38" s="5">
        <v>45423</v>
      </c>
      <c r="C38" s="97"/>
      <c r="D38" s="59">
        <f>(('Итоговая табл.1чел(все услуги-к'!$D38+('Итоговая табл.1чел(все услуги-к'!$D38*'Таблица вводных'!$G$4)))-('Расчет комиссии(Нади)'!$I38+'Таблица вводных'!$E$3+'Таблица вводных'!$F$3)</f>
        <v>7.6314069487450302</v>
      </c>
      <c r="E38" s="59">
        <f>('Итоговая табл.1чел(все услуги-к'!$E38+('Итоговая табл.1чел(все услуги-к'!$E38*'Таблица вводных'!$G$5))-('Расчет комиссии(Нади)'!$I38+'Таблица вводных'!$E$3+'Таблица вводных'!$F$3)</f>
        <v>0.84715694874503</v>
      </c>
      <c r="F38" s="59">
        <f>('Итоговая табл.1чел(все услуги-к'!$F38+('Итоговая табл.1чел(все услуги-к'!$F38*'Таблица вводных'!$G$6))-('Расчет комиссии(Нади)'!$I38+'Таблица вводных'!$E$3+'Таблица вводных'!$F$3)</f>
        <v>23.691406948745033</v>
      </c>
      <c r="G38" s="59">
        <f>('Итоговая табл.1чел(все услуги-к'!$G38+('Итоговая табл.1чел(все услуги-к'!$G38*'Таблица вводных'!$G$7))-('Расчет комиссии(Нади)'!$I38+'Таблица вводных'!$E$3+'Таблица вводных'!$F$3)</f>
        <v>-6.859305125496995E-2</v>
      </c>
      <c r="H38" s="59">
        <f>'Итоговая табл.1чел(все услуги-к'!$H38-('Расчет комиссии(Нади)'!$I38+'Таблица вводных'!$E$3+'Таблица вводных'!$F$3)</f>
        <v>-6.859305125496995E-2</v>
      </c>
      <c r="I38" s="59">
        <f>('Итоговая табл.1чел(все услуги-к'!$I38+('Итоговая табл.1чел(все услуги-к'!$I38*'Таблица вводных'!$G$9))-('Расчет комиссии(Нади)'!$I38+'Таблица вводных'!$E$3+'Таблица вводных'!$F$3)</f>
        <v>-6.859305125496995E-2</v>
      </c>
      <c r="J38" s="10" t="s">
        <v>147</v>
      </c>
    </row>
    <row r="39" spans="1:10" ht="13.2" customHeight="1">
      <c r="A39" s="140"/>
      <c r="B39" s="5">
        <v>45426</v>
      </c>
      <c r="C39" s="6"/>
      <c r="D39" s="66">
        <f>(('Итоговая табл.1чел(все услуги-к'!$D39+('Итоговая табл.1чел(все услуги-к'!$D39*'Таблица вводных'!$G$4)))-('Расчет комиссии(Нади)'!$I39+'Таблица вводных'!$E$3+'Таблица вводных'!$F$3)</f>
        <v>7.6281045751640368</v>
      </c>
      <c r="E39" s="66">
        <f>('Итоговая табл.1чел(все услуги-к'!$E39+('Итоговая табл.1чел(все услуги-к'!$E39*'Таблица вводных'!$G$5))-('Расчет комиссии(Нади)'!$I39+'Таблица вводных'!$E$3+'Таблица вводных'!$F$3)</f>
        <v>0.84385457516403661</v>
      </c>
      <c r="F39" s="66">
        <f>('Итоговая табл.1чел(все услуги-к'!$F39+('Итоговая табл.1чел(все услуги-к'!$F39*'Таблица вводных'!$G$6))-('Расчет комиссии(Нади)'!$I39+'Таблица вводных'!$E$3+'Таблица вводных'!$F$3)</f>
        <v>23.68810457516404</v>
      </c>
      <c r="G39" s="66">
        <f>('Итоговая табл.1чел(все услуги-к'!$G39+('Итоговая табл.1чел(все услуги-к'!$G39*'Таблица вводных'!$G$7))-('Расчет комиссии(Нади)'!$I39+'Таблица вводных'!$E$3+'Таблица вводных'!$F$3)</f>
        <v>-7.189542483596334E-2</v>
      </c>
      <c r="H39" s="66">
        <f>'Итоговая табл.1чел(все услуги-к'!$H39-('Расчет комиссии(Нади)'!$I39+'Таблица вводных'!$E$3+'Таблица вводных'!$F$3)</f>
        <v>-7.189542483596334E-2</v>
      </c>
      <c r="I39" s="66">
        <f>('Итоговая табл.1чел(все услуги-к'!$I39+('Итоговая табл.1чел(все услуги-к'!$I39*'Таблица вводных'!$G$9))-('Расчет комиссии(Нади)'!$I39+'Таблица вводных'!$E$3+'Таблица вводных'!$F$3)</f>
        <v>-7.189542483596334E-2</v>
      </c>
      <c r="J39" s="13" t="s">
        <v>147</v>
      </c>
    </row>
    <row r="40" spans="1:10" ht="13.2" customHeight="1">
      <c r="A40" s="140"/>
      <c r="B40" s="5">
        <v>45430</v>
      </c>
      <c r="C40" s="15"/>
      <c r="D40" s="66">
        <f>(('Итоговая табл.1чел(все услуги-к'!$D40+('Итоговая табл.1чел(все услуги-к'!$D40*'Таблица вводных'!$G$4)))-('Расчет комиссии(Нади)'!$I40+'Таблица вводных'!$E$3+'Таблица вводных'!$F$3)</f>
        <v>7.6248022015830434</v>
      </c>
      <c r="E40" s="66">
        <f>('Итоговая табл.1чел(все услуги-к'!$E40+('Итоговая табл.1чел(все услуги-к'!$E40*'Таблица вводных'!$G$5))-('Расчет комиссии(Нади)'!$I40+'Таблица вводных'!$E$3+'Таблица вводных'!$F$3)</f>
        <v>0.84055220158304322</v>
      </c>
      <c r="F40" s="66">
        <f>('Итоговая табл.1чел(все услуги-к'!$F40+('Итоговая табл.1чел(все услуги-к'!$F40*'Таблица вводных'!$G$6))-('Расчет комиссии(Нади)'!$I40+'Таблица вводных'!$E$3+'Таблица вводных'!$F$3)</f>
        <v>23.684802201583047</v>
      </c>
      <c r="G40" s="66">
        <f>('Итоговая табл.1чел(все услуги-к'!$G40+('Итоговая табл.1чел(все услуги-к'!$G40*'Таблица вводных'!$G$7))-('Расчет комиссии(Нади)'!$I40+'Таблица вводных'!$E$3+'Таблица вводных'!$F$3)</f>
        <v>-7.5197798416956729E-2</v>
      </c>
      <c r="H40" s="66">
        <f>'Итоговая табл.1чел(все услуги-к'!$H40-('Расчет комиссии(Нади)'!$I40+'Таблица вводных'!$E$3+'Таблица вводных'!$F$3)</f>
        <v>-7.5197798416956729E-2</v>
      </c>
      <c r="I40" s="66">
        <f>('Итоговая табл.1чел(все услуги-к'!$I40+('Итоговая табл.1чел(все услуги-к'!$I40*'Таблица вводных'!$G$9))-('Расчет комиссии(Нади)'!$I40+'Таблица вводных'!$E$3+'Таблица вводных'!$F$3)</f>
        <v>-7.5197798416956729E-2</v>
      </c>
      <c r="J40" s="13" t="s">
        <v>147</v>
      </c>
    </row>
    <row r="41" spans="1:10" ht="13.2" customHeight="1">
      <c r="A41" s="140"/>
      <c r="B41" s="5">
        <v>45433</v>
      </c>
      <c r="C41" s="6"/>
      <c r="D41" s="66">
        <f>(('Итоговая табл.1чел(все услуги-к'!$D41+('Итоговая табл.1чел(все услуги-к'!$D41*'Таблица вводных'!$G$4)))-('Расчет комиссии(Нади)'!$I41+'Таблица вводных'!$E$3+'Таблица вводных'!$F$3)</f>
        <v>7.6214998280020501</v>
      </c>
      <c r="E41" s="66">
        <f>('Итоговая табл.1чел(все услуги-к'!$E41+('Итоговая табл.1чел(все услуги-к'!$E41*'Таблица вводных'!$G$5))-('Расчет комиссии(Нади)'!$I41+'Таблица вводных'!$E$3+'Таблица вводных'!$F$3)</f>
        <v>0.83724982800204983</v>
      </c>
      <c r="F41" s="66">
        <f>('Итоговая табл.1чел(все услуги-к'!$F41+('Итоговая табл.1чел(все услуги-к'!$F41*'Таблица вводных'!$G$6))-('Расчет комиссии(Нади)'!$I41+'Таблица вводных'!$E$3+'Таблица вводных'!$F$3)</f>
        <v>23.681499828002053</v>
      </c>
      <c r="G41" s="66">
        <f>('Итоговая табл.1чел(все услуги-к'!$G41+('Итоговая табл.1чел(все услуги-к'!$G41*'Таблица вводных'!$G$7))-('Расчет комиссии(Нади)'!$I41+'Таблица вводных'!$E$3+'Таблица вводных'!$F$3)</f>
        <v>-7.8500171997950119E-2</v>
      </c>
      <c r="H41" s="66">
        <f>'Итоговая табл.1чел(все услуги-к'!$H41-('Расчет комиссии(Нади)'!$I41+'Таблица вводных'!$E$3+'Таблица вводных'!$F$3)</f>
        <v>-7.8500171997950119E-2</v>
      </c>
      <c r="I41" s="66">
        <f>('Итоговая табл.1чел(все услуги-к'!$I41+('Итоговая табл.1чел(все услуги-к'!$I41*'Таблица вводных'!$G$9))-('Расчет комиссии(Нади)'!$I41+'Таблица вводных'!$E$3+'Таблица вводных'!$F$3)</f>
        <v>-7.8500171997950119E-2</v>
      </c>
      <c r="J41" s="13" t="s">
        <v>147</v>
      </c>
    </row>
    <row r="42" spans="1:10" ht="13.2" customHeight="1">
      <c r="A42" s="140"/>
      <c r="B42" s="5">
        <v>45437</v>
      </c>
      <c r="C42" s="15"/>
      <c r="D42" s="66">
        <f>(('Итоговая табл.1чел(все услуги-к'!$D42+('Итоговая табл.1чел(все услуги-к'!$D42*'Таблица вводных'!$G$4)))-('Расчет комиссии(Нади)'!$I42+'Таблица вводных'!$E$3+'Таблица вводных'!$F$3)</f>
        <v>7.6181974544210567</v>
      </c>
      <c r="E42" s="66">
        <f>('Итоговая табл.1чел(все услуги-к'!$E42+('Итоговая табл.1чел(все услуги-к'!$E42*'Таблица вводных'!$G$5))-('Расчет комиссии(Нади)'!$I42+'Таблица вводных'!$E$3+'Таблица вводных'!$F$3)</f>
        <v>48970.04904745442</v>
      </c>
      <c r="F42" s="66">
        <f>('Итоговая табл.1чел(все услуги-к'!$F42+('Итоговая табл.1чел(все услуги-к'!$F42*'Таблица вводных'!$G$6))-('Расчет комиссии(Нади)'!$I42+'Таблица вводных'!$E$3+'Таблица вводных'!$F$3)</f>
        <v>23.67819745442106</v>
      </c>
      <c r="G42" s="66">
        <f>('Итоговая табл.1чел(все услуги-к'!$G42+('Итоговая табл.1чел(все услуги-к'!$G42*'Таблица вводных'!$G$7))-('Расчет комиссии(Нади)'!$I42+'Таблица вводных'!$E$3+'Таблица вводных'!$F$3)</f>
        <v>-8.1802545578943509E-2</v>
      </c>
      <c r="H42" s="66">
        <f>'Итоговая табл.1чел(все услуги-к'!$H42-('Расчет комиссии(Нади)'!$I42+'Таблица вводных'!$E$3+'Таблица вводных'!$F$3)</f>
        <v>-8.1802545578943509E-2</v>
      </c>
      <c r="I42" s="66">
        <f>('Итоговая табл.1чел(все услуги-к'!$I42+('Итоговая табл.1чел(все услуги-к'!$I42*'Таблица вводных'!$G$9))-('Расчет комиссии(Нади)'!$I42+'Таблица вводных'!$E$3+'Таблица вводных'!$F$3)</f>
        <v>-8.1802545578943509E-2</v>
      </c>
      <c r="J42" s="13" t="s">
        <v>147</v>
      </c>
    </row>
    <row r="43" spans="1:10" ht="13.2" customHeight="1">
      <c r="A43" s="140"/>
      <c r="B43" s="5">
        <v>45440</v>
      </c>
      <c r="C43" s="15"/>
      <c r="D43" s="66">
        <f>(('Итоговая табл.1чел(все услуги-к'!$D43+('Итоговая табл.1чел(все услуги-к'!$D43*'Таблица вводных'!$G$4)))-('Расчет комиссии(Нади)'!$I43+'Таблица вводных'!$E$3+'Таблица вводных'!$F$3)</f>
        <v>7.6148950808400064</v>
      </c>
      <c r="E43" s="66">
        <f>('Итоговая табл.1чел(все услуги-к'!$E43+('Итоговая табл.1чел(все услуги-к'!$E43*'Таблица вводных'!$G$5))-('Расчет комиссии(Нади)'!$I43+'Таблица вводных'!$E$3+'Таблица вводных'!$F$3)</f>
        <v>48051.298745080843</v>
      </c>
      <c r="F43" s="66">
        <f>('Итоговая табл.1чел(все услуги-к'!$F43+('Итоговая табл.1чел(все услуги-к'!$F43*'Таблица вводных'!$G$6))-('Расчет комиссии(Нади)'!$I43+'Таблица вводных'!$E$3+'Таблица вводных'!$F$3)</f>
        <v>23.67489508084001</v>
      </c>
      <c r="G43" s="66">
        <f>('Итоговая табл.1чел(все услуги-к'!$G43+('Итоговая табл.1чел(все услуги-к'!$G43*'Таблица вводных'!$G$7))-('Расчет комиссии(Нади)'!$I43+'Таблица вводных'!$E$3+'Таблица вводных'!$F$3)</f>
        <v>-8.5104919159993742E-2</v>
      </c>
      <c r="H43" s="66">
        <f>'Итоговая табл.1чел(все услуги-к'!$H43-('Расчет комиссии(Нади)'!$I43+'Таблица вводных'!$E$3+'Таблица вводных'!$F$3)</f>
        <v>-8.5104919159993742E-2</v>
      </c>
      <c r="I43" s="66">
        <f>('Итоговая табл.1чел(все услуги-к'!$I43+('Итоговая табл.1чел(все услуги-к'!$I43*'Таблица вводных'!$G$9))-('Расчет комиссии(Нади)'!$I43+'Таблица вводных'!$E$3+'Таблица вводных'!$F$3)</f>
        <v>-8.5104919159993742E-2</v>
      </c>
      <c r="J43" s="13" t="s">
        <v>147</v>
      </c>
    </row>
    <row r="44" spans="1:10" ht="13.2" customHeight="1">
      <c r="A44" s="140"/>
      <c r="B44" s="5">
        <v>45444</v>
      </c>
      <c r="C44" s="15"/>
      <c r="D44" s="66">
        <f>(('Итоговая табл.1чел(все услуги-к'!$D44+('Итоговая табл.1чел(все услуги-к'!$D44*'Таблица вводных'!$G$4)))-('Расчет комиссии(Нади)'!$I44+'Таблица вводных'!$E$3+'Таблица вводных'!$F$3)</f>
        <v>7.611592707259013</v>
      </c>
      <c r="E44" s="66">
        <f>('Итоговая табл.1чел(все услуги-к'!$E44+('Итоговая табл.1чел(все услуги-к'!$E44*'Таблица вводных'!$G$5))-('Расчет комиссии(Нади)'!$I44+'Таблица вводных'!$E$3+'Таблица вводных'!$F$3)</f>
        <v>48970.042442707258</v>
      </c>
      <c r="F44" s="66">
        <f>('Итоговая табл.1чел(все услуги-к'!$F44+('Итоговая табл.1чел(все услуги-к'!$F44*'Таблица вводных'!$G$6))-('Расчет комиссии(Нади)'!$I44+'Таблица вводных'!$E$3+'Таблица вводных'!$F$3)</f>
        <v>23.671592707259016</v>
      </c>
      <c r="G44" s="66">
        <f>('Итоговая табл.1чел(все услуги-к'!$G44+('Итоговая табл.1чел(все услуги-к'!$G44*'Таблица вводных'!$G$7))-('Расчет комиссии(Нади)'!$I44+'Таблица вводных'!$E$3+'Таблица вводных'!$F$3)</f>
        <v>-8.8407292740987131E-2</v>
      </c>
      <c r="H44" s="66">
        <f>'Итоговая табл.1чел(все услуги-к'!$H44-('Расчет комиссии(Нади)'!$I44+'Таблица вводных'!$E$3+'Таблица вводных'!$F$3)</f>
        <v>-8.8407292740987131E-2</v>
      </c>
      <c r="I44" s="66">
        <f>('Итоговая табл.1чел(все услуги-к'!$I44+('Итоговая табл.1чел(все услуги-к'!$I44*'Таблица вводных'!$G$9))-('Расчет комиссии(Нади)'!$I44+'Таблица вводных'!$E$3+'Таблица вводных'!$F$3)</f>
        <v>-8.8407292740987131E-2</v>
      </c>
      <c r="J44" s="13" t="s">
        <v>147</v>
      </c>
    </row>
    <row r="45" spans="1:10" ht="13.2" customHeight="1">
      <c r="A45" s="140"/>
      <c r="B45" s="5">
        <v>45447</v>
      </c>
      <c r="C45" s="6"/>
      <c r="D45" s="66">
        <f>(('Итоговая табл.1чел(все услуги-к'!$D45+('Итоговая табл.1чел(все услуги-к'!$D45*'Таблица вводных'!$G$4)))-('Расчет комиссии(Нади)'!$I45+'Таблица вводных'!$E$3+'Таблица вводных'!$F$3)</f>
        <v>256.26329033367801</v>
      </c>
      <c r="E45" s="66">
        <f>('Итоговая табл.1чел(все услуги-к'!$E45+('Итоговая табл.1чел(все услуги-к'!$E45*'Таблица вводных'!$G$5))-('Расчет комиссии(Нади)'!$I45+'Таблица вводных'!$E$3+'Таблица вводных'!$F$3)</f>
        <v>48788.539140333676</v>
      </c>
      <c r="F45" s="66">
        <f>('Итоговая табл.1чел(все услуги-к'!$F45+('Итоговая табл.1чел(все услуги-к'!$F45*'Таблица вводных'!$G$6))-('Расчет комиссии(Нади)'!$I45+'Таблица вводных'!$E$3+'Таблица вводных'!$F$3)</f>
        <v>-157.83170966632201</v>
      </c>
      <c r="G45" s="66">
        <f>('Итоговая табл.1чел(все услуги-к'!$G45+('Итоговая табл.1чел(все услуги-к'!$G45*'Таблица вводных'!$G$7))-('Расчет комиссии(Нади)'!$I45+'Таблица вводных'!$E$3+'Таблица вводных'!$F$3)</f>
        <v>-181.591709666322</v>
      </c>
      <c r="H45" s="66">
        <f>'Итоговая табл.1чел(все услуги-к'!$H45-('Расчет комиссии(Нади)'!$I45+'Таблица вводных'!$E$3+'Таблица вводных'!$F$3)</f>
        <v>-181.591709666322</v>
      </c>
      <c r="I45" s="66">
        <f>('Итоговая табл.1чел(все услуги-к'!$I45+('Итоговая табл.1чел(все услуги-к'!$I45*'Таблица вводных'!$G$9))-('Расчет комиссии(Нади)'!$I45+'Таблица вводных'!$E$3+'Таблица вводных'!$F$3)</f>
        <v>-181.591709666322</v>
      </c>
      <c r="J45" s="13" t="s">
        <v>147</v>
      </c>
    </row>
    <row r="46" spans="1:10" ht="13.2" customHeight="1">
      <c r="A46" s="140"/>
      <c r="B46" s="5">
        <v>45451</v>
      </c>
      <c r="C46" s="15"/>
      <c r="D46" s="66">
        <f>(('Итоговая табл.1чел(все услуги-к'!$D46+('Итоговая табл.1чел(все услуги-к'!$D46*'Таблица вводных'!$G$4)))-('Расчет комиссии(Нади)'!$I46+'Таблица вводных'!$E$3+'Таблица вводных'!$F$3)</f>
        <v>256.25998796009702</v>
      </c>
      <c r="E46" s="66">
        <f>('Итоговая табл.1чел(все услуги-к'!$E46+('Итоговая табл.1чел(все услуги-к'!$E46*'Таблица вводных'!$G$5))-('Расчет комиссии(Нади)'!$I46+'Таблица вводных'!$E$3+'Таблица вводных'!$F$3)</f>
        <v>49707.282837960091</v>
      </c>
      <c r="F46" s="66">
        <f>('Итоговая табл.1чел(все услуги-к'!$F46+('Итоговая табл.1чел(все услуги-к'!$F46*'Таблица вводных'!$G$6))-('Расчет комиссии(Нади)'!$I46+'Таблица вводных'!$E$3+'Таблица вводных'!$F$3)</f>
        <v>-157.83501203990301</v>
      </c>
      <c r="G46" s="66">
        <f>('Итоговая табл.1чел(все услуги-к'!$G46+('Итоговая табл.1чел(все услуги-к'!$G46*'Таблица вводных'!$G$7))-('Расчет комиссии(Нади)'!$I46+'Таблица вводных'!$E$3+'Таблица вводных'!$F$3)</f>
        <v>-181.595012039903</v>
      </c>
      <c r="H46" s="66">
        <f>'Итоговая табл.1чел(все услуги-к'!$H46-('Расчет комиссии(Нади)'!$I46+'Таблица вводных'!$E$3+'Таблица вводных'!$F$3)</f>
        <v>-181.595012039903</v>
      </c>
      <c r="I46" s="66">
        <f>('Итоговая табл.1чел(все услуги-к'!$I46+('Итоговая табл.1чел(все услуги-к'!$I46*'Таблица вводных'!$G$9))-('Расчет комиссии(Нади)'!$I46+'Таблица вводных'!$E$3+'Таблица вводных'!$F$3)</f>
        <v>-181.595012039903</v>
      </c>
      <c r="J46" s="13" t="s">
        <v>147</v>
      </c>
    </row>
    <row r="47" spans="1:10" ht="13.2" customHeight="1">
      <c r="A47" s="140"/>
      <c r="B47" s="5">
        <v>45454</v>
      </c>
      <c r="C47" s="15"/>
      <c r="D47" s="66">
        <f>(('Итоговая табл.1чел(все услуги-к'!$D47+('Итоговая табл.1чел(все услуги-к'!$D47*'Таблица вводных'!$G$4)))-('Расчет комиссии(Нади)'!$I47+'Таблица вводных'!$E$3+'Таблица вводных'!$F$3)</f>
        <v>256.25668558651603</v>
      </c>
      <c r="E47" s="66">
        <f>('Итоговая табл.1чел(все услуги-к'!$E47+('Итоговая табл.1чел(все услуги-к'!$E47*'Таблица вводных'!$G$5))-('Расчет комиссии(Нади)'!$I47+'Таблица вводных'!$E$3+'Таблица вводных'!$F$3)</f>
        <v>48788.532535586521</v>
      </c>
      <c r="F47" s="66">
        <f>('Итоговая табл.1чел(все услуги-к'!$F47+('Итоговая табл.1чел(все услуги-к'!$F47*'Таблица вводных'!$G$6))-('Расчет комиссии(Нади)'!$I47+'Таблица вводных'!$E$3+'Таблица вводных'!$F$3)</f>
        <v>-157.838314413484</v>
      </c>
      <c r="G47" s="66">
        <f>('Итоговая табл.1чел(все услуги-к'!$G47+('Итоговая табл.1чел(все услуги-к'!$G47*'Таблица вводных'!$G$7))-('Расчет комиссии(Нади)'!$I47+'Таблица вводных'!$E$3+'Таблица вводных'!$F$3)</f>
        <v>-181.59831441348399</v>
      </c>
      <c r="H47" s="66">
        <f>'Итоговая табл.1чел(все услуги-к'!$H47-('Расчет комиссии(Нади)'!$I47+'Таблица вводных'!$E$3+'Таблица вводных'!$F$3)</f>
        <v>-181.59831441348399</v>
      </c>
      <c r="I47" s="66">
        <f>('Итоговая табл.1чел(все услуги-к'!$I47+('Итоговая табл.1чел(все услуги-к'!$I47*'Таблица вводных'!$G$9))-('Расчет комиссии(Нади)'!$I47+'Таблица вводных'!$E$3+'Таблица вводных'!$F$3)</f>
        <v>-181.59831441348399</v>
      </c>
      <c r="J47" s="13" t="s">
        <v>147</v>
      </c>
    </row>
    <row r="48" spans="1:10" ht="13.2" customHeight="1">
      <c r="A48" s="140"/>
      <c r="B48" s="5"/>
      <c r="C48" s="6"/>
      <c r="D48" s="66">
        <f>(('Итоговая табл.1чел(все услуги-к'!$D48+('Итоговая табл.1чел(все услуги-к'!$D48*'Таблица вводных'!$G$4)))-('Расчет комиссии(Нади)'!$I48+'Таблица вводных'!$E$3+'Таблица вводных'!$F$3)</f>
        <v>256.25338321293503</v>
      </c>
      <c r="E48" s="66">
        <f>('Итоговая табл.1чел(все услуги-к'!$E48+('Итоговая табл.1чел(все услуги-к'!$E48*'Таблица вводных'!$G$5))-('Расчет комиссии(Нади)'!$I48+'Таблица вводных'!$E$3+'Таблица вводных'!$F$3)</f>
        <v>-180.68586678706498</v>
      </c>
      <c r="F48" s="66">
        <f>('Итоговая табл.1чел(все услуги-к'!$F48+('Итоговая табл.1чел(все услуги-к'!$F48*'Таблица вводных'!$G$6))-('Расчет комиссии(Нади)'!$I48+'Таблица вводных'!$E$3+'Таблица вводных'!$F$3)</f>
        <v>-157.84161678706499</v>
      </c>
      <c r="G48" s="66">
        <f>('Итоговая табл.1чел(все услуги-к'!$G48+('Итоговая табл.1чел(все услуги-к'!$G48*'Таблица вводных'!$G$7))-('Расчет комиссии(Нади)'!$I48+'Таблица вводных'!$E$3+'Таблица вводных'!$F$3)</f>
        <v>-181.60161678706498</v>
      </c>
      <c r="H48" s="66">
        <f>'Итоговая табл.1чел(все услуги-к'!$H48-('Расчет комиссии(Нади)'!$I48+'Таблица вводных'!$E$3+'Таблица вводных'!$F$3)</f>
        <v>-181.60161678706498</v>
      </c>
      <c r="I48" s="66">
        <f>('Итоговая табл.1чел(все услуги-к'!$I48+('Итоговая табл.1чел(все услуги-к'!$I48*'Таблица вводных'!$G$9))-('Расчет комиссии(Нади)'!$I48+'Таблица вводных'!$E$3+'Таблица вводных'!$F$3)</f>
        <v>-181.60161678706498</v>
      </c>
      <c r="J48" s="13" t="s">
        <v>147</v>
      </c>
    </row>
    <row r="49" spans="1:10" ht="13.2" customHeight="1">
      <c r="A49" s="140"/>
      <c r="B49" s="5"/>
      <c r="C49" s="15"/>
      <c r="D49" s="66">
        <f>(('Итоговая табл.1чел(все услуги-к'!$D49+('Итоговая табл.1чел(все услуги-к'!$D49*'Таблица вводных'!$G$4)))-('Расчет комиссии(Нади)'!$I49+'Таблица вводных'!$E$3+'Таблица вводных'!$F$3)</f>
        <v>256.25008083935404</v>
      </c>
      <c r="E49" s="66">
        <f>('Итоговая табл.1чел(все услуги-к'!$E49+('Итоговая табл.1чел(все услуги-к'!$E49*'Таблица вводных'!$G$5))-('Расчет комиссии(Нади)'!$I49+'Таблица вводных'!$E$3+'Таблица вводных'!$F$3)</f>
        <v>-180.68916916064597</v>
      </c>
      <c r="F49" s="66">
        <f>('Итоговая табл.1чел(все услуги-к'!$F49+('Итоговая табл.1чел(все услуги-к'!$F49*'Таблица вводных'!$G$6))-('Расчет комиссии(Нади)'!$I49+'Таблица вводных'!$E$3+'Таблица вводных'!$F$3)</f>
        <v>-157.84491916064599</v>
      </c>
      <c r="G49" s="66">
        <f>('Итоговая табл.1чел(все услуги-к'!$G49+('Итоговая табл.1чел(все услуги-к'!$G49*'Таблица вводных'!$G$7))-('Расчет комиссии(Нади)'!$I49+'Таблица вводных'!$E$3+'Таблица вводных'!$F$3)</f>
        <v>-181.60491916064598</v>
      </c>
      <c r="H49" s="66">
        <f>'Итоговая табл.1чел(все услуги-к'!$H49-('Расчет комиссии(Нади)'!$I49+'Таблица вводных'!$E$3+'Таблица вводных'!$F$3)</f>
        <v>-181.60491916064598</v>
      </c>
      <c r="I49" s="66">
        <f>('Итоговая табл.1чел(все услуги-к'!$I49+('Итоговая табл.1чел(все услуги-к'!$I49*'Таблица вводных'!$G$9))-('Расчет комиссии(Нади)'!$I49+'Таблица вводных'!$E$3+'Таблица вводных'!$F$3)</f>
        <v>-181.60491916064598</v>
      </c>
      <c r="J49" s="13" t="s">
        <v>147</v>
      </c>
    </row>
    <row r="50" spans="1:10" ht="13.2" customHeight="1">
      <c r="A50" s="140"/>
      <c r="B50" s="5"/>
      <c r="C50" s="6"/>
      <c r="D50" s="66">
        <f>(('Итоговая табл.1чел(все услуги-к'!$D50+('Итоговая табл.1чел(все услуги-к'!$D50*'Таблица вводных'!$G$4)))-('Расчет комиссии(Нади)'!$I50+'Таблица вводных'!$E$3+'Таблица вводных'!$F$3)</f>
        <v>256.24677846577305</v>
      </c>
      <c r="E50" s="66">
        <f>('Итоговая табл.1чел(все услуги-к'!$E50+('Итоговая табл.1чел(все услуги-к'!$E50*'Таблица вводных'!$G$5))-('Расчет комиссии(Нади)'!$I50+'Таблица вводных'!$E$3+'Таблица вводных'!$F$3)</f>
        <v>-180.69247153422697</v>
      </c>
      <c r="F50" s="66">
        <f>('Итоговая табл.1чел(все услуги-к'!$F50+('Итоговая табл.1чел(все услуги-к'!$F50*'Таблица вводных'!$G$6))-('Расчет комиссии(Нади)'!$I50+'Таблица вводных'!$E$3+'Таблица вводных'!$F$3)</f>
        <v>-157.84822153422698</v>
      </c>
      <c r="G50" s="66">
        <f>('Итоговая табл.1чел(все услуги-к'!$G50+('Итоговая табл.1чел(все услуги-к'!$G50*'Таблица вводных'!$G$7))-('Расчет комиссии(Нади)'!$I50+'Таблица вводных'!$E$3+'Таблица вводных'!$F$3)</f>
        <v>-181.60822153422697</v>
      </c>
      <c r="H50" s="66">
        <f>'Итоговая табл.1чел(все услуги-к'!$H50-('Расчет комиссии(Нади)'!$I50+'Таблица вводных'!$E$3+'Таблица вводных'!$F$3)</f>
        <v>-181.60822153422697</v>
      </c>
      <c r="I50" s="66">
        <f>('Итоговая табл.1чел(все услуги-к'!$I50+('Итоговая табл.1чел(все услуги-к'!$I50*'Таблица вводных'!$G$9))-('Расчет комиссии(Нади)'!$I50+'Таблица вводных'!$E$3+'Таблица вводных'!$F$3)</f>
        <v>-181.60822153422697</v>
      </c>
      <c r="J50" s="13" t="s">
        <v>147</v>
      </c>
    </row>
    <row r="51" spans="1:10" ht="13.2" customHeight="1">
      <c r="A51" s="140"/>
      <c r="B51" s="5"/>
      <c r="C51" s="6"/>
      <c r="D51" s="66">
        <f>(('Итоговая табл.1чел(все услуги-к'!$D51+('Итоговая табл.1чел(все услуги-к'!$D51*'Таблица вводных'!$G$4)))-('Расчет комиссии(Нади)'!$I51+'Таблица вводных'!$E$3+'Таблица вводных'!$F$3)</f>
        <v>256.24347609219205</v>
      </c>
      <c r="E51" s="66">
        <f>('Итоговая табл.1чел(все услуги-к'!$E51+('Итоговая табл.1чел(все услуги-к'!$E51*'Таблица вводных'!$G$5))-('Расчет комиссии(Нади)'!$I51+'Таблица вводных'!$E$3+'Таблица вводных'!$F$3)</f>
        <v>-180.69577390780796</v>
      </c>
      <c r="F51" s="66">
        <f>('Итоговая табл.1чел(все услуги-к'!$F51+('Итоговая табл.1чел(все услуги-к'!$F51*'Таблица вводных'!$G$6))-('Расчет комиссии(Нади)'!$I51+'Таблица вводных'!$E$3+'Таблица вводных'!$F$3)</f>
        <v>-157.85152390780797</v>
      </c>
      <c r="G51" s="66">
        <f>('Итоговая табл.1чел(все услуги-к'!$G51+('Итоговая табл.1чел(все услуги-к'!$G51*'Таблица вводных'!$G$7))-('Расчет комиссии(Нади)'!$I51+'Таблица вводных'!$E$3+'Таблица вводных'!$F$3)</f>
        <v>-181.61152390780796</v>
      </c>
      <c r="H51" s="66">
        <f>'Итоговая табл.1чел(все услуги-к'!$H51-('Расчет комиссии(Нади)'!$I51+'Таблица вводных'!$E$3+'Таблица вводных'!$F$3)</f>
        <v>-181.61152390780796</v>
      </c>
      <c r="I51" s="66">
        <f>('Итоговая табл.1чел(все услуги-к'!$I51+('Итоговая табл.1чел(все услуги-к'!$I51*'Таблица вводных'!$G$9))-('Расчет комиссии(Нади)'!$I51+'Таблица вводных'!$E$3+'Таблица вводных'!$F$3)</f>
        <v>-181.61152390780796</v>
      </c>
      <c r="J51" s="13" t="s">
        <v>147</v>
      </c>
    </row>
    <row r="52" spans="1:10" ht="13.2" customHeight="1">
      <c r="A52" s="140"/>
      <c r="B52" s="5"/>
      <c r="C52" s="15"/>
      <c r="D52" s="66">
        <f>(('Итоговая табл.1чел(все услуги-к'!$D52+('Итоговая табл.1чел(все услуги-к'!$D52*'Таблица вводных'!$G$4)))-('Расчет комиссии(Нади)'!$I52+'Таблица вводных'!$E$3+'Таблица вводных'!$F$3)</f>
        <v>437.740173718611</v>
      </c>
      <c r="E52" s="66">
        <f>('Итоговая табл.1чел(все услуги-к'!$E52+('Итоговая табл.1чел(все услуги-к'!$E52*'Таблица вводных'!$G$5))-('Расчет комиссии(Нади)'!$I52+'Таблица вводных'!$E$3+'Таблица вводных'!$F$3)</f>
        <v>0.80092371861100886</v>
      </c>
      <c r="F52" s="66">
        <f>('Итоговая табл.1чел(все услуги-к'!$F52+('Итоговая табл.1чел(все услуги-к'!$F52*'Таблица вводных'!$G$6))-('Расчет комиссии(Нади)'!$I52+'Таблица вводных'!$E$3+'Таблица вводных'!$F$3)</f>
        <v>23.645173718611012</v>
      </c>
      <c r="G52" s="66">
        <f>('Итоговая табл.1чел(все услуги-к'!$G52+('Итоговая табл.1чел(все услуги-к'!$G52*'Таблица вводных'!$G$7))-('Расчет комиссии(Нади)'!$I52+'Таблица вводных'!$E$3+'Таблица вводных'!$F$3)</f>
        <v>-0.11482628138899109</v>
      </c>
      <c r="H52" s="66">
        <f>'Итоговая табл.1чел(все услуги-к'!$H52-('Расчет комиссии(Нади)'!$I52+'Таблица вводных'!$E$3+'Таблица вводных'!$F$3)</f>
        <v>-0.11482628138899109</v>
      </c>
      <c r="I52" s="66">
        <f>('Итоговая табл.1чел(все услуги-к'!$I52+('Итоговая табл.1чел(все услуги-к'!$I52*'Таблица вводных'!$G$9))-('Расчет комиссии(Нади)'!$I52+'Таблица вводных'!$E$3+'Таблица вводных'!$F$3)</f>
        <v>-0.11482628138899109</v>
      </c>
      <c r="J52" s="13" t="s">
        <v>147</v>
      </c>
    </row>
    <row r="53" spans="1:10" ht="13.2" customHeight="1">
      <c r="A53" s="140"/>
      <c r="B53" s="5"/>
      <c r="C53" s="6"/>
      <c r="D53" s="66">
        <f>(('Итоговая табл.1чел(все услуги-к'!$D53+('Итоговая табл.1чел(все услуги-к'!$D53*'Таблица вводных'!$G$4)))-('Расчет комиссии(Нади)'!$I53+'Таблица вводных'!$E$3+'Таблица вводных'!$F$3)</f>
        <v>7.5818713450300157</v>
      </c>
      <c r="E53" s="66">
        <f>('Итоговая табл.1чел(все услуги-к'!$E53+('Итоговая табл.1чел(все услуги-к'!$E53*'Таблица вводных'!$G$5))-('Расчет комиссии(Нади)'!$I53+'Таблица вводных'!$E$3+'Таблица вводных'!$F$3)</f>
        <v>0.79762134503001547</v>
      </c>
      <c r="F53" s="66">
        <f>('Итоговая табл.1чел(все услуги-к'!$F53+('Итоговая табл.1чел(все услуги-к'!$F53*'Таблица вводных'!$G$6))-('Расчет комиссии(Нади)'!$I53+'Таблица вводных'!$E$3+'Таблица вводных'!$F$3)</f>
        <v>23.641871345030019</v>
      </c>
      <c r="G53" s="66">
        <f>('Итоговая табл.1чел(все услуги-к'!$G53+('Итоговая табл.1чел(все услуги-к'!$G53*'Таблица вводных'!$G$7))-('Расчет комиссии(Нади)'!$I53+'Таблица вводных'!$E$3+'Таблица вводных'!$F$3)</f>
        <v>-0.11812865496998448</v>
      </c>
      <c r="H53" s="66">
        <f>'Итоговая табл.1чел(все услуги-к'!$H53-('Расчет комиссии(Нади)'!$I53+'Таблица вводных'!$E$3+'Таблица вводных'!$F$3)</f>
        <v>-0.11812865496998448</v>
      </c>
      <c r="I53" s="66">
        <f>('Итоговая табл.1чел(все услуги-к'!$I53+('Итоговая табл.1чел(все услуги-к'!$I53*'Таблица вводных'!$G$9))-('Расчет комиссии(Нади)'!$I53+'Таблица вводных'!$E$3+'Таблица вводных'!$F$3)</f>
        <v>-0.11812865496998448</v>
      </c>
      <c r="J53" s="13" t="s">
        <v>147</v>
      </c>
    </row>
    <row r="54" spans="1:10" ht="13.2" customHeight="1">
      <c r="A54" s="140"/>
      <c r="B54" s="5"/>
      <c r="C54" s="15"/>
      <c r="D54" s="66">
        <f>(('Итоговая табл.1чел(все услуги-к'!$D54+('Итоговая табл.1чел(все услуги-к'!$D54*'Таблица вводных'!$G$4)))-('Расчет комиссии(Нади)'!$I54+'Таблица вводных'!$E$3+'Таблица вводных'!$F$3)</f>
        <v>7.5785689714490223</v>
      </c>
      <c r="E54" s="66">
        <f>('Итоговая табл.1чел(все услуги-к'!$E54+('Итоговая табл.1чел(все услуги-к'!$E54*'Таблица вводных'!$G$5))-('Расчет комиссии(Нади)'!$I54+'Таблица вводных'!$E$3+'Таблица вводных'!$F$3)</f>
        <v>0.79431897144902208</v>
      </c>
      <c r="F54" s="66">
        <f>('Итоговая табл.1чел(все услуги-к'!$F54+('Итоговая табл.1чел(все услуги-к'!$F54*'Таблица вводных'!$G$6))-('Расчет комиссии(Нади)'!$I54+'Таблица вводных'!$E$3+'Таблица вводных'!$F$3)</f>
        <v>23.638568971449025</v>
      </c>
      <c r="G54" s="66">
        <f>('Итоговая табл.1чел(все услуги-к'!$G54+('Итоговая табл.1чел(все услуги-к'!$G54*'Таблица вводных'!$G$7))-('Расчет комиссии(Нади)'!$I54+'Таблица вводных'!$E$3+'Таблица вводных'!$F$3)</f>
        <v>-0.12143102855097787</v>
      </c>
      <c r="H54" s="66">
        <f>'Итоговая табл.1чел(все услуги-к'!$H54-('Расчет комиссии(Нади)'!$I54+'Таблица вводных'!$E$3+'Таблица вводных'!$F$3)</f>
        <v>-0.12143102855097787</v>
      </c>
      <c r="I54" s="66">
        <f>('Итоговая табл.1чел(все услуги-к'!$I54+('Итоговая табл.1чел(все услуги-к'!$I54*'Таблица вводных'!$G$9))-('Расчет комиссии(Нади)'!$I54+'Таблица вводных'!$E$3+'Таблица вводных'!$F$3)</f>
        <v>-0.12143102855097787</v>
      </c>
      <c r="J54" s="13" t="s">
        <v>147</v>
      </c>
    </row>
    <row r="55" spans="1:10" ht="13.2" customHeight="1">
      <c r="A55" s="141"/>
      <c r="B55" s="18"/>
      <c r="C55" s="19"/>
      <c r="D55" s="76">
        <f>(('Итоговая табл.1чел(все услуги-к'!$D55+('Итоговая табл.1чел(все услуги-к'!$D55*'Таблица вводных'!$G$4)))-('Расчет комиссии(Нади)'!$I55+'Таблица вводных'!$E$3+'Таблица вводных'!$F$3)</f>
        <v>7.5752665978680289</v>
      </c>
      <c r="E55" s="76">
        <f>('Итоговая табл.1чел(все услуги-к'!$E55+('Итоговая табл.1чел(все услуги-к'!$E55*'Таблица вводных'!$G$5))-('Расчет комиссии(Нади)'!$I55+'Таблица вводных'!$E$3+'Таблица вводных'!$F$3)</f>
        <v>0.79101659786802869</v>
      </c>
      <c r="F55" s="76">
        <f>('Итоговая табл.1чел(все услуги-к'!$F55+('Итоговая табл.1чел(все услуги-к'!$F55*'Таблица вводных'!$G$6))-('Расчет комиссии(Нади)'!$I55+'Таблица вводных'!$E$3+'Таблица вводных'!$F$3)</f>
        <v>23.635266597868032</v>
      </c>
      <c r="G55" s="76">
        <f>('Итоговая табл.1чел(все услуги-к'!$G55+('Итоговая табл.1чел(все услуги-к'!$G55*'Таблица вводных'!$G$7))-('Расчет комиссии(Нади)'!$I55+'Таблица вводных'!$E$3+'Таблица вводных'!$F$3)</f>
        <v>-0.12473340213197126</v>
      </c>
      <c r="H55" s="76">
        <f>'Итоговая табл.1чел(все услуги-к'!$H55-('Расчет комиссии(Нади)'!$I55+'Таблица вводных'!$E$3+'Таблица вводных'!$F$3)</f>
        <v>-0.12473340213197126</v>
      </c>
      <c r="I55" s="76">
        <f>('Итоговая табл.1чел(все услуги-к'!$I55+('Итоговая табл.1чел(все услуги-к'!$I55*'Таблица вводных'!$G$9))-('Расчет комиссии(Нади)'!$I55+'Таблица вводных'!$E$3+'Таблица вводных'!$F$3)</f>
        <v>-0.12473340213197126</v>
      </c>
      <c r="J55" s="22" t="s">
        <v>147</v>
      </c>
    </row>
    <row r="56" spans="1:10" ht="13.2" customHeight="1">
      <c r="A56" s="142" t="s">
        <v>148</v>
      </c>
      <c r="B56" s="5">
        <v>45423</v>
      </c>
      <c r="C56" s="97"/>
      <c r="D56" s="59">
        <f>(('Итоговая табл.1чел(все услуги-к'!$D56+('Итоговая табл.1чел(все услуги-к'!$D56*'Таблица вводных'!$G$4)))-('Расчет комиссии(Нади)'!$I56+'Таблица вводных'!$E$3+'Таблица вводных'!$F$3)</f>
        <v>7.5719642242870355</v>
      </c>
      <c r="E56" s="59">
        <f>('Итоговая табл.1чел(все услуги-к'!$E56+('Итоговая табл.1чел(все услуги-к'!$E56*'Таблица вводных'!$G$5))-('Расчет комиссии(Нади)'!$I56+'Таблица вводных'!$E$3+'Таблица вводных'!$F$3)</f>
        <v>0.7877142242870353</v>
      </c>
      <c r="F56" s="59">
        <f>('Итоговая табл.1чел(все услуги-к'!$F56+('Итоговая табл.1чел(все услуги-к'!$F56*'Таблица вводных'!$G$6))-('Расчет комиссии(Нади)'!$I56+'Таблица вводных'!$E$3+'Таблица вводных'!$F$3)</f>
        <v>23.631964224287039</v>
      </c>
      <c r="G56" s="59">
        <f>('Итоговая табл.1чел(все услуги-к'!$G56+('Итоговая табл.1чел(все услуги-к'!$G56*'Таблица вводных'!$G$7))-('Расчет комиссии(Нади)'!$I56+'Таблица вводных'!$E$3+'Таблица вводных'!$F$3)</f>
        <v>-0.12803577571296465</v>
      </c>
      <c r="H56" s="59">
        <f>'Итоговая табл.1чел(все услуги-к'!$H56-('Расчет комиссии(Нади)'!$I56+'Таблица вводных'!$E$3+'Таблица вводных'!$F$3)</f>
        <v>-0.12803577571296465</v>
      </c>
      <c r="I56" s="59">
        <f>('Итоговая табл.1чел(все услуги-к'!$I56+('Итоговая табл.1чел(все услуги-к'!$I56*'Таблица вводных'!$G$9))-('Расчет комиссии(Нади)'!$I56+'Таблица вводных'!$E$3+'Таблица вводных'!$F$3)</f>
        <v>-0.12803577571296465</v>
      </c>
      <c r="J56" s="10" t="s">
        <v>149</v>
      </c>
    </row>
    <row r="57" spans="1:10" ht="13.2" customHeight="1">
      <c r="A57" s="140"/>
      <c r="B57" s="5">
        <v>45426</v>
      </c>
      <c r="C57" s="6"/>
      <c r="D57" s="66">
        <f>(('Итоговая табл.1чел(все услуги-к'!$D57+('Итоговая табл.1чел(все услуги-к'!$D57*'Таблица вводных'!$G$4)))-('Расчет комиссии(Нади)'!$I57+'Таблица вводных'!$E$3+'Таблица вводных'!$F$3)</f>
        <v>7.5686618507060421</v>
      </c>
      <c r="E57" s="66">
        <f>('Итоговая табл.1чел(все услуги-к'!$E57+('Итоговая табл.1чел(все услуги-к'!$E57*'Таблица вводных'!$G$5))-('Расчет комиссии(Нади)'!$I57+'Таблица вводных'!$E$3+'Таблица вводных'!$F$3)</f>
        <v>0.78441185070604191</v>
      </c>
      <c r="F57" s="66">
        <f>('Итоговая табл.1чел(все услуги-к'!$F57+('Итоговая табл.1чел(все услуги-к'!$F57*'Таблица вводных'!$G$6))-('Расчет комиссии(Нади)'!$I57+'Таблица вводных'!$E$3+'Таблица вводных'!$F$3)</f>
        <v>23.628661850706045</v>
      </c>
      <c r="G57" s="66">
        <f>('Итоговая табл.1чел(все услуги-к'!$G57+('Итоговая табл.1чел(все услуги-к'!$G57*'Таблица вводных'!$G$7))-('Расчет комиссии(Нади)'!$I57+'Таблица вводных'!$E$3+'Таблица вводных'!$F$3)</f>
        <v>-0.13133814929395804</v>
      </c>
      <c r="H57" s="66">
        <f>'Итоговая табл.1чел(все услуги-к'!$H57-('Расчет комиссии(Нади)'!$I57+'Таблица вводных'!$E$3+'Таблица вводных'!$F$3)</f>
        <v>-0.13133814929395804</v>
      </c>
      <c r="I57" s="66">
        <f>('Итоговая табл.1чел(все услуги-к'!$I57+('Итоговая табл.1чел(все услуги-к'!$I57*'Таблица вводных'!$G$9))-('Расчет комиссии(Нади)'!$I57+'Таблица вводных'!$E$3+'Таблица вводных'!$F$3)</f>
        <v>-0.13133814929395804</v>
      </c>
      <c r="J57" s="13" t="s">
        <v>149</v>
      </c>
    </row>
    <row r="58" spans="1:10" ht="13.2" customHeight="1">
      <c r="A58" s="140"/>
      <c r="B58" s="5">
        <v>45430</v>
      </c>
      <c r="C58" s="15"/>
      <c r="D58" s="66">
        <f>(('Итоговая табл.1чел(все услуги-к'!$D58+('Итоговая табл.1чел(все услуги-к'!$D58*'Таблица вводных'!$G$4)))-('Расчет комиссии(Нади)'!$I58+'Таблица вводных'!$E$3+'Таблица вводных'!$F$3)</f>
        <v>7.5653594771250487</v>
      </c>
      <c r="E58" s="66">
        <f>('Итоговая табл.1чел(все услуги-к'!$E58+('Итоговая табл.1чел(все услуги-к'!$E58*'Таблица вводных'!$G$5))-('Расчет комиссии(Нади)'!$I58+'Таблица вводных'!$E$3+'Таблица вводных'!$F$3)</f>
        <v>0.78110947712504852</v>
      </c>
      <c r="F58" s="66">
        <f>('Итоговая табл.1чел(все услуги-к'!$F58+('Итоговая табл.1чел(все услуги-к'!$F58*'Таблица вводных'!$G$6))-('Расчет комиссии(Нади)'!$I58+'Таблица вводных'!$E$3+'Таблица вводных'!$F$3)</f>
        <v>23.625359477125052</v>
      </c>
      <c r="G58" s="66">
        <f>('Итоговая табл.1чел(все услуги-к'!$G58+('Итоговая табл.1чел(все услуги-к'!$G58*'Таблица вводных'!$G$7))-('Расчет комиссии(Нади)'!$I58+'Таблица вводных'!$E$3+'Таблица вводных'!$F$3)</f>
        <v>-0.13464052287495143</v>
      </c>
      <c r="H58" s="66">
        <f>'Итоговая табл.1чел(все услуги-к'!$H58-('Расчет комиссии(Нади)'!$I58+'Таблица вводных'!$E$3+'Таблица вводных'!$F$3)</f>
        <v>-0.13464052287495143</v>
      </c>
      <c r="I58" s="66">
        <f>('Итоговая табл.1чел(все услуги-к'!$I58+('Итоговая табл.1чел(все услуги-к'!$I58*'Таблица вводных'!$G$9))-('Расчет комиссии(Нади)'!$I58+'Таблица вводных'!$E$3+'Таблица вводных'!$F$3)</f>
        <v>-0.13464052287495143</v>
      </c>
      <c r="J58" s="13" t="s">
        <v>149</v>
      </c>
    </row>
    <row r="59" spans="1:10" ht="13.2" customHeight="1">
      <c r="A59" s="140"/>
      <c r="B59" s="5">
        <v>45433</v>
      </c>
      <c r="C59" s="6"/>
      <c r="D59" s="66">
        <f>(('Итоговая табл.1чел(все услуги-к'!$D59+('Итоговая табл.1чел(все услуги-к'!$D59*'Таблица вводных'!$G$4)))-('Расчет комиссии(Нади)'!$I59+'Таблица вводных'!$E$3+'Таблица вводных'!$F$3)</f>
        <v>7.5620571035440554</v>
      </c>
      <c r="E59" s="66">
        <f>('Итоговая табл.1чел(все услуги-к'!$E59+('Итоговая табл.1чел(все услуги-к'!$E59*'Таблица вводных'!$G$5))-('Расчет комиссии(Нади)'!$I59+'Таблица вводных'!$E$3+'Таблица вводных'!$F$3)</f>
        <v>0.77780710354405513</v>
      </c>
      <c r="F59" s="66">
        <f>('Итоговая табл.1чел(все услуги-к'!$F59+('Итоговая табл.1чел(все услуги-к'!$F59*'Таблица вводных'!$G$6))-('Расчет комиссии(Нади)'!$I59+'Таблица вводных'!$E$3+'Таблица вводных'!$F$3)</f>
        <v>23.622057103544059</v>
      </c>
      <c r="G59" s="66">
        <f>('Итоговая табл.1чел(все услуги-к'!$G59+('Итоговая табл.1чел(все услуги-к'!$G59*'Таблица вводных'!$G$7))-('Расчет комиссии(Нади)'!$I59+'Таблица вводных'!$E$3+'Таблица вводных'!$F$3)</f>
        <v>-0.13794289645594482</v>
      </c>
      <c r="H59" s="66">
        <f>'Итоговая табл.1чел(все услуги-к'!$H59-('Расчет комиссии(Нади)'!$I59+'Таблица вводных'!$E$3+'Таблица вводных'!$F$3)</f>
        <v>-0.13794289645594482</v>
      </c>
      <c r="I59" s="66">
        <f>('Итоговая табл.1чел(все услуги-к'!$I59+('Итоговая табл.1чел(все услуги-к'!$I59*'Таблица вводных'!$G$9))-('Расчет комиссии(Нади)'!$I59+'Таблица вводных'!$E$3+'Таблица вводных'!$F$3)</f>
        <v>-0.13794289645594482</v>
      </c>
      <c r="J59" s="13" t="s">
        <v>149</v>
      </c>
    </row>
    <row r="60" spans="1:10" ht="13.2" customHeight="1">
      <c r="A60" s="140"/>
      <c r="B60" s="5">
        <v>45437</v>
      </c>
      <c r="C60" s="15"/>
      <c r="D60" s="66">
        <f>(('Итоговая табл.1чел(все услуги-к'!$D60+('Итоговая табл.1чел(все услуги-к'!$D60*'Таблица вводных'!$G$4)))-('Расчет комиссии(Нади)'!$I60+'Таблица вводных'!$E$3+'Таблица вводных'!$F$3)</f>
        <v>7.558754729963062</v>
      </c>
      <c r="E60" s="66">
        <f>('Итоговая табл.1чел(все услуги-к'!$E60+('Итоговая табл.1чел(все услуги-к'!$E60*'Таблица вводных'!$G$5))-('Расчет комиссии(Нади)'!$I60+'Таблица вводных'!$E$3+'Таблица вводных'!$F$3)</f>
        <v>0.77450472996306174</v>
      </c>
      <c r="F60" s="66">
        <f>('Итоговая табл.1чел(все услуги-к'!$F60+('Итоговая табл.1чел(все услуги-к'!$F60*'Таблица вводных'!$G$6))-('Расчет комиссии(Нади)'!$I60+'Таблица вводных'!$E$3+'Таблица вводных'!$F$3)</f>
        <v>23.618754729963065</v>
      </c>
      <c r="G60" s="66">
        <f>('Итоговая табл.1чел(все услуги-к'!$G60+('Итоговая табл.1чел(все услуги-к'!$G60*'Таблица вводных'!$G$7))-('Расчет комиссии(Нади)'!$I60+'Таблица вводных'!$E$3+'Таблица вводных'!$F$3)</f>
        <v>-0.14124527003693821</v>
      </c>
      <c r="H60" s="66">
        <f>'Итоговая табл.1чел(все услуги-к'!$H60-('Расчет комиссии(Нади)'!$I60+'Таблица вводных'!$E$3+'Таблица вводных'!$F$3)</f>
        <v>-0.14124527003693821</v>
      </c>
      <c r="I60" s="66">
        <f>('Итоговая табл.1чел(все услуги-к'!$I60+('Итоговая табл.1чел(все услуги-к'!$I60*'Таблица вводных'!$G$9))-('Расчет комиссии(Нади)'!$I60+'Таблица вводных'!$E$3+'Таблица вводных'!$F$3)</f>
        <v>-0.14124527003693821</v>
      </c>
      <c r="J60" s="13" t="s">
        <v>149</v>
      </c>
    </row>
    <row r="61" spans="1:10" ht="13.2" customHeight="1">
      <c r="A61" s="140"/>
      <c r="B61" s="5">
        <v>45440</v>
      </c>
      <c r="C61" s="15"/>
      <c r="D61" s="66">
        <f>(('Итоговая табл.1чел(все услуги-к'!$D61+('Итоговая табл.1чел(все услуги-к'!$D61*'Таблица вводных'!$G$4)))-('Расчет комиссии(Нади)'!$I61+'Таблица вводных'!$E$3+'Таблица вводных'!$F$3)</f>
        <v>7.5554523563820117</v>
      </c>
      <c r="E61" s="66">
        <f>('Итоговая табл.1чел(все услуги-к'!$E61+('Итоговая табл.1чел(все услуги-к'!$E61*'Таблица вводных'!$G$5))-('Расчет комиссии(Нади)'!$I61+'Таблица вводных'!$E$3+'Таблица вводных'!$F$3)</f>
        <v>0.77120235638201151</v>
      </c>
      <c r="F61" s="66">
        <f>('Итоговая табл.1чел(все услуги-к'!$F61+('Итоговая табл.1чел(все услуги-к'!$F61*'Таблица вводных'!$G$6))-('Расчет комиссии(Нади)'!$I61+'Таблица вводных'!$E$3+'Таблица вводных'!$F$3)</f>
        <v>23.615452356382015</v>
      </c>
      <c r="G61" s="66">
        <f>('Итоговая табл.1чел(все услуги-к'!$G61+('Итоговая табл.1чел(все услуги-к'!$G61*'Таблица вводных'!$G$7))-('Расчет комиссии(Нади)'!$I61+'Таблица вводных'!$E$3+'Таблица вводных'!$F$3)</f>
        <v>-0.14454764361798844</v>
      </c>
      <c r="H61" s="66">
        <f>'Итоговая табл.1чел(все услуги-к'!$H61-('Расчет комиссии(Нади)'!$I61+'Таблица вводных'!$E$3+'Таблица вводных'!$F$3)</f>
        <v>-0.14454764361798844</v>
      </c>
      <c r="I61" s="66">
        <f>('Итоговая табл.1чел(все услуги-к'!$I61+('Итоговая табл.1чел(все услуги-к'!$I61*'Таблица вводных'!$G$9))-('Расчет комиссии(Нади)'!$I61+'Таблица вводных'!$E$3+'Таблица вводных'!$F$3)</f>
        <v>-0.14454764361798844</v>
      </c>
      <c r="J61" s="13" t="s">
        <v>149</v>
      </c>
    </row>
    <row r="62" spans="1:10" ht="13.2" customHeight="1">
      <c r="A62" s="140"/>
      <c r="B62" s="5">
        <v>45444</v>
      </c>
      <c r="C62" s="15"/>
      <c r="D62" s="66">
        <f>(('Итоговая табл.1чел(все услуги-к'!$D62+('Итоговая табл.1чел(все услуги-к'!$D62*'Таблица вводных'!$G$4)))-('Расчет комиссии(Нади)'!$I62+'Таблица вводных'!$E$3+'Таблица вводных'!$F$3)</f>
        <v>7.5521499828010183</v>
      </c>
      <c r="E62" s="66">
        <f>('Итоговая табл.1чел(все услуги-к'!$E62+('Итоговая табл.1чел(все услуги-к'!$E62*'Таблица вводных'!$G$5))-('Расчет комиссии(Нади)'!$I62+'Таблица вводных'!$E$3+'Таблица вводных'!$F$3)</f>
        <v>0.76789998280101812</v>
      </c>
      <c r="F62" s="66">
        <f>('Итоговая табл.1чел(все услуги-к'!$F62+('Итоговая табл.1чел(все услуги-к'!$F62*'Таблица вводных'!$G$6))-('Расчет комиссии(Нади)'!$I62+'Таблица вводных'!$E$3+'Таблица вводных'!$F$3)</f>
        <v>23.612149982801022</v>
      </c>
      <c r="G62" s="66">
        <f>('Итоговая табл.1чел(все услуги-к'!$G62+('Итоговая табл.1чел(все услуги-к'!$G62*'Таблица вводных'!$G$7))-('Расчет комиссии(Нади)'!$I62+'Таблица вводных'!$E$3+'Таблица вводных'!$F$3)</f>
        <v>-0.14785001719898183</v>
      </c>
      <c r="H62" s="66">
        <f>'Итоговая табл.1чел(все услуги-к'!$H62-('Расчет комиссии(Нади)'!$I62+'Таблица вводных'!$E$3+'Таблица вводных'!$F$3)</f>
        <v>-0.14785001719898183</v>
      </c>
      <c r="I62" s="66">
        <f>('Итоговая табл.1чел(все услуги-к'!$I62+('Итоговая табл.1чел(все услуги-к'!$I62*'Таблица вводных'!$G$9))-('Расчет комиссии(Нади)'!$I62+'Таблица вводных'!$E$3+'Таблица вводных'!$F$3)</f>
        <v>-0.14785001719898183</v>
      </c>
      <c r="J62" s="13" t="s">
        <v>149</v>
      </c>
    </row>
    <row r="63" spans="1:10" ht="13.2" customHeight="1">
      <c r="A63" s="140"/>
      <c r="B63" s="5">
        <v>45447</v>
      </c>
      <c r="C63" s="6"/>
      <c r="D63" s="66">
        <f>(('Итоговая табл.1чел(все услуги-к'!$D63+('Итоговая табл.1чел(все услуги-к'!$D63*'Таблица вводных'!$G$4)))-('Расчет комиссии(Нади)'!$I63+'Таблица вводных'!$E$3+'Таблица вводных'!$F$3)</f>
        <v>7.548847609220025</v>
      </c>
      <c r="E63" s="66">
        <f>('Итоговая табл.1чел(все услуги-к'!$E63+('Итоговая табл.1чел(все услуги-к'!$E63*'Таблица вводных'!$G$5))-('Расчет комиссии(Нади)'!$I63+'Таблица вводных'!$E$3+'Таблица вводных'!$F$3)</f>
        <v>0.76459760922002473</v>
      </c>
      <c r="F63" s="66">
        <f>('Итоговая табл.1чел(все услуги-к'!$F63+('Итоговая табл.1чел(все услуги-к'!$F63*'Таблица вводных'!$G$6))-('Расчет комиссии(Нади)'!$I63+'Таблица вводных'!$E$3+'Таблица вводных'!$F$3)</f>
        <v>23.608847609220028</v>
      </c>
      <c r="G63" s="66">
        <f>('Итоговая табл.1чел(все услуги-к'!$G63+('Итоговая табл.1чел(все услуги-к'!$G63*'Таблица вводных'!$G$7))-('Расчет комиссии(Нади)'!$I63+'Таблица вводных'!$E$3+'Таблица вводных'!$F$3)</f>
        <v>-0.15115239077997522</v>
      </c>
      <c r="H63" s="66">
        <f>'Итоговая табл.1чел(все услуги-к'!$H63-('Расчет комиссии(Нади)'!$I63+'Таблица вводных'!$E$3+'Таблица вводных'!$F$3)</f>
        <v>-0.15115239077997522</v>
      </c>
      <c r="I63" s="66">
        <f>('Итоговая табл.1чел(все услуги-к'!$I63+('Итоговая табл.1чел(все услуги-к'!$I63*'Таблица вводных'!$G$9))-('Расчет комиссии(Нади)'!$I63+'Таблица вводных'!$E$3+'Таблица вводных'!$F$3)</f>
        <v>-0.15115239077997522</v>
      </c>
      <c r="J63" s="13" t="s">
        <v>149</v>
      </c>
    </row>
    <row r="64" spans="1:10" ht="13.2" customHeight="1">
      <c r="A64" s="140"/>
      <c r="B64" s="5">
        <v>45451</v>
      </c>
      <c r="C64" s="15"/>
      <c r="D64" s="66">
        <f>(('Итоговая табл.1чел(все услуги-к'!$D64+('Итоговая табл.1чел(все услуги-к'!$D64*'Таблица вводных'!$G$4)))-('Расчет комиссии(Нади)'!$I64+'Таблица вводных'!$E$3+'Таблица вводных'!$F$3)</f>
        <v>7.5455452356390316</v>
      </c>
      <c r="E64" s="66">
        <f>('Итоговая табл.1чел(все услуги-к'!$E64+('Итоговая табл.1чел(все услуги-к'!$E64*'Таблица вводных'!$G$5))-('Расчет комиссии(Нади)'!$I64+'Таблица вводных'!$E$3+'Таблица вводных'!$F$3)</f>
        <v>0.76129523563903134</v>
      </c>
      <c r="F64" s="66">
        <f>('Итоговая табл.1чел(все услуги-к'!$F64+('Итоговая табл.1чел(все услуги-к'!$F64*'Таблица вводных'!$G$6))-('Расчет комиссии(Нади)'!$I64+'Таблица вводных'!$E$3+'Таблица вводных'!$F$3)</f>
        <v>23.605545235639035</v>
      </c>
      <c r="G64" s="66">
        <f>('Итоговая табл.1чел(все услуги-к'!$G64+('Итоговая табл.1чел(все услуги-к'!$G64*'Таблица вводных'!$G$7))-('Расчет комиссии(Нади)'!$I64+'Таблица вводных'!$E$3+'Таблица вводных'!$F$3)</f>
        <v>-0.15445476436096861</v>
      </c>
      <c r="H64" s="66">
        <f>'Итоговая табл.1чел(все услуги-к'!$H64-('Расчет комиссии(Нади)'!$I64+'Таблица вводных'!$E$3+'Таблица вводных'!$F$3)</f>
        <v>-0.15445476436096861</v>
      </c>
      <c r="I64" s="66">
        <f>('Итоговая табл.1чел(все услуги-к'!$I64+('Итоговая табл.1чел(все услуги-к'!$I64*'Таблица вводных'!$G$9))-('Расчет комиссии(Нади)'!$I64+'Таблица вводных'!$E$3+'Таблица вводных'!$F$3)</f>
        <v>-0.15445476436096861</v>
      </c>
      <c r="J64" s="13" t="s">
        <v>149</v>
      </c>
    </row>
    <row r="65" spans="1:10" ht="13.2" customHeight="1">
      <c r="A65" s="140"/>
      <c r="B65" s="5">
        <v>45454</v>
      </c>
      <c r="C65" s="15"/>
      <c r="D65" s="66">
        <f>(('Итоговая табл.1чел(все услуги-к'!$D65+('Итоговая табл.1чел(все услуги-к'!$D65*'Таблица вводных'!$G$4)))-('Расчет комиссии(Нади)'!$I65+'Таблица вводных'!$E$3+'Таблица вводных'!$F$3)</f>
        <v>7.5422428620580382</v>
      </c>
      <c r="E65" s="66">
        <f>('Итоговая табл.1чел(все услуги-к'!$E65+('Итоговая табл.1чел(все услуги-к'!$E65*'Таблица вводных'!$G$5))-('Расчет комиссии(Нади)'!$I65+'Таблица вводных'!$E$3+'Таблица вводных'!$F$3)</f>
        <v>0.75799286205803795</v>
      </c>
      <c r="F65" s="66">
        <f>('Итоговая табл.1чел(все услуги-к'!$F65+('Итоговая табл.1чел(все услуги-к'!$F65*'Таблица вводных'!$G$6))-('Расчет комиссии(Нади)'!$I65+'Таблица вводных'!$E$3+'Таблица вводных'!$F$3)</f>
        <v>23.602242862058041</v>
      </c>
      <c r="G65" s="66">
        <f>('Итоговая табл.1чел(все услуги-к'!$G65+('Итоговая табл.1чел(все услуги-к'!$G65*'Таблица вводных'!$G$7))-('Расчет комиссии(Нади)'!$I65+'Таблица вводных'!$E$3+'Таблица вводных'!$F$3)</f>
        <v>-0.157757137941962</v>
      </c>
      <c r="H65" s="66">
        <f>'Итоговая табл.1чел(все услуги-к'!$H65-('Расчет комиссии(Нади)'!$I65+'Таблица вводных'!$E$3+'Таблица вводных'!$F$3)</f>
        <v>-0.157757137941962</v>
      </c>
      <c r="I65" s="66">
        <f>('Итоговая табл.1чел(все услуги-к'!$I65+('Итоговая табл.1чел(все услуги-к'!$I65*'Таблица вводных'!$G$9))-('Расчет комиссии(Нади)'!$I65+'Таблица вводных'!$E$3+'Таблица вводных'!$F$3)</f>
        <v>-0.157757137941962</v>
      </c>
      <c r="J65" s="13" t="s">
        <v>149</v>
      </c>
    </row>
    <row r="66" spans="1:10" ht="13.2" customHeight="1">
      <c r="A66" s="140"/>
      <c r="B66" s="5"/>
      <c r="C66" s="6"/>
      <c r="D66" s="66">
        <f>(('Итоговая табл.1чел(все услуги-к'!$D66+('Итоговая табл.1чел(все услуги-к'!$D66*'Таблица вводных'!$G$4)))-('Расчет комиссии(Нади)'!$I66+'Таблица вводных'!$E$3+'Таблица вводных'!$F$3)</f>
        <v>7.5389404884770448</v>
      </c>
      <c r="E66" s="66">
        <f>('Итоговая табл.1чел(все услуги-к'!$E66+('Итоговая табл.1чел(все услуги-к'!$E66*'Таблица вводных'!$G$5))-('Расчет комиссии(Нади)'!$I66+'Таблица вводных'!$E$3+'Таблица вводных'!$F$3)</f>
        <v>0.75469048847704456</v>
      </c>
      <c r="F66" s="66">
        <f>('Итоговая табл.1чел(все услуги-к'!$F66+('Итоговая табл.1чел(все услуги-к'!$F66*'Таблица вводных'!$G$6))-('Расчет комиссии(Нади)'!$I66+'Таблица вводных'!$E$3+'Таблица вводных'!$F$3)</f>
        <v>23.598940488477048</v>
      </c>
      <c r="G66" s="66">
        <f>('Итоговая табл.1чел(все услуги-к'!$G66+('Итоговая табл.1чел(все услуги-к'!$G66*'Таблица вводных'!$G$7))-('Расчет комиссии(Нади)'!$I66+'Таблица вводных'!$E$3+'Таблица вводных'!$F$3)</f>
        <v>-0.16105951152295539</v>
      </c>
      <c r="H66" s="66">
        <f>'Итоговая табл.1чел(все услуги-к'!$H66-('Расчет комиссии(Нади)'!$I66+'Таблица вводных'!$E$3+'Таблица вводных'!$F$3)</f>
        <v>-0.16105951152295539</v>
      </c>
      <c r="I66" s="66">
        <f>('Итоговая табл.1чел(все услуги-к'!$I66+('Итоговая табл.1чел(все услуги-к'!$I66*'Таблица вводных'!$G$9))-('Расчет комиссии(Нади)'!$I66+'Таблица вводных'!$E$3+'Таблица вводных'!$F$3)</f>
        <v>-0.16105951152295539</v>
      </c>
      <c r="J66" s="13" t="s">
        <v>149</v>
      </c>
    </row>
    <row r="67" spans="1:10" ht="13.2" customHeight="1">
      <c r="A67" s="140"/>
      <c r="B67" s="5"/>
      <c r="C67" s="15"/>
      <c r="D67" s="66">
        <f>(('Итоговая табл.1чел(все услуги-к'!$D67+('Итоговая табл.1чел(все услуги-к'!$D67*'Таблица вводных'!$G$4)))-('Расчет комиссии(Нади)'!$I67+'Таблица вводных'!$E$3+'Таблица вводных'!$F$3)</f>
        <v>7.5356381148960514</v>
      </c>
      <c r="E67" s="66">
        <f>('Итоговая табл.1чел(все услуги-к'!$E67+('Итоговая табл.1чел(все услуги-к'!$E67*'Таблица вводных'!$G$5))-('Расчет комиссии(Нади)'!$I67+'Таблица вводных'!$E$3+'Таблица вводных'!$F$3)</f>
        <v>0.75138811489605117</v>
      </c>
      <c r="F67" s="66">
        <f>('Итоговая табл.1чел(все услуги-к'!$F67+('Итоговая табл.1чел(все услуги-к'!$F67*'Таблица вводных'!$G$6))-('Расчет комиссии(Нади)'!$I67+'Таблица вводных'!$E$3+'Таблица вводных'!$F$3)</f>
        <v>23.595638114896055</v>
      </c>
      <c r="G67" s="66">
        <f>('Итоговая табл.1чел(все услуги-к'!$G67+('Итоговая табл.1чел(все услуги-к'!$G67*'Таблица вводных'!$G$7))-('Расчет комиссии(Нади)'!$I67+'Таблица вводных'!$E$3+'Таблица вводных'!$F$3)</f>
        <v>-0.16436188510394878</v>
      </c>
      <c r="H67" s="66">
        <f>'Итоговая табл.1чел(все услуги-к'!$H67-('Расчет комиссии(Нади)'!$I67+'Таблица вводных'!$E$3+'Таблица вводных'!$F$3)</f>
        <v>-0.16436188510394878</v>
      </c>
      <c r="I67" s="66">
        <f>('Итоговая табл.1чел(все услуги-к'!$I67+('Итоговая табл.1чел(все услуги-к'!$I67*'Таблица вводных'!$G$9))-('Расчет комиссии(Нади)'!$I67+'Таблица вводных'!$E$3+'Таблица вводных'!$F$3)</f>
        <v>-0.16436188510394878</v>
      </c>
      <c r="J67" s="13" t="s">
        <v>149</v>
      </c>
    </row>
    <row r="68" spans="1:10" ht="13.2" customHeight="1">
      <c r="A68" s="140"/>
      <c r="B68" s="5"/>
      <c r="C68" s="6"/>
      <c r="D68" s="66">
        <f>(('Итоговая табл.1чел(все услуги-к'!$D68+('Итоговая табл.1чел(все услуги-к'!$D68*'Таблица вводных'!$G$4)))-('Расчет комиссии(Нади)'!$I68+'Таблица вводных'!$E$3+'Таблица вводных'!$F$3)</f>
        <v>7.5323357413160243</v>
      </c>
      <c r="E68" s="66">
        <f>('Итоговая табл.1чел(все услуги-к'!$E68+('Итоговая табл.1чел(все услуги-к'!$E68*'Таблица вводных'!$G$5))-('Расчет комиссии(Нади)'!$I68+'Таблица вводных'!$E$3+'Таблица вводных'!$F$3)</f>
        <v>0.74808574131602412</v>
      </c>
      <c r="F68" s="66">
        <f>('Итоговая табл.1чел(все услуги-к'!$F68+('Итоговая табл.1чел(все услуги-к'!$F68*'Таблица вводных'!$G$6))-('Расчет комиссии(Нади)'!$I68+'Таблица вводных'!$E$3+'Таблица вводных'!$F$3)</f>
        <v>23.592335741316028</v>
      </c>
      <c r="G68" s="66">
        <f>('Итоговая табл.1чел(все услуги-к'!$G68+('Итоговая табл.1чел(все услуги-к'!$G68*'Таблица вводных'!$G$7))-('Расчет комиссии(Нади)'!$I68+'Таблица вводных'!$E$3+'Таблица вводных'!$F$3)</f>
        <v>-0.16766425868397583</v>
      </c>
      <c r="H68" s="66">
        <f>'Итоговая табл.1чел(все услуги-к'!$H68-('Расчет комиссии(Нади)'!$I68+'Таблица вводных'!$E$3+'Таблица вводных'!$F$3)</f>
        <v>-0.16766425868397583</v>
      </c>
      <c r="I68" s="66">
        <f>('Итоговая табл.1чел(все услуги-к'!$I68+('Итоговая табл.1чел(все услуги-к'!$I68*'Таблица вводных'!$G$9))-('Расчет комиссии(Нади)'!$I68+'Таблица вводных'!$E$3+'Таблица вводных'!$F$3)</f>
        <v>-0.16766425868397583</v>
      </c>
      <c r="J68" s="13" t="s">
        <v>149</v>
      </c>
    </row>
    <row r="69" spans="1:10" ht="13.2" customHeight="1">
      <c r="A69" s="140"/>
      <c r="B69" s="5"/>
      <c r="C69" s="6"/>
      <c r="D69" s="66">
        <f>(('Итоговая табл.1чел(все услуги-к'!$D69+('Итоговая табл.1чел(все услуги-к'!$D69*'Таблица вводных'!$G$4)))-('Расчет комиссии(Нади)'!$I69+'Таблица вводных'!$E$3+'Таблица вводных'!$F$3)</f>
        <v>7.529033367735031</v>
      </c>
      <c r="E69" s="66">
        <f>('Итоговая табл.1чел(все услуги-к'!$E69+('Итоговая табл.1чел(все услуги-к'!$E69*'Таблица вводных'!$G$5))-('Расчет комиссии(Нади)'!$I69+'Таблица вводных'!$E$3+'Таблица вводных'!$F$3)</f>
        <v>0.74478336773503073</v>
      </c>
      <c r="F69" s="66">
        <f>('Итоговая табл.1чел(все услуги-к'!$F69+('Итоговая табл.1чел(все услуги-к'!$F69*'Таблица вводных'!$G$6))-('Расчет комиссии(Нади)'!$I69+'Таблица вводных'!$E$3+'Таблица вводных'!$F$3)</f>
        <v>23.589033367735034</v>
      </c>
      <c r="G69" s="66">
        <f>('Итоговая табл.1чел(все услуги-к'!$G69+('Итоговая табл.1чел(все услуги-к'!$G69*'Таблица вводных'!$G$7))-('Расчет комиссии(Нади)'!$I69+'Таблица вводных'!$E$3+'Таблица вводных'!$F$3)</f>
        <v>-0.17096663226496922</v>
      </c>
      <c r="H69" s="66">
        <f>'Итоговая табл.1чел(все услуги-к'!$H69-('Расчет комиссии(Нади)'!$I69+'Таблица вводных'!$E$3+'Таблица вводных'!$F$3)</f>
        <v>-0.17096663226496922</v>
      </c>
      <c r="I69" s="66">
        <f>('Итоговая табл.1чел(все услуги-к'!$I69+('Итоговая табл.1чел(все услуги-к'!$I69*'Таблица вводных'!$G$9))-('Расчет комиссии(Нади)'!$I69+'Таблица вводных'!$E$3+'Таблица вводных'!$F$3)</f>
        <v>-0.17096663226496922</v>
      </c>
      <c r="J69" s="13" t="s">
        <v>149</v>
      </c>
    </row>
    <row r="70" spans="1:10" ht="13.2" customHeight="1">
      <c r="A70" s="140"/>
      <c r="B70" s="5"/>
      <c r="C70" s="15"/>
      <c r="D70" s="66">
        <f>(('Итоговая табл.1чел(все услуги-к'!$D70+('Итоговая табл.1чел(все услуги-к'!$D70*'Таблица вводных'!$G$4)))-('Расчет комиссии(Нади)'!$I70+'Таблица вводных'!$E$3+'Таблица вводных'!$F$3)</f>
        <v>7.5257309941540376</v>
      </c>
      <c r="E70" s="66">
        <f>('Итоговая табл.1чел(все услуги-к'!$E70+('Итоговая табл.1чел(все услуги-к'!$E70*'Таблица вводных'!$G$5))-('Расчет комиссии(Нади)'!$I70+'Таблица вводных'!$E$3+'Таблица вводных'!$F$3)</f>
        <v>0.74148099415403734</v>
      </c>
      <c r="F70" s="66">
        <f>('Итоговая табл.1чел(все услуги-к'!$F70+('Итоговая табл.1чел(все услуги-к'!$F70*'Таблица вводных'!$G$6))-('Расчет комиссии(Нади)'!$I70+'Таблица вводных'!$E$3+'Таблица вводных'!$F$3)</f>
        <v>23.585730994154041</v>
      </c>
      <c r="G70" s="66">
        <f>('Итоговая табл.1чел(все услуги-к'!$G70+('Итоговая табл.1чел(все услуги-к'!$G70*'Таблица вводных'!$G$7))-('Расчет комиссии(Нади)'!$I70+'Таблица вводных'!$E$3+'Таблица вводных'!$F$3)</f>
        <v>-0.17426900584596261</v>
      </c>
      <c r="H70" s="66">
        <f>'Итоговая табл.1чел(все услуги-к'!$H70-('Расчет комиссии(Нади)'!$I70+'Таблица вводных'!$E$3+'Таблица вводных'!$F$3)</f>
        <v>-0.17426900584596261</v>
      </c>
      <c r="I70" s="66">
        <f>('Итоговая табл.1чел(все услуги-к'!$I70+('Итоговая табл.1чел(все услуги-к'!$I70*'Таблица вводных'!$G$9))-('Расчет комиссии(Нади)'!$I70+'Таблица вводных'!$E$3+'Таблица вводных'!$F$3)</f>
        <v>-0.17426900584596261</v>
      </c>
      <c r="J70" s="13" t="s">
        <v>149</v>
      </c>
    </row>
    <row r="71" spans="1:10" ht="13.2" customHeight="1">
      <c r="A71" s="140"/>
      <c r="B71" s="5"/>
      <c r="C71" s="6"/>
      <c r="D71" s="66">
        <f>(('Итоговая табл.1чел(все услуги-к'!$D71+('Итоговая табл.1чел(все услуги-к'!$D71*'Таблица вводных'!$G$4)))-('Расчет комиссии(Нади)'!$I71+'Таблица вводных'!$E$3+'Таблица вводных'!$F$3)</f>
        <v>7.5224286205730442</v>
      </c>
      <c r="E71" s="66">
        <f>('Итоговая табл.1чел(все услуги-к'!$E71+('Итоговая табл.1чел(все услуги-к'!$E71*'Таблица вводных'!$G$5))-('Расчет комиссии(Нади)'!$I71+'Таблица вводных'!$E$3+'Таблица вводных'!$F$3)</f>
        <v>0.73817862057304395</v>
      </c>
      <c r="F71" s="66">
        <f>('Итоговая табл.1чел(все услуги-к'!$F71+('Итоговая табл.1чел(все услуги-к'!$F71*'Таблица вводных'!$G$6))-('Расчет комиссии(Нади)'!$I71+'Таблица вводных'!$E$3+'Таблица вводных'!$F$3)</f>
        <v>23.582428620573047</v>
      </c>
      <c r="G71" s="66">
        <f>('Итоговая табл.1чел(все услуги-к'!$G71+('Итоговая табл.1чел(все услуги-к'!$G71*'Таблица вводных'!$G$7))-('Расчет комиссии(Нади)'!$I71+'Таблица вводных'!$E$3+'Таблица вводных'!$F$3)</f>
        <v>-0.177571379426956</v>
      </c>
      <c r="H71" s="66">
        <f>'Итоговая табл.1чел(все услуги-к'!$H71-('Расчет комиссии(Нади)'!$I71+'Таблица вводных'!$E$3+'Таблица вводных'!$F$3)</f>
        <v>-0.177571379426956</v>
      </c>
      <c r="I71" s="66">
        <f>('Итоговая табл.1чел(все услуги-к'!$I71+('Итоговая табл.1чел(все услуги-к'!$I71*'Таблица вводных'!$G$9))-('Расчет комиссии(Нади)'!$I71+'Таблица вводных'!$E$3+'Таблица вводных'!$F$3)</f>
        <v>-0.177571379426956</v>
      </c>
      <c r="J71" s="13" t="s">
        <v>149</v>
      </c>
    </row>
    <row r="72" spans="1:10" ht="13.2" customHeight="1">
      <c r="A72" s="140"/>
      <c r="B72" s="5"/>
      <c r="C72" s="15"/>
      <c r="D72" s="66">
        <f>(('Итоговая табл.1чел(все услуги-к'!$D72+('Итоговая табл.1чел(все услуги-к'!$D72*'Таблица вводных'!$G$4)))-('Расчет комиссии(Нади)'!$I72+'Таблица вводных'!$E$3+'Таблица вводных'!$F$3)</f>
        <v>7.5191262469920508</v>
      </c>
      <c r="E72" s="66">
        <f>('Итоговая табл.1чел(все услуги-к'!$E72+('Итоговая табл.1чел(все услуги-к'!$E72*'Таблица вводных'!$G$5))-('Расчет комиссии(Нади)'!$I72+'Таблица вводных'!$E$3+'Таблица вводных'!$F$3)</f>
        <v>0.73487624699205056</v>
      </c>
      <c r="F72" s="66">
        <f>('Итоговая табл.1чел(все услуги-к'!$F72+('Итоговая табл.1чел(все услуги-к'!$F72*'Таблица вводных'!$G$6))-('Расчет комиссии(Нади)'!$I72+'Таблица вводных'!$E$3+'Таблица вводных'!$F$3)</f>
        <v>23.579126246992054</v>
      </c>
      <c r="G72" s="66">
        <f>('Итоговая табл.1чел(все услуги-к'!$G72+('Итоговая табл.1чел(все услуги-к'!$G72*'Таблица вводных'!$G$7))-('Расчет комиссии(Нади)'!$I72+'Таблица вводных'!$E$3+'Таблица вводных'!$F$3)</f>
        <v>-0.18087375300794939</v>
      </c>
      <c r="H72" s="66">
        <f>'Итоговая табл.1чел(все услуги-к'!$H72-('Расчет комиссии(Нади)'!$I72+'Таблица вводных'!$E$3+'Таблица вводных'!$F$3)</f>
        <v>-0.18087375300794939</v>
      </c>
      <c r="I72" s="66">
        <f>('Итоговая табл.1чел(все услуги-к'!$I72+('Итоговая табл.1чел(все услуги-к'!$I72*'Таблица вводных'!$G$9))-('Расчет комиссии(Нади)'!$I72+'Таблица вводных'!$E$3+'Таблица вводных'!$F$3)</f>
        <v>-0.18087375300794939</v>
      </c>
      <c r="J72" s="13" t="s">
        <v>149</v>
      </c>
    </row>
    <row r="73" spans="1:10" ht="13.2" customHeight="1">
      <c r="A73" s="141"/>
      <c r="B73" s="18"/>
      <c r="C73" s="19"/>
      <c r="D73" s="76">
        <f>(('Итоговая табл.1чел(все услуги-к'!$D73+('Итоговая табл.1чел(все услуги-к'!$D73*'Таблица вводных'!$G$4)))-('Расчет комиссии(Нади)'!$I73+'Таблица вводных'!$E$3+'Таблица вводных'!$F$3)</f>
        <v>7.5158238734110574</v>
      </c>
      <c r="E73" s="76">
        <f>('Итоговая табл.1чел(все услуги-к'!$E73+('Итоговая табл.1чел(все услуги-к'!$E73*'Таблица вводных'!$G$5))-('Расчет комиссии(Нади)'!$I73+'Таблица вводных'!$E$3+'Таблица вводных'!$F$3)</f>
        <v>0.73157387341105717</v>
      </c>
      <c r="F73" s="76">
        <f>('Итоговая табл.1чел(все услуги-к'!$F73+('Итоговая табл.1чел(все услуги-к'!$F73*'Таблица вводных'!$G$6))-('Расчет комиссии(Нади)'!$I73+'Таблица вводных'!$E$3+'Таблица вводных'!$F$3)</f>
        <v>23.575823873411061</v>
      </c>
      <c r="G73" s="76">
        <f>('Итоговая табл.1чел(все услуги-к'!$G73+('Итоговая табл.1чел(все услуги-к'!$G73*'Таблица вводных'!$G$7))-('Расчет комиссии(Нади)'!$I73+'Таблица вводных'!$E$3+'Таблица вводных'!$F$3)</f>
        <v>-0.18417612658894278</v>
      </c>
      <c r="H73" s="76">
        <f>'Итоговая табл.1чел(все услуги-к'!$H73-('Расчет комиссии(Нади)'!$I73+'Таблица вводных'!$E$3+'Таблица вводных'!$F$3)</f>
        <v>-0.18417612658894278</v>
      </c>
      <c r="I73" s="76">
        <f>('Итоговая табл.1чел(все услуги-к'!$I73+('Итоговая табл.1чел(все услуги-к'!$I73*'Таблица вводных'!$G$9))-('Расчет комиссии(Нади)'!$I73+'Таблица вводных'!$E$3+'Таблица вводных'!$F$3)</f>
        <v>-0.18417612658894278</v>
      </c>
      <c r="J73" s="22" t="s">
        <v>149</v>
      </c>
    </row>
    <row r="74" spans="1:10" ht="13.2" customHeight="1">
      <c r="A74" s="142" t="s">
        <v>150</v>
      </c>
      <c r="B74" s="5">
        <v>45423</v>
      </c>
      <c r="C74" s="97"/>
      <c r="D74" s="59">
        <f>(('Итоговая табл.1чел(все услуги-к'!$D74+('Итоговая табл.1чел(все услуги-к'!$D74*'Таблица вводных'!$G$4)))-('Расчет комиссии(Нади)'!$I74+'Таблица вводных'!$E$3+'Таблица вводных'!$F$3)</f>
        <v>7.5125214998300072</v>
      </c>
      <c r="E74" s="59">
        <f>('Итоговая табл.1чел(все услуги-к'!$E74+('Итоговая табл.1чел(все услуги-к'!$E74*'Таблица вводных'!$G$5))-('Расчет комиссии(Нади)'!$I74+'Таблица вводных'!$E$3+'Таблица вводных'!$F$3)</f>
        <v>0.72827149983000694</v>
      </c>
      <c r="F74" s="59">
        <f>('Итоговая табл.1чел(все услуги-к'!$F74+('Итоговая табл.1чел(все услуги-к'!$F74*'Таблица вводных'!$G$6))-('Расчет комиссии(Нади)'!$I74+'Таблица вводных'!$E$3+'Таблица вводных'!$F$3)</f>
        <v>23.57252149983001</v>
      </c>
      <c r="G74" s="59">
        <f>('Итоговая табл.1чел(все услуги-к'!$G74+('Итоговая табл.1чел(все услуги-к'!$G74*'Таблица вводных'!$G$7))-('Расчет комиссии(Нади)'!$I74+'Таблица вводных'!$E$3+'Таблица вводных'!$F$3)</f>
        <v>-0.18747850016999301</v>
      </c>
      <c r="H74" s="59">
        <f>'Итоговая табл.1чел(все услуги-к'!$H74-('Расчет комиссии(Нади)'!$I74+'Таблица вводных'!$E$3+'Таблица вводных'!$F$3)</f>
        <v>-0.18747850016999301</v>
      </c>
      <c r="I74" s="59">
        <f>('Итоговая табл.1чел(все услуги-к'!$I74+('Итоговая табл.1чел(все услуги-к'!$I74*'Таблица вводных'!$G$9))-('Расчет комиссии(Нади)'!$I74+'Таблица вводных'!$E$3+'Таблица вводных'!$F$3)</f>
        <v>-0.18747850016999301</v>
      </c>
      <c r="J74" s="10" t="s">
        <v>151</v>
      </c>
    </row>
    <row r="75" spans="1:10" ht="13.2" customHeight="1">
      <c r="A75" s="140"/>
      <c r="B75" s="5">
        <v>45426</v>
      </c>
      <c r="C75" s="6"/>
      <c r="D75" s="66">
        <f>(('Итоговая табл.1чел(все услуги-к'!$D75+('Итоговая табл.1чел(все услуги-к'!$D75*'Таблица вводных'!$G$4)))-('Расчет комиссии(Нади)'!$I75+'Таблица вводных'!$E$3+'Таблица вводных'!$F$3)</f>
        <v>7.5092191262490138</v>
      </c>
      <c r="E75" s="66">
        <f>('Итоговая табл.1чел(все услуги-к'!$E75+('Итоговая табл.1чел(все услуги-к'!$E75*'Таблица вводных'!$G$5))-('Расчет комиссии(Нади)'!$I75+'Таблица вводных'!$E$3+'Таблица вводных'!$F$3)</f>
        <v>0.72496912624901355</v>
      </c>
      <c r="F75" s="66">
        <f>('Итоговая табл.1чел(все услуги-к'!$F75+('Итоговая табл.1чел(все услуги-к'!$F75*'Таблица вводных'!$G$6))-('Расчет комиссии(Нади)'!$I75+'Таблица вводных'!$E$3+'Таблица вводных'!$F$3)</f>
        <v>23.569219126249017</v>
      </c>
      <c r="G75" s="66">
        <f>('Итоговая табл.1чел(все услуги-к'!$G75+('Итоговая табл.1чел(все услуги-к'!$G75*'Таблица вводных'!$G$7))-('Расчет комиссии(Нади)'!$I75+'Таблица вводных'!$E$3+'Таблица вводных'!$F$3)</f>
        <v>-0.1907808737509864</v>
      </c>
      <c r="H75" s="66">
        <f>'Итоговая табл.1чел(все услуги-к'!$H75-('Расчет комиссии(Нади)'!$I75+'Таблица вводных'!$E$3+'Таблица вводных'!$F$3)</f>
        <v>-0.1907808737509864</v>
      </c>
      <c r="I75" s="66">
        <f>('Итоговая табл.1чел(все услуги-к'!$I75+('Итоговая табл.1чел(все услуги-к'!$I75*'Таблица вводных'!$G$9))-('Расчет комиссии(Нади)'!$I75+'Таблица вводных'!$E$3+'Таблица вводных'!$F$3)</f>
        <v>-0.1907808737509864</v>
      </c>
      <c r="J75" s="13" t="s">
        <v>151</v>
      </c>
    </row>
    <row r="76" spans="1:10" ht="13.2" customHeight="1">
      <c r="A76" s="140"/>
      <c r="B76" s="5">
        <v>45430</v>
      </c>
      <c r="C76" s="15"/>
      <c r="D76" s="66">
        <f>(('Итоговая табл.1чел(все услуги-к'!$D76+('Итоговая табл.1чел(все услуги-к'!$D76*'Таблица вводных'!$G$4)))-('Расчет комиссии(Нади)'!$I76+'Таблица вводных'!$E$3+'Таблица вводных'!$F$3)</f>
        <v>7.5059167526680204</v>
      </c>
      <c r="E76" s="66">
        <f>('Итоговая табл.1чел(все услуги-к'!$E76+('Итоговая табл.1чел(все услуги-к'!$E76*'Таблица вводных'!$G$5))-('Расчет комиссии(Нади)'!$I76+'Таблица вводных'!$E$3+'Таблица вводных'!$F$3)</f>
        <v>0.72166675266802016</v>
      </c>
      <c r="F76" s="66">
        <f>('Итоговая табл.1чел(все услуги-к'!$F76+('Итоговая табл.1чел(все услуги-к'!$F76*'Таблица вводных'!$G$6))-('Расчет комиссии(Нади)'!$I76+'Таблица вводных'!$E$3+'Таблица вводных'!$F$3)</f>
        <v>23.565916752668024</v>
      </c>
      <c r="G76" s="66">
        <f>('Итоговая табл.1чел(все услуги-к'!$G76+('Итоговая табл.1чел(все услуги-к'!$G76*'Таблица вводных'!$G$7))-('Расчет комиссии(Нади)'!$I76+'Таблица вводных'!$E$3+'Таблица вводных'!$F$3)</f>
        <v>-0.19408324733197979</v>
      </c>
      <c r="H76" s="66">
        <f>'Итоговая табл.1чел(все услуги-к'!$H76-('Расчет комиссии(Нади)'!$I76+'Таблица вводных'!$E$3+'Таблица вводных'!$F$3)</f>
        <v>-0.19408324733197979</v>
      </c>
      <c r="I76" s="66">
        <f>('Итоговая табл.1чел(все услуги-к'!$I76+('Итоговая табл.1чел(все услуги-к'!$I76*'Таблица вводных'!$G$9))-('Расчет комиссии(Нади)'!$I76+'Таблица вводных'!$E$3+'Таблица вводных'!$F$3)</f>
        <v>-0.19408324733197979</v>
      </c>
      <c r="J76" s="13" t="s">
        <v>151</v>
      </c>
    </row>
    <row r="77" spans="1:10" ht="13.2" customHeight="1">
      <c r="A77" s="140"/>
      <c r="B77" s="5">
        <v>45433</v>
      </c>
      <c r="C77" s="6"/>
      <c r="D77" s="66">
        <f>(('Итоговая табл.1чел(все услуги-к'!$D77+('Итоговая табл.1чел(все услуги-к'!$D77*'Таблица вводных'!$G$4)))-('Расчет комиссии(Нади)'!$I77+'Таблица вводных'!$E$3+'Таблица вводных'!$F$3)</f>
        <v>7.502614379087027</v>
      </c>
      <c r="E77" s="66">
        <f>('Итоговая табл.1чел(все услуги-к'!$E77+('Итоговая табл.1чел(все услуги-к'!$E77*'Таблица вводных'!$G$5))-('Расчет комиссии(Нади)'!$I77+'Таблица вводных'!$E$3+'Таблица вводных'!$F$3)</f>
        <v>0.71836437908702677</v>
      </c>
      <c r="F77" s="66">
        <f>('Итоговая табл.1чел(все услуги-к'!$F77+('Итоговая табл.1чел(все услуги-к'!$F77*'Таблица вводных'!$G$6))-('Расчет комиссии(Нади)'!$I77+'Таблица вводных'!$E$3+'Таблица вводных'!$F$3)</f>
        <v>23.56261437908703</v>
      </c>
      <c r="G77" s="66">
        <f>('Итоговая табл.1чел(все услуги-к'!$G77+('Итоговая табл.1чел(все услуги-к'!$G77*'Таблица вводных'!$G$7))-('Расчет комиссии(Нади)'!$I77+'Таблица вводных'!$E$3+'Таблица вводных'!$F$3)</f>
        <v>-0.19738562091297318</v>
      </c>
      <c r="H77" s="66">
        <f>'Итоговая табл.1чел(все услуги-к'!$H77-('Расчет комиссии(Нади)'!$I77+'Таблица вводных'!$E$3+'Таблица вводных'!$F$3)</f>
        <v>-0.19738562091297318</v>
      </c>
      <c r="I77" s="66">
        <f>('Итоговая табл.1чел(все услуги-к'!$I77+('Итоговая табл.1чел(все услуги-к'!$I77*'Таблица вводных'!$G$9))-('Расчет комиссии(Нади)'!$I77+'Таблица вводных'!$E$3+'Таблица вводных'!$F$3)</f>
        <v>-0.19738562091297318</v>
      </c>
      <c r="J77" s="13" t="s">
        <v>151</v>
      </c>
    </row>
    <row r="78" spans="1:10" ht="13.2" customHeight="1">
      <c r="A78" s="140"/>
      <c r="B78" s="5">
        <v>45437</v>
      </c>
      <c r="C78" s="15"/>
      <c r="D78" s="66">
        <f>(('Итоговая табл.1чел(все услуги-к'!$D78+('Итоговая табл.1чел(все услуги-к'!$D78*'Таблица вводных'!$G$4)))-('Расчет комиссии(Нади)'!$I78+'Таблица вводных'!$E$3+'Таблица вводных'!$F$3)</f>
        <v>7.4993120055060336</v>
      </c>
      <c r="E78" s="66">
        <f>('Итоговая табл.1чел(все услуги-к'!$E78+('Итоговая табл.1чел(все услуги-к'!$E78*'Таблица вводных'!$G$5))-('Расчет комиссии(Нади)'!$I78+'Таблица вводных'!$E$3+'Таблица вводных'!$F$3)</f>
        <v>0.71506200550603338</v>
      </c>
      <c r="F78" s="66">
        <f>('Итоговая табл.1чел(все услуги-к'!$F78+('Итоговая табл.1чел(все услуги-к'!$F78*'Таблица вводных'!$G$6))-('Расчет комиссии(Нади)'!$I78+'Таблица вводных'!$E$3+'Таблица вводных'!$F$3)</f>
        <v>23.559312005506037</v>
      </c>
      <c r="G78" s="66">
        <f>('Итоговая табл.1чел(все услуги-к'!$G78+('Итоговая табл.1чел(все услуги-к'!$G78*'Таблица вводных'!$G$7))-('Расчет комиссии(Нади)'!$I78+'Таблица вводных'!$E$3+'Таблица вводных'!$F$3)</f>
        <v>-0.20068799449396657</v>
      </c>
      <c r="H78" s="66">
        <f>'Итоговая табл.1чел(все услуги-к'!$H78-('Расчет комиссии(Нади)'!$I78+'Таблица вводных'!$E$3+'Таблица вводных'!$F$3)</f>
        <v>-0.20068799449396657</v>
      </c>
      <c r="I78" s="66">
        <f>('Итоговая табл.1чел(все услуги-к'!$I78+('Итоговая табл.1чел(все услуги-к'!$I78*'Таблица вводных'!$G$9))-('Расчет комиссии(Нади)'!$I78+'Таблица вводных'!$E$3+'Таблица вводных'!$F$3)</f>
        <v>-0.20068799449396657</v>
      </c>
      <c r="J78" s="13" t="s">
        <v>151</v>
      </c>
    </row>
    <row r="79" spans="1:10" ht="13.2" customHeight="1">
      <c r="A79" s="140"/>
      <c r="B79" s="5">
        <v>45440</v>
      </c>
      <c r="C79" s="15"/>
      <c r="D79" s="66">
        <f>(('Итоговая табл.1чел(все услуги-к'!$D79+('Итоговая табл.1чел(все услуги-к'!$D79*'Таблица вводных'!$G$4)))-('Расчет комиссии(Нади)'!$I79+'Таблица вводных'!$E$3+'Таблица вводных'!$F$3)</f>
        <v>7.4960096319250402</v>
      </c>
      <c r="E79" s="66">
        <f>('Итоговая табл.1чел(все услуги-к'!$E79+('Итоговая табл.1чел(все услуги-к'!$E79*'Таблица вводных'!$G$5))-('Расчет комиссии(Нади)'!$I79+'Таблица вводных'!$E$3+'Таблица вводных'!$F$3)</f>
        <v>0.71175963192503999</v>
      </c>
      <c r="F79" s="66">
        <f>('Итоговая табл.1чел(все услуги-к'!$F79+('Итоговая табл.1чел(все услуги-к'!$F79*'Таблица вводных'!$G$6))-('Расчет комиссии(Нади)'!$I79+'Таблица вводных'!$E$3+'Таблица вводных'!$F$3)</f>
        <v>23.556009631925043</v>
      </c>
      <c r="G79" s="66">
        <f>('Итоговая табл.1чел(все услуги-к'!$G79+('Итоговая табл.1чел(все услуги-к'!$G79*'Таблица вводных'!$G$7))-('Расчет комиссии(Нади)'!$I79+'Таблица вводных'!$E$3+'Таблица вводных'!$F$3)</f>
        <v>-0.20399036807495996</v>
      </c>
      <c r="H79" s="66">
        <f>'Итоговая табл.1чел(все услуги-к'!$H79-('Расчет комиссии(Нади)'!$I79+'Таблица вводных'!$E$3+'Таблица вводных'!$F$3)</f>
        <v>-0.20399036807495996</v>
      </c>
      <c r="I79" s="66">
        <f>('Итоговая табл.1чел(все услуги-к'!$I79+('Итоговая табл.1чел(все услуги-к'!$I79*'Таблица вводных'!$G$9))-('Расчет комиссии(Нади)'!$I79+'Таблица вводных'!$E$3+'Таблица вводных'!$F$3)</f>
        <v>-0.20399036807495996</v>
      </c>
      <c r="J79" s="13" t="s">
        <v>151</v>
      </c>
    </row>
    <row r="80" spans="1:10" ht="13.2" customHeight="1">
      <c r="A80" s="140"/>
      <c r="B80" s="5">
        <v>45444</v>
      </c>
      <c r="C80" s="15"/>
      <c r="D80" s="66">
        <f>(('Итоговая табл.1чел(все услуги-к'!$D80+('Итоговая табл.1чел(все услуги-к'!$D80*'Таблица вводных'!$G$4)))-('Расчет комиссии(Нади)'!$I80+'Таблица вводных'!$E$3+'Таблица вводных'!$F$3)</f>
        <v>7.4927072583440468</v>
      </c>
      <c r="E80" s="66">
        <f>('Итоговая табл.1чел(все услуги-к'!$E80+('Итоговая табл.1чел(все услуги-к'!$E80*'Таблица вводных'!$G$5))-('Расчет комиссии(Нади)'!$I80+'Таблица вводных'!$E$3+'Таблица вводных'!$F$3)</f>
        <v>0.7084572583440466</v>
      </c>
      <c r="F80" s="66">
        <f>('Итоговая табл.1чел(все услуги-к'!$F80+('Итоговая табл.1чел(все услуги-к'!$F80*'Таблица вводных'!$G$6))-('Расчет комиссии(Нади)'!$I80+'Таблица вводных'!$E$3+'Таблица вводных'!$F$3)</f>
        <v>23.55270725834405</v>
      </c>
      <c r="G80" s="66">
        <f>('Итоговая табл.1чел(все услуги-к'!$G80+('Итоговая табл.1чел(все услуги-к'!$G80*'Таблица вводных'!$G$7))-('Расчет комиссии(Нади)'!$I80+'Таблица вводных'!$E$3+'Таблица вводных'!$F$3)</f>
        <v>-0.20729274165595335</v>
      </c>
      <c r="H80" s="66">
        <f>'Итоговая табл.1чел(все услуги-к'!$H80-('Расчет комиссии(Нади)'!$I80+'Таблица вводных'!$E$3+'Таблица вводных'!$F$3)</f>
        <v>-0.20729274165595335</v>
      </c>
      <c r="I80" s="66">
        <f>('Итоговая табл.1чел(все услуги-к'!$I80+('Итоговая табл.1чел(все услуги-к'!$I80*'Таблица вводных'!$G$9))-('Расчет комиссии(Нади)'!$I80+'Таблица вводных'!$E$3+'Таблица вводных'!$F$3)</f>
        <v>-0.20729274165595335</v>
      </c>
      <c r="J80" s="13" t="s">
        <v>151</v>
      </c>
    </row>
    <row r="81" spans="1:10" ht="13.2" customHeight="1">
      <c r="A81" s="140"/>
      <c r="B81" s="5">
        <v>45447</v>
      </c>
      <c r="C81" s="6"/>
      <c r="D81" s="66">
        <f>(('Итоговая табл.1чел(все услуги-к'!$D81+('Итоговая табл.1чел(все услуги-к'!$D81*'Таблица вводных'!$G$4)))-('Расчет комиссии(Нади)'!$I81+'Таблица вводных'!$E$3+'Таблица вводных'!$F$3)</f>
        <v>7.4894048847630534</v>
      </c>
      <c r="E81" s="66">
        <f>('Итоговая табл.1чел(все услуги-к'!$E81+('Итоговая табл.1чел(все услуги-к'!$E81*'Таблица вводных'!$G$5))-('Расчет комиссии(Нади)'!$I81+'Таблица вводных'!$E$3+'Таблица вводных'!$F$3)</f>
        <v>0.70515488476305321</v>
      </c>
      <c r="F81" s="66">
        <f>('Итоговая табл.1чел(все услуги-к'!$F81+('Итоговая табл.1чел(все услуги-к'!$F81*'Таблица вводных'!$G$6))-('Расчет комиссии(Нади)'!$I81+'Таблица вводных'!$E$3+'Таблица вводных'!$F$3)</f>
        <v>23.549404884763057</v>
      </c>
      <c r="G81" s="66">
        <f>('Итоговая табл.1чел(все услуги-к'!$G81+('Итоговая табл.1чел(все услуги-к'!$G81*'Таблица вводных'!$G$7))-('Расчет комиссии(Нади)'!$I81+'Таблица вводных'!$E$3+'Таблица вводных'!$F$3)</f>
        <v>-0.21059511523694674</v>
      </c>
      <c r="H81" s="66">
        <f>'Итоговая табл.1чел(все услуги-к'!$H81-('Расчет комиссии(Нади)'!$I81+'Таблица вводных'!$E$3+'Таблица вводных'!$F$3)</f>
        <v>-0.21059511523694674</v>
      </c>
      <c r="I81" s="66">
        <f>('Итоговая табл.1чел(все услуги-к'!$I81+('Итоговая табл.1чел(все услуги-к'!$I81*'Таблица вводных'!$G$9))-('Расчет комиссии(Нади)'!$I81+'Таблица вводных'!$E$3+'Таблица вводных'!$F$3)</f>
        <v>-0.21059511523694674</v>
      </c>
      <c r="J81" s="13" t="s">
        <v>151</v>
      </c>
    </row>
    <row r="82" spans="1:10" ht="13.2" customHeight="1">
      <c r="A82" s="140"/>
      <c r="B82" s="5">
        <v>45451</v>
      </c>
      <c r="C82" s="15"/>
      <c r="D82" s="66">
        <f>(('Итоговая табл.1чел(все услуги-к'!$D82+('Итоговая табл.1чел(все услуги-к'!$D82*'Таблица вводных'!$G$4)))-('Расчет комиссии(Нади)'!$I82+'Таблица вводных'!$E$3+'Таблица вводных'!$F$3)</f>
        <v>7.48610251118206</v>
      </c>
      <c r="E82" s="66">
        <f>('Итоговая табл.1чел(все услуги-к'!$E82+('Итоговая табл.1чел(все услуги-к'!$E82*'Таблица вводных'!$G$5))-('Расчет комиссии(Нади)'!$I82+'Таблица вводных'!$E$3+'Таблица вводных'!$F$3)</f>
        <v>0.70185251118205982</v>
      </c>
      <c r="F82" s="66">
        <f>('Итоговая табл.1чел(все услуги-к'!$F82+('Итоговая табл.1чел(все услуги-к'!$F82*'Таблица вводных'!$G$6))-('Расчет комиссии(Нади)'!$I82+'Таблица вводных'!$E$3+'Таблица вводных'!$F$3)</f>
        <v>23.546102511182063</v>
      </c>
      <c r="G82" s="66">
        <f>('Итоговая табл.1чел(все услуги-к'!$G82+('Итоговая табл.1чел(все услуги-к'!$G82*'Таблица вводных'!$G$7))-('Расчет комиссии(Нади)'!$I82+'Таблица вводных'!$E$3+'Таблица вводных'!$F$3)</f>
        <v>-0.21389748881794013</v>
      </c>
      <c r="H82" s="66">
        <f>'Итоговая табл.1чел(все услуги-к'!$H82-('Расчет комиссии(Нади)'!$I82+'Таблица вводных'!$E$3+'Таблица вводных'!$F$3)</f>
        <v>-0.21389748881794013</v>
      </c>
      <c r="I82" s="66">
        <f>('Итоговая табл.1чел(все услуги-к'!$I82+('Итоговая табл.1чел(все услуги-к'!$I82*'Таблица вводных'!$G$9))-('Расчет комиссии(Нади)'!$I82+'Таблица вводных'!$E$3+'Таблица вводных'!$F$3)</f>
        <v>-0.21389748881794013</v>
      </c>
      <c r="J82" s="13" t="s">
        <v>151</v>
      </c>
    </row>
    <row r="83" spans="1:10" ht="13.2" customHeight="1">
      <c r="A83" s="140"/>
      <c r="B83" s="5">
        <v>45454</v>
      </c>
      <c r="C83" s="15"/>
      <c r="D83" s="66">
        <f>(('Итоговая табл.1чел(все услуги-к'!$D83+('Итоговая табл.1чел(все услуги-к'!$D83*'Таблица вводных'!$G$4)))-('Расчет комиссии(Нади)'!$I83+'Таблица вводных'!$E$3+'Таблица вводных'!$F$3)</f>
        <v>7.4828001376010098</v>
      </c>
      <c r="E83" s="66">
        <f>('Итоговая табл.1чел(все услуги-к'!$E83+('Итоговая табл.1чел(все услуги-к'!$E83*'Таблица вводных'!$G$5))-('Расчет комиссии(Нади)'!$I83+'Таблица вводных'!$E$3+'Таблица вводных'!$F$3)</f>
        <v>0.69855013760100959</v>
      </c>
      <c r="F83" s="66">
        <f>('Итоговая табл.1чел(все услуги-к'!$F83+('Итоговая табл.1чел(все услуги-к'!$F83*'Таблица вводных'!$G$6))-('Расчет комиссии(Нади)'!$I83+'Таблица вводных'!$E$3+'Таблица вводных'!$F$3)</f>
        <v>23.542800137601013</v>
      </c>
      <c r="G83" s="66">
        <f>('Итоговая табл.1чел(все услуги-к'!$G83+('Итоговая табл.1чел(все услуги-к'!$G83*'Таблица вводных'!$G$7))-('Расчет комиссии(Нади)'!$I83+'Таблица вводных'!$E$3+'Таблица вводных'!$F$3)</f>
        <v>-0.21719986239899036</v>
      </c>
      <c r="H83" s="66">
        <f>'Итоговая табл.1чел(все услуги-к'!$H83-('Расчет комиссии(Нади)'!$I83+'Таблица вводных'!$E$3+'Таблица вводных'!$F$3)</f>
        <v>-0.21719986239899036</v>
      </c>
      <c r="I83" s="66">
        <f>('Итоговая табл.1чел(все услуги-к'!$I83+('Итоговая табл.1чел(все услуги-к'!$I83*'Таблица вводных'!$G$9))-('Расчет комиссии(Нади)'!$I83+'Таблица вводных'!$E$3+'Таблица вводных'!$F$3)</f>
        <v>-0.21719986239899036</v>
      </c>
      <c r="J83" s="13" t="s">
        <v>151</v>
      </c>
    </row>
    <row r="84" spans="1:10" ht="13.2" customHeight="1">
      <c r="A84" s="140"/>
      <c r="B84" s="5"/>
      <c r="C84" s="6"/>
      <c r="D84" s="66">
        <f>(('Итоговая табл.1чел(все услуги-к'!$D84+('Итоговая табл.1чел(все услуги-к'!$D84*'Таблица вводных'!$G$4)))-('Расчет комиссии(Нади)'!$I84+'Таблица вводных'!$E$3+'Таблица вводных'!$F$3)</f>
        <v>7.4794977640200164</v>
      </c>
      <c r="E84" s="66">
        <f>('Итоговая табл.1чел(все услуги-к'!$E84+('Итоговая табл.1чел(все услуги-к'!$E84*'Таблица вводных'!$G$5))-('Расчет комиссии(Нади)'!$I84+'Таблица вводных'!$E$3+'Таблица вводных'!$F$3)</f>
        <v>0.6952477640200162</v>
      </c>
      <c r="F84" s="66">
        <f>('Итоговая табл.1чел(все услуги-к'!$F84+('Итоговая табл.1чел(все услуги-к'!$F84*'Таблица вводных'!$G$6))-('Расчет комиссии(Нади)'!$I84+'Таблица вводных'!$E$3+'Таблица вводных'!$F$3)</f>
        <v>23.53949776402002</v>
      </c>
      <c r="G84" s="66">
        <f>('Итоговая табл.1чел(все услуги-к'!$G84+('Итоговая табл.1чел(все услуги-к'!$G84*'Таблица вводных'!$G$7))-('Расчет комиссии(Нади)'!$I84+'Таблица вводных'!$E$3+'Таблица вводных'!$F$3)</f>
        <v>-0.22050223597998375</v>
      </c>
      <c r="H84" s="66">
        <f>'Итоговая табл.1чел(все услуги-к'!$H84-('Расчет комиссии(Нади)'!$I84+'Таблица вводных'!$E$3+'Таблица вводных'!$F$3)</f>
        <v>-0.22050223597998375</v>
      </c>
      <c r="I84" s="66">
        <f>('Итоговая табл.1чел(все услуги-к'!$I84+('Итоговая табл.1чел(все услуги-к'!$I84*'Таблица вводных'!$G$9))-('Расчет комиссии(Нади)'!$I84+'Таблица вводных'!$E$3+'Таблица вводных'!$F$3)</f>
        <v>-0.22050223597998375</v>
      </c>
      <c r="J84" s="13" t="s">
        <v>151</v>
      </c>
    </row>
    <row r="85" spans="1:10" ht="13.2" customHeight="1">
      <c r="A85" s="140"/>
      <c r="B85" s="5"/>
      <c r="C85" s="15"/>
      <c r="D85" s="66">
        <f>(('Итоговая табл.1чел(все услуги-к'!$D85+('Итоговая табл.1чел(все услуги-к'!$D85*'Таблица вводных'!$G$4)))-('Расчет комиссии(Нади)'!$I85+'Таблица вводных'!$E$3+'Таблица вводных'!$F$3)</f>
        <v>7.476195390439023</v>
      </c>
      <c r="E85" s="66">
        <f>('Итоговая табл.1чел(все услуги-к'!$E85+('Итоговая табл.1чел(все услуги-к'!$E85*'Таблица вводных'!$G$5))-('Расчет комиссии(Нади)'!$I85+'Таблица вводных'!$E$3+'Таблица вводных'!$F$3)</f>
        <v>0.69194539043902281</v>
      </c>
      <c r="F85" s="66">
        <f>('Итоговая табл.1чел(все услуги-к'!$F85+('Итоговая табл.1чел(все услуги-к'!$F85*'Таблица вводных'!$G$6))-('Расчет комиссии(Нади)'!$I85+'Таблица вводных'!$E$3+'Таблица вводных'!$F$3)</f>
        <v>23.536195390439026</v>
      </c>
      <c r="G85" s="66">
        <f>('Итоговая табл.1чел(все услуги-к'!$G85+('Итоговая табл.1чел(все услуги-к'!$G85*'Таблица вводных'!$G$7))-('Расчет комиссии(Нади)'!$I85+'Таблица вводных'!$E$3+'Таблица вводных'!$F$3)</f>
        <v>-0.22380460956097714</v>
      </c>
      <c r="H85" s="66">
        <f>'Итоговая табл.1чел(все услуги-к'!$H85-('Расчет комиссии(Нади)'!$I85+'Таблица вводных'!$E$3+'Таблица вводных'!$F$3)</f>
        <v>-0.22380460956097714</v>
      </c>
      <c r="I85" s="66">
        <f>('Итоговая табл.1чел(все услуги-к'!$I85+('Итоговая табл.1чел(все услуги-к'!$I85*'Таблица вводных'!$G$9))-('Расчет комиссии(Нади)'!$I85+'Таблица вводных'!$E$3+'Таблица вводных'!$F$3)</f>
        <v>-0.22380460956097714</v>
      </c>
      <c r="J85" s="13" t="s">
        <v>151</v>
      </c>
    </row>
    <row r="86" spans="1:10" ht="13.2" customHeight="1">
      <c r="A86" s="140"/>
      <c r="B86" s="5"/>
      <c r="C86" s="6"/>
      <c r="D86" s="66">
        <f>(('Итоговая табл.1чел(все услуги-к'!$D86+('Итоговая табл.1чел(все услуги-к'!$D86*'Таблица вводных'!$G$4)))-('Расчет комиссии(Нади)'!$I86+'Таблица вводных'!$E$3+'Таблица вводных'!$F$3)</f>
        <v>7.4728930168580296</v>
      </c>
      <c r="E86" s="66">
        <f>('Итоговая табл.1чел(все услуги-к'!$E86+('Итоговая табл.1чел(все услуги-к'!$E86*'Таблица вводных'!$G$5))-('Расчет комиссии(Нади)'!$I86+'Таблица вводных'!$E$3+'Таблица вводных'!$F$3)</f>
        <v>0.68864301685802942</v>
      </c>
      <c r="F86" s="66">
        <f>('Итоговая табл.1чел(все услуги-к'!$F86+('Итоговая табл.1чел(все услуги-к'!$F86*'Таблица вводных'!$G$6))-('Расчет комиссии(Нади)'!$I86+'Таблица вводных'!$E$3+'Таблица вводных'!$F$3)</f>
        <v>23.532893016858033</v>
      </c>
      <c r="G86" s="66">
        <f>('Итоговая табл.1чел(все услуги-к'!$G86+('Итоговая табл.1чел(все услуги-к'!$G86*'Таблица вводных'!$G$7))-('Расчет комиссии(Нади)'!$I86+'Таблица вводных'!$E$3+'Таблица вводных'!$F$3)</f>
        <v>-0.22710698314197053</v>
      </c>
      <c r="H86" s="66">
        <f>'Итоговая табл.1чел(все услуги-к'!$H86-('Расчет комиссии(Нади)'!$I86+'Таблица вводных'!$E$3+'Таблица вводных'!$F$3)</f>
        <v>-0.22710698314197053</v>
      </c>
      <c r="I86" s="66">
        <f>('Итоговая табл.1чел(все услуги-к'!$I86+('Итоговая табл.1чел(все услуги-к'!$I86*'Таблица вводных'!$G$9))-('Расчет комиссии(Нади)'!$I86+'Таблица вводных'!$E$3+'Таблица вводных'!$F$3)</f>
        <v>-0.22710698314197053</v>
      </c>
      <c r="J86" s="13" t="s">
        <v>151</v>
      </c>
    </row>
    <row r="87" spans="1:10" ht="13.2" customHeight="1">
      <c r="A87" s="140"/>
      <c r="B87" s="5"/>
      <c r="C87" s="6"/>
      <c r="D87" s="66">
        <f>(('Итоговая табл.1чел(все услуги-к'!$D87+('Итоговая табл.1чел(все услуги-к'!$D87*'Таблица вводных'!$G$4)))-('Расчет комиссии(Нади)'!$I87+'Таблица вводных'!$E$3+'Таблица вводных'!$F$3)</f>
        <v>7.4695906432770363</v>
      </c>
      <c r="E87" s="66">
        <f>('Итоговая табл.1чел(все услуги-к'!$E87+('Итоговая табл.1чел(все услуги-к'!$E87*'Таблица вводных'!$G$5))-('Расчет комиссии(Нади)'!$I87+'Таблица вводных'!$E$3+'Таблица вводных'!$F$3)</f>
        <v>0.68534064327703603</v>
      </c>
      <c r="F87" s="66">
        <f>('Итоговая табл.1чел(все услуги-к'!$F87+('Итоговая табл.1чел(все услуги-к'!$F87*'Таблица вводных'!$G$6))-('Расчет комиссии(Нади)'!$I87+'Таблица вводных'!$E$3+'Таблица вводных'!$F$3)</f>
        <v>23.529590643277039</v>
      </c>
      <c r="G87" s="66">
        <f>('Итоговая табл.1чел(все услуги-к'!$G87+('Итоговая табл.1чел(все услуги-к'!$G87*'Таблица вводных'!$G$7))-('Расчет комиссии(Нади)'!$I87+'Таблица вводных'!$E$3+'Таблица вводных'!$F$3)</f>
        <v>-0.23040935672296392</v>
      </c>
      <c r="H87" s="66">
        <f>'Итоговая табл.1чел(все услуги-к'!$H87-('Расчет комиссии(Нади)'!$I87+'Таблица вводных'!$E$3+'Таблица вводных'!$F$3)</f>
        <v>-0.23040935672296392</v>
      </c>
      <c r="I87" s="66">
        <f>('Итоговая табл.1чел(все услуги-к'!$I87+('Итоговая табл.1чел(все услуги-к'!$I87*'Таблица вводных'!$G$9))-('Расчет комиссии(Нади)'!$I87+'Таблица вводных'!$E$3+'Таблица вводных'!$F$3)</f>
        <v>-0.23040935672296392</v>
      </c>
      <c r="J87" s="13" t="s">
        <v>151</v>
      </c>
    </row>
    <row r="88" spans="1:10" ht="13.2" customHeight="1">
      <c r="A88" s="140"/>
      <c r="B88" s="5"/>
      <c r="C88" s="15"/>
      <c r="D88" s="66">
        <f>(('Итоговая табл.1чел(все услуги-к'!$D88+('Итоговая табл.1чел(все услуги-к'!$D88*'Таблица вводных'!$G$4)))-('Расчет комиссии(Нади)'!$I88+'Таблица вводных'!$E$3+'Таблица вводных'!$F$3)</f>
        <v>7.4662882696960429</v>
      </c>
      <c r="E88" s="66">
        <f>('Итоговая табл.1чел(все услуги-к'!$E88+('Итоговая табл.1чел(все услуги-к'!$E88*'Таблица вводных'!$G$5))-('Расчет комиссии(Нади)'!$I88+'Таблица вводных'!$E$3+'Таблица вводных'!$F$3)</f>
        <v>0.68203826969604264</v>
      </c>
      <c r="F88" s="66">
        <f>('Итоговая табл.1чел(все услуги-к'!$F88+('Итоговая табл.1чел(все услуги-к'!$F88*'Таблица вводных'!$G$6))-('Расчет комиссии(Нади)'!$I88+'Таблица вводных'!$E$3+'Таблица вводных'!$F$3)</f>
        <v>23.526288269696046</v>
      </c>
      <c r="G88" s="66">
        <f>('Итоговая табл.1чел(все услуги-к'!$G88+('Итоговая табл.1чел(все услуги-к'!$G88*'Таблица вводных'!$G$7))-('Расчет комиссии(Нади)'!$I88+'Таблица вводных'!$E$3+'Таблица вводных'!$F$3)</f>
        <v>-0.23371173030395731</v>
      </c>
      <c r="H88" s="66">
        <f>'Итоговая табл.1чел(все услуги-к'!$H88-('Расчет комиссии(Нади)'!$I88+'Таблица вводных'!$E$3+'Таблица вводных'!$F$3)</f>
        <v>-0.23371173030395731</v>
      </c>
      <c r="I88" s="66">
        <f>('Итоговая табл.1чел(все услуги-к'!$I88+('Итоговая табл.1чел(все услуги-к'!$I88*'Таблица вводных'!$G$9))-('Расчет комиссии(Нади)'!$I88+'Таблица вводных'!$E$3+'Таблица вводных'!$F$3)</f>
        <v>-0.23371173030395731</v>
      </c>
      <c r="J88" s="13" t="s">
        <v>151</v>
      </c>
    </row>
    <row r="89" spans="1:10" ht="13.2" customHeight="1">
      <c r="A89" s="140"/>
      <c r="B89" s="5"/>
      <c r="C89" s="6"/>
      <c r="D89" s="66">
        <f>(('Итоговая табл.1чел(все услуги-к'!$D89+('Итоговая табл.1чел(все услуги-к'!$D89*'Таблица вводных'!$G$4)))-('Расчет комиссии(Нади)'!$I89+'Таблица вводных'!$E$3+'Таблица вводных'!$F$3)</f>
        <v>7.4629858961150495</v>
      </c>
      <c r="E89" s="66">
        <f>('Итоговая табл.1чел(все услуги-к'!$E89+('Итоговая табл.1чел(все услуги-к'!$E89*'Таблица вводных'!$G$5))-('Расчет комиссии(Нади)'!$I89+'Таблица вводных'!$E$3+'Таблица вводных'!$F$3)</f>
        <v>0.67873589611504925</v>
      </c>
      <c r="F89" s="66">
        <f>('Итоговая табл.1чел(все услуги-к'!$F89+('Итоговая табл.1чел(все услуги-к'!$F89*'Таблица вводных'!$G$6))-('Расчет комиссии(Нади)'!$I89+'Таблица вводных'!$E$3+'Таблица вводных'!$F$3)</f>
        <v>23.522985896115053</v>
      </c>
      <c r="G89" s="66">
        <f>('Итоговая табл.1чел(все услуги-к'!$G89+('Итоговая табл.1чел(все услуги-к'!$G89*'Таблица вводных'!$G$7))-('Расчет комиссии(Нади)'!$I89+'Таблица вводных'!$E$3+'Таблица вводных'!$F$3)</f>
        <v>-0.2370141038849507</v>
      </c>
      <c r="H89" s="66">
        <f>'Итоговая табл.1чел(все услуги-к'!$H89-('Расчет комиссии(Нади)'!$I89+'Таблица вводных'!$E$3+'Таблица вводных'!$F$3)</f>
        <v>-0.2370141038849507</v>
      </c>
      <c r="I89" s="66">
        <f>('Итоговая табл.1чел(все услуги-к'!$I89+('Итоговая табл.1чел(все услуги-к'!$I89*'Таблица вводных'!$G$9))-('Расчет комиссии(Нади)'!$I89+'Таблица вводных'!$E$3+'Таблица вводных'!$F$3)</f>
        <v>-0.2370141038849507</v>
      </c>
      <c r="J89" s="13" t="s">
        <v>151</v>
      </c>
    </row>
    <row r="90" spans="1:10" ht="13.2" customHeight="1">
      <c r="A90" s="140"/>
      <c r="B90" s="5"/>
      <c r="C90" s="15"/>
      <c r="D90" s="66">
        <f>(('Итоговая табл.1чел(все услуги-к'!$D90+('Итоговая табл.1чел(все услуги-к'!$D90*'Таблица вводных'!$G$4)))-('Расчет комиссии(Нади)'!$I90+'Таблица вводных'!$E$3+'Таблица вводных'!$F$3)</f>
        <v>7.4596835225340561</v>
      </c>
      <c r="E90" s="66">
        <f>('Итоговая табл.1чел(все услуги-к'!$E90+('Итоговая табл.1чел(все услуги-к'!$E90*'Таблица вводных'!$G$5))-('Расчет комиссии(Нади)'!$I90+'Таблица вводных'!$E$3+'Таблица вводных'!$F$3)</f>
        <v>0.67543352253405586</v>
      </c>
      <c r="F90" s="66">
        <f>('Итоговая табл.1чел(все услуги-к'!$F90+('Итоговая табл.1чел(все услуги-к'!$F90*'Таблица вводных'!$G$6))-('Расчет комиссии(Нади)'!$I90+'Таблица вводных'!$E$3+'Таблица вводных'!$F$3)</f>
        <v>23.519683522534059</v>
      </c>
      <c r="G90" s="66">
        <f>('Итоговая табл.1чел(все услуги-к'!$G90+('Итоговая табл.1чел(все услуги-к'!$G90*'Таблица вводных'!$G$7))-('Расчет комиссии(Нади)'!$I90+'Таблица вводных'!$E$3+'Таблица вводных'!$F$3)</f>
        <v>-0.24031647746594409</v>
      </c>
      <c r="H90" s="66">
        <f>'Итоговая табл.1чел(все услуги-к'!$H90-('Расчет комиссии(Нади)'!$I90+'Таблица вводных'!$E$3+'Таблица вводных'!$F$3)</f>
        <v>-0.24031647746594409</v>
      </c>
      <c r="I90" s="66">
        <f>('Итоговая табл.1чел(все услуги-к'!$I90+('Итоговая табл.1чел(все услуги-к'!$I90*'Таблица вводных'!$G$9))-('Расчет комиссии(Нади)'!$I90+'Таблица вводных'!$E$3+'Таблица вводных'!$F$3)</f>
        <v>-0.24031647746594409</v>
      </c>
      <c r="J90" s="13" t="s">
        <v>151</v>
      </c>
    </row>
    <row r="91" spans="1:10" ht="13.2" customHeight="1">
      <c r="A91" s="141"/>
      <c r="B91" s="18"/>
      <c r="C91" s="19"/>
      <c r="D91" s="76">
        <f>(('Итоговая табл.1чел(все услуги-к'!$D91+('Итоговая табл.1чел(все услуги-к'!$D91*'Таблица вводных'!$G$4)))-('Расчет комиссии(Нади)'!$I91+'Таблица вводных'!$E$3+'Таблица вводных'!$F$3)</f>
        <v>7.4563811489530627</v>
      </c>
      <c r="E91" s="76">
        <f>('Итоговая табл.1чел(все услуги-к'!$E91+('Итоговая табл.1чел(все услуги-к'!$E91*'Таблица вводных'!$G$5))-('Расчет комиссии(Нади)'!$I91+'Таблица вводных'!$E$3+'Таблица вводных'!$F$3)</f>
        <v>0.67213114895306247</v>
      </c>
      <c r="F91" s="76">
        <f>('Итоговая табл.1чел(все услуги-к'!$F91+('Итоговая табл.1чел(все услуги-к'!$F91*'Таблица вводных'!$G$6))-('Расчет комиссии(Нади)'!$I91+'Таблица вводных'!$E$3+'Таблица вводных'!$F$3)</f>
        <v>23.516381148953066</v>
      </c>
      <c r="G91" s="76">
        <f>('Итоговая табл.1чел(все услуги-к'!$G91+('Итоговая табл.1чел(все услуги-к'!$G91*'Таблица вводных'!$G$7))-('Расчет комиссии(Нади)'!$I91+'Таблица вводных'!$E$3+'Таблица вводных'!$F$3)</f>
        <v>-0.24361885104693748</v>
      </c>
      <c r="H91" s="76">
        <f>'Итоговая табл.1чел(все услуги-к'!$H91-('Расчет комиссии(Нади)'!$I91+'Таблица вводных'!$E$3+'Таблица вводных'!$F$3)</f>
        <v>-0.24361885104693748</v>
      </c>
      <c r="I91" s="76">
        <f>('Итоговая табл.1чел(все услуги-к'!$I91+('Итоговая табл.1чел(все услуги-к'!$I91*'Таблица вводных'!$G$9))-('Расчет комиссии(Нади)'!$I91+'Таблица вводных'!$E$3+'Таблица вводных'!$F$3)</f>
        <v>-0.24361885104693748</v>
      </c>
      <c r="J91" s="22" t="s">
        <v>151</v>
      </c>
    </row>
    <row r="92" spans="1:10" ht="13.2" customHeight="1">
      <c r="A92" s="142" t="s">
        <v>152</v>
      </c>
      <c r="B92" s="5">
        <v>45423</v>
      </c>
      <c r="C92" s="97"/>
      <c r="D92" s="59">
        <f>(('Итоговая табл.1чел(все услуги-к'!$D92+('Итоговая табл.1чел(все услуги-к'!$D92*'Таблица вводных'!$G$4)))-('Расчет комиссии(Нади)'!$I92+'Таблица вводных'!$E$3+'Таблица вводных'!$F$3)</f>
        <v>7.4530787753720125</v>
      </c>
      <c r="E92" s="59">
        <f>('Итоговая табл.1чел(все услуги-к'!$E92+('Итоговая табл.1чел(все услуги-к'!$E92*'Таблица вводных'!$G$5))-('Расчет комиссии(Нади)'!$I92+'Таблица вводных'!$E$3+'Таблица вводных'!$F$3)</f>
        <v>0.66882877537201224</v>
      </c>
      <c r="F92" s="59">
        <f>('Итоговая табл.1чел(все услуги-к'!$F92+('Итоговая табл.1чел(все услуги-к'!$F92*'Таблица вводных'!$G$6))-('Расчет комиссии(Нади)'!$I92+'Таблица вводных'!$E$3+'Таблица вводных'!$F$3)</f>
        <v>23.513078775372016</v>
      </c>
      <c r="G92" s="59">
        <f>('Итоговая табл.1чел(все услуги-к'!$G92+('Итоговая табл.1чел(все услуги-к'!$G92*'Таблица вводных'!$G$7))-('Расчет комиссии(Нади)'!$I92+'Таблица вводных'!$E$3+'Таблица вводных'!$F$3)</f>
        <v>-0.24692122462798771</v>
      </c>
      <c r="H92" s="59">
        <f>'Итоговая табл.1чел(все услуги-к'!$H92-('Расчет комиссии(Нади)'!$I92+'Таблица вводных'!$E$3+'Таблица вводных'!$F$3)</f>
        <v>-0.24692122462798771</v>
      </c>
      <c r="I92" s="59">
        <f>('Итоговая табл.1чел(все услуги-к'!$I92+('Итоговая табл.1чел(все услуги-к'!$I92*'Таблица вводных'!$G$9))-('Расчет комиссии(Нади)'!$I92+'Таблица вводных'!$E$3+'Таблица вводных'!$F$3)</f>
        <v>-0.24692122462798771</v>
      </c>
      <c r="J92" s="10" t="s">
        <v>153</v>
      </c>
    </row>
    <row r="93" spans="1:10" ht="13.2" customHeight="1">
      <c r="A93" s="140"/>
      <c r="B93" s="5">
        <v>45426</v>
      </c>
      <c r="C93" s="6"/>
      <c r="D93" s="66">
        <f>(('Итоговая табл.1чел(все услуги-к'!$D93+('Итоговая табл.1чел(все услуги-к'!$D93*'Таблица вводных'!$G$4)))-('Расчет комиссии(Нади)'!$I93+'Таблица вводных'!$E$3+'Таблица вводных'!$F$3)</f>
        <v>7.4497764017910191</v>
      </c>
      <c r="E93" s="66">
        <f>('Итоговая табл.1чел(все услуги-к'!$E93+('Итоговая табл.1чел(все услуги-к'!$E93*'Таблица вводных'!$G$5))-('Расчет комиссии(Нади)'!$I93+'Таблица вводных'!$E$3+'Таблица вводных'!$F$3)</f>
        <v>0.66552640179101885</v>
      </c>
      <c r="F93" s="66">
        <f>('Итоговая табл.1чел(все услуги-к'!$F93+('Итоговая табл.1чел(все услуги-к'!$F93*'Таблица вводных'!$G$6))-('Расчет комиссии(Нади)'!$I93+'Таблица вводных'!$E$3+'Таблица вводных'!$F$3)</f>
        <v>23.509776401791022</v>
      </c>
      <c r="G93" s="66">
        <f>('Итоговая табл.1чел(все услуги-к'!$G93+('Итоговая табл.1чел(все услуги-к'!$G93*'Таблица вводных'!$G$7))-('Расчет комиссии(Нади)'!$I93+'Таблица вводных'!$E$3+'Таблица вводных'!$F$3)</f>
        <v>-0.2502235982089811</v>
      </c>
      <c r="H93" s="66">
        <f>'Итоговая табл.1чел(все услуги-к'!$H93-('Расчет комиссии(Нади)'!$I93+'Таблица вводных'!$E$3+'Таблица вводных'!$F$3)</f>
        <v>-0.2502235982089811</v>
      </c>
      <c r="I93" s="66">
        <f>('Итоговая табл.1чел(все услуги-к'!$I93+('Итоговая табл.1чел(все услуги-к'!$I93*'Таблица вводных'!$G$9))-('Расчет комиссии(Нади)'!$I93+'Таблица вводных'!$E$3+'Таблица вводных'!$F$3)</f>
        <v>-0.2502235982089811</v>
      </c>
      <c r="J93" s="13" t="s">
        <v>153</v>
      </c>
    </row>
    <row r="94" spans="1:10" ht="13.2" customHeight="1">
      <c r="A94" s="140"/>
      <c r="B94" s="5">
        <v>45430</v>
      </c>
      <c r="C94" s="15"/>
      <c r="D94" s="66">
        <f>(('Итоговая табл.1чел(все услуги-к'!$D94+('Итоговая табл.1чел(все услуги-к'!$D94*'Таблица вводных'!$G$4)))-('Расчет комиссии(Нади)'!$I94+'Таблица вводных'!$E$3+'Таблица вводных'!$F$3)</f>
        <v>7.4464740282100257</v>
      </c>
      <c r="E94" s="66">
        <f>('Итоговая табл.1чел(все услуги-к'!$E94+('Итоговая табл.1чел(все услуги-к'!$E94*'Таблица вводных'!$G$5))-('Расчет комиссии(Нади)'!$I94+'Таблица вводных'!$E$3+'Таблица вводных'!$F$3)</f>
        <v>0.66222402821002546</v>
      </c>
      <c r="F94" s="66">
        <f>('Итоговая табл.1чел(все услуги-к'!$F94+('Итоговая табл.1чел(все услуги-к'!$F94*'Таблица вводных'!$G$6))-('Расчет комиссии(Нади)'!$I94+'Таблица вводных'!$E$3+'Таблица вводных'!$F$3)</f>
        <v>23.506474028210029</v>
      </c>
      <c r="G94" s="66">
        <f>('Итоговая табл.1чел(все услуги-к'!$G94+('Итоговая табл.1чел(все услуги-к'!$G94*'Таблица вводных'!$G$7))-('Расчет комиссии(Нади)'!$I94+'Таблица вводных'!$E$3+'Таблица вводных'!$F$3)</f>
        <v>-0.25352597178997449</v>
      </c>
      <c r="H94" s="66">
        <f>'Итоговая табл.1чел(все услуги-к'!$H94-('Расчет комиссии(Нади)'!$I94+'Таблица вводных'!$E$3+'Таблица вводных'!$F$3)</f>
        <v>-0.25352597178997449</v>
      </c>
      <c r="I94" s="66">
        <f>('Итоговая табл.1чел(все услуги-к'!$I94+('Итоговая табл.1чел(все услуги-к'!$I94*'Таблица вводных'!$G$9))-('Расчет комиссии(Нади)'!$I94+'Таблица вводных'!$E$3+'Таблица вводных'!$F$3)</f>
        <v>-0.25352597178997449</v>
      </c>
      <c r="J94" s="13" t="s">
        <v>153</v>
      </c>
    </row>
    <row r="95" spans="1:10" ht="13.2" customHeight="1">
      <c r="A95" s="140"/>
      <c r="B95" s="5">
        <v>45433</v>
      </c>
      <c r="C95" s="6"/>
      <c r="D95" s="66">
        <f>(('Итоговая табл.1чел(все услуги-к'!$D95+('Итоговая табл.1чел(все услуги-к'!$D95*'Таблица вводных'!$G$4)))-('Расчет комиссии(Нади)'!$I95+'Таблица вводных'!$E$3+'Таблица вводных'!$F$3)</f>
        <v>7.4431716546290323</v>
      </c>
      <c r="E95" s="66">
        <f>('Итоговая табл.1чел(все услуги-к'!$E95+('Итоговая табл.1чел(все услуги-к'!$E95*'Таблица вводных'!$G$5))-('Расчет комиссии(Нади)'!$I95+'Таблица вводных'!$E$3+'Таблица вводных'!$F$3)</f>
        <v>0.65892165462903207</v>
      </c>
      <c r="F95" s="66">
        <f>('Итоговая табл.1чел(все услуги-к'!$F95+('Итоговая табл.1чел(все услуги-к'!$F95*'Таблица вводных'!$G$6))-('Расчет комиссии(Нади)'!$I95+'Таблица вводных'!$E$3+'Таблица вводных'!$F$3)</f>
        <v>23.503171654629035</v>
      </c>
      <c r="G95" s="66">
        <f>('Итоговая табл.1чел(все услуги-к'!$G95+('Итоговая табл.1чел(все услуги-к'!$G95*'Таблица вводных'!$G$7))-('Расчет комиссии(Нади)'!$I95+'Таблица вводных'!$E$3+'Таблица вводных'!$F$3)</f>
        <v>-0.25682834537096788</v>
      </c>
      <c r="H95" s="66">
        <f>'Итоговая табл.1чел(все услуги-к'!$H95-('Расчет комиссии(Нади)'!$I95+'Таблица вводных'!$E$3+'Таблица вводных'!$F$3)</f>
        <v>-0.25682834537096788</v>
      </c>
      <c r="I95" s="66">
        <f>('Итоговая табл.1чел(все услуги-к'!$I95+('Итоговая табл.1чел(все услуги-к'!$I95*'Таблица вводных'!$G$9))-('Расчет комиссии(Нади)'!$I95+'Таблица вводных'!$E$3+'Таблица вводных'!$F$3)</f>
        <v>-0.25682834537096788</v>
      </c>
      <c r="J95" s="13" t="s">
        <v>153</v>
      </c>
    </row>
    <row r="96" spans="1:10" ht="13.2" customHeight="1">
      <c r="A96" s="140"/>
      <c r="B96" s="5">
        <v>45437</v>
      </c>
      <c r="C96" s="15"/>
      <c r="D96" s="66">
        <f>(('Итоговая табл.1чел(все услуги-к'!$D96+('Итоговая табл.1чел(все услуги-к'!$D96*'Таблица вводных'!$G$4)))-('Расчет комиссии(Нади)'!$I96+'Таблица вводных'!$E$3+'Таблица вводных'!$F$3)</f>
        <v>7.4398692810480389</v>
      </c>
      <c r="E96" s="66">
        <f>('Итоговая табл.1чел(все услуги-к'!$E96+('Итоговая табл.1чел(все услуги-к'!$E96*'Таблица вводных'!$G$5))-('Расчет комиссии(Нади)'!$I96+'Таблица вводных'!$E$3+'Таблица вводных'!$F$3)</f>
        <v>0.65561928104803868</v>
      </c>
      <c r="F96" s="66">
        <f>('Итоговая табл.1чел(все услуги-к'!$F96+('Итоговая табл.1чел(все услуги-к'!$F96*'Таблица вводных'!$G$6))-('Расчет комиссии(Нади)'!$I96+'Таблица вводных'!$E$3+'Таблица вводных'!$F$3)</f>
        <v>23.499869281048042</v>
      </c>
      <c r="G96" s="66">
        <f>('Итоговая табл.1чел(все услуги-к'!$G96+('Итоговая табл.1чел(все услуги-к'!$G96*'Таблица вводных'!$G$7))-('Расчет комиссии(Нади)'!$I96+'Таблица вводных'!$E$3+'Таблица вводных'!$F$3)</f>
        <v>-0.26013071895196127</v>
      </c>
      <c r="H96" s="66">
        <f>'Итоговая табл.1чел(все услуги-к'!$H96-('Расчет комиссии(Нади)'!$I96+'Таблица вводных'!$E$3+'Таблица вводных'!$F$3)</f>
        <v>-0.26013071895196127</v>
      </c>
      <c r="I96" s="66">
        <f>('Итоговая табл.1чел(все услуги-к'!$I96+('Итоговая табл.1чел(все услуги-к'!$I96*'Таблица вводных'!$G$9))-('Расчет комиссии(Нади)'!$I96+'Таблица вводных'!$E$3+'Таблица вводных'!$F$3)</f>
        <v>-0.26013071895196127</v>
      </c>
      <c r="J96" s="13" t="s">
        <v>153</v>
      </c>
    </row>
    <row r="97" spans="1:10" ht="13.2" customHeight="1">
      <c r="A97" s="140"/>
      <c r="B97" s="5">
        <v>45440</v>
      </c>
      <c r="C97" s="15"/>
      <c r="D97" s="66">
        <f>(('Итоговая табл.1чел(все услуги-к'!$D97+('Итоговая табл.1чел(все услуги-к'!$D97*'Таблица вводных'!$G$4)))-('Расчет комиссии(Нади)'!$I97+'Таблица вводных'!$E$3+'Таблица вводных'!$F$3)</f>
        <v>7.4365669074670455</v>
      </c>
      <c r="E97" s="66">
        <f>('Итоговая табл.1чел(все услуги-к'!$E97+('Итоговая табл.1чел(все услуги-к'!$E97*'Таблица вводных'!$G$5))-('Расчет комиссии(Нади)'!$I97+'Таблица вводных'!$E$3+'Таблица вводных'!$F$3)</f>
        <v>0.65231690746704529</v>
      </c>
      <c r="F97" s="66">
        <f>('Итоговая табл.1чел(все услуги-к'!$F97+('Итоговая табл.1чел(все услуги-к'!$F97*'Таблица вводных'!$G$6))-('Расчет комиссии(Нади)'!$I97+'Таблица вводных'!$E$3+'Таблица вводных'!$F$3)</f>
        <v>23.496566907467049</v>
      </c>
      <c r="G97" s="66">
        <f>('Итоговая табл.1чел(все услуги-к'!$G97+('Итоговая табл.1чел(все услуги-к'!$G97*'Таблица вводных'!$G$7))-('Расчет комиссии(Нади)'!$I97+'Таблица вводных'!$E$3+'Таблица вводных'!$F$3)</f>
        <v>-0.26343309253295466</v>
      </c>
      <c r="H97" s="66">
        <f>'Итоговая табл.1чел(все услуги-к'!$H97-('Расчет комиссии(Нади)'!$I97+'Таблица вводных'!$E$3+'Таблица вводных'!$F$3)</f>
        <v>-0.26343309253295466</v>
      </c>
      <c r="I97" s="66">
        <f>('Итоговая табл.1чел(все услуги-к'!$I97+('Итоговая табл.1чел(все услуги-к'!$I97*'Таблица вводных'!$G$9))-('Расчет комиссии(Нади)'!$I97+'Таблица вводных'!$E$3+'Таблица вводных'!$F$3)</f>
        <v>-0.26343309253295466</v>
      </c>
      <c r="J97" s="13" t="s">
        <v>153</v>
      </c>
    </row>
    <row r="98" spans="1:10" ht="13.2" customHeight="1">
      <c r="A98" s="140"/>
      <c r="B98" s="5">
        <v>45444</v>
      </c>
      <c r="C98" s="15"/>
      <c r="D98" s="66">
        <f>(('Итоговая табл.1чел(все услуги-к'!$D98+('Итоговая табл.1чел(все услуги-к'!$D98*'Таблица вводных'!$G$4)))-('Расчет комиссии(Нади)'!$I98+'Таблица вводных'!$E$3+'Таблица вводных'!$F$3)</f>
        <v>7.4332645338860521</v>
      </c>
      <c r="E98" s="66">
        <f>('Итоговая табл.1чел(все услуги-к'!$E98+('Итоговая табл.1чел(все услуги-к'!$E98*'Таблица вводных'!$G$5))-('Расчет комиссии(Нади)'!$I98+'Таблица вводных'!$E$3+'Таблица вводных'!$F$3)</f>
        <v>0.6490145338860519</v>
      </c>
      <c r="F98" s="66">
        <f>('Итоговая табл.1чел(все услуги-к'!$F98+('Итоговая табл.1чел(все услуги-к'!$F98*'Таблица вводных'!$G$6))-('Расчет комиссии(Нади)'!$I98+'Таблица вводных'!$E$3+'Таблица вводных'!$F$3)</f>
        <v>23.493264533886055</v>
      </c>
      <c r="G98" s="66">
        <f>('Итоговая табл.1чел(все услуги-к'!$G98+('Итоговая табл.1чел(все услуги-к'!$G98*'Таблица вводных'!$G$7))-('Расчет комиссии(Нади)'!$I98+'Таблица вводных'!$E$3+'Таблица вводных'!$F$3)</f>
        <v>-0.26673546611394805</v>
      </c>
      <c r="H98" s="66">
        <f>'Итоговая табл.1чел(все услуги-к'!$H98-('Расчет комиссии(Нади)'!$I98+'Таблица вводных'!$E$3+'Таблица вводных'!$F$3)</f>
        <v>-0.26673546611394805</v>
      </c>
      <c r="I98" s="66">
        <f>('Итоговая табл.1чел(все услуги-к'!$I98+('Итоговая табл.1чел(все услуги-к'!$I98*'Таблица вводных'!$G$9))-('Расчет комиссии(Нади)'!$I98+'Таблица вводных'!$E$3+'Таблица вводных'!$F$3)</f>
        <v>-0.26673546611394805</v>
      </c>
      <c r="J98" s="13" t="s">
        <v>153</v>
      </c>
    </row>
    <row r="99" spans="1:10" ht="13.2" customHeight="1">
      <c r="A99" s="140"/>
      <c r="B99" s="5">
        <v>45447</v>
      </c>
      <c r="C99" s="6"/>
      <c r="D99" s="66">
        <f>(('Итоговая табл.1чел(все услуги-к'!$D99+('Итоговая табл.1чел(все услуги-к'!$D99*'Таблица вводных'!$G$4)))-('Расчет комиссии(Нади)'!$I99+'Таблица вводных'!$E$3+'Таблица вводных'!$F$3)</f>
        <v>7.4299621603050587</v>
      </c>
      <c r="E99" s="66">
        <f>('Итоговая табл.1чел(все услуги-к'!$E99+('Итоговая табл.1чел(все услуги-к'!$E99*'Таблица вводных'!$G$5))-('Расчет комиссии(Нади)'!$I99+'Таблица вводных'!$E$3+'Таблица вводных'!$F$3)</f>
        <v>0.64571216030505851</v>
      </c>
      <c r="F99" s="66">
        <f>('Итоговая табл.1чел(все услуги-к'!$F99+('Итоговая табл.1чел(все услуги-к'!$F99*'Таблица вводных'!$G$6))-('Расчет комиссии(Нади)'!$I99+'Таблица вводных'!$E$3+'Таблица вводных'!$F$3)</f>
        <v>23.489962160305062</v>
      </c>
      <c r="G99" s="66">
        <f>('Итоговая табл.1чел(все услуги-к'!$G99+('Итоговая табл.1чел(все услуги-к'!$G99*'Таблица вводных'!$G$7))-('Расчет комиссии(Нади)'!$I99+'Таблица вводных'!$E$3+'Таблица вводных'!$F$3)</f>
        <v>-0.27003783969494144</v>
      </c>
      <c r="H99" s="66">
        <f>'Итоговая табл.1чел(все услуги-к'!$H99-('Расчет комиссии(Нади)'!$I99+'Таблица вводных'!$E$3+'Таблица вводных'!$F$3)</f>
        <v>-0.27003783969494144</v>
      </c>
      <c r="I99" s="66">
        <f>('Итоговая табл.1чел(все услуги-к'!$I99+('Итоговая табл.1чел(все услуги-к'!$I99*'Таблица вводных'!$G$9))-('Расчет комиссии(Нади)'!$I99+'Таблица вводных'!$E$3+'Таблица вводных'!$F$3)</f>
        <v>-0.27003783969494144</v>
      </c>
      <c r="J99" s="13" t="s">
        <v>153</v>
      </c>
    </row>
    <row r="100" spans="1:10" ht="13.2" customHeight="1">
      <c r="A100" s="140"/>
      <c r="B100" s="5">
        <v>45451</v>
      </c>
      <c r="C100" s="15"/>
      <c r="D100" s="66">
        <f>(('Итоговая табл.1чел(все услуги-к'!$D100+('Итоговая табл.1чел(все услуги-к'!$D100*'Таблица вводных'!$G$4)))-('Расчет комиссии(Нади)'!$I100+'Таблица вводных'!$E$3+'Таблица вводных'!$F$3)</f>
        <v>7.4266597867240085</v>
      </c>
      <c r="E100" s="66">
        <f>('Итоговая табл.1чел(все услуги-к'!$E100+('Итоговая табл.1чел(все услуги-к'!$E100*'Таблица вводных'!$G$5))-('Расчет комиссии(Нади)'!$I100+'Таблица вводных'!$E$3+'Таблица вводных'!$F$3)</f>
        <v>0.64240978672400828</v>
      </c>
      <c r="F100" s="66">
        <f>('Итоговая табл.1чел(все услуги-к'!$F100+('Итоговая табл.1чел(все услуги-к'!$F100*'Таблица вводных'!$G$6))-('Расчет комиссии(Нади)'!$I100+'Таблица вводных'!$E$3+'Таблица вводных'!$F$3)</f>
        <v>23.486659786724012</v>
      </c>
      <c r="G100" s="66">
        <f>('Итоговая табл.1чел(все услуги-к'!$G100+('Итоговая табл.1чел(все услуги-к'!$G100*'Таблица вводных'!$G$7))-('Расчет комиссии(Нади)'!$I100+'Таблица вводных'!$E$3+'Таблица вводных'!$F$3)</f>
        <v>-0.27334021327599167</v>
      </c>
      <c r="H100" s="66">
        <f>'Итоговая табл.1чел(все услуги-к'!$H100-('Расчет комиссии(Нади)'!$I100+'Таблица вводных'!$E$3+'Таблица вводных'!$F$3)</f>
        <v>-0.27334021327599167</v>
      </c>
      <c r="I100" s="66">
        <f>('Итоговая табл.1чел(все услуги-к'!$I100+('Итоговая табл.1чел(все услуги-к'!$I100*'Таблица вводных'!$G$9))-('Расчет комиссии(Нади)'!$I100+'Таблица вводных'!$E$3+'Таблица вводных'!$F$3)</f>
        <v>-0.27334021327599167</v>
      </c>
      <c r="J100" s="13" t="s">
        <v>153</v>
      </c>
    </row>
    <row r="101" spans="1:10" ht="13.2" customHeight="1">
      <c r="A101" s="140"/>
      <c r="B101" s="5">
        <v>45454</v>
      </c>
      <c r="C101" s="15"/>
      <c r="D101" s="66">
        <f>(('Итоговая табл.1чел(все услуги-к'!$D101+('Итоговая табл.1чел(все услуги-к'!$D101*'Таблица вводных'!$G$4)))-('Расчет комиссии(Нади)'!$I101+'Таблица вводных'!$E$3+'Таблица вводных'!$F$3)</f>
        <v>7.4233574131430151</v>
      </c>
      <c r="E101" s="66">
        <f>('Итоговая табл.1чел(все услуги-к'!$E101+('Итоговая табл.1чел(все услуги-к'!$E101*'Таблица вводных'!$G$5))-('Расчет комиссии(Нади)'!$I101+'Таблица вводных'!$E$3+'Таблица вводных'!$F$3)</f>
        <v>0.63910741314301489</v>
      </c>
      <c r="F101" s="66">
        <f>('Итоговая табл.1чел(все услуги-к'!$F101+('Итоговая табл.1чел(все услуги-к'!$F101*'Таблица вводных'!$G$6))-('Расчет комиссии(Нади)'!$I101+'Таблица вводных'!$E$3+'Таблица вводных'!$F$3)</f>
        <v>23.483357413143018</v>
      </c>
      <c r="G101" s="66">
        <f>('Итоговая табл.1чел(все услуги-к'!$G101+('Итоговая табл.1чел(все услуги-к'!$G101*'Таблица вводных'!$G$7))-('Расчет комиссии(Нади)'!$I101+'Таблица вводных'!$E$3+'Таблица вводных'!$F$3)</f>
        <v>-0.27664258685698506</v>
      </c>
      <c r="H101" s="66">
        <f>'Итоговая табл.1чел(все услуги-к'!$H101-('Расчет комиссии(Нади)'!$I101+'Таблица вводных'!$E$3+'Таблица вводных'!$F$3)</f>
        <v>-0.27664258685698506</v>
      </c>
      <c r="I101" s="66">
        <f>('Итоговая табл.1чел(все услуги-к'!$I101+('Итоговая табл.1чел(все услуги-к'!$I101*'Таблица вводных'!$G$9))-('Расчет комиссии(Нади)'!$I101+'Таблица вводных'!$E$3+'Таблица вводных'!$F$3)</f>
        <v>-0.27664258685698506</v>
      </c>
      <c r="J101" s="13" t="s">
        <v>153</v>
      </c>
    </row>
    <row r="102" spans="1:10" ht="13.2" customHeight="1">
      <c r="A102" s="140"/>
      <c r="B102" s="5"/>
      <c r="C102" s="6"/>
      <c r="D102" s="66">
        <f>(('Итоговая табл.1чел(все услуги-к'!$D102+('Итоговая табл.1чел(все услуги-к'!$D102*'Таблица вводных'!$G$4)))-('Расчет комиссии(Нади)'!$I102+'Таблица вводных'!$E$3+'Таблица вводных'!$F$3)</f>
        <v>7.4200550395620217</v>
      </c>
      <c r="E102" s="66">
        <f>('Итоговая табл.1чел(все услуги-к'!$E102+('Итоговая табл.1чел(все услуги-к'!$E102*'Таблица вводных'!$G$5))-('Расчет комиссии(Нади)'!$I102+'Таблица вводных'!$E$3+'Таблица вводных'!$F$3)</f>
        <v>0.6358050395620215</v>
      </c>
      <c r="F102" s="66">
        <f>('Итоговая табл.1чел(все услуги-к'!$F102+('Итоговая табл.1чел(все услуги-к'!$F102*'Таблица вводных'!$G$6))-('Расчет комиссии(Нади)'!$I102+'Таблица вводных'!$E$3+'Таблица вводных'!$F$3)</f>
        <v>23.480055039562025</v>
      </c>
      <c r="G102" s="66">
        <f>('Итоговая табл.1чел(все услуги-к'!$G102+('Итоговая табл.1чел(все услуги-к'!$G102*'Таблица вводных'!$G$7))-('Расчет комиссии(Нади)'!$I102+'Таблица вводных'!$E$3+'Таблица вводных'!$F$3)</f>
        <v>-0.27994496043797845</v>
      </c>
      <c r="H102" s="66">
        <f>'Итоговая табл.1чел(все услуги-к'!$H102-('Расчет комиссии(Нади)'!$I102+'Таблица вводных'!$E$3+'Таблица вводных'!$F$3)</f>
        <v>-0.27994496043797845</v>
      </c>
      <c r="I102" s="66">
        <f>('Итоговая табл.1чел(все услуги-к'!$I102+('Итоговая табл.1чел(все услуги-к'!$I102*'Таблица вводных'!$G$9))-('Расчет комиссии(Нади)'!$I102+'Таблица вводных'!$E$3+'Таблица вводных'!$F$3)</f>
        <v>-0.27994496043797845</v>
      </c>
      <c r="J102" s="13" t="s">
        <v>153</v>
      </c>
    </row>
    <row r="103" spans="1:10" ht="13.2" customHeight="1">
      <c r="A103" s="140"/>
      <c r="B103" s="5"/>
      <c r="C103" s="15"/>
      <c r="D103" s="66">
        <f>(('Итоговая табл.1чел(все услуги-к'!$D103+('Итоговая табл.1чел(все услуги-к'!$D103*'Таблица вводных'!$G$4)))-('Расчет комиссии(Нади)'!$I103+'Таблица вводных'!$E$3+'Таблица вводных'!$F$3)</f>
        <v>7.4167526659810283</v>
      </c>
      <c r="E103" s="66">
        <f>('Итоговая табл.1чел(все услуги-к'!$E103+('Итоговая табл.1чел(все услуги-к'!$E103*'Таблица вводных'!$G$5))-('Расчет комиссии(Нади)'!$I103+'Таблица вводных'!$E$3+'Таблица вводных'!$F$3)</f>
        <v>0.63250266598102811</v>
      </c>
      <c r="F103" s="66">
        <f>('Итоговая табл.1чел(все услуги-к'!$F103+('Итоговая табл.1чел(все услуги-к'!$F103*'Таблица вводных'!$G$6))-('Расчет комиссии(Нади)'!$I103+'Таблица вводных'!$E$3+'Таблица вводных'!$F$3)</f>
        <v>23.476752665981031</v>
      </c>
      <c r="G103" s="66">
        <f>('Итоговая табл.1чел(все услуги-к'!$G103+('Итоговая табл.1чел(все услуги-к'!$G103*'Таблица вводных'!$G$7))-('Расчет комиссии(Нади)'!$I103+'Таблица вводных'!$E$3+'Таблица вводных'!$F$3)</f>
        <v>-0.28324733401897184</v>
      </c>
      <c r="H103" s="66">
        <f>'Итоговая табл.1чел(все услуги-к'!$H103-('Расчет комиссии(Нади)'!$I103+'Таблица вводных'!$E$3+'Таблица вводных'!$F$3)</f>
        <v>-0.28324733401897184</v>
      </c>
      <c r="I103" s="66">
        <f>('Итоговая табл.1чел(все услуги-к'!$I103+('Итоговая табл.1чел(все услуги-к'!$I103*'Таблица вводных'!$G$9))-('Расчет комиссии(Нади)'!$I103+'Таблица вводных'!$E$3+'Таблица вводных'!$F$3)</f>
        <v>-0.28324733401897184</v>
      </c>
      <c r="J103" s="13" t="s">
        <v>153</v>
      </c>
    </row>
    <row r="104" spans="1:10" ht="13.2" customHeight="1">
      <c r="A104" s="140"/>
      <c r="B104" s="5"/>
      <c r="C104" s="6"/>
      <c r="D104" s="66">
        <f>(('Итоговая табл.1чел(все услуги-к'!$D104+('Итоговая табл.1чел(все услуги-к'!$D104*'Таблица вводных'!$G$4)))-('Расчет комиссии(Нади)'!$I104+'Таблица вводных'!$E$3+'Таблица вводных'!$F$3)</f>
        <v>7.4134502924000349</v>
      </c>
      <c r="E104" s="66">
        <f>('Итоговая табл.1чел(все услуги-к'!$E104+('Итоговая табл.1чел(все услуги-к'!$E104*'Таблица вводных'!$G$5))-('Расчет комиссии(Нади)'!$I104+'Таблица вводных'!$E$3+'Таблица вводных'!$F$3)</f>
        <v>0.62920029240003472</v>
      </c>
      <c r="F104" s="66">
        <f>('Итоговая табл.1чел(все услуги-к'!$F104+('Итоговая табл.1чел(все услуги-к'!$F104*'Таблица вводных'!$G$6))-('Расчет комиссии(Нади)'!$I104+'Таблица вводных'!$E$3+'Таблица вводных'!$F$3)</f>
        <v>23.473450292400038</v>
      </c>
      <c r="G104" s="66">
        <f>('Итоговая табл.1чел(все услуги-к'!$G104+('Итоговая табл.1чел(все услуги-к'!$G104*'Таблица вводных'!$G$7))-('Расчет комиссии(Нади)'!$I104+'Таблица вводных'!$E$3+'Таблица вводных'!$F$3)</f>
        <v>-0.28654970759996523</v>
      </c>
      <c r="H104" s="66">
        <f>'Итоговая табл.1чел(все услуги-к'!$H104-('Расчет комиссии(Нади)'!$I104+'Таблица вводных'!$E$3+'Таблица вводных'!$F$3)</f>
        <v>-0.28654970759996523</v>
      </c>
      <c r="I104" s="66">
        <f>('Итоговая табл.1чел(все услуги-к'!$I104+('Итоговая табл.1чел(все услуги-к'!$I104*'Таблица вводных'!$G$9))-('Расчет комиссии(Нади)'!$I104+'Таблица вводных'!$E$3+'Таблица вводных'!$F$3)</f>
        <v>-0.28654970759996523</v>
      </c>
      <c r="J104" s="13" t="s">
        <v>153</v>
      </c>
    </row>
    <row r="105" spans="1:10" ht="13.2" customHeight="1">
      <c r="A105" s="140"/>
      <c r="B105" s="5"/>
      <c r="C105" s="6"/>
      <c r="D105" s="66">
        <f>(('Итоговая табл.1чел(все услуги-к'!$D105+('Итоговая табл.1чел(все услуги-к'!$D105*'Таблица вводных'!$G$4)))-('Расчет комиссии(Нади)'!$I105+'Таблица вводных'!$E$3+'Таблица вводных'!$F$3)</f>
        <v>7.4101479188190416</v>
      </c>
      <c r="E105" s="66">
        <f>('Итоговая табл.1чел(все услуги-к'!$E105+('Итоговая табл.1чел(все услуги-к'!$E105*'Таблица вводных'!$G$5))-('Расчет комиссии(Нади)'!$I105+'Таблица вводных'!$E$3+'Таблица вводных'!$F$3)</f>
        <v>0.62589791881904133</v>
      </c>
      <c r="F105" s="66">
        <f>('Итоговая табл.1чел(все услуги-к'!$F105+('Итоговая табл.1чел(все услуги-к'!$F105*'Таблица вводных'!$G$6))-('Расчет комиссии(Нади)'!$I105+'Таблица вводных'!$E$3+'Таблица вводных'!$F$3)</f>
        <v>23.470147918819045</v>
      </c>
      <c r="G105" s="66">
        <f>('Итоговая табл.1чел(все услуги-к'!$G105+('Итоговая табл.1чел(все услуги-к'!$G105*'Таблица вводных'!$G$7))-('Расчет комиссии(Нади)'!$I105+'Таблица вводных'!$E$3+'Таблица вводных'!$F$3)</f>
        <v>-0.28985208118095862</v>
      </c>
      <c r="H105" s="66">
        <f>'Итоговая табл.1чел(все услуги-к'!$H105-('Расчет комиссии(Нади)'!$I105+'Таблица вводных'!$E$3+'Таблица вводных'!$F$3)</f>
        <v>-0.28985208118095862</v>
      </c>
      <c r="I105" s="66">
        <f>('Итоговая табл.1чел(все услуги-к'!$I105+('Итоговая табл.1чел(все услуги-к'!$I105*'Таблица вводных'!$G$9))-('Расчет комиссии(Нади)'!$I105+'Таблица вводных'!$E$3+'Таблица вводных'!$F$3)</f>
        <v>-0.28985208118095862</v>
      </c>
      <c r="J105" s="13" t="s">
        <v>153</v>
      </c>
    </row>
    <row r="106" spans="1:10" ht="13.2" customHeight="1">
      <c r="A106" s="140"/>
      <c r="B106" s="5"/>
      <c r="C106" s="15"/>
      <c r="D106" s="66">
        <f>(('Итоговая табл.1чел(все услуги-к'!$D106+('Итоговая табл.1чел(все услуги-к'!$D106*'Таблица вводных'!$G$4)))-('Расчет комиссии(Нади)'!$I106+'Таблица вводных'!$E$3+'Таблица вводных'!$F$3)</f>
        <v>7.4068455452380482</v>
      </c>
      <c r="E106" s="66">
        <f>('Итоговая табл.1чел(все услуги-к'!$E106+('Итоговая табл.1чел(все услуги-к'!$E106*'Таблица вводных'!$G$5))-('Расчет комиссии(Нади)'!$I106+'Таблица вводных'!$E$3+'Таблица вводных'!$F$3)</f>
        <v>0.62259554523804794</v>
      </c>
      <c r="F106" s="66">
        <f>('Итоговая табл.1чел(все услуги-к'!$F106+('Итоговая табл.1чел(все услуги-к'!$F106*'Таблица вводных'!$G$6))-('Расчет комиссии(Нади)'!$I106+'Таблица вводных'!$E$3+'Таблица вводных'!$F$3)</f>
        <v>23.466845545238051</v>
      </c>
      <c r="G106" s="66">
        <f>('Итоговая табл.1чел(все услуги-к'!$G106+('Итоговая табл.1чел(все услуги-к'!$G106*'Таблица вводных'!$G$7))-('Расчет комиссии(Нади)'!$I106+'Таблица вводных'!$E$3+'Таблица вводных'!$F$3)</f>
        <v>-0.29315445476195201</v>
      </c>
      <c r="H106" s="66">
        <f>'Итоговая табл.1чел(все услуги-к'!$H106-('Расчет комиссии(Нади)'!$I106+'Таблица вводных'!$E$3+'Таблица вводных'!$F$3)</f>
        <v>-0.29315445476195201</v>
      </c>
      <c r="I106" s="66">
        <f>('Итоговая табл.1чел(все услуги-к'!$I106+('Итоговая табл.1чел(все услуги-к'!$I106*'Таблица вводных'!$G$9))-('Расчет комиссии(Нади)'!$I106+'Таблица вводных'!$E$3+'Таблица вводных'!$F$3)</f>
        <v>-0.29315445476195201</v>
      </c>
      <c r="J106" s="13" t="s">
        <v>153</v>
      </c>
    </row>
    <row r="107" spans="1:10" ht="13.2" customHeight="1">
      <c r="A107" s="140"/>
      <c r="B107" s="5"/>
      <c r="C107" s="6"/>
      <c r="D107" s="66">
        <f>(('Итоговая табл.1чел(все услуги-к'!$D107+('Итоговая табл.1чел(все услуги-к'!$D107*'Таблица вводных'!$G$4)))-('Расчет комиссии(Нади)'!$I107+'Таблица вводных'!$E$3+'Таблица вводных'!$F$3)</f>
        <v>7.4035431716570548</v>
      </c>
      <c r="E107" s="66">
        <f>('Итоговая табл.1чел(все услуги-к'!$E107+('Итоговая табл.1чел(все услуги-к'!$E107*'Таблица вводных'!$G$5))-('Расчет комиссии(Нади)'!$I107+'Таблица вводных'!$E$3+'Таблица вводных'!$F$3)</f>
        <v>0.61929317165705455</v>
      </c>
      <c r="F107" s="66">
        <f>('Итоговая табл.1чел(все услуги-к'!$F107+('Итоговая табл.1чел(все услуги-к'!$F107*'Таблица вводных'!$G$6))-('Расчет комиссии(Нади)'!$I107+'Таблица вводных'!$E$3+'Таблица вводных'!$F$3)</f>
        <v>23.463543171657058</v>
      </c>
      <c r="G107" s="66">
        <f>('Итоговая табл.1чел(все услуги-к'!$G107+('Итоговая табл.1чел(все услуги-к'!$G107*'Таблица вводных'!$G$7))-('Расчет комиссии(Нади)'!$I107+'Таблица вводных'!$E$3+'Таблица вводных'!$F$3)</f>
        <v>-0.2964568283429454</v>
      </c>
      <c r="H107" s="66">
        <f>'Итоговая табл.1чел(все услуги-к'!$H107-('Расчет комиссии(Нади)'!$I107+'Таблица вводных'!$E$3+'Таблица вводных'!$F$3)</f>
        <v>-0.2964568283429454</v>
      </c>
      <c r="I107" s="66">
        <f>('Итоговая табл.1чел(все услуги-к'!$I107+('Итоговая табл.1чел(все услуги-к'!$I107*'Таблица вводных'!$G$9))-('Расчет комиссии(Нади)'!$I107+'Таблица вводных'!$E$3+'Таблица вводных'!$F$3)</f>
        <v>-0.2964568283429454</v>
      </c>
      <c r="J107" s="13" t="s">
        <v>153</v>
      </c>
    </row>
    <row r="108" spans="1:10" ht="13.2" customHeight="1">
      <c r="A108" s="140"/>
      <c r="B108" s="5"/>
      <c r="C108" s="15"/>
      <c r="D108" s="66">
        <f>(('Итоговая табл.1чел(все услуги-к'!$D108+('Итоговая табл.1чел(все услуги-к'!$D108*'Таблица вводных'!$G$4)))-('Расчет комиссии(Нади)'!$I108+'Таблица вводных'!$E$3+'Таблица вводных'!$F$3)</f>
        <v>7.4002407980760614</v>
      </c>
      <c r="E108" s="66">
        <f>('Итоговая табл.1чел(все услуги-к'!$E108+('Итоговая табл.1чел(все услуги-к'!$E108*'Таблица вводных'!$G$5))-('Расчет комиссии(Нади)'!$I108+'Таблица вводных'!$E$3+'Таблица вводных'!$F$3)</f>
        <v>0.61599079807606116</v>
      </c>
      <c r="F108" s="66">
        <f>('Итоговая табл.1чел(все услуги-к'!$F108+('Итоговая табл.1чел(все услуги-к'!$F108*'Таблица вводных'!$G$6))-('Расчет комиссии(Нади)'!$I108+'Таблица вводных'!$E$3+'Таблица вводных'!$F$3)</f>
        <v>23.460240798076065</v>
      </c>
      <c r="G108" s="66">
        <f>('Итоговая табл.1чел(все услуги-к'!$G108+('Итоговая табл.1чел(все услуги-к'!$G108*'Таблица вводных'!$G$7))-('Расчет комиссии(Нади)'!$I108+'Таблица вводных'!$E$3+'Таблица вводных'!$F$3)</f>
        <v>-0.29975920192393879</v>
      </c>
      <c r="H108" s="66">
        <f>'Итоговая табл.1чел(все услуги-к'!$H108-('Расчет комиссии(Нади)'!$I108+'Таблица вводных'!$E$3+'Таблица вводных'!$F$3)</f>
        <v>-0.29975920192393879</v>
      </c>
      <c r="I108" s="66">
        <f>('Итоговая табл.1чел(все услуги-к'!$I108+('Итоговая табл.1чел(все услуги-к'!$I108*'Таблица вводных'!$G$9))-('Расчет комиссии(Нади)'!$I108+'Таблица вводных'!$E$3+'Таблица вводных'!$F$3)</f>
        <v>-0.29975920192393879</v>
      </c>
      <c r="J108" s="13" t="s">
        <v>153</v>
      </c>
    </row>
    <row r="109" spans="1:10" ht="13.2" customHeight="1">
      <c r="A109" s="141"/>
      <c r="B109" s="18"/>
      <c r="C109" s="19"/>
      <c r="D109" s="76">
        <f>(('Итоговая табл.1чел(все услуги-к'!$D109+('Итоговая табл.1чел(все услуги-к'!$D109*'Таблица вводных'!$G$4)))-('Расчет комиссии(Нади)'!$I109+'Таблица вводных'!$E$3+'Таблица вводных'!$F$3)</f>
        <v>7.3969384244960343</v>
      </c>
      <c r="E109" s="76">
        <f>('Итоговая табл.1чел(все услуги-к'!$E109+('Итоговая табл.1чел(все услуги-к'!$E109*'Таблица вводных'!$G$5))-('Расчет комиссии(Нади)'!$I109+'Таблица вводных'!$E$3+'Таблица вводных'!$F$3)</f>
        <v>0.61268842449603411</v>
      </c>
      <c r="F109" s="76">
        <f>('Итоговая табл.1чел(все услуги-к'!$F109+('Итоговая табл.1чел(все услуги-к'!$F109*'Таблица вводных'!$G$6))-('Расчет комиссии(Нади)'!$I109+'Таблица вводных'!$E$3+'Таблица вводных'!$F$3)</f>
        <v>23.456938424496037</v>
      </c>
      <c r="G109" s="76">
        <f>('Итоговая табл.1чел(все услуги-к'!$G109+('Итоговая табл.1чел(все услуги-к'!$G109*'Таблица вводных'!$G$7))-('Расчет комиссии(Нади)'!$I109+'Таблица вводных'!$E$3+'Таблица вводных'!$F$3)</f>
        <v>-0.30306157550396584</v>
      </c>
      <c r="H109" s="76">
        <f>'Итоговая табл.1чел(все услуги-к'!$H109-('Расчет комиссии(Нади)'!$I109+'Таблица вводных'!$E$3+'Таблица вводных'!$F$3)</f>
        <v>-0.30306157550396584</v>
      </c>
      <c r="I109" s="76">
        <f>('Итоговая табл.1чел(все услуги-к'!$I109+('Итоговая табл.1чел(все услуги-к'!$I109*'Таблица вводных'!$G$9))-('Расчет комиссии(Нади)'!$I109+'Таблица вводных'!$E$3+'Таблица вводных'!$F$3)</f>
        <v>-0.30306157550396584</v>
      </c>
      <c r="J109" s="22" t="s">
        <v>153</v>
      </c>
    </row>
    <row r="110" spans="1:10" ht="13.2" customHeight="1">
      <c r="A110" s="142" t="s">
        <v>154</v>
      </c>
      <c r="B110" s="5">
        <v>45423</v>
      </c>
      <c r="C110" s="97"/>
      <c r="D110" s="59">
        <f>(('Итоговая табл.1чел(все услуги-к'!$D110+('Итоговая табл.1чел(все услуги-к'!$D110*'Таблица вводных'!$G$4)))-('Расчет комиссии(Нади)'!$I110+'Таблица вводных'!$E$3+'Таблица вводных'!$F$3)</f>
        <v>7.3936360509150409</v>
      </c>
      <c r="E110" s="59">
        <f>('Итоговая табл.1чел(все услуги-к'!$E110+('Итоговая табл.1чел(все услуги-к'!$E110*'Таблица вводных'!$G$5))-('Расчет комиссии(Нади)'!$I110+'Таблица вводных'!$E$3+'Таблица вводных'!$F$3)</f>
        <v>0.60938605091504072</v>
      </c>
      <c r="F110" s="59">
        <f>('Итоговая табл.1чел(все услуги-к'!$F110+('Итоговая табл.1чел(все услуги-к'!$F110*'Таблица вводных'!$G$6))-('Расчет комиссии(Нади)'!$I110+'Таблица вводных'!$E$3+'Таблица вводных'!$F$3)</f>
        <v>23.453636050915044</v>
      </c>
      <c r="G110" s="59">
        <f>('Итоговая табл.1чел(все услуги-к'!$G110+('Итоговая табл.1чел(все услуги-к'!$G110*'Таблица вводных'!$G$7))-('Расчет комиссии(Нади)'!$I110+'Таблица вводных'!$E$3+'Таблица вводных'!$F$3)</f>
        <v>-0.30636394908495923</v>
      </c>
      <c r="H110" s="59">
        <f>'Итоговая табл.1чел(все услуги-к'!$H110-('Расчет комиссии(Нади)'!$I110+'Таблица вводных'!$E$3+'Таблица вводных'!$F$3)</f>
        <v>-0.30636394908495923</v>
      </c>
      <c r="I110" s="59">
        <f>('Итоговая табл.1чел(все услуги-к'!$I110+('Итоговая табл.1чел(все услуги-к'!$I110*'Таблица вводных'!$G$9))-('Расчет комиссии(Нади)'!$I110+'Таблица вводных'!$E$3+'Таблица вводных'!$F$3)</f>
        <v>-0.30636394908495923</v>
      </c>
      <c r="J110" s="10" t="s">
        <v>155</v>
      </c>
    </row>
    <row r="111" spans="1:10" ht="13.2" customHeight="1">
      <c r="A111" s="140"/>
      <c r="B111" s="5">
        <v>45426</v>
      </c>
      <c r="C111" s="6"/>
      <c r="D111" s="66">
        <f>(('Итоговая табл.1чел(все услуги-к'!$D111+('Итоговая табл.1чел(все услуги-к'!$D111*'Таблица вводных'!$G$4)))-('Расчет комиссии(Нади)'!$I111+'Таблица вводных'!$E$3+'Таблица вводных'!$F$3)</f>
        <v>7.3903336773340476</v>
      </c>
      <c r="E111" s="66">
        <f>('Итоговая табл.1чел(все услуги-к'!$E111+('Итоговая табл.1чел(все услуги-к'!$E111*'Таблица вводных'!$G$5))-('Расчет комиссии(Нади)'!$I111+'Таблица вводных'!$E$3+'Таблица вводных'!$F$3)</f>
        <v>0.60608367733404733</v>
      </c>
      <c r="F111" s="66">
        <f>('Итоговая табл.1чел(все услуги-к'!$F111+('Итоговая табл.1чел(все услуги-к'!$F111*'Таблица вводных'!$G$6))-('Расчет комиссии(Нади)'!$I111+'Таблица вводных'!$E$3+'Таблица вводных'!$F$3)</f>
        <v>23.450333677334051</v>
      </c>
      <c r="G111" s="66">
        <f>('Итоговая табл.1чел(все услуги-к'!$G111+('Итоговая табл.1чел(все услуги-к'!$G111*'Таблица вводных'!$G$7))-('Расчет комиссии(Нади)'!$I111+'Таблица вводных'!$E$3+'Таблица вводных'!$F$3)</f>
        <v>-0.30966632266595262</v>
      </c>
      <c r="H111" s="66">
        <f>'Итоговая табл.1чел(все услуги-к'!$H111-('Расчет комиссии(Нади)'!$I111+'Таблица вводных'!$E$3+'Таблица вводных'!$F$3)</f>
        <v>-0.30966632266595262</v>
      </c>
      <c r="I111" s="66">
        <f>('Итоговая табл.1чел(все услуги-к'!$I111+('Итоговая табл.1чел(все услуги-к'!$I111*'Таблица вводных'!$G$9))-('Расчет комиссии(Нади)'!$I111+'Таблица вводных'!$E$3+'Таблица вводных'!$F$3)</f>
        <v>-0.30966632266595262</v>
      </c>
      <c r="J111" s="13" t="s">
        <v>155</v>
      </c>
    </row>
    <row r="112" spans="1:10" ht="13.2" customHeight="1">
      <c r="A112" s="140"/>
      <c r="B112" s="5">
        <v>45430</v>
      </c>
      <c r="C112" s="15"/>
      <c r="D112" s="66">
        <f>(('Итоговая табл.1чел(все услуги-к'!$D112+('Итоговая табл.1чел(все услуги-к'!$D112*'Таблица вводных'!$G$4)))-('Расчет комиссии(Нади)'!$I112+'Таблица вводных'!$E$3+'Таблица вводных'!$F$3)</f>
        <v>7.3870313037530542</v>
      </c>
      <c r="E112" s="66">
        <f>('Итоговая табл.1чел(все услуги-к'!$E112+('Итоговая табл.1чел(все услуги-к'!$E112*'Таблица вводных'!$G$5))-('Расчет комиссии(Нади)'!$I112+'Таблица вводных'!$E$3+'Таблица вводных'!$F$3)</f>
        <v>0.60278130375305394</v>
      </c>
      <c r="F112" s="66">
        <f>('Итоговая табл.1чел(все услуги-к'!$F112+('Итоговая табл.1чел(все услуги-к'!$F112*'Таблица вводных'!$G$6))-('Расчет комиссии(Нади)'!$I112+'Таблица вводных'!$E$3+'Таблица вводных'!$F$3)</f>
        <v>23.447031303753057</v>
      </c>
      <c r="G112" s="66">
        <f>('Итоговая табл.1чел(все услуги-к'!$G112+('Итоговая табл.1чел(все услуги-к'!$G112*'Таблица вводных'!$G$7))-('Расчет комиссии(Нади)'!$I112+'Таблица вводных'!$E$3+'Таблица вводных'!$F$3)</f>
        <v>-0.31296869624694601</v>
      </c>
      <c r="H112" s="66">
        <f>'Итоговая табл.1чел(все услуги-к'!$H112-('Расчет комиссии(Нади)'!$I112+'Таблица вводных'!$E$3+'Таблица вводных'!$F$3)</f>
        <v>-0.31296869624694601</v>
      </c>
      <c r="I112" s="66">
        <f>('Итоговая табл.1чел(все услуги-к'!$I112+('Итоговая табл.1чел(все услуги-к'!$I112*'Таблица вводных'!$G$9))-('Расчет комиссии(Нади)'!$I112+'Таблица вводных'!$E$3+'Таблица вводных'!$F$3)</f>
        <v>-0.31296869624694601</v>
      </c>
      <c r="J112" s="13" t="s">
        <v>155</v>
      </c>
    </row>
    <row r="113" spans="1:10" ht="13.2" customHeight="1">
      <c r="A113" s="140"/>
      <c r="B113" s="5">
        <v>45433</v>
      </c>
      <c r="C113" s="6"/>
      <c r="D113" s="66">
        <f>(('Итоговая табл.1чел(все услуги-к'!$D113+('Итоговая табл.1чел(все услуги-к'!$D113*'Таблица вводных'!$G$4)))-('Расчет комиссии(Нади)'!$I113+'Таблица вводных'!$E$3+'Таблица вводных'!$F$3)</f>
        <v>7.3837289301720608</v>
      </c>
      <c r="E113" s="66">
        <f>('Итоговая табл.1чел(все услуги-к'!$E113+('Итоговая табл.1чел(все услуги-к'!$E113*'Таблица вводных'!$G$5))-('Расчет комиссии(Нади)'!$I113+'Таблица вводных'!$E$3+'Таблица вводных'!$F$3)</f>
        <v>0.59947893017206055</v>
      </c>
      <c r="F113" s="66">
        <f>('Итоговая табл.1чел(все услуги-к'!$F113+('Итоговая табл.1чел(все услуги-к'!$F113*'Таблица вводных'!$G$6))-('Расчет комиссии(Нади)'!$I113+'Таблица вводных'!$E$3+'Таблица вводных'!$F$3)</f>
        <v>23.443728930172064</v>
      </c>
      <c r="G113" s="66">
        <f>('Итоговая табл.1чел(все услуги-к'!$G113+('Итоговая табл.1чел(все услуги-к'!$G113*'Таблица вводных'!$G$7))-('Расчет комиссии(Нади)'!$I113+'Таблица вводных'!$E$3+'Таблица вводных'!$F$3)</f>
        <v>-0.3162710698279394</v>
      </c>
      <c r="H113" s="66">
        <f>'Итоговая табл.1чел(все услуги-к'!$H113-('Расчет комиссии(Нади)'!$I113+'Таблица вводных'!$E$3+'Таблица вводных'!$F$3)</f>
        <v>-0.3162710698279394</v>
      </c>
      <c r="I113" s="66">
        <f>('Итоговая табл.1чел(все услуги-к'!$I113+('Итоговая табл.1чел(все услуги-к'!$I113*'Таблица вводных'!$G$9))-('Расчет комиссии(Нади)'!$I113+'Таблица вводных'!$E$3+'Таблица вводных'!$F$3)</f>
        <v>-0.3162710698279394</v>
      </c>
      <c r="J113" s="13" t="s">
        <v>155</v>
      </c>
    </row>
    <row r="114" spans="1:10" ht="13.2" customHeight="1">
      <c r="A114" s="140"/>
      <c r="B114" s="5">
        <v>45437</v>
      </c>
      <c r="C114" s="15"/>
      <c r="D114" s="66">
        <f>(('Итоговая табл.1чел(все услуги-к'!$D114+('Итоговая табл.1чел(все услуги-к'!$D114*'Таблица вводных'!$G$4)))-('Расчет комиссии(Нади)'!$I114+'Таблица вводных'!$E$3+'Таблица вводных'!$F$3)</f>
        <v>7.3804265565910105</v>
      </c>
      <c r="E114" s="66">
        <f>('Итоговая табл.1чел(все услуги-к'!$E114+('Итоговая табл.1чел(все услуги-к'!$E114*'Таблица вводных'!$G$5))-('Расчет комиссии(Нади)'!$I114+'Таблица вводных'!$E$3+'Таблица вводных'!$F$3)</f>
        <v>0.59617655659101032</v>
      </c>
      <c r="F114" s="66">
        <f>('Итоговая табл.1чел(все услуги-к'!$F114+('Итоговая табл.1чел(все услуги-к'!$F114*'Таблица вводных'!$G$6))-('Расчет комиссии(Нади)'!$I114+'Таблица вводных'!$E$3+'Таблица вводных'!$F$3)</f>
        <v>23.440426556591014</v>
      </c>
      <c r="G114" s="66">
        <f>('Итоговая табл.1чел(все услуги-к'!$G114+('Итоговая табл.1чел(все услуги-к'!$G114*'Таблица вводных'!$G$7))-('Расчет комиссии(Нади)'!$I114+'Таблица вводных'!$E$3+'Таблица вводных'!$F$3)</f>
        <v>-0.31957344340898963</v>
      </c>
      <c r="H114" s="66">
        <f>'Итоговая табл.1чел(все услуги-к'!$H114-('Расчет комиссии(Нади)'!$I114+'Таблица вводных'!$E$3+'Таблица вводных'!$F$3)</f>
        <v>-0.31957344340898963</v>
      </c>
      <c r="I114" s="66">
        <f>('Итоговая табл.1чел(все услуги-к'!$I114+('Итоговая табл.1чел(все услуги-к'!$I114*'Таблица вводных'!$G$9))-('Расчет комиссии(Нади)'!$I114+'Таблица вводных'!$E$3+'Таблица вводных'!$F$3)</f>
        <v>-0.31957344340898963</v>
      </c>
      <c r="J114" s="13" t="s">
        <v>155</v>
      </c>
    </row>
    <row r="115" spans="1:10" ht="13.2" customHeight="1">
      <c r="A115" s="140"/>
      <c r="B115" s="5">
        <v>45440</v>
      </c>
      <c r="C115" s="15"/>
      <c r="D115" s="66">
        <f>(('Итоговая табл.1чел(все услуги-к'!$D115+('Итоговая табл.1чел(все услуги-к'!$D115*'Таблица вводных'!$G$4)))-('Расчет комиссии(Нади)'!$I115+'Таблица вводных'!$E$3+'Таблица вводных'!$F$3)</f>
        <v>7.3771241830100172</v>
      </c>
      <c r="E115" s="66">
        <f>('Итоговая табл.1чел(все услуги-к'!$E115+('Итоговая табл.1чел(все услуги-к'!$E115*'Таблица вводных'!$G$5))-('Расчет комиссии(Нади)'!$I115+'Таблица вводных'!$E$3+'Таблица вводных'!$F$3)</f>
        <v>0.59287418301001693</v>
      </c>
      <c r="F115" s="66">
        <f>('Итоговая табл.1чел(все услуги-к'!$F115+('Итоговая табл.1чел(все услуги-к'!$F115*'Таблица вводных'!$G$6))-('Расчет комиссии(Нади)'!$I115+'Таблица вводных'!$E$3+'Таблица вводных'!$F$3)</f>
        <v>23.43712418301002</v>
      </c>
      <c r="G115" s="66">
        <f>('Итоговая табл.1чел(все услуги-к'!$G115+('Итоговая табл.1чел(все услуги-к'!$G115*'Таблица вводных'!$G$7))-('Расчет комиссии(Нади)'!$I115+'Таблица вводных'!$E$3+'Таблица вводных'!$F$3)</f>
        <v>-0.32287581698998302</v>
      </c>
      <c r="H115" s="66">
        <f>'Итоговая табл.1чел(все услуги-к'!$H115-('Расчет комиссии(Нади)'!$I115+'Таблица вводных'!$E$3+'Таблица вводных'!$F$3)</f>
        <v>-0.32287581698998302</v>
      </c>
      <c r="I115" s="66">
        <f>('Итоговая табл.1чел(все услуги-к'!$I115+('Итоговая табл.1чел(все услуги-к'!$I115*'Таблица вводных'!$G$9))-('Расчет комиссии(Нади)'!$I115+'Таблица вводных'!$E$3+'Таблица вводных'!$F$3)</f>
        <v>-0.32287581698998302</v>
      </c>
      <c r="J115" s="13" t="s">
        <v>155</v>
      </c>
    </row>
    <row r="116" spans="1:10" ht="13.2" customHeight="1">
      <c r="A116" s="140"/>
      <c r="B116" s="5">
        <v>45444</v>
      </c>
      <c r="C116" s="15"/>
      <c r="D116" s="66">
        <f>(('Итоговая табл.1чел(все услуги-к'!$D116+('Итоговая табл.1чел(все услуги-к'!$D116*'Таблица вводных'!$G$4)))-('Расчет комиссии(Нади)'!$I116+'Таблица вводных'!$E$3+'Таблица вводных'!$F$3)</f>
        <v>7.3738218094290238</v>
      </c>
      <c r="E116" s="66">
        <f>('Итоговая табл.1чел(все услуги-к'!$E116+('Итоговая табл.1чел(все услуги-к'!$E116*'Таблица вводных'!$G$5))-('Расчет комиссии(Нади)'!$I116+'Таблица вводных'!$E$3+'Таблица вводных'!$F$3)</f>
        <v>0.58957180942902354</v>
      </c>
      <c r="F116" s="66">
        <f>('Итоговая табл.1чел(все услуги-к'!$F116+('Итоговая табл.1чел(все услуги-к'!$F116*'Таблица вводных'!$G$6))-('Расчет комиссии(Нади)'!$I116+'Таблица вводных'!$E$3+'Таблица вводных'!$F$3)</f>
        <v>23.433821809429027</v>
      </c>
      <c r="G116" s="66">
        <f>('Итоговая табл.1чел(все услуги-к'!$G116+('Итоговая табл.1чел(все услуги-к'!$G116*'Таблица вводных'!$G$7))-('Расчет комиссии(Нади)'!$I116+'Таблица вводных'!$E$3+'Таблица вводных'!$F$3)</f>
        <v>-0.32617819057097641</v>
      </c>
      <c r="H116" s="66">
        <f>'Итоговая табл.1чел(все услуги-к'!$H116-('Расчет комиссии(Нади)'!$I116+'Таблица вводных'!$E$3+'Таблица вводных'!$F$3)</f>
        <v>-0.32617819057097641</v>
      </c>
      <c r="I116" s="66">
        <f>('Итоговая табл.1чел(все услуги-к'!$I116+('Итоговая табл.1чел(все услуги-к'!$I116*'Таблица вводных'!$G$9))-('Расчет комиссии(Нади)'!$I116+'Таблица вводных'!$E$3+'Таблица вводных'!$F$3)</f>
        <v>-0.32617819057097641</v>
      </c>
      <c r="J116" s="13" t="s">
        <v>155</v>
      </c>
    </row>
    <row r="117" spans="1:10" ht="13.2" customHeight="1">
      <c r="A117" s="140"/>
      <c r="B117" s="5">
        <v>45447</v>
      </c>
      <c r="C117" s="6"/>
      <c r="D117" s="66">
        <f>(('Итоговая табл.1чел(все услуги-к'!$D117+('Итоговая табл.1чел(все услуги-к'!$D117*'Таблица вводных'!$G$4)))-('Расчет комиссии(Нади)'!$I117+'Таблица вводных'!$E$3+'Таблица вводных'!$F$3)</f>
        <v>7.3705194358480304</v>
      </c>
      <c r="E117" s="66">
        <f>('Итоговая табл.1чел(все услуги-к'!$E117+('Итоговая табл.1чел(все услуги-к'!$E117*'Таблица вводных'!$G$5))-('Расчет комиссии(Нади)'!$I117+'Таблица вводных'!$E$3+'Таблица вводных'!$F$3)</f>
        <v>0.58626943584803015</v>
      </c>
      <c r="F117" s="66">
        <f>('Итоговая табл.1чел(все услуги-к'!$F117+('Итоговая табл.1чел(все услуги-к'!$F117*'Таблица вводных'!$G$6))-('Расчет комиссии(Нади)'!$I117+'Таблица вводных'!$E$3+'Таблица вводных'!$F$3)</f>
        <v>23.430519435848034</v>
      </c>
      <c r="G117" s="66">
        <f>('Итоговая табл.1чел(все услуги-к'!$G117+('Итоговая табл.1чел(все услуги-к'!$G117*'Таблица вводных'!$G$7))-('Расчет комиссии(Нади)'!$I117+'Таблица вводных'!$E$3+'Таблица вводных'!$F$3)</f>
        <v>-0.3294805641519698</v>
      </c>
      <c r="H117" s="66">
        <f>'Итоговая табл.1чел(все услуги-к'!$H117-('Расчет комиссии(Нади)'!$I117+'Таблица вводных'!$E$3+'Таблица вводных'!$F$3)</f>
        <v>-0.3294805641519698</v>
      </c>
      <c r="I117" s="66">
        <f>('Итоговая табл.1чел(все услуги-к'!$I117+('Итоговая табл.1чел(все услуги-к'!$I117*'Таблица вводных'!$G$9))-('Расчет комиссии(Нади)'!$I117+'Таблица вводных'!$E$3+'Таблица вводных'!$F$3)</f>
        <v>-0.3294805641519698</v>
      </c>
      <c r="J117" s="13" t="s">
        <v>155</v>
      </c>
    </row>
    <row r="118" spans="1:10" ht="13.2" customHeight="1">
      <c r="A118" s="140"/>
      <c r="B118" s="5">
        <v>45451</v>
      </c>
      <c r="C118" s="15"/>
      <c r="D118" s="66">
        <f>(('Итоговая табл.1чел(все услуги-к'!$D118+('Итоговая табл.1чел(все услуги-к'!$D118*'Таблица вводных'!$G$4)))-('Расчет комиссии(Нади)'!$I118+'Таблица вводных'!$E$3+'Таблица вводных'!$F$3)</f>
        <v>7.367217062267037</v>
      </c>
      <c r="E118" s="66">
        <f>('Итоговая табл.1чел(все услуги-к'!$E118+('Итоговая табл.1чел(все услуги-к'!$E118*'Таблица вводных'!$G$5))-('Расчет комиссии(Нади)'!$I118+'Таблица вводных'!$E$3+'Таблица вводных'!$F$3)</f>
        <v>0.58296706226703676</v>
      </c>
      <c r="F118" s="66">
        <f>('Итоговая табл.1чел(все услуги-к'!$F118+('Итоговая табл.1чел(все услуги-к'!$F118*'Таблица вводных'!$G$6))-('Расчет комиссии(Нади)'!$I118+'Таблица вводных'!$E$3+'Таблица вводных'!$F$3)</f>
        <v>23.42721706226704</v>
      </c>
      <c r="G118" s="66">
        <f>('Итоговая табл.1чел(все услуги-к'!$G118+('Итоговая табл.1чел(все услуги-к'!$G118*'Таблица вводных'!$G$7))-('Расчет комиссии(Нади)'!$I118+'Таблица вводных'!$E$3+'Таблица вводных'!$F$3)</f>
        <v>-0.33278293773296319</v>
      </c>
      <c r="H118" s="66">
        <f>'Итоговая табл.1чел(все услуги-к'!$H118-('Расчет комиссии(Нади)'!$I118+'Таблица вводных'!$E$3+'Таблица вводных'!$F$3)</f>
        <v>-0.33278293773296319</v>
      </c>
      <c r="I118" s="66">
        <f>('Итоговая табл.1чел(все услуги-к'!$I118+('Итоговая табл.1чел(все услуги-к'!$I118*'Таблица вводных'!$G$9))-('Расчет комиссии(Нади)'!$I118+'Таблица вводных'!$E$3+'Таблица вводных'!$F$3)</f>
        <v>-0.33278293773296319</v>
      </c>
      <c r="J118" s="13" t="s">
        <v>155</v>
      </c>
    </row>
    <row r="119" spans="1:10" ht="13.2" customHeight="1">
      <c r="A119" s="140"/>
      <c r="B119" s="5">
        <v>45454</v>
      </c>
      <c r="C119" s="15"/>
      <c r="D119" s="66">
        <f>(('Итоговая табл.1чел(все услуги-к'!$D119+('Итоговая табл.1чел(все услуги-к'!$D119*'Таблица вводных'!$G$4)))-('Расчет комиссии(Нади)'!$I119+'Таблица вводных'!$E$3+'Таблица вводных'!$F$3)</f>
        <v>7.3639146886860436</v>
      </c>
      <c r="E119" s="66">
        <f>('Итоговая табл.1чел(все услуги-к'!$E119+('Итоговая табл.1чел(все услуги-к'!$E119*'Таблица вводных'!$G$5))-('Расчет комиссии(Нади)'!$I119+'Таблица вводных'!$E$3+'Таблица вводных'!$F$3)</f>
        <v>0.57966468868604337</v>
      </c>
      <c r="F119" s="66">
        <f>('Итоговая табл.1чел(все услуги-к'!$F119+('Итоговая табл.1чел(все услуги-к'!$F119*'Таблица вводных'!$G$6))-('Расчет комиссии(Нади)'!$I119+'Таблица вводных'!$E$3+'Таблица вводных'!$F$3)</f>
        <v>23.423914688686047</v>
      </c>
      <c r="G119" s="66">
        <f>('Итоговая табл.1чел(все услуги-к'!$G119+('Итоговая табл.1чел(все услуги-к'!$G119*'Таблица вводных'!$G$7))-('Расчет комиссии(Нади)'!$I119+'Таблица вводных'!$E$3+'Таблица вводных'!$F$3)</f>
        <v>-0.33608531131395658</v>
      </c>
      <c r="H119" s="66">
        <f>'Итоговая табл.1чел(все услуги-к'!$H119-('Расчет комиссии(Нади)'!$I119+'Таблица вводных'!$E$3+'Таблица вводных'!$F$3)</f>
        <v>-0.33608531131395658</v>
      </c>
      <c r="I119" s="66">
        <f>('Итоговая табл.1чел(все услуги-к'!$I119+('Итоговая табл.1чел(все услуги-к'!$I119*'Таблица вводных'!$G$9))-('Расчет комиссии(Нади)'!$I119+'Таблица вводных'!$E$3+'Таблица вводных'!$F$3)</f>
        <v>-0.33608531131395658</v>
      </c>
      <c r="J119" s="13" t="s">
        <v>155</v>
      </c>
    </row>
    <row r="120" spans="1:10" ht="13.2" customHeight="1">
      <c r="A120" s="140"/>
      <c r="B120" s="5"/>
      <c r="C120" s="6"/>
      <c r="D120" s="66">
        <f>(('Итоговая табл.1чел(все услуги-к'!$D120+('Итоговая табл.1чел(все услуги-к'!$D120*'Таблица вводных'!$G$4)))-('Расчет комиссии(Нади)'!$I120+'Таблица вводных'!$E$3+'Таблица вводных'!$F$3)</f>
        <v>7.3606123151050502</v>
      </c>
      <c r="E120" s="66">
        <f>('Итоговая табл.1чел(все услуги-к'!$E120+('Итоговая табл.1чел(все услуги-к'!$E120*'Таблица вводных'!$G$5))-('Расчет комиссии(Нади)'!$I120+'Таблица вводных'!$E$3+'Таблица вводных'!$F$3)</f>
        <v>0.57636231510504998</v>
      </c>
      <c r="F120" s="66">
        <f>('Итоговая табл.1чел(все услуги-к'!$F120+('Итоговая табл.1чел(все услуги-к'!$F120*'Таблица вводных'!$G$6))-('Расчет комиссии(Нади)'!$I120+'Таблица вводных'!$E$3+'Таблица вводных'!$F$3)</f>
        <v>23.420612315105053</v>
      </c>
      <c r="G120" s="66">
        <f>('Итоговая табл.1чел(все услуги-к'!$G120+('Итоговая табл.1чел(все услуги-к'!$G120*'Таблица вводных'!$G$7))-('Расчет комиссии(Нади)'!$I120+'Таблица вводных'!$E$3+'Таблица вводных'!$F$3)</f>
        <v>-0.33938768489494997</v>
      </c>
      <c r="H120" s="66">
        <f>'Итоговая табл.1чел(все услуги-к'!$H120-('Расчет комиссии(Нади)'!$I120+'Таблица вводных'!$E$3+'Таблица вводных'!$F$3)</f>
        <v>-0.33938768489494997</v>
      </c>
      <c r="I120" s="66">
        <f>('Итоговая табл.1чел(все услуги-к'!$I120+('Итоговая табл.1чел(все услуги-к'!$I120*'Таблица вводных'!$G$9))-('Расчет комиссии(Нади)'!$I120+'Таблица вводных'!$E$3+'Таблица вводных'!$F$3)</f>
        <v>-0.33938768489494997</v>
      </c>
      <c r="J120" s="13" t="s">
        <v>155</v>
      </c>
    </row>
    <row r="121" spans="1:10" ht="13.2" customHeight="1">
      <c r="A121" s="140"/>
      <c r="B121" s="5"/>
      <c r="C121" s="15"/>
      <c r="D121" s="66">
        <f>(('Итоговая табл.1чел(все услуги-к'!$D121+('Итоговая табл.1чел(все услуги-к'!$D121*'Таблица вводных'!$G$4)))-('Расчет комиссии(Нади)'!$I121+'Таблица вводных'!$E$3+'Таблица вводных'!$F$3)</f>
        <v>7.3573099415240568</v>
      </c>
      <c r="E121" s="66">
        <f>('Итоговая табл.1чел(все услуги-к'!$E121+('Итоговая табл.1чел(все услуги-к'!$E121*'Таблица вводных'!$G$5))-('Расчет комиссии(Нади)'!$I121+'Таблица вводных'!$E$3+'Таблица вводных'!$F$3)</f>
        <v>0.57305994152405659</v>
      </c>
      <c r="F121" s="66">
        <f>('Итоговая табл.1чел(все услуги-к'!$F121+('Итоговая табл.1чел(все услуги-к'!$F121*'Таблица вводных'!$G$6))-('Расчет комиссии(Нади)'!$I121+'Таблица вводных'!$E$3+'Таблица вводных'!$F$3)</f>
        <v>23.41730994152406</v>
      </c>
      <c r="G121" s="66">
        <f>('Итоговая табл.1чел(все услуги-к'!$G121+('Итоговая табл.1чел(все услуги-к'!$G121*'Таблица вводных'!$G$7))-('Расчет комиссии(Нади)'!$I121+'Таблица вводных'!$E$3+'Таблица вводных'!$F$3)</f>
        <v>-0.34269005847594336</v>
      </c>
      <c r="H121" s="66">
        <f>'Итоговая табл.1чел(все услуги-к'!$H121-('Расчет комиссии(Нади)'!$I121+'Таблица вводных'!$E$3+'Таблица вводных'!$F$3)</f>
        <v>-0.34269005847594336</v>
      </c>
      <c r="I121" s="66">
        <f>('Итоговая табл.1чел(все услуги-к'!$I121+('Итоговая табл.1чел(все услуги-к'!$I121*'Таблица вводных'!$G$9))-('Расчет комиссии(Нади)'!$I121+'Таблица вводных'!$E$3+'Таблица вводных'!$F$3)</f>
        <v>-0.34269005847594336</v>
      </c>
      <c r="J121" s="13" t="s">
        <v>155</v>
      </c>
    </row>
    <row r="122" spans="1:10" ht="13.2" customHeight="1">
      <c r="A122" s="140"/>
      <c r="B122" s="5"/>
      <c r="C122" s="6"/>
      <c r="D122" s="66">
        <f>(('Итоговая табл.1чел(все услуги-к'!$D122+('Итоговая табл.1чел(все услуги-к'!$D122*'Таблица вводных'!$G$4)))-('Расчет комиссии(Нади)'!$I122+'Таблица вводных'!$E$3+'Таблица вводных'!$F$3)</f>
        <v>7.3540075679430066</v>
      </c>
      <c r="E122" s="66">
        <f>('Итоговая табл.1чел(все услуги-к'!$E122+('Итоговая табл.1чел(все услуги-к'!$E122*'Таблица вводных'!$G$5))-('Расчет комиссии(Нади)'!$I122+'Таблица вводных'!$E$3+'Таблица вводных'!$F$3)</f>
        <v>0.56975756794300636</v>
      </c>
      <c r="F122" s="66">
        <f>('Итоговая табл.1чел(все услуги-к'!$F122+('Итоговая табл.1чел(все услуги-к'!$F122*'Таблица вводных'!$G$6))-('Расчет комиссии(Нади)'!$I122+'Таблица вводных'!$E$3+'Таблица вводных'!$F$3)</f>
        <v>23.41400756794301</v>
      </c>
      <c r="G122" s="66">
        <f>('Итоговая табл.1чел(все услуги-к'!$G122+('Итоговая табл.1чел(все услуги-к'!$G122*'Таблица вводных'!$G$7))-('Расчет комиссии(Нади)'!$I122+'Таблица вводных'!$E$3+'Таблица вводных'!$F$3)</f>
        <v>-0.34599243205699359</v>
      </c>
      <c r="H122" s="66">
        <f>'Итоговая табл.1чел(все услуги-к'!$H122-('Расчет комиссии(Нади)'!$I122+'Таблица вводных'!$E$3+'Таблица вводных'!$F$3)</f>
        <v>-0.34599243205699359</v>
      </c>
      <c r="I122" s="66">
        <f>('Итоговая табл.1чел(все услуги-к'!$I122+('Итоговая табл.1чел(все услуги-к'!$I122*'Таблица вводных'!$G$9))-('Расчет комиссии(Нади)'!$I122+'Таблица вводных'!$E$3+'Таблица вводных'!$F$3)</f>
        <v>-0.34599243205699359</v>
      </c>
      <c r="J122" s="13" t="s">
        <v>155</v>
      </c>
    </row>
    <row r="123" spans="1:10" ht="13.2" customHeight="1">
      <c r="A123" s="140"/>
      <c r="B123" s="5"/>
      <c r="C123" s="6"/>
      <c r="D123" s="66">
        <f>(('Итоговая табл.1чел(все услуги-к'!$D123+('Итоговая табл.1чел(все услуги-к'!$D123*'Таблица вводных'!$G$4)))-('Расчет комиссии(Нади)'!$I123+'Таблица вводных'!$E$3+'Таблица вводных'!$F$3)</f>
        <v>7.3507051943620132</v>
      </c>
      <c r="E123" s="66">
        <f>('Итоговая табл.1чел(все услуги-к'!$E123+('Итоговая табл.1чел(все услуги-к'!$E123*'Таблица вводных'!$G$5))-('Расчет комиссии(Нади)'!$I123+'Таблица вводных'!$E$3+'Таблица вводных'!$F$3)</f>
        <v>0.56645519436201297</v>
      </c>
      <c r="F123" s="66">
        <f>('Итоговая табл.1чел(все услуги-к'!$F123+('Итоговая табл.1чел(все услуги-к'!$F123*'Таблица вводных'!$G$6))-('Расчет комиссии(Нади)'!$I123+'Таблица вводных'!$E$3+'Таблица вводных'!$F$3)</f>
        <v>23.410705194362016</v>
      </c>
      <c r="G123" s="66">
        <f>('Итоговая табл.1чел(все услуги-к'!$G123+('Итоговая табл.1чел(все услуги-к'!$G123*'Таблица вводных'!$G$7))-('Расчет комиссии(Нади)'!$I123+'Таблица вводных'!$E$3+'Таблица вводных'!$F$3)</f>
        <v>-0.34929480563798698</v>
      </c>
      <c r="H123" s="66">
        <f>'Итоговая табл.1чел(все услуги-к'!$H123-('Расчет комиссии(Нади)'!$I123+'Таблица вводных'!$E$3+'Таблица вводных'!$F$3)</f>
        <v>-0.34929480563798698</v>
      </c>
      <c r="I123" s="66">
        <f>('Итоговая табл.1чел(все услуги-к'!$I123+('Итоговая табл.1чел(все услуги-к'!$I123*'Таблица вводных'!$G$9))-('Расчет комиссии(Нади)'!$I123+'Таблица вводных'!$E$3+'Таблица вводных'!$F$3)</f>
        <v>-0.34929480563798698</v>
      </c>
      <c r="J123" s="13" t="s">
        <v>155</v>
      </c>
    </row>
    <row r="124" spans="1:10" ht="13.2" customHeight="1">
      <c r="A124" s="140"/>
      <c r="B124" s="5"/>
      <c r="C124" s="15"/>
      <c r="D124" s="66">
        <f>(('Итоговая табл.1чел(все услуги-к'!$D124+('Итоговая табл.1чел(все услуги-к'!$D124*'Таблица вводных'!$G$4)))-('Расчет комиссии(Нади)'!$I124+'Таблица вводных'!$E$3+'Таблица вводных'!$F$3)</f>
        <v>7.3474028207810198</v>
      </c>
      <c r="E124" s="66">
        <f>('Итоговая табл.1чел(все услуги-к'!$E124+('Итоговая табл.1чел(все услуги-к'!$E124*'Таблица вводных'!$G$5))-('Расчет комиссии(Нади)'!$I124+'Таблица вводных'!$E$3+'Таблица вводных'!$F$3)</f>
        <v>0.56315282078101958</v>
      </c>
      <c r="F124" s="66">
        <f>('Итоговая табл.1чел(все услуги-к'!$F124+('Итоговая табл.1чел(все услуги-к'!$F124*'Таблица вводных'!$G$6))-('Расчет комиссии(Нади)'!$I124+'Таблица вводных'!$E$3+'Таблица вводных'!$F$3)</f>
        <v>23.407402820781023</v>
      </c>
      <c r="G124" s="66">
        <f>('Итоговая табл.1чел(все услуги-к'!$G124+('Итоговая табл.1чел(все услуги-к'!$G124*'Таблица вводных'!$G$7))-('Расчет комиссии(Нади)'!$I124+'Таблица вводных'!$E$3+'Таблица вводных'!$F$3)</f>
        <v>-0.35259717921898037</v>
      </c>
      <c r="H124" s="66">
        <f>'Итоговая табл.1чел(все услуги-к'!$H124-('Расчет комиссии(Нади)'!$I124+'Таблица вводных'!$E$3+'Таблица вводных'!$F$3)</f>
        <v>-0.35259717921898037</v>
      </c>
      <c r="I124" s="66">
        <f>('Итоговая табл.1чел(все услуги-к'!$I124+('Итоговая табл.1чел(все услуги-к'!$I124*'Таблица вводных'!$G$9))-('Расчет комиссии(Нади)'!$I124+'Таблица вводных'!$E$3+'Таблица вводных'!$F$3)</f>
        <v>-0.35259717921898037</v>
      </c>
      <c r="J124" s="13" t="s">
        <v>155</v>
      </c>
    </row>
    <row r="125" spans="1:10" ht="13.2" customHeight="1">
      <c r="A125" s="140"/>
      <c r="B125" s="5"/>
      <c r="C125" s="6"/>
      <c r="D125" s="66">
        <f>(('Итоговая табл.1чел(все услуги-к'!$D125+('Итоговая табл.1чел(все услуги-к'!$D125*'Таблица вводных'!$G$4)))-('Расчет комиссии(Нади)'!$I125+'Таблица вводных'!$E$3+'Таблица вводных'!$F$3)</f>
        <v>7.3441004472000264</v>
      </c>
      <c r="E125" s="66">
        <f>('Итоговая табл.1чел(все услуги-к'!$E125+('Итоговая табл.1чел(все услуги-к'!$E125*'Таблица вводных'!$G$5))-('Расчет комиссии(Нади)'!$I125+'Таблица вводных'!$E$3+'Таблица вводных'!$F$3)</f>
        <v>0.55985044720002619</v>
      </c>
      <c r="F125" s="66">
        <f>('Итоговая табл.1чел(все услуги-к'!$F125+('Итоговая табл.1чел(все услуги-к'!$F125*'Таблица вводных'!$G$6))-('Расчет комиссии(Нади)'!$I125+'Таблица вводных'!$E$3+'Таблица вводных'!$F$3)</f>
        <v>23.40410044720003</v>
      </c>
      <c r="G125" s="66">
        <f>('Итоговая табл.1чел(все услуги-к'!$G125+('Итоговая табл.1чел(все услуги-к'!$G125*'Таблица вводных'!$G$7))-('Расчет комиссии(Нади)'!$I125+'Таблица вводных'!$E$3+'Таблица вводных'!$F$3)</f>
        <v>-0.35589955279997376</v>
      </c>
      <c r="H125" s="66">
        <f>'Итоговая табл.1чел(все услуги-к'!$H125-('Расчет комиссии(Нади)'!$I125+'Таблица вводных'!$E$3+'Таблица вводных'!$F$3)</f>
        <v>-0.35589955279997376</v>
      </c>
      <c r="I125" s="66">
        <f>('Итоговая табл.1чел(все услуги-к'!$I125+('Итоговая табл.1чел(все услуги-к'!$I125*'Таблица вводных'!$G$9))-('Расчет комиссии(Нади)'!$I125+'Таблица вводных'!$E$3+'Таблица вводных'!$F$3)</f>
        <v>-0.35589955279997376</v>
      </c>
      <c r="J125" s="13" t="s">
        <v>155</v>
      </c>
    </row>
    <row r="126" spans="1:10" ht="13.2" customHeight="1">
      <c r="A126" s="140"/>
      <c r="B126" s="5"/>
      <c r="C126" s="15"/>
      <c r="D126" s="66">
        <f>(('Итоговая табл.1чел(все услуги-к'!$D126+('Итоговая табл.1чел(все услуги-к'!$D126*'Таблица вводных'!$G$4)))-('Расчет комиссии(Нади)'!$I126+'Таблица вводных'!$E$3+'Таблица вводных'!$F$3)</f>
        <v>7.340798073619033</v>
      </c>
      <c r="E126" s="66">
        <f>('Итоговая табл.1чел(все услуги-к'!$E126+('Итоговая табл.1чел(все услуги-к'!$E126*'Таблица вводных'!$G$5))-('Расчет комиссии(Нади)'!$I126+'Таблица вводных'!$E$3+'Таблица вводных'!$F$3)</f>
        <v>0.5565480736190328</v>
      </c>
      <c r="F126" s="66">
        <f>('Итоговая табл.1чел(все услуги-к'!$F126+('Итоговая табл.1чел(все услуги-к'!$F126*'Таблица вводных'!$G$6))-('Расчет комиссии(Нади)'!$I126+'Таблица вводных'!$E$3+'Таблица вводных'!$F$3)</f>
        <v>23.400798073619036</v>
      </c>
      <c r="G126" s="66">
        <f>('Итоговая табл.1чел(все услуги-к'!$G126+('Итоговая табл.1чел(все услуги-к'!$G126*'Таблица вводных'!$G$7))-('Расчет комиссии(Нади)'!$I126+'Таблица вводных'!$E$3+'Таблица вводных'!$F$3)</f>
        <v>-0.35920192638096715</v>
      </c>
      <c r="H126" s="66">
        <f>'Итоговая табл.1чел(все услуги-к'!$H126-('Расчет комиссии(Нади)'!$I126+'Таблица вводных'!$E$3+'Таблица вводных'!$F$3)</f>
        <v>-0.35920192638096715</v>
      </c>
      <c r="I126" s="66">
        <f>('Итоговая табл.1чел(все услуги-к'!$I126+('Итоговая табл.1чел(все услуги-к'!$I126*'Таблица вводных'!$G$9))-('Расчет комиссии(Нади)'!$I126+'Таблица вводных'!$E$3+'Таблица вводных'!$F$3)</f>
        <v>-0.35920192638096715</v>
      </c>
      <c r="J126" s="13" t="s">
        <v>155</v>
      </c>
    </row>
    <row r="127" spans="1:10" ht="13.2" customHeight="1">
      <c r="A127" s="141"/>
      <c r="B127" s="18"/>
      <c r="C127" s="19"/>
      <c r="D127" s="76">
        <f>(('Итоговая табл.1чел(все услуги-к'!$D127+('Итоговая табл.1чел(все услуги-к'!$D127*'Таблица вводных'!$G$4)))-('Расчет комиссии(Нади)'!$I127+'Таблица вводных'!$E$3+'Таблица вводных'!$F$3)</f>
        <v>7.3374957000380396</v>
      </c>
      <c r="E127" s="76">
        <f>('Итоговая табл.1чел(все услуги-к'!$E127+('Итоговая табл.1чел(все услуги-к'!$E127*'Таблица вводных'!$G$5))-('Расчет комиссии(Нади)'!$I127+'Таблица вводных'!$E$3+'Таблица вводных'!$F$3)</f>
        <v>0.55324570003803941</v>
      </c>
      <c r="F127" s="76">
        <f>('Итоговая табл.1чел(все услуги-к'!$F127+('Итоговая табл.1чел(все услуги-к'!$F127*'Таблица вводных'!$G$6))-('Расчет комиссии(Нади)'!$I127+'Таблица вводных'!$E$3+'Таблица вводных'!$F$3)</f>
        <v>23.397495700038043</v>
      </c>
      <c r="G127" s="76">
        <f>('Итоговая табл.1чел(все услуги-к'!$G127+('Итоговая табл.1чел(все услуги-к'!$G127*'Таблица вводных'!$G$7))-('Расчет комиссии(Нади)'!$I127+'Таблица вводных'!$E$3+'Таблица вводных'!$F$3)</f>
        <v>-0.36250429996196054</v>
      </c>
      <c r="H127" s="76">
        <f>'Итоговая табл.1чел(все услуги-к'!$H127-('Расчет комиссии(Нади)'!$I127+'Таблица вводных'!$E$3+'Таблица вводных'!$F$3)</f>
        <v>-0.36250429996196054</v>
      </c>
      <c r="I127" s="76">
        <f>('Итоговая табл.1чел(все услуги-к'!$I127+('Итоговая табл.1чел(все услуги-к'!$I127*'Таблица вводных'!$G$9))-('Расчет комиссии(Нади)'!$I127+'Таблица вводных'!$E$3+'Таблица вводных'!$F$3)</f>
        <v>-0.36250429996196054</v>
      </c>
      <c r="J127" s="22" t="s">
        <v>155</v>
      </c>
    </row>
    <row r="128" spans="1:10" ht="13.2" customHeight="1">
      <c r="A128" s="142" t="s">
        <v>156</v>
      </c>
      <c r="B128" s="5">
        <v>45423</v>
      </c>
      <c r="C128" s="97"/>
      <c r="D128" s="59">
        <f>(('Итоговая табл.1чел(все услуги-к'!$D128+('Итоговая табл.1чел(все услуги-к'!$D128*'Таблица вводных'!$G$4)))-('Расчет комиссии(Нади)'!$I128+'Таблица вводных'!$E$3+'Таблица вводных'!$F$3)</f>
        <v>7.3341933264570462</v>
      </c>
      <c r="E128" s="59">
        <f>('Итоговая табл.1чел(все услуги-к'!$E128+('Итоговая табл.1чел(все услуги-к'!$E128*'Таблица вводных'!$G$5))-('Расчет комиссии(Нади)'!$I128+'Таблица вводных'!$E$3+'Таблица вводных'!$F$3)</f>
        <v>0.54994332645704602</v>
      </c>
      <c r="F128" s="59">
        <f>('Итоговая табл.1чел(все услуги-к'!$F128+('Итоговая табл.1чел(все услуги-к'!$F128*'Таблица вводных'!$G$6))-('Расчет комиссии(Нади)'!$I128+'Таблица вводных'!$E$3+'Таблица вводных'!$F$3)</f>
        <v>23.394193326457049</v>
      </c>
      <c r="G128" s="59">
        <f>('Итоговая табл.1чел(все услуги-к'!$G128+('Итоговая табл.1чел(все услуги-к'!$G128*'Таблица вводных'!$G$7))-('Расчет комиссии(Нади)'!$I128+'Таблица вводных'!$E$3+'Таблица вводных'!$F$3)</f>
        <v>-0.36580667354295393</v>
      </c>
      <c r="H128" s="59">
        <f>'Итоговая табл.1чел(все услуги-к'!$H128-('Расчет комиссии(Нади)'!$I128+'Таблица вводных'!$E$3+'Таблица вводных'!$F$3)</f>
        <v>-0.36580667354295393</v>
      </c>
      <c r="I128" s="59">
        <f>('Итоговая табл.1чел(все услуги-к'!$I128+('Итоговая табл.1чел(все услуги-к'!$I128*'Таблица вводных'!$G$9))-('Расчет комиссии(Нади)'!$I128+'Таблица вводных'!$E$3+'Таблица вводных'!$F$3)</f>
        <v>-0.36580667354295393</v>
      </c>
      <c r="J128" s="10" t="s">
        <v>157</v>
      </c>
    </row>
    <row r="129" spans="1:10" ht="13.2" customHeight="1">
      <c r="A129" s="140"/>
      <c r="B129" s="5">
        <v>45426</v>
      </c>
      <c r="C129" s="6"/>
      <c r="D129" s="66">
        <f>(('Итоговая табл.1чел(все услуги-к'!$D129+('Итоговая табл.1чел(все услуги-к'!$D129*'Таблица вводных'!$G$4)))-('Расчет комиссии(Нади)'!$I129+'Таблица вводных'!$E$3+'Таблица вводных'!$F$3)</f>
        <v>7.3308909528760529</v>
      </c>
      <c r="E129" s="66">
        <f>('Итоговая табл.1чел(все услуги-к'!$E129+('Итоговая табл.1чел(все услуги-к'!$E129*'Таблица вводных'!$G$5))-('Расчет комиссии(Нади)'!$I129+'Таблица вводных'!$E$3+'Таблица вводных'!$F$3)</f>
        <v>0.54664095287605263</v>
      </c>
      <c r="F129" s="66">
        <f>('Итоговая табл.1чел(все услуги-к'!$F129+('Итоговая табл.1чел(все услуги-к'!$F129*'Таблица вводных'!$G$6))-('Расчет комиссии(Нади)'!$I129+'Таблица вводных'!$E$3+'Таблица вводных'!$F$3)</f>
        <v>23.390890952876056</v>
      </c>
      <c r="G129" s="66">
        <f>('Итоговая табл.1чел(все услуги-к'!$G129+('Итоговая табл.1чел(все услуги-к'!$G129*'Таблица вводных'!$G$7))-('Расчет комиссии(Нади)'!$I129+'Таблица вводных'!$E$3+'Таблица вводных'!$F$3)</f>
        <v>-0.36910904712394732</v>
      </c>
      <c r="H129" s="66">
        <f>'Итоговая табл.1чел(все услуги-к'!$H129-('Расчет комиссии(Нади)'!$I129+'Таблица вводных'!$E$3+'Таблица вводных'!$F$3)</f>
        <v>-0.36910904712394732</v>
      </c>
      <c r="I129" s="66">
        <f>('Итоговая табл.1чел(все услуги-к'!$I129+('Итоговая табл.1чел(все услуги-к'!$I129*'Таблица вводных'!$G$9))-('Расчет комиссии(Нади)'!$I129+'Таблица вводных'!$E$3+'Таблица вводных'!$F$3)</f>
        <v>-0.36910904712394732</v>
      </c>
      <c r="J129" s="13" t="s">
        <v>157</v>
      </c>
    </row>
    <row r="130" spans="1:10" ht="13.2" customHeight="1">
      <c r="A130" s="140"/>
      <c r="B130" s="5">
        <v>45430</v>
      </c>
      <c r="C130" s="15"/>
      <c r="D130" s="66">
        <f>(('Итоговая табл.1чел(все услуги-к'!$D130+('Итоговая табл.1чел(все услуги-к'!$D130*'Таблица вводных'!$G$4)))-('Расчет комиссии(Нади)'!$I130+'Таблица вводных'!$E$3+'Таблица вводных'!$F$3)</f>
        <v>7.3275885792950595</v>
      </c>
      <c r="E130" s="66">
        <f>('Итоговая табл.1чел(все услуги-к'!$E130+('Итоговая табл.1чел(все услуги-к'!$E130*'Таблица вводных'!$G$5))-('Расчет комиссии(Нади)'!$I130+'Таблица вводных'!$E$3+'Таблица вводных'!$F$3)</f>
        <v>0.54333857929505924</v>
      </c>
      <c r="F130" s="66">
        <f>('Итоговая табл.1чел(все услуги-к'!$F130+('Итоговая табл.1чел(все услуги-к'!$F130*'Таблица вводных'!$G$6))-('Расчет комиссии(Нади)'!$I130+'Таблица вводных'!$E$3+'Таблица вводных'!$F$3)</f>
        <v>23.387588579295063</v>
      </c>
      <c r="G130" s="66">
        <f>('Итоговая табл.1чел(все услуги-к'!$G130+('Итоговая табл.1чел(все услуги-к'!$G130*'Таблица вводных'!$G$7))-('Расчет комиссии(Нади)'!$I130+'Таблица вводных'!$E$3+'Таблица вводных'!$F$3)</f>
        <v>-0.37241142070494071</v>
      </c>
      <c r="H130" s="66">
        <f>'Итоговая табл.1чел(все услуги-к'!$H130-('Расчет комиссии(Нади)'!$I130+'Таблица вводных'!$E$3+'Таблица вводных'!$F$3)</f>
        <v>-0.37241142070494071</v>
      </c>
      <c r="I130" s="66">
        <f>('Итоговая табл.1чел(все услуги-к'!$I130+('Итоговая табл.1чел(все услуги-к'!$I130*'Таблица вводных'!$G$9))-('Расчет комиссии(Нади)'!$I130+'Таблица вводных'!$E$3+'Таблица вводных'!$F$3)</f>
        <v>-0.37241142070494071</v>
      </c>
      <c r="J130" s="13" t="s">
        <v>157</v>
      </c>
    </row>
    <row r="131" spans="1:10" ht="13.2" customHeight="1">
      <c r="A131" s="140"/>
      <c r="B131" s="5">
        <v>45433</v>
      </c>
      <c r="C131" s="6"/>
      <c r="D131" s="66">
        <f>(('Итоговая табл.1чел(все услуги-к'!$D131+('Итоговая табл.1чел(все услуги-к'!$D131*'Таблица вводных'!$G$4)))-('Расчет комиссии(Нади)'!$I131+'Таблица вводных'!$E$3+'Таблица вводных'!$F$3)</f>
        <v>7.3242862057140092</v>
      </c>
      <c r="E131" s="66">
        <f>('Итоговая табл.1чел(все услуги-к'!$E131+('Итоговая табл.1чел(все услуги-к'!$E131*'Таблица вводных'!$G$5))-('Расчет комиссии(Нади)'!$I131+'Таблица вводных'!$E$3+'Таблица вводных'!$F$3)</f>
        <v>0.54003620571400901</v>
      </c>
      <c r="F131" s="66">
        <f>('Итоговая табл.1чел(все услуги-к'!$F131+('Итоговая табл.1чел(все услуги-к'!$F131*'Таблица вводных'!$G$6))-('Расчет комиссии(Нади)'!$I131+'Таблица вводных'!$E$3+'Таблица вводных'!$F$3)</f>
        <v>23.384286205714012</v>
      </c>
      <c r="G131" s="66">
        <f>('Итоговая табл.1чел(все услуги-к'!$G131+('Итоговая табл.1чел(все услуги-к'!$G131*'Таблица вводных'!$G$7))-('Расчет комиссии(Нади)'!$I131+'Таблица вводных'!$E$3+'Таблица вводных'!$F$3)</f>
        <v>-0.37571379428599094</v>
      </c>
      <c r="H131" s="66">
        <f>'Итоговая табл.1чел(все услуги-к'!$H131-('Расчет комиссии(Нади)'!$I131+'Таблица вводных'!$E$3+'Таблица вводных'!$F$3)</f>
        <v>-0.37571379428599094</v>
      </c>
      <c r="I131" s="66">
        <f>('Итоговая табл.1чел(все услуги-к'!$I131+('Итоговая табл.1чел(все услуги-к'!$I131*'Таблица вводных'!$G$9))-('Расчет комиссии(Нади)'!$I131+'Таблица вводных'!$E$3+'Таблица вводных'!$F$3)</f>
        <v>-0.37571379428599094</v>
      </c>
      <c r="J131" s="13" t="s">
        <v>157</v>
      </c>
    </row>
    <row r="132" spans="1:10" ht="13.2" customHeight="1">
      <c r="A132" s="140"/>
      <c r="B132" s="5">
        <v>45437</v>
      </c>
      <c r="C132" s="15"/>
      <c r="D132" s="66">
        <f>(('Итоговая табл.1чел(все услуги-к'!$D132+('Итоговая табл.1чел(все услуги-к'!$D132*'Таблица вводных'!$G$4)))-('Расчет комиссии(Нади)'!$I132+'Таблица вводных'!$E$3+'Таблица вводных'!$F$3)</f>
        <v>7.3209838321330158</v>
      </c>
      <c r="E132" s="66">
        <f>('Итоговая табл.1чел(все услуги-к'!$E132+('Итоговая табл.1чел(все услуги-к'!$E132*'Таблица вводных'!$G$5))-('Расчет комиссии(Нади)'!$I132+'Таблица вводных'!$E$3+'Таблица вводных'!$F$3)</f>
        <v>0.53673383213301562</v>
      </c>
      <c r="F132" s="66">
        <f>('Итоговая табл.1чел(все услуги-к'!$F132+('Итоговая табл.1чел(все услуги-к'!$F132*'Таблица вводных'!$G$6))-('Расчет комиссии(Нади)'!$I132+'Таблица вводных'!$E$3+'Таблица вводных'!$F$3)</f>
        <v>23.380983832133019</v>
      </c>
      <c r="G132" s="66">
        <f>('Итоговая табл.1чел(все услуги-к'!$G132+('Итоговая табл.1чел(все услуги-к'!$G132*'Таблица вводных'!$G$7))-('Расчет комиссии(Нади)'!$I132+'Таблица вводных'!$E$3+'Таблица вводных'!$F$3)</f>
        <v>-0.37901616786698433</v>
      </c>
      <c r="H132" s="66">
        <f>'Итоговая табл.1чел(все услуги-к'!$H132-('Расчет комиссии(Нади)'!$I132+'Таблица вводных'!$E$3+'Таблица вводных'!$F$3)</f>
        <v>-0.37901616786698433</v>
      </c>
      <c r="I132" s="66">
        <f>('Итоговая табл.1чел(все услуги-к'!$I132+('Итоговая табл.1чел(все услуги-к'!$I132*'Таблица вводных'!$G$9))-('Расчет комиссии(Нади)'!$I132+'Таблица вводных'!$E$3+'Таблица вводных'!$F$3)</f>
        <v>-0.37901616786698433</v>
      </c>
      <c r="J132" s="13" t="s">
        <v>157</v>
      </c>
    </row>
    <row r="133" spans="1:10" ht="13.2" customHeight="1">
      <c r="A133" s="140"/>
      <c r="B133" s="5">
        <v>45440</v>
      </c>
      <c r="C133" s="15"/>
      <c r="D133" s="66">
        <f>(('Итоговая табл.1чел(все услуги-к'!$D133+('Итоговая табл.1чел(все услуги-к'!$D133*'Таблица вводных'!$G$4)))-('Расчет комиссии(Нади)'!$I133+'Таблица вводных'!$E$3+'Таблица вводных'!$F$3)</f>
        <v>7.3176814585520225</v>
      </c>
      <c r="E133" s="66">
        <f>('Итоговая табл.1чел(все услуги-к'!$E133+('Итоговая табл.1чел(все услуги-к'!$E133*'Таблица вводных'!$G$5))-('Расчет комиссии(Нади)'!$I133+'Таблица вводных'!$E$3+'Таблица вводных'!$F$3)</f>
        <v>0.53343145855202223</v>
      </c>
      <c r="F133" s="66">
        <f>('Итоговая табл.1чел(все услуги-к'!$F133+('Итоговая табл.1чел(все услуги-к'!$F133*'Таблица вводных'!$G$6))-('Расчет комиссии(Нади)'!$I133+'Таблица вводных'!$E$3+'Таблица вводных'!$F$3)</f>
        <v>23.377681458552026</v>
      </c>
      <c r="G133" s="66">
        <f>('Итоговая табл.1чел(все услуги-к'!$G133+('Итоговая табл.1чел(все услуги-к'!$G133*'Таблица вводных'!$G$7))-('Расчет комиссии(Нади)'!$I133+'Таблица вводных'!$E$3+'Таблица вводных'!$F$3)</f>
        <v>-0.38231854144797772</v>
      </c>
      <c r="H133" s="66">
        <f>'Итоговая табл.1чел(все услуги-к'!$H133-('Расчет комиссии(Нади)'!$I133+'Таблица вводных'!$E$3+'Таблица вводных'!$F$3)</f>
        <v>-0.38231854144797772</v>
      </c>
      <c r="I133" s="66">
        <f>('Итоговая табл.1чел(все услуги-к'!$I133+('Итоговая табл.1чел(все услуги-к'!$I133*'Таблица вводных'!$G$9))-('Расчет комиссии(Нади)'!$I133+'Таблица вводных'!$E$3+'Таблица вводных'!$F$3)</f>
        <v>-0.38231854144797772</v>
      </c>
      <c r="J133" s="13" t="s">
        <v>157</v>
      </c>
    </row>
    <row r="134" spans="1:10" ht="13.2" customHeight="1">
      <c r="A134" s="140"/>
      <c r="B134" s="5">
        <v>45444</v>
      </c>
      <c r="C134" s="15"/>
      <c r="D134" s="66">
        <f>(('Итоговая табл.1чел(все услуги-к'!$D134+('Итоговая табл.1чел(все услуги-к'!$D134*'Таблица вводных'!$G$4)))-('Расчет комиссии(Нади)'!$I134+'Таблица вводных'!$E$3+'Таблица вводных'!$F$3)</f>
        <v>7.3143790849710291</v>
      </c>
      <c r="E134" s="66">
        <f>('Итоговая табл.1чел(все услуги-к'!$E134+('Итоговая табл.1чел(все услуги-к'!$E134*'Таблица вводных'!$G$5))-('Расчет комиссии(Нади)'!$I134+'Таблица вводных'!$E$3+'Таблица вводных'!$F$3)</f>
        <v>0.53012908497102884</v>
      </c>
      <c r="F134" s="66">
        <f>('Итоговая табл.1чел(все услуги-к'!$F134+('Итоговая табл.1чел(все услуги-к'!$F134*'Таблица вводных'!$G$6))-('Расчет комиссии(Нади)'!$I134+'Таблица вводных'!$E$3+'Таблица вводных'!$F$3)</f>
        <v>23.374379084971032</v>
      </c>
      <c r="G134" s="66">
        <f>('Итоговая табл.1чел(все услуги-к'!$G134+('Итоговая табл.1чел(все услуги-к'!$G134*'Таблица вводных'!$G$7))-('Расчет комиссии(Нади)'!$I134+'Таблица вводных'!$E$3+'Таблица вводных'!$F$3)</f>
        <v>-0.38562091502897111</v>
      </c>
      <c r="H134" s="66">
        <f>'Итоговая табл.1чел(все услуги-к'!$H134-('Расчет комиссии(Нади)'!$I134+'Таблица вводных'!$E$3+'Таблица вводных'!$F$3)</f>
        <v>-0.38562091502897111</v>
      </c>
      <c r="I134" s="66">
        <f>('Итоговая табл.1чел(все услуги-к'!$I134+('Итоговая табл.1чел(все услуги-к'!$I134*'Таблица вводных'!$G$9))-('Расчет комиссии(Нади)'!$I134+'Таблица вводных'!$E$3+'Таблица вводных'!$F$3)</f>
        <v>-0.38562091502897111</v>
      </c>
      <c r="J134" s="13" t="s">
        <v>157</v>
      </c>
    </row>
    <row r="135" spans="1:10" ht="13.2" customHeight="1">
      <c r="A135" s="140"/>
      <c r="B135" s="5">
        <v>45447</v>
      </c>
      <c r="C135" s="6"/>
      <c r="D135" s="66">
        <f>(('Итоговая табл.1чел(все услуги-к'!$D135+('Итоговая табл.1чел(все услуги-к'!$D135*'Таблица вводных'!$G$4)))-('Расчет комиссии(Нади)'!$I135+'Таблица вводных'!$E$3+'Таблица вводных'!$F$3)</f>
        <v>7.3110767113900357</v>
      </c>
      <c r="E135" s="66">
        <f>('Итоговая табл.1чел(все услуги-к'!$E135+('Итоговая табл.1чел(все услуги-к'!$E135*'Таблица вводных'!$G$5))-('Расчет комиссии(Нади)'!$I135+'Таблица вводных'!$E$3+'Таблица вводных'!$F$3)</f>
        <v>0.52682671139003545</v>
      </c>
      <c r="F135" s="66">
        <f>('Итоговая табл.1чел(все услуги-к'!$F135+('Итоговая табл.1чел(все услуги-к'!$F135*'Таблица вводных'!$G$6))-('Расчет комиссии(Нади)'!$I135+'Таблица вводных'!$E$3+'Таблица вводных'!$F$3)</f>
        <v>23.371076711390039</v>
      </c>
      <c r="G135" s="66">
        <f>('Итоговая табл.1чел(все услуги-к'!$G135+('Итоговая табл.1чел(все услуги-к'!$G135*'Таблица вводных'!$G$7))-('Расчет комиссии(Нади)'!$I135+'Таблица вводных'!$E$3+'Таблица вводных'!$F$3)</f>
        <v>-0.3889232886099645</v>
      </c>
      <c r="H135" s="66">
        <f>'Итоговая табл.1чел(все услуги-к'!$H135-('Расчет комиссии(Нади)'!$I135+'Таблица вводных'!$E$3+'Таблица вводных'!$F$3)</f>
        <v>-0.3889232886099645</v>
      </c>
      <c r="I135" s="66">
        <f>('Итоговая табл.1чел(все услуги-к'!$I135+('Итоговая табл.1чел(все услуги-к'!$I135*'Таблица вводных'!$G$9))-('Расчет комиссии(Нади)'!$I135+'Таблица вводных'!$E$3+'Таблица вводных'!$F$3)</f>
        <v>-0.3889232886099645</v>
      </c>
      <c r="J135" s="13" t="s">
        <v>157</v>
      </c>
    </row>
    <row r="136" spans="1:10" ht="13.2" customHeight="1">
      <c r="A136" s="140"/>
      <c r="B136" s="5">
        <v>45451</v>
      </c>
      <c r="C136" s="15"/>
      <c r="D136" s="66">
        <f>(('Итоговая табл.1чел(все услуги-к'!$D136+('Итоговая табл.1чел(все услуги-к'!$D136*'Таблица вводных'!$G$4)))-('Расчет комиссии(Нади)'!$I136+'Таблица вводных'!$E$3+'Таблица вводных'!$F$3)</f>
        <v>7.3077743378090423</v>
      </c>
      <c r="E136" s="66">
        <f>('Итоговая табл.1чел(все услуги-к'!$E136+('Итоговая табл.1чел(все услуги-к'!$E136*'Таблица вводных'!$G$5))-('Расчет комиссии(Нади)'!$I136+'Таблица вводных'!$E$3+'Таблица вводных'!$F$3)</f>
        <v>0.52352433780904206</v>
      </c>
      <c r="F136" s="66">
        <f>('Итоговая табл.1чел(все услуги-к'!$F136+('Итоговая табл.1чел(все услуги-к'!$F136*'Таблица вводных'!$G$6))-('Расчет комиссии(Нади)'!$I136+'Таблица вводных'!$E$3+'Таблица вводных'!$F$3)</f>
        <v>23.367774337809045</v>
      </c>
      <c r="G136" s="66">
        <f>('Итоговая табл.1чел(все услуги-к'!$G136+('Итоговая табл.1чел(все услуги-к'!$G136*'Таблица вводных'!$G$7))-('Расчет комиссии(Нади)'!$I136+'Таблица вводных'!$E$3+'Таблица вводных'!$F$3)</f>
        <v>-0.39222566219095789</v>
      </c>
      <c r="H136" s="66">
        <f>'Итоговая табл.1чел(все услуги-к'!$H136-('Расчет комиссии(Нади)'!$I136+'Таблица вводных'!$E$3+'Таблица вводных'!$F$3)</f>
        <v>-0.39222566219095789</v>
      </c>
      <c r="I136" s="66">
        <f>('Итоговая табл.1чел(все услуги-к'!$I136+('Итоговая табл.1чел(все услуги-к'!$I136*'Таблица вводных'!$G$9))-('Расчет комиссии(Нади)'!$I136+'Таблица вводных'!$E$3+'Таблица вводных'!$F$3)</f>
        <v>-0.39222566219095789</v>
      </c>
      <c r="J136" s="13" t="s">
        <v>157</v>
      </c>
    </row>
    <row r="137" spans="1:10" ht="13.2" customHeight="1">
      <c r="A137" s="140"/>
      <c r="B137" s="5">
        <v>45454</v>
      </c>
      <c r="C137" s="15"/>
      <c r="D137" s="66">
        <f>(('Итоговая табл.1чел(все услуги-к'!$D137+('Итоговая табл.1чел(все услуги-к'!$D137*'Таблица вводных'!$G$4)))-('Расчет комиссии(Нади)'!$I137+'Таблица вводных'!$E$3+'Таблица вводных'!$F$3)</f>
        <v>7.3044719642280489</v>
      </c>
      <c r="E137" s="66">
        <f>('Итоговая табл.1чел(все услуги-к'!$E137+('Итоговая табл.1чел(все услуги-к'!$E137*'Таблица вводных'!$G$5))-('Расчет комиссии(Нади)'!$I137+'Таблица вводных'!$E$3+'Таблица вводных'!$F$3)</f>
        <v>0.52022196422804867</v>
      </c>
      <c r="F137" s="66">
        <f>('Итоговая табл.1чел(все услуги-к'!$F137+('Итоговая табл.1чел(все услуги-к'!$F137*'Таблица вводных'!$G$6))-('Расчет комиссии(Нади)'!$I137+'Таблица вводных'!$E$3+'Таблица вводных'!$F$3)</f>
        <v>23.364471964228052</v>
      </c>
      <c r="G137" s="66">
        <f>('Итоговая табл.1чел(все услуги-к'!$G137+('Итоговая табл.1чел(все услуги-к'!$G137*'Таблица вводных'!$G$7))-('Расчет комиссии(Нади)'!$I137+'Таблица вводных'!$E$3+'Таблица вводных'!$F$3)</f>
        <v>-0.39552803577195128</v>
      </c>
      <c r="H137" s="66">
        <f>'Итоговая табл.1чел(все услуги-к'!$H137-('Расчет комиссии(Нади)'!$I137+'Таблица вводных'!$E$3+'Таблица вводных'!$F$3)</f>
        <v>-0.39552803577195128</v>
      </c>
      <c r="I137" s="66">
        <f>('Итоговая табл.1чел(все услуги-к'!$I137+('Итоговая табл.1чел(все услуги-к'!$I137*'Таблица вводных'!$G$9))-('Расчет комиссии(Нади)'!$I137+'Таблица вводных'!$E$3+'Таблица вводных'!$F$3)</f>
        <v>-0.39552803577195128</v>
      </c>
      <c r="J137" s="13" t="s">
        <v>157</v>
      </c>
    </row>
    <row r="138" spans="1:10" ht="13.2" customHeight="1">
      <c r="A138" s="140"/>
      <c r="B138" s="5"/>
      <c r="C138" s="6"/>
      <c r="D138" s="66">
        <f>(('Итоговая табл.1чел(все услуги-к'!$D138+('Итоговая табл.1чел(все услуги-к'!$D138*'Таблица вводных'!$G$4)))-('Расчет комиссии(Нади)'!$I138+'Таблица вводных'!$E$3+'Таблица вводных'!$F$3)</f>
        <v>7.3011695906470555</v>
      </c>
      <c r="E138" s="66">
        <f>('Итоговая табл.1чел(все услуги-к'!$E138+('Итоговая табл.1чел(все услуги-к'!$E138*'Таблица вводных'!$G$5))-('Расчет комиссии(Нади)'!$I138+'Таблица вводных'!$E$3+'Таблица вводных'!$F$3)</f>
        <v>0.51691959064705528</v>
      </c>
      <c r="F138" s="66">
        <f>('Итоговая табл.1чел(все услуги-к'!$F138+('Итоговая табл.1чел(все услуги-к'!$F138*'Таблица вводных'!$G$6))-('Расчет комиссии(Нади)'!$I138+'Таблица вводных'!$E$3+'Таблица вводных'!$F$3)</f>
        <v>23.361169590647059</v>
      </c>
      <c r="G138" s="66">
        <f>('Итоговая табл.1чел(все услуги-к'!$G138+('Итоговая табл.1чел(все услуги-к'!$G138*'Таблица вводных'!$G$7))-('Расчет комиссии(Нади)'!$I138+'Таблица вводных'!$E$3+'Таблица вводных'!$F$3)</f>
        <v>-0.39883040935294467</v>
      </c>
      <c r="H138" s="66">
        <f>'Итоговая табл.1чел(все услуги-к'!$H138-('Расчет комиссии(Нади)'!$I138+'Таблица вводных'!$E$3+'Таблица вводных'!$F$3)</f>
        <v>-0.39883040935294467</v>
      </c>
      <c r="I138" s="66">
        <f>('Итоговая табл.1чел(все услуги-к'!$I138+('Итоговая табл.1чел(все услуги-к'!$I138*'Таблица вводных'!$G$9))-('Расчет комиссии(Нади)'!$I138+'Таблица вводных'!$E$3+'Таблица вводных'!$F$3)</f>
        <v>-0.39883040935294467</v>
      </c>
      <c r="J138" s="13" t="s">
        <v>157</v>
      </c>
    </row>
    <row r="139" spans="1:10" ht="13.2" customHeight="1">
      <c r="A139" s="140"/>
      <c r="B139" s="5"/>
      <c r="C139" s="15"/>
      <c r="D139" s="66">
        <f>(('Итоговая табл.1чел(все услуги-к'!$D139+('Итоговая табл.1чел(все услуги-к'!$D139*'Таблица вводных'!$G$4)))-('Расчет комиссии(Нади)'!$I139+'Таблица вводных'!$E$3+'Таблица вводных'!$F$3)</f>
        <v>7.2978672170660621</v>
      </c>
      <c r="E139" s="66">
        <f>('Итоговая табл.1чел(все услуги-к'!$E139+('Итоговая табл.1чел(все услуги-к'!$E139*'Таблица вводных'!$G$5))-('Расчет комиссии(Нади)'!$I139+'Таблица вводных'!$E$3+'Таблица вводных'!$F$3)</f>
        <v>0.51361721706606189</v>
      </c>
      <c r="F139" s="66">
        <f>('Итоговая табл.1чел(все услуги-к'!$F139+('Итоговая табл.1чел(все услуги-к'!$F139*'Таблица вводных'!$G$6))-('Расчет комиссии(Нади)'!$I139+'Таблица вводных'!$E$3+'Таблица вводных'!$F$3)</f>
        <v>23.357867217066065</v>
      </c>
      <c r="G139" s="66">
        <f>('Итоговая табл.1чел(все услуги-к'!$G139+('Итоговая табл.1чел(все услуги-к'!$G139*'Таблица вводных'!$G$7))-('Расчет комиссии(Нади)'!$I139+'Таблица вводных'!$E$3+'Таблица вводных'!$F$3)</f>
        <v>-0.40213278293393806</v>
      </c>
      <c r="H139" s="66">
        <f>'Итоговая табл.1чел(все услуги-к'!$H139-('Расчет комиссии(Нади)'!$I139+'Таблица вводных'!$E$3+'Таблица вводных'!$F$3)</f>
        <v>-0.40213278293393806</v>
      </c>
      <c r="I139" s="66">
        <f>('Итоговая табл.1чел(все услуги-к'!$I139+('Итоговая табл.1чел(все услуги-к'!$I139*'Таблица вводных'!$G$9))-('Расчет комиссии(Нади)'!$I139+'Таблица вводных'!$E$3+'Таблица вводных'!$F$3)</f>
        <v>-0.40213278293393806</v>
      </c>
      <c r="J139" s="13" t="s">
        <v>157</v>
      </c>
    </row>
    <row r="140" spans="1:10" ht="13.2" customHeight="1">
      <c r="A140" s="140"/>
      <c r="B140" s="5"/>
      <c r="C140" s="6"/>
      <c r="D140" s="66">
        <f>(('Итоговая табл.1чел(все услуги-к'!$D140+('Итоговая табл.1чел(все услуги-к'!$D140*'Таблица вводных'!$G$4)))-('Расчет комиссии(Нади)'!$I140+'Таблица вводных'!$E$3+'Таблица вводных'!$F$3)</f>
        <v>7.2945648434850119</v>
      </c>
      <c r="E140" s="66">
        <f>('Итоговая табл.1чел(все услуги-к'!$E140+('Итоговая табл.1чел(все услуги-к'!$E140*'Таблица вводных'!$G$5))-('Расчет комиссии(Нади)'!$I140+'Таблица вводных'!$E$3+'Таблица вводных'!$F$3)</f>
        <v>0.51031484348501166</v>
      </c>
      <c r="F140" s="66">
        <f>('Итоговая табл.1чел(все услуги-к'!$F140+('Итоговая табл.1чел(все услуги-к'!$F140*'Таблица вводных'!$G$6))-('Расчет комиссии(Нади)'!$I140+'Таблица вводных'!$E$3+'Таблица вводных'!$F$3)</f>
        <v>23.354564843485015</v>
      </c>
      <c r="G140" s="66">
        <f>('Итоговая табл.1чел(все услуги-к'!$G140+('Итоговая табл.1чел(все услуги-к'!$G140*'Таблица вводных'!$G$7))-('Расчет комиссии(Нади)'!$I140+'Таблица вводных'!$E$3+'Таблица вводных'!$F$3)</f>
        <v>-0.40543515651498829</v>
      </c>
      <c r="H140" s="66">
        <f>'Итоговая табл.1чел(все услуги-к'!$H140-('Расчет комиссии(Нади)'!$I140+'Таблица вводных'!$E$3+'Таблица вводных'!$F$3)</f>
        <v>-0.40543515651498829</v>
      </c>
      <c r="I140" s="66">
        <f>('Итоговая табл.1чел(все услуги-к'!$I140+('Итоговая табл.1чел(все услуги-к'!$I140*'Таблица вводных'!$G$9))-('Расчет комиссии(Нади)'!$I140+'Таблица вводных'!$E$3+'Таблица вводных'!$F$3)</f>
        <v>-0.40543515651498829</v>
      </c>
      <c r="J140" s="13" t="s">
        <v>157</v>
      </c>
    </row>
    <row r="141" spans="1:10" ht="13.2" customHeight="1">
      <c r="A141" s="140"/>
      <c r="B141" s="5"/>
      <c r="C141" s="6"/>
      <c r="D141" s="66">
        <f>(('Итоговая табл.1чел(все услуги-к'!$D141+('Итоговая табл.1чел(все услуги-к'!$D141*'Таблица вводных'!$G$4)))-('Расчет комиссии(Нади)'!$I141+'Таблица вводных'!$E$3+'Таблица вводных'!$F$3)</f>
        <v>7.2912624699040185</v>
      </c>
      <c r="E141" s="66">
        <f>('Итоговая табл.1чел(все услуги-к'!$E141+('Итоговая табл.1чел(все услуги-к'!$E141*'Таблица вводных'!$G$5))-('Расчет комиссии(Нади)'!$I141+'Таблица вводных'!$E$3+'Таблица вводных'!$F$3)</f>
        <v>0.50701246990401827</v>
      </c>
      <c r="F141" s="66">
        <f>('Итоговая табл.1чел(все услуги-к'!$F141+('Итоговая табл.1чел(все услуги-к'!$F141*'Таблица вводных'!$G$6))-('Расчет комиссии(Нади)'!$I141+'Таблица вводных'!$E$3+'Таблица вводных'!$F$3)</f>
        <v>23.351262469904022</v>
      </c>
      <c r="G141" s="66">
        <f>('Итоговая табл.1чел(все услуги-к'!$G141+('Итоговая табл.1чел(все услуги-к'!$G141*'Таблица вводных'!$G$7))-('Расчет комиссии(Нади)'!$I141+'Таблица вводных'!$E$3+'Таблица вводных'!$F$3)</f>
        <v>-0.40873753009598168</v>
      </c>
      <c r="H141" s="66">
        <f>'Итоговая табл.1чел(все услуги-к'!$H141-('Расчет комиссии(Нади)'!$I141+'Таблица вводных'!$E$3+'Таблица вводных'!$F$3)</f>
        <v>-0.40873753009598168</v>
      </c>
      <c r="I141" s="66">
        <f>('Итоговая табл.1чел(все услуги-к'!$I141+('Итоговая табл.1чел(все услуги-к'!$I141*'Таблица вводных'!$G$9))-('Расчет комиссии(Нади)'!$I141+'Таблица вводных'!$E$3+'Таблица вводных'!$F$3)</f>
        <v>-0.40873753009598168</v>
      </c>
      <c r="J141" s="13" t="s">
        <v>157</v>
      </c>
    </row>
    <row r="142" spans="1:10" ht="13.2" customHeight="1">
      <c r="A142" s="140"/>
      <c r="B142" s="5"/>
      <c r="C142" s="15"/>
      <c r="D142" s="66">
        <f>(('Итоговая табл.1чел(все услуги-к'!$D142+('Итоговая табл.1чел(все услуги-к'!$D142*'Таблица вводных'!$G$4)))-('Расчет комиссии(Нади)'!$I142+'Таблица вводных'!$E$3+'Таблица вводных'!$F$3)</f>
        <v>7.2879600963230251</v>
      </c>
      <c r="E142" s="66">
        <f>('Итоговая табл.1чел(все услуги-к'!$E142+('Итоговая табл.1чел(все услуги-к'!$E142*'Таблица вводных'!$G$5))-('Расчет комиссии(Нади)'!$I142+'Таблица вводных'!$E$3+'Таблица вводных'!$F$3)</f>
        <v>0.50371009632302488</v>
      </c>
      <c r="F142" s="66">
        <f>('Итоговая табл.1чел(все услуги-к'!$F142+('Итоговая табл.1чел(все услуги-к'!$F142*'Таблица вводных'!$G$6))-('Расчет комиссии(Нади)'!$I142+'Таблица вводных'!$E$3+'Таблица вводных'!$F$3)</f>
        <v>23.347960096323028</v>
      </c>
      <c r="G142" s="66">
        <f>('Итоговая табл.1чел(все услуги-к'!$G142+('Итоговая табл.1чел(все услуги-к'!$G142*'Таблица вводных'!$G$7))-('Расчет комиссии(Нади)'!$I142+'Таблица вводных'!$E$3+'Таблица вводных'!$F$3)</f>
        <v>-0.41203990367697507</v>
      </c>
      <c r="H142" s="66">
        <f>'Итоговая табл.1чел(все услуги-к'!$H142-('Расчет комиссии(Нади)'!$I142+'Таблица вводных'!$E$3+'Таблица вводных'!$F$3)</f>
        <v>-0.41203990367697507</v>
      </c>
      <c r="I142" s="66">
        <f>('Итоговая табл.1чел(все услуги-к'!$I142+('Итоговая табл.1чел(все услуги-к'!$I142*'Таблица вводных'!$G$9))-('Расчет комиссии(Нади)'!$I142+'Таблица вводных'!$E$3+'Таблица вводных'!$F$3)</f>
        <v>-0.41203990367697507</v>
      </c>
      <c r="J142" s="13" t="s">
        <v>157</v>
      </c>
    </row>
    <row r="143" spans="1:10" ht="13.2" customHeight="1">
      <c r="A143" s="140"/>
      <c r="B143" s="5"/>
      <c r="C143" s="6"/>
      <c r="D143" s="66">
        <f>(('Итоговая табл.1чел(все услуги-к'!$D143+('Итоговая табл.1чел(все услуги-к'!$D143*'Таблица вводных'!$G$4)))-('Расчет комиссии(Нади)'!$I143+'Таблица вводных'!$E$3+'Таблица вводных'!$F$3)</f>
        <v>7.2879600963230251</v>
      </c>
      <c r="E143" s="66">
        <f>('Итоговая табл.1чел(все услуги-к'!$E143+('Итоговая табл.1чел(все услуги-к'!$E143*'Таблица вводных'!$G$5))-('Расчет комиссии(Нади)'!$I143+'Таблица вводных'!$E$3+'Таблица вводных'!$F$3)</f>
        <v>0.50371009632302488</v>
      </c>
      <c r="F143" s="66">
        <f>('Итоговая табл.1чел(все услуги-к'!$F143+('Итоговая табл.1чел(все услуги-к'!$F143*'Таблица вводных'!$G$6))-('Расчет комиссии(Нади)'!$I143+'Таблица вводных'!$E$3+'Таблица вводных'!$F$3)</f>
        <v>23.347960096323028</v>
      </c>
      <c r="G143" s="66">
        <f>('Итоговая табл.1чел(все услуги-к'!$G143+('Итоговая табл.1чел(все услуги-к'!$G143*'Таблица вводных'!$G$7))-('Расчет комиссии(Нади)'!$I143+'Таблица вводных'!$E$3+'Таблица вводных'!$F$3)</f>
        <v>-0.41203990367697507</v>
      </c>
      <c r="H143" s="66">
        <f>'Итоговая табл.1чел(все услуги-к'!$H143-('Расчет комиссии(Нади)'!$I143+'Таблица вводных'!$E$3+'Таблица вводных'!$F$3)</f>
        <v>-0.41203990367697507</v>
      </c>
      <c r="I143" s="66">
        <f>('Итоговая табл.1чел(все услуги-к'!$I143+('Итоговая табл.1чел(все услуги-к'!$I143*'Таблица вводных'!$G$9))-('Расчет комиссии(Нади)'!$I143+'Таблица вводных'!$E$3+'Таблица вводных'!$F$3)</f>
        <v>-0.41203990367697507</v>
      </c>
      <c r="J143" s="13" t="s">
        <v>157</v>
      </c>
    </row>
    <row r="144" spans="1:10" ht="13.2" customHeight="1">
      <c r="A144" s="140"/>
      <c r="B144" s="5"/>
      <c r="C144" s="15"/>
      <c r="D144" s="66">
        <f>(('Итоговая табл.1чел(все услуги-к'!$D144+('Итоговая табл.1чел(все услуги-к'!$D144*'Таблица вводных'!$G$4)))-('Расчет комиссии(Нади)'!$I144+'Таблица вводных'!$E$3+'Таблица вводных'!$F$3)</f>
        <v>7.2879600963230251</v>
      </c>
      <c r="E144" s="66">
        <f>('Итоговая табл.1чел(все услуги-к'!$E144+('Итоговая табл.1чел(все услуги-к'!$E144*'Таблица вводных'!$G$5))-('Расчет комиссии(Нади)'!$I144+'Таблица вводных'!$E$3+'Таблица вводных'!$F$3)</f>
        <v>0.50371009632302488</v>
      </c>
      <c r="F144" s="66">
        <f>('Итоговая табл.1чел(все услуги-к'!$F144+('Итоговая табл.1чел(все услуги-к'!$F144*'Таблица вводных'!$G$6))-('Расчет комиссии(Нади)'!$I144+'Таблица вводных'!$E$3+'Таблица вводных'!$F$3)</f>
        <v>23.347960096323028</v>
      </c>
      <c r="G144" s="66">
        <f>('Итоговая табл.1чел(все услуги-к'!$G144+('Итоговая табл.1чел(все услуги-к'!$G144*'Таблица вводных'!$G$7))-('Расчет комиссии(Нади)'!$I144+'Таблица вводных'!$E$3+'Таблица вводных'!$F$3)</f>
        <v>-0.41203990367697507</v>
      </c>
      <c r="H144" s="66">
        <f>'Итоговая табл.1чел(все услуги-к'!$H144-('Расчет комиссии(Нади)'!$I144+'Таблица вводных'!$E$3+'Таблица вводных'!$F$3)</f>
        <v>-0.41203990367697507</v>
      </c>
      <c r="I144" s="66">
        <f>('Итоговая табл.1чел(все услуги-к'!$I144+('Итоговая табл.1чел(все услуги-к'!$I144*'Таблица вводных'!$G$9))-('Расчет комиссии(Нади)'!$I144+'Таблица вводных'!$E$3+'Таблица вводных'!$F$3)</f>
        <v>-0.41203990367697507</v>
      </c>
      <c r="J144" s="13" t="s">
        <v>157</v>
      </c>
    </row>
    <row r="145" spans="1:10" ht="13.2" customHeight="1">
      <c r="A145" s="141"/>
      <c r="B145" s="18"/>
      <c r="C145" s="19"/>
      <c r="D145" s="76">
        <f>(('Итоговая табл.1чел(все услуги-к'!$D145+('Итоговая табл.1чел(все услуги-к'!$D145*'Таблица вводных'!$G$4)))-('Расчет комиссии(Нади)'!$I145+'Таблица вводных'!$E$3+'Таблица вводных'!$F$3)</f>
        <v>7.2879600963230251</v>
      </c>
      <c r="E145" s="76">
        <f>('Итоговая табл.1чел(все услуги-к'!$E145+('Итоговая табл.1чел(все услуги-к'!$E145*'Таблица вводных'!$G$5))-('Расчет комиссии(Нади)'!$I145+'Таблица вводных'!$E$3+'Таблица вводных'!$F$3)</f>
        <v>0.50371009632302488</v>
      </c>
      <c r="F145" s="76">
        <f>('Итоговая табл.1чел(все услуги-к'!$F145+('Итоговая табл.1чел(все услуги-к'!$F145*'Таблица вводных'!$G$6))-('Расчет комиссии(Нади)'!$I145+'Таблица вводных'!$E$3+'Таблица вводных'!$F$3)</f>
        <v>23.347960096323028</v>
      </c>
      <c r="G145" s="76">
        <f>('Итоговая табл.1чел(все услуги-к'!$G145+('Итоговая табл.1чел(все услуги-к'!$G145*'Таблица вводных'!$G$7))-('Расчет комиссии(Нади)'!$I145+'Таблица вводных'!$E$3+'Таблица вводных'!$F$3)</f>
        <v>-0.41203990367697507</v>
      </c>
      <c r="H145" s="76">
        <f>'Итоговая табл.1чел(все услуги-к'!$H145-('Расчет комиссии(Нади)'!$I145+'Таблица вводных'!$E$3+'Таблица вводных'!$F$3)</f>
        <v>-0.41203990367697507</v>
      </c>
      <c r="I145" s="76">
        <f>('Итоговая табл.1чел(все услуги-к'!$I145+('Итоговая табл.1чел(все услуги-к'!$I145*'Таблица вводных'!$G$9))-('Расчет комиссии(Нади)'!$I145+'Таблица вводных'!$E$3+'Таблица вводных'!$F$3)</f>
        <v>-0.41203990367697507</v>
      </c>
      <c r="J145" s="22" t="s">
        <v>157</v>
      </c>
    </row>
    <row r="146" spans="1:10" ht="13.2" customHeight="1">
      <c r="A146" s="142" t="s">
        <v>158</v>
      </c>
      <c r="B146" s="5">
        <v>45423</v>
      </c>
      <c r="C146" s="97"/>
      <c r="D146" s="59">
        <f>(('Итоговая табл.1чел(все услуги-к'!$D146+('Итоговая табл.1чел(все услуги-к'!$D146*'Таблица вводных'!$G$4)))-('Расчет комиссии(Нади)'!$I146+'Таблица вводных'!$E$3+'Таблица вводных'!$F$3)</f>
        <v>7.2879600963230251</v>
      </c>
      <c r="E146" s="59">
        <f>('Итоговая табл.1чел(все услуги-к'!$E146+('Итоговая табл.1чел(все услуги-к'!$E146*'Таблица вводных'!$G$5))-('Расчет комиссии(Нади)'!$I146+'Таблица вводных'!$E$3+'Таблица вводных'!$F$3)</f>
        <v>0.50371009632302488</v>
      </c>
      <c r="F146" s="59">
        <f>('Итоговая табл.1чел(все услуги-к'!$F146+('Итоговая табл.1чел(все услуги-к'!$F146*'Таблица вводных'!$G$6))-('Расчет комиссии(Нади)'!$I146+'Таблица вводных'!$E$3+'Таблица вводных'!$F$3)</f>
        <v>23.347960096323028</v>
      </c>
      <c r="G146" s="59">
        <f>('Итоговая табл.1чел(все услуги-к'!$G146+('Итоговая табл.1чел(все услуги-к'!$G146*'Таблица вводных'!$G$7))-('Расчет комиссии(Нади)'!$I146+'Таблица вводных'!$E$3+'Таблица вводных'!$F$3)</f>
        <v>-0.41203990367697507</v>
      </c>
      <c r="H146" s="59">
        <f>'Итоговая табл.1чел(все услуги-к'!$H146-('Расчет комиссии(Нади)'!$I146+'Таблица вводных'!$E$3+'Таблица вводных'!$F$3)</f>
        <v>-0.41203990367697507</v>
      </c>
      <c r="I146" s="59">
        <f>('Итоговая табл.1чел(все услуги-к'!$I146+('Итоговая табл.1чел(все услуги-к'!$I146*'Таблица вводных'!$G$9))-('Расчет комиссии(Нади)'!$I146+'Таблица вводных'!$E$3+'Таблица вводных'!$F$3)</f>
        <v>-0.41203990367697507</v>
      </c>
      <c r="J146" s="10" t="s">
        <v>153</v>
      </c>
    </row>
    <row r="147" spans="1:10" ht="13.2" customHeight="1">
      <c r="A147" s="140"/>
      <c r="B147" s="5">
        <v>45426</v>
      </c>
      <c r="C147" s="6"/>
      <c r="D147" s="66">
        <f>(('Итоговая табл.1чел(все услуги-к'!$D147+('Итоговая табл.1чел(все услуги-к'!$D147*'Таблица вводных'!$G$4)))-('Расчет комиссии(Нади)'!$I147+'Таблица вводных'!$E$3+'Таблица вводных'!$F$3)</f>
        <v>7.2879600963230251</v>
      </c>
      <c r="E147" s="66">
        <f>('Итоговая табл.1чел(все услуги-к'!$E147+('Итоговая табл.1чел(все услуги-к'!$E147*'Таблица вводных'!$G$5))-('Расчет комиссии(Нади)'!$I147+'Таблица вводных'!$E$3+'Таблица вводных'!$F$3)</f>
        <v>0.50371009632302488</v>
      </c>
      <c r="F147" s="66">
        <f>('Итоговая табл.1чел(все услуги-к'!$F147+('Итоговая табл.1чел(все услуги-к'!$F147*'Таблица вводных'!$G$6))-('Расчет комиссии(Нади)'!$I147+'Таблица вводных'!$E$3+'Таблица вводных'!$F$3)</f>
        <v>23.347960096323028</v>
      </c>
      <c r="G147" s="66">
        <f>('Итоговая табл.1чел(все услуги-к'!$G147+('Итоговая табл.1чел(все услуги-к'!$G147*'Таблица вводных'!$G$7))-('Расчет комиссии(Нади)'!$I147+'Таблица вводных'!$E$3+'Таблица вводных'!$F$3)</f>
        <v>-0.41203990367697507</v>
      </c>
      <c r="H147" s="66">
        <f>'Итоговая табл.1чел(все услуги-к'!$H147-('Расчет комиссии(Нади)'!$I147+'Таблица вводных'!$E$3+'Таблица вводных'!$F$3)</f>
        <v>-0.41203990367697507</v>
      </c>
      <c r="I147" s="66">
        <f>('Итоговая табл.1чел(все услуги-к'!$I147+('Итоговая табл.1чел(все услуги-к'!$I147*'Таблица вводных'!$G$9))-('Расчет комиссии(Нади)'!$I147+'Таблица вводных'!$E$3+'Таблица вводных'!$F$3)</f>
        <v>-0.41203990367697507</v>
      </c>
      <c r="J147" s="13" t="s">
        <v>153</v>
      </c>
    </row>
    <row r="148" spans="1:10" ht="13.2" customHeight="1">
      <c r="A148" s="140"/>
      <c r="B148" s="5">
        <v>45430</v>
      </c>
      <c r="C148" s="15"/>
      <c r="D148" s="66">
        <f>(('Итоговая табл.1чел(все услуги-к'!$D148+('Итоговая табл.1чел(все услуги-к'!$D148*'Таблица вводных'!$G$4)))-('Расчет комиссии(Нади)'!$I148+'Таблица вводных'!$E$3+'Таблица вводных'!$F$3)</f>
        <v>7.2879600963230251</v>
      </c>
      <c r="E148" s="66">
        <f>('Итоговая табл.1чел(все услуги-к'!$E148+('Итоговая табл.1чел(все услуги-к'!$E148*'Таблица вводных'!$G$5))-('Расчет комиссии(Нади)'!$I148+'Таблица вводных'!$E$3+'Таблица вводных'!$F$3)</f>
        <v>0.50371009632302488</v>
      </c>
      <c r="F148" s="66">
        <f>('Итоговая табл.1чел(все услуги-к'!$F148+('Итоговая табл.1чел(все услуги-к'!$F148*'Таблица вводных'!$G$6))-('Расчет комиссии(Нади)'!$I148+'Таблица вводных'!$E$3+'Таблица вводных'!$F$3)</f>
        <v>23.347960096323028</v>
      </c>
      <c r="G148" s="66">
        <f>('Итоговая табл.1чел(все услуги-к'!$G148+('Итоговая табл.1чел(все услуги-к'!$G148*'Таблица вводных'!$G$7))-('Расчет комиссии(Нади)'!$I148+'Таблица вводных'!$E$3+'Таблица вводных'!$F$3)</f>
        <v>-0.41203990367697507</v>
      </c>
      <c r="H148" s="66">
        <f>'Итоговая табл.1чел(все услуги-к'!$H148-('Расчет комиссии(Нади)'!$I148+'Таблица вводных'!$E$3+'Таблица вводных'!$F$3)</f>
        <v>-0.41203990367697507</v>
      </c>
      <c r="I148" s="66">
        <f>('Итоговая табл.1чел(все услуги-к'!$I148+('Итоговая табл.1чел(все услуги-к'!$I148*'Таблица вводных'!$G$9))-('Расчет комиссии(Нади)'!$I148+'Таблица вводных'!$E$3+'Таблица вводных'!$F$3)</f>
        <v>-0.41203990367697507</v>
      </c>
      <c r="J148" s="13" t="s">
        <v>153</v>
      </c>
    </row>
    <row r="149" spans="1:10" ht="13.2" customHeight="1">
      <c r="A149" s="140"/>
      <c r="B149" s="5">
        <v>45433</v>
      </c>
      <c r="C149" s="6"/>
      <c r="D149" s="66">
        <f>(('Итоговая табл.1чел(все услуги-к'!$D149+('Итоговая табл.1чел(все услуги-к'!$D149*'Таблица вводных'!$G$4)))-('Расчет комиссии(Нади)'!$I149+'Таблица вводных'!$E$3+'Таблица вводных'!$F$3)</f>
        <v>7.2879600963230251</v>
      </c>
      <c r="E149" s="66">
        <f>('Итоговая табл.1чел(все услуги-к'!$E149+('Итоговая табл.1чел(все услуги-к'!$E149*'Таблица вводных'!$G$5))-('Расчет комиссии(Нади)'!$I149+'Таблица вводных'!$E$3+'Таблица вводных'!$F$3)</f>
        <v>0.50371009632302488</v>
      </c>
      <c r="F149" s="66">
        <f>('Итоговая табл.1чел(все услуги-к'!$F149+('Итоговая табл.1чел(все услуги-к'!$F149*'Таблица вводных'!$G$6))-('Расчет комиссии(Нади)'!$I149+'Таблица вводных'!$E$3+'Таблица вводных'!$F$3)</f>
        <v>23.347960096323028</v>
      </c>
      <c r="G149" s="66">
        <f>('Итоговая табл.1чел(все услуги-к'!$G149+('Итоговая табл.1чел(все услуги-к'!$G149*'Таблица вводных'!$G$7))-('Расчет комиссии(Нади)'!$I149+'Таблица вводных'!$E$3+'Таблица вводных'!$F$3)</f>
        <v>-0.41203990367697507</v>
      </c>
      <c r="H149" s="66">
        <f>'Итоговая табл.1чел(все услуги-к'!$H149-('Расчет комиссии(Нади)'!$I149+'Таблица вводных'!$E$3+'Таблица вводных'!$F$3)</f>
        <v>-0.41203990367697507</v>
      </c>
      <c r="I149" s="66">
        <f>('Итоговая табл.1чел(все услуги-к'!$I149+('Итоговая табл.1чел(все услуги-к'!$I149*'Таблица вводных'!$G$9))-('Расчет комиссии(Нади)'!$I149+'Таблица вводных'!$E$3+'Таблица вводных'!$F$3)</f>
        <v>-0.41203990367697507</v>
      </c>
      <c r="J149" s="13" t="s">
        <v>153</v>
      </c>
    </row>
    <row r="150" spans="1:10" ht="13.2" customHeight="1">
      <c r="A150" s="140"/>
      <c r="B150" s="5">
        <v>45437</v>
      </c>
      <c r="C150" s="15"/>
      <c r="D150" s="66">
        <f>(('Итоговая табл.1чел(все услуги-к'!$D150+('Итоговая табл.1чел(все услуги-к'!$D150*'Таблица вводных'!$G$4)))-('Расчет комиссии(Нади)'!$I150+'Таблица вводных'!$E$3+'Таблица вводных'!$F$3)</f>
        <v>7.2879600963230251</v>
      </c>
      <c r="E150" s="66">
        <f>('Итоговая табл.1чел(все услуги-к'!$E150+('Итоговая табл.1чел(все услуги-к'!$E150*'Таблица вводных'!$G$5))-('Расчет комиссии(Нади)'!$I150+'Таблица вводных'!$E$3+'Таблица вводных'!$F$3)</f>
        <v>0.50371009632302488</v>
      </c>
      <c r="F150" s="66">
        <f>('Итоговая табл.1чел(все услуги-к'!$F150+('Итоговая табл.1чел(все услуги-к'!$F150*'Таблица вводных'!$G$6))-('Расчет комиссии(Нади)'!$I150+'Таблица вводных'!$E$3+'Таблица вводных'!$F$3)</f>
        <v>23.347960096323028</v>
      </c>
      <c r="G150" s="66">
        <f>('Итоговая табл.1чел(все услуги-к'!$G150+('Итоговая табл.1чел(все услуги-к'!$G150*'Таблица вводных'!$G$7))-('Расчет комиссии(Нади)'!$I150+'Таблица вводных'!$E$3+'Таблица вводных'!$F$3)</f>
        <v>-0.41203990367697507</v>
      </c>
      <c r="H150" s="66">
        <f>'Итоговая табл.1чел(все услуги-к'!$H150-('Расчет комиссии(Нади)'!$I150+'Таблица вводных'!$E$3+'Таблица вводных'!$F$3)</f>
        <v>-0.41203990367697507</v>
      </c>
      <c r="I150" s="66">
        <f>('Итоговая табл.1чел(все услуги-к'!$I150+('Итоговая табл.1чел(все услуги-к'!$I150*'Таблица вводных'!$G$9))-('Расчет комиссии(Нади)'!$I150+'Таблица вводных'!$E$3+'Таблица вводных'!$F$3)</f>
        <v>-0.41203990367697507</v>
      </c>
      <c r="J150" s="13" t="s">
        <v>153</v>
      </c>
    </row>
    <row r="151" spans="1:10" ht="13.2" customHeight="1">
      <c r="A151" s="140"/>
      <c r="B151" s="5">
        <v>45440</v>
      </c>
      <c r="C151" s="15"/>
      <c r="D151" s="66">
        <f>(('Итоговая табл.1чел(все услуги-к'!$D151+('Итоговая табл.1чел(все услуги-к'!$D151*'Таблица вводных'!$G$4)))-('Расчет комиссии(Нади)'!$I151+'Таблица вводных'!$E$3+'Таблица вводных'!$F$3)</f>
        <v>7.2879600963230251</v>
      </c>
      <c r="E151" s="66">
        <f>('Итоговая табл.1чел(все услуги-к'!$E151+('Итоговая табл.1чел(все услуги-к'!$E151*'Таблица вводных'!$G$5))-('Расчет комиссии(Нади)'!$I151+'Таблица вводных'!$E$3+'Таблица вводных'!$F$3)</f>
        <v>0.50371009632302488</v>
      </c>
      <c r="F151" s="66">
        <f>('Итоговая табл.1чел(все услуги-к'!$F151+('Итоговая табл.1чел(все услуги-к'!$F151*'Таблица вводных'!$G$6))-('Расчет комиссии(Нади)'!$I151+'Таблица вводных'!$E$3+'Таблица вводных'!$F$3)</f>
        <v>23.347960096323028</v>
      </c>
      <c r="G151" s="66">
        <f>('Итоговая табл.1чел(все услуги-к'!$G151+('Итоговая табл.1чел(все услуги-к'!$G151*'Таблица вводных'!$G$7))-('Расчет комиссии(Нади)'!$I151+'Таблица вводных'!$E$3+'Таблица вводных'!$F$3)</f>
        <v>-0.41203990367697507</v>
      </c>
      <c r="H151" s="66">
        <f>'Итоговая табл.1чел(все услуги-к'!$H151-('Расчет комиссии(Нади)'!$I151+'Таблица вводных'!$E$3+'Таблица вводных'!$F$3)</f>
        <v>-0.41203990367697507</v>
      </c>
      <c r="I151" s="66">
        <f>('Итоговая табл.1чел(все услуги-к'!$I151+('Итоговая табл.1чел(все услуги-к'!$I151*'Таблица вводных'!$G$9))-('Расчет комиссии(Нади)'!$I151+'Таблица вводных'!$E$3+'Таблица вводных'!$F$3)</f>
        <v>-0.41203990367697507</v>
      </c>
      <c r="J151" s="13" t="s">
        <v>153</v>
      </c>
    </row>
    <row r="152" spans="1:10" ht="13.2" customHeight="1">
      <c r="A152" s="140"/>
      <c r="B152" s="5">
        <v>45444</v>
      </c>
      <c r="C152" s="15"/>
      <c r="D152" s="66">
        <f>(('Итоговая табл.1чел(все услуги-к'!$D152+('Итоговая табл.1чел(все услуги-к'!$D152*'Таблица вводных'!$G$4)))-('Расчет комиссии(Нади)'!$I152+'Таблица вводных'!$E$3+'Таблица вводных'!$F$3)</f>
        <v>7.2879600963230251</v>
      </c>
      <c r="E152" s="66">
        <f>('Итоговая табл.1чел(все услуги-к'!$E152+('Итоговая табл.1чел(все услуги-к'!$E152*'Таблица вводных'!$G$5))-('Расчет комиссии(Нади)'!$I152+'Таблица вводных'!$E$3+'Таблица вводных'!$F$3)</f>
        <v>0.50371009632302488</v>
      </c>
      <c r="F152" s="66">
        <f>('Итоговая табл.1чел(все услуги-к'!$F152+('Итоговая табл.1чел(все услуги-к'!$F152*'Таблица вводных'!$G$6))-('Расчет комиссии(Нади)'!$I152+'Таблица вводных'!$E$3+'Таблица вводных'!$F$3)</f>
        <v>23.347960096323028</v>
      </c>
      <c r="G152" s="66">
        <f>('Итоговая табл.1чел(все услуги-к'!$G152+('Итоговая табл.1чел(все услуги-к'!$G152*'Таблица вводных'!$G$7))-('Расчет комиссии(Нади)'!$I152+'Таблица вводных'!$E$3+'Таблица вводных'!$F$3)</f>
        <v>-0.41203990367697507</v>
      </c>
      <c r="H152" s="66">
        <f>'Итоговая табл.1чел(все услуги-к'!$H152-('Расчет комиссии(Нади)'!$I152+'Таблица вводных'!$E$3+'Таблица вводных'!$F$3)</f>
        <v>-0.41203990367697507</v>
      </c>
      <c r="I152" s="66">
        <f>('Итоговая табл.1чел(все услуги-к'!$I152+('Итоговая табл.1чел(все услуги-к'!$I152*'Таблица вводных'!$G$9))-('Расчет комиссии(Нади)'!$I152+'Таблица вводных'!$E$3+'Таблица вводных'!$F$3)</f>
        <v>-0.41203990367697507</v>
      </c>
      <c r="J152" s="13" t="s">
        <v>153</v>
      </c>
    </row>
    <row r="153" spans="1:10" ht="13.2" customHeight="1">
      <c r="A153" s="140"/>
      <c r="B153" s="5">
        <v>45447</v>
      </c>
      <c r="C153" s="6"/>
      <c r="D153" s="66">
        <f>(('Итоговая табл.1чел(все услуги-к'!$D153+('Итоговая табл.1чел(все услуги-к'!$D153*'Таблица вводных'!$G$4)))-('Расчет комиссии(Нади)'!$I153+'Таблица вводных'!$E$3+'Таблица вводных'!$F$3)</f>
        <v>7.2879600963230251</v>
      </c>
      <c r="E153" s="66">
        <f>('Итоговая табл.1чел(все услуги-к'!$E153+('Итоговая табл.1чел(все услуги-к'!$E153*'Таблица вводных'!$G$5))-('Расчет комиссии(Нади)'!$I153+'Таблица вводных'!$E$3+'Таблица вводных'!$F$3)</f>
        <v>0.50371009632302488</v>
      </c>
      <c r="F153" s="66">
        <f>('Итоговая табл.1чел(все услуги-к'!$F153+('Итоговая табл.1чел(все услуги-к'!$F153*'Таблица вводных'!$G$6))-('Расчет комиссии(Нади)'!$I153+'Таблица вводных'!$E$3+'Таблица вводных'!$F$3)</f>
        <v>23.347960096323028</v>
      </c>
      <c r="G153" s="66">
        <f>('Итоговая табл.1чел(все услуги-к'!$G153+('Итоговая табл.1чел(все услуги-к'!$G153*'Таблица вводных'!$G$7))-('Расчет комиссии(Нади)'!$I153+'Таблица вводных'!$E$3+'Таблица вводных'!$F$3)</f>
        <v>-0.41203990367697507</v>
      </c>
      <c r="H153" s="66">
        <f>'Итоговая табл.1чел(все услуги-к'!$H153-('Расчет комиссии(Нади)'!$I153+'Таблица вводных'!$E$3+'Таблица вводных'!$F$3)</f>
        <v>-0.41203990367697507</v>
      </c>
      <c r="I153" s="66">
        <f>('Итоговая табл.1чел(все услуги-к'!$I153+('Итоговая табл.1чел(все услуги-к'!$I153*'Таблица вводных'!$G$9))-('Расчет комиссии(Нади)'!$I153+'Таблица вводных'!$E$3+'Таблица вводных'!$F$3)</f>
        <v>-0.41203990367697507</v>
      </c>
      <c r="J153" s="13" t="s">
        <v>153</v>
      </c>
    </row>
    <row r="154" spans="1:10" ht="13.2" customHeight="1">
      <c r="A154" s="140"/>
      <c r="B154" s="5">
        <v>45451</v>
      </c>
      <c r="C154" s="15"/>
      <c r="D154" s="66">
        <f>(('Итоговая табл.1чел(все услуги-к'!$D154+('Итоговая табл.1чел(все услуги-к'!$D154*'Таблица вводных'!$G$4)))-('Расчет комиссии(Нади)'!$I154+'Таблица вводных'!$E$3+'Таблица вводных'!$F$3)</f>
        <v>7.2879600963230251</v>
      </c>
      <c r="E154" s="66">
        <f>('Итоговая табл.1чел(все услуги-к'!$E154+('Итоговая табл.1чел(все услуги-к'!$E154*'Таблица вводных'!$G$5))-('Расчет комиссии(Нади)'!$I154+'Таблица вводных'!$E$3+'Таблица вводных'!$F$3)</f>
        <v>0.50371009632302488</v>
      </c>
      <c r="F154" s="66">
        <f>('Итоговая табл.1чел(все услуги-к'!$F154+('Итоговая табл.1чел(все услуги-к'!$F154*'Таблица вводных'!$G$6))-('Расчет комиссии(Нади)'!$I154+'Таблица вводных'!$E$3+'Таблица вводных'!$F$3)</f>
        <v>23.347960096323028</v>
      </c>
      <c r="G154" s="66">
        <f>('Итоговая табл.1чел(все услуги-к'!$G154+('Итоговая табл.1чел(все услуги-к'!$G154*'Таблица вводных'!$G$7))-('Расчет комиссии(Нади)'!$I154+'Таблица вводных'!$E$3+'Таблица вводных'!$F$3)</f>
        <v>-0.41203990367697507</v>
      </c>
      <c r="H154" s="66">
        <f>'Итоговая табл.1чел(все услуги-к'!$H154-('Расчет комиссии(Нади)'!$I154+'Таблица вводных'!$E$3+'Таблица вводных'!$F$3)</f>
        <v>-0.41203990367697507</v>
      </c>
      <c r="I154" s="66">
        <f>('Итоговая табл.1чел(все услуги-к'!$I154+('Итоговая табл.1чел(все услуги-к'!$I154*'Таблица вводных'!$G$9))-('Расчет комиссии(Нади)'!$I154+'Таблица вводных'!$E$3+'Таблица вводных'!$F$3)</f>
        <v>-0.41203990367697507</v>
      </c>
      <c r="J154" s="13" t="s">
        <v>153</v>
      </c>
    </row>
    <row r="155" spans="1:10" ht="13.2" customHeight="1">
      <c r="A155" s="140"/>
      <c r="B155" s="5">
        <v>45454</v>
      </c>
      <c r="C155" s="15"/>
      <c r="D155" s="66">
        <f>(('Итоговая табл.1чел(все услуги-к'!$D155+('Итоговая табл.1чел(все услуги-к'!$D155*'Таблица вводных'!$G$4)))-('Расчет комиссии(Нади)'!$I155+'Таблица вводных'!$E$3+'Таблица вводных'!$F$3)</f>
        <v>7.2879600963230251</v>
      </c>
      <c r="E155" s="66">
        <f>('Итоговая табл.1чел(все услуги-к'!$E155+('Итоговая табл.1чел(все услуги-к'!$E155*'Таблица вводных'!$G$5))-('Расчет комиссии(Нади)'!$I155+'Таблица вводных'!$E$3+'Таблица вводных'!$F$3)</f>
        <v>0.50371009632302488</v>
      </c>
      <c r="F155" s="66">
        <f>('Итоговая табл.1чел(все услуги-к'!$F155+('Итоговая табл.1чел(все услуги-к'!$F155*'Таблица вводных'!$G$6))-('Расчет комиссии(Нади)'!$I155+'Таблица вводных'!$E$3+'Таблица вводных'!$F$3)</f>
        <v>23.347960096323028</v>
      </c>
      <c r="G155" s="66">
        <f>('Итоговая табл.1чел(все услуги-к'!$G155+('Итоговая табл.1чел(все услуги-к'!$G155*'Таблица вводных'!$G$7))-('Расчет комиссии(Нади)'!$I155+'Таблица вводных'!$E$3+'Таблица вводных'!$F$3)</f>
        <v>-0.41203990367697507</v>
      </c>
      <c r="H155" s="66">
        <f>'Итоговая табл.1чел(все услуги-к'!$H155-('Расчет комиссии(Нади)'!$I155+'Таблица вводных'!$E$3+'Таблица вводных'!$F$3)</f>
        <v>-0.41203990367697507</v>
      </c>
      <c r="I155" s="66">
        <f>('Итоговая табл.1чел(все услуги-к'!$I155+('Итоговая табл.1чел(все услуги-к'!$I155*'Таблица вводных'!$G$9))-('Расчет комиссии(Нади)'!$I155+'Таблица вводных'!$E$3+'Таблица вводных'!$F$3)</f>
        <v>-0.41203990367697507</v>
      </c>
      <c r="J155" s="13" t="s">
        <v>153</v>
      </c>
    </row>
    <row r="156" spans="1:10" ht="13.2" customHeight="1">
      <c r="A156" s="140"/>
      <c r="B156" s="5"/>
      <c r="C156" s="6"/>
      <c r="D156" s="66">
        <f>(('Итоговая табл.1чел(все услуги-к'!$D156+('Итоговая табл.1чел(все услуги-к'!$D156*'Таблица вводных'!$G$4)))-('Расчет комиссии(Нади)'!$I156+'Таблица вводных'!$E$3+'Таблица вводных'!$F$3)</f>
        <v>7.2879600963230251</v>
      </c>
      <c r="E156" s="66">
        <f>('Итоговая табл.1чел(все услуги-к'!$E156+('Итоговая табл.1чел(все услуги-к'!$E156*'Таблица вводных'!$G$5))-('Расчет комиссии(Нади)'!$I156+'Таблица вводных'!$E$3+'Таблица вводных'!$F$3)</f>
        <v>0.50371009632302488</v>
      </c>
      <c r="F156" s="66">
        <f>('Итоговая табл.1чел(все услуги-к'!$F156+('Итоговая табл.1чел(все услуги-к'!$F156*'Таблица вводных'!$G$6))-('Расчет комиссии(Нади)'!$I156+'Таблица вводных'!$E$3+'Таблица вводных'!$F$3)</f>
        <v>23.347960096323028</v>
      </c>
      <c r="G156" s="66">
        <f>('Итоговая табл.1чел(все услуги-к'!$G156+('Итоговая табл.1чел(все услуги-к'!$G156*'Таблица вводных'!$G$7))-('Расчет комиссии(Нади)'!$I156+'Таблица вводных'!$E$3+'Таблица вводных'!$F$3)</f>
        <v>-0.41203990367697507</v>
      </c>
      <c r="H156" s="66">
        <f>'Итоговая табл.1чел(все услуги-к'!$H156-('Расчет комиссии(Нади)'!$I156+'Таблица вводных'!$E$3+'Таблица вводных'!$F$3)</f>
        <v>-0.41203990367697507</v>
      </c>
      <c r="I156" s="66">
        <f>('Итоговая табл.1чел(все услуги-к'!$I156+('Итоговая табл.1чел(все услуги-к'!$I156*'Таблица вводных'!$G$9))-('Расчет комиссии(Нади)'!$I156+'Таблица вводных'!$E$3+'Таблица вводных'!$F$3)</f>
        <v>-0.41203990367697507</v>
      </c>
      <c r="J156" s="13" t="s">
        <v>153</v>
      </c>
    </row>
    <row r="157" spans="1:10" ht="13.2" customHeight="1">
      <c r="A157" s="140"/>
      <c r="B157" s="5"/>
      <c r="C157" s="15"/>
      <c r="D157" s="66">
        <f>(('Итоговая табл.1чел(все услуги-к'!$D157+('Итоговая табл.1чел(все услуги-к'!$D157*'Таблица вводных'!$G$4)))-('Расчет комиссии(Нади)'!$I157+'Таблица вводных'!$E$3+'Таблица вводных'!$F$3)</f>
        <v>7.2879600963230251</v>
      </c>
      <c r="E157" s="66">
        <f>('Итоговая табл.1чел(все услуги-к'!$E157+('Итоговая табл.1чел(все услуги-к'!$E157*'Таблица вводных'!$G$5))-('Расчет комиссии(Нади)'!$I157+'Таблица вводных'!$E$3+'Таблица вводных'!$F$3)</f>
        <v>0.50371009632302488</v>
      </c>
      <c r="F157" s="66">
        <f>('Итоговая табл.1чел(все услуги-к'!$F157+('Итоговая табл.1чел(все услуги-к'!$F157*'Таблица вводных'!$G$6))-('Расчет комиссии(Нади)'!$I157+'Таблица вводных'!$E$3+'Таблица вводных'!$F$3)</f>
        <v>23.347960096323028</v>
      </c>
      <c r="G157" s="66">
        <f>('Итоговая табл.1чел(все услуги-к'!$G157+('Итоговая табл.1чел(все услуги-к'!$G157*'Таблица вводных'!$G$7))-('Расчет комиссии(Нади)'!$I157+'Таблица вводных'!$E$3+'Таблица вводных'!$F$3)</f>
        <v>-0.41203990367697507</v>
      </c>
      <c r="H157" s="66">
        <f>'Итоговая табл.1чел(все услуги-к'!$H157-('Расчет комиссии(Нади)'!$I157+'Таблица вводных'!$E$3+'Таблица вводных'!$F$3)</f>
        <v>-0.41203990367697507</v>
      </c>
      <c r="I157" s="66">
        <f>('Итоговая табл.1чел(все услуги-к'!$I157+('Итоговая табл.1чел(все услуги-к'!$I157*'Таблица вводных'!$G$9))-('Расчет комиссии(Нади)'!$I157+'Таблица вводных'!$E$3+'Таблица вводных'!$F$3)</f>
        <v>-0.41203990367697507</v>
      </c>
      <c r="J157" s="13" t="s">
        <v>153</v>
      </c>
    </row>
    <row r="158" spans="1:10" ht="13.2" customHeight="1">
      <c r="A158" s="140"/>
      <c r="B158" s="5"/>
      <c r="C158" s="6"/>
      <c r="D158" s="66">
        <f>(('Итоговая табл.1чел(все услуги-к'!$D158+('Итоговая табл.1чел(все услуги-к'!$D158*'Таблица вводных'!$G$4)))-('Расчет комиссии(Нади)'!$I158+'Таблица вводных'!$E$3+'Таблица вводных'!$F$3)</f>
        <v>7.2879600963230251</v>
      </c>
      <c r="E158" s="66">
        <f>('Итоговая табл.1чел(все услуги-к'!$E158+('Итоговая табл.1чел(все услуги-к'!$E158*'Таблица вводных'!$G$5))-('Расчет комиссии(Нади)'!$I158+'Таблица вводных'!$E$3+'Таблица вводных'!$F$3)</f>
        <v>0.50371009632302488</v>
      </c>
      <c r="F158" s="66">
        <f>('Итоговая табл.1чел(все услуги-к'!$F158+('Итоговая табл.1чел(все услуги-к'!$F158*'Таблица вводных'!$G$6))-('Расчет комиссии(Нади)'!$I158+'Таблица вводных'!$E$3+'Таблица вводных'!$F$3)</f>
        <v>23.347960096323028</v>
      </c>
      <c r="G158" s="66">
        <f>('Итоговая табл.1чел(все услуги-к'!$G158+('Итоговая табл.1чел(все услуги-к'!$G158*'Таблица вводных'!$G$7))-('Расчет комиссии(Нади)'!$I158+'Таблица вводных'!$E$3+'Таблица вводных'!$F$3)</f>
        <v>-0.41203990367697507</v>
      </c>
      <c r="H158" s="66">
        <f>'Итоговая табл.1чел(все услуги-к'!$H158-('Расчет комиссии(Нади)'!$I158+'Таблица вводных'!$E$3+'Таблица вводных'!$F$3)</f>
        <v>-0.41203990367697507</v>
      </c>
      <c r="I158" s="66">
        <f>('Итоговая табл.1чел(все услуги-к'!$I158+('Итоговая табл.1чел(все услуги-к'!$I158*'Таблица вводных'!$G$9))-('Расчет комиссии(Нади)'!$I158+'Таблица вводных'!$E$3+'Таблица вводных'!$F$3)</f>
        <v>-0.41203990367697507</v>
      </c>
      <c r="J158" s="13" t="s">
        <v>153</v>
      </c>
    </row>
    <row r="159" spans="1:10" ht="13.2" customHeight="1">
      <c r="A159" s="140"/>
      <c r="B159" s="5"/>
      <c r="C159" s="6"/>
      <c r="D159" s="66">
        <f>(('Итоговая табл.1чел(все услуги-к'!$D159+('Итоговая табл.1чел(все услуги-к'!$D159*'Таблица вводных'!$G$4)))-('Расчет комиссии(Нади)'!$I159+'Таблица вводных'!$E$3+'Таблица вводных'!$F$3)</f>
        <v>7.2879600963230251</v>
      </c>
      <c r="E159" s="66">
        <f>('Итоговая табл.1чел(все услуги-к'!$E159+('Итоговая табл.1чел(все услуги-к'!$E159*'Таблица вводных'!$G$5))-('Расчет комиссии(Нади)'!$I159+'Таблица вводных'!$E$3+'Таблица вводных'!$F$3)</f>
        <v>0.50371009632302488</v>
      </c>
      <c r="F159" s="66">
        <f>('Итоговая табл.1чел(все услуги-к'!$F159+('Итоговая табл.1чел(все услуги-к'!$F159*'Таблица вводных'!$G$6))-('Расчет комиссии(Нади)'!$I159+'Таблица вводных'!$E$3+'Таблица вводных'!$F$3)</f>
        <v>23.347960096323028</v>
      </c>
      <c r="G159" s="66">
        <f>('Итоговая табл.1чел(все услуги-к'!$G159+('Итоговая табл.1чел(все услуги-к'!$G159*'Таблица вводных'!$G$7))-('Расчет комиссии(Нади)'!$I159+'Таблица вводных'!$E$3+'Таблица вводных'!$F$3)</f>
        <v>-0.41203990367697507</v>
      </c>
      <c r="H159" s="66">
        <f>'Итоговая табл.1чел(все услуги-к'!$H159-('Расчет комиссии(Нади)'!$I159+'Таблица вводных'!$E$3+'Таблица вводных'!$F$3)</f>
        <v>-0.41203990367697507</v>
      </c>
      <c r="I159" s="66">
        <f>('Итоговая табл.1чел(все услуги-к'!$I159+('Итоговая табл.1чел(все услуги-к'!$I159*'Таблица вводных'!$G$9))-('Расчет комиссии(Нади)'!$I159+'Таблица вводных'!$E$3+'Таблица вводных'!$F$3)</f>
        <v>-0.41203990367697507</v>
      </c>
      <c r="J159" s="13" t="s">
        <v>153</v>
      </c>
    </row>
    <row r="160" spans="1:10" ht="13.2" customHeight="1">
      <c r="A160" s="140"/>
      <c r="B160" s="5"/>
      <c r="C160" s="15"/>
      <c r="D160" s="66">
        <f>(('Итоговая табл.1чел(все услуги-к'!$D160+('Итоговая табл.1чел(все услуги-к'!$D160*'Таблица вводных'!$G$4)))-('Расчет комиссии(Нади)'!$I160+'Таблица вводных'!$E$3+'Таблица вводных'!$F$3)</f>
        <v>7.2879600963230251</v>
      </c>
      <c r="E160" s="66">
        <f>('Итоговая табл.1чел(все услуги-к'!$E160+('Итоговая табл.1чел(все услуги-к'!$E160*'Таблица вводных'!$G$5))-('Расчет комиссии(Нади)'!$I160+'Таблица вводных'!$E$3+'Таблица вводных'!$F$3)</f>
        <v>0.50371009632302488</v>
      </c>
      <c r="F160" s="66">
        <f>('Итоговая табл.1чел(все услуги-к'!$F160+('Итоговая табл.1чел(все услуги-к'!$F160*'Таблица вводных'!$G$6))-('Расчет комиссии(Нади)'!$I160+'Таблица вводных'!$E$3+'Таблица вводных'!$F$3)</f>
        <v>23.347960096323028</v>
      </c>
      <c r="G160" s="66">
        <f>('Итоговая табл.1чел(все услуги-к'!$G160+('Итоговая табл.1чел(все услуги-к'!$G160*'Таблица вводных'!$G$7))-('Расчет комиссии(Нади)'!$I160+'Таблица вводных'!$E$3+'Таблица вводных'!$F$3)</f>
        <v>-0.41203990367697507</v>
      </c>
      <c r="H160" s="66">
        <f>'Итоговая табл.1чел(все услуги-к'!$H160-('Расчет комиссии(Нади)'!$I160+'Таблица вводных'!$E$3+'Таблица вводных'!$F$3)</f>
        <v>-0.41203990367697507</v>
      </c>
      <c r="I160" s="66">
        <f>('Итоговая табл.1чел(все услуги-к'!$I160+('Итоговая табл.1чел(все услуги-к'!$I160*'Таблица вводных'!$G$9))-('Расчет комиссии(Нади)'!$I160+'Таблица вводных'!$E$3+'Таблица вводных'!$F$3)</f>
        <v>-0.41203990367697507</v>
      </c>
      <c r="J160" s="13" t="s">
        <v>153</v>
      </c>
    </row>
    <row r="161" spans="1:10" ht="13.2" customHeight="1">
      <c r="A161" s="140"/>
      <c r="B161" s="5"/>
      <c r="C161" s="6"/>
      <c r="D161" s="66">
        <f>(('Итоговая табл.1чел(все услуги-к'!$D161+('Итоговая табл.1чел(все услуги-к'!$D161*'Таблица вводных'!$G$4)))-('Расчет комиссии(Нади)'!$I161+'Таблица вводных'!$E$3+'Таблица вводных'!$F$3)</f>
        <v>7.2879600963230251</v>
      </c>
      <c r="E161" s="66">
        <f>('Итоговая табл.1чел(все услуги-к'!$E161+('Итоговая табл.1чел(все услуги-к'!$E161*'Таблица вводных'!$G$5))-('Расчет комиссии(Нади)'!$I161+'Таблица вводных'!$E$3+'Таблица вводных'!$F$3)</f>
        <v>0.50371009632302488</v>
      </c>
      <c r="F161" s="66">
        <f>('Итоговая табл.1чел(все услуги-к'!$F161+('Итоговая табл.1чел(все услуги-к'!$F161*'Таблица вводных'!$G$6))-('Расчет комиссии(Нади)'!$I161+'Таблица вводных'!$E$3+'Таблица вводных'!$F$3)</f>
        <v>23.347960096323028</v>
      </c>
      <c r="G161" s="66">
        <f>('Итоговая табл.1чел(все услуги-к'!$G161+('Итоговая табл.1чел(все услуги-к'!$G161*'Таблица вводных'!$G$7))-('Расчет комиссии(Нади)'!$I161+'Таблица вводных'!$E$3+'Таблица вводных'!$F$3)</f>
        <v>-0.41203990367697507</v>
      </c>
      <c r="H161" s="66">
        <f>'Итоговая табл.1чел(все услуги-к'!$H161-('Расчет комиссии(Нади)'!$I161+'Таблица вводных'!$E$3+'Таблица вводных'!$F$3)</f>
        <v>-0.41203990367697507</v>
      </c>
      <c r="I161" s="66">
        <f>('Итоговая табл.1чел(все услуги-к'!$I161+('Итоговая табл.1чел(все услуги-к'!$I161*'Таблица вводных'!$G$9))-('Расчет комиссии(Нади)'!$I161+'Таблица вводных'!$E$3+'Таблица вводных'!$F$3)</f>
        <v>-0.41203990367697507</v>
      </c>
      <c r="J161" s="13" t="s">
        <v>153</v>
      </c>
    </row>
    <row r="162" spans="1:10" ht="13.2" customHeight="1">
      <c r="A162" s="140"/>
      <c r="B162" s="5"/>
      <c r="C162" s="15"/>
      <c r="D162" s="66">
        <f>(('Итоговая табл.1чел(все услуги-к'!$D162+('Итоговая табл.1чел(все услуги-к'!$D162*'Таблица вводных'!$G$4)))-('Расчет комиссии(Нади)'!$I162+'Таблица вводных'!$E$3+'Таблица вводных'!$F$3)</f>
        <v>7.2879600963230251</v>
      </c>
      <c r="E162" s="66">
        <f>('Итоговая табл.1чел(все услуги-к'!$E162+('Итоговая табл.1чел(все услуги-к'!$E162*'Таблица вводных'!$G$5))-('Расчет комиссии(Нади)'!$I162+'Таблица вводных'!$E$3+'Таблица вводных'!$F$3)</f>
        <v>0.50371009632302488</v>
      </c>
      <c r="F162" s="66">
        <f>('Итоговая табл.1чел(все услуги-к'!$F162+('Итоговая табл.1чел(все услуги-к'!$F162*'Таблица вводных'!$G$6))-('Расчет комиссии(Нади)'!$I162+'Таблица вводных'!$E$3+'Таблица вводных'!$F$3)</f>
        <v>23.347960096323028</v>
      </c>
      <c r="G162" s="66">
        <f>('Итоговая табл.1чел(все услуги-к'!$G162+('Итоговая табл.1чел(все услуги-к'!$G162*'Таблица вводных'!$G$7))-('Расчет комиссии(Нади)'!$I162+'Таблица вводных'!$E$3+'Таблица вводных'!$F$3)</f>
        <v>-0.41203990367697507</v>
      </c>
      <c r="H162" s="66">
        <f>'Итоговая табл.1чел(все услуги-к'!$H162-('Расчет комиссии(Нади)'!$I162+'Таблица вводных'!$E$3+'Таблица вводных'!$F$3)</f>
        <v>-0.41203990367697507</v>
      </c>
      <c r="I162" s="66">
        <f>('Итоговая табл.1чел(все услуги-к'!$I162+('Итоговая табл.1чел(все услуги-к'!$I162*'Таблица вводных'!$G$9))-('Расчет комиссии(Нади)'!$I162+'Таблица вводных'!$E$3+'Таблица вводных'!$F$3)</f>
        <v>-0.41203990367697507</v>
      </c>
      <c r="J162" s="13" t="s">
        <v>153</v>
      </c>
    </row>
    <row r="163" spans="1:10" ht="13.2" customHeight="1">
      <c r="A163" s="141"/>
      <c r="B163" s="18"/>
      <c r="C163" s="19"/>
      <c r="D163" s="76">
        <f>(('Итоговая табл.1чел(все услуги-к'!$D163+('Итоговая табл.1чел(все услуги-к'!$D163*'Таблица вводных'!$G$4)))-('Расчет комиссии(Нади)'!$I163+'Таблица вводных'!$E$3+'Таблица вводных'!$F$3)</f>
        <v>7.2879600963230251</v>
      </c>
      <c r="E163" s="76">
        <f>('Итоговая табл.1чел(все услуги-к'!$E163+('Итоговая табл.1чел(все услуги-к'!$E163*'Таблица вводных'!$G$5))-('Расчет комиссии(Нади)'!$I163+'Таблица вводных'!$E$3+'Таблица вводных'!$F$3)</f>
        <v>0.50371009632302488</v>
      </c>
      <c r="F163" s="76">
        <f>('Итоговая табл.1чел(все услуги-к'!$F163+('Итоговая табл.1чел(все услуги-к'!$F163*'Таблица вводных'!$G$6))-('Расчет комиссии(Нади)'!$I163+'Таблица вводных'!$E$3+'Таблица вводных'!$F$3)</f>
        <v>23.347960096323028</v>
      </c>
      <c r="G163" s="76">
        <f>('Итоговая табл.1чел(все услуги-к'!$G163+('Итоговая табл.1чел(все услуги-к'!$G163*'Таблица вводных'!$G$7))-('Расчет комиссии(Нади)'!$I163+'Таблица вводных'!$E$3+'Таблица вводных'!$F$3)</f>
        <v>-0.41203990367697507</v>
      </c>
      <c r="H163" s="76">
        <f>'Итоговая табл.1чел(все услуги-к'!$H163-('Расчет комиссии(Нади)'!$I163+'Таблица вводных'!$E$3+'Таблица вводных'!$F$3)</f>
        <v>-0.41203990367697507</v>
      </c>
      <c r="I163" s="76">
        <f>('Итоговая табл.1чел(все услуги-к'!$I163+('Итоговая табл.1чел(все услуги-к'!$I163*'Таблица вводных'!$G$9))-('Расчет комиссии(Нади)'!$I163+'Таблица вводных'!$E$3+'Таблица вводных'!$F$3)</f>
        <v>-0.41203990367697507</v>
      </c>
      <c r="J163" s="22" t="s">
        <v>153</v>
      </c>
    </row>
    <row r="164" spans="1:10" ht="13.2" customHeight="1">
      <c r="A164" s="142" t="s">
        <v>159</v>
      </c>
      <c r="B164" s="5">
        <v>45423</v>
      </c>
      <c r="C164" s="97"/>
      <c r="D164" s="59">
        <f>(('Итоговая табл.1чел(все услуги-к'!$D164+('Итоговая табл.1чел(все услуги-к'!$D164*'Таблица вводных'!$G$4)))-('Расчет комиссии(Нади)'!$I164+'Таблица вводных'!$E$3+'Таблица вводных'!$F$3)</f>
        <v>7.2879600963230251</v>
      </c>
      <c r="E164" s="59">
        <f>('Итоговая табл.1чел(все услуги-к'!$E164+('Итоговая табл.1чел(все услуги-к'!$E164*'Таблица вводных'!$G$5))-('Расчет комиссии(Нади)'!$I164+'Таблица вводных'!$E$3+'Таблица вводных'!$F$3)</f>
        <v>0.50371009632302488</v>
      </c>
      <c r="F164" s="59">
        <f>('Итоговая табл.1чел(все услуги-к'!$F164+('Итоговая табл.1чел(все услуги-к'!$F164*'Таблица вводных'!$G$6))-('Расчет комиссии(Нади)'!$I164+'Таблица вводных'!$E$3+'Таблица вводных'!$F$3)</f>
        <v>23.347960096323028</v>
      </c>
      <c r="G164" s="59">
        <f>('Итоговая табл.1чел(все услуги-к'!$G164+('Итоговая табл.1чел(все услуги-к'!$G164*'Таблица вводных'!$G$7))-('Расчет комиссии(Нади)'!$I164+'Таблица вводных'!$E$3+'Таблица вводных'!$F$3)</f>
        <v>-0.41203990367697507</v>
      </c>
      <c r="H164" s="59">
        <f>'Итоговая табл.1чел(все услуги-к'!$H164-('Расчет комиссии(Нади)'!$I164+'Таблица вводных'!$E$3+'Таблица вводных'!$F$3)</f>
        <v>-0.41203990367697507</v>
      </c>
      <c r="I164" s="59">
        <f>('Итоговая табл.1чел(все услуги-к'!$I164+('Итоговая табл.1чел(все услуги-к'!$I164*'Таблица вводных'!$G$9))-('Расчет комиссии(Нади)'!$I164+'Таблица вводных'!$E$3+'Таблица вводных'!$F$3)</f>
        <v>-0.41203990367697507</v>
      </c>
      <c r="J164" s="10" t="s">
        <v>143</v>
      </c>
    </row>
    <row r="165" spans="1:10" ht="13.2" customHeight="1">
      <c r="A165" s="140"/>
      <c r="B165" s="5">
        <v>45426</v>
      </c>
      <c r="C165" s="6"/>
      <c r="D165" s="66">
        <f>(('Итоговая табл.1чел(все услуги-к'!$D165+('Итоговая табл.1чел(все услуги-к'!$D165*'Таблица вводных'!$G$4)))-('Расчет комиссии(Нади)'!$I165+'Таблица вводных'!$E$3+'Таблица вводных'!$F$3)</f>
        <v>7.2879600963230251</v>
      </c>
      <c r="E165" s="66">
        <f>('Итоговая табл.1чел(все услуги-к'!$E165+('Итоговая табл.1чел(все услуги-к'!$E165*'Таблица вводных'!$G$5))-('Расчет комиссии(Нади)'!$I165+'Таблица вводных'!$E$3+'Таблица вводных'!$F$3)</f>
        <v>0.50371009632302488</v>
      </c>
      <c r="F165" s="66">
        <f>('Итоговая табл.1чел(все услуги-к'!$F165+('Итоговая табл.1чел(все услуги-к'!$F165*'Таблица вводных'!$G$6))-('Расчет комиссии(Нади)'!$I165+'Таблица вводных'!$E$3+'Таблица вводных'!$F$3)</f>
        <v>23.347960096323028</v>
      </c>
      <c r="G165" s="66">
        <f>('Итоговая табл.1чел(все услуги-к'!$G165+('Итоговая табл.1чел(все услуги-к'!$G165*'Таблица вводных'!$G$7))-('Расчет комиссии(Нади)'!$I165+'Таблица вводных'!$E$3+'Таблица вводных'!$F$3)</f>
        <v>-0.41203990367697507</v>
      </c>
      <c r="H165" s="66">
        <f>'Итоговая табл.1чел(все услуги-к'!$H165-('Расчет комиссии(Нади)'!$I165+'Таблица вводных'!$E$3+'Таблица вводных'!$F$3)</f>
        <v>-0.41203990367697507</v>
      </c>
      <c r="I165" s="66">
        <f>('Итоговая табл.1чел(все услуги-к'!$I165+('Итоговая табл.1чел(все услуги-к'!$I165*'Таблица вводных'!$G$9))-('Расчет комиссии(Нади)'!$I165+'Таблица вводных'!$E$3+'Таблица вводных'!$F$3)</f>
        <v>-0.41203990367697507</v>
      </c>
      <c r="J165" s="13" t="s">
        <v>143</v>
      </c>
    </row>
    <row r="166" spans="1:10" ht="13.2" customHeight="1">
      <c r="A166" s="140"/>
      <c r="B166" s="5">
        <v>45430</v>
      </c>
      <c r="C166" s="15"/>
      <c r="D166" s="66">
        <f>(('Итоговая табл.1чел(все услуги-к'!$D166+('Итоговая табл.1чел(все услуги-к'!$D166*'Таблица вводных'!$G$4)))-('Расчет комиссии(Нади)'!$I166+'Таблица вводных'!$E$3+'Таблица вводных'!$F$3)</f>
        <v>7.2879600963230251</v>
      </c>
      <c r="E166" s="66">
        <f>('Итоговая табл.1чел(все услуги-к'!$E166+('Итоговая табл.1чел(все услуги-к'!$E166*'Таблица вводных'!$G$5))-('Расчет комиссии(Нади)'!$I166+'Таблица вводных'!$E$3+'Таблица вводных'!$F$3)</f>
        <v>0.50371009632302488</v>
      </c>
      <c r="F166" s="66">
        <f>('Итоговая табл.1чел(все услуги-к'!$F166+('Итоговая табл.1чел(все услуги-к'!$F166*'Таблица вводных'!$G$6))-('Расчет комиссии(Нади)'!$I166+'Таблица вводных'!$E$3+'Таблица вводных'!$F$3)</f>
        <v>23.347960096323028</v>
      </c>
      <c r="G166" s="66">
        <f>('Итоговая табл.1чел(все услуги-к'!$G166+('Итоговая табл.1чел(все услуги-к'!$G166*'Таблица вводных'!$G$7))-('Расчет комиссии(Нади)'!$I166+'Таблица вводных'!$E$3+'Таблица вводных'!$F$3)</f>
        <v>-0.41203990367697507</v>
      </c>
      <c r="H166" s="66">
        <f>'Итоговая табл.1чел(все услуги-к'!$H166-('Расчет комиссии(Нади)'!$I166+'Таблица вводных'!$E$3+'Таблица вводных'!$F$3)</f>
        <v>-0.41203990367697507</v>
      </c>
      <c r="I166" s="66">
        <f>('Итоговая табл.1чел(все услуги-к'!$I166+('Итоговая табл.1чел(все услуги-к'!$I166*'Таблица вводных'!$G$9))-('Расчет комиссии(Нади)'!$I166+'Таблица вводных'!$E$3+'Таблица вводных'!$F$3)</f>
        <v>-0.41203990367697507</v>
      </c>
      <c r="J166" s="13" t="s">
        <v>143</v>
      </c>
    </row>
    <row r="167" spans="1:10" ht="13.2" customHeight="1">
      <c r="A167" s="140"/>
      <c r="B167" s="5">
        <v>45433</v>
      </c>
      <c r="C167" s="6"/>
      <c r="D167" s="66">
        <f>(('Итоговая табл.1чел(все услуги-к'!$D167+('Итоговая табл.1чел(все услуги-к'!$D167*'Таблица вводных'!$G$4)))-('Расчет комиссии(Нади)'!$I167+'Таблица вводных'!$E$3+'Таблица вводных'!$F$3)</f>
        <v>7.2879600963230251</v>
      </c>
      <c r="E167" s="66">
        <f>('Итоговая табл.1чел(все услуги-к'!$E167+('Итоговая табл.1чел(все услуги-к'!$E167*'Таблица вводных'!$G$5))-('Расчет комиссии(Нади)'!$I167+'Таблица вводных'!$E$3+'Таблица вводных'!$F$3)</f>
        <v>0.50371009632302488</v>
      </c>
      <c r="F167" s="66">
        <f>('Итоговая табл.1чел(все услуги-к'!$F167+('Итоговая табл.1чел(все услуги-к'!$F167*'Таблица вводных'!$G$6))-('Расчет комиссии(Нади)'!$I167+'Таблица вводных'!$E$3+'Таблица вводных'!$F$3)</f>
        <v>23.347960096323028</v>
      </c>
      <c r="G167" s="66">
        <f>('Итоговая табл.1чел(все услуги-к'!$G167+('Итоговая табл.1чел(все услуги-к'!$G167*'Таблица вводных'!$G$7))-('Расчет комиссии(Нади)'!$I167+'Таблица вводных'!$E$3+'Таблица вводных'!$F$3)</f>
        <v>-0.41203990367697507</v>
      </c>
      <c r="H167" s="66">
        <f>'Итоговая табл.1чел(все услуги-к'!$H167-('Расчет комиссии(Нади)'!$I167+'Таблица вводных'!$E$3+'Таблица вводных'!$F$3)</f>
        <v>-0.41203990367697507</v>
      </c>
      <c r="I167" s="66">
        <f>('Итоговая табл.1чел(все услуги-к'!$I167+('Итоговая табл.1чел(все услуги-к'!$I167*'Таблица вводных'!$G$9))-('Расчет комиссии(Нади)'!$I167+'Таблица вводных'!$E$3+'Таблица вводных'!$F$3)</f>
        <v>-0.41203990367697507</v>
      </c>
      <c r="J167" s="13" t="s">
        <v>143</v>
      </c>
    </row>
    <row r="168" spans="1:10" ht="13.2" customHeight="1">
      <c r="A168" s="140"/>
      <c r="B168" s="5">
        <v>45437</v>
      </c>
      <c r="C168" s="15"/>
      <c r="D168" s="66">
        <f>(('Итоговая табл.1чел(все услуги-к'!$D168+('Итоговая табл.1чел(все услуги-к'!$D168*'Таблица вводных'!$G$4)))-('Расчет комиссии(Нади)'!$I168+'Таблица вводных'!$E$3+'Таблица вводных'!$F$3)</f>
        <v>7.2879600963230251</v>
      </c>
      <c r="E168" s="66">
        <f>('Итоговая табл.1чел(все услуги-к'!$E168+('Итоговая табл.1чел(все услуги-к'!$E168*'Таблица вводных'!$G$5))-('Расчет комиссии(Нади)'!$I168+'Таблица вводных'!$E$3+'Таблица вводных'!$F$3)</f>
        <v>0.50371009632302488</v>
      </c>
      <c r="F168" s="66">
        <f>('Итоговая табл.1чел(все услуги-к'!$F168+('Итоговая табл.1чел(все услуги-к'!$F168*'Таблица вводных'!$G$6))-('Расчет комиссии(Нади)'!$I168+'Таблица вводных'!$E$3+'Таблица вводных'!$F$3)</f>
        <v>23.347960096323028</v>
      </c>
      <c r="G168" s="66">
        <f>('Итоговая табл.1чел(все услуги-к'!$G168+('Итоговая табл.1чел(все услуги-к'!$G168*'Таблица вводных'!$G$7))-('Расчет комиссии(Нади)'!$I168+'Таблица вводных'!$E$3+'Таблица вводных'!$F$3)</f>
        <v>-0.41203990367697507</v>
      </c>
      <c r="H168" s="66">
        <f>'Итоговая табл.1чел(все услуги-к'!$H168-('Расчет комиссии(Нади)'!$I168+'Таблица вводных'!$E$3+'Таблица вводных'!$F$3)</f>
        <v>-0.41203990367697507</v>
      </c>
      <c r="I168" s="66">
        <f>('Итоговая табл.1чел(все услуги-к'!$I168+('Итоговая табл.1чел(все услуги-к'!$I168*'Таблица вводных'!$G$9))-('Расчет комиссии(Нади)'!$I168+'Таблица вводных'!$E$3+'Таблица вводных'!$F$3)</f>
        <v>-0.41203990367697507</v>
      </c>
      <c r="J168" s="13" t="s">
        <v>143</v>
      </c>
    </row>
    <row r="169" spans="1:10" ht="13.2" customHeight="1">
      <c r="A169" s="140"/>
      <c r="B169" s="5">
        <v>45440</v>
      </c>
      <c r="C169" s="15"/>
      <c r="D169" s="66">
        <f>(('Итоговая табл.1чел(все услуги-к'!$D169+('Итоговая табл.1чел(все услуги-к'!$D169*'Таблица вводных'!$G$4)))-('Расчет комиссии(Нади)'!$I169+'Таблица вводных'!$E$3+'Таблица вводных'!$F$3)</f>
        <v>7.2879600963230251</v>
      </c>
      <c r="E169" s="66">
        <f>('Итоговая табл.1чел(все услуги-к'!$E169+('Итоговая табл.1чел(все услуги-к'!$E169*'Таблица вводных'!$G$5))-('Расчет комиссии(Нади)'!$I169+'Таблица вводных'!$E$3+'Таблица вводных'!$F$3)</f>
        <v>0.50371009632302488</v>
      </c>
      <c r="F169" s="66">
        <f>('Итоговая табл.1чел(все услуги-к'!$F169+('Итоговая табл.1чел(все услуги-к'!$F169*'Таблица вводных'!$G$6))-('Расчет комиссии(Нади)'!$I169+'Таблица вводных'!$E$3+'Таблица вводных'!$F$3)</f>
        <v>23.347960096323028</v>
      </c>
      <c r="G169" s="66">
        <f>('Итоговая табл.1чел(все услуги-к'!$G169+('Итоговая табл.1чел(все услуги-к'!$G169*'Таблица вводных'!$G$7))-('Расчет комиссии(Нади)'!$I169+'Таблица вводных'!$E$3+'Таблица вводных'!$F$3)</f>
        <v>-0.41203990367697507</v>
      </c>
      <c r="H169" s="66">
        <f>'Итоговая табл.1чел(все услуги-к'!$H169-('Расчет комиссии(Нади)'!$I169+'Таблица вводных'!$E$3+'Таблица вводных'!$F$3)</f>
        <v>-0.41203990367697507</v>
      </c>
      <c r="I169" s="66">
        <f>('Итоговая табл.1чел(все услуги-к'!$I169+('Итоговая табл.1чел(все услуги-к'!$I169*'Таблица вводных'!$G$9))-('Расчет комиссии(Нади)'!$I169+'Таблица вводных'!$E$3+'Таблица вводных'!$F$3)</f>
        <v>-0.41203990367697507</v>
      </c>
      <c r="J169" s="13" t="s">
        <v>143</v>
      </c>
    </row>
    <row r="170" spans="1:10" ht="13.2" customHeight="1">
      <c r="A170" s="140"/>
      <c r="B170" s="5">
        <v>45444</v>
      </c>
      <c r="C170" s="15"/>
      <c r="D170" s="66">
        <f>(('Итоговая табл.1чел(все услуги-к'!$D170+('Итоговая табл.1чел(все услуги-к'!$D170*'Таблица вводных'!$G$4)))-('Расчет комиссии(Нади)'!$I170+'Таблица вводных'!$E$3+'Таблица вводных'!$F$3)</f>
        <v>7.2879600963230251</v>
      </c>
      <c r="E170" s="66">
        <f>('Итоговая табл.1чел(все услуги-к'!$E170+('Итоговая табл.1чел(все услуги-к'!$E170*'Таблица вводных'!$G$5))-('Расчет комиссии(Нади)'!$I170+'Таблица вводных'!$E$3+'Таблица вводных'!$F$3)</f>
        <v>0.50371009632302488</v>
      </c>
      <c r="F170" s="66">
        <f>('Итоговая табл.1чел(все услуги-к'!$F170+('Итоговая табл.1чел(все услуги-к'!$F170*'Таблица вводных'!$G$6))-('Расчет комиссии(Нади)'!$I170+'Таблица вводных'!$E$3+'Таблица вводных'!$F$3)</f>
        <v>23.347960096323028</v>
      </c>
      <c r="G170" s="66">
        <f>('Итоговая табл.1чел(все услуги-к'!$G170+('Итоговая табл.1чел(все услуги-к'!$G170*'Таблица вводных'!$G$7))-('Расчет комиссии(Нади)'!$I170+'Таблица вводных'!$E$3+'Таблица вводных'!$F$3)</f>
        <v>-0.41203990367697507</v>
      </c>
      <c r="H170" s="66">
        <f>'Итоговая табл.1чел(все услуги-к'!$H170-('Расчет комиссии(Нади)'!$I170+'Таблица вводных'!$E$3+'Таблица вводных'!$F$3)</f>
        <v>-0.41203990367697507</v>
      </c>
      <c r="I170" s="66">
        <f>('Итоговая табл.1чел(все услуги-к'!$I170+('Итоговая табл.1чел(все услуги-к'!$I170*'Таблица вводных'!$G$9))-('Расчет комиссии(Нади)'!$I170+'Таблица вводных'!$E$3+'Таблица вводных'!$F$3)</f>
        <v>-0.41203990367697507</v>
      </c>
      <c r="J170" s="13" t="s">
        <v>143</v>
      </c>
    </row>
    <row r="171" spans="1:10" ht="13.2" customHeight="1">
      <c r="A171" s="140"/>
      <c r="B171" s="5">
        <v>45447</v>
      </c>
      <c r="C171" s="6"/>
      <c r="D171" s="66">
        <f>(('Итоговая табл.1чел(все услуги-к'!$D171+('Итоговая табл.1чел(все услуги-к'!$D171*'Таблица вводных'!$G$4)))-('Расчет комиссии(Нади)'!$I171+'Таблица вводных'!$E$3+'Таблица вводных'!$F$3)</f>
        <v>7.2879600963230251</v>
      </c>
      <c r="E171" s="66">
        <f>('Итоговая табл.1чел(все услуги-к'!$E171+('Итоговая табл.1чел(все услуги-к'!$E171*'Таблица вводных'!$G$5))-('Расчет комиссии(Нади)'!$I171+'Таблица вводных'!$E$3+'Таблица вводных'!$F$3)</f>
        <v>0.50371009632302488</v>
      </c>
      <c r="F171" s="66">
        <f>('Итоговая табл.1чел(все услуги-к'!$F171+('Итоговая табл.1чел(все услуги-к'!$F171*'Таблица вводных'!$G$6))-('Расчет комиссии(Нади)'!$I171+'Таблица вводных'!$E$3+'Таблица вводных'!$F$3)</f>
        <v>23.347960096323028</v>
      </c>
      <c r="G171" s="66">
        <f>('Итоговая табл.1чел(все услуги-к'!$G171+('Итоговая табл.1чел(все услуги-к'!$G171*'Таблица вводных'!$G$7))-('Расчет комиссии(Нади)'!$I171+'Таблица вводных'!$E$3+'Таблица вводных'!$F$3)</f>
        <v>-0.41203990367697507</v>
      </c>
      <c r="H171" s="66">
        <f>'Итоговая табл.1чел(все услуги-к'!$H171-('Расчет комиссии(Нади)'!$I171+'Таблица вводных'!$E$3+'Таблица вводных'!$F$3)</f>
        <v>-0.41203990367697507</v>
      </c>
      <c r="I171" s="66">
        <f>('Итоговая табл.1чел(все услуги-к'!$I171+('Итоговая табл.1чел(все услуги-к'!$I171*'Таблица вводных'!$G$9))-('Расчет комиссии(Нади)'!$I171+'Таблица вводных'!$E$3+'Таблица вводных'!$F$3)</f>
        <v>-0.41203990367697507</v>
      </c>
      <c r="J171" s="13" t="s">
        <v>143</v>
      </c>
    </row>
    <row r="172" spans="1:10" ht="13.2" customHeight="1">
      <c r="A172" s="140"/>
      <c r="B172" s="5">
        <v>45451</v>
      </c>
      <c r="C172" s="15"/>
      <c r="D172" s="66">
        <f>(('Итоговая табл.1чел(все услуги-к'!$D172+('Итоговая табл.1чел(все услуги-к'!$D172*'Таблица вводных'!$G$4)))-('Расчет комиссии(Нади)'!$I172+'Таблица вводных'!$E$3+'Таблица вводных'!$F$3)</f>
        <v>7.2879600963230251</v>
      </c>
      <c r="E172" s="66">
        <f>('Итоговая табл.1чел(все услуги-к'!$E172+('Итоговая табл.1чел(все услуги-к'!$E172*'Таблица вводных'!$G$5))-('Расчет комиссии(Нади)'!$I172+'Таблица вводных'!$E$3+'Таблица вводных'!$F$3)</f>
        <v>0.50371009632302488</v>
      </c>
      <c r="F172" s="66">
        <f>('Итоговая табл.1чел(все услуги-к'!$F172+('Итоговая табл.1чел(все услуги-к'!$F172*'Таблица вводных'!$G$6))-('Расчет комиссии(Нади)'!$I172+'Таблица вводных'!$E$3+'Таблица вводных'!$F$3)</f>
        <v>23.347960096323028</v>
      </c>
      <c r="G172" s="66">
        <f>('Итоговая табл.1чел(все услуги-к'!$G172+('Итоговая табл.1чел(все услуги-к'!$G172*'Таблица вводных'!$G$7))-('Расчет комиссии(Нади)'!$I172+'Таблица вводных'!$E$3+'Таблица вводных'!$F$3)</f>
        <v>-0.41203990367697507</v>
      </c>
      <c r="H172" s="66">
        <f>'Итоговая табл.1чел(все услуги-к'!$H172-('Расчет комиссии(Нади)'!$I172+'Таблица вводных'!$E$3+'Таблица вводных'!$F$3)</f>
        <v>-0.41203990367697507</v>
      </c>
      <c r="I172" s="66">
        <f>('Итоговая табл.1чел(все услуги-к'!$I172+('Итоговая табл.1чел(все услуги-к'!$I172*'Таблица вводных'!$G$9))-('Расчет комиссии(Нади)'!$I172+'Таблица вводных'!$E$3+'Таблица вводных'!$F$3)</f>
        <v>-0.41203990367697507</v>
      </c>
      <c r="J172" s="13" t="s">
        <v>143</v>
      </c>
    </row>
    <row r="173" spans="1:10" ht="13.2" customHeight="1">
      <c r="A173" s="140"/>
      <c r="B173" s="5">
        <v>45454</v>
      </c>
      <c r="C173" s="15"/>
      <c r="D173" s="66">
        <f>(('Итоговая табл.1чел(все услуги-к'!$D173+('Итоговая табл.1чел(все услуги-к'!$D173*'Таблица вводных'!$G$4)))-('Расчет комиссии(Нади)'!$I173+'Таблица вводных'!$E$3+'Таблица вводных'!$F$3)</f>
        <v>7.2879600963230251</v>
      </c>
      <c r="E173" s="66">
        <f>('Итоговая табл.1чел(все услуги-к'!$E173+('Итоговая табл.1чел(все услуги-к'!$E173*'Таблица вводных'!$G$5))-('Расчет комиссии(Нади)'!$I173+'Таблица вводных'!$E$3+'Таблица вводных'!$F$3)</f>
        <v>0.50371009632302488</v>
      </c>
      <c r="F173" s="66">
        <f>('Итоговая табл.1чел(все услуги-к'!$F173+('Итоговая табл.1чел(все услуги-к'!$F173*'Таблица вводных'!$G$6))-('Расчет комиссии(Нади)'!$I173+'Таблица вводных'!$E$3+'Таблица вводных'!$F$3)</f>
        <v>23.347960096323028</v>
      </c>
      <c r="G173" s="66">
        <f>('Итоговая табл.1чел(все услуги-к'!$G173+('Итоговая табл.1чел(все услуги-к'!$G173*'Таблица вводных'!$G$7))-('Расчет комиссии(Нади)'!$I173+'Таблица вводных'!$E$3+'Таблица вводных'!$F$3)</f>
        <v>-0.41203990367697507</v>
      </c>
      <c r="H173" s="66">
        <f>'Итоговая табл.1чел(все услуги-к'!$H173-('Расчет комиссии(Нади)'!$I173+'Таблица вводных'!$E$3+'Таблица вводных'!$F$3)</f>
        <v>-0.41203990367697507</v>
      </c>
      <c r="I173" s="66">
        <f>('Итоговая табл.1чел(все услуги-к'!$I173+('Итоговая табл.1чел(все услуги-к'!$I173*'Таблица вводных'!$G$9))-('Расчет комиссии(Нади)'!$I173+'Таблица вводных'!$E$3+'Таблица вводных'!$F$3)</f>
        <v>-0.41203990367697507</v>
      </c>
      <c r="J173" s="13" t="s">
        <v>143</v>
      </c>
    </row>
    <row r="174" spans="1:10" ht="13.2" customHeight="1">
      <c r="A174" s="140"/>
      <c r="B174" s="5"/>
      <c r="C174" s="6"/>
      <c r="D174" s="66">
        <f>(('Итоговая табл.1чел(все услуги-к'!$D174+('Итоговая табл.1чел(все услуги-к'!$D174*'Таблица вводных'!$G$4)))-('Расчет комиссии(Нади)'!$I174+'Таблица вводных'!$E$3+'Таблица вводных'!$F$3)</f>
        <v>7.2879600963230251</v>
      </c>
      <c r="E174" s="66">
        <f>('Итоговая табл.1чел(все услуги-к'!$E174+('Итоговая табл.1чел(все услуги-к'!$E174*'Таблица вводных'!$G$5))-('Расчет комиссии(Нади)'!$I174+'Таблица вводных'!$E$3+'Таблица вводных'!$F$3)</f>
        <v>0.50371009632302488</v>
      </c>
      <c r="F174" s="66">
        <f>('Итоговая табл.1чел(все услуги-к'!$F174+('Итоговая табл.1чел(все услуги-к'!$F174*'Таблица вводных'!$G$6))-('Расчет комиссии(Нади)'!$I174+'Таблица вводных'!$E$3+'Таблица вводных'!$F$3)</f>
        <v>23.347960096323028</v>
      </c>
      <c r="G174" s="66">
        <f>('Итоговая табл.1чел(все услуги-к'!$G174+('Итоговая табл.1чел(все услуги-к'!$G174*'Таблица вводных'!$G$7))-('Расчет комиссии(Нади)'!$I174+'Таблица вводных'!$E$3+'Таблица вводных'!$F$3)</f>
        <v>-0.41203990367697507</v>
      </c>
      <c r="H174" s="66">
        <f>'Итоговая табл.1чел(все услуги-к'!$H174-('Расчет комиссии(Нади)'!$I174+'Таблица вводных'!$E$3+'Таблица вводных'!$F$3)</f>
        <v>-0.41203990367697507</v>
      </c>
      <c r="I174" s="66">
        <f>('Итоговая табл.1чел(все услуги-к'!$I174+('Итоговая табл.1чел(все услуги-к'!$I174*'Таблица вводных'!$G$9))-('Расчет комиссии(Нади)'!$I174+'Таблица вводных'!$E$3+'Таблица вводных'!$F$3)</f>
        <v>-0.41203990367697507</v>
      </c>
      <c r="J174" s="13" t="s">
        <v>143</v>
      </c>
    </row>
    <row r="175" spans="1:10" ht="13.2" customHeight="1">
      <c r="A175" s="140"/>
      <c r="B175" s="5"/>
      <c r="C175" s="15"/>
      <c r="D175" s="66">
        <f>(('Итоговая табл.1чел(все услуги-к'!$D175+('Итоговая табл.1чел(все услуги-к'!$D175*'Таблица вводных'!$G$4)))-('Расчет комиссии(Нади)'!$I175+'Таблица вводных'!$E$3+'Таблица вводных'!$F$3)</f>
        <v>7.2879600963230251</v>
      </c>
      <c r="E175" s="66">
        <f>('Итоговая табл.1чел(все услуги-к'!$E175+('Итоговая табл.1чел(все услуги-к'!$E175*'Таблица вводных'!$G$5))-('Расчет комиссии(Нади)'!$I175+'Таблица вводных'!$E$3+'Таблица вводных'!$F$3)</f>
        <v>0.50371009632302488</v>
      </c>
      <c r="F175" s="66">
        <f>('Итоговая табл.1чел(все услуги-к'!$F175+('Итоговая табл.1чел(все услуги-к'!$F175*'Таблица вводных'!$G$6))-('Расчет комиссии(Нади)'!$I175+'Таблица вводных'!$E$3+'Таблица вводных'!$F$3)</f>
        <v>23.347960096323028</v>
      </c>
      <c r="G175" s="66">
        <f>('Итоговая табл.1чел(все услуги-к'!$G175+('Итоговая табл.1чел(все услуги-к'!$G175*'Таблица вводных'!$G$7))-('Расчет комиссии(Нади)'!$I175+'Таблица вводных'!$E$3+'Таблица вводных'!$F$3)</f>
        <v>-0.41203990367697507</v>
      </c>
      <c r="H175" s="66">
        <f>'Итоговая табл.1чел(все услуги-к'!$H175-('Расчет комиссии(Нади)'!$I175+'Таблица вводных'!$E$3+'Таблица вводных'!$F$3)</f>
        <v>-0.41203990367697507</v>
      </c>
      <c r="I175" s="66">
        <f>('Итоговая табл.1чел(все услуги-к'!$I175+('Итоговая табл.1чел(все услуги-к'!$I175*'Таблица вводных'!$G$9))-('Расчет комиссии(Нади)'!$I175+'Таблица вводных'!$E$3+'Таблица вводных'!$F$3)</f>
        <v>-0.41203990367697507</v>
      </c>
      <c r="J175" s="13" t="s">
        <v>143</v>
      </c>
    </row>
    <row r="176" spans="1:10" ht="13.2" customHeight="1">
      <c r="A176" s="140"/>
      <c r="B176" s="5"/>
      <c r="C176" s="6"/>
      <c r="D176" s="66">
        <f>(('Итоговая табл.1чел(все услуги-к'!$D176+('Итоговая табл.1чел(все услуги-к'!$D176*'Таблица вводных'!$G$4)))-('Расчет комиссии(Нади)'!$I176+'Таблица вводных'!$E$3+'Таблица вводных'!$F$3)</f>
        <v>7.2879600963230251</v>
      </c>
      <c r="E176" s="66">
        <f>('Итоговая табл.1чел(все услуги-к'!$E176+('Итоговая табл.1чел(все услуги-к'!$E176*'Таблица вводных'!$G$5))-('Расчет комиссии(Нади)'!$I176+'Таблица вводных'!$E$3+'Таблица вводных'!$F$3)</f>
        <v>0.50371009632302488</v>
      </c>
      <c r="F176" s="66">
        <f>('Итоговая табл.1чел(все услуги-к'!$F176+('Итоговая табл.1чел(все услуги-к'!$F176*'Таблица вводных'!$G$6))-('Расчет комиссии(Нади)'!$I176+'Таблица вводных'!$E$3+'Таблица вводных'!$F$3)</f>
        <v>23.347960096323028</v>
      </c>
      <c r="G176" s="66">
        <f>('Итоговая табл.1чел(все услуги-к'!$G176+('Итоговая табл.1чел(все услуги-к'!$G176*'Таблица вводных'!$G$7))-('Расчет комиссии(Нади)'!$I176+'Таблица вводных'!$E$3+'Таблица вводных'!$F$3)</f>
        <v>-0.41203990367697507</v>
      </c>
      <c r="H176" s="66">
        <f>'Итоговая табл.1чел(все услуги-к'!$H176-('Расчет комиссии(Нади)'!$I176+'Таблица вводных'!$E$3+'Таблица вводных'!$F$3)</f>
        <v>-0.41203990367697507</v>
      </c>
      <c r="I176" s="66">
        <f>('Итоговая табл.1чел(все услуги-к'!$I176+('Итоговая табл.1чел(все услуги-к'!$I176*'Таблица вводных'!$G$9))-('Расчет комиссии(Нади)'!$I176+'Таблица вводных'!$E$3+'Таблица вводных'!$F$3)</f>
        <v>-0.41203990367697507</v>
      </c>
      <c r="J176" s="13" t="s">
        <v>143</v>
      </c>
    </row>
    <row r="177" spans="1:10" ht="13.2" customHeight="1">
      <c r="A177" s="140"/>
      <c r="B177" s="5"/>
      <c r="C177" s="6"/>
      <c r="D177" s="66">
        <f>(('Итоговая табл.1чел(все услуги-к'!$D177+('Итоговая табл.1чел(все услуги-к'!$D177*'Таблица вводных'!$G$4)))-('Расчет комиссии(Нади)'!$I177+'Таблица вводных'!$E$3+'Таблица вводных'!$F$3)</f>
        <v>7.2879600963230251</v>
      </c>
      <c r="E177" s="66">
        <f>('Итоговая табл.1чел(все услуги-к'!$E177+('Итоговая табл.1чел(все услуги-к'!$E177*'Таблица вводных'!$G$5))-('Расчет комиссии(Нади)'!$I177+'Таблица вводных'!$E$3+'Таблица вводных'!$F$3)</f>
        <v>0.50371009632302488</v>
      </c>
      <c r="F177" s="66">
        <f>('Итоговая табл.1чел(все услуги-к'!$F177+('Итоговая табл.1чел(все услуги-к'!$F177*'Таблица вводных'!$G$6))-('Расчет комиссии(Нади)'!$I177+'Таблица вводных'!$E$3+'Таблица вводных'!$F$3)</f>
        <v>23.347960096323028</v>
      </c>
      <c r="G177" s="66">
        <f>('Итоговая табл.1чел(все услуги-к'!$G177+('Итоговая табл.1чел(все услуги-к'!$G177*'Таблица вводных'!$G$7))-('Расчет комиссии(Нади)'!$I177+'Таблица вводных'!$E$3+'Таблица вводных'!$F$3)</f>
        <v>-0.41203990367697507</v>
      </c>
      <c r="H177" s="66">
        <f>'Итоговая табл.1чел(все услуги-к'!$H177-('Расчет комиссии(Нади)'!$I177+'Таблица вводных'!$E$3+'Таблица вводных'!$F$3)</f>
        <v>-0.41203990367697507</v>
      </c>
      <c r="I177" s="66">
        <f>('Итоговая табл.1чел(все услуги-к'!$I177+('Итоговая табл.1чел(все услуги-к'!$I177*'Таблица вводных'!$G$9))-('Расчет комиссии(Нади)'!$I177+'Таблица вводных'!$E$3+'Таблица вводных'!$F$3)</f>
        <v>-0.41203990367697507</v>
      </c>
      <c r="J177" s="13" t="s">
        <v>143</v>
      </c>
    </row>
    <row r="178" spans="1:10" ht="13.2" customHeight="1">
      <c r="A178" s="140"/>
      <c r="B178" s="5"/>
      <c r="C178" s="15"/>
      <c r="D178" s="66">
        <f>(('Итоговая табл.1чел(все услуги-к'!$D178+('Итоговая табл.1чел(все услуги-к'!$D178*'Таблица вводных'!$G$4)))-('Расчет комиссии(Нади)'!$I178+'Таблица вводных'!$E$3+'Таблица вводных'!$F$3)</f>
        <v>7.2879600963230251</v>
      </c>
      <c r="E178" s="66">
        <f>('Итоговая табл.1чел(все услуги-к'!$E178+('Итоговая табл.1чел(все услуги-к'!$E178*'Таблица вводных'!$G$5))-('Расчет комиссии(Нади)'!$I178+'Таблица вводных'!$E$3+'Таблица вводных'!$F$3)</f>
        <v>0.50371009632302488</v>
      </c>
      <c r="F178" s="66">
        <f>('Итоговая табл.1чел(все услуги-к'!$F178+('Итоговая табл.1чел(все услуги-к'!$F178*'Таблица вводных'!$G$6))-('Расчет комиссии(Нади)'!$I178+'Таблица вводных'!$E$3+'Таблица вводных'!$F$3)</f>
        <v>23.347960096323028</v>
      </c>
      <c r="G178" s="66">
        <f>('Итоговая табл.1чел(все услуги-к'!$G178+('Итоговая табл.1чел(все услуги-к'!$G178*'Таблица вводных'!$G$7))-('Расчет комиссии(Нади)'!$I178+'Таблица вводных'!$E$3+'Таблица вводных'!$F$3)</f>
        <v>-0.41203990367697507</v>
      </c>
      <c r="H178" s="66">
        <f>'Итоговая табл.1чел(все услуги-к'!$H178-('Расчет комиссии(Нади)'!$I178+'Таблица вводных'!$E$3+'Таблица вводных'!$F$3)</f>
        <v>-0.41203990367697507</v>
      </c>
      <c r="I178" s="66">
        <f>('Итоговая табл.1чел(все услуги-к'!$I178+('Итоговая табл.1чел(все услуги-к'!$I178*'Таблица вводных'!$G$9))-('Расчет комиссии(Нади)'!$I178+'Таблица вводных'!$E$3+'Таблица вводных'!$F$3)</f>
        <v>-0.41203990367697507</v>
      </c>
      <c r="J178" s="13" t="s">
        <v>143</v>
      </c>
    </row>
    <row r="179" spans="1:10" ht="13.2" customHeight="1">
      <c r="A179" s="140"/>
      <c r="B179" s="5"/>
      <c r="C179" s="6"/>
      <c r="D179" s="66">
        <f>(('Итоговая табл.1чел(все услуги-к'!$D179+('Итоговая табл.1чел(все услуги-к'!$D179*'Таблица вводных'!$G$4)))-('Расчет комиссии(Нади)'!$I179+'Таблица вводных'!$E$3+'Таблица вводных'!$F$3)</f>
        <v>7.2879600963230251</v>
      </c>
      <c r="E179" s="66">
        <f>('Итоговая табл.1чел(все услуги-к'!$E179+('Итоговая табл.1чел(все услуги-к'!$E179*'Таблица вводных'!$G$5))-('Расчет комиссии(Нади)'!$I179+'Таблица вводных'!$E$3+'Таблица вводных'!$F$3)</f>
        <v>0.50371009632302488</v>
      </c>
      <c r="F179" s="66">
        <f>('Итоговая табл.1чел(все услуги-к'!$F179+('Итоговая табл.1чел(все услуги-к'!$F179*'Таблица вводных'!$G$6))-('Расчет комиссии(Нади)'!$I179+'Таблица вводных'!$E$3+'Таблица вводных'!$F$3)</f>
        <v>23.347960096323028</v>
      </c>
      <c r="G179" s="66">
        <f>('Итоговая табл.1чел(все услуги-к'!$G179+('Итоговая табл.1чел(все услуги-к'!$G179*'Таблица вводных'!$G$7))-('Расчет комиссии(Нади)'!$I179+'Таблица вводных'!$E$3+'Таблица вводных'!$F$3)</f>
        <v>-0.41203990367697507</v>
      </c>
      <c r="H179" s="66">
        <f>'Итоговая табл.1чел(все услуги-к'!$H179-('Расчет комиссии(Нади)'!$I179+'Таблица вводных'!$E$3+'Таблица вводных'!$F$3)</f>
        <v>-0.41203990367697507</v>
      </c>
      <c r="I179" s="66">
        <f>('Итоговая табл.1чел(все услуги-к'!$I179+('Итоговая табл.1чел(все услуги-к'!$I179*'Таблица вводных'!$G$9))-('Расчет комиссии(Нади)'!$I179+'Таблица вводных'!$E$3+'Таблица вводных'!$F$3)</f>
        <v>-0.41203990367697507</v>
      </c>
      <c r="J179" s="13" t="s">
        <v>143</v>
      </c>
    </row>
    <row r="180" spans="1:10" ht="13.2" customHeight="1">
      <c r="A180" s="140"/>
      <c r="B180" s="5"/>
      <c r="C180" s="15"/>
      <c r="D180" s="66">
        <f>(('Итоговая табл.1чел(все услуги-к'!$D180+('Итоговая табл.1чел(все услуги-к'!$D180*'Таблица вводных'!$G$4)))-('Расчет комиссии(Нади)'!$I180+'Таблица вводных'!$E$3+'Таблица вводных'!$F$3)</f>
        <v>7.2879600963230251</v>
      </c>
      <c r="E180" s="66">
        <f>('Итоговая табл.1чел(все услуги-к'!$E180+('Итоговая табл.1чел(все услуги-к'!$E180*'Таблица вводных'!$G$5))-('Расчет комиссии(Нади)'!$I180+'Таблица вводных'!$E$3+'Таблица вводных'!$F$3)</f>
        <v>0.50371009632302488</v>
      </c>
      <c r="F180" s="66">
        <f>('Итоговая табл.1чел(все услуги-к'!$F180+('Итоговая табл.1чел(все услуги-к'!$F180*'Таблица вводных'!$G$6))-('Расчет комиссии(Нади)'!$I180+'Таблица вводных'!$E$3+'Таблица вводных'!$F$3)</f>
        <v>23.347960096323028</v>
      </c>
      <c r="G180" s="66">
        <f>('Итоговая табл.1чел(все услуги-к'!$G180+('Итоговая табл.1чел(все услуги-к'!$G180*'Таблица вводных'!$G$7))-('Расчет комиссии(Нади)'!$I180+'Таблица вводных'!$E$3+'Таблица вводных'!$F$3)</f>
        <v>-0.41203990367697507</v>
      </c>
      <c r="H180" s="66">
        <f>'Итоговая табл.1чел(все услуги-к'!$H180-('Расчет комиссии(Нади)'!$I180+'Таблица вводных'!$E$3+'Таблица вводных'!$F$3)</f>
        <v>-0.41203990367697507</v>
      </c>
      <c r="I180" s="66">
        <f>('Итоговая табл.1чел(все услуги-к'!$I180+('Итоговая табл.1чел(все услуги-к'!$I180*'Таблица вводных'!$G$9))-('Расчет комиссии(Нади)'!$I180+'Таблица вводных'!$E$3+'Таблица вводных'!$F$3)</f>
        <v>-0.41203990367697507</v>
      </c>
      <c r="J180" s="13" t="s">
        <v>143</v>
      </c>
    </row>
    <row r="181" spans="1:10" ht="13.2" customHeight="1">
      <c r="A181" s="141"/>
      <c r="B181" s="18"/>
      <c r="C181" s="19"/>
      <c r="D181" s="76">
        <f>(('Итоговая табл.1чел(все услуги-к'!$D181+('Итоговая табл.1чел(все услуги-к'!$D181*'Таблица вводных'!$G$4)))-('Расчет комиссии(Нади)'!$I181+'Таблица вводных'!$E$3+'Таблица вводных'!$F$3)</f>
        <v>7.2879600963230251</v>
      </c>
      <c r="E181" s="76">
        <f>('Итоговая табл.1чел(все услуги-к'!$E181+('Итоговая табл.1чел(все услуги-к'!$E181*'Таблица вводных'!$G$5))-('Расчет комиссии(Нади)'!$I181+'Таблица вводных'!$E$3+'Таблица вводных'!$F$3)</f>
        <v>0.50371009632302488</v>
      </c>
      <c r="F181" s="76">
        <f>('Итоговая табл.1чел(все услуги-к'!$F181+('Итоговая табл.1чел(все услуги-к'!$F181*'Таблица вводных'!$G$6))-('Расчет комиссии(Нади)'!$I181+'Таблица вводных'!$E$3+'Таблица вводных'!$F$3)</f>
        <v>23.347960096323028</v>
      </c>
      <c r="G181" s="76">
        <f>('Итоговая табл.1чел(все услуги-к'!$G181+('Итоговая табл.1чел(все услуги-к'!$G181*'Таблица вводных'!$G$7))-('Расчет комиссии(Нади)'!$I181+'Таблица вводных'!$E$3+'Таблица вводных'!$F$3)</f>
        <v>-0.41203990367697507</v>
      </c>
      <c r="H181" s="76">
        <f>'Итоговая табл.1чел(все услуги-к'!$H181-('Расчет комиссии(Нади)'!$I181+'Таблица вводных'!$E$3+'Таблица вводных'!$F$3)</f>
        <v>-0.41203990367697507</v>
      </c>
      <c r="I181" s="76">
        <f>('Итоговая табл.1чел(все услуги-к'!$I181+('Итоговая табл.1чел(все услуги-к'!$I181*'Таблица вводных'!$G$9))-('Расчет комиссии(Нади)'!$I181+'Таблица вводных'!$E$3+'Таблица вводных'!$F$3)</f>
        <v>-0.41203990367697507</v>
      </c>
      <c r="J181" s="22" t="s">
        <v>143</v>
      </c>
    </row>
    <row r="182" spans="1:10" ht="13.2" customHeight="1">
      <c r="A182" s="142" t="s">
        <v>160</v>
      </c>
      <c r="B182" s="5">
        <v>45423</v>
      </c>
      <c r="C182" s="97"/>
      <c r="D182" s="59">
        <f>(('Итоговая табл.1чел(все услуги-к'!$D182+('Итоговая табл.1чел(все услуги-к'!$D182*'Таблица вводных'!$G$4)))-('Расчет комиссии(Нади)'!$I182+'Таблица вводных'!$E$3+'Таблица вводных'!$F$3)</f>
        <v>7.2879600963230251</v>
      </c>
      <c r="E182" s="59">
        <f>('Итоговая табл.1чел(все услуги-к'!$E182+('Итоговая табл.1чел(все услуги-к'!$E182*'Таблица вводных'!$G$5))-('Расчет комиссии(Нади)'!$I182+'Таблица вводных'!$E$3+'Таблица вводных'!$F$3)</f>
        <v>0.50371009632302488</v>
      </c>
      <c r="F182" s="59">
        <f>('Итоговая табл.1чел(все услуги-к'!$F182+('Итоговая табл.1чел(все услуги-к'!$F182*'Таблица вводных'!$G$6))-('Расчет комиссии(Нади)'!$I182+'Таблица вводных'!$E$3+'Таблица вводных'!$F$3)</f>
        <v>23.347960096323028</v>
      </c>
      <c r="G182" s="59">
        <f>('Итоговая табл.1чел(все услуги-к'!$G182+('Итоговая табл.1чел(все услуги-к'!$G182*'Таблица вводных'!$G$7))-('Расчет комиссии(Нади)'!$I182+'Таблица вводных'!$E$3+'Таблица вводных'!$F$3)</f>
        <v>-0.41203990367697507</v>
      </c>
      <c r="H182" s="59">
        <f>'Итоговая табл.1чел(все услуги-к'!$H182-('Расчет комиссии(Нади)'!$I182+'Таблица вводных'!$E$3+'Таблица вводных'!$F$3)</f>
        <v>-0.41203990367697507</v>
      </c>
      <c r="I182" s="59">
        <f>('Итоговая табл.1чел(все услуги-к'!$I182+('Итоговая табл.1чел(все услуги-к'!$I182*'Таблица вводных'!$G$9))-('Расчет комиссии(Нади)'!$I182+'Таблица вводных'!$E$3+'Таблица вводных'!$F$3)</f>
        <v>-0.41203990367697507</v>
      </c>
      <c r="J182" s="10" t="s">
        <v>161</v>
      </c>
    </row>
    <row r="183" spans="1:10" ht="13.2" customHeight="1">
      <c r="A183" s="140"/>
      <c r="B183" s="5">
        <v>45426</v>
      </c>
      <c r="C183" s="6"/>
      <c r="D183" s="66">
        <f>(('Итоговая табл.1чел(все услуги-к'!$D183+('Итоговая табл.1чел(все услуги-к'!$D183*'Таблица вводных'!$G$4)))-('Расчет комиссии(Нади)'!$I183+'Таблица вводных'!$E$3+'Таблица вводных'!$F$3)</f>
        <v>7.2879600963230251</v>
      </c>
      <c r="E183" s="66">
        <f>('Итоговая табл.1чел(все услуги-к'!$E183+('Итоговая табл.1чел(все услуги-к'!$E183*'Таблица вводных'!$G$5))-('Расчет комиссии(Нади)'!$I183+'Таблица вводных'!$E$3+'Таблица вводных'!$F$3)</f>
        <v>0.50371009632302488</v>
      </c>
      <c r="F183" s="66">
        <f>('Итоговая табл.1чел(все услуги-к'!$F183+('Итоговая табл.1чел(все услуги-к'!$F183*'Таблица вводных'!$G$6))-('Расчет комиссии(Нади)'!$I183+'Таблица вводных'!$E$3+'Таблица вводных'!$F$3)</f>
        <v>23.347960096323028</v>
      </c>
      <c r="G183" s="66">
        <f>('Итоговая табл.1чел(все услуги-к'!$G183+('Итоговая табл.1чел(все услуги-к'!$G183*'Таблица вводных'!$G$7))-('Расчет комиссии(Нади)'!$I183+'Таблица вводных'!$E$3+'Таблица вводных'!$F$3)</f>
        <v>-0.41203990367697507</v>
      </c>
      <c r="H183" s="66">
        <f>'Итоговая табл.1чел(все услуги-к'!$H183-('Расчет комиссии(Нади)'!$I183+'Таблица вводных'!$E$3+'Таблица вводных'!$F$3)</f>
        <v>-0.41203990367697507</v>
      </c>
      <c r="I183" s="66">
        <f>('Итоговая табл.1чел(все услуги-к'!$I183+('Итоговая табл.1чел(все услуги-к'!$I183*'Таблица вводных'!$G$9))-('Расчет комиссии(Нади)'!$I183+'Таблица вводных'!$E$3+'Таблица вводных'!$F$3)</f>
        <v>-0.41203990367697507</v>
      </c>
      <c r="J183" s="13" t="s">
        <v>161</v>
      </c>
    </row>
    <row r="184" spans="1:10" ht="13.2" customHeight="1">
      <c r="A184" s="140"/>
      <c r="B184" s="5">
        <v>45430</v>
      </c>
      <c r="C184" s="15"/>
      <c r="D184" s="66">
        <f>(('Итоговая табл.1чел(все услуги-к'!$D184+('Итоговая табл.1чел(все услуги-к'!$D184*'Таблица вводных'!$G$4)))-('Расчет комиссии(Нади)'!$I184+'Таблица вводных'!$E$3+'Таблица вводных'!$F$3)</f>
        <v>7.2879600963230251</v>
      </c>
      <c r="E184" s="66">
        <f>('Итоговая табл.1чел(все услуги-к'!$E184+('Итоговая табл.1чел(все услуги-к'!$E184*'Таблица вводных'!$G$5))-('Расчет комиссии(Нади)'!$I184+'Таблица вводных'!$E$3+'Таблица вводных'!$F$3)</f>
        <v>0.50371009632302488</v>
      </c>
      <c r="F184" s="66">
        <f>('Итоговая табл.1чел(все услуги-к'!$F184+('Итоговая табл.1чел(все услуги-к'!$F184*'Таблица вводных'!$G$6))-('Расчет комиссии(Нади)'!$I184+'Таблица вводных'!$E$3+'Таблица вводных'!$F$3)</f>
        <v>23.347960096323028</v>
      </c>
      <c r="G184" s="66">
        <f>('Итоговая табл.1чел(все услуги-к'!$G184+('Итоговая табл.1чел(все услуги-к'!$G184*'Таблица вводных'!$G$7))-('Расчет комиссии(Нади)'!$I184+'Таблица вводных'!$E$3+'Таблица вводных'!$F$3)</f>
        <v>-0.41203990367697507</v>
      </c>
      <c r="H184" s="66">
        <f>'Итоговая табл.1чел(все услуги-к'!$H184-('Расчет комиссии(Нади)'!$I184+'Таблица вводных'!$E$3+'Таблица вводных'!$F$3)</f>
        <v>-0.41203990367697507</v>
      </c>
      <c r="I184" s="66">
        <f>('Итоговая табл.1чел(все услуги-к'!$I184+('Итоговая табл.1чел(все услуги-к'!$I184*'Таблица вводных'!$G$9))-('Расчет комиссии(Нади)'!$I184+'Таблица вводных'!$E$3+'Таблица вводных'!$F$3)</f>
        <v>-0.41203990367697507</v>
      </c>
      <c r="J184" s="13" t="s">
        <v>161</v>
      </c>
    </row>
    <row r="185" spans="1:10" ht="13.2" customHeight="1">
      <c r="A185" s="140"/>
      <c r="B185" s="5">
        <v>45433</v>
      </c>
      <c r="C185" s="6"/>
      <c r="D185" s="66">
        <f>(('Итоговая табл.1чел(все услуги-к'!$D185+('Итоговая табл.1чел(все услуги-к'!$D185*'Таблица вводных'!$G$4)))-('Расчет комиссии(Нади)'!$I185+'Таблица вводных'!$E$3+'Таблица вводных'!$F$3)</f>
        <v>7.2879600963230251</v>
      </c>
      <c r="E185" s="66">
        <f>('Итоговая табл.1чел(все услуги-к'!$E185+('Итоговая табл.1чел(все услуги-к'!$E185*'Таблица вводных'!$G$5))-('Расчет комиссии(Нади)'!$I185+'Таблица вводных'!$E$3+'Таблица вводных'!$F$3)</f>
        <v>0.50371009632302488</v>
      </c>
      <c r="F185" s="66">
        <f>('Итоговая табл.1чел(все услуги-к'!$F185+('Итоговая табл.1чел(все услуги-к'!$F185*'Таблица вводных'!$G$6))-('Расчет комиссии(Нади)'!$I185+'Таблица вводных'!$E$3+'Таблица вводных'!$F$3)</f>
        <v>23.347960096323028</v>
      </c>
      <c r="G185" s="66">
        <f>('Итоговая табл.1чел(все услуги-к'!$G185+('Итоговая табл.1чел(все услуги-к'!$G185*'Таблица вводных'!$G$7))-('Расчет комиссии(Нади)'!$I185+'Таблица вводных'!$E$3+'Таблица вводных'!$F$3)</f>
        <v>-0.41203990367697507</v>
      </c>
      <c r="H185" s="66">
        <f>'Итоговая табл.1чел(все услуги-к'!$H185-('Расчет комиссии(Нади)'!$I185+'Таблица вводных'!$E$3+'Таблица вводных'!$F$3)</f>
        <v>-0.41203990367697507</v>
      </c>
      <c r="I185" s="66">
        <f>('Итоговая табл.1чел(все услуги-к'!$I185+('Итоговая табл.1чел(все услуги-к'!$I185*'Таблица вводных'!$G$9))-('Расчет комиссии(Нади)'!$I185+'Таблица вводных'!$E$3+'Таблица вводных'!$F$3)</f>
        <v>-0.41203990367697507</v>
      </c>
      <c r="J185" s="13" t="s">
        <v>161</v>
      </c>
    </row>
    <row r="186" spans="1:10" ht="13.2" customHeight="1">
      <c r="A186" s="140"/>
      <c r="B186" s="5">
        <v>45437</v>
      </c>
      <c r="C186" s="15"/>
      <c r="D186" s="66">
        <f>(('Итоговая табл.1чел(все услуги-к'!$D186+('Итоговая табл.1чел(все услуги-к'!$D186*'Таблица вводных'!$G$4)))-('Расчет комиссии(Нади)'!$I186+'Таблица вводных'!$E$3+'Таблица вводных'!$F$3)</f>
        <v>7.2879600963230251</v>
      </c>
      <c r="E186" s="66">
        <f>('Итоговая табл.1чел(все услуги-к'!$E186+('Итоговая табл.1чел(все услуги-к'!$E186*'Таблица вводных'!$G$5))-('Расчет комиссии(Нади)'!$I186+'Таблица вводных'!$E$3+'Таблица вводных'!$F$3)</f>
        <v>0.50371009632302488</v>
      </c>
      <c r="F186" s="66">
        <f>('Итоговая табл.1чел(все услуги-к'!$F186+('Итоговая табл.1чел(все услуги-к'!$F186*'Таблица вводных'!$G$6))-('Расчет комиссии(Нади)'!$I186+'Таблица вводных'!$E$3+'Таблица вводных'!$F$3)</f>
        <v>23.347960096323028</v>
      </c>
      <c r="G186" s="66">
        <f>('Итоговая табл.1чел(все услуги-к'!$G186+('Итоговая табл.1чел(все услуги-к'!$G186*'Таблица вводных'!$G$7))-('Расчет комиссии(Нади)'!$I186+'Таблица вводных'!$E$3+'Таблица вводных'!$F$3)</f>
        <v>-0.41203990367697507</v>
      </c>
      <c r="H186" s="66">
        <f>'Итоговая табл.1чел(все услуги-к'!$H186-('Расчет комиссии(Нади)'!$I186+'Таблица вводных'!$E$3+'Таблица вводных'!$F$3)</f>
        <v>-0.41203990367697507</v>
      </c>
      <c r="I186" s="66">
        <f>('Итоговая табл.1чел(все услуги-к'!$I186+('Итоговая табл.1чел(все услуги-к'!$I186*'Таблица вводных'!$G$9))-('Расчет комиссии(Нади)'!$I186+'Таблица вводных'!$E$3+'Таблица вводных'!$F$3)</f>
        <v>-0.41203990367697507</v>
      </c>
      <c r="J186" s="13" t="s">
        <v>161</v>
      </c>
    </row>
    <row r="187" spans="1:10" ht="13.2" customHeight="1">
      <c r="A187" s="140"/>
      <c r="B187" s="5">
        <v>45440</v>
      </c>
      <c r="C187" s="15"/>
      <c r="D187" s="66">
        <f>(('Итоговая табл.1чел(все услуги-к'!$D187+('Итоговая табл.1чел(все услуги-к'!$D187*'Таблица вводных'!$G$4)))-('Расчет комиссии(Нади)'!$I187+'Таблица вводных'!$E$3+'Таблица вводных'!$F$3)</f>
        <v>7.2879600963230251</v>
      </c>
      <c r="E187" s="66">
        <f>('Итоговая табл.1чел(все услуги-к'!$E187+('Итоговая табл.1чел(все услуги-к'!$E187*'Таблица вводных'!$G$5))-('Расчет комиссии(Нади)'!$I187+'Таблица вводных'!$E$3+'Таблица вводных'!$F$3)</f>
        <v>0.50371009632302488</v>
      </c>
      <c r="F187" s="66">
        <f>('Итоговая табл.1чел(все услуги-к'!$F187+('Итоговая табл.1чел(все услуги-к'!$F187*'Таблица вводных'!$G$6))-('Расчет комиссии(Нади)'!$I187+'Таблица вводных'!$E$3+'Таблица вводных'!$F$3)</f>
        <v>23.347960096323028</v>
      </c>
      <c r="G187" s="66">
        <f>('Итоговая табл.1чел(все услуги-к'!$G187+('Итоговая табл.1чел(все услуги-к'!$G187*'Таблица вводных'!$G$7))-('Расчет комиссии(Нади)'!$I187+'Таблица вводных'!$E$3+'Таблица вводных'!$F$3)</f>
        <v>-0.41203990367697507</v>
      </c>
      <c r="H187" s="66">
        <f>'Итоговая табл.1чел(все услуги-к'!$H187-('Расчет комиссии(Нади)'!$I187+'Таблица вводных'!$E$3+'Таблица вводных'!$F$3)</f>
        <v>-0.41203990367697507</v>
      </c>
      <c r="I187" s="66">
        <f>('Итоговая табл.1чел(все услуги-к'!$I187+('Итоговая табл.1чел(все услуги-к'!$I187*'Таблица вводных'!$G$9))-('Расчет комиссии(Нади)'!$I187+'Таблица вводных'!$E$3+'Таблица вводных'!$F$3)</f>
        <v>-0.41203990367697507</v>
      </c>
      <c r="J187" s="13" t="s">
        <v>161</v>
      </c>
    </row>
    <row r="188" spans="1:10" ht="13.2" customHeight="1">
      <c r="A188" s="140"/>
      <c r="B188" s="5">
        <v>45444</v>
      </c>
      <c r="C188" s="15"/>
      <c r="D188" s="66">
        <f>(('Итоговая табл.1чел(все услуги-к'!$D188+('Итоговая табл.1чел(все услуги-к'!$D188*'Таблица вводных'!$G$4)))-('Расчет комиссии(Нади)'!$I188+'Таблица вводных'!$E$3+'Таблица вводных'!$F$3)</f>
        <v>7.2879600963230251</v>
      </c>
      <c r="E188" s="66">
        <f>('Итоговая табл.1чел(все услуги-к'!$E188+('Итоговая табл.1чел(все услуги-к'!$E188*'Таблица вводных'!$G$5))-('Расчет комиссии(Нади)'!$I188+'Таблица вводных'!$E$3+'Таблица вводных'!$F$3)</f>
        <v>0.50371009632302488</v>
      </c>
      <c r="F188" s="66">
        <f>('Итоговая табл.1чел(все услуги-к'!$F188+('Итоговая табл.1чел(все услуги-к'!$F188*'Таблица вводных'!$G$6))-('Расчет комиссии(Нади)'!$I188+'Таблица вводных'!$E$3+'Таблица вводных'!$F$3)</f>
        <v>23.347960096323028</v>
      </c>
      <c r="G188" s="66">
        <f>('Итоговая табл.1чел(все услуги-к'!$G188+('Итоговая табл.1чел(все услуги-к'!$G188*'Таблица вводных'!$G$7))-('Расчет комиссии(Нади)'!$I188+'Таблица вводных'!$E$3+'Таблица вводных'!$F$3)</f>
        <v>-0.41203990367697507</v>
      </c>
      <c r="H188" s="66">
        <f>'Итоговая табл.1чел(все услуги-к'!$H188-('Расчет комиссии(Нади)'!$I188+'Таблица вводных'!$E$3+'Таблица вводных'!$F$3)</f>
        <v>-0.41203990367697507</v>
      </c>
      <c r="I188" s="66">
        <f>('Итоговая табл.1чел(все услуги-к'!$I188+('Итоговая табл.1чел(все услуги-к'!$I188*'Таблица вводных'!$G$9))-('Расчет комиссии(Нади)'!$I188+'Таблица вводных'!$E$3+'Таблица вводных'!$F$3)</f>
        <v>-0.41203990367697507</v>
      </c>
      <c r="J188" s="13" t="s">
        <v>161</v>
      </c>
    </row>
    <row r="189" spans="1:10" ht="13.2" customHeight="1">
      <c r="A189" s="140"/>
      <c r="B189" s="5">
        <v>45447</v>
      </c>
      <c r="C189" s="6"/>
      <c r="D189" s="66">
        <f>(('Итоговая табл.1чел(все услуги-к'!$D189+('Итоговая табл.1чел(все услуги-к'!$D189*'Таблица вводных'!$G$4)))-('Расчет комиссии(Нади)'!$I189+'Таблица вводных'!$E$3+'Таблица вводных'!$F$3)</f>
        <v>7.2879600963230251</v>
      </c>
      <c r="E189" s="66">
        <f>('Итоговая табл.1чел(все услуги-к'!$E189+('Итоговая табл.1чел(все услуги-к'!$E189*'Таблица вводных'!$G$5))-('Расчет комиссии(Нади)'!$I189+'Таблица вводных'!$E$3+'Таблица вводных'!$F$3)</f>
        <v>0.50371009632302488</v>
      </c>
      <c r="F189" s="66">
        <f>('Итоговая табл.1чел(все услуги-к'!$F189+('Итоговая табл.1чел(все услуги-к'!$F189*'Таблица вводных'!$G$6))-('Расчет комиссии(Нади)'!$I189+'Таблица вводных'!$E$3+'Таблица вводных'!$F$3)</f>
        <v>23.347960096323028</v>
      </c>
      <c r="G189" s="66">
        <f>('Итоговая табл.1чел(все услуги-к'!$G189+('Итоговая табл.1чел(все услуги-к'!$G189*'Таблица вводных'!$G$7))-('Расчет комиссии(Нади)'!$I189+'Таблица вводных'!$E$3+'Таблица вводных'!$F$3)</f>
        <v>-0.41203990367697507</v>
      </c>
      <c r="H189" s="66">
        <f>'Итоговая табл.1чел(все услуги-к'!$H189-('Расчет комиссии(Нади)'!$I189+'Таблица вводных'!$E$3+'Таблица вводных'!$F$3)</f>
        <v>-0.41203990367697507</v>
      </c>
      <c r="I189" s="66">
        <f>('Итоговая табл.1чел(все услуги-к'!$I189+('Итоговая табл.1чел(все услуги-к'!$I189*'Таблица вводных'!$G$9))-('Расчет комиссии(Нади)'!$I189+'Таблица вводных'!$E$3+'Таблица вводных'!$F$3)</f>
        <v>-0.41203990367697507</v>
      </c>
      <c r="J189" s="13" t="s">
        <v>161</v>
      </c>
    </row>
    <row r="190" spans="1:10" ht="13.2" customHeight="1">
      <c r="A190" s="140"/>
      <c r="B190" s="5">
        <v>45451</v>
      </c>
      <c r="C190" s="15"/>
      <c r="D190" s="66">
        <f>(('Итоговая табл.1чел(все услуги-к'!$D190+('Итоговая табл.1чел(все услуги-к'!$D190*'Таблица вводных'!$G$4)))-('Расчет комиссии(Нади)'!$I190+'Таблица вводных'!$E$3+'Таблица вводных'!$F$3)</f>
        <v>7.2879600963230251</v>
      </c>
      <c r="E190" s="66">
        <f>('Итоговая табл.1чел(все услуги-к'!$E190+('Итоговая табл.1чел(все услуги-к'!$E190*'Таблица вводных'!$G$5))-('Расчет комиссии(Нади)'!$I190+'Таблица вводных'!$E$3+'Таблица вводных'!$F$3)</f>
        <v>0.50371009632302488</v>
      </c>
      <c r="F190" s="66">
        <f>('Итоговая табл.1чел(все услуги-к'!$F190+('Итоговая табл.1чел(все услуги-к'!$F190*'Таблица вводных'!$G$6))-('Расчет комиссии(Нади)'!$I190+'Таблица вводных'!$E$3+'Таблица вводных'!$F$3)</f>
        <v>23.347960096323028</v>
      </c>
      <c r="G190" s="66">
        <f>('Итоговая табл.1чел(все услуги-к'!$G190+('Итоговая табл.1чел(все услуги-к'!$G190*'Таблица вводных'!$G$7))-('Расчет комиссии(Нади)'!$I190+'Таблица вводных'!$E$3+'Таблица вводных'!$F$3)</f>
        <v>-0.41203990367697507</v>
      </c>
      <c r="H190" s="66">
        <f>'Итоговая табл.1чел(все услуги-к'!$H190-('Расчет комиссии(Нади)'!$I190+'Таблица вводных'!$E$3+'Таблица вводных'!$F$3)</f>
        <v>-0.41203990367697507</v>
      </c>
      <c r="I190" s="66">
        <f>('Итоговая табл.1чел(все услуги-к'!$I190+('Итоговая табл.1чел(все услуги-к'!$I190*'Таблица вводных'!$G$9))-('Расчет комиссии(Нади)'!$I190+'Таблица вводных'!$E$3+'Таблица вводных'!$F$3)</f>
        <v>-0.41203990367697507</v>
      </c>
      <c r="J190" s="13" t="s">
        <v>161</v>
      </c>
    </row>
    <row r="191" spans="1:10" ht="13.2" customHeight="1">
      <c r="A191" s="140"/>
      <c r="B191" s="5">
        <v>45454</v>
      </c>
      <c r="C191" s="15"/>
      <c r="D191" s="66">
        <f>(('Итоговая табл.1чел(все услуги-к'!$D191+('Итоговая табл.1чел(все услуги-к'!$D191*'Таблица вводных'!$G$4)))-('Расчет комиссии(Нади)'!$I191+'Таблица вводных'!$E$3+'Таблица вводных'!$F$3)</f>
        <v>7.2879600963230251</v>
      </c>
      <c r="E191" s="66">
        <f>('Итоговая табл.1чел(все услуги-к'!$E191+('Итоговая табл.1чел(все услуги-к'!$E191*'Таблица вводных'!$G$5))-('Расчет комиссии(Нади)'!$I191+'Таблица вводных'!$E$3+'Таблица вводных'!$F$3)</f>
        <v>0.50371009632302488</v>
      </c>
      <c r="F191" s="66">
        <f>('Итоговая табл.1чел(все услуги-к'!$F191+('Итоговая табл.1чел(все услуги-к'!$F191*'Таблица вводных'!$G$6))-('Расчет комиссии(Нади)'!$I191+'Таблица вводных'!$E$3+'Таблица вводных'!$F$3)</f>
        <v>23.347960096323028</v>
      </c>
      <c r="G191" s="66">
        <f>('Итоговая табл.1чел(все услуги-к'!$G191+('Итоговая табл.1чел(все услуги-к'!$G191*'Таблица вводных'!$G$7))-('Расчет комиссии(Нади)'!$I191+'Таблица вводных'!$E$3+'Таблица вводных'!$F$3)</f>
        <v>-0.41203990367697507</v>
      </c>
      <c r="H191" s="66">
        <f>'Итоговая табл.1чел(все услуги-к'!$H191-('Расчет комиссии(Нади)'!$I191+'Таблица вводных'!$E$3+'Таблица вводных'!$F$3)</f>
        <v>-0.41203990367697507</v>
      </c>
      <c r="I191" s="66">
        <f>('Итоговая табл.1чел(все услуги-к'!$I191+('Итоговая табл.1чел(все услуги-к'!$I191*'Таблица вводных'!$G$9))-('Расчет комиссии(Нади)'!$I191+'Таблица вводных'!$E$3+'Таблица вводных'!$F$3)</f>
        <v>-0.41203990367697507</v>
      </c>
      <c r="J191" s="13" t="s">
        <v>161</v>
      </c>
    </row>
    <row r="192" spans="1:10" ht="13.2" customHeight="1">
      <c r="A192" s="140"/>
      <c r="B192" s="5"/>
      <c r="C192" s="6"/>
      <c r="D192" s="66">
        <f>(('Итоговая табл.1чел(все услуги-к'!$D192+('Итоговая табл.1чел(все услуги-к'!$D192*'Таблица вводных'!$G$4)))-('Расчет комиссии(Нади)'!$I192+'Таблица вводных'!$E$3+'Таблица вводных'!$F$3)</f>
        <v>7.2879600963230251</v>
      </c>
      <c r="E192" s="66">
        <f>('Итоговая табл.1чел(все услуги-к'!$E192+('Итоговая табл.1чел(все услуги-к'!$E192*'Таблица вводных'!$G$5))-('Расчет комиссии(Нади)'!$I192+'Таблица вводных'!$E$3+'Таблица вводных'!$F$3)</f>
        <v>0.50371009632302488</v>
      </c>
      <c r="F192" s="66">
        <f>('Итоговая табл.1чел(все услуги-к'!$F192+('Итоговая табл.1чел(все услуги-к'!$F192*'Таблица вводных'!$G$6))-('Расчет комиссии(Нади)'!$I192+'Таблица вводных'!$E$3+'Таблица вводных'!$F$3)</f>
        <v>23.347960096323028</v>
      </c>
      <c r="G192" s="66">
        <f>('Итоговая табл.1чел(все услуги-к'!$G192+('Итоговая табл.1чел(все услуги-к'!$G192*'Таблица вводных'!$G$7))-('Расчет комиссии(Нади)'!$I192+'Таблица вводных'!$E$3+'Таблица вводных'!$F$3)</f>
        <v>-0.41203990367697507</v>
      </c>
      <c r="H192" s="66">
        <f>'Итоговая табл.1чел(все услуги-к'!$H192-('Расчет комиссии(Нади)'!$I192+'Таблица вводных'!$E$3+'Таблица вводных'!$F$3)</f>
        <v>-0.41203990367697507</v>
      </c>
      <c r="I192" s="66">
        <f>('Итоговая табл.1чел(все услуги-к'!$I192+('Итоговая табл.1чел(все услуги-к'!$I192*'Таблица вводных'!$G$9))-('Расчет комиссии(Нади)'!$I192+'Таблица вводных'!$E$3+'Таблица вводных'!$F$3)</f>
        <v>-0.41203990367697507</v>
      </c>
      <c r="J192" s="13" t="s">
        <v>161</v>
      </c>
    </row>
    <row r="193" spans="1:10" ht="13.2" customHeight="1">
      <c r="A193" s="140"/>
      <c r="B193" s="5"/>
      <c r="C193" s="15"/>
      <c r="D193" s="66">
        <f>(('Итоговая табл.1чел(все услуги-к'!$D193+('Итоговая табл.1чел(все услуги-к'!$D193*'Таблица вводных'!$G$4)))-('Расчет комиссии(Нади)'!$I193+'Таблица вводных'!$E$3+'Таблица вводных'!$F$3)</f>
        <v>7.2879600963230251</v>
      </c>
      <c r="E193" s="66">
        <f>('Итоговая табл.1чел(все услуги-к'!$E193+('Итоговая табл.1чел(все услуги-к'!$E193*'Таблица вводных'!$G$5))-('Расчет комиссии(Нади)'!$I193+'Таблица вводных'!$E$3+'Таблица вводных'!$F$3)</f>
        <v>0.50371009632302488</v>
      </c>
      <c r="F193" s="66">
        <f>('Итоговая табл.1чел(все услуги-к'!$F193+('Итоговая табл.1чел(все услуги-к'!$F193*'Таблица вводных'!$G$6))-('Расчет комиссии(Нади)'!$I193+'Таблица вводных'!$E$3+'Таблица вводных'!$F$3)</f>
        <v>23.347960096323028</v>
      </c>
      <c r="G193" s="66">
        <f>('Итоговая табл.1чел(все услуги-к'!$G193+('Итоговая табл.1чел(все услуги-к'!$G193*'Таблица вводных'!$G$7))-('Расчет комиссии(Нади)'!$I193+'Таблица вводных'!$E$3+'Таблица вводных'!$F$3)</f>
        <v>-0.41203990367697507</v>
      </c>
      <c r="H193" s="66">
        <f>'Итоговая табл.1чел(все услуги-к'!$H193-('Расчет комиссии(Нади)'!$I193+'Таблица вводных'!$E$3+'Таблица вводных'!$F$3)</f>
        <v>-0.41203990367697507</v>
      </c>
      <c r="I193" s="66">
        <f>('Итоговая табл.1чел(все услуги-к'!$I193+('Итоговая табл.1чел(все услуги-к'!$I193*'Таблица вводных'!$G$9))-('Расчет комиссии(Нади)'!$I193+'Таблица вводных'!$E$3+'Таблица вводных'!$F$3)</f>
        <v>-0.41203990367697507</v>
      </c>
      <c r="J193" s="13" t="s">
        <v>161</v>
      </c>
    </row>
    <row r="194" spans="1:10" ht="13.2" customHeight="1">
      <c r="A194" s="140"/>
      <c r="B194" s="5"/>
      <c r="C194" s="6"/>
      <c r="D194" s="66">
        <f>(('Итоговая табл.1чел(все услуги-к'!$D194+('Итоговая табл.1чел(все услуги-к'!$D194*'Таблица вводных'!$G$4)))-('Расчет комиссии(Нади)'!$I194+'Таблица вводных'!$E$3+'Таблица вводных'!$F$3)</f>
        <v>7.2879600963230251</v>
      </c>
      <c r="E194" s="66">
        <f>('Итоговая табл.1чел(все услуги-к'!$E194+('Итоговая табл.1чел(все услуги-к'!$E194*'Таблица вводных'!$G$5))-('Расчет комиссии(Нади)'!$I194+'Таблица вводных'!$E$3+'Таблица вводных'!$F$3)</f>
        <v>0.50371009632302488</v>
      </c>
      <c r="F194" s="66">
        <f>('Итоговая табл.1чел(все услуги-к'!$F194+('Итоговая табл.1чел(все услуги-к'!$F194*'Таблица вводных'!$G$6))-('Расчет комиссии(Нади)'!$I194+'Таблица вводных'!$E$3+'Таблица вводных'!$F$3)</f>
        <v>23.347960096323028</v>
      </c>
      <c r="G194" s="66">
        <f>('Итоговая табл.1чел(все услуги-к'!$G194+('Итоговая табл.1чел(все услуги-к'!$G194*'Таблица вводных'!$G$7))-('Расчет комиссии(Нади)'!$I194+'Таблица вводных'!$E$3+'Таблица вводных'!$F$3)</f>
        <v>-0.41203990367697507</v>
      </c>
      <c r="H194" s="66">
        <f>'Итоговая табл.1чел(все услуги-к'!$H194-('Расчет комиссии(Нади)'!$I194+'Таблица вводных'!$E$3+'Таблица вводных'!$F$3)</f>
        <v>-0.41203990367697507</v>
      </c>
      <c r="I194" s="66">
        <f>('Итоговая табл.1чел(все услуги-к'!$I194+('Итоговая табл.1чел(все услуги-к'!$I194*'Таблица вводных'!$G$9))-('Расчет комиссии(Нади)'!$I194+'Таблица вводных'!$E$3+'Таблица вводных'!$F$3)</f>
        <v>-0.41203990367697507</v>
      </c>
      <c r="J194" s="13" t="s">
        <v>161</v>
      </c>
    </row>
    <row r="195" spans="1:10" ht="13.2" customHeight="1">
      <c r="A195" s="140"/>
      <c r="B195" s="5"/>
      <c r="C195" s="6"/>
      <c r="D195" s="66">
        <f>(('Итоговая табл.1чел(все услуги-к'!$D195+('Итоговая табл.1чел(все услуги-к'!$D195*'Таблица вводных'!$G$4)))-('Расчет комиссии(Нади)'!$I195+'Таблица вводных'!$E$3+'Таблица вводных'!$F$3)</f>
        <v>7.2879600963230251</v>
      </c>
      <c r="E195" s="66">
        <f>('Итоговая табл.1чел(все услуги-к'!$E195+('Итоговая табл.1чел(все услуги-к'!$E195*'Таблица вводных'!$G$5))-('Расчет комиссии(Нади)'!$I195+'Таблица вводных'!$E$3+'Таблица вводных'!$F$3)</f>
        <v>0.50371009632302488</v>
      </c>
      <c r="F195" s="66">
        <f>('Итоговая табл.1чел(все услуги-к'!$F195+('Итоговая табл.1чел(все услуги-к'!$F195*'Таблица вводных'!$G$6))-('Расчет комиссии(Нади)'!$I195+'Таблица вводных'!$E$3+'Таблица вводных'!$F$3)</f>
        <v>23.347960096323028</v>
      </c>
      <c r="G195" s="66">
        <f>('Итоговая табл.1чел(все услуги-к'!$G195+('Итоговая табл.1чел(все услуги-к'!$G195*'Таблица вводных'!$G$7))-('Расчет комиссии(Нади)'!$I195+'Таблица вводных'!$E$3+'Таблица вводных'!$F$3)</f>
        <v>-0.41203990367697507</v>
      </c>
      <c r="H195" s="66">
        <f>'Итоговая табл.1чел(все услуги-к'!$H195-('Расчет комиссии(Нади)'!$I195+'Таблица вводных'!$E$3+'Таблица вводных'!$F$3)</f>
        <v>-0.41203990367697507</v>
      </c>
      <c r="I195" s="66">
        <f>('Итоговая табл.1чел(все услуги-к'!$I195+('Итоговая табл.1чел(все услуги-к'!$I195*'Таблица вводных'!$G$9))-('Расчет комиссии(Нади)'!$I195+'Таблица вводных'!$E$3+'Таблица вводных'!$F$3)</f>
        <v>-0.41203990367697507</v>
      </c>
      <c r="J195" s="13" t="s">
        <v>161</v>
      </c>
    </row>
    <row r="196" spans="1:10" ht="13.2" customHeight="1">
      <c r="A196" s="140"/>
      <c r="B196" s="5"/>
      <c r="C196" s="15"/>
      <c r="D196" s="66">
        <f>(('Итоговая табл.1чел(все услуги-к'!$D196+('Итоговая табл.1чел(все услуги-к'!$D196*'Таблица вводных'!$G$4)))-('Расчет комиссии(Нади)'!$I196+'Таблица вводных'!$E$3+'Таблица вводных'!$F$3)</f>
        <v>7.2879600963230251</v>
      </c>
      <c r="E196" s="66">
        <f>('Итоговая табл.1чел(все услуги-к'!$E196+('Итоговая табл.1чел(все услуги-к'!$E196*'Таблица вводных'!$G$5))-('Расчет комиссии(Нади)'!$I196+'Таблица вводных'!$E$3+'Таблица вводных'!$F$3)</f>
        <v>0.50371009632302488</v>
      </c>
      <c r="F196" s="66">
        <f>('Итоговая табл.1чел(все услуги-к'!$F196+('Итоговая табл.1чел(все услуги-к'!$F196*'Таблица вводных'!$G$6))-('Расчет комиссии(Нади)'!$I196+'Таблица вводных'!$E$3+'Таблица вводных'!$F$3)</f>
        <v>23.347960096323028</v>
      </c>
      <c r="G196" s="66">
        <f>('Итоговая табл.1чел(все услуги-к'!$G196+('Итоговая табл.1чел(все услуги-к'!$G196*'Таблица вводных'!$G$7))-('Расчет комиссии(Нади)'!$I196+'Таблица вводных'!$E$3+'Таблица вводных'!$F$3)</f>
        <v>-0.41203990367697507</v>
      </c>
      <c r="H196" s="66">
        <f>'Итоговая табл.1чел(все услуги-к'!$H196-('Расчет комиссии(Нади)'!$I196+'Таблица вводных'!$E$3+'Таблица вводных'!$F$3)</f>
        <v>-0.41203990367697507</v>
      </c>
      <c r="I196" s="66">
        <f>('Итоговая табл.1чел(все услуги-к'!$I196+('Итоговая табл.1чел(все услуги-к'!$I196*'Таблица вводных'!$G$9))-('Расчет комиссии(Нади)'!$I196+'Таблица вводных'!$E$3+'Таблица вводных'!$F$3)</f>
        <v>-0.41203990367697507</v>
      </c>
      <c r="J196" s="13" t="s">
        <v>161</v>
      </c>
    </row>
    <row r="197" spans="1:10" ht="13.2" customHeight="1">
      <c r="A197" s="140"/>
      <c r="B197" s="5"/>
      <c r="C197" s="6"/>
      <c r="D197" s="66">
        <f>(('Итоговая табл.1чел(все услуги-к'!$D197+('Итоговая табл.1чел(все услуги-к'!$D197*'Таблица вводных'!$G$4)))-('Расчет комиссии(Нади)'!$I197+'Таблица вводных'!$E$3+'Таблица вводных'!$F$3)</f>
        <v>7.2879600963230251</v>
      </c>
      <c r="E197" s="66">
        <f>('Итоговая табл.1чел(все услуги-к'!$E197+('Итоговая табл.1чел(все услуги-к'!$E197*'Таблица вводных'!$G$5))-('Расчет комиссии(Нади)'!$I197+'Таблица вводных'!$E$3+'Таблица вводных'!$F$3)</f>
        <v>0.50371009632302488</v>
      </c>
      <c r="F197" s="66">
        <f>('Итоговая табл.1чел(все услуги-к'!$F197+('Итоговая табл.1чел(все услуги-к'!$F197*'Таблица вводных'!$G$6))-('Расчет комиссии(Нади)'!$I197+'Таблица вводных'!$E$3+'Таблица вводных'!$F$3)</f>
        <v>23.347960096323028</v>
      </c>
      <c r="G197" s="66">
        <f>('Итоговая табл.1чел(все услуги-к'!$G197+('Итоговая табл.1чел(все услуги-к'!$G197*'Таблица вводных'!$G$7))-('Расчет комиссии(Нади)'!$I197+'Таблица вводных'!$E$3+'Таблица вводных'!$F$3)</f>
        <v>-0.41203990367697507</v>
      </c>
      <c r="H197" s="66">
        <f>'Итоговая табл.1чел(все услуги-к'!$H197-('Расчет комиссии(Нади)'!$I197+'Таблица вводных'!$E$3+'Таблица вводных'!$F$3)</f>
        <v>-0.41203990367697507</v>
      </c>
      <c r="I197" s="66">
        <f>('Итоговая табл.1чел(все услуги-к'!$I197+('Итоговая табл.1чел(все услуги-к'!$I197*'Таблица вводных'!$G$9))-('Расчет комиссии(Нади)'!$I197+'Таблица вводных'!$E$3+'Таблица вводных'!$F$3)</f>
        <v>-0.41203990367697507</v>
      </c>
      <c r="J197" s="13" t="s">
        <v>161</v>
      </c>
    </row>
    <row r="198" spans="1:10" ht="13.2" customHeight="1">
      <c r="A198" s="140"/>
      <c r="B198" s="5"/>
      <c r="C198" s="15"/>
      <c r="D198" s="66">
        <f>(('Итоговая табл.1чел(все услуги-к'!$D198+('Итоговая табл.1чел(все услуги-к'!$D198*'Таблица вводных'!$G$4)))-('Расчет комиссии(Нади)'!$I198+'Таблица вводных'!$E$3+'Таблица вводных'!$F$3)</f>
        <v>7.2879600963230251</v>
      </c>
      <c r="E198" s="66">
        <f>('Итоговая табл.1чел(все услуги-к'!$E198+('Итоговая табл.1чел(все услуги-к'!$E198*'Таблица вводных'!$G$5))-('Расчет комиссии(Нади)'!$I198+'Таблица вводных'!$E$3+'Таблица вводных'!$F$3)</f>
        <v>0.50371009632302488</v>
      </c>
      <c r="F198" s="66">
        <f>('Итоговая табл.1чел(все услуги-к'!$F198+('Итоговая табл.1чел(все услуги-к'!$F198*'Таблица вводных'!$G$6))-('Расчет комиссии(Нади)'!$I198+'Таблица вводных'!$E$3+'Таблица вводных'!$F$3)</f>
        <v>23.347960096323028</v>
      </c>
      <c r="G198" s="66">
        <f>('Итоговая табл.1чел(все услуги-к'!$G198+('Итоговая табл.1чел(все услуги-к'!$G198*'Таблица вводных'!$G$7))-('Расчет комиссии(Нади)'!$I198+'Таблица вводных'!$E$3+'Таблица вводных'!$F$3)</f>
        <v>-0.41203990367697507</v>
      </c>
      <c r="H198" s="66">
        <f>'Итоговая табл.1чел(все услуги-к'!$H198-('Расчет комиссии(Нади)'!$I198+'Таблица вводных'!$E$3+'Таблица вводных'!$F$3)</f>
        <v>-0.41203990367697507</v>
      </c>
      <c r="I198" s="66">
        <f>('Итоговая табл.1чел(все услуги-к'!$I198+('Итоговая табл.1чел(все услуги-к'!$I198*'Таблица вводных'!$G$9))-('Расчет комиссии(Нади)'!$I198+'Таблица вводных'!$E$3+'Таблица вводных'!$F$3)</f>
        <v>-0.41203990367697507</v>
      </c>
      <c r="J198" s="13" t="s">
        <v>161</v>
      </c>
    </row>
    <row r="199" spans="1:10" ht="13.2" customHeight="1">
      <c r="A199" s="141"/>
      <c r="B199" s="18"/>
      <c r="C199" s="19"/>
      <c r="D199" s="76">
        <f>(('Итоговая табл.1чел(все услуги-к'!$D199+('Итоговая табл.1чел(все услуги-к'!$D199*'Таблица вводных'!$G$4)))-('Расчет комиссии(Нади)'!$I199+'Таблица вводных'!$E$3+'Таблица вводных'!$F$3)</f>
        <v>7.2879600963230251</v>
      </c>
      <c r="E199" s="76">
        <f>('Итоговая табл.1чел(все услуги-к'!$E199+('Итоговая табл.1чел(все услуги-к'!$E199*'Таблица вводных'!$G$5))-('Расчет комиссии(Нади)'!$I199+'Таблица вводных'!$E$3+'Таблица вводных'!$F$3)</f>
        <v>0.50371009632302488</v>
      </c>
      <c r="F199" s="76">
        <f>('Итоговая табл.1чел(все услуги-к'!$F199+('Итоговая табл.1чел(все услуги-к'!$F199*'Таблица вводных'!$G$6))-('Расчет комиссии(Нади)'!$I199+'Таблица вводных'!$E$3+'Таблица вводных'!$F$3)</f>
        <v>23.347960096323028</v>
      </c>
      <c r="G199" s="76">
        <f>('Итоговая табл.1чел(все услуги-к'!$G199+('Итоговая табл.1чел(все услуги-к'!$G199*'Таблица вводных'!$G$7))-('Расчет комиссии(Нади)'!$I199+'Таблица вводных'!$E$3+'Таблица вводных'!$F$3)</f>
        <v>-0.41203990367697507</v>
      </c>
      <c r="H199" s="76">
        <f>'Итоговая табл.1чел(все услуги-к'!$H199-('Расчет комиссии(Нади)'!$I199+'Таблица вводных'!$E$3+'Таблица вводных'!$F$3)</f>
        <v>-0.41203990367697507</v>
      </c>
      <c r="I199" s="76">
        <f>('Итоговая табл.1чел(все услуги-к'!$I199+('Итоговая табл.1чел(все услуги-к'!$I199*'Таблица вводных'!$G$9))-('Расчет комиссии(Нади)'!$I199+'Таблица вводных'!$E$3+'Таблица вводных'!$F$3)</f>
        <v>-0.41203990367697507</v>
      </c>
      <c r="J199" s="22" t="s">
        <v>161</v>
      </c>
    </row>
    <row r="200" spans="1:10" ht="13.2" customHeight="1">
      <c r="A200" s="142" t="s">
        <v>162</v>
      </c>
      <c r="B200" s="5">
        <v>45423</v>
      </c>
      <c r="C200" s="97"/>
      <c r="D200" s="59">
        <f>(('Итоговая табл.1чел(все услуги-к'!$D200+('Итоговая табл.1чел(все услуги-к'!$D200*'Таблица вводных'!$G$4)))-('Расчет комиссии(Нади)'!$I200+'Таблица вводных'!$E$3+'Таблица вводных'!$F$3)</f>
        <v>7.2879600963230251</v>
      </c>
      <c r="E200" s="59">
        <f>('Итоговая табл.1чел(все услуги-к'!$E200+('Итоговая табл.1чел(все услуги-к'!$E200*'Таблица вводных'!$G$5))-('Расчет комиссии(Нади)'!$I200+'Таблица вводных'!$E$3+'Таблица вводных'!$F$3)</f>
        <v>0.50371009632302488</v>
      </c>
      <c r="F200" s="59">
        <f>('Итоговая табл.1чел(все услуги-к'!$F200+('Итоговая табл.1чел(все услуги-к'!$F200*'Таблица вводных'!$G$6))-('Расчет комиссии(Нади)'!$I200+'Таблица вводных'!$E$3+'Таблица вводных'!$F$3)</f>
        <v>23.347960096323028</v>
      </c>
      <c r="G200" s="59">
        <f>('Итоговая табл.1чел(все услуги-к'!$G200+('Итоговая табл.1чел(все услуги-к'!$G200*'Таблица вводных'!$G$7))-('Расчет комиссии(Нади)'!$I200+'Таблица вводных'!$E$3+'Таблица вводных'!$F$3)</f>
        <v>-0.41203990367697507</v>
      </c>
      <c r="H200" s="59">
        <f>'Итоговая табл.1чел(все услуги-к'!$H200-('Расчет комиссии(Нади)'!$I200+'Таблица вводных'!$E$3+'Таблица вводных'!$F$3)</f>
        <v>-0.41203990367697507</v>
      </c>
      <c r="I200" s="59">
        <f>('Итоговая табл.1чел(все услуги-к'!$I200+('Итоговая табл.1чел(все услуги-к'!$I200*'Таблица вводных'!$G$9))-('Расчет комиссии(Нади)'!$I200+'Таблица вводных'!$E$3+'Таблица вводных'!$F$3)</f>
        <v>-0.41203990367697507</v>
      </c>
      <c r="J200" s="10" t="s">
        <v>163</v>
      </c>
    </row>
    <row r="201" spans="1:10" ht="13.2" customHeight="1">
      <c r="A201" s="140"/>
      <c r="B201" s="5">
        <v>45426</v>
      </c>
      <c r="C201" s="6"/>
      <c r="D201" s="66">
        <f>(('Итоговая табл.1чел(все услуги-к'!$D201+('Итоговая табл.1чел(все услуги-к'!$D201*'Таблица вводных'!$G$4)))-('Расчет комиссии(Нади)'!$I201+'Таблица вводных'!$E$3+'Таблица вводных'!$F$3)</f>
        <v>7.2879600963230251</v>
      </c>
      <c r="E201" s="66">
        <f>('Итоговая табл.1чел(все услуги-к'!$E201+('Итоговая табл.1чел(все услуги-к'!$E201*'Таблица вводных'!$G$5))-('Расчет комиссии(Нади)'!$I201+'Таблица вводных'!$E$3+'Таблица вводных'!$F$3)</f>
        <v>0.50371009632302488</v>
      </c>
      <c r="F201" s="66">
        <f>('Итоговая табл.1чел(все услуги-к'!$F201+('Итоговая табл.1чел(все услуги-к'!$F201*'Таблица вводных'!$G$6))-('Расчет комиссии(Нади)'!$I201+'Таблица вводных'!$E$3+'Таблица вводных'!$F$3)</f>
        <v>23.347960096323028</v>
      </c>
      <c r="G201" s="66">
        <f>('Итоговая табл.1чел(все услуги-к'!$G201+('Итоговая табл.1чел(все услуги-к'!$G201*'Таблица вводных'!$G$7))-('Расчет комиссии(Нади)'!$I201+'Таблица вводных'!$E$3+'Таблица вводных'!$F$3)</f>
        <v>-0.41203990367697507</v>
      </c>
      <c r="H201" s="66">
        <f>'Итоговая табл.1чел(все услуги-к'!$H201-('Расчет комиссии(Нади)'!$I201+'Таблица вводных'!$E$3+'Таблица вводных'!$F$3)</f>
        <v>-0.41203990367697507</v>
      </c>
      <c r="I201" s="66">
        <f>('Итоговая табл.1чел(все услуги-к'!$I201+('Итоговая табл.1чел(все услуги-к'!$I201*'Таблица вводных'!$G$9))-('Расчет комиссии(Нади)'!$I201+'Таблица вводных'!$E$3+'Таблица вводных'!$F$3)</f>
        <v>-0.41203990367697507</v>
      </c>
      <c r="J201" s="13" t="s">
        <v>163</v>
      </c>
    </row>
    <row r="202" spans="1:10" ht="13.2" customHeight="1">
      <c r="A202" s="140"/>
      <c r="B202" s="5">
        <v>45430</v>
      </c>
      <c r="C202" s="15"/>
      <c r="D202" s="66">
        <f>(('Итоговая табл.1чел(все услуги-к'!$D202+('Итоговая табл.1чел(все услуги-к'!$D202*'Таблица вводных'!$G$4)))-('Расчет комиссии(Нади)'!$I202+'Таблица вводных'!$E$3+'Таблица вводных'!$F$3)</f>
        <v>7.2879600963230251</v>
      </c>
      <c r="E202" s="66">
        <f>('Итоговая табл.1чел(все услуги-к'!$E202+('Итоговая табл.1чел(все услуги-к'!$E202*'Таблица вводных'!$G$5))-('Расчет комиссии(Нади)'!$I202+'Таблица вводных'!$E$3+'Таблица вводных'!$F$3)</f>
        <v>0.50371009632302488</v>
      </c>
      <c r="F202" s="66">
        <f>('Итоговая табл.1чел(все услуги-к'!$F202+('Итоговая табл.1чел(все услуги-к'!$F202*'Таблица вводных'!$G$6))-('Расчет комиссии(Нади)'!$I202+'Таблица вводных'!$E$3+'Таблица вводных'!$F$3)</f>
        <v>23.347960096323028</v>
      </c>
      <c r="G202" s="66">
        <f>('Итоговая табл.1чел(все услуги-к'!$G202+('Итоговая табл.1чел(все услуги-к'!$G202*'Таблица вводных'!$G$7))-('Расчет комиссии(Нади)'!$I202+'Таблица вводных'!$E$3+'Таблица вводных'!$F$3)</f>
        <v>-0.41203990367697507</v>
      </c>
      <c r="H202" s="66">
        <f>'Итоговая табл.1чел(все услуги-к'!$H202-('Расчет комиссии(Нади)'!$I202+'Таблица вводных'!$E$3+'Таблица вводных'!$F$3)</f>
        <v>-0.41203990367697507</v>
      </c>
      <c r="I202" s="66">
        <f>('Итоговая табл.1чел(все услуги-к'!$I202+('Итоговая табл.1чел(все услуги-к'!$I202*'Таблица вводных'!$G$9))-('Расчет комиссии(Нади)'!$I202+'Таблица вводных'!$E$3+'Таблица вводных'!$F$3)</f>
        <v>-0.41203990367697507</v>
      </c>
      <c r="J202" s="13" t="s">
        <v>163</v>
      </c>
    </row>
    <row r="203" spans="1:10" ht="13.2" customHeight="1">
      <c r="A203" s="140"/>
      <c r="B203" s="5">
        <v>45433</v>
      </c>
      <c r="C203" s="6"/>
      <c r="D203" s="66">
        <f>(('Итоговая табл.1чел(все услуги-к'!$D203+('Итоговая табл.1чел(все услуги-к'!$D203*'Таблица вводных'!$G$4)))-('Расчет комиссии(Нади)'!$I203+'Таблица вводных'!$E$3+'Таблица вводных'!$F$3)</f>
        <v>7.2879600963230251</v>
      </c>
      <c r="E203" s="66">
        <f>('Итоговая табл.1чел(все услуги-к'!$E203+('Итоговая табл.1чел(все услуги-к'!$E203*'Таблица вводных'!$G$5))-('Расчет комиссии(Нади)'!$I203+'Таблица вводных'!$E$3+'Таблица вводных'!$F$3)</f>
        <v>0.50371009632302488</v>
      </c>
      <c r="F203" s="66">
        <f>('Итоговая табл.1чел(все услуги-к'!$F203+('Итоговая табл.1чел(все услуги-к'!$F203*'Таблица вводных'!$G$6))-('Расчет комиссии(Нади)'!$I203+'Таблица вводных'!$E$3+'Таблица вводных'!$F$3)</f>
        <v>23.347960096323028</v>
      </c>
      <c r="G203" s="66">
        <f>('Итоговая табл.1чел(все услуги-к'!$G203+('Итоговая табл.1чел(все услуги-к'!$G203*'Таблица вводных'!$G$7))-('Расчет комиссии(Нади)'!$I203+'Таблица вводных'!$E$3+'Таблица вводных'!$F$3)</f>
        <v>-0.41203990367697507</v>
      </c>
      <c r="H203" s="66">
        <f>'Итоговая табл.1чел(все услуги-к'!$H203-('Расчет комиссии(Нади)'!$I203+'Таблица вводных'!$E$3+'Таблица вводных'!$F$3)</f>
        <v>-0.41203990367697507</v>
      </c>
      <c r="I203" s="66">
        <f>('Итоговая табл.1чел(все услуги-к'!$I203+('Итоговая табл.1чел(все услуги-к'!$I203*'Таблица вводных'!$G$9))-('Расчет комиссии(Нади)'!$I203+'Таблица вводных'!$E$3+'Таблица вводных'!$F$3)</f>
        <v>-0.41203990367697507</v>
      </c>
      <c r="J203" s="13" t="s">
        <v>163</v>
      </c>
    </row>
    <row r="204" spans="1:10" ht="13.2" customHeight="1">
      <c r="A204" s="140"/>
      <c r="B204" s="5">
        <v>45437</v>
      </c>
      <c r="C204" s="15"/>
      <c r="D204" s="66">
        <f>(('Итоговая табл.1чел(все услуги-к'!$D204+('Итоговая табл.1чел(все услуги-к'!$D204*'Таблица вводных'!$G$4)))-('Расчет комиссии(Нади)'!$I204+'Таблица вводных'!$E$3+'Таблица вводных'!$F$3)</f>
        <v>7.2879600963230251</v>
      </c>
      <c r="E204" s="66">
        <f>('Итоговая табл.1чел(все услуги-к'!$E204+('Итоговая табл.1чел(все услуги-к'!$E204*'Таблица вводных'!$G$5))-('Расчет комиссии(Нади)'!$I204+'Таблица вводных'!$E$3+'Таблица вводных'!$F$3)</f>
        <v>0.50371009632302488</v>
      </c>
      <c r="F204" s="66">
        <f>('Итоговая табл.1чел(все услуги-к'!$F204+('Итоговая табл.1чел(все услуги-к'!$F204*'Таблица вводных'!$G$6))-('Расчет комиссии(Нади)'!$I204+'Таблица вводных'!$E$3+'Таблица вводных'!$F$3)</f>
        <v>23.347960096323028</v>
      </c>
      <c r="G204" s="66">
        <f>('Итоговая табл.1чел(все услуги-к'!$G204+('Итоговая табл.1чел(все услуги-к'!$G204*'Таблица вводных'!$G$7))-('Расчет комиссии(Нади)'!$I204+'Таблица вводных'!$E$3+'Таблица вводных'!$F$3)</f>
        <v>-0.41203990367697507</v>
      </c>
      <c r="H204" s="66">
        <f>'Итоговая табл.1чел(все услуги-к'!$H204-('Расчет комиссии(Нади)'!$I204+'Таблица вводных'!$E$3+'Таблица вводных'!$F$3)</f>
        <v>-0.41203990367697507</v>
      </c>
      <c r="I204" s="66">
        <f>('Итоговая табл.1чел(все услуги-к'!$I204+('Итоговая табл.1чел(все услуги-к'!$I204*'Таблица вводных'!$G$9))-('Расчет комиссии(Нади)'!$I204+'Таблица вводных'!$E$3+'Таблица вводных'!$F$3)</f>
        <v>-0.41203990367697507</v>
      </c>
      <c r="J204" s="13" t="s">
        <v>163</v>
      </c>
    </row>
    <row r="205" spans="1:10" ht="13.2" customHeight="1">
      <c r="A205" s="140"/>
      <c r="B205" s="5">
        <v>45440</v>
      </c>
      <c r="C205" s="15"/>
      <c r="D205" s="66">
        <f>(('Итоговая табл.1чел(все услуги-к'!$D205+('Итоговая табл.1чел(все услуги-к'!$D205*'Таблица вводных'!$G$4)))-('Расчет комиссии(Нади)'!$I205+'Таблица вводных'!$E$3+'Таблица вводных'!$F$3)</f>
        <v>7.2879600963230251</v>
      </c>
      <c r="E205" s="66">
        <f>('Итоговая табл.1чел(все услуги-к'!$E205+('Итоговая табл.1чел(все услуги-к'!$E205*'Таблица вводных'!$G$5))-('Расчет комиссии(Нади)'!$I205+'Таблица вводных'!$E$3+'Таблица вводных'!$F$3)</f>
        <v>0.50371009632302488</v>
      </c>
      <c r="F205" s="66">
        <f>('Итоговая табл.1чел(все услуги-к'!$F205+('Итоговая табл.1чел(все услуги-к'!$F205*'Таблица вводных'!$G$6))-('Расчет комиссии(Нади)'!$I205+'Таблица вводных'!$E$3+'Таблица вводных'!$F$3)</f>
        <v>23.347960096323028</v>
      </c>
      <c r="G205" s="66">
        <f>('Итоговая табл.1чел(все услуги-к'!$G205+('Итоговая табл.1чел(все услуги-к'!$G205*'Таблица вводных'!$G$7))-('Расчет комиссии(Нади)'!$I205+'Таблица вводных'!$E$3+'Таблица вводных'!$F$3)</f>
        <v>-0.41203990367697507</v>
      </c>
      <c r="H205" s="66">
        <f>'Итоговая табл.1чел(все услуги-к'!$H205-('Расчет комиссии(Нади)'!$I205+'Таблица вводных'!$E$3+'Таблица вводных'!$F$3)</f>
        <v>-0.41203990367697507</v>
      </c>
      <c r="I205" s="66">
        <f>('Итоговая табл.1чел(все услуги-к'!$I205+('Итоговая табл.1чел(все услуги-к'!$I205*'Таблица вводных'!$G$9))-('Расчет комиссии(Нади)'!$I205+'Таблица вводных'!$E$3+'Таблица вводных'!$F$3)</f>
        <v>-0.41203990367697507</v>
      </c>
      <c r="J205" s="13" t="s">
        <v>163</v>
      </c>
    </row>
    <row r="206" spans="1:10" ht="13.2" customHeight="1">
      <c r="A206" s="140"/>
      <c r="B206" s="5">
        <v>45444</v>
      </c>
      <c r="C206" s="15"/>
      <c r="D206" s="66">
        <f>(('Итоговая табл.1чел(все услуги-к'!$D206+('Итоговая табл.1чел(все услуги-к'!$D206*'Таблица вводных'!$G$4)))-('Расчет комиссии(Нади)'!$I206+'Таблица вводных'!$E$3+'Таблица вводных'!$F$3)</f>
        <v>7.2879600963230251</v>
      </c>
      <c r="E206" s="66">
        <f>('Итоговая табл.1чел(все услуги-к'!$E206+('Итоговая табл.1чел(все услуги-к'!$E206*'Таблица вводных'!$G$5))-('Расчет комиссии(Нади)'!$I206+'Таблица вводных'!$E$3+'Таблица вводных'!$F$3)</f>
        <v>0.50371009632302488</v>
      </c>
      <c r="F206" s="66">
        <f>('Итоговая табл.1чел(все услуги-к'!$F206+('Итоговая табл.1чел(все услуги-к'!$F206*'Таблица вводных'!$G$6))-('Расчет комиссии(Нади)'!$I206+'Таблица вводных'!$E$3+'Таблица вводных'!$F$3)</f>
        <v>23.347960096323028</v>
      </c>
      <c r="G206" s="66">
        <f>('Итоговая табл.1чел(все услуги-к'!$G206+('Итоговая табл.1чел(все услуги-к'!$G206*'Таблица вводных'!$G$7))-('Расчет комиссии(Нади)'!$I206+'Таблица вводных'!$E$3+'Таблица вводных'!$F$3)</f>
        <v>-0.41203990367697507</v>
      </c>
      <c r="H206" s="66">
        <f>'Итоговая табл.1чел(все услуги-к'!$H206-('Расчет комиссии(Нади)'!$I206+'Таблица вводных'!$E$3+'Таблица вводных'!$F$3)</f>
        <v>-0.41203990367697507</v>
      </c>
      <c r="I206" s="66">
        <f>('Итоговая табл.1чел(все услуги-к'!$I206+('Итоговая табл.1чел(все услуги-к'!$I206*'Таблица вводных'!$G$9))-('Расчет комиссии(Нади)'!$I206+'Таблица вводных'!$E$3+'Таблица вводных'!$F$3)</f>
        <v>-0.41203990367697507</v>
      </c>
      <c r="J206" s="13" t="s">
        <v>163</v>
      </c>
    </row>
    <row r="207" spans="1:10" ht="13.2" customHeight="1">
      <c r="A207" s="140"/>
      <c r="B207" s="5">
        <v>45447</v>
      </c>
      <c r="C207" s="6"/>
      <c r="D207" s="66">
        <f>(('Итоговая табл.1чел(все услуги-к'!$D207+('Итоговая табл.1чел(все услуги-к'!$D207*'Таблица вводных'!$G$4)))-('Расчет комиссии(Нади)'!$I207+'Таблица вводных'!$E$3+'Таблица вводных'!$F$3)</f>
        <v>7.2879600963230251</v>
      </c>
      <c r="E207" s="66">
        <f>('Итоговая табл.1чел(все услуги-к'!$E207+('Итоговая табл.1чел(все услуги-к'!$E207*'Таблица вводных'!$G$5))-('Расчет комиссии(Нади)'!$I207+'Таблица вводных'!$E$3+'Таблица вводных'!$F$3)</f>
        <v>0.50371009632302488</v>
      </c>
      <c r="F207" s="66">
        <f>('Итоговая табл.1чел(все услуги-к'!$F207+('Итоговая табл.1чел(все услуги-к'!$F207*'Таблица вводных'!$G$6))-('Расчет комиссии(Нади)'!$I207+'Таблица вводных'!$E$3+'Таблица вводных'!$F$3)</f>
        <v>23.347960096323028</v>
      </c>
      <c r="G207" s="66">
        <f>('Итоговая табл.1чел(все услуги-к'!$G207+('Итоговая табл.1чел(все услуги-к'!$G207*'Таблица вводных'!$G$7))-('Расчет комиссии(Нади)'!$I207+'Таблица вводных'!$E$3+'Таблица вводных'!$F$3)</f>
        <v>-0.41203990367697507</v>
      </c>
      <c r="H207" s="66">
        <f>'Итоговая табл.1чел(все услуги-к'!$H207-('Расчет комиссии(Нади)'!$I207+'Таблица вводных'!$E$3+'Таблица вводных'!$F$3)</f>
        <v>-0.41203990367697507</v>
      </c>
      <c r="I207" s="66">
        <f>('Итоговая табл.1чел(все услуги-к'!$I207+('Итоговая табл.1чел(все услуги-к'!$I207*'Таблица вводных'!$G$9))-('Расчет комиссии(Нади)'!$I207+'Таблица вводных'!$E$3+'Таблица вводных'!$F$3)</f>
        <v>-0.41203990367697507</v>
      </c>
      <c r="J207" s="13" t="s">
        <v>163</v>
      </c>
    </row>
    <row r="208" spans="1:10" ht="13.2" customHeight="1">
      <c r="A208" s="140"/>
      <c r="B208" s="5">
        <v>45451</v>
      </c>
      <c r="C208" s="15"/>
      <c r="D208" s="66">
        <f>(('Итоговая табл.1чел(все услуги-к'!$D208+('Итоговая табл.1чел(все услуги-к'!$D208*'Таблица вводных'!$G$4)))-('Расчет комиссии(Нади)'!$I208+'Таблица вводных'!$E$3+'Таблица вводных'!$F$3)</f>
        <v>7.2879600963230251</v>
      </c>
      <c r="E208" s="66">
        <f>('Итоговая табл.1чел(все услуги-к'!$E208+('Итоговая табл.1чел(все услуги-к'!$E208*'Таблица вводных'!$G$5))-('Расчет комиссии(Нади)'!$I208+'Таблица вводных'!$E$3+'Таблица вводных'!$F$3)</f>
        <v>0.50371009632302488</v>
      </c>
      <c r="F208" s="66">
        <f>('Итоговая табл.1чел(все услуги-к'!$F208+('Итоговая табл.1чел(все услуги-к'!$F208*'Таблица вводных'!$G$6))-('Расчет комиссии(Нади)'!$I208+'Таблица вводных'!$E$3+'Таблица вводных'!$F$3)</f>
        <v>23.347960096323028</v>
      </c>
      <c r="G208" s="66">
        <f>('Итоговая табл.1чел(все услуги-к'!$G208+('Итоговая табл.1чел(все услуги-к'!$G208*'Таблица вводных'!$G$7))-('Расчет комиссии(Нади)'!$I208+'Таблица вводных'!$E$3+'Таблица вводных'!$F$3)</f>
        <v>-0.41203990367697507</v>
      </c>
      <c r="H208" s="66">
        <f>'Итоговая табл.1чел(все услуги-к'!$H208-('Расчет комиссии(Нади)'!$I208+'Таблица вводных'!$E$3+'Таблица вводных'!$F$3)</f>
        <v>-0.41203990367697507</v>
      </c>
      <c r="I208" s="66">
        <f>('Итоговая табл.1чел(все услуги-к'!$I208+('Итоговая табл.1чел(все услуги-к'!$I208*'Таблица вводных'!$G$9))-('Расчет комиссии(Нади)'!$I208+'Таблица вводных'!$E$3+'Таблица вводных'!$F$3)</f>
        <v>-0.41203990367697507</v>
      </c>
      <c r="J208" s="13" t="s">
        <v>163</v>
      </c>
    </row>
    <row r="209" spans="1:10" ht="13.2" customHeight="1">
      <c r="A209" s="140"/>
      <c r="B209" s="5">
        <v>45454</v>
      </c>
      <c r="C209" s="15"/>
      <c r="D209" s="66">
        <f>(('Итоговая табл.1чел(все услуги-к'!$D209+('Итоговая табл.1чел(все услуги-к'!$D209*'Таблица вводных'!$G$4)))-('Расчет комиссии(Нади)'!$I209+'Таблица вводных'!$E$3+'Таблица вводных'!$F$3)</f>
        <v>7.2879600963230251</v>
      </c>
      <c r="E209" s="66">
        <f>('Итоговая табл.1чел(все услуги-к'!$E209+('Итоговая табл.1чел(все услуги-к'!$E209*'Таблица вводных'!$G$5))-('Расчет комиссии(Нади)'!$I209+'Таблица вводных'!$E$3+'Таблица вводных'!$F$3)</f>
        <v>0.50371009632302488</v>
      </c>
      <c r="F209" s="66">
        <f>('Итоговая табл.1чел(все услуги-к'!$F209+('Итоговая табл.1чел(все услуги-к'!$F209*'Таблица вводных'!$G$6))-('Расчет комиссии(Нади)'!$I209+'Таблица вводных'!$E$3+'Таблица вводных'!$F$3)</f>
        <v>23.347960096323028</v>
      </c>
      <c r="G209" s="66">
        <f>('Итоговая табл.1чел(все услуги-к'!$G209+('Итоговая табл.1чел(все услуги-к'!$G209*'Таблица вводных'!$G$7))-('Расчет комиссии(Нади)'!$I209+'Таблица вводных'!$E$3+'Таблица вводных'!$F$3)</f>
        <v>-0.41203990367697507</v>
      </c>
      <c r="H209" s="66">
        <f>'Итоговая табл.1чел(все услуги-к'!$H209-('Расчет комиссии(Нади)'!$I209+'Таблица вводных'!$E$3+'Таблица вводных'!$F$3)</f>
        <v>-0.41203990367697507</v>
      </c>
      <c r="I209" s="66">
        <f>('Итоговая табл.1чел(все услуги-к'!$I209+('Итоговая табл.1чел(все услуги-к'!$I209*'Таблица вводных'!$G$9))-('Расчет комиссии(Нади)'!$I209+'Таблица вводных'!$E$3+'Таблица вводных'!$F$3)</f>
        <v>-0.41203990367697507</v>
      </c>
      <c r="J209" s="13" t="s">
        <v>163</v>
      </c>
    </row>
    <row r="210" spans="1:10" ht="13.2" customHeight="1">
      <c r="A210" s="140"/>
      <c r="B210" s="5"/>
      <c r="C210" s="6"/>
      <c r="D210" s="66">
        <f>(('Итоговая табл.1чел(все услуги-к'!$D210+('Итоговая табл.1чел(все услуги-к'!$D210*'Таблица вводных'!$G$4)))-('Расчет комиссии(Нади)'!$I210+'Таблица вводных'!$E$3+'Таблица вводных'!$F$3)</f>
        <v>7.2879600963230251</v>
      </c>
      <c r="E210" s="66">
        <f>('Итоговая табл.1чел(все услуги-к'!$E210+('Итоговая табл.1чел(все услуги-к'!$E210*'Таблица вводных'!$G$5))-('Расчет комиссии(Нади)'!$I210+'Таблица вводных'!$E$3+'Таблица вводных'!$F$3)</f>
        <v>0.50371009632302488</v>
      </c>
      <c r="F210" s="66">
        <f>('Итоговая табл.1чел(все услуги-к'!$F210+('Итоговая табл.1чел(все услуги-к'!$F210*'Таблица вводных'!$G$6))-('Расчет комиссии(Нади)'!$I210+'Таблица вводных'!$E$3+'Таблица вводных'!$F$3)</f>
        <v>23.347960096323028</v>
      </c>
      <c r="G210" s="66">
        <f>('Итоговая табл.1чел(все услуги-к'!$G210+('Итоговая табл.1чел(все услуги-к'!$G210*'Таблица вводных'!$G$7))-('Расчет комиссии(Нади)'!$I210+'Таблица вводных'!$E$3+'Таблица вводных'!$F$3)</f>
        <v>-0.41203990367697507</v>
      </c>
      <c r="H210" s="66">
        <f>'Итоговая табл.1чел(все услуги-к'!$H210-('Расчет комиссии(Нади)'!$I210+'Таблица вводных'!$E$3+'Таблица вводных'!$F$3)</f>
        <v>-0.41203990367697507</v>
      </c>
      <c r="I210" s="66">
        <f>('Итоговая табл.1чел(все услуги-к'!$I210+('Итоговая табл.1чел(все услуги-к'!$I210*'Таблица вводных'!$G$9))-('Расчет комиссии(Нади)'!$I210+'Таблица вводных'!$E$3+'Таблица вводных'!$F$3)</f>
        <v>-0.41203990367697507</v>
      </c>
      <c r="J210" s="13" t="s">
        <v>163</v>
      </c>
    </row>
    <row r="211" spans="1:10" ht="13.2" customHeight="1">
      <c r="A211" s="140"/>
      <c r="B211" s="5"/>
      <c r="C211" s="15"/>
      <c r="D211" s="66">
        <f>(('Итоговая табл.1чел(все услуги-к'!$D211+('Итоговая табл.1чел(все услуги-к'!$D211*'Таблица вводных'!$G$4)))-('Расчет комиссии(Нади)'!$I211+'Таблица вводных'!$E$3+'Таблица вводных'!$F$3)</f>
        <v>7.2879600963230251</v>
      </c>
      <c r="E211" s="66">
        <f>('Итоговая табл.1чел(все услуги-к'!$E211+('Итоговая табл.1чел(все услуги-к'!$E211*'Таблица вводных'!$G$5))-('Расчет комиссии(Нади)'!$I211+'Таблица вводных'!$E$3+'Таблица вводных'!$F$3)</f>
        <v>0.50371009632302488</v>
      </c>
      <c r="F211" s="66">
        <f>('Итоговая табл.1чел(все услуги-к'!$F211+('Итоговая табл.1чел(все услуги-к'!$F211*'Таблица вводных'!$G$6))-('Расчет комиссии(Нади)'!$I211+'Таблица вводных'!$E$3+'Таблица вводных'!$F$3)</f>
        <v>23.347960096323028</v>
      </c>
      <c r="G211" s="66">
        <f>('Итоговая табл.1чел(все услуги-к'!$G211+('Итоговая табл.1чел(все услуги-к'!$G211*'Таблица вводных'!$G$7))-('Расчет комиссии(Нади)'!$I211+'Таблица вводных'!$E$3+'Таблица вводных'!$F$3)</f>
        <v>-0.41203990367697507</v>
      </c>
      <c r="H211" s="66">
        <f>'Итоговая табл.1чел(все услуги-к'!$H211-('Расчет комиссии(Нади)'!$I211+'Таблица вводных'!$E$3+'Таблица вводных'!$F$3)</f>
        <v>-0.41203990367697507</v>
      </c>
      <c r="I211" s="66">
        <f>('Итоговая табл.1чел(все услуги-к'!$I211+('Итоговая табл.1чел(все услуги-к'!$I211*'Таблица вводных'!$G$9))-('Расчет комиссии(Нади)'!$I211+'Таблица вводных'!$E$3+'Таблица вводных'!$F$3)</f>
        <v>-0.41203990367697507</v>
      </c>
      <c r="J211" s="13" t="s">
        <v>163</v>
      </c>
    </row>
    <row r="212" spans="1:10" ht="13.2" customHeight="1">
      <c r="A212" s="140"/>
      <c r="B212" s="5"/>
      <c r="C212" s="6"/>
      <c r="D212" s="66">
        <f>(('Итоговая табл.1чел(все услуги-к'!$D212+('Итоговая табл.1чел(все услуги-к'!$D212*'Таблица вводных'!$G$4)))-('Расчет комиссии(Нади)'!$I212+'Таблица вводных'!$E$3+'Таблица вводных'!$F$3)</f>
        <v>7.2879600963230251</v>
      </c>
      <c r="E212" s="66">
        <f>('Итоговая табл.1чел(все услуги-к'!$E212+('Итоговая табл.1чел(все услуги-к'!$E212*'Таблица вводных'!$G$5))-('Расчет комиссии(Нади)'!$I212+'Таблица вводных'!$E$3+'Таблица вводных'!$F$3)</f>
        <v>0.50371009632302488</v>
      </c>
      <c r="F212" s="66">
        <f>('Итоговая табл.1чел(все услуги-к'!$F212+('Итоговая табл.1чел(все услуги-к'!$F212*'Таблица вводных'!$G$6))-('Расчет комиссии(Нади)'!$I212+'Таблица вводных'!$E$3+'Таблица вводных'!$F$3)</f>
        <v>23.347960096323028</v>
      </c>
      <c r="G212" s="66">
        <f>('Итоговая табл.1чел(все услуги-к'!$G212+('Итоговая табл.1чел(все услуги-к'!$G212*'Таблица вводных'!$G$7))-('Расчет комиссии(Нади)'!$I212+'Таблица вводных'!$E$3+'Таблица вводных'!$F$3)</f>
        <v>-0.41203990367697507</v>
      </c>
      <c r="H212" s="66">
        <f>'Итоговая табл.1чел(все услуги-к'!$H212-('Расчет комиссии(Нади)'!$I212+'Таблица вводных'!$E$3+'Таблица вводных'!$F$3)</f>
        <v>-0.41203990367697507</v>
      </c>
      <c r="I212" s="66">
        <f>('Итоговая табл.1чел(все услуги-к'!$I212+('Итоговая табл.1чел(все услуги-к'!$I212*'Таблица вводных'!$G$9))-('Расчет комиссии(Нади)'!$I212+'Таблица вводных'!$E$3+'Таблица вводных'!$F$3)</f>
        <v>-0.41203990367697507</v>
      </c>
      <c r="J212" s="13" t="s">
        <v>163</v>
      </c>
    </row>
    <row r="213" spans="1:10" ht="13.2" customHeight="1">
      <c r="A213" s="140"/>
      <c r="B213" s="5"/>
      <c r="C213" s="6"/>
      <c r="D213" s="66">
        <f>(('Итоговая табл.1чел(все услуги-к'!$D213+('Итоговая табл.1чел(все услуги-к'!$D213*'Таблица вводных'!$G$4)))-('Расчет комиссии(Нади)'!$I213+'Таблица вводных'!$E$3+'Таблица вводных'!$F$3)</f>
        <v>7.2879600963230251</v>
      </c>
      <c r="E213" s="66">
        <f>('Итоговая табл.1чел(все услуги-к'!$E213+('Итоговая табл.1чел(все услуги-к'!$E213*'Таблица вводных'!$G$5))-('Расчет комиссии(Нади)'!$I213+'Таблица вводных'!$E$3+'Таблица вводных'!$F$3)</f>
        <v>0.50371009632302488</v>
      </c>
      <c r="F213" s="66">
        <f>('Итоговая табл.1чел(все услуги-к'!$F213+('Итоговая табл.1чел(все услуги-к'!$F213*'Таблица вводных'!$G$6))-('Расчет комиссии(Нади)'!$I213+'Таблица вводных'!$E$3+'Таблица вводных'!$F$3)</f>
        <v>23.347960096323028</v>
      </c>
      <c r="G213" s="66">
        <f>('Итоговая табл.1чел(все услуги-к'!$G213+('Итоговая табл.1чел(все услуги-к'!$G213*'Таблица вводных'!$G$7))-('Расчет комиссии(Нади)'!$I213+'Таблица вводных'!$E$3+'Таблица вводных'!$F$3)</f>
        <v>-0.41203990367697507</v>
      </c>
      <c r="H213" s="66">
        <f>'Итоговая табл.1чел(все услуги-к'!$H213-('Расчет комиссии(Нади)'!$I213+'Таблица вводных'!$E$3+'Таблица вводных'!$F$3)</f>
        <v>-0.41203990367697507</v>
      </c>
      <c r="I213" s="66">
        <f>('Итоговая табл.1чел(все услуги-к'!$I213+('Итоговая табл.1чел(все услуги-к'!$I213*'Таблица вводных'!$G$9))-('Расчет комиссии(Нади)'!$I213+'Таблица вводных'!$E$3+'Таблица вводных'!$F$3)</f>
        <v>-0.41203990367697507</v>
      </c>
      <c r="J213" s="13" t="s">
        <v>163</v>
      </c>
    </row>
    <row r="214" spans="1:10" ht="13.2" customHeight="1">
      <c r="A214" s="140"/>
      <c r="B214" s="5"/>
      <c r="C214" s="15"/>
      <c r="D214" s="66">
        <f>(('Итоговая табл.1чел(все услуги-к'!$D214+('Итоговая табл.1чел(все услуги-к'!$D214*'Таблица вводных'!$G$4)))-('Расчет комиссии(Нади)'!$I214+'Таблица вводных'!$E$3+'Таблица вводных'!$F$3)</f>
        <v>7.2879600963230251</v>
      </c>
      <c r="E214" s="66">
        <f>('Итоговая табл.1чел(все услуги-к'!$E214+('Итоговая табл.1чел(все услуги-к'!$E214*'Таблица вводных'!$G$5))-('Расчет комиссии(Нади)'!$I214+'Таблица вводных'!$E$3+'Таблица вводных'!$F$3)</f>
        <v>0.50371009632302488</v>
      </c>
      <c r="F214" s="66">
        <f>('Итоговая табл.1чел(все услуги-к'!$F214+('Итоговая табл.1чел(все услуги-к'!$F214*'Таблица вводных'!$G$6))-('Расчет комиссии(Нади)'!$I214+'Таблица вводных'!$E$3+'Таблица вводных'!$F$3)</f>
        <v>23.347960096323028</v>
      </c>
      <c r="G214" s="66">
        <f>('Итоговая табл.1чел(все услуги-к'!$G214+('Итоговая табл.1чел(все услуги-к'!$G214*'Таблица вводных'!$G$7))-('Расчет комиссии(Нади)'!$I214+'Таблица вводных'!$E$3+'Таблица вводных'!$F$3)</f>
        <v>-0.41203990367697507</v>
      </c>
      <c r="H214" s="66">
        <f>'Итоговая табл.1чел(все услуги-к'!$H214-('Расчет комиссии(Нади)'!$I214+'Таблица вводных'!$E$3+'Таблица вводных'!$F$3)</f>
        <v>-0.41203990367697507</v>
      </c>
      <c r="I214" s="66">
        <f>('Итоговая табл.1чел(все услуги-к'!$I214+('Итоговая табл.1чел(все услуги-к'!$I214*'Таблица вводных'!$G$9))-('Расчет комиссии(Нади)'!$I214+'Таблица вводных'!$E$3+'Таблица вводных'!$F$3)</f>
        <v>-0.41203990367697507</v>
      </c>
      <c r="J214" s="13" t="s">
        <v>163</v>
      </c>
    </row>
    <row r="215" spans="1:10" ht="13.2" customHeight="1">
      <c r="A215" s="140"/>
      <c r="B215" s="5"/>
      <c r="C215" s="6"/>
      <c r="D215" s="66">
        <f>(('Итоговая табл.1чел(все услуги-к'!$D215+('Итоговая табл.1чел(все услуги-к'!$D215*'Таблица вводных'!$G$4)))-('Расчет комиссии(Нади)'!$I215+'Таблица вводных'!$E$3+'Таблица вводных'!$F$3)</f>
        <v>7.2879600963230251</v>
      </c>
      <c r="E215" s="66">
        <f>('Итоговая табл.1чел(все услуги-к'!$E215+('Итоговая табл.1чел(все услуги-к'!$E215*'Таблица вводных'!$G$5))-('Расчет комиссии(Нади)'!$I215+'Таблица вводных'!$E$3+'Таблица вводных'!$F$3)</f>
        <v>0.50371009632302488</v>
      </c>
      <c r="F215" s="66">
        <f>('Итоговая табл.1чел(все услуги-к'!$F215+('Итоговая табл.1чел(все услуги-к'!$F215*'Таблица вводных'!$G$6))-('Расчет комиссии(Нади)'!$I215+'Таблица вводных'!$E$3+'Таблица вводных'!$F$3)</f>
        <v>23.347960096323028</v>
      </c>
      <c r="G215" s="66">
        <f>('Итоговая табл.1чел(все услуги-к'!$G215+('Итоговая табл.1чел(все услуги-к'!$G215*'Таблица вводных'!$G$7))-('Расчет комиссии(Нади)'!$I215+'Таблица вводных'!$E$3+'Таблица вводных'!$F$3)</f>
        <v>-0.41203990367697507</v>
      </c>
      <c r="H215" s="66">
        <f>'Итоговая табл.1чел(все услуги-к'!$H215-('Расчет комиссии(Нади)'!$I215+'Таблица вводных'!$E$3+'Таблица вводных'!$F$3)</f>
        <v>-0.41203990367697507</v>
      </c>
      <c r="I215" s="66">
        <f>('Итоговая табл.1чел(все услуги-к'!$I215+('Итоговая табл.1чел(все услуги-к'!$I215*'Таблица вводных'!$G$9))-('Расчет комиссии(Нади)'!$I215+'Таблица вводных'!$E$3+'Таблица вводных'!$F$3)</f>
        <v>-0.41203990367697507</v>
      </c>
      <c r="J215" s="13" t="s">
        <v>163</v>
      </c>
    </row>
    <row r="216" spans="1:10" ht="13.2" customHeight="1">
      <c r="A216" s="140"/>
      <c r="B216" s="5"/>
      <c r="C216" s="15"/>
      <c r="D216" s="66">
        <f>(('Итоговая табл.1чел(все услуги-к'!$D216+('Итоговая табл.1чел(все услуги-к'!$D216*'Таблица вводных'!$G$4)))-('Расчет комиссии(Нади)'!$I216+'Таблица вводных'!$E$3+'Таблица вводных'!$F$3)</f>
        <v>7.2879600963230251</v>
      </c>
      <c r="E216" s="66">
        <f>('Итоговая табл.1чел(все услуги-к'!$E216+('Итоговая табл.1чел(все услуги-к'!$E216*'Таблица вводных'!$G$5))-('Расчет комиссии(Нади)'!$I216+'Таблица вводных'!$E$3+'Таблица вводных'!$F$3)</f>
        <v>0.50371009632302488</v>
      </c>
      <c r="F216" s="66">
        <f>('Итоговая табл.1чел(все услуги-к'!$F216+('Итоговая табл.1чел(все услуги-к'!$F216*'Таблица вводных'!$G$6))-('Расчет комиссии(Нади)'!$I216+'Таблица вводных'!$E$3+'Таблица вводных'!$F$3)</f>
        <v>23.347960096323028</v>
      </c>
      <c r="G216" s="66">
        <f>('Итоговая табл.1чел(все услуги-к'!$G216+('Итоговая табл.1чел(все услуги-к'!$G216*'Таблица вводных'!$G$7))-('Расчет комиссии(Нади)'!$I216+'Таблица вводных'!$E$3+'Таблица вводных'!$F$3)</f>
        <v>-0.41203990367697507</v>
      </c>
      <c r="H216" s="66">
        <f>'Итоговая табл.1чел(все услуги-к'!$H216-('Расчет комиссии(Нади)'!$I216+'Таблица вводных'!$E$3+'Таблица вводных'!$F$3)</f>
        <v>-0.41203990367697507</v>
      </c>
      <c r="I216" s="66">
        <f>('Итоговая табл.1чел(все услуги-к'!$I216+('Итоговая табл.1чел(все услуги-к'!$I216*'Таблица вводных'!$G$9))-('Расчет комиссии(Нади)'!$I216+'Таблица вводных'!$E$3+'Таблица вводных'!$F$3)</f>
        <v>-0.41203990367697507</v>
      </c>
      <c r="J216" s="13" t="s">
        <v>163</v>
      </c>
    </row>
    <row r="217" spans="1:10" ht="13.2" customHeight="1">
      <c r="A217" s="141"/>
      <c r="B217" s="18"/>
      <c r="C217" s="19"/>
      <c r="D217" s="76">
        <f>(('Итоговая табл.1чел(все услуги-к'!$D217+('Итоговая табл.1чел(все услуги-к'!$D217*'Таблица вводных'!$G$4)))-('Расчет комиссии(Нади)'!$I217+'Таблица вводных'!$E$3+'Таблица вводных'!$F$3)</f>
        <v>7.2879600963230251</v>
      </c>
      <c r="E217" s="76">
        <f>('Итоговая табл.1чел(все услуги-к'!$E217+('Итоговая табл.1чел(все услуги-к'!$E217*'Таблица вводных'!$G$5))-('Расчет комиссии(Нади)'!$I217+'Таблица вводных'!$E$3+'Таблица вводных'!$F$3)</f>
        <v>0.50371009632302488</v>
      </c>
      <c r="F217" s="76">
        <f>('Итоговая табл.1чел(все услуги-к'!$F217+('Итоговая табл.1чел(все услуги-к'!$F217*'Таблица вводных'!$G$6))-('Расчет комиссии(Нади)'!$I217+'Таблица вводных'!$E$3+'Таблица вводных'!$F$3)</f>
        <v>23.347960096323028</v>
      </c>
      <c r="G217" s="76">
        <f>('Итоговая табл.1чел(все услуги-к'!$G217+('Итоговая табл.1чел(все услуги-к'!$G217*'Таблица вводных'!$G$7))-('Расчет комиссии(Нади)'!$I217+'Таблица вводных'!$E$3+'Таблица вводных'!$F$3)</f>
        <v>-0.41203990367697507</v>
      </c>
      <c r="H217" s="76">
        <f>'Итоговая табл.1чел(все услуги-к'!$H217-('Расчет комиссии(Нади)'!$I217+'Таблица вводных'!$E$3+'Таблица вводных'!$F$3)</f>
        <v>-0.41203990367697507</v>
      </c>
      <c r="I217" s="76">
        <f>('Итоговая табл.1чел(все услуги-к'!$I217+('Итоговая табл.1чел(все услуги-к'!$I217*'Таблица вводных'!$G$9))-('Расчет комиссии(Нади)'!$I217+'Таблица вводных'!$E$3+'Таблица вводных'!$F$3)</f>
        <v>-0.41203990367697507</v>
      </c>
      <c r="J217" s="22" t="s">
        <v>163</v>
      </c>
    </row>
    <row r="218" spans="1:10" ht="13.2" customHeight="1">
      <c r="A218" s="142" t="s">
        <v>164</v>
      </c>
      <c r="B218" s="5">
        <v>45423</v>
      </c>
      <c r="C218" s="97"/>
      <c r="D218" s="59">
        <f>(('Итоговая табл.1чел(все услуги-к'!$D218+('Итоговая табл.1чел(все услуги-к'!$D218*'Таблица вводных'!$G$4)))-('Расчет комиссии(Нади)'!$I218+'Таблица вводных'!$E$3+'Таблица вводных'!$F$3)</f>
        <v>7.2879600963230251</v>
      </c>
      <c r="E218" s="59">
        <f>('Итоговая табл.1чел(все услуги-к'!$E218+('Итоговая табл.1чел(все услуги-к'!$E218*'Таблица вводных'!$G$5))-('Расчет комиссии(Нади)'!$I218+'Таблица вводных'!$E$3+'Таблица вводных'!$F$3)</f>
        <v>0.50371009632302488</v>
      </c>
      <c r="F218" s="59">
        <f>('Итоговая табл.1чел(все услуги-к'!$F218+('Итоговая табл.1чел(все услуги-к'!$F218*'Таблица вводных'!$G$6))-('Расчет комиссии(Нади)'!$I218+'Таблица вводных'!$E$3+'Таблица вводных'!$F$3)</f>
        <v>23.347960096323028</v>
      </c>
      <c r="G218" s="59">
        <f>('Итоговая табл.1чел(все услуги-к'!$G218+('Итоговая табл.1чел(все услуги-к'!$G218*'Таблица вводных'!$G$7))-('Расчет комиссии(Нади)'!$I218+'Таблица вводных'!$E$3+'Таблица вводных'!$F$3)</f>
        <v>-0.41203990367697507</v>
      </c>
      <c r="H218" s="59">
        <f>'Итоговая табл.1чел(все услуги-к'!$H218-('Расчет комиссии(Нади)'!$I218+'Таблица вводных'!$E$3+'Таблица вводных'!$F$3)</f>
        <v>-0.41203990367697507</v>
      </c>
      <c r="I218" s="59">
        <f>('Итоговая табл.1чел(все услуги-к'!$I218+('Итоговая табл.1чел(все услуги-к'!$I218*'Таблица вводных'!$G$9))-('Расчет комиссии(Нади)'!$I218+'Таблица вводных'!$E$3+'Таблица вводных'!$F$3)</f>
        <v>-0.41203990367697507</v>
      </c>
      <c r="J218" s="10" t="s">
        <v>165</v>
      </c>
    </row>
    <row r="219" spans="1:10" ht="13.2" customHeight="1">
      <c r="A219" s="140"/>
      <c r="B219" s="5">
        <v>45426</v>
      </c>
      <c r="C219" s="6"/>
      <c r="D219" s="66">
        <f>(('Итоговая табл.1чел(все услуги-к'!$D219+('Итоговая табл.1чел(все услуги-к'!$D219*'Таблица вводных'!$G$4)))-('Расчет комиссии(Нади)'!$I219+'Таблица вводных'!$E$3+'Таблица вводных'!$F$3)</f>
        <v>7.2879600963230251</v>
      </c>
      <c r="E219" s="66">
        <f>('Итоговая табл.1чел(все услуги-к'!$E219+('Итоговая табл.1чел(все услуги-к'!$E219*'Таблица вводных'!$G$5))-('Расчет комиссии(Нади)'!$I219+'Таблица вводных'!$E$3+'Таблица вводных'!$F$3)</f>
        <v>0.50371009632302488</v>
      </c>
      <c r="F219" s="66">
        <f>('Итоговая табл.1чел(все услуги-к'!$F219+('Итоговая табл.1чел(все услуги-к'!$F219*'Таблица вводных'!$G$6))-('Расчет комиссии(Нади)'!$I219+'Таблица вводных'!$E$3+'Таблица вводных'!$F$3)</f>
        <v>23.347960096323028</v>
      </c>
      <c r="G219" s="66">
        <f>('Итоговая табл.1чел(все услуги-к'!$G219+('Итоговая табл.1чел(все услуги-к'!$G219*'Таблица вводных'!$G$7))-('Расчет комиссии(Нади)'!$I219+'Таблица вводных'!$E$3+'Таблица вводных'!$F$3)</f>
        <v>-0.41203990367697507</v>
      </c>
      <c r="H219" s="66">
        <f>'Итоговая табл.1чел(все услуги-к'!$H219-('Расчет комиссии(Нади)'!$I219+'Таблица вводных'!$E$3+'Таблица вводных'!$F$3)</f>
        <v>-0.41203990367697507</v>
      </c>
      <c r="I219" s="66">
        <f>('Итоговая табл.1чел(все услуги-к'!$I219+('Итоговая табл.1чел(все услуги-к'!$I219*'Таблица вводных'!$G$9))-('Расчет комиссии(Нади)'!$I219+'Таблица вводных'!$E$3+'Таблица вводных'!$F$3)</f>
        <v>-0.41203990367697507</v>
      </c>
      <c r="J219" s="13" t="s">
        <v>165</v>
      </c>
    </row>
    <row r="220" spans="1:10" ht="13.2" customHeight="1">
      <c r="A220" s="140"/>
      <c r="B220" s="5">
        <v>45430</v>
      </c>
      <c r="C220" s="15"/>
      <c r="D220" s="66">
        <f>(('Итоговая табл.1чел(все услуги-к'!$D220+('Итоговая табл.1чел(все услуги-к'!$D220*'Таблица вводных'!$G$4)))-('Расчет комиссии(Нади)'!$I220+'Таблица вводных'!$E$3+'Таблица вводных'!$F$3)</f>
        <v>7.2879600963230251</v>
      </c>
      <c r="E220" s="66">
        <f>('Итоговая табл.1чел(все услуги-к'!$E220+('Итоговая табл.1чел(все услуги-к'!$E220*'Таблица вводных'!$G$5))-('Расчет комиссии(Нади)'!$I220+'Таблица вводных'!$E$3+'Таблица вводных'!$F$3)</f>
        <v>0.50371009632302488</v>
      </c>
      <c r="F220" s="66">
        <f>('Итоговая табл.1чел(все услуги-к'!$F220+('Итоговая табл.1чел(все услуги-к'!$F220*'Таблица вводных'!$G$6))-('Расчет комиссии(Нади)'!$I220+'Таблица вводных'!$E$3+'Таблица вводных'!$F$3)</f>
        <v>23.347960096323028</v>
      </c>
      <c r="G220" s="66">
        <f>('Итоговая табл.1чел(все услуги-к'!$G220+('Итоговая табл.1чел(все услуги-к'!$G220*'Таблица вводных'!$G$7))-('Расчет комиссии(Нади)'!$I220+'Таблица вводных'!$E$3+'Таблица вводных'!$F$3)</f>
        <v>-0.41203990367697507</v>
      </c>
      <c r="H220" s="66">
        <f>'Итоговая табл.1чел(все услуги-к'!$H220-('Расчет комиссии(Нади)'!$I220+'Таблица вводных'!$E$3+'Таблица вводных'!$F$3)</f>
        <v>-0.41203990367697507</v>
      </c>
      <c r="I220" s="66">
        <f>('Итоговая табл.1чел(все услуги-к'!$I220+('Итоговая табл.1чел(все услуги-к'!$I220*'Таблица вводных'!$G$9))-('Расчет комиссии(Нади)'!$I220+'Таблица вводных'!$E$3+'Таблица вводных'!$F$3)</f>
        <v>-0.41203990367697507</v>
      </c>
      <c r="J220" s="13" t="s">
        <v>165</v>
      </c>
    </row>
    <row r="221" spans="1:10" ht="13.2" customHeight="1">
      <c r="A221" s="140"/>
      <c r="B221" s="5">
        <v>45433</v>
      </c>
      <c r="C221" s="6"/>
      <c r="D221" s="66">
        <f>(('Итоговая табл.1чел(все услуги-к'!$D221+('Итоговая табл.1чел(все услуги-к'!$D221*'Таблица вводных'!$G$4)))-('Расчет комиссии(Нади)'!$I221+'Таблица вводных'!$E$3+'Таблица вводных'!$F$3)</f>
        <v>7.2879600963230251</v>
      </c>
      <c r="E221" s="66">
        <f>('Итоговая табл.1чел(все услуги-к'!$E221+('Итоговая табл.1чел(все услуги-к'!$E221*'Таблица вводных'!$G$5))-('Расчет комиссии(Нади)'!$I221+'Таблица вводных'!$E$3+'Таблица вводных'!$F$3)</f>
        <v>0.50371009632302488</v>
      </c>
      <c r="F221" s="66">
        <f>('Итоговая табл.1чел(все услуги-к'!$F221+('Итоговая табл.1чел(все услуги-к'!$F221*'Таблица вводных'!$G$6))-('Расчет комиссии(Нади)'!$I221+'Таблица вводных'!$E$3+'Таблица вводных'!$F$3)</f>
        <v>23.347960096323028</v>
      </c>
      <c r="G221" s="66">
        <f>('Итоговая табл.1чел(все услуги-к'!$G221+('Итоговая табл.1чел(все услуги-к'!$G221*'Таблица вводных'!$G$7))-('Расчет комиссии(Нади)'!$I221+'Таблица вводных'!$E$3+'Таблица вводных'!$F$3)</f>
        <v>-0.41203990367697507</v>
      </c>
      <c r="H221" s="66">
        <f>'Итоговая табл.1чел(все услуги-к'!$H221-('Расчет комиссии(Нади)'!$I221+'Таблица вводных'!$E$3+'Таблица вводных'!$F$3)</f>
        <v>-0.41203990367697507</v>
      </c>
      <c r="I221" s="66">
        <f>('Итоговая табл.1чел(все услуги-к'!$I221+('Итоговая табл.1чел(все услуги-к'!$I221*'Таблица вводных'!$G$9))-('Расчет комиссии(Нади)'!$I221+'Таблица вводных'!$E$3+'Таблица вводных'!$F$3)</f>
        <v>-0.41203990367697507</v>
      </c>
      <c r="J221" s="13" t="s">
        <v>165</v>
      </c>
    </row>
    <row r="222" spans="1:10" ht="13.2" customHeight="1">
      <c r="A222" s="140"/>
      <c r="B222" s="5">
        <v>45437</v>
      </c>
      <c r="C222" s="15"/>
      <c r="D222" s="66">
        <f>(('Итоговая табл.1чел(все услуги-к'!$D222+('Итоговая табл.1чел(все услуги-к'!$D222*'Таблица вводных'!$G$4)))-('Расчет комиссии(Нади)'!$I222+'Таблица вводных'!$E$3+'Таблица вводных'!$F$3)</f>
        <v>7.2879600963230251</v>
      </c>
      <c r="E222" s="66">
        <f>('Итоговая табл.1чел(все услуги-к'!$E222+('Итоговая табл.1чел(все услуги-к'!$E222*'Таблица вводных'!$G$5))-('Расчет комиссии(Нади)'!$I222+'Таблица вводных'!$E$3+'Таблица вводных'!$F$3)</f>
        <v>0.50371009632302488</v>
      </c>
      <c r="F222" s="66">
        <f>('Итоговая табл.1чел(все услуги-к'!$F222+('Итоговая табл.1чел(все услуги-к'!$F222*'Таблица вводных'!$G$6))-('Расчет комиссии(Нади)'!$I222+'Таблица вводных'!$E$3+'Таблица вводных'!$F$3)</f>
        <v>23.347960096323028</v>
      </c>
      <c r="G222" s="66">
        <f>('Итоговая табл.1чел(все услуги-к'!$G222+('Итоговая табл.1чел(все услуги-к'!$G222*'Таблица вводных'!$G$7))-('Расчет комиссии(Нади)'!$I222+'Таблица вводных'!$E$3+'Таблица вводных'!$F$3)</f>
        <v>-0.41203990367697507</v>
      </c>
      <c r="H222" s="66">
        <f>'Итоговая табл.1чел(все услуги-к'!$H222-('Расчет комиссии(Нади)'!$I222+'Таблица вводных'!$E$3+'Таблица вводных'!$F$3)</f>
        <v>-0.41203990367697507</v>
      </c>
      <c r="I222" s="66">
        <f>('Итоговая табл.1чел(все услуги-к'!$I222+('Итоговая табл.1чел(все услуги-к'!$I222*'Таблица вводных'!$G$9))-('Расчет комиссии(Нади)'!$I222+'Таблица вводных'!$E$3+'Таблица вводных'!$F$3)</f>
        <v>-0.41203990367697507</v>
      </c>
      <c r="J222" s="13" t="s">
        <v>165</v>
      </c>
    </row>
    <row r="223" spans="1:10" ht="13.2" customHeight="1">
      <c r="A223" s="140"/>
      <c r="B223" s="5">
        <v>45440</v>
      </c>
      <c r="C223" s="15"/>
      <c r="D223" s="66">
        <f>(('Итоговая табл.1чел(все услуги-к'!$D223+('Итоговая табл.1чел(все услуги-к'!$D223*'Таблица вводных'!$G$4)))-('Расчет комиссии(Нади)'!$I223+'Таблица вводных'!$E$3+'Таблица вводных'!$F$3)</f>
        <v>7.2879600963230251</v>
      </c>
      <c r="E223" s="66">
        <f>('Итоговая табл.1чел(все услуги-к'!$E223+('Итоговая табл.1чел(все услуги-к'!$E223*'Таблица вводных'!$G$5))-('Расчет комиссии(Нади)'!$I223+'Таблица вводных'!$E$3+'Таблица вводных'!$F$3)</f>
        <v>0.50371009632302488</v>
      </c>
      <c r="F223" s="66">
        <f>('Итоговая табл.1чел(все услуги-к'!$F223+('Итоговая табл.1чел(все услуги-к'!$F223*'Таблица вводных'!$G$6))-('Расчет комиссии(Нади)'!$I223+'Таблица вводных'!$E$3+'Таблица вводных'!$F$3)</f>
        <v>23.347960096323028</v>
      </c>
      <c r="G223" s="66">
        <f>('Итоговая табл.1чел(все услуги-к'!$G223+('Итоговая табл.1чел(все услуги-к'!$G223*'Таблица вводных'!$G$7))-('Расчет комиссии(Нади)'!$I223+'Таблица вводных'!$E$3+'Таблица вводных'!$F$3)</f>
        <v>-0.41203990367697507</v>
      </c>
      <c r="H223" s="66">
        <f>'Итоговая табл.1чел(все услуги-к'!$H223-('Расчет комиссии(Нади)'!$I223+'Таблица вводных'!$E$3+'Таблица вводных'!$F$3)</f>
        <v>-0.41203990367697507</v>
      </c>
      <c r="I223" s="66">
        <f>('Итоговая табл.1чел(все услуги-к'!$I223+('Итоговая табл.1чел(все услуги-к'!$I223*'Таблица вводных'!$G$9))-('Расчет комиссии(Нади)'!$I223+'Таблица вводных'!$E$3+'Таблица вводных'!$F$3)</f>
        <v>-0.41203990367697507</v>
      </c>
      <c r="J223" s="13" t="s">
        <v>165</v>
      </c>
    </row>
    <row r="224" spans="1:10" ht="13.2" customHeight="1">
      <c r="A224" s="140"/>
      <c r="B224" s="5">
        <v>45444</v>
      </c>
      <c r="C224" s="15"/>
      <c r="D224" s="66">
        <f>(('Итоговая табл.1чел(все услуги-к'!$D224+('Итоговая табл.1чел(все услуги-к'!$D224*'Таблица вводных'!$G$4)))-('Расчет комиссии(Нади)'!$I224+'Таблица вводных'!$E$3+'Таблица вводных'!$F$3)</f>
        <v>7.2879600963230251</v>
      </c>
      <c r="E224" s="66">
        <f>('Итоговая табл.1чел(все услуги-к'!$E224+('Итоговая табл.1чел(все услуги-к'!$E224*'Таблица вводных'!$G$5))-('Расчет комиссии(Нади)'!$I224+'Таблица вводных'!$E$3+'Таблица вводных'!$F$3)</f>
        <v>0.50371009632302488</v>
      </c>
      <c r="F224" s="66">
        <f>('Итоговая табл.1чел(все услуги-к'!$F224+('Итоговая табл.1чел(все услуги-к'!$F224*'Таблица вводных'!$G$6))-('Расчет комиссии(Нади)'!$I224+'Таблица вводных'!$E$3+'Таблица вводных'!$F$3)</f>
        <v>23.347960096323028</v>
      </c>
      <c r="G224" s="66">
        <f>('Итоговая табл.1чел(все услуги-к'!$G224+('Итоговая табл.1чел(все услуги-к'!$G224*'Таблица вводных'!$G$7))-('Расчет комиссии(Нади)'!$I224+'Таблица вводных'!$E$3+'Таблица вводных'!$F$3)</f>
        <v>-0.41203990367697507</v>
      </c>
      <c r="H224" s="66">
        <f>'Итоговая табл.1чел(все услуги-к'!$H224-('Расчет комиссии(Нади)'!$I224+'Таблица вводных'!$E$3+'Таблица вводных'!$F$3)</f>
        <v>-0.41203990367697507</v>
      </c>
      <c r="I224" s="66">
        <f>('Итоговая табл.1чел(все услуги-к'!$I224+('Итоговая табл.1чел(все услуги-к'!$I224*'Таблица вводных'!$G$9))-('Расчет комиссии(Нади)'!$I224+'Таблица вводных'!$E$3+'Таблица вводных'!$F$3)</f>
        <v>-0.41203990367697507</v>
      </c>
      <c r="J224" s="13" t="s">
        <v>165</v>
      </c>
    </row>
    <row r="225" spans="1:10" ht="13.2" customHeight="1">
      <c r="A225" s="140"/>
      <c r="B225" s="5">
        <v>45447</v>
      </c>
      <c r="C225" s="6"/>
      <c r="D225" s="66">
        <f>(('Итоговая табл.1чел(все услуги-к'!$D225+('Итоговая табл.1чел(все услуги-к'!$D225*'Таблица вводных'!$G$4)))-('Расчет комиссии(Нади)'!$I225+'Таблица вводных'!$E$3+'Таблица вводных'!$F$3)</f>
        <v>7.2879600963230251</v>
      </c>
      <c r="E225" s="66">
        <f>('Итоговая табл.1чел(все услуги-к'!$E225+('Итоговая табл.1чел(все услуги-к'!$E225*'Таблица вводных'!$G$5))-('Расчет комиссии(Нади)'!$I225+'Таблица вводных'!$E$3+'Таблица вводных'!$F$3)</f>
        <v>0.50371009632302488</v>
      </c>
      <c r="F225" s="66">
        <f>('Итоговая табл.1чел(все услуги-к'!$F225+('Итоговая табл.1чел(все услуги-к'!$F225*'Таблица вводных'!$G$6))-('Расчет комиссии(Нади)'!$I225+'Таблица вводных'!$E$3+'Таблица вводных'!$F$3)</f>
        <v>23.347960096323028</v>
      </c>
      <c r="G225" s="66">
        <f>('Итоговая табл.1чел(все услуги-к'!$G225+('Итоговая табл.1чел(все услуги-к'!$G225*'Таблица вводных'!$G$7))-('Расчет комиссии(Нади)'!$I225+'Таблица вводных'!$E$3+'Таблица вводных'!$F$3)</f>
        <v>-0.41203990367697507</v>
      </c>
      <c r="H225" s="66">
        <f>'Итоговая табл.1чел(все услуги-к'!$H225-('Расчет комиссии(Нади)'!$I225+'Таблица вводных'!$E$3+'Таблица вводных'!$F$3)</f>
        <v>-0.41203990367697507</v>
      </c>
      <c r="I225" s="66">
        <f>('Итоговая табл.1чел(все услуги-к'!$I225+('Итоговая табл.1чел(все услуги-к'!$I225*'Таблица вводных'!$G$9))-('Расчет комиссии(Нади)'!$I225+'Таблица вводных'!$E$3+'Таблица вводных'!$F$3)</f>
        <v>-0.41203990367697507</v>
      </c>
      <c r="J225" s="13" t="s">
        <v>165</v>
      </c>
    </row>
    <row r="226" spans="1:10" ht="13.2" customHeight="1">
      <c r="A226" s="140"/>
      <c r="B226" s="5">
        <v>45451</v>
      </c>
      <c r="C226" s="15"/>
      <c r="D226" s="66">
        <f>(('Итоговая табл.1чел(все услуги-к'!$D226+('Итоговая табл.1чел(все услуги-к'!$D226*'Таблица вводных'!$G$4)))-('Расчет комиссии(Нади)'!$I226+'Таблица вводных'!$E$3+'Таблица вводных'!$F$3)</f>
        <v>7.2879600963230251</v>
      </c>
      <c r="E226" s="66">
        <f>('Итоговая табл.1чел(все услуги-к'!$E226+('Итоговая табл.1чел(все услуги-к'!$E226*'Таблица вводных'!$G$5))-('Расчет комиссии(Нади)'!$I226+'Таблица вводных'!$E$3+'Таблица вводных'!$F$3)</f>
        <v>0.50371009632302488</v>
      </c>
      <c r="F226" s="66">
        <f>('Итоговая табл.1чел(все услуги-к'!$F226+('Итоговая табл.1чел(все услуги-к'!$F226*'Таблица вводных'!$G$6))-('Расчет комиссии(Нади)'!$I226+'Таблица вводных'!$E$3+'Таблица вводных'!$F$3)</f>
        <v>23.347960096323028</v>
      </c>
      <c r="G226" s="66">
        <f>('Итоговая табл.1чел(все услуги-к'!$G226+('Итоговая табл.1чел(все услуги-к'!$G226*'Таблица вводных'!$G$7))-('Расчет комиссии(Нади)'!$I226+'Таблица вводных'!$E$3+'Таблица вводных'!$F$3)</f>
        <v>-0.41203990367697507</v>
      </c>
      <c r="H226" s="66">
        <f>'Итоговая табл.1чел(все услуги-к'!$H226-('Расчет комиссии(Нади)'!$I226+'Таблица вводных'!$E$3+'Таблица вводных'!$F$3)</f>
        <v>-0.41203990367697507</v>
      </c>
      <c r="I226" s="66">
        <f>('Итоговая табл.1чел(все услуги-к'!$I226+('Итоговая табл.1чел(все услуги-к'!$I226*'Таблица вводных'!$G$9))-('Расчет комиссии(Нади)'!$I226+'Таблица вводных'!$E$3+'Таблица вводных'!$F$3)</f>
        <v>-0.41203990367697507</v>
      </c>
      <c r="J226" s="13" t="s">
        <v>165</v>
      </c>
    </row>
    <row r="227" spans="1:10" ht="13.2" customHeight="1">
      <c r="A227" s="140"/>
      <c r="B227" s="5">
        <v>45454</v>
      </c>
      <c r="C227" s="15"/>
      <c r="D227" s="66">
        <f>(('Итоговая табл.1чел(все услуги-к'!$D227+('Итоговая табл.1чел(все услуги-к'!$D227*'Таблица вводных'!$G$4)))-('Расчет комиссии(Нади)'!$I227+'Таблица вводных'!$E$3+'Таблица вводных'!$F$3)</f>
        <v>7.2879600963230251</v>
      </c>
      <c r="E227" s="66">
        <f>('Итоговая табл.1чел(все услуги-к'!$E227+('Итоговая табл.1чел(все услуги-к'!$E227*'Таблица вводных'!$G$5))-('Расчет комиссии(Нади)'!$I227+'Таблица вводных'!$E$3+'Таблица вводных'!$F$3)</f>
        <v>0.50371009632302488</v>
      </c>
      <c r="F227" s="66">
        <f>('Итоговая табл.1чел(все услуги-к'!$F227+('Итоговая табл.1чел(все услуги-к'!$F227*'Таблица вводных'!$G$6))-('Расчет комиссии(Нади)'!$I227+'Таблица вводных'!$E$3+'Таблица вводных'!$F$3)</f>
        <v>23.347960096323028</v>
      </c>
      <c r="G227" s="66">
        <f>('Итоговая табл.1чел(все услуги-к'!$G227+('Итоговая табл.1чел(все услуги-к'!$G227*'Таблица вводных'!$G$7))-('Расчет комиссии(Нади)'!$I227+'Таблица вводных'!$E$3+'Таблица вводных'!$F$3)</f>
        <v>-0.41203990367697507</v>
      </c>
      <c r="H227" s="66">
        <f>'Итоговая табл.1чел(все услуги-к'!$H227-('Расчет комиссии(Нади)'!$I227+'Таблица вводных'!$E$3+'Таблица вводных'!$F$3)</f>
        <v>-0.41203990367697507</v>
      </c>
      <c r="I227" s="66">
        <f>('Итоговая табл.1чел(все услуги-к'!$I227+('Итоговая табл.1чел(все услуги-к'!$I227*'Таблица вводных'!$G$9))-('Расчет комиссии(Нади)'!$I227+'Таблица вводных'!$E$3+'Таблица вводных'!$F$3)</f>
        <v>-0.41203990367697507</v>
      </c>
      <c r="J227" s="13" t="s">
        <v>165</v>
      </c>
    </row>
    <row r="228" spans="1:10" ht="13.2" customHeight="1">
      <c r="A228" s="140"/>
      <c r="B228" s="5"/>
      <c r="C228" s="6"/>
      <c r="D228" s="66">
        <f>(('Итоговая табл.1чел(все услуги-к'!$D228+('Итоговая табл.1чел(все услуги-к'!$D228*'Таблица вводных'!$G$4)))-('Расчет комиссии(Нади)'!$I228+'Таблица вводных'!$E$3+'Таблица вводных'!$F$3)</f>
        <v>7.2879600963230251</v>
      </c>
      <c r="E228" s="66">
        <f>('Итоговая табл.1чел(все услуги-к'!$E228+('Итоговая табл.1чел(все услуги-к'!$E228*'Таблица вводных'!$G$5))-('Расчет комиссии(Нади)'!$I228+'Таблица вводных'!$E$3+'Таблица вводных'!$F$3)</f>
        <v>0.50371009632302488</v>
      </c>
      <c r="F228" s="66">
        <f>('Итоговая табл.1чел(все услуги-к'!$F228+('Итоговая табл.1чел(все услуги-к'!$F228*'Таблица вводных'!$G$6))-('Расчет комиссии(Нади)'!$I228+'Таблица вводных'!$E$3+'Таблица вводных'!$F$3)</f>
        <v>23.347960096323028</v>
      </c>
      <c r="G228" s="66">
        <f>('Итоговая табл.1чел(все услуги-к'!$G228+('Итоговая табл.1чел(все услуги-к'!$G228*'Таблица вводных'!$G$7))-('Расчет комиссии(Нади)'!$I228+'Таблица вводных'!$E$3+'Таблица вводных'!$F$3)</f>
        <v>-0.41203990367697507</v>
      </c>
      <c r="H228" s="66">
        <f>'Итоговая табл.1чел(все услуги-к'!$H228-('Расчет комиссии(Нади)'!$I228+'Таблица вводных'!$E$3+'Таблица вводных'!$F$3)</f>
        <v>-0.41203990367697507</v>
      </c>
      <c r="I228" s="66">
        <f>('Итоговая табл.1чел(все услуги-к'!$I228+('Итоговая табл.1чел(все услуги-к'!$I228*'Таблица вводных'!$G$9))-('Расчет комиссии(Нади)'!$I228+'Таблица вводных'!$E$3+'Таблица вводных'!$F$3)</f>
        <v>-0.41203990367697507</v>
      </c>
      <c r="J228" s="13" t="s">
        <v>165</v>
      </c>
    </row>
    <row r="229" spans="1:10" ht="13.2" customHeight="1">
      <c r="A229" s="140"/>
      <c r="B229" s="5"/>
      <c r="C229" s="15"/>
      <c r="D229" s="66">
        <f>(('Итоговая табл.1чел(все услуги-к'!$D229+('Итоговая табл.1чел(все услуги-к'!$D229*'Таблица вводных'!$G$4)))-('Расчет комиссии(Нади)'!$I229+'Таблица вводных'!$E$3+'Таблица вводных'!$F$3)</f>
        <v>7.2879600963230251</v>
      </c>
      <c r="E229" s="66">
        <f>('Итоговая табл.1чел(все услуги-к'!$E229+('Итоговая табл.1чел(все услуги-к'!$E229*'Таблица вводных'!$G$5))-('Расчет комиссии(Нади)'!$I229+'Таблица вводных'!$E$3+'Таблица вводных'!$F$3)</f>
        <v>0.50371009632302488</v>
      </c>
      <c r="F229" s="66">
        <f>('Итоговая табл.1чел(все услуги-к'!$F229+('Итоговая табл.1чел(все услуги-к'!$F229*'Таблица вводных'!$G$6))-('Расчет комиссии(Нади)'!$I229+'Таблица вводных'!$E$3+'Таблица вводных'!$F$3)</f>
        <v>23.347960096323028</v>
      </c>
      <c r="G229" s="66">
        <f>('Итоговая табл.1чел(все услуги-к'!$G229+('Итоговая табл.1чел(все услуги-к'!$G229*'Таблица вводных'!$G$7))-('Расчет комиссии(Нади)'!$I229+'Таблица вводных'!$E$3+'Таблица вводных'!$F$3)</f>
        <v>-0.41203990367697507</v>
      </c>
      <c r="H229" s="66">
        <f>'Итоговая табл.1чел(все услуги-к'!$H229-('Расчет комиссии(Нади)'!$I229+'Таблица вводных'!$E$3+'Таблица вводных'!$F$3)</f>
        <v>-0.41203990367697507</v>
      </c>
      <c r="I229" s="66">
        <f>('Итоговая табл.1чел(все услуги-к'!$I229+('Итоговая табл.1чел(все услуги-к'!$I229*'Таблица вводных'!$G$9))-('Расчет комиссии(Нади)'!$I229+'Таблица вводных'!$E$3+'Таблица вводных'!$F$3)</f>
        <v>-0.41203990367697507</v>
      </c>
      <c r="J229" s="13" t="s">
        <v>165</v>
      </c>
    </row>
    <row r="230" spans="1:10" ht="13.2" customHeight="1">
      <c r="A230" s="140"/>
      <c r="B230" s="5"/>
      <c r="C230" s="6"/>
      <c r="D230" s="66">
        <f>(('Итоговая табл.1чел(все услуги-к'!$D230+('Итоговая табл.1чел(все услуги-к'!$D230*'Таблица вводных'!$G$4)))-('Расчет комиссии(Нади)'!$I230+'Таблица вводных'!$E$3+'Таблица вводных'!$F$3)</f>
        <v>7.2879600963230251</v>
      </c>
      <c r="E230" s="66">
        <f>('Итоговая табл.1чел(все услуги-к'!$E230+('Итоговая табл.1чел(все услуги-к'!$E230*'Таблица вводных'!$G$5))-('Расчет комиссии(Нади)'!$I230+'Таблица вводных'!$E$3+'Таблица вводных'!$F$3)</f>
        <v>0.50371009632302488</v>
      </c>
      <c r="F230" s="66">
        <f>('Итоговая табл.1чел(все услуги-к'!$F230+('Итоговая табл.1чел(все услуги-к'!$F230*'Таблица вводных'!$G$6))-('Расчет комиссии(Нади)'!$I230+'Таблица вводных'!$E$3+'Таблица вводных'!$F$3)</f>
        <v>23.347960096323028</v>
      </c>
      <c r="G230" s="66">
        <f>('Итоговая табл.1чел(все услуги-к'!$G230+('Итоговая табл.1чел(все услуги-к'!$G230*'Таблица вводных'!$G$7))-('Расчет комиссии(Нади)'!$I230+'Таблица вводных'!$E$3+'Таблица вводных'!$F$3)</f>
        <v>-0.41203990367697507</v>
      </c>
      <c r="H230" s="66">
        <f>'Итоговая табл.1чел(все услуги-к'!$H230-('Расчет комиссии(Нади)'!$I230+'Таблица вводных'!$E$3+'Таблица вводных'!$F$3)</f>
        <v>-0.41203990367697507</v>
      </c>
      <c r="I230" s="66">
        <f>('Итоговая табл.1чел(все услуги-к'!$I230+('Итоговая табл.1чел(все услуги-к'!$I230*'Таблица вводных'!$G$9))-('Расчет комиссии(Нади)'!$I230+'Таблица вводных'!$E$3+'Таблица вводных'!$F$3)</f>
        <v>-0.41203990367697507</v>
      </c>
      <c r="J230" s="13" t="s">
        <v>165</v>
      </c>
    </row>
    <row r="231" spans="1:10" ht="13.2" customHeight="1">
      <c r="A231" s="140"/>
      <c r="B231" s="5"/>
      <c r="C231" s="6"/>
      <c r="D231" s="66">
        <f>(('Итоговая табл.1чел(все услуги-к'!$D231+('Итоговая табл.1чел(все услуги-к'!$D231*'Таблица вводных'!$G$4)))-('Расчет комиссии(Нади)'!$I231+'Таблица вводных'!$E$3+'Таблица вводных'!$F$3)</f>
        <v>7.2879600963230251</v>
      </c>
      <c r="E231" s="66">
        <f>('Итоговая табл.1чел(все услуги-к'!$E231+('Итоговая табл.1чел(все услуги-к'!$E231*'Таблица вводных'!$G$5))-('Расчет комиссии(Нади)'!$I231+'Таблица вводных'!$E$3+'Таблица вводных'!$F$3)</f>
        <v>0.50371009632302488</v>
      </c>
      <c r="F231" s="66">
        <f>('Итоговая табл.1чел(все услуги-к'!$F231+('Итоговая табл.1чел(все услуги-к'!$F231*'Таблица вводных'!$G$6))-('Расчет комиссии(Нади)'!$I231+'Таблица вводных'!$E$3+'Таблица вводных'!$F$3)</f>
        <v>23.347960096323028</v>
      </c>
      <c r="G231" s="66">
        <f>('Итоговая табл.1чел(все услуги-к'!$G231+('Итоговая табл.1чел(все услуги-к'!$G231*'Таблица вводных'!$G$7))-('Расчет комиссии(Нади)'!$I231+'Таблица вводных'!$E$3+'Таблица вводных'!$F$3)</f>
        <v>-0.41203990367697507</v>
      </c>
      <c r="H231" s="66">
        <f>'Итоговая табл.1чел(все услуги-к'!$H231-('Расчет комиссии(Нади)'!$I231+'Таблица вводных'!$E$3+'Таблица вводных'!$F$3)</f>
        <v>-0.41203990367697507</v>
      </c>
      <c r="I231" s="66">
        <f>('Итоговая табл.1чел(все услуги-к'!$I231+('Итоговая табл.1чел(все услуги-к'!$I231*'Таблица вводных'!$G$9))-('Расчет комиссии(Нади)'!$I231+'Таблица вводных'!$E$3+'Таблица вводных'!$F$3)</f>
        <v>-0.41203990367697507</v>
      </c>
      <c r="J231" s="13" t="s">
        <v>165</v>
      </c>
    </row>
    <row r="232" spans="1:10" ht="13.2" customHeight="1">
      <c r="A232" s="140"/>
      <c r="B232" s="5"/>
      <c r="C232" s="15"/>
      <c r="D232" s="66">
        <f>(('Итоговая табл.1чел(все услуги-к'!$D232+('Итоговая табл.1чел(все услуги-к'!$D232*'Таблица вводных'!$G$4)))-('Расчет комиссии(Нади)'!$I232+'Таблица вводных'!$E$3+'Таблица вводных'!$F$3)</f>
        <v>7.2879600963230251</v>
      </c>
      <c r="E232" s="66">
        <f>('Итоговая табл.1чел(все услуги-к'!$E232+('Итоговая табл.1чел(все услуги-к'!$E232*'Таблица вводных'!$G$5))-('Расчет комиссии(Нади)'!$I232+'Таблица вводных'!$E$3+'Таблица вводных'!$F$3)</f>
        <v>0.50371009632302488</v>
      </c>
      <c r="F232" s="66">
        <f>('Итоговая табл.1чел(все услуги-к'!$F232+('Итоговая табл.1чел(все услуги-к'!$F232*'Таблица вводных'!$G$6))-('Расчет комиссии(Нади)'!$I232+'Таблица вводных'!$E$3+'Таблица вводных'!$F$3)</f>
        <v>23.347960096323028</v>
      </c>
      <c r="G232" s="66">
        <f>('Итоговая табл.1чел(все услуги-к'!$G232+('Итоговая табл.1чел(все услуги-к'!$G232*'Таблица вводных'!$G$7))-('Расчет комиссии(Нади)'!$I232+'Таблица вводных'!$E$3+'Таблица вводных'!$F$3)</f>
        <v>-0.41203990367697507</v>
      </c>
      <c r="H232" s="66">
        <f>'Итоговая табл.1чел(все услуги-к'!$H232-('Расчет комиссии(Нади)'!$I232+'Таблица вводных'!$E$3+'Таблица вводных'!$F$3)</f>
        <v>-0.41203990367697507</v>
      </c>
      <c r="I232" s="66">
        <f>('Итоговая табл.1чел(все услуги-к'!$I232+('Итоговая табл.1чел(все услуги-к'!$I232*'Таблица вводных'!$G$9))-('Расчет комиссии(Нади)'!$I232+'Таблица вводных'!$E$3+'Таблица вводных'!$F$3)</f>
        <v>-0.41203990367697507</v>
      </c>
      <c r="J232" s="13" t="s">
        <v>165</v>
      </c>
    </row>
    <row r="233" spans="1:10" ht="13.2" customHeight="1">
      <c r="A233" s="140"/>
      <c r="B233" s="5"/>
      <c r="C233" s="6"/>
      <c r="D233" s="66">
        <f>(('Итоговая табл.1чел(все услуги-к'!$D233+('Итоговая табл.1чел(все услуги-к'!$D233*'Таблица вводных'!$G$4)))-('Расчет комиссии(Нади)'!$I233+'Таблица вводных'!$E$3+'Таблица вводных'!$F$3)</f>
        <v>7.2879600963230251</v>
      </c>
      <c r="E233" s="66">
        <f>('Итоговая табл.1чел(все услуги-к'!$E233+('Итоговая табл.1чел(все услуги-к'!$E233*'Таблица вводных'!$G$5))-('Расчет комиссии(Нади)'!$I233+'Таблица вводных'!$E$3+'Таблица вводных'!$F$3)</f>
        <v>0.50371009632302488</v>
      </c>
      <c r="F233" s="66">
        <f>('Итоговая табл.1чел(все услуги-к'!$F233+('Итоговая табл.1чел(все услуги-к'!$F233*'Таблица вводных'!$G$6))-('Расчет комиссии(Нади)'!$I233+'Таблица вводных'!$E$3+'Таблица вводных'!$F$3)</f>
        <v>23.347960096323028</v>
      </c>
      <c r="G233" s="66">
        <f>('Итоговая табл.1чел(все услуги-к'!$G233+('Итоговая табл.1чел(все услуги-к'!$G233*'Таблица вводных'!$G$7))-('Расчет комиссии(Нади)'!$I233+'Таблица вводных'!$E$3+'Таблица вводных'!$F$3)</f>
        <v>-0.41203990367697507</v>
      </c>
      <c r="H233" s="66">
        <f>'Итоговая табл.1чел(все услуги-к'!$H233-('Расчет комиссии(Нади)'!$I233+'Таблица вводных'!$E$3+'Таблица вводных'!$F$3)</f>
        <v>-0.41203990367697507</v>
      </c>
      <c r="I233" s="66">
        <f>('Итоговая табл.1чел(все услуги-к'!$I233+('Итоговая табл.1чел(все услуги-к'!$I233*'Таблица вводных'!$G$9))-('Расчет комиссии(Нади)'!$I233+'Таблица вводных'!$E$3+'Таблица вводных'!$F$3)</f>
        <v>-0.41203990367697507</v>
      </c>
      <c r="J233" s="13" t="s">
        <v>165</v>
      </c>
    </row>
    <row r="234" spans="1:10" ht="13.2" customHeight="1">
      <c r="A234" s="140"/>
      <c r="B234" s="5"/>
      <c r="C234" s="15"/>
      <c r="D234" s="66">
        <f>(('Итоговая табл.1чел(все услуги-к'!$D234+('Итоговая табл.1чел(все услуги-к'!$D234*'Таблица вводных'!$G$4)))-('Расчет комиссии(Нади)'!$I234+'Таблица вводных'!$E$3+'Таблица вводных'!$F$3)</f>
        <v>7.2879600963230251</v>
      </c>
      <c r="E234" s="66">
        <f>('Итоговая табл.1чел(все услуги-к'!$E234+('Итоговая табл.1чел(все услуги-к'!$E234*'Таблица вводных'!$G$5))-('Расчет комиссии(Нади)'!$I234+'Таблица вводных'!$E$3+'Таблица вводных'!$F$3)</f>
        <v>0.50371009632302488</v>
      </c>
      <c r="F234" s="66">
        <f>('Итоговая табл.1чел(все услуги-к'!$F234+('Итоговая табл.1чел(все услуги-к'!$F234*'Таблица вводных'!$G$6))-('Расчет комиссии(Нади)'!$I234+'Таблица вводных'!$E$3+'Таблица вводных'!$F$3)</f>
        <v>23.347960096323028</v>
      </c>
      <c r="G234" s="66">
        <f>('Итоговая табл.1чел(все услуги-к'!$G234+('Итоговая табл.1чел(все услуги-к'!$G234*'Таблица вводных'!$G$7))-('Расчет комиссии(Нади)'!$I234+'Таблица вводных'!$E$3+'Таблица вводных'!$F$3)</f>
        <v>-0.41203990367697507</v>
      </c>
      <c r="H234" s="66">
        <f>'Итоговая табл.1чел(все услуги-к'!$H234-('Расчет комиссии(Нади)'!$I234+'Таблица вводных'!$E$3+'Таблица вводных'!$F$3)</f>
        <v>-0.41203990367697507</v>
      </c>
      <c r="I234" s="66">
        <f>('Итоговая табл.1чел(все услуги-к'!$I234+('Итоговая табл.1чел(все услуги-к'!$I234*'Таблица вводных'!$G$9))-('Расчет комиссии(Нади)'!$I234+'Таблица вводных'!$E$3+'Таблица вводных'!$F$3)</f>
        <v>-0.41203990367697507</v>
      </c>
      <c r="J234" s="13" t="s">
        <v>165</v>
      </c>
    </row>
    <row r="235" spans="1:10" ht="13.2" customHeight="1">
      <c r="A235" s="141"/>
      <c r="B235" s="18"/>
      <c r="C235" s="19"/>
      <c r="D235" s="76">
        <f>(('Итоговая табл.1чел(все услуги-к'!$D235+('Итоговая табл.1чел(все услуги-к'!$D235*'Таблица вводных'!$G$4)))-('Расчет комиссии(Нади)'!$I235+'Таблица вводных'!$E$3+'Таблица вводных'!$F$3)</f>
        <v>7.2879600963230251</v>
      </c>
      <c r="E235" s="76">
        <f>('Итоговая табл.1чел(все услуги-к'!$E235+('Итоговая табл.1чел(все услуги-к'!$E235*'Таблица вводных'!$G$5))-('Расчет комиссии(Нади)'!$I235+'Таблица вводных'!$E$3+'Таблица вводных'!$F$3)</f>
        <v>0.50371009632302488</v>
      </c>
      <c r="F235" s="76">
        <f>('Итоговая табл.1чел(все услуги-к'!$F235+('Итоговая табл.1чел(все услуги-к'!$F235*'Таблица вводных'!$G$6))-('Расчет комиссии(Нади)'!$I235+'Таблица вводных'!$E$3+'Таблица вводных'!$F$3)</f>
        <v>23.347960096323028</v>
      </c>
      <c r="G235" s="76">
        <f>('Итоговая табл.1чел(все услуги-к'!$G235+('Итоговая табл.1чел(все услуги-к'!$G235*'Таблица вводных'!$G$7))-('Расчет комиссии(Нади)'!$I235+'Таблица вводных'!$E$3+'Таблица вводных'!$F$3)</f>
        <v>-0.41203990367697507</v>
      </c>
      <c r="H235" s="76">
        <f>'Итоговая табл.1чел(все услуги-к'!$H235-('Расчет комиссии(Нади)'!$I235+'Таблица вводных'!$E$3+'Таблица вводных'!$F$3)</f>
        <v>-0.41203990367697507</v>
      </c>
      <c r="I235" s="76">
        <f>('Итоговая табл.1чел(все услуги-к'!$I235+('Итоговая табл.1чел(все услуги-к'!$I235*'Таблица вводных'!$G$9))-('Расчет комиссии(Нади)'!$I235+'Таблица вводных'!$E$3+'Таблица вводных'!$F$3)</f>
        <v>-0.41203990367697507</v>
      </c>
      <c r="J235" s="22" t="s">
        <v>165</v>
      </c>
    </row>
    <row r="236" spans="1:10" ht="13.2" customHeight="1">
      <c r="A236" s="142" t="s">
        <v>166</v>
      </c>
      <c r="B236" s="5">
        <v>45423</v>
      </c>
      <c r="C236" s="97"/>
      <c r="D236" s="59">
        <f>(('Итоговая табл.1чел(все услуги-к'!$D236+('Итоговая табл.1чел(все услуги-к'!$D236*'Таблица вводных'!$G$4)))-('Расчет комиссии(Нади)'!$I236+'Таблица вводных'!$E$3+'Таблица вводных'!$F$3)</f>
        <v>7.2879600963230251</v>
      </c>
      <c r="E236" s="59">
        <f>('Итоговая табл.1чел(все услуги-к'!$E236+('Итоговая табл.1чел(все услуги-к'!$E236*'Таблица вводных'!$G$5))-('Расчет комиссии(Нади)'!$I236+'Таблица вводных'!$E$3+'Таблица вводных'!$F$3)</f>
        <v>0.50371009632302488</v>
      </c>
      <c r="F236" s="59">
        <f>('Итоговая табл.1чел(все услуги-к'!$F236+('Итоговая табл.1чел(все услуги-к'!$F236*'Таблица вводных'!$G$6))-('Расчет комиссии(Нади)'!$I236+'Таблица вводных'!$E$3+'Таблица вводных'!$F$3)</f>
        <v>23.347960096323028</v>
      </c>
      <c r="G236" s="59">
        <f>('Итоговая табл.1чел(все услуги-к'!$G236+('Итоговая табл.1чел(все услуги-к'!$G236*'Таблица вводных'!$G$7))-('Расчет комиссии(Нади)'!$I236+'Таблица вводных'!$E$3+'Таблица вводных'!$F$3)</f>
        <v>-0.41203990367697507</v>
      </c>
      <c r="H236" s="59">
        <f>'Итоговая табл.1чел(все услуги-к'!$H236-('Расчет комиссии(Нади)'!$I236+'Таблица вводных'!$E$3+'Таблица вводных'!$F$3)</f>
        <v>-0.41203990367697507</v>
      </c>
      <c r="I236" s="59">
        <f>('Итоговая табл.1чел(все услуги-к'!$I236+('Итоговая табл.1чел(все услуги-к'!$I236*'Таблица вводных'!$G$9))-('Расчет комиссии(Нади)'!$I236+'Таблица вводных'!$E$3+'Таблица вводных'!$F$3)</f>
        <v>-0.41203990367697507</v>
      </c>
      <c r="J236" s="10" t="s">
        <v>167</v>
      </c>
    </row>
    <row r="237" spans="1:10" ht="13.2" customHeight="1">
      <c r="A237" s="140"/>
      <c r="B237" s="5">
        <v>45426</v>
      </c>
      <c r="C237" s="6"/>
      <c r="D237" s="66">
        <f>(('Итоговая табл.1чел(все услуги-к'!$D237+('Итоговая табл.1чел(все услуги-к'!$D237*'Таблица вводных'!$G$4)))-('Расчет комиссии(Нади)'!$I237+'Таблица вводных'!$E$3+'Таблица вводных'!$F$3)</f>
        <v>7.2879600963230251</v>
      </c>
      <c r="E237" s="66">
        <f>('Итоговая табл.1чел(все услуги-к'!$E237+('Итоговая табл.1чел(все услуги-к'!$E237*'Таблица вводных'!$G$5))-('Расчет комиссии(Нади)'!$I237+'Таблица вводных'!$E$3+'Таблица вводных'!$F$3)</f>
        <v>0.50371009632302488</v>
      </c>
      <c r="F237" s="66">
        <f>('Итоговая табл.1чел(все услуги-к'!$F237+('Итоговая табл.1чел(все услуги-к'!$F237*'Таблица вводных'!$G$6))-('Расчет комиссии(Нади)'!$I237+'Таблица вводных'!$E$3+'Таблица вводных'!$F$3)</f>
        <v>23.347960096323028</v>
      </c>
      <c r="G237" s="66">
        <f>('Итоговая табл.1чел(все услуги-к'!$G237+('Итоговая табл.1чел(все услуги-к'!$G237*'Таблица вводных'!$G$7))-('Расчет комиссии(Нади)'!$I237+'Таблица вводных'!$E$3+'Таблица вводных'!$F$3)</f>
        <v>-0.41203990367697507</v>
      </c>
      <c r="H237" s="66">
        <f>'Итоговая табл.1чел(все услуги-к'!$H237-('Расчет комиссии(Нади)'!$I237+'Таблица вводных'!$E$3+'Таблица вводных'!$F$3)</f>
        <v>-0.41203990367697507</v>
      </c>
      <c r="I237" s="66">
        <f>('Итоговая табл.1чел(все услуги-к'!$I237+('Итоговая табл.1чел(все услуги-к'!$I237*'Таблица вводных'!$G$9))-('Расчет комиссии(Нади)'!$I237+'Таблица вводных'!$E$3+'Таблица вводных'!$F$3)</f>
        <v>-0.41203990367697507</v>
      </c>
      <c r="J237" s="13" t="s">
        <v>167</v>
      </c>
    </row>
    <row r="238" spans="1:10" ht="13.2" customHeight="1">
      <c r="A238" s="140"/>
      <c r="B238" s="5">
        <v>45430</v>
      </c>
      <c r="C238" s="15"/>
      <c r="D238" s="66">
        <f>(('Итоговая табл.1чел(все услуги-к'!$D238+('Итоговая табл.1чел(все услуги-к'!$D238*'Таблица вводных'!$G$4)))-('Расчет комиссии(Нади)'!$I238+'Таблица вводных'!$E$3+'Таблица вводных'!$F$3)</f>
        <v>7.2879600963230251</v>
      </c>
      <c r="E238" s="66">
        <f>('Итоговая табл.1чел(все услуги-к'!$E238+('Итоговая табл.1чел(все услуги-к'!$E238*'Таблица вводных'!$G$5))-('Расчет комиссии(Нади)'!$I238+'Таблица вводных'!$E$3+'Таблица вводных'!$F$3)</f>
        <v>0.50371009632302488</v>
      </c>
      <c r="F238" s="66">
        <f>('Итоговая табл.1чел(все услуги-к'!$F238+('Итоговая табл.1чел(все услуги-к'!$F238*'Таблица вводных'!$G$6))-('Расчет комиссии(Нади)'!$I238+'Таблица вводных'!$E$3+'Таблица вводных'!$F$3)</f>
        <v>23.347960096323028</v>
      </c>
      <c r="G238" s="66">
        <f>('Итоговая табл.1чел(все услуги-к'!$G238+('Итоговая табл.1чел(все услуги-к'!$G238*'Таблица вводных'!$G$7))-('Расчет комиссии(Нади)'!$I238+'Таблица вводных'!$E$3+'Таблица вводных'!$F$3)</f>
        <v>-0.41203990367697507</v>
      </c>
      <c r="H238" s="66">
        <f>'Итоговая табл.1чел(все услуги-к'!$H238-('Расчет комиссии(Нади)'!$I238+'Таблица вводных'!$E$3+'Таблица вводных'!$F$3)</f>
        <v>-0.41203990367697507</v>
      </c>
      <c r="I238" s="66">
        <f>('Итоговая табл.1чел(все услуги-к'!$I238+('Итоговая табл.1чел(все услуги-к'!$I238*'Таблица вводных'!$G$9))-('Расчет комиссии(Нади)'!$I238+'Таблица вводных'!$E$3+'Таблица вводных'!$F$3)</f>
        <v>-0.41203990367697507</v>
      </c>
      <c r="J238" s="13" t="s">
        <v>167</v>
      </c>
    </row>
    <row r="239" spans="1:10" ht="13.2" customHeight="1">
      <c r="A239" s="140"/>
      <c r="B239" s="5">
        <v>45433</v>
      </c>
      <c r="C239" s="6"/>
      <c r="D239" s="66">
        <f>(('Итоговая табл.1чел(все услуги-к'!$D239+('Итоговая табл.1чел(все услуги-к'!$D239*'Таблица вводных'!$G$4)))-('Расчет комиссии(Нади)'!$I239+'Таблица вводных'!$E$3+'Таблица вводных'!$F$3)</f>
        <v>7.2879600963230251</v>
      </c>
      <c r="E239" s="66">
        <f>('Итоговая табл.1чел(все услуги-к'!$E239+('Итоговая табл.1чел(все услуги-к'!$E239*'Таблица вводных'!$G$5))-('Расчет комиссии(Нади)'!$I239+'Таблица вводных'!$E$3+'Таблица вводных'!$F$3)</f>
        <v>0.50371009632302488</v>
      </c>
      <c r="F239" s="66">
        <f>('Итоговая табл.1чел(все услуги-к'!$F239+('Итоговая табл.1чел(все услуги-к'!$F239*'Таблица вводных'!$G$6))-('Расчет комиссии(Нади)'!$I239+'Таблица вводных'!$E$3+'Таблица вводных'!$F$3)</f>
        <v>23.347960096323028</v>
      </c>
      <c r="G239" s="66">
        <f>('Итоговая табл.1чел(все услуги-к'!$G239+('Итоговая табл.1чел(все услуги-к'!$G239*'Таблица вводных'!$G$7))-('Расчет комиссии(Нади)'!$I239+'Таблица вводных'!$E$3+'Таблица вводных'!$F$3)</f>
        <v>-0.41203990367697507</v>
      </c>
      <c r="H239" s="66">
        <f>'Итоговая табл.1чел(все услуги-к'!$H239-('Расчет комиссии(Нади)'!$I239+'Таблица вводных'!$E$3+'Таблица вводных'!$F$3)</f>
        <v>-0.41203990367697507</v>
      </c>
      <c r="I239" s="66">
        <f>('Итоговая табл.1чел(все услуги-к'!$I239+('Итоговая табл.1чел(все услуги-к'!$I239*'Таблица вводных'!$G$9))-('Расчет комиссии(Нади)'!$I239+'Таблица вводных'!$E$3+'Таблица вводных'!$F$3)</f>
        <v>-0.41203990367697507</v>
      </c>
      <c r="J239" s="13" t="s">
        <v>167</v>
      </c>
    </row>
    <row r="240" spans="1:10" ht="13.2" customHeight="1">
      <c r="A240" s="140"/>
      <c r="B240" s="5">
        <v>45437</v>
      </c>
      <c r="C240" s="15"/>
      <c r="D240" s="66">
        <f>(('Итоговая табл.1чел(все услуги-к'!$D240+('Итоговая табл.1чел(все услуги-к'!$D240*'Таблица вводных'!$G$4)))-('Расчет комиссии(Нади)'!$I240+'Таблица вводных'!$E$3+'Таблица вводных'!$F$3)</f>
        <v>7.2879600963230251</v>
      </c>
      <c r="E240" s="66">
        <f>('Итоговая табл.1чел(все услуги-к'!$E240+('Итоговая табл.1чел(все услуги-к'!$E240*'Таблица вводных'!$G$5))-('Расчет комиссии(Нади)'!$I240+'Таблица вводных'!$E$3+'Таблица вводных'!$F$3)</f>
        <v>0.50371009632302488</v>
      </c>
      <c r="F240" s="66">
        <f>('Итоговая табл.1чел(все услуги-к'!$F240+('Итоговая табл.1чел(все услуги-к'!$F240*'Таблица вводных'!$G$6))-('Расчет комиссии(Нади)'!$I240+'Таблица вводных'!$E$3+'Таблица вводных'!$F$3)</f>
        <v>23.347960096323028</v>
      </c>
      <c r="G240" s="66">
        <f>('Итоговая табл.1чел(все услуги-к'!$G240+('Итоговая табл.1чел(все услуги-к'!$G240*'Таблица вводных'!$G$7))-('Расчет комиссии(Нади)'!$I240+'Таблица вводных'!$E$3+'Таблица вводных'!$F$3)</f>
        <v>-0.41203990367697507</v>
      </c>
      <c r="H240" s="66">
        <f>'Итоговая табл.1чел(все услуги-к'!$H240-('Расчет комиссии(Нади)'!$I240+'Таблица вводных'!$E$3+'Таблица вводных'!$F$3)</f>
        <v>-0.41203990367697507</v>
      </c>
      <c r="I240" s="66">
        <f>('Итоговая табл.1чел(все услуги-к'!$I240+('Итоговая табл.1чел(все услуги-к'!$I240*'Таблица вводных'!$G$9))-('Расчет комиссии(Нади)'!$I240+'Таблица вводных'!$E$3+'Таблица вводных'!$F$3)</f>
        <v>-0.41203990367697507</v>
      </c>
      <c r="J240" s="13" t="s">
        <v>167</v>
      </c>
    </row>
    <row r="241" spans="1:10" ht="13.2" customHeight="1">
      <c r="A241" s="140"/>
      <c r="B241" s="5">
        <v>45440</v>
      </c>
      <c r="C241" s="15"/>
      <c r="D241" s="66">
        <f>(('Итоговая табл.1чел(все услуги-к'!$D241+('Итоговая табл.1чел(все услуги-к'!$D241*'Таблица вводных'!$G$4)))-('Расчет комиссии(Нади)'!$I241+'Таблица вводных'!$E$3+'Таблица вводных'!$F$3)</f>
        <v>7.2879600963230251</v>
      </c>
      <c r="E241" s="66">
        <f>('Итоговая табл.1чел(все услуги-к'!$E241+('Итоговая табл.1чел(все услуги-к'!$E241*'Таблица вводных'!$G$5))-('Расчет комиссии(Нади)'!$I241+'Таблица вводных'!$E$3+'Таблица вводных'!$F$3)</f>
        <v>0.50371009632302488</v>
      </c>
      <c r="F241" s="66">
        <f>('Итоговая табл.1чел(все услуги-к'!$F241+('Итоговая табл.1чел(все услуги-к'!$F241*'Таблица вводных'!$G$6))-('Расчет комиссии(Нади)'!$I241+'Таблица вводных'!$E$3+'Таблица вводных'!$F$3)</f>
        <v>23.347960096323028</v>
      </c>
      <c r="G241" s="66">
        <f>('Итоговая табл.1чел(все услуги-к'!$G241+('Итоговая табл.1чел(все услуги-к'!$G241*'Таблица вводных'!$G$7))-('Расчет комиссии(Нади)'!$I241+'Таблица вводных'!$E$3+'Таблица вводных'!$F$3)</f>
        <v>-0.41203990367697507</v>
      </c>
      <c r="H241" s="66">
        <f>'Итоговая табл.1чел(все услуги-к'!$H241-('Расчет комиссии(Нади)'!$I241+'Таблица вводных'!$E$3+'Таблица вводных'!$F$3)</f>
        <v>-0.41203990367697507</v>
      </c>
      <c r="I241" s="66">
        <f>('Итоговая табл.1чел(все услуги-к'!$I241+('Итоговая табл.1чел(все услуги-к'!$I241*'Таблица вводных'!$G$9))-('Расчет комиссии(Нади)'!$I241+'Таблица вводных'!$E$3+'Таблица вводных'!$F$3)</f>
        <v>-0.41203990367697507</v>
      </c>
      <c r="J241" s="13" t="s">
        <v>167</v>
      </c>
    </row>
    <row r="242" spans="1:10" ht="13.2" customHeight="1">
      <c r="A242" s="140"/>
      <c r="B242" s="5">
        <v>45444</v>
      </c>
      <c r="C242" s="15"/>
      <c r="D242" s="66">
        <f>(('Итоговая табл.1чел(все услуги-к'!$D242+('Итоговая табл.1чел(все услуги-к'!$D242*'Таблица вводных'!$G$4)))-('Расчет комиссии(Нади)'!$I242+'Таблица вводных'!$E$3+'Таблица вводных'!$F$3)</f>
        <v>7.2879600963230251</v>
      </c>
      <c r="E242" s="66">
        <f>('Итоговая табл.1чел(все услуги-к'!$E242+('Итоговая табл.1чел(все услуги-к'!$E242*'Таблица вводных'!$G$5))-('Расчет комиссии(Нади)'!$I242+'Таблица вводных'!$E$3+'Таблица вводных'!$F$3)</f>
        <v>0.50371009632302488</v>
      </c>
      <c r="F242" s="66">
        <f>('Итоговая табл.1чел(все услуги-к'!$F242+('Итоговая табл.1чел(все услуги-к'!$F242*'Таблица вводных'!$G$6))-('Расчет комиссии(Нади)'!$I242+'Таблица вводных'!$E$3+'Таблица вводных'!$F$3)</f>
        <v>23.347960096323028</v>
      </c>
      <c r="G242" s="66">
        <f>('Итоговая табл.1чел(все услуги-к'!$G242+('Итоговая табл.1чел(все услуги-к'!$G242*'Таблица вводных'!$G$7))-('Расчет комиссии(Нади)'!$I242+'Таблица вводных'!$E$3+'Таблица вводных'!$F$3)</f>
        <v>-0.41203990367697507</v>
      </c>
      <c r="H242" s="66">
        <f>'Итоговая табл.1чел(все услуги-к'!$H242-('Расчет комиссии(Нади)'!$I242+'Таблица вводных'!$E$3+'Таблица вводных'!$F$3)</f>
        <v>-0.41203990367697507</v>
      </c>
      <c r="I242" s="66">
        <f>('Итоговая табл.1чел(все услуги-к'!$I242+('Итоговая табл.1чел(все услуги-к'!$I242*'Таблица вводных'!$G$9))-('Расчет комиссии(Нади)'!$I242+'Таблица вводных'!$E$3+'Таблица вводных'!$F$3)</f>
        <v>-0.41203990367697507</v>
      </c>
      <c r="J242" s="13" t="s">
        <v>167</v>
      </c>
    </row>
    <row r="243" spans="1:10" ht="13.2" customHeight="1">
      <c r="A243" s="140"/>
      <c r="B243" s="5">
        <v>45447</v>
      </c>
      <c r="C243" s="6"/>
      <c r="D243" s="66">
        <f>(('Итоговая табл.1чел(все услуги-к'!$D243+('Итоговая табл.1чел(все услуги-к'!$D243*'Таблица вводных'!$G$4)))-('Расчет комиссии(Нади)'!$I243+'Таблица вводных'!$E$3+'Таблица вводных'!$F$3)</f>
        <v>7.2879600963230251</v>
      </c>
      <c r="E243" s="66">
        <f>('Итоговая табл.1чел(все услуги-к'!$E243+('Итоговая табл.1чел(все услуги-к'!$E243*'Таблица вводных'!$G$5))-('Расчет комиссии(Нади)'!$I243+'Таблица вводных'!$E$3+'Таблица вводных'!$F$3)</f>
        <v>0.50371009632302488</v>
      </c>
      <c r="F243" s="66">
        <f>('Итоговая табл.1чел(все услуги-к'!$F243+('Итоговая табл.1чел(все услуги-к'!$F243*'Таблица вводных'!$G$6))-('Расчет комиссии(Нади)'!$I243+'Таблица вводных'!$E$3+'Таблица вводных'!$F$3)</f>
        <v>23.347960096323028</v>
      </c>
      <c r="G243" s="66">
        <f>('Итоговая табл.1чел(все услуги-к'!$G243+('Итоговая табл.1чел(все услуги-к'!$G243*'Таблица вводных'!$G$7))-('Расчет комиссии(Нади)'!$I243+'Таблица вводных'!$E$3+'Таблица вводных'!$F$3)</f>
        <v>-0.41203990367697507</v>
      </c>
      <c r="H243" s="66">
        <f>'Итоговая табл.1чел(все услуги-к'!$H243-('Расчет комиссии(Нади)'!$I243+'Таблица вводных'!$E$3+'Таблица вводных'!$F$3)</f>
        <v>-0.41203990367697507</v>
      </c>
      <c r="I243" s="66">
        <f>('Итоговая табл.1чел(все услуги-к'!$I243+('Итоговая табл.1чел(все услуги-к'!$I243*'Таблица вводных'!$G$9))-('Расчет комиссии(Нади)'!$I243+'Таблица вводных'!$E$3+'Таблица вводных'!$F$3)</f>
        <v>-0.41203990367697507</v>
      </c>
      <c r="J243" s="13" t="s">
        <v>167</v>
      </c>
    </row>
    <row r="244" spans="1:10" ht="13.2" customHeight="1">
      <c r="A244" s="140"/>
      <c r="B244" s="5">
        <v>45451</v>
      </c>
      <c r="C244" s="15"/>
      <c r="D244" s="66">
        <f>(('Итоговая табл.1чел(все услуги-к'!$D244+('Итоговая табл.1чел(все услуги-к'!$D244*'Таблица вводных'!$G$4)))-('Расчет комиссии(Нади)'!$I244+'Таблица вводных'!$E$3+'Таблица вводных'!$F$3)</f>
        <v>7.2879600963230251</v>
      </c>
      <c r="E244" s="66">
        <f>('Итоговая табл.1чел(все услуги-к'!$E244+('Итоговая табл.1чел(все услуги-к'!$E244*'Таблица вводных'!$G$5))-('Расчет комиссии(Нади)'!$I244+'Таблица вводных'!$E$3+'Таблица вводных'!$F$3)</f>
        <v>0.50371009632302488</v>
      </c>
      <c r="F244" s="66">
        <f>('Итоговая табл.1чел(все услуги-к'!$F244+('Итоговая табл.1чел(все услуги-к'!$F244*'Таблица вводных'!$G$6))-('Расчет комиссии(Нади)'!$I244+'Таблица вводных'!$E$3+'Таблица вводных'!$F$3)</f>
        <v>23.347960096323028</v>
      </c>
      <c r="G244" s="66">
        <f>('Итоговая табл.1чел(все услуги-к'!$G244+('Итоговая табл.1чел(все услуги-к'!$G244*'Таблица вводных'!$G$7))-('Расчет комиссии(Нади)'!$I244+'Таблица вводных'!$E$3+'Таблица вводных'!$F$3)</f>
        <v>-0.41203990367697507</v>
      </c>
      <c r="H244" s="66">
        <f>'Итоговая табл.1чел(все услуги-к'!$H244-('Расчет комиссии(Нади)'!$I244+'Таблица вводных'!$E$3+'Таблица вводных'!$F$3)</f>
        <v>-0.41203990367697507</v>
      </c>
      <c r="I244" s="66">
        <f>('Итоговая табл.1чел(все услуги-к'!$I244+('Итоговая табл.1чел(все услуги-к'!$I244*'Таблица вводных'!$G$9))-('Расчет комиссии(Нади)'!$I244+'Таблица вводных'!$E$3+'Таблица вводных'!$F$3)</f>
        <v>-0.41203990367697507</v>
      </c>
      <c r="J244" s="13" t="s">
        <v>167</v>
      </c>
    </row>
    <row r="245" spans="1:10" ht="13.2" customHeight="1">
      <c r="A245" s="140"/>
      <c r="B245" s="5">
        <v>45454</v>
      </c>
      <c r="C245" s="15"/>
      <c r="D245" s="66">
        <f>(('Итоговая табл.1чел(все услуги-к'!$D245+('Итоговая табл.1чел(все услуги-к'!$D245*'Таблица вводных'!$G$4)))-('Расчет комиссии(Нади)'!$I245+'Таблица вводных'!$E$3+'Таблица вводных'!$F$3)</f>
        <v>7.2879600963230251</v>
      </c>
      <c r="E245" s="66">
        <f>('Итоговая табл.1чел(все услуги-к'!$E245+('Итоговая табл.1чел(все услуги-к'!$E245*'Таблица вводных'!$G$5))-('Расчет комиссии(Нади)'!$I245+'Таблица вводных'!$E$3+'Таблица вводных'!$F$3)</f>
        <v>0.50371009632302488</v>
      </c>
      <c r="F245" s="66">
        <f>('Итоговая табл.1чел(все услуги-к'!$F245+('Итоговая табл.1чел(все услуги-к'!$F245*'Таблица вводных'!$G$6))-('Расчет комиссии(Нади)'!$I245+'Таблица вводных'!$E$3+'Таблица вводных'!$F$3)</f>
        <v>23.347960096323028</v>
      </c>
      <c r="G245" s="66">
        <f>('Итоговая табл.1чел(все услуги-к'!$G245+('Итоговая табл.1чел(все услуги-к'!$G245*'Таблица вводных'!$G$7))-('Расчет комиссии(Нади)'!$I245+'Таблица вводных'!$E$3+'Таблица вводных'!$F$3)</f>
        <v>-0.41203990367697507</v>
      </c>
      <c r="H245" s="66">
        <f>'Итоговая табл.1чел(все услуги-к'!$H245-('Расчет комиссии(Нади)'!$I245+'Таблица вводных'!$E$3+'Таблица вводных'!$F$3)</f>
        <v>-0.41203990367697507</v>
      </c>
      <c r="I245" s="66">
        <f>('Итоговая табл.1чел(все услуги-к'!$I245+('Итоговая табл.1чел(все услуги-к'!$I245*'Таблица вводных'!$G$9))-('Расчет комиссии(Нади)'!$I245+'Таблица вводных'!$E$3+'Таблица вводных'!$F$3)</f>
        <v>-0.41203990367697507</v>
      </c>
      <c r="J245" s="13" t="s">
        <v>167</v>
      </c>
    </row>
    <row r="246" spans="1:10" ht="13.2" customHeight="1">
      <c r="A246" s="140"/>
      <c r="B246" s="5"/>
      <c r="C246" s="6"/>
      <c r="D246" s="66">
        <f>(('Итоговая табл.1чел(все услуги-к'!$D246+('Итоговая табл.1чел(все услуги-к'!$D246*'Таблица вводных'!$G$4)))-('Расчет комиссии(Нади)'!$I246+'Таблица вводных'!$E$3+'Таблица вводных'!$F$3)</f>
        <v>7.2879600963230251</v>
      </c>
      <c r="E246" s="66">
        <f>('Итоговая табл.1чел(все услуги-к'!$E246+('Итоговая табл.1чел(все услуги-к'!$E246*'Таблица вводных'!$G$5))-('Расчет комиссии(Нади)'!$I246+'Таблица вводных'!$E$3+'Таблица вводных'!$F$3)</f>
        <v>0.50371009632302488</v>
      </c>
      <c r="F246" s="66">
        <f>('Итоговая табл.1чел(все услуги-к'!$F246+('Итоговая табл.1чел(все услуги-к'!$F246*'Таблица вводных'!$G$6))-('Расчет комиссии(Нади)'!$I246+'Таблица вводных'!$E$3+'Таблица вводных'!$F$3)</f>
        <v>23.347960096323028</v>
      </c>
      <c r="G246" s="66">
        <f>('Итоговая табл.1чел(все услуги-к'!$G246+('Итоговая табл.1чел(все услуги-к'!$G246*'Таблица вводных'!$G$7))-('Расчет комиссии(Нади)'!$I246+'Таблица вводных'!$E$3+'Таблица вводных'!$F$3)</f>
        <v>-0.41203990367697507</v>
      </c>
      <c r="H246" s="66">
        <f>'Итоговая табл.1чел(все услуги-к'!$H246-('Расчет комиссии(Нади)'!$I246+'Таблица вводных'!$E$3+'Таблица вводных'!$F$3)</f>
        <v>-0.41203990367697507</v>
      </c>
      <c r="I246" s="66">
        <f>('Итоговая табл.1чел(все услуги-к'!$I246+('Итоговая табл.1чел(все услуги-к'!$I246*'Таблица вводных'!$G$9))-('Расчет комиссии(Нади)'!$I246+'Таблица вводных'!$E$3+'Таблица вводных'!$F$3)</f>
        <v>-0.41203990367697507</v>
      </c>
      <c r="J246" s="13" t="s">
        <v>167</v>
      </c>
    </row>
    <row r="247" spans="1:10" ht="13.2" customHeight="1">
      <c r="A247" s="140"/>
      <c r="B247" s="5"/>
      <c r="C247" s="15"/>
      <c r="D247" s="66">
        <f>(('Итоговая табл.1чел(все услуги-к'!$D247+('Итоговая табл.1чел(все услуги-к'!$D247*'Таблица вводных'!$G$4)))-('Расчет комиссии(Нади)'!$I247+'Таблица вводных'!$E$3+'Таблица вводных'!$F$3)</f>
        <v>7.2879600963230251</v>
      </c>
      <c r="E247" s="66">
        <f>('Итоговая табл.1чел(все услуги-к'!$E247+('Итоговая табл.1чел(все услуги-к'!$E247*'Таблица вводных'!$G$5))-('Расчет комиссии(Нади)'!$I247+'Таблица вводных'!$E$3+'Таблица вводных'!$F$3)</f>
        <v>0.50371009632302488</v>
      </c>
      <c r="F247" s="66">
        <f>('Итоговая табл.1чел(все услуги-к'!$F247+('Итоговая табл.1чел(все услуги-к'!$F247*'Таблица вводных'!$G$6))-('Расчет комиссии(Нади)'!$I247+'Таблица вводных'!$E$3+'Таблица вводных'!$F$3)</f>
        <v>23.347960096323028</v>
      </c>
      <c r="G247" s="66">
        <f>('Итоговая табл.1чел(все услуги-к'!$G247+('Итоговая табл.1чел(все услуги-к'!$G247*'Таблица вводных'!$G$7))-('Расчет комиссии(Нади)'!$I247+'Таблица вводных'!$E$3+'Таблица вводных'!$F$3)</f>
        <v>-0.41203990367697507</v>
      </c>
      <c r="H247" s="66">
        <f>'Итоговая табл.1чел(все услуги-к'!$H247-('Расчет комиссии(Нади)'!$I247+'Таблица вводных'!$E$3+'Таблица вводных'!$F$3)</f>
        <v>-0.41203990367697507</v>
      </c>
      <c r="I247" s="66">
        <f>('Итоговая табл.1чел(все услуги-к'!$I247+('Итоговая табл.1чел(все услуги-к'!$I247*'Таблица вводных'!$G$9))-('Расчет комиссии(Нади)'!$I247+'Таблица вводных'!$E$3+'Таблица вводных'!$F$3)</f>
        <v>-0.41203990367697507</v>
      </c>
      <c r="J247" s="13" t="s">
        <v>167</v>
      </c>
    </row>
    <row r="248" spans="1:10" ht="13.2" customHeight="1">
      <c r="A248" s="140"/>
      <c r="B248" s="5"/>
      <c r="C248" s="6"/>
      <c r="D248" s="66">
        <f>(('Итоговая табл.1чел(все услуги-к'!$D248+('Итоговая табл.1чел(все услуги-к'!$D248*'Таблица вводных'!$G$4)))-('Расчет комиссии(Нади)'!$I248+'Таблица вводных'!$E$3+'Таблица вводных'!$F$3)</f>
        <v>7.2879600963230251</v>
      </c>
      <c r="E248" s="66">
        <f>('Итоговая табл.1чел(все услуги-к'!$E248+('Итоговая табл.1чел(все услуги-к'!$E248*'Таблица вводных'!$G$5))-('Расчет комиссии(Нади)'!$I248+'Таблица вводных'!$E$3+'Таблица вводных'!$F$3)</f>
        <v>0.50371009632302488</v>
      </c>
      <c r="F248" s="66">
        <f>('Итоговая табл.1чел(все услуги-к'!$F248+('Итоговая табл.1чел(все услуги-к'!$F248*'Таблица вводных'!$G$6))-('Расчет комиссии(Нади)'!$I248+'Таблица вводных'!$E$3+'Таблица вводных'!$F$3)</f>
        <v>23.347960096323028</v>
      </c>
      <c r="G248" s="66">
        <f>('Итоговая табл.1чел(все услуги-к'!$G248+('Итоговая табл.1чел(все услуги-к'!$G248*'Таблица вводных'!$G$7))-('Расчет комиссии(Нади)'!$I248+'Таблица вводных'!$E$3+'Таблица вводных'!$F$3)</f>
        <v>-0.41203990367697507</v>
      </c>
      <c r="H248" s="66">
        <f>'Итоговая табл.1чел(все услуги-к'!$H248-('Расчет комиссии(Нади)'!$I248+'Таблица вводных'!$E$3+'Таблица вводных'!$F$3)</f>
        <v>-0.41203990367697507</v>
      </c>
      <c r="I248" s="66">
        <f>('Итоговая табл.1чел(все услуги-к'!$I248+('Итоговая табл.1чел(все услуги-к'!$I248*'Таблица вводных'!$G$9))-('Расчет комиссии(Нади)'!$I248+'Таблица вводных'!$E$3+'Таблица вводных'!$F$3)</f>
        <v>-0.41203990367697507</v>
      </c>
      <c r="J248" s="13" t="s">
        <v>167</v>
      </c>
    </row>
    <row r="249" spans="1:10" ht="13.2" customHeight="1">
      <c r="A249" s="140"/>
      <c r="B249" s="5"/>
      <c r="C249" s="6"/>
      <c r="D249" s="66">
        <f>(('Итоговая табл.1чел(все услуги-к'!$D249+('Итоговая табл.1чел(все услуги-к'!$D249*'Таблица вводных'!$G$4)))-('Расчет комиссии(Нади)'!$I249+'Таблица вводных'!$E$3+'Таблица вводных'!$F$3)</f>
        <v>7.2879600963230251</v>
      </c>
      <c r="E249" s="66">
        <f>('Итоговая табл.1чел(все услуги-к'!$E249+('Итоговая табл.1чел(все услуги-к'!$E249*'Таблица вводных'!$G$5))-('Расчет комиссии(Нади)'!$I249+'Таблица вводных'!$E$3+'Таблица вводных'!$F$3)</f>
        <v>0.50371009632302488</v>
      </c>
      <c r="F249" s="66">
        <f>('Итоговая табл.1чел(все услуги-к'!$F249+('Итоговая табл.1чел(все услуги-к'!$F249*'Таблица вводных'!$G$6))-('Расчет комиссии(Нади)'!$I249+'Таблица вводных'!$E$3+'Таблица вводных'!$F$3)</f>
        <v>23.347960096323028</v>
      </c>
      <c r="G249" s="66">
        <f>('Итоговая табл.1чел(все услуги-к'!$G249+('Итоговая табл.1чел(все услуги-к'!$G249*'Таблица вводных'!$G$7))-('Расчет комиссии(Нади)'!$I249+'Таблица вводных'!$E$3+'Таблица вводных'!$F$3)</f>
        <v>-0.41203990367697507</v>
      </c>
      <c r="H249" s="66">
        <f>'Итоговая табл.1чел(все услуги-к'!$H249-('Расчет комиссии(Нади)'!$I249+'Таблица вводных'!$E$3+'Таблица вводных'!$F$3)</f>
        <v>-0.41203990367697507</v>
      </c>
      <c r="I249" s="66">
        <f>('Итоговая табл.1чел(все услуги-к'!$I249+('Итоговая табл.1чел(все услуги-к'!$I249*'Таблица вводных'!$G$9))-('Расчет комиссии(Нади)'!$I249+'Таблица вводных'!$E$3+'Таблица вводных'!$F$3)</f>
        <v>-0.41203990367697507</v>
      </c>
      <c r="J249" s="13" t="s">
        <v>167</v>
      </c>
    </row>
    <row r="250" spans="1:10" ht="13.2" customHeight="1">
      <c r="A250" s="140"/>
      <c r="B250" s="5"/>
      <c r="C250" s="15"/>
      <c r="D250" s="66">
        <f>(('Итоговая табл.1чел(все услуги-к'!$D250+('Итоговая табл.1чел(все услуги-к'!$D250*'Таблица вводных'!$G$4)))-('Расчет комиссии(Нади)'!$I250+'Таблица вводных'!$E$3+'Таблица вводных'!$F$3)</f>
        <v>7.2879600963230251</v>
      </c>
      <c r="E250" s="66">
        <f>('Итоговая табл.1чел(все услуги-к'!$E250+('Итоговая табл.1чел(все услуги-к'!$E250*'Таблица вводных'!$G$5))-('Расчет комиссии(Нади)'!$I250+'Таблица вводных'!$E$3+'Таблица вводных'!$F$3)</f>
        <v>0.50371009632302488</v>
      </c>
      <c r="F250" s="66">
        <f>('Итоговая табл.1чел(все услуги-к'!$F250+('Итоговая табл.1чел(все услуги-к'!$F250*'Таблица вводных'!$G$6))-('Расчет комиссии(Нади)'!$I250+'Таблица вводных'!$E$3+'Таблица вводных'!$F$3)</f>
        <v>23.347960096323028</v>
      </c>
      <c r="G250" s="66">
        <f>('Итоговая табл.1чел(все услуги-к'!$G250+('Итоговая табл.1чел(все услуги-к'!$G250*'Таблица вводных'!$G$7))-('Расчет комиссии(Нади)'!$I250+'Таблица вводных'!$E$3+'Таблица вводных'!$F$3)</f>
        <v>-0.41203990367697507</v>
      </c>
      <c r="H250" s="66">
        <f>'Итоговая табл.1чел(все услуги-к'!$H250-('Расчет комиссии(Нади)'!$I250+'Таблица вводных'!$E$3+'Таблица вводных'!$F$3)</f>
        <v>-0.41203990367697507</v>
      </c>
      <c r="I250" s="66">
        <f>('Итоговая табл.1чел(все услуги-к'!$I250+('Итоговая табл.1чел(все услуги-к'!$I250*'Таблица вводных'!$G$9))-('Расчет комиссии(Нади)'!$I250+'Таблица вводных'!$E$3+'Таблица вводных'!$F$3)</f>
        <v>-0.41203990367697507</v>
      </c>
      <c r="J250" s="13" t="s">
        <v>167</v>
      </c>
    </row>
    <row r="251" spans="1:10" ht="13.2" customHeight="1">
      <c r="A251" s="140"/>
      <c r="B251" s="5"/>
      <c r="C251" s="6"/>
      <c r="D251" s="66">
        <f>(('Итоговая табл.1чел(все услуги-к'!$D251+('Итоговая табл.1чел(все услуги-к'!$D251*'Таблица вводных'!$G$4)))-('Расчет комиссии(Нади)'!$I251+'Таблица вводных'!$E$3+'Таблица вводных'!$F$3)</f>
        <v>7.2879600963230251</v>
      </c>
      <c r="E251" s="66">
        <f>('Итоговая табл.1чел(все услуги-к'!$E251+('Итоговая табл.1чел(все услуги-к'!$E251*'Таблица вводных'!$G$5))-('Расчет комиссии(Нади)'!$I251+'Таблица вводных'!$E$3+'Таблица вводных'!$F$3)</f>
        <v>0.50371009632302488</v>
      </c>
      <c r="F251" s="66">
        <f>('Итоговая табл.1чел(все услуги-к'!$F251+('Итоговая табл.1чел(все услуги-к'!$F251*'Таблица вводных'!$G$6))-('Расчет комиссии(Нади)'!$I251+'Таблица вводных'!$E$3+'Таблица вводных'!$F$3)</f>
        <v>23.347960096323028</v>
      </c>
      <c r="G251" s="66">
        <f>('Итоговая табл.1чел(все услуги-к'!$G251+('Итоговая табл.1чел(все услуги-к'!$G251*'Таблица вводных'!$G$7))-('Расчет комиссии(Нади)'!$I251+'Таблица вводных'!$E$3+'Таблица вводных'!$F$3)</f>
        <v>-0.41203990367697507</v>
      </c>
      <c r="H251" s="66">
        <f>'Итоговая табл.1чел(все услуги-к'!$H251-('Расчет комиссии(Нади)'!$I251+'Таблица вводных'!$E$3+'Таблица вводных'!$F$3)</f>
        <v>-0.41203990367697507</v>
      </c>
      <c r="I251" s="66">
        <f>('Итоговая табл.1чел(все услуги-к'!$I251+('Итоговая табл.1чел(все услуги-к'!$I251*'Таблица вводных'!$G$9))-('Расчет комиссии(Нади)'!$I251+'Таблица вводных'!$E$3+'Таблица вводных'!$F$3)</f>
        <v>-0.41203990367697507</v>
      </c>
      <c r="J251" s="13" t="s">
        <v>167</v>
      </c>
    </row>
    <row r="252" spans="1:10" ht="13.2" customHeight="1">
      <c r="A252" s="140"/>
      <c r="B252" s="5"/>
      <c r="C252" s="15"/>
      <c r="D252" s="66">
        <f>(('Итоговая табл.1чел(все услуги-к'!$D252+('Итоговая табл.1чел(все услуги-к'!$D252*'Таблица вводных'!$G$4)))-('Расчет комиссии(Нади)'!$I252+'Таблица вводных'!$E$3+'Таблица вводных'!$F$3)</f>
        <v>7.2879600963230251</v>
      </c>
      <c r="E252" s="66">
        <f>('Итоговая табл.1чел(все услуги-к'!$E252+('Итоговая табл.1чел(все услуги-к'!$E252*'Таблица вводных'!$G$5))-('Расчет комиссии(Нади)'!$I252+'Таблица вводных'!$E$3+'Таблица вводных'!$F$3)</f>
        <v>0.50371009632302488</v>
      </c>
      <c r="F252" s="66">
        <f>('Итоговая табл.1чел(все услуги-к'!$F252+('Итоговая табл.1чел(все услуги-к'!$F252*'Таблица вводных'!$G$6))-('Расчет комиссии(Нади)'!$I252+'Таблица вводных'!$E$3+'Таблица вводных'!$F$3)</f>
        <v>23.347960096323028</v>
      </c>
      <c r="G252" s="66">
        <f>('Итоговая табл.1чел(все услуги-к'!$G252+('Итоговая табл.1чел(все услуги-к'!$G252*'Таблица вводных'!$G$7))-('Расчет комиссии(Нади)'!$I252+'Таблица вводных'!$E$3+'Таблица вводных'!$F$3)</f>
        <v>-0.41203990367697507</v>
      </c>
      <c r="H252" s="66">
        <f>'Итоговая табл.1чел(все услуги-к'!$H252-('Расчет комиссии(Нади)'!$I252+'Таблица вводных'!$E$3+'Таблица вводных'!$F$3)</f>
        <v>-0.41203990367697507</v>
      </c>
      <c r="I252" s="66">
        <f>('Итоговая табл.1чел(все услуги-к'!$I252+('Итоговая табл.1чел(все услуги-к'!$I252*'Таблица вводных'!$G$9))-('Расчет комиссии(Нади)'!$I252+'Таблица вводных'!$E$3+'Таблица вводных'!$F$3)</f>
        <v>-0.41203990367697507</v>
      </c>
      <c r="J252" s="13" t="s">
        <v>167</v>
      </c>
    </row>
    <row r="253" spans="1:10" ht="13.2" customHeight="1">
      <c r="A253" s="141"/>
      <c r="B253" s="18"/>
      <c r="C253" s="19"/>
      <c r="D253" s="76">
        <f>(('Итоговая табл.1чел(все услуги-к'!$D253+('Итоговая табл.1чел(все услуги-к'!$D253*'Таблица вводных'!$G$4)))-('Расчет комиссии(Нади)'!$I253+'Таблица вводных'!$E$3+'Таблица вводных'!$F$3)</f>
        <v>7.2879600963230251</v>
      </c>
      <c r="E253" s="76">
        <f>('Итоговая табл.1чел(все услуги-к'!$E253+('Итоговая табл.1чел(все услуги-к'!$E253*'Таблица вводных'!$G$5))-('Расчет комиссии(Нади)'!$I253+'Таблица вводных'!$E$3+'Таблица вводных'!$F$3)</f>
        <v>0.50371009632302488</v>
      </c>
      <c r="F253" s="76">
        <f>('Итоговая табл.1чел(все услуги-к'!$F253+('Итоговая табл.1чел(все услуги-к'!$F253*'Таблица вводных'!$G$6))-('Расчет комиссии(Нади)'!$I253+'Таблица вводных'!$E$3+'Таблица вводных'!$F$3)</f>
        <v>23.347960096323028</v>
      </c>
      <c r="G253" s="76">
        <f>('Итоговая табл.1чел(все услуги-к'!$G253+('Итоговая табл.1чел(все услуги-к'!$G253*'Таблица вводных'!$G$7))-('Расчет комиссии(Нади)'!$I253+'Таблица вводных'!$E$3+'Таблица вводных'!$F$3)</f>
        <v>-0.41203990367697507</v>
      </c>
      <c r="H253" s="76">
        <f>'Итоговая табл.1чел(все услуги-к'!$H253-('Расчет комиссии(Нади)'!$I253+'Таблица вводных'!$E$3+'Таблица вводных'!$F$3)</f>
        <v>-0.41203990367697507</v>
      </c>
      <c r="I253" s="76">
        <f>('Итоговая табл.1чел(все услуги-к'!$I253+('Итоговая табл.1чел(все услуги-к'!$I253*'Таблица вводных'!$G$9))-('Расчет комиссии(Нади)'!$I253+'Таблица вводных'!$E$3+'Таблица вводных'!$F$3)</f>
        <v>-0.41203990367697507</v>
      </c>
      <c r="J253" s="22" t="s">
        <v>167</v>
      </c>
    </row>
    <row r="254" spans="1:10" ht="13.2" customHeight="1">
      <c r="A254" s="142" t="s">
        <v>168</v>
      </c>
      <c r="B254" s="5">
        <v>45423</v>
      </c>
      <c r="C254" s="97"/>
      <c r="D254" s="59">
        <f>(('Итоговая табл.1чел(все услуги-к'!$D254+('Итоговая табл.1чел(все услуги-к'!$D254*'Таблица вводных'!$G$4)))-('Расчет комиссии(Нади)'!$I254+'Таблица вводных'!$E$3+'Таблица вводных'!$F$3)</f>
        <v>7.2879600963230251</v>
      </c>
      <c r="E254" s="59">
        <f>('Итоговая табл.1чел(все услуги-к'!$E254+('Итоговая табл.1чел(все услуги-к'!$E254*'Таблица вводных'!$G$5))-('Расчет комиссии(Нади)'!$I254+'Таблица вводных'!$E$3+'Таблица вводных'!$F$3)</f>
        <v>0.50371009632302488</v>
      </c>
      <c r="F254" s="59">
        <f>('Итоговая табл.1чел(все услуги-к'!$F254+('Итоговая табл.1чел(все услуги-к'!$F254*'Таблица вводных'!$G$6))-('Расчет комиссии(Нади)'!$I254+'Таблица вводных'!$E$3+'Таблица вводных'!$F$3)</f>
        <v>23.347960096323028</v>
      </c>
      <c r="G254" s="59">
        <f>('Итоговая табл.1чел(все услуги-к'!$G254+('Итоговая табл.1чел(все услуги-к'!$G254*'Таблица вводных'!$G$7))-('Расчет комиссии(Нади)'!$I254+'Таблица вводных'!$E$3+'Таблица вводных'!$F$3)</f>
        <v>-0.41203990367697507</v>
      </c>
      <c r="H254" s="59">
        <f>'Итоговая табл.1чел(все услуги-к'!$H254-('Расчет комиссии(Нади)'!$I254+'Таблица вводных'!$E$3+'Таблица вводных'!$F$3)</f>
        <v>-0.41203990367697507</v>
      </c>
      <c r="I254" s="59">
        <f>('Итоговая табл.1чел(все услуги-к'!$I254+('Итоговая табл.1чел(все услуги-к'!$I254*'Таблица вводных'!$G$9))-('Расчет комиссии(Нади)'!$I254+'Таблица вводных'!$E$3+'Таблица вводных'!$F$3)</f>
        <v>-0.41203990367697507</v>
      </c>
      <c r="J254" s="10" t="s">
        <v>143</v>
      </c>
    </row>
    <row r="255" spans="1:10" ht="13.2" customHeight="1">
      <c r="A255" s="140"/>
      <c r="B255" s="5">
        <v>45426</v>
      </c>
      <c r="C255" s="6"/>
      <c r="D255" s="66">
        <f>(('Итоговая табл.1чел(все услуги-к'!$D255+('Итоговая табл.1чел(все услуги-к'!$D255*'Таблица вводных'!$G$4)))-('Расчет комиссии(Нади)'!$I255+'Таблица вводных'!$E$3+'Таблица вводных'!$F$3)</f>
        <v>7.2879600963230251</v>
      </c>
      <c r="E255" s="66">
        <f>('Итоговая табл.1чел(все услуги-к'!$E255+('Итоговая табл.1чел(все услуги-к'!$E255*'Таблица вводных'!$G$5))-('Расчет комиссии(Нади)'!$I255+'Таблица вводных'!$E$3+'Таблица вводных'!$F$3)</f>
        <v>0.50371009632302488</v>
      </c>
      <c r="F255" s="66">
        <f>('Итоговая табл.1чел(все услуги-к'!$F255+('Итоговая табл.1чел(все услуги-к'!$F255*'Таблица вводных'!$G$6))-('Расчет комиссии(Нади)'!$I255+'Таблица вводных'!$E$3+'Таблица вводных'!$F$3)</f>
        <v>23.347960096323028</v>
      </c>
      <c r="G255" s="66">
        <f>('Итоговая табл.1чел(все услуги-к'!$G255+('Итоговая табл.1чел(все услуги-к'!$G255*'Таблица вводных'!$G$7))-('Расчет комиссии(Нади)'!$I255+'Таблица вводных'!$E$3+'Таблица вводных'!$F$3)</f>
        <v>-0.41203990367697507</v>
      </c>
      <c r="H255" s="66">
        <f>'Итоговая табл.1чел(все услуги-к'!$H255-('Расчет комиссии(Нади)'!$I255+'Таблица вводных'!$E$3+'Таблица вводных'!$F$3)</f>
        <v>-0.41203990367697507</v>
      </c>
      <c r="I255" s="66">
        <f>('Итоговая табл.1чел(все услуги-к'!$I255+('Итоговая табл.1чел(все услуги-к'!$I255*'Таблица вводных'!$G$9))-('Расчет комиссии(Нади)'!$I255+'Таблица вводных'!$E$3+'Таблица вводных'!$F$3)</f>
        <v>-0.41203990367697507</v>
      </c>
      <c r="J255" s="13" t="s">
        <v>143</v>
      </c>
    </row>
    <row r="256" spans="1:10" ht="13.2" customHeight="1">
      <c r="A256" s="140"/>
      <c r="B256" s="5">
        <v>45430</v>
      </c>
      <c r="C256" s="15"/>
      <c r="D256" s="66">
        <f>(('Итоговая табл.1чел(все услуги-к'!$D256+('Итоговая табл.1чел(все услуги-к'!$D256*'Таблица вводных'!$G$4)))-('Расчет комиссии(Нади)'!$I256+'Таблица вводных'!$E$3+'Таблица вводных'!$F$3)</f>
        <v>7.2879600963230251</v>
      </c>
      <c r="E256" s="66">
        <f>('Итоговая табл.1чел(все услуги-к'!$E256+('Итоговая табл.1чел(все услуги-к'!$E256*'Таблица вводных'!$G$5))-('Расчет комиссии(Нади)'!$I256+'Таблица вводных'!$E$3+'Таблица вводных'!$F$3)</f>
        <v>0.50371009632302488</v>
      </c>
      <c r="F256" s="66">
        <f>('Итоговая табл.1чел(все услуги-к'!$F256+('Итоговая табл.1чел(все услуги-к'!$F256*'Таблица вводных'!$G$6))-('Расчет комиссии(Нади)'!$I256+'Таблица вводных'!$E$3+'Таблица вводных'!$F$3)</f>
        <v>23.347960096323028</v>
      </c>
      <c r="G256" s="66">
        <f>('Итоговая табл.1чел(все услуги-к'!$G256+('Итоговая табл.1чел(все услуги-к'!$G256*'Таблица вводных'!$G$7))-('Расчет комиссии(Нади)'!$I256+'Таблица вводных'!$E$3+'Таблица вводных'!$F$3)</f>
        <v>-0.41203990367697507</v>
      </c>
      <c r="H256" s="66">
        <f>'Итоговая табл.1чел(все услуги-к'!$H256-('Расчет комиссии(Нади)'!$I256+'Таблица вводных'!$E$3+'Таблица вводных'!$F$3)</f>
        <v>-0.41203990367697507</v>
      </c>
      <c r="I256" s="66">
        <f>('Итоговая табл.1чел(все услуги-к'!$I256+('Итоговая табл.1чел(все услуги-к'!$I256*'Таблица вводных'!$G$9))-('Расчет комиссии(Нади)'!$I256+'Таблица вводных'!$E$3+'Таблица вводных'!$F$3)</f>
        <v>-0.41203990367697507</v>
      </c>
      <c r="J256" s="13" t="s">
        <v>143</v>
      </c>
    </row>
    <row r="257" spans="1:10" ht="13.2" customHeight="1">
      <c r="A257" s="140"/>
      <c r="B257" s="5">
        <v>45433</v>
      </c>
      <c r="C257" s="6"/>
      <c r="D257" s="66">
        <f>(('Итоговая табл.1чел(все услуги-к'!$D257+('Итоговая табл.1чел(все услуги-к'!$D257*'Таблица вводных'!$G$4)))-('Расчет комиссии(Нади)'!$I257+'Таблица вводных'!$E$3+'Таблица вводных'!$F$3)</f>
        <v>7.2879600963230251</v>
      </c>
      <c r="E257" s="66">
        <f>('Итоговая табл.1чел(все услуги-к'!$E257+('Итоговая табл.1чел(все услуги-к'!$E257*'Таблица вводных'!$G$5))-('Расчет комиссии(Нади)'!$I257+'Таблица вводных'!$E$3+'Таблица вводных'!$F$3)</f>
        <v>0.50371009632302488</v>
      </c>
      <c r="F257" s="66">
        <f>('Итоговая табл.1чел(все услуги-к'!$F257+('Итоговая табл.1чел(все услуги-к'!$F257*'Таблица вводных'!$G$6))-('Расчет комиссии(Нади)'!$I257+'Таблица вводных'!$E$3+'Таблица вводных'!$F$3)</f>
        <v>23.347960096323028</v>
      </c>
      <c r="G257" s="66">
        <f>('Итоговая табл.1чел(все услуги-к'!$G257+('Итоговая табл.1чел(все услуги-к'!$G257*'Таблица вводных'!$G$7))-('Расчет комиссии(Нади)'!$I257+'Таблица вводных'!$E$3+'Таблица вводных'!$F$3)</f>
        <v>-0.41203990367697507</v>
      </c>
      <c r="H257" s="66">
        <f>'Итоговая табл.1чел(все услуги-к'!$H257-('Расчет комиссии(Нади)'!$I257+'Таблица вводных'!$E$3+'Таблица вводных'!$F$3)</f>
        <v>-0.41203990367697507</v>
      </c>
      <c r="I257" s="66">
        <f>('Итоговая табл.1чел(все услуги-к'!$I257+('Итоговая табл.1чел(все услуги-к'!$I257*'Таблица вводных'!$G$9))-('Расчет комиссии(Нади)'!$I257+'Таблица вводных'!$E$3+'Таблица вводных'!$F$3)</f>
        <v>-0.41203990367697507</v>
      </c>
      <c r="J257" s="13" t="s">
        <v>143</v>
      </c>
    </row>
    <row r="258" spans="1:10" ht="13.2" customHeight="1">
      <c r="A258" s="140"/>
      <c r="B258" s="5">
        <v>45437</v>
      </c>
      <c r="C258" s="15"/>
      <c r="D258" s="66">
        <f>(('Итоговая табл.1чел(все услуги-к'!$D258+('Итоговая табл.1чел(все услуги-к'!$D258*'Таблица вводных'!$G$4)))-('Расчет комиссии(Нади)'!$I258+'Таблица вводных'!$E$3+'Таблица вводных'!$F$3)</f>
        <v>7.2879600963230251</v>
      </c>
      <c r="E258" s="66">
        <f>('Итоговая табл.1чел(все услуги-к'!$E258+('Итоговая табл.1чел(все услуги-к'!$E258*'Таблица вводных'!$G$5))-('Расчет комиссии(Нади)'!$I258+'Таблица вводных'!$E$3+'Таблица вводных'!$F$3)</f>
        <v>0.50371009632302488</v>
      </c>
      <c r="F258" s="66">
        <f>('Итоговая табл.1чел(все услуги-к'!$F258+('Итоговая табл.1чел(все услуги-к'!$F258*'Таблица вводных'!$G$6))-('Расчет комиссии(Нади)'!$I258+'Таблица вводных'!$E$3+'Таблица вводных'!$F$3)</f>
        <v>23.347960096323028</v>
      </c>
      <c r="G258" s="66">
        <f>('Итоговая табл.1чел(все услуги-к'!$G258+('Итоговая табл.1чел(все услуги-к'!$G258*'Таблица вводных'!$G$7))-('Расчет комиссии(Нади)'!$I258+'Таблица вводных'!$E$3+'Таблица вводных'!$F$3)</f>
        <v>-0.41203990367697507</v>
      </c>
      <c r="H258" s="66">
        <f>'Итоговая табл.1чел(все услуги-к'!$H258-('Расчет комиссии(Нади)'!$I258+'Таблица вводных'!$E$3+'Таблица вводных'!$F$3)</f>
        <v>-0.41203990367697507</v>
      </c>
      <c r="I258" s="66">
        <f>('Итоговая табл.1чел(все услуги-к'!$I258+('Итоговая табл.1чел(все услуги-к'!$I258*'Таблица вводных'!$G$9))-('Расчет комиссии(Нади)'!$I258+'Таблица вводных'!$E$3+'Таблица вводных'!$F$3)</f>
        <v>-0.41203990367697507</v>
      </c>
      <c r="J258" s="13" t="s">
        <v>143</v>
      </c>
    </row>
    <row r="259" spans="1:10" ht="13.2" customHeight="1">
      <c r="A259" s="140"/>
      <c r="B259" s="5">
        <v>45440</v>
      </c>
      <c r="C259" s="15"/>
      <c r="D259" s="66">
        <f>(('Итоговая табл.1чел(все услуги-к'!$D259+('Итоговая табл.1чел(все услуги-к'!$D259*'Таблица вводных'!$G$4)))-('Расчет комиссии(Нади)'!$I259+'Таблица вводных'!$E$3+'Таблица вводных'!$F$3)</f>
        <v>7.2879600963230251</v>
      </c>
      <c r="E259" s="66">
        <f>('Итоговая табл.1чел(все услуги-к'!$E259+('Итоговая табл.1чел(все услуги-к'!$E259*'Таблица вводных'!$G$5))-('Расчет комиссии(Нади)'!$I259+'Таблица вводных'!$E$3+'Таблица вводных'!$F$3)</f>
        <v>0.50371009632302488</v>
      </c>
      <c r="F259" s="66">
        <f>('Итоговая табл.1чел(все услуги-к'!$F259+('Итоговая табл.1чел(все услуги-к'!$F259*'Таблица вводных'!$G$6))-('Расчет комиссии(Нади)'!$I259+'Таблица вводных'!$E$3+'Таблица вводных'!$F$3)</f>
        <v>23.347960096323028</v>
      </c>
      <c r="G259" s="66">
        <f>('Итоговая табл.1чел(все услуги-к'!$G259+('Итоговая табл.1чел(все услуги-к'!$G259*'Таблица вводных'!$G$7))-('Расчет комиссии(Нади)'!$I259+'Таблица вводных'!$E$3+'Таблица вводных'!$F$3)</f>
        <v>-0.41203990367697507</v>
      </c>
      <c r="H259" s="66">
        <f>'Итоговая табл.1чел(все услуги-к'!$H259-('Расчет комиссии(Нади)'!$I259+'Таблица вводных'!$E$3+'Таблица вводных'!$F$3)</f>
        <v>-0.41203990367697507</v>
      </c>
      <c r="I259" s="66">
        <f>('Итоговая табл.1чел(все услуги-к'!$I259+('Итоговая табл.1чел(все услуги-к'!$I259*'Таблица вводных'!$G$9))-('Расчет комиссии(Нади)'!$I259+'Таблица вводных'!$E$3+'Таблица вводных'!$F$3)</f>
        <v>-0.41203990367697507</v>
      </c>
      <c r="J259" s="13" t="s">
        <v>143</v>
      </c>
    </row>
    <row r="260" spans="1:10" ht="13.2" customHeight="1">
      <c r="A260" s="140"/>
      <c r="B260" s="5">
        <v>45444</v>
      </c>
      <c r="C260" s="15"/>
      <c r="D260" s="66">
        <f>(('Итоговая табл.1чел(все услуги-к'!$D260+('Итоговая табл.1чел(все услуги-к'!$D260*'Таблица вводных'!$G$4)))-('Расчет комиссии(Нади)'!$I260+'Таблица вводных'!$E$3+'Таблица вводных'!$F$3)</f>
        <v>7.2879600963230251</v>
      </c>
      <c r="E260" s="66">
        <f>('Итоговая табл.1чел(все услуги-к'!$E260+('Итоговая табл.1чел(все услуги-к'!$E260*'Таблица вводных'!$G$5))-('Расчет комиссии(Нади)'!$I260+'Таблица вводных'!$E$3+'Таблица вводных'!$F$3)</f>
        <v>0.50371009632302488</v>
      </c>
      <c r="F260" s="66">
        <f>('Итоговая табл.1чел(все услуги-к'!$F260+('Итоговая табл.1чел(все услуги-к'!$F260*'Таблица вводных'!$G$6))-('Расчет комиссии(Нади)'!$I260+'Таблица вводных'!$E$3+'Таблица вводных'!$F$3)</f>
        <v>23.347960096323028</v>
      </c>
      <c r="G260" s="66">
        <f>('Итоговая табл.1чел(все услуги-к'!$G260+('Итоговая табл.1чел(все услуги-к'!$G260*'Таблица вводных'!$G$7))-('Расчет комиссии(Нади)'!$I260+'Таблица вводных'!$E$3+'Таблица вводных'!$F$3)</f>
        <v>-0.41203990367697507</v>
      </c>
      <c r="H260" s="66">
        <f>'Итоговая табл.1чел(все услуги-к'!$H260-('Расчет комиссии(Нади)'!$I260+'Таблица вводных'!$E$3+'Таблица вводных'!$F$3)</f>
        <v>-0.41203990367697507</v>
      </c>
      <c r="I260" s="66">
        <f>('Итоговая табл.1чел(все услуги-к'!$I260+('Итоговая табл.1чел(все услуги-к'!$I260*'Таблица вводных'!$G$9))-('Расчет комиссии(Нади)'!$I260+'Таблица вводных'!$E$3+'Таблица вводных'!$F$3)</f>
        <v>-0.41203990367697507</v>
      </c>
      <c r="J260" s="13" t="s">
        <v>143</v>
      </c>
    </row>
    <row r="261" spans="1:10" ht="13.2" customHeight="1">
      <c r="A261" s="140"/>
      <c r="B261" s="5">
        <v>45447</v>
      </c>
      <c r="C261" s="6"/>
      <c r="D261" s="66">
        <f>(('Итоговая табл.1чел(все услуги-к'!$D261+('Итоговая табл.1чел(все услуги-к'!$D261*'Таблица вводных'!$G$4)))-('Расчет комиссии(Нади)'!$I261+'Таблица вводных'!$E$3+'Таблица вводных'!$F$3)</f>
        <v>7.2879600963230251</v>
      </c>
      <c r="E261" s="66">
        <f>('Итоговая табл.1чел(все услуги-к'!$E261+('Итоговая табл.1чел(все услуги-к'!$E261*'Таблица вводных'!$G$5))-('Расчет комиссии(Нади)'!$I261+'Таблица вводных'!$E$3+'Таблица вводных'!$F$3)</f>
        <v>0.50371009632302488</v>
      </c>
      <c r="F261" s="66">
        <f>('Итоговая табл.1чел(все услуги-к'!$F261+('Итоговая табл.1чел(все услуги-к'!$F261*'Таблица вводных'!$G$6))-('Расчет комиссии(Нади)'!$I261+'Таблица вводных'!$E$3+'Таблица вводных'!$F$3)</f>
        <v>23.347960096323028</v>
      </c>
      <c r="G261" s="66">
        <f>('Итоговая табл.1чел(все услуги-к'!$G261+('Итоговая табл.1чел(все услуги-к'!$G261*'Таблица вводных'!$G$7))-('Расчет комиссии(Нади)'!$I261+'Таблица вводных'!$E$3+'Таблица вводных'!$F$3)</f>
        <v>-0.41203990367697507</v>
      </c>
      <c r="H261" s="66">
        <f>'Итоговая табл.1чел(все услуги-к'!$H261-('Расчет комиссии(Нади)'!$I261+'Таблица вводных'!$E$3+'Таблица вводных'!$F$3)</f>
        <v>-0.41203990367697507</v>
      </c>
      <c r="I261" s="66">
        <f>('Итоговая табл.1чел(все услуги-к'!$I261+('Итоговая табл.1чел(все услуги-к'!$I261*'Таблица вводных'!$G$9))-('Расчет комиссии(Нади)'!$I261+'Таблица вводных'!$E$3+'Таблица вводных'!$F$3)</f>
        <v>-0.41203990367697507</v>
      </c>
      <c r="J261" s="13" t="s">
        <v>143</v>
      </c>
    </row>
    <row r="262" spans="1:10" ht="13.2" customHeight="1">
      <c r="A262" s="140"/>
      <c r="B262" s="5">
        <v>45451</v>
      </c>
      <c r="C262" s="15"/>
      <c r="D262" s="66">
        <f>(('Итоговая табл.1чел(все услуги-к'!$D262+('Итоговая табл.1чел(все услуги-к'!$D262*'Таблица вводных'!$G$4)))-('Расчет комиссии(Нади)'!$I262+'Таблица вводных'!$E$3+'Таблица вводных'!$F$3)</f>
        <v>7.2879600963230251</v>
      </c>
      <c r="E262" s="66">
        <f>('Итоговая табл.1чел(все услуги-к'!$E262+('Итоговая табл.1чел(все услуги-к'!$E262*'Таблица вводных'!$G$5))-('Расчет комиссии(Нади)'!$I262+'Таблица вводных'!$E$3+'Таблица вводных'!$F$3)</f>
        <v>0.50371009632302488</v>
      </c>
      <c r="F262" s="66">
        <f>('Итоговая табл.1чел(все услуги-к'!$F262+('Итоговая табл.1чел(все услуги-к'!$F262*'Таблица вводных'!$G$6))-('Расчет комиссии(Нади)'!$I262+'Таблица вводных'!$E$3+'Таблица вводных'!$F$3)</f>
        <v>23.347960096323028</v>
      </c>
      <c r="G262" s="66">
        <f>('Итоговая табл.1чел(все услуги-к'!$G262+('Итоговая табл.1чел(все услуги-к'!$G262*'Таблица вводных'!$G$7))-('Расчет комиссии(Нади)'!$I262+'Таблица вводных'!$E$3+'Таблица вводных'!$F$3)</f>
        <v>-0.41203990367697507</v>
      </c>
      <c r="H262" s="66">
        <f>'Итоговая табл.1чел(все услуги-к'!$H262-('Расчет комиссии(Нади)'!$I262+'Таблица вводных'!$E$3+'Таблица вводных'!$F$3)</f>
        <v>-0.41203990367697507</v>
      </c>
      <c r="I262" s="66">
        <f>('Итоговая табл.1чел(все услуги-к'!$I262+('Итоговая табл.1чел(все услуги-к'!$I262*'Таблица вводных'!$G$9))-('Расчет комиссии(Нади)'!$I262+'Таблица вводных'!$E$3+'Таблица вводных'!$F$3)</f>
        <v>-0.41203990367697507</v>
      </c>
      <c r="J262" s="13" t="s">
        <v>143</v>
      </c>
    </row>
    <row r="263" spans="1:10" ht="13.2" customHeight="1">
      <c r="A263" s="140"/>
      <c r="B263" s="5">
        <v>45454</v>
      </c>
      <c r="C263" s="15"/>
      <c r="D263" s="66">
        <f>(('Итоговая табл.1чел(все услуги-к'!$D263+('Итоговая табл.1чел(все услуги-к'!$D263*'Таблица вводных'!$G$4)))-('Расчет комиссии(Нади)'!$I263+'Таблица вводных'!$E$3+'Таблица вводных'!$F$3)</f>
        <v>7.2879600963230251</v>
      </c>
      <c r="E263" s="66">
        <f>('Итоговая табл.1чел(все услуги-к'!$E263+('Итоговая табл.1чел(все услуги-к'!$E263*'Таблица вводных'!$G$5))-('Расчет комиссии(Нади)'!$I263+'Таблица вводных'!$E$3+'Таблица вводных'!$F$3)</f>
        <v>0.50371009632302488</v>
      </c>
      <c r="F263" s="66">
        <f>('Итоговая табл.1чел(все услуги-к'!$F263+('Итоговая табл.1чел(все услуги-к'!$F263*'Таблица вводных'!$G$6))-('Расчет комиссии(Нади)'!$I263+'Таблица вводных'!$E$3+'Таблица вводных'!$F$3)</f>
        <v>23.347960096323028</v>
      </c>
      <c r="G263" s="66">
        <f>('Итоговая табл.1чел(все услуги-к'!$G263+('Итоговая табл.1чел(все услуги-к'!$G263*'Таблица вводных'!$G$7))-('Расчет комиссии(Нади)'!$I263+'Таблица вводных'!$E$3+'Таблица вводных'!$F$3)</f>
        <v>-0.41203990367697507</v>
      </c>
      <c r="H263" s="66">
        <f>'Итоговая табл.1чел(все услуги-к'!$H263-('Расчет комиссии(Нади)'!$I263+'Таблица вводных'!$E$3+'Таблица вводных'!$F$3)</f>
        <v>-0.41203990367697507</v>
      </c>
      <c r="I263" s="66">
        <f>('Итоговая табл.1чел(все услуги-к'!$I263+('Итоговая табл.1чел(все услуги-к'!$I263*'Таблица вводных'!$G$9))-('Расчет комиссии(Нади)'!$I263+'Таблица вводных'!$E$3+'Таблица вводных'!$F$3)</f>
        <v>-0.41203990367697507</v>
      </c>
      <c r="J263" s="13" t="s">
        <v>143</v>
      </c>
    </row>
    <row r="264" spans="1:10" ht="13.2" customHeight="1">
      <c r="A264" s="140"/>
      <c r="B264" s="5"/>
      <c r="C264" s="6"/>
      <c r="D264" s="66">
        <f>(('Итоговая табл.1чел(все услуги-к'!$D264+('Итоговая табл.1чел(все услуги-к'!$D264*'Таблица вводных'!$G$4)))-('Расчет комиссии(Нади)'!$I264+'Таблица вводных'!$E$3+'Таблица вводных'!$F$3)</f>
        <v>7.2879600963230251</v>
      </c>
      <c r="E264" s="66">
        <f>('Итоговая табл.1чел(все услуги-к'!$E264+('Итоговая табл.1чел(все услуги-к'!$E264*'Таблица вводных'!$G$5))-('Расчет комиссии(Нади)'!$I264+'Таблица вводных'!$E$3+'Таблица вводных'!$F$3)</f>
        <v>0.50371009632302488</v>
      </c>
      <c r="F264" s="66">
        <f>('Итоговая табл.1чел(все услуги-к'!$F264+('Итоговая табл.1чел(все услуги-к'!$F264*'Таблица вводных'!$G$6))-('Расчет комиссии(Нади)'!$I264+'Таблица вводных'!$E$3+'Таблица вводных'!$F$3)</f>
        <v>23.347960096323028</v>
      </c>
      <c r="G264" s="66">
        <f>('Итоговая табл.1чел(все услуги-к'!$G264+('Итоговая табл.1чел(все услуги-к'!$G264*'Таблица вводных'!$G$7))-('Расчет комиссии(Нади)'!$I264+'Таблица вводных'!$E$3+'Таблица вводных'!$F$3)</f>
        <v>-0.41203990367697507</v>
      </c>
      <c r="H264" s="66">
        <f>'Итоговая табл.1чел(все услуги-к'!$H264-('Расчет комиссии(Нади)'!$I264+'Таблица вводных'!$E$3+'Таблица вводных'!$F$3)</f>
        <v>-0.41203990367697507</v>
      </c>
      <c r="I264" s="66">
        <f>('Итоговая табл.1чел(все услуги-к'!$I264+('Итоговая табл.1чел(все услуги-к'!$I264*'Таблица вводных'!$G$9))-('Расчет комиссии(Нади)'!$I264+'Таблица вводных'!$E$3+'Таблица вводных'!$F$3)</f>
        <v>-0.41203990367697507</v>
      </c>
      <c r="J264" s="13" t="s">
        <v>143</v>
      </c>
    </row>
    <row r="265" spans="1:10" ht="13.2" customHeight="1">
      <c r="A265" s="140"/>
      <c r="B265" s="5"/>
      <c r="C265" s="15"/>
      <c r="D265" s="66">
        <f>(('Итоговая табл.1чел(все услуги-к'!$D265+('Итоговая табл.1чел(все услуги-к'!$D265*'Таблица вводных'!$G$4)))-('Расчет комиссии(Нади)'!$I265+'Таблица вводных'!$E$3+'Таблица вводных'!$F$3)</f>
        <v>7.2879600963230251</v>
      </c>
      <c r="E265" s="66">
        <f>('Итоговая табл.1чел(все услуги-к'!$E265+('Итоговая табл.1чел(все услуги-к'!$E265*'Таблица вводных'!$G$5))-('Расчет комиссии(Нади)'!$I265+'Таблица вводных'!$E$3+'Таблица вводных'!$F$3)</f>
        <v>0.50371009632302488</v>
      </c>
      <c r="F265" s="66">
        <f>('Итоговая табл.1чел(все услуги-к'!$F265+('Итоговая табл.1чел(все услуги-к'!$F265*'Таблица вводных'!$G$6))-('Расчет комиссии(Нади)'!$I265+'Таблица вводных'!$E$3+'Таблица вводных'!$F$3)</f>
        <v>23.347960096323028</v>
      </c>
      <c r="G265" s="66">
        <f>('Итоговая табл.1чел(все услуги-к'!$G265+('Итоговая табл.1чел(все услуги-к'!$G265*'Таблица вводных'!$G$7))-('Расчет комиссии(Нади)'!$I265+'Таблица вводных'!$E$3+'Таблица вводных'!$F$3)</f>
        <v>-0.41203990367697507</v>
      </c>
      <c r="H265" s="66">
        <f>'Итоговая табл.1чел(все услуги-к'!$H265-('Расчет комиссии(Нади)'!$I265+'Таблица вводных'!$E$3+'Таблица вводных'!$F$3)</f>
        <v>-0.41203990367697507</v>
      </c>
      <c r="I265" s="66">
        <f>('Итоговая табл.1чел(все услуги-к'!$I265+('Итоговая табл.1чел(все услуги-к'!$I265*'Таблица вводных'!$G$9))-('Расчет комиссии(Нади)'!$I265+'Таблица вводных'!$E$3+'Таблица вводных'!$F$3)</f>
        <v>-0.41203990367697507</v>
      </c>
      <c r="J265" s="13" t="s">
        <v>143</v>
      </c>
    </row>
    <row r="266" spans="1:10" ht="13.2" customHeight="1">
      <c r="A266" s="140"/>
      <c r="B266" s="5"/>
      <c r="C266" s="6"/>
      <c r="D266" s="66">
        <f>(('Итоговая табл.1чел(все услуги-к'!$D266+('Итоговая табл.1чел(все услуги-к'!$D266*'Таблица вводных'!$G$4)))-('Расчет комиссии(Нади)'!$I266+'Таблица вводных'!$E$3+'Таблица вводных'!$F$3)</f>
        <v>7.2879600963230251</v>
      </c>
      <c r="E266" s="66">
        <f>('Итоговая табл.1чел(все услуги-к'!$E266+('Итоговая табл.1чел(все услуги-к'!$E266*'Таблица вводных'!$G$5))-('Расчет комиссии(Нади)'!$I266+'Таблица вводных'!$E$3+'Таблица вводных'!$F$3)</f>
        <v>0.50371009632302488</v>
      </c>
      <c r="F266" s="66">
        <f>('Итоговая табл.1чел(все услуги-к'!$F266+('Итоговая табл.1чел(все услуги-к'!$F266*'Таблица вводных'!$G$6))-('Расчет комиссии(Нади)'!$I266+'Таблица вводных'!$E$3+'Таблица вводных'!$F$3)</f>
        <v>23.347960096323028</v>
      </c>
      <c r="G266" s="66">
        <f>('Итоговая табл.1чел(все услуги-к'!$G266+('Итоговая табл.1чел(все услуги-к'!$G266*'Таблица вводных'!$G$7))-('Расчет комиссии(Нади)'!$I266+'Таблица вводных'!$E$3+'Таблица вводных'!$F$3)</f>
        <v>-0.41203990367697507</v>
      </c>
      <c r="H266" s="66">
        <f>'Итоговая табл.1чел(все услуги-к'!$H266-('Расчет комиссии(Нади)'!$I266+'Таблица вводных'!$E$3+'Таблица вводных'!$F$3)</f>
        <v>-0.41203990367697507</v>
      </c>
      <c r="I266" s="66">
        <f>('Итоговая табл.1чел(все услуги-к'!$I266+('Итоговая табл.1чел(все услуги-к'!$I266*'Таблица вводных'!$G$9))-('Расчет комиссии(Нади)'!$I266+'Таблица вводных'!$E$3+'Таблица вводных'!$F$3)</f>
        <v>-0.41203990367697507</v>
      </c>
      <c r="J266" s="13" t="s">
        <v>143</v>
      </c>
    </row>
    <row r="267" spans="1:10" ht="13.2" customHeight="1">
      <c r="A267" s="140"/>
      <c r="B267" s="5"/>
      <c r="C267" s="6"/>
      <c r="D267" s="66">
        <f>(('Итоговая табл.1чел(все услуги-к'!$D267+('Итоговая табл.1чел(все услуги-к'!$D267*'Таблица вводных'!$G$4)))-('Расчет комиссии(Нади)'!$I267+'Таблица вводных'!$E$3+'Таблица вводных'!$F$3)</f>
        <v>7.2879600963230251</v>
      </c>
      <c r="E267" s="66">
        <f>('Итоговая табл.1чел(все услуги-к'!$E267+('Итоговая табл.1чел(все услуги-к'!$E267*'Таблица вводных'!$G$5))-('Расчет комиссии(Нади)'!$I267+'Таблица вводных'!$E$3+'Таблица вводных'!$F$3)</f>
        <v>0.50371009632302488</v>
      </c>
      <c r="F267" s="66">
        <f>('Итоговая табл.1чел(все услуги-к'!$F267+('Итоговая табл.1чел(все услуги-к'!$F267*'Таблица вводных'!$G$6))-('Расчет комиссии(Нади)'!$I267+'Таблица вводных'!$E$3+'Таблица вводных'!$F$3)</f>
        <v>23.347960096323028</v>
      </c>
      <c r="G267" s="66">
        <f>('Итоговая табл.1чел(все услуги-к'!$G267+('Итоговая табл.1чел(все услуги-к'!$G267*'Таблица вводных'!$G$7))-('Расчет комиссии(Нади)'!$I267+'Таблица вводных'!$E$3+'Таблица вводных'!$F$3)</f>
        <v>-0.41203990367697507</v>
      </c>
      <c r="H267" s="66">
        <f>'Итоговая табл.1чел(все услуги-к'!$H267-('Расчет комиссии(Нади)'!$I267+'Таблица вводных'!$E$3+'Таблица вводных'!$F$3)</f>
        <v>-0.41203990367697507</v>
      </c>
      <c r="I267" s="66">
        <f>('Итоговая табл.1чел(все услуги-к'!$I267+('Итоговая табл.1чел(все услуги-к'!$I267*'Таблица вводных'!$G$9))-('Расчет комиссии(Нади)'!$I267+'Таблица вводных'!$E$3+'Таблица вводных'!$F$3)</f>
        <v>-0.41203990367697507</v>
      </c>
      <c r="J267" s="13" t="s">
        <v>143</v>
      </c>
    </row>
    <row r="268" spans="1:10" ht="13.2" customHeight="1">
      <c r="A268" s="140"/>
      <c r="B268" s="5"/>
      <c r="C268" s="15"/>
      <c r="D268" s="66">
        <f>(('Итоговая табл.1чел(все услуги-к'!$D268+('Итоговая табл.1чел(все услуги-к'!$D268*'Таблица вводных'!$G$4)))-('Расчет комиссии(Нади)'!$I268+'Таблица вводных'!$E$3+'Таблица вводных'!$F$3)</f>
        <v>7.2879600963230251</v>
      </c>
      <c r="E268" s="66">
        <f>('Итоговая табл.1чел(все услуги-к'!$E268+('Итоговая табл.1чел(все услуги-к'!$E268*'Таблица вводных'!$G$5))-('Расчет комиссии(Нади)'!$I268+'Таблица вводных'!$E$3+'Таблица вводных'!$F$3)</f>
        <v>0.50371009632302488</v>
      </c>
      <c r="F268" s="66">
        <f>('Итоговая табл.1чел(все услуги-к'!$F268+('Итоговая табл.1чел(все услуги-к'!$F268*'Таблица вводных'!$G$6))-('Расчет комиссии(Нади)'!$I268+'Таблица вводных'!$E$3+'Таблица вводных'!$F$3)</f>
        <v>23.347960096323028</v>
      </c>
      <c r="G268" s="66">
        <f>('Итоговая табл.1чел(все услуги-к'!$G268+('Итоговая табл.1чел(все услуги-к'!$G268*'Таблица вводных'!$G$7))-('Расчет комиссии(Нади)'!$I268+'Таблица вводных'!$E$3+'Таблица вводных'!$F$3)</f>
        <v>-0.41203990367697507</v>
      </c>
      <c r="H268" s="66">
        <f>'Итоговая табл.1чел(все услуги-к'!$H268-('Расчет комиссии(Нади)'!$I268+'Таблица вводных'!$E$3+'Таблица вводных'!$F$3)</f>
        <v>-0.41203990367697507</v>
      </c>
      <c r="I268" s="66">
        <f>('Итоговая табл.1чел(все услуги-к'!$I268+('Итоговая табл.1чел(все услуги-к'!$I268*'Таблица вводных'!$G$9))-('Расчет комиссии(Нади)'!$I268+'Таблица вводных'!$E$3+'Таблица вводных'!$F$3)</f>
        <v>-0.41203990367697507</v>
      </c>
      <c r="J268" s="13" t="s">
        <v>143</v>
      </c>
    </row>
    <row r="269" spans="1:10" ht="13.2" customHeight="1">
      <c r="A269" s="140"/>
      <c r="B269" s="5"/>
      <c r="C269" s="6"/>
      <c r="D269" s="66">
        <f>(('Итоговая табл.1чел(все услуги-к'!$D269+('Итоговая табл.1чел(все услуги-к'!$D269*'Таблица вводных'!$G$4)))-('Расчет комиссии(Нади)'!$I269+'Таблица вводных'!$E$3+'Таблица вводных'!$F$3)</f>
        <v>7.2879600963230251</v>
      </c>
      <c r="E269" s="66">
        <f>('Итоговая табл.1чел(все услуги-к'!$E269+('Итоговая табл.1чел(все услуги-к'!$E269*'Таблица вводных'!$G$5))-('Расчет комиссии(Нади)'!$I269+'Таблица вводных'!$E$3+'Таблица вводных'!$F$3)</f>
        <v>0.50371009632302488</v>
      </c>
      <c r="F269" s="66">
        <f>('Итоговая табл.1чел(все услуги-к'!$F269+('Итоговая табл.1чел(все услуги-к'!$F269*'Таблица вводных'!$G$6))-('Расчет комиссии(Нади)'!$I269+'Таблица вводных'!$E$3+'Таблица вводных'!$F$3)</f>
        <v>23.347960096323028</v>
      </c>
      <c r="G269" s="66">
        <f>('Итоговая табл.1чел(все услуги-к'!$G269+('Итоговая табл.1чел(все услуги-к'!$G269*'Таблица вводных'!$G$7))-('Расчет комиссии(Нади)'!$I269+'Таблица вводных'!$E$3+'Таблица вводных'!$F$3)</f>
        <v>-0.41203990367697507</v>
      </c>
      <c r="H269" s="66">
        <f>'Итоговая табл.1чел(все услуги-к'!$H269-('Расчет комиссии(Нади)'!$I269+'Таблица вводных'!$E$3+'Таблица вводных'!$F$3)</f>
        <v>-0.41203990367697507</v>
      </c>
      <c r="I269" s="66">
        <f>('Итоговая табл.1чел(все услуги-к'!$I269+('Итоговая табл.1чел(все услуги-к'!$I269*'Таблица вводных'!$G$9))-('Расчет комиссии(Нади)'!$I269+'Таблица вводных'!$E$3+'Таблица вводных'!$F$3)</f>
        <v>-0.41203990367697507</v>
      </c>
      <c r="J269" s="13" t="s">
        <v>143</v>
      </c>
    </row>
    <row r="270" spans="1:10" ht="13.2" customHeight="1">
      <c r="A270" s="140"/>
      <c r="B270" s="5"/>
      <c r="C270" s="15"/>
      <c r="D270" s="66">
        <f>(('Итоговая табл.1чел(все услуги-к'!$D270+('Итоговая табл.1чел(все услуги-к'!$D270*'Таблица вводных'!$G$4)))-('Расчет комиссии(Нади)'!$I270+'Таблица вводных'!$E$3+'Таблица вводных'!$F$3)</f>
        <v>7.2879600963230251</v>
      </c>
      <c r="E270" s="66">
        <f>('Итоговая табл.1чел(все услуги-к'!$E270+('Итоговая табл.1чел(все услуги-к'!$E270*'Таблица вводных'!$G$5))-('Расчет комиссии(Нади)'!$I270+'Таблица вводных'!$E$3+'Таблица вводных'!$F$3)</f>
        <v>0.50371009632302488</v>
      </c>
      <c r="F270" s="66">
        <f>('Итоговая табл.1чел(все услуги-к'!$F270+('Итоговая табл.1чел(все услуги-к'!$F270*'Таблица вводных'!$G$6))-('Расчет комиссии(Нади)'!$I270+'Таблица вводных'!$E$3+'Таблица вводных'!$F$3)</f>
        <v>23.347960096323028</v>
      </c>
      <c r="G270" s="66">
        <f>('Итоговая табл.1чел(все услуги-к'!$G270+('Итоговая табл.1чел(все услуги-к'!$G270*'Таблица вводных'!$G$7))-('Расчет комиссии(Нади)'!$I270+'Таблица вводных'!$E$3+'Таблица вводных'!$F$3)</f>
        <v>-0.41203990367697507</v>
      </c>
      <c r="H270" s="66">
        <f>'Итоговая табл.1чел(все услуги-к'!$H270-('Расчет комиссии(Нади)'!$I270+'Таблица вводных'!$E$3+'Таблица вводных'!$F$3)</f>
        <v>-0.41203990367697507</v>
      </c>
      <c r="I270" s="66">
        <f>('Итоговая табл.1чел(все услуги-к'!$I270+('Итоговая табл.1чел(все услуги-к'!$I270*'Таблица вводных'!$G$9))-('Расчет комиссии(Нади)'!$I270+'Таблица вводных'!$E$3+'Таблица вводных'!$F$3)</f>
        <v>-0.41203990367697507</v>
      </c>
      <c r="J270" s="13" t="s">
        <v>143</v>
      </c>
    </row>
    <row r="271" spans="1:10" ht="13.2" customHeight="1">
      <c r="A271" s="141"/>
      <c r="B271" s="18"/>
      <c r="C271" s="19"/>
      <c r="D271" s="76">
        <f>(('Итоговая табл.1чел(все услуги-к'!$D271+('Итоговая табл.1чел(все услуги-к'!$D271*'Таблица вводных'!$G$4)))-('Расчет комиссии(Нади)'!$I271+'Таблица вводных'!$E$3+'Таблица вводных'!$F$3)</f>
        <v>7.2879600963230251</v>
      </c>
      <c r="E271" s="76">
        <f>('Итоговая табл.1чел(все услуги-к'!$E271+('Итоговая табл.1чел(все услуги-к'!$E271*'Таблица вводных'!$G$5))-('Расчет комиссии(Нади)'!$I271+'Таблица вводных'!$E$3+'Таблица вводных'!$F$3)</f>
        <v>0.50371009632302488</v>
      </c>
      <c r="F271" s="76">
        <f>('Итоговая табл.1чел(все услуги-к'!$F271+('Итоговая табл.1чел(все услуги-к'!$F271*'Таблица вводных'!$G$6))-('Расчет комиссии(Нади)'!$I271+'Таблица вводных'!$E$3+'Таблица вводных'!$F$3)</f>
        <v>23.347960096323028</v>
      </c>
      <c r="G271" s="76">
        <f>('Итоговая табл.1чел(все услуги-к'!$G271+('Итоговая табл.1чел(все услуги-к'!$G271*'Таблица вводных'!$G$7))-('Расчет комиссии(Нади)'!$I271+'Таблица вводных'!$E$3+'Таблица вводных'!$F$3)</f>
        <v>-0.41203990367697507</v>
      </c>
      <c r="H271" s="76">
        <f>'Итоговая табл.1чел(все услуги-к'!$H271-('Расчет комиссии(Нади)'!$I271+'Таблица вводных'!$E$3+'Таблица вводных'!$F$3)</f>
        <v>-0.41203990367697507</v>
      </c>
      <c r="I271" s="76">
        <f>('Итоговая табл.1чел(все услуги-к'!$I271+('Итоговая табл.1чел(все услуги-к'!$I271*'Таблица вводных'!$G$9))-('Расчет комиссии(Нади)'!$I271+'Таблица вводных'!$E$3+'Таблица вводных'!$F$3)</f>
        <v>-0.41203990367697507</v>
      </c>
      <c r="J271" s="22" t="s">
        <v>143</v>
      </c>
    </row>
    <row r="272" spans="1:10" ht="13.2" customHeight="1">
      <c r="A272" s="142" t="s">
        <v>169</v>
      </c>
      <c r="B272" s="5">
        <v>45423</v>
      </c>
      <c r="C272" s="97"/>
      <c r="D272" s="59">
        <f>(('Итоговая табл.1чел(все услуги-к'!$D272+('Итоговая табл.1чел(все услуги-к'!$D272*'Таблица вводных'!$G$4)))-('Расчет комиссии(Нади)'!$I272+'Таблица вводных'!$E$3+'Таблица вводных'!$F$3)</f>
        <v>7.2879600963230251</v>
      </c>
      <c r="E272" s="59">
        <f>('Итоговая табл.1чел(все услуги-к'!$E272+('Итоговая табл.1чел(все услуги-к'!$E272*'Таблица вводных'!$G$5))-('Расчет комиссии(Нади)'!$I272+'Таблица вводных'!$E$3+'Таблица вводных'!$F$3)</f>
        <v>0.50371009632302488</v>
      </c>
      <c r="F272" s="59">
        <f>('Итоговая табл.1чел(все услуги-к'!$F272+('Итоговая табл.1чел(все услуги-к'!$F272*'Таблица вводных'!$G$6))-('Расчет комиссии(Нади)'!$I272+'Таблица вводных'!$E$3+'Таблица вводных'!$F$3)</f>
        <v>23.347960096323028</v>
      </c>
      <c r="G272" s="59">
        <f>('Итоговая табл.1чел(все услуги-к'!$G272+('Итоговая табл.1чел(все услуги-к'!$G272*'Таблица вводных'!$G$7))-('Расчет комиссии(Нади)'!$I272+'Таблица вводных'!$E$3+'Таблица вводных'!$F$3)</f>
        <v>-0.41203990367697507</v>
      </c>
      <c r="H272" s="59">
        <f>'Итоговая табл.1чел(все услуги-к'!$H272-('Расчет комиссии(Нади)'!$I272+'Таблица вводных'!$E$3+'Таблица вводных'!$F$3)</f>
        <v>-0.41203990367697507</v>
      </c>
      <c r="I272" s="59">
        <f>('Итоговая табл.1чел(все услуги-к'!$I272+('Итоговая табл.1чел(все услуги-к'!$I272*'Таблица вводных'!$G$9))-('Расчет комиссии(Нади)'!$I272+'Таблица вводных'!$E$3+'Таблица вводных'!$F$3)</f>
        <v>-0.41203990367697507</v>
      </c>
      <c r="J272" s="10" t="s">
        <v>170</v>
      </c>
    </row>
    <row r="273" spans="1:10" ht="13.2" customHeight="1">
      <c r="A273" s="140"/>
      <c r="B273" s="5">
        <v>45426</v>
      </c>
      <c r="C273" s="6"/>
      <c r="D273" s="66">
        <f>(('Итоговая табл.1чел(все услуги-к'!$D273+('Итоговая табл.1чел(все услуги-к'!$D273*'Таблица вводных'!$G$4)))-('Расчет комиссии(Нади)'!$I273+'Таблица вводных'!$E$3+'Таблица вводных'!$F$3)</f>
        <v>7.2879600963230251</v>
      </c>
      <c r="E273" s="66">
        <f>('Итоговая табл.1чел(все услуги-к'!$E273+('Итоговая табл.1чел(все услуги-к'!$E273*'Таблица вводных'!$G$5))-('Расчет комиссии(Нади)'!$I273+'Таблица вводных'!$E$3+'Таблица вводных'!$F$3)</f>
        <v>0.50371009632302488</v>
      </c>
      <c r="F273" s="66">
        <f>('Итоговая табл.1чел(все услуги-к'!$F273+('Итоговая табл.1чел(все услуги-к'!$F273*'Таблица вводных'!$G$6))-('Расчет комиссии(Нади)'!$I273+'Таблица вводных'!$E$3+'Таблица вводных'!$F$3)</f>
        <v>23.347960096323028</v>
      </c>
      <c r="G273" s="66">
        <f>('Итоговая табл.1чел(все услуги-к'!$G273+('Итоговая табл.1чел(все услуги-к'!$G273*'Таблица вводных'!$G$7))-('Расчет комиссии(Нади)'!$I273+'Таблица вводных'!$E$3+'Таблица вводных'!$F$3)</f>
        <v>-0.41203990367697507</v>
      </c>
      <c r="H273" s="66">
        <f>'Итоговая табл.1чел(все услуги-к'!$H273-('Расчет комиссии(Нади)'!$I273+'Таблица вводных'!$E$3+'Таблица вводных'!$F$3)</f>
        <v>-0.41203990367697507</v>
      </c>
      <c r="I273" s="66">
        <f>('Итоговая табл.1чел(все услуги-к'!$I273+('Итоговая табл.1чел(все услуги-к'!$I273*'Таблица вводных'!$G$9))-('Расчет комиссии(Нади)'!$I273+'Таблица вводных'!$E$3+'Таблица вводных'!$F$3)</f>
        <v>-0.41203990367697507</v>
      </c>
      <c r="J273" s="13" t="s">
        <v>170</v>
      </c>
    </row>
    <row r="274" spans="1:10" ht="13.2" customHeight="1">
      <c r="A274" s="140"/>
      <c r="B274" s="5">
        <v>45430</v>
      </c>
      <c r="C274" s="15"/>
      <c r="D274" s="66">
        <f>(('Итоговая табл.1чел(все услуги-к'!$D274+('Итоговая табл.1чел(все услуги-к'!$D274*'Таблица вводных'!$G$4)))-('Расчет комиссии(Нади)'!$I274+'Таблица вводных'!$E$3+'Таблица вводных'!$F$3)</f>
        <v>7.2879600963230251</v>
      </c>
      <c r="E274" s="66">
        <f>('Итоговая табл.1чел(все услуги-к'!$E274+('Итоговая табл.1чел(все услуги-к'!$E274*'Таблица вводных'!$G$5))-('Расчет комиссии(Нади)'!$I274+'Таблица вводных'!$E$3+'Таблица вводных'!$F$3)</f>
        <v>0.50371009632302488</v>
      </c>
      <c r="F274" s="66">
        <f>('Итоговая табл.1чел(все услуги-к'!$F274+('Итоговая табл.1чел(все услуги-к'!$F274*'Таблица вводных'!$G$6))-('Расчет комиссии(Нади)'!$I274+'Таблица вводных'!$E$3+'Таблица вводных'!$F$3)</f>
        <v>23.347960096323028</v>
      </c>
      <c r="G274" s="66">
        <f>('Итоговая табл.1чел(все услуги-к'!$G274+('Итоговая табл.1чел(все услуги-к'!$G274*'Таблица вводных'!$G$7))-('Расчет комиссии(Нади)'!$I274+'Таблица вводных'!$E$3+'Таблица вводных'!$F$3)</f>
        <v>-0.41203990367697507</v>
      </c>
      <c r="H274" s="66">
        <f>'Итоговая табл.1чел(все услуги-к'!$H274-('Расчет комиссии(Нади)'!$I274+'Таблица вводных'!$E$3+'Таблица вводных'!$F$3)</f>
        <v>-0.41203990367697507</v>
      </c>
      <c r="I274" s="66">
        <f>('Итоговая табл.1чел(все услуги-к'!$I274+('Итоговая табл.1чел(все услуги-к'!$I274*'Таблица вводных'!$G$9))-('Расчет комиссии(Нади)'!$I274+'Таблица вводных'!$E$3+'Таблица вводных'!$F$3)</f>
        <v>-0.41203990367697507</v>
      </c>
      <c r="J274" s="13" t="s">
        <v>170</v>
      </c>
    </row>
    <row r="275" spans="1:10" ht="13.2" customHeight="1">
      <c r="A275" s="140"/>
      <c r="B275" s="5">
        <v>45433</v>
      </c>
      <c r="C275" s="6"/>
      <c r="D275" s="66">
        <f>(('Итоговая табл.1чел(все услуги-к'!$D275+('Итоговая табл.1чел(все услуги-к'!$D275*'Таблица вводных'!$G$4)))-('Расчет комиссии(Нади)'!$I275+'Таблица вводных'!$E$3+'Таблица вводных'!$F$3)</f>
        <v>7.2879600963230251</v>
      </c>
      <c r="E275" s="66">
        <f>('Итоговая табл.1чел(все услуги-к'!$E275+('Итоговая табл.1чел(все услуги-к'!$E275*'Таблица вводных'!$G$5))-('Расчет комиссии(Нади)'!$I275+'Таблица вводных'!$E$3+'Таблица вводных'!$F$3)</f>
        <v>0.50371009632302488</v>
      </c>
      <c r="F275" s="66">
        <f>('Итоговая табл.1чел(все услуги-к'!$F275+('Итоговая табл.1чел(все услуги-к'!$F275*'Таблица вводных'!$G$6))-('Расчет комиссии(Нади)'!$I275+'Таблица вводных'!$E$3+'Таблица вводных'!$F$3)</f>
        <v>23.347960096323028</v>
      </c>
      <c r="G275" s="66">
        <f>('Итоговая табл.1чел(все услуги-к'!$G275+('Итоговая табл.1чел(все услуги-к'!$G275*'Таблица вводных'!$G$7))-('Расчет комиссии(Нади)'!$I275+'Таблица вводных'!$E$3+'Таблица вводных'!$F$3)</f>
        <v>-0.41203990367697507</v>
      </c>
      <c r="H275" s="66">
        <f>'Итоговая табл.1чел(все услуги-к'!$H275-('Расчет комиссии(Нади)'!$I275+'Таблица вводных'!$E$3+'Таблица вводных'!$F$3)</f>
        <v>-0.41203990367697507</v>
      </c>
      <c r="I275" s="66">
        <f>('Итоговая табл.1чел(все услуги-к'!$I275+('Итоговая табл.1чел(все услуги-к'!$I275*'Таблица вводных'!$G$9))-('Расчет комиссии(Нади)'!$I275+'Таблица вводных'!$E$3+'Таблица вводных'!$F$3)</f>
        <v>-0.41203990367697507</v>
      </c>
      <c r="J275" s="13" t="s">
        <v>170</v>
      </c>
    </row>
    <row r="276" spans="1:10" ht="13.2" customHeight="1">
      <c r="A276" s="140"/>
      <c r="B276" s="5">
        <v>45437</v>
      </c>
      <c r="C276" s="15"/>
      <c r="D276" s="66">
        <f>(('Итоговая табл.1чел(все услуги-к'!$D276+('Итоговая табл.1чел(все услуги-к'!$D276*'Таблица вводных'!$G$4)))-('Расчет комиссии(Нади)'!$I276+'Таблица вводных'!$E$3+'Таблица вводных'!$F$3)</f>
        <v>7.2879600963230251</v>
      </c>
      <c r="E276" s="66">
        <f>('Итоговая табл.1чел(все услуги-к'!$E276+('Итоговая табл.1чел(все услуги-к'!$E276*'Таблица вводных'!$G$5))-('Расчет комиссии(Нади)'!$I276+'Таблица вводных'!$E$3+'Таблица вводных'!$F$3)</f>
        <v>0.50371009632302488</v>
      </c>
      <c r="F276" s="66">
        <f>('Итоговая табл.1чел(все услуги-к'!$F276+('Итоговая табл.1чел(все услуги-к'!$F276*'Таблица вводных'!$G$6))-('Расчет комиссии(Нади)'!$I276+'Таблица вводных'!$E$3+'Таблица вводных'!$F$3)</f>
        <v>23.347960096323028</v>
      </c>
      <c r="G276" s="66">
        <f>('Итоговая табл.1чел(все услуги-к'!$G276+('Итоговая табл.1чел(все услуги-к'!$G276*'Таблица вводных'!$G$7))-('Расчет комиссии(Нади)'!$I276+'Таблица вводных'!$E$3+'Таблица вводных'!$F$3)</f>
        <v>-0.41203990367697507</v>
      </c>
      <c r="H276" s="66">
        <f>'Итоговая табл.1чел(все услуги-к'!$H276-('Расчет комиссии(Нади)'!$I276+'Таблица вводных'!$E$3+'Таблица вводных'!$F$3)</f>
        <v>-0.41203990367697507</v>
      </c>
      <c r="I276" s="66">
        <f>('Итоговая табл.1чел(все услуги-к'!$I276+('Итоговая табл.1чел(все услуги-к'!$I276*'Таблица вводных'!$G$9))-('Расчет комиссии(Нади)'!$I276+'Таблица вводных'!$E$3+'Таблица вводных'!$F$3)</f>
        <v>-0.41203990367697507</v>
      </c>
      <c r="J276" s="13" t="s">
        <v>170</v>
      </c>
    </row>
    <row r="277" spans="1:10" ht="13.2" customHeight="1">
      <c r="A277" s="140"/>
      <c r="B277" s="5">
        <v>45440</v>
      </c>
      <c r="C277" s="15"/>
      <c r="D277" s="66">
        <f>(('Итоговая табл.1чел(все услуги-к'!$D277+('Итоговая табл.1чел(все услуги-к'!$D277*'Таблица вводных'!$G$4)))-('Расчет комиссии(Нади)'!$I277+'Таблица вводных'!$E$3+'Таблица вводных'!$F$3)</f>
        <v>7.2879600963230251</v>
      </c>
      <c r="E277" s="66">
        <f>('Итоговая табл.1чел(все услуги-к'!$E277+('Итоговая табл.1чел(все услуги-к'!$E277*'Таблица вводных'!$G$5))-('Расчет комиссии(Нади)'!$I277+'Таблица вводных'!$E$3+'Таблица вводных'!$F$3)</f>
        <v>0.50371009632302488</v>
      </c>
      <c r="F277" s="66">
        <f>('Итоговая табл.1чел(все услуги-к'!$F277+('Итоговая табл.1чел(все услуги-к'!$F277*'Таблица вводных'!$G$6))-('Расчет комиссии(Нади)'!$I277+'Таблица вводных'!$E$3+'Таблица вводных'!$F$3)</f>
        <v>23.347960096323028</v>
      </c>
      <c r="G277" s="66">
        <f>('Итоговая табл.1чел(все услуги-к'!$G277+('Итоговая табл.1чел(все услуги-к'!$G277*'Таблица вводных'!$G$7))-('Расчет комиссии(Нади)'!$I277+'Таблица вводных'!$E$3+'Таблица вводных'!$F$3)</f>
        <v>-0.41203990367697507</v>
      </c>
      <c r="H277" s="66">
        <f>'Итоговая табл.1чел(все услуги-к'!$H277-('Расчет комиссии(Нади)'!$I277+'Таблица вводных'!$E$3+'Таблица вводных'!$F$3)</f>
        <v>-0.41203990367697507</v>
      </c>
      <c r="I277" s="66">
        <f>('Итоговая табл.1чел(все услуги-к'!$I277+('Итоговая табл.1чел(все услуги-к'!$I277*'Таблица вводных'!$G$9))-('Расчет комиссии(Нади)'!$I277+'Таблица вводных'!$E$3+'Таблица вводных'!$F$3)</f>
        <v>-0.41203990367697507</v>
      </c>
      <c r="J277" s="13" t="s">
        <v>170</v>
      </c>
    </row>
    <row r="278" spans="1:10" ht="13.2" customHeight="1">
      <c r="A278" s="140"/>
      <c r="B278" s="5">
        <v>45444</v>
      </c>
      <c r="C278" s="15"/>
      <c r="D278" s="66">
        <f>(('Итоговая табл.1чел(все услуги-к'!$D278+('Итоговая табл.1чел(все услуги-к'!$D278*'Таблица вводных'!$G$4)))-('Расчет комиссии(Нади)'!$I278+'Таблица вводных'!$E$3+'Таблица вводных'!$F$3)</f>
        <v>7.2879600963230251</v>
      </c>
      <c r="E278" s="66">
        <f>('Итоговая табл.1чел(все услуги-к'!$E278+('Итоговая табл.1чел(все услуги-к'!$E278*'Таблица вводных'!$G$5))-('Расчет комиссии(Нади)'!$I278+'Таблица вводных'!$E$3+'Таблица вводных'!$F$3)</f>
        <v>0.50371009632302488</v>
      </c>
      <c r="F278" s="66">
        <f>('Итоговая табл.1чел(все услуги-к'!$F278+('Итоговая табл.1чел(все услуги-к'!$F278*'Таблица вводных'!$G$6))-('Расчет комиссии(Нади)'!$I278+'Таблица вводных'!$E$3+'Таблица вводных'!$F$3)</f>
        <v>23.347960096323028</v>
      </c>
      <c r="G278" s="66">
        <f>('Итоговая табл.1чел(все услуги-к'!$G278+('Итоговая табл.1чел(все услуги-к'!$G278*'Таблица вводных'!$G$7))-('Расчет комиссии(Нади)'!$I278+'Таблица вводных'!$E$3+'Таблица вводных'!$F$3)</f>
        <v>-0.41203990367697507</v>
      </c>
      <c r="H278" s="66">
        <f>'Итоговая табл.1чел(все услуги-к'!$H278-('Расчет комиссии(Нади)'!$I278+'Таблица вводных'!$E$3+'Таблица вводных'!$F$3)</f>
        <v>-0.41203990367697507</v>
      </c>
      <c r="I278" s="66">
        <f>('Итоговая табл.1чел(все услуги-к'!$I278+('Итоговая табл.1чел(все услуги-к'!$I278*'Таблица вводных'!$G$9))-('Расчет комиссии(Нади)'!$I278+'Таблица вводных'!$E$3+'Таблица вводных'!$F$3)</f>
        <v>-0.41203990367697507</v>
      </c>
      <c r="J278" s="13" t="s">
        <v>170</v>
      </c>
    </row>
    <row r="279" spans="1:10" ht="13.2" customHeight="1">
      <c r="A279" s="140"/>
      <c r="B279" s="5">
        <v>45447</v>
      </c>
      <c r="C279" s="6"/>
      <c r="D279" s="66">
        <f>(('Итоговая табл.1чел(все услуги-к'!$D279+('Итоговая табл.1чел(все услуги-к'!$D279*'Таблица вводных'!$G$4)))-('Расчет комиссии(Нади)'!$I279+'Таблица вводных'!$E$3+'Таблица вводных'!$F$3)</f>
        <v>7.2879600963230251</v>
      </c>
      <c r="E279" s="66">
        <f>('Итоговая табл.1чел(все услуги-к'!$E279+('Итоговая табл.1чел(все услуги-к'!$E279*'Таблица вводных'!$G$5))-('Расчет комиссии(Нади)'!$I279+'Таблица вводных'!$E$3+'Таблица вводных'!$F$3)</f>
        <v>0.50371009632302488</v>
      </c>
      <c r="F279" s="66">
        <f>('Итоговая табл.1чел(все услуги-к'!$F279+('Итоговая табл.1чел(все услуги-к'!$F279*'Таблица вводных'!$G$6))-('Расчет комиссии(Нади)'!$I279+'Таблица вводных'!$E$3+'Таблица вводных'!$F$3)</f>
        <v>23.347960096323028</v>
      </c>
      <c r="G279" s="66">
        <f>('Итоговая табл.1чел(все услуги-к'!$G279+('Итоговая табл.1чел(все услуги-к'!$G279*'Таблица вводных'!$G$7))-('Расчет комиссии(Нади)'!$I279+'Таблица вводных'!$E$3+'Таблица вводных'!$F$3)</f>
        <v>-0.41203990367697507</v>
      </c>
      <c r="H279" s="66">
        <f>'Итоговая табл.1чел(все услуги-к'!$H279-('Расчет комиссии(Нади)'!$I279+'Таблица вводных'!$E$3+'Таблица вводных'!$F$3)</f>
        <v>-0.41203990367697507</v>
      </c>
      <c r="I279" s="66">
        <f>('Итоговая табл.1чел(все услуги-к'!$I279+('Итоговая табл.1чел(все услуги-к'!$I279*'Таблица вводных'!$G$9))-('Расчет комиссии(Нади)'!$I279+'Таблица вводных'!$E$3+'Таблица вводных'!$F$3)</f>
        <v>-0.41203990367697507</v>
      </c>
      <c r="J279" s="13" t="s">
        <v>170</v>
      </c>
    </row>
    <row r="280" spans="1:10" ht="13.2" customHeight="1">
      <c r="A280" s="140"/>
      <c r="B280" s="5">
        <v>45451</v>
      </c>
      <c r="C280" s="15"/>
      <c r="D280" s="66">
        <f>(('Итоговая табл.1чел(все услуги-к'!$D280+('Итоговая табл.1чел(все услуги-к'!$D280*'Таблица вводных'!$G$4)))-('Расчет комиссии(Нади)'!$I280+'Таблица вводных'!$E$3+'Таблица вводных'!$F$3)</f>
        <v>7.2879600963230251</v>
      </c>
      <c r="E280" s="66">
        <f>('Итоговая табл.1чел(все услуги-к'!$E280+('Итоговая табл.1чел(все услуги-к'!$E280*'Таблица вводных'!$G$5))-('Расчет комиссии(Нади)'!$I280+'Таблица вводных'!$E$3+'Таблица вводных'!$F$3)</f>
        <v>0.50371009632302488</v>
      </c>
      <c r="F280" s="66">
        <f>('Итоговая табл.1чел(все услуги-к'!$F280+('Итоговая табл.1чел(все услуги-к'!$F280*'Таблица вводных'!$G$6))-('Расчет комиссии(Нади)'!$I280+'Таблица вводных'!$E$3+'Таблица вводных'!$F$3)</f>
        <v>23.347960096323028</v>
      </c>
      <c r="G280" s="66">
        <f>('Итоговая табл.1чел(все услуги-к'!$G280+('Итоговая табл.1чел(все услуги-к'!$G280*'Таблица вводных'!$G$7))-('Расчет комиссии(Нади)'!$I280+'Таблица вводных'!$E$3+'Таблица вводных'!$F$3)</f>
        <v>-0.41203990367697507</v>
      </c>
      <c r="H280" s="66">
        <f>'Итоговая табл.1чел(все услуги-к'!$H280-('Расчет комиссии(Нади)'!$I280+'Таблица вводных'!$E$3+'Таблица вводных'!$F$3)</f>
        <v>-0.41203990367697507</v>
      </c>
      <c r="I280" s="66">
        <f>('Итоговая табл.1чел(все услуги-к'!$I280+('Итоговая табл.1чел(все услуги-к'!$I280*'Таблица вводных'!$G$9))-('Расчет комиссии(Нади)'!$I280+'Таблица вводных'!$E$3+'Таблица вводных'!$F$3)</f>
        <v>-0.41203990367697507</v>
      </c>
      <c r="J280" s="13" t="s">
        <v>170</v>
      </c>
    </row>
    <row r="281" spans="1:10" ht="13.2" customHeight="1">
      <c r="A281" s="140"/>
      <c r="B281" s="5">
        <v>45454</v>
      </c>
      <c r="C281" s="15"/>
      <c r="D281" s="66">
        <f>(('Итоговая табл.1чел(все услуги-к'!$D281+('Итоговая табл.1чел(все услуги-к'!$D281*'Таблица вводных'!$G$4)))-('Расчет комиссии(Нади)'!$I281+'Таблица вводных'!$E$3+'Таблица вводных'!$F$3)</f>
        <v>7.2879600963230251</v>
      </c>
      <c r="E281" s="66">
        <f>('Итоговая табл.1чел(все услуги-к'!$E281+('Итоговая табл.1чел(все услуги-к'!$E281*'Таблица вводных'!$G$5))-('Расчет комиссии(Нади)'!$I281+'Таблица вводных'!$E$3+'Таблица вводных'!$F$3)</f>
        <v>0.50371009632302488</v>
      </c>
      <c r="F281" s="66">
        <f>('Итоговая табл.1чел(все услуги-к'!$F281+('Итоговая табл.1чел(все услуги-к'!$F281*'Таблица вводных'!$G$6))-('Расчет комиссии(Нади)'!$I281+'Таблица вводных'!$E$3+'Таблица вводных'!$F$3)</f>
        <v>23.347960096323028</v>
      </c>
      <c r="G281" s="66">
        <f>('Итоговая табл.1чел(все услуги-к'!$G281+('Итоговая табл.1чел(все услуги-к'!$G281*'Таблица вводных'!$G$7))-('Расчет комиссии(Нади)'!$I281+'Таблица вводных'!$E$3+'Таблица вводных'!$F$3)</f>
        <v>-0.41203990367697507</v>
      </c>
      <c r="H281" s="66">
        <f>'Итоговая табл.1чел(все услуги-к'!$H281-('Расчет комиссии(Нади)'!$I281+'Таблица вводных'!$E$3+'Таблица вводных'!$F$3)</f>
        <v>-0.41203990367697507</v>
      </c>
      <c r="I281" s="66">
        <f>('Итоговая табл.1чел(все услуги-к'!$I281+('Итоговая табл.1чел(все услуги-к'!$I281*'Таблица вводных'!$G$9))-('Расчет комиссии(Нади)'!$I281+'Таблица вводных'!$E$3+'Таблица вводных'!$F$3)</f>
        <v>-0.41203990367697507</v>
      </c>
      <c r="J281" s="13" t="s">
        <v>170</v>
      </c>
    </row>
    <row r="282" spans="1:10" ht="13.2" customHeight="1">
      <c r="A282" s="140"/>
      <c r="B282" s="5"/>
      <c r="C282" s="6"/>
      <c r="D282" s="66">
        <f>(('Итоговая табл.1чел(все услуги-к'!$D282+('Итоговая табл.1чел(все услуги-к'!$D282*'Таблица вводных'!$G$4)))-('Расчет комиссии(Нади)'!$I282+'Таблица вводных'!$E$3+'Таблица вводных'!$F$3)</f>
        <v>7.2879600963230251</v>
      </c>
      <c r="E282" s="66">
        <f>('Итоговая табл.1чел(все услуги-к'!$E282+('Итоговая табл.1чел(все услуги-к'!$E282*'Таблица вводных'!$G$5))-('Расчет комиссии(Нади)'!$I282+'Таблица вводных'!$E$3+'Таблица вводных'!$F$3)</f>
        <v>0.50371009632302488</v>
      </c>
      <c r="F282" s="66">
        <f>('Итоговая табл.1чел(все услуги-к'!$F282+('Итоговая табл.1чел(все услуги-к'!$F282*'Таблица вводных'!$G$6))-('Расчет комиссии(Нади)'!$I282+'Таблица вводных'!$E$3+'Таблица вводных'!$F$3)</f>
        <v>23.347960096323028</v>
      </c>
      <c r="G282" s="66">
        <f>('Итоговая табл.1чел(все услуги-к'!$G282+('Итоговая табл.1чел(все услуги-к'!$G282*'Таблица вводных'!$G$7))-('Расчет комиссии(Нади)'!$I282+'Таблица вводных'!$E$3+'Таблица вводных'!$F$3)</f>
        <v>-0.41203990367697507</v>
      </c>
      <c r="H282" s="66">
        <f>'Итоговая табл.1чел(все услуги-к'!$H282-('Расчет комиссии(Нади)'!$I282+'Таблица вводных'!$E$3+'Таблица вводных'!$F$3)</f>
        <v>-0.41203990367697507</v>
      </c>
      <c r="I282" s="66">
        <f>('Итоговая табл.1чел(все услуги-к'!$I282+('Итоговая табл.1чел(все услуги-к'!$I282*'Таблица вводных'!$G$9))-('Расчет комиссии(Нади)'!$I282+'Таблица вводных'!$E$3+'Таблица вводных'!$F$3)</f>
        <v>-0.41203990367697507</v>
      </c>
      <c r="J282" s="13" t="s">
        <v>170</v>
      </c>
    </row>
    <row r="283" spans="1:10" ht="13.2" customHeight="1">
      <c r="A283" s="140"/>
      <c r="B283" s="5"/>
      <c r="C283" s="15"/>
      <c r="D283" s="66">
        <f>(('Итоговая табл.1чел(все услуги-к'!$D283+('Итоговая табл.1чел(все услуги-к'!$D283*'Таблица вводных'!$G$4)))-('Расчет комиссии(Нади)'!$I283+'Таблица вводных'!$E$3+'Таблица вводных'!$F$3)</f>
        <v>7.2879600963230251</v>
      </c>
      <c r="E283" s="66">
        <f>('Итоговая табл.1чел(все услуги-к'!$E283+('Итоговая табл.1чел(все услуги-к'!$E283*'Таблица вводных'!$G$5))-('Расчет комиссии(Нади)'!$I283+'Таблица вводных'!$E$3+'Таблица вводных'!$F$3)</f>
        <v>0.50371009632302488</v>
      </c>
      <c r="F283" s="66">
        <f>('Итоговая табл.1чел(все услуги-к'!$F283+('Итоговая табл.1чел(все услуги-к'!$F283*'Таблица вводных'!$G$6))-('Расчет комиссии(Нади)'!$I283+'Таблица вводных'!$E$3+'Таблица вводных'!$F$3)</f>
        <v>23.347960096323028</v>
      </c>
      <c r="G283" s="66">
        <f>('Итоговая табл.1чел(все услуги-к'!$G283+('Итоговая табл.1чел(все услуги-к'!$G283*'Таблица вводных'!$G$7))-('Расчет комиссии(Нади)'!$I283+'Таблица вводных'!$E$3+'Таблица вводных'!$F$3)</f>
        <v>-0.41203990367697507</v>
      </c>
      <c r="H283" s="66">
        <f>'Итоговая табл.1чел(все услуги-к'!$H283-('Расчет комиссии(Нади)'!$I283+'Таблица вводных'!$E$3+'Таблица вводных'!$F$3)</f>
        <v>-0.41203990367697507</v>
      </c>
      <c r="I283" s="66">
        <f>('Итоговая табл.1чел(все услуги-к'!$I283+('Итоговая табл.1чел(все услуги-к'!$I283*'Таблица вводных'!$G$9))-('Расчет комиссии(Нади)'!$I283+'Таблица вводных'!$E$3+'Таблица вводных'!$F$3)</f>
        <v>-0.41203990367697507</v>
      </c>
      <c r="J283" s="13" t="s">
        <v>170</v>
      </c>
    </row>
    <row r="284" spans="1:10" ht="13.2" customHeight="1">
      <c r="A284" s="140"/>
      <c r="B284" s="5"/>
      <c r="C284" s="6"/>
      <c r="D284" s="66">
        <f>(('Итоговая табл.1чел(все услуги-к'!$D284+('Итоговая табл.1чел(все услуги-к'!$D284*'Таблица вводных'!$G$4)))-('Расчет комиссии(Нади)'!$I284+'Таблица вводных'!$E$3+'Таблица вводных'!$F$3)</f>
        <v>7.2879600963230251</v>
      </c>
      <c r="E284" s="66">
        <f>('Итоговая табл.1чел(все услуги-к'!$E284+('Итоговая табл.1чел(все услуги-к'!$E284*'Таблица вводных'!$G$5))-('Расчет комиссии(Нади)'!$I284+'Таблица вводных'!$E$3+'Таблица вводных'!$F$3)</f>
        <v>0.50371009632302488</v>
      </c>
      <c r="F284" s="66">
        <f>('Итоговая табл.1чел(все услуги-к'!$F284+('Итоговая табл.1чел(все услуги-к'!$F284*'Таблица вводных'!$G$6))-('Расчет комиссии(Нади)'!$I284+'Таблица вводных'!$E$3+'Таблица вводных'!$F$3)</f>
        <v>23.347960096323028</v>
      </c>
      <c r="G284" s="66">
        <f>('Итоговая табл.1чел(все услуги-к'!$G284+('Итоговая табл.1чел(все услуги-к'!$G284*'Таблица вводных'!$G$7))-('Расчет комиссии(Нади)'!$I284+'Таблица вводных'!$E$3+'Таблица вводных'!$F$3)</f>
        <v>-0.41203990367697507</v>
      </c>
      <c r="H284" s="66">
        <f>'Итоговая табл.1чел(все услуги-к'!$H284-('Расчет комиссии(Нади)'!$I284+'Таблица вводных'!$E$3+'Таблица вводных'!$F$3)</f>
        <v>-0.41203990367697507</v>
      </c>
      <c r="I284" s="66">
        <f>('Итоговая табл.1чел(все услуги-к'!$I284+('Итоговая табл.1чел(все услуги-к'!$I284*'Таблица вводных'!$G$9))-('Расчет комиссии(Нади)'!$I284+'Таблица вводных'!$E$3+'Таблица вводных'!$F$3)</f>
        <v>-0.41203990367697507</v>
      </c>
      <c r="J284" s="13" t="s">
        <v>170</v>
      </c>
    </row>
    <row r="285" spans="1:10" ht="13.2" customHeight="1">
      <c r="A285" s="140"/>
      <c r="B285" s="5"/>
      <c r="C285" s="6"/>
      <c r="D285" s="66">
        <f>(('Итоговая табл.1чел(все услуги-к'!$D285+('Итоговая табл.1чел(все услуги-к'!$D285*'Таблица вводных'!$G$4)))-('Расчет комиссии(Нади)'!$I285+'Таблица вводных'!$E$3+'Таблица вводных'!$F$3)</f>
        <v>7.2879600963230251</v>
      </c>
      <c r="E285" s="66">
        <f>('Итоговая табл.1чел(все услуги-к'!$E285+('Итоговая табл.1чел(все услуги-к'!$E285*'Таблица вводных'!$G$5))-('Расчет комиссии(Нади)'!$I285+'Таблица вводных'!$E$3+'Таблица вводных'!$F$3)</f>
        <v>0.50371009632302488</v>
      </c>
      <c r="F285" s="66">
        <f>('Итоговая табл.1чел(все услуги-к'!$F285+('Итоговая табл.1чел(все услуги-к'!$F285*'Таблица вводных'!$G$6))-('Расчет комиссии(Нади)'!$I285+'Таблица вводных'!$E$3+'Таблица вводных'!$F$3)</f>
        <v>23.347960096323028</v>
      </c>
      <c r="G285" s="66">
        <f>('Итоговая табл.1чел(все услуги-к'!$G285+('Итоговая табл.1чел(все услуги-к'!$G285*'Таблица вводных'!$G$7))-('Расчет комиссии(Нади)'!$I285+'Таблица вводных'!$E$3+'Таблица вводных'!$F$3)</f>
        <v>-0.41203990367697507</v>
      </c>
      <c r="H285" s="66">
        <f>'Итоговая табл.1чел(все услуги-к'!$H285-('Расчет комиссии(Нади)'!$I285+'Таблица вводных'!$E$3+'Таблица вводных'!$F$3)</f>
        <v>-0.41203990367697507</v>
      </c>
      <c r="I285" s="66">
        <f>('Итоговая табл.1чел(все услуги-к'!$I285+('Итоговая табл.1чел(все услуги-к'!$I285*'Таблица вводных'!$G$9))-('Расчет комиссии(Нади)'!$I285+'Таблица вводных'!$E$3+'Таблица вводных'!$F$3)</f>
        <v>-0.41203990367697507</v>
      </c>
      <c r="J285" s="13" t="s">
        <v>170</v>
      </c>
    </row>
    <row r="286" spans="1:10" ht="13.2" customHeight="1">
      <c r="A286" s="140"/>
      <c r="B286" s="5"/>
      <c r="C286" s="15"/>
      <c r="D286" s="66">
        <f>(('Итоговая табл.1чел(все услуги-к'!$D286+('Итоговая табл.1чел(все услуги-к'!$D286*'Таблица вводных'!$G$4)))-('Расчет комиссии(Нади)'!$I286+'Таблица вводных'!$E$3+'Таблица вводных'!$F$3)</f>
        <v>7.2879600963230251</v>
      </c>
      <c r="E286" s="66">
        <f>('Итоговая табл.1чел(все услуги-к'!$E286+('Итоговая табл.1чел(все услуги-к'!$E286*'Таблица вводных'!$G$5))-('Расчет комиссии(Нади)'!$I286+'Таблица вводных'!$E$3+'Таблица вводных'!$F$3)</f>
        <v>0.50371009632302488</v>
      </c>
      <c r="F286" s="66">
        <f>('Итоговая табл.1чел(все услуги-к'!$F286+('Итоговая табл.1чел(все услуги-к'!$F286*'Таблица вводных'!$G$6))-('Расчет комиссии(Нади)'!$I286+'Таблица вводных'!$E$3+'Таблица вводных'!$F$3)</f>
        <v>23.347960096323028</v>
      </c>
      <c r="G286" s="66">
        <f>('Итоговая табл.1чел(все услуги-к'!$G286+('Итоговая табл.1чел(все услуги-к'!$G286*'Таблица вводных'!$G$7))-('Расчет комиссии(Нади)'!$I286+'Таблица вводных'!$E$3+'Таблица вводных'!$F$3)</f>
        <v>-0.41203990367697507</v>
      </c>
      <c r="H286" s="66">
        <f>'Итоговая табл.1чел(все услуги-к'!$H286-('Расчет комиссии(Нади)'!$I286+'Таблица вводных'!$E$3+'Таблица вводных'!$F$3)</f>
        <v>-0.41203990367697507</v>
      </c>
      <c r="I286" s="66">
        <f>('Итоговая табл.1чел(все услуги-к'!$I286+('Итоговая табл.1чел(все услуги-к'!$I286*'Таблица вводных'!$G$9))-('Расчет комиссии(Нади)'!$I286+'Таблица вводных'!$E$3+'Таблица вводных'!$F$3)</f>
        <v>-0.41203990367697507</v>
      </c>
      <c r="J286" s="13" t="s">
        <v>170</v>
      </c>
    </row>
    <row r="287" spans="1:10" ht="13.2" customHeight="1">
      <c r="A287" s="140"/>
      <c r="B287" s="5"/>
      <c r="C287" s="6"/>
      <c r="D287" s="66">
        <f>(('Итоговая табл.1чел(все услуги-к'!$D287+('Итоговая табл.1чел(все услуги-к'!$D287*'Таблица вводных'!$G$4)))-('Расчет комиссии(Нади)'!$I287+'Таблица вводных'!$E$3+'Таблица вводных'!$F$3)</f>
        <v>7.2879600963230251</v>
      </c>
      <c r="E287" s="66">
        <f>('Итоговая табл.1чел(все услуги-к'!$E287+('Итоговая табл.1чел(все услуги-к'!$E287*'Таблица вводных'!$G$5))-('Расчет комиссии(Нади)'!$I287+'Таблица вводных'!$E$3+'Таблица вводных'!$F$3)</f>
        <v>0.50371009632302488</v>
      </c>
      <c r="F287" s="66">
        <f>('Итоговая табл.1чел(все услуги-к'!$F287+('Итоговая табл.1чел(все услуги-к'!$F287*'Таблица вводных'!$G$6))-('Расчет комиссии(Нади)'!$I287+'Таблица вводных'!$E$3+'Таблица вводных'!$F$3)</f>
        <v>23.347960096323028</v>
      </c>
      <c r="G287" s="66">
        <f>('Итоговая табл.1чел(все услуги-к'!$G287+('Итоговая табл.1чел(все услуги-к'!$G287*'Таблица вводных'!$G$7))-('Расчет комиссии(Нади)'!$I287+'Таблица вводных'!$E$3+'Таблица вводных'!$F$3)</f>
        <v>-0.41203990367697507</v>
      </c>
      <c r="H287" s="66">
        <f>'Итоговая табл.1чел(все услуги-к'!$H287-('Расчет комиссии(Нади)'!$I287+'Таблица вводных'!$E$3+'Таблица вводных'!$F$3)</f>
        <v>-0.41203990367697507</v>
      </c>
      <c r="I287" s="66">
        <f>('Итоговая табл.1чел(все услуги-к'!$I287+('Итоговая табл.1чел(все услуги-к'!$I287*'Таблица вводных'!$G$9))-('Расчет комиссии(Нади)'!$I287+'Таблица вводных'!$E$3+'Таблица вводных'!$F$3)</f>
        <v>-0.41203990367697507</v>
      </c>
      <c r="J287" s="13" t="s">
        <v>170</v>
      </c>
    </row>
    <row r="288" spans="1:10" ht="13.2" customHeight="1">
      <c r="A288" s="140"/>
      <c r="B288" s="5"/>
      <c r="C288" s="15"/>
      <c r="D288" s="66">
        <f>(('Итоговая табл.1чел(все услуги-к'!$D288+('Итоговая табл.1чел(все услуги-к'!$D288*'Таблица вводных'!$G$4)))-('Расчет комиссии(Нади)'!$I288+'Таблица вводных'!$E$3+'Таблица вводных'!$F$3)</f>
        <v>7.2879600963230251</v>
      </c>
      <c r="E288" s="66">
        <f>('Итоговая табл.1чел(все услуги-к'!$E288+('Итоговая табл.1чел(все услуги-к'!$E288*'Таблица вводных'!$G$5))-('Расчет комиссии(Нади)'!$I288+'Таблица вводных'!$E$3+'Таблица вводных'!$F$3)</f>
        <v>0.50371009632302488</v>
      </c>
      <c r="F288" s="66">
        <f>('Итоговая табл.1чел(все услуги-к'!$F288+('Итоговая табл.1чел(все услуги-к'!$F288*'Таблица вводных'!$G$6))-('Расчет комиссии(Нади)'!$I288+'Таблица вводных'!$E$3+'Таблица вводных'!$F$3)</f>
        <v>23.347960096323028</v>
      </c>
      <c r="G288" s="66">
        <f>('Итоговая табл.1чел(все услуги-к'!$G288+('Итоговая табл.1чел(все услуги-к'!$G288*'Таблица вводных'!$G$7))-('Расчет комиссии(Нади)'!$I288+'Таблица вводных'!$E$3+'Таблица вводных'!$F$3)</f>
        <v>-0.41203990367697507</v>
      </c>
      <c r="H288" s="66">
        <f>'Итоговая табл.1чел(все услуги-к'!$H288-('Расчет комиссии(Нади)'!$I288+'Таблица вводных'!$E$3+'Таблица вводных'!$F$3)</f>
        <v>-0.41203990367697507</v>
      </c>
      <c r="I288" s="66">
        <f>('Итоговая табл.1чел(все услуги-к'!$I288+('Итоговая табл.1чел(все услуги-к'!$I288*'Таблица вводных'!$G$9))-('Расчет комиссии(Нади)'!$I288+'Таблица вводных'!$E$3+'Таблица вводных'!$F$3)</f>
        <v>-0.41203990367697507</v>
      </c>
      <c r="J288" s="13" t="s">
        <v>170</v>
      </c>
    </row>
    <row r="289" spans="1:10" ht="13.2" customHeight="1">
      <c r="A289" s="141"/>
      <c r="B289" s="18"/>
      <c r="C289" s="19"/>
      <c r="D289" s="76">
        <f>(('Итоговая табл.1чел(все услуги-к'!$D289+('Итоговая табл.1чел(все услуги-к'!$D289*'Таблица вводных'!$G$4)))-('Расчет комиссии(Нади)'!$I289+'Таблица вводных'!$E$3+'Таблица вводных'!$F$3)</f>
        <v>7.2879600963230251</v>
      </c>
      <c r="E289" s="76">
        <f>('Итоговая табл.1чел(все услуги-к'!$E289+('Итоговая табл.1чел(все услуги-к'!$E289*'Таблица вводных'!$G$5))-('Расчет комиссии(Нади)'!$I289+'Таблица вводных'!$E$3+'Таблица вводных'!$F$3)</f>
        <v>0.50371009632302488</v>
      </c>
      <c r="F289" s="76">
        <f>('Итоговая табл.1чел(все услуги-к'!$F289+('Итоговая табл.1чел(все услуги-к'!$F289*'Таблица вводных'!$G$6))-('Расчет комиссии(Нади)'!$I289+'Таблица вводных'!$E$3+'Таблица вводных'!$F$3)</f>
        <v>23.347960096323028</v>
      </c>
      <c r="G289" s="76">
        <f>('Итоговая табл.1чел(все услуги-к'!$G289+('Итоговая табл.1чел(все услуги-к'!$G289*'Таблица вводных'!$G$7))-('Расчет комиссии(Нади)'!$I289+'Таблица вводных'!$E$3+'Таблица вводных'!$F$3)</f>
        <v>-0.41203990367697507</v>
      </c>
      <c r="H289" s="76">
        <f>'Итоговая табл.1чел(все услуги-к'!$H289-('Расчет комиссии(Нади)'!$I289+'Таблица вводных'!$E$3+'Таблица вводных'!$F$3)</f>
        <v>-0.41203990367697507</v>
      </c>
      <c r="I289" s="76">
        <f>('Итоговая табл.1чел(все услуги-к'!$I289+('Итоговая табл.1чел(все услуги-к'!$I289*'Таблица вводных'!$G$9))-('Расчет комиссии(Нади)'!$I289+'Таблица вводных'!$E$3+'Таблица вводных'!$F$3)</f>
        <v>-0.41203990367697507</v>
      </c>
      <c r="J289" s="22" t="s">
        <v>170</v>
      </c>
    </row>
    <row r="290" spans="1:10" ht="13.2" customHeight="1">
      <c r="A290" s="142" t="s">
        <v>171</v>
      </c>
      <c r="B290" s="5">
        <v>45423</v>
      </c>
      <c r="C290" s="97"/>
      <c r="D290" s="59">
        <f>(('Итоговая табл.1чел(все услуги-к'!$D290+('Итоговая табл.1чел(все услуги-к'!$D290*'Таблица вводных'!$G$4)))-('Расчет комиссии(Нади)'!$I290+'Таблица вводных'!$E$3+'Таблица вводных'!$F$3)</f>
        <v>7.2879600963230251</v>
      </c>
      <c r="E290" s="59">
        <f>('Итоговая табл.1чел(все услуги-к'!$E290+('Итоговая табл.1чел(все услуги-к'!$E290*'Таблица вводных'!$G$5))-('Расчет комиссии(Нади)'!$I290+'Таблица вводных'!$E$3+'Таблица вводных'!$F$3)</f>
        <v>0.50371009632302488</v>
      </c>
      <c r="F290" s="59">
        <f>('Итоговая табл.1чел(все услуги-к'!$F290+('Итоговая табл.1чел(все услуги-к'!$F290*'Таблица вводных'!$G$6))-('Расчет комиссии(Нади)'!$I290+'Таблица вводных'!$E$3+'Таблица вводных'!$F$3)</f>
        <v>23.347960096323028</v>
      </c>
      <c r="G290" s="59">
        <f>('Итоговая табл.1чел(все услуги-к'!$G290+('Итоговая табл.1чел(все услуги-к'!$G290*'Таблица вводных'!$G$7))-('Расчет комиссии(Нади)'!$I290+'Таблица вводных'!$E$3+'Таблица вводных'!$F$3)</f>
        <v>-0.41203990367697507</v>
      </c>
      <c r="H290" s="59">
        <f>'Итоговая табл.1чел(все услуги-к'!$H290-('Расчет комиссии(Нади)'!$I290+'Таблица вводных'!$E$3+'Таблица вводных'!$F$3)</f>
        <v>-0.41203990367697507</v>
      </c>
      <c r="I290" s="59">
        <f>('Итоговая табл.1чел(все услуги-к'!$I290+('Итоговая табл.1чел(все услуги-к'!$I290*'Таблица вводных'!$G$9))-('Расчет комиссии(Нади)'!$I290+'Таблица вводных'!$E$3+'Таблица вводных'!$F$3)</f>
        <v>-0.41203990367697507</v>
      </c>
      <c r="J290" s="10" t="s">
        <v>172</v>
      </c>
    </row>
    <row r="291" spans="1:10" ht="13.2" customHeight="1">
      <c r="A291" s="140"/>
      <c r="B291" s="5">
        <v>45426</v>
      </c>
      <c r="C291" s="6"/>
      <c r="D291" s="66">
        <f>(('Итоговая табл.1чел(все услуги-к'!$D291+('Итоговая табл.1чел(все услуги-к'!$D291*'Таблица вводных'!$G$4)))-('Расчет комиссии(Нади)'!$I291+'Таблица вводных'!$E$3+'Таблица вводных'!$F$3)</f>
        <v>7.2879600963230251</v>
      </c>
      <c r="E291" s="66">
        <f>('Итоговая табл.1чел(все услуги-к'!$E291+('Итоговая табл.1чел(все услуги-к'!$E291*'Таблица вводных'!$G$5))-('Расчет комиссии(Нади)'!$I291+'Таблица вводных'!$E$3+'Таблица вводных'!$F$3)</f>
        <v>0.50371009632302488</v>
      </c>
      <c r="F291" s="66">
        <f>('Итоговая табл.1чел(все услуги-к'!$F291+('Итоговая табл.1чел(все услуги-к'!$F291*'Таблица вводных'!$G$6))-('Расчет комиссии(Нади)'!$I291+'Таблица вводных'!$E$3+'Таблица вводных'!$F$3)</f>
        <v>23.347960096323028</v>
      </c>
      <c r="G291" s="66">
        <f>('Итоговая табл.1чел(все услуги-к'!$G291+('Итоговая табл.1чел(все услуги-к'!$G291*'Таблица вводных'!$G$7))-('Расчет комиссии(Нади)'!$I291+'Таблица вводных'!$E$3+'Таблица вводных'!$F$3)</f>
        <v>-0.41203990367697507</v>
      </c>
      <c r="H291" s="66">
        <f>'Итоговая табл.1чел(все услуги-к'!$H291-('Расчет комиссии(Нади)'!$I291+'Таблица вводных'!$E$3+'Таблица вводных'!$F$3)</f>
        <v>-0.41203990367697507</v>
      </c>
      <c r="I291" s="66">
        <f>('Итоговая табл.1чел(все услуги-к'!$I291+('Итоговая табл.1чел(все услуги-к'!$I291*'Таблица вводных'!$G$9))-('Расчет комиссии(Нади)'!$I291+'Таблица вводных'!$E$3+'Таблица вводных'!$F$3)</f>
        <v>-0.41203990367697507</v>
      </c>
      <c r="J291" s="13"/>
    </row>
    <row r="292" spans="1:10" ht="13.2" customHeight="1">
      <c r="A292" s="140"/>
      <c r="B292" s="5">
        <v>45430</v>
      </c>
      <c r="C292" s="15"/>
      <c r="D292" s="66">
        <f>(('Итоговая табл.1чел(все услуги-к'!$D292+('Итоговая табл.1чел(все услуги-к'!$D292*'Таблица вводных'!$G$4)))-('Расчет комиссии(Нади)'!$I292+'Таблица вводных'!$E$3+'Таблица вводных'!$F$3)</f>
        <v>7.2879600963230251</v>
      </c>
      <c r="E292" s="66">
        <f>('Итоговая табл.1чел(все услуги-к'!$E292+('Итоговая табл.1чел(все услуги-к'!$E292*'Таблица вводных'!$G$5))-('Расчет комиссии(Нади)'!$I292+'Таблица вводных'!$E$3+'Таблица вводных'!$F$3)</f>
        <v>0.50371009632302488</v>
      </c>
      <c r="F292" s="66">
        <f>('Итоговая табл.1чел(все услуги-к'!$F292+('Итоговая табл.1чел(все услуги-к'!$F292*'Таблица вводных'!$G$6))-('Расчет комиссии(Нади)'!$I292+'Таблица вводных'!$E$3+'Таблица вводных'!$F$3)</f>
        <v>23.347960096323028</v>
      </c>
      <c r="G292" s="66">
        <f>('Итоговая табл.1чел(все услуги-к'!$G292+('Итоговая табл.1чел(все услуги-к'!$G292*'Таблица вводных'!$G$7))-('Расчет комиссии(Нади)'!$I292+'Таблица вводных'!$E$3+'Таблица вводных'!$F$3)</f>
        <v>-0.41203990367697507</v>
      </c>
      <c r="H292" s="66">
        <f>'Итоговая табл.1чел(все услуги-к'!$H292-('Расчет комиссии(Нади)'!$I292+'Таблица вводных'!$E$3+'Таблица вводных'!$F$3)</f>
        <v>-0.41203990367697507</v>
      </c>
      <c r="I292" s="66">
        <f>('Итоговая табл.1чел(все услуги-к'!$I292+('Итоговая табл.1чел(все услуги-к'!$I292*'Таблица вводных'!$G$9))-('Расчет комиссии(Нади)'!$I292+'Таблица вводных'!$E$3+'Таблица вводных'!$F$3)</f>
        <v>-0.41203990367697507</v>
      </c>
      <c r="J292" s="13"/>
    </row>
    <row r="293" spans="1:10" ht="13.2" customHeight="1">
      <c r="A293" s="140"/>
      <c r="B293" s="5">
        <v>45433</v>
      </c>
      <c r="C293" s="6"/>
      <c r="D293" s="66">
        <f>(('Итоговая табл.1чел(все услуги-к'!$D293+('Итоговая табл.1чел(все услуги-к'!$D293*'Таблица вводных'!$G$4)))-('Расчет комиссии(Нади)'!$I293+'Таблица вводных'!$E$3+'Таблица вводных'!$F$3)</f>
        <v>7.2879600963230251</v>
      </c>
      <c r="E293" s="66">
        <f>('Итоговая табл.1чел(все услуги-к'!$E293+('Итоговая табл.1чел(все услуги-к'!$E293*'Таблица вводных'!$G$5))-('Расчет комиссии(Нади)'!$I293+'Таблица вводных'!$E$3+'Таблица вводных'!$F$3)</f>
        <v>0.50371009632302488</v>
      </c>
      <c r="F293" s="66">
        <f>('Итоговая табл.1чел(все услуги-к'!$F293+('Итоговая табл.1чел(все услуги-к'!$F293*'Таблица вводных'!$G$6))-('Расчет комиссии(Нади)'!$I293+'Таблица вводных'!$E$3+'Таблица вводных'!$F$3)</f>
        <v>23.347960096323028</v>
      </c>
      <c r="G293" s="66">
        <f>('Итоговая табл.1чел(все услуги-к'!$G293+('Итоговая табл.1чел(все услуги-к'!$G293*'Таблица вводных'!$G$7))-('Расчет комиссии(Нади)'!$I293+'Таблица вводных'!$E$3+'Таблица вводных'!$F$3)</f>
        <v>-0.41203990367697507</v>
      </c>
      <c r="H293" s="66">
        <f>'Итоговая табл.1чел(все услуги-к'!$H293-('Расчет комиссии(Нади)'!$I293+'Таблица вводных'!$E$3+'Таблица вводных'!$F$3)</f>
        <v>-0.41203990367697507</v>
      </c>
      <c r="I293" s="66">
        <f>('Итоговая табл.1чел(все услуги-к'!$I293+('Итоговая табл.1чел(все услуги-к'!$I293*'Таблица вводных'!$G$9))-('Расчет комиссии(Нади)'!$I293+'Таблица вводных'!$E$3+'Таблица вводных'!$F$3)</f>
        <v>-0.41203990367697507</v>
      </c>
      <c r="J293" s="13"/>
    </row>
    <row r="294" spans="1:10" ht="13.2" customHeight="1">
      <c r="A294" s="140"/>
      <c r="B294" s="5">
        <v>45437</v>
      </c>
      <c r="C294" s="15"/>
      <c r="D294" s="66">
        <f>(('Итоговая табл.1чел(все услуги-к'!$D294+('Итоговая табл.1чел(все услуги-к'!$D294*'Таблица вводных'!$G$4)))-('Расчет комиссии(Нади)'!$I294+'Таблица вводных'!$E$3+'Таблица вводных'!$F$3)</f>
        <v>7.2879600963230251</v>
      </c>
      <c r="E294" s="66">
        <f>('Итоговая табл.1чел(все услуги-к'!$E294+('Итоговая табл.1чел(все услуги-к'!$E294*'Таблица вводных'!$G$5))-('Расчет комиссии(Нади)'!$I294+'Таблица вводных'!$E$3+'Таблица вводных'!$F$3)</f>
        <v>0.50371009632302488</v>
      </c>
      <c r="F294" s="66">
        <f>('Итоговая табл.1чел(все услуги-к'!$F294+('Итоговая табл.1чел(все услуги-к'!$F294*'Таблица вводных'!$G$6))-('Расчет комиссии(Нади)'!$I294+'Таблица вводных'!$E$3+'Таблица вводных'!$F$3)</f>
        <v>23.347960096323028</v>
      </c>
      <c r="G294" s="66">
        <f>('Итоговая табл.1чел(все услуги-к'!$G294+('Итоговая табл.1чел(все услуги-к'!$G294*'Таблица вводных'!$G$7))-('Расчет комиссии(Нади)'!$I294+'Таблица вводных'!$E$3+'Таблица вводных'!$F$3)</f>
        <v>-0.41203990367697507</v>
      </c>
      <c r="H294" s="66">
        <f>'Итоговая табл.1чел(все услуги-к'!$H294-('Расчет комиссии(Нади)'!$I294+'Таблица вводных'!$E$3+'Таблица вводных'!$F$3)</f>
        <v>-0.41203990367697507</v>
      </c>
      <c r="I294" s="66">
        <f>('Итоговая табл.1чел(все услуги-к'!$I294+('Итоговая табл.1чел(все услуги-к'!$I294*'Таблица вводных'!$G$9))-('Расчет комиссии(Нади)'!$I294+'Таблица вводных'!$E$3+'Таблица вводных'!$F$3)</f>
        <v>-0.41203990367697507</v>
      </c>
      <c r="J294" s="13"/>
    </row>
    <row r="295" spans="1:10" ht="13.2" customHeight="1">
      <c r="A295" s="140"/>
      <c r="B295" s="5">
        <v>45440</v>
      </c>
      <c r="C295" s="15"/>
      <c r="D295" s="66">
        <f>(('Итоговая табл.1чел(все услуги-к'!$D295+('Итоговая табл.1чел(все услуги-к'!$D295*'Таблица вводных'!$G$4)))-('Расчет комиссии(Нади)'!$I295+'Таблица вводных'!$E$3+'Таблица вводных'!$F$3)</f>
        <v>7.2879600963230251</v>
      </c>
      <c r="E295" s="66">
        <f>('Итоговая табл.1чел(все услуги-к'!$E295+('Итоговая табл.1чел(все услуги-к'!$E295*'Таблица вводных'!$G$5))-('Расчет комиссии(Нади)'!$I295+'Таблица вводных'!$E$3+'Таблица вводных'!$F$3)</f>
        <v>0.50371009632302488</v>
      </c>
      <c r="F295" s="66">
        <f>('Итоговая табл.1чел(все услуги-к'!$F295+('Итоговая табл.1чел(все услуги-к'!$F295*'Таблица вводных'!$G$6))-('Расчет комиссии(Нади)'!$I295+'Таблица вводных'!$E$3+'Таблица вводных'!$F$3)</f>
        <v>23.347960096323028</v>
      </c>
      <c r="G295" s="66">
        <f>('Итоговая табл.1чел(все услуги-к'!$G295+('Итоговая табл.1чел(все услуги-к'!$G295*'Таблица вводных'!$G$7))-('Расчет комиссии(Нади)'!$I295+'Таблица вводных'!$E$3+'Таблица вводных'!$F$3)</f>
        <v>-0.41203990367697507</v>
      </c>
      <c r="H295" s="66">
        <f>'Итоговая табл.1чел(все услуги-к'!$H295-('Расчет комиссии(Нади)'!$I295+'Таблица вводных'!$E$3+'Таблица вводных'!$F$3)</f>
        <v>-0.41203990367697507</v>
      </c>
      <c r="I295" s="66">
        <f>('Итоговая табл.1чел(все услуги-к'!$I295+('Итоговая табл.1чел(все услуги-к'!$I295*'Таблица вводных'!$G$9))-('Расчет комиссии(Нади)'!$I295+'Таблица вводных'!$E$3+'Таблица вводных'!$F$3)</f>
        <v>-0.41203990367697507</v>
      </c>
      <c r="J295" s="13"/>
    </row>
    <row r="296" spans="1:10" ht="13.2" customHeight="1">
      <c r="A296" s="140"/>
      <c r="B296" s="5">
        <v>45444</v>
      </c>
      <c r="C296" s="15"/>
      <c r="D296" s="66">
        <f>(('Итоговая табл.1чел(все услуги-к'!$D296+('Итоговая табл.1чел(все услуги-к'!$D296*'Таблица вводных'!$G$4)))-('Расчет комиссии(Нади)'!$I296+'Таблица вводных'!$E$3+'Таблица вводных'!$F$3)</f>
        <v>7.2879600963230251</v>
      </c>
      <c r="E296" s="66">
        <f>('Итоговая табл.1чел(все услуги-к'!$E296+('Итоговая табл.1чел(все услуги-к'!$E296*'Таблица вводных'!$G$5))-('Расчет комиссии(Нади)'!$I296+'Таблица вводных'!$E$3+'Таблица вводных'!$F$3)</f>
        <v>0.50371009632302488</v>
      </c>
      <c r="F296" s="66">
        <f>('Итоговая табл.1чел(все услуги-к'!$F296+('Итоговая табл.1чел(все услуги-к'!$F296*'Таблица вводных'!$G$6))-('Расчет комиссии(Нади)'!$I296+'Таблица вводных'!$E$3+'Таблица вводных'!$F$3)</f>
        <v>23.347960096323028</v>
      </c>
      <c r="G296" s="66">
        <f>('Итоговая табл.1чел(все услуги-к'!$G296+('Итоговая табл.1чел(все услуги-к'!$G296*'Таблица вводных'!$G$7))-('Расчет комиссии(Нади)'!$I296+'Таблица вводных'!$E$3+'Таблица вводных'!$F$3)</f>
        <v>-0.41203990367697507</v>
      </c>
      <c r="H296" s="66">
        <f>'Итоговая табл.1чел(все услуги-к'!$H296-('Расчет комиссии(Нади)'!$I296+'Таблица вводных'!$E$3+'Таблица вводных'!$F$3)</f>
        <v>-0.41203990367697507</v>
      </c>
      <c r="I296" s="66">
        <f>('Итоговая табл.1чел(все услуги-к'!$I296+('Итоговая табл.1чел(все услуги-к'!$I296*'Таблица вводных'!$G$9))-('Расчет комиссии(Нади)'!$I296+'Таблица вводных'!$E$3+'Таблица вводных'!$F$3)</f>
        <v>-0.41203990367697507</v>
      </c>
      <c r="J296" s="13"/>
    </row>
    <row r="297" spans="1:10" ht="13.2" customHeight="1">
      <c r="A297" s="140"/>
      <c r="B297" s="5">
        <v>45447</v>
      </c>
      <c r="C297" s="6"/>
      <c r="D297" s="66">
        <f>(('Итоговая табл.1чел(все услуги-к'!$D297+('Итоговая табл.1чел(все услуги-к'!$D297*'Таблица вводных'!$G$4)))-('Расчет комиссии(Нади)'!$I297+'Таблица вводных'!$E$3+'Таблица вводных'!$F$3)</f>
        <v>7.2879600963230251</v>
      </c>
      <c r="E297" s="66">
        <f>('Итоговая табл.1чел(все услуги-к'!$E297+('Итоговая табл.1чел(все услуги-к'!$E297*'Таблица вводных'!$G$5))-('Расчет комиссии(Нади)'!$I297+'Таблица вводных'!$E$3+'Таблица вводных'!$F$3)</f>
        <v>0.50371009632302488</v>
      </c>
      <c r="F297" s="66">
        <f>('Итоговая табл.1чел(все услуги-к'!$F297+('Итоговая табл.1чел(все услуги-к'!$F297*'Таблица вводных'!$G$6))-('Расчет комиссии(Нади)'!$I297+'Таблица вводных'!$E$3+'Таблица вводных'!$F$3)</f>
        <v>23.347960096323028</v>
      </c>
      <c r="G297" s="66">
        <f>('Итоговая табл.1чел(все услуги-к'!$G297+('Итоговая табл.1чел(все услуги-к'!$G297*'Таблица вводных'!$G$7))-('Расчет комиссии(Нади)'!$I297+'Таблица вводных'!$E$3+'Таблица вводных'!$F$3)</f>
        <v>-0.41203990367697507</v>
      </c>
      <c r="H297" s="66">
        <f>'Итоговая табл.1чел(все услуги-к'!$H297-('Расчет комиссии(Нади)'!$I297+'Таблица вводных'!$E$3+'Таблица вводных'!$F$3)</f>
        <v>-0.41203990367697507</v>
      </c>
      <c r="I297" s="66">
        <f>('Итоговая табл.1чел(все услуги-к'!$I297+('Итоговая табл.1чел(все услуги-к'!$I297*'Таблица вводных'!$G$9))-('Расчет комиссии(Нади)'!$I297+'Таблица вводных'!$E$3+'Таблица вводных'!$F$3)</f>
        <v>-0.41203990367697507</v>
      </c>
      <c r="J297" s="13"/>
    </row>
    <row r="298" spans="1:10" ht="13.2" customHeight="1">
      <c r="A298" s="140"/>
      <c r="B298" s="5">
        <v>45451</v>
      </c>
      <c r="C298" s="15"/>
      <c r="D298" s="66">
        <f>(('Итоговая табл.1чел(все услуги-к'!$D298+('Итоговая табл.1чел(все услуги-к'!$D298*'Таблица вводных'!$G$4)))-('Расчет комиссии(Нади)'!$I298+'Таблица вводных'!$E$3+'Таблица вводных'!$F$3)</f>
        <v>7.2879600963230251</v>
      </c>
      <c r="E298" s="66">
        <f>('Итоговая табл.1чел(все услуги-к'!$E298+('Итоговая табл.1чел(все услуги-к'!$E298*'Таблица вводных'!$G$5))-('Расчет комиссии(Нади)'!$I298+'Таблица вводных'!$E$3+'Таблица вводных'!$F$3)</f>
        <v>0.50371009632302488</v>
      </c>
      <c r="F298" s="66">
        <f>('Итоговая табл.1чел(все услуги-к'!$F298+('Итоговая табл.1чел(все услуги-к'!$F298*'Таблица вводных'!$G$6))-('Расчет комиссии(Нади)'!$I298+'Таблица вводных'!$E$3+'Таблица вводных'!$F$3)</f>
        <v>23.347960096323028</v>
      </c>
      <c r="G298" s="66">
        <f>('Итоговая табл.1чел(все услуги-к'!$G298+('Итоговая табл.1чел(все услуги-к'!$G298*'Таблица вводных'!$G$7))-('Расчет комиссии(Нади)'!$I298+'Таблица вводных'!$E$3+'Таблица вводных'!$F$3)</f>
        <v>-0.41203990367697507</v>
      </c>
      <c r="H298" s="66">
        <f>'Итоговая табл.1чел(все услуги-к'!$H298-('Расчет комиссии(Нади)'!$I298+'Таблица вводных'!$E$3+'Таблица вводных'!$F$3)</f>
        <v>-0.41203990367697507</v>
      </c>
      <c r="I298" s="66">
        <f>('Итоговая табл.1чел(все услуги-к'!$I298+('Итоговая табл.1чел(все услуги-к'!$I298*'Таблица вводных'!$G$9))-('Расчет комиссии(Нади)'!$I298+'Таблица вводных'!$E$3+'Таблица вводных'!$F$3)</f>
        <v>-0.41203990367697507</v>
      </c>
      <c r="J298" s="13"/>
    </row>
    <row r="299" spans="1:10" ht="13.2" customHeight="1">
      <c r="A299" s="140"/>
      <c r="B299" s="5">
        <v>45454</v>
      </c>
      <c r="C299" s="15"/>
      <c r="D299" s="66">
        <f>(('Итоговая табл.1чел(все услуги-к'!$D299+('Итоговая табл.1чел(все услуги-к'!$D299*'Таблица вводных'!$G$4)))-('Расчет комиссии(Нади)'!$I299+'Таблица вводных'!$E$3+'Таблица вводных'!$F$3)</f>
        <v>7.2879600963230251</v>
      </c>
      <c r="E299" s="66">
        <f>('Итоговая табл.1чел(все услуги-к'!$E299+('Итоговая табл.1чел(все услуги-к'!$E299*'Таблица вводных'!$G$5))-('Расчет комиссии(Нади)'!$I299+'Таблица вводных'!$E$3+'Таблица вводных'!$F$3)</f>
        <v>0.50371009632302488</v>
      </c>
      <c r="F299" s="66">
        <f>('Итоговая табл.1чел(все услуги-к'!$F299+('Итоговая табл.1чел(все услуги-к'!$F299*'Таблица вводных'!$G$6))-('Расчет комиссии(Нади)'!$I299+'Таблица вводных'!$E$3+'Таблица вводных'!$F$3)</f>
        <v>23.347960096323028</v>
      </c>
      <c r="G299" s="66">
        <f>('Итоговая табл.1чел(все услуги-к'!$G299+('Итоговая табл.1чел(все услуги-к'!$G299*'Таблица вводных'!$G$7))-('Расчет комиссии(Нади)'!$I299+'Таблица вводных'!$E$3+'Таблица вводных'!$F$3)</f>
        <v>-0.41203990367697507</v>
      </c>
      <c r="H299" s="66">
        <f>'Итоговая табл.1чел(все услуги-к'!$H299-('Расчет комиссии(Нади)'!$I299+'Таблица вводных'!$E$3+'Таблица вводных'!$F$3)</f>
        <v>-0.41203990367697507</v>
      </c>
      <c r="I299" s="66">
        <f>('Итоговая табл.1чел(все услуги-к'!$I299+('Итоговая табл.1чел(все услуги-к'!$I299*'Таблица вводных'!$G$9))-('Расчет комиссии(Нади)'!$I299+'Таблица вводных'!$E$3+'Таблица вводных'!$F$3)</f>
        <v>-0.41203990367697507</v>
      </c>
      <c r="J299" s="13"/>
    </row>
    <row r="300" spans="1:10" ht="13.2" customHeight="1">
      <c r="A300" s="140"/>
      <c r="B300" s="5"/>
      <c r="C300" s="6"/>
      <c r="D300" s="66">
        <f>(('Итоговая табл.1чел(все услуги-к'!$D300+('Итоговая табл.1чел(все услуги-к'!$D300*'Таблица вводных'!$G$4)))-('Расчет комиссии(Нади)'!$I300+'Таблица вводных'!$E$3+'Таблица вводных'!$F$3)</f>
        <v>7.2879600963230251</v>
      </c>
      <c r="E300" s="66">
        <f>('Итоговая табл.1чел(все услуги-к'!$E300+('Итоговая табл.1чел(все услуги-к'!$E300*'Таблица вводных'!$G$5))-('Расчет комиссии(Нади)'!$I300+'Таблица вводных'!$E$3+'Таблица вводных'!$F$3)</f>
        <v>0.50371009632302488</v>
      </c>
      <c r="F300" s="66">
        <f>('Итоговая табл.1чел(все услуги-к'!$F300+('Итоговая табл.1чел(все услуги-к'!$F300*'Таблица вводных'!$G$6))-('Расчет комиссии(Нади)'!$I300+'Таблица вводных'!$E$3+'Таблица вводных'!$F$3)</f>
        <v>23.347960096323028</v>
      </c>
      <c r="G300" s="66">
        <f>('Итоговая табл.1чел(все услуги-к'!$G300+('Итоговая табл.1чел(все услуги-к'!$G300*'Таблица вводных'!$G$7))-('Расчет комиссии(Нади)'!$I300+'Таблица вводных'!$E$3+'Таблица вводных'!$F$3)</f>
        <v>-0.41203990367697507</v>
      </c>
      <c r="H300" s="66">
        <f>'Итоговая табл.1чел(все услуги-к'!$H300-('Расчет комиссии(Нади)'!$I300+'Таблица вводных'!$E$3+'Таблица вводных'!$F$3)</f>
        <v>-0.41203990367697507</v>
      </c>
      <c r="I300" s="66">
        <f>('Итоговая табл.1чел(все услуги-к'!$I300+('Итоговая табл.1чел(все услуги-к'!$I300*'Таблица вводных'!$G$9))-('Расчет комиссии(Нади)'!$I300+'Таблица вводных'!$E$3+'Таблица вводных'!$F$3)</f>
        <v>-0.41203990367697507</v>
      </c>
      <c r="J300" s="13"/>
    </row>
    <row r="301" spans="1:10" ht="13.2" customHeight="1">
      <c r="A301" s="140"/>
      <c r="B301" s="5"/>
      <c r="C301" s="15"/>
      <c r="D301" s="66">
        <f>(('Итоговая табл.1чел(все услуги-к'!$D301+('Итоговая табл.1чел(все услуги-к'!$D301*'Таблица вводных'!$G$4)))-('Расчет комиссии(Нади)'!$I301+'Таблица вводных'!$E$3+'Таблица вводных'!$F$3)</f>
        <v>7.2879600963230251</v>
      </c>
      <c r="E301" s="66">
        <f>('Итоговая табл.1чел(все услуги-к'!$E301+('Итоговая табл.1чел(все услуги-к'!$E301*'Таблица вводных'!$G$5))-('Расчет комиссии(Нади)'!$I301+'Таблица вводных'!$E$3+'Таблица вводных'!$F$3)</f>
        <v>0.50371009632302488</v>
      </c>
      <c r="F301" s="66">
        <f>('Итоговая табл.1чел(все услуги-к'!$F301+('Итоговая табл.1чел(все услуги-к'!$F301*'Таблица вводных'!$G$6))-('Расчет комиссии(Нади)'!$I301+'Таблица вводных'!$E$3+'Таблица вводных'!$F$3)</f>
        <v>23.347960096323028</v>
      </c>
      <c r="G301" s="66">
        <f>('Итоговая табл.1чел(все услуги-к'!$G301+('Итоговая табл.1чел(все услуги-к'!$G301*'Таблица вводных'!$G$7))-('Расчет комиссии(Нади)'!$I301+'Таблица вводных'!$E$3+'Таблица вводных'!$F$3)</f>
        <v>-0.41203990367697507</v>
      </c>
      <c r="H301" s="66">
        <f>'Итоговая табл.1чел(все услуги-к'!$H301-('Расчет комиссии(Нади)'!$I301+'Таблица вводных'!$E$3+'Таблица вводных'!$F$3)</f>
        <v>-0.41203990367697507</v>
      </c>
      <c r="I301" s="66">
        <f>('Итоговая табл.1чел(все услуги-к'!$I301+('Итоговая табл.1чел(все услуги-к'!$I301*'Таблица вводных'!$G$9))-('Расчет комиссии(Нади)'!$I301+'Таблица вводных'!$E$3+'Таблица вводных'!$F$3)</f>
        <v>-0.41203990367697507</v>
      </c>
      <c r="J301" s="13"/>
    </row>
    <row r="302" spans="1:10" ht="13.2" customHeight="1">
      <c r="A302" s="140"/>
      <c r="B302" s="5"/>
      <c r="C302" s="6"/>
      <c r="D302" s="66">
        <f>(('Итоговая табл.1чел(все услуги-к'!$D302+('Итоговая табл.1чел(все услуги-к'!$D302*'Таблица вводных'!$G$4)))-('Расчет комиссии(Нади)'!$I302+'Таблица вводных'!$E$3+'Таблица вводных'!$F$3)</f>
        <v>7.2879600963230251</v>
      </c>
      <c r="E302" s="66">
        <f>('Итоговая табл.1чел(все услуги-к'!$E302+('Итоговая табл.1чел(все услуги-к'!$E302*'Таблица вводных'!$G$5))-('Расчет комиссии(Нади)'!$I302+'Таблица вводных'!$E$3+'Таблица вводных'!$F$3)</f>
        <v>0.50371009632302488</v>
      </c>
      <c r="F302" s="66">
        <f>('Итоговая табл.1чел(все услуги-к'!$F302+('Итоговая табл.1чел(все услуги-к'!$F302*'Таблица вводных'!$G$6))-('Расчет комиссии(Нади)'!$I302+'Таблица вводных'!$E$3+'Таблица вводных'!$F$3)</f>
        <v>23.347960096323028</v>
      </c>
      <c r="G302" s="66">
        <f>('Итоговая табл.1чел(все услуги-к'!$G302+('Итоговая табл.1чел(все услуги-к'!$G302*'Таблица вводных'!$G$7))-('Расчет комиссии(Нади)'!$I302+'Таблица вводных'!$E$3+'Таблица вводных'!$F$3)</f>
        <v>-0.41203990367697507</v>
      </c>
      <c r="H302" s="66">
        <f>'Итоговая табл.1чел(все услуги-к'!$H302-('Расчет комиссии(Нади)'!$I302+'Таблица вводных'!$E$3+'Таблица вводных'!$F$3)</f>
        <v>-0.41203990367697507</v>
      </c>
      <c r="I302" s="66">
        <f>('Итоговая табл.1чел(все услуги-к'!$I302+('Итоговая табл.1чел(все услуги-к'!$I302*'Таблица вводных'!$G$9))-('Расчет комиссии(Нади)'!$I302+'Таблица вводных'!$E$3+'Таблица вводных'!$F$3)</f>
        <v>-0.41203990367697507</v>
      </c>
      <c r="J302" s="13"/>
    </row>
    <row r="303" spans="1:10" ht="13.2" customHeight="1">
      <c r="A303" s="140"/>
      <c r="B303" s="5"/>
      <c r="C303" s="6"/>
      <c r="D303" s="66">
        <f>(('Итоговая табл.1чел(все услуги-к'!$D303+('Итоговая табл.1чел(все услуги-к'!$D303*'Таблица вводных'!$G$4)))-('Расчет комиссии(Нади)'!$I303+'Таблица вводных'!$E$3+'Таблица вводных'!$F$3)</f>
        <v>7.2879600963230251</v>
      </c>
      <c r="E303" s="66">
        <f>('Итоговая табл.1чел(все услуги-к'!$E303+('Итоговая табл.1чел(все услуги-к'!$E303*'Таблица вводных'!$G$5))-('Расчет комиссии(Нади)'!$I303+'Таблица вводных'!$E$3+'Таблица вводных'!$F$3)</f>
        <v>0.50371009632302488</v>
      </c>
      <c r="F303" s="66">
        <f>('Итоговая табл.1чел(все услуги-к'!$F303+('Итоговая табл.1чел(все услуги-к'!$F303*'Таблица вводных'!$G$6))-('Расчет комиссии(Нади)'!$I303+'Таблица вводных'!$E$3+'Таблица вводных'!$F$3)</f>
        <v>23.347960096323028</v>
      </c>
      <c r="G303" s="66">
        <f>('Итоговая табл.1чел(все услуги-к'!$G303+('Итоговая табл.1чел(все услуги-к'!$G303*'Таблица вводных'!$G$7))-('Расчет комиссии(Нади)'!$I303+'Таблица вводных'!$E$3+'Таблица вводных'!$F$3)</f>
        <v>-0.41203990367697507</v>
      </c>
      <c r="H303" s="66">
        <f>'Итоговая табл.1чел(все услуги-к'!$H303-('Расчет комиссии(Нади)'!$I303+'Таблица вводных'!$E$3+'Таблица вводных'!$F$3)</f>
        <v>-0.41203990367697507</v>
      </c>
      <c r="I303" s="66">
        <f>('Итоговая табл.1чел(все услуги-к'!$I303+('Итоговая табл.1чел(все услуги-к'!$I303*'Таблица вводных'!$G$9))-('Расчет комиссии(Нади)'!$I303+'Таблица вводных'!$E$3+'Таблица вводных'!$F$3)</f>
        <v>-0.41203990367697507</v>
      </c>
      <c r="J303" s="13"/>
    </row>
    <row r="304" spans="1:10" ht="13.2" customHeight="1">
      <c r="A304" s="140"/>
      <c r="B304" s="5"/>
      <c r="C304" s="15"/>
      <c r="D304" s="66">
        <f>(('Итоговая табл.1чел(все услуги-к'!$D304+('Итоговая табл.1чел(все услуги-к'!$D304*'Таблица вводных'!$G$4)))-('Расчет комиссии(Нади)'!$I304+'Таблица вводных'!$E$3+'Таблица вводных'!$F$3)</f>
        <v>7.2879600963230251</v>
      </c>
      <c r="E304" s="66">
        <f>('Итоговая табл.1чел(все услуги-к'!$E304+('Итоговая табл.1чел(все услуги-к'!$E304*'Таблица вводных'!$G$5))-('Расчет комиссии(Нади)'!$I304+'Таблица вводных'!$E$3+'Таблица вводных'!$F$3)</f>
        <v>0.50371009632302488</v>
      </c>
      <c r="F304" s="66">
        <f>('Итоговая табл.1чел(все услуги-к'!$F304+('Итоговая табл.1чел(все услуги-к'!$F304*'Таблица вводных'!$G$6))-('Расчет комиссии(Нади)'!$I304+'Таблица вводных'!$E$3+'Таблица вводных'!$F$3)</f>
        <v>23.347960096323028</v>
      </c>
      <c r="G304" s="66">
        <f>('Итоговая табл.1чел(все услуги-к'!$G304+('Итоговая табл.1чел(все услуги-к'!$G304*'Таблица вводных'!$G$7))-('Расчет комиссии(Нади)'!$I304+'Таблица вводных'!$E$3+'Таблица вводных'!$F$3)</f>
        <v>-0.41203990367697507</v>
      </c>
      <c r="H304" s="66">
        <f>'Итоговая табл.1чел(все услуги-к'!$H304-('Расчет комиссии(Нади)'!$I304+'Таблица вводных'!$E$3+'Таблица вводных'!$F$3)</f>
        <v>-0.41203990367697507</v>
      </c>
      <c r="I304" s="66">
        <f>('Итоговая табл.1чел(все услуги-к'!$I304+('Итоговая табл.1чел(все услуги-к'!$I304*'Таблица вводных'!$G$9))-('Расчет комиссии(Нади)'!$I304+'Таблица вводных'!$E$3+'Таблица вводных'!$F$3)</f>
        <v>-0.41203990367697507</v>
      </c>
      <c r="J304" s="13"/>
    </row>
    <row r="305" spans="1:10" ht="13.2" customHeight="1">
      <c r="A305" s="140"/>
      <c r="B305" s="5"/>
      <c r="C305" s="6"/>
      <c r="D305" s="66">
        <f>(('Итоговая табл.1чел(все услуги-к'!$D305+('Итоговая табл.1чел(все услуги-к'!$D305*'Таблица вводных'!$G$4)))-('Расчет комиссии(Нади)'!$I305+'Таблица вводных'!$E$3+'Таблица вводных'!$F$3)</f>
        <v>7.2879600963230251</v>
      </c>
      <c r="E305" s="66">
        <f>('Итоговая табл.1чел(все услуги-к'!$E305+('Итоговая табл.1чел(все услуги-к'!$E305*'Таблица вводных'!$G$5))-('Расчет комиссии(Нади)'!$I305+'Таблица вводных'!$E$3+'Таблица вводных'!$F$3)</f>
        <v>0.50371009632302488</v>
      </c>
      <c r="F305" s="66">
        <f>('Итоговая табл.1чел(все услуги-к'!$F305+('Итоговая табл.1чел(все услуги-к'!$F305*'Таблица вводных'!$G$6))-('Расчет комиссии(Нади)'!$I305+'Таблица вводных'!$E$3+'Таблица вводных'!$F$3)</f>
        <v>23.347960096323028</v>
      </c>
      <c r="G305" s="66">
        <f>('Итоговая табл.1чел(все услуги-к'!$G305+('Итоговая табл.1чел(все услуги-к'!$G305*'Таблица вводных'!$G$7))-('Расчет комиссии(Нади)'!$I305+'Таблица вводных'!$E$3+'Таблица вводных'!$F$3)</f>
        <v>-0.41203990367697507</v>
      </c>
      <c r="H305" s="66">
        <f>'Итоговая табл.1чел(все услуги-к'!$H305-('Расчет комиссии(Нади)'!$I305+'Таблица вводных'!$E$3+'Таблица вводных'!$F$3)</f>
        <v>-0.41203990367697507</v>
      </c>
      <c r="I305" s="66">
        <f>('Итоговая табл.1чел(все услуги-к'!$I305+('Итоговая табл.1чел(все услуги-к'!$I305*'Таблица вводных'!$G$9))-('Расчет комиссии(Нади)'!$I305+'Таблица вводных'!$E$3+'Таблица вводных'!$F$3)</f>
        <v>-0.41203990367697507</v>
      </c>
      <c r="J305" s="13"/>
    </row>
    <row r="306" spans="1:10" ht="13.2" customHeight="1">
      <c r="A306" s="140"/>
      <c r="B306" s="5"/>
      <c r="C306" s="15"/>
      <c r="D306" s="66">
        <f>(('Итоговая табл.1чел(все услуги-к'!$D306+('Итоговая табл.1чел(все услуги-к'!$D306*'Таблица вводных'!$G$4)))-('Расчет комиссии(Нади)'!$I306+'Таблица вводных'!$E$3+'Таблица вводных'!$F$3)</f>
        <v>7.2879600963230251</v>
      </c>
      <c r="E306" s="66">
        <f>('Итоговая табл.1чел(все услуги-к'!$E306+('Итоговая табл.1чел(все услуги-к'!$E306*'Таблица вводных'!$G$5))-('Расчет комиссии(Нади)'!$I306+'Таблица вводных'!$E$3+'Таблица вводных'!$F$3)</f>
        <v>0.50371009632302488</v>
      </c>
      <c r="F306" s="66">
        <f>('Итоговая табл.1чел(все услуги-к'!$F306+('Итоговая табл.1чел(все услуги-к'!$F306*'Таблица вводных'!$G$6))-('Расчет комиссии(Нади)'!$I306+'Таблица вводных'!$E$3+'Таблица вводных'!$F$3)</f>
        <v>23.347960096323028</v>
      </c>
      <c r="G306" s="66">
        <f>('Итоговая табл.1чел(все услуги-к'!$G306+('Итоговая табл.1чел(все услуги-к'!$G306*'Таблица вводных'!$G$7))-('Расчет комиссии(Нади)'!$I306+'Таблица вводных'!$E$3+'Таблица вводных'!$F$3)</f>
        <v>-0.41203990367697507</v>
      </c>
      <c r="H306" s="66">
        <f>'Итоговая табл.1чел(все услуги-к'!$H306-('Расчет комиссии(Нади)'!$I306+'Таблица вводных'!$E$3+'Таблица вводных'!$F$3)</f>
        <v>-0.41203990367697507</v>
      </c>
      <c r="I306" s="66">
        <f>('Итоговая табл.1чел(все услуги-к'!$I306+('Итоговая табл.1чел(все услуги-к'!$I306*'Таблица вводных'!$G$9))-('Расчет комиссии(Нади)'!$I306+'Таблица вводных'!$E$3+'Таблица вводных'!$F$3)</f>
        <v>-0.41203990367697507</v>
      </c>
      <c r="J306" s="13"/>
    </row>
    <row r="307" spans="1:10" ht="13.2" customHeight="1">
      <c r="A307" s="141"/>
      <c r="B307" s="18"/>
      <c r="C307" s="19"/>
      <c r="D307" s="76">
        <f>(('Итоговая табл.1чел(все услуги-к'!$D307+('Итоговая табл.1чел(все услуги-к'!$D307*'Таблица вводных'!$G$4)))-('Расчет комиссии(Нади)'!$I307+'Таблица вводных'!$E$3+'Таблица вводных'!$F$3)</f>
        <v>7.2879600963230251</v>
      </c>
      <c r="E307" s="76">
        <f>('Итоговая табл.1чел(все услуги-к'!$E307+('Итоговая табл.1чел(все услуги-к'!$E307*'Таблица вводных'!$G$5))-('Расчет комиссии(Нади)'!$I307+'Таблица вводных'!$E$3+'Таблица вводных'!$F$3)</f>
        <v>0.50371009632302488</v>
      </c>
      <c r="F307" s="76">
        <f>('Итоговая табл.1чел(все услуги-к'!$F307+('Итоговая табл.1чел(все услуги-к'!$F307*'Таблица вводных'!$G$6))-('Расчет комиссии(Нади)'!$I307+'Таблица вводных'!$E$3+'Таблица вводных'!$F$3)</f>
        <v>23.347960096323028</v>
      </c>
      <c r="G307" s="76">
        <f>('Итоговая табл.1чел(все услуги-к'!$G307+('Итоговая табл.1чел(все услуги-к'!$G307*'Таблица вводных'!$G$7))-('Расчет комиссии(Нади)'!$I307+'Таблица вводных'!$E$3+'Таблица вводных'!$F$3)</f>
        <v>-0.41203990367697507</v>
      </c>
      <c r="H307" s="76">
        <f>'Итоговая табл.1чел(все услуги-к'!$H307-('Расчет комиссии(Нади)'!$I307+'Таблица вводных'!$E$3+'Таблица вводных'!$F$3)</f>
        <v>-0.41203990367697507</v>
      </c>
      <c r="I307" s="76">
        <f>('Итоговая табл.1чел(все услуги-к'!$I307+('Итоговая табл.1чел(все услуги-к'!$I307*'Таблица вводных'!$G$9))-('Расчет комиссии(Нади)'!$I307+'Таблица вводных'!$E$3+'Таблица вводных'!$F$3)</f>
        <v>-0.41203990367697507</v>
      </c>
      <c r="J307" s="22"/>
    </row>
    <row r="308" spans="1:10" ht="13.2" customHeight="1">
      <c r="A308" s="142" t="s">
        <v>173</v>
      </c>
      <c r="B308" s="5">
        <v>45423</v>
      </c>
      <c r="C308" s="97"/>
      <c r="D308" s="59">
        <f>(('Итоговая табл.1чел(все услуги-к'!$D308+('Итоговая табл.1чел(все услуги-к'!$D308*'Таблица вводных'!$G$4)))-('Расчет комиссии(Нади)'!$I308+'Таблица вводных'!$E$3+'Таблица вводных'!$F$3)</f>
        <v>7.2879600963230251</v>
      </c>
      <c r="E308" s="59">
        <f>('Итоговая табл.1чел(все услуги-к'!$E308+('Итоговая табл.1чел(все услуги-к'!$E308*'Таблица вводных'!$G$5))-('Расчет комиссии(Нади)'!$I308+'Таблица вводных'!$E$3+'Таблица вводных'!$F$3)</f>
        <v>0.50371009632302488</v>
      </c>
      <c r="F308" s="59">
        <f>('Итоговая табл.1чел(все услуги-к'!$F308+('Итоговая табл.1чел(все услуги-к'!$F308*'Таблица вводных'!$G$6))-('Расчет комиссии(Нади)'!$I308+'Таблица вводных'!$E$3+'Таблица вводных'!$F$3)</f>
        <v>23.347960096323028</v>
      </c>
      <c r="G308" s="59">
        <f>('Итоговая табл.1чел(все услуги-к'!$G308+('Итоговая табл.1чел(все услуги-к'!$G308*'Таблица вводных'!$G$7))-('Расчет комиссии(Нади)'!$I308+'Таблица вводных'!$E$3+'Таблица вводных'!$F$3)</f>
        <v>-0.41203990367697507</v>
      </c>
      <c r="H308" s="59">
        <f>'Итоговая табл.1чел(все услуги-к'!$H308-('Расчет комиссии(Нади)'!$I308+'Таблица вводных'!$E$3+'Таблица вводных'!$F$3)</f>
        <v>-0.41203990367697507</v>
      </c>
      <c r="I308" s="59">
        <f>('Итоговая табл.1чел(все услуги-к'!$I308+('Итоговая табл.1чел(все услуги-к'!$I308*'Таблица вводных'!$G$9))-('Расчет комиссии(Нади)'!$I308+'Таблица вводных'!$E$3+'Таблица вводных'!$F$3)</f>
        <v>-0.41203990367697507</v>
      </c>
      <c r="J308" s="10" t="s">
        <v>174</v>
      </c>
    </row>
    <row r="309" spans="1:10" ht="13.2" customHeight="1">
      <c r="A309" s="140"/>
      <c r="B309" s="5">
        <v>45426</v>
      </c>
      <c r="C309" s="6"/>
      <c r="D309" s="66">
        <f>(('Итоговая табл.1чел(все услуги-к'!$D309+('Итоговая табл.1чел(все услуги-к'!$D309*'Таблица вводных'!$G$4)))-('Расчет комиссии(Нади)'!$I309+'Таблица вводных'!$E$3+'Таблица вводных'!$F$3)</f>
        <v>7.2879600963230251</v>
      </c>
      <c r="E309" s="66">
        <f>('Итоговая табл.1чел(все услуги-к'!$E309+('Итоговая табл.1чел(все услуги-к'!$E309*'Таблица вводных'!$G$5))-('Расчет комиссии(Нади)'!$I309+'Таблица вводных'!$E$3+'Таблица вводных'!$F$3)</f>
        <v>0.50371009632302488</v>
      </c>
      <c r="F309" s="66">
        <f>('Итоговая табл.1чел(все услуги-к'!$F309+('Итоговая табл.1чел(все услуги-к'!$F309*'Таблица вводных'!$G$6))-('Расчет комиссии(Нади)'!$I309+'Таблица вводных'!$E$3+'Таблица вводных'!$F$3)</f>
        <v>23.347960096323028</v>
      </c>
      <c r="G309" s="66">
        <f>('Итоговая табл.1чел(все услуги-к'!$G309+('Итоговая табл.1чел(все услуги-к'!$G309*'Таблица вводных'!$G$7))-('Расчет комиссии(Нади)'!$I309+'Таблица вводных'!$E$3+'Таблица вводных'!$F$3)</f>
        <v>-0.41203990367697507</v>
      </c>
      <c r="H309" s="66">
        <f>'Итоговая табл.1чел(все услуги-к'!$H309-('Расчет комиссии(Нади)'!$I309+'Таблица вводных'!$E$3+'Таблица вводных'!$F$3)</f>
        <v>-0.41203990367697507</v>
      </c>
      <c r="I309" s="66">
        <f>('Итоговая табл.1чел(все услуги-к'!$I309+('Итоговая табл.1чел(все услуги-к'!$I309*'Таблица вводных'!$G$9))-('Расчет комиссии(Нади)'!$I309+'Таблица вводных'!$E$3+'Таблица вводных'!$F$3)</f>
        <v>-0.41203990367697507</v>
      </c>
      <c r="J309" s="13" t="s">
        <v>174</v>
      </c>
    </row>
    <row r="310" spans="1:10" ht="13.2" customHeight="1">
      <c r="A310" s="140"/>
      <c r="B310" s="5">
        <v>45430</v>
      </c>
      <c r="C310" s="15"/>
      <c r="D310" s="66">
        <f>(('Итоговая табл.1чел(все услуги-к'!$D310+('Итоговая табл.1чел(все услуги-к'!$D310*'Таблица вводных'!$G$4)))-('Расчет комиссии(Нади)'!$I310+'Таблица вводных'!$E$3+'Таблица вводных'!$F$3)</f>
        <v>7.2879600963230251</v>
      </c>
      <c r="E310" s="66">
        <f>('Итоговая табл.1чел(все услуги-к'!$E310+('Итоговая табл.1чел(все услуги-к'!$E310*'Таблица вводных'!$G$5))-('Расчет комиссии(Нади)'!$I310+'Таблица вводных'!$E$3+'Таблица вводных'!$F$3)</f>
        <v>0.50371009632302488</v>
      </c>
      <c r="F310" s="66">
        <f>('Итоговая табл.1чел(все услуги-к'!$F310+('Итоговая табл.1чел(все услуги-к'!$F310*'Таблица вводных'!$G$6))-('Расчет комиссии(Нади)'!$I310+'Таблица вводных'!$E$3+'Таблица вводных'!$F$3)</f>
        <v>23.347960096323028</v>
      </c>
      <c r="G310" s="66">
        <f>('Итоговая табл.1чел(все услуги-к'!$G310+('Итоговая табл.1чел(все услуги-к'!$G310*'Таблица вводных'!$G$7))-('Расчет комиссии(Нади)'!$I310+'Таблица вводных'!$E$3+'Таблица вводных'!$F$3)</f>
        <v>-0.41203990367697507</v>
      </c>
      <c r="H310" s="66">
        <f>'Итоговая табл.1чел(все услуги-к'!$H310-('Расчет комиссии(Нади)'!$I310+'Таблица вводных'!$E$3+'Таблица вводных'!$F$3)</f>
        <v>-0.41203990367697507</v>
      </c>
      <c r="I310" s="66">
        <f>('Итоговая табл.1чел(все услуги-к'!$I310+('Итоговая табл.1чел(все услуги-к'!$I310*'Таблица вводных'!$G$9))-('Расчет комиссии(Нади)'!$I310+'Таблица вводных'!$E$3+'Таблица вводных'!$F$3)</f>
        <v>-0.41203990367697507</v>
      </c>
      <c r="J310" s="13" t="s">
        <v>174</v>
      </c>
    </row>
    <row r="311" spans="1:10" ht="13.2" customHeight="1">
      <c r="A311" s="140"/>
      <c r="B311" s="5">
        <v>45433</v>
      </c>
      <c r="C311" s="6"/>
      <c r="D311" s="66">
        <f>(('Итоговая табл.1чел(все услуги-к'!$D311+('Итоговая табл.1чел(все услуги-к'!$D311*'Таблица вводных'!$G$4)))-('Расчет комиссии(Нади)'!$I311+'Таблица вводных'!$E$3+'Таблица вводных'!$F$3)</f>
        <v>7.2879600963230251</v>
      </c>
      <c r="E311" s="66">
        <f>('Итоговая табл.1чел(все услуги-к'!$E311+('Итоговая табл.1чел(все услуги-к'!$E311*'Таблица вводных'!$G$5))-('Расчет комиссии(Нади)'!$I311+'Таблица вводных'!$E$3+'Таблица вводных'!$F$3)</f>
        <v>0.50371009632302488</v>
      </c>
      <c r="F311" s="66">
        <f>('Итоговая табл.1чел(все услуги-к'!$F311+('Итоговая табл.1чел(все услуги-к'!$F311*'Таблица вводных'!$G$6))-('Расчет комиссии(Нади)'!$I311+'Таблица вводных'!$E$3+'Таблица вводных'!$F$3)</f>
        <v>23.347960096323028</v>
      </c>
      <c r="G311" s="66">
        <f>('Итоговая табл.1чел(все услуги-к'!$G311+('Итоговая табл.1чел(все услуги-к'!$G311*'Таблица вводных'!$G$7))-('Расчет комиссии(Нади)'!$I311+'Таблица вводных'!$E$3+'Таблица вводных'!$F$3)</f>
        <v>-0.41203990367697507</v>
      </c>
      <c r="H311" s="66">
        <f>'Итоговая табл.1чел(все услуги-к'!$H311-('Расчет комиссии(Нади)'!$I311+'Таблица вводных'!$E$3+'Таблица вводных'!$F$3)</f>
        <v>-0.41203990367697507</v>
      </c>
      <c r="I311" s="66">
        <f>('Итоговая табл.1чел(все услуги-к'!$I311+('Итоговая табл.1чел(все услуги-к'!$I311*'Таблица вводных'!$G$9))-('Расчет комиссии(Нади)'!$I311+'Таблица вводных'!$E$3+'Таблица вводных'!$F$3)</f>
        <v>-0.41203990367697507</v>
      </c>
      <c r="J311" s="13" t="s">
        <v>174</v>
      </c>
    </row>
    <row r="312" spans="1:10" ht="13.2" customHeight="1">
      <c r="A312" s="140"/>
      <c r="B312" s="5">
        <v>45437</v>
      </c>
      <c r="C312" s="15"/>
      <c r="D312" s="66">
        <f>(('Итоговая табл.1чел(все услуги-к'!$D312+('Итоговая табл.1чел(все услуги-к'!$D312*'Таблица вводных'!$G$4)))-('Расчет комиссии(Нади)'!$I312+'Таблица вводных'!$E$3+'Таблица вводных'!$F$3)</f>
        <v>7.2879600963230251</v>
      </c>
      <c r="E312" s="66">
        <f>('Итоговая табл.1чел(все услуги-к'!$E312+('Итоговая табл.1чел(все услуги-к'!$E312*'Таблица вводных'!$G$5))-('Расчет комиссии(Нади)'!$I312+'Таблица вводных'!$E$3+'Таблица вводных'!$F$3)</f>
        <v>0.50371009632302488</v>
      </c>
      <c r="F312" s="66">
        <f>('Итоговая табл.1чел(все услуги-к'!$F312+('Итоговая табл.1чел(все услуги-к'!$F312*'Таблица вводных'!$G$6))-('Расчет комиссии(Нади)'!$I312+'Таблица вводных'!$E$3+'Таблица вводных'!$F$3)</f>
        <v>23.347960096323028</v>
      </c>
      <c r="G312" s="66">
        <f>('Итоговая табл.1чел(все услуги-к'!$G312+('Итоговая табл.1чел(все услуги-к'!$G312*'Таблица вводных'!$G$7))-('Расчет комиссии(Нади)'!$I312+'Таблица вводных'!$E$3+'Таблица вводных'!$F$3)</f>
        <v>-0.41203990367697507</v>
      </c>
      <c r="H312" s="66">
        <f>'Итоговая табл.1чел(все услуги-к'!$H312-('Расчет комиссии(Нади)'!$I312+'Таблица вводных'!$E$3+'Таблица вводных'!$F$3)</f>
        <v>-0.41203990367697507</v>
      </c>
      <c r="I312" s="66">
        <f>('Итоговая табл.1чел(все услуги-к'!$I312+('Итоговая табл.1чел(все услуги-к'!$I312*'Таблица вводных'!$G$9))-('Расчет комиссии(Нади)'!$I312+'Таблица вводных'!$E$3+'Таблица вводных'!$F$3)</f>
        <v>-0.41203990367697507</v>
      </c>
      <c r="J312" s="13" t="s">
        <v>174</v>
      </c>
    </row>
    <row r="313" spans="1:10" ht="13.2" customHeight="1">
      <c r="A313" s="140"/>
      <c r="B313" s="5">
        <v>45440</v>
      </c>
      <c r="C313" s="15"/>
      <c r="D313" s="66">
        <f>(('Итоговая табл.1чел(все услуги-к'!$D313+('Итоговая табл.1чел(все услуги-к'!$D313*'Таблица вводных'!$G$4)))-('Расчет комиссии(Нади)'!$I313+'Таблица вводных'!$E$3+'Таблица вводных'!$F$3)</f>
        <v>7.2879600963230251</v>
      </c>
      <c r="E313" s="66">
        <f>('Итоговая табл.1чел(все услуги-к'!$E313+('Итоговая табл.1чел(все услуги-к'!$E313*'Таблица вводных'!$G$5))-('Расчет комиссии(Нади)'!$I313+'Таблица вводных'!$E$3+'Таблица вводных'!$F$3)</f>
        <v>0.50371009632302488</v>
      </c>
      <c r="F313" s="66">
        <f>('Итоговая табл.1чел(все услуги-к'!$F313+('Итоговая табл.1чел(все услуги-к'!$F313*'Таблица вводных'!$G$6))-('Расчет комиссии(Нади)'!$I313+'Таблица вводных'!$E$3+'Таблица вводных'!$F$3)</f>
        <v>23.347960096323028</v>
      </c>
      <c r="G313" s="66">
        <f>('Итоговая табл.1чел(все услуги-к'!$G313+('Итоговая табл.1чел(все услуги-к'!$G313*'Таблица вводных'!$G$7))-('Расчет комиссии(Нади)'!$I313+'Таблица вводных'!$E$3+'Таблица вводных'!$F$3)</f>
        <v>-0.41203990367697507</v>
      </c>
      <c r="H313" s="66">
        <f>'Итоговая табл.1чел(все услуги-к'!$H313-('Расчет комиссии(Нади)'!$I313+'Таблица вводных'!$E$3+'Таблица вводных'!$F$3)</f>
        <v>-0.41203990367697507</v>
      </c>
      <c r="I313" s="66">
        <f>('Итоговая табл.1чел(все услуги-к'!$I313+('Итоговая табл.1чел(все услуги-к'!$I313*'Таблица вводных'!$G$9))-('Расчет комиссии(Нади)'!$I313+'Таблица вводных'!$E$3+'Таблица вводных'!$F$3)</f>
        <v>-0.41203990367697507</v>
      </c>
      <c r="J313" s="13" t="s">
        <v>174</v>
      </c>
    </row>
    <row r="314" spans="1:10" ht="13.2" customHeight="1">
      <c r="A314" s="140"/>
      <c r="B314" s="5">
        <v>45444</v>
      </c>
      <c r="C314" s="15"/>
      <c r="D314" s="66">
        <f>(('Итоговая табл.1чел(все услуги-к'!$D314+('Итоговая табл.1чел(все услуги-к'!$D314*'Таблица вводных'!$G$4)))-('Расчет комиссии(Нади)'!$I314+'Таблица вводных'!$E$3+'Таблица вводных'!$F$3)</f>
        <v>7.2879600963230251</v>
      </c>
      <c r="E314" s="66">
        <f>('Итоговая табл.1чел(все услуги-к'!$E314+('Итоговая табл.1чел(все услуги-к'!$E314*'Таблица вводных'!$G$5))-('Расчет комиссии(Нади)'!$I314+'Таблица вводных'!$E$3+'Таблица вводных'!$F$3)</f>
        <v>0.50371009632302488</v>
      </c>
      <c r="F314" s="66">
        <f>('Итоговая табл.1чел(все услуги-к'!$F314+('Итоговая табл.1чел(все услуги-к'!$F314*'Таблица вводных'!$G$6))-('Расчет комиссии(Нади)'!$I314+'Таблица вводных'!$E$3+'Таблица вводных'!$F$3)</f>
        <v>23.347960096323028</v>
      </c>
      <c r="G314" s="66">
        <f>('Итоговая табл.1чел(все услуги-к'!$G314+('Итоговая табл.1чел(все услуги-к'!$G314*'Таблица вводных'!$G$7))-('Расчет комиссии(Нади)'!$I314+'Таблица вводных'!$E$3+'Таблица вводных'!$F$3)</f>
        <v>-0.41203990367697507</v>
      </c>
      <c r="H314" s="66">
        <f>'Итоговая табл.1чел(все услуги-к'!$H314-('Расчет комиссии(Нади)'!$I314+'Таблица вводных'!$E$3+'Таблица вводных'!$F$3)</f>
        <v>-0.41203990367697507</v>
      </c>
      <c r="I314" s="66">
        <f>('Итоговая табл.1чел(все услуги-к'!$I314+('Итоговая табл.1чел(все услуги-к'!$I314*'Таблица вводных'!$G$9))-('Расчет комиссии(Нади)'!$I314+'Таблица вводных'!$E$3+'Таблица вводных'!$F$3)</f>
        <v>-0.41203990367697507</v>
      </c>
      <c r="J314" s="13" t="s">
        <v>174</v>
      </c>
    </row>
    <row r="315" spans="1:10" ht="13.2" customHeight="1">
      <c r="A315" s="140"/>
      <c r="B315" s="5">
        <v>45447</v>
      </c>
      <c r="C315" s="6"/>
      <c r="D315" s="66">
        <f>(('Итоговая табл.1чел(все услуги-к'!$D315+('Итоговая табл.1чел(все услуги-к'!$D315*'Таблица вводных'!$G$4)))-('Расчет комиссии(Нади)'!$I315+'Таблица вводных'!$E$3+'Таблица вводных'!$F$3)</f>
        <v>7.2879600963230251</v>
      </c>
      <c r="E315" s="66">
        <f>('Итоговая табл.1чел(все услуги-к'!$E315+('Итоговая табл.1чел(все услуги-к'!$E315*'Таблица вводных'!$G$5))-('Расчет комиссии(Нади)'!$I315+'Таблица вводных'!$E$3+'Таблица вводных'!$F$3)</f>
        <v>0.50371009632302488</v>
      </c>
      <c r="F315" s="66">
        <f>('Итоговая табл.1чел(все услуги-к'!$F315+('Итоговая табл.1чел(все услуги-к'!$F315*'Таблица вводных'!$G$6))-('Расчет комиссии(Нади)'!$I315+'Таблица вводных'!$E$3+'Таблица вводных'!$F$3)</f>
        <v>23.347960096323028</v>
      </c>
      <c r="G315" s="66">
        <f>('Итоговая табл.1чел(все услуги-к'!$G315+('Итоговая табл.1чел(все услуги-к'!$G315*'Таблица вводных'!$G$7))-('Расчет комиссии(Нади)'!$I315+'Таблица вводных'!$E$3+'Таблица вводных'!$F$3)</f>
        <v>-0.41203990367697507</v>
      </c>
      <c r="H315" s="66">
        <f>'Итоговая табл.1чел(все услуги-к'!$H315-('Расчет комиссии(Нади)'!$I315+'Таблица вводных'!$E$3+'Таблица вводных'!$F$3)</f>
        <v>-0.41203990367697507</v>
      </c>
      <c r="I315" s="66">
        <f>('Итоговая табл.1чел(все услуги-к'!$I315+('Итоговая табл.1чел(все услуги-к'!$I315*'Таблица вводных'!$G$9))-('Расчет комиссии(Нади)'!$I315+'Таблица вводных'!$E$3+'Таблица вводных'!$F$3)</f>
        <v>-0.41203990367697507</v>
      </c>
      <c r="J315" s="13" t="s">
        <v>174</v>
      </c>
    </row>
    <row r="316" spans="1:10" ht="13.2" customHeight="1">
      <c r="A316" s="140"/>
      <c r="B316" s="5">
        <v>45451</v>
      </c>
      <c r="C316" s="15"/>
      <c r="D316" s="66">
        <f>(('Итоговая табл.1чел(все услуги-к'!$D316+('Итоговая табл.1чел(все услуги-к'!$D316*'Таблица вводных'!$G$4)))-('Расчет комиссии(Нади)'!$I316+'Таблица вводных'!$E$3+'Таблица вводных'!$F$3)</f>
        <v>7.2879600963230251</v>
      </c>
      <c r="E316" s="66">
        <f>('Итоговая табл.1чел(все услуги-к'!$E316+('Итоговая табл.1чел(все услуги-к'!$E316*'Таблица вводных'!$G$5))-('Расчет комиссии(Нади)'!$I316+'Таблица вводных'!$E$3+'Таблица вводных'!$F$3)</f>
        <v>0.50371009632302488</v>
      </c>
      <c r="F316" s="66">
        <f>('Итоговая табл.1чел(все услуги-к'!$F316+('Итоговая табл.1чел(все услуги-к'!$F316*'Таблица вводных'!$G$6))-('Расчет комиссии(Нади)'!$I316+'Таблица вводных'!$E$3+'Таблица вводных'!$F$3)</f>
        <v>23.347960096323028</v>
      </c>
      <c r="G316" s="66">
        <f>('Итоговая табл.1чел(все услуги-к'!$G316+('Итоговая табл.1чел(все услуги-к'!$G316*'Таблица вводных'!$G$7))-('Расчет комиссии(Нади)'!$I316+'Таблица вводных'!$E$3+'Таблица вводных'!$F$3)</f>
        <v>-0.41203990367697507</v>
      </c>
      <c r="H316" s="66">
        <f>'Итоговая табл.1чел(все услуги-к'!$H316-('Расчет комиссии(Нади)'!$I316+'Таблица вводных'!$E$3+'Таблица вводных'!$F$3)</f>
        <v>-0.41203990367697507</v>
      </c>
      <c r="I316" s="66">
        <f>('Итоговая табл.1чел(все услуги-к'!$I316+('Итоговая табл.1чел(все услуги-к'!$I316*'Таблица вводных'!$G$9))-('Расчет комиссии(Нади)'!$I316+'Таблица вводных'!$E$3+'Таблица вводных'!$F$3)</f>
        <v>-0.41203990367697507</v>
      </c>
      <c r="J316" s="13" t="s">
        <v>174</v>
      </c>
    </row>
    <row r="317" spans="1:10" ht="13.2" customHeight="1">
      <c r="A317" s="140"/>
      <c r="B317" s="5">
        <v>45454</v>
      </c>
      <c r="C317" s="15"/>
      <c r="D317" s="66">
        <f>(('Итоговая табл.1чел(все услуги-к'!$D317+('Итоговая табл.1чел(все услуги-к'!$D317*'Таблица вводных'!$G$4)))-('Расчет комиссии(Нади)'!$I317+'Таблица вводных'!$E$3+'Таблица вводных'!$F$3)</f>
        <v>7.2879600963230251</v>
      </c>
      <c r="E317" s="66">
        <f>('Итоговая табл.1чел(все услуги-к'!$E317+('Итоговая табл.1чел(все услуги-к'!$E317*'Таблица вводных'!$G$5))-('Расчет комиссии(Нади)'!$I317+'Таблица вводных'!$E$3+'Таблица вводных'!$F$3)</f>
        <v>0.50371009632302488</v>
      </c>
      <c r="F317" s="66">
        <f>('Итоговая табл.1чел(все услуги-к'!$F317+('Итоговая табл.1чел(все услуги-к'!$F317*'Таблица вводных'!$G$6))-('Расчет комиссии(Нади)'!$I317+'Таблица вводных'!$E$3+'Таблица вводных'!$F$3)</f>
        <v>23.347960096323028</v>
      </c>
      <c r="G317" s="66">
        <f>('Итоговая табл.1чел(все услуги-к'!$G317+('Итоговая табл.1чел(все услуги-к'!$G317*'Таблица вводных'!$G$7))-('Расчет комиссии(Нади)'!$I317+'Таблица вводных'!$E$3+'Таблица вводных'!$F$3)</f>
        <v>-0.41203990367697507</v>
      </c>
      <c r="H317" s="66">
        <f>'Итоговая табл.1чел(все услуги-к'!$H317-('Расчет комиссии(Нади)'!$I317+'Таблица вводных'!$E$3+'Таблица вводных'!$F$3)</f>
        <v>-0.41203990367697507</v>
      </c>
      <c r="I317" s="66">
        <f>('Итоговая табл.1чел(все услуги-к'!$I317+('Итоговая табл.1чел(все услуги-к'!$I317*'Таблица вводных'!$G$9))-('Расчет комиссии(Нади)'!$I317+'Таблица вводных'!$E$3+'Таблица вводных'!$F$3)</f>
        <v>-0.41203990367697507</v>
      </c>
      <c r="J317" s="13" t="s">
        <v>174</v>
      </c>
    </row>
    <row r="318" spans="1:10" ht="13.2" customHeight="1">
      <c r="A318" s="140"/>
      <c r="B318" s="5"/>
      <c r="C318" s="6"/>
      <c r="D318" s="66">
        <f>(('Итоговая табл.1чел(все услуги-к'!$D318+('Итоговая табл.1чел(все услуги-к'!$D318*'Таблица вводных'!$G$4)))-('Расчет комиссии(Нади)'!$I318+'Таблица вводных'!$E$3+'Таблица вводных'!$F$3)</f>
        <v>7.2879600963230251</v>
      </c>
      <c r="E318" s="66">
        <f>('Итоговая табл.1чел(все услуги-к'!$E318+('Итоговая табл.1чел(все услуги-к'!$E318*'Таблица вводных'!$G$5))-('Расчет комиссии(Нади)'!$I318+'Таблица вводных'!$E$3+'Таблица вводных'!$F$3)</f>
        <v>0.50371009632302488</v>
      </c>
      <c r="F318" s="66">
        <f>('Итоговая табл.1чел(все услуги-к'!$F318+('Итоговая табл.1чел(все услуги-к'!$F318*'Таблица вводных'!$G$6))-('Расчет комиссии(Нади)'!$I318+'Таблица вводных'!$E$3+'Таблица вводных'!$F$3)</f>
        <v>23.347960096323028</v>
      </c>
      <c r="G318" s="66">
        <f>('Итоговая табл.1чел(все услуги-к'!$G318+('Итоговая табл.1чел(все услуги-к'!$G318*'Таблица вводных'!$G$7))-('Расчет комиссии(Нади)'!$I318+'Таблица вводных'!$E$3+'Таблица вводных'!$F$3)</f>
        <v>-0.41203990367697507</v>
      </c>
      <c r="H318" s="66">
        <f>'Итоговая табл.1чел(все услуги-к'!$H318-('Расчет комиссии(Нади)'!$I318+'Таблица вводных'!$E$3+'Таблица вводных'!$F$3)</f>
        <v>-0.41203990367697507</v>
      </c>
      <c r="I318" s="66">
        <f>('Итоговая табл.1чел(все услуги-к'!$I318+('Итоговая табл.1чел(все услуги-к'!$I318*'Таблица вводных'!$G$9))-('Расчет комиссии(Нади)'!$I318+'Таблица вводных'!$E$3+'Таблица вводных'!$F$3)</f>
        <v>-0.41203990367697507</v>
      </c>
      <c r="J318" s="13" t="s">
        <v>174</v>
      </c>
    </row>
    <row r="319" spans="1:10" ht="13.2" customHeight="1">
      <c r="A319" s="140"/>
      <c r="B319" s="5"/>
      <c r="C319" s="15"/>
      <c r="D319" s="66">
        <f>(('Итоговая табл.1чел(все услуги-к'!$D319+('Итоговая табл.1чел(все услуги-к'!$D319*'Таблица вводных'!$G$4)))-('Расчет комиссии(Нади)'!$I319+'Таблица вводных'!$E$3+'Таблица вводных'!$F$3)</f>
        <v>7.2879600963230251</v>
      </c>
      <c r="E319" s="66">
        <f>('Итоговая табл.1чел(все услуги-к'!$E319+('Итоговая табл.1чел(все услуги-к'!$E319*'Таблица вводных'!$G$5))-('Расчет комиссии(Нади)'!$I319+'Таблица вводных'!$E$3+'Таблица вводных'!$F$3)</f>
        <v>0.50371009632302488</v>
      </c>
      <c r="F319" s="66">
        <f>('Итоговая табл.1чел(все услуги-к'!$F319+('Итоговая табл.1чел(все услуги-к'!$F319*'Таблица вводных'!$G$6))-('Расчет комиссии(Нади)'!$I319+'Таблица вводных'!$E$3+'Таблица вводных'!$F$3)</f>
        <v>23.347960096323028</v>
      </c>
      <c r="G319" s="66">
        <f>('Итоговая табл.1чел(все услуги-к'!$G319+('Итоговая табл.1чел(все услуги-к'!$G319*'Таблица вводных'!$G$7))-('Расчет комиссии(Нади)'!$I319+'Таблица вводных'!$E$3+'Таблица вводных'!$F$3)</f>
        <v>-0.41203990367697507</v>
      </c>
      <c r="H319" s="66">
        <f>'Итоговая табл.1чел(все услуги-к'!$H319-('Расчет комиссии(Нади)'!$I319+'Таблица вводных'!$E$3+'Таблица вводных'!$F$3)</f>
        <v>-0.41203990367697507</v>
      </c>
      <c r="I319" s="66">
        <f>('Итоговая табл.1чел(все услуги-к'!$I319+('Итоговая табл.1чел(все услуги-к'!$I319*'Таблица вводных'!$G$9))-('Расчет комиссии(Нади)'!$I319+'Таблица вводных'!$E$3+'Таблица вводных'!$F$3)</f>
        <v>-0.41203990367697507</v>
      </c>
      <c r="J319" s="13" t="s">
        <v>174</v>
      </c>
    </row>
    <row r="320" spans="1:10" ht="13.2" customHeight="1">
      <c r="A320" s="140"/>
      <c r="B320" s="5"/>
      <c r="C320" s="6"/>
      <c r="D320" s="66">
        <f>(('Итоговая табл.1чел(все услуги-к'!$D320+('Итоговая табл.1чел(все услуги-к'!$D320*'Таблица вводных'!$G$4)))-('Расчет комиссии(Нади)'!$I320+'Таблица вводных'!$E$3+'Таблица вводных'!$F$3)</f>
        <v>7.2879600963230251</v>
      </c>
      <c r="E320" s="66">
        <f>('Итоговая табл.1чел(все услуги-к'!$E320+('Итоговая табл.1чел(все услуги-к'!$E320*'Таблица вводных'!$G$5))-('Расчет комиссии(Нади)'!$I320+'Таблица вводных'!$E$3+'Таблица вводных'!$F$3)</f>
        <v>0.50371009632302488</v>
      </c>
      <c r="F320" s="66">
        <f>('Итоговая табл.1чел(все услуги-к'!$F320+('Итоговая табл.1чел(все услуги-к'!$F320*'Таблица вводных'!$G$6))-('Расчет комиссии(Нади)'!$I320+'Таблица вводных'!$E$3+'Таблица вводных'!$F$3)</f>
        <v>23.347960096323028</v>
      </c>
      <c r="G320" s="66">
        <f>('Итоговая табл.1чел(все услуги-к'!$G320+('Итоговая табл.1чел(все услуги-к'!$G320*'Таблица вводных'!$G$7))-('Расчет комиссии(Нади)'!$I320+'Таблица вводных'!$E$3+'Таблица вводных'!$F$3)</f>
        <v>-0.41203990367697507</v>
      </c>
      <c r="H320" s="66">
        <f>'Итоговая табл.1чел(все услуги-к'!$H320-('Расчет комиссии(Нади)'!$I320+'Таблица вводных'!$E$3+'Таблица вводных'!$F$3)</f>
        <v>-0.41203990367697507</v>
      </c>
      <c r="I320" s="66">
        <f>('Итоговая табл.1чел(все услуги-к'!$I320+('Итоговая табл.1чел(все услуги-к'!$I320*'Таблица вводных'!$G$9))-('Расчет комиссии(Нади)'!$I320+'Таблица вводных'!$E$3+'Таблица вводных'!$F$3)</f>
        <v>-0.41203990367697507</v>
      </c>
      <c r="J320" s="13" t="s">
        <v>174</v>
      </c>
    </row>
    <row r="321" spans="1:10" ht="13.2" customHeight="1">
      <c r="A321" s="140"/>
      <c r="B321" s="5"/>
      <c r="C321" s="6"/>
      <c r="D321" s="66">
        <f>(('Итоговая табл.1чел(все услуги-к'!$D321+('Итоговая табл.1чел(все услуги-к'!$D321*'Таблица вводных'!$G$4)))-('Расчет комиссии(Нади)'!$I321+'Таблица вводных'!$E$3+'Таблица вводных'!$F$3)</f>
        <v>7.2879600963230251</v>
      </c>
      <c r="E321" s="66">
        <f>('Итоговая табл.1чел(все услуги-к'!$E321+('Итоговая табл.1чел(все услуги-к'!$E321*'Таблица вводных'!$G$5))-('Расчет комиссии(Нади)'!$I321+'Таблица вводных'!$E$3+'Таблица вводных'!$F$3)</f>
        <v>0.50371009632302488</v>
      </c>
      <c r="F321" s="66">
        <f>('Итоговая табл.1чел(все услуги-к'!$F321+('Итоговая табл.1чел(все услуги-к'!$F321*'Таблица вводных'!$G$6))-('Расчет комиссии(Нади)'!$I321+'Таблица вводных'!$E$3+'Таблица вводных'!$F$3)</f>
        <v>23.347960096323028</v>
      </c>
      <c r="G321" s="66">
        <f>('Итоговая табл.1чел(все услуги-к'!$G321+('Итоговая табл.1чел(все услуги-к'!$G321*'Таблица вводных'!$G$7))-('Расчет комиссии(Нади)'!$I321+'Таблица вводных'!$E$3+'Таблица вводных'!$F$3)</f>
        <v>-0.41203990367697507</v>
      </c>
      <c r="H321" s="66">
        <f>'Итоговая табл.1чел(все услуги-к'!$H321-('Расчет комиссии(Нади)'!$I321+'Таблица вводных'!$E$3+'Таблица вводных'!$F$3)</f>
        <v>-0.41203990367697507</v>
      </c>
      <c r="I321" s="66">
        <f>('Итоговая табл.1чел(все услуги-к'!$I321+('Итоговая табл.1чел(все услуги-к'!$I321*'Таблица вводных'!$G$9))-('Расчет комиссии(Нади)'!$I321+'Таблица вводных'!$E$3+'Таблица вводных'!$F$3)</f>
        <v>-0.41203990367697507</v>
      </c>
      <c r="J321" s="13" t="s">
        <v>174</v>
      </c>
    </row>
    <row r="322" spans="1:10" ht="13.2" customHeight="1">
      <c r="A322" s="140"/>
      <c r="B322" s="5"/>
      <c r="C322" s="15"/>
      <c r="D322" s="66">
        <f>(('Итоговая табл.1чел(все услуги-к'!$D322+('Итоговая табл.1чел(все услуги-к'!$D322*'Таблица вводных'!$G$4)))-('Расчет комиссии(Нади)'!$I322+'Таблица вводных'!$E$3+'Таблица вводных'!$F$3)</f>
        <v>7.2879600963230251</v>
      </c>
      <c r="E322" s="66">
        <f>('Итоговая табл.1чел(все услуги-к'!$E322+('Итоговая табл.1чел(все услуги-к'!$E322*'Таблица вводных'!$G$5))-('Расчет комиссии(Нади)'!$I322+'Таблица вводных'!$E$3+'Таблица вводных'!$F$3)</f>
        <v>0.50371009632302488</v>
      </c>
      <c r="F322" s="66">
        <f>('Итоговая табл.1чел(все услуги-к'!$F322+('Итоговая табл.1чел(все услуги-к'!$F322*'Таблица вводных'!$G$6))-('Расчет комиссии(Нади)'!$I322+'Таблица вводных'!$E$3+'Таблица вводных'!$F$3)</f>
        <v>23.347960096323028</v>
      </c>
      <c r="G322" s="66">
        <f>('Итоговая табл.1чел(все услуги-к'!$G322+('Итоговая табл.1чел(все услуги-к'!$G322*'Таблица вводных'!$G$7))-('Расчет комиссии(Нади)'!$I322+'Таблица вводных'!$E$3+'Таблица вводных'!$F$3)</f>
        <v>-0.41203990367697507</v>
      </c>
      <c r="H322" s="66">
        <f>'Итоговая табл.1чел(все услуги-к'!$H322-('Расчет комиссии(Нади)'!$I322+'Таблица вводных'!$E$3+'Таблица вводных'!$F$3)</f>
        <v>-0.41203990367697507</v>
      </c>
      <c r="I322" s="66">
        <f>('Итоговая табл.1чел(все услуги-к'!$I322+('Итоговая табл.1чел(все услуги-к'!$I322*'Таблица вводных'!$G$9))-('Расчет комиссии(Нади)'!$I322+'Таблица вводных'!$E$3+'Таблица вводных'!$F$3)</f>
        <v>-0.41203990367697507</v>
      </c>
      <c r="J322" s="13" t="s">
        <v>174</v>
      </c>
    </row>
    <row r="323" spans="1:10" ht="13.2" customHeight="1">
      <c r="A323" s="140"/>
      <c r="B323" s="5"/>
      <c r="C323" s="6"/>
      <c r="D323" s="66">
        <f>(('Итоговая табл.1чел(все услуги-к'!$D323+('Итоговая табл.1чел(все услуги-к'!$D323*'Таблица вводных'!$G$4)))-('Расчет комиссии(Нади)'!$I323+'Таблица вводных'!$E$3+'Таблица вводных'!$F$3)</f>
        <v>7.2879600963230251</v>
      </c>
      <c r="E323" s="66">
        <f>('Итоговая табл.1чел(все услуги-к'!$E323+('Итоговая табл.1чел(все услуги-к'!$E323*'Таблица вводных'!$G$5))-('Расчет комиссии(Нади)'!$I323+'Таблица вводных'!$E$3+'Таблица вводных'!$F$3)</f>
        <v>0.50371009632302488</v>
      </c>
      <c r="F323" s="66">
        <f>('Итоговая табл.1чел(все услуги-к'!$F323+('Итоговая табл.1чел(все услуги-к'!$F323*'Таблица вводных'!$G$6))-('Расчет комиссии(Нади)'!$I323+'Таблица вводных'!$E$3+'Таблица вводных'!$F$3)</f>
        <v>23.347960096323028</v>
      </c>
      <c r="G323" s="66">
        <f>('Итоговая табл.1чел(все услуги-к'!$G323+('Итоговая табл.1чел(все услуги-к'!$G323*'Таблица вводных'!$G$7))-('Расчет комиссии(Нади)'!$I323+'Таблица вводных'!$E$3+'Таблица вводных'!$F$3)</f>
        <v>-0.41203990367697507</v>
      </c>
      <c r="H323" s="66">
        <f>'Итоговая табл.1чел(все услуги-к'!$H323-('Расчет комиссии(Нади)'!$I323+'Таблица вводных'!$E$3+'Таблица вводных'!$F$3)</f>
        <v>-0.41203990367697507</v>
      </c>
      <c r="I323" s="66">
        <f>('Итоговая табл.1чел(все услуги-к'!$I323+('Итоговая табл.1чел(все услуги-к'!$I323*'Таблица вводных'!$G$9))-('Расчет комиссии(Нади)'!$I323+'Таблица вводных'!$E$3+'Таблица вводных'!$F$3)</f>
        <v>-0.41203990367697507</v>
      </c>
      <c r="J323" s="13" t="s">
        <v>174</v>
      </c>
    </row>
    <row r="324" spans="1:10" ht="13.2" customHeight="1">
      <c r="A324" s="140"/>
      <c r="B324" s="5"/>
      <c r="C324" s="15"/>
      <c r="D324" s="66">
        <f>(('Итоговая табл.1чел(все услуги-к'!$D324+('Итоговая табл.1чел(все услуги-к'!$D324*'Таблица вводных'!$G$4)))-('Расчет комиссии(Нади)'!$I324+'Таблица вводных'!$E$3+'Таблица вводных'!$F$3)</f>
        <v>7.2879600963230251</v>
      </c>
      <c r="E324" s="66">
        <f>('Итоговая табл.1чел(все услуги-к'!$E324+('Итоговая табл.1чел(все услуги-к'!$E324*'Таблица вводных'!$G$5))-('Расчет комиссии(Нади)'!$I324+'Таблица вводных'!$E$3+'Таблица вводных'!$F$3)</f>
        <v>0.50371009632302488</v>
      </c>
      <c r="F324" s="66">
        <f>('Итоговая табл.1чел(все услуги-к'!$F324+('Итоговая табл.1чел(все услуги-к'!$F324*'Таблица вводных'!$G$6))-('Расчет комиссии(Нади)'!$I324+'Таблица вводных'!$E$3+'Таблица вводных'!$F$3)</f>
        <v>23.347960096323028</v>
      </c>
      <c r="G324" s="66">
        <f>('Итоговая табл.1чел(все услуги-к'!$G324+('Итоговая табл.1чел(все услуги-к'!$G324*'Таблица вводных'!$G$7))-('Расчет комиссии(Нади)'!$I324+'Таблица вводных'!$E$3+'Таблица вводных'!$F$3)</f>
        <v>-0.41203990367697507</v>
      </c>
      <c r="H324" s="66">
        <f>'Итоговая табл.1чел(все услуги-к'!$H324-('Расчет комиссии(Нади)'!$I324+'Таблица вводных'!$E$3+'Таблица вводных'!$F$3)</f>
        <v>-0.41203990367697507</v>
      </c>
      <c r="I324" s="66">
        <f>('Итоговая табл.1чел(все услуги-к'!$I324+('Итоговая табл.1чел(все услуги-к'!$I324*'Таблица вводных'!$G$9))-('Расчет комиссии(Нади)'!$I324+'Таблица вводных'!$E$3+'Таблица вводных'!$F$3)</f>
        <v>-0.41203990367697507</v>
      </c>
      <c r="J324" s="13" t="s">
        <v>174</v>
      </c>
    </row>
    <row r="325" spans="1:10" ht="13.2" customHeight="1">
      <c r="A325" s="141"/>
      <c r="B325" s="18"/>
      <c r="C325" s="19"/>
      <c r="D325" s="76">
        <f>(('Итоговая табл.1чел(все услуги-к'!$D325+('Итоговая табл.1чел(все услуги-к'!$D325*'Таблица вводных'!$G$4)))-('Расчет комиссии(Нади)'!$I325+'Таблица вводных'!$E$3+'Таблица вводных'!$F$3)</f>
        <v>7.2879600963230251</v>
      </c>
      <c r="E325" s="76">
        <f>('Итоговая табл.1чел(все услуги-к'!$E325+('Итоговая табл.1чел(все услуги-к'!$E325*'Таблица вводных'!$G$5))-('Расчет комиссии(Нади)'!$I325+'Таблица вводных'!$E$3+'Таблица вводных'!$F$3)</f>
        <v>0.50371009632302488</v>
      </c>
      <c r="F325" s="76">
        <f>('Итоговая табл.1чел(все услуги-к'!$F325+('Итоговая табл.1чел(все услуги-к'!$F325*'Таблица вводных'!$G$6))-('Расчет комиссии(Нади)'!$I325+'Таблица вводных'!$E$3+'Таблица вводных'!$F$3)</f>
        <v>23.347960096323028</v>
      </c>
      <c r="G325" s="76">
        <f>('Итоговая табл.1чел(все услуги-к'!$G325+('Итоговая табл.1чел(все услуги-к'!$G325*'Таблица вводных'!$G$7))-('Расчет комиссии(Нади)'!$I325+'Таблица вводных'!$E$3+'Таблица вводных'!$F$3)</f>
        <v>-0.41203990367697507</v>
      </c>
      <c r="H325" s="76">
        <f>'Итоговая табл.1чел(все услуги-к'!$H325-('Расчет комиссии(Нади)'!$I325+'Таблица вводных'!$E$3+'Таблица вводных'!$F$3)</f>
        <v>-0.41203990367697507</v>
      </c>
      <c r="I325" s="76">
        <f>('Итоговая табл.1чел(все услуги-к'!$I325+('Итоговая табл.1чел(все услуги-к'!$I325*'Таблица вводных'!$G$9))-('Расчет комиссии(Нади)'!$I325+'Таблица вводных'!$E$3+'Таблица вводных'!$F$3)</f>
        <v>-0.41203990367697507</v>
      </c>
      <c r="J325" s="22" t="s">
        <v>174</v>
      </c>
    </row>
    <row r="326" spans="1:10" ht="13.2" customHeight="1">
      <c r="A326" s="142" t="s">
        <v>175</v>
      </c>
      <c r="B326" s="5">
        <v>45423</v>
      </c>
      <c r="C326" s="97"/>
      <c r="D326" s="59">
        <f>(('Итоговая табл.1чел(все услуги-к'!$D326+('Итоговая табл.1чел(все услуги-к'!$D326*'Таблица вводных'!$G$4)))-('Расчет комиссии(Нади)'!$I326+'Таблица вводных'!$E$3+'Таблица вводных'!$F$3)</f>
        <v>7.2879600963230251</v>
      </c>
      <c r="E326" s="59">
        <f>('Итоговая табл.1чел(все услуги-к'!$E326+('Итоговая табл.1чел(все услуги-к'!$E326*'Таблица вводных'!$G$5))-('Расчет комиссии(Нади)'!$I326+'Таблица вводных'!$E$3+'Таблица вводных'!$F$3)</f>
        <v>0.50371009632302488</v>
      </c>
      <c r="F326" s="59">
        <f>('Итоговая табл.1чел(все услуги-к'!$F326+('Итоговая табл.1чел(все услуги-к'!$F326*'Таблица вводных'!$G$6))-('Расчет комиссии(Нади)'!$I326+'Таблица вводных'!$E$3+'Таблица вводных'!$F$3)</f>
        <v>23.347960096323028</v>
      </c>
      <c r="G326" s="59">
        <f>('Итоговая табл.1чел(все услуги-к'!$G326+('Итоговая табл.1чел(все услуги-к'!$G326*'Таблица вводных'!$G$7))-('Расчет комиссии(Нади)'!$I326+'Таблица вводных'!$E$3+'Таблица вводных'!$F$3)</f>
        <v>-0.41203990367697507</v>
      </c>
      <c r="H326" s="59">
        <f>'Итоговая табл.1чел(все услуги-к'!$H326-('Расчет комиссии(Нади)'!$I326+'Таблица вводных'!$E$3+'Таблица вводных'!$F$3)</f>
        <v>-0.41203990367697507</v>
      </c>
      <c r="I326" s="59">
        <f>('Итоговая табл.1чел(все услуги-к'!$I326+('Итоговая табл.1чел(все услуги-к'!$I326*'Таблица вводных'!$G$9))-('Расчет комиссии(Нади)'!$I326+'Таблица вводных'!$E$3+'Таблица вводных'!$F$3)</f>
        <v>-0.41203990367697507</v>
      </c>
      <c r="J326" s="10" t="s">
        <v>176</v>
      </c>
    </row>
    <row r="327" spans="1:10" ht="13.2" customHeight="1">
      <c r="A327" s="140"/>
      <c r="B327" s="5">
        <v>45426</v>
      </c>
      <c r="C327" s="6"/>
      <c r="D327" s="66">
        <f>(('Итоговая табл.1чел(все услуги-к'!$D327+('Итоговая табл.1чел(все услуги-к'!$D327*'Таблица вводных'!$G$4)))-('Расчет комиссии(Нади)'!$I327+'Таблица вводных'!$E$3+'Таблица вводных'!$F$3)</f>
        <v>7.2879600963230251</v>
      </c>
      <c r="E327" s="66">
        <f>('Итоговая табл.1чел(все услуги-к'!$E327+('Итоговая табл.1чел(все услуги-к'!$E327*'Таблица вводных'!$G$5))-('Расчет комиссии(Нади)'!$I327+'Таблица вводных'!$E$3+'Таблица вводных'!$F$3)</f>
        <v>0.50371009632302488</v>
      </c>
      <c r="F327" s="66">
        <f>('Итоговая табл.1чел(все услуги-к'!$F327+('Итоговая табл.1чел(все услуги-к'!$F327*'Таблица вводных'!$G$6))-('Расчет комиссии(Нади)'!$I327+'Таблица вводных'!$E$3+'Таблица вводных'!$F$3)</f>
        <v>23.347960096323028</v>
      </c>
      <c r="G327" s="66">
        <f>('Итоговая табл.1чел(все услуги-к'!$G327+('Итоговая табл.1чел(все услуги-к'!$G327*'Таблица вводных'!$G$7))-('Расчет комиссии(Нади)'!$I327+'Таблица вводных'!$E$3+'Таблица вводных'!$F$3)</f>
        <v>-0.41203990367697507</v>
      </c>
      <c r="H327" s="66">
        <f>'Итоговая табл.1чел(все услуги-к'!$H327-('Расчет комиссии(Нади)'!$I327+'Таблица вводных'!$E$3+'Таблица вводных'!$F$3)</f>
        <v>-0.41203990367697507</v>
      </c>
      <c r="I327" s="66">
        <f>('Итоговая табл.1чел(все услуги-к'!$I327+('Итоговая табл.1чел(все услуги-к'!$I327*'Таблица вводных'!$G$9))-('Расчет комиссии(Нади)'!$I327+'Таблица вводных'!$E$3+'Таблица вводных'!$F$3)</f>
        <v>-0.41203990367697507</v>
      </c>
      <c r="J327" s="13" t="s">
        <v>176</v>
      </c>
    </row>
    <row r="328" spans="1:10" ht="13.2" customHeight="1">
      <c r="A328" s="140"/>
      <c r="B328" s="5">
        <v>45430</v>
      </c>
      <c r="C328" s="15"/>
      <c r="D328" s="66">
        <f>(('Итоговая табл.1чел(все услуги-к'!$D328+('Итоговая табл.1чел(все услуги-к'!$D328*'Таблица вводных'!$G$4)))-('Расчет комиссии(Нади)'!$I328+'Таблица вводных'!$E$3+'Таблица вводных'!$F$3)</f>
        <v>7.2879600963230251</v>
      </c>
      <c r="E328" s="66">
        <f>('Итоговая табл.1чел(все услуги-к'!$E328+('Итоговая табл.1чел(все услуги-к'!$E328*'Таблица вводных'!$G$5))-('Расчет комиссии(Нади)'!$I328+'Таблица вводных'!$E$3+'Таблица вводных'!$F$3)</f>
        <v>0.50371009632302488</v>
      </c>
      <c r="F328" s="66">
        <f>('Итоговая табл.1чел(все услуги-к'!$F328+('Итоговая табл.1чел(все услуги-к'!$F328*'Таблица вводных'!$G$6))-('Расчет комиссии(Нади)'!$I328+'Таблица вводных'!$E$3+'Таблица вводных'!$F$3)</f>
        <v>23.347960096323028</v>
      </c>
      <c r="G328" s="66">
        <f>('Итоговая табл.1чел(все услуги-к'!$G328+('Итоговая табл.1чел(все услуги-к'!$G328*'Таблица вводных'!$G$7))-('Расчет комиссии(Нади)'!$I328+'Таблица вводных'!$E$3+'Таблица вводных'!$F$3)</f>
        <v>-0.41203990367697507</v>
      </c>
      <c r="H328" s="66">
        <f>'Итоговая табл.1чел(все услуги-к'!$H328-('Расчет комиссии(Нади)'!$I328+'Таблица вводных'!$E$3+'Таблица вводных'!$F$3)</f>
        <v>-0.41203990367697507</v>
      </c>
      <c r="I328" s="66">
        <f>('Итоговая табл.1чел(все услуги-к'!$I328+('Итоговая табл.1чел(все услуги-к'!$I328*'Таблица вводных'!$G$9))-('Расчет комиссии(Нади)'!$I328+'Таблица вводных'!$E$3+'Таблица вводных'!$F$3)</f>
        <v>-0.41203990367697507</v>
      </c>
      <c r="J328" s="13" t="s">
        <v>176</v>
      </c>
    </row>
    <row r="329" spans="1:10" ht="13.2" customHeight="1">
      <c r="A329" s="140"/>
      <c r="B329" s="5">
        <v>45433</v>
      </c>
      <c r="C329" s="6"/>
      <c r="D329" s="66">
        <f>(('Итоговая табл.1чел(все услуги-к'!$D329+('Итоговая табл.1чел(все услуги-к'!$D329*'Таблица вводных'!$G$4)))-('Расчет комиссии(Нади)'!$I329+'Таблица вводных'!$E$3+'Таблица вводных'!$F$3)</f>
        <v>7.2879600963230251</v>
      </c>
      <c r="E329" s="66">
        <f>('Итоговая табл.1чел(все услуги-к'!$E329+('Итоговая табл.1чел(все услуги-к'!$E329*'Таблица вводных'!$G$5))-('Расчет комиссии(Нади)'!$I329+'Таблица вводных'!$E$3+'Таблица вводных'!$F$3)</f>
        <v>0.50371009632302488</v>
      </c>
      <c r="F329" s="66">
        <f>('Итоговая табл.1чел(все услуги-к'!$F329+('Итоговая табл.1чел(все услуги-к'!$F329*'Таблица вводных'!$G$6))-('Расчет комиссии(Нади)'!$I329+'Таблица вводных'!$E$3+'Таблица вводных'!$F$3)</f>
        <v>23.347960096323028</v>
      </c>
      <c r="G329" s="66">
        <f>('Итоговая табл.1чел(все услуги-к'!$G329+('Итоговая табл.1чел(все услуги-к'!$G329*'Таблица вводных'!$G$7))-('Расчет комиссии(Нади)'!$I329+'Таблица вводных'!$E$3+'Таблица вводных'!$F$3)</f>
        <v>-0.41203990367697507</v>
      </c>
      <c r="H329" s="66">
        <f>'Итоговая табл.1чел(все услуги-к'!$H329-('Расчет комиссии(Нади)'!$I329+'Таблица вводных'!$E$3+'Таблица вводных'!$F$3)</f>
        <v>-0.41203990367697507</v>
      </c>
      <c r="I329" s="66">
        <f>('Итоговая табл.1чел(все услуги-к'!$I329+('Итоговая табл.1чел(все услуги-к'!$I329*'Таблица вводных'!$G$9))-('Расчет комиссии(Нади)'!$I329+'Таблица вводных'!$E$3+'Таблица вводных'!$F$3)</f>
        <v>-0.41203990367697507</v>
      </c>
      <c r="J329" s="13" t="s">
        <v>176</v>
      </c>
    </row>
    <row r="330" spans="1:10" ht="13.2" customHeight="1">
      <c r="A330" s="140"/>
      <c r="B330" s="5">
        <v>45437</v>
      </c>
      <c r="C330" s="15"/>
      <c r="D330" s="66">
        <f>(('Итоговая табл.1чел(все услуги-к'!$D330+('Итоговая табл.1чел(все услуги-к'!$D330*'Таблица вводных'!$G$4)))-('Расчет комиссии(Нади)'!$I330+'Таблица вводных'!$E$3+'Таблица вводных'!$F$3)</f>
        <v>7.2879600963230251</v>
      </c>
      <c r="E330" s="66">
        <f>('Итоговая табл.1чел(все услуги-к'!$E330+('Итоговая табл.1чел(все услуги-к'!$E330*'Таблица вводных'!$G$5))-('Расчет комиссии(Нади)'!$I330+'Таблица вводных'!$E$3+'Таблица вводных'!$F$3)</f>
        <v>0.50371009632302488</v>
      </c>
      <c r="F330" s="66">
        <f>('Итоговая табл.1чел(все услуги-к'!$F330+('Итоговая табл.1чел(все услуги-к'!$F330*'Таблица вводных'!$G$6))-('Расчет комиссии(Нади)'!$I330+'Таблица вводных'!$E$3+'Таблица вводных'!$F$3)</f>
        <v>23.347960096323028</v>
      </c>
      <c r="G330" s="66">
        <f>('Итоговая табл.1чел(все услуги-к'!$G330+('Итоговая табл.1чел(все услуги-к'!$G330*'Таблица вводных'!$G$7))-('Расчет комиссии(Нади)'!$I330+'Таблица вводных'!$E$3+'Таблица вводных'!$F$3)</f>
        <v>-0.41203990367697507</v>
      </c>
      <c r="H330" s="66">
        <f>'Итоговая табл.1чел(все услуги-к'!$H330-('Расчет комиссии(Нади)'!$I330+'Таблица вводных'!$E$3+'Таблица вводных'!$F$3)</f>
        <v>-0.41203990367697507</v>
      </c>
      <c r="I330" s="66">
        <f>('Итоговая табл.1чел(все услуги-к'!$I330+('Итоговая табл.1чел(все услуги-к'!$I330*'Таблица вводных'!$G$9))-('Расчет комиссии(Нади)'!$I330+'Таблица вводных'!$E$3+'Таблица вводных'!$F$3)</f>
        <v>-0.41203990367697507</v>
      </c>
      <c r="J330" s="13" t="s">
        <v>176</v>
      </c>
    </row>
    <row r="331" spans="1:10" ht="13.2" customHeight="1">
      <c r="A331" s="140"/>
      <c r="B331" s="5">
        <v>45440</v>
      </c>
      <c r="C331" s="15"/>
      <c r="D331" s="66">
        <f>(('Итоговая табл.1чел(все услуги-к'!$D331+('Итоговая табл.1чел(все услуги-к'!$D331*'Таблица вводных'!$G$4)))-('Расчет комиссии(Нади)'!$I331+'Таблица вводных'!$E$3+'Таблица вводных'!$F$3)</f>
        <v>7.2879600963230251</v>
      </c>
      <c r="E331" s="66">
        <f>('Итоговая табл.1чел(все услуги-к'!$E331+('Итоговая табл.1чел(все услуги-к'!$E331*'Таблица вводных'!$G$5))-('Расчет комиссии(Нади)'!$I331+'Таблица вводных'!$E$3+'Таблица вводных'!$F$3)</f>
        <v>0.50371009632302488</v>
      </c>
      <c r="F331" s="66">
        <f>('Итоговая табл.1чел(все услуги-к'!$F331+('Итоговая табл.1чел(все услуги-к'!$F331*'Таблица вводных'!$G$6))-('Расчет комиссии(Нади)'!$I331+'Таблица вводных'!$E$3+'Таблица вводных'!$F$3)</f>
        <v>23.347960096323028</v>
      </c>
      <c r="G331" s="66">
        <f>('Итоговая табл.1чел(все услуги-к'!$G331+('Итоговая табл.1чел(все услуги-к'!$G331*'Таблица вводных'!$G$7))-('Расчет комиссии(Нади)'!$I331+'Таблица вводных'!$E$3+'Таблица вводных'!$F$3)</f>
        <v>-0.41203990367697507</v>
      </c>
      <c r="H331" s="66">
        <f>'Итоговая табл.1чел(все услуги-к'!$H331-('Расчет комиссии(Нади)'!$I331+'Таблица вводных'!$E$3+'Таблица вводных'!$F$3)</f>
        <v>-0.41203990367697507</v>
      </c>
      <c r="I331" s="66">
        <f>('Итоговая табл.1чел(все услуги-к'!$I331+('Итоговая табл.1чел(все услуги-к'!$I331*'Таблица вводных'!$G$9))-('Расчет комиссии(Нади)'!$I331+'Таблица вводных'!$E$3+'Таблица вводных'!$F$3)</f>
        <v>-0.41203990367697507</v>
      </c>
      <c r="J331" s="13" t="s">
        <v>176</v>
      </c>
    </row>
    <row r="332" spans="1:10" ht="13.2" customHeight="1">
      <c r="A332" s="140"/>
      <c r="B332" s="5">
        <v>45444</v>
      </c>
      <c r="C332" s="15"/>
      <c r="D332" s="66">
        <f>(('Итоговая табл.1чел(все услуги-к'!$D332+('Итоговая табл.1чел(все услуги-к'!$D332*'Таблица вводных'!$G$4)))-('Расчет комиссии(Нади)'!$I332+'Таблица вводных'!$E$3+'Таблица вводных'!$F$3)</f>
        <v>7.2879600963230251</v>
      </c>
      <c r="E332" s="66">
        <f>('Итоговая табл.1чел(все услуги-к'!$E332+('Итоговая табл.1чел(все услуги-к'!$E332*'Таблица вводных'!$G$5))-('Расчет комиссии(Нади)'!$I332+'Таблица вводных'!$E$3+'Таблица вводных'!$F$3)</f>
        <v>0.50371009632302488</v>
      </c>
      <c r="F332" s="66">
        <f>('Итоговая табл.1чел(все услуги-к'!$F332+('Итоговая табл.1чел(все услуги-к'!$F332*'Таблица вводных'!$G$6))-('Расчет комиссии(Нади)'!$I332+'Таблица вводных'!$E$3+'Таблица вводных'!$F$3)</f>
        <v>23.347960096323028</v>
      </c>
      <c r="G332" s="66">
        <f>('Итоговая табл.1чел(все услуги-к'!$G332+('Итоговая табл.1чел(все услуги-к'!$G332*'Таблица вводных'!$G$7))-('Расчет комиссии(Нади)'!$I332+'Таблица вводных'!$E$3+'Таблица вводных'!$F$3)</f>
        <v>-0.41203990367697507</v>
      </c>
      <c r="H332" s="66">
        <f>'Итоговая табл.1чел(все услуги-к'!$H332-('Расчет комиссии(Нади)'!$I332+'Таблица вводных'!$E$3+'Таблица вводных'!$F$3)</f>
        <v>-0.41203990367697507</v>
      </c>
      <c r="I332" s="66">
        <f>('Итоговая табл.1чел(все услуги-к'!$I332+('Итоговая табл.1чел(все услуги-к'!$I332*'Таблица вводных'!$G$9))-('Расчет комиссии(Нади)'!$I332+'Таблица вводных'!$E$3+'Таблица вводных'!$F$3)</f>
        <v>-0.41203990367697507</v>
      </c>
      <c r="J332" s="13" t="s">
        <v>176</v>
      </c>
    </row>
    <row r="333" spans="1:10" ht="13.2" customHeight="1">
      <c r="A333" s="140"/>
      <c r="B333" s="5">
        <v>45447</v>
      </c>
      <c r="C333" s="6"/>
      <c r="D333" s="66">
        <f>(('Итоговая табл.1чел(все услуги-к'!$D333+('Итоговая табл.1чел(все услуги-к'!$D333*'Таблица вводных'!$G$4)))-('Расчет комиссии(Нади)'!$I333+'Таблица вводных'!$E$3+'Таблица вводных'!$F$3)</f>
        <v>7.2879600963230251</v>
      </c>
      <c r="E333" s="66">
        <f>('Итоговая табл.1чел(все услуги-к'!$E333+('Итоговая табл.1чел(все услуги-к'!$E333*'Таблица вводных'!$G$5))-('Расчет комиссии(Нади)'!$I333+'Таблица вводных'!$E$3+'Таблица вводных'!$F$3)</f>
        <v>0.50371009632302488</v>
      </c>
      <c r="F333" s="66">
        <f>('Итоговая табл.1чел(все услуги-к'!$F333+('Итоговая табл.1чел(все услуги-к'!$F333*'Таблица вводных'!$G$6))-('Расчет комиссии(Нади)'!$I333+'Таблица вводных'!$E$3+'Таблица вводных'!$F$3)</f>
        <v>23.347960096323028</v>
      </c>
      <c r="G333" s="66">
        <f>('Итоговая табл.1чел(все услуги-к'!$G333+('Итоговая табл.1чел(все услуги-к'!$G333*'Таблица вводных'!$G$7))-('Расчет комиссии(Нади)'!$I333+'Таблица вводных'!$E$3+'Таблица вводных'!$F$3)</f>
        <v>-0.41203990367697507</v>
      </c>
      <c r="H333" s="66">
        <f>'Итоговая табл.1чел(все услуги-к'!$H333-('Расчет комиссии(Нади)'!$I333+'Таблица вводных'!$E$3+'Таблица вводных'!$F$3)</f>
        <v>-0.41203990367697507</v>
      </c>
      <c r="I333" s="66">
        <f>('Итоговая табл.1чел(все услуги-к'!$I333+('Итоговая табл.1чел(все услуги-к'!$I333*'Таблица вводных'!$G$9))-('Расчет комиссии(Нади)'!$I333+'Таблица вводных'!$E$3+'Таблица вводных'!$F$3)</f>
        <v>-0.41203990367697507</v>
      </c>
      <c r="J333" s="13" t="s">
        <v>176</v>
      </c>
    </row>
    <row r="334" spans="1:10" ht="13.2" customHeight="1">
      <c r="A334" s="140"/>
      <c r="B334" s="5">
        <v>45451</v>
      </c>
      <c r="C334" s="15"/>
      <c r="D334" s="66">
        <f>(('Итоговая табл.1чел(все услуги-к'!$D334+('Итоговая табл.1чел(все услуги-к'!$D334*'Таблица вводных'!$G$4)))-('Расчет комиссии(Нади)'!$I334+'Таблица вводных'!$E$3+'Таблица вводных'!$F$3)</f>
        <v>7.2879600963230251</v>
      </c>
      <c r="E334" s="66">
        <f>('Итоговая табл.1чел(все услуги-к'!$E334+('Итоговая табл.1чел(все услуги-к'!$E334*'Таблица вводных'!$G$5))-('Расчет комиссии(Нади)'!$I334+'Таблица вводных'!$E$3+'Таблица вводных'!$F$3)</f>
        <v>0.50371009632302488</v>
      </c>
      <c r="F334" s="66">
        <f>('Итоговая табл.1чел(все услуги-к'!$F334+('Итоговая табл.1чел(все услуги-к'!$F334*'Таблица вводных'!$G$6))-('Расчет комиссии(Нади)'!$I334+'Таблица вводных'!$E$3+'Таблица вводных'!$F$3)</f>
        <v>23.347960096323028</v>
      </c>
      <c r="G334" s="66">
        <f>('Итоговая табл.1чел(все услуги-к'!$G334+('Итоговая табл.1чел(все услуги-к'!$G334*'Таблица вводных'!$G$7))-('Расчет комиссии(Нади)'!$I334+'Таблица вводных'!$E$3+'Таблица вводных'!$F$3)</f>
        <v>-0.41203990367697507</v>
      </c>
      <c r="H334" s="66">
        <f>'Итоговая табл.1чел(все услуги-к'!$H334-('Расчет комиссии(Нади)'!$I334+'Таблица вводных'!$E$3+'Таблица вводных'!$F$3)</f>
        <v>-0.41203990367697507</v>
      </c>
      <c r="I334" s="66">
        <f>('Итоговая табл.1чел(все услуги-к'!$I334+('Итоговая табл.1чел(все услуги-к'!$I334*'Таблица вводных'!$G$9))-('Расчет комиссии(Нади)'!$I334+'Таблица вводных'!$E$3+'Таблица вводных'!$F$3)</f>
        <v>-0.41203990367697507</v>
      </c>
      <c r="J334" s="13" t="s">
        <v>176</v>
      </c>
    </row>
    <row r="335" spans="1:10" ht="13.2" customHeight="1">
      <c r="A335" s="140"/>
      <c r="B335" s="5">
        <v>45454</v>
      </c>
      <c r="C335" s="15"/>
      <c r="D335" s="66">
        <f>(('Итоговая табл.1чел(все услуги-к'!$D335+('Итоговая табл.1чел(все услуги-к'!$D335*'Таблица вводных'!$G$4)))-('Расчет комиссии(Нади)'!$I335+'Таблица вводных'!$E$3+'Таблица вводных'!$F$3)</f>
        <v>7.2879600963230251</v>
      </c>
      <c r="E335" s="66">
        <f>('Итоговая табл.1чел(все услуги-к'!$E335+('Итоговая табл.1чел(все услуги-к'!$E335*'Таблица вводных'!$G$5))-('Расчет комиссии(Нади)'!$I335+'Таблица вводных'!$E$3+'Таблица вводных'!$F$3)</f>
        <v>0.50371009632302488</v>
      </c>
      <c r="F335" s="66">
        <f>('Итоговая табл.1чел(все услуги-к'!$F335+('Итоговая табл.1чел(все услуги-к'!$F335*'Таблица вводных'!$G$6))-('Расчет комиссии(Нади)'!$I335+'Таблица вводных'!$E$3+'Таблица вводных'!$F$3)</f>
        <v>23.347960096323028</v>
      </c>
      <c r="G335" s="66">
        <f>('Итоговая табл.1чел(все услуги-к'!$G335+('Итоговая табл.1чел(все услуги-к'!$G335*'Таблица вводных'!$G$7))-('Расчет комиссии(Нади)'!$I335+'Таблица вводных'!$E$3+'Таблица вводных'!$F$3)</f>
        <v>-0.41203990367697507</v>
      </c>
      <c r="H335" s="66">
        <f>'Итоговая табл.1чел(все услуги-к'!$H335-('Расчет комиссии(Нади)'!$I335+'Таблица вводных'!$E$3+'Таблица вводных'!$F$3)</f>
        <v>-0.41203990367697507</v>
      </c>
      <c r="I335" s="66">
        <f>('Итоговая табл.1чел(все услуги-к'!$I335+('Итоговая табл.1чел(все услуги-к'!$I335*'Таблица вводных'!$G$9))-('Расчет комиссии(Нади)'!$I335+'Таблица вводных'!$E$3+'Таблица вводных'!$F$3)</f>
        <v>-0.41203990367697507</v>
      </c>
      <c r="J335" s="13" t="s">
        <v>176</v>
      </c>
    </row>
    <row r="336" spans="1:10" ht="13.2" customHeight="1">
      <c r="A336" s="140"/>
      <c r="B336" s="5"/>
      <c r="C336" s="6"/>
      <c r="D336" s="66">
        <f>(('Итоговая табл.1чел(все услуги-к'!$D336+('Итоговая табл.1чел(все услуги-к'!$D336*'Таблица вводных'!$G$4)))-('Расчет комиссии(Нади)'!$I336+'Таблица вводных'!$E$3+'Таблица вводных'!$F$3)</f>
        <v>7.2879600963230251</v>
      </c>
      <c r="E336" s="66">
        <f>('Итоговая табл.1чел(все услуги-к'!$E336+('Итоговая табл.1чел(все услуги-к'!$E336*'Таблица вводных'!$G$5))-('Расчет комиссии(Нади)'!$I336+'Таблица вводных'!$E$3+'Таблица вводных'!$F$3)</f>
        <v>0.50371009632302488</v>
      </c>
      <c r="F336" s="66">
        <f>('Итоговая табл.1чел(все услуги-к'!$F336+('Итоговая табл.1чел(все услуги-к'!$F336*'Таблица вводных'!$G$6))-('Расчет комиссии(Нади)'!$I336+'Таблица вводных'!$E$3+'Таблица вводных'!$F$3)</f>
        <v>23.347960096323028</v>
      </c>
      <c r="G336" s="66">
        <f>('Итоговая табл.1чел(все услуги-к'!$G336+('Итоговая табл.1чел(все услуги-к'!$G336*'Таблица вводных'!$G$7))-('Расчет комиссии(Нади)'!$I336+'Таблица вводных'!$E$3+'Таблица вводных'!$F$3)</f>
        <v>-0.41203990367697507</v>
      </c>
      <c r="H336" s="66">
        <f>'Итоговая табл.1чел(все услуги-к'!$H336-('Расчет комиссии(Нади)'!$I336+'Таблица вводных'!$E$3+'Таблица вводных'!$F$3)</f>
        <v>-0.41203990367697507</v>
      </c>
      <c r="I336" s="66">
        <f>('Итоговая табл.1чел(все услуги-к'!$I336+('Итоговая табл.1чел(все услуги-к'!$I336*'Таблица вводных'!$G$9))-('Расчет комиссии(Нади)'!$I336+'Таблица вводных'!$E$3+'Таблица вводных'!$F$3)</f>
        <v>-0.41203990367697507</v>
      </c>
      <c r="J336" s="13" t="s">
        <v>176</v>
      </c>
    </row>
    <row r="337" spans="1:10" ht="13.2" customHeight="1">
      <c r="A337" s="140"/>
      <c r="B337" s="5"/>
      <c r="C337" s="15"/>
      <c r="D337" s="66">
        <f>(('Итоговая табл.1чел(все услуги-к'!$D337+('Итоговая табл.1чел(все услуги-к'!$D337*'Таблица вводных'!$G$4)))-('Расчет комиссии(Нади)'!$I337+'Таблица вводных'!$E$3+'Таблица вводных'!$F$3)</f>
        <v>7.2879600963230251</v>
      </c>
      <c r="E337" s="66">
        <f>('Итоговая табл.1чел(все услуги-к'!$E337+('Итоговая табл.1чел(все услуги-к'!$E337*'Таблица вводных'!$G$5))-('Расчет комиссии(Нади)'!$I337+'Таблица вводных'!$E$3+'Таблица вводных'!$F$3)</f>
        <v>0.50371009632302488</v>
      </c>
      <c r="F337" s="66">
        <f>('Итоговая табл.1чел(все услуги-к'!$F337+('Итоговая табл.1чел(все услуги-к'!$F337*'Таблица вводных'!$G$6))-('Расчет комиссии(Нади)'!$I337+'Таблица вводных'!$E$3+'Таблица вводных'!$F$3)</f>
        <v>23.347960096323028</v>
      </c>
      <c r="G337" s="66">
        <f>('Итоговая табл.1чел(все услуги-к'!$G337+('Итоговая табл.1чел(все услуги-к'!$G337*'Таблица вводных'!$G$7))-('Расчет комиссии(Нади)'!$I337+'Таблица вводных'!$E$3+'Таблица вводных'!$F$3)</f>
        <v>-0.41203990367697507</v>
      </c>
      <c r="H337" s="66">
        <f>'Итоговая табл.1чел(все услуги-к'!$H337-('Расчет комиссии(Нади)'!$I337+'Таблица вводных'!$E$3+'Таблица вводных'!$F$3)</f>
        <v>-0.41203990367697507</v>
      </c>
      <c r="I337" s="66">
        <f>('Итоговая табл.1чел(все услуги-к'!$I337+('Итоговая табл.1чел(все услуги-к'!$I337*'Таблица вводных'!$G$9))-('Расчет комиссии(Нади)'!$I337+'Таблица вводных'!$E$3+'Таблица вводных'!$F$3)</f>
        <v>-0.41203990367697507</v>
      </c>
      <c r="J337" s="13" t="s">
        <v>176</v>
      </c>
    </row>
    <row r="338" spans="1:10" ht="13.2" customHeight="1">
      <c r="A338" s="140"/>
      <c r="B338" s="5"/>
      <c r="C338" s="6"/>
      <c r="D338" s="66">
        <f>(('Итоговая табл.1чел(все услуги-к'!$D338+('Итоговая табл.1чел(все услуги-к'!$D338*'Таблица вводных'!$G$4)))-('Расчет комиссии(Нади)'!$I338+'Таблица вводных'!$E$3+'Таблица вводных'!$F$3)</f>
        <v>7.2879600963230251</v>
      </c>
      <c r="E338" s="66">
        <f>('Итоговая табл.1чел(все услуги-к'!$E338+('Итоговая табл.1чел(все услуги-к'!$E338*'Таблица вводных'!$G$5))-('Расчет комиссии(Нади)'!$I338+'Таблица вводных'!$E$3+'Таблица вводных'!$F$3)</f>
        <v>0.50371009632302488</v>
      </c>
      <c r="F338" s="66">
        <f>('Итоговая табл.1чел(все услуги-к'!$F338+('Итоговая табл.1чел(все услуги-к'!$F338*'Таблица вводных'!$G$6))-('Расчет комиссии(Нади)'!$I338+'Таблица вводных'!$E$3+'Таблица вводных'!$F$3)</f>
        <v>23.347960096323028</v>
      </c>
      <c r="G338" s="66">
        <f>('Итоговая табл.1чел(все услуги-к'!$G338+('Итоговая табл.1чел(все услуги-к'!$G338*'Таблица вводных'!$G$7))-('Расчет комиссии(Нади)'!$I338+'Таблица вводных'!$E$3+'Таблица вводных'!$F$3)</f>
        <v>-0.41203990367697507</v>
      </c>
      <c r="H338" s="66">
        <f>'Итоговая табл.1чел(все услуги-к'!$H338-('Расчет комиссии(Нади)'!$I338+'Таблица вводных'!$E$3+'Таблица вводных'!$F$3)</f>
        <v>-0.41203990367697507</v>
      </c>
      <c r="I338" s="66">
        <f>('Итоговая табл.1чел(все услуги-к'!$I338+('Итоговая табл.1чел(все услуги-к'!$I338*'Таблица вводных'!$G$9))-('Расчет комиссии(Нади)'!$I338+'Таблица вводных'!$E$3+'Таблица вводных'!$F$3)</f>
        <v>-0.41203990367697507</v>
      </c>
      <c r="J338" s="13" t="s">
        <v>176</v>
      </c>
    </row>
    <row r="339" spans="1:10" ht="13.2" customHeight="1">
      <c r="A339" s="140"/>
      <c r="B339" s="5"/>
      <c r="C339" s="6"/>
      <c r="D339" s="66">
        <f>(('Итоговая табл.1чел(все услуги-к'!$D339+('Итоговая табл.1чел(все услуги-к'!$D339*'Таблица вводных'!$G$4)))-('Расчет комиссии(Нади)'!$I339+'Таблица вводных'!$E$3+'Таблица вводных'!$F$3)</f>
        <v>7.2879600963230251</v>
      </c>
      <c r="E339" s="66">
        <f>('Итоговая табл.1чел(все услуги-к'!$E339+('Итоговая табл.1чел(все услуги-к'!$E339*'Таблица вводных'!$G$5))-('Расчет комиссии(Нади)'!$I339+'Таблица вводных'!$E$3+'Таблица вводных'!$F$3)</f>
        <v>0.50371009632302488</v>
      </c>
      <c r="F339" s="66">
        <f>('Итоговая табл.1чел(все услуги-к'!$F339+('Итоговая табл.1чел(все услуги-к'!$F339*'Таблица вводных'!$G$6))-('Расчет комиссии(Нади)'!$I339+'Таблица вводных'!$E$3+'Таблица вводных'!$F$3)</f>
        <v>23.347960096323028</v>
      </c>
      <c r="G339" s="66">
        <f>('Итоговая табл.1чел(все услуги-к'!$G339+('Итоговая табл.1чел(все услуги-к'!$G339*'Таблица вводных'!$G$7))-('Расчет комиссии(Нади)'!$I339+'Таблица вводных'!$E$3+'Таблица вводных'!$F$3)</f>
        <v>-0.41203990367697507</v>
      </c>
      <c r="H339" s="66">
        <f>'Итоговая табл.1чел(все услуги-к'!$H339-('Расчет комиссии(Нади)'!$I339+'Таблица вводных'!$E$3+'Таблица вводных'!$F$3)</f>
        <v>-0.41203990367697507</v>
      </c>
      <c r="I339" s="66">
        <f>('Итоговая табл.1чел(все услуги-к'!$I339+('Итоговая табл.1чел(все услуги-к'!$I339*'Таблица вводных'!$G$9))-('Расчет комиссии(Нади)'!$I339+'Таблица вводных'!$E$3+'Таблица вводных'!$F$3)</f>
        <v>-0.41203990367697507</v>
      </c>
      <c r="J339" s="13" t="s">
        <v>176</v>
      </c>
    </row>
    <row r="340" spans="1:10" ht="13.2" customHeight="1">
      <c r="A340" s="140"/>
      <c r="B340" s="5"/>
      <c r="C340" s="15"/>
      <c r="D340" s="66">
        <f>(('Итоговая табл.1чел(все услуги-к'!$D340+('Итоговая табл.1чел(все услуги-к'!$D340*'Таблица вводных'!$G$4)))-('Расчет комиссии(Нади)'!$I340+'Таблица вводных'!$E$3+'Таблица вводных'!$F$3)</f>
        <v>7.2879600963230251</v>
      </c>
      <c r="E340" s="66">
        <f>('Итоговая табл.1чел(все услуги-к'!$E340+('Итоговая табл.1чел(все услуги-к'!$E340*'Таблица вводных'!$G$5))-('Расчет комиссии(Нади)'!$I340+'Таблица вводных'!$E$3+'Таблица вводных'!$F$3)</f>
        <v>0.50371009632302488</v>
      </c>
      <c r="F340" s="66">
        <f>('Итоговая табл.1чел(все услуги-к'!$F340+('Итоговая табл.1чел(все услуги-к'!$F340*'Таблица вводных'!$G$6))-('Расчет комиссии(Нади)'!$I340+'Таблица вводных'!$E$3+'Таблица вводных'!$F$3)</f>
        <v>23.347960096323028</v>
      </c>
      <c r="G340" s="66">
        <f>('Итоговая табл.1чел(все услуги-к'!$G340+('Итоговая табл.1чел(все услуги-к'!$G340*'Таблица вводных'!$G$7))-('Расчет комиссии(Нади)'!$I340+'Таблица вводных'!$E$3+'Таблица вводных'!$F$3)</f>
        <v>-0.41203990367697507</v>
      </c>
      <c r="H340" s="66">
        <f>'Итоговая табл.1чел(все услуги-к'!$H340-('Расчет комиссии(Нади)'!$I340+'Таблица вводных'!$E$3+'Таблица вводных'!$F$3)</f>
        <v>-0.41203990367697507</v>
      </c>
      <c r="I340" s="66">
        <f>('Итоговая табл.1чел(все услуги-к'!$I340+('Итоговая табл.1чел(все услуги-к'!$I340*'Таблица вводных'!$G$9))-('Расчет комиссии(Нади)'!$I340+'Таблица вводных'!$E$3+'Таблица вводных'!$F$3)</f>
        <v>-0.41203990367697507</v>
      </c>
      <c r="J340" s="13" t="s">
        <v>176</v>
      </c>
    </row>
    <row r="341" spans="1:10" ht="13.2" customHeight="1">
      <c r="A341" s="140"/>
      <c r="B341" s="5"/>
      <c r="C341" s="6"/>
      <c r="D341" s="66">
        <f>(('Итоговая табл.1чел(все услуги-к'!$D341+('Итоговая табл.1чел(все услуги-к'!$D341*'Таблица вводных'!$G$4)))-('Расчет комиссии(Нади)'!$I341+'Таблица вводных'!$E$3+'Таблица вводных'!$F$3)</f>
        <v>7.2879600963230251</v>
      </c>
      <c r="E341" s="66">
        <f>('Итоговая табл.1чел(все услуги-к'!$E341+('Итоговая табл.1чел(все услуги-к'!$E341*'Таблица вводных'!$G$5))-('Расчет комиссии(Нади)'!$I341+'Таблица вводных'!$E$3+'Таблица вводных'!$F$3)</f>
        <v>0.50371009632302488</v>
      </c>
      <c r="F341" s="66">
        <f>('Итоговая табл.1чел(все услуги-к'!$F341+('Итоговая табл.1чел(все услуги-к'!$F341*'Таблица вводных'!$G$6))-('Расчет комиссии(Нади)'!$I341+'Таблица вводных'!$E$3+'Таблица вводных'!$F$3)</f>
        <v>23.347960096323028</v>
      </c>
      <c r="G341" s="66">
        <f>('Итоговая табл.1чел(все услуги-к'!$G341+('Итоговая табл.1чел(все услуги-к'!$G341*'Таблица вводных'!$G$7))-('Расчет комиссии(Нади)'!$I341+'Таблица вводных'!$E$3+'Таблица вводных'!$F$3)</f>
        <v>-0.41203990367697507</v>
      </c>
      <c r="H341" s="66">
        <f>'Итоговая табл.1чел(все услуги-к'!$H341-('Расчет комиссии(Нади)'!$I341+'Таблица вводных'!$E$3+'Таблица вводных'!$F$3)</f>
        <v>-0.41203990367697507</v>
      </c>
      <c r="I341" s="66">
        <f>('Итоговая табл.1чел(все услуги-к'!$I341+('Итоговая табл.1чел(все услуги-к'!$I341*'Таблица вводных'!$G$9))-('Расчет комиссии(Нади)'!$I341+'Таблица вводных'!$E$3+'Таблица вводных'!$F$3)</f>
        <v>-0.41203990367697507</v>
      </c>
      <c r="J341" s="13" t="s">
        <v>176</v>
      </c>
    </row>
    <row r="342" spans="1:10" ht="13.2" customHeight="1">
      <c r="A342" s="140"/>
      <c r="B342" s="5"/>
      <c r="C342" s="15"/>
      <c r="D342" s="66">
        <f>(('Итоговая табл.1чел(все услуги-к'!$D342+('Итоговая табл.1чел(все услуги-к'!$D342*'Таблица вводных'!$G$4)))-('Расчет комиссии(Нади)'!$I342+'Таблица вводных'!$E$3+'Таблица вводных'!$F$3)</f>
        <v>7.2879600963230251</v>
      </c>
      <c r="E342" s="66">
        <f>('Итоговая табл.1чел(все услуги-к'!$E342+('Итоговая табл.1чел(все услуги-к'!$E342*'Таблица вводных'!$G$5))-('Расчет комиссии(Нади)'!$I342+'Таблица вводных'!$E$3+'Таблица вводных'!$F$3)</f>
        <v>0.50371009632302488</v>
      </c>
      <c r="F342" s="66">
        <f>('Итоговая табл.1чел(все услуги-к'!$F342+('Итоговая табл.1чел(все услуги-к'!$F342*'Таблица вводных'!$G$6))-('Расчет комиссии(Нади)'!$I342+'Таблица вводных'!$E$3+'Таблица вводных'!$F$3)</f>
        <v>23.347960096323028</v>
      </c>
      <c r="G342" s="66">
        <f>('Итоговая табл.1чел(все услуги-к'!$G342+('Итоговая табл.1чел(все услуги-к'!$G342*'Таблица вводных'!$G$7))-('Расчет комиссии(Нади)'!$I342+'Таблица вводных'!$E$3+'Таблица вводных'!$F$3)</f>
        <v>-0.41203990367697507</v>
      </c>
      <c r="H342" s="66">
        <f>'Итоговая табл.1чел(все услуги-к'!$H342-('Расчет комиссии(Нади)'!$I342+'Таблица вводных'!$E$3+'Таблица вводных'!$F$3)</f>
        <v>-0.41203990367697507</v>
      </c>
      <c r="I342" s="66">
        <f>('Итоговая табл.1чел(все услуги-к'!$I342+('Итоговая табл.1чел(все услуги-к'!$I342*'Таблица вводных'!$G$9))-('Расчет комиссии(Нади)'!$I342+'Таблица вводных'!$E$3+'Таблица вводных'!$F$3)</f>
        <v>-0.41203990367697507</v>
      </c>
      <c r="J342" s="13" t="s">
        <v>176</v>
      </c>
    </row>
    <row r="343" spans="1:10" ht="13.2" customHeight="1">
      <c r="A343" s="141"/>
      <c r="B343" s="18"/>
      <c r="C343" s="19"/>
      <c r="D343" s="76">
        <f>(('Итоговая табл.1чел(все услуги-к'!$D343+('Итоговая табл.1чел(все услуги-к'!$D343*'Таблица вводных'!$G$4)))-('Расчет комиссии(Нади)'!$I343+'Таблица вводных'!$E$3+'Таблица вводных'!$F$3)</f>
        <v>7.2879600963230251</v>
      </c>
      <c r="E343" s="76">
        <f>('Итоговая табл.1чел(все услуги-к'!$E343+('Итоговая табл.1чел(все услуги-к'!$E343*'Таблица вводных'!$G$5))-('Расчет комиссии(Нади)'!$I343+'Таблица вводных'!$E$3+'Таблица вводных'!$F$3)</f>
        <v>0.50371009632302488</v>
      </c>
      <c r="F343" s="76">
        <f>('Итоговая табл.1чел(все услуги-к'!$F343+('Итоговая табл.1чел(все услуги-к'!$F343*'Таблица вводных'!$G$6))-('Расчет комиссии(Нади)'!$I343+'Таблица вводных'!$E$3+'Таблица вводных'!$F$3)</f>
        <v>23.347960096323028</v>
      </c>
      <c r="G343" s="76">
        <f>('Итоговая табл.1чел(все услуги-к'!$G343+('Итоговая табл.1чел(все услуги-к'!$G343*'Таблица вводных'!$G$7))-('Расчет комиссии(Нади)'!$I343+'Таблица вводных'!$E$3+'Таблица вводных'!$F$3)</f>
        <v>-0.41203990367697507</v>
      </c>
      <c r="H343" s="76">
        <f>'Итоговая табл.1чел(все услуги-к'!$H343-('Расчет комиссии(Нади)'!$I343+'Таблица вводных'!$E$3+'Таблица вводных'!$F$3)</f>
        <v>-0.41203990367697507</v>
      </c>
      <c r="I343" s="76">
        <f>('Итоговая табл.1чел(все услуги-к'!$I343+('Итоговая табл.1чел(все услуги-к'!$I343*'Таблица вводных'!$G$9))-('Расчет комиссии(Нади)'!$I343+'Таблица вводных'!$E$3+'Таблица вводных'!$F$3)</f>
        <v>-0.41203990367697507</v>
      </c>
      <c r="J343" s="22" t="s">
        <v>176</v>
      </c>
    </row>
    <row r="344" spans="1:10" ht="13.2" customHeight="1">
      <c r="A344" s="142" t="s">
        <v>177</v>
      </c>
      <c r="B344" s="5">
        <v>45423</v>
      </c>
      <c r="C344" s="97"/>
      <c r="D344" s="59">
        <f>(('Итоговая табл.1чел(все услуги-к'!$D344+('Итоговая табл.1чел(все услуги-к'!$D344*'Таблица вводных'!$G$4)))-('Расчет комиссии(Нади)'!$I344+'Таблица вводных'!$E$3+'Таблица вводных'!$F$3)</f>
        <v>7.2879600963230251</v>
      </c>
      <c r="E344" s="59">
        <f>('Итоговая табл.1чел(все услуги-к'!$E344+('Итоговая табл.1чел(все услуги-к'!$E344*'Таблица вводных'!$G$5))-('Расчет комиссии(Нади)'!$I344+'Таблица вводных'!$E$3+'Таблица вводных'!$F$3)</f>
        <v>0.50371009632302488</v>
      </c>
      <c r="F344" s="59">
        <f>('Итоговая табл.1чел(все услуги-к'!$F344+('Итоговая табл.1чел(все услуги-к'!$F344*'Таблица вводных'!$G$6))-('Расчет комиссии(Нади)'!$I344+'Таблица вводных'!$E$3+'Таблица вводных'!$F$3)</f>
        <v>23.347960096323028</v>
      </c>
      <c r="G344" s="59">
        <f>('Итоговая табл.1чел(все услуги-к'!$G344+('Итоговая табл.1чел(все услуги-к'!$G344*'Таблица вводных'!$G$7))-('Расчет комиссии(Нади)'!$I344+'Таблица вводных'!$E$3+'Таблица вводных'!$F$3)</f>
        <v>-0.41203990367697507</v>
      </c>
      <c r="H344" s="59">
        <f>'Итоговая табл.1чел(все услуги-к'!$H344-('Расчет комиссии(Нади)'!$I344+'Таблица вводных'!$E$3+'Таблица вводных'!$F$3)</f>
        <v>-0.41203990367697507</v>
      </c>
      <c r="I344" s="59">
        <f>('Итоговая табл.1чел(все услуги-к'!$I344+('Итоговая табл.1чел(все услуги-к'!$I344*'Таблица вводных'!$G$9))-('Расчет комиссии(Нади)'!$I344+'Таблица вводных'!$E$3+'Таблица вводных'!$F$3)</f>
        <v>-0.41203990367697507</v>
      </c>
      <c r="J344" s="10" t="s">
        <v>178</v>
      </c>
    </row>
    <row r="345" spans="1:10" ht="13.2" customHeight="1">
      <c r="A345" s="140"/>
      <c r="B345" s="5">
        <v>45426</v>
      </c>
      <c r="C345" s="6"/>
      <c r="D345" s="66">
        <f>(('Итоговая табл.1чел(все услуги-к'!$D345+('Итоговая табл.1чел(все услуги-к'!$D345*'Таблица вводных'!$G$4)))-('Расчет комиссии(Нади)'!$I345+'Таблица вводных'!$E$3+'Таблица вводных'!$F$3)</f>
        <v>7.2879600963230251</v>
      </c>
      <c r="E345" s="66">
        <f>('Итоговая табл.1чел(все услуги-к'!$E345+('Итоговая табл.1чел(все услуги-к'!$E345*'Таблица вводных'!$G$5))-('Расчет комиссии(Нади)'!$I345+'Таблица вводных'!$E$3+'Таблица вводных'!$F$3)</f>
        <v>0.50371009632302488</v>
      </c>
      <c r="F345" s="66">
        <f>('Итоговая табл.1чел(все услуги-к'!$F345+('Итоговая табл.1чел(все услуги-к'!$F345*'Таблица вводных'!$G$6))-('Расчет комиссии(Нади)'!$I345+'Таблица вводных'!$E$3+'Таблица вводных'!$F$3)</f>
        <v>23.347960096323028</v>
      </c>
      <c r="G345" s="66">
        <f>('Итоговая табл.1чел(все услуги-к'!$G345+('Итоговая табл.1чел(все услуги-к'!$G345*'Таблица вводных'!$G$7))-('Расчет комиссии(Нади)'!$I345+'Таблица вводных'!$E$3+'Таблица вводных'!$F$3)</f>
        <v>-0.41203990367697507</v>
      </c>
      <c r="H345" s="66">
        <f>'Итоговая табл.1чел(все услуги-к'!$H345-('Расчет комиссии(Нади)'!$I345+'Таблица вводных'!$E$3+'Таблица вводных'!$F$3)</f>
        <v>-0.41203990367697507</v>
      </c>
      <c r="I345" s="66">
        <f>('Итоговая табл.1чел(все услуги-к'!$I345+('Итоговая табл.1чел(все услуги-к'!$I345*'Таблица вводных'!$G$9))-('Расчет комиссии(Нади)'!$I345+'Таблица вводных'!$E$3+'Таблица вводных'!$F$3)</f>
        <v>-0.41203990367697507</v>
      </c>
      <c r="J345" s="13" t="s">
        <v>178</v>
      </c>
    </row>
    <row r="346" spans="1:10" ht="13.2" customHeight="1">
      <c r="A346" s="140"/>
      <c r="B346" s="5">
        <v>45430</v>
      </c>
      <c r="C346" s="15"/>
      <c r="D346" s="66">
        <f>(('Итоговая табл.1чел(все услуги-к'!$D346+('Итоговая табл.1чел(все услуги-к'!$D346*'Таблица вводных'!$G$4)))-('Расчет комиссии(Нади)'!$I346+'Таблица вводных'!$E$3+'Таблица вводных'!$F$3)</f>
        <v>7.2879600963230251</v>
      </c>
      <c r="E346" s="66">
        <f>('Итоговая табл.1чел(все услуги-к'!$E346+('Итоговая табл.1чел(все услуги-к'!$E346*'Таблица вводных'!$G$5))-('Расчет комиссии(Нади)'!$I346+'Таблица вводных'!$E$3+'Таблица вводных'!$F$3)</f>
        <v>0.50371009632302488</v>
      </c>
      <c r="F346" s="66">
        <f>('Итоговая табл.1чел(все услуги-к'!$F346+('Итоговая табл.1чел(все услуги-к'!$F346*'Таблица вводных'!$G$6))-('Расчет комиссии(Нади)'!$I346+'Таблица вводных'!$E$3+'Таблица вводных'!$F$3)</f>
        <v>23.347960096323028</v>
      </c>
      <c r="G346" s="66">
        <f>('Итоговая табл.1чел(все услуги-к'!$G346+('Итоговая табл.1чел(все услуги-к'!$G346*'Таблица вводных'!$G$7))-('Расчет комиссии(Нади)'!$I346+'Таблица вводных'!$E$3+'Таблица вводных'!$F$3)</f>
        <v>-0.41203990367697507</v>
      </c>
      <c r="H346" s="66">
        <f>'Итоговая табл.1чел(все услуги-к'!$H346-('Расчет комиссии(Нади)'!$I346+'Таблица вводных'!$E$3+'Таблица вводных'!$F$3)</f>
        <v>-0.41203990367697507</v>
      </c>
      <c r="I346" s="66">
        <f>('Итоговая табл.1чел(все услуги-к'!$I346+('Итоговая табл.1чел(все услуги-к'!$I346*'Таблица вводных'!$G$9))-('Расчет комиссии(Нади)'!$I346+'Таблица вводных'!$E$3+'Таблица вводных'!$F$3)</f>
        <v>-0.41203990367697507</v>
      </c>
      <c r="J346" s="13" t="s">
        <v>178</v>
      </c>
    </row>
    <row r="347" spans="1:10" ht="13.2" customHeight="1">
      <c r="A347" s="140"/>
      <c r="B347" s="5">
        <v>45433</v>
      </c>
      <c r="C347" s="6"/>
      <c r="D347" s="66">
        <f>(('Итоговая табл.1чел(все услуги-к'!$D347+('Итоговая табл.1чел(все услуги-к'!$D347*'Таблица вводных'!$G$4)))-('Расчет комиссии(Нади)'!$I347+'Таблица вводных'!$E$3+'Таблица вводных'!$F$3)</f>
        <v>7.2879600963230251</v>
      </c>
      <c r="E347" s="66">
        <f>('Итоговая табл.1чел(все услуги-к'!$E347+('Итоговая табл.1чел(все услуги-к'!$E347*'Таблица вводных'!$G$5))-('Расчет комиссии(Нади)'!$I347+'Таблица вводных'!$E$3+'Таблица вводных'!$F$3)</f>
        <v>0.50371009632302488</v>
      </c>
      <c r="F347" s="66">
        <f>('Итоговая табл.1чел(все услуги-к'!$F347+('Итоговая табл.1чел(все услуги-к'!$F347*'Таблица вводных'!$G$6))-('Расчет комиссии(Нади)'!$I347+'Таблица вводных'!$E$3+'Таблица вводных'!$F$3)</f>
        <v>23.347960096323028</v>
      </c>
      <c r="G347" s="66">
        <f>('Итоговая табл.1чел(все услуги-к'!$G347+('Итоговая табл.1чел(все услуги-к'!$G347*'Таблица вводных'!$G$7))-('Расчет комиссии(Нади)'!$I347+'Таблица вводных'!$E$3+'Таблица вводных'!$F$3)</f>
        <v>-0.41203990367697507</v>
      </c>
      <c r="H347" s="66">
        <f>'Итоговая табл.1чел(все услуги-к'!$H347-('Расчет комиссии(Нади)'!$I347+'Таблица вводных'!$E$3+'Таблица вводных'!$F$3)</f>
        <v>-0.41203990367697507</v>
      </c>
      <c r="I347" s="66">
        <f>('Итоговая табл.1чел(все услуги-к'!$I347+('Итоговая табл.1чел(все услуги-к'!$I347*'Таблица вводных'!$G$9))-('Расчет комиссии(Нади)'!$I347+'Таблица вводных'!$E$3+'Таблица вводных'!$F$3)</f>
        <v>-0.41203990367697507</v>
      </c>
      <c r="J347" s="13" t="s">
        <v>178</v>
      </c>
    </row>
    <row r="348" spans="1:10" ht="13.2" customHeight="1">
      <c r="A348" s="140"/>
      <c r="B348" s="5">
        <v>45437</v>
      </c>
      <c r="C348" s="15"/>
      <c r="D348" s="66">
        <f>(('Итоговая табл.1чел(все услуги-к'!$D348+('Итоговая табл.1чел(все услуги-к'!$D348*'Таблица вводных'!$G$4)))-('Расчет комиссии(Нади)'!$I348+'Таблица вводных'!$E$3+'Таблица вводных'!$F$3)</f>
        <v>7.2879600963230251</v>
      </c>
      <c r="E348" s="66">
        <f>('Итоговая табл.1чел(все услуги-к'!$E348+('Итоговая табл.1чел(все услуги-к'!$E348*'Таблица вводных'!$G$5))-('Расчет комиссии(Нади)'!$I348+'Таблица вводных'!$E$3+'Таблица вводных'!$F$3)</f>
        <v>0.50371009632302488</v>
      </c>
      <c r="F348" s="66">
        <f>('Итоговая табл.1чел(все услуги-к'!$F348+('Итоговая табл.1чел(все услуги-к'!$F348*'Таблица вводных'!$G$6))-('Расчет комиссии(Нади)'!$I348+'Таблица вводных'!$E$3+'Таблица вводных'!$F$3)</f>
        <v>23.347960096323028</v>
      </c>
      <c r="G348" s="66">
        <f>('Итоговая табл.1чел(все услуги-к'!$G348+('Итоговая табл.1чел(все услуги-к'!$G348*'Таблица вводных'!$G$7))-('Расчет комиссии(Нади)'!$I348+'Таблица вводных'!$E$3+'Таблица вводных'!$F$3)</f>
        <v>-0.41203990367697507</v>
      </c>
      <c r="H348" s="66">
        <f>'Итоговая табл.1чел(все услуги-к'!$H348-('Расчет комиссии(Нади)'!$I348+'Таблица вводных'!$E$3+'Таблица вводных'!$F$3)</f>
        <v>-0.41203990367697507</v>
      </c>
      <c r="I348" s="66">
        <f>('Итоговая табл.1чел(все услуги-к'!$I348+('Итоговая табл.1чел(все услуги-к'!$I348*'Таблица вводных'!$G$9))-('Расчет комиссии(Нади)'!$I348+'Таблица вводных'!$E$3+'Таблица вводных'!$F$3)</f>
        <v>-0.41203990367697507</v>
      </c>
      <c r="J348" s="13" t="s">
        <v>178</v>
      </c>
    </row>
    <row r="349" spans="1:10" ht="13.2" customHeight="1">
      <c r="A349" s="140"/>
      <c r="B349" s="5">
        <v>45440</v>
      </c>
      <c r="C349" s="15"/>
      <c r="D349" s="66">
        <f>(('Итоговая табл.1чел(все услуги-к'!$D349+('Итоговая табл.1чел(все услуги-к'!$D349*'Таблица вводных'!$G$4)))-('Расчет комиссии(Нади)'!$I349+'Таблица вводных'!$E$3+'Таблица вводных'!$F$3)</f>
        <v>7.2879600963230251</v>
      </c>
      <c r="E349" s="66">
        <f>('Итоговая табл.1чел(все услуги-к'!$E349+('Итоговая табл.1чел(все услуги-к'!$E349*'Таблица вводных'!$G$5))-('Расчет комиссии(Нади)'!$I349+'Таблица вводных'!$E$3+'Таблица вводных'!$F$3)</f>
        <v>0.50371009632302488</v>
      </c>
      <c r="F349" s="66">
        <f>('Итоговая табл.1чел(все услуги-к'!$F349+('Итоговая табл.1чел(все услуги-к'!$F349*'Таблица вводных'!$G$6))-('Расчет комиссии(Нади)'!$I349+'Таблица вводных'!$E$3+'Таблица вводных'!$F$3)</f>
        <v>23.347960096323028</v>
      </c>
      <c r="G349" s="66">
        <f>('Итоговая табл.1чел(все услуги-к'!$G349+('Итоговая табл.1чел(все услуги-к'!$G349*'Таблица вводных'!$G$7))-('Расчет комиссии(Нади)'!$I349+'Таблица вводных'!$E$3+'Таблица вводных'!$F$3)</f>
        <v>-0.41203990367697507</v>
      </c>
      <c r="H349" s="66">
        <f>'Итоговая табл.1чел(все услуги-к'!$H349-('Расчет комиссии(Нади)'!$I349+'Таблица вводных'!$E$3+'Таблица вводных'!$F$3)</f>
        <v>-0.41203990367697507</v>
      </c>
      <c r="I349" s="66">
        <f>('Итоговая табл.1чел(все услуги-к'!$I349+('Итоговая табл.1чел(все услуги-к'!$I349*'Таблица вводных'!$G$9))-('Расчет комиссии(Нади)'!$I349+'Таблица вводных'!$E$3+'Таблица вводных'!$F$3)</f>
        <v>-0.41203990367697507</v>
      </c>
      <c r="J349" s="13" t="s">
        <v>178</v>
      </c>
    </row>
    <row r="350" spans="1:10" ht="13.2" customHeight="1">
      <c r="A350" s="140"/>
      <c r="B350" s="5">
        <v>45444</v>
      </c>
      <c r="C350" s="15"/>
      <c r="D350" s="66">
        <f>(('Итоговая табл.1чел(все услуги-к'!$D350+('Итоговая табл.1чел(все услуги-к'!$D350*'Таблица вводных'!$G$4)))-('Расчет комиссии(Нади)'!$I350+'Таблица вводных'!$E$3+'Таблица вводных'!$F$3)</f>
        <v>7.2879600963230251</v>
      </c>
      <c r="E350" s="66">
        <f>('Итоговая табл.1чел(все услуги-к'!$E350+('Итоговая табл.1чел(все услуги-к'!$E350*'Таблица вводных'!$G$5))-('Расчет комиссии(Нади)'!$I350+'Таблица вводных'!$E$3+'Таблица вводных'!$F$3)</f>
        <v>0.50371009632302488</v>
      </c>
      <c r="F350" s="66">
        <f>('Итоговая табл.1чел(все услуги-к'!$F350+('Итоговая табл.1чел(все услуги-к'!$F350*'Таблица вводных'!$G$6))-('Расчет комиссии(Нади)'!$I350+'Таблица вводных'!$E$3+'Таблица вводных'!$F$3)</f>
        <v>23.347960096323028</v>
      </c>
      <c r="G350" s="66">
        <f>('Итоговая табл.1чел(все услуги-к'!$G350+('Итоговая табл.1чел(все услуги-к'!$G350*'Таблица вводных'!$G$7))-('Расчет комиссии(Нади)'!$I350+'Таблица вводных'!$E$3+'Таблица вводных'!$F$3)</f>
        <v>-0.41203990367697507</v>
      </c>
      <c r="H350" s="66">
        <f>'Итоговая табл.1чел(все услуги-к'!$H350-('Расчет комиссии(Нади)'!$I350+'Таблица вводных'!$E$3+'Таблица вводных'!$F$3)</f>
        <v>-0.41203990367697507</v>
      </c>
      <c r="I350" s="66">
        <f>('Итоговая табл.1чел(все услуги-к'!$I350+('Итоговая табл.1чел(все услуги-к'!$I350*'Таблица вводных'!$G$9))-('Расчет комиссии(Нади)'!$I350+'Таблица вводных'!$E$3+'Таблица вводных'!$F$3)</f>
        <v>-0.41203990367697507</v>
      </c>
      <c r="J350" s="13" t="s">
        <v>178</v>
      </c>
    </row>
    <row r="351" spans="1:10" ht="13.2" customHeight="1">
      <c r="A351" s="140"/>
      <c r="B351" s="5">
        <v>45447</v>
      </c>
      <c r="C351" s="6"/>
      <c r="D351" s="66">
        <f>(('Итоговая табл.1чел(все услуги-к'!$D351+('Итоговая табл.1чел(все услуги-к'!$D351*'Таблица вводных'!$G$4)))-('Расчет комиссии(Нади)'!$I351+'Таблица вводных'!$E$3+'Таблица вводных'!$F$3)</f>
        <v>7.2879600963230251</v>
      </c>
      <c r="E351" s="66">
        <f>('Итоговая табл.1чел(все услуги-к'!$E351+('Итоговая табл.1чел(все услуги-к'!$E351*'Таблица вводных'!$G$5))-('Расчет комиссии(Нади)'!$I351+'Таблица вводных'!$E$3+'Таблица вводных'!$F$3)</f>
        <v>0.50371009632302488</v>
      </c>
      <c r="F351" s="66">
        <f>('Итоговая табл.1чел(все услуги-к'!$F351+('Итоговая табл.1чел(все услуги-к'!$F351*'Таблица вводных'!$G$6))-('Расчет комиссии(Нади)'!$I351+'Таблица вводных'!$E$3+'Таблица вводных'!$F$3)</f>
        <v>23.347960096323028</v>
      </c>
      <c r="G351" s="66">
        <f>('Итоговая табл.1чел(все услуги-к'!$G351+('Итоговая табл.1чел(все услуги-к'!$G351*'Таблица вводных'!$G$7))-('Расчет комиссии(Нади)'!$I351+'Таблица вводных'!$E$3+'Таблица вводных'!$F$3)</f>
        <v>-0.41203990367697507</v>
      </c>
      <c r="H351" s="66">
        <f>'Итоговая табл.1чел(все услуги-к'!$H351-('Расчет комиссии(Нади)'!$I351+'Таблица вводных'!$E$3+'Таблица вводных'!$F$3)</f>
        <v>-0.41203990367697507</v>
      </c>
      <c r="I351" s="66">
        <f>('Итоговая табл.1чел(все услуги-к'!$I351+('Итоговая табл.1чел(все услуги-к'!$I351*'Таблица вводных'!$G$9))-('Расчет комиссии(Нади)'!$I351+'Таблица вводных'!$E$3+'Таблица вводных'!$F$3)</f>
        <v>-0.41203990367697507</v>
      </c>
      <c r="J351" s="13" t="s">
        <v>178</v>
      </c>
    </row>
    <row r="352" spans="1:10" ht="13.2" customHeight="1">
      <c r="A352" s="140"/>
      <c r="B352" s="5">
        <v>45451</v>
      </c>
      <c r="C352" s="15"/>
      <c r="D352" s="66">
        <f>(('Итоговая табл.1чел(все услуги-к'!$D352+('Итоговая табл.1чел(все услуги-к'!$D352*'Таблица вводных'!$G$4)))-('Расчет комиссии(Нади)'!$I352+'Таблица вводных'!$E$3+'Таблица вводных'!$F$3)</f>
        <v>7.2879600963230251</v>
      </c>
      <c r="E352" s="66">
        <f>('Итоговая табл.1чел(все услуги-к'!$E352+('Итоговая табл.1чел(все услуги-к'!$E352*'Таблица вводных'!$G$5))-('Расчет комиссии(Нади)'!$I352+'Таблица вводных'!$E$3+'Таблица вводных'!$F$3)</f>
        <v>0.50371009632302488</v>
      </c>
      <c r="F352" s="66">
        <f>('Итоговая табл.1чел(все услуги-к'!$F352+('Итоговая табл.1чел(все услуги-к'!$F352*'Таблица вводных'!$G$6))-('Расчет комиссии(Нади)'!$I352+'Таблица вводных'!$E$3+'Таблица вводных'!$F$3)</f>
        <v>23.347960096323028</v>
      </c>
      <c r="G352" s="66">
        <f>('Итоговая табл.1чел(все услуги-к'!$G352+('Итоговая табл.1чел(все услуги-к'!$G352*'Таблица вводных'!$G$7))-('Расчет комиссии(Нади)'!$I352+'Таблица вводных'!$E$3+'Таблица вводных'!$F$3)</f>
        <v>-0.41203990367697507</v>
      </c>
      <c r="H352" s="66">
        <f>'Итоговая табл.1чел(все услуги-к'!$H352-('Расчет комиссии(Нади)'!$I352+'Таблица вводных'!$E$3+'Таблица вводных'!$F$3)</f>
        <v>-0.41203990367697507</v>
      </c>
      <c r="I352" s="66">
        <f>('Итоговая табл.1чел(все услуги-к'!$I352+('Итоговая табл.1чел(все услуги-к'!$I352*'Таблица вводных'!$G$9))-('Расчет комиссии(Нади)'!$I352+'Таблица вводных'!$E$3+'Таблица вводных'!$F$3)</f>
        <v>-0.41203990367697507</v>
      </c>
      <c r="J352" s="13" t="s">
        <v>178</v>
      </c>
    </row>
    <row r="353" spans="1:10" ht="13.2" customHeight="1">
      <c r="A353" s="140"/>
      <c r="B353" s="5">
        <v>45454</v>
      </c>
      <c r="C353" s="15"/>
      <c r="D353" s="66">
        <f>(('Итоговая табл.1чел(все услуги-к'!$D353+('Итоговая табл.1чел(все услуги-к'!$D353*'Таблица вводных'!$G$4)))-('Расчет комиссии(Нади)'!$I353+'Таблица вводных'!$E$3+'Таблица вводных'!$F$3)</f>
        <v>7.2879600963230251</v>
      </c>
      <c r="E353" s="66">
        <f>('Итоговая табл.1чел(все услуги-к'!$E353+('Итоговая табл.1чел(все услуги-к'!$E353*'Таблица вводных'!$G$5))-('Расчет комиссии(Нади)'!$I353+'Таблица вводных'!$E$3+'Таблица вводных'!$F$3)</f>
        <v>0.50371009632302488</v>
      </c>
      <c r="F353" s="66">
        <f>('Итоговая табл.1чел(все услуги-к'!$F353+('Итоговая табл.1чел(все услуги-к'!$F353*'Таблица вводных'!$G$6))-('Расчет комиссии(Нади)'!$I353+'Таблица вводных'!$E$3+'Таблица вводных'!$F$3)</f>
        <v>23.347960096323028</v>
      </c>
      <c r="G353" s="66">
        <f>('Итоговая табл.1чел(все услуги-к'!$G353+('Итоговая табл.1чел(все услуги-к'!$G353*'Таблица вводных'!$G$7))-('Расчет комиссии(Нади)'!$I353+'Таблица вводных'!$E$3+'Таблица вводных'!$F$3)</f>
        <v>-0.41203990367697507</v>
      </c>
      <c r="H353" s="66">
        <f>'Итоговая табл.1чел(все услуги-к'!$H353-('Расчет комиссии(Нади)'!$I353+'Таблица вводных'!$E$3+'Таблица вводных'!$F$3)</f>
        <v>-0.41203990367697507</v>
      </c>
      <c r="I353" s="66">
        <f>('Итоговая табл.1чел(все услуги-к'!$I353+('Итоговая табл.1чел(все услуги-к'!$I353*'Таблица вводных'!$G$9))-('Расчет комиссии(Нади)'!$I353+'Таблица вводных'!$E$3+'Таблица вводных'!$F$3)</f>
        <v>-0.41203990367697507</v>
      </c>
      <c r="J353" s="13" t="s">
        <v>178</v>
      </c>
    </row>
    <row r="354" spans="1:10" ht="13.2" customHeight="1">
      <c r="A354" s="140"/>
      <c r="B354" s="5"/>
      <c r="C354" s="6"/>
      <c r="D354" s="66">
        <f>(('Итоговая табл.1чел(все услуги-к'!$D354+('Итоговая табл.1чел(все услуги-к'!$D354*'Таблица вводных'!$G$4)))-('Расчет комиссии(Нади)'!$I354+'Таблица вводных'!$E$3+'Таблица вводных'!$F$3)</f>
        <v>7.2879600963230251</v>
      </c>
      <c r="E354" s="66">
        <f>('Итоговая табл.1чел(все услуги-к'!$E354+('Итоговая табл.1чел(все услуги-к'!$E354*'Таблица вводных'!$G$5))-('Расчет комиссии(Нади)'!$I354+'Таблица вводных'!$E$3+'Таблица вводных'!$F$3)</f>
        <v>0.50371009632302488</v>
      </c>
      <c r="F354" s="66">
        <f>('Итоговая табл.1чел(все услуги-к'!$F354+('Итоговая табл.1чел(все услуги-к'!$F354*'Таблица вводных'!$G$6))-('Расчет комиссии(Нади)'!$I354+'Таблица вводных'!$E$3+'Таблица вводных'!$F$3)</f>
        <v>23.347960096323028</v>
      </c>
      <c r="G354" s="66">
        <f>('Итоговая табл.1чел(все услуги-к'!$G354+('Итоговая табл.1чел(все услуги-к'!$G354*'Таблица вводных'!$G$7))-('Расчет комиссии(Нади)'!$I354+'Таблица вводных'!$E$3+'Таблица вводных'!$F$3)</f>
        <v>-0.41203990367697507</v>
      </c>
      <c r="H354" s="66">
        <f>'Итоговая табл.1чел(все услуги-к'!$H354-('Расчет комиссии(Нади)'!$I354+'Таблица вводных'!$E$3+'Таблица вводных'!$F$3)</f>
        <v>-0.41203990367697507</v>
      </c>
      <c r="I354" s="66">
        <f>('Итоговая табл.1чел(все услуги-к'!$I354+('Итоговая табл.1чел(все услуги-к'!$I354*'Таблица вводных'!$G$9))-('Расчет комиссии(Нади)'!$I354+'Таблица вводных'!$E$3+'Таблица вводных'!$F$3)</f>
        <v>-0.41203990367697507</v>
      </c>
      <c r="J354" s="13" t="s">
        <v>178</v>
      </c>
    </row>
    <row r="355" spans="1:10" ht="13.2" customHeight="1">
      <c r="A355" s="140"/>
      <c r="B355" s="5"/>
      <c r="C355" s="15"/>
      <c r="D355" s="66">
        <f>(('Итоговая табл.1чел(все услуги-к'!$D355+('Итоговая табл.1чел(все услуги-к'!$D355*'Таблица вводных'!$G$4)))-('Расчет комиссии(Нади)'!$I355+'Таблица вводных'!$E$3+'Таблица вводных'!$F$3)</f>
        <v>7.2879600963230251</v>
      </c>
      <c r="E355" s="66">
        <f>('Итоговая табл.1чел(все услуги-к'!$E355+('Итоговая табл.1чел(все услуги-к'!$E355*'Таблица вводных'!$G$5))-('Расчет комиссии(Нади)'!$I355+'Таблица вводных'!$E$3+'Таблица вводных'!$F$3)</f>
        <v>0.50371009632302488</v>
      </c>
      <c r="F355" s="66">
        <f>('Итоговая табл.1чел(все услуги-к'!$F355+('Итоговая табл.1чел(все услуги-к'!$F355*'Таблица вводных'!$G$6))-('Расчет комиссии(Нади)'!$I355+'Таблица вводных'!$E$3+'Таблица вводных'!$F$3)</f>
        <v>23.347960096323028</v>
      </c>
      <c r="G355" s="66">
        <f>('Итоговая табл.1чел(все услуги-к'!$G355+('Итоговая табл.1чел(все услуги-к'!$G355*'Таблица вводных'!$G$7))-('Расчет комиссии(Нади)'!$I355+'Таблица вводных'!$E$3+'Таблица вводных'!$F$3)</f>
        <v>-0.41203990367697507</v>
      </c>
      <c r="H355" s="66">
        <f>'Итоговая табл.1чел(все услуги-к'!$H355-('Расчет комиссии(Нади)'!$I355+'Таблица вводных'!$E$3+'Таблица вводных'!$F$3)</f>
        <v>-0.41203990367697507</v>
      </c>
      <c r="I355" s="66">
        <f>('Итоговая табл.1чел(все услуги-к'!$I355+('Итоговая табл.1чел(все услуги-к'!$I355*'Таблица вводных'!$G$9))-('Расчет комиссии(Нади)'!$I355+'Таблица вводных'!$E$3+'Таблица вводных'!$F$3)</f>
        <v>-0.41203990367697507</v>
      </c>
      <c r="J355" s="13" t="s">
        <v>178</v>
      </c>
    </row>
    <row r="356" spans="1:10" ht="13.2" customHeight="1">
      <c r="A356" s="140"/>
      <c r="B356" s="5"/>
      <c r="C356" s="6"/>
      <c r="D356" s="66">
        <f>(('Итоговая табл.1чел(все услуги-к'!$D356+('Итоговая табл.1чел(все услуги-к'!$D356*'Таблица вводных'!$G$4)))-('Расчет комиссии(Нади)'!$I356+'Таблица вводных'!$E$3+'Таблица вводных'!$F$3)</f>
        <v>7.2879600963230251</v>
      </c>
      <c r="E356" s="66">
        <f>('Итоговая табл.1чел(все услуги-к'!$E356+('Итоговая табл.1чел(все услуги-к'!$E356*'Таблица вводных'!$G$5))-('Расчет комиссии(Нади)'!$I356+'Таблица вводных'!$E$3+'Таблица вводных'!$F$3)</f>
        <v>0.50371009632302488</v>
      </c>
      <c r="F356" s="66">
        <f>('Итоговая табл.1чел(все услуги-к'!$F356+('Итоговая табл.1чел(все услуги-к'!$F356*'Таблица вводных'!$G$6))-('Расчет комиссии(Нади)'!$I356+'Таблица вводных'!$E$3+'Таблица вводных'!$F$3)</f>
        <v>23.347960096323028</v>
      </c>
      <c r="G356" s="66">
        <f>('Итоговая табл.1чел(все услуги-к'!$G356+('Итоговая табл.1чел(все услуги-к'!$G356*'Таблица вводных'!$G$7))-('Расчет комиссии(Нади)'!$I356+'Таблица вводных'!$E$3+'Таблица вводных'!$F$3)</f>
        <v>-0.41203990367697507</v>
      </c>
      <c r="H356" s="66">
        <f>'Итоговая табл.1чел(все услуги-к'!$H356-('Расчет комиссии(Нади)'!$I356+'Таблица вводных'!$E$3+'Таблица вводных'!$F$3)</f>
        <v>-0.41203990367697507</v>
      </c>
      <c r="I356" s="66">
        <f>('Итоговая табл.1чел(все услуги-к'!$I356+('Итоговая табл.1чел(все услуги-к'!$I356*'Таблица вводных'!$G$9))-('Расчет комиссии(Нади)'!$I356+'Таблица вводных'!$E$3+'Таблица вводных'!$F$3)</f>
        <v>-0.41203990367697507</v>
      </c>
      <c r="J356" s="13" t="s">
        <v>178</v>
      </c>
    </row>
    <row r="357" spans="1:10" ht="13.2" customHeight="1">
      <c r="A357" s="140"/>
      <c r="B357" s="5"/>
      <c r="C357" s="6"/>
      <c r="D357" s="66">
        <f>(('Итоговая табл.1чел(все услуги-к'!$D357+('Итоговая табл.1чел(все услуги-к'!$D357*'Таблица вводных'!$G$4)))-('Расчет комиссии(Нади)'!$I357+'Таблица вводных'!$E$3+'Таблица вводных'!$F$3)</f>
        <v>7.2879600963230251</v>
      </c>
      <c r="E357" s="66">
        <f>('Итоговая табл.1чел(все услуги-к'!$E357+('Итоговая табл.1чел(все услуги-к'!$E357*'Таблица вводных'!$G$5))-('Расчет комиссии(Нади)'!$I357+'Таблица вводных'!$E$3+'Таблица вводных'!$F$3)</f>
        <v>0.50371009632302488</v>
      </c>
      <c r="F357" s="66">
        <f>('Итоговая табл.1чел(все услуги-к'!$F357+('Итоговая табл.1чел(все услуги-к'!$F357*'Таблица вводных'!$G$6))-('Расчет комиссии(Нади)'!$I357+'Таблица вводных'!$E$3+'Таблица вводных'!$F$3)</f>
        <v>23.347960096323028</v>
      </c>
      <c r="G357" s="66">
        <f>('Итоговая табл.1чел(все услуги-к'!$G357+('Итоговая табл.1чел(все услуги-к'!$G357*'Таблица вводных'!$G$7))-('Расчет комиссии(Нади)'!$I357+'Таблица вводных'!$E$3+'Таблица вводных'!$F$3)</f>
        <v>-0.41203990367697507</v>
      </c>
      <c r="H357" s="66">
        <f>'Итоговая табл.1чел(все услуги-к'!$H357-('Расчет комиссии(Нади)'!$I357+'Таблица вводных'!$E$3+'Таблица вводных'!$F$3)</f>
        <v>-0.41203990367697507</v>
      </c>
      <c r="I357" s="66">
        <f>('Итоговая табл.1чел(все услуги-к'!$I357+('Итоговая табл.1чел(все услуги-к'!$I357*'Таблица вводных'!$G$9))-('Расчет комиссии(Нади)'!$I357+'Таблица вводных'!$E$3+'Таблица вводных'!$F$3)</f>
        <v>-0.41203990367697507</v>
      </c>
      <c r="J357" s="13" t="s">
        <v>178</v>
      </c>
    </row>
    <row r="358" spans="1:10" ht="13.2" customHeight="1">
      <c r="A358" s="140"/>
      <c r="B358" s="5"/>
      <c r="C358" s="15"/>
      <c r="D358" s="66">
        <f>(('Итоговая табл.1чел(все услуги-к'!$D358+('Итоговая табл.1чел(все услуги-к'!$D358*'Таблица вводных'!$G$4)))-('Расчет комиссии(Нади)'!$I358+'Таблица вводных'!$E$3+'Таблица вводных'!$F$3)</f>
        <v>7.2879600963230251</v>
      </c>
      <c r="E358" s="66">
        <f>('Итоговая табл.1чел(все услуги-к'!$E358+('Итоговая табл.1чел(все услуги-к'!$E358*'Таблица вводных'!$G$5))-('Расчет комиссии(Нади)'!$I358+'Таблица вводных'!$E$3+'Таблица вводных'!$F$3)</f>
        <v>0.50371009632302488</v>
      </c>
      <c r="F358" s="66">
        <f>('Итоговая табл.1чел(все услуги-к'!$F358+('Итоговая табл.1чел(все услуги-к'!$F358*'Таблица вводных'!$G$6))-('Расчет комиссии(Нади)'!$I358+'Таблица вводных'!$E$3+'Таблица вводных'!$F$3)</f>
        <v>23.347960096323028</v>
      </c>
      <c r="G358" s="66">
        <f>('Итоговая табл.1чел(все услуги-к'!$G358+('Итоговая табл.1чел(все услуги-к'!$G358*'Таблица вводных'!$G$7))-('Расчет комиссии(Нади)'!$I358+'Таблица вводных'!$E$3+'Таблица вводных'!$F$3)</f>
        <v>-0.41203990367697507</v>
      </c>
      <c r="H358" s="66">
        <f>'Итоговая табл.1чел(все услуги-к'!$H358-('Расчет комиссии(Нади)'!$I358+'Таблица вводных'!$E$3+'Таблица вводных'!$F$3)</f>
        <v>-0.41203990367697507</v>
      </c>
      <c r="I358" s="66">
        <f>('Итоговая табл.1чел(все услуги-к'!$I358+('Итоговая табл.1чел(все услуги-к'!$I358*'Таблица вводных'!$G$9))-('Расчет комиссии(Нади)'!$I358+'Таблица вводных'!$E$3+'Таблица вводных'!$F$3)</f>
        <v>-0.41203990367697507</v>
      </c>
      <c r="J358" s="13" t="s">
        <v>178</v>
      </c>
    </row>
    <row r="359" spans="1:10" ht="13.2" customHeight="1">
      <c r="A359" s="140"/>
      <c r="B359" s="5"/>
      <c r="C359" s="6"/>
      <c r="D359" s="66">
        <f>(('Итоговая табл.1чел(все услуги-к'!$D359+('Итоговая табл.1чел(все услуги-к'!$D359*'Таблица вводных'!$G$4)))-('Расчет комиссии(Нади)'!$I359+'Таблица вводных'!$E$3+'Таблица вводных'!$F$3)</f>
        <v>7.2879600963230251</v>
      </c>
      <c r="E359" s="66">
        <f>('Итоговая табл.1чел(все услуги-к'!$E359+('Итоговая табл.1чел(все услуги-к'!$E359*'Таблица вводных'!$G$5))-('Расчет комиссии(Нади)'!$I359+'Таблица вводных'!$E$3+'Таблица вводных'!$F$3)</f>
        <v>0.50371009632302488</v>
      </c>
      <c r="F359" s="66">
        <f>('Итоговая табл.1чел(все услуги-к'!$F359+('Итоговая табл.1чел(все услуги-к'!$F359*'Таблица вводных'!$G$6))-('Расчет комиссии(Нади)'!$I359+'Таблица вводных'!$E$3+'Таблица вводных'!$F$3)</f>
        <v>23.347960096323028</v>
      </c>
      <c r="G359" s="66">
        <f>('Итоговая табл.1чел(все услуги-к'!$G359+('Итоговая табл.1чел(все услуги-к'!$G359*'Таблица вводных'!$G$7))-('Расчет комиссии(Нади)'!$I359+'Таблица вводных'!$E$3+'Таблица вводных'!$F$3)</f>
        <v>-0.41203990367697507</v>
      </c>
      <c r="H359" s="66">
        <f>'Итоговая табл.1чел(все услуги-к'!$H359-('Расчет комиссии(Нади)'!$I359+'Таблица вводных'!$E$3+'Таблица вводных'!$F$3)</f>
        <v>-0.41203990367697507</v>
      </c>
      <c r="I359" s="66">
        <f>('Итоговая табл.1чел(все услуги-к'!$I359+('Итоговая табл.1чел(все услуги-к'!$I359*'Таблица вводных'!$G$9))-('Расчет комиссии(Нади)'!$I359+'Таблица вводных'!$E$3+'Таблица вводных'!$F$3)</f>
        <v>-0.41203990367697507</v>
      </c>
      <c r="J359" s="13" t="s">
        <v>178</v>
      </c>
    </row>
    <row r="360" spans="1:10" ht="13.2" customHeight="1">
      <c r="A360" s="140"/>
      <c r="B360" s="5"/>
      <c r="C360" s="15"/>
      <c r="D360" s="66">
        <f>(('Итоговая табл.1чел(все услуги-к'!$D360+('Итоговая табл.1чел(все услуги-к'!$D360*'Таблица вводных'!$G$4)))-('Расчет комиссии(Нади)'!$I360+'Таблица вводных'!$E$3+'Таблица вводных'!$F$3)</f>
        <v>7.2879600963230251</v>
      </c>
      <c r="E360" s="66">
        <f>('Итоговая табл.1чел(все услуги-к'!$E360+('Итоговая табл.1чел(все услуги-к'!$E360*'Таблица вводных'!$G$5))-('Расчет комиссии(Нади)'!$I360+'Таблица вводных'!$E$3+'Таблица вводных'!$F$3)</f>
        <v>0.50371009632302488</v>
      </c>
      <c r="F360" s="66">
        <f>('Итоговая табл.1чел(все услуги-к'!$F360+('Итоговая табл.1чел(все услуги-к'!$F360*'Таблица вводных'!$G$6))-('Расчет комиссии(Нади)'!$I360+'Таблица вводных'!$E$3+'Таблица вводных'!$F$3)</f>
        <v>23.347960096323028</v>
      </c>
      <c r="G360" s="66">
        <f>('Итоговая табл.1чел(все услуги-к'!$G360+('Итоговая табл.1чел(все услуги-к'!$G360*'Таблица вводных'!$G$7))-('Расчет комиссии(Нади)'!$I360+'Таблица вводных'!$E$3+'Таблица вводных'!$F$3)</f>
        <v>-0.41203990367697507</v>
      </c>
      <c r="H360" s="66">
        <f>'Итоговая табл.1чел(все услуги-к'!$H360-('Расчет комиссии(Нади)'!$I360+'Таблица вводных'!$E$3+'Таблица вводных'!$F$3)</f>
        <v>-0.41203990367697507</v>
      </c>
      <c r="I360" s="66">
        <f>('Итоговая табл.1чел(все услуги-к'!$I360+('Итоговая табл.1чел(все услуги-к'!$I360*'Таблица вводных'!$G$9))-('Расчет комиссии(Нади)'!$I360+'Таблица вводных'!$E$3+'Таблица вводных'!$F$3)</f>
        <v>-0.41203990367697507</v>
      </c>
      <c r="J360" s="13" t="s">
        <v>178</v>
      </c>
    </row>
    <row r="361" spans="1:10" ht="13.2" customHeight="1">
      <c r="A361" s="141"/>
      <c r="B361" s="18"/>
      <c r="C361" s="19"/>
      <c r="D361" s="76">
        <f>(('Итоговая табл.1чел(все услуги-к'!$D361+('Итоговая табл.1чел(все услуги-к'!$D361*'Таблица вводных'!$G$4)))-('Расчет комиссии(Нади)'!$I361+'Таблица вводных'!$E$3+'Таблица вводных'!$F$3)</f>
        <v>7.2879600963230251</v>
      </c>
      <c r="E361" s="76">
        <f>('Итоговая табл.1чел(все услуги-к'!$E361+('Итоговая табл.1чел(все услуги-к'!$E361*'Таблица вводных'!$G$5))-('Расчет комиссии(Нади)'!$I361+'Таблица вводных'!$E$3+'Таблица вводных'!$F$3)</f>
        <v>0.50371009632302488</v>
      </c>
      <c r="F361" s="76">
        <f>('Итоговая табл.1чел(все услуги-к'!$F361+('Итоговая табл.1чел(все услуги-к'!$F361*'Таблица вводных'!$G$6))-('Расчет комиссии(Нади)'!$I361+'Таблица вводных'!$E$3+'Таблица вводных'!$F$3)</f>
        <v>23.347960096323028</v>
      </c>
      <c r="G361" s="76">
        <f>('Итоговая табл.1чел(все услуги-к'!$G361+('Итоговая табл.1чел(все услуги-к'!$G361*'Таблица вводных'!$G$7))-('Расчет комиссии(Нади)'!$I361+'Таблица вводных'!$E$3+'Таблица вводных'!$F$3)</f>
        <v>-0.41203990367697507</v>
      </c>
      <c r="H361" s="76">
        <f>'Итоговая табл.1чел(все услуги-к'!$H361-('Расчет комиссии(Нади)'!$I361+'Таблица вводных'!$E$3+'Таблица вводных'!$F$3)</f>
        <v>-0.41203990367697507</v>
      </c>
      <c r="I361" s="76">
        <f>('Итоговая табл.1чел(все услуги-к'!$I361+('Итоговая табл.1чел(все услуги-к'!$I361*'Таблица вводных'!$G$9))-('Расчет комиссии(Нади)'!$I361+'Таблица вводных'!$E$3+'Таблица вводных'!$F$3)</f>
        <v>-0.41203990367697507</v>
      </c>
      <c r="J361" s="22" t="s">
        <v>178</v>
      </c>
    </row>
    <row r="362" spans="1:10" ht="13.2" customHeight="1">
      <c r="A362" s="142" t="s">
        <v>179</v>
      </c>
      <c r="B362" s="5">
        <v>45423</v>
      </c>
      <c r="C362" s="97"/>
      <c r="D362" s="59">
        <f>(('Итоговая табл.1чел(все услуги-к'!$D362+('Итоговая табл.1чел(все услуги-к'!$D362*'Таблица вводных'!$G$4)))-('Расчет комиссии(Нади)'!$I362+'Таблица вводных'!$E$3+'Таблица вводных'!$F$3)</f>
        <v>7.2879600963230251</v>
      </c>
      <c r="E362" s="59">
        <f>('Итоговая табл.1чел(все услуги-к'!$E362+('Итоговая табл.1чел(все услуги-к'!$E362*'Таблица вводных'!$G$5))-('Расчет комиссии(Нади)'!$I362+'Таблица вводных'!$E$3+'Таблица вводных'!$F$3)</f>
        <v>0.50371009632302488</v>
      </c>
      <c r="F362" s="59">
        <f>('Итоговая табл.1чел(все услуги-к'!$F362+('Итоговая табл.1чел(все услуги-к'!$F362*'Таблица вводных'!$G$6))-('Расчет комиссии(Нади)'!$I362+'Таблица вводных'!$E$3+'Таблица вводных'!$F$3)</f>
        <v>23.347960096323028</v>
      </c>
      <c r="G362" s="59">
        <f>('Итоговая табл.1чел(все услуги-к'!$G362+('Итоговая табл.1чел(все услуги-к'!$G362*'Таблица вводных'!$G$7))-('Расчет комиссии(Нади)'!$I362+'Таблица вводных'!$E$3+'Таблица вводных'!$F$3)</f>
        <v>-0.41203990367697507</v>
      </c>
      <c r="H362" s="59">
        <f>'Итоговая табл.1чел(все услуги-к'!$H362-('Расчет комиссии(Нади)'!$I362+'Таблица вводных'!$E$3+'Таблица вводных'!$F$3)</f>
        <v>-0.41203990367697507</v>
      </c>
      <c r="I362" s="59">
        <f>('Итоговая табл.1чел(все услуги-к'!$I362+('Итоговая табл.1чел(все услуги-к'!$I362*'Таблица вводных'!$G$9))-('Расчет комиссии(Нади)'!$I362+'Таблица вводных'!$E$3+'Таблица вводных'!$F$3)</f>
        <v>-0.41203990367697507</v>
      </c>
      <c r="J362" s="10" t="s">
        <v>180</v>
      </c>
    </row>
    <row r="363" spans="1:10" ht="13.2" customHeight="1">
      <c r="A363" s="140"/>
      <c r="B363" s="5">
        <v>45426</v>
      </c>
      <c r="C363" s="6"/>
      <c r="D363" s="66">
        <f>(('Итоговая табл.1чел(все услуги-к'!$D363+('Итоговая табл.1чел(все услуги-к'!$D363*'Таблица вводных'!$G$4)))-('Расчет комиссии(Нади)'!$I363+'Таблица вводных'!$E$3+'Таблица вводных'!$F$3)</f>
        <v>7.2879600963230251</v>
      </c>
      <c r="E363" s="66">
        <f>('Итоговая табл.1чел(все услуги-к'!$E363+('Итоговая табл.1чел(все услуги-к'!$E363*'Таблица вводных'!$G$5))-('Расчет комиссии(Нади)'!$I363+'Таблица вводных'!$E$3+'Таблица вводных'!$F$3)</f>
        <v>0.50371009632302488</v>
      </c>
      <c r="F363" s="66">
        <f>('Итоговая табл.1чел(все услуги-к'!$F363+('Итоговая табл.1чел(все услуги-к'!$F363*'Таблица вводных'!$G$6))-('Расчет комиссии(Нади)'!$I363+'Таблица вводных'!$E$3+'Таблица вводных'!$F$3)</f>
        <v>23.347960096323028</v>
      </c>
      <c r="G363" s="66">
        <f>('Итоговая табл.1чел(все услуги-к'!$G363+('Итоговая табл.1чел(все услуги-к'!$G363*'Таблица вводных'!$G$7))-('Расчет комиссии(Нади)'!$I363+'Таблица вводных'!$E$3+'Таблица вводных'!$F$3)</f>
        <v>-0.41203990367697507</v>
      </c>
      <c r="H363" s="66">
        <f>'Итоговая табл.1чел(все услуги-к'!$H363-('Расчет комиссии(Нади)'!$I363+'Таблица вводных'!$E$3+'Таблица вводных'!$F$3)</f>
        <v>-0.41203990367697507</v>
      </c>
      <c r="I363" s="66">
        <f>('Итоговая табл.1чел(все услуги-к'!$I363+('Итоговая табл.1чел(все услуги-к'!$I363*'Таблица вводных'!$G$9))-('Расчет комиссии(Нади)'!$I363+'Таблица вводных'!$E$3+'Таблица вводных'!$F$3)</f>
        <v>-0.41203990367697507</v>
      </c>
      <c r="J363" s="13" t="s">
        <v>180</v>
      </c>
    </row>
    <row r="364" spans="1:10" ht="13.2" customHeight="1">
      <c r="A364" s="140"/>
      <c r="B364" s="5">
        <v>45430</v>
      </c>
      <c r="C364" s="15"/>
      <c r="D364" s="66">
        <f>(('Итоговая табл.1чел(все услуги-к'!$D364+('Итоговая табл.1чел(все услуги-к'!$D364*'Таблица вводных'!$G$4)))-('Расчет комиссии(Нади)'!$I364+'Таблица вводных'!$E$3+'Таблица вводных'!$F$3)</f>
        <v>7.2879600963230251</v>
      </c>
      <c r="E364" s="66">
        <f>('Итоговая табл.1чел(все услуги-к'!$E364+('Итоговая табл.1чел(все услуги-к'!$E364*'Таблица вводных'!$G$5))-('Расчет комиссии(Нади)'!$I364+'Таблица вводных'!$E$3+'Таблица вводных'!$F$3)</f>
        <v>0.50371009632302488</v>
      </c>
      <c r="F364" s="66">
        <f>('Итоговая табл.1чел(все услуги-к'!$F364+('Итоговая табл.1чел(все услуги-к'!$F364*'Таблица вводных'!$G$6))-('Расчет комиссии(Нади)'!$I364+'Таблица вводных'!$E$3+'Таблица вводных'!$F$3)</f>
        <v>23.347960096323028</v>
      </c>
      <c r="G364" s="66">
        <f>('Итоговая табл.1чел(все услуги-к'!$G364+('Итоговая табл.1чел(все услуги-к'!$G364*'Таблица вводных'!$G$7))-('Расчет комиссии(Нади)'!$I364+'Таблица вводных'!$E$3+'Таблица вводных'!$F$3)</f>
        <v>-0.41203990367697507</v>
      </c>
      <c r="H364" s="66">
        <f>'Итоговая табл.1чел(все услуги-к'!$H364-('Расчет комиссии(Нади)'!$I364+'Таблица вводных'!$E$3+'Таблица вводных'!$F$3)</f>
        <v>-0.41203990367697507</v>
      </c>
      <c r="I364" s="66">
        <f>('Итоговая табл.1чел(все услуги-к'!$I364+('Итоговая табл.1чел(все услуги-к'!$I364*'Таблица вводных'!$G$9))-('Расчет комиссии(Нади)'!$I364+'Таблица вводных'!$E$3+'Таблица вводных'!$F$3)</f>
        <v>-0.41203990367697507</v>
      </c>
      <c r="J364" s="13" t="s">
        <v>180</v>
      </c>
    </row>
    <row r="365" spans="1:10" ht="13.2" customHeight="1">
      <c r="A365" s="140"/>
      <c r="B365" s="5">
        <v>45433</v>
      </c>
      <c r="C365" s="6"/>
      <c r="D365" s="66">
        <f>(('Итоговая табл.1чел(все услуги-к'!$D365+('Итоговая табл.1чел(все услуги-к'!$D365*'Таблица вводных'!$G$4)))-('Расчет комиссии(Нади)'!$I365+'Таблица вводных'!$E$3+'Таблица вводных'!$F$3)</f>
        <v>7.2879600963230251</v>
      </c>
      <c r="E365" s="66">
        <f>('Итоговая табл.1чел(все услуги-к'!$E365+('Итоговая табл.1чел(все услуги-к'!$E365*'Таблица вводных'!$G$5))-('Расчет комиссии(Нади)'!$I365+'Таблица вводных'!$E$3+'Таблица вводных'!$F$3)</f>
        <v>0.50371009632302488</v>
      </c>
      <c r="F365" s="66">
        <f>('Итоговая табл.1чел(все услуги-к'!$F365+('Итоговая табл.1чел(все услуги-к'!$F365*'Таблица вводных'!$G$6))-('Расчет комиссии(Нади)'!$I365+'Таблица вводных'!$E$3+'Таблица вводных'!$F$3)</f>
        <v>23.347960096323028</v>
      </c>
      <c r="G365" s="66">
        <f>('Итоговая табл.1чел(все услуги-к'!$G365+('Итоговая табл.1чел(все услуги-к'!$G365*'Таблица вводных'!$G$7))-('Расчет комиссии(Нади)'!$I365+'Таблица вводных'!$E$3+'Таблица вводных'!$F$3)</f>
        <v>-0.41203990367697507</v>
      </c>
      <c r="H365" s="66">
        <f>'Итоговая табл.1чел(все услуги-к'!$H365-('Расчет комиссии(Нади)'!$I365+'Таблица вводных'!$E$3+'Таблица вводных'!$F$3)</f>
        <v>-0.41203990367697507</v>
      </c>
      <c r="I365" s="66">
        <f>('Итоговая табл.1чел(все услуги-к'!$I365+('Итоговая табл.1чел(все услуги-к'!$I365*'Таблица вводных'!$G$9))-('Расчет комиссии(Нади)'!$I365+'Таблица вводных'!$E$3+'Таблица вводных'!$F$3)</f>
        <v>-0.41203990367697507</v>
      </c>
      <c r="J365" s="13" t="s">
        <v>180</v>
      </c>
    </row>
    <row r="366" spans="1:10" ht="13.2" customHeight="1">
      <c r="A366" s="140"/>
      <c r="B366" s="5">
        <v>45437</v>
      </c>
      <c r="C366" s="15"/>
      <c r="D366" s="66">
        <f>(('Итоговая табл.1чел(все услуги-к'!$D366+('Итоговая табл.1чел(все услуги-к'!$D366*'Таблица вводных'!$G$4)))-('Расчет комиссии(Нади)'!$I366+'Таблица вводных'!$E$3+'Таблица вводных'!$F$3)</f>
        <v>7.2879600963230251</v>
      </c>
      <c r="E366" s="66">
        <f>('Итоговая табл.1чел(все услуги-к'!$E366+('Итоговая табл.1чел(все услуги-к'!$E366*'Таблица вводных'!$G$5))-('Расчет комиссии(Нади)'!$I366+'Таблица вводных'!$E$3+'Таблица вводных'!$F$3)</f>
        <v>0.50371009632302488</v>
      </c>
      <c r="F366" s="66">
        <f>('Итоговая табл.1чел(все услуги-к'!$F366+('Итоговая табл.1чел(все услуги-к'!$F366*'Таблица вводных'!$G$6))-('Расчет комиссии(Нади)'!$I366+'Таблица вводных'!$E$3+'Таблица вводных'!$F$3)</f>
        <v>23.347960096323028</v>
      </c>
      <c r="G366" s="66">
        <f>('Итоговая табл.1чел(все услуги-к'!$G366+('Итоговая табл.1чел(все услуги-к'!$G366*'Таблица вводных'!$G$7))-('Расчет комиссии(Нади)'!$I366+'Таблица вводных'!$E$3+'Таблица вводных'!$F$3)</f>
        <v>-0.41203990367697507</v>
      </c>
      <c r="H366" s="66">
        <f>'Итоговая табл.1чел(все услуги-к'!$H366-('Расчет комиссии(Нади)'!$I366+'Таблица вводных'!$E$3+'Таблица вводных'!$F$3)</f>
        <v>-0.41203990367697507</v>
      </c>
      <c r="I366" s="66">
        <f>('Итоговая табл.1чел(все услуги-к'!$I366+('Итоговая табл.1чел(все услуги-к'!$I366*'Таблица вводных'!$G$9))-('Расчет комиссии(Нади)'!$I366+'Таблица вводных'!$E$3+'Таблица вводных'!$F$3)</f>
        <v>-0.41203990367697507</v>
      </c>
      <c r="J366" s="13" t="s">
        <v>180</v>
      </c>
    </row>
    <row r="367" spans="1:10" ht="13.2" customHeight="1">
      <c r="A367" s="140"/>
      <c r="B367" s="5">
        <v>45440</v>
      </c>
      <c r="C367" s="15"/>
      <c r="D367" s="66">
        <f>(('Итоговая табл.1чел(все услуги-к'!$D367+('Итоговая табл.1чел(все услуги-к'!$D367*'Таблица вводных'!$G$4)))-('Расчет комиссии(Нади)'!$I367+'Таблица вводных'!$E$3+'Таблица вводных'!$F$3)</f>
        <v>7.2879600963230251</v>
      </c>
      <c r="E367" s="66">
        <f>('Итоговая табл.1чел(все услуги-к'!$E367+('Итоговая табл.1чел(все услуги-к'!$E367*'Таблица вводных'!$G$5))-('Расчет комиссии(Нади)'!$I367+'Таблица вводных'!$E$3+'Таблица вводных'!$F$3)</f>
        <v>0.50371009632302488</v>
      </c>
      <c r="F367" s="66">
        <f>('Итоговая табл.1чел(все услуги-к'!$F367+('Итоговая табл.1чел(все услуги-к'!$F367*'Таблица вводных'!$G$6))-('Расчет комиссии(Нади)'!$I367+'Таблица вводных'!$E$3+'Таблица вводных'!$F$3)</f>
        <v>23.347960096323028</v>
      </c>
      <c r="G367" s="66">
        <f>('Итоговая табл.1чел(все услуги-к'!$G367+('Итоговая табл.1чел(все услуги-к'!$G367*'Таблица вводных'!$G$7))-('Расчет комиссии(Нади)'!$I367+'Таблица вводных'!$E$3+'Таблица вводных'!$F$3)</f>
        <v>-0.41203990367697507</v>
      </c>
      <c r="H367" s="66">
        <f>'Итоговая табл.1чел(все услуги-к'!$H367-('Расчет комиссии(Нади)'!$I367+'Таблица вводных'!$E$3+'Таблица вводных'!$F$3)</f>
        <v>-0.41203990367697507</v>
      </c>
      <c r="I367" s="66">
        <f>('Итоговая табл.1чел(все услуги-к'!$I367+('Итоговая табл.1чел(все услуги-к'!$I367*'Таблица вводных'!$G$9))-('Расчет комиссии(Нади)'!$I367+'Таблица вводных'!$E$3+'Таблица вводных'!$F$3)</f>
        <v>-0.41203990367697507</v>
      </c>
      <c r="J367" s="13" t="s">
        <v>180</v>
      </c>
    </row>
    <row r="368" spans="1:10" ht="13.2" customHeight="1">
      <c r="A368" s="140"/>
      <c r="B368" s="5">
        <v>45444</v>
      </c>
      <c r="C368" s="15"/>
      <c r="D368" s="66">
        <f>(('Итоговая табл.1чел(все услуги-к'!$D368+('Итоговая табл.1чел(все услуги-к'!$D368*'Таблица вводных'!$G$4)))-('Расчет комиссии(Нади)'!$I368+'Таблица вводных'!$E$3+'Таблица вводных'!$F$3)</f>
        <v>7.2879600963230251</v>
      </c>
      <c r="E368" s="66">
        <f>('Итоговая табл.1чел(все услуги-к'!$E368+('Итоговая табл.1чел(все услуги-к'!$E368*'Таблица вводных'!$G$5))-('Расчет комиссии(Нади)'!$I368+'Таблица вводных'!$E$3+'Таблица вводных'!$F$3)</f>
        <v>0.50371009632302488</v>
      </c>
      <c r="F368" s="66">
        <f>('Итоговая табл.1чел(все услуги-к'!$F368+('Итоговая табл.1чел(все услуги-к'!$F368*'Таблица вводных'!$G$6))-('Расчет комиссии(Нади)'!$I368+'Таблица вводных'!$E$3+'Таблица вводных'!$F$3)</f>
        <v>23.347960096323028</v>
      </c>
      <c r="G368" s="66">
        <f>('Итоговая табл.1чел(все услуги-к'!$G368+('Итоговая табл.1чел(все услуги-к'!$G368*'Таблица вводных'!$G$7))-('Расчет комиссии(Нади)'!$I368+'Таблица вводных'!$E$3+'Таблица вводных'!$F$3)</f>
        <v>-0.41203990367697507</v>
      </c>
      <c r="H368" s="66">
        <f>'Итоговая табл.1чел(все услуги-к'!$H368-('Расчет комиссии(Нади)'!$I368+'Таблица вводных'!$E$3+'Таблица вводных'!$F$3)</f>
        <v>-0.41203990367697507</v>
      </c>
      <c r="I368" s="66">
        <f>('Итоговая табл.1чел(все услуги-к'!$I368+('Итоговая табл.1чел(все услуги-к'!$I368*'Таблица вводных'!$G$9))-('Расчет комиссии(Нади)'!$I368+'Таблица вводных'!$E$3+'Таблица вводных'!$F$3)</f>
        <v>-0.41203990367697507</v>
      </c>
      <c r="J368" s="13" t="s">
        <v>180</v>
      </c>
    </row>
    <row r="369" spans="1:10" ht="13.2" customHeight="1">
      <c r="A369" s="140"/>
      <c r="B369" s="5">
        <v>45447</v>
      </c>
      <c r="C369" s="6"/>
      <c r="D369" s="66">
        <f>(('Итоговая табл.1чел(все услуги-к'!$D369+('Итоговая табл.1чел(все услуги-к'!$D369*'Таблица вводных'!$G$4)))-('Расчет комиссии(Нади)'!$I369+'Таблица вводных'!$E$3+'Таблица вводных'!$F$3)</f>
        <v>7.2879600963230251</v>
      </c>
      <c r="E369" s="66">
        <f>('Итоговая табл.1чел(все услуги-к'!$E369+('Итоговая табл.1чел(все услуги-к'!$E369*'Таблица вводных'!$G$5))-('Расчет комиссии(Нади)'!$I369+'Таблица вводных'!$E$3+'Таблица вводных'!$F$3)</f>
        <v>0.50371009632302488</v>
      </c>
      <c r="F369" s="66">
        <f>('Итоговая табл.1чел(все услуги-к'!$F369+('Итоговая табл.1чел(все услуги-к'!$F369*'Таблица вводных'!$G$6))-('Расчет комиссии(Нади)'!$I369+'Таблица вводных'!$E$3+'Таблица вводных'!$F$3)</f>
        <v>23.347960096323028</v>
      </c>
      <c r="G369" s="66">
        <f>('Итоговая табл.1чел(все услуги-к'!$G369+('Итоговая табл.1чел(все услуги-к'!$G369*'Таблица вводных'!$G$7))-('Расчет комиссии(Нади)'!$I369+'Таблица вводных'!$E$3+'Таблица вводных'!$F$3)</f>
        <v>-0.41203990367697507</v>
      </c>
      <c r="H369" s="66">
        <f>'Итоговая табл.1чел(все услуги-к'!$H369-('Расчет комиссии(Нади)'!$I369+'Таблица вводных'!$E$3+'Таблица вводных'!$F$3)</f>
        <v>-0.41203990367697507</v>
      </c>
      <c r="I369" s="66">
        <f>('Итоговая табл.1чел(все услуги-к'!$I369+('Итоговая табл.1чел(все услуги-к'!$I369*'Таблица вводных'!$G$9))-('Расчет комиссии(Нади)'!$I369+'Таблица вводных'!$E$3+'Таблица вводных'!$F$3)</f>
        <v>-0.41203990367697507</v>
      </c>
      <c r="J369" s="13" t="s">
        <v>180</v>
      </c>
    </row>
    <row r="370" spans="1:10" ht="13.2" customHeight="1">
      <c r="A370" s="140"/>
      <c r="B370" s="5">
        <v>45451</v>
      </c>
      <c r="C370" s="15"/>
      <c r="D370" s="66">
        <f>(('Итоговая табл.1чел(все услуги-к'!$D370+('Итоговая табл.1чел(все услуги-к'!$D370*'Таблица вводных'!$G$4)))-('Расчет комиссии(Нади)'!$I370+'Таблица вводных'!$E$3+'Таблица вводных'!$F$3)</f>
        <v>7.2879600963230251</v>
      </c>
      <c r="E370" s="66">
        <f>('Итоговая табл.1чел(все услуги-к'!$E370+('Итоговая табл.1чел(все услуги-к'!$E370*'Таблица вводных'!$G$5))-('Расчет комиссии(Нади)'!$I370+'Таблица вводных'!$E$3+'Таблица вводных'!$F$3)</f>
        <v>0.50371009632302488</v>
      </c>
      <c r="F370" s="66">
        <f>('Итоговая табл.1чел(все услуги-к'!$F370+('Итоговая табл.1чел(все услуги-к'!$F370*'Таблица вводных'!$G$6))-('Расчет комиссии(Нади)'!$I370+'Таблица вводных'!$E$3+'Таблица вводных'!$F$3)</f>
        <v>23.347960096323028</v>
      </c>
      <c r="G370" s="66">
        <f>('Итоговая табл.1чел(все услуги-к'!$G370+('Итоговая табл.1чел(все услуги-к'!$G370*'Таблица вводных'!$G$7))-('Расчет комиссии(Нади)'!$I370+'Таблица вводных'!$E$3+'Таблица вводных'!$F$3)</f>
        <v>-0.41203990367697507</v>
      </c>
      <c r="H370" s="66">
        <f>'Итоговая табл.1чел(все услуги-к'!$H370-('Расчет комиссии(Нади)'!$I370+'Таблица вводных'!$E$3+'Таблица вводных'!$F$3)</f>
        <v>-0.41203990367697507</v>
      </c>
      <c r="I370" s="66">
        <f>('Итоговая табл.1чел(все услуги-к'!$I370+('Итоговая табл.1чел(все услуги-к'!$I370*'Таблица вводных'!$G$9))-('Расчет комиссии(Нади)'!$I370+'Таблица вводных'!$E$3+'Таблица вводных'!$F$3)</f>
        <v>-0.41203990367697507</v>
      </c>
      <c r="J370" s="13" t="s">
        <v>180</v>
      </c>
    </row>
    <row r="371" spans="1:10" ht="13.2" customHeight="1">
      <c r="A371" s="140"/>
      <c r="B371" s="5">
        <v>45454</v>
      </c>
      <c r="C371" s="15"/>
      <c r="D371" s="66">
        <f>(('Итоговая табл.1чел(все услуги-к'!$D371+('Итоговая табл.1чел(все услуги-к'!$D371*'Таблица вводных'!$G$4)))-('Расчет комиссии(Нади)'!$I371+'Таблица вводных'!$E$3+'Таблица вводных'!$F$3)</f>
        <v>7.2879600963230251</v>
      </c>
      <c r="E371" s="66">
        <f>('Итоговая табл.1чел(все услуги-к'!$E371+('Итоговая табл.1чел(все услуги-к'!$E371*'Таблица вводных'!$G$5))-('Расчет комиссии(Нади)'!$I371+'Таблица вводных'!$E$3+'Таблица вводных'!$F$3)</f>
        <v>0.50371009632302488</v>
      </c>
      <c r="F371" s="66">
        <f>('Итоговая табл.1чел(все услуги-к'!$F371+('Итоговая табл.1чел(все услуги-к'!$F371*'Таблица вводных'!$G$6))-('Расчет комиссии(Нади)'!$I371+'Таблица вводных'!$E$3+'Таблица вводных'!$F$3)</f>
        <v>23.347960096323028</v>
      </c>
      <c r="G371" s="66">
        <f>('Итоговая табл.1чел(все услуги-к'!$G371+('Итоговая табл.1чел(все услуги-к'!$G371*'Таблица вводных'!$G$7))-('Расчет комиссии(Нади)'!$I371+'Таблица вводных'!$E$3+'Таблица вводных'!$F$3)</f>
        <v>-0.41203990367697507</v>
      </c>
      <c r="H371" s="66">
        <f>'Итоговая табл.1чел(все услуги-к'!$H371-('Расчет комиссии(Нади)'!$I371+'Таблица вводных'!$E$3+'Таблица вводных'!$F$3)</f>
        <v>-0.41203990367697507</v>
      </c>
      <c r="I371" s="66">
        <f>('Итоговая табл.1чел(все услуги-к'!$I371+('Итоговая табл.1чел(все услуги-к'!$I371*'Таблица вводных'!$G$9))-('Расчет комиссии(Нади)'!$I371+'Таблица вводных'!$E$3+'Таблица вводных'!$F$3)</f>
        <v>-0.41203990367697507</v>
      </c>
      <c r="J371" s="13" t="s">
        <v>180</v>
      </c>
    </row>
    <row r="372" spans="1:10" ht="13.2" customHeight="1">
      <c r="A372" s="140"/>
      <c r="B372" s="5"/>
      <c r="C372" s="6"/>
      <c r="D372" s="66">
        <f>(('Итоговая табл.1чел(все услуги-к'!$D372+('Итоговая табл.1чел(все услуги-к'!$D372*'Таблица вводных'!$G$4)))-('Расчет комиссии(Нади)'!$I372+'Таблица вводных'!$E$3+'Таблица вводных'!$F$3)</f>
        <v>7.2879600963230251</v>
      </c>
      <c r="E372" s="66">
        <f>('Итоговая табл.1чел(все услуги-к'!$E372+('Итоговая табл.1чел(все услуги-к'!$E372*'Таблица вводных'!$G$5))-('Расчет комиссии(Нади)'!$I372+'Таблица вводных'!$E$3+'Таблица вводных'!$F$3)</f>
        <v>0.50371009632302488</v>
      </c>
      <c r="F372" s="66">
        <f>('Итоговая табл.1чел(все услуги-к'!$F372+('Итоговая табл.1чел(все услуги-к'!$F372*'Таблица вводных'!$G$6))-('Расчет комиссии(Нади)'!$I372+'Таблица вводных'!$E$3+'Таблица вводных'!$F$3)</f>
        <v>23.347960096323028</v>
      </c>
      <c r="G372" s="66">
        <f>('Итоговая табл.1чел(все услуги-к'!$G372+('Итоговая табл.1чел(все услуги-к'!$G372*'Таблица вводных'!$G$7))-('Расчет комиссии(Нади)'!$I372+'Таблица вводных'!$E$3+'Таблица вводных'!$F$3)</f>
        <v>-0.41203990367697507</v>
      </c>
      <c r="H372" s="66">
        <f>'Итоговая табл.1чел(все услуги-к'!$H372-('Расчет комиссии(Нади)'!$I372+'Таблица вводных'!$E$3+'Таблица вводных'!$F$3)</f>
        <v>-0.41203990367697507</v>
      </c>
      <c r="I372" s="66">
        <f>('Итоговая табл.1чел(все услуги-к'!$I372+('Итоговая табл.1чел(все услуги-к'!$I372*'Таблица вводных'!$G$9))-('Расчет комиссии(Нади)'!$I372+'Таблица вводных'!$E$3+'Таблица вводных'!$F$3)</f>
        <v>-0.41203990367697507</v>
      </c>
      <c r="J372" s="13" t="s">
        <v>180</v>
      </c>
    </row>
    <row r="373" spans="1:10" ht="13.2" customHeight="1">
      <c r="A373" s="140"/>
      <c r="B373" s="5"/>
      <c r="C373" s="15"/>
      <c r="D373" s="66">
        <f>(('Итоговая табл.1чел(все услуги-к'!$D373+('Итоговая табл.1чел(все услуги-к'!$D373*'Таблица вводных'!$G$4)))-('Расчет комиссии(Нади)'!$I373+'Таблица вводных'!$E$3+'Таблица вводных'!$F$3)</f>
        <v>7.2879600963230251</v>
      </c>
      <c r="E373" s="66">
        <f>('Итоговая табл.1чел(все услуги-к'!$E373+('Итоговая табл.1чел(все услуги-к'!$E373*'Таблица вводных'!$G$5))-('Расчет комиссии(Нади)'!$I373+'Таблица вводных'!$E$3+'Таблица вводных'!$F$3)</f>
        <v>0.50371009632302488</v>
      </c>
      <c r="F373" s="66">
        <f>('Итоговая табл.1чел(все услуги-к'!$F373+('Итоговая табл.1чел(все услуги-к'!$F373*'Таблица вводных'!$G$6))-('Расчет комиссии(Нади)'!$I373+'Таблица вводных'!$E$3+'Таблица вводных'!$F$3)</f>
        <v>23.347960096323028</v>
      </c>
      <c r="G373" s="66">
        <f>('Итоговая табл.1чел(все услуги-к'!$G373+('Итоговая табл.1чел(все услуги-к'!$G373*'Таблица вводных'!$G$7))-('Расчет комиссии(Нади)'!$I373+'Таблица вводных'!$E$3+'Таблица вводных'!$F$3)</f>
        <v>-0.41203990367697507</v>
      </c>
      <c r="H373" s="66">
        <f>'Итоговая табл.1чел(все услуги-к'!$H373-('Расчет комиссии(Нади)'!$I373+'Таблица вводных'!$E$3+'Таблица вводных'!$F$3)</f>
        <v>-0.41203990367697507</v>
      </c>
      <c r="I373" s="66">
        <f>('Итоговая табл.1чел(все услуги-к'!$I373+('Итоговая табл.1чел(все услуги-к'!$I373*'Таблица вводных'!$G$9))-('Расчет комиссии(Нади)'!$I373+'Таблица вводных'!$E$3+'Таблица вводных'!$F$3)</f>
        <v>-0.41203990367697507</v>
      </c>
      <c r="J373" s="13" t="s">
        <v>180</v>
      </c>
    </row>
    <row r="374" spans="1:10" ht="13.2" customHeight="1">
      <c r="A374" s="140"/>
      <c r="B374" s="5"/>
      <c r="C374" s="6"/>
      <c r="D374" s="66">
        <f>(('Итоговая табл.1чел(все услуги-к'!$D374+('Итоговая табл.1чел(все услуги-к'!$D374*'Таблица вводных'!$G$4)))-('Расчет комиссии(Нади)'!$I374+'Таблица вводных'!$E$3+'Таблица вводных'!$F$3)</f>
        <v>7.2879600963230251</v>
      </c>
      <c r="E374" s="66">
        <f>('Итоговая табл.1чел(все услуги-к'!$E374+('Итоговая табл.1чел(все услуги-к'!$E374*'Таблица вводных'!$G$5))-('Расчет комиссии(Нади)'!$I374+'Таблица вводных'!$E$3+'Таблица вводных'!$F$3)</f>
        <v>0.50371009632302488</v>
      </c>
      <c r="F374" s="66">
        <f>('Итоговая табл.1чел(все услуги-к'!$F374+('Итоговая табл.1чел(все услуги-к'!$F374*'Таблица вводных'!$G$6))-('Расчет комиссии(Нади)'!$I374+'Таблица вводных'!$E$3+'Таблица вводных'!$F$3)</f>
        <v>23.347960096323028</v>
      </c>
      <c r="G374" s="66">
        <f>('Итоговая табл.1чел(все услуги-к'!$G374+('Итоговая табл.1чел(все услуги-к'!$G374*'Таблица вводных'!$G$7))-('Расчет комиссии(Нади)'!$I374+'Таблица вводных'!$E$3+'Таблица вводных'!$F$3)</f>
        <v>-0.41203990367697507</v>
      </c>
      <c r="H374" s="66">
        <f>'Итоговая табл.1чел(все услуги-к'!$H374-('Расчет комиссии(Нади)'!$I374+'Таблица вводных'!$E$3+'Таблица вводных'!$F$3)</f>
        <v>-0.41203990367697507</v>
      </c>
      <c r="I374" s="66">
        <f>('Итоговая табл.1чел(все услуги-к'!$I374+('Итоговая табл.1чел(все услуги-к'!$I374*'Таблица вводных'!$G$9))-('Расчет комиссии(Нади)'!$I374+'Таблица вводных'!$E$3+'Таблица вводных'!$F$3)</f>
        <v>-0.41203990367697507</v>
      </c>
      <c r="J374" s="13" t="s">
        <v>180</v>
      </c>
    </row>
    <row r="375" spans="1:10" ht="13.2" customHeight="1">
      <c r="A375" s="140"/>
      <c r="B375" s="5"/>
      <c r="C375" s="6"/>
      <c r="D375" s="66">
        <f>(('Итоговая табл.1чел(все услуги-к'!$D375+('Итоговая табл.1чел(все услуги-к'!$D375*'Таблица вводных'!$G$4)))-('Расчет комиссии(Нади)'!$I375+'Таблица вводных'!$E$3+'Таблица вводных'!$F$3)</f>
        <v>7.2879600963230251</v>
      </c>
      <c r="E375" s="66">
        <f>('Итоговая табл.1чел(все услуги-к'!$E375+('Итоговая табл.1чел(все услуги-к'!$E375*'Таблица вводных'!$G$5))-('Расчет комиссии(Нади)'!$I375+'Таблица вводных'!$E$3+'Таблица вводных'!$F$3)</f>
        <v>0.50371009632302488</v>
      </c>
      <c r="F375" s="66">
        <f>('Итоговая табл.1чел(все услуги-к'!$F375+('Итоговая табл.1чел(все услуги-к'!$F375*'Таблица вводных'!$G$6))-('Расчет комиссии(Нади)'!$I375+'Таблица вводных'!$E$3+'Таблица вводных'!$F$3)</f>
        <v>23.347960096323028</v>
      </c>
      <c r="G375" s="66">
        <f>('Итоговая табл.1чел(все услуги-к'!$G375+('Итоговая табл.1чел(все услуги-к'!$G375*'Таблица вводных'!$G$7))-('Расчет комиссии(Нади)'!$I375+'Таблица вводных'!$E$3+'Таблица вводных'!$F$3)</f>
        <v>-0.41203990367697507</v>
      </c>
      <c r="H375" s="66">
        <f>'Итоговая табл.1чел(все услуги-к'!$H375-('Расчет комиссии(Нади)'!$I375+'Таблица вводных'!$E$3+'Таблица вводных'!$F$3)</f>
        <v>-0.41203990367697507</v>
      </c>
      <c r="I375" s="66">
        <f>('Итоговая табл.1чел(все услуги-к'!$I375+('Итоговая табл.1чел(все услуги-к'!$I375*'Таблица вводных'!$G$9))-('Расчет комиссии(Нади)'!$I375+'Таблица вводных'!$E$3+'Таблица вводных'!$F$3)</f>
        <v>-0.41203990367697507</v>
      </c>
      <c r="J375" s="13" t="s">
        <v>180</v>
      </c>
    </row>
    <row r="376" spans="1:10" ht="13.2" customHeight="1">
      <c r="A376" s="140"/>
      <c r="B376" s="5"/>
      <c r="C376" s="15"/>
      <c r="D376" s="66">
        <f>(('Итоговая табл.1чел(все услуги-к'!$D376+('Итоговая табл.1чел(все услуги-к'!$D376*'Таблица вводных'!$G$4)))-('Расчет комиссии(Нади)'!$I376+'Таблица вводных'!$E$3+'Таблица вводных'!$F$3)</f>
        <v>7.2879600963230251</v>
      </c>
      <c r="E376" s="66">
        <f>('Итоговая табл.1чел(все услуги-к'!$E376+('Итоговая табл.1чел(все услуги-к'!$E376*'Таблица вводных'!$G$5))-('Расчет комиссии(Нади)'!$I376+'Таблица вводных'!$E$3+'Таблица вводных'!$F$3)</f>
        <v>0.50371009632302488</v>
      </c>
      <c r="F376" s="66">
        <f>('Итоговая табл.1чел(все услуги-к'!$F376+('Итоговая табл.1чел(все услуги-к'!$F376*'Таблица вводных'!$G$6))-('Расчет комиссии(Нади)'!$I376+'Таблица вводных'!$E$3+'Таблица вводных'!$F$3)</f>
        <v>23.347960096323028</v>
      </c>
      <c r="G376" s="66">
        <f>('Итоговая табл.1чел(все услуги-к'!$G376+('Итоговая табл.1чел(все услуги-к'!$G376*'Таблица вводных'!$G$7))-('Расчет комиссии(Нади)'!$I376+'Таблица вводных'!$E$3+'Таблица вводных'!$F$3)</f>
        <v>-0.41203990367697507</v>
      </c>
      <c r="H376" s="66">
        <f>'Итоговая табл.1чел(все услуги-к'!$H376-('Расчет комиссии(Нади)'!$I376+'Таблица вводных'!$E$3+'Таблица вводных'!$F$3)</f>
        <v>-0.41203990367697507</v>
      </c>
      <c r="I376" s="66">
        <f>('Итоговая табл.1чел(все услуги-к'!$I376+('Итоговая табл.1чел(все услуги-к'!$I376*'Таблица вводных'!$G$9))-('Расчет комиссии(Нади)'!$I376+'Таблица вводных'!$E$3+'Таблица вводных'!$F$3)</f>
        <v>-0.41203990367697507</v>
      </c>
      <c r="J376" s="13" t="s">
        <v>180</v>
      </c>
    </row>
    <row r="377" spans="1:10" ht="13.2" customHeight="1">
      <c r="A377" s="140"/>
      <c r="B377" s="5"/>
      <c r="C377" s="6"/>
      <c r="D377" s="66">
        <f>(('Итоговая табл.1чел(все услуги-к'!$D377+('Итоговая табл.1чел(все услуги-к'!$D377*'Таблица вводных'!$G$4)))-('Расчет комиссии(Нади)'!$I377+'Таблица вводных'!$E$3+'Таблица вводных'!$F$3)</f>
        <v>7.2879600963230251</v>
      </c>
      <c r="E377" s="66">
        <f>('Итоговая табл.1чел(все услуги-к'!$E377+('Итоговая табл.1чел(все услуги-к'!$E377*'Таблица вводных'!$G$5))-('Расчет комиссии(Нади)'!$I377+'Таблица вводных'!$E$3+'Таблица вводных'!$F$3)</f>
        <v>0.50371009632302488</v>
      </c>
      <c r="F377" s="66">
        <f>('Итоговая табл.1чел(все услуги-к'!$F377+('Итоговая табл.1чел(все услуги-к'!$F377*'Таблица вводных'!$G$6))-('Расчет комиссии(Нади)'!$I377+'Таблица вводных'!$E$3+'Таблица вводных'!$F$3)</f>
        <v>23.347960096323028</v>
      </c>
      <c r="G377" s="66">
        <f>('Итоговая табл.1чел(все услуги-к'!$G377+('Итоговая табл.1чел(все услуги-к'!$G377*'Таблица вводных'!$G$7))-('Расчет комиссии(Нади)'!$I377+'Таблица вводных'!$E$3+'Таблица вводных'!$F$3)</f>
        <v>-0.41203990367697507</v>
      </c>
      <c r="H377" s="66">
        <f>'Итоговая табл.1чел(все услуги-к'!$H377-('Расчет комиссии(Нади)'!$I377+'Таблица вводных'!$E$3+'Таблица вводных'!$F$3)</f>
        <v>-0.41203990367697507</v>
      </c>
      <c r="I377" s="66">
        <f>('Итоговая табл.1чел(все услуги-к'!$I377+('Итоговая табл.1чел(все услуги-к'!$I377*'Таблица вводных'!$G$9))-('Расчет комиссии(Нади)'!$I377+'Таблица вводных'!$E$3+'Таблица вводных'!$F$3)</f>
        <v>-0.41203990367697507</v>
      </c>
      <c r="J377" s="13" t="s">
        <v>180</v>
      </c>
    </row>
    <row r="378" spans="1:10" ht="13.2" customHeight="1">
      <c r="A378" s="140"/>
      <c r="B378" s="5"/>
      <c r="C378" s="15"/>
      <c r="D378" s="66">
        <f>(('Итоговая табл.1чел(все услуги-к'!$D378+('Итоговая табл.1чел(все услуги-к'!$D378*'Таблица вводных'!$G$4)))-('Расчет комиссии(Нади)'!$I378+'Таблица вводных'!$E$3+'Таблица вводных'!$F$3)</f>
        <v>7.2879600963230251</v>
      </c>
      <c r="E378" s="66">
        <f>('Итоговая табл.1чел(все услуги-к'!$E378+('Итоговая табл.1чел(все услуги-к'!$E378*'Таблица вводных'!$G$5))-('Расчет комиссии(Нади)'!$I378+'Таблица вводных'!$E$3+'Таблица вводных'!$F$3)</f>
        <v>0.50371009632302488</v>
      </c>
      <c r="F378" s="66">
        <f>('Итоговая табл.1чел(все услуги-к'!$F378+('Итоговая табл.1чел(все услуги-к'!$F378*'Таблица вводных'!$G$6))-('Расчет комиссии(Нади)'!$I378+'Таблица вводных'!$E$3+'Таблица вводных'!$F$3)</f>
        <v>23.347960096323028</v>
      </c>
      <c r="G378" s="66">
        <f>('Итоговая табл.1чел(все услуги-к'!$G378+('Итоговая табл.1чел(все услуги-к'!$G378*'Таблица вводных'!$G$7))-('Расчет комиссии(Нади)'!$I378+'Таблица вводных'!$E$3+'Таблица вводных'!$F$3)</f>
        <v>-0.41203990367697507</v>
      </c>
      <c r="H378" s="66">
        <f>'Итоговая табл.1чел(все услуги-к'!$H378-('Расчет комиссии(Нади)'!$I378+'Таблица вводных'!$E$3+'Таблица вводных'!$F$3)</f>
        <v>-0.41203990367697507</v>
      </c>
      <c r="I378" s="66">
        <f>('Итоговая табл.1чел(все услуги-к'!$I378+('Итоговая табл.1чел(все услуги-к'!$I378*'Таблица вводных'!$G$9))-('Расчет комиссии(Нади)'!$I378+'Таблица вводных'!$E$3+'Таблица вводных'!$F$3)</f>
        <v>-0.41203990367697507</v>
      </c>
      <c r="J378" s="13" t="s">
        <v>180</v>
      </c>
    </row>
    <row r="379" spans="1:10" ht="13.2" customHeight="1">
      <c r="A379" s="141"/>
      <c r="B379" s="18"/>
      <c r="C379" s="19"/>
      <c r="D379" s="76">
        <f>(('Итоговая табл.1чел(все услуги-к'!$D379+('Итоговая табл.1чел(все услуги-к'!$D379*'Таблица вводных'!$G$4)))-('Расчет комиссии(Нади)'!$I379+'Таблица вводных'!$E$3+'Таблица вводных'!$F$3)</f>
        <v>7.2879600963230251</v>
      </c>
      <c r="E379" s="76">
        <f>('Итоговая табл.1чел(все услуги-к'!$E379+('Итоговая табл.1чел(все услуги-к'!$E379*'Таблица вводных'!$G$5))-('Расчет комиссии(Нади)'!$I379+'Таблица вводных'!$E$3+'Таблица вводных'!$F$3)</f>
        <v>0.50371009632302488</v>
      </c>
      <c r="F379" s="76">
        <f>('Итоговая табл.1чел(все услуги-к'!$F379+('Итоговая табл.1чел(все услуги-к'!$F379*'Таблица вводных'!$G$6))-('Расчет комиссии(Нади)'!$I379+'Таблица вводных'!$E$3+'Таблица вводных'!$F$3)</f>
        <v>23.347960096323028</v>
      </c>
      <c r="G379" s="76">
        <f>('Итоговая табл.1чел(все услуги-к'!$G379+('Итоговая табл.1чел(все услуги-к'!$G379*'Таблица вводных'!$G$7))-('Расчет комиссии(Нади)'!$I379+'Таблица вводных'!$E$3+'Таблица вводных'!$F$3)</f>
        <v>-0.41203990367697507</v>
      </c>
      <c r="H379" s="76">
        <f>'Итоговая табл.1чел(все услуги-к'!$H379-('Расчет комиссии(Нади)'!$I379+'Таблица вводных'!$E$3+'Таблица вводных'!$F$3)</f>
        <v>-0.41203990367697507</v>
      </c>
      <c r="I379" s="76">
        <f>('Итоговая табл.1чел(все услуги-к'!$I379+('Итоговая табл.1чел(все услуги-к'!$I379*'Таблица вводных'!$G$9))-('Расчет комиссии(Нади)'!$I379+'Таблица вводных'!$E$3+'Таблица вводных'!$F$3)</f>
        <v>-0.41203990367697507</v>
      </c>
      <c r="J379" s="22" t="s">
        <v>180</v>
      </c>
    </row>
    <row r="380" spans="1:10" ht="13.2" customHeight="1">
      <c r="A380" s="142" t="s">
        <v>181</v>
      </c>
      <c r="B380" s="5">
        <v>45423</v>
      </c>
      <c r="C380" s="97"/>
      <c r="D380" s="59" t="e">
        <f>(('Итоговая табл.1чел(все услуги-к'!$D380+('Итоговая табл.1чел(все услуги-к'!$D380*'Таблица вводных'!$G$4)))-('Расчет комиссии(Нади)'!$I380+'Таблица вводных'!$E$3+'Таблица вводных'!$F$3)</f>
        <v>#REF!</v>
      </c>
      <c r="E380" s="59" t="e">
        <f>('Итоговая табл.1чел(все услуги-к'!$E380+('Итоговая табл.1чел(все услуги-к'!$E380*'Таблица вводных'!$G$5))-('Расчет комиссии(Нади)'!$I380+'Таблица вводных'!$E$3+'Таблица вводных'!$F$3)</f>
        <v>#REF!</v>
      </c>
      <c r="F380" s="59" t="e">
        <f>('Итоговая табл.1чел(все услуги-к'!$F380+('Итоговая табл.1чел(все услуги-к'!$F380*'Таблица вводных'!$G$6))-('Расчет комиссии(Нади)'!$I380+'Таблица вводных'!$E$3+'Таблица вводных'!$F$3)</f>
        <v>#REF!</v>
      </c>
      <c r="G380" s="59" t="e">
        <f>('Итоговая табл.1чел(все услуги-к'!$G380+('Итоговая табл.1чел(все услуги-к'!$G380*'Таблица вводных'!$G$7))-('Расчет комиссии(Нади)'!$I380+'Таблица вводных'!$E$3+'Таблица вводных'!$F$3)</f>
        <v>#REF!</v>
      </c>
      <c r="H380" s="59" t="e">
        <f>'Итоговая табл.1чел(все услуги-к'!$H380-('Расчет комиссии(Нади)'!$I380+'Таблица вводных'!$E$3+'Таблица вводных'!$F$3)</f>
        <v>#REF!</v>
      </c>
      <c r="I380" s="59" t="e">
        <f>('Итоговая табл.1чел(все услуги-к'!$I380+('Итоговая табл.1чел(все услуги-к'!$I380*'Таблица вводных'!$G$9))-('Расчет комиссии(Нади)'!$I380+'Таблица вводных'!$E$3+'Таблица вводных'!$F$3)</f>
        <v>#REF!</v>
      </c>
      <c r="J380" s="10" t="s">
        <v>172</v>
      </c>
    </row>
    <row r="381" spans="1:10" ht="13.2" customHeight="1">
      <c r="A381" s="140"/>
      <c r="B381" s="5">
        <v>45426</v>
      </c>
      <c r="C381" s="6"/>
      <c r="D381" s="66" t="e">
        <f>(('Итоговая табл.1чел(все услуги-к'!$D381+('Итоговая табл.1чел(все услуги-к'!$D381*'Таблица вводных'!$G$4)))-('Расчет комиссии(Нади)'!$I381+'Таблица вводных'!$E$3+'Таблица вводных'!$F$3)</f>
        <v>#REF!</v>
      </c>
      <c r="E381" s="66" t="e">
        <f>('Итоговая табл.1чел(все услуги-к'!$E381+('Итоговая табл.1чел(все услуги-к'!$E381*'Таблица вводных'!$G$5))-('Расчет комиссии(Нади)'!$I381+'Таблица вводных'!$E$3+'Таблица вводных'!$F$3)</f>
        <v>#REF!</v>
      </c>
      <c r="F381" s="66" t="e">
        <f>('Итоговая табл.1чел(все услуги-к'!$F381+('Итоговая табл.1чел(все услуги-к'!$F381*'Таблица вводных'!$G$6))-('Расчет комиссии(Нади)'!$I381+'Таблица вводных'!$E$3+'Таблица вводных'!$F$3)</f>
        <v>#REF!</v>
      </c>
      <c r="G381" s="66" t="e">
        <f>('Итоговая табл.1чел(все услуги-к'!$G381+('Итоговая табл.1чел(все услуги-к'!$G381*'Таблица вводных'!$G$7))-('Расчет комиссии(Нади)'!$I381+'Таблица вводных'!$E$3+'Таблица вводных'!$F$3)</f>
        <v>#REF!</v>
      </c>
      <c r="H381" s="66" t="e">
        <f>'Итоговая табл.1чел(все услуги-к'!$H381-('Расчет комиссии(Нади)'!$I381+'Таблица вводных'!$E$3+'Таблица вводных'!$F$3)</f>
        <v>#REF!</v>
      </c>
      <c r="I381" s="66" t="e">
        <f>('Итоговая табл.1чел(все услуги-к'!$I381+('Итоговая табл.1чел(все услуги-к'!$I381*'Таблица вводных'!$G$9))-('Расчет комиссии(Нади)'!$I381+'Таблица вводных'!$E$3+'Таблица вводных'!$F$3)</f>
        <v>#REF!</v>
      </c>
      <c r="J381" s="13"/>
    </row>
    <row r="382" spans="1:10" ht="13.2" customHeight="1">
      <c r="A382" s="140"/>
      <c r="B382" s="5">
        <v>45430</v>
      </c>
      <c r="C382" s="15"/>
      <c r="D382" s="66" t="e">
        <f>(('Итоговая табл.1чел(все услуги-к'!$D382+('Итоговая табл.1чел(все услуги-к'!$D382*'Таблица вводных'!$G$4)))-('Расчет комиссии(Нади)'!$I382+'Таблица вводных'!$E$3+'Таблица вводных'!$F$3)</f>
        <v>#REF!</v>
      </c>
      <c r="E382" s="66" t="e">
        <f>('Итоговая табл.1чел(все услуги-к'!$E382+('Итоговая табл.1чел(все услуги-к'!$E382*'Таблица вводных'!$G$5))-('Расчет комиссии(Нади)'!$I382+'Таблица вводных'!$E$3+'Таблица вводных'!$F$3)</f>
        <v>#REF!</v>
      </c>
      <c r="F382" s="66" t="e">
        <f>('Итоговая табл.1чел(все услуги-к'!$F382+('Итоговая табл.1чел(все услуги-к'!$F382*'Таблица вводных'!$G$6))-('Расчет комиссии(Нади)'!$I382+'Таблица вводных'!$E$3+'Таблица вводных'!$F$3)</f>
        <v>#REF!</v>
      </c>
      <c r="G382" s="66" t="e">
        <f>('Итоговая табл.1чел(все услуги-к'!$G382+('Итоговая табл.1чел(все услуги-к'!$G382*'Таблица вводных'!$G$7))-('Расчет комиссии(Нади)'!$I382+'Таблица вводных'!$E$3+'Таблица вводных'!$F$3)</f>
        <v>#REF!</v>
      </c>
      <c r="H382" s="66" t="e">
        <f>'Итоговая табл.1чел(все услуги-к'!$H382-('Расчет комиссии(Нади)'!$I382+'Таблица вводных'!$E$3+'Таблица вводных'!$F$3)</f>
        <v>#REF!</v>
      </c>
      <c r="I382" s="66" t="e">
        <f>('Итоговая табл.1чел(все услуги-к'!$I382+('Итоговая табл.1чел(все услуги-к'!$I382*'Таблица вводных'!$G$9))-('Расчет комиссии(Нади)'!$I382+'Таблица вводных'!$E$3+'Таблица вводных'!$F$3)</f>
        <v>#REF!</v>
      </c>
      <c r="J382" s="13"/>
    </row>
    <row r="383" spans="1:10" ht="13.2" customHeight="1">
      <c r="A383" s="140"/>
      <c r="B383" s="5">
        <v>45433</v>
      </c>
      <c r="C383" s="6"/>
      <c r="D383" s="66" t="e">
        <f>(('Итоговая табл.1чел(все услуги-к'!$D383+('Итоговая табл.1чел(все услуги-к'!$D383*'Таблица вводных'!$G$4)))-('Расчет комиссии(Нади)'!$I383+'Таблица вводных'!$E$3+'Таблица вводных'!$F$3)</f>
        <v>#REF!</v>
      </c>
      <c r="E383" s="66" t="e">
        <f>('Итоговая табл.1чел(все услуги-к'!$E383+('Итоговая табл.1чел(все услуги-к'!$E383*'Таблица вводных'!$G$5))-('Расчет комиссии(Нади)'!$I383+'Таблица вводных'!$E$3+'Таблица вводных'!$F$3)</f>
        <v>#REF!</v>
      </c>
      <c r="F383" s="66" t="e">
        <f>('Итоговая табл.1чел(все услуги-к'!$F383+('Итоговая табл.1чел(все услуги-к'!$F383*'Таблица вводных'!$G$6))-('Расчет комиссии(Нади)'!$I383+'Таблица вводных'!$E$3+'Таблица вводных'!$F$3)</f>
        <v>#REF!</v>
      </c>
      <c r="G383" s="66" t="e">
        <f>('Итоговая табл.1чел(все услуги-к'!$G383+('Итоговая табл.1чел(все услуги-к'!$G383*'Таблица вводных'!$G$7))-('Расчет комиссии(Нади)'!$I383+'Таблица вводных'!$E$3+'Таблица вводных'!$F$3)</f>
        <v>#REF!</v>
      </c>
      <c r="H383" s="66" t="e">
        <f>'Итоговая табл.1чел(все услуги-к'!$H383-('Расчет комиссии(Нади)'!$I383+'Таблица вводных'!$E$3+'Таблица вводных'!$F$3)</f>
        <v>#REF!</v>
      </c>
      <c r="I383" s="66" t="e">
        <f>('Итоговая табл.1чел(все услуги-к'!$I383+('Итоговая табл.1чел(все услуги-к'!$I383*'Таблица вводных'!$G$9))-('Расчет комиссии(Нади)'!$I383+'Таблица вводных'!$E$3+'Таблица вводных'!$F$3)</f>
        <v>#REF!</v>
      </c>
      <c r="J383" s="13"/>
    </row>
    <row r="384" spans="1:10" ht="13.2" customHeight="1">
      <c r="A384" s="140"/>
      <c r="B384" s="5">
        <v>45437</v>
      </c>
      <c r="C384" s="15"/>
      <c r="D384" s="66" t="e">
        <f>(('Итоговая табл.1чел(все услуги-к'!$D384+('Итоговая табл.1чел(все услуги-к'!$D384*'Таблица вводных'!$G$4)))-('Расчет комиссии(Нади)'!$I384+'Таблица вводных'!$E$3+'Таблица вводных'!$F$3)</f>
        <v>#REF!</v>
      </c>
      <c r="E384" s="66" t="e">
        <f>('Итоговая табл.1чел(все услуги-к'!$E384+('Итоговая табл.1чел(все услуги-к'!$E384*'Таблица вводных'!$G$5))-('Расчет комиссии(Нади)'!$I384+'Таблица вводных'!$E$3+'Таблица вводных'!$F$3)</f>
        <v>#REF!</v>
      </c>
      <c r="F384" s="66" t="e">
        <f>('Итоговая табл.1чел(все услуги-к'!$F384+('Итоговая табл.1чел(все услуги-к'!$F384*'Таблица вводных'!$G$6))-('Расчет комиссии(Нади)'!$I384+'Таблица вводных'!$E$3+'Таблица вводных'!$F$3)</f>
        <v>#REF!</v>
      </c>
      <c r="G384" s="66" t="e">
        <f>('Итоговая табл.1чел(все услуги-к'!$G384+('Итоговая табл.1чел(все услуги-к'!$G384*'Таблица вводных'!$G$7))-('Расчет комиссии(Нади)'!$I384+'Таблица вводных'!$E$3+'Таблица вводных'!$F$3)</f>
        <v>#REF!</v>
      </c>
      <c r="H384" s="66" t="e">
        <f>'Итоговая табл.1чел(все услуги-к'!$H384-('Расчет комиссии(Нади)'!$I384+'Таблица вводных'!$E$3+'Таблица вводных'!$F$3)</f>
        <v>#REF!</v>
      </c>
      <c r="I384" s="66" t="e">
        <f>('Итоговая табл.1чел(все услуги-к'!$I384+('Итоговая табл.1чел(все услуги-к'!$I384*'Таблица вводных'!$G$9))-('Расчет комиссии(Нади)'!$I384+'Таблица вводных'!$E$3+'Таблица вводных'!$F$3)</f>
        <v>#REF!</v>
      </c>
      <c r="J384" s="13"/>
    </row>
    <row r="385" spans="1:10" ht="13.2" customHeight="1">
      <c r="A385" s="140"/>
      <c r="B385" s="5">
        <v>45440</v>
      </c>
      <c r="C385" s="15"/>
      <c r="D385" s="66" t="e">
        <f>(('Итоговая табл.1чел(все услуги-к'!$D385+('Итоговая табл.1чел(все услуги-к'!$D385*'Таблица вводных'!$G$4)))-('Расчет комиссии(Нади)'!$I385+'Таблица вводных'!$E$3+'Таблица вводных'!$F$3)</f>
        <v>#REF!</v>
      </c>
      <c r="E385" s="66" t="e">
        <f>('Итоговая табл.1чел(все услуги-к'!$E385+('Итоговая табл.1чел(все услуги-к'!$E385*'Таблица вводных'!$G$5))-('Расчет комиссии(Нади)'!$I385+'Таблица вводных'!$E$3+'Таблица вводных'!$F$3)</f>
        <v>#REF!</v>
      </c>
      <c r="F385" s="66" t="e">
        <f>('Итоговая табл.1чел(все услуги-к'!$F385+('Итоговая табл.1чел(все услуги-к'!$F385*'Таблица вводных'!$G$6))-('Расчет комиссии(Нади)'!$I385+'Таблица вводных'!$E$3+'Таблица вводных'!$F$3)</f>
        <v>#REF!</v>
      </c>
      <c r="G385" s="66" t="e">
        <f>('Итоговая табл.1чел(все услуги-к'!$G385+('Итоговая табл.1чел(все услуги-к'!$G385*'Таблица вводных'!$G$7))-('Расчет комиссии(Нади)'!$I385+'Таблица вводных'!$E$3+'Таблица вводных'!$F$3)</f>
        <v>#REF!</v>
      </c>
      <c r="H385" s="66" t="e">
        <f>'Итоговая табл.1чел(все услуги-к'!$H385-('Расчет комиссии(Нади)'!$I385+'Таблица вводных'!$E$3+'Таблица вводных'!$F$3)</f>
        <v>#REF!</v>
      </c>
      <c r="I385" s="66" t="e">
        <f>('Итоговая табл.1чел(все услуги-к'!$I385+('Итоговая табл.1чел(все услуги-к'!$I385*'Таблица вводных'!$G$9))-('Расчет комиссии(Нади)'!$I385+'Таблица вводных'!$E$3+'Таблица вводных'!$F$3)</f>
        <v>#REF!</v>
      </c>
      <c r="J385" s="13"/>
    </row>
    <row r="386" spans="1:10" ht="13.2" customHeight="1">
      <c r="A386" s="140"/>
      <c r="B386" s="5">
        <v>45444</v>
      </c>
      <c r="C386" s="15"/>
      <c r="D386" s="66" t="e">
        <f>(('Итоговая табл.1чел(все услуги-к'!$D386+('Итоговая табл.1чел(все услуги-к'!$D386*'Таблица вводных'!$G$4)))-('Расчет комиссии(Нади)'!$I386+'Таблица вводных'!$E$3+'Таблица вводных'!$F$3)</f>
        <v>#REF!</v>
      </c>
      <c r="E386" s="66" t="e">
        <f>('Итоговая табл.1чел(все услуги-к'!$E386+('Итоговая табл.1чел(все услуги-к'!$E386*'Таблица вводных'!$G$5))-('Расчет комиссии(Нади)'!$I386+'Таблица вводных'!$E$3+'Таблица вводных'!$F$3)</f>
        <v>#REF!</v>
      </c>
      <c r="F386" s="66" t="e">
        <f>('Итоговая табл.1чел(все услуги-к'!$F386+('Итоговая табл.1чел(все услуги-к'!$F386*'Таблица вводных'!$G$6))-('Расчет комиссии(Нади)'!$I386+'Таблица вводных'!$E$3+'Таблица вводных'!$F$3)</f>
        <v>#REF!</v>
      </c>
      <c r="G386" s="66" t="e">
        <f>('Итоговая табл.1чел(все услуги-к'!$G386+('Итоговая табл.1чел(все услуги-к'!$G386*'Таблица вводных'!$G$7))-('Расчет комиссии(Нади)'!$I386+'Таблица вводных'!$E$3+'Таблица вводных'!$F$3)</f>
        <v>#REF!</v>
      </c>
      <c r="H386" s="66" t="e">
        <f>'Итоговая табл.1чел(все услуги-к'!$H386-('Расчет комиссии(Нади)'!$I386+'Таблица вводных'!$E$3+'Таблица вводных'!$F$3)</f>
        <v>#REF!</v>
      </c>
      <c r="I386" s="66" t="e">
        <f>('Итоговая табл.1чел(все услуги-к'!$I386+('Итоговая табл.1чел(все услуги-к'!$I386*'Таблица вводных'!$G$9))-('Расчет комиссии(Нади)'!$I386+'Таблица вводных'!$E$3+'Таблица вводных'!$F$3)</f>
        <v>#REF!</v>
      </c>
      <c r="J386" s="13"/>
    </row>
    <row r="387" spans="1:10" ht="13.2" customHeight="1">
      <c r="A387" s="140"/>
      <c r="B387" s="5">
        <v>45447</v>
      </c>
      <c r="C387" s="6"/>
      <c r="D387" s="66" t="e">
        <f>(('Итоговая табл.1чел(все услуги-к'!$D387+('Итоговая табл.1чел(все услуги-к'!$D387*'Таблица вводных'!$G$4)))-('Расчет комиссии(Нади)'!$I387+'Таблица вводных'!$E$3+'Таблица вводных'!$F$3)</f>
        <v>#REF!</v>
      </c>
      <c r="E387" s="66" t="e">
        <f>('Итоговая табл.1чел(все услуги-к'!$E387+('Итоговая табл.1чел(все услуги-к'!$E387*'Таблица вводных'!$G$5))-('Расчет комиссии(Нади)'!$I387+'Таблица вводных'!$E$3+'Таблица вводных'!$F$3)</f>
        <v>#REF!</v>
      </c>
      <c r="F387" s="66" t="e">
        <f>('Итоговая табл.1чел(все услуги-к'!$F387+('Итоговая табл.1чел(все услуги-к'!$F387*'Таблица вводных'!$G$6))-('Расчет комиссии(Нади)'!$I387+'Таблица вводных'!$E$3+'Таблица вводных'!$F$3)</f>
        <v>#REF!</v>
      </c>
      <c r="G387" s="66" t="e">
        <f>('Итоговая табл.1чел(все услуги-к'!$G387+('Итоговая табл.1чел(все услуги-к'!$G387*'Таблица вводных'!$G$7))-('Расчет комиссии(Нади)'!$I387+'Таблица вводных'!$E$3+'Таблица вводных'!$F$3)</f>
        <v>#REF!</v>
      </c>
      <c r="H387" s="66" t="e">
        <f>'Итоговая табл.1чел(все услуги-к'!$H387-('Расчет комиссии(Нади)'!$I387+'Таблица вводных'!$E$3+'Таблица вводных'!$F$3)</f>
        <v>#REF!</v>
      </c>
      <c r="I387" s="66" t="e">
        <f>('Итоговая табл.1чел(все услуги-к'!$I387+('Итоговая табл.1чел(все услуги-к'!$I387*'Таблица вводных'!$G$9))-('Расчет комиссии(Нади)'!$I387+'Таблица вводных'!$E$3+'Таблица вводных'!$F$3)</f>
        <v>#REF!</v>
      </c>
      <c r="J387" s="13"/>
    </row>
    <row r="388" spans="1:10" ht="13.2" customHeight="1">
      <c r="A388" s="140"/>
      <c r="B388" s="5">
        <v>45451</v>
      </c>
      <c r="C388" s="15"/>
      <c r="D388" s="66" t="e">
        <f>(('Итоговая табл.1чел(все услуги-к'!$D388+('Итоговая табл.1чел(все услуги-к'!$D388*'Таблица вводных'!$G$4)))-('Расчет комиссии(Нади)'!$I388+'Таблица вводных'!$E$3+'Таблица вводных'!$F$3)</f>
        <v>#REF!</v>
      </c>
      <c r="E388" s="66" t="e">
        <f>('Итоговая табл.1чел(все услуги-к'!$E388+('Итоговая табл.1чел(все услуги-к'!$E388*'Таблица вводных'!$G$5))-('Расчет комиссии(Нади)'!$I388+'Таблица вводных'!$E$3+'Таблица вводных'!$F$3)</f>
        <v>#REF!</v>
      </c>
      <c r="F388" s="66" t="e">
        <f>('Итоговая табл.1чел(все услуги-к'!$F388+('Итоговая табл.1чел(все услуги-к'!$F388*'Таблица вводных'!$G$6))-('Расчет комиссии(Нади)'!$I388+'Таблица вводных'!$E$3+'Таблица вводных'!$F$3)</f>
        <v>#REF!</v>
      </c>
      <c r="G388" s="66" t="e">
        <f>('Итоговая табл.1чел(все услуги-к'!$G388+('Итоговая табл.1чел(все услуги-к'!$G388*'Таблица вводных'!$G$7))-('Расчет комиссии(Нади)'!$I388+'Таблица вводных'!$E$3+'Таблица вводных'!$F$3)</f>
        <v>#REF!</v>
      </c>
      <c r="H388" s="66" t="e">
        <f>'Итоговая табл.1чел(все услуги-к'!$H388-('Расчет комиссии(Нади)'!$I388+'Таблица вводных'!$E$3+'Таблица вводных'!$F$3)</f>
        <v>#REF!</v>
      </c>
      <c r="I388" s="66" t="e">
        <f>('Итоговая табл.1чел(все услуги-к'!$I388+('Итоговая табл.1чел(все услуги-к'!$I388*'Таблица вводных'!$G$9))-('Расчет комиссии(Нади)'!$I388+'Таблица вводных'!$E$3+'Таблица вводных'!$F$3)</f>
        <v>#REF!</v>
      </c>
      <c r="J388" s="13"/>
    </row>
    <row r="389" spans="1:10" ht="13.2" customHeight="1">
      <c r="A389" s="140"/>
      <c r="B389" s="5">
        <v>45454</v>
      </c>
      <c r="C389" s="15"/>
      <c r="D389" s="66" t="e">
        <f>(('Итоговая табл.1чел(все услуги-к'!$D389+('Итоговая табл.1чел(все услуги-к'!$D389*'Таблица вводных'!$G$4)))-('Расчет комиссии(Нади)'!$I389+'Таблица вводных'!$E$3+'Таблица вводных'!$F$3)</f>
        <v>#REF!</v>
      </c>
      <c r="E389" s="66" t="e">
        <f>('Итоговая табл.1чел(все услуги-к'!$E389+('Итоговая табл.1чел(все услуги-к'!$E389*'Таблица вводных'!$G$5))-('Расчет комиссии(Нади)'!$I389+'Таблица вводных'!$E$3+'Таблица вводных'!$F$3)</f>
        <v>#REF!</v>
      </c>
      <c r="F389" s="66" t="e">
        <f>('Итоговая табл.1чел(все услуги-к'!$F389+('Итоговая табл.1чел(все услуги-к'!$F389*'Таблица вводных'!$G$6))-('Расчет комиссии(Нади)'!$I389+'Таблица вводных'!$E$3+'Таблица вводных'!$F$3)</f>
        <v>#REF!</v>
      </c>
      <c r="G389" s="66" t="e">
        <f>('Итоговая табл.1чел(все услуги-к'!$G389+('Итоговая табл.1чел(все услуги-к'!$G389*'Таблица вводных'!$G$7))-('Расчет комиссии(Нади)'!$I389+'Таблица вводных'!$E$3+'Таблица вводных'!$F$3)</f>
        <v>#REF!</v>
      </c>
      <c r="H389" s="66" t="e">
        <f>'Итоговая табл.1чел(все услуги-к'!$H389-('Расчет комиссии(Нади)'!$I389+'Таблица вводных'!$E$3+'Таблица вводных'!$F$3)</f>
        <v>#REF!</v>
      </c>
      <c r="I389" s="66" t="e">
        <f>('Итоговая табл.1чел(все услуги-к'!$I389+('Итоговая табл.1чел(все услуги-к'!$I389*'Таблица вводных'!$G$9))-('Расчет комиссии(Нади)'!$I389+'Таблица вводных'!$E$3+'Таблица вводных'!$F$3)</f>
        <v>#REF!</v>
      </c>
      <c r="J389" s="13"/>
    </row>
    <row r="390" spans="1:10" ht="13.2" customHeight="1">
      <c r="A390" s="140"/>
      <c r="B390" s="5"/>
      <c r="C390" s="6"/>
      <c r="D390" s="66" t="e">
        <f>(('Итоговая табл.1чел(все услуги-к'!$D390+('Итоговая табл.1чел(все услуги-к'!$D390*'Таблица вводных'!$G$4)))-('Расчет комиссии(Нади)'!$I390+'Таблица вводных'!$E$3+'Таблица вводных'!$F$3)</f>
        <v>#REF!</v>
      </c>
      <c r="E390" s="66" t="e">
        <f>('Итоговая табл.1чел(все услуги-к'!$E390+('Итоговая табл.1чел(все услуги-к'!$E390*'Таблица вводных'!$G$5))-('Расчет комиссии(Нади)'!$I390+'Таблица вводных'!$E$3+'Таблица вводных'!$F$3)</f>
        <v>#REF!</v>
      </c>
      <c r="F390" s="66" t="e">
        <f>('Итоговая табл.1чел(все услуги-к'!$F390+('Итоговая табл.1чел(все услуги-к'!$F390*'Таблица вводных'!$G$6))-('Расчет комиссии(Нади)'!$I390+'Таблица вводных'!$E$3+'Таблица вводных'!$F$3)</f>
        <v>#REF!</v>
      </c>
      <c r="G390" s="66" t="e">
        <f>('Итоговая табл.1чел(все услуги-к'!$G390+('Итоговая табл.1чел(все услуги-к'!$G390*'Таблица вводных'!$G$7))-('Расчет комиссии(Нади)'!$I390+'Таблица вводных'!$E$3+'Таблица вводных'!$F$3)</f>
        <v>#REF!</v>
      </c>
      <c r="H390" s="66" t="e">
        <f>'Итоговая табл.1чел(все услуги-к'!$H390-('Расчет комиссии(Нади)'!$I390+'Таблица вводных'!$E$3+'Таблица вводных'!$F$3)</f>
        <v>#REF!</v>
      </c>
      <c r="I390" s="66" t="e">
        <f>('Итоговая табл.1чел(все услуги-к'!$I390+('Итоговая табл.1чел(все услуги-к'!$I390*'Таблица вводных'!$G$9))-('Расчет комиссии(Нади)'!$I390+'Таблица вводных'!$E$3+'Таблица вводных'!$F$3)</f>
        <v>#REF!</v>
      </c>
      <c r="J390" s="13"/>
    </row>
    <row r="391" spans="1:10" ht="13.2" customHeight="1">
      <c r="A391" s="140"/>
      <c r="B391" s="5"/>
      <c r="C391" s="15"/>
      <c r="D391" s="66" t="e">
        <f>(('Итоговая табл.1чел(все услуги-к'!$D391+('Итоговая табл.1чел(все услуги-к'!$D391*'Таблица вводных'!$G$4)))-('Расчет комиссии(Нади)'!$I391+'Таблица вводных'!$E$3+'Таблица вводных'!$F$3)</f>
        <v>#REF!</v>
      </c>
      <c r="E391" s="66" t="e">
        <f>('Итоговая табл.1чел(все услуги-к'!$E391+('Итоговая табл.1чел(все услуги-к'!$E391*'Таблица вводных'!$G$5))-('Расчет комиссии(Нади)'!$I391+'Таблица вводных'!$E$3+'Таблица вводных'!$F$3)</f>
        <v>#REF!</v>
      </c>
      <c r="F391" s="66" t="e">
        <f>('Итоговая табл.1чел(все услуги-к'!$F391+('Итоговая табл.1чел(все услуги-к'!$F391*'Таблица вводных'!$G$6))-('Расчет комиссии(Нади)'!$I391+'Таблица вводных'!$E$3+'Таблица вводных'!$F$3)</f>
        <v>#REF!</v>
      </c>
      <c r="G391" s="66" t="e">
        <f>('Итоговая табл.1чел(все услуги-к'!$G391+('Итоговая табл.1чел(все услуги-к'!$G391*'Таблица вводных'!$G$7))-('Расчет комиссии(Нади)'!$I391+'Таблица вводных'!$E$3+'Таблица вводных'!$F$3)</f>
        <v>#REF!</v>
      </c>
      <c r="H391" s="66" t="e">
        <f>'Итоговая табл.1чел(все услуги-к'!$H391-('Расчет комиссии(Нади)'!$I391+'Таблица вводных'!$E$3+'Таблица вводных'!$F$3)</f>
        <v>#REF!</v>
      </c>
      <c r="I391" s="66" t="e">
        <f>('Итоговая табл.1чел(все услуги-к'!$I391+('Итоговая табл.1чел(все услуги-к'!$I391*'Таблица вводных'!$G$9))-('Расчет комиссии(Нади)'!$I391+'Таблица вводных'!$E$3+'Таблица вводных'!$F$3)</f>
        <v>#REF!</v>
      </c>
      <c r="J391" s="13"/>
    </row>
    <row r="392" spans="1:10" ht="13.2" customHeight="1">
      <c r="A392" s="140"/>
      <c r="B392" s="5"/>
      <c r="C392" s="6"/>
      <c r="D392" s="66" t="e">
        <f>(('Итоговая табл.1чел(все услуги-к'!$D392+('Итоговая табл.1чел(все услуги-к'!$D392*'Таблица вводных'!$G$4)))-('Расчет комиссии(Нади)'!$I392+'Таблица вводных'!$E$3+'Таблица вводных'!$F$3)</f>
        <v>#REF!</v>
      </c>
      <c r="E392" s="66" t="e">
        <f>('Итоговая табл.1чел(все услуги-к'!$E392+('Итоговая табл.1чел(все услуги-к'!$E392*'Таблица вводных'!$G$5))-('Расчет комиссии(Нади)'!$I392+'Таблица вводных'!$E$3+'Таблица вводных'!$F$3)</f>
        <v>#REF!</v>
      </c>
      <c r="F392" s="66" t="e">
        <f>('Итоговая табл.1чел(все услуги-к'!$F392+('Итоговая табл.1чел(все услуги-к'!$F392*'Таблица вводных'!$G$6))-('Расчет комиссии(Нади)'!$I392+'Таблица вводных'!$E$3+'Таблица вводных'!$F$3)</f>
        <v>#REF!</v>
      </c>
      <c r="G392" s="66" t="e">
        <f>('Итоговая табл.1чел(все услуги-к'!$G392+('Итоговая табл.1чел(все услуги-к'!$G392*'Таблица вводных'!$G$7))-('Расчет комиссии(Нади)'!$I392+'Таблица вводных'!$E$3+'Таблица вводных'!$F$3)</f>
        <v>#REF!</v>
      </c>
      <c r="H392" s="66" t="e">
        <f>'Итоговая табл.1чел(все услуги-к'!$H392-('Расчет комиссии(Нади)'!$I392+'Таблица вводных'!$E$3+'Таблица вводных'!$F$3)</f>
        <v>#REF!</v>
      </c>
      <c r="I392" s="66" t="e">
        <f>('Итоговая табл.1чел(все услуги-к'!$I392+('Итоговая табл.1чел(все услуги-к'!$I392*'Таблица вводных'!$G$9))-('Расчет комиссии(Нади)'!$I392+'Таблица вводных'!$E$3+'Таблица вводных'!$F$3)</f>
        <v>#REF!</v>
      </c>
      <c r="J392" s="13"/>
    </row>
    <row r="393" spans="1:10" ht="13.2" customHeight="1">
      <c r="A393" s="140"/>
      <c r="B393" s="5"/>
      <c r="C393" s="6"/>
      <c r="D393" s="66" t="e">
        <f>(('Итоговая табл.1чел(все услуги-к'!$D393+('Итоговая табл.1чел(все услуги-к'!$D393*'Таблица вводных'!$G$4)))-('Расчет комиссии(Нади)'!$I393+'Таблица вводных'!$E$3+'Таблица вводных'!$F$3)</f>
        <v>#REF!</v>
      </c>
      <c r="E393" s="66" t="e">
        <f>('Итоговая табл.1чел(все услуги-к'!$E393+('Итоговая табл.1чел(все услуги-к'!$E393*'Таблица вводных'!$G$5))-('Расчет комиссии(Нади)'!$I393+'Таблица вводных'!$E$3+'Таблица вводных'!$F$3)</f>
        <v>#REF!</v>
      </c>
      <c r="F393" s="66" t="e">
        <f>('Итоговая табл.1чел(все услуги-к'!$F393+('Итоговая табл.1чел(все услуги-к'!$F393*'Таблица вводных'!$G$6))-('Расчет комиссии(Нади)'!$I393+'Таблица вводных'!$E$3+'Таблица вводных'!$F$3)</f>
        <v>#REF!</v>
      </c>
      <c r="G393" s="66" t="e">
        <f>('Итоговая табл.1чел(все услуги-к'!$G393+('Итоговая табл.1чел(все услуги-к'!$G393*'Таблица вводных'!$G$7))-('Расчет комиссии(Нади)'!$I393+'Таблица вводных'!$E$3+'Таблица вводных'!$F$3)</f>
        <v>#REF!</v>
      </c>
      <c r="H393" s="66" t="e">
        <f>'Итоговая табл.1чел(все услуги-к'!$H393-('Расчет комиссии(Нади)'!$I393+'Таблица вводных'!$E$3+'Таблица вводных'!$F$3)</f>
        <v>#REF!</v>
      </c>
      <c r="I393" s="66" t="e">
        <f>('Итоговая табл.1чел(все услуги-к'!$I393+('Итоговая табл.1чел(все услуги-к'!$I393*'Таблица вводных'!$G$9))-('Расчет комиссии(Нади)'!$I393+'Таблица вводных'!$E$3+'Таблица вводных'!$F$3)</f>
        <v>#REF!</v>
      </c>
      <c r="J393" s="13"/>
    </row>
    <row r="394" spans="1:10" ht="13.2" customHeight="1">
      <c r="A394" s="140"/>
      <c r="B394" s="5"/>
      <c r="C394" s="15"/>
      <c r="D394" s="66" t="e">
        <f>(('Итоговая табл.1чел(все услуги-к'!$D394+('Итоговая табл.1чел(все услуги-к'!$D394*'Таблица вводных'!$G$4)))-('Расчет комиссии(Нади)'!$I394+'Таблица вводных'!$E$3+'Таблица вводных'!$F$3)</f>
        <v>#REF!</v>
      </c>
      <c r="E394" s="66" t="e">
        <f>('Итоговая табл.1чел(все услуги-к'!$E394+('Итоговая табл.1чел(все услуги-к'!$E394*'Таблица вводных'!$G$5))-('Расчет комиссии(Нади)'!$I394+'Таблица вводных'!$E$3+'Таблица вводных'!$F$3)</f>
        <v>#REF!</v>
      </c>
      <c r="F394" s="66" t="e">
        <f>('Итоговая табл.1чел(все услуги-к'!$F394+('Итоговая табл.1чел(все услуги-к'!$F394*'Таблица вводных'!$G$6))-('Расчет комиссии(Нади)'!$I394+'Таблица вводных'!$E$3+'Таблица вводных'!$F$3)</f>
        <v>#REF!</v>
      </c>
      <c r="G394" s="66" t="e">
        <f>('Итоговая табл.1чел(все услуги-к'!$G394+('Итоговая табл.1чел(все услуги-к'!$G394*'Таблица вводных'!$G$7))-('Расчет комиссии(Нади)'!$I394+'Таблица вводных'!$E$3+'Таблица вводных'!$F$3)</f>
        <v>#REF!</v>
      </c>
      <c r="H394" s="66" t="e">
        <f>'Итоговая табл.1чел(все услуги-к'!$H394-('Расчет комиссии(Нади)'!$I394+'Таблица вводных'!$E$3+'Таблица вводных'!$F$3)</f>
        <v>#REF!</v>
      </c>
      <c r="I394" s="66" t="e">
        <f>('Итоговая табл.1чел(все услуги-к'!$I394+('Итоговая табл.1чел(все услуги-к'!$I394*'Таблица вводных'!$G$9))-('Расчет комиссии(Нади)'!$I394+'Таблица вводных'!$E$3+'Таблица вводных'!$F$3)</f>
        <v>#REF!</v>
      </c>
      <c r="J394" s="13"/>
    </row>
    <row r="395" spans="1:10" ht="13.2" customHeight="1">
      <c r="A395" s="140"/>
      <c r="B395" s="5"/>
      <c r="C395" s="6"/>
      <c r="D395" s="66" t="e">
        <f>(('Итоговая табл.1чел(все услуги-к'!$D395+('Итоговая табл.1чел(все услуги-к'!$D395*'Таблица вводных'!$G$4)))-('Расчет комиссии(Нади)'!$I395+'Таблица вводных'!$E$3+'Таблица вводных'!$F$3)</f>
        <v>#REF!</v>
      </c>
      <c r="E395" s="66" t="e">
        <f>('Итоговая табл.1чел(все услуги-к'!$E395+('Итоговая табл.1чел(все услуги-к'!$E395*'Таблица вводных'!$G$5))-('Расчет комиссии(Нади)'!$I395+'Таблица вводных'!$E$3+'Таблица вводных'!$F$3)</f>
        <v>#REF!</v>
      </c>
      <c r="F395" s="66" t="e">
        <f>('Итоговая табл.1чел(все услуги-к'!$F395+('Итоговая табл.1чел(все услуги-к'!$F395*'Таблица вводных'!$G$6))-('Расчет комиссии(Нади)'!$I395+'Таблица вводных'!$E$3+'Таблица вводных'!$F$3)</f>
        <v>#REF!</v>
      </c>
      <c r="G395" s="66" t="e">
        <f>('Итоговая табл.1чел(все услуги-к'!$G395+('Итоговая табл.1чел(все услуги-к'!$G395*'Таблица вводных'!$G$7))-('Расчет комиссии(Нади)'!$I395+'Таблица вводных'!$E$3+'Таблица вводных'!$F$3)</f>
        <v>#REF!</v>
      </c>
      <c r="H395" s="66" t="e">
        <f>'Итоговая табл.1чел(все услуги-к'!$H395-('Расчет комиссии(Нади)'!$I395+'Таблица вводных'!$E$3+'Таблица вводных'!$F$3)</f>
        <v>#REF!</v>
      </c>
      <c r="I395" s="66" t="e">
        <f>('Итоговая табл.1чел(все услуги-к'!$I395+('Итоговая табл.1чел(все услуги-к'!$I395*'Таблица вводных'!$G$9))-('Расчет комиссии(Нади)'!$I395+'Таблица вводных'!$E$3+'Таблица вводных'!$F$3)</f>
        <v>#REF!</v>
      </c>
      <c r="J395" s="13"/>
    </row>
    <row r="396" spans="1:10" ht="13.2" customHeight="1">
      <c r="A396" s="140"/>
      <c r="B396" s="5"/>
      <c r="C396" s="15"/>
      <c r="D396" s="66" t="e">
        <f>(('Итоговая табл.1чел(все услуги-к'!$D396+('Итоговая табл.1чел(все услуги-к'!$D396*'Таблица вводных'!$G$4)))-('Расчет комиссии(Нади)'!$I396+'Таблица вводных'!$E$3+'Таблица вводных'!$F$3)</f>
        <v>#REF!</v>
      </c>
      <c r="E396" s="66" t="e">
        <f>('Итоговая табл.1чел(все услуги-к'!$E396+('Итоговая табл.1чел(все услуги-к'!$E396*'Таблица вводных'!$G$5))-('Расчет комиссии(Нади)'!$I396+'Таблица вводных'!$E$3+'Таблица вводных'!$F$3)</f>
        <v>#REF!</v>
      </c>
      <c r="F396" s="66" t="e">
        <f>('Итоговая табл.1чел(все услуги-к'!$F396+('Итоговая табл.1чел(все услуги-к'!$F396*'Таблица вводных'!$G$6))-('Расчет комиссии(Нади)'!$I396+'Таблица вводных'!$E$3+'Таблица вводных'!$F$3)</f>
        <v>#REF!</v>
      </c>
      <c r="G396" s="66" t="e">
        <f>('Итоговая табл.1чел(все услуги-к'!$G396+('Итоговая табл.1чел(все услуги-к'!$G396*'Таблица вводных'!$G$7))-('Расчет комиссии(Нади)'!$I396+'Таблица вводных'!$E$3+'Таблица вводных'!$F$3)</f>
        <v>#REF!</v>
      </c>
      <c r="H396" s="66" t="e">
        <f>'Итоговая табл.1чел(все услуги-к'!$H396-('Расчет комиссии(Нади)'!$I396+'Таблица вводных'!$E$3+'Таблица вводных'!$F$3)</f>
        <v>#REF!</v>
      </c>
      <c r="I396" s="66" t="e">
        <f>('Итоговая табл.1чел(все услуги-к'!$I396+('Итоговая табл.1чел(все услуги-к'!$I396*'Таблица вводных'!$G$9))-('Расчет комиссии(Нади)'!$I396+'Таблица вводных'!$E$3+'Таблица вводных'!$F$3)</f>
        <v>#REF!</v>
      </c>
      <c r="J396" s="13"/>
    </row>
    <row r="397" spans="1:10" ht="13.2" customHeight="1">
      <c r="A397" s="141"/>
      <c r="B397" s="18"/>
      <c r="C397" s="19"/>
      <c r="D397" s="76" t="e">
        <f>(('Итоговая табл.1чел(все услуги-к'!$D397+('Итоговая табл.1чел(все услуги-к'!$D397*'Таблица вводных'!$G$4)))-('Расчет комиссии(Нади)'!$I397+'Таблица вводных'!$E$3+'Таблица вводных'!$F$3)</f>
        <v>#REF!</v>
      </c>
      <c r="E397" s="76" t="e">
        <f>('Итоговая табл.1чел(все услуги-к'!$E397+('Итоговая табл.1чел(все услуги-к'!$E397*'Таблица вводных'!$G$5))-('Расчет комиссии(Нади)'!$I397+'Таблица вводных'!$E$3+'Таблица вводных'!$F$3)</f>
        <v>#REF!</v>
      </c>
      <c r="F397" s="76" t="e">
        <f>('Итоговая табл.1чел(все услуги-к'!$F397+('Итоговая табл.1чел(все услуги-к'!$F397*'Таблица вводных'!$G$6))-('Расчет комиссии(Нади)'!$I397+'Таблица вводных'!$E$3+'Таблица вводных'!$F$3)</f>
        <v>#REF!</v>
      </c>
      <c r="G397" s="76" t="e">
        <f>('Итоговая табл.1чел(все услуги-к'!$G397+('Итоговая табл.1чел(все услуги-к'!$G397*'Таблица вводных'!$G$7))-('Расчет комиссии(Нади)'!$I397+'Таблица вводных'!$E$3+'Таблица вводных'!$F$3)</f>
        <v>#REF!</v>
      </c>
      <c r="H397" s="76" t="e">
        <f>'Итоговая табл.1чел(все услуги-к'!$H397-('Расчет комиссии(Нади)'!$I397+'Таблица вводных'!$E$3+'Таблица вводных'!$F$3)</f>
        <v>#REF!</v>
      </c>
      <c r="I397" s="76" t="e">
        <f>('Итоговая табл.1чел(все услуги-к'!$I397+('Итоговая табл.1чел(все услуги-к'!$I397*'Таблица вводных'!$G$9))-('Расчет комиссии(Нади)'!$I397+'Таблица вводных'!$E$3+'Таблица вводных'!$F$3)</f>
        <v>#REF!</v>
      </c>
      <c r="J397" s="22"/>
    </row>
    <row r="398" spans="1:10" ht="13.2" customHeight="1">
      <c r="A398" s="142" t="s">
        <v>182</v>
      </c>
      <c r="B398" s="5">
        <v>45423</v>
      </c>
      <c r="C398" s="97"/>
      <c r="D398" s="59">
        <f>(('Итоговая табл.1чел(все услуги-к'!$D398+('Итоговая табл.1чел(все услуги-к'!$D398*'Таблица вводных'!$G$4)))-('Расчет комиссии(Нади)'!$I398+'Таблица вводных'!$E$3+'Таблица вводных'!$F$3)</f>
        <v>7.2879600963230251</v>
      </c>
      <c r="E398" s="59">
        <f>('Итоговая табл.1чел(все услуги-к'!$E398+('Итоговая табл.1чел(все услуги-к'!$E398*'Таблица вводных'!$G$5))-('Расчет комиссии(Нади)'!$I398+'Таблица вводных'!$E$3+'Таблица вводных'!$F$3)</f>
        <v>0.50371009632302488</v>
      </c>
      <c r="F398" s="59">
        <f>('Итоговая табл.1чел(все услуги-к'!$F398+('Итоговая табл.1чел(все услуги-к'!$F398*'Таблица вводных'!$G$6))-('Расчет комиссии(Нади)'!$I398+'Таблица вводных'!$E$3+'Таблица вводных'!$F$3)</f>
        <v>23.347960096323028</v>
      </c>
      <c r="G398" s="59">
        <f>('Итоговая табл.1чел(все услуги-к'!$G398+('Итоговая табл.1чел(все услуги-к'!$G398*'Таблица вводных'!$G$7))-('Расчет комиссии(Нади)'!$I398+'Таблица вводных'!$E$3+'Таблица вводных'!$F$3)</f>
        <v>-0.41203990367697507</v>
      </c>
      <c r="H398" s="59">
        <f>'Итоговая табл.1чел(все услуги-к'!$H398-('Расчет комиссии(Нади)'!$I398+'Таблица вводных'!$E$3+'Таблица вводных'!$F$3)</f>
        <v>-0.41203990367697507</v>
      </c>
      <c r="I398" s="59">
        <f>('Итоговая табл.1чел(все услуги-к'!$I398+('Итоговая табл.1чел(все услуги-к'!$I398*'Таблица вводных'!$G$9))-('Расчет комиссии(Нади)'!$I398+'Таблица вводных'!$E$3+'Таблица вводных'!$F$3)</f>
        <v>-0.41203990367697507</v>
      </c>
      <c r="J398" s="10" t="s">
        <v>183</v>
      </c>
    </row>
    <row r="399" spans="1:10" ht="13.2" customHeight="1">
      <c r="A399" s="140"/>
      <c r="B399" s="5">
        <v>45426</v>
      </c>
      <c r="C399" s="6"/>
      <c r="D399" s="66">
        <f>(('Итоговая табл.1чел(все услуги-к'!$D399+('Итоговая табл.1чел(все услуги-к'!$D399*'Таблица вводных'!$G$4)))-('Расчет комиссии(Нади)'!$I399+'Таблица вводных'!$E$3+'Таблица вводных'!$F$3)</f>
        <v>7.2879600963230251</v>
      </c>
      <c r="E399" s="66">
        <f>('Итоговая табл.1чел(все услуги-к'!$E399+('Итоговая табл.1чел(все услуги-к'!$E399*'Таблица вводных'!$G$5))-('Расчет комиссии(Нади)'!$I399+'Таблица вводных'!$E$3+'Таблица вводных'!$F$3)</f>
        <v>0.50371009632302488</v>
      </c>
      <c r="F399" s="66">
        <f>('Итоговая табл.1чел(все услуги-к'!$F399+('Итоговая табл.1чел(все услуги-к'!$F399*'Таблица вводных'!$G$6))-('Расчет комиссии(Нади)'!$I399+'Таблица вводных'!$E$3+'Таблица вводных'!$F$3)</f>
        <v>23.347960096323028</v>
      </c>
      <c r="G399" s="66">
        <f>('Итоговая табл.1чел(все услуги-к'!$G399+('Итоговая табл.1чел(все услуги-к'!$G399*'Таблица вводных'!$G$7))-('Расчет комиссии(Нади)'!$I399+'Таблица вводных'!$E$3+'Таблица вводных'!$F$3)</f>
        <v>-0.41203990367697507</v>
      </c>
      <c r="H399" s="66">
        <f>'Итоговая табл.1чел(все услуги-к'!$H399-('Расчет комиссии(Нади)'!$I399+'Таблица вводных'!$E$3+'Таблица вводных'!$F$3)</f>
        <v>-0.41203990367697507</v>
      </c>
      <c r="I399" s="66">
        <f>('Итоговая табл.1чел(все услуги-к'!$I399+('Итоговая табл.1чел(все услуги-к'!$I399*'Таблица вводных'!$G$9))-('Расчет комиссии(Нади)'!$I399+'Таблица вводных'!$E$3+'Таблица вводных'!$F$3)</f>
        <v>-0.41203990367697507</v>
      </c>
      <c r="J399" s="13" t="s">
        <v>183</v>
      </c>
    </row>
    <row r="400" spans="1:10" ht="13.2" customHeight="1">
      <c r="A400" s="140"/>
      <c r="B400" s="5">
        <v>45430</v>
      </c>
      <c r="C400" s="15"/>
      <c r="D400" s="66">
        <f>(('Итоговая табл.1чел(все услуги-к'!$D400+('Итоговая табл.1чел(все услуги-к'!$D400*'Таблица вводных'!$G$4)))-('Расчет комиссии(Нади)'!$I400+'Таблица вводных'!$E$3+'Таблица вводных'!$F$3)</f>
        <v>7.2879600963230251</v>
      </c>
      <c r="E400" s="66">
        <f>('Итоговая табл.1чел(все услуги-к'!$E400+('Итоговая табл.1чел(все услуги-к'!$E400*'Таблица вводных'!$G$5))-('Расчет комиссии(Нади)'!$I400+'Таблица вводных'!$E$3+'Таблица вводных'!$F$3)</f>
        <v>0.50371009632302488</v>
      </c>
      <c r="F400" s="66">
        <f>('Итоговая табл.1чел(все услуги-к'!$F400+('Итоговая табл.1чел(все услуги-к'!$F400*'Таблица вводных'!$G$6))-('Расчет комиссии(Нади)'!$I400+'Таблица вводных'!$E$3+'Таблица вводных'!$F$3)</f>
        <v>23.347960096323028</v>
      </c>
      <c r="G400" s="66">
        <f>('Итоговая табл.1чел(все услуги-к'!$G400+('Итоговая табл.1чел(все услуги-к'!$G400*'Таблица вводных'!$G$7))-('Расчет комиссии(Нади)'!$I400+'Таблица вводных'!$E$3+'Таблица вводных'!$F$3)</f>
        <v>-0.41203990367697507</v>
      </c>
      <c r="H400" s="66">
        <f>'Итоговая табл.1чел(все услуги-к'!$H400-('Расчет комиссии(Нади)'!$I400+'Таблица вводных'!$E$3+'Таблица вводных'!$F$3)</f>
        <v>-0.41203990367697507</v>
      </c>
      <c r="I400" s="66">
        <f>('Итоговая табл.1чел(все услуги-к'!$I400+('Итоговая табл.1чел(все услуги-к'!$I400*'Таблица вводных'!$G$9))-('Расчет комиссии(Нади)'!$I400+'Таблица вводных'!$E$3+'Таблица вводных'!$F$3)</f>
        <v>-0.41203990367697507</v>
      </c>
      <c r="J400" s="13" t="s">
        <v>183</v>
      </c>
    </row>
    <row r="401" spans="1:10" ht="13.2" customHeight="1">
      <c r="A401" s="140"/>
      <c r="B401" s="5">
        <v>45433</v>
      </c>
      <c r="C401" s="6"/>
      <c r="D401" s="66">
        <f>(('Итоговая табл.1чел(все услуги-к'!$D401+('Итоговая табл.1чел(все услуги-к'!$D401*'Таблица вводных'!$G$4)))-('Расчет комиссии(Нади)'!$I401+'Таблица вводных'!$E$3+'Таблица вводных'!$F$3)</f>
        <v>7.2879600963230251</v>
      </c>
      <c r="E401" s="66">
        <f>('Итоговая табл.1чел(все услуги-к'!$E401+('Итоговая табл.1чел(все услуги-к'!$E401*'Таблица вводных'!$G$5))-('Расчет комиссии(Нади)'!$I401+'Таблица вводных'!$E$3+'Таблица вводных'!$F$3)</f>
        <v>0.50371009632302488</v>
      </c>
      <c r="F401" s="66">
        <f>('Итоговая табл.1чел(все услуги-к'!$F401+('Итоговая табл.1чел(все услуги-к'!$F401*'Таблица вводных'!$G$6))-('Расчет комиссии(Нади)'!$I401+'Таблица вводных'!$E$3+'Таблица вводных'!$F$3)</f>
        <v>23.347960096323028</v>
      </c>
      <c r="G401" s="66">
        <f>('Итоговая табл.1чел(все услуги-к'!$G401+('Итоговая табл.1чел(все услуги-к'!$G401*'Таблица вводных'!$G$7))-('Расчет комиссии(Нади)'!$I401+'Таблица вводных'!$E$3+'Таблица вводных'!$F$3)</f>
        <v>-0.41203990367697507</v>
      </c>
      <c r="H401" s="66">
        <f>'Итоговая табл.1чел(все услуги-к'!$H401-('Расчет комиссии(Нади)'!$I401+'Таблица вводных'!$E$3+'Таблица вводных'!$F$3)</f>
        <v>-0.41203990367697507</v>
      </c>
      <c r="I401" s="66">
        <f>('Итоговая табл.1чел(все услуги-к'!$I401+('Итоговая табл.1чел(все услуги-к'!$I401*'Таблица вводных'!$G$9))-('Расчет комиссии(Нади)'!$I401+'Таблица вводных'!$E$3+'Таблица вводных'!$F$3)</f>
        <v>-0.41203990367697507</v>
      </c>
      <c r="J401" s="13" t="s">
        <v>183</v>
      </c>
    </row>
    <row r="402" spans="1:10" ht="13.2" customHeight="1">
      <c r="A402" s="140"/>
      <c r="B402" s="5">
        <v>45437</v>
      </c>
      <c r="C402" s="15"/>
      <c r="D402" s="66">
        <f>(('Итоговая табл.1чел(все услуги-к'!$D402+('Итоговая табл.1чел(все услуги-к'!$D402*'Таблица вводных'!$G$4)))-('Расчет комиссии(Нади)'!$I402+'Таблица вводных'!$E$3+'Таблица вводных'!$F$3)</f>
        <v>7.2879600963230251</v>
      </c>
      <c r="E402" s="66">
        <f>('Итоговая табл.1чел(все услуги-к'!$E402+('Итоговая табл.1чел(все услуги-к'!$E402*'Таблица вводных'!$G$5))-('Расчет комиссии(Нади)'!$I402+'Таблица вводных'!$E$3+'Таблица вводных'!$F$3)</f>
        <v>0.50371009632302488</v>
      </c>
      <c r="F402" s="66">
        <f>('Итоговая табл.1чел(все услуги-к'!$F402+('Итоговая табл.1чел(все услуги-к'!$F402*'Таблица вводных'!$G$6))-('Расчет комиссии(Нади)'!$I402+'Таблица вводных'!$E$3+'Таблица вводных'!$F$3)</f>
        <v>23.347960096323028</v>
      </c>
      <c r="G402" s="66">
        <f>('Итоговая табл.1чел(все услуги-к'!$G402+('Итоговая табл.1чел(все услуги-к'!$G402*'Таблица вводных'!$G$7))-('Расчет комиссии(Нади)'!$I402+'Таблица вводных'!$E$3+'Таблица вводных'!$F$3)</f>
        <v>-0.41203990367697507</v>
      </c>
      <c r="H402" s="66">
        <f>'Итоговая табл.1чел(все услуги-к'!$H402-('Расчет комиссии(Нади)'!$I402+'Таблица вводных'!$E$3+'Таблица вводных'!$F$3)</f>
        <v>-0.41203990367697507</v>
      </c>
      <c r="I402" s="66">
        <f>('Итоговая табл.1чел(все услуги-к'!$I402+('Итоговая табл.1чел(все услуги-к'!$I402*'Таблица вводных'!$G$9))-('Расчет комиссии(Нади)'!$I402+'Таблица вводных'!$E$3+'Таблица вводных'!$F$3)</f>
        <v>-0.41203990367697507</v>
      </c>
      <c r="J402" s="13" t="s">
        <v>183</v>
      </c>
    </row>
    <row r="403" spans="1:10" ht="13.2" customHeight="1">
      <c r="A403" s="140"/>
      <c r="B403" s="5">
        <v>45440</v>
      </c>
      <c r="C403" s="15"/>
      <c r="D403" s="66">
        <f>(('Итоговая табл.1чел(все услуги-к'!$D403+('Итоговая табл.1чел(все услуги-к'!$D403*'Таблица вводных'!$G$4)))-('Расчет комиссии(Нади)'!$I403+'Таблица вводных'!$E$3+'Таблица вводных'!$F$3)</f>
        <v>7.2879600963230251</v>
      </c>
      <c r="E403" s="66">
        <f>('Итоговая табл.1чел(все услуги-к'!$E403+('Итоговая табл.1чел(все услуги-к'!$E403*'Таблица вводных'!$G$5))-('Расчет комиссии(Нади)'!$I403+'Таблица вводных'!$E$3+'Таблица вводных'!$F$3)</f>
        <v>0.50371009632302488</v>
      </c>
      <c r="F403" s="66">
        <f>('Итоговая табл.1чел(все услуги-к'!$F403+('Итоговая табл.1чел(все услуги-к'!$F403*'Таблица вводных'!$G$6))-('Расчет комиссии(Нади)'!$I403+'Таблица вводных'!$E$3+'Таблица вводных'!$F$3)</f>
        <v>23.347960096323028</v>
      </c>
      <c r="G403" s="66">
        <f>('Итоговая табл.1чел(все услуги-к'!$G403+('Итоговая табл.1чел(все услуги-к'!$G403*'Таблица вводных'!$G$7))-('Расчет комиссии(Нади)'!$I403+'Таблица вводных'!$E$3+'Таблица вводных'!$F$3)</f>
        <v>-0.41203990367697507</v>
      </c>
      <c r="H403" s="66">
        <f>'Итоговая табл.1чел(все услуги-к'!$H403-('Расчет комиссии(Нади)'!$I403+'Таблица вводных'!$E$3+'Таблица вводных'!$F$3)</f>
        <v>-0.41203990367697507</v>
      </c>
      <c r="I403" s="66">
        <f>('Итоговая табл.1чел(все услуги-к'!$I403+('Итоговая табл.1чел(все услуги-к'!$I403*'Таблица вводных'!$G$9))-('Расчет комиссии(Нади)'!$I403+'Таблица вводных'!$E$3+'Таблица вводных'!$F$3)</f>
        <v>-0.41203990367697507</v>
      </c>
      <c r="J403" s="13" t="s">
        <v>183</v>
      </c>
    </row>
    <row r="404" spans="1:10" ht="13.2" customHeight="1">
      <c r="A404" s="140"/>
      <c r="B404" s="5">
        <v>45444</v>
      </c>
      <c r="C404" s="15"/>
      <c r="D404" s="66">
        <f>(('Итоговая табл.1чел(все услуги-к'!$D404+('Итоговая табл.1чел(все услуги-к'!$D404*'Таблица вводных'!$G$4)))-('Расчет комиссии(Нади)'!$I404+'Таблица вводных'!$E$3+'Таблица вводных'!$F$3)</f>
        <v>7.2879600963230251</v>
      </c>
      <c r="E404" s="66">
        <f>('Итоговая табл.1чел(все услуги-к'!$E404+('Итоговая табл.1чел(все услуги-к'!$E404*'Таблица вводных'!$G$5))-('Расчет комиссии(Нади)'!$I404+'Таблица вводных'!$E$3+'Таблица вводных'!$F$3)</f>
        <v>0.50371009632302488</v>
      </c>
      <c r="F404" s="66">
        <f>('Итоговая табл.1чел(все услуги-к'!$F404+('Итоговая табл.1чел(все услуги-к'!$F404*'Таблица вводных'!$G$6))-('Расчет комиссии(Нади)'!$I404+'Таблица вводных'!$E$3+'Таблица вводных'!$F$3)</f>
        <v>23.347960096323028</v>
      </c>
      <c r="G404" s="66">
        <f>('Итоговая табл.1чел(все услуги-к'!$G404+('Итоговая табл.1чел(все услуги-к'!$G404*'Таблица вводных'!$G$7))-('Расчет комиссии(Нади)'!$I404+'Таблица вводных'!$E$3+'Таблица вводных'!$F$3)</f>
        <v>-0.41203990367697507</v>
      </c>
      <c r="H404" s="66">
        <f>'Итоговая табл.1чел(все услуги-к'!$H404-('Расчет комиссии(Нади)'!$I404+'Таблица вводных'!$E$3+'Таблица вводных'!$F$3)</f>
        <v>-0.41203990367697507</v>
      </c>
      <c r="I404" s="66">
        <f>('Итоговая табл.1чел(все услуги-к'!$I404+('Итоговая табл.1чел(все услуги-к'!$I404*'Таблица вводных'!$G$9))-('Расчет комиссии(Нади)'!$I404+'Таблица вводных'!$E$3+'Таблица вводных'!$F$3)</f>
        <v>-0.41203990367697507</v>
      </c>
      <c r="J404" s="13" t="s">
        <v>183</v>
      </c>
    </row>
    <row r="405" spans="1:10" ht="13.2" customHeight="1">
      <c r="A405" s="140"/>
      <c r="B405" s="5">
        <v>45447</v>
      </c>
      <c r="C405" s="6"/>
      <c r="D405" s="66">
        <f>(('Итоговая табл.1чел(все услуги-к'!$D405+('Итоговая табл.1чел(все услуги-к'!$D405*'Таблица вводных'!$G$4)))-('Расчет комиссии(Нади)'!$I405+'Таблица вводных'!$E$3+'Таблица вводных'!$F$3)</f>
        <v>7.2879600963230251</v>
      </c>
      <c r="E405" s="66">
        <f>('Итоговая табл.1чел(все услуги-к'!$E405+('Итоговая табл.1чел(все услуги-к'!$E405*'Таблица вводных'!$G$5))-('Расчет комиссии(Нади)'!$I405+'Таблица вводных'!$E$3+'Таблица вводных'!$F$3)</f>
        <v>0.50371009632302488</v>
      </c>
      <c r="F405" s="66">
        <f>('Итоговая табл.1чел(все услуги-к'!$F405+('Итоговая табл.1чел(все услуги-к'!$F405*'Таблица вводных'!$G$6))-('Расчет комиссии(Нади)'!$I405+'Таблица вводных'!$E$3+'Таблица вводных'!$F$3)</f>
        <v>23.347960096323028</v>
      </c>
      <c r="G405" s="66">
        <f>('Итоговая табл.1чел(все услуги-к'!$G405+('Итоговая табл.1чел(все услуги-к'!$G405*'Таблица вводных'!$G$7))-('Расчет комиссии(Нади)'!$I405+'Таблица вводных'!$E$3+'Таблица вводных'!$F$3)</f>
        <v>-0.41203990367697507</v>
      </c>
      <c r="H405" s="66">
        <f>'Итоговая табл.1чел(все услуги-к'!$H405-('Расчет комиссии(Нади)'!$I405+'Таблица вводных'!$E$3+'Таблица вводных'!$F$3)</f>
        <v>-0.41203990367697507</v>
      </c>
      <c r="I405" s="66">
        <f>('Итоговая табл.1чел(все услуги-к'!$I405+('Итоговая табл.1чел(все услуги-к'!$I405*'Таблица вводных'!$G$9))-('Расчет комиссии(Нади)'!$I405+'Таблица вводных'!$E$3+'Таблица вводных'!$F$3)</f>
        <v>-0.41203990367697507</v>
      </c>
      <c r="J405" s="13" t="s">
        <v>183</v>
      </c>
    </row>
    <row r="406" spans="1:10" ht="13.2" customHeight="1">
      <c r="A406" s="140"/>
      <c r="B406" s="5">
        <v>45451</v>
      </c>
      <c r="C406" s="15"/>
      <c r="D406" s="66">
        <f>(('Итоговая табл.1чел(все услуги-к'!$D406+('Итоговая табл.1чел(все услуги-к'!$D406*'Таблица вводных'!$G$4)))-('Расчет комиссии(Нади)'!$I406+'Таблица вводных'!$E$3+'Таблица вводных'!$F$3)</f>
        <v>7.2879600963230251</v>
      </c>
      <c r="E406" s="66">
        <f>('Итоговая табл.1чел(все услуги-к'!$E406+('Итоговая табл.1чел(все услуги-к'!$E406*'Таблица вводных'!$G$5))-('Расчет комиссии(Нади)'!$I406+'Таблица вводных'!$E$3+'Таблица вводных'!$F$3)</f>
        <v>0.50371009632302488</v>
      </c>
      <c r="F406" s="66">
        <f>('Итоговая табл.1чел(все услуги-к'!$F406+('Итоговая табл.1чел(все услуги-к'!$F406*'Таблица вводных'!$G$6))-('Расчет комиссии(Нади)'!$I406+'Таблица вводных'!$E$3+'Таблица вводных'!$F$3)</f>
        <v>23.347960096323028</v>
      </c>
      <c r="G406" s="66">
        <f>('Итоговая табл.1чел(все услуги-к'!$G406+('Итоговая табл.1чел(все услуги-к'!$G406*'Таблица вводных'!$G$7))-('Расчет комиссии(Нади)'!$I406+'Таблица вводных'!$E$3+'Таблица вводных'!$F$3)</f>
        <v>-0.41203990367697507</v>
      </c>
      <c r="H406" s="66">
        <f>'Итоговая табл.1чел(все услуги-к'!$H406-('Расчет комиссии(Нади)'!$I406+'Таблица вводных'!$E$3+'Таблица вводных'!$F$3)</f>
        <v>-0.41203990367697507</v>
      </c>
      <c r="I406" s="66">
        <f>('Итоговая табл.1чел(все услуги-к'!$I406+('Итоговая табл.1чел(все услуги-к'!$I406*'Таблица вводных'!$G$9))-('Расчет комиссии(Нади)'!$I406+'Таблица вводных'!$E$3+'Таблица вводных'!$F$3)</f>
        <v>-0.41203990367697507</v>
      </c>
      <c r="J406" s="13" t="s">
        <v>183</v>
      </c>
    </row>
    <row r="407" spans="1:10" ht="13.2" customHeight="1">
      <c r="A407" s="140"/>
      <c r="B407" s="5">
        <v>45454</v>
      </c>
      <c r="C407" s="15"/>
      <c r="D407" s="66">
        <f>(('Итоговая табл.1чел(все услуги-к'!$D407+('Итоговая табл.1чел(все услуги-к'!$D407*'Таблица вводных'!$G$4)))-('Расчет комиссии(Нади)'!$I407+'Таблица вводных'!$E$3+'Таблица вводных'!$F$3)</f>
        <v>7.2879600963230251</v>
      </c>
      <c r="E407" s="66">
        <f>('Итоговая табл.1чел(все услуги-к'!$E407+('Итоговая табл.1чел(все услуги-к'!$E407*'Таблица вводных'!$G$5))-('Расчет комиссии(Нади)'!$I407+'Таблица вводных'!$E$3+'Таблица вводных'!$F$3)</f>
        <v>0.50371009632302488</v>
      </c>
      <c r="F407" s="66">
        <f>('Итоговая табл.1чел(все услуги-к'!$F407+('Итоговая табл.1чел(все услуги-к'!$F407*'Таблица вводных'!$G$6))-('Расчет комиссии(Нади)'!$I407+'Таблица вводных'!$E$3+'Таблица вводных'!$F$3)</f>
        <v>23.347960096323028</v>
      </c>
      <c r="G407" s="66">
        <f>('Итоговая табл.1чел(все услуги-к'!$G407+('Итоговая табл.1чел(все услуги-к'!$G407*'Таблица вводных'!$G$7))-('Расчет комиссии(Нади)'!$I407+'Таблица вводных'!$E$3+'Таблица вводных'!$F$3)</f>
        <v>-0.41203990367697507</v>
      </c>
      <c r="H407" s="66">
        <f>'Итоговая табл.1чел(все услуги-к'!$H407-('Расчет комиссии(Нади)'!$I407+'Таблица вводных'!$E$3+'Таблица вводных'!$F$3)</f>
        <v>-0.41203990367697507</v>
      </c>
      <c r="I407" s="66">
        <f>('Итоговая табл.1чел(все услуги-к'!$I407+('Итоговая табл.1чел(все услуги-к'!$I407*'Таблица вводных'!$G$9))-('Расчет комиссии(Нади)'!$I407+'Таблица вводных'!$E$3+'Таблица вводных'!$F$3)</f>
        <v>-0.41203990367697507</v>
      </c>
      <c r="J407" s="13" t="s">
        <v>183</v>
      </c>
    </row>
    <row r="408" spans="1:10" ht="13.2" customHeight="1">
      <c r="A408" s="140"/>
      <c r="B408" s="5"/>
      <c r="C408" s="6"/>
      <c r="D408" s="66">
        <f>(('Итоговая табл.1чел(все услуги-к'!$D408+('Итоговая табл.1чел(все услуги-к'!$D408*'Таблица вводных'!$G$4)))-('Расчет комиссии(Нади)'!$I408+'Таблица вводных'!$E$3+'Таблица вводных'!$F$3)</f>
        <v>7.2879600963230251</v>
      </c>
      <c r="E408" s="66">
        <f>('Итоговая табл.1чел(все услуги-к'!$E408+('Итоговая табл.1чел(все услуги-к'!$E408*'Таблица вводных'!$G$5))-('Расчет комиссии(Нади)'!$I408+'Таблица вводных'!$E$3+'Таблица вводных'!$F$3)</f>
        <v>0.50371009632302488</v>
      </c>
      <c r="F408" s="66">
        <f>('Итоговая табл.1чел(все услуги-к'!$F408+('Итоговая табл.1чел(все услуги-к'!$F408*'Таблица вводных'!$G$6))-('Расчет комиссии(Нади)'!$I408+'Таблица вводных'!$E$3+'Таблица вводных'!$F$3)</f>
        <v>23.347960096323028</v>
      </c>
      <c r="G408" s="66">
        <f>('Итоговая табл.1чел(все услуги-к'!$G408+('Итоговая табл.1чел(все услуги-к'!$G408*'Таблица вводных'!$G$7))-('Расчет комиссии(Нади)'!$I408+'Таблица вводных'!$E$3+'Таблица вводных'!$F$3)</f>
        <v>-0.41203990367697507</v>
      </c>
      <c r="H408" s="66">
        <f>'Итоговая табл.1чел(все услуги-к'!$H408-('Расчет комиссии(Нади)'!$I408+'Таблица вводных'!$E$3+'Таблица вводных'!$F$3)</f>
        <v>-0.41203990367697507</v>
      </c>
      <c r="I408" s="66">
        <f>('Итоговая табл.1чел(все услуги-к'!$I408+('Итоговая табл.1чел(все услуги-к'!$I408*'Таблица вводных'!$G$9))-('Расчет комиссии(Нади)'!$I408+'Таблица вводных'!$E$3+'Таблица вводных'!$F$3)</f>
        <v>-0.41203990367697507</v>
      </c>
      <c r="J408" s="13" t="s">
        <v>183</v>
      </c>
    </row>
    <row r="409" spans="1:10" ht="13.2" customHeight="1">
      <c r="A409" s="140"/>
      <c r="B409" s="5"/>
      <c r="C409" s="15"/>
      <c r="D409" s="66">
        <f>(('Итоговая табл.1чел(все услуги-к'!$D409+('Итоговая табл.1чел(все услуги-к'!$D409*'Таблица вводных'!$G$4)))-('Расчет комиссии(Нади)'!$I409+'Таблица вводных'!$E$3+'Таблица вводных'!$F$3)</f>
        <v>7.2879600963230251</v>
      </c>
      <c r="E409" s="66">
        <f>('Итоговая табл.1чел(все услуги-к'!$E409+('Итоговая табл.1чел(все услуги-к'!$E409*'Таблица вводных'!$G$5))-('Расчет комиссии(Нади)'!$I409+'Таблица вводных'!$E$3+'Таблица вводных'!$F$3)</f>
        <v>0.50371009632302488</v>
      </c>
      <c r="F409" s="66">
        <f>('Итоговая табл.1чел(все услуги-к'!$F409+('Итоговая табл.1чел(все услуги-к'!$F409*'Таблица вводных'!$G$6))-('Расчет комиссии(Нади)'!$I409+'Таблица вводных'!$E$3+'Таблица вводных'!$F$3)</f>
        <v>23.347960096323028</v>
      </c>
      <c r="G409" s="66">
        <f>('Итоговая табл.1чел(все услуги-к'!$G409+('Итоговая табл.1чел(все услуги-к'!$G409*'Таблица вводных'!$G$7))-('Расчет комиссии(Нади)'!$I409+'Таблица вводных'!$E$3+'Таблица вводных'!$F$3)</f>
        <v>-0.41203990367697507</v>
      </c>
      <c r="H409" s="66">
        <f>'Итоговая табл.1чел(все услуги-к'!$H409-('Расчет комиссии(Нади)'!$I409+'Таблица вводных'!$E$3+'Таблица вводных'!$F$3)</f>
        <v>-0.41203990367697507</v>
      </c>
      <c r="I409" s="66">
        <f>('Итоговая табл.1чел(все услуги-к'!$I409+('Итоговая табл.1чел(все услуги-к'!$I409*'Таблица вводных'!$G$9))-('Расчет комиссии(Нади)'!$I409+'Таблица вводных'!$E$3+'Таблица вводных'!$F$3)</f>
        <v>-0.41203990367697507</v>
      </c>
      <c r="J409" s="13" t="s">
        <v>183</v>
      </c>
    </row>
    <row r="410" spans="1:10" ht="13.2" customHeight="1">
      <c r="A410" s="140"/>
      <c r="B410" s="5"/>
      <c r="C410" s="6"/>
      <c r="D410" s="66">
        <f>(('Итоговая табл.1чел(все услуги-к'!$D410+('Итоговая табл.1чел(все услуги-к'!$D410*'Таблица вводных'!$G$4)))-('Расчет комиссии(Нади)'!$I410+'Таблица вводных'!$E$3+'Таблица вводных'!$F$3)</f>
        <v>7.2879600963230251</v>
      </c>
      <c r="E410" s="66">
        <f>('Итоговая табл.1чел(все услуги-к'!$E410+('Итоговая табл.1чел(все услуги-к'!$E410*'Таблица вводных'!$G$5))-('Расчет комиссии(Нади)'!$I410+'Таблица вводных'!$E$3+'Таблица вводных'!$F$3)</f>
        <v>0.50371009632302488</v>
      </c>
      <c r="F410" s="66">
        <f>('Итоговая табл.1чел(все услуги-к'!$F410+('Итоговая табл.1чел(все услуги-к'!$F410*'Таблица вводных'!$G$6))-('Расчет комиссии(Нади)'!$I410+'Таблица вводных'!$E$3+'Таблица вводных'!$F$3)</f>
        <v>23.347960096323028</v>
      </c>
      <c r="G410" s="66">
        <f>('Итоговая табл.1чел(все услуги-к'!$G410+('Итоговая табл.1чел(все услуги-к'!$G410*'Таблица вводных'!$G$7))-('Расчет комиссии(Нади)'!$I410+'Таблица вводных'!$E$3+'Таблица вводных'!$F$3)</f>
        <v>-0.41203990367697507</v>
      </c>
      <c r="H410" s="66">
        <f>'Итоговая табл.1чел(все услуги-к'!$H410-('Расчет комиссии(Нади)'!$I410+'Таблица вводных'!$E$3+'Таблица вводных'!$F$3)</f>
        <v>-0.41203990367697507</v>
      </c>
      <c r="I410" s="66">
        <f>('Итоговая табл.1чел(все услуги-к'!$I410+('Итоговая табл.1чел(все услуги-к'!$I410*'Таблица вводных'!$G$9))-('Расчет комиссии(Нади)'!$I410+'Таблица вводных'!$E$3+'Таблица вводных'!$F$3)</f>
        <v>-0.41203990367697507</v>
      </c>
      <c r="J410" s="13" t="s">
        <v>183</v>
      </c>
    </row>
    <row r="411" spans="1:10" ht="13.2" customHeight="1">
      <c r="A411" s="140"/>
      <c r="B411" s="5"/>
      <c r="C411" s="6"/>
      <c r="D411" s="66">
        <f>(('Итоговая табл.1чел(все услуги-к'!$D411+('Итоговая табл.1чел(все услуги-к'!$D411*'Таблица вводных'!$G$4)))-('Расчет комиссии(Нади)'!$I411+'Таблица вводных'!$E$3+'Таблица вводных'!$F$3)</f>
        <v>7.2879600963230251</v>
      </c>
      <c r="E411" s="66">
        <f>('Итоговая табл.1чел(все услуги-к'!$E411+('Итоговая табл.1чел(все услуги-к'!$E411*'Таблица вводных'!$G$5))-('Расчет комиссии(Нади)'!$I411+'Таблица вводных'!$E$3+'Таблица вводных'!$F$3)</f>
        <v>0.50371009632302488</v>
      </c>
      <c r="F411" s="66">
        <f>('Итоговая табл.1чел(все услуги-к'!$F411+('Итоговая табл.1чел(все услуги-к'!$F411*'Таблица вводных'!$G$6))-('Расчет комиссии(Нади)'!$I411+'Таблица вводных'!$E$3+'Таблица вводных'!$F$3)</f>
        <v>23.347960096323028</v>
      </c>
      <c r="G411" s="66">
        <f>('Итоговая табл.1чел(все услуги-к'!$G411+('Итоговая табл.1чел(все услуги-к'!$G411*'Таблица вводных'!$G$7))-('Расчет комиссии(Нади)'!$I411+'Таблица вводных'!$E$3+'Таблица вводных'!$F$3)</f>
        <v>-0.41203990367697507</v>
      </c>
      <c r="H411" s="66">
        <f>'Итоговая табл.1чел(все услуги-к'!$H411-('Расчет комиссии(Нади)'!$I411+'Таблица вводных'!$E$3+'Таблица вводных'!$F$3)</f>
        <v>-0.41203990367697507</v>
      </c>
      <c r="I411" s="66">
        <f>('Итоговая табл.1чел(все услуги-к'!$I411+('Итоговая табл.1чел(все услуги-к'!$I411*'Таблица вводных'!$G$9))-('Расчет комиссии(Нади)'!$I411+'Таблица вводных'!$E$3+'Таблица вводных'!$F$3)</f>
        <v>-0.41203990367697507</v>
      </c>
      <c r="J411" s="13" t="s">
        <v>183</v>
      </c>
    </row>
    <row r="412" spans="1:10" ht="13.2" customHeight="1">
      <c r="A412" s="140"/>
      <c r="B412" s="5"/>
      <c r="C412" s="15"/>
      <c r="D412" s="66">
        <f>(('Итоговая табл.1чел(все услуги-к'!$D412+('Итоговая табл.1чел(все услуги-к'!$D412*'Таблица вводных'!$G$4)))-('Расчет комиссии(Нади)'!$I412+'Таблица вводных'!$E$3+'Таблица вводных'!$F$3)</f>
        <v>7.2879600963230251</v>
      </c>
      <c r="E412" s="66">
        <f>('Итоговая табл.1чел(все услуги-к'!$E412+('Итоговая табл.1чел(все услуги-к'!$E412*'Таблица вводных'!$G$5))-('Расчет комиссии(Нади)'!$I412+'Таблица вводных'!$E$3+'Таблица вводных'!$F$3)</f>
        <v>0.50371009632302488</v>
      </c>
      <c r="F412" s="66">
        <f>('Итоговая табл.1чел(все услуги-к'!$F412+('Итоговая табл.1чел(все услуги-к'!$F412*'Таблица вводных'!$G$6))-('Расчет комиссии(Нади)'!$I412+'Таблица вводных'!$E$3+'Таблица вводных'!$F$3)</f>
        <v>23.347960096323028</v>
      </c>
      <c r="G412" s="66">
        <f>('Итоговая табл.1чел(все услуги-к'!$G412+('Итоговая табл.1чел(все услуги-к'!$G412*'Таблица вводных'!$G$7))-('Расчет комиссии(Нади)'!$I412+'Таблица вводных'!$E$3+'Таблица вводных'!$F$3)</f>
        <v>-0.41203990367697507</v>
      </c>
      <c r="H412" s="66">
        <f>'Итоговая табл.1чел(все услуги-к'!$H412-('Расчет комиссии(Нади)'!$I412+'Таблица вводных'!$E$3+'Таблица вводных'!$F$3)</f>
        <v>-0.41203990367697507</v>
      </c>
      <c r="I412" s="66">
        <f>('Итоговая табл.1чел(все услуги-к'!$I412+('Итоговая табл.1чел(все услуги-к'!$I412*'Таблица вводных'!$G$9))-('Расчет комиссии(Нади)'!$I412+'Таблица вводных'!$E$3+'Таблица вводных'!$F$3)</f>
        <v>-0.41203990367697507</v>
      </c>
      <c r="J412" s="13" t="s">
        <v>183</v>
      </c>
    </row>
    <row r="413" spans="1:10" ht="13.2" customHeight="1">
      <c r="A413" s="140"/>
      <c r="B413" s="5"/>
      <c r="C413" s="6"/>
      <c r="D413" s="66">
        <f>(('Итоговая табл.1чел(все услуги-к'!$D413+('Итоговая табл.1чел(все услуги-к'!$D413*'Таблица вводных'!$G$4)))-('Расчет комиссии(Нади)'!$I413+'Таблица вводных'!$E$3+'Таблица вводных'!$F$3)</f>
        <v>7.2879600963230251</v>
      </c>
      <c r="E413" s="66">
        <f>('Итоговая табл.1чел(все услуги-к'!$E413+('Итоговая табл.1чел(все услуги-к'!$E413*'Таблица вводных'!$G$5))-('Расчет комиссии(Нади)'!$I413+'Таблица вводных'!$E$3+'Таблица вводных'!$F$3)</f>
        <v>0.50371009632302488</v>
      </c>
      <c r="F413" s="66">
        <f>('Итоговая табл.1чел(все услуги-к'!$F413+('Итоговая табл.1чел(все услуги-к'!$F413*'Таблица вводных'!$G$6))-('Расчет комиссии(Нади)'!$I413+'Таблица вводных'!$E$3+'Таблица вводных'!$F$3)</f>
        <v>23.347960096323028</v>
      </c>
      <c r="G413" s="66">
        <f>('Итоговая табл.1чел(все услуги-к'!$G413+('Итоговая табл.1чел(все услуги-к'!$G413*'Таблица вводных'!$G$7))-('Расчет комиссии(Нади)'!$I413+'Таблица вводных'!$E$3+'Таблица вводных'!$F$3)</f>
        <v>-0.41203990367697507</v>
      </c>
      <c r="H413" s="66">
        <f>'Итоговая табл.1чел(все услуги-к'!$H413-('Расчет комиссии(Нади)'!$I413+'Таблица вводных'!$E$3+'Таблица вводных'!$F$3)</f>
        <v>-0.41203990367697507</v>
      </c>
      <c r="I413" s="66">
        <f>('Итоговая табл.1чел(все услуги-к'!$I413+('Итоговая табл.1чел(все услуги-к'!$I413*'Таблица вводных'!$G$9))-('Расчет комиссии(Нади)'!$I413+'Таблица вводных'!$E$3+'Таблица вводных'!$F$3)</f>
        <v>-0.41203990367697507</v>
      </c>
      <c r="J413" s="13" t="s">
        <v>183</v>
      </c>
    </row>
    <row r="414" spans="1:10" ht="13.2" customHeight="1">
      <c r="A414" s="140"/>
      <c r="B414" s="5"/>
      <c r="C414" s="15"/>
      <c r="D414" s="66">
        <f>(('Итоговая табл.1чел(все услуги-к'!$D414+('Итоговая табл.1чел(все услуги-к'!$D414*'Таблица вводных'!$G$4)))-('Расчет комиссии(Нади)'!$I414+'Таблица вводных'!$E$3+'Таблица вводных'!$F$3)</f>
        <v>7.2879600963230251</v>
      </c>
      <c r="E414" s="66">
        <f>('Итоговая табл.1чел(все услуги-к'!$E414+('Итоговая табл.1чел(все услуги-к'!$E414*'Таблица вводных'!$G$5))-('Расчет комиссии(Нади)'!$I414+'Таблица вводных'!$E$3+'Таблица вводных'!$F$3)</f>
        <v>0.50371009632302488</v>
      </c>
      <c r="F414" s="66">
        <f>('Итоговая табл.1чел(все услуги-к'!$F414+('Итоговая табл.1чел(все услуги-к'!$F414*'Таблица вводных'!$G$6))-('Расчет комиссии(Нади)'!$I414+'Таблица вводных'!$E$3+'Таблица вводных'!$F$3)</f>
        <v>23.347960096323028</v>
      </c>
      <c r="G414" s="66">
        <f>('Итоговая табл.1чел(все услуги-к'!$G414+('Итоговая табл.1чел(все услуги-к'!$G414*'Таблица вводных'!$G$7))-('Расчет комиссии(Нади)'!$I414+'Таблица вводных'!$E$3+'Таблица вводных'!$F$3)</f>
        <v>-0.41203990367697507</v>
      </c>
      <c r="H414" s="66">
        <f>'Итоговая табл.1чел(все услуги-к'!$H414-('Расчет комиссии(Нади)'!$I414+'Таблица вводных'!$E$3+'Таблица вводных'!$F$3)</f>
        <v>-0.41203990367697507</v>
      </c>
      <c r="I414" s="66">
        <f>('Итоговая табл.1чел(все услуги-к'!$I414+('Итоговая табл.1чел(все услуги-к'!$I414*'Таблица вводных'!$G$9))-('Расчет комиссии(Нади)'!$I414+'Таблица вводных'!$E$3+'Таблица вводных'!$F$3)</f>
        <v>-0.41203990367697507</v>
      </c>
      <c r="J414" s="13" t="s">
        <v>183</v>
      </c>
    </row>
    <row r="415" spans="1:10" ht="13.2" customHeight="1">
      <c r="A415" s="141"/>
      <c r="B415" s="18"/>
      <c r="C415" s="19"/>
      <c r="D415" s="76">
        <f>(('Итоговая табл.1чел(все услуги-к'!$D415+('Итоговая табл.1чел(все услуги-к'!$D415*'Таблица вводных'!$G$4)))-('Расчет комиссии(Нади)'!$I415+'Таблица вводных'!$E$3+'Таблица вводных'!$F$3)</f>
        <v>7.2879600963230251</v>
      </c>
      <c r="E415" s="76">
        <f>('Итоговая табл.1чел(все услуги-к'!$E415+('Итоговая табл.1чел(все услуги-к'!$E415*'Таблица вводных'!$G$5))-('Расчет комиссии(Нади)'!$I415+'Таблица вводных'!$E$3+'Таблица вводных'!$F$3)</f>
        <v>0.50371009632302488</v>
      </c>
      <c r="F415" s="76">
        <f>('Итоговая табл.1чел(все услуги-к'!$F415+('Итоговая табл.1чел(все услуги-к'!$F415*'Таблица вводных'!$G$6))-('Расчет комиссии(Нади)'!$I415+'Таблица вводных'!$E$3+'Таблица вводных'!$F$3)</f>
        <v>23.347960096323028</v>
      </c>
      <c r="G415" s="76">
        <f>('Итоговая табл.1чел(все услуги-к'!$G415+('Итоговая табл.1чел(все услуги-к'!$G415*'Таблица вводных'!$G$7))-('Расчет комиссии(Нади)'!$I415+'Таблица вводных'!$E$3+'Таблица вводных'!$F$3)</f>
        <v>-0.41203990367697507</v>
      </c>
      <c r="H415" s="76">
        <f>'Итоговая табл.1чел(все услуги-к'!$H415-('Расчет комиссии(Нади)'!$I415+'Таблица вводных'!$E$3+'Таблица вводных'!$F$3)</f>
        <v>-0.41203990367697507</v>
      </c>
      <c r="I415" s="76">
        <f>('Итоговая табл.1чел(все услуги-к'!$I415+('Итоговая табл.1чел(все услуги-к'!$I415*'Таблица вводных'!$G$9))-('Расчет комиссии(Нади)'!$I415+'Таблица вводных'!$E$3+'Таблица вводных'!$F$3)</f>
        <v>-0.41203990367697507</v>
      </c>
      <c r="J415" s="22" t="s">
        <v>183</v>
      </c>
    </row>
    <row r="416" spans="1:10" ht="13.2" customHeight="1">
      <c r="A416" s="142" t="s">
        <v>184</v>
      </c>
      <c r="B416" s="5">
        <v>45423</v>
      </c>
      <c r="C416" s="97"/>
      <c r="D416" s="59">
        <f>(('Итоговая табл.1чел(все услуги-к'!$D416+('Итоговая табл.1чел(все услуги-к'!$D416*'Таблица вводных'!$G$4)))-('Расчет комиссии(Нади)'!$I416+'Таблица вводных'!$E$3+'Таблица вводных'!$F$3)</f>
        <v>7.2879600963230251</v>
      </c>
      <c r="E416" s="59">
        <f>('Итоговая табл.1чел(все услуги-к'!$E416+('Итоговая табл.1чел(все услуги-к'!$E416*'Таблица вводных'!$G$5))-('Расчет комиссии(Нади)'!$I416+'Таблица вводных'!$E$3+'Таблица вводных'!$F$3)</f>
        <v>0.50371009632302488</v>
      </c>
      <c r="F416" s="59">
        <f>('Итоговая табл.1чел(все услуги-к'!$F416+('Итоговая табл.1чел(все услуги-к'!$F416*'Таблица вводных'!$G$6))-('Расчет комиссии(Нади)'!$I416+'Таблица вводных'!$E$3+'Таблица вводных'!$F$3)</f>
        <v>23.347960096323028</v>
      </c>
      <c r="G416" s="59">
        <f>('Итоговая табл.1чел(все услуги-к'!$G416+('Итоговая табл.1чел(все услуги-к'!$G416*'Таблица вводных'!$G$7))-('Расчет комиссии(Нади)'!$I416+'Таблица вводных'!$E$3+'Таблица вводных'!$F$3)</f>
        <v>-0.41203990367697507</v>
      </c>
      <c r="H416" s="59">
        <f>'Итоговая табл.1чел(все услуги-к'!$H416-('Расчет комиссии(Нади)'!$I416+'Таблица вводных'!$E$3+'Таблица вводных'!$F$3)</f>
        <v>-0.41203990367697507</v>
      </c>
      <c r="I416" s="59">
        <f>('Итоговая табл.1чел(все услуги-к'!$I416+('Итоговая табл.1чел(все услуги-к'!$I416*'Таблица вводных'!$G$9))-('Расчет комиссии(Нади)'!$I416+'Таблица вводных'!$E$3+'Таблица вводных'!$F$3)</f>
        <v>-0.41203990367697507</v>
      </c>
      <c r="J416" s="10" t="s">
        <v>185</v>
      </c>
    </row>
    <row r="417" spans="1:10" ht="13.2" customHeight="1">
      <c r="A417" s="140"/>
      <c r="B417" s="5">
        <v>45426</v>
      </c>
      <c r="C417" s="6"/>
      <c r="D417" s="66">
        <f>(('Итоговая табл.1чел(все услуги-к'!$D417+('Итоговая табл.1чел(все услуги-к'!$D417*'Таблица вводных'!$G$4)))-('Расчет комиссии(Нади)'!$I417+'Таблица вводных'!$E$3+'Таблица вводных'!$F$3)</f>
        <v>7.2879600963230251</v>
      </c>
      <c r="E417" s="66">
        <f>('Итоговая табл.1чел(все услуги-к'!$E417+('Итоговая табл.1чел(все услуги-к'!$E417*'Таблица вводных'!$G$5))-('Расчет комиссии(Нади)'!$I417+'Таблица вводных'!$E$3+'Таблица вводных'!$F$3)</f>
        <v>0.50371009632302488</v>
      </c>
      <c r="F417" s="66">
        <f>('Итоговая табл.1чел(все услуги-к'!$F417+('Итоговая табл.1чел(все услуги-к'!$F417*'Таблица вводных'!$G$6))-('Расчет комиссии(Нади)'!$I417+'Таблица вводных'!$E$3+'Таблица вводных'!$F$3)</f>
        <v>23.347960096323028</v>
      </c>
      <c r="G417" s="66">
        <f>('Итоговая табл.1чел(все услуги-к'!$G417+('Итоговая табл.1чел(все услуги-к'!$G417*'Таблица вводных'!$G$7))-('Расчет комиссии(Нади)'!$I417+'Таблица вводных'!$E$3+'Таблица вводных'!$F$3)</f>
        <v>-0.41203990367697507</v>
      </c>
      <c r="H417" s="66">
        <f>'Итоговая табл.1чел(все услуги-к'!$H417-('Расчет комиссии(Нади)'!$I417+'Таблица вводных'!$E$3+'Таблица вводных'!$F$3)</f>
        <v>-0.41203990367697507</v>
      </c>
      <c r="I417" s="66">
        <f>('Итоговая табл.1чел(все услуги-к'!$I417+('Итоговая табл.1чел(все услуги-к'!$I417*'Таблица вводных'!$G$9))-('Расчет комиссии(Нади)'!$I417+'Таблица вводных'!$E$3+'Таблица вводных'!$F$3)</f>
        <v>-0.41203990367697507</v>
      </c>
      <c r="J417" s="13" t="s">
        <v>185</v>
      </c>
    </row>
    <row r="418" spans="1:10" ht="13.2" customHeight="1">
      <c r="A418" s="140"/>
      <c r="B418" s="5">
        <v>45430</v>
      </c>
      <c r="C418" s="15"/>
      <c r="D418" s="66">
        <f>(('Итоговая табл.1чел(все услуги-к'!$D418+('Итоговая табл.1чел(все услуги-к'!$D418*'Таблица вводных'!$G$4)))-('Расчет комиссии(Нади)'!$I418+'Таблица вводных'!$E$3+'Таблица вводных'!$F$3)</f>
        <v>7.2879600963230251</v>
      </c>
      <c r="E418" s="66">
        <f>('Итоговая табл.1чел(все услуги-к'!$E418+('Итоговая табл.1чел(все услуги-к'!$E418*'Таблица вводных'!$G$5))-('Расчет комиссии(Нади)'!$I418+'Таблица вводных'!$E$3+'Таблица вводных'!$F$3)</f>
        <v>0.50371009632302488</v>
      </c>
      <c r="F418" s="66">
        <f>('Итоговая табл.1чел(все услуги-к'!$F418+('Итоговая табл.1чел(все услуги-к'!$F418*'Таблица вводных'!$G$6))-('Расчет комиссии(Нади)'!$I418+'Таблица вводных'!$E$3+'Таблица вводных'!$F$3)</f>
        <v>23.347960096323028</v>
      </c>
      <c r="G418" s="66">
        <f>('Итоговая табл.1чел(все услуги-к'!$G418+('Итоговая табл.1чел(все услуги-к'!$G418*'Таблица вводных'!$G$7))-('Расчет комиссии(Нади)'!$I418+'Таблица вводных'!$E$3+'Таблица вводных'!$F$3)</f>
        <v>-0.41203990367697507</v>
      </c>
      <c r="H418" s="66">
        <f>'Итоговая табл.1чел(все услуги-к'!$H418-('Расчет комиссии(Нади)'!$I418+'Таблица вводных'!$E$3+'Таблица вводных'!$F$3)</f>
        <v>-0.41203990367697507</v>
      </c>
      <c r="I418" s="66">
        <f>('Итоговая табл.1чел(все услуги-к'!$I418+('Итоговая табл.1чел(все услуги-к'!$I418*'Таблица вводных'!$G$9))-('Расчет комиссии(Нади)'!$I418+'Таблица вводных'!$E$3+'Таблица вводных'!$F$3)</f>
        <v>-0.41203990367697507</v>
      </c>
      <c r="J418" s="13" t="s">
        <v>185</v>
      </c>
    </row>
    <row r="419" spans="1:10" ht="13.2" customHeight="1">
      <c r="A419" s="140"/>
      <c r="B419" s="5">
        <v>45433</v>
      </c>
      <c r="C419" s="6"/>
      <c r="D419" s="66">
        <f>(('Итоговая табл.1чел(все услуги-к'!$D419+('Итоговая табл.1чел(все услуги-к'!$D419*'Таблица вводных'!$G$4)))-('Расчет комиссии(Нади)'!$I419+'Таблица вводных'!$E$3+'Таблица вводных'!$F$3)</f>
        <v>7.2879600963230251</v>
      </c>
      <c r="E419" s="66">
        <f>('Итоговая табл.1чел(все услуги-к'!$E419+('Итоговая табл.1чел(все услуги-к'!$E419*'Таблица вводных'!$G$5))-('Расчет комиссии(Нади)'!$I419+'Таблица вводных'!$E$3+'Таблица вводных'!$F$3)</f>
        <v>0.50371009632302488</v>
      </c>
      <c r="F419" s="66">
        <f>('Итоговая табл.1чел(все услуги-к'!$F419+('Итоговая табл.1чел(все услуги-к'!$F419*'Таблица вводных'!$G$6))-('Расчет комиссии(Нади)'!$I419+'Таблица вводных'!$E$3+'Таблица вводных'!$F$3)</f>
        <v>23.347960096323028</v>
      </c>
      <c r="G419" s="66">
        <f>('Итоговая табл.1чел(все услуги-к'!$G419+('Итоговая табл.1чел(все услуги-к'!$G419*'Таблица вводных'!$G$7))-('Расчет комиссии(Нади)'!$I419+'Таблица вводных'!$E$3+'Таблица вводных'!$F$3)</f>
        <v>-0.41203990367697507</v>
      </c>
      <c r="H419" s="66">
        <f>'Итоговая табл.1чел(все услуги-к'!$H419-('Расчет комиссии(Нади)'!$I419+'Таблица вводных'!$E$3+'Таблица вводных'!$F$3)</f>
        <v>-0.41203990367697507</v>
      </c>
      <c r="I419" s="66">
        <f>('Итоговая табл.1чел(все услуги-к'!$I419+('Итоговая табл.1чел(все услуги-к'!$I419*'Таблица вводных'!$G$9))-('Расчет комиссии(Нади)'!$I419+'Таблица вводных'!$E$3+'Таблица вводных'!$F$3)</f>
        <v>-0.41203990367697507</v>
      </c>
      <c r="J419" s="13" t="s">
        <v>185</v>
      </c>
    </row>
    <row r="420" spans="1:10" ht="13.2" customHeight="1">
      <c r="A420" s="140"/>
      <c r="B420" s="5">
        <v>45437</v>
      </c>
      <c r="C420" s="15"/>
      <c r="D420" s="66">
        <f>(('Итоговая табл.1чел(все услуги-к'!$D420+('Итоговая табл.1чел(все услуги-к'!$D420*'Таблица вводных'!$G$4)))-('Расчет комиссии(Нади)'!$I420+'Таблица вводных'!$E$3+'Таблица вводных'!$F$3)</f>
        <v>7.2879600963230251</v>
      </c>
      <c r="E420" s="66">
        <f>('Итоговая табл.1чел(все услуги-к'!$E420+('Итоговая табл.1чел(все услуги-к'!$E420*'Таблица вводных'!$G$5))-('Расчет комиссии(Нади)'!$I420+'Таблица вводных'!$E$3+'Таблица вводных'!$F$3)</f>
        <v>0.50371009632302488</v>
      </c>
      <c r="F420" s="66">
        <f>('Итоговая табл.1чел(все услуги-к'!$F420+('Итоговая табл.1чел(все услуги-к'!$F420*'Таблица вводных'!$G$6))-('Расчет комиссии(Нади)'!$I420+'Таблица вводных'!$E$3+'Таблица вводных'!$F$3)</f>
        <v>23.347960096323028</v>
      </c>
      <c r="G420" s="66">
        <f>('Итоговая табл.1чел(все услуги-к'!$G420+('Итоговая табл.1чел(все услуги-к'!$G420*'Таблица вводных'!$G$7))-('Расчет комиссии(Нади)'!$I420+'Таблица вводных'!$E$3+'Таблица вводных'!$F$3)</f>
        <v>-0.41203990367697507</v>
      </c>
      <c r="H420" s="66">
        <f>'Итоговая табл.1чел(все услуги-к'!$H420-('Расчет комиссии(Нади)'!$I420+'Таблица вводных'!$E$3+'Таблица вводных'!$F$3)</f>
        <v>-0.41203990367697507</v>
      </c>
      <c r="I420" s="66">
        <f>('Итоговая табл.1чел(все услуги-к'!$I420+('Итоговая табл.1чел(все услуги-к'!$I420*'Таблица вводных'!$G$9))-('Расчет комиссии(Нади)'!$I420+'Таблица вводных'!$E$3+'Таблица вводных'!$F$3)</f>
        <v>-0.41203990367697507</v>
      </c>
      <c r="J420" s="13" t="s">
        <v>185</v>
      </c>
    </row>
    <row r="421" spans="1:10" ht="13.2" customHeight="1">
      <c r="A421" s="140"/>
      <c r="B421" s="5">
        <v>45440</v>
      </c>
      <c r="C421" s="15"/>
      <c r="D421" s="66">
        <f>(('Итоговая табл.1чел(все услуги-к'!$D421+('Итоговая табл.1чел(все услуги-к'!$D421*'Таблица вводных'!$G$4)))-('Расчет комиссии(Нади)'!$I421+'Таблица вводных'!$E$3+'Таблица вводных'!$F$3)</f>
        <v>7.2879600963230251</v>
      </c>
      <c r="E421" s="66">
        <f>('Итоговая табл.1чел(все услуги-к'!$E421+('Итоговая табл.1чел(все услуги-к'!$E421*'Таблица вводных'!$G$5))-('Расчет комиссии(Нади)'!$I421+'Таблица вводных'!$E$3+'Таблица вводных'!$F$3)</f>
        <v>0.50371009632302488</v>
      </c>
      <c r="F421" s="66">
        <f>('Итоговая табл.1чел(все услуги-к'!$F421+('Итоговая табл.1чел(все услуги-к'!$F421*'Таблица вводных'!$G$6))-('Расчет комиссии(Нади)'!$I421+'Таблица вводных'!$E$3+'Таблица вводных'!$F$3)</f>
        <v>23.347960096323028</v>
      </c>
      <c r="G421" s="66">
        <f>('Итоговая табл.1чел(все услуги-к'!$G421+('Итоговая табл.1чел(все услуги-к'!$G421*'Таблица вводных'!$G$7))-('Расчет комиссии(Нади)'!$I421+'Таблица вводных'!$E$3+'Таблица вводных'!$F$3)</f>
        <v>-0.41203990367697507</v>
      </c>
      <c r="H421" s="66">
        <f>'Итоговая табл.1чел(все услуги-к'!$H421-('Расчет комиссии(Нади)'!$I421+'Таблица вводных'!$E$3+'Таблица вводных'!$F$3)</f>
        <v>-0.41203990367697507</v>
      </c>
      <c r="I421" s="66">
        <f>('Итоговая табл.1чел(все услуги-к'!$I421+('Итоговая табл.1чел(все услуги-к'!$I421*'Таблица вводных'!$G$9))-('Расчет комиссии(Нади)'!$I421+'Таблица вводных'!$E$3+'Таблица вводных'!$F$3)</f>
        <v>-0.41203990367697507</v>
      </c>
      <c r="J421" s="13" t="s">
        <v>185</v>
      </c>
    </row>
    <row r="422" spans="1:10" ht="13.2" customHeight="1">
      <c r="A422" s="140"/>
      <c r="B422" s="5">
        <v>45444</v>
      </c>
      <c r="C422" s="15"/>
      <c r="D422" s="66">
        <f>(('Итоговая табл.1чел(все услуги-к'!$D422+('Итоговая табл.1чел(все услуги-к'!$D422*'Таблица вводных'!$G$4)))-('Расчет комиссии(Нади)'!$I422+'Таблица вводных'!$E$3+'Таблица вводных'!$F$3)</f>
        <v>7.2879600963230251</v>
      </c>
      <c r="E422" s="66">
        <f>('Итоговая табл.1чел(все услуги-к'!$E422+('Итоговая табл.1чел(все услуги-к'!$E422*'Таблица вводных'!$G$5))-('Расчет комиссии(Нади)'!$I422+'Таблица вводных'!$E$3+'Таблица вводных'!$F$3)</f>
        <v>0.50371009632302488</v>
      </c>
      <c r="F422" s="66">
        <f>('Итоговая табл.1чел(все услуги-к'!$F422+('Итоговая табл.1чел(все услуги-к'!$F422*'Таблица вводных'!$G$6))-('Расчет комиссии(Нади)'!$I422+'Таблица вводных'!$E$3+'Таблица вводных'!$F$3)</f>
        <v>23.347960096323028</v>
      </c>
      <c r="G422" s="66">
        <f>('Итоговая табл.1чел(все услуги-к'!$G422+('Итоговая табл.1чел(все услуги-к'!$G422*'Таблица вводных'!$G$7))-('Расчет комиссии(Нади)'!$I422+'Таблица вводных'!$E$3+'Таблица вводных'!$F$3)</f>
        <v>-0.41203990367697507</v>
      </c>
      <c r="H422" s="66">
        <f>'Итоговая табл.1чел(все услуги-к'!$H422-('Расчет комиссии(Нади)'!$I422+'Таблица вводных'!$E$3+'Таблица вводных'!$F$3)</f>
        <v>-0.41203990367697507</v>
      </c>
      <c r="I422" s="66">
        <f>('Итоговая табл.1чел(все услуги-к'!$I422+('Итоговая табл.1чел(все услуги-к'!$I422*'Таблица вводных'!$G$9))-('Расчет комиссии(Нади)'!$I422+'Таблица вводных'!$E$3+'Таблица вводных'!$F$3)</f>
        <v>-0.41203990367697507</v>
      </c>
      <c r="J422" s="13" t="s">
        <v>185</v>
      </c>
    </row>
    <row r="423" spans="1:10" ht="13.2" customHeight="1">
      <c r="A423" s="140"/>
      <c r="B423" s="5">
        <v>45447</v>
      </c>
      <c r="C423" s="6"/>
      <c r="D423" s="66">
        <f>(('Итоговая табл.1чел(все услуги-к'!$D423+('Итоговая табл.1чел(все услуги-к'!$D423*'Таблица вводных'!$G$4)))-('Расчет комиссии(Нади)'!$I423+'Таблица вводных'!$E$3+'Таблица вводных'!$F$3)</f>
        <v>7.2879600963230251</v>
      </c>
      <c r="E423" s="66">
        <f>('Итоговая табл.1чел(все услуги-к'!$E423+('Итоговая табл.1чел(все услуги-к'!$E423*'Таблица вводных'!$G$5))-('Расчет комиссии(Нади)'!$I423+'Таблица вводных'!$E$3+'Таблица вводных'!$F$3)</f>
        <v>0.50371009632302488</v>
      </c>
      <c r="F423" s="66">
        <f>('Итоговая табл.1чел(все услуги-к'!$F423+('Итоговая табл.1чел(все услуги-к'!$F423*'Таблица вводных'!$G$6))-('Расчет комиссии(Нади)'!$I423+'Таблица вводных'!$E$3+'Таблица вводных'!$F$3)</f>
        <v>23.347960096323028</v>
      </c>
      <c r="G423" s="66">
        <f>('Итоговая табл.1чел(все услуги-к'!$G423+('Итоговая табл.1чел(все услуги-к'!$G423*'Таблица вводных'!$G$7))-('Расчет комиссии(Нади)'!$I423+'Таблица вводных'!$E$3+'Таблица вводных'!$F$3)</f>
        <v>-0.41203990367697507</v>
      </c>
      <c r="H423" s="66">
        <f>'Итоговая табл.1чел(все услуги-к'!$H423-('Расчет комиссии(Нади)'!$I423+'Таблица вводных'!$E$3+'Таблица вводных'!$F$3)</f>
        <v>-0.41203990367697507</v>
      </c>
      <c r="I423" s="66">
        <f>('Итоговая табл.1чел(все услуги-к'!$I423+('Итоговая табл.1чел(все услуги-к'!$I423*'Таблица вводных'!$G$9))-('Расчет комиссии(Нади)'!$I423+'Таблица вводных'!$E$3+'Таблица вводных'!$F$3)</f>
        <v>-0.41203990367697507</v>
      </c>
      <c r="J423" s="13" t="s">
        <v>185</v>
      </c>
    </row>
    <row r="424" spans="1:10" ht="13.2" customHeight="1">
      <c r="A424" s="140"/>
      <c r="B424" s="5">
        <v>45451</v>
      </c>
      <c r="C424" s="15"/>
      <c r="D424" s="66">
        <f>(('Итоговая табл.1чел(все услуги-к'!$D424+('Итоговая табл.1чел(все услуги-к'!$D424*'Таблица вводных'!$G$4)))-('Расчет комиссии(Нади)'!$I424+'Таблица вводных'!$E$3+'Таблица вводных'!$F$3)</f>
        <v>7.2879600963230251</v>
      </c>
      <c r="E424" s="66">
        <f>('Итоговая табл.1чел(все услуги-к'!$E424+('Итоговая табл.1чел(все услуги-к'!$E424*'Таблица вводных'!$G$5))-('Расчет комиссии(Нади)'!$I424+'Таблица вводных'!$E$3+'Таблица вводных'!$F$3)</f>
        <v>0.50371009632302488</v>
      </c>
      <c r="F424" s="66">
        <f>('Итоговая табл.1чел(все услуги-к'!$F424+('Итоговая табл.1чел(все услуги-к'!$F424*'Таблица вводных'!$G$6))-('Расчет комиссии(Нади)'!$I424+'Таблица вводных'!$E$3+'Таблица вводных'!$F$3)</f>
        <v>23.347960096323028</v>
      </c>
      <c r="G424" s="66">
        <f>('Итоговая табл.1чел(все услуги-к'!$G424+('Итоговая табл.1чел(все услуги-к'!$G424*'Таблица вводных'!$G$7))-('Расчет комиссии(Нади)'!$I424+'Таблица вводных'!$E$3+'Таблица вводных'!$F$3)</f>
        <v>-0.41203990367697507</v>
      </c>
      <c r="H424" s="66">
        <f>'Итоговая табл.1чел(все услуги-к'!$H424-('Расчет комиссии(Нади)'!$I424+'Таблица вводных'!$E$3+'Таблица вводных'!$F$3)</f>
        <v>-0.41203990367697507</v>
      </c>
      <c r="I424" s="66">
        <f>('Итоговая табл.1чел(все услуги-к'!$I424+('Итоговая табл.1чел(все услуги-к'!$I424*'Таблица вводных'!$G$9))-('Расчет комиссии(Нади)'!$I424+'Таблица вводных'!$E$3+'Таблица вводных'!$F$3)</f>
        <v>-0.41203990367697507</v>
      </c>
      <c r="J424" s="13" t="s">
        <v>185</v>
      </c>
    </row>
    <row r="425" spans="1:10" ht="13.2" customHeight="1">
      <c r="A425" s="140"/>
      <c r="B425" s="5">
        <v>45454</v>
      </c>
      <c r="C425" s="15"/>
      <c r="D425" s="66">
        <f>(('Итоговая табл.1чел(все услуги-к'!$D425+('Итоговая табл.1чел(все услуги-к'!$D425*'Таблица вводных'!$G$4)))-('Расчет комиссии(Нади)'!$I425+'Таблица вводных'!$E$3+'Таблица вводных'!$F$3)</f>
        <v>7.2879600963230251</v>
      </c>
      <c r="E425" s="66">
        <f>('Итоговая табл.1чел(все услуги-к'!$E425+('Итоговая табл.1чел(все услуги-к'!$E425*'Таблица вводных'!$G$5))-('Расчет комиссии(Нади)'!$I425+'Таблица вводных'!$E$3+'Таблица вводных'!$F$3)</f>
        <v>0.50371009632302488</v>
      </c>
      <c r="F425" s="66">
        <f>('Итоговая табл.1чел(все услуги-к'!$F425+('Итоговая табл.1чел(все услуги-к'!$F425*'Таблица вводных'!$G$6))-('Расчет комиссии(Нади)'!$I425+'Таблица вводных'!$E$3+'Таблица вводных'!$F$3)</f>
        <v>23.347960096323028</v>
      </c>
      <c r="G425" s="66">
        <f>('Итоговая табл.1чел(все услуги-к'!$G425+('Итоговая табл.1чел(все услуги-к'!$G425*'Таблица вводных'!$G$7))-('Расчет комиссии(Нади)'!$I425+'Таблица вводных'!$E$3+'Таблица вводных'!$F$3)</f>
        <v>-0.41203990367697507</v>
      </c>
      <c r="H425" s="66">
        <f>'Итоговая табл.1чел(все услуги-к'!$H425-('Расчет комиссии(Нади)'!$I425+'Таблица вводных'!$E$3+'Таблица вводных'!$F$3)</f>
        <v>-0.41203990367697507</v>
      </c>
      <c r="I425" s="66">
        <f>('Итоговая табл.1чел(все услуги-к'!$I425+('Итоговая табл.1чел(все услуги-к'!$I425*'Таблица вводных'!$G$9))-('Расчет комиссии(Нади)'!$I425+'Таблица вводных'!$E$3+'Таблица вводных'!$F$3)</f>
        <v>-0.41203990367697507</v>
      </c>
      <c r="J425" s="13" t="s">
        <v>185</v>
      </c>
    </row>
    <row r="426" spans="1:10" ht="13.2" customHeight="1">
      <c r="A426" s="140"/>
      <c r="B426" s="5"/>
      <c r="C426" s="6"/>
      <c r="D426" s="66">
        <f>(('Итоговая табл.1чел(все услуги-к'!$D426+('Итоговая табл.1чел(все услуги-к'!$D426*'Таблица вводных'!$G$4)))-('Расчет комиссии(Нади)'!$I426+'Таблица вводных'!$E$3+'Таблица вводных'!$F$3)</f>
        <v>7.2879600963230251</v>
      </c>
      <c r="E426" s="66">
        <f>('Итоговая табл.1чел(все услуги-к'!$E426+('Итоговая табл.1чел(все услуги-к'!$E426*'Таблица вводных'!$G$5))-('Расчет комиссии(Нади)'!$I426+'Таблица вводных'!$E$3+'Таблица вводных'!$F$3)</f>
        <v>0.50371009632302488</v>
      </c>
      <c r="F426" s="66">
        <f>('Итоговая табл.1чел(все услуги-к'!$F426+('Итоговая табл.1чел(все услуги-к'!$F426*'Таблица вводных'!$G$6))-('Расчет комиссии(Нади)'!$I426+'Таблица вводных'!$E$3+'Таблица вводных'!$F$3)</f>
        <v>23.347960096323028</v>
      </c>
      <c r="G426" s="66">
        <f>('Итоговая табл.1чел(все услуги-к'!$G426+('Итоговая табл.1чел(все услуги-к'!$G426*'Таблица вводных'!$G$7))-('Расчет комиссии(Нади)'!$I426+'Таблица вводных'!$E$3+'Таблица вводных'!$F$3)</f>
        <v>-0.41203990367697507</v>
      </c>
      <c r="H426" s="66">
        <f>'Итоговая табл.1чел(все услуги-к'!$H426-('Расчет комиссии(Нади)'!$I426+'Таблица вводных'!$E$3+'Таблица вводных'!$F$3)</f>
        <v>-0.41203990367697507</v>
      </c>
      <c r="I426" s="66">
        <f>('Итоговая табл.1чел(все услуги-к'!$I426+('Итоговая табл.1чел(все услуги-к'!$I426*'Таблица вводных'!$G$9))-('Расчет комиссии(Нади)'!$I426+'Таблица вводных'!$E$3+'Таблица вводных'!$F$3)</f>
        <v>-0.41203990367697507</v>
      </c>
      <c r="J426" s="13" t="s">
        <v>185</v>
      </c>
    </row>
    <row r="427" spans="1:10" ht="13.2" customHeight="1">
      <c r="A427" s="140"/>
      <c r="B427" s="5"/>
      <c r="C427" s="15"/>
      <c r="D427" s="66">
        <f>(('Итоговая табл.1чел(все услуги-к'!$D427+('Итоговая табл.1чел(все услуги-к'!$D427*'Таблица вводных'!$G$4)))-('Расчет комиссии(Нади)'!$I427+'Таблица вводных'!$E$3+'Таблица вводных'!$F$3)</f>
        <v>7.2879600963230251</v>
      </c>
      <c r="E427" s="66">
        <f>('Итоговая табл.1чел(все услуги-к'!$E427+('Итоговая табл.1чел(все услуги-к'!$E427*'Таблица вводных'!$G$5))-('Расчет комиссии(Нади)'!$I427+'Таблица вводных'!$E$3+'Таблица вводных'!$F$3)</f>
        <v>0.50371009632302488</v>
      </c>
      <c r="F427" s="66">
        <f>('Итоговая табл.1чел(все услуги-к'!$F427+('Итоговая табл.1чел(все услуги-к'!$F427*'Таблица вводных'!$G$6))-('Расчет комиссии(Нади)'!$I427+'Таблица вводных'!$E$3+'Таблица вводных'!$F$3)</f>
        <v>23.347960096323028</v>
      </c>
      <c r="G427" s="66">
        <f>('Итоговая табл.1чел(все услуги-к'!$G427+('Итоговая табл.1чел(все услуги-к'!$G427*'Таблица вводных'!$G$7))-('Расчет комиссии(Нади)'!$I427+'Таблица вводных'!$E$3+'Таблица вводных'!$F$3)</f>
        <v>-0.41203990367697507</v>
      </c>
      <c r="H427" s="66">
        <f>'Итоговая табл.1чел(все услуги-к'!$H427-('Расчет комиссии(Нади)'!$I427+'Таблица вводных'!$E$3+'Таблица вводных'!$F$3)</f>
        <v>-0.41203990367697507</v>
      </c>
      <c r="I427" s="66">
        <f>('Итоговая табл.1чел(все услуги-к'!$I427+('Итоговая табл.1чел(все услуги-к'!$I427*'Таблица вводных'!$G$9))-('Расчет комиссии(Нади)'!$I427+'Таблица вводных'!$E$3+'Таблица вводных'!$F$3)</f>
        <v>-0.41203990367697507</v>
      </c>
      <c r="J427" s="13" t="s">
        <v>185</v>
      </c>
    </row>
    <row r="428" spans="1:10" ht="13.2" customHeight="1">
      <c r="A428" s="140"/>
      <c r="B428" s="5"/>
      <c r="C428" s="6"/>
      <c r="D428" s="66">
        <f>(('Итоговая табл.1чел(все услуги-к'!$D428+('Итоговая табл.1чел(все услуги-к'!$D428*'Таблица вводных'!$G$4)))-('Расчет комиссии(Нади)'!$I428+'Таблица вводных'!$E$3+'Таблица вводных'!$F$3)</f>
        <v>7.2879600963230251</v>
      </c>
      <c r="E428" s="66">
        <f>('Итоговая табл.1чел(все услуги-к'!$E428+('Итоговая табл.1чел(все услуги-к'!$E428*'Таблица вводных'!$G$5))-('Расчет комиссии(Нади)'!$I428+'Таблица вводных'!$E$3+'Таблица вводных'!$F$3)</f>
        <v>0.50371009632302488</v>
      </c>
      <c r="F428" s="66">
        <f>('Итоговая табл.1чел(все услуги-к'!$F428+('Итоговая табл.1чел(все услуги-к'!$F428*'Таблица вводных'!$G$6))-('Расчет комиссии(Нади)'!$I428+'Таблица вводных'!$E$3+'Таблица вводных'!$F$3)</f>
        <v>23.347960096323028</v>
      </c>
      <c r="G428" s="66">
        <f>('Итоговая табл.1чел(все услуги-к'!$G428+('Итоговая табл.1чел(все услуги-к'!$G428*'Таблица вводных'!$G$7))-('Расчет комиссии(Нади)'!$I428+'Таблица вводных'!$E$3+'Таблица вводных'!$F$3)</f>
        <v>-0.41203990367697507</v>
      </c>
      <c r="H428" s="66">
        <f>'Итоговая табл.1чел(все услуги-к'!$H428-('Расчет комиссии(Нади)'!$I428+'Таблица вводных'!$E$3+'Таблица вводных'!$F$3)</f>
        <v>-0.41203990367697507</v>
      </c>
      <c r="I428" s="66">
        <f>('Итоговая табл.1чел(все услуги-к'!$I428+('Итоговая табл.1чел(все услуги-к'!$I428*'Таблица вводных'!$G$9))-('Расчет комиссии(Нади)'!$I428+'Таблица вводных'!$E$3+'Таблица вводных'!$F$3)</f>
        <v>-0.41203990367697507</v>
      </c>
      <c r="J428" s="13" t="s">
        <v>185</v>
      </c>
    </row>
    <row r="429" spans="1:10" ht="13.2" customHeight="1">
      <c r="A429" s="140"/>
      <c r="B429" s="5"/>
      <c r="C429" s="6"/>
      <c r="D429" s="66">
        <f>(('Итоговая табл.1чел(все услуги-к'!$D429+('Итоговая табл.1чел(все услуги-к'!$D429*'Таблица вводных'!$G$4)))-('Расчет комиссии(Нади)'!$I429+'Таблица вводных'!$E$3+'Таблица вводных'!$F$3)</f>
        <v>7.2879600963230251</v>
      </c>
      <c r="E429" s="66">
        <f>('Итоговая табл.1чел(все услуги-к'!$E429+('Итоговая табл.1чел(все услуги-к'!$E429*'Таблица вводных'!$G$5))-('Расчет комиссии(Нади)'!$I429+'Таблица вводных'!$E$3+'Таблица вводных'!$F$3)</f>
        <v>0.50371009632302488</v>
      </c>
      <c r="F429" s="66">
        <f>('Итоговая табл.1чел(все услуги-к'!$F429+('Итоговая табл.1чел(все услуги-к'!$F429*'Таблица вводных'!$G$6))-('Расчет комиссии(Нади)'!$I429+'Таблица вводных'!$E$3+'Таблица вводных'!$F$3)</f>
        <v>23.347960096323028</v>
      </c>
      <c r="G429" s="66">
        <f>('Итоговая табл.1чел(все услуги-к'!$G429+('Итоговая табл.1чел(все услуги-к'!$G429*'Таблица вводных'!$G$7))-('Расчет комиссии(Нади)'!$I429+'Таблица вводных'!$E$3+'Таблица вводных'!$F$3)</f>
        <v>-0.41203990367697507</v>
      </c>
      <c r="H429" s="66">
        <f>'Итоговая табл.1чел(все услуги-к'!$H429-('Расчет комиссии(Нади)'!$I429+'Таблица вводных'!$E$3+'Таблица вводных'!$F$3)</f>
        <v>-0.41203990367697507</v>
      </c>
      <c r="I429" s="66">
        <f>('Итоговая табл.1чел(все услуги-к'!$I429+('Итоговая табл.1чел(все услуги-к'!$I429*'Таблица вводных'!$G$9))-('Расчет комиссии(Нади)'!$I429+'Таблица вводных'!$E$3+'Таблица вводных'!$F$3)</f>
        <v>-0.41203990367697507</v>
      </c>
      <c r="J429" s="13" t="s">
        <v>185</v>
      </c>
    </row>
    <row r="430" spans="1:10" ht="13.2" customHeight="1">
      <c r="A430" s="140"/>
      <c r="B430" s="5"/>
      <c r="C430" s="15"/>
      <c r="D430" s="66">
        <f>(('Итоговая табл.1чел(все услуги-к'!$D430+('Итоговая табл.1чел(все услуги-к'!$D430*'Таблица вводных'!$G$4)))-('Расчет комиссии(Нади)'!$I430+'Таблица вводных'!$E$3+'Таблица вводных'!$F$3)</f>
        <v>7.2879600963230251</v>
      </c>
      <c r="E430" s="66">
        <f>('Итоговая табл.1чел(все услуги-к'!$E430+('Итоговая табл.1чел(все услуги-к'!$E430*'Таблица вводных'!$G$5))-('Расчет комиссии(Нади)'!$I430+'Таблица вводных'!$E$3+'Таблица вводных'!$F$3)</f>
        <v>0.50371009632302488</v>
      </c>
      <c r="F430" s="66">
        <f>('Итоговая табл.1чел(все услуги-к'!$F430+('Итоговая табл.1чел(все услуги-к'!$F430*'Таблица вводных'!$G$6))-('Расчет комиссии(Нади)'!$I430+'Таблица вводных'!$E$3+'Таблица вводных'!$F$3)</f>
        <v>23.347960096323028</v>
      </c>
      <c r="G430" s="66">
        <f>('Итоговая табл.1чел(все услуги-к'!$G430+('Итоговая табл.1чел(все услуги-к'!$G430*'Таблица вводных'!$G$7))-('Расчет комиссии(Нади)'!$I430+'Таблица вводных'!$E$3+'Таблица вводных'!$F$3)</f>
        <v>-0.41203990367697507</v>
      </c>
      <c r="H430" s="66">
        <f>'Итоговая табл.1чел(все услуги-к'!$H430-('Расчет комиссии(Нади)'!$I430+'Таблица вводных'!$E$3+'Таблица вводных'!$F$3)</f>
        <v>-0.41203990367697507</v>
      </c>
      <c r="I430" s="66">
        <f>('Итоговая табл.1чел(все услуги-к'!$I430+('Итоговая табл.1чел(все услуги-к'!$I430*'Таблица вводных'!$G$9))-('Расчет комиссии(Нади)'!$I430+'Таблица вводных'!$E$3+'Таблица вводных'!$F$3)</f>
        <v>-0.41203990367697507</v>
      </c>
      <c r="J430" s="13" t="s">
        <v>185</v>
      </c>
    </row>
    <row r="431" spans="1:10" ht="13.2" customHeight="1">
      <c r="A431" s="140"/>
      <c r="B431" s="5"/>
      <c r="C431" s="6"/>
      <c r="D431" s="66">
        <f>(('Итоговая табл.1чел(все услуги-к'!$D431+('Итоговая табл.1чел(все услуги-к'!$D431*'Таблица вводных'!$G$4)))-('Расчет комиссии(Нади)'!$I431+'Таблица вводных'!$E$3+'Таблица вводных'!$F$3)</f>
        <v>7.2879600963230251</v>
      </c>
      <c r="E431" s="66">
        <f>('Итоговая табл.1чел(все услуги-к'!$E431+('Итоговая табл.1чел(все услуги-к'!$E431*'Таблица вводных'!$G$5))-('Расчет комиссии(Нади)'!$I431+'Таблица вводных'!$E$3+'Таблица вводных'!$F$3)</f>
        <v>0.50371009632302488</v>
      </c>
      <c r="F431" s="66">
        <f>('Итоговая табл.1чел(все услуги-к'!$F431+('Итоговая табл.1чел(все услуги-к'!$F431*'Таблица вводных'!$G$6))-('Расчет комиссии(Нади)'!$I431+'Таблица вводных'!$E$3+'Таблица вводных'!$F$3)</f>
        <v>23.347960096323028</v>
      </c>
      <c r="G431" s="66">
        <f>('Итоговая табл.1чел(все услуги-к'!$G431+('Итоговая табл.1чел(все услуги-к'!$G431*'Таблица вводных'!$G$7))-('Расчет комиссии(Нади)'!$I431+'Таблица вводных'!$E$3+'Таблица вводных'!$F$3)</f>
        <v>-0.41203990367697507</v>
      </c>
      <c r="H431" s="66">
        <f>'Итоговая табл.1чел(все услуги-к'!$H431-('Расчет комиссии(Нади)'!$I431+'Таблица вводных'!$E$3+'Таблица вводных'!$F$3)</f>
        <v>-0.41203990367697507</v>
      </c>
      <c r="I431" s="66">
        <f>('Итоговая табл.1чел(все услуги-к'!$I431+('Итоговая табл.1чел(все услуги-к'!$I431*'Таблица вводных'!$G$9))-('Расчет комиссии(Нади)'!$I431+'Таблица вводных'!$E$3+'Таблица вводных'!$F$3)</f>
        <v>-0.41203990367697507</v>
      </c>
      <c r="J431" s="13" t="s">
        <v>185</v>
      </c>
    </row>
    <row r="432" spans="1:10" ht="13.2" customHeight="1">
      <c r="A432" s="140"/>
      <c r="B432" s="5"/>
      <c r="C432" s="15"/>
      <c r="D432" s="66">
        <f>(('Итоговая табл.1чел(все услуги-к'!$D432+('Итоговая табл.1чел(все услуги-к'!$D432*'Таблица вводных'!$G$4)))-('Расчет комиссии(Нади)'!$I432+'Таблица вводных'!$E$3+'Таблица вводных'!$F$3)</f>
        <v>7.2879600963230251</v>
      </c>
      <c r="E432" s="66">
        <f>('Итоговая табл.1чел(все услуги-к'!$E432+('Итоговая табл.1чел(все услуги-к'!$E432*'Таблица вводных'!$G$5))-('Расчет комиссии(Нади)'!$I432+'Таблица вводных'!$E$3+'Таблица вводных'!$F$3)</f>
        <v>0.50371009632302488</v>
      </c>
      <c r="F432" s="66">
        <f>('Итоговая табл.1чел(все услуги-к'!$F432+('Итоговая табл.1чел(все услуги-к'!$F432*'Таблица вводных'!$G$6))-('Расчет комиссии(Нади)'!$I432+'Таблица вводных'!$E$3+'Таблица вводных'!$F$3)</f>
        <v>23.347960096323028</v>
      </c>
      <c r="G432" s="66">
        <f>('Итоговая табл.1чел(все услуги-к'!$G432+('Итоговая табл.1чел(все услуги-к'!$G432*'Таблица вводных'!$G$7))-('Расчет комиссии(Нади)'!$I432+'Таблица вводных'!$E$3+'Таблица вводных'!$F$3)</f>
        <v>-0.41203990367697507</v>
      </c>
      <c r="H432" s="66">
        <f>'Итоговая табл.1чел(все услуги-к'!$H432-('Расчет комиссии(Нади)'!$I432+'Таблица вводных'!$E$3+'Таблица вводных'!$F$3)</f>
        <v>-0.41203990367697507</v>
      </c>
      <c r="I432" s="66">
        <f>('Итоговая табл.1чел(все услуги-к'!$I432+('Итоговая табл.1чел(все услуги-к'!$I432*'Таблица вводных'!$G$9))-('Расчет комиссии(Нади)'!$I432+'Таблица вводных'!$E$3+'Таблица вводных'!$F$3)</f>
        <v>-0.41203990367697507</v>
      </c>
      <c r="J432" s="13" t="s">
        <v>185</v>
      </c>
    </row>
    <row r="433" spans="1:10" ht="13.2" customHeight="1">
      <c r="A433" s="141"/>
      <c r="B433" s="18"/>
      <c r="C433" s="19"/>
      <c r="D433" s="76">
        <f>(('Итоговая табл.1чел(все услуги-к'!$D433+('Итоговая табл.1чел(все услуги-к'!$D433*'Таблица вводных'!$G$4)))-('Расчет комиссии(Нади)'!$I433+'Таблица вводных'!$E$3+'Таблица вводных'!$F$3)</f>
        <v>7.2879600963230251</v>
      </c>
      <c r="E433" s="76">
        <f>('Итоговая табл.1чел(все услуги-к'!$E433+('Итоговая табл.1чел(все услуги-к'!$E433*'Таблица вводных'!$G$5))-('Расчет комиссии(Нади)'!$I433+'Таблица вводных'!$E$3+'Таблица вводных'!$F$3)</f>
        <v>0.50371009632302488</v>
      </c>
      <c r="F433" s="76">
        <f>('Итоговая табл.1чел(все услуги-к'!$F433+('Итоговая табл.1чел(все услуги-к'!$F433*'Таблица вводных'!$G$6))-('Расчет комиссии(Нади)'!$I433+'Таблица вводных'!$E$3+'Таблица вводных'!$F$3)</f>
        <v>23.347960096323028</v>
      </c>
      <c r="G433" s="76">
        <f>('Итоговая табл.1чел(все услуги-к'!$G433+('Итоговая табл.1чел(все услуги-к'!$G433*'Таблица вводных'!$G$7))-('Расчет комиссии(Нади)'!$I433+'Таблица вводных'!$E$3+'Таблица вводных'!$F$3)</f>
        <v>-0.41203990367697507</v>
      </c>
      <c r="H433" s="76">
        <f>'Итоговая табл.1чел(все услуги-к'!$H433-('Расчет комиссии(Нади)'!$I433+'Таблица вводных'!$E$3+'Таблица вводных'!$F$3)</f>
        <v>-0.41203990367697507</v>
      </c>
      <c r="I433" s="76">
        <f>('Итоговая табл.1чел(все услуги-к'!$I433+('Итоговая табл.1чел(все услуги-к'!$I433*'Таблица вводных'!$G$9))-('Расчет комиссии(Нади)'!$I433+'Таблица вводных'!$E$3+'Таблица вводных'!$F$3)</f>
        <v>-0.41203990367697507</v>
      </c>
      <c r="J433" s="22" t="s">
        <v>185</v>
      </c>
    </row>
    <row r="434" spans="1:10" ht="13.2" customHeight="1">
      <c r="A434" s="142" t="s">
        <v>186</v>
      </c>
      <c r="B434" s="5">
        <v>45423</v>
      </c>
      <c r="C434" s="97"/>
      <c r="D434" s="59">
        <f>(('Итоговая табл.1чел(все услуги-к'!$D434+('Итоговая табл.1чел(все услуги-к'!$D434*'Таблица вводных'!$G$4)))-('Расчет комиссии(Нади)'!$I434+'Таблица вводных'!$E$3+'Таблица вводных'!$F$3)</f>
        <v>7.2879600963230251</v>
      </c>
      <c r="E434" s="59">
        <f>('Итоговая табл.1чел(все услуги-к'!$E434+('Итоговая табл.1чел(все услуги-к'!$E434*'Таблица вводных'!$G$5))-('Расчет комиссии(Нади)'!$I434+'Таблица вводных'!$E$3+'Таблица вводных'!$F$3)</f>
        <v>0.50371009632302488</v>
      </c>
      <c r="F434" s="59">
        <f>('Итоговая табл.1чел(все услуги-к'!$F434+('Итоговая табл.1чел(все услуги-к'!$F434*'Таблица вводных'!$G$6))-('Расчет комиссии(Нади)'!$I434+'Таблица вводных'!$E$3+'Таблица вводных'!$F$3)</f>
        <v>23.347960096323028</v>
      </c>
      <c r="G434" s="59">
        <f>('Итоговая табл.1чел(все услуги-к'!$G434+('Итоговая табл.1чел(все услуги-к'!$G434*'Таблица вводных'!$G$7))-('Расчет комиссии(Нади)'!$I434+'Таблица вводных'!$E$3+'Таблица вводных'!$F$3)</f>
        <v>-0.41203990367697507</v>
      </c>
      <c r="H434" s="59">
        <f>'Итоговая табл.1чел(все услуги-к'!$H434-('Расчет комиссии(Нади)'!$I434+'Таблица вводных'!$E$3+'Таблица вводных'!$F$3)</f>
        <v>-0.41203990367697507</v>
      </c>
      <c r="I434" s="59">
        <f>('Итоговая табл.1чел(все услуги-к'!$I434+('Итоговая табл.1чел(все услуги-к'!$I434*'Таблица вводных'!$G$9))-('Расчет комиссии(Нади)'!$I434+'Таблица вводных'!$E$3+'Таблица вводных'!$F$3)</f>
        <v>-0.41203990367697507</v>
      </c>
      <c r="J434" s="10" t="s">
        <v>163</v>
      </c>
    </row>
    <row r="435" spans="1:10" ht="13.2" customHeight="1">
      <c r="A435" s="140"/>
      <c r="B435" s="5">
        <v>45426</v>
      </c>
      <c r="C435" s="6"/>
      <c r="D435" s="66">
        <f>(('Итоговая табл.1чел(все услуги-к'!$D435+('Итоговая табл.1чел(все услуги-к'!$D435*'Таблица вводных'!$G$4)))-('Расчет комиссии(Нади)'!$I435+'Таблица вводных'!$E$3+'Таблица вводных'!$F$3)</f>
        <v>7.2879600963230251</v>
      </c>
      <c r="E435" s="66">
        <f>('Итоговая табл.1чел(все услуги-к'!$E435+('Итоговая табл.1чел(все услуги-к'!$E435*'Таблица вводных'!$G$5))-('Расчет комиссии(Нади)'!$I435+'Таблица вводных'!$E$3+'Таблица вводных'!$F$3)</f>
        <v>0.50371009632302488</v>
      </c>
      <c r="F435" s="66">
        <f>('Итоговая табл.1чел(все услуги-к'!$F435+('Итоговая табл.1чел(все услуги-к'!$F435*'Таблица вводных'!$G$6))-('Расчет комиссии(Нади)'!$I435+'Таблица вводных'!$E$3+'Таблица вводных'!$F$3)</f>
        <v>23.347960096323028</v>
      </c>
      <c r="G435" s="66">
        <f>('Итоговая табл.1чел(все услуги-к'!$G435+('Итоговая табл.1чел(все услуги-к'!$G435*'Таблица вводных'!$G$7))-('Расчет комиссии(Нади)'!$I435+'Таблица вводных'!$E$3+'Таблица вводных'!$F$3)</f>
        <v>-0.41203990367697507</v>
      </c>
      <c r="H435" s="66">
        <f>'Итоговая табл.1чел(все услуги-к'!$H435-('Расчет комиссии(Нади)'!$I435+'Таблица вводных'!$E$3+'Таблица вводных'!$F$3)</f>
        <v>-0.41203990367697507</v>
      </c>
      <c r="I435" s="66">
        <f>('Итоговая табл.1чел(все услуги-к'!$I435+('Итоговая табл.1чел(все услуги-к'!$I435*'Таблица вводных'!$G$9))-('Расчет комиссии(Нади)'!$I435+'Таблица вводных'!$E$3+'Таблица вводных'!$F$3)</f>
        <v>-0.41203990367697507</v>
      </c>
      <c r="J435" s="13" t="s">
        <v>163</v>
      </c>
    </row>
    <row r="436" spans="1:10" ht="13.2" customHeight="1">
      <c r="A436" s="140"/>
      <c r="B436" s="5">
        <v>45430</v>
      </c>
      <c r="C436" s="15"/>
      <c r="D436" s="66">
        <f>(('Итоговая табл.1чел(все услуги-к'!$D436+('Итоговая табл.1чел(все услуги-к'!$D436*'Таблица вводных'!$G$4)))-('Расчет комиссии(Нади)'!$I436+'Таблица вводных'!$E$3+'Таблица вводных'!$F$3)</f>
        <v>7.2879600963230251</v>
      </c>
      <c r="E436" s="66">
        <f>('Итоговая табл.1чел(все услуги-к'!$E436+('Итоговая табл.1чел(все услуги-к'!$E436*'Таблица вводных'!$G$5))-('Расчет комиссии(Нади)'!$I436+'Таблица вводных'!$E$3+'Таблица вводных'!$F$3)</f>
        <v>0.50371009632302488</v>
      </c>
      <c r="F436" s="66">
        <f>('Итоговая табл.1чел(все услуги-к'!$F436+('Итоговая табл.1чел(все услуги-к'!$F436*'Таблица вводных'!$G$6))-('Расчет комиссии(Нади)'!$I436+'Таблица вводных'!$E$3+'Таблица вводных'!$F$3)</f>
        <v>23.347960096323028</v>
      </c>
      <c r="G436" s="66">
        <f>('Итоговая табл.1чел(все услуги-к'!$G436+('Итоговая табл.1чел(все услуги-к'!$G436*'Таблица вводных'!$G$7))-('Расчет комиссии(Нади)'!$I436+'Таблица вводных'!$E$3+'Таблица вводных'!$F$3)</f>
        <v>-0.41203990367697507</v>
      </c>
      <c r="H436" s="66">
        <f>'Итоговая табл.1чел(все услуги-к'!$H436-('Расчет комиссии(Нади)'!$I436+'Таблица вводных'!$E$3+'Таблица вводных'!$F$3)</f>
        <v>-0.41203990367697507</v>
      </c>
      <c r="I436" s="66">
        <f>('Итоговая табл.1чел(все услуги-к'!$I436+('Итоговая табл.1чел(все услуги-к'!$I436*'Таблица вводных'!$G$9))-('Расчет комиссии(Нади)'!$I436+'Таблица вводных'!$E$3+'Таблица вводных'!$F$3)</f>
        <v>-0.41203990367697507</v>
      </c>
      <c r="J436" s="13" t="s">
        <v>163</v>
      </c>
    </row>
    <row r="437" spans="1:10" ht="13.2" customHeight="1">
      <c r="A437" s="140"/>
      <c r="B437" s="5">
        <v>45433</v>
      </c>
      <c r="C437" s="6"/>
      <c r="D437" s="66">
        <f>(('Итоговая табл.1чел(все услуги-к'!$D437+('Итоговая табл.1чел(все услуги-к'!$D437*'Таблица вводных'!$G$4)))-('Расчет комиссии(Нади)'!$I437+'Таблица вводных'!$E$3+'Таблица вводных'!$F$3)</f>
        <v>7.2879600963230251</v>
      </c>
      <c r="E437" s="66">
        <f>('Итоговая табл.1чел(все услуги-к'!$E437+('Итоговая табл.1чел(все услуги-к'!$E437*'Таблица вводных'!$G$5))-('Расчет комиссии(Нади)'!$I437+'Таблица вводных'!$E$3+'Таблица вводных'!$F$3)</f>
        <v>0.50371009632302488</v>
      </c>
      <c r="F437" s="66">
        <f>('Итоговая табл.1чел(все услуги-к'!$F437+('Итоговая табл.1чел(все услуги-к'!$F437*'Таблица вводных'!$G$6))-('Расчет комиссии(Нади)'!$I437+'Таблица вводных'!$E$3+'Таблица вводных'!$F$3)</f>
        <v>23.347960096323028</v>
      </c>
      <c r="G437" s="66">
        <f>('Итоговая табл.1чел(все услуги-к'!$G437+('Итоговая табл.1чел(все услуги-к'!$G437*'Таблица вводных'!$G$7))-('Расчет комиссии(Нади)'!$I437+'Таблица вводных'!$E$3+'Таблица вводных'!$F$3)</f>
        <v>-0.41203990367697507</v>
      </c>
      <c r="H437" s="66">
        <f>'Итоговая табл.1чел(все услуги-к'!$H437-('Расчет комиссии(Нади)'!$I437+'Таблица вводных'!$E$3+'Таблица вводных'!$F$3)</f>
        <v>-0.41203990367697507</v>
      </c>
      <c r="I437" s="66">
        <f>('Итоговая табл.1чел(все услуги-к'!$I437+('Итоговая табл.1чел(все услуги-к'!$I437*'Таблица вводных'!$G$9))-('Расчет комиссии(Нади)'!$I437+'Таблица вводных'!$E$3+'Таблица вводных'!$F$3)</f>
        <v>-0.41203990367697507</v>
      </c>
      <c r="J437" s="13" t="s">
        <v>163</v>
      </c>
    </row>
    <row r="438" spans="1:10" ht="13.2" customHeight="1">
      <c r="A438" s="140"/>
      <c r="B438" s="5">
        <v>45437</v>
      </c>
      <c r="C438" s="15"/>
      <c r="D438" s="66">
        <f>(('Итоговая табл.1чел(все услуги-к'!$D438+('Итоговая табл.1чел(все услуги-к'!$D438*'Таблица вводных'!$G$4)))-('Расчет комиссии(Нади)'!$I438+'Таблица вводных'!$E$3+'Таблица вводных'!$F$3)</f>
        <v>7.2879600963230251</v>
      </c>
      <c r="E438" s="66">
        <f>('Итоговая табл.1чел(все услуги-к'!$E438+('Итоговая табл.1чел(все услуги-к'!$E438*'Таблица вводных'!$G$5))-('Расчет комиссии(Нади)'!$I438+'Таблица вводных'!$E$3+'Таблица вводных'!$F$3)</f>
        <v>0.50371009632302488</v>
      </c>
      <c r="F438" s="66">
        <f>('Итоговая табл.1чел(все услуги-к'!$F438+('Итоговая табл.1чел(все услуги-к'!$F438*'Таблица вводных'!$G$6))-('Расчет комиссии(Нади)'!$I438+'Таблица вводных'!$E$3+'Таблица вводных'!$F$3)</f>
        <v>23.347960096323028</v>
      </c>
      <c r="G438" s="66">
        <f>('Итоговая табл.1чел(все услуги-к'!$G438+('Итоговая табл.1чел(все услуги-к'!$G438*'Таблица вводных'!$G$7))-('Расчет комиссии(Нади)'!$I438+'Таблица вводных'!$E$3+'Таблица вводных'!$F$3)</f>
        <v>-0.41203990367697507</v>
      </c>
      <c r="H438" s="66">
        <f>'Итоговая табл.1чел(все услуги-к'!$H438-('Расчет комиссии(Нади)'!$I438+'Таблица вводных'!$E$3+'Таблица вводных'!$F$3)</f>
        <v>-0.41203990367697507</v>
      </c>
      <c r="I438" s="66">
        <f>('Итоговая табл.1чел(все услуги-к'!$I438+('Итоговая табл.1чел(все услуги-к'!$I438*'Таблица вводных'!$G$9))-('Расчет комиссии(Нади)'!$I438+'Таблица вводных'!$E$3+'Таблица вводных'!$F$3)</f>
        <v>-0.41203990367697507</v>
      </c>
      <c r="J438" s="13" t="s">
        <v>163</v>
      </c>
    </row>
    <row r="439" spans="1:10" ht="13.2" customHeight="1">
      <c r="A439" s="140"/>
      <c r="B439" s="5">
        <v>45440</v>
      </c>
      <c r="C439" s="15"/>
      <c r="D439" s="66">
        <f>(('Итоговая табл.1чел(все услуги-к'!$D439+('Итоговая табл.1чел(все услуги-к'!$D439*'Таблица вводных'!$G$4)))-('Расчет комиссии(Нади)'!$I439+'Таблица вводных'!$E$3+'Таблица вводных'!$F$3)</f>
        <v>7.2879600963230251</v>
      </c>
      <c r="E439" s="66">
        <f>('Итоговая табл.1чел(все услуги-к'!$E439+('Итоговая табл.1чел(все услуги-к'!$E439*'Таблица вводных'!$G$5))-('Расчет комиссии(Нади)'!$I439+'Таблица вводных'!$E$3+'Таблица вводных'!$F$3)</f>
        <v>0.50371009632302488</v>
      </c>
      <c r="F439" s="66">
        <f>('Итоговая табл.1чел(все услуги-к'!$F439+('Итоговая табл.1чел(все услуги-к'!$F439*'Таблица вводных'!$G$6))-('Расчет комиссии(Нади)'!$I439+'Таблица вводных'!$E$3+'Таблица вводных'!$F$3)</f>
        <v>23.347960096323028</v>
      </c>
      <c r="G439" s="66">
        <f>('Итоговая табл.1чел(все услуги-к'!$G439+('Итоговая табл.1чел(все услуги-к'!$G439*'Таблица вводных'!$G$7))-('Расчет комиссии(Нади)'!$I439+'Таблица вводных'!$E$3+'Таблица вводных'!$F$3)</f>
        <v>-0.41203990367697507</v>
      </c>
      <c r="H439" s="66">
        <f>'Итоговая табл.1чел(все услуги-к'!$H439-('Расчет комиссии(Нади)'!$I439+'Таблица вводных'!$E$3+'Таблица вводных'!$F$3)</f>
        <v>-0.41203990367697507</v>
      </c>
      <c r="I439" s="66">
        <f>('Итоговая табл.1чел(все услуги-к'!$I439+('Итоговая табл.1чел(все услуги-к'!$I439*'Таблица вводных'!$G$9))-('Расчет комиссии(Нади)'!$I439+'Таблица вводных'!$E$3+'Таблица вводных'!$F$3)</f>
        <v>-0.41203990367697507</v>
      </c>
      <c r="J439" s="13" t="s">
        <v>163</v>
      </c>
    </row>
    <row r="440" spans="1:10" ht="13.2" customHeight="1">
      <c r="A440" s="140"/>
      <c r="B440" s="5">
        <v>45444</v>
      </c>
      <c r="C440" s="15"/>
      <c r="D440" s="66">
        <f>(('Итоговая табл.1чел(все услуги-к'!$D440+('Итоговая табл.1чел(все услуги-к'!$D440*'Таблица вводных'!$G$4)))-('Расчет комиссии(Нади)'!$I440+'Таблица вводных'!$E$3+'Таблица вводных'!$F$3)</f>
        <v>7.2879600963230251</v>
      </c>
      <c r="E440" s="66">
        <f>('Итоговая табл.1чел(все услуги-к'!$E440+('Итоговая табл.1чел(все услуги-к'!$E440*'Таблица вводных'!$G$5))-('Расчет комиссии(Нади)'!$I440+'Таблица вводных'!$E$3+'Таблица вводных'!$F$3)</f>
        <v>0.50371009632302488</v>
      </c>
      <c r="F440" s="66">
        <f>('Итоговая табл.1чел(все услуги-к'!$F440+('Итоговая табл.1чел(все услуги-к'!$F440*'Таблица вводных'!$G$6))-('Расчет комиссии(Нади)'!$I440+'Таблица вводных'!$E$3+'Таблица вводных'!$F$3)</f>
        <v>23.347960096323028</v>
      </c>
      <c r="G440" s="66">
        <f>('Итоговая табл.1чел(все услуги-к'!$G440+('Итоговая табл.1чел(все услуги-к'!$G440*'Таблица вводных'!$G$7))-('Расчет комиссии(Нади)'!$I440+'Таблица вводных'!$E$3+'Таблица вводных'!$F$3)</f>
        <v>-0.41203990367697507</v>
      </c>
      <c r="H440" s="66">
        <f>'Итоговая табл.1чел(все услуги-к'!$H440-('Расчет комиссии(Нади)'!$I440+'Таблица вводных'!$E$3+'Таблица вводных'!$F$3)</f>
        <v>-0.41203990367697507</v>
      </c>
      <c r="I440" s="66">
        <f>('Итоговая табл.1чел(все услуги-к'!$I440+('Итоговая табл.1чел(все услуги-к'!$I440*'Таблица вводных'!$G$9))-('Расчет комиссии(Нади)'!$I440+'Таблица вводных'!$E$3+'Таблица вводных'!$F$3)</f>
        <v>-0.41203990367697507</v>
      </c>
      <c r="J440" s="13" t="s">
        <v>163</v>
      </c>
    </row>
    <row r="441" spans="1:10" ht="13.2" customHeight="1">
      <c r="A441" s="140"/>
      <c r="B441" s="5">
        <v>45447</v>
      </c>
      <c r="C441" s="6"/>
      <c r="D441" s="66">
        <f>(('Итоговая табл.1чел(все услуги-к'!$D441+('Итоговая табл.1чел(все услуги-к'!$D441*'Таблица вводных'!$G$4)))-('Расчет комиссии(Нади)'!$I441+'Таблица вводных'!$E$3+'Таблица вводных'!$F$3)</f>
        <v>7.2879600963230251</v>
      </c>
      <c r="E441" s="66">
        <f>('Итоговая табл.1чел(все услуги-к'!$E441+('Итоговая табл.1чел(все услуги-к'!$E441*'Таблица вводных'!$G$5))-('Расчет комиссии(Нади)'!$I441+'Таблица вводных'!$E$3+'Таблица вводных'!$F$3)</f>
        <v>0.50371009632302488</v>
      </c>
      <c r="F441" s="66">
        <f>('Итоговая табл.1чел(все услуги-к'!$F441+('Итоговая табл.1чел(все услуги-к'!$F441*'Таблица вводных'!$G$6))-('Расчет комиссии(Нади)'!$I441+'Таблица вводных'!$E$3+'Таблица вводных'!$F$3)</f>
        <v>23.347960096323028</v>
      </c>
      <c r="G441" s="66">
        <f>('Итоговая табл.1чел(все услуги-к'!$G441+('Итоговая табл.1чел(все услуги-к'!$G441*'Таблица вводных'!$G$7))-('Расчет комиссии(Нади)'!$I441+'Таблица вводных'!$E$3+'Таблица вводных'!$F$3)</f>
        <v>-0.41203990367697507</v>
      </c>
      <c r="H441" s="66">
        <f>'Итоговая табл.1чел(все услуги-к'!$H441-('Расчет комиссии(Нади)'!$I441+'Таблица вводных'!$E$3+'Таблица вводных'!$F$3)</f>
        <v>-0.41203990367697507</v>
      </c>
      <c r="I441" s="66">
        <f>('Итоговая табл.1чел(все услуги-к'!$I441+('Итоговая табл.1чел(все услуги-к'!$I441*'Таблица вводных'!$G$9))-('Расчет комиссии(Нади)'!$I441+'Таблица вводных'!$E$3+'Таблица вводных'!$F$3)</f>
        <v>-0.41203990367697507</v>
      </c>
      <c r="J441" s="13" t="s">
        <v>163</v>
      </c>
    </row>
    <row r="442" spans="1:10" ht="13.2" customHeight="1">
      <c r="A442" s="140"/>
      <c r="B442" s="5">
        <v>45451</v>
      </c>
      <c r="C442" s="15"/>
      <c r="D442" s="66">
        <f>(('Итоговая табл.1чел(все услуги-к'!$D442+('Итоговая табл.1чел(все услуги-к'!$D442*'Таблица вводных'!$G$4)))-('Расчет комиссии(Нади)'!$I442+'Таблица вводных'!$E$3+'Таблица вводных'!$F$3)</f>
        <v>7.2879600963230251</v>
      </c>
      <c r="E442" s="66">
        <f>('Итоговая табл.1чел(все услуги-к'!$E442+('Итоговая табл.1чел(все услуги-к'!$E442*'Таблица вводных'!$G$5))-('Расчет комиссии(Нади)'!$I442+'Таблица вводных'!$E$3+'Таблица вводных'!$F$3)</f>
        <v>0.50371009632302488</v>
      </c>
      <c r="F442" s="66">
        <f>('Итоговая табл.1чел(все услуги-к'!$F442+('Итоговая табл.1чел(все услуги-к'!$F442*'Таблица вводных'!$G$6))-('Расчет комиссии(Нади)'!$I442+'Таблица вводных'!$E$3+'Таблица вводных'!$F$3)</f>
        <v>23.347960096323028</v>
      </c>
      <c r="G442" s="66">
        <f>('Итоговая табл.1чел(все услуги-к'!$G442+('Итоговая табл.1чел(все услуги-к'!$G442*'Таблица вводных'!$G$7))-('Расчет комиссии(Нади)'!$I442+'Таблица вводных'!$E$3+'Таблица вводных'!$F$3)</f>
        <v>-0.41203990367697507</v>
      </c>
      <c r="H442" s="66">
        <f>'Итоговая табл.1чел(все услуги-к'!$H442-('Расчет комиссии(Нади)'!$I442+'Таблица вводных'!$E$3+'Таблица вводных'!$F$3)</f>
        <v>-0.41203990367697507</v>
      </c>
      <c r="I442" s="66">
        <f>('Итоговая табл.1чел(все услуги-к'!$I442+('Итоговая табл.1чел(все услуги-к'!$I442*'Таблица вводных'!$G$9))-('Расчет комиссии(Нади)'!$I442+'Таблица вводных'!$E$3+'Таблица вводных'!$F$3)</f>
        <v>-0.41203990367697507</v>
      </c>
      <c r="J442" s="13" t="s">
        <v>163</v>
      </c>
    </row>
    <row r="443" spans="1:10" ht="13.2" customHeight="1">
      <c r="A443" s="140"/>
      <c r="B443" s="5">
        <v>45454</v>
      </c>
      <c r="C443" s="15"/>
      <c r="D443" s="66">
        <f>(('Итоговая табл.1чел(все услуги-к'!$D443+('Итоговая табл.1чел(все услуги-к'!$D443*'Таблица вводных'!$G$4)))-('Расчет комиссии(Нади)'!$I443+'Таблица вводных'!$E$3+'Таблица вводных'!$F$3)</f>
        <v>7.2879600963230251</v>
      </c>
      <c r="E443" s="66">
        <f>('Итоговая табл.1чел(все услуги-к'!$E443+('Итоговая табл.1чел(все услуги-к'!$E443*'Таблица вводных'!$G$5))-('Расчет комиссии(Нади)'!$I443+'Таблица вводных'!$E$3+'Таблица вводных'!$F$3)</f>
        <v>0.50371009632302488</v>
      </c>
      <c r="F443" s="66">
        <f>('Итоговая табл.1чел(все услуги-к'!$F443+('Итоговая табл.1чел(все услуги-к'!$F443*'Таблица вводных'!$G$6))-('Расчет комиссии(Нади)'!$I443+'Таблица вводных'!$E$3+'Таблица вводных'!$F$3)</f>
        <v>23.347960096323028</v>
      </c>
      <c r="G443" s="66">
        <f>('Итоговая табл.1чел(все услуги-к'!$G443+('Итоговая табл.1чел(все услуги-к'!$G443*'Таблица вводных'!$G$7))-('Расчет комиссии(Нади)'!$I443+'Таблица вводных'!$E$3+'Таблица вводных'!$F$3)</f>
        <v>-0.41203990367697507</v>
      </c>
      <c r="H443" s="66">
        <f>'Итоговая табл.1чел(все услуги-к'!$H443-('Расчет комиссии(Нади)'!$I443+'Таблица вводных'!$E$3+'Таблица вводных'!$F$3)</f>
        <v>-0.41203990367697507</v>
      </c>
      <c r="I443" s="66">
        <f>('Итоговая табл.1чел(все услуги-к'!$I443+('Итоговая табл.1чел(все услуги-к'!$I443*'Таблица вводных'!$G$9))-('Расчет комиссии(Нади)'!$I443+'Таблица вводных'!$E$3+'Таблица вводных'!$F$3)</f>
        <v>-0.41203990367697507</v>
      </c>
      <c r="J443" s="13" t="s">
        <v>163</v>
      </c>
    </row>
    <row r="444" spans="1:10" ht="13.2" customHeight="1">
      <c r="A444" s="140"/>
      <c r="B444" s="5"/>
      <c r="C444" s="6"/>
      <c r="D444" s="66">
        <f>(('Итоговая табл.1чел(все услуги-к'!$D444+('Итоговая табл.1чел(все услуги-к'!$D444*'Таблица вводных'!$G$4)))-('Расчет комиссии(Нади)'!$I444+'Таблица вводных'!$E$3+'Таблица вводных'!$F$3)</f>
        <v>7.2879600963230251</v>
      </c>
      <c r="E444" s="66">
        <f>('Итоговая табл.1чел(все услуги-к'!$E444+('Итоговая табл.1чел(все услуги-к'!$E444*'Таблица вводных'!$G$5))-('Расчет комиссии(Нади)'!$I444+'Таблица вводных'!$E$3+'Таблица вводных'!$F$3)</f>
        <v>0.50371009632302488</v>
      </c>
      <c r="F444" s="66">
        <f>('Итоговая табл.1чел(все услуги-к'!$F444+('Итоговая табл.1чел(все услуги-к'!$F444*'Таблица вводных'!$G$6))-('Расчет комиссии(Нади)'!$I444+'Таблица вводных'!$E$3+'Таблица вводных'!$F$3)</f>
        <v>23.347960096323028</v>
      </c>
      <c r="G444" s="66">
        <f>('Итоговая табл.1чел(все услуги-к'!$G444+('Итоговая табл.1чел(все услуги-к'!$G444*'Таблица вводных'!$G$7))-('Расчет комиссии(Нади)'!$I444+'Таблица вводных'!$E$3+'Таблица вводных'!$F$3)</f>
        <v>-0.41203990367697507</v>
      </c>
      <c r="H444" s="66">
        <f>'Итоговая табл.1чел(все услуги-к'!$H444-('Расчет комиссии(Нади)'!$I444+'Таблица вводных'!$E$3+'Таблица вводных'!$F$3)</f>
        <v>-0.41203990367697507</v>
      </c>
      <c r="I444" s="66">
        <f>('Итоговая табл.1чел(все услуги-к'!$I444+('Итоговая табл.1чел(все услуги-к'!$I444*'Таблица вводных'!$G$9))-('Расчет комиссии(Нади)'!$I444+'Таблица вводных'!$E$3+'Таблица вводных'!$F$3)</f>
        <v>-0.41203990367697507</v>
      </c>
      <c r="J444" s="13" t="s">
        <v>163</v>
      </c>
    </row>
    <row r="445" spans="1:10" ht="13.2" customHeight="1">
      <c r="A445" s="140"/>
      <c r="B445" s="5"/>
      <c r="C445" s="15"/>
      <c r="D445" s="66">
        <f>(('Итоговая табл.1чел(все услуги-к'!$D445+('Итоговая табл.1чел(все услуги-к'!$D445*'Таблица вводных'!$G$4)))-('Расчет комиссии(Нади)'!$I445+'Таблица вводных'!$E$3+'Таблица вводных'!$F$3)</f>
        <v>7.2879600963230251</v>
      </c>
      <c r="E445" s="66">
        <f>('Итоговая табл.1чел(все услуги-к'!$E445+('Итоговая табл.1чел(все услуги-к'!$E445*'Таблица вводных'!$G$5))-('Расчет комиссии(Нади)'!$I445+'Таблица вводных'!$E$3+'Таблица вводных'!$F$3)</f>
        <v>0.50371009632302488</v>
      </c>
      <c r="F445" s="66">
        <f>('Итоговая табл.1чел(все услуги-к'!$F445+('Итоговая табл.1чел(все услуги-к'!$F445*'Таблица вводных'!$G$6))-('Расчет комиссии(Нади)'!$I445+'Таблица вводных'!$E$3+'Таблица вводных'!$F$3)</f>
        <v>23.347960096323028</v>
      </c>
      <c r="G445" s="66">
        <f>('Итоговая табл.1чел(все услуги-к'!$G445+('Итоговая табл.1чел(все услуги-к'!$G445*'Таблица вводных'!$G$7))-('Расчет комиссии(Нади)'!$I445+'Таблица вводных'!$E$3+'Таблица вводных'!$F$3)</f>
        <v>-0.41203990367697507</v>
      </c>
      <c r="H445" s="66">
        <f>'Итоговая табл.1чел(все услуги-к'!$H445-('Расчет комиссии(Нади)'!$I445+'Таблица вводных'!$E$3+'Таблица вводных'!$F$3)</f>
        <v>-0.41203990367697507</v>
      </c>
      <c r="I445" s="66">
        <f>('Итоговая табл.1чел(все услуги-к'!$I445+('Итоговая табл.1чел(все услуги-к'!$I445*'Таблица вводных'!$G$9))-('Расчет комиссии(Нади)'!$I445+'Таблица вводных'!$E$3+'Таблица вводных'!$F$3)</f>
        <v>-0.41203990367697507</v>
      </c>
      <c r="J445" s="13" t="s">
        <v>163</v>
      </c>
    </row>
    <row r="446" spans="1:10" ht="13.2" customHeight="1">
      <c r="A446" s="140"/>
      <c r="B446" s="5"/>
      <c r="C446" s="6"/>
      <c r="D446" s="66">
        <f>(('Итоговая табл.1чел(все услуги-к'!$D446+('Итоговая табл.1чел(все услуги-к'!$D446*'Таблица вводных'!$G$4)))-('Расчет комиссии(Нади)'!$I446+'Таблица вводных'!$E$3+'Таблица вводных'!$F$3)</f>
        <v>7.2879600963230251</v>
      </c>
      <c r="E446" s="66">
        <f>('Итоговая табл.1чел(все услуги-к'!$E446+('Итоговая табл.1чел(все услуги-к'!$E446*'Таблица вводных'!$G$5))-('Расчет комиссии(Нади)'!$I446+'Таблица вводных'!$E$3+'Таблица вводных'!$F$3)</f>
        <v>0.50371009632302488</v>
      </c>
      <c r="F446" s="66">
        <f>('Итоговая табл.1чел(все услуги-к'!$F446+('Итоговая табл.1чел(все услуги-к'!$F446*'Таблица вводных'!$G$6))-('Расчет комиссии(Нади)'!$I446+'Таблица вводных'!$E$3+'Таблица вводных'!$F$3)</f>
        <v>23.347960096323028</v>
      </c>
      <c r="G446" s="66">
        <f>('Итоговая табл.1чел(все услуги-к'!$G446+('Итоговая табл.1чел(все услуги-к'!$G446*'Таблица вводных'!$G$7))-('Расчет комиссии(Нади)'!$I446+'Таблица вводных'!$E$3+'Таблица вводных'!$F$3)</f>
        <v>-0.41203990367697507</v>
      </c>
      <c r="H446" s="66">
        <f>'Итоговая табл.1чел(все услуги-к'!$H446-('Расчет комиссии(Нади)'!$I446+'Таблица вводных'!$E$3+'Таблица вводных'!$F$3)</f>
        <v>-0.41203990367697507</v>
      </c>
      <c r="I446" s="66">
        <f>('Итоговая табл.1чел(все услуги-к'!$I446+('Итоговая табл.1чел(все услуги-к'!$I446*'Таблица вводных'!$G$9))-('Расчет комиссии(Нади)'!$I446+'Таблица вводных'!$E$3+'Таблица вводных'!$F$3)</f>
        <v>-0.41203990367697507</v>
      </c>
      <c r="J446" s="13" t="s">
        <v>163</v>
      </c>
    </row>
    <row r="447" spans="1:10" ht="13.2" customHeight="1">
      <c r="A447" s="140"/>
      <c r="B447" s="5"/>
      <c r="C447" s="6"/>
      <c r="D447" s="66">
        <f>(('Итоговая табл.1чел(все услуги-к'!$D447+('Итоговая табл.1чел(все услуги-к'!$D447*'Таблица вводных'!$G$4)))-('Расчет комиссии(Нади)'!$I447+'Таблица вводных'!$E$3+'Таблица вводных'!$F$3)</f>
        <v>7.2879600963230251</v>
      </c>
      <c r="E447" s="66">
        <f>('Итоговая табл.1чел(все услуги-к'!$E447+('Итоговая табл.1чел(все услуги-к'!$E447*'Таблица вводных'!$G$5))-('Расчет комиссии(Нади)'!$I447+'Таблица вводных'!$E$3+'Таблица вводных'!$F$3)</f>
        <v>0.50371009632302488</v>
      </c>
      <c r="F447" s="66">
        <f>('Итоговая табл.1чел(все услуги-к'!$F447+('Итоговая табл.1чел(все услуги-к'!$F447*'Таблица вводных'!$G$6))-('Расчет комиссии(Нади)'!$I447+'Таблица вводных'!$E$3+'Таблица вводных'!$F$3)</f>
        <v>23.347960096323028</v>
      </c>
      <c r="G447" s="66">
        <f>('Итоговая табл.1чел(все услуги-к'!$G447+('Итоговая табл.1чел(все услуги-к'!$G447*'Таблица вводных'!$G$7))-('Расчет комиссии(Нади)'!$I447+'Таблица вводных'!$E$3+'Таблица вводных'!$F$3)</f>
        <v>-0.41203990367697507</v>
      </c>
      <c r="H447" s="66">
        <f>'Итоговая табл.1чел(все услуги-к'!$H447-('Расчет комиссии(Нади)'!$I447+'Таблица вводных'!$E$3+'Таблица вводных'!$F$3)</f>
        <v>-0.41203990367697507</v>
      </c>
      <c r="I447" s="66">
        <f>('Итоговая табл.1чел(все услуги-к'!$I447+('Итоговая табл.1чел(все услуги-к'!$I447*'Таблица вводных'!$G$9))-('Расчет комиссии(Нади)'!$I447+'Таблица вводных'!$E$3+'Таблица вводных'!$F$3)</f>
        <v>-0.41203990367697507</v>
      </c>
      <c r="J447" s="13" t="s">
        <v>163</v>
      </c>
    </row>
    <row r="448" spans="1:10" ht="13.2" customHeight="1">
      <c r="A448" s="140"/>
      <c r="B448" s="5"/>
      <c r="C448" s="15"/>
      <c r="D448" s="66">
        <f>(('Итоговая табл.1чел(все услуги-к'!$D448+('Итоговая табл.1чел(все услуги-к'!$D448*'Таблица вводных'!$G$4)))-('Расчет комиссии(Нади)'!$I448+'Таблица вводных'!$E$3+'Таблица вводных'!$F$3)</f>
        <v>7.2879600963230251</v>
      </c>
      <c r="E448" s="66">
        <f>('Итоговая табл.1чел(все услуги-к'!$E448+('Итоговая табл.1чел(все услуги-к'!$E448*'Таблица вводных'!$G$5))-('Расчет комиссии(Нади)'!$I448+'Таблица вводных'!$E$3+'Таблица вводных'!$F$3)</f>
        <v>0.50371009632302488</v>
      </c>
      <c r="F448" s="66">
        <f>('Итоговая табл.1чел(все услуги-к'!$F448+('Итоговая табл.1чел(все услуги-к'!$F448*'Таблица вводных'!$G$6))-('Расчет комиссии(Нади)'!$I448+'Таблица вводных'!$E$3+'Таблица вводных'!$F$3)</f>
        <v>23.347960096323028</v>
      </c>
      <c r="G448" s="66">
        <f>('Итоговая табл.1чел(все услуги-к'!$G448+('Итоговая табл.1чел(все услуги-к'!$G448*'Таблица вводных'!$G$7))-('Расчет комиссии(Нади)'!$I448+'Таблица вводных'!$E$3+'Таблица вводных'!$F$3)</f>
        <v>-0.41203990367697507</v>
      </c>
      <c r="H448" s="66">
        <f>'Итоговая табл.1чел(все услуги-к'!$H448-('Расчет комиссии(Нади)'!$I448+'Таблица вводных'!$E$3+'Таблица вводных'!$F$3)</f>
        <v>-0.41203990367697507</v>
      </c>
      <c r="I448" s="66">
        <f>('Итоговая табл.1чел(все услуги-к'!$I448+('Итоговая табл.1чел(все услуги-к'!$I448*'Таблица вводных'!$G$9))-('Расчет комиссии(Нади)'!$I448+'Таблица вводных'!$E$3+'Таблица вводных'!$F$3)</f>
        <v>-0.41203990367697507</v>
      </c>
      <c r="J448" s="13" t="s">
        <v>163</v>
      </c>
    </row>
    <row r="449" spans="1:10" ht="13.2" customHeight="1">
      <c r="A449" s="140"/>
      <c r="B449" s="5"/>
      <c r="C449" s="6"/>
      <c r="D449" s="66">
        <f>(('Итоговая табл.1чел(все услуги-к'!$D449+('Итоговая табл.1чел(все услуги-к'!$D449*'Таблица вводных'!$G$4)))-('Расчет комиссии(Нади)'!$I449+'Таблица вводных'!$E$3+'Таблица вводных'!$F$3)</f>
        <v>7.2879600963230251</v>
      </c>
      <c r="E449" s="66">
        <f>('Итоговая табл.1чел(все услуги-к'!$E449+('Итоговая табл.1чел(все услуги-к'!$E449*'Таблица вводных'!$G$5))-('Расчет комиссии(Нади)'!$I449+'Таблица вводных'!$E$3+'Таблица вводных'!$F$3)</f>
        <v>0.50371009632302488</v>
      </c>
      <c r="F449" s="66">
        <f>('Итоговая табл.1чел(все услуги-к'!$F449+('Итоговая табл.1чел(все услуги-к'!$F449*'Таблица вводных'!$G$6))-('Расчет комиссии(Нади)'!$I449+'Таблица вводных'!$E$3+'Таблица вводных'!$F$3)</f>
        <v>23.347960096323028</v>
      </c>
      <c r="G449" s="66">
        <f>('Итоговая табл.1чел(все услуги-к'!$G449+('Итоговая табл.1чел(все услуги-к'!$G449*'Таблица вводных'!$G$7))-('Расчет комиссии(Нади)'!$I449+'Таблица вводных'!$E$3+'Таблица вводных'!$F$3)</f>
        <v>-0.41203990367697507</v>
      </c>
      <c r="H449" s="66">
        <f>'Итоговая табл.1чел(все услуги-к'!$H449-('Расчет комиссии(Нади)'!$I449+'Таблица вводных'!$E$3+'Таблица вводных'!$F$3)</f>
        <v>-0.41203990367697507</v>
      </c>
      <c r="I449" s="66">
        <f>('Итоговая табл.1чел(все услуги-к'!$I449+('Итоговая табл.1чел(все услуги-к'!$I449*'Таблица вводных'!$G$9))-('Расчет комиссии(Нади)'!$I449+'Таблица вводных'!$E$3+'Таблица вводных'!$F$3)</f>
        <v>-0.41203990367697507</v>
      </c>
      <c r="J449" s="13" t="s">
        <v>163</v>
      </c>
    </row>
    <row r="450" spans="1:10" ht="13.2" customHeight="1">
      <c r="A450" s="140"/>
      <c r="B450" s="5"/>
      <c r="C450" s="15"/>
      <c r="D450" s="66">
        <f>(('Итоговая табл.1чел(все услуги-к'!$D450+('Итоговая табл.1чел(все услуги-к'!$D450*'Таблица вводных'!$G$4)))-('Расчет комиссии(Нади)'!$I450+'Таблица вводных'!$E$3+'Таблица вводных'!$F$3)</f>
        <v>7.2879600963230251</v>
      </c>
      <c r="E450" s="66">
        <f>('Итоговая табл.1чел(все услуги-к'!$E450+('Итоговая табл.1чел(все услуги-к'!$E450*'Таблица вводных'!$G$5))-('Расчет комиссии(Нади)'!$I450+'Таблица вводных'!$E$3+'Таблица вводных'!$F$3)</f>
        <v>0.50371009632302488</v>
      </c>
      <c r="F450" s="66">
        <f>('Итоговая табл.1чел(все услуги-к'!$F450+('Итоговая табл.1чел(все услуги-к'!$F450*'Таблица вводных'!$G$6))-('Расчет комиссии(Нади)'!$I450+'Таблица вводных'!$E$3+'Таблица вводных'!$F$3)</f>
        <v>23.347960096323028</v>
      </c>
      <c r="G450" s="66">
        <f>('Итоговая табл.1чел(все услуги-к'!$G450+('Итоговая табл.1чел(все услуги-к'!$G450*'Таблица вводных'!$G$7))-('Расчет комиссии(Нади)'!$I450+'Таблица вводных'!$E$3+'Таблица вводных'!$F$3)</f>
        <v>-0.41203990367697507</v>
      </c>
      <c r="H450" s="66">
        <f>'Итоговая табл.1чел(все услуги-к'!$H450-('Расчет комиссии(Нади)'!$I450+'Таблица вводных'!$E$3+'Таблица вводных'!$F$3)</f>
        <v>-0.41203990367697507</v>
      </c>
      <c r="I450" s="66">
        <f>('Итоговая табл.1чел(все услуги-к'!$I450+('Итоговая табл.1чел(все услуги-к'!$I450*'Таблица вводных'!$G$9))-('Расчет комиссии(Нади)'!$I450+'Таблица вводных'!$E$3+'Таблица вводных'!$F$3)</f>
        <v>-0.41203990367697507</v>
      </c>
      <c r="J450" s="13" t="s">
        <v>163</v>
      </c>
    </row>
    <row r="451" spans="1:10" ht="13.2" customHeight="1">
      <c r="A451" s="141"/>
      <c r="B451" s="18"/>
      <c r="C451" s="19"/>
      <c r="D451" s="76">
        <f>(('Итоговая табл.1чел(все услуги-к'!$D451+('Итоговая табл.1чел(все услуги-к'!$D451*'Таблица вводных'!$G$4)))-('Расчет комиссии(Нади)'!$I451+'Таблица вводных'!$E$3+'Таблица вводных'!$F$3)</f>
        <v>7.2879600963230251</v>
      </c>
      <c r="E451" s="76">
        <f>('Итоговая табл.1чел(все услуги-к'!$E451+('Итоговая табл.1чел(все услуги-к'!$E451*'Таблица вводных'!$G$5))-('Расчет комиссии(Нади)'!$I451+'Таблица вводных'!$E$3+'Таблица вводных'!$F$3)</f>
        <v>0.50371009632302488</v>
      </c>
      <c r="F451" s="76">
        <f>('Итоговая табл.1чел(все услуги-к'!$F451+('Итоговая табл.1чел(все услуги-к'!$F451*'Таблица вводных'!$G$6))-('Расчет комиссии(Нади)'!$I451+'Таблица вводных'!$E$3+'Таблица вводных'!$F$3)</f>
        <v>23.347960096323028</v>
      </c>
      <c r="G451" s="76">
        <f>('Итоговая табл.1чел(все услуги-к'!$G451+('Итоговая табл.1чел(все услуги-к'!$G451*'Таблица вводных'!$G$7))-('Расчет комиссии(Нади)'!$I451+'Таблица вводных'!$E$3+'Таблица вводных'!$F$3)</f>
        <v>-0.41203990367697507</v>
      </c>
      <c r="H451" s="76">
        <f>'Итоговая табл.1чел(все услуги-к'!$H451-('Расчет комиссии(Нади)'!$I451+'Таблица вводных'!$E$3+'Таблица вводных'!$F$3)</f>
        <v>-0.41203990367697507</v>
      </c>
      <c r="I451" s="76">
        <f>('Итоговая табл.1чел(все услуги-к'!$I451+('Итоговая табл.1чел(все услуги-к'!$I451*'Таблица вводных'!$G$9))-('Расчет комиссии(Нади)'!$I451+'Таблица вводных'!$E$3+'Таблица вводных'!$F$3)</f>
        <v>-0.41203990367697507</v>
      </c>
      <c r="J451" s="22" t="s">
        <v>163</v>
      </c>
    </row>
    <row r="452" spans="1:10" ht="13.2" customHeight="1">
      <c r="A452" s="142" t="s">
        <v>187</v>
      </c>
      <c r="B452" s="5">
        <v>45423</v>
      </c>
      <c r="C452" s="97"/>
      <c r="D452" s="59">
        <f>(('Итоговая табл.1чел(все услуги-к'!$D452+('Итоговая табл.1чел(все услуги-к'!$D452*'Таблица вводных'!$G$4)))-('Расчет комиссии(Нади)'!$I452+'Таблица вводных'!$E$3+'Таблица вводных'!$F$3)</f>
        <v>7.2879600963230251</v>
      </c>
      <c r="E452" s="59">
        <f>('Итоговая табл.1чел(все услуги-к'!$E452+('Итоговая табл.1чел(все услуги-к'!$E452*'Таблица вводных'!$G$5))-('Расчет комиссии(Нади)'!$I452+'Таблица вводных'!$E$3+'Таблица вводных'!$F$3)</f>
        <v>0.50371009632302488</v>
      </c>
      <c r="F452" s="59">
        <f>('Итоговая табл.1чел(все услуги-к'!$F452+('Итоговая табл.1чел(все услуги-к'!$F452*'Таблица вводных'!$G$6))-('Расчет комиссии(Нади)'!$I452+'Таблица вводных'!$E$3+'Таблица вводных'!$F$3)</f>
        <v>23.347960096323028</v>
      </c>
      <c r="G452" s="59">
        <f>('Итоговая табл.1чел(все услуги-к'!$G452+('Итоговая табл.1чел(все услуги-к'!$G452*'Таблица вводных'!$G$7))-('Расчет комиссии(Нади)'!$I452+'Таблица вводных'!$E$3+'Таблица вводных'!$F$3)</f>
        <v>-0.41203990367697507</v>
      </c>
      <c r="H452" s="59">
        <f>'Итоговая табл.1чел(все услуги-к'!$H452-('Расчет комиссии(Нади)'!$I452+'Таблица вводных'!$E$3+'Таблица вводных'!$F$3)</f>
        <v>-0.41203990367697507</v>
      </c>
      <c r="I452" s="59">
        <f>('Итоговая табл.1чел(все услуги-к'!$I452+('Итоговая табл.1чел(все услуги-к'!$I452*'Таблица вводных'!$G$9))-('Расчет комиссии(Нади)'!$I452+'Таблица вводных'!$E$3+'Таблица вводных'!$F$3)</f>
        <v>-0.41203990367697507</v>
      </c>
      <c r="J452" s="10" t="s">
        <v>188</v>
      </c>
    </row>
    <row r="453" spans="1:10" ht="13.2" customHeight="1">
      <c r="A453" s="140"/>
      <c r="B453" s="5">
        <v>45426</v>
      </c>
      <c r="C453" s="6"/>
      <c r="D453" s="66">
        <f>(('Итоговая табл.1чел(все услуги-к'!$D453+('Итоговая табл.1чел(все услуги-к'!$D453*'Таблица вводных'!$G$4)))-('Расчет комиссии(Нади)'!$I453+'Таблица вводных'!$E$3+'Таблица вводных'!$F$3)</f>
        <v>7.2879600963230251</v>
      </c>
      <c r="E453" s="66">
        <f>('Итоговая табл.1чел(все услуги-к'!$E453+('Итоговая табл.1чел(все услуги-к'!$E453*'Таблица вводных'!$G$5))-('Расчет комиссии(Нади)'!$I453+'Таблица вводных'!$E$3+'Таблица вводных'!$F$3)</f>
        <v>0.50371009632302488</v>
      </c>
      <c r="F453" s="66">
        <f>('Итоговая табл.1чел(все услуги-к'!$F453+('Итоговая табл.1чел(все услуги-к'!$F453*'Таблица вводных'!$G$6))-('Расчет комиссии(Нади)'!$I453+'Таблица вводных'!$E$3+'Таблица вводных'!$F$3)</f>
        <v>23.347960096323028</v>
      </c>
      <c r="G453" s="66">
        <f>('Итоговая табл.1чел(все услуги-к'!$G453+('Итоговая табл.1чел(все услуги-к'!$G453*'Таблица вводных'!$G$7))-('Расчет комиссии(Нади)'!$I453+'Таблица вводных'!$E$3+'Таблица вводных'!$F$3)</f>
        <v>-0.41203990367697507</v>
      </c>
      <c r="H453" s="66">
        <f>'Итоговая табл.1чел(все услуги-к'!$H453-('Расчет комиссии(Нади)'!$I453+'Таблица вводных'!$E$3+'Таблица вводных'!$F$3)</f>
        <v>-0.41203990367697507</v>
      </c>
      <c r="I453" s="66">
        <f>('Итоговая табл.1чел(все услуги-к'!$I453+('Итоговая табл.1чел(все услуги-к'!$I453*'Таблица вводных'!$G$9))-('Расчет комиссии(Нади)'!$I453+'Таблица вводных'!$E$3+'Таблица вводных'!$F$3)</f>
        <v>-0.41203990367697507</v>
      </c>
      <c r="J453" s="13" t="s">
        <v>188</v>
      </c>
    </row>
    <row r="454" spans="1:10" ht="13.2" customHeight="1">
      <c r="A454" s="140"/>
      <c r="B454" s="5">
        <v>45430</v>
      </c>
      <c r="C454" s="15"/>
      <c r="D454" s="66">
        <f>(('Итоговая табл.1чел(все услуги-к'!$D454+('Итоговая табл.1чел(все услуги-к'!$D454*'Таблица вводных'!$G$4)))-('Расчет комиссии(Нади)'!$I454+'Таблица вводных'!$E$3+'Таблица вводных'!$F$3)</f>
        <v>7.2879600963230251</v>
      </c>
      <c r="E454" s="66">
        <f>('Итоговая табл.1чел(все услуги-к'!$E454+('Итоговая табл.1чел(все услуги-к'!$E454*'Таблица вводных'!$G$5))-('Расчет комиссии(Нади)'!$I454+'Таблица вводных'!$E$3+'Таблица вводных'!$F$3)</f>
        <v>0.50371009632302488</v>
      </c>
      <c r="F454" s="66">
        <f>('Итоговая табл.1чел(все услуги-к'!$F454+('Итоговая табл.1чел(все услуги-к'!$F454*'Таблица вводных'!$G$6))-('Расчет комиссии(Нади)'!$I454+'Таблица вводных'!$E$3+'Таблица вводных'!$F$3)</f>
        <v>23.347960096323028</v>
      </c>
      <c r="G454" s="66">
        <f>('Итоговая табл.1чел(все услуги-к'!$G454+('Итоговая табл.1чел(все услуги-к'!$G454*'Таблица вводных'!$G$7))-('Расчет комиссии(Нади)'!$I454+'Таблица вводных'!$E$3+'Таблица вводных'!$F$3)</f>
        <v>-0.41203990367697507</v>
      </c>
      <c r="H454" s="66">
        <f>'Итоговая табл.1чел(все услуги-к'!$H454-('Расчет комиссии(Нади)'!$I454+'Таблица вводных'!$E$3+'Таблица вводных'!$F$3)</f>
        <v>-0.41203990367697507</v>
      </c>
      <c r="I454" s="66">
        <f>('Итоговая табл.1чел(все услуги-к'!$I454+('Итоговая табл.1чел(все услуги-к'!$I454*'Таблица вводных'!$G$9))-('Расчет комиссии(Нади)'!$I454+'Таблица вводных'!$E$3+'Таблица вводных'!$F$3)</f>
        <v>-0.41203990367697507</v>
      </c>
      <c r="J454" s="13" t="s">
        <v>188</v>
      </c>
    </row>
    <row r="455" spans="1:10" ht="13.2" customHeight="1">
      <c r="A455" s="140"/>
      <c r="B455" s="5">
        <v>45433</v>
      </c>
      <c r="C455" s="6"/>
      <c r="D455" s="66">
        <f>(('Итоговая табл.1чел(все услуги-к'!$D455+('Итоговая табл.1чел(все услуги-к'!$D455*'Таблица вводных'!$G$4)))-('Расчет комиссии(Нади)'!$I455+'Таблица вводных'!$E$3+'Таблица вводных'!$F$3)</f>
        <v>7.2879600963230251</v>
      </c>
      <c r="E455" s="66">
        <f>('Итоговая табл.1чел(все услуги-к'!$E455+('Итоговая табл.1чел(все услуги-к'!$E455*'Таблица вводных'!$G$5))-('Расчет комиссии(Нади)'!$I455+'Таблица вводных'!$E$3+'Таблица вводных'!$F$3)</f>
        <v>0.50371009632302488</v>
      </c>
      <c r="F455" s="66">
        <f>('Итоговая табл.1чел(все услуги-к'!$F455+('Итоговая табл.1чел(все услуги-к'!$F455*'Таблица вводных'!$G$6))-('Расчет комиссии(Нади)'!$I455+'Таблица вводных'!$E$3+'Таблица вводных'!$F$3)</f>
        <v>23.347960096323028</v>
      </c>
      <c r="G455" s="66">
        <f>('Итоговая табл.1чел(все услуги-к'!$G455+('Итоговая табл.1чел(все услуги-к'!$G455*'Таблица вводных'!$G$7))-('Расчет комиссии(Нади)'!$I455+'Таблица вводных'!$E$3+'Таблица вводных'!$F$3)</f>
        <v>-0.41203990367697507</v>
      </c>
      <c r="H455" s="66">
        <f>'Итоговая табл.1чел(все услуги-к'!$H455-('Расчет комиссии(Нади)'!$I455+'Таблица вводных'!$E$3+'Таблица вводных'!$F$3)</f>
        <v>-0.41203990367697507</v>
      </c>
      <c r="I455" s="66">
        <f>('Итоговая табл.1чел(все услуги-к'!$I455+('Итоговая табл.1чел(все услуги-к'!$I455*'Таблица вводных'!$G$9))-('Расчет комиссии(Нади)'!$I455+'Таблица вводных'!$E$3+'Таблица вводных'!$F$3)</f>
        <v>-0.41203990367697507</v>
      </c>
      <c r="J455" s="13" t="s">
        <v>188</v>
      </c>
    </row>
    <row r="456" spans="1:10" ht="13.2" customHeight="1">
      <c r="A456" s="140"/>
      <c r="B456" s="5">
        <v>45437</v>
      </c>
      <c r="C456" s="15"/>
      <c r="D456" s="66">
        <f>(('Итоговая табл.1чел(все услуги-к'!$D456+('Итоговая табл.1чел(все услуги-к'!$D456*'Таблица вводных'!$G$4)))-('Расчет комиссии(Нади)'!$I456+'Таблица вводных'!$E$3+'Таблица вводных'!$F$3)</f>
        <v>7.2879600963230251</v>
      </c>
      <c r="E456" s="66">
        <f>('Итоговая табл.1чел(все услуги-к'!$E456+('Итоговая табл.1чел(все услуги-к'!$E456*'Таблица вводных'!$G$5))-('Расчет комиссии(Нади)'!$I456+'Таблица вводных'!$E$3+'Таблица вводных'!$F$3)</f>
        <v>0.50371009632302488</v>
      </c>
      <c r="F456" s="66">
        <f>('Итоговая табл.1чел(все услуги-к'!$F456+('Итоговая табл.1чел(все услуги-к'!$F456*'Таблица вводных'!$G$6))-('Расчет комиссии(Нади)'!$I456+'Таблица вводных'!$E$3+'Таблица вводных'!$F$3)</f>
        <v>23.347960096323028</v>
      </c>
      <c r="G456" s="66">
        <f>('Итоговая табл.1чел(все услуги-к'!$G456+('Итоговая табл.1чел(все услуги-к'!$G456*'Таблица вводных'!$G$7))-('Расчет комиссии(Нади)'!$I456+'Таблица вводных'!$E$3+'Таблица вводных'!$F$3)</f>
        <v>-0.41203990367697507</v>
      </c>
      <c r="H456" s="66">
        <f>'Итоговая табл.1чел(все услуги-к'!$H456-('Расчет комиссии(Нади)'!$I456+'Таблица вводных'!$E$3+'Таблица вводных'!$F$3)</f>
        <v>-0.41203990367697507</v>
      </c>
      <c r="I456" s="66">
        <f>('Итоговая табл.1чел(все услуги-к'!$I456+('Итоговая табл.1чел(все услуги-к'!$I456*'Таблица вводных'!$G$9))-('Расчет комиссии(Нади)'!$I456+'Таблица вводных'!$E$3+'Таблица вводных'!$F$3)</f>
        <v>-0.41203990367697507</v>
      </c>
      <c r="J456" s="13" t="s">
        <v>188</v>
      </c>
    </row>
    <row r="457" spans="1:10" ht="13.2" customHeight="1">
      <c r="A457" s="140"/>
      <c r="B457" s="5">
        <v>45440</v>
      </c>
      <c r="C457" s="15"/>
      <c r="D457" s="66">
        <f>(('Итоговая табл.1чел(все услуги-к'!$D457+('Итоговая табл.1чел(все услуги-к'!$D457*'Таблица вводных'!$G$4)))-('Расчет комиссии(Нади)'!$I457+'Таблица вводных'!$E$3+'Таблица вводных'!$F$3)</f>
        <v>7.2879600963230251</v>
      </c>
      <c r="E457" s="66">
        <f>('Итоговая табл.1чел(все услуги-к'!$E457+('Итоговая табл.1чел(все услуги-к'!$E457*'Таблица вводных'!$G$5))-('Расчет комиссии(Нади)'!$I457+'Таблица вводных'!$E$3+'Таблица вводных'!$F$3)</f>
        <v>0.50371009632302488</v>
      </c>
      <c r="F457" s="66">
        <f>('Итоговая табл.1чел(все услуги-к'!$F457+('Итоговая табл.1чел(все услуги-к'!$F457*'Таблица вводных'!$G$6))-('Расчет комиссии(Нади)'!$I457+'Таблица вводных'!$E$3+'Таблица вводных'!$F$3)</f>
        <v>23.347960096323028</v>
      </c>
      <c r="G457" s="66">
        <f>('Итоговая табл.1чел(все услуги-к'!$G457+('Итоговая табл.1чел(все услуги-к'!$G457*'Таблица вводных'!$G$7))-('Расчет комиссии(Нади)'!$I457+'Таблица вводных'!$E$3+'Таблица вводных'!$F$3)</f>
        <v>-0.41203990367697507</v>
      </c>
      <c r="H457" s="66">
        <f>'Итоговая табл.1чел(все услуги-к'!$H457-('Расчет комиссии(Нади)'!$I457+'Таблица вводных'!$E$3+'Таблица вводных'!$F$3)</f>
        <v>-0.41203990367697507</v>
      </c>
      <c r="I457" s="66">
        <f>('Итоговая табл.1чел(все услуги-к'!$I457+('Итоговая табл.1чел(все услуги-к'!$I457*'Таблица вводных'!$G$9))-('Расчет комиссии(Нади)'!$I457+'Таблица вводных'!$E$3+'Таблица вводных'!$F$3)</f>
        <v>-0.41203990367697507</v>
      </c>
      <c r="J457" s="13" t="s">
        <v>188</v>
      </c>
    </row>
    <row r="458" spans="1:10" ht="13.2" customHeight="1">
      <c r="A458" s="140"/>
      <c r="B458" s="5">
        <v>45444</v>
      </c>
      <c r="C458" s="15"/>
      <c r="D458" s="66">
        <f>(('Итоговая табл.1чел(все услуги-к'!$D458+('Итоговая табл.1чел(все услуги-к'!$D458*'Таблица вводных'!$G$4)))-('Расчет комиссии(Нади)'!$I458+'Таблица вводных'!$E$3+'Таблица вводных'!$F$3)</f>
        <v>7.2879600963230251</v>
      </c>
      <c r="E458" s="66">
        <f>('Итоговая табл.1чел(все услуги-к'!$E458+('Итоговая табл.1чел(все услуги-к'!$E458*'Таблица вводных'!$G$5))-('Расчет комиссии(Нади)'!$I458+'Таблица вводных'!$E$3+'Таблица вводных'!$F$3)</f>
        <v>0.50371009632302488</v>
      </c>
      <c r="F458" s="66">
        <f>('Итоговая табл.1чел(все услуги-к'!$F458+('Итоговая табл.1чел(все услуги-к'!$F458*'Таблица вводных'!$G$6))-('Расчет комиссии(Нади)'!$I458+'Таблица вводных'!$E$3+'Таблица вводных'!$F$3)</f>
        <v>23.347960096323028</v>
      </c>
      <c r="G458" s="66">
        <f>('Итоговая табл.1чел(все услуги-к'!$G458+('Итоговая табл.1чел(все услуги-к'!$G458*'Таблица вводных'!$G$7))-('Расчет комиссии(Нади)'!$I458+'Таблица вводных'!$E$3+'Таблица вводных'!$F$3)</f>
        <v>-0.41203990367697507</v>
      </c>
      <c r="H458" s="66">
        <f>'Итоговая табл.1чел(все услуги-к'!$H458-('Расчет комиссии(Нади)'!$I458+'Таблица вводных'!$E$3+'Таблица вводных'!$F$3)</f>
        <v>-0.41203990367697507</v>
      </c>
      <c r="I458" s="66">
        <f>('Итоговая табл.1чел(все услуги-к'!$I458+('Итоговая табл.1чел(все услуги-к'!$I458*'Таблица вводных'!$G$9))-('Расчет комиссии(Нади)'!$I458+'Таблица вводных'!$E$3+'Таблица вводных'!$F$3)</f>
        <v>-0.41203990367697507</v>
      </c>
      <c r="J458" s="13" t="s">
        <v>188</v>
      </c>
    </row>
    <row r="459" spans="1:10" ht="13.2" customHeight="1">
      <c r="A459" s="140"/>
      <c r="B459" s="5">
        <v>45447</v>
      </c>
      <c r="C459" s="6"/>
      <c r="D459" s="66">
        <f>(('Итоговая табл.1чел(все услуги-к'!$D459+('Итоговая табл.1чел(все услуги-к'!$D459*'Таблица вводных'!$G$4)))-('Расчет комиссии(Нади)'!$I459+'Таблица вводных'!$E$3+'Таблица вводных'!$F$3)</f>
        <v>7.2879600963230251</v>
      </c>
      <c r="E459" s="66">
        <f>('Итоговая табл.1чел(все услуги-к'!$E459+('Итоговая табл.1чел(все услуги-к'!$E459*'Таблица вводных'!$G$5))-('Расчет комиссии(Нади)'!$I459+'Таблица вводных'!$E$3+'Таблица вводных'!$F$3)</f>
        <v>0.50371009632302488</v>
      </c>
      <c r="F459" s="66">
        <f>('Итоговая табл.1чел(все услуги-к'!$F459+('Итоговая табл.1чел(все услуги-к'!$F459*'Таблица вводных'!$G$6))-('Расчет комиссии(Нади)'!$I459+'Таблица вводных'!$E$3+'Таблица вводных'!$F$3)</f>
        <v>23.347960096323028</v>
      </c>
      <c r="G459" s="66">
        <f>('Итоговая табл.1чел(все услуги-к'!$G459+('Итоговая табл.1чел(все услуги-к'!$G459*'Таблица вводных'!$G$7))-('Расчет комиссии(Нади)'!$I459+'Таблица вводных'!$E$3+'Таблица вводных'!$F$3)</f>
        <v>-0.41203990367697507</v>
      </c>
      <c r="H459" s="66">
        <f>'Итоговая табл.1чел(все услуги-к'!$H459-('Расчет комиссии(Нади)'!$I459+'Таблица вводных'!$E$3+'Таблица вводных'!$F$3)</f>
        <v>-0.41203990367697507</v>
      </c>
      <c r="I459" s="66">
        <f>('Итоговая табл.1чел(все услуги-к'!$I459+('Итоговая табл.1чел(все услуги-к'!$I459*'Таблица вводных'!$G$9))-('Расчет комиссии(Нади)'!$I459+'Таблица вводных'!$E$3+'Таблица вводных'!$F$3)</f>
        <v>-0.41203990367697507</v>
      </c>
      <c r="J459" s="13" t="s">
        <v>188</v>
      </c>
    </row>
    <row r="460" spans="1:10" ht="13.2" customHeight="1">
      <c r="A460" s="140"/>
      <c r="B460" s="5">
        <v>45451</v>
      </c>
      <c r="C460" s="15"/>
      <c r="D460" s="66">
        <f>(('Итоговая табл.1чел(все услуги-к'!$D460+('Итоговая табл.1чел(все услуги-к'!$D460*'Таблица вводных'!$G$4)))-('Расчет комиссии(Нади)'!$I460+'Таблица вводных'!$E$3+'Таблица вводных'!$F$3)</f>
        <v>7.2879600963230251</v>
      </c>
      <c r="E460" s="66">
        <f>('Итоговая табл.1чел(все услуги-к'!$E460+('Итоговая табл.1чел(все услуги-к'!$E460*'Таблица вводных'!$G$5))-('Расчет комиссии(Нади)'!$I460+'Таблица вводных'!$E$3+'Таблица вводных'!$F$3)</f>
        <v>0.50371009632302488</v>
      </c>
      <c r="F460" s="66">
        <f>('Итоговая табл.1чел(все услуги-к'!$F460+('Итоговая табл.1чел(все услуги-к'!$F460*'Таблица вводных'!$G$6))-('Расчет комиссии(Нади)'!$I460+'Таблица вводных'!$E$3+'Таблица вводных'!$F$3)</f>
        <v>23.347960096323028</v>
      </c>
      <c r="G460" s="66">
        <f>('Итоговая табл.1чел(все услуги-к'!$G460+('Итоговая табл.1чел(все услуги-к'!$G460*'Таблица вводных'!$G$7))-('Расчет комиссии(Нади)'!$I460+'Таблица вводных'!$E$3+'Таблица вводных'!$F$3)</f>
        <v>-0.41203990367697507</v>
      </c>
      <c r="H460" s="66">
        <f>'Итоговая табл.1чел(все услуги-к'!$H460-('Расчет комиссии(Нади)'!$I460+'Таблица вводных'!$E$3+'Таблица вводных'!$F$3)</f>
        <v>-0.41203990367697507</v>
      </c>
      <c r="I460" s="66">
        <f>('Итоговая табл.1чел(все услуги-к'!$I460+('Итоговая табл.1чел(все услуги-к'!$I460*'Таблица вводных'!$G$9))-('Расчет комиссии(Нади)'!$I460+'Таблица вводных'!$E$3+'Таблица вводных'!$F$3)</f>
        <v>-0.41203990367697507</v>
      </c>
      <c r="J460" s="13" t="s">
        <v>188</v>
      </c>
    </row>
    <row r="461" spans="1:10" ht="13.2" customHeight="1">
      <c r="A461" s="140"/>
      <c r="B461" s="5">
        <v>45454</v>
      </c>
      <c r="C461" s="15"/>
      <c r="D461" s="66">
        <f>(('Итоговая табл.1чел(все услуги-к'!$D461+('Итоговая табл.1чел(все услуги-к'!$D461*'Таблица вводных'!$G$4)))-('Расчет комиссии(Нади)'!$I461+'Таблица вводных'!$E$3+'Таблица вводных'!$F$3)</f>
        <v>7.2879600963230251</v>
      </c>
      <c r="E461" s="66">
        <f>('Итоговая табл.1чел(все услуги-к'!$E461+('Итоговая табл.1чел(все услуги-к'!$E461*'Таблица вводных'!$G$5))-('Расчет комиссии(Нади)'!$I461+'Таблица вводных'!$E$3+'Таблица вводных'!$F$3)</f>
        <v>0.50371009632302488</v>
      </c>
      <c r="F461" s="66">
        <f>('Итоговая табл.1чел(все услуги-к'!$F461+('Итоговая табл.1чел(все услуги-к'!$F461*'Таблица вводных'!$G$6))-('Расчет комиссии(Нади)'!$I461+'Таблица вводных'!$E$3+'Таблица вводных'!$F$3)</f>
        <v>23.347960096323028</v>
      </c>
      <c r="G461" s="66">
        <f>('Итоговая табл.1чел(все услуги-к'!$G461+('Итоговая табл.1чел(все услуги-к'!$G461*'Таблица вводных'!$G$7))-('Расчет комиссии(Нади)'!$I461+'Таблица вводных'!$E$3+'Таблица вводных'!$F$3)</f>
        <v>-0.41203990367697507</v>
      </c>
      <c r="H461" s="66">
        <f>'Итоговая табл.1чел(все услуги-к'!$H461-('Расчет комиссии(Нади)'!$I461+'Таблица вводных'!$E$3+'Таблица вводных'!$F$3)</f>
        <v>-0.41203990367697507</v>
      </c>
      <c r="I461" s="66">
        <f>('Итоговая табл.1чел(все услуги-к'!$I461+('Итоговая табл.1чел(все услуги-к'!$I461*'Таблица вводных'!$G$9))-('Расчет комиссии(Нади)'!$I461+'Таблица вводных'!$E$3+'Таблица вводных'!$F$3)</f>
        <v>-0.41203990367697507</v>
      </c>
      <c r="J461" s="13" t="s">
        <v>188</v>
      </c>
    </row>
    <row r="462" spans="1:10" ht="13.2" customHeight="1">
      <c r="A462" s="140"/>
      <c r="B462" s="5"/>
      <c r="C462" s="6"/>
      <c r="D462" s="66">
        <f>(('Итоговая табл.1чел(все услуги-к'!$D462+('Итоговая табл.1чел(все услуги-к'!$D462*'Таблица вводных'!$G$4)))-('Расчет комиссии(Нади)'!$I462+'Таблица вводных'!$E$3+'Таблица вводных'!$F$3)</f>
        <v>7.2879600963230251</v>
      </c>
      <c r="E462" s="66">
        <f>('Итоговая табл.1чел(все услуги-к'!$E462+('Итоговая табл.1чел(все услуги-к'!$E462*'Таблица вводных'!$G$5))-('Расчет комиссии(Нади)'!$I462+'Таблица вводных'!$E$3+'Таблица вводных'!$F$3)</f>
        <v>0.50371009632302488</v>
      </c>
      <c r="F462" s="66">
        <f>('Итоговая табл.1чел(все услуги-к'!$F462+('Итоговая табл.1чел(все услуги-к'!$F462*'Таблица вводных'!$G$6))-('Расчет комиссии(Нади)'!$I462+'Таблица вводных'!$E$3+'Таблица вводных'!$F$3)</f>
        <v>23.347960096323028</v>
      </c>
      <c r="G462" s="66">
        <f>('Итоговая табл.1чел(все услуги-к'!$G462+('Итоговая табл.1чел(все услуги-к'!$G462*'Таблица вводных'!$G$7))-('Расчет комиссии(Нади)'!$I462+'Таблица вводных'!$E$3+'Таблица вводных'!$F$3)</f>
        <v>-0.41203990367697507</v>
      </c>
      <c r="H462" s="66">
        <f>'Итоговая табл.1чел(все услуги-к'!$H462-('Расчет комиссии(Нади)'!$I462+'Таблица вводных'!$E$3+'Таблица вводных'!$F$3)</f>
        <v>-0.41203990367697507</v>
      </c>
      <c r="I462" s="66">
        <f>('Итоговая табл.1чел(все услуги-к'!$I462+('Итоговая табл.1чел(все услуги-к'!$I462*'Таблица вводных'!$G$9))-('Расчет комиссии(Нади)'!$I462+'Таблица вводных'!$E$3+'Таблица вводных'!$F$3)</f>
        <v>-0.41203990367697507</v>
      </c>
      <c r="J462" s="13" t="s">
        <v>188</v>
      </c>
    </row>
    <row r="463" spans="1:10" ht="13.2" customHeight="1">
      <c r="A463" s="140"/>
      <c r="B463" s="5"/>
      <c r="C463" s="15"/>
      <c r="D463" s="66">
        <f>(('Итоговая табл.1чел(все услуги-к'!$D463+('Итоговая табл.1чел(все услуги-к'!$D463*'Таблица вводных'!$G$4)))-('Расчет комиссии(Нади)'!$I463+'Таблица вводных'!$E$3+'Таблица вводных'!$F$3)</f>
        <v>7.2879600963230251</v>
      </c>
      <c r="E463" s="66">
        <f>('Итоговая табл.1чел(все услуги-к'!$E463+('Итоговая табл.1чел(все услуги-к'!$E463*'Таблица вводных'!$G$5))-('Расчет комиссии(Нади)'!$I463+'Таблица вводных'!$E$3+'Таблица вводных'!$F$3)</f>
        <v>0.50371009632302488</v>
      </c>
      <c r="F463" s="66">
        <f>('Итоговая табл.1чел(все услуги-к'!$F463+('Итоговая табл.1чел(все услуги-к'!$F463*'Таблица вводных'!$G$6))-('Расчет комиссии(Нади)'!$I463+'Таблица вводных'!$E$3+'Таблица вводных'!$F$3)</f>
        <v>23.347960096323028</v>
      </c>
      <c r="G463" s="66">
        <f>('Итоговая табл.1чел(все услуги-к'!$G463+('Итоговая табл.1чел(все услуги-к'!$G463*'Таблица вводных'!$G$7))-('Расчет комиссии(Нади)'!$I463+'Таблица вводных'!$E$3+'Таблица вводных'!$F$3)</f>
        <v>-0.41203990367697507</v>
      </c>
      <c r="H463" s="66">
        <f>'Итоговая табл.1чел(все услуги-к'!$H463-('Расчет комиссии(Нади)'!$I463+'Таблица вводных'!$E$3+'Таблица вводных'!$F$3)</f>
        <v>-0.41203990367697507</v>
      </c>
      <c r="I463" s="66">
        <f>('Итоговая табл.1чел(все услуги-к'!$I463+('Итоговая табл.1чел(все услуги-к'!$I463*'Таблица вводных'!$G$9))-('Расчет комиссии(Нади)'!$I463+'Таблица вводных'!$E$3+'Таблица вводных'!$F$3)</f>
        <v>-0.41203990367697507</v>
      </c>
      <c r="J463" s="13" t="s">
        <v>188</v>
      </c>
    </row>
    <row r="464" spans="1:10" ht="13.2" customHeight="1">
      <c r="A464" s="140"/>
      <c r="B464" s="5"/>
      <c r="C464" s="6"/>
      <c r="D464" s="66">
        <f>(('Итоговая табл.1чел(все услуги-к'!$D464+('Итоговая табл.1чел(все услуги-к'!$D464*'Таблица вводных'!$G$4)))-('Расчет комиссии(Нади)'!$I464+'Таблица вводных'!$E$3+'Таблица вводных'!$F$3)</f>
        <v>7.2879600963230251</v>
      </c>
      <c r="E464" s="66">
        <f>('Итоговая табл.1чел(все услуги-к'!$E464+('Итоговая табл.1чел(все услуги-к'!$E464*'Таблица вводных'!$G$5))-('Расчет комиссии(Нади)'!$I464+'Таблица вводных'!$E$3+'Таблица вводных'!$F$3)</f>
        <v>0.50371009632302488</v>
      </c>
      <c r="F464" s="66">
        <f>('Итоговая табл.1чел(все услуги-к'!$F464+('Итоговая табл.1чел(все услуги-к'!$F464*'Таблица вводных'!$G$6))-('Расчет комиссии(Нади)'!$I464+'Таблица вводных'!$E$3+'Таблица вводных'!$F$3)</f>
        <v>23.347960096323028</v>
      </c>
      <c r="G464" s="66">
        <f>('Итоговая табл.1чел(все услуги-к'!$G464+('Итоговая табл.1чел(все услуги-к'!$G464*'Таблица вводных'!$G$7))-('Расчет комиссии(Нади)'!$I464+'Таблица вводных'!$E$3+'Таблица вводных'!$F$3)</f>
        <v>-0.41203990367697507</v>
      </c>
      <c r="H464" s="66">
        <f>'Итоговая табл.1чел(все услуги-к'!$H464-('Расчет комиссии(Нади)'!$I464+'Таблица вводных'!$E$3+'Таблица вводных'!$F$3)</f>
        <v>-0.41203990367697507</v>
      </c>
      <c r="I464" s="66">
        <f>('Итоговая табл.1чел(все услуги-к'!$I464+('Итоговая табл.1чел(все услуги-к'!$I464*'Таблица вводных'!$G$9))-('Расчет комиссии(Нади)'!$I464+'Таблица вводных'!$E$3+'Таблица вводных'!$F$3)</f>
        <v>-0.41203990367697507</v>
      </c>
      <c r="J464" s="13" t="s">
        <v>188</v>
      </c>
    </row>
    <row r="465" spans="1:10" ht="13.2" customHeight="1">
      <c r="A465" s="140"/>
      <c r="B465" s="5"/>
      <c r="C465" s="6"/>
      <c r="D465" s="66">
        <f>(('Итоговая табл.1чел(все услуги-к'!$D465+('Итоговая табл.1чел(все услуги-к'!$D465*'Таблица вводных'!$G$4)))-('Расчет комиссии(Нади)'!$I465+'Таблица вводных'!$E$3+'Таблица вводных'!$F$3)</f>
        <v>7.2879600963230251</v>
      </c>
      <c r="E465" s="66">
        <f>('Итоговая табл.1чел(все услуги-к'!$E465+('Итоговая табл.1чел(все услуги-к'!$E465*'Таблица вводных'!$G$5))-('Расчет комиссии(Нади)'!$I465+'Таблица вводных'!$E$3+'Таблица вводных'!$F$3)</f>
        <v>0.50371009632302488</v>
      </c>
      <c r="F465" s="66">
        <f>('Итоговая табл.1чел(все услуги-к'!$F465+('Итоговая табл.1чел(все услуги-к'!$F465*'Таблица вводных'!$G$6))-('Расчет комиссии(Нади)'!$I465+'Таблица вводных'!$E$3+'Таблица вводных'!$F$3)</f>
        <v>23.347960096323028</v>
      </c>
      <c r="G465" s="66">
        <f>('Итоговая табл.1чел(все услуги-к'!$G465+('Итоговая табл.1чел(все услуги-к'!$G465*'Таблица вводных'!$G$7))-('Расчет комиссии(Нади)'!$I465+'Таблица вводных'!$E$3+'Таблица вводных'!$F$3)</f>
        <v>-0.41203990367697507</v>
      </c>
      <c r="H465" s="66">
        <f>'Итоговая табл.1чел(все услуги-к'!$H465-('Расчет комиссии(Нади)'!$I465+'Таблица вводных'!$E$3+'Таблица вводных'!$F$3)</f>
        <v>-0.41203990367697507</v>
      </c>
      <c r="I465" s="66">
        <f>('Итоговая табл.1чел(все услуги-к'!$I465+('Итоговая табл.1чел(все услуги-к'!$I465*'Таблица вводных'!$G$9))-('Расчет комиссии(Нади)'!$I465+'Таблица вводных'!$E$3+'Таблица вводных'!$F$3)</f>
        <v>-0.41203990367697507</v>
      </c>
      <c r="J465" s="13" t="s">
        <v>188</v>
      </c>
    </row>
    <row r="466" spans="1:10" ht="13.2" customHeight="1">
      <c r="A466" s="140"/>
      <c r="B466" s="5"/>
      <c r="C466" s="15"/>
      <c r="D466" s="66">
        <f>(('Итоговая табл.1чел(все услуги-к'!$D466+('Итоговая табл.1чел(все услуги-к'!$D466*'Таблица вводных'!$G$4)))-('Расчет комиссии(Нади)'!$I466+'Таблица вводных'!$E$3+'Таблица вводных'!$F$3)</f>
        <v>7.2879600963230251</v>
      </c>
      <c r="E466" s="66">
        <f>('Итоговая табл.1чел(все услуги-к'!$E466+('Итоговая табл.1чел(все услуги-к'!$E466*'Таблица вводных'!$G$5))-('Расчет комиссии(Нади)'!$I466+'Таблица вводных'!$E$3+'Таблица вводных'!$F$3)</f>
        <v>0.50371009632302488</v>
      </c>
      <c r="F466" s="66">
        <f>('Итоговая табл.1чел(все услуги-к'!$F466+('Итоговая табл.1чел(все услуги-к'!$F466*'Таблица вводных'!$G$6))-('Расчет комиссии(Нади)'!$I466+'Таблица вводных'!$E$3+'Таблица вводных'!$F$3)</f>
        <v>23.347960096323028</v>
      </c>
      <c r="G466" s="66">
        <f>('Итоговая табл.1чел(все услуги-к'!$G466+('Итоговая табл.1чел(все услуги-к'!$G466*'Таблица вводных'!$G$7))-('Расчет комиссии(Нади)'!$I466+'Таблица вводных'!$E$3+'Таблица вводных'!$F$3)</f>
        <v>-0.41203990367697507</v>
      </c>
      <c r="H466" s="66">
        <f>'Итоговая табл.1чел(все услуги-к'!$H466-('Расчет комиссии(Нади)'!$I466+'Таблица вводных'!$E$3+'Таблица вводных'!$F$3)</f>
        <v>-0.41203990367697507</v>
      </c>
      <c r="I466" s="66">
        <f>('Итоговая табл.1чел(все услуги-к'!$I466+('Итоговая табл.1чел(все услуги-к'!$I466*'Таблица вводных'!$G$9))-('Расчет комиссии(Нади)'!$I466+'Таблица вводных'!$E$3+'Таблица вводных'!$F$3)</f>
        <v>-0.41203990367697507</v>
      </c>
      <c r="J466" s="13" t="s">
        <v>188</v>
      </c>
    </row>
    <row r="467" spans="1:10" ht="13.2" customHeight="1">
      <c r="A467" s="140"/>
      <c r="B467" s="5"/>
      <c r="C467" s="6"/>
      <c r="D467" s="66">
        <f>(('Итоговая табл.1чел(все услуги-к'!$D467+('Итоговая табл.1чел(все услуги-к'!$D467*'Таблица вводных'!$G$4)))-('Расчет комиссии(Нади)'!$I467+'Таблица вводных'!$E$3+'Таблица вводных'!$F$3)</f>
        <v>7.2879600963230251</v>
      </c>
      <c r="E467" s="66">
        <f>('Итоговая табл.1чел(все услуги-к'!$E467+('Итоговая табл.1чел(все услуги-к'!$E467*'Таблица вводных'!$G$5))-('Расчет комиссии(Нади)'!$I467+'Таблица вводных'!$E$3+'Таблица вводных'!$F$3)</f>
        <v>0.50371009632302488</v>
      </c>
      <c r="F467" s="66">
        <f>('Итоговая табл.1чел(все услуги-к'!$F467+('Итоговая табл.1чел(все услуги-к'!$F467*'Таблица вводных'!$G$6))-('Расчет комиссии(Нади)'!$I467+'Таблица вводных'!$E$3+'Таблица вводных'!$F$3)</f>
        <v>23.347960096323028</v>
      </c>
      <c r="G467" s="66">
        <f>('Итоговая табл.1чел(все услуги-к'!$G467+('Итоговая табл.1чел(все услуги-к'!$G467*'Таблица вводных'!$G$7))-('Расчет комиссии(Нади)'!$I467+'Таблица вводных'!$E$3+'Таблица вводных'!$F$3)</f>
        <v>-0.41203990367697507</v>
      </c>
      <c r="H467" s="66">
        <f>'Итоговая табл.1чел(все услуги-к'!$H467-('Расчет комиссии(Нади)'!$I467+'Таблица вводных'!$E$3+'Таблица вводных'!$F$3)</f>
        <v>-0.41203990367697507</v>
      </c>
      <c r="I467" s="66">
        <f>('Итоговая табл.1чел(все услуги-к'!$I467+('Итоговая табл.1чел(все услуги-к'!$I467*'Таблица вводных'!$G$9))-('Расчет комиссии(Нади)'!$I467+'Таблица вводных'!$E$3+'Таблица вводных'!$F$3)</f>
        <v>-0.41203990367697507</v>
      </c>
      <c r="J467" s="13" t="s">
        <v>188</v>
      </c>
    </row>
    <row r="468" spans="1:10" ht="13.2" customHeight="1">
      <c r="A468" s="140"/>
      <c r="B468" s="5"/>
      <c r="C468" s="15"/>
      <c r="D468" s="66">
        <f>(('Итоговая табл.1чел(все услуги-к'!$D468+('Итоговая табл.1чел(все услуги-к'!$D468*'Таблица вводных'!$G$4)))-('Расчет комиссии(Нади)'!$I468+'Таблица вводных'!$E$3+'Таблица вводных'!$F$3)</f>
        <v>7.2879600963230251</v>
      </c>
      <c r="E468" s="66">
        <f>('Итоговая табл.1чел(все услуги-к'!$E468+('Итоговая табл.1чел(все услуги-к'!$E468*'Таблица вводных'!$G$5))-('Расчет комиссии(Нади)'!$I468+'Таблица вводных'!$E$3+'Таблица вводных'!$F$3)</f>
        <v>0.50371009632302488</v>
      </c>
      <c r="F468" s="66">
        <f>('Итоговая табл.1чел(все услуги-к'!$F468+('Итоговая табл.1чел(все услуги-к'!$F468*'Таблица вводных'!$G$6))-('Расчет комиссии(Нади)'!$I468+'Таблица вводных'!$E$3+'Таблица вводных'!$F$3)</f>
        <v>23.347960096323028</v>
      </c>
      <c r="G468" s="66">
        <f>('Итоговая табл.1чел(все услуги-к'!$G468+('Итоговая табл.1чел(все услуги-к'!$G468*'Таблица вводных'!$G$7))-('Расчет комиссии(Нади)'!$I468+'Таблица вводных'!$E$3+'Таблица вводных'!$F$3)</f>
        <v>-0.41203990367697507</v>
      </c>
      <c r="H468" s="66">
        <f>'Итоговая табл.1чел(все услуги-к'!$H468-('Расчет комиссии(Нади)'!$I468+'Таблица вводных'!$E$3+'Таблица вводных'!$F$3)</f>
        <v>-0.41203990367697507</v>
      </c>
      <c r="I468" s="66">
        <f>('Итоговая табл.1чел(все услуги-к'!$I468+('Итоговая табл.1чел(все услуги-к'!$I468*'Таблица вводных'!$G$9))-('Расчет комиссии(Нади)'!$I468+'Таблица вводных'!$E$3+'Таблица вводных'!$F$3)</f>
        <v>-0.41203990367697507</v>
      </c>
      <c r="J468" s="13" t="s">
        <v>188</v>
      </c>
    </row>
    <row r="469" spans="1:10" ht="13.2" customHeight="1">
      <c r="A469" s="141"/>
      <c r="B469" s="18"/>
      <c r="C469" s="19"/>
      <c r="D469" s="76">
        <f>(('Итоговая табл.1чел(все услуги-к'!$D469+('Итоговая табл.1чел(все услуги-к'!$D469*'Таблица вводных'!$G$4)))-('Расчет комиссии(Нади)'!$I469+'Таблица вводных'!$E$3+'Таблица вводных'!$F$3)</f>
        <v>7.2879600963230251</v>
      </c>
      <c r="E469" s="76">
        <f>('Итоговая табл.1чел(все услуги-к'!$E469+('Итоговая табл.1чел(все услуги-к'!$E469*'Таблица вводных'!$G$5))-('Расчет комиссии(Нади)'!$I469+'Таблица вводных'!$E$3+'Таблица вводных'!$F$3)</f>
        <v>0.50371009632302488</v>
      </c>
      <c r="F469" s="76">
        <f>('Итоговая табл.1чел(все услуги-к'!$F469+('Итоговая табл.1чел(все услуги-к'!$F469*'Таблица вводных'!$G$6))-('Расчет комиссии(Нади)'!$I469+'Таблица вводных'!$E$3+'Таблица вводных'!$F$3)</f>
        <v>23.347960096323028</v>
      </c>
      <c r="G469" s="76">
        <f>('Итоговая табл.1чел(все услуги-к'!$G469+('Итоговая табл.1чел(все услуги-к'!$G469*'Таблица вводных'!$G$7))-('Расчет комиссии(Нади)'!$I469+'Таблица вводных'!$E$3+'Таблица вводных'!$F$3)</f>
        <v>-0.41203990367697507</v>
      </c>
      <c r="H469" s="76">
        <f>'Итоговая табл.1чел(все услуги-к'!$H469-('Расчет комиссии(Нади)'!$I469+'Таблица вводных'!$E$3+'Таблица вводных'!$F$3)</f>
        <v>-0.41203990367697507</v>
      </c>
      <c r="I469" s="76">
        <f>('Итоговая табл.1чел(все услуги-к'!$I469+('Итоговая табл.1чел(все услуги-к'!$I469*'Таблица вводных'!$G$9))-('Расчет комиссии(Нади)'!$I469+'Таблица вводных'!$E$3+'Таблица вводных'!$F$3)</f>
        <v>-0.41203990367697507</v>
      </c>
      <c r="J469" s="22" t="s">
        <v>188</v>
      </c>
    </row>
    <row r="470" spans="1:10" ht="13.2" customHeight="1">
      <c r="A470" s="142" t="s">
        <v>189</v>
      </c>
      <c r="B470" s="5">
        <v>45423</v>
      </c>
      <c r="C470" s="97"/>
      <c r="D470" s="59">
        <f>(('Итоговая табл.1чел(все услуги-к'!$D470+('Итоговая табл.1чел(все услуги-к'!$D470*'Таблица вводных'!$G$4)))-('Расчет комиссии(Нади)'!$I470+'Таблица вводных'!$E$3+'Таблица вводных'!$F$3)</f>
        <v>7.2879600963230251</v>
      </c>
      <c r="E470" s="59">
        <f>('Итоговая табл.1чел(все услуги-к'!$E470+('Итоговая табл.1чел(все услуги-к'!$E470*'Таблица вводных'!$G$5))-('Расчет комиссии(Нади)'!$I470+'Таблица вводных'!$E$3+'Таблица вводных'!$F$3)</f>
        <v>0.50371009632302488</v>
      </c>
      <c r="F470" s="59">
        <f>('Итоговая табл.1чел(все услуги-к'!$F470+('Итоговая табл.1чел(все услуги-к'!$F470*'Таблица вводных'!$G$6))-('Расчет комиссии(Нади)'!$I470+'Таблица вводных'!$E$3+'Таблица вводных'!$F$3)</f>
        <v>23.347960096323028</v>
      </c>
      <c r="G470" s="59">
        <f>('Итоговая табл.1чел(все услуги-к'!$G470+('Итоговая табл.1чел(все услуги-к'!$G470*'Таблица вводных'!$G$7))-('Расчет комиссии(Нади)'!$I470+'Таблица вводных'!$E$3+'Таблица вводных'!$F$3)</f>
        <v>-0.41203990367697507</v>
      </c>
      <c r="H470" s="59">
        <f>'Итоговая табл.1чел(все услуги-к'!$H470-('Расчет комиссии(Нади)'!$I470+'Таблица вводных'!$E$3+'Таблица вводных'!$F$3)</f>
        <v>-0.41203990367697507</v>
      </c>
      <c r="I470" s="59">
        <f>('Итоговая табл.1чел(все услуги-к'!$I470+('Итоговая табл.1чел(все услуги-к'!$I470*'Таблица вводных'!$G$9))-('Расчет комиссии(Нади)'!$I470+'Таблица вводных'!$E$3+'Таблица вводных'!$F$3)</f>
        <v>-0.41203990367697507</v>
      </c>
      <c r="J470" s="10" t="s">
        <v>190</v>
      </c>
    </row>
    <row r="471" spans="1:10" ht="13.2" customHeight="1">
      <c r="A471" s="140"/>
      <c r="B471" s="5">
        <v>45426</v>
      </c>
      <c r="C471" s="6"/>
      <c r="D471" s="66">
        <f>(('Итоговая табл.1чел(все услуги-к'!$D471+('Итоговая табл.1чел(все услуги-к'!$D471*'Таблица вводных'!$G$4)))-('Расчет комиссии(Нади)'!$I471+'Таблица вводных'!$E$3+'Таблица вводных'!$F$3)</f>
        <v>7.2879600963230251</v>
      </c>
      <c r="E471" s="66">
        <f>('Итоговая табл.1чел(все услуги-к'!$E471+('Итоговая табл.1чел(все услуги-к'!$E471*'Таблица вводных'!$G$5))-('Расчет комиссии(Нади)'!$I471+'Таблица вводных'!$E$3+'Таблица вводных'!$F$3)</f>
        <v>0.50371009632302488</v>
      </c>
      <c r="F471" s="66">
        <f>('Итоговая табл.1чел(все услуги-к'!$F471+('Итоговая табл.1чел(все услуги-к'!$F471*'Таблица вводных'!$G$6))-('Расчет комиссии(Нади)'!$I471+'Таблица вводных'!$E$3+'Таблица вводных'!$F$3)</f>
        <v>23.347960096323028</v>
      </c>
      <c r="G471" s="66">
        <f>('Итоговая табл.1чел(все услуги-к'!$G471+('Итоговая табл.1чел(все услуги-к'!$G471*'Таблица вводных'!$G$7))-('Расчет комиссии(Нади)'!$I471+'Таблица вводных'!$E$3+'Таблица вводных'!$F$3)</f>
        <v>-0.41203990367697507</v>
      </c>
      <c r="H471" s="66">
        <f>'Итоговая табл.1чел(все услуги-к'!$H471-('Расчет комиссии(Нади)'!$I471+'Таблица вводных'!$E$3+'Таблица вводных'!$F$3)</f>
        <v>-0.41203990367697507</v>
      </c>
      <c r="I471" s="66">
        <f>('Итоговая табл.1чел(все услуги-к'!$I471+('Итоговая табл.1чел(все услуги-к'!$I471*'Таблица вводных'!$G$9))-('Расчет комиссии(Нади)'!$I471+'Таблица вводных'!$E$3+'Таблица вводных'!$F$3)</f>
        <v>-0.41203990367697507</v>
      </c>
      <c r="J471" s="13" t="s">
        <v>190</v>
      </c>
    </row>
    <row r="472" spans="1:10" ht="13.2" customHeight="1">
      <c r="A472" s="140"/>
      <c r="B472" s="5">
        <v>45430</v>
      </c>
      <c r="C472" s="15"/>
      <c r="D472" s="66">
        <f>(('Итоговая табл.1чел(все услуги-к'!$D472+('Итоговая табл.1чел(все услуги-к'!$D472*'Таблица вводных'!$G$4)))-('Расчет комиссии(Нади)'!$I472+'Таблица вводных'!$E$3+'Таблица вводных'!$F$3)</f>
        <v>7.2879600963230251</v>
      </c>
      <c r="E472" s="66">
        <f>('Итоговая табл.1чел(все услуги-к'!$E472+('Итоговая табл.1чел(все услуги-к'!$E472*'Таблица вводных'!$G$5))-('Расчет комиссии(Нади)'!$I472+'Таблица вводных'!$E$3+'Таблица вводных'!$F$3)</f>
        <v>0.50371009632302488</v>
      </c>
      <c r="F472" s="66">
        <f>('Итоговая табл.1чел(все услуги-к'!$F472+('Итоговая табл.1чел(все услуги-к'!$F472*'Таблица вводных'!$G$6))-('Расчет комиссии(Нади)'!$I472+'Таблица вводных'!$E$3+'Таблица вводных'!$F$3)</f>
        <v>23.347960096323028</v>
      </c>
      <c r="G472" s="66">
        <f>('Итоговая табл.1чел(все услуги-к'!$G472+('Итоговая табл.1чел(все услуги-к'!$G472*'Таблица вводных'!$G$7))-('Расчет комиссии(Нади)'!$I472+'Таблица вводных'!$E$3+'Таблица вводных'!$F$3)</f>
        <v>-0.41203990367697507</v>
      </c>
      <c r="H472" s="66">
        <f>'Итоговая табл.1чел(все услуги-к'!$H472-('Расчет комиссии(Нади)'!$I472+'Таблица вводных'!$E$3+'Таблица вводных'!$F$3)</f>
        <v>-0.41203990367697507</v>
      </c>
      <c r="I472" s="66">
        <f>('Итоговая табл.1чел(все услуги-к'!$I472+('Итоговая табл.1чел(все услуги-к'!$I472*'Таблица вводных'!$G$9))-('Расчет комиссии(Нади)'!$I472+'Таблица вводных'!$E$3+'Таблица вводных'!$F$3)</f>
        <v>-0.41203990367697507</v>
      </c>
      <c r="J472" s="13" t="s">
        <v>190</v>
      </c>
    </row>
    <row r="473" spans="1:10" ht="13.2" customHeight="1">
      <c r="A473" s="140"/>
      <c r="B473" s="5">
        <v>45433</v>
      </c>
      <c r="C473" s="6"/>
      <c r="D473" s="66">
        <f>(('Итоговая табл.1чел(все услуги-к'!$D473+('Итоговая табл.1чел(все услуги-к'!$D473*'Таблица вводных'!$G$4)))-('Расчет комиссии(Нади)'!$I473+'Таблица вводных'!$E$3+'Таблица вводных'!$F$3)</f>
        <v>7.2879600963230251</v>
      </c>
      <c r="E473" s="66">
        <f>('Итоговая табл.1чел(все услуги-к'!$E473+('Итоговая табл.1чел(все услуги-к'!$E473*'Таблица вводных'!$G$5))-('Расчет комиссии(Нади)'!$I473+'Таблица вводных'!$E$3+'Таблица вводных'!$F$3)</f>
        <v>0.50371009632302488</v>
      </c>
      <c r="F473" s="66">
        <f>('Итоговая табл.1чел(все услуги-к'!$F473+('Итоговая табл.1чел(все услуги-к'!$F473*'Таблица вводных'!$G$6))-('Расчет комиссии(Нади)'!$I473+'Таблица вводных'!$E$3+'Таблица вводных'!$F$3)</f>
        <v>23.347960096323028</v>
      </c>
      <c r="G473" s="66">
        <f>('Итоговая табл.1чел(все услуги-к'!$G473+('Итоговая табл.1чел(все услуги-к'!$G473*'Таблица вводных'!$G$7))-('Расчет комиссии(Нади)'!$I473+'Таблица вводных'!$E$3+'Таблица вводных'!$F$3)</f>
        <v>-0.41203990367697507</v>
      </c>
      <c r="H473" s="66">
        <f>'Итоговая табл.1чел(все услуги-к'!$H473-('Расчет комиссии(Нади)'!$I473+'Таблица вводных'!$E$3+'Таблица вводных'!$F$3)</f>
        <v>-0.41203990367697507</v>
      </c>
      <c r="I473" s="66">
        <f>('Итоговая табл.1чел(все услуги-к'!$I473+('Итоговая табл.1чел(все услуги-к'!$I473*'Таблица вводных'!$G$9))-('Расчет комиссии(Нади)'!$I473+'Таблица вводных'!$E$3+'Таблица вводных'!$F$3)</f>
        <v>-0.41203990367697507</v>
      </c>
      <c r="J473" s="13" t="s">
        <v>190</v>
      </c>
    </row>
    <row r="474" spans="1:10" ht="13.2" customHeight="1">
      <c r="A474" s="140"/>
      <c r="B474" s="5">
        <v>45437</v>
      </c>
      <c r="C474" s="15"/>
      <c r="D474" s="66">
        <f>(('Итоговая табл.1чел(все услуги-к'!$D474+('Итоговая табл.1чел(все услуги-к'!$D474*'Таблица вводных'!$G$4)))-('Расчет комиссии(Нади)'!$I474+'Таблица вводных'!$E$3+'Таблица вводных'!$F$3)</f>
        <v>7.2879600963230251</v>
      </c>
      <c r="E474" s="66">
        <f>('Итоговая табл.1чел(все услуги-к'!$E474+('Итоговая табл.1чел(все услуги-к'!$E474*'Таблица вводных'!$G$5))-('Расчет комиссии(Нади)'!$I474+'Таблица вводных'!$E$3+'Таблица вводных'!$F$3)</f>
        <v>0.50371009632302488</v>
      </c>
      <c r="F474" s="66">
        <f>('Итоговая табл.1чел(все услуги-к'!$F474+('Итоговая табл.1чел(все услуги-к'!$F474*'Таблица вводных'!$G$6))-('Расчет комиссии(Нади)'!$I474+'Таблица вводных'!$E$3+'Таблица вводных'!$F$3)</f>
        <v>23.347960096323028</v>
      </c>
      <c r="G474" s="66">
        <f>('Итоговая табл.1чел(все услуги-к'!$G474+('Итоговая табл.1чел(все услуги-к'!$G474*'Таблица вводных'!$G$7))-('Расчет комиссии(Нади)'!$I474+'Таблица вводных'!$E$3+'Таблица вводных'!$F$3)</f>
        <v>-0.41203990367697507</v>
      </c>
      <c r="H474" s="66">
        <f>'Итоговая табл.1чел(все услуги-к'!$H474-('Расчет комиссии(Нади)'!$I474+'Таблица вводных'!$E$3+'Таблица вводных'!$F$3)</f>
        <v>-0.41203990367697507</v>
      </c>
      <c r="I474" s="66">
        <f>('Итоговая табл.1чел(все услуги-к'!$I474+('Итоговая табл.1чел(все услуги-к'!$I474*'Таблица вводных'!$G$9))-('Расчет комиссии(Нади)'!$I474+'Таблица вводных'!$E$3+'Таблица вводных'!$F$3)</f>
        <v>-0.41203990367697507</v>
      </c>
      <c r="J474" s="13" t="s">
        <v>190</v>
      </c>
    </row>
    <row r="475" spans="1:10" ht="13.2" customHeight="1">
      <c r="A475" s="140"/>
      <c r="B475" s="5">
        <v>45440</v>
      </c>
      <c r="C475" s="15"/>
      <c r="D475" s="66">
        <f>(('Итоговая табл.1чел(все услуги-к'!$D475+('Итоговая табл.1чел(все услуги-к'!$D475*'Таблица вводных'!$G$4)))-('Расчет комиссии(Нади)'!$I475+'Таблица вводных'!$E$3+'Таблица вводных'!$F$3)</f>
        <v>7.2879600963230251</v>
      </c>
      <c r="E475" s="66">
        <f>('Итоговая табл.1чел(все услуги-к'!$E475+('Итоговая табл.1чел(все услуги-к'!$E475*'Таблица вводных'!$G$5))-('Расчет комиссии(Нади)'!$I475+'Таблица вводных'!$E$3+'Таблица вводных'!$F$3)</f>
        <v>0.50371009632302488</v>
      </c>
      <c r="F475" s="66">
        <f>('Итоговая табл.1чел(все услуги-к'!$F475+('Итоговая табл.1чел(все услуги-к'!$F475*'Таблица вводных'!$G$6))-('Расчет комиссии(Нади)'!$I475+'Таблица вводных'!$E$3+'Таблица вводных'!$F$3)</f>
        <v>23.347960096323028</v>
      </c>
      <c r="G475" s="66">
        <f>('Итоговая табл.1чел(все услуги-к'!$G475+('Итоговая табл.1чел(все услуги-к'!$G475*'Таблица вводных'!$G$7))-('Расчет комиссии(Нади)'!$I475+'Таблица вводных'!$E$3+'Таблица вводных'!$F$3)</f>
        <v>-0.41203990367697507</v>
      </c>
      <c r="H475" s="66">
        <f>'Итоговая табл.1чел(все услуги-к'!$H475-('Расчет комиссии(Нади)'!$I475+'Таблица вводных'!$E$3+'Таблица вводных'!$F$3)</f>
        <v>-0.41203990367697507</v>
      </c>
      <c r="I475" s="66">
        <f>('Итоговая табл.1чел(все услуги-к'!$I475+('Итоговая табл.1чел(все услуги-к'!$I475*'Таблица вводных'!$G$9))-('Расчет комиссии(Нади)'!$I475+'Таблица вводных'!$E$3+'Таблица вводных'!$F$3)</f>
        <v>-0.41203990367697507</v>
      </c>
      <c r="J475" s="13" t="s">
        <v>190</v>
      </c>
    </row>
    <row r="476" spans="1:10" ht="13.2" customHeight="1">
      <c r="A476" s="140"/>
      <c r="B476" s="5">
        <v>45444</v>
      </c>
      <c r="C476" s="15"/>
      <c r="D476" s="66">
        <f>(('Итоговая табл.1чел(все услуги-к'!$D476+('Итоговая табл.1чел(все услуги-к'!$D476*'Таблица вводных'!$G$4)))-('Расчет комиссии(Нади)'!$I476+'Таблица вводных'!$E$3+'Таблица вводных'!$F$3)</f>
        <v>7.2879600963230251</v>
      </c>
      <c r="E476" s="66">
        <f>('Итоговая табл.1чел(все услуги-к'!$E476+('Итоговая табл.1чел(все услуги-к'!$E476*'Таблица вводных'!$G$5))-('Расчет комиссии(Нади)'!$I476+'Таблица вводных'!$E$3+'Таблица вводных'!$F$3)</f>
        <v>0.50371009632302488</v>
      </c>
      <c r="F476" s="66">
        <f>('Итоговая табл.1чел(все услуги-к'!$F476+('Итоговая табл.1чел(все услуги-к'!$F476*'Таблица вводных'!$G$6))-('Расчет комиссии(Нади)'!$I476+'Таблица вводных'!$E$3+'Таблица вводных'!$F$3)</f>
        <v>23.347960096323028</v>
      </c>
      <c r="G476" s="66">
        <f>('Итоговая табл.1чел(все услуги-к'!$G476+('Итоговая табл.1чел(все услуги-к'!$G476*'Таблица вводных'!$G$7))-('Расчет комиссии(Нади)'!$I476+'Таблица вводных'!$E$3+'Таблица вводных'!$F$3)</f>
        <v>-0.41203990367697507</v>
      </c>
      <c r="H476" s="66">
        <f>'Итоговая табл.1чел(все услуги-к'!$H476-('Расчет комиссии(Нади)'!$I476+'Таблица вводных'!$E$3+'Таблица вводных'!$F$3)</f>
        <v>-0.41203990367697507</v>
      </c>
      <c r="I476" s="66">
        <f>('Итоговая табл.1чел(все услуги-к'!$I476+('Итоговая табл.1чел(все услуги-к'!$I476*'Таблица вводных'!$G$9))-('Расчет комиссии(Нади)'!$I476+'Таблица вводных'!$E$3+'Таблица вводных'!$F$3)</f>
        <v>-0.41203990367697507</v>
      </c>
      <c r="J476" s="13" t="s">
        <v>190</v>
      </c>
    </row>
    <row r="477" spans="1:10" ht="13.2" customHeight="1">
      <c r="A477" s="140"/>
      <c r="B477" s="5">
        <v>45447</v>
      </c>
      <c r="C477" s="6"/>
      <c r="D477" s="66">
        <f>(('Итоговая табл.1чел(все услуги-к'!$D477+('Итоговая табл.1чел(все услуги-к'!$D477*'Таблица вводных'!$G$4)))-('Расчет комиссии(Нади)'!$I477+'Таблица вводных'!$E$3+'Таблица вводных'!$F$3)</f>
        <v>7.2879600963230251</v>
      </c>
      <c r="E477" s="66">
        <f>('Итоговая табл.1чел(все услуги-к'!$E477+('Итоговая табл.1чел(все услуги-к'!$E477*'Таблица вводных'!$G$5))-('Расчет комиссии(Нади)'!$I477+'Таблица вводных'!$E$3+'Таблица вводных'!$F$3)</f>
        <v>0.50371009632302488</v>
      </c>
      <c r="F477" s="66">
        <f>('Итоговая табл.1чел(все услуги-к'!$F477+('Итоговая табл.1чел(все услуги-к'!$F477*'Таблица вводных'!$G$6))-('Расчет комиссии(Нади)'!$I477+'Таблица вводных'!$E$3+'Таблица вводных'!$F$3)</f>
        <v>23.347960096323028</v>
      </c>
      <c r="G477" s="66">
        <f>('Итоговая табл.1чел(все услуги-к'!$G477+('Итоговая табл.1чел(все услуги-к'!$G477*'Таблица вводных'!$G$7))-('Расчет комиссии(Нади)'!$I477+'Таблица вводных'!$E$3+'Таблица вводных'!$F$3)</f>
        <v>-0.41203990367697507</v>
      </c>
      <c r="H477" s="66">
        <f>'Итоговая табл.1чел(все услуги-к'!$H477-('Расчет комиссии(Нади)'!$I477+'Таблица вводных'!$E$3+'Таблица вводных'!$F$3)</f>
        <v>-0.41203990367697507</v>
      </c>
      <c r="I477" s="66">
        <f>('Итоговая табл.1чел(все услуги-к'!$I477+('Итоговая табл.1чел(все услуги-к'!$I477*'Таблица вводных'!$G$9))-('Расчет комиссии(Нади)'!$I477+'Таблица вводных'!$E$3+'Таблица вводных'!$F$3)</f>
        <v>-0.41203990367697507</v>
      </c>
      <c r="J477" s="13" t="s">
        <v>190</v>
      </c>
    </row>
    <row r="478" spans="1:10" ht="13.2" customHeight="1">
      <c r="A478" s="140"/>
      <c r="B478" s="5">
        <v>45451</v>
      </c>
      <c r="C478" s="15"/>
      <c r="D478" s="66">
        <f>(('Итоговая табл.1чел(все услуги-к'!$D478+('Итоговая табл.1чел(все услуги-к'!$D478*'Таблица вводных'!$G$4)))-('Расчет комиссии(Нади)'!$I478+'Таблица вводных'!$E$3+'Таблица вводных'!$F$3)</f>
        <v>7.2879600963230251</v>
      </c>
      <c r="E478" s="66">
        <f>('Итоговая табл.1чел(все услуги-к'!$E478+('Итоговая табл.1чел(все услуги-к'!$E478*'Таблица вводных'!$G$5))-('Расчет комиссии(Нади)'!$I478+'Таблица вводных'!$E$3+'Таблица вводных'!$F$3)</f>
        <v>0.50371009632302488</v>
      </c>
      <c r="F478" s="66">
        <f>('Итоговая табл.1чел(все услуги-к'!$F478+('Итоговая табл.1чел(все услуги-к'!$F478*'Таблица вводных'!$G$6))-('Расчет комиссии(Нади)'!$I478+'Таблица вводных'!$E$3+'Таблица вводных'!$F$3)</f>
        <v>23.347960096323028</v>
      </c>
      <c r="G478" s="66">
        <f>('Итоговая табл.1чел(все услуги-к'!$G478+('Итоговая табл.1чел(все услуги-к'!$G478*'Таблица вводных'!$G$7))-('Расчет комиссии(Нади)'!$I478+'Таблица вводных'!$E$3+'Таблица вводных'!$F$3)</f>
        <v>-0.41203990367697507</v>
      </c>
      <c r="H478" s="66">
        <f>'Итоговая табл.1чел(все услуги-к'!$H478-('Расчет комиссии(Нади)'!$I478+'Таблица вводных'!$E$3+'Таблица вводных'!$F$3)</f>
        <v>-0.41203990367697507</v>
      </c>
      <c r="I478" s="66">
        <f>('Итоговая табл.1чел(все услуги-к'!$I478+('Итоговая табл.1чел(все услуги-к'!$I478*'Таблица вводных'!$G$9))-('Расчет комиссии(Нади)'!$I478+'Таблица вводных'!$E$3+'Таблица вводных'!$F$3)</f>
        <v>-0.41203990367697507</v>
      </c>
      <c r="J478" s="13" t="s">
        <v>190</v>
      </c>
    </row>
    <row r="479" spans="1:10" ht="13.2" customHeight="1">
      <c r="A479" s="140"/>
      <c r="B479" s="5">
        <v>45454</v>
      </c>
      <c r="C479" s="15"/>
      <c r="D479" s="66">
        <f>(('Итоговая табл.1чел(все услуги-к'!$D479+('Итоговая табл.1чел(все услуги-к'!$D479*'Таблица вводных'!$G$4)))-('Расчет комиссии(Нади)'!$I479+'Таблица вводных'!$E$3+'Таблица вводных'!$F$3)</f>
        <v>7.2879600963230251</v>
      </c>
      <c r="E479" s="66">
        <f>('Итоговая табл.1чел(все услуги-к'!$E479+('Итоговая табл.1чел(все услуги-к'!$E479*'Таблица вводных'!$G$5))-('Расчет комиссии(Нади)'!$I479+'Таблица вводных'!$E$3+'Таблица вводных'!$F$3)</f>
        <v>0.50371009632302488</v>
      </c>
      <c r="F479" s="66">
        <f>('Итоговая табл.1чел(все услуги-к'!$F479+('Итоговая табл.1чел(все услуги-к'!$F479*'Таблица вводных'!$G$6))-('Расчет комиссии(Нади)'!$I479+'Таблица вводных'!$E$3+'Таблица вводных'!$F$3)</f>
        <v>23.347960096323028</v>
      </c>
      <c r="G479" s="66">
        <f>('Итоговая табл.1чел(все услуги-к'!$G479+('Итоговая табл.1чел(все услуги-к'!$G479*'Таблица вводных'!$G$7))-('Расчет комиссии(Нади)'!$I479+'Таблица вводных'!$E$3+'Таблица вводных'!$F$3)</f>
        <v>-0.41203990367697507</v>
      </c>
      <c r="H479" s="66">
        <f>'Итоговая табл.1чел(все услуги-к'!$H479-('Расчет комиссии(Нади)'!$I479+'Таблица вводных'!$E$3+'Таблица вводных'!$F$3)</f>
        <v>-0.41203990367697507</v>
      </c>
      <c r="I479" s="66">
        <f>('Итоговая табл.1чел(все услуги-к'!$I479+('Итоговая табл.1чел(все услуги-к'!$I479*'Таблица вводных'!$G$9))-('Расчет комиссии(Нади)'!$I479+'Таблица вводных'!$E$3+'Таблица вводных'!$F$3)</f>
        <v>-0.41203990367697507</v>
      </c>
      <c r="J479" s="13" t="s">
        <v>190</v>
      </c>
    </row>
    <row r="480" spans="1:10" ht="13.2" customHeight="1">
      <c r="A480" s="140"/>
      <c r="B480" s="5"/>
      <c r="C480" s="6"/>
      <c r="D480" s="66">
        <f>(('Итоговая табл.1чел(все услуги-к'!$D480+('Итоговая табл.1чел(все услуги-к'!$D480*'Таблица вводных'!$G$4)))-('Расчет комиссии(Нади)'!$I480+'Таблица вводных'!$E$3+'Таблица вводных'!$F$3)</f>
        <v>7.2879600963230251</v>
      </c>
      <c r="E480" s="66">
        <f>('Итоговая табл.1чел(все услуги-к'!$E480+('Итоговая табл.1чел(все услуги-к'!$E480*'Таблица вводных'!$G$5))-('Расчет комиссии(Нади)'!$I480+'Таблица вводных'!$E$3+'Таблица вводных'!$F$3)</f>
        <v>0.50371009632302488</v>
      </c>
      <c r="F480" s="66">
        <f>('Итоговая табл.1чел(все услуги-к'!$F480+('Итоговая табл.1чел(все услуги-к'!$F480*'Таблица вводных'!$G$6))-('Расчет комиссии(Нади)'!$I480+'Таблица вводных'!$E$3+'Таблица вводных'!$F$3)</f>
        <v>23.347960096323028</v>
      </c>
      <c r="G480" s="66">
        <f>('Итоговая табл.1чел(все услуги-к'!$G480+('Итоговая табл.1чел(все услуги-к'!$G480*'Таблица вводных'!$G$7))-('Расчет комиссии(Нади)'!$I480+'Таблица вводных'!$E$3+'Таблица вводных'!$F$3)</f>
        <v>-0.41203990367697507</v>
      </c>
      <c r="H480" s="66">
        <f>'Итоговая табл.1чел(все услуги-к'!$H480-('Расчет комиссии(Нади)'!$I480+'Таблица вводных'!$E$3+'Таблица вводных'!$F$3)</f>
        <v>-0.41203990367697507</v>
      </c>
      <c r="I480" s="66">
        <f>('Итоговая табл.1чел(все услуги-к'!$I480+('Итоговая табл.1чел(все услуги-к'!$I480*'Таблица вводных'!$G$9))-('Расчет комиссии(Нади)'!$I480+'Таблица вводных'!$E$3+'Таблица вводных'!$F$3)</f>
        <v>-0.41203990367697507</v>
      </c>
      <c r="J480" s="13" t="s">
        <v>190</v>
      </c>
    </row>
    <row r="481" spans="1:10" ht="13.2" customHeight="1">
      <c r="A481" s="140"/>
      <c r="B481" s="5"/>
      <c r="C481" s="15"/>
      <c r="D481" s="66">
        <f>(('Итоговая табл.1чел(все услуги-к'!$D481+('Итоговая табл.1чел(все услуги-к'!$D481*'Таблица вводных'!$G$4)))-('Расчет комиссии(Нади)'!$I481+'Таблица вводных'!$E$3+'Таблица вводных'!$F$3)</f>
        <v>7.2879600963230251</v>
      </c>
      <c r="E481" s="66">
        <f>('Итоговая табл.1чел(все услуги-к'!$E481+('Итоговая табл.1чел(все услуги-к'!$E481*'Таблица вводных'!$G$5))-('Расчет комиссии(Нади)'!$I481+'Таблица вводных'!$E$3+'Таблица вводных'!$F$3)</f>
        <v>0.50371009632302488</v>
      </c>
      <c r="F481" s="66">
        <f>('Итоговая табл.1чел(все услуги-к'!$F481+('Итоговая табл.1чел(все услуги-к'!$F481*'Таблица вводных'!$G$6))-('Расчет комиссии(Нади)'!$I481+'Таблица вводных'!$E$3+'Таблица вводных'!$F$3)</f>
        <v>23.347960096323028</v>
      </c>
      <c r="G481" s="66">
        <f>('Итоговая табл.1чел(все услуги-к'!$G481+('Итоговая табл.1чел(все услуги-к'!$G481*'Таблица вводных'!$G$7))-('Расчет комиссии(Нади)'!$I481+'Таблица вводных'!$E$3+'Таблица вводных'!$F$3)</f>
        <v>-0.41203990367697507</v>
      </c>
      <c r="H481" s="66">
        <f>'Итоговая табл.1чел(все услуги-к'!$H481-('Расчет комиссии(Нади)'!$I481+'Таблица вводных'!$E$3+'Таблица вводных'!$F$3)</f>
        <v>-0.41203990367697507</v>
      </c>
      <c r="I481" s="66">
        <f>('Итоговая табл.1чел(все услуги-к'!$I481+('Итоговая табл.1чел(все услуги-к'!$I481*'Таблица вводных'!$G$9))-('Расчет комиссии(Нади)'!$I481+'Таблица вводных'!$E$3+'Таблица вводных'!$F$3)</f>
        <v>-0.41203990367697507</v>
      </c>
      <c r="J481" s="13" t="s">
        <v>190</v>
      </c>
    </row>
    <row r="482" spans="1:10" ht="13.2" customHeight="1">
      <c r="A482" s="140"/>
      <c r="B482" s="5"/>
      <c r="C482" s="6"/>
      <c r="D482" s="66">
        <f>(('Итоговая табл.1чел(все услуги-к'!$D482+('Итоговая табл.1чел(все услуги-к'!$D482*'Таблица вводных'!$G$4)))-('Расчет комиссии(Нади)'!$I482+'Таблица вводных'!$E$3+'Таблица вводных'!$F$3)</f>
        <v>7.2879600963230251</v>
      </c>
      <c r="E482" s="66">
        <f>('Итоговая табл.1чел(все услуги-к'!$E482+('Итоговая табл.1чел(все услуги-к'!$E482*'Таблица вводных'!$G$5))-('Расчет комиссии(Нади)'!$I482+'Таблица вводных'!$E$3+'Таблица вводных'!$F$3)</f>
        <v>0.50371009632302488</v>
      </c>
      <c r="F482" s="66">
        <f>('Итоговая табл.1чел(все услуги-к'!$F482+('Итоговая табл.1чел(все услуги-к'!$F482*'Таблица вводных'!$G$6))-('Расчет комиссии(Нади)'!$I482+'Таблица вводных'!$E$3+'Таблица вводных'!$F$3)</f>
        <v>23.347960096323028</v>
      </c>
      <c r="G482" s="66">
        <f>('Итоговая табл.1чел(все услуги-к'!$G482+('Итоговая табл.1чел(все услуги-к'!$G482*'Таблица вводных'!$G$7))-('Расчет комиссии(Нади)'!$I482+'Таблица вводных'!$E$3+'Таблица вводных'!$F$3)</f>
        <v>-0.41203990367697507</v>
      </c>
      <c r="H482" s="66">
        <f>'Итоговая табл.1чел(все услуги-к'!$H482-('Расчет комиссии(Нади)'!$I482+'Таблица вводных'!$E$3+'Таблица вводных'!$F$3)</f>
        <v>-0.41203990367697507</v>
      </c>
      <c r="I482" s="66">
        <f>('Итоговая табл.1чел(все услуги-к'!$I482+('Итоговая табл.1чел(все услуги-к'!$I482*'Таблица вводных'!$G$9))-('Расчет комиссии(Нади)'!$I482+'Таблица вводных'!$E$3+'Таблица вводных'!$F$3)</f>
        <v>-0.41203990367697507</v>
      </c>
      <c r="J482" s="13" t="s">
        <v>190</v>
      </c>
    </row>
    <row r="483" spans="1:10" ht="13.2" customHeight="1">
      <c r="A483" s="140"/>
      <c r="B483" s="5"/>
      <c r="C483" s="6"/>
      <c r="D483" s="66">
        <f>(('Итоговая табл.1чел(все услуги-к'!$D483+('Итоговая табл.1чел(все услуги-к'!$D483*'Таблица вводных'!$G$4)))-('Расчет комиссии(Нади)'!$I483+'Таблица вводных'!$E$3+'Таблица вводных'!$F$3)</f>
        <v>7.2879600963230251</v>
      </c>
      <c r="E483" s="66">
        <f>('Итоговая табл.1чел(все услуги-к'!$E483+('Итоговая табл.1чел(все услуги-к'!$E483*'Таблица вводных'!$G$5))-('Расчет комиссии(Нади)'!$I483+'Таблица вводных'!$E$3+'Таблица вводных'!$F$3)</f>
        <v>0.50371009632302488</v>
      </c>
      <c r="F483" s="66">
        <f>('Итоговая табл.1чел(все услуги-к'!$F483+('Итоговая табл.1чел(все услуги-к'!$F483*'Таблица вводных'!$G$6))-('Расчет комиссии(Нади)'!$I483+'Таблица вводных'!$E$3+'Таблица вводных'!$F$3)</f>
        <v>23.347960096323028</v>
      </c>
      <c r="G483" s="66">
        <f>('Итоговая табл.1чел(все услуги-к'!$G483+('Итоговая табл.1чел(все услуги-к'!$G483*'Таблица вводных'!$G$7))-('Расчет комиссии(Нади)'!$I483+'Таблица вводных'!$E$3+'Таблица вводных'!$F$3)</f>
        <v>-0.41203990367697507</v>
      </c>
      <c r="H483" s="66">
        <f>'Итоговая табл.1чел(все услуги-к'!$H483-('Расчет комиссии(Нади)'!$I483+'Таблица вводных'!$E$3+'Таблица вводных'!$F$3)</f>
        <v>-0.41203990367697507</v>
      </c>
      <c r="I483" s="66">
        <f>('Итоговая табл.1чел(все услуги-к'!$I483+('Итоговая табл.1чел(все услуги-к'!$I483*'Таблица вводных'!$G$9))-('Расчет комиссии(Нади)'!$I483+'Таблица вводных'!$E$3+'Таблица вводных'!$F$3)</f>
        <v>-0.41203990367697507</v>
      </c>
      <c r="J483" s="13" t="s">
        <v>190</v>
      </c>
    </row>
    <row r="484" spans="1:10" ht="13.2" customHeight="1">
      <c r="A484" s="140"/>
      <c r="B484" s="5"/>
      <c r="C484" s="15"/>
      <c r="D484" s="66">
        <f>(('Итоговая табл.1чел(все услуги-к'!$D484+('Итоговая табл.1чел(все услуги-к'!$D484*'Таблица вводных'!$G$4)))-('Расчет комиссии(Нади)'!$I484+'Таблица вводных'!$E$3+'Таблица вводных'!$F$3)</f>
        <v>7.2879600963230251</v>
      </c>
      <c r="E484" s="66">
        <f>('Итоговая табл.1чел(все услуги-к'!$E484+('Итоговая табл.1чел(все услуги-к'!$E484*'Таблица вводных'!$G$5))-('Расчет комиссии(Нади)'!$I484+'Таблица вводных'!$E$3+'Таблица вводных'!$F$3)</f>
        <v>0.50371009632302488</v>
      </c>
      <c r="F484" s="66">
        <f>('Итоговая табл.1чел(все услуги-к'!$F484+('Итоговая табл.1чел(все услуги-к'!$F484*'Таблица вводных'!$G$6))-('Расчет комиссии(Нади)'!$I484+'Таблица вводных'!$E$3+'Таблица вводных'!$F$3)</f>
        <v>23.347960096323028</v>
      </c>
      <c r="G484" s="66">
        <f>('Итоговая табл.1чел(все услуги-к'!$G484+('Итоговая табл.1чел(все услуги-к'!$G484*'Таблица вводных'!$G$7))-('Расчет комиссии(Нади)'!$I484+'Таблица вводных'!$E$3+'Таблица вводных'!$F$3)</f>
        <v>-0.41203990367697507</v>
      </c>
      <c r="H484" s="66">
        <f>'Итоговая табл.1чел(все услуги-к'!$H484-('Расчет комиссии(Нади)'!$I484+'Таблица вводных'!$E$3+'Таблица вводных'!$F$3)</f>
        <v>-0.41203990367697507</v>
      </c>
      <c r="I484" s="66">
        <f>('Итоговая табл.1чел(все услуги-к'!$I484+('Итоговая табл.1чел(все услуги-к'!$I484*'Таблица вводных'!$G$9))-('Расчет комиссии(Нади)'!$I484+'Таблица вводных'!$E$3+'Таблица вводных'!$F$3)</f>
        <v>-0.41203990367697507</v>
      </c>
      <c r="J484" s="13" t="s">
        <v>190</v>
      </c>
    </row>
    <row r="485" spans="1:10" ht="13.2" customHeight="1">
      <c r="A485" s="140"/>
      <c r="B485" s="5"/>
      <c r="C485" s="6"/>
      <c r="D485" s="66">
        <f>(('Итоговая табл.1чел(все услуги-к'!$D485+('Итоговая табл.1чел(все услуги-к'!$D485*'Таблица вводных'!$G$4)))-('Расчет комиссии(Нади)'!$I485+'Таблица вводных'!$E$3+'Таблица вводных'!$F$3)</f>
        <v>7.2879600963230251</v>
      </c>
      <c r="E485" s="66">
        <f>('Итоговая табл.1чел(все услуги-к'!$E485+('Итоговая табл.1чел(все услуги-к'!$E485*'Таблица вводных'!$G$5))-('Расчет комиссии(Нади)'!$I485+'Таблица вводных'!$E$3+'Таблица вводных'!$F$3)</f>
        <v>0.50371009632302488</v>
      </c>
      <c r="F485" s="66">
        <f>('Итоговая табл.1чел(все услуги-к'!$F485+('Итоговая табл.1чел(все услуги-к'!$F485*'Таблица вводных'!$G$6))-('Расчет комиссии(Нади)'!$I485+'Таблица вводных'!$E$3+'Таблица вводных'!$F$3)</f>
        <v>23.347960096323028</v>
      </c>
      <c r="G485" s="66">
        <f>('Итоговая табл.1чел(все услуги-к'!$G485+('Итоговая табл.1чел(все услуги-к'!$G485*'Таблица вводных'!$G$7))-('Расчет комиссии(Нади)'!$I485+'Таблица вводных'!$E$3+'Таблица вводных'!$F$3)</f>
        <v>-0.41203990367697507</v>
      </c>
      <c r="H485" s="66">
        <f>'Итоговая табл.1чел(все услуги-к'!$H485-('Расчет комиссии(Нади)'!$I485+'Таблица вводных'!$E$3+'Таблица вводных'!$F$3)</f>
        <v>-0.41203990367697507</v>
      </c>
      <c r="I485" s="66">
        <f>('Итоговая табл.1чел(все услуги-к'!$I485+('Итоговая табл.1чел(все услуги-к'!$I485*'Таблица вводных'!$G$9))-('Расчет комиссии(Нади)'!$I485+'Таблица вводных'!$E$3+'Таблица вводных'!$F$3)</f>
        <v>-0.41203990367697507</v>
      </c>
      <c r="J485" s="13" t="s">
        <v>190</v>
      </c>
    </row>
    <row r="486" spans="1:10" ht="13.2" customHeight="1">
      <c r="A486" s="140"/>
      <c r="B486" s="5"/>
      <c r="C486" s="15"/>
      <c r="D486" s="66">
        <f>(('Итоговая табл.1чел(все услуги-к'!$D486+('Итоговая табл.1чел(все услуги-к'!$D486*'Таблица вводных'!$G$4)))-('Расчет комиссии(Нади)'!$I486+'Таблица вводных'!$E$3+'Таблица вводных'!$F$3)</f>
        <v>7.2879600963230251</v>
      </c>
      <c r="E486" s="66">
        <f>('Итоговая табл.1чел(все услуги-к'!$E486+('Итоговая табл.1чел(все услуги-к'!$E486*'Таблица вводных'!$G$5))-('Расчет комиссии(Нади)'!$I486+'Таблица вводных'!$E$3+'Таблица вводных'!$F$3)</f>
        <v>0.50371009632302488</v>
      </c>
      <c r="F486" s="66">
        <f>('Итоговая табл.1чел(все услуги-к'!$F486+('Итоговая табл.1чел(все услуги-к'!$F486*'Таблица вводных'!$G$6))-('Расчет комиссии(Нади)'!$I486+'Таблица вводных'!$E$3+'Таблица вводных'!$F$3)</f>
        <v>23.347960096323028</v>
      </c>
      <c r="G486" s="66">
        <f>('Итоговая табл.1чел(все услуги-к'!$G486+('Итоговая табл.1чел(все услуги-к'!$G486*'Таблица вводных'!$G$7))-('Расчет комиссии(Нади)'!$I486+'Таблица вводных'!$E$3+'Таблица вводных'!$F$3)</f>
        <v>-0.41203990367697507</v>
      </c>
      <c r="H486" s="66">
        <f>'Итоговая табл.1чел(все услуги-к'!$H486-('Расчет комиссии(Нади)'!$I486+'Таблица вводных'!$E$3+'Таблица вводных'!$F$3)</f>
        <v>-0.41203990367697507</v>
      </c>
      <c r="I486" s="66">
        <f>('Итоговая табл.1чел(все услуги-к'!$I486+('Итоговая табл.1чел(все услуги-к'!$I486*'Таблица вводных'!$G$9))-('Расчет комиссии(Нади)'!$I486+'Таблица вводных'!$E$3+'Таблица вводных'!$F$3)</f>
        <v>-0.41203990367697507</v>
      </c>
      <c r="J486" s="13" t="s">
        <v>190</v>
      </c>
    </row>
    <row r="487" spans="1:10" ht="13.2" customHeight="1">
      <c r="A487" s="141"/>
      <c r="B487" s="18"/>
      <c r="C487" s="19"/>
      <c r="D487" s="76">
        <f>(('Итоговая табл.1чел(все услуги-к'!$D487+('Итоговая табл.1чел(все услуги-к'!$D487*'Таблица вводных'!$G$4)))-('Расчет комиссии(Нади)'!$I487+'Таблица вводных'!$E$3+'Таблица вводных'!$F$3)</f>
        <v>7.2879600963230251</v>
      </c>
      <c r="E487" s="76">
        <f>('Итоговая табл.1чел(все услуги-к'!$E487+('Итоговая табл.1чел(все услуги-к'!$E487*'Таблица вводных'!$G$5))-('Расчет комиссии(Нади)'!$I487+'Таблица вводных'!$E$3+'Таблица вводных'!$F$3)</f>
        <v>0.50371009632302488</v>
      </c>
      <c r="F487" s="76">
        <f>('Итоговая табл.1чел(все услуги-к'!$F487+('Итоговая табл.1чел(все услуги-к'!$F487*'Таблица вводных'!$G$6))-('Расчет комиссии(Нади)'!$I487+'Таблица вводных'!$E$3+'Таблица вводных'!$F$3)</f>
        <v>23.347960096323028</v>
      </c>
      <c r="G487" s="76">
        <f>('Итоговая табл.1чел(все услуги-к'!$G487+('Итоговая табл.1чел(все услуги-к'!$G487*'Таблица вводных'!$G$7))-('Расчет комиссии(Нади)'!$I487+'Таблица вводных'!$E$3+'Таблица вводных'!$F$3)</f>
        <v>-0.41203990367697507</v>
      </c>
      <c r="H487" s="76">
        <f>'Итоговая табл.1чел(все услуги-к'!$H487-('Расчет комиссии(Нади)'!$I487+'Таблица вводных'!$E$3+'Таблица вводных'!$F$3)</f>
        <v>-0.41203990367697507</v>
      </c>
      <c r="I487" s="76">
        <f>('Итоговая табл.1чел(все услуги-к'!$I487+('Итоговая табл.1чел(все услуги-к'!$I487*'Таблица вводных'!$G$9))-('Расчет комиссии(Нади)'!$I487+'Таблица вводных'!$E$3+'Таблица вводных'!$F$3)</f>
        <v>-0.41203990367697507</v>
      </c>
      <c r="J487" s="22" t="s">
        <v>190</v>
      </c>
    </row>
    <row r="488" spans="1:10" ht="13.2" customHeight="1">
      <c r="A488" s="142">
        <v>1</v>
      </c>
      <c r="B488" s="5">
        <v>45423</v>
      </c>
      <c r="C488" s="97"/>
      <c r="D488" s="59" t="e">
        <f>(('Итоговая табл.1чел(все услуги-к'!$D488+('Итоговая табл.1чел(все услуги-к'!$D488*'Таблица вводных'!$G$4)))-('Расчет комиссии(Нади)'!$I488+'Таблица вводных'!$E$3+'Таблица вводных'!$F$3)</f>
        <v>#REF!</v>
      </c>
      <c r="E488" s="59" t="e">
        <f>('Итоговая табл.1чел(все услуги-к'!$E488+('Итоговая табл.1чел(все услуги-к'!$E488*'Таблица вводных'!$G$5))-('Расчет комиссии(Нади)'!$I488+'Таблица вводных'!$E$3+'Таблица вводных'!$F$3)</f>
        <v>#REF!</v>
      </c>
      <c r="F488" s="59" t="e">
        <f>('Итоговая табл.1чел(все услуги-к'!$F488+('Итоговая табл.1чел(все услуги-к'!$F488*'Таблица вводных'!$G$6))-('Расчет комиссии(Нади)'!$I488+'Таблица вводных'!$E$3+'Таблица вводных'!$F$3)</f>
        <v>#REF!</v>
      </c>
      <c r="G488" s="59" t="e">
        <f>('Итоговая табл.1чел(все услуги-к'!$G488+('Итоговая табл.1чел(все услуги-к'!$G488*'Таблица вводных'!$G$7))-('Расчет комиссии(Нади)'!$I488+'Таблица вводных'!$E$3+'Таблица вводных'!$F$3)</f>
        <v>#REF!</v>
      </c>
      <c r="H488" s="59" t="e">
        <f>'Итоговая табл.1чел(все услуги-к'!$H488-('Расчет комиссии(Нади)'!$I488+'Таблица вводных'!$E$3+'Таблица вводных'!$F$3)</f>
        <v>#REF!</v>
      </c>
      <c r="I488" s="59" t="e">
        <f>('Итоговая табл.1чел(все услуги-к'!$I488+('Итоговая табл.1чел(все услуги-к'!$I488*'Таблица вводных'!$G$9))-('Расчет комиссии(Нади)'!$I488+'Таблица вводных'!$E$3+'Таблица вводных'!$F$3)</f>
        <v>#REF!</v>
      </c>
      <c r="J488" s="10"/>
    </row>
    <row r="489" spans="1:10" ht="13.2" customHeight="1">
      <c r="A489" s="140"/>
      <c r="B489" s="5">
        <v>45426</v>
      </c>
      <c r="C489" s="6"/>
      <c r="D489" s="66" t="e">
        <f>(('Итоговая табл.1чел(все услуги-к'!$D489+('Итоговая табл.1чел(все услуги-к'!$D489*'Таблица вводных'!$G$4)))-('Расчет комиссии(Нади)'!$I489+'Таблица вводных'!$E$3+'Таблица вводных'!$F$3)</f>
        <v>#REF!</v>
      </c>
      <c r="E489" s="66" t="e">
        <f>('Итоговая табл.1чел(все услуги-к'!$E489+('Итоговая табл.1чел(все услуги-к'!$E489*'Таблица вводных'!$G$5))-('Расчет комиссии(Нади)'!$I489+'Таблица вводных'!$E$3+'Таблица вводных'!$F$3)</f>
        <v>#REF!</v>
      </c>
      <c r="F489" s="66" t="e">
        <f>('Итоговая табл.1чел(все услуги-к'!$F489+('Итоговая табл.1чел(все услуги-к'!$F489*'Таблица вводных'!$G$6))-('Расчет комиссии(Нади)'!$I489+'Таблица вводных'!$E$3+'Таблица вводных'!$F$3)</f>
        <v>#REF!</v>
      </c>
      <c r="G489" s="66" t="e">
        <f>('Итоговая табл.1чел(все услуги-к'!$G489+('Итоговая табл.1чел(все услуги-к'!$G489*'Таблица вводных'!$G$7))-('Расчет комиссии(Нади)'!$I489+'Таблица вводных'!$E$3+'Таблица вводных'!$F$3)</f>
        <v>#REF!</v>
      </c>
      <c r="H489" s="66" t="e">
        <f>'Итоговая табл.1чел(все услуги-к'!$H489-('Расчет комиссии(Нади)'!$I489+'Таблица вводных'!$E$3+'Таблица вводных'!$F$3)</f>
        <v>#REF!</v>
      </c>
      <c r="I489" s="66" t="e">
        <f>('Итоговая табл.1чел(все услуги-к'!$I489+('Итоговая табл.1чел(все услуги-к'!$I489*'Таблица вводных'!$G$9))-('Расчет комиссии(Нади)'!$I489+'Таблица вводных'!$E$3+'Таблица вводных'!$F$3)</f>
        <v>#REF!</v>
      </c>
      <c r="J489" s="13"/>
    </row>
    <row r="490" spans="1:10" ht="13.2" customHeight="1">
      <c r="A490" s="140"/>
      <c r="B490" s="5">
        <v>45430</v>
      </c>
      <c r="C490" s="15"/>
      <c r="D490" s="66" t="e">
        <f>(('Итоговая табл.1чел(все услуги-к'!$D490+('Итоговая табл.1чел(все услуги-к'!$D490*'Таблица вводных'!$G$4)))-('Расчет комиссии(Нади)'!$I490+'Таблица вводных'!$E$3+'Таблица вводных'!$F$3)</f>
        <v>#REF!</v>
      </c>
      <c r="E490" s="66" t="e">
        <f>('Итоговая табл.1чел(все услуги-к'!$E490+('Итоговая табл.1чел(все услуги-к'!$E490*'Таблица вводных'!$G$5))-('Расчет комиссии(Нади)'!$I490+'Таблица вводных'!$E$3+'Таблица вводных'!$F$3)</f>
        <v>#REF!</v>
      </c>
      <c r="F490" s="66" t="e">
        <f>('Итоговая табл.1чел(все услуги-к'!$F490+('Итоговая табл.1чел(все услуги-к'!$F490*'Таблица вводных'!$G$6))-('Расчет комиссии(Нади)'!$I490+'Таблица вводных'!$E$3+'Таблица вводных'!$F$3)</f>
        <v>#REF!</v>
      </c>
      <c r="G490" s="66" t="e">
        <f>('Итоговая табл.1чел(все услуги-к'!$G490+('Итоговая табл.1чел(все услуги-к'!$G490*'Таблица вводных'!$G$7))-('Расчет комиссии(Нади)'!$I490+'Таблица вводных'!$E$3+'Таблица вводных'!$F$3)</f>
        <v>#REF!</v>
      </c>
      <c r="H490" s="66" t="e">
        <f>'Итоговая табл.1чел(все услуги-к'!$H490-('Расчет комиссии(Нади)'!$I490+'Таблица вводных'!$E$3+'Таблица вводных'!$F$3)</f>
        <v>#REF!</v>
      </c>
      <c r="I490" s="66" t="e">
        <f>('Итоговая табл.1чел(все услуги-к'!$I490+('Итоговая табл.1чел(все услуги-к'!$I490*'Таблица вводных'!$G$9))-('Расчет комиссии(Нади)'!$I490+'Таблица вводных'!$E$3+'Таблица вводных'!$F$3)</f>
        <v>#REF!</v>
      </c>
      <c r="J490" s="13"/>
    </row>
    <row r="491" spans="1:10" ht="13.2" customHeight="1">
      <c r="A491" s="140"/>
      <c r="B491" s="5">
        <v>45433</v>
      </c>
      <c r="C491" s="6"/>
      <c r="D491" s="66" t="e">
        <f>(('Итоговая табл.1чел(все услуги-к'!$D491+('Итоговая табл.1чел(все услуги-к'!$D491*'Таблица вводных'!$G$4)))-('Расчет комиссии(Нади)'!$I491+'Таблица вводных'!$E$3+'Таблица вводных'!$F$3)</f>
        <v>#REF!</v>
      </c>
      <c r="E491" s="66" t="e">
        <f>('Итоговая табл.1чел(все услуги-к'!$E491+('Итоговая табл.1чел(все услуги-к'!$E491*'Таблица вводных'!$G$5))-('Расчет комиссии(Нади)'!$I491+'Таблица вводных'!$E$3+'Таблица вводных'!$F$3)</f>
        <v>#REF!</v>
      </c>
      <c r="F491" s="66" t="e">
        <f>('Итоговая табл.1чел(все услуги-к'!$F491+('Итоговая табл.1чел(все услуги-к'!$F491*'Таблица вводных'!$G$6))-('Расчет комиссии(Нади)'!$I491+'Таблица вводных'!$E$3+'Таблица вводных'!$F$3)</f>
        <v>#REF!</v>
      </c>
      <c r="G491" s="66" t="e">
        <f>('Итоговая табл.1чел(все услуги-к'!$G491+('Итоговая табл.1чел(все услуги-к'!$G491*'Таблица вводных'!$G$7))-('Расчет комиссии(Нади)'!$I491+'Таблица вводных'!$E$3+'Таблица вводных'!$F$3)</f>
        <v>#REF!</v>
      </c>
      <c r="H491" s="66" t="e">
        <f>'Итоговая табл.1чел(все услуги-к'!$H491-('Расчет комиссии(Нади)'!$I491+'Таблица вводных'!$E$3+'Таблица вводных'!$F$3)</f>
        <v>#REF!</v>
      </c>
      <c r="I491" s="66" t="e">
        <f>('Итоговая табл.1чел(все услуги-к'!$I491+('Итоговая табл.1чел(все услуги-к'!$I491*'Таблица вводных'!$G$9))-('Расчет комиссии(Нади)'!$I491+'Таблица вводных'!$E$3+'Таблица вводных'!$F$3)</f>
        <v>#REF!</v>
      </c>
      <c r="J491" s="13"/>
    </row>
    <row r="492" spans="1:10" ht="13.2" customHeight="1">
      <c r="A492" s="140"/>
      <c r="B492" s="5">
        <v>45437</v>
      </c>
      <c r="C492" s="15"/>
      <c r="D492" s="66" t="e">
        <f>(('Итоговая табл.1чел(все услуги-к'!$D492+('Итоговая табл.1чел(все услуги-к'!$D492*'Таблица вводных'!$G$4)))-('Расчет комиссии(Нади)'!$I492+'Таблица вводных'!$E$3+'Таблица вводных'!$F$3)</f>
        <v>#REF!</v>
      </c>
      <c r="E492" s="66" t="e">
        <f>('Итоговая табл.1чел(все услуги-к'!$E492+('Итоговая табл.1чел(все услуги-к'!$E492*'Таблица вводных'!$G$5))-('Расчет комиссии(Нади)'!$I492+'Таблица вводных'!$E$3+'Таблица вводных'!$F$3)</f>
        <v>#REF!</v>
      </c>
      <c r="F492" s="66" t="e">
        <f>('Итоговая табл.1чел(все услуги-к'!$F492+('Итоговая табл.1чел(все услуги-к'!$F492*'Таблица вводных'!$G$6))-('Расчет комиссии(Нади)'!$I492+'Таблица вводных'!$E$3+'Таблица вводных'!$F$3)</f>
        <v>#REF!</v>
      </c>
      <c r="G492" s="66" t="e">
        <f>('Итоговая табл.1чел(все услуги-к'!$G492+('Итоговая табл.1чел(все услуги-к'!$G492*'Таблица вводных'!$G$7))-('Расчет комиссии(Нади)'!$I492+'Таблица вводных'!$E$3+'Таблица вводных'!$F$3)</f>
        <v>#REF!</v>
      </c>
      <c r="H492" s="66" t="e">
        <f>'Итоговая табл.1чел(все услуги-к'!$H492-('Расчет комиссии(Нади)'!$I492+'Таблица вводных'!$E$3+'Таблица вводных'!$F$3)</f>
        <v>#REF!</v>
      </c>
      <c r="I492" s="66" t="e">
        <f>('Итоговая табл.1чел(все услуги-к'!$I492+('Итоговая табл.1чел(все услуги-к'!$I492*'Таблица вводных'!$G$9))-('Расчет комиссии(Нади)'!$I492+'Таблица вводных'!$E$3+'Таблица вводных'!$F$3)</f>
        <v>#REF!</v>
      </c>
      <c r="J492" s="13"/>
    </row>
    <row r="493" spans="1:10" ht="15.75" customHeight="1">
      <c r="A493" s="140"/>
      <c r="B493" s="5">
        <v>45440</v>
      </c>
      <c r="C493" s="15"/>
      <c r="D493" s="66" t="e">
        <f>(('Итоговая табл.1чел(все услуги-к'!$D493+('Итоговая табл.1чел(все услуги-к'!$D493*'Таблица вводных'!$G$4)))-('Расчет комиссии(Нади)'!$I493+'Таблица вводных'!$E$3+'Таблица вводных'!$F$3)</f>
        <v>#REF!</v>
      </c>
      <c r="E493" s="66" t="e">
        <f>('Итоговая табл.1чел(все услуги-к'!$E493+('Итоговая табл.1чел(все услуги-к'!$E493*'Таблица вводных'!$G$5))-('Расчет комиссии(Нади)'!$I493+'Таблица вводных'!$E$3+'Таблица вводных'!$F$3)</f>
        <v>#REF!</v>
      </c>
      <c r="F493" s="66" t="e">
        <f>('Итоговая табл.1чел(все услуги-к'!$F493+('Итоговая табл.1чел(все услуги-к'!$F493*'Таблица вводных'!$G$6))-('Расчет комиссии(Нади)'!$I493+'Таблица вводных'!$E$3+'Таблица вводных'!$F$3)</f>
        <v>#REF!</v>
      </c>
      <c r="G493" s="66" t="e">
        <f>('Итоговая табл.1чел(все услуги-к'!$G493+('Итоговая табл.1чел(все услуги-к'!$G493*'Таблица вводных'!$G$7))-('Расчет комиссии(Нади)'!$I493+'Таблица вводных'!$E$3+'Таблица вводных'!$F$3)</f>
        <v>#REF!</v>
      </c>
      <c r="H493" s="66" t="e">
        <f>'Итоговая табл.1чел(все услуги-к'!$H493-('Расчет комиссии(Нади)'!$I493+'Таблица вводных'!$E$3+'Таблица вводных'!$F$3)</f>
        <v>#REF!</v>
      </c>
      <c r="I493" s="66" t="e">
        <f>('Итоговая табл.1чел(все услуги-к'!$I493+('Итоговая табл.1чел(все услуги-к'!$I493*'Таблица вводных'!$G$9))-('Расчет комиссии(Нади)'!$I493+'Таблица вводных'!$E$3+'Таблица вводных'!$F$3)</f>
        <v>#REF!</v>
      </c>
      <c r="J493" s="13"/>
    </row>
    <row r="494" spans="1:10" ht="15.75" customHeight="1">
      <c r="A494" s="140"/>
      <c r="B494" s="5">
        <v>45444</v>
      </c>
      <c r="C494" s="15"/>
      <c r="D494" s="66" t="e">
        <f>(('Итоговая табл.1чел(все услуги-к'!$D494+('Итоговая табл.1чел(все услуги-к'!$D494*'Таблица вводных'!$G$4)))-('Расчет комиссии(Нади)'!$I494+'Таблица вводных'!$E$3+'Таблица вводных'!$F$3)</f>
        <v>#REF!</v>
      </c>
      <c r="E494" s="66" t="e">
        <f>('Итоговая табл.1чел(все услуги-к'!$E494+('Итоговая табл.1чел(все услуги-к'!$E494*'Таблица вводных'!$G$5))-('Расчет комиссии(Нади)'!$I494+'Таблица вводных'!$E$3+'Таблица вводных'!$F$3)</f>
        <v>#REF!</v>
      </c>
      <c r="F494" s="66" t="e">
        <f>('Итоговая табл.1чел(все услуги-к'!$F494+('Итоговая табл.1чел(все услуги-к'!$F494*'Таблица вводных'!$G$6))-('Расчет комиссии(Нади)'!$I494+'Таблица вводных'!$E$3+'Таблица вводных'!$F$3)</f>
        <v>#REF!</v>
      </c>
      <c r="G494" s="66" t="e">
        <f>('Итоговая табл.1чел(все услуги-к'!$G494+('Итоговая табл.1чел(все услуги-к'!$G494*'Таблица вводных'!$G$7))-('Расчет комиссии(Нади)'!$I494+'Таблица вводных'!$E$3+'Таблица вводных'!$F$3)</f>
        <v>#REF!</v>
      </c>
      <c r="H494" s="66" t="e">
        <f>'Итоговая табл.1чел(все услуги-к'!$H494-('Расчет комиссии(Нади)'!$I494+'Таблица вводных'!$E$3+'Таблица вводных'!$F$3)</f>
        <v>#REF!</v>
      </c>
      <c r="I494" s="66" t="e">
        <f>('Итоговая табл.1чел(все услуги-к'!$I494+('Итоговая табл.1чел(все услуги-к'!$I494*'Таблица вводных'!$G$9))-('Расчет комиссии(Нади)'!$I494+'Таблица вводных'!$E$3+'Таблица вводных'!$F$3)</f>
        <v>#REF!</v>
      </c>
      <c r="J494" s="13"/>
    </row>
    <row r="495" spans="1:10" ht="15.75" customHeight="1">
      <c r="A495" s="140"/>
      <c r="B495" s="5">
        <v>45447</v>
      </c>
      <c r="C495" s="6"/>
      <c r="D495" s="66" t="e">
        <f>(('Итоговая табл.1чел(все услуги-к'!$D495+('Итоговая табл.1чел(все услуги-к'!$D495*'Таблица вводных'!$G$4)))-('Расчет комиссии(Нади)'!$I495+'Таблица вводных'!$E$3+'Таблица вводных'!$F$3)</f>
        <v>#REF!</v>
      </c>
      <c r="E495" s="66" t="e">
        <f>('Итоговая табл.1чел(все услуги-к'!$E495+('Итоговая табл.1чел(все услуги-к'!$E495*'Таблица вводных'!$G$5))-('Расчет комиссии(Нади)'!$I495+'Таблица вводных'!$E$3+'Таблица вводных'!$F$3)</f>
        <v>#REF!</v>
      </c>
      <c r="F495" s="66" t="e">
        <f>('Итоговая табл.1чел(все услуги-к'!$F495+('Итоговая табл.1чел(все услуги-к'!$F495*'Таблица вводных'!$G$6))-('Расчет комиссии(Нади)'!$I495+'Таблица вводных'!$E$3+'Таблица вводных'!$F$3)</f>
        <v>#REF!</v>
      </c>
      <c r="G495" s="66" t="e">
        <f>('Итоговая табл.1чел(все услуги-к'!$G495+('Итоговая табл.1чел(все услуги-к'!$G495*'Таблица вводных'!$G$7))-('Расчет комиссии(Нади)'!$I495+'Таблица вводных'!$E$3+'Таблица вводных'!$F$3)</f>
        <v>#REF!</v>
      </c>
      <c r="H495" s="66" t="e">
        <f>'Итоговая табл.1чел(все услуги-к'!$H495-('Расчет комиссии(Нади)'!$I495+'Таблица вводных'!$E$3+'Таблица вводных'!$F$3)</f>
        <v>#REF!</v>
      </c>
      <c r="I495" s="66" t="e">
        <f>('Итоговая табл.1чел(все услуги-к'!$I495+('Итоговая табл.1чел(все услуги-к'!$I495*'Таблица вводных'!$G$9))-('Расчет комиссии(Нади)'!$I495+'Таблица вводных'!$E$3+'Таблица вводных'!$F$3)</f>
        <v>#REF!</v>
      </c>
      <c r="J495" s="13"/>
    </row>
    <row r="496" spans="1:10" ht="15.75" customHeight="1">
      <c r="A496" s="140"/>
      <c r="B496" s="5">
        <v>45451</v>
      </c>
      <c r="C496" s="15"/>
      <c r="D496" s="66" t="e">
        <f>(('Итоговая табл.1чел(все услуги-к'!$D496+('Итоговая табл.1чел(все услуги-к'!$D496*'Таблица вводных'!$G$4)))-('Расчет комиссии(Нади)'!$I496+'Таблица вводных'!$E$3+'Таблица вводных'!$F$3)</f>
        <v>#REF!</v>
      </c>
      <c r="E496" s="66" t="e">
        <f>('Итоговая табл.1чел(все услуги-к'!$E496+('Итоговая табл.1чел(все услуги-к'!$E496*'Таблица вводных'!$G$5))-('Расчет комиссии(Нади)'!$I496+'Таблица вводных'!$E$3+'Таблица вводных'!$F$3)</f>
        <v>#REF!</v>
      </c>
      <c r="F496" s="66" t="e">
        <f>('Итоговая табл.1чел(все услуги-к'!$F496+('Итоговая табл.1чел(все услуги-к'!$F496*'Таблица вводных'!$G$6))-('Расчет комиссии(Нади)'!$I496+'Таблица вводных'!$E$3+'Таблица вводных'!$F$3)</f>
        <v>#REF!</v>
      </c>
      <c r="G496" s="66" t="e">
        <f>('Итоговая табл.1чел(все услуги-к'!$G496+('Итоговая табл.1чел(все услуги-к'!$G496*'Таблица вводных'!$G$7))-('Расчет комиссии(Нади)'!$I496+'Таблица вводных'!$E$3+'Таблица вводных'!$F$3)</f>
        <v>#REF!</v>
      </c>
      <c r="H496" s="66" t="e">
        <f>'Итоговая табл.1чел(все услуги-к'!$H496-('Расчет комиссии(Нади)'!$I496+'Таблица вводных'!$E$3+'Таблица вводных'!$F$3)</f>
        <v>#REF!</v>
      </c>
      <c r="I496" s="66" t="e">
        <f>('Итоговая табл.1чел(все услуги-к'!$I496+('Итоговая табл.1чел(все услуги-к'!$I496*'Таблица вводных'!$G$9))-('Расчет комиссии(Нади)'!$I496+'Таблица вводных'!$E$3+'Таблица вводных'!$F$3)</f>
        <v>#REF!</v>
      </c>
      <c r="J496" s="13"/>
    </row>
    <row r="497" spans="1:10" ht="15.75" customHeight="1">
      <c r="A497" s="140"/>
      <c r="B497" s="5">
        <v>45454</v>
      </c>
      <c r="C497" s="15"/>
      <c r="D497" s="66" t="e">
        <f>(('Итоговая табл.1чел(все услуги-к'!$D497+('Итоговая табл.1чел(все услуги-к'!$D497*'Таблица вводных'!$G$4)))-('Расчет комиссии(Нади)'!$I497+'Таблица вводных'!$E$3+'Таблица вводных'!$F$3)</f>
        <v>#REF!</v>
      </c>
      <c r="E497" s="66" t="e">
        <f>('Итоговая табл.1чел(все услуги-к'!$E497+('Итоговая табл.1чел(все услуги-к'!$E497*'Таблица вводных'!$G$5))-('Расчет комиссии(Нади)'!$I497+'Таблица вводных'!$E$3+'Таблица вводных'!$F$3)</f>
        <v>#REF!</v>
      </c>
      <c r="F497" s="66" t="e">
        <f>('Итоговая табл.1чел(все услуги-к'!$F497+('Итоговая табл.1чел(все услуги-к'!$F497*'Таблица вводных'!$G$6))-('Расчет комиссии(Нади)'!$I497+'Таблица вводных'!$E$3+'Таблица вводных'!$F$3)</f>
        <v>#REF!</v>
      </c>
      <c r="G497" s="66" t="e">
        <f>('Итоговая табл.1чел(все услуги-к'!$G497+('Итоговая табл.1чел(все услуги-к'!$G497*'Таблица вводных'!$G$7))-('Расчет комиссии(Нади)'!$I497+'Таблица вводных'!$E$3+'Таблица вводных'!$F$3)</f>
        <v>#REF!</v>
      </c>
      <c r="H497" s="66" t="e">
        <f>'Итоговая табл.1чел(все услуги-к'!$H497-('Расчет комиссии(Нади)'!$I497+'Таблица вводных'!$E$3+'Таблица вводных'!$F$3)</f>
        <v>#REF!</v>
      </c>
      <c r="I497" s="66" t="e">
        <f>('Итоговая табл.1чел(все услуги-к'!$I497+('Итоговая табл.1чел(все услуги-к'!$I497*'Таблица вводных'!$G$9))-('Расчет комиссии(Нади)'!$I497+'Таблица вводных'!$E$3+'Таблица вводных'!$F$3)</f>
        <v>#REF!</v>
      </c>
      <c r="J497" s="13"/>
    </row>
    <row r="498" spans="1:10" ht="15.75" customHeight="1">
      <c r="A498" s="140"/>
      <c r="B498" s="5"/>
      <c r="C498" s="6"/>
      <c r="D498" s="66" t="e">
        <f>(('Итоговая табл.1чел(все услуги-к'!$D498+('Итоговая табл.1чел(все услуги-к'!$D498*'Таблица вводных'!$G$4)))-('Расчет комиссии(Нади)'!$I498+'Таблица вводных'!$E$3+'Таблица вводных'!$F$3)</f>
        <v>#REF!</v>
      </c>
      <c r="E498" s="66" t="e">
        <f>('Итоговая табл.1чел(все услуги-к'!$E498+('Итоговая табл.1чел(все услуги-к'!$E498*'Таблица вводных'!$G$5))-('Расчет комиссии(Нади)'!$I498+'Таблица вводных'!$E$3+'Таблица вводных'!$F$3)</f>
        <v>#REF!</v>
      </c>
      <c r="F498" s="66" t="e">
        <f>('Итоговая табл.1чел(все услуги-к'!$F498+('Итоговая табл.1чел(все услуги-к'!$F498*'Таблица вводных'!$G$6))-('Расчет комиссии(Нади)'!$I498+'Таблица вводных'!$E$3+'Таблица вводных'!$F$3)</f>
        <v>#REF!</v>
      </c>
      <c r="G498" s="66" t="e">
        <f>('Итоговая табл.1чел(все услуги-к'!$G498+('Итоговая табл.1чел(все услуги-к'!$G498*'Таблица вводных'!$G$7))-('Расчет комиссии(Нади)'!$I498+'Таблица вводных'!$E$3+'Таблица вводных'!$F$3)</f>
        <v>#REF!</v>
      </c>
      <c r="H498" s="66" t="e">
        <f>'Итоговая табл.1чел(все услуги-к'!$H498-('Расчет комиссии(Нади)'!$I498+'Таблица вводных'!$E$3+'Таблица вводных'!$F$3)</f>
        <v>#REF!</v>
      </c>
      <c r="I498" s="66" t="e">
        <f>('Итоговая табл.1чел(все услуги-к'!$I498+('Итоговая табл.1чел(все услуги-к'!$I498*'Таблица вводных'!$G$9))-('Расчет комиссии(Нади)'!$I498+'Таблица вводных'!$E$3+'Таблица вводных'!$F$3)</f>
        <v>#REF!</v>
      </c>
      <c r="J498" s="13"/>
    </row>
    <row r="499" spans="1:10" ht="15.75" customHeight="1">
      <c r="A499" s="140"/>
      <c r="B499" s="5"/>
      <c r="C499" s="15"/>
      <c r="D499" s="66" t="e">
        <f>(('Итоговая табл.1чел(все услуги-к'!$D499+('Итоговая табл.1чел(все услуги-к'!$D499*'Таблица вводных'!$G$4)))-('Расчет комиссии(Нади)'!$I499+'Таблица вводных'!$E$3+'Таблица вводных'!$F$3)</f>
        <v>#REF!</v>
      </c>
      <c r="E499" s="66" t="e">
        <f>('Итоговая табл.1чел(все услуги-к'!$E499+('Итоговая табл.1чел(все услуги-к'!$E499*'Таблица вводных'!$G$5))-('Расчет комиссии(Нади)'!$I499+'Таблица вводных'!$E$3+'Таблица вводных'!$F$3)</f>
        <v>#REF!</v>
      </c>
      <c r="F499" s="66" t="e">
        <f>('Итоговая табл.1чел(все услуги-к'!$F499+('Итоговая табл.1чел(все услуги-к'!$F499*'Таблица вводных'!$G$6))-('Расчет комиссии(Нади)'!$I499+'Таблица вводных'!$E$3+'Таблица вводных'!$F$3)</f>
        <v>#REF!</v>
      </c>
      <c r="G499" s="66" t="e">
        <f>('Итоговая табл.1чел(все услуги-к'!$G499+('Итоговая табл.1чел(все услуги-к'!$G499*'Таблица вводных'!$G$7))-('Расчет комиссии(Нади)'!$I499+'Таблица вводных'!$E$3+'Таблица вводных'!$F$3)</f>
        <v>#REF!</v>
      </c>
      <c r="H499" s="66" t="e">
        <f>'Итоговая табл.1чел(все услуги-к'!$H499-('Расчет комиссии(Нади)'!$I499+'Таблица вводных'!$E$3+'Таблица вводных'!$F$3)</f>
        <v>#REF!</v>
      </c>
      <c r="I499" s="66" t="e">
        <f>('Итоговая табл.1чел(все услуги-к'!$I499+('Итоговая табл.1чел(все услуги-к'!$I499*'Таблица вводных'!$G$9))-('Расчет комиссии(Нади)'!$I499+'Таблица вводных'!$E$3+'Таблица вводных'!$F$3)</f>
        <v>#REF!</v>
      </c>
      <c r="J499" s="13"/>
    </row>
    <row r="500" spans="1:10" ht="15.75" customHeight="1">
      <c r="A500" s="140"/>
      <c r="B500" s="5"/>
      <c r="C500" s="6"/>
      <c r="D500" s="66" t="e">
        <f>(('Итоговая табл.1чел(все услуги-к'!$D500+('Итоговая табл.1чел(все услуги-к'!$D500*'Таблица вводных'!$G$4)))-('Расчет комиссии(Нади)'!$I500+'Таблица вводных'!$E$3+'Таблица вводных'!$F$3)</f>
        <v>#REF!</v>
      </c>
      <c r="E500" s="66" t="e">
        <f>('Итоговая табл.1чел(все услуги-к'!$E500+('Итоговая табл.1чел(все услуги-к'!$E500*'Таблица вводных'!$G$5))-('Расчет комиссии(Нади)'!$I500+'Таблица вводных'!$E$3+'Таблица вводных'!$F$3)</f>
        <v>#REF!</v>
      </c>
      <c r="F500" s="66" t="e">
        <f>('Итоговая табл.1чел(все услуги-к'!$F500+('Итоговая табл.1чел(все услуги-к'!$F500*'Таблица вводных'!$G$6))-('Расчет комиссии(Нади)'!$I500+'Таблица вводных'!$E$3+'Таблица вводных'!$F$3)</f>
        <v>#REF!</v>
      </c>
      <c r="G500" s="66" t="e">
        <f>('Итоговая табл.1чел(все услуги-к'!$G500+('Итоговая табл.1чел(все услуги-к'!$G500*'Таблица вводных'!$G$7))-('Расчет комиссии(Нади)'!$I500+'Таблица вводных'!$E$3+'Таблица вводных'!$F$3)</f>
        <v>#REF!</v>
      </c>
      <c r="H500" s="66" t="e">
        <f>'Итоговая табл.1чел(все услуги-к'!$H500-('Расчет комиссии(Нади)'!$I500+'Таблица вводных'!$E$3+'Таблица вводных'!$F$3)</f>
        <v>#REF!</v>
      </c>
      <c r="I500" s="66" t="e">
        <f>('Итоговая табл.1чел(все услуги-к'!$I500+('Итоговая табл.1чел(все услуги-к'!$I500*'Таблица вводных'!$G$9))-('Расчет комиссии(Нади)'!$I500+'Таблица вводных'!$E$3+'Таблица вводных'!$F$3)</f>
        <v>#REF!</v>
      </c>
      <c r="J500" s="13"/>
    </row>
    <row r="501" spans="1:10" ht="15.75" customHeight="1">
      <c r="A501" s="140"/>
      <c r="B501" s="5"/>
      <c r="C501" s="6"/>
      <c r="D501" s="66" t="e">
        <f>(('Итоговая табл.1чел(все услуги-к'!$D501+('Итоговая табл.1чел(все услуги-к'!$D501*'Таблица вводных'!$G$4)))-('Расчет комиссии(Нади)'!$I501+'Таблица вводных'!$E$3+'Таблица вводных'!$F$3)</f>
        <v>#REF!</v>
      </c>
      <c r="E501" s="66" t="e">
        <f>('Итоговая табл.1чел(все услуги-к'!$E501+('Итоговая табл.1чел(все услуги-к'!$E501*'Таблица вводных'!$G$5))-('Расчет комиссии(Нади)'!$I501+'Таблица вводных'!$E$3+'Таблица вводных'!$F$3)</f>
        <v>#REF!</v>
      </c>
      <c r="F501" s="66" t="e">
        <f>('Итоговая табл.1чел(все услуги-к'!$F501+('Итоговая табл.1чел(все услуги-к'!$F501*'Таблица вводных'!$G$6))-('Расчет комиссии(Нади)'!$I501+'Таблица вводных'!$E$3+'Таблица вводных'!$F$3)</f>
        <v>#REF!</v>
      </c>
      <c r="G501" s="66" t="e">
        <f>('Итоговая табл.1чел(все услуги-к'!$G501+('Итоговая табл.1чел(все услуги-к'!$G501*'Таблица вводных'!$G$7))-('Расчет комиссии(Нади)'!$I501+'Таблица вводных'!$E$3+'Таблица вводных'!$F$3)</f>
        <v>#REF!</v>
      </c>
      <c r="H501" s="66" t="e">
        <f>'Итоговая табл.1чел(все услуги-к'!$H501-('Расчет комиссии(Нади)'!$I501+'Таблица вводных'!$E$3+'Таблица вводных'!$F$3)</f>
        <v>#REF!</v>
      </c>
      <c r="I501" s="66" t="e">
        <f>('Итоговая табл.1чел(все услуги-к'!$I501+('Итоговая табл.1чел(все услуги-к'!$I501*'Таблица вводных'!$G$9))-('Расчет комиссии(Нади)'!$I501+'Таблица вводных'!$E$3+'Таблица вводных'!$F$3)</f>
        <v>#REF!</v>
      </c>
      <c r="J501" s="13"/>
    </row>
    <row r="502" spans="1:10" ht="15.75" customHeight="1">
      <c r="A502" s="140"/>
      <c r="B502" s="5"/>
      <c r="C502" s="15"/>
      <c r="D502" s="66" t="e">
        <f>(('Итоговая табл.1чел(все услуги-к'!$D502+('Итоговая табл.1чел(все услуги-к'!$D502*'Таблица вводных'!$G$4)))-('Расчет комиссии(Нади)'!$I502+'Таблица вводных'!$E$3+'Таблица вводных'!$F$3)</f>
        <v>#REF!</v>
      </c>
      <c r="E502" s="66" t="e">
        <f>('Итоговая табл.1чел(все услуги-к'!$E502+('Итоговая табл.1чел(все услуги-к'!$E502*'Таблица вводных'!$G$5))-('Расчет комиссии(Нади)'!$I502+'Таблица вводных'!$E$3+'Таблица вводных'!$F$3)</f>
        <v>#REF!</v>
      </c>
      <c r="F502" s="66" t="e">
        <f>('Итоговая табл.1чел(все услуги-к'!$F502+('Итоговая табл.1чел(все услуги-к'!$F502*'Таблица вводных'!$G$6))-('Расчет комиссии(Нади)'!$I502+'Таблица вводных'!$E$3+'Таблица вводных'!$F$3)</f>
        <v>#REF!</v>
      </c>
      <c r="G502" s="66" t="e">
        <f>('Итоговая табл.1чел(все услуги-к'!$G502+('Итоговая табл.1чел(все услуги-к'!$G502*'Таблица вводных'!$G$7))-('Расчет комиссии(Нади)'!$I502+'Таблица вводных'!$E$3+'Таблица вводных'!$F$3)</f>
        <v>#REF!</v>
      </c>
      <c r="H502" s="66" t="e">
        <f>'Итоговая табл.1чел(все услуги-к'!$H502-('Расчет комиссии(Нади)'!$I502+'Таблица вводных'!$E$3+'Таблица вводных'!$F$3)</f>
        <v>#REF!</v>
      </c>
      <c r="I502" s="66" t="e">
        <f>('Итоговая табл.1чел(все услуги-к'!$I502+('Итоговая табл.1чел(все услуги-к'!$I502*'Таблица вводных'!$G$9))-('Расчет комиссии(Нади)'!$I502+'Таблица вводных'!$E$3+'Таблица вводных'!$F$3)</f>
        <v>#REF!</v>
      </c>
      <c r="J502" s="13"/>
    </row>
    <row r="503" spans="1:10" ht="15.75" customHeight="1">
      <c r="A503" s="140"/>
      <c r="B503" s="5"/>
      <c r="C503" s="6"/>
      <c r="D503" s="66" t="e">
        <f>(('Итоговая табл.1чел(все услуги-к'!$D503+('Итоговая табл.1чел(все услуги-к'!$D503*'Таблица вводных'!$G$4)))-('Расчет комиссии(Нади)'!$I503+'Таблица вводных'!$E$3+'Таблица вводных'!$F$3)</f>
        <v>#REF!</v>
      </c>
      <c r="E503" s="66" t="e">
        <f>('Итоговая табл.1чел(все услуги-к'!$E503+('Итоговая табл.1чел(все услуги-к'!$E503*'Таблица вводных'!$G$5))-('Расчет комиссии(Нади)'!$I503+'Таблица вводных'!$E$3+'Таблица вводных'!$F$3)</f>
        <v>#REF!</v>
      </c>
      <c r="F503" s="66" t="e">
        <f>('Итоговая табл.1чел(все услуги-к'!$F503+('Итоговая табл.1чел(все услуги-к'!$F503*'Таблица вводных'!$G$6))-('Расчет комиссии(Нади)'!$I503+'Таблица вводных'!$E$3+'Таблица вводных'!$F$3)</f>
        <v>#REF!</v>
      </c>
      <c r="G503" s="66" t="e">
        <f>('Итоговая табл.1чел(все услуги-к'!$G503+('Итоговая табл.1чел(все услуги-к'!$G503*'Таблица вводных'!$G$7))-('Расчет комиссии(Нади)'!$I503+'Таблица вводных'!$E$3+'Таблица вводных'!$F$3)</f>
        <v>#REF!</v>
      </c>
      <c r="H503" s="66" t="e">
        <f>'Итоговая табл.1чел(все услуги-к'!$H503-('Расчет комиссии(Нади)'!$I503+'Таблица вводных'!$E$3+'Таблица вводных'!$F$3)</f>
        <v>#REF!</v>
      </c>
      <c r="I503" s="66" t="e">
        <f>('Итоговая табл.1чел(все услуги-к'!$I503+('Итоговая табл.1чел(все услуги-к'!$I503*'Таблица вводных'!$G$9))-('Расчет комиссии(Нади)'!$I503+'Таблица вводных'!$E$3+'Таблица вводных'!$F$3)</f>
        <v>#REF!</v>
      </c>
      <c r="J503" s="13"/>
    </row>
    <row r="504" spans="1:10" ht="15.75" customHeight="1">
      <c r="A504" s="140"/>
      <c r="B504" s="5"/>
      <c r="C504" s="15"/>
      <c r="D504" s="66" t="e">
        <f>(('Итоговая табл.1чел(все услуги-к'!$D504+('Итоговая табл.1чел(все услуги-к'!$D504*'Таблица вводных'!$G$4)))-('Расчет комиссии(Нади)'!$I504+'Таблица вводных'!$E$3+'Таблица вводных'!$F$3)</f>
        <v>#REF!</v>
      </c>
      <c r="E504" s="66" t="e">
        <f>('Итоговая табл.1чел(все услуги-к'!$E504+('Итоговая табл.1чел(все услуги-к'!$E504*'Таблица вводных'!$G$5))-('Расчет комиссии(Нади)'!$I504+'Таблица вводных'!$E$3+'Таблица вводных'!$F$3)</f>
        <v>#REF!</v>
      </c>
      <c r="F504" s="66" t="e">
        <f>('Итоговая табл.1чел(все услуги-к'!$F504+('Итоговая табл.1чел(все услуги-к'!$F504*'Таблица вводных'!$G$6))-('Расчет комиссии(Нади)'!$I504+'Таблица вводных'!$E$3+'Таблица вводных'!$F$3)</f>
        <v>#REF!</v>
      </c>
      <c r="G504" s="66" t="e">
        <f>('Итоговая табл.1чел(все услуги-к'!$G504+('Итоговая табл.1чел(все услуги-к'!$G504*'Таблица вводных'!$G$7))-('Расчет комиссии(Нади)'!$I504+'Таблица вводных'!$E$3+'Таблица вводных'!$F$3)</f>
        <v>#REF!</v>
      </c>
      <c r="H504" s="66" t="e">
        <f>'Итоговая табл.1чел(все услуги-к'!$H504-('Расчет комиссии(Нади)'!$I504+'Таблица вводных'!$E$3+'Таблица вводных'!$F$3)</f>
        <v>#REF!</v>
      </c>
      <c r="I504" s="66" t="e">
        <f>('Итоговая табл.1чел(все услуги-к'!$I504+('Итоговая табл.1чел(все услуги-к'!$I504*'Таблица вводных'!$G$9))-('Расчет комиссии(Нади)'!$I504+'Таблица вводных'!$E$3+'Таблица вводных'!$F$3)</f>
        <v>#REF!</v>
      </c>
      <c r="J504" s="13"/>
    </row>
    <row r="505" spans="1:10" ht="15.75" customHeight="1">
      <c r="A505" s="141"/>
      <c r="B505" s="18"/>
      <c r="C505" s="17"/>
      <c r="D505" s="98" t="e">
        <f>(('Итоговая табл.1чел(все услуги-к'!$D505+('Итоговая табл.1чел(все услуги-к'!$D505*'Таблица вводных'!$G$4)))-('Расчет комиссии(Нади)'!$I505+'Таблица вводных'!$E$3+'Таблица вводных'!$F$3)</f>
        <v>#REF!</v>
      </c>
      <c r="E505" s="98" t="e">
        <f>('Итоговая табл.1чел(все услуги-к'!$E505+('Итоговая табл.1чел(все услуги-к'!$E505*'Таблица вводных'!$G$5))-('Расчет комиссии(Нади)'!$I505+'Таблица вводных'!$E$3+'Таблица вводных'!$F$3)</f>
        <v>#REF!</v>
      </c>
      <c r="F505" s="98" t="e">
        <f>('Итоговая табл.1чел(все услуги-к'!$F505+('Итоговая табл.1чел(все услуги-к'!$F505*'Таблица вводных'!$G$6))-('Расчет комиссии(Нади)'!$I505+'Таблица вводных'!$E$3+'Таблица вводных'!$F$3)</f>
        <v>#REF!</v>
      </c>
      <c r="G505" s="98" t="e">
        <f>('Итоговая табл.1чел(все услуги-к'!$G505+('Итоговая табл.1чел(все услуги-к'!$G505*'Таблица вводных'!$G$7))-('Расчет комиссии(Нади)'!$I505+'Таблица вводных'!$E$3+'Таблица вводных'!$F$3)</f>
        <v>#REF!</v>
      </c>
      <c r="H505" s="98" t="e">
        <f>'Итоговая табл.1чел(все услуги-к'!$H505-('Расчет комиссии(Нади)'!$I505+'Таблица вводных'!$E$3+'Таблица вводных'!$F$3)</f>
        <v>#REF!</v>
      </c>
      <c r="I505" s="98" t="e">
        <f>('Итоговая табл.1чел(все услуги-к'!$I505+('Итоговая табл.1чел(все услуги-к'!$I505*'Таблица вводных'!$G$9))-('Расчет комиссии(Нади)'!$I505+'Таблица вводных'!$E$3+'Таблица вводных'!$F$3)</f>
        <v>#REF!</v>
      </c>
      <c r="J505" s="46"/>
    </row>
    <row r="506" spans="1:10" ht="15.75" customHeight="1">
      <c r="A506" s="143" t="s">
        <v>191</v>
      </c>
      <c r="B506" s="5">
        <v>45423</v>
      </c>
      <c r="C506" s="97"/>
      <c r="D506" s="59">
        <f>(('Итоговая табл.1чел(все услуги-к'!$D506+('Итоговая табл.1чел(все услуги-к'!$D506*'Таблица вводных'!$G$4)))-('Расчет комиссии(Нади)'!$I506+'Таблица вводных'!$E$3+'Таблица вводных'!$F$3)</f>
        <v>7.2879600963230251</v>
      </c>
      <c r="E506" s="59">
        <f>('Итоговая табл.1чел(все услуги-к'!$E506+('Итоговая табл.1чел(все услуги-к'!$E506*'Таблица вводных'!$G$5))-('Расчет комиссии(Нади)'!$I506+'Таблица вводных'!$E$3+'Таблица вводных'!$F$3)</f>
        <v>0.50371009632302488</v>
      </c>
      <c r="F506" s="59">
        <f>('Итоговая табл.1чел(все услуги-к'!$F506+('Итоговая табл.1чел(все услуги-к'!$F506*'Таблица вводных'!$G$6))-('Расчет комиссии(Нади)'!$I506+'Таблица вводных'!$E$3+'Таблица вводных'!$F$3)</f>
        <v>23.347960096323028</v>
      </c>
      <c r="G506" s="59">
        <f>('Итоговая табл.1чел(все услуги-к'!$G506+('Итоговая табл.1чел(все услуги-к'!$G506*'Таблица вводных'!$G$7))-('Расчет комиссии(Нади)'!$I506+'Таблица вводных'!$E$3+'Таблица вводных'!$F$3)</f>
        <v>-0.41203990367697507</v>
      </c>
      <c r="H506" s="59">
        <f>'Итоговая табл.1чел(все услуги-к'!$H506-('Расчет комиссии(Нади)'!$I506+'Таблица вводных'!$E$3+'Таблица вводных'!$F$3)</f>
        <v>-0.41203990367697507</v>
      </c>
      <c r="I506" s="59">
        <f>('Итоговая табл.1чел(все услуги-к'!$I506+('Итоговая табл.1чел(все услуги-к'!$I506*'Таблица вводных'!$G$9))-('Расчет комиссии(Нади)'!$I506+'Таблица вводных'!$E$3+'Таблица вводных'!$F$3)</f>
        <v>-0.41203990367697507</v>
      </c>
      <c r="J506" s="10" t="s">
        <v>192</v>
      </c>
    </row>
    <row r="507" spans="1:10" ht="15.75" customHeight="1">
      <c r="A507" s="140"/>
      <c r="B507" s="5">
        <v>45426</v>
      </c>
      <c r="C507" s="6"/>
      <c r="D507" s="66">
        <f>(('Итоговая табл.1чел(все услуги-к'!$D507+('Итоговая табл.1чел(все услуги-к'!$D507*'Таблица вводных'!$G$4)))-('Расчет комиссии(Нади)'!$I507+'Таблица вводных'!$E$3+'Таблица вводных'!$F$3)</f>
        <v>7.2879600963230251</v>
      </c>
      <c r="E507" s="66">
        <f>('Итоговая табл.1чел(все услуги-к'!$E507+('Итоговая табл.1чел(все услуги-к'!$E507*'Таблица вводных'!$G$5))-('Расчет комиссии(Нади)'!$I507+'Таблица вводных'!$E$3+'Таблица вводных'!$F$3)</f>
        <v>0.50371009632302488</v>
      </c>
      <c r="F507" s="66">
        <f>('Итоговая табл.1чел(все услуги-к'!$F507+('Итоговая табл.1чел(все услуги-к'!$F507*'Таблица вводных'!$G$6))-('Расчет комиссии(Нади)'!$I507+'Таблица вводных'!$E$3+'Таблица вводных'!$F$3)</f>
        <v>23.347960096323028</v>
      </c>
      <c r="G507" s="66">
        <f>('Итоговая табл.1чел(все услуги-к'!$G507+('Итоговая табл.1чел(все услуги-к'!$G507*'Таблица вводных'!$G$7))-('Расчет комиссии(Нади)'!$I507+'Таблица вводных'!$E$3+'Таблица вводных'!$F$3)</f>
        <v>-0.41203990367697507</v>
      </c>
      <c r="H507" s="66">
        <f>'Итоговая табл.1чел(все услуги-к'!$H507-('Расчет комиссии(Нади)'!$I507+'Таблица вводных'!$E$3+'Таблица вводных'!$F$3)</f>
        <v>-0.41203990367697507</v>
      </c>
      <c r="I507" s="66">
        <f>('Итоговая табл.1чел(все услуги-к'!$I507+('Итоговая табл.1чел(все услуги-к'!$I507*'Таблица вводных'!$G$9))-('Расчет комиссии(Нади)'!$I507+'Таблица вводных'!$E$3+'Таблица вводных'!$F$3)</f>
        <v>-0.41203990367697507</v>
      </c>
      <c r="J507" s="13" t="s">
        <v>192</v>
      </c>
    </row>
    <row r="508" spans="1:10" ht="15.75" customHeight="1">
      <c r="A508" s="140"/>
      <c r="B508" s="5">
        <v>45430</v>
      </c>
      <c r="C508" s="15"/>
      <c r="D508" s="66">
        <f>(('Итоговая табл.1чел(все услуги-к'!$D508+('Итоговая табл.1чел(все услуги-к'!$D508*'Таблица вводных'!$G$4)))-('Расчет комиссии(Нади)'!$I508+'Таблица вводных'!$E$3+'Таблица вводных'!$F$3)</f>
        <v>7.2879600963230251</v>
      </c>
      <c r="E508" s="66">
        <f>('Итоговая табл.1чел(все услуги-к'!$E508+('Итоговая табл.1чел(все услуги-к'!$E508*'Таблица вводных'!$G$5))-('Расчет комиссии(Нади)'!$I508+'Таблица вводных'!$E$3+'Таблица вводных'!$F$3)</f>
        <v>0.50371009632302488</v>
      </c>
      <c r="F508" s="66">
        <f>('Итоговая табл.1чел(все услуги-к'!$F508+('Итоговая табл.1чел(все услуги-к'!$F508*'Таблица вводных'!$G$6))-('Расчет комиссии(Нади)'!$I508+'Таблица вводных'!$E$3+'Таблица вводных'!$F$3)</f>
        <v>23.347960096323028</v>
      </c>
      <c r="G508" s="66">
        <f>('Итоговая табл.1чел(все услуги-к'!$G508+('Итоговая табл.1чел(все услуги-к'!$G508*'Таблица вводных'!$G$7))-('Расчет комиссии(Нади)'!$I508+'Таблица вводных'!$E$3+'Таблица вводных'!$F$3)</f>
        <v>-0.41203990367697507</v>
      </c>
      <c r="H508" s="66">
        <f>'Итоговая табл.1чел(все услуги-к'!$H508-('Расчет комиссии(Нади)'!$I508+'Таблица вводных'!$E$3+'Таблица вводных'!$F$3)</f>
        <v>-0.41203990367697507</v>
      </c>
      <c r="I508" s="66">
        <f>('Итоговая табл.1чел(все услуги-к'!$I508+('Итоговая табл.1чел(все услуги-к'!$I508*'Таблица вводных'!$G$9))-('Расчет комиссии(Нади)'!$I508+'Таблица вводных'!$E$3+'Таблица вводных'!$F$3)</f>
        <v>-0.41203990367697507</v>
      </c>
      <c r="J508" s="13" t="s">
        <v>192</v>
      </c>
    </row>
    <row r="509" spans="1:10" ht="15.75" customHeight="1">
      <c r="A509" s="140"/>
      <c r="B509" s="5">
        <v>45433</v>
      </c>
      <c r="C509" s="6"/>
      <c r="D509" s="66">
        <f>(('Итоговая табл.1чел(все услуги-к'!$D509+('Итоговая табл.1чел(все услуги-к'!$D509*'Таблица вводных'!$G$4)))-('Расчет комиссии(Нади)'!$I509+'Таблица вводных'!$E$3+'Таблица вводных'!$F$3)</f>
        <v>7.2879600963230251</v>
      </c>
      <c r="E509" s="66">
        <f>('Итоговая табл.1чел(все услуги-к'!$E509+('Итоговая табл.1чел(все услуги-к'!$E509*'Таблица вводных'!$G$5))-('Расчет комиссии(Нади)'!$I509+'Таблица вводных'!$E$3+'Таблица вводных'!$F$3)</f>
        <v>0.50371009632302488</v>
      </c>
      <c r="F509" s="66">
        <f>('Итоговая табл.1чел(все услуги-к'!$F509+('Итоговая табл.1чел(все услуги-к'!$F509*'Таблица вводных'!$G$6))-('Расчет комиссии(Нади)'!$I509+'Таблица вводных'!$E$3+'Таблица вводных'!$F$3)</f>
        <v>23.347960096323028</v>
      </c>
      <c r="G509" s="66">
        <f>('Итоговая табл.1чел(все услуги-к'!$G509+('Итоговая табл.1чел(все услуги-к'!$G509*'Таблица вводных'!$G$7))-('Расчет комиссии(Нади)'!$I509+'Таблица вводных'!$E$3+'Таблица вводных'!$F$3)</f>
        <v>-0.41203990367697507</v>
      </c>
      <c r="H509" s="66">
        <f>'Итоговая табл.1чел(все услуги-к'!$H509-('Расчет комиссии(Нади)'!$I509+'Таблица вводных'!$E$3+'Таблица вводных'!$F$3)</f>
        <v>-0.41203990367697507</v>
      </c>
      <c r="I509" s="66">
        <f>('Итоговая табл.1чел(все услуги-к'!$I509+('Итоговая табл.1чел(все услуги-к'!$I509*'Таблица вводных'!$G$9))-('Расчет комиссии(Нади)'!$I509+'Таблица вводных'!$E$3+'Таблица вводных'!$F$3)</f>
        <v>-0.41203990367697507</v>
      </c>
      <c r="J509" s="13" t="s">
        <v>192</v>
      </c>
    </row>
    <row r="510" spans="1:10" ht="15.75" customHeight="1">
      <c r="A510" s="140"/>
      <c r="B510" s="5">
        <v>45437</v>
      </c>
      <c r="C510" s="15"/>
      <c r="D510" s="66">
        <f>(('Итоговая табл.1чел(все услуги-к'!$D510+('Итоговая табл.1чел(все услуги-к'!$D510*'Таблица вводных'!$G$4)))-('Расчет комиссии(Нади)'!$I510+'Таблица вводных'!$E$3+'Таблица вводных'!$F$3)</f>
        <v>7.2879600963230251</v>
      </c>
      <c r="E510" s="66">
        <f>('Итоговая табл.1чел(все услуги-к'!$E510+('Итоговая табл.1чел(все услуги-к'!$E510*'Таблица вводных'!$G$5))-('Расчет комиссии(Нади)'!$I510+'Таблица вводных'!$E$3+'Таблица вводных'!$F$3)</f>
        <v>0.50371009632302488</v>
      </c>
      <c r="F510" s="66">
        <f>('Итоговая табл.1чел(все услуги-к'!$F510+('Итоговая табл.1чел(все услуги-к'!$F510*'Таблица вводных'!$G$6))-('Расчет комиссии(Нади)'!$I510+'Таблица вводных'!$E$3+'Таблица вводных'!$F$3)</f>
        <v>23.347960096323028</v>
      </c>
      <c r="G510" s="66">
        <f>('Итоговая табл.1чел(все услуги-к'!$G510+('Итоговая табл.1чел(все услуги-к'!$G510*'Таблица вводных'!$G$7))-('Расчет комиссии(Нади)'!$I510+'Таблица вводных'!$E$3+'Таблица вводных'!$F$3)</f>
        <v>-0.41203990367697507</v>
      </c>
      <c r="H510" s="66">
        <f>'Итоговая табл.1чел(все услуги-к'!$H510-('Расчет комиссии(Нади)'!$I510+'Таблица вводных'!$E$3+'Таблица вводных'!$F$3)</f>
        <v>-0.41203990367697507</v>
      </c>
      <c r="I510" s="66">
        <f>('Итоговая табл.1чел(все услуги-к'!$I510+('Итоговая табл.1чел(все услуги-к'!$I510*'Таблица вводных'!$G$9))-('Расчет комиссии(Нади)'!$I510+'Таблица вводных'!$E$3+'Таблица вводных'!$F$3)</f>
        <v>-0.41203990367697507</v>
      </c>
      <c r="J510" s="13" t="s">
        <v>192</v>
      </c>
    </row>
    <row r="511" spans="1:10" ht="15.75" customHeight="1">
      <c r="A511" s="140"/>
      <c r="B511" s="5">
        <v>45440</v>
      </c>
      <c r="C511" s="15"/>
      <c r="D511" s="66">
        <f>(('Итоговая табл.1чел(все услуги-к'!$D511+('Итоговая табл.1чел(все услуги-к'!$D511*'Таблица вводных'!$G$4)))-('Расчет комиссии(Нади)'!$I511+'Таблица вводных'!$E$3+'Таблица вводных'!$F$3)</f>
        <v>7.2879600963230251</v>
      </c>
      <c r="E511" s="66">
        <f>('Итоговая табл.1чел(все услуги-к'!$E511+('Итоговая табл.1чел(все услуги-к'!$E511*'Таблица вводных'!$G$5))-('Расчет комиссии(Нади)'!$I511+'Таблица вводных'!$E$3+'Таблица вводных'!$F$3)</f>
        <v>0.50371009632302488</v>
      </c>
      <c r="F511" s="66">
        <f>('Итоговая табл.1чел(все услуги-к'!$F511+('Итоговая табл.1чел(все услуги-к'!$F511*'Таблица вводных'!$G$6))-('Расчет комиссии(Нади)'!$I511+'Таблица вводных'!$E$3+'Таблица вводных'!$F$3)</f>
        <v>23.347960096323028</v>
      </c>
      <c r="G511" s="66">
        <f>('Итоговая табл.1чел(все услуги-к'!$G511+('Итоговая табл.1чел(все услуги-к'!$G511*'Таблица вводных'!$G$7))-('Расчет комиссии(Нади)'!$I511+'Таблица вводных'!$E$3+'Таблица вводных'!$F$3)</f>
        <v>-0.41203990367697507</v>
      </c>
      <c r="H511" s="66">
        <f>'Итоговая табл.1чел(все услуги-к'!$H511-('Расчет комиссии(Нади)'!$I511+'Таблица вводных'!$E$3+'Таблица вводных'!$F$3)</f>
        <v>-0.41203990367697507</v>
      </c>
      <c r="I511" s="66">
        <f>('Итоговая табл.1чел(все услуги-к'!$I511+('Итоговая табл.1чел(все услуги-к'!$I511*'Таблица вводных'!$G$9))-('Расчет комиссии(Нади)'!$I511+'Таблица вводных'!$E$3+'Таблица вводных'!$F$3)</f>
        <v>-0.41203990367697507</v>
      </c>
      <c r="J511" s="13" t="s">
        <v>192</v>
      </c>
    </row>
    <row r="512" spans="1:10" ht="15.75" customHeight="1">
      <c r="A512" s="140"/>
      <c r="B512" s="5">
        <v>45444</v>
      </c>
      <c r="C512" s="15"/>
      <c r="D512" s="66">
        <f>(('Итоговая табл.1чел(все услуги-к'!$D512+('Итоговая табл.1чел(все услуги-к'!$D512*'Таблица вводных'!$G$4)))-('Расчет комиссии(Нади)'!$I512+'Таблица вводных'!$E$3+'Таблица вводных'!$F$3)</f>
        <v>7.2879600963230251</v>
      </c>
      <c r="E512" s="66">
        <f>('Итоговая табл.1чел(все услуги-к'!$E512+('Итоговая табл.1чел(все услуги-к'!$E512*'Таблица вводных'!$G$5))-('Расчет комиссии(Нади)'!$I512+'Таблица вводных'!$E$3+'Таблица вводных'!$F$3)</f>
        <v>0.50371009632302488</v>
      </c>
      <c r="F512" s="66">
        <f>('Итоговая табл.1чел(все услуги-к'!$F512+('Итоговая табл.1чел(все услуги-к'!$F512*'Таблица вводных'!$G$6))-('Расчет комиссии(Нади)'!$I512+'Таблица вводных'!$E$3+'Таблица вводных'!$F$3)</f>
        <v>23.347960096323028</v>
      </c>
      <c r="G512" s="66">
        <f>('Итоговая табл.1чел(все услуги-к'!$G512+('Итоговая табл.1чел(все услуги-к'!$G512*'Таблица вводных'!$G$7))-('Расчет комиссии(Нади)'!$I512+'Таблица вводных'!$E$3+'Таблица вводных'!$F$3)</f>
        <v>-0.41203990367697507</v>
      </c>
      <c r="H512" s="66">
        <f>'Итоговая табл.1чел(все услуги-к'!$H512-('Расчет комиссии(Нади)'!$I512+'Таблица вводных'!$E$3+'Таблица вводных'!$F$3)</f>
        <v>-0.41203990367697507</v>
      </c>
      <c r="I512" s="66">
        <f>('Итоговая табл.1чел(все услуги-к'!$I512+('Итоговая табл.1чел(все услуги-к'!$I512*'Таблица вводных'!$G$9))-('Расчет комиссии(Нади)'!$I512+'Таблица вводных'!$E$3+'Таблица вводных'!$F$3)</f>
        <v>-0.41203990367697507</v>
      </c>
      <c r="J512" s="13" t="s">
        <v>192</v>
      </c>
    </row>
    <row r="513" spans="1:10" ht="15.75" customHeight="1">
      <c r="A513" s="140"/>
      <c r="B513" s="5">
        <v>45447</v>
      </c>
      <c r="C513" s="6"/>
      <c r="D513" s="66">
        <f>(('Итоговая табл.1чел(все услуги-к'!$D513+('Итоговая табл.1чел(все услуги-к'!$D513*'Таблица вводных'!$G$4)))-('Расчет комиссии(Нади)'!$I513+'Таблица вводных'!$E$3+'Таблица вводных'!$F$3)</f>
        <v>7.2879600963230251</v>
      </c>
      <c r="E513" s="66">
        <f>('Итоговая табл.1чел(все услуги-к'!$E513+('Итоговая табл.1чел(все услуги-к'!$E513*'Таблица вводных'!$G$5))-('Расчет комиссии(Нади)'!$I513+'Таблица вводных'!$E$3+'Таблица вводных'!$F$3)</f>
        <v>0.50371009632302488</v>
      </c>
      <c r="F513" s="66">
        <f>('Итоговая табл.1чел(все услуги-к'!$F513+('Итоговая табл.1чел(все услуги-к'!$F513*'Таблица вводных'!$G$6))-('Расчет комиссии(Нади)'!$I513+'Таблица вводных'!$E$3+'Таблица вводных'!$F$3)</f>
        <v>23.347960096323028</v>
      </c>
      <c r="G513" s="66">
        <f>('Итоговая табл.1чел(все услуги-к'!$G513+('Итоговая табл.1чел(все услуги-к'!$G513*'Таблица вводных'!$G$7))-('Расчет комиссии(Нади)'!$I513+'Таблица вводных'!$E$3+'Таблица вводных'!$F$3)</f>
        <v>-0.41203990367697507</v>
      </c>
      <c r="H513" s="66">
        <f>'Итоговая табл.1чел(все услуги-к'!$H513-('Расчет комиссии(Нади)'!$I513+'Таблица вводных'!$E$3+'Таблица вводных'!$F$3)</f>
        <v>-0.41203990367697507</v>
      </c>
      <c r="I513" s="66">
        <f>('Итоговая табл.1чел(все услуги-к'!$I513+('Итоговая табл.1чел(все услуги-к'!$I513*'Таблица вводных'!$G$9))-('Расчет комиссии(Нади)'!$I513+'Таблица вводных'!$E$3+'Таблица вводных'!$F$3)</f>
        <v>-0.41203990367697507</v>
      </c>
      <c r="J513" s="13" t="s">
        <v>192</v>
      </c>
    </row>
    <row r="514" spans="1:10" ht="15.75" customHeight="1">
      <c r="A514" s="140"/>
      <c r="B514" s="5">
        <v>45451</v>
      </c>
      <c r="C514" s="15"/>
      <c r="D514" s="66">
        <f>(('Итоговая табл.1чел(все услуги-к'!$D514+('Итоговая табл.1чел(все услуги-к'!$D514*'Таблица вводных'!$G$4)))-('Расчет комиссии(Нади)'!$I514+'Таблица вводных'!$E$3+'Таблица вводных'!$F$3)</f>
        <v>7.2879600963230251</v>
      </c>
      <c r="E514" s="66">
        <f>('Итоговая табл.1чел(все услуги-к'!$E514+('Итоговая табл.1чел(все услуги-к'!$E514*'Таблица вводных'!$G$5))-('Расчет комиссии(Нади)'!$I514+'Таблица вводных'!$E$3+'Таблица вводных'!$F$3)</f>
        <v>0.50371009632302488</v>
      </c>
      <c r="F514" s="66">
        <f>('Итоговая табл.1чел(все услуги-к'!$F514+('Итоговая табл.1чел(все услуги-к'!$F514*'Таблица вводных'!$G$6))-('Расчет комиссии(Нади)'!$I514+'Таблица вводных'!$E$3+'Таблица вводных'!$F$3)</f>
        <v>23.347960096323028</v>
      </c>
      <c r="G514" s="66">
        <f>('Итоговая табл.1чел(все услуги-к'!$G514+('Итоговая табл.1чел(все услуги-к'!$G514*'Таблица вводных'!$G$7))-('Расчет комиссии(Нади)'!$I514+'Таблица вводных'!$E$3+'Таблица вводных'!$F$3)</f>
        <v>-0.41203990367697507</v>
      </c>
      <c r="H514" s="66">
        <f>'Итоговая табл.1чел(все услуги-к'!$H514-('Расчет комиссии(Нади)'!$I514+'Таблица вводных'!$E$3+'Таблица вводных'!$F$3)</f>
        <v>-0.41203990367697507</v>
      </c>
      <c r="I514" s="66">
        <f>('Итоговая табл.1чел(все услуги-к'!$I514+('Итоговая табл.1чел(все услуги-к'!$I514*'Таблица вводных'!$G$9))-('Расчет комиссии(Нади)'!$I514+'Таблица вводных'!$E$3+'Таблица вводных'!$F$3)</f>
        <v>-0.41203990367697507</v>
      </c>
      <c r="J514" s="13" t="s">
        <v>192</v>
      </c>
    </row>
    <row r="515" spans="1:10" ht="15.75" customHeight="1">
      <c r="A515" s="140"/>
      <c r="B515" s="5">
        <v>45454</v>
      </c>
      <c r="C515" s="15"/>
      <c r="D515" s="66">
        <f>(('Итоговая табл.1чел(все услуги-к'!$D515+('Итоговая табл.1чел(все услуги-к'!$D515*'Таблица вводных'!$G$4)))-('Расчет комиссии(Нади)'!$I515+'Таблица вводных'!$E$3+'Таблица вводных'!$F$3)</f>
        <v>7.2879600963230251</v>
      </c>
      <c r="E515" s="66">
        <f>('Итоговая табл.1чел(все услуги-к'!$E515+('Итоговая табл.1чел(все услуги-к'!$E515*'Таблица вводных'!$G$5))-('Расчет комиссии(Нади)'!$I515+'Таблица вводных'!$E$3+'Таблица вводных'!$F$3)</f>
        <v>0.50371009632302488</v>
      </c>
      <c r="F515" s="66">
        <f>('Итоговая табл.1чел(все услуги-к'!$F515+('Итоговая табл.1чел(все услуги-к'!$F515*'Таблица вводных'!$G$6))-('Расчет комиссии(Нади)'!$I515+'Таблица вводных'!$E$3+'Таблица вводных'!$F$3)</f>
        <v>23.347960096323028</v>
      </c>
      <c r="G515" s="66">
        <f>('Итоговая табл.1чел(все услуги-к'!$G515+('Итоговая табл.1чел(все услуги-к'!$G515*'Таблица вводных'!$G$7))-('Расчет комиссии(Нади)'!$I515+'Таблица вводных'!$E$3+'Таблица вводных'!$F$3)</f>
        <v>-0.41203990367697507</v>
      </c>
      <c r="H515" s="66">
        <f>'Итоговая табл.1чел(все услуги-к'!$H515-('Расчет комиссии(Нади)'!$I515+'Таблица вводных'!$E$3+'Таблица вводных'!$F$3)</f>
        <v>-0.41203990367697507</v>
      </c>
      <c r="I515" s="66">
        <f>('Итоговая табл.1чел(все услуги-к'!$I515+('Итоговая табл.1чел(все услуги-к'!$I515*'Таблица вводных'!$G$9))-('Расчет комиссии(Нади)'!$I515+'Таблица вводных'!$E$3+'Таблица вводных'!$F$3)</f>
        <v>-0.41203990367697507</v>
      </c>
      <c r="J515" s="13" t="s">
        <v>192</v>
      </c>
    </row>
    <row r="516" spans="1:10" ht="15.75" customHeight="1">
      <c r="A516" s="140"/>
      <c r="B516" s="5"/>
      <c r="C516" s="6"/>
      <c r="D516" s="66">
        <f>(('Итоговая табл.1чел(все услуги-к'!$D516+('Итоговая табл.1чел(все услуги-к'!$D516*'Таблица вводных'!$G$4)))-('Расчет комиссии(Нади)'!$I516+'Таблица вводных'!$E$3+'Таблица вводных'!$F$3)</f>
        <v>7.2879600963230251</v>
      </c>
      <c r="E516" s="66">
        <f>('Итоговая табл.1чел(все услуги-к'!$E516+('Итоговая табл.1чел(все услуги-к'!$E516*'Таблица вводных'!$G$5))-('Расчет комиссии(Нади)'!$I516+'Таблица вводных'!$E$3+'Таблица вводных'!$F$3)</f>
        <v>0.50371009632302488</v>
      </c>
      <c r="F516" s="66">
        <f>('Итоговая табл.1чел(все услуги-к'!$F516+('Итоговая табл.1чел(все услуги-к'!$F516*'Таблица вводных'!$G$6))-('Расчет комиссии(Нади)'!$I516+'Таблица вводных'!$E$3+'Таблица вводных'!$F$3)</f>
        <v>23.347960096323028</v>
      </c>
      <c r="G516" s="66">
        <f>('Итоговая табл.1чел(все услуги-к'!$G516+('Итоговая табл.1чел(все услуги-к'!$G516*'Таблица вводных'!$G$7))-('Расчет комиссии(Нади)'!$I516+'Таблица вводных'!$E$3+'Таблица вводных'!$F$3)</f>
        <v>-0.41203990367697507</v>
      </c>
      <c r="H516" s="66">
        <f>'Итоговая табл.1чел(все услуги-к'!$H516-('Расчет комиссии(Нади)'!$I516+'Таблица вводных'!$E$3+'Таблица вводных'!$F$3)</f>
        <v>-0.41203990367697507</v>
      </c>
      <c r="I516" s="66">
        <f>('Итоговая табл.1чел(все услуги-к'!$I516+('Итоговая табл.1чел(все услуги-к'!$I516*'Таблица вводных'!$G$9))-('Расчет комиссии(Нади)'!$I516+'Таблица вводных'!$E$3+'Таблица вводных'!$F$3)</f>
        <v>-0.41203990367697507</v>
      </c>
      <c r="J516" s="13" t="s">
        <v>192</v>
      </c>
    </row>
    <row r="517" spans="1:10" ht="15.75" customHeight="1">
      <c r="A517" s="140"/>
      <c r="B517" s="5"/>
      <c r="C517" s="15"/>
      <c r="D517" s="66">
        <f>(('Итоговая табл.1чел(все услуги-к'!$D517+('Итоговая табл.1чел(все услуги-к'!$D517*'Таблица вводных'!$G$4)))-('Расчет комиссии(Нади)'!$I517+'Таблица вводных'!$E$3+'Таблица вводных'!$F$3)</f>
        <v>7.2879600963230251</v>
      </c>
      <c r="E517" s="66">
        <f>('Итоговая табл.1чел(все услуги-к'!$E517+('Итоговая табл.1чел(все услуги-к'!$E517*'Таблица вводных'!$G$5))-('Расчет комиссии(Нади)'!$I517+'Таблица вводных'!$E$3+'Таблица вводных'!$F$3)</f>
        <v>0.50371009632302488</v>
      </c>
      <c r="F517" s="66">
        <f>('Итоговая табл.1чел(все услуги-к'!$F517+('Итоговая табл.1чел(все услуги-к'!$F517*'Таблица вводных'!$G$6))-('Расчет комиссии(Нади)'!$I517+'Таблица вводных'!$E$3+'Таблица вводных'!$F$3)</f>
        <v>23.347960096323028</v>
      </c>
      <c r="G517" s="66">
        <f>('Итоговая табл.1чел(все услуги-к'!$G517+('Итоговая табл.1чел(все услуги-к'!$G517*'Таблица вводных'!$G$7))-('Расчет комиссии(Нади)'!$I517+'Таблица вводных'!$E$3+'Таблица вводных'!$F$3)</f>
        <v>-0.41203990367697507</v>
      </c>
      <c r="H517" s="66">
        <f>'Итоговая табл.1чел(все услуги-к'!$H517-('Расчет комиссии(Нади)'!$I517+'Таблица вводных'!$E$3+'Таблица вводных'!$F$3)</f>
        <v>-0.41203990367697507</v>
      </c>
      <c r="I517" s="66">
        <f>('Итоговая табл.1чел(все услуги-к'!$I517+('Итоговая табл.1чел(все услуги-к'!$I517*'Таблица вводных'!$G$9))-('Расчет комиссии(Нади)'!$I517+'Таблица вводных'!$E$3+'Таблица вводных'!$F$3)</f>
        <v>-0.41203990367697507</v>
      </c>
      <c r="J517" s="13" t="s">
        <v>192</v>
      </c>
    </row>
    <row r="518" spans="1:10" ht="15.75" customHeight="1">
      <c r="A518" s="140"/>
      <c r="B518" s="5"/>
      <c r="C518" s="6"/>
      <c r="D518" s="66">
        <f>(('Итоговая табл.1чел(все услуги-к'!$D518+('Итоговая табл.1чел(все услуги-к'!$D518*'Таблица вводных'!$G$4)))-('Расчет комиссии(Нади)'!$I518+'Таблица вводных'!$E$3+'Таблица вводных'!$F$3)</f>
        <v>7.2879600963230251</v>
      </c>
      <c r="E518" s="66">
        <f>('Итоговая табл.1чел(все услуги-к'!$E518+('Итоговая табл.1чел(все услуги-к'!$E518*'Таблица вводных'!$G$5))-('Расчет комиссии(Нади)'!$I518+'Таблица вводных'!$E$3+'Таблица вводных'!$F$3)</f>
        <v>0.50371009632302488</v>
      </c>
      <c r="F518" s="66">
        <f>('Итоговая табл.1чел(все услуги-к'!$F518+('Итоговая табл.1чел(все услуги-к'!$F518*'Таблица вводных'!$G$6))-('Расчет комиссии(Нади)'!$I518+'Таблица вводных'!$E$3+'Таблица вводных'!$F$3)</f>
        <v>23.347960096323028</v>
      </c>
      <c r="G518" s="66">
        <f>('Итоговая табл.1чел(все услуги-к'!$G518+('Итоговая табл.1чел(все услуги-к'!$G518*'Таблица вводных'!$G$7))-('Расчет комиссии(Нади)'!$I518+'Таблица вводных'!$E$3+'Таблица вводных'!$F$3)</f>
        <v>-0.41203990367697507</v>
      </c>
      <c r="H518" s="66">
        <f>'Итоговая табл.1чел(все услуги-к'!$H518-('Расчет комиссии(Нади)'!$I518+'Таблица вводных'!$E$3+'Таблица вводных'!$F$3)</f>
        <v>-0.41203990367697507</v>
      </c>
      <c r="I518" s="66">
        <f>('Итоговая табл.1чел(все услуги-к'!$I518+('Итоговая табл.1чел(все услуги-к'!$I518*'Таблица вводных'!$G$9))-('Расчет комиссии(Нади)'!$I518+'Таблица вводных'!$E$3+'Таблица вводных'!$F$3)</f>
        <v>-0.41203990367697507</v>
      </c>
      <c r="J518" s="13" t="s">
        <v>192</v>
      </c>
    </row>
    <row r="519" spans="1:10" ht="15.75" customHeight="1">
      <c r="A519" s="140"/>
      <c r="B519" s="5"/>
      <c r="C519" s="6"/>
      <c r="D519" s="66">
        <f>(('Итоговая табл.1чел(все услуги-к'!$D519+('Итоговая табл.1чел(все услуги-к'!$D519*'Таблица вводных'!$G$4)))-('Расчет комиссии(Нади)'!$I519+'Таблица вводных'!$E$3+'Таблица вводных'!$F$3)</f>
        <v>7.2879600963230251</v>
      </c>
      <c r="E519" s="66">
        <f>('Итоговая табл.1чел(все услуги-к'!$E519+('Итоговая табл.1чел(все услуги-к'!$E519*'Таблица вводных'!$G$5))-('Расчет комиссии(Нади)'!$I519+'Таблица вводных'!$E$3+'Таблица вводных'!$F$3)</f>
        <v>0.50371009632302488</v>
      </c>
      <c r="F519" s="66">
        <f>('Итоговая табл.1чел(все услуги-к'!$F519+('Итоговая табл.1чел(все услуги-к'!$F519*'Таблица вводных'!$G$6))-('Расчет комиссии(Нади)'!$I519+'Таблица вводных'!$E$3+'Таблица вводных'!$F$3)</f>
        <v>23.347960096323028</v>
      </c>
      <c r="G519" s="66">
        <f>('Итоговая табл.1чел(все услуги-к'!$G519+('Итоговая табл.1чел(все услуги-к'!$G519*'Таблица вводных'!$G$7))-('Расчет комиссии(Нади)'!$I519+'Таблица вводных'!$E$3+'Таблица вводных'!$F$3)</f>
        <v>-0.41203990367697507</v>
      </c>
      <c r="H519" s="66">
        <f>'Итоговая табл.1чел(все услуги-к'!$H519-('Расчет комиссии(Нади)'!$I519+'Таблица вводных'!$E$3+'Таблица вводных'!$F$3)</f>
        <v>-0.41203990367697507</v>
      </c>
      <c r="I519" s="66">
        <f>('Итоговая табл.1чел(все услуги-к'!$I519+('Итоговая табл.1чел(все услуги-к'!$I519*'Таблица вводных'!$G$9))-('Расчет комиссии(Нади)'!$I519+'Таблица вводных'!$E$3+'Таблица вводных'!$F$3)</f>
        <v>-0.41203990367697507</v>
      </c>
      <c r="J519" s="13" t="s">
        <v>192</v>
      </c>
    </row>
    <row r="520" spans="1:10" ht="15.75" customHeight="1">
      <c r="A520" s="140"/>
      <c r="B520" s="5"/>
      <c r="C520" s="15"/>
      <c r="D520" s="66">
        <f>(('Итоговая табл.1чел(все услуги-к'!$D520+('Итоговая табл.1чел(все услуги-к'!$D520*'Таблица вводных'!$G$4)))-('Расчет комиссии(Нади)'!$I520+'Таблица вводных'!$E$3+'Таблица вводных'!$F$3)</f>
        <v>7.2879600963230251</v>
      </c>
      <c r="E520" s="66">
        <f>('Итоговая табл.1чел(все услуги-к'!$E520+('Итоговая табл.1чел(все услуги-к'!$E520*'Таблица вводных'!$G$5))-('Расчет комиссии(Нади)'!$I520+'Таблица вводных'!$E$3+'Таблица вводных'!$F$3)</f>
        <v>0.50371009632302488</v>
      </c>
      <c r="F520" s="66">
        <f>('Итоговая табл.1чел(все услуги-к'!$F520+('Итоговая табл.1чел(все услуги-к'!$F520*'Таблица вводных'!$G$6))-('Расчет комиссии(Нади)'!$I520+'Таблица вводных'!$E$3+'Таблица вводных'!$F$3)</f>
        <v>23.347960096323028</v>
      </c>
      <c r="G520" s="66">
        <f>('Итоговая табл.1чел(все услуги-к'!$G520+('Итоговая табл.1чел(все услуги-к'!$G520*'Таблица вводных'!$G$7))-('Расчет комиссии(Нади)'!$I520+'Таблица вводных'!$E$3+'Таблица вводных'!$F$3)</f>
        <v>-0.41203990367697507</v>
      </c>
      <c r="H520" s="66">
        <f>'Итоговая табл.1чел(все услуги-к'!$H520-('Расчет комиссии(Нади)'!$I520+'Таблица вводных'!$E$3+'Таблица вводных'!$F$3)</f>
        <v>-0.41203990367697507</v>
      </c>
      <c r="I520" s="66">
        <f>('Итоговая табл.1чел(все услуги-к'!$I520+('Итоговая табл.1чел(все услуги-к'!$I520*'Таблица вводных'!$G$9))-('Расчет комиссии(Нади)'!$I520+'Таблица вводных'!$E$3+'Таблица вводных'!$F$3)</f>
        <v>-0.41203990367697507</v>
      </c>
      <c r="J520" s="13" t="s">
        <v>192</v>
      </c>
    </row>
    <row r="521" spans="1:10" ht="15.75" customHeight="1">
      <c r="A521" s="140"/>
      <c r="B521" s="5"/>
      <c r="C521" s="6"/>
      <c r="D521" s="66">
        <f>(('Итоговая табл.1чел(все услуги-к'!$D521+('Итоговая табл.1чел(все услуги-к'!$D521*'Таблица вводных'!$G$4)))-('Расчет комиссии(Нади)'!$I521+'Таблица вводных'!$E$3+'Таблица вводных'!$F$3)</f>
        <v>7.2879600963230251</v>
      </c>
      <c r="E521" s="66">
        <f>('Итоговая табл.1чел(все услуги-к'!$E521+('Итоговая табл.1чел(все услуги-к'!$E521*'Таблица вводных'!$G$5))-('Расчет комиссии(Нади)'!$I521+'Таблица вводных'!$E$3+'Таблица вводных'!$F$3)</f>
        <v>0.50371009632302488</v>
      </c>
      <c r="F521" s="66">
        <f>('Итоговая табл.1чел(все услуги-к'!$F521+('Итоговая табл.1чел(все услуги-к'!$F521*'Таблица вводных'!$G$6))-('Расчет комиссии(Нади)'!$I521+'Таблица вводных'!$E$3+'Таблица вводных'!$F$3)</f>
        <v>23.347960096323028</v>
      </c>
      <c r="G521" s="66">
        <f>('Итоговая табл.1чел(все услуги-к'!$G521+('Итоговая табл.1чел(все услуги-к'!$G521*'Таблица вводных'!$G$7))-('Расчет комиссии(Нади)'!$I521+'Таблица вводных'!$E$3+'Таблица вводных'!$F$3)</f>
        <v>-0.41203990367697507</v>
      </c>
      <c r="H521" s="66">
        <f>'Итоговая табл.1чел(все услуги-к'!$H521-('Расчет комиссии(Нади)'!$I521+'Таблица вводных'!$E$3+'Таблица вводных'!$F$3)</f>
        <v>-0.41203990367697507</v>
      </c>
      <c r="I521" s="66">
        <f>('Итоговая табл.1чел(все услуги-к'!$I521+('Итоговая табл.1чел(все услуги-к'!$I521*'Таблица вводных'!$G$9))-('Расчет комиссии(Нади)'!$I521+'Таблица вводных'!$E$3+'Таблица вводных'!$F$3)</f>
        <v>-0.41203990367697507</v>
      </c>
      <c r="J521" s="13" t="s">
        <v>192</v>
      </c>
    </row>
    <row r="522" spans="1:10" ht="15.75" customHeight="1">
      <c r="A522" s="140"/>
      <c r="B522" s="5"/>
      <c r="C522" s="15"/>
      <c r="D522" s="66">
        <f>(('Итоговая табл.1чел(все услуги-к'!$D522+('Итоговая табл.1чел(все услуги-к'!$D522*'Таблица вводных'!$G$4)))-('Расчет комиссии(Нади)'!$I522+'Таблица вводных'!$E$3+'Таблица вводных'!$F$3)</f>
        <v>7.2879600963230251</v>
      </c>
      <c r="E522" s="66">
        <f>('Итоговая табл.1чел(все услуги-к'!$E522+('Итоговая табл.1чел(все услуги-к'!$E522*'Таблица вводных'!$G$5))-('Расчет комиссии(Нади)'!$I522+'Таблица вводных'!$E$3+'Таблица вводных'!$F$3)</f>
        <v>0.50371009632302488</v>
      </c>
      <c r="F522" s="66">
        <f>('Итоговая табл.1чел(все услуги-к'!$F522+('Итоговая табл.1чел(все услуги-к'!$F522*'Таблица вводных'!$G$6))-('Расчет комиссии(Нади)'!$I522+'Таблица вводных'!$E$3+'Таблица вводных'!$F$3)</f>
        <v>23.347960096323028</v>
      </c>
      <c r="G522" s="66">
        <f>('Итоговая табл.1чел(все услуги-к'!$G522+('Итоговая табл.1чел(все услуги-к'!$G522*'Таблица вводных'!$G$7))-('Расчет комиссии(Нади)'!$I522+'Таблица вводных'!$E$3+'Таблица вводных'!$F$3)</f>
        <v>-0.41203990367697507</v>
      </c>
      <c r="H522" s="66">
        <f>'Итоговая табл.1чел(все услуги-к'!$H522-('Расчет комиссии(Нади)'!$I522+'Таблица вводных'!$E$3+'Таблица вводных'!$F$3)</f>
        <v>-0.41203990367697507</v>
      </c>
      <c r="I522" s="66">
        <f>('Итоговая табл.1чел(все услуги-к'!$I522+('Итоговая табл.1чел(все услуги-к'!$I522*'Таблица вводных'!$G$9))-('Расчет комиссии(Нади)'!$I522+'Таблица вводных'!$E$3+'Таблица вводных'!$F$3)</f>
        <v>-0.41203990367697507</v>
      </c>
      <c r="J522" s="13" t="s">
        <v>192</v>
      </c>
    </row>
    <row r="523" spans="1:10" ht="15.75" customHeight="1">
      <c r="A523" s="141"/>
      <c r="B523" s="18"/>
      <c r="C523" s="19"/>
      <c r="D523" s="76">
        <f>(('Итоговая табл.1чел(все услуги-к'!$D523+('Итоговая табл.1чел(все услуги-к'!$D523*'Таблица вводных'!$G$4)))-('Расчет комиссии(Нади)'!$I523+'Таблица вводных'!$E$3+'Таблица вводных'!$F$3)</f>
        <v>7.2879600963230251</v>
      </c>
      <c r="E523" s="76">
        <f>('Итоговая табл.1чел(все услуги-к'!$E523+('Итоговая табл.1чел(все услуги-к'!$E523*'Таблица вводных'!$G$5))-('Расчет комиссии(Нади)'!$I523+'Таблица вводных'!$E$3+'Таблица вводных'!$F$3)</f>
        <v>0.50371009632302488</v>
      </c>
      <c r="F523" s="76">
        <f>('Итоговая табл.1чел(все услуги-к'!$F523+('Итоговая табл.1чел(все услуги-к'!$F523*'Таблица вводных'!$G$6))-('Расчет комиссии(Нади)'!$I523+'Таблица вводных'!$E$3+'Таблица вводных'!$F$3)</f>
        <v>23.347960096323028</v>
      </c>
      <c r="G523" s="76">
        <f>('Итоговая табл.1чел(все услуги-к'!$G523+('Итоговая табл.1чел(все услуги-к'!$G523*'Таблица вводных'!$G$7))-('Расчет комиссии(Нади)'!$I523+'Таблица вводных'!$E$3+'Таблица вводных'!$F$3)</f>
        <v>-0.41203990367697507</v>
      </c>
      <c r="H523" s="76">
        <f>'Итоговая табл.1чел(все услуги-к'!$H523-('Расчет комиссии(Нади)'!$I523+'Таблица вводных'!$E$3+'Таблица вводных'!$F$3)</f>
        <v>-0.41203990367697507</v>
      </c>
      <c r="I523" s="76">
        <f>('Итоговая табл.1чел(все услуги-к'!$I523+('Итоговая табл.1чел(все услуги-к'!$I523*'Таблица вводных'!$G$9))-('Расчет комиссии(Нади)'!$I523+'Таблица вводных'!$E$3+'Таблица вводных'!$F$3)</f>
        <v>-0.41203990367697507</v>
      </c>
      <c r="J523" s="22" t="s">
        <v>192</v>
      </c>
    </row>
    <row r="524" spans="1:10" ht="15.75" customHeight="1">
      <c r="A524" s="143" t="s">
        <v>193</v>
      </c>
      <c r="B524" s="5">
        <v>45423</v>
      </c>
      <c r="C524" s="97"/>
      <c r="D524" s="59">
        <f>(('Итоговая табл.1чел(все услуги-к'!$D524+('Итоговая табл.1чел(все услуги-к'!$D524*'Таблица вводных'!$G$4)))-('Расчет комиссии(Нади)'!$I524+'Таблица вводных'!$E$3+'Таблица вводных'!$F$3)</f>
        <v>7.2879600963230251</v>
      </c>
      <c r="E524" s="59">
        <f>('Итоговая табл.1чел(все услуги-к'!$E524+('Итоговая табл.1чел(все услуги-к'!$E524*'Таблица вводных'!$G$5))-('Расчет комиссии(Нади)'!$I524+'Таблица вводных'!$E$3+'Таблица вводных'!$F$3)</f>
        <v>0.50371009632302488</v>
      </c>
      <c r="F524" s="59">
        <f>('Итоговая табл.1чел(все услуги-к'!$F524+('Итоговая табл.1чел(все услуги-к'!$F524*'Таблица вводных'!$G$6))-('Расчет комиссии(Нади)'!$I524+'Таблица вводных'!$E$3+'Таблица вводных'!$F$3)</f>
        <v>23.347960096323028</v>
      </c>
      <c r="G524" s="59">
        <f>('Итоговая табл.1чел(все услуги-к'!$G524+('Итоговая табл.1чел(все услуги-к'!$G524*'Таблица вводных'!$G$7))-('Расчет комиссии(Нади)'!$I524+'Таблица вводных'!$E$3+'Таблица вводных'!$F$3)</f>
        <v>-0.41203990367697507</v>
      </c>
      <c r="H524" s="59">
        <f>'Итоговая табл.1чел(все услуги-к'!$H524-('Расчет комиссии(Нади)'!$I524+'Таблица вводных'!$E$3+'Таблица вводных'!$F$3)</f>
        <v>-0.41203990367697507</v>
      </c>
      <c r="I524" s="59">
        <f>('Итоговая табл.1чел(все услуги-к'!$I524+('Итоговая табл.1чел(все услуги-к'!$I524*'Таблица вводных'!$G$9))-('Расчет комиссии(Нади)'!$I524+'Таблица вводных'!$E$3+'Таблица вводных'!$F$3)</f>
        <v>-0.41203990367697507</v>
      </c>
      <c r="J524" s="10" t="s">
        <v>194</v>
      </c>
    </row>
    <row r="525" spans="1:10" ht="15.75" customHeight="1">
      <c r="A525" s="140"/>
      <c r="B525" s="5">
        <v>45426</v>
      </c>
      <c r="C525" s="6"/>
      <c r="D525" s="66">
        <f>(('Итоговая табл.1чел(все услуги-к'!$D525+('Итоговая табл.1чел(все услуги-к'!$D525*'Таблица вводных'!$G$4)))-('Расчет комиссии(Нади)'!$I525+'Таблица вводных'!$E$3+'Таблица вводных'!$F$3)</f>
        <v>7.2879600963230251</v>
      </c>
      <c r="E525" s="66">
        <f>('Итоговая табл.1чел(все услуги-к'!$E525+('Итоговая табл.1чел(все услуги-к'!$E525*'Таблица вводных'!$G$5))-('Расчет комиссии(Нади)'!$I525+'Таблица вводных'!$E$3+'Таблица вводных'!$F$3)</f>
        <v>0.50371009632302488</v>
      </c>
      <c r="F525" s="66">
        <f>('Итоговая табл.1чел(все услуги-к'!$F525+('Итоговая табл.1чел(все услуги-к'!$F525*'Таблица вводных'!$G$6))-('Расчет комиссии(Нади)'!$I525+'Таблица вводных'!$E$3+'Таблица вводных'!$F$3)</f>
        <v>23.347960096323028</v>
      </c>
      <c r="G525" s="66">
        <f>('Итоговая табл.1чел(все услуги-к'!$G525+('Итоговая табл.1чел(все услуги-к'!$G525*'Таблица вводных'!$G$7))-('Расчет комиссии(Нади)'!$I525+'Таблица вводных'!$E$3+'Таблица вводных'!$F$3)</f>
        <v>-0.41203990367697507</v>
      </c>
      <c r="H525" s="66">
        <f>'Итоговая табл.1чел(все услуги-к'!$H525-('Расчет комиссии(Нади)'!$I525+'Таблица вводных'!$E$3+'Таблица вводных'!$F$3)</f>
        <v>-0.41203990367697507</v>
      </c>
      <c r="I525" s="66">
        <f>('Итоговая табл.1чел(все услуги-к'!$I525+('Итоговая табл.1чел(все услуги-к'!$I525*'Таблица вводных'!$G$9))-('Расчет комиссии(Нади)'!$I525+'Таблица вводных'!$E$3+'Таблица вводных'!$F$3)</f>
        <v>-0.41203990367697507</v>
      </c>
      <c r="J525" s="13" t="s">
        <v>194</v>
      </c>
    </row>
    <row r="526" spans="1:10" ht="15.75" customHeight="1">
      <c r="A526" s="140"/>
      <c r="B526" s="5">
        <v>45430</v>
      </c>
      <c r="C526" s="15"/>
      <c r="D526" s="66">
        <f>(('Итоговая табл.1чел(все услуги-к'!$D526+('Итоговая табл.1чел(все услуги-к'!$D526*'Таблица вводных'!$G$4)))-('Расчет комиссии(Нади)'!$I526+'Таблица вводных'!$E$3+'Таблица вводных'!$F$3)</f>
        <v>7.2879600963230251</v>
      </c>
      <c r="E526" s="66">
        <f>('Итоговая табл.1чел(все услуги-к'!$E526+('Итоговая табл.1чел(все услуги-к'!$E526*'Таблица вводных'!$G$5))-('Расчет комиссии(Нади)'!$I526+'Таблица вводных'!$E$3+'Таблица вводных'!$F$3)</f>
        <v>0.50371009632302488</v>
      </c>
      <c r="F526" s="66">
        <f>('Итоговая табл.1чел(все услуги-к'!$F526+('Итоговая табл.1чел(все услуги-к'!$F526*'Таблица вводных'!$G$6))-('Расчет комиссии(Нади)'!$I526+'Таблица вводных'!$E$3+'Таблица вводных'!$F$3)</f>
        <v>23.347960096323028</v>
      </c>
      <c r="G526" s="66">
        <f>('Итоговая табл.1чел(все услуги-к'!$G526+('Итоговая табл.1чел(все услуги-к'!$G526*'Таблица вводных'!$G$7))-('Расчет комиссии(Нади)'!$I526+'Таблица вводных'!$E$3+'Таблица вводных'!$F$3)</f>
        <v>-0.41203990367697507</v>
      </c>
      <c r="H526" s="66">
        <f>'Итоговая табл.1чел(все услуги-к'!$H526-('Расчет комиссии(Нади)'!$I526+'Таблица вводных'!$E$3+'Таблица вводных'!$F$3)</f>
        <v>-0.41203990367697507</v>
      </c>
      <c r="I526" s="66">
        <f>('Итоговая табл.1чел(все услуги-к'!$I526+('Итоговая табл.1чел(все услуги-к'!$I526*'Таблица вводных'!$G$9))-('Расчет комиссии(Нади)'!$I526+'Таблица вводных'!$E$3+'Таблица вводных'!$F$3)</f>
        <v>-0.41203990367697507</v>
      </c>
      <c r="J526" s="13" t="s">
        <v>194</v>
      </c>
    </row>
    <row r="527" spans="1:10" ht="15.75" customHeight="1">
      <c r="A527" s="140"/>
      <c r="B527" s="5">
        <v>45433</v>
      </c>
      <c r="C527" s="6"/>
      <c r="D527" s="66">
        <f>(('Итоговая табл.1чел(все услуги-к'!$D527+('Итоговая табл.1чел(все услуги-к'!$D527*'Таблица вводных'!$G$4)))-('Расчет комиссии(Нади)'!$I527+'Таблица вводных'!$E$3+'Таблица вводных'!$F$3)</f>
        <v>7.2879600963230251</v>
      </c>
      <c r="E527" s="66">
        <f>('Итоговая табл.1чел(все услуги-к'!$E527+('Итоговая табл.1чел(все услуги-к'!$E527*'Таблица вводных'!$G$5))-('Расчет комиссии(Нади)'!$I527+'Таблица вводных'!$E$3+'Таблица вводных'!$F$3)</f>
        <v>0.50371009632302488</v>
      </c>
      <c r="F527" s="66">
        <f>('Итоговая табл.1чел(все услуги-к'!$F527+('Итоговая табл.1чел(все услуги-к'!$F527*'Таблица вводных'!$G$6))-('Расчет комиссии(Нади)'!$I527+'Таблица вводных'!$E$3+'Таблица вводных'!$F$3)</f>
        <v>23.347960096323028</v>
      </c>
      <c r="G527" s="66">
        <f>('Итоговая табл.1чел(все услуги-к'!$G527+('Итоговая табл.1чел(все услуги-к'!$G527*'Таблица вводных'!$G$7))-('Расчет комиссии(Нади)'!$I527+'Таблица вводных'!$E$3+'Таблица вводных'!$F$3)</f>
        <v>-0.41203990367697507</v>
      </c>
      <c r="H527" s="66">
        <f>'Итоговая табл.1чел(все услуги-к'!$H527-('Расчет комиссии(Нади)'!$I527+'Таблица вводных'!$E$3+'Таблица вводных'!$F$3)</f>
        <v>-0.41203990367697507</v>
      </c>
      <c r="I527" s="66">
        <f>('Итоговая табл.1чел(все услуги-к'!$I527+('Итоговая табл.1чел(все услуги-к'!$I527*'Таблица вводных'!$G$9))-('Расчет комиссии(Нади)'!$I527+'Таблица вводных'!$E$3+'Таблица вводных'!$F$3)</f>
        <v>-0.41203990367697507</v>
      </c>
      <c r="J527" s="13" t="s">
        <v>194</v>
      </c>
    </row>
    <row r="528" spans="1:10" ht="15.75" customHeight="1">
      <c r="A528" s="140"/>
      <c r="B528" s="5">
        <v>45437</v>
      </c>
      <c r="C528" s="15"/>
      <c r="D528" s="66">
        <f>(('Итоговая табл.1чел(все услуги-к'!$D528+('Итоговая табл.1чел(все услуги-к'!$D528*'Таблица вводных'!$G$4)))-('Расчет комиссии(Нади)'!$I528+'Таблица вводных'!$E$3+'Таблица вводных'!$F$3)</f>
        <v>7.2879600963230251</v>
      </c>
      <c r="E528" s="66">
        <f>('Итоговая табл.1чел(все услуги-к'!$E528+('Итоговая табл.1чел(все услуги-к'!$E528*'Таблица вводных'!$G$5))-('Расчет комиссии(Нади)'!$I528+'Таблица вводных'!$E$3+'Таблица вводных'!$F$3)</f>
        <v>0.50371009632302488</v>
      </c>
      <c r="F528" s="66">
        <f>('Итоговая табл.1чел(все услуги-к'!$F528+('Итоговая табл.1чел(все услуги-к'!$F528*'Таблица вводных'!$G$6))-('Расчет комиссии(Нади)'!$I528+'Таблица вводных'!$E$3+'Таблица вводных'!$F$3)</f>
        <v>23.347960096323028</v>
      </c>
      <c r="G528" s="66">
        <f>('Итоговая табл.1чел(все услуги-к'!$G528+('Итоговая табл.1чел(все услуги-к'!$G528*'Таблица вводных'!$G$7))-('Расчет комиссии(Нади)'!$I528+'Таблица вводных'!$E$3+'Таблица вводных'!$F$3)</f>
        <v>-0.41203990367697507</v>
      </c>
      <c r="H528" s="66">
        <f>'Итоговая табл.1чел(все услуги-к'!$H528-('Расчет комиссии(Нади)'!$I528+'Таблица вводных'!$E$3+'Таблица вводных'!$F$3)</f>
        <v>-0.41203990367697507</v>
      </c>
      <c r="I528" s="66">
        <f>('Итоговая табл.1чел(все услуги-к'!$I528+('Итоговая табл.1чел(все услуги-к'!$I528*'Таблица вводных'!$G$9))-('Расчет комиссии(Нади)'!$I528+'Таблица вводных'!$E$3+'Таблица вводных'!$F$3)</f>
        <v>-0.41203990367697507</v>
      </c>
      <c r="J528" s="13" t="s">
        <v>194</v>
      </c>
    </row>
    <row r="529" spans="1:10" ht="15.75" customHeight="1">
      <c r="A529" s="140"/>
      <c r="B529" s="5">
        <v>45440</v>
      </c>
      <c r="C529" s="15"/>
      <c r="D529" s="66">
        <f>(('Итоговая табл.1чел(все услуги-к'!$D529+('Итоговая табл.1чел(все услуги-к'!$D529*'Таблица вводных'!$G$4)))-('Расчет комиссии(Нади)'!$I529+'Таблица вводных'!$E$3+'Таблица вводных'!$F$3)</f>
        <v>7.2879600963230251</v>
      </c>
      <c r="E529" s="66">
        <f>('Итоговая табл.1чел(все услуги-к'!$E529+('Итоговая табл.1чел(все услуги-к'!$E529*'Таблица вводных'!$G$5))-('Расчет комиссии(Нади)'!$I529+'Таблица вводных'!$E$3+'Таблица вводных'!$F$3)</f>
        <v>0.50371009632302488</v>
      </c>
      <c r="F529" s="66">
        <f>('Итоговая табл.1чел(все услуги-к'!$F529+('Итоговая табл.1чел(все услуги-к'!$F529*'Таблица вводных'!$G$6))-('Расчет комиссии(Нади)'!$I529+'Таблица вводных'!$E$3+'Таблица вводных'!$F$3)</f>
        <v>23.347960096323028</v>
      </c>
      <c r="G529" s="66">
        <f>('Итоговая табл.1чел(все услуги-к'!$G529+('Итоговая табл.1чел(все услуги-к'!$G529*'Таблица вводных'!$G$7))-('Расчет комиссии(Нади)'!$I529+'Таблица вводных'!$E$3+'Таблица вводных'!$F$3)</f>
        <v>-0.41203990367697507</v>
      </c>
      <c r="H529" s="66">
        <f>'Итоговая табл.1чел(все услуги-к'!$H529-('Расчет комиссии(Нади)'!$I529+'Таблица вводных'!$E$3+'Таблица вводных'!$F$3)</f>
        <v>-0.41203990367697507</v>
      </c>
      <c r="I529" s="66">
        <f>('Итоговая табл.1чел(все услуги-к'!$I529+('Итоговая табл.1чел(все услуги-к'!$I529*'Таблица вводных'!$G$9))-('Расчет комиссии(Нади)'!$I529+'Таблица вводных'!$E$3+'Таблица вводных'!$F$3)</f>
        <v>-0.41203990367697507</v>
      </c>
      <c r="J529" s="13" t="s">
        <v>194</v>
      </c>
    </row>
    <row r="530" spans="1:10" ht="15.75" customHeight="1">
      <c r="A530" s="140"/>
      <c r="B530" s="5">
        <v>45444</v>
      </c>
      <c r="C530" s="15"/>
      <c r="D530" s="66">
        <f>(('Итоговая табл.1чел(все услуги-к'!$D530+('Итоговая табл.1чел(все услуги-к'!$D530*'Таблица вводных'!$G$4)))-('Расчет комиссии(Нади)'!$I530+'Таблица вводных'!$E$3+'Таблица вводных'!$F$3)</f>
        <v>7.2879600963230251</v>
      </c>
      <c r="E530" s="66">
        <f>('Итоговая табл.1чел(все услуги-к'!$E530+('Итоговая табл.1чел(все услуги-к'!$E530*'Таблица вводных'!$G$5))-('Расчет комиссии(Нади)'!$I530+'Таблица вводных'!$E$3+'Таблица вводных'!$F$3)</f>
        <v>0.50371009632302488</v>
      </c>
      <c r="F530" s="66">
        <f>('Итоговая табл.1чел(все услуги-к'!$F530+('Итоговая табл.1чел(все услуги-к'!$F530*'Таблица вводных'!$G$6))-('Расчет комиссии(Нади)'!$I530+'Таблица вводных'!$E$3+'Таблица вводных'!$F$3)</f>
        <v>23.347960096323028</v>
      </c>
      <c r="G530" s="66">
        <f>('Итоговая табл.1чел(все услуги-к'!$G530+('Итоговая табл.1чел(все услуги-к'!$G530*'Таблица вводных'!$G$7))-('Расчет комиссии(Нади)'!$I530+'Таблица вводных'!$E$3+'Таблица вводных'!$F$3)</f>
        <v>-0.41203990367697507</v>
      </c>
      <c r="H530" s="66">
        <f>'Итоговая табл.1чел(все услуги-к'!$H530-('Расчет комиссии(Нади)'!$I530+'Таблица вводных'!$E$3+'Таблица вводных'!$F$3)</f>
        <v>-0.41203990367697507</v>
      </c>
      <c r="I530" s="66">
        <f>('Итоговая табл.1чел(все услуги-к'!$I530+('Итоговая табл.1чел(все услуги-к'!$I530*'Таблица вводных'!$G$9))-('Расчет комиссии(Нади)'!$I530+'Таблица вводных'!$E$3+'Таблица вводных'!$F$3)</f>
        <v>-0.41203990367697507</v>
      </c>
      <c r="J530" s="13" t="s">
        <v>194</v>
      </c>
    </row>
    <row r="531" spans="1:10" ht="15.75" customHeight="1">
      <c r="A531" s="140"/>
      <c r="B531" s="5">
        <v>45447</v>
      </c>
      <c r="C531" s="6"/>
      <c r="D531" s="66">
        <f>(('Итоговая табл.1чел(все услуги-к'!$D531+('Итоговая табл.1чел(все услуги-к'!$D531*'Таблица вводных'!$G$4)))-('Расчет комиссии(Нади)'!$I531+'Таблица вводных'!$E$3+'Таблица вводных'!$F$3)</f>
        <v>7.2879600963230251</v>
      </c>
      <c r="E531" s="66">
        <f>('Итоговая табл.1чел(все услуги-к'!$E531+('Итоговая табл.1чел(все услуги-к'!$E531*'Таблица вводных'!$G$5))-('Расчет комиссии(Нади)'!$I531+'Таблица вводных'!$E$3+'Таблица вводных'!$F$3)</f>
        <v>0.50371009632302488</v>
      </c>
      <c r="F531" s="66">
        <f>('Итоговая табл.1чел(все услуги-к'!$F531+('Итоговая табл.1чел(все услуги-к'!$F531*'Таблица вводных'!$G$6))-('Расчет комиссии(Нади)'!$I531+'Таблица вводных'!$E$3+'Таблица вводных'!$F$3)</f>
        <v>23.347960096323028</v>
      </c>
      <c r="G531" s="66">
        <f>('Итоговая табл.1чел(все услуги-к'!$G531+('Итоговая табл.1чел(все услуги-к'!$G531*'Таблица вводных'!$G$7))-('Расчет комиссии(Нади)'!$I531+'Таблица вводных'!$E$3+'Таблица вводных'!$F$3)</f>
        <v>-0.41203990367697507</v>
      </c>
      <c r="H531" s="66">
        <f>'Итоговая табл.1чел(все услуги-к'!$H531-('Расчет комиссии(Нади)'!$I531+'Таблица вводных'!$E$3+'Таблица вводных'!$F$3)</f>
        <v>-0.41203990367697507</v>
      </c>
      <c r="I531" s="66">
        <f>('Итоговая табл.1чел(все услуги-к'!$I531+('Итоговая табл.1чел(все услуги-к'!$I531*'Таблица вводных'!$G$9))-('Расчет комиссии(Нади)'!$I531+'Таблица вводных'!$E$3+'Таблица вводных'!$F$3)</f>
        <v>-0.41203990367697507</v>
      </c>
      <c r="J531" s="13" t="s">
        <v>194</v>
      </c>
    </row>
    <row r="532" spans="1:10" ht="15.75" customHeight="1">
      <c r="A532" s="140"/>
      <c r="B532" s="5">
        <v>45451</v>
      </c>
      <c r="C532" s="15"/>
      <c r="D532" s="66">
        <f>(('Итоговая табл.1чел(все услуги-к'!$D532+('Итоговая табл.1чел(все услуги-к'!$D532*'Таблица вводных'!$G$4)))-('Расчет комиссии(Нади)'!$I532+'Таблица вводных'!$E$3+'Таблица вводных'!$F$3)</f>
        <v>7.2879600963230251</v>
      </c>
      <c r="E532" s="66">
        <f>('Итоговая табл.1чел(все услуги-к'!$E532+('Итоговая табл.1чел(все услуги-к'!$E532*'Таблица вводных'!$G$5))-('Расчет комиссии(Нади)'!$I532+'Таблица вводных'!$E$3+'Таблица вводных'!$F$3)</f>
        <v>0.50371009632302488</v>
      </c>
      <c r="F532" s="66">
        <f>('Итоговая табл.1чел(все услуги-к'!$F532+('Итоговая табл.1чел(все услуги-к'!$F532*'Таблица вводных'!$G$6))-('Расчет комиссии(Нади)'!$I532+'Таблица вводных'!$E$3+'Таблица вводных'!$F$3)</f>
        <v>23.347960096323028</v>
      </c>
      <c r="G532" s="66">
        <f>('Итоговая табл.1чел(все услуги-к'!$G532+('Итоговая табл.1чел(все услуги-к'!$G532*'Таблица вводных'!$G$7))-('Расчет комиссии(Нади)'!$I532+'Таблица вводных'!$E$3+'Таблица вводных'!$F$3)</f>
        <v>-0.41203990367697507</v>
      </c>
      <c r="H532" s="66">
        <f>'Итоговая табл.1чел(все услуги-к'!$H532-('Расчет комиссии(Нади)'!$I532+'Таблица вводных'!$E$3+'Таблица вводных'!$F$3)</f>
        <v>-0.41203990367697507</v>
      </c>
      <c r="I532" s="66">
        <f>('Итоговая табл.1чел(все услуги-к'!$I532+('Итоговая табл.1чел(все услуги-к'!$I532*'Таблица вводных'!$G$9))-('Расчет комиссии(Нади)'!$I532+'Таблица вводных'!$E$3+'Таблица вводных'!$F$3)</f>
        <v>-0.41203990367697507</v>
      </c>
      <c r="J532" s="13" t="s">
        <v>194</v>
      </c>
    </row>
    <row r="533" spans="1:10" ht="15.75" customHeight="1">
      <c r="A533" s="140"/>
      <c r="B533" s="5">
        <v>45454</v>
      </c>
      <c r="C533" s="15"/>
      <c r="D533" s="66">
        <f>(('Итоговая табл.1чел(все услуги-к'!$D533+('Итоговая табл.1чел(все услуги-к'!$D533*'Таблица вводных'!$G$4)))-('Расчет комиссии(Нади)'!$I533+'Таблица вводных'!$E$3+'Таблица вводных'!$F$3)</f>
        <v>7.2879600963230251</v>
      </c>
      <c r="E533" s="66">
        <f>('Итоговая табл.1чел(все услуги-к'!$E533+('Итоговая табл.1чел(все услуги-к'!$E533*'Таблица вводных'!$G$5))-('Расчет комиссии(Нади)'!$I533+'Таблица вводных'!$E$3+'Таблица вводных'!$F$3)</f>
        <v>0.50371009632302488</v>
      </c>
      <c r="F533" s="66">
        <f>('Итоговая табл.1чел(все услуги-к'!$F533+('Итоговая табл.1чел(все услуги-к'!$F533*'Таблица вводных'!$G$6))-('Расчет комиссии(Нади)'!$I533+'Таблица вводных'!$E$3+'Таблица вводных'!$F$3)</f>
        <v>23.347960096323028</v>
      </c>
      <c r="G533" s="66">
        <f>('Итоговая табл.1чел(все услуги-к'!$G533+('Итоговая табл.1чел(все услуги-к'!$G533*'Таблица вводных'!$G$7))-('Расчет комиссии(Нади)'!$I533+'Таблица вводных'!$E$3+'Таблица вводных'!$F$3)</f>
        <v>-0.41203990367697507</v>
      </c>
      <c r="H533" s="66">
        <f>'Итоговая табл.1чел(все услуги-к'!$H533-('Расчет комиссии(Нади)'!$I533+'Таблица вводных'!$E$3+'Таблица вводных'!$F$3)</f>
        <v>-0.41203990367697507</v>
      </c>
      <c r="I533" s="66">
        <f>('Итоговая табл.1чел(все услуги-к'!$I533+('Итоговая табл.1чел(все услуги-к'!$I533*'Таблица вводных'!$G$9))-('Расчет комиссии(Нади)'!$I533+'Таблица вводных'!$E$3+'Таблица вводных'!$F$3)</f>
        <v>-0.41203990367697507</v>
      </c>
      <c r="J533" s="13" t="s">
        <v>194</v>
      </c>
    </row>
    <row r="534" spans="1:10" ht="15.75" customHeight="1">
      <c r="A534" s="140"/>
      <c r="B534" s="5"/>
      <c r="C534" s="6"/>
      <c r="D534" s="66">
        <f>(('Итоговая табл.1чел(все услуги-к'!$D534+('Итоговая табл.1чел(все услуги-к'!$D534*'Таблица вводных'!$G$4)))-('Расчет комиссии(Нади)'!$I534+'Таблица вводных'!$E$3+'Таблица вводных'!$F$3)</f>
        <v>7.2879600963230251</v>
      </c>
      <c r="E534" s="66">
        <f>('Итоговая табл.1чел(все услуги-к'!$E534+('Итоговая табл.1чел(все услуги-к'!$E534*'Таблица вводных'!$G$5))-('Расчет комиссии(Нади)'!$I534+'Таблица вводных'!$E$3+'Таблица вводных'!$F$3)</f>
        <v>0.50371009632302488</v>
      </c>
      <c r="F534" s="66">
        <f>('Итоговая табл.1чел(все услуги-к'!$F534+('Итоговая табл.1чел(все услуги-к'!$F534*'Таблица вводных'!$G$6))-('Расчет комиссии(Нади)'!$I534+'Таблица вводных'!$E$3+'Таблица вводных'!$F$3)</f>
        <v>23.347960096323028</v>
      </c>
      <c r="G534" s="66">
        <f>('Итоговая табл.1чел(все услуги-к'!$G534+('Итоговая табл.1чел(все услуги-к'!$G534*'Таблица вводных'!$G$7))-('Расчет комиссии(Нади)'!$I534+'Таблица вводных'!$E$3+'Таблица вводных'!$F$3)</f>
        <v>-0.41203990367697507</v>
      </c>
      <c r="H534" s="66">
        <f>'Итоговая табл.1чел(все услуги-к'!$H534-('Расчет комиссии(Нади)'!$I534+'Таблица вводных'!$E$3+'Таблица вводных'!$F$3)</f>
        <v>-0.41203990367697507</v>
      </c>
      <c r="I534" s="66">
        <f>('Итоговая табл.1чел(все услуги-к'!$I534+('Итоговая табл.1чел(все услуги-к'!$I534*'Таблица вводных'!$G$9))-('Расчет комиссии(Нади)'!$I534+'Таблица вводных'!$E$3+'Таблица вводных'!$F$3)</f>
        <v>-0.41203990367697507</v>
      </c>
      <c r="J534" s="13" t="s">
        <v>194</v>
      </c>
    </row>
    <row r="535" spans="1:10" ht="15.75" customHeight="1">
      <c r="A535" s="140"/>
      <c r="B535" s="5"/>
      <c r="C535" s="15"/>
      <c r="D535" s="66">
        <f>(('Итоговая табл.1чел(все услуги-к'!$D535+('Итоговая табл.1чел(все услуги-к'!$D535*'Таблица вводных'!$G$4)))-('Расчет комиссии(Нади)'!$I535+'Таблица вводных'!$E$3+'Таблица вводных'!$F$3)</f>
        <v>7.2879600963230251</v>
      </c>
      <c r="E535" s="66">
        <f>('Итоговая табл.1чел(все услуги-к'!$E535+('Итоговая табл.1чел(все услуги-к'!$E535*'Таблица вводных'!$G$5))-('Расчет комиссии(Нади)'!$I535+'Таблица вводных'!$E$3+'Таблица вводных'!$F$3)</f>
        <v>0.50371009632302488</v>
      </c>
      <c r="F535" s="66">
        <f>('Итоговая табл.1чел(все услуги-к'!$F535+('Итоговая табл.1чел(все услуги-к'!$F535*'Таблица вводных'!$G$6))-('Расчет комиссии(Нади)'!$I535+'Таблица вводных'!$E$3+'Таблица вводных'!$F$3)</f>
        <v>23.347960096323028</v>
      </c>
      <c r="G535" s="66">
        <f>('Итоговая табл.1чел(все услуги-к'!$G535+('Итоговая табл.1чел(все услуги-к'!$G535*'Таблица вводных'!$G$7))-('Расчет комиссии(Нади)'!$I535+'Таблица вводных'!$E$3+'Таблица вводных'!$F$3)</f>
        <v>-0.41203990367697507</v>
      </c>
      <c r="H535" s="66">
        <f>'Итоговая табл.1чел(все услуги-к'!$H535-('Расчет комиссии(Нади)'!$I535+'Таблица вводных'!$E$3+'Таблица вводных'!$F$3)</f>
        <v>-0.41203990367697507</v>
      </c>
      <c r="I535" s="66">
        <f>('Итоговая табл.1чел(все услуги-к'!$I535+('Итоговая табл.1чел(все услуги-к'!$I535*'Таблица вводных'!$G$9))-('Расчет комиссии(Нади)'!$I535+'Таблица вводных'!$E$3+'Таблица вводных'!$F$3)</f>
        <v>-0.41203990367697507</v>
      </c>
      <c r="J535" s="13" t="s">
        <v>194</v>
      </c>
    </row>
    <row r="536" spans="1:10" ht="15.75" customHeight="1">
      <c r="A536" s="140"/>
      <c r="B536" s="5"/>
      <c r="C536" s="6"/>
      <c r="D536" s="66">
        <f>(('Итоговая табл.1чел(все услуги-к'!$D536+('Итоговая табл.1чел(все услуги-к'!$D536*'Таблица вводных'!$G$4)))-('Расчет комиссии(Нади)'!$I536+'Таблица вводных'!$E$3+'Таблица вводных'!$F$3)</f>
        <v>7.2879600963230251</v>
      </c>
      <c r="E536" s="66">
        <f>('Итоговая табл.1чел(все услуги-к'!$E536+('Итоговая табл.1чел(все услуги-к'!$E536*'Таблица вводных'!$G$5))-('Расчет комиссии(Нади)'!$I536+'Таблица вводных'!$E$3+'Таблица вводных'!$F$3)</f>
        <v>0.50371009632302488</v>
      </c>
      <c r="F536" s="66">
        <f>('Итоговая табл.1чел(все услуги-к'!$F536+('Итоговая табл.1чел(все услуги-к'!$F536*'Таблица вводных'!$G$6))-('Расчет комиссии(Нади)'!$I536+'Таблица вводных'!$E$3+'Таблица вводных'!$F$3)</f>
        <v>23.347960096323028</v>
      </c>
      <c r="G536" s="66">
        <f>('Итоговая табл.1чел(все услуги-к'!$G536+('Итоговая табл.1чел(все услуги-к'!$G536*'Таблица вводных'!$G$7))-('Расчет комиссии(Нади)'!$I536+'Таблица вводных'!$E$3+'Таблица вводных'!$F$3)</f>
        <v>-0.41203990367697507</v>
      </c>
      <c r="H536" s="66">
        <f>'Итоговая табл.1чел(все услуги-к'!$H536-('Расчет комиссии(Нади)'!$I536+'Таблица вводных'!$E$3+'Таблица вводных'!$F$3)</f>
        <v>-0.41203990367697507</v>
      </c>
      <c r="I536" s="66">
        <f>('Итоговая табл.1чел(все услуги-к'!$I536+('Итоговая табл.1чел(все услуги-к'!$I536*'Таблица вводных'!$G$9))-('Расчет комиссии(Нади)'!$I536+'Таблица вводных'!$E$3+'Таблица вводных'!$F$3)</f>
        <v>-0.41203990367697507</v>
      </c>
      <c r="J536" s="13" t="s">
        <v>194</v>
      </c>
    </row>
    <row r="537" spans="1:10" ht="15.75" customHeight="1">
      <c r="A537" s="140"/>
      <c r="B537" s="5"/>
      <c r="C537" s="6"/>
      <c r="D537" s="66">
        <f>(('Итоговая табл.1чел(все услуги-к'!$D537+('Итоговая табл.1чел(все услуги-к'!$D537*'Таблица вводных'!$G$4)))-('Расчет комиссии(Нади)'!$I537+'Таблица вводных'!$E$3+'Таблица вводных'!$F$3)</f>
        <v>7.2879600963230251</v>
      </c>
      <c r="E537" s="66">
        <f>('Итоговая табл.1чел(все услуги-к'!$E537+('Итоговая табл.1чел(все услуги-к'!$E537*'Таблица вводных'!$G$5))-('Расчет комиссии(Нади)'!$I537+'Таблица вводных'!$E$3+'Таблица вводных'!$F$3)</f>
        <v>0.50371009632302488</v>
      </c>
      <c r="F537" s="66">
        <f>('Итоговая табл.1чел(все услуги-к'!$F537+('Итоговая табл.1чел(все услуги-к'!$F537*'Таблица вводных'!$G$6))-('Расчет комиссии(Нади)'!$I537+'Таблица вводных'!$E$3+'Таблица вводных'!$F$3)</f>
        <v>23.347960096323028</v>
      </c>
      <c r="G537" s="66">
        <f>('Итоговая табл.1чел(все услуги-к'!$G537+('Итоговая табл.1чел(все услуги-к'!$G537*'Таблица вводных'!$G$7))-('Расчет комиссии(Нади)'!$I537+'Таблица вводных'!$E$3+'Таблица вводных'!$F$3)</f>
        <v>-0.41203990367697507</v>
      </c>
      <c r="H537" s="66">
        <f>'Итоговая табл.1чел(все услуги-к'!$H537-('Расчет комиссии(Нади)'!$I537+'Таблица вводных'!$E$3+'Таблица вводных'!$F$3)</f>
        <v>-0.41203990367697507</v>
      </c>
      <c r="I537" s="66">
        <f>('Итоговая табл.1чел(все услуги-к'!$I537+('Итоговая табл.1чел(все услуги-к'!$I537*'Таблица вводных'!$G$9))-('Расчет комиссии(Нади)'!$I537+'Таблица вводных'!$E$3+'Таблица вводных'!$F$3)</f>
        <v>-0.41203990367697507</v>
      </c>
      <c r="J537" s="13" t="s">
        <v>194</v>
      </c>
    </row>
    <row r="538" spans="1:10" ht="15.75" customHeight="1">
      <c r="A538" s="140"/>
      <c r="B538" s="5"/>
      <c r="C538" s="15"/>
      <c r="D538" s="66">
        <f>(('Итоговая табл.1чел(все услуги-к'!$D538+('Итоговая табл.1чел(все услуги-к'!$D538*'Таблица вводных'!$G$4)))-('Расчет комиссии(Нади)'!$I538+'Таблица вводных'!$E$3+'Таблица вводных'!$F$3)</f>
        <v>7.2879600963230251</v>
      </c>
      <c r="E538" s="66">
        <f>('Итоговая табл.1чел(все услуги-к'!$E538+('Итоговая табл.1чел(все услуги-к'!$E538*'Таблица вводных'!$G$5))-('Расчет комиссии(Нади)'!$I538+'Таблица вводных'!$E$3+'Таблица вводных'!$F$3)</f>
        <v>0.50371009632302488</v>
      </c>
      <c r="F538" s="66">
        <f>('Итоговая табл.1чел(все услуги-к'!$F538+('Итоговая табл.1чел(все услуги-к'!$F538*'Таблица вводных'!$G$6))-('Расчет комиссии(Нади)'!$I538+'Таблица вводных'!$E$3+'Таблица вводных'!$F$3)</f>
        <v>23.347960096323028</v>
      </c>
      <c r="G538" s="66">
        <f>('Итоговая табл.1чел(все услуги-к'!$G538+('Итоговая табл.1чел(все услуги-к'!$G538*'Таблица вводных'!$G$7))-('Расчет комиссии(Нади)'!$I538+'Таблица вводных'!$E$3+'Таблица вводных'!$F$3)</f>
        <v>-0.41203990367697507</v>
      </c>
      <c r="H538" s="66">
        <f>'Итоговая табл.1чел(все услуги-к'!$H538-('Расчет комиссии(Нади)'!$I538+'Таблица вводных'!$E$3+'Таблица вводных'!$F$3)</f>
        <v>-0.41203990367697507</v>
      </c>
      <c r="I538" s="66">
        <f>('Итоговая табл.1чел(все услуги-к'!$I538+('Итоговая табл.1чел(все услуги-к'!$I538*'Таблица вводных'!$G$9))-('Расчет комиссии(Нади)'!$I538+'Таблица вводных'!$E$3+'Таблица вводных'!$F$3)</f>
        <v>-0.41203990367697507</v>
      </c>
      <c r="J538" s="13" t="s">
        <v>194</v>
      </c>
    </row>
    <row r="539" spans="1:10" ht="15.75" customHeight="1">
      <c r="A539" s="140"/>
      <c r="B539" s="5"/>
      <c r="C539" s="6"/>
      <c r="D539" s="66">
        <f>(('Итоговая табл.1чел(все услуги-к'!$D539+('Итоговая табл.1чел(все услуги-к'!$D539*'Таблица вводных'!$G$4)))-('Расчет комиссии(Нади)'!$I539+'Таблица вводных'!$E$3+'Таблица вводных'!$F$3)</f>
        <v>7.2879600963230251</v>
      </c>
      <c r="E539" s="66">
        <f>('Итоговая табл.1чел(все услуги-к'!$E539+('Итоговая табл.1чел(все услуги-к'!$E539*'Таблица вводных'!$G$5))-('Расчет комиссии(Нади)'!$I539+'Таблица вводных'!$E$3+'Таблица вводных'!$F$3)</f>
        <v>0.50371009632302488</v>
      </c>
      <c r="F539" s="66">
        <f>('Итоговая табл.1чел(все услуги-к'!$F539+('Итоговая табл.1чел(все услуги-к'!$F539*'Таблица вводных'!$G$6))-('Расчет комиссии(Нади)'!$I539+'Таблица вводных'!$E$3+'Таблица вводных'!$F$3)</f>
        <v>23.347960096323028</v>
      </c>
      <c r="G539" s="66">
        <f>('Итоговая табл.1чел(все услуги-к'!$G539+('Итоговая табл.1чел(все услуги-к'!$G539*'Таблица вводных'!$G$7))-('Расчет комиссии(Нади)'!$I539+'Таблица вводных'!$E$3+'Таблица вводных'!$F$3)</f>
        <v>-0.41203990367697507</v>
      </c>
      <c r="H539" s="66">
        <f>'Итоговая табл.1чел(все услуги-к'!$H539-('Расчет комиссии(Нади)'!$I539+'Таблица вводных'!$E$3+'Таблица вводных'!$F$3)</f>
        <v>-0.41203990367697507</v>
      </c>
      <c r="I539" s="66">
        <f>('Итоговая табл.1чел(все услуги-к'!$I539+('Итоговая табл.1чел(все услуги-к'!$I539*'Таблица вводных'!$G$9))-('Расчет комиссии(Нади)'!$I539+'Таблица вводных'!$E$3+'Таблица вводных'!$F$3)</f>
        <v>-0.41203990367697507</v>
      </c>
      <c r="J539" s="13" t="s">
        <v>194</v>
      </c>
    </row>
    <row r="540" spans="1:10" ht="15.75" customHeight="1">
      <c r="A540" s="140"/>
      <c r="B540" s="5"/>
      <c r="C540" s="15"/>
      <c r="D540" s="66">
        <f>(('Итоговая табл.1чел(все услуги-к'!$D540+('Итоговая табл.1чел(все услуги-к'!$D540*'Таблица вводных'!$G$4)))-('Расчет комиссии(Нади)'!$I540+'Таблица вводных'!$E$3+'Таблица вводных'!$F$3)</f>
        <v>7.2879600963230251</v>
      </c>
      <c r="E540" s="66">
        <f>('Итоговая табл.1чел(все услуги-к'!$E540+('Итоговая табл.1чел(все услуги-к'!$E540*'Таблица вводных'!$G$5))-('Расчет комиссии(Нади)'!$I540+'Таблица вводных'!$E$3+'Таблица вводных'!$F$3)</f>
        <v>0.50371009632302488</v>
      </c>
      <c r="F540" s="66">
        <f>('Итоговая табл.1чел(все услуги-к'!$F540+('Итоговая табл.1чел(все услуги-к'!$F540*'Таблица вводных'!$G$6))-('Расчет комиссии(Нади)'!$I540+'Таблица вводных'!$E$3+'Таблица вводных'!$F$3)</f>
        <v>23.347960096323028</v>
      </c>
      <c r="G540" s="66">
        <f>('Итоговая табл.1чел(все услуги-к'!$G540+('Итоговая табл.1чел(все услуги-к'!$G540*'Таблица вводных'!$G$7))-('Расчет комиссии(Нади)'!$I540+'Таблица вводных'!$E$3+'Таблица вводных'!$F$3)</f>
        <v>-0.41203990367697507</v>
      </c>
      <c r="H540" s="66">
        <f>'Итоговая табл.1чел(все услуги-к'!$H540-('Расчет комиссии(Нади)'!$I540+'Таблица вводных'!$E$3+'Таблица вводных'!$F$3)</f>
        <v>-0.41203990367697507</v>
      </c>
      <c r="I540" s="66">
        <f>('Итоговая табл.1чел(все услуги-к'!$I540+('Итоговая табл.1чел(все услуги-к'!$I540*'Таблица вводных'!$G$9))-('Расчет комиссии(Нади)'!$I540+'Таблица вводных'!$E$3+'Таблица вводных'!$F$3)</f>
        <v>-0.41203990367697507</v>
      </c>
      <c r="J540" s="13" t="s">
        <v>194</v>
      </c>
    </row>
    <row r="541" spans="1:10" ht="15.75" customHeight="1">
      <c r="A541" s="141"/>
      <c r="B541" s="18"/>
      <c r="C541" s="19"/>
      <c r="D541" s="76">
        <f>(('Итоговая табл.1чел(все услуги-к'!$D541+('Итоговая табл.1чел(все услуги-к'!$D541*'Таблица вводных'!$G$4)))-('Расчет комиссии(Нади)'!$I541+'Таблица вводных'!$E$3+'Таблица вводных'!$F$3)</f>
        <v>7.2879600963230251</v>
      </c>
      <c r="E541" s="76">
        <f>('Итоговая табл.1чел(все услуги-к'!$E541+('Итоговая табл.1чел(все услуги-к'!$E541*'Таблица вводных'!$G$5))-('Расчет комиссии(Нади)'!$I541+'Таблица вводных'!$E$3+'Таблица вводных'!$F$3)</f>
        <v>0.50371009632302488</v>
      </c>
      <c r="F541" s="76">
        <f>('Итоговая табл.1чел(все услуги-к'!$F541+('Итоговая табл.1чел(все услуги-к'!$F541*'Таблица вводных'!$G$6))-('Расчет комиссии(Нади)'!$I541+'Таблица вводных'!$E$3+'Таблица вводных'!$F$3)</f>
        <v>23.347960096323028</v>
      </c>
      <c r="G541" s="76">
        <f>('Итоговая табл.1чел(все услуги-к'!$G541+('Итоговая табл.1чел(все услуги-к'!$G541*'Таблица вводных'!$G$7))-('Расчет комиссии(Нади)'!$I541+'Таблица вводных'!$E$3+'Таблица вводных'!$F$3)</f>
        <v>-0.41203990367697507</v>
      </c>
      <c r="H541" s="76">
        <f>'Итоговая табл.1чел(все услуги-к'!$H541-('Расчет комиссии(Нади)'!$I541+'Таблица вводных'!$E$3+'Таблица вводных'!$F$3)</f>
        <v>-0.41203990367697507</v>
      </c>
      <c r="I541" s="76">
        <f>('Итоговая табл.1чел(все услуги-к'!$I541+('Итоговая табл.1чел(все услуги-к'!$I541*'Таблица вводных'!$G$9))-('Расчет комиссии(Нади)'!$I541+'Таблица вводных'!$E$3+'Таблица вводных'!$F$3)</f>
        <v>-0.41203990367697507</v>
      </c>
      <c r="J541" s="22" t="s">
        <v>194</v>
      </c>
    </row>
    <row r="542" spans="1:10" ht="15.75" customHeight="1">
      <c r="A542" s="143" t="s">
        <v>195</v>
      </c>
      <c r="B542" s="5">
        <v>45423</v>
      </c>
      <c r="C542" s="97"/>
      <c r="D542" s="59">
        <f>(('Итоговая табл.1чел(все услуги-к'!$D542+('Итоговая табл.1чел(все услуги-к'!$D542*'Таблица вводных'!$G$4)))-('Расчет комиссии(Нади)'!$I542+'Таблица вводных'!$E$3+'Таблица вводных'!$F$3)</f>
        <v>7.2879600963230251</v>
      </c>
      <c r="E542" s="59">
        <f>('Итоговая табл.1чел(все услуги-к'!$E542+('Итоговая табл.1чел(все услуги-к'!$E542*'Таблица вводных'!$G$5))-('Расчет комиссии(Нади)'!$I542+'Таблица вводных'!$E$3+'Таблица вводных'!$F$3)</f>
        <v>0.50371009632302488</v>
      </c>
      <c r="F542" s="59">
        <f>('Итоговая табл.1чел(все услуги-к'!$F542+('Итоговая табл.1чел(все услуги-к'!$F542*'Таблица вводных'!$G$6))-('Расчет комиссии(Нади)'!$I542+'Таблица вводных'!$E$3+'Таблица вводных'!$F$3)</f>
        <v>23.347960096323028</v>
      </c>
      <c r="G542" s="59">
        <f>('Итоговая табл.1чел(все услуги-к'!$G542+('Итоговая табл.1чел(все услуги-к'!$G542*'Таблица вводных'!$G$7))-('Расчет комиссии(Нади)'!$I542+'Таблица вводных'!$E$3+'Таблица вводных'!$F$3)</f>
        <v>-0.41203990367697507</v>
      </c>
      <c r="H542" s="59">
        <f>'Итоговая табл.1чел(все услуги-к'!$H542-('Расчет комиссии(Нади)'!$I542+'Таблица вводных'!$E$3+'Таблица вводных'!$F$3)</f>
        <v>-0.41203990367697507</v>
      </c>
      <c r="I542" s="59">
        <f>('Итоговая табл.1чел(все услуги-к'!$I542+('Итоговая табл.1чел(все услуги-к'!$I542*'Таблица вводных'!$G$9))-('Расчет комиссии(Нади)'!$I542+'Таблица вводных'!$E$3+'Таблица вводных'!$F$3)</f>
        <v>-0.41203990367697507</v>
      </c>
      <c r="J542" s="10" t="s">
        <v>194</v>
      </c>
    </row>
    <row r="543" spans="1:10" ht="15.75" customHeight="1">
      <c r="A543" s="140"/>
      <c r="B543" s="5">
        <v>45426</v>
      </c>
      <c r="C543" s="6"/>
      <c r="D543" s="66">
        <f>(('Итоговая табл.1чел(все услуги-к'!$D543+('Итоговая табл.1чел(все услуги-к'!$D543*'Таблица вводных'!$G$4)))-('Расчет комиссии(Нади)'!$I543+'Таблица вводных'!$E$3+'Таблица вводных'!$F$3)</f>
        <v>7.2879600963230251</v>
      </c>
      <c r="E543" s="66">
        <f>('Итоговая табл.1чел(все услуги-к'!$E543+('Итоговая табл.1чел(все услуги-к'!$E543*'Таблица вводных'!$G$5))-('Расчет комиссии(Нади)'!$I543+'Таблица вводных'!$E$3+'Таблица вводных'!$F$3)</f>
        <v>0.50371009632302488</v>
      </c>
      <c r="F543" s="66">
        <f>('Итоговая табл.1чел(все услуги-к'!$F543+('Итоговая табл.1чел(все услуги-к'!$F543*'Таблица вводных'!$G$6))-('Расчет комиссии(Нади)'!$I543+'Таблица вводных'!$E$3+'Таблица вводных'!$F$3)</f>
        <v>23.347960096323028</v>
      </c>
      <c r="G543" s="66">
        <f>('Итоговая табл.1чел(все услуги-к'!$G543+('Итоговая табл.1чел(все услуги-к'!$G543*'Таблица вводных'!$G$7))-('Расчет комиссии(Нади)'!$I543+'Таблица вводных'!$E$3+'Таблица вводных'!$F$3)</f>
        <v>-0.41203990367697507</v>
      </c>
      <c r="H543" s="66">
        <f>'Итоговая табл.1чел(все услуги-к'!$H543-('Расчет комиссии(Нади)'!$I543+'Таблица вводных'!$E$3+'Таблица вводных'!$F$3)</f>
        <v>-0.41203990367697507</v>
      </c>
      <c r="I543" s="66">
        <f>('Итоговая табл.1чел(все услуги-к'!$I543+('Итоговая табл.1чел(все услуги-к'!$I543*'Таблица вводных'!$G$9))-('Расчет комиссии(Нади)'!$I543+'Таблица вводных'!$E$3+'Таблица вводных'!$F$3)</f>
        <v>-0.41203990367697507</v>
      </c>
      <c r="J543" s="13" t="s">
        <v>194</v>
      </c>
    </row>
    <row r="544" spans="1:10" ht="15.75" customHeight="1">
      <c r="A544" s="140"/>
      <c r="B544" s="5">
        <v>45430</v>
      </c>
      <c r="C544" s="15"/>
      <c r="D544" s="66">
        <f>(('Итоговая табл.1чел(все услуги-к'!$D544+('Итоговая табл.1чел(все услуги-к'!$D544*'Таблица вводных'!$G$4)))-('Расчет комиссии(Нади)'!$I544+'Таблица вводных'!$E$3+'Таблица вводных'!$F$3)</f>
        <v>7.2879600963230251</v>
      </c>
      <c r="E544" s="66">
        <f>('Итоговая табл.1чел(все услуги-к'!$E544+('Итоговая табл.1чел(все услуги-к'!$E544*'Таблица вводных'!$G$5))-('Расчет комиссии(Нади)'!$I544+'Таблица вводных'!$E$3+'Таблица вводных'!$F$3)</f>
        <v>0.50371009632302488</v>
      </c>
      <c r="F544" s="66">
        <f>('Итоговая табл.1чел(все услуги-к'!$F544+('Итоговая табл.1чел(все услуги-к'!$F544*'Таблица вводных'!$G$6))-('Расчет комиссии(Нади)'!$I544+'Таблица вводных'!$E$3+'Таблица вводных'!$F$3)</f>
        <v>23.347960096323028</v>
      </c>
      <c r="G544" s="66">
        <f>('Итоговая табл.1чел(все услуги-к'!$G544+('Итоговая табл.1чел(все услуги-к'!$G544*'Таблица вводных'!$G$7))-('Расчет комиссии(Нади)'!$I544+'Таблица вводных'!$E$3+'Таблица вводных'!$F$3)</f>
        <v>-0.41203990367697507</v>
      </c>
      <c r="H544" s="66">
        <f>'Итоговая табл.1чел(все услуги-к'!$H544-('Расчет комиссии(Нади)'!$I544+'Таблица вводных'!$E$3+'Таблица вводных'!$F$3)</f>
        <v>-0.41203990367697507</v>
      </c>
      <c r="I544" s="66">
        <f>('Итоговая табл.1чел(все услуги-к'!$I544+('Итоговая табл.1чел(все услуги-к'!$I544*'Таблица вводных'!$G$9))-('Расчет комиссии(Нади)'!$I544+'Таблица вводных'!$E$3+'Таблица вводных'!$F$3)</f>
        <v>-0.41203990367697507</v>
      </c>
      <c r="J544" s="13" t="s">
        <v>194</v>
      </c>
    </row>
    <row r="545" spans="1:10" ht="15.75" customHeight="1">
      <c r="A545" s="140"/>
      <c r="B545" s="5">
        <v>45433</v>
      </c>
      <c r="C545" s="6"/>
      <c r="D545" s="66">
        <f>(('Итоговая табл.1чел(все услуги-к'!$D545+('Итоговая табл.1чел(все услуги-к'!$D545*'Таблица вводных'!$G$4)))-('Расчет комиссии(Нади)'!$I545+'Таблица вводных'!$E$3+'Таблица вводных'!$F$3)</f>
        <v>7.2879600963230251</v>
      </c>
      <c r="E545" s="66">
        <f>('Итоговая табл.1чел(все услуги-к'!$E545+('Итоговая табл.1чел(все услуги-к'!$E545*'Таблица вводных'!$G$5))-('Расчет комиссии(Нади)'!$I545+'Таблица вводных'!$E$3+'Таблица вводных'!$F$3)</f>
        <v>0.50371009632302488</v>
      </c>
      <c r="F545" s="66">
        <f>('Итоговая табл.1чел(все услуги-к'!$F545+('Итоговая табл.1чел(все услуги-к'!$F545*'Таблица вводных'!$G$6))-('Расчет комиссии(Нади)'!$I545+'Таблица вводных'!$E$3+'Таблица вводных'!$F$3)</f>
        <v>23.347960096323028</v>
      </c>
      <c r="G545" s="66">
        <f>('Итоговая табл.1чел(все услуги-к'!$G545+('Итоговая табл.1чел(все услуги-к'!$G545*'Таблица вводных'!$G$7))-('Расчет комиссии(Нади)'!$I545+'Таблица вводных'!$E$3+'Таблица вводных'!$F$3)</f>
        <v>-0.41203990367697507</v>
      </c>
      <c r="H545" s="66">
        <f>'Итоговая табл.1чел(все услуги-к'!$H545-('Расчет комиссии(Нади)'!$I545+'Таблица вводных'!$E$3+'Таблица вводных'!$F$3)</f>
        <v>-0.41203990367697507</v>
      </c>
      <c r="I545" s="66">
        <f>('Итоговая табл.1чел(все услуги-к'!$I545+('Итоговая табл.1чел(все услуги-к'!$I545*'Таблица вводных'!$G$9))-('Расчет комиссии(Нади)'!$I545+'Таблица вводных'!$E$3+'Таблица вводных'!$F$3)</f>
        <v>-0.41203990367697507</v>
      </c>
      <c r="J545" s="13" t="s">
        <v>194</v>
      </c>
    </row>
    <row r="546" spans="1:10" ht="15.75" customHeight="1">
      <c r="A546" s="140"/>
      <c r="B546" s="5">
        <v>45437</v>
      </c>
      <c r="C546" s="15"/>
      <c r="D546" s="66">
        <f>(('Итоговая табл.1чел(все услуги-к'!$D546+('Итоговая табл.1чел(все услуги-к'!$D546*'Таблица вводных'!$G$4)))-('Расчет комиссии(Нади)'!$I546+'Таблица вводных'!$E$3+'Таблица вводных'!$F$3)</f>
        <v>7.2879600963230251</v>
      </c>
      <c r="E546" s="66">
        <f>('Итоговая табл.1чел(все услуги-к'!$E546+('Итоговая табл.1чел(все услуги-к'!$E546*'Таблица вводных'!$G$5))-('Расчет комиссии(Нади)'!$I546+'Таблица вводных'!$E$3+'Таблица вводных'!$F$3)</f>
        <v>0.50371009632302488</v>
      </c>
      <c r="F546" s="66">
        <f>('Итоговая табл.1чел(все услуги-к'!$F546+('Итоговая табл.1чел(все услуги-к'!$F546*'Таблица вводных'!$G$6))-('Расчет комиссии(Нади)'!$I546+'Таблица вводных'!$E$3+'Таблица вводных'!$F$3)</f>
        <v>23.347960096323028</v>
      </c>
      <c r="G546" s="66">
        <f>('Итоговая табл.1чел(все услуги-к'!$G546+('Итоговая табл.1чел(все услуги-к'!$G546*'Таблица вводных'!$G$7))-('Расчет комиссии(Нади)'!$I546+'Таблица вводных'!$E$3+'Таблица вводных'!$F$3)</f>
        <v>-0.41203990367697507</v>
      </c>
      <c r="H546" s="66">
        <f>'Итоговая табл.1чел(все услуги-к'!$H546-('Расчет комиссии(Нади)'!$I546+'Таблица вводных'!$E$3+'Таблица вводных'!$F$3)</f>
        <v>-0.41203990367697507</v>
      </c>
      <c r="I546" s="66">
        <f>('Итоговая табл.1чел(все услуги-к'!$I546+('Итоговая табл.1чел(все услуги-к'!$I546*'Таблица вводных'!$G$9))-('Расчет комиссии(Нади)'!$I546+'Таблица вводных'!$E$3+'Таблица вводных'!$F$3)</f>
        <v>-0.41203990367697507</v>
      </c>
      <c r="J546" s="13" t="s">
        <v>194</v>
      </c>
    </row>
    <row r="547" spans="1:10" ht="15.75" customHeight="1">
      <c r="A547" s="140"/>
      <c r="B547" s="5">
        <v>45440</v>
      </c>
      <c r="C547" s="15"/>
      <c r="D547" s="66">
        <f>(('Итоговая табл.1чел(все услуги-к'!$D547+('Итоговая табл.1чел(все услуги-к'!$D547*'Таблица вводных'!$G$4)))-('Расчет комиссии(Нади)'!$I547+'Таблица вводных'!$E$3+'Таблица вводных'!$F$3)</f>
        <v>7.2879600963230251</v>
      </c>
      <c r="E547" s="66">
        <f>('Итоговая табл.1чел(все услуги-к'!$E547+('Итоговая табл.1чел(все услуги-к'!$E547*'Таблица вводных'!$G$5))-('Расчет комиссии(Нади)'!$I547+'Таблица вводных'!$E$3+'Таблица вводных'!$F$3)</f>
        <v>0.50371009632302488</v>
      </c>
      <c r="F547" s="66">
        <f>('Итоговая табл.1чел(все услуги-к'!$F547+('Итоговая табл.1чел(все услуги-к'!$F547*'Таблица вводных'!$G$6))-('Расчет комиссии(Нади)'!$I547+'Таблица вводных'!$E$3+'Таблица вводных'!$F$3)</f>
        <v>23.347960096323028</v>
      </c>
      <c r="G547" s="66">
        <f>('Итоговая табл.1чел(все услуги-к'!$G547+('Итоговая табл.1чел(все услуги-к'!$G547*'Таблица вводных'!$G$7))-('Расчет комиссии(Нади)'!$I547+'Таблица вводных'!$E$3+'Таблица вводных'!$F$3)</f>
        <v>-0.41203990367697507</v>
      </c>
      <c r="H547" s="66">
        <f>'Итоговая табл.1чел(все услуги-к'!$H547-('Расчет комиссии(Нади)'!$I547+'Таблица вводных'!$E$3+'Таблица вводных'!$F$3)</f>
        <v>-0.41203990367697507</v>
      </c>
      <c r="I547" s="66">
        <f>('Итоговая табл.1чел(все услуги-к'!$I547+('Итоговая табл.1чел(все услуги-к'!$I547*'Таблица вводных'!$G$9))-('Расчет комиссии(Нади)'!$I547+'Таблица вводных'!$E$3+'Таблица вводных'!$F$3)</f>
        <v>-0.41203990367697507</v>
      </c>
      <c r="J547" s="13" t="s">
        <v>194</v>
      </c>
    </row>
    <row r="548" spans="1:10" ht="15.75" customHeight="1">
      <c r="A548" s="140"/>
      <c r="B548" s="5">
        <v>45444</v>
      </c>
      <c r="C548" s="15"/>
      <c r="D548" s="66">
        <f>(('Итоговая табл.1чел(все услуги-к'!$D548+('Итоговая табл.1чел(все услуги-к'!$D548*'Таблица вводных'!$G$4)))-('Расчет комиссии(Нади)'!$I548+'Таблица вводных'!$E$3+'Таблица вводных'!$F$3)</f>
        <v>7.2879600963230251</v>
      </c>
      <c r="E548" s="66">
        <f>('Итоговая табл.1чел(все услуги-к'!$E548+('Итоговая табл.1чел(все услуги-к'!$E548*'Таблица вводных'!$G$5))-('Расчет комиссии(Нади)'!$I548+'Таблица вводных'!$E$3+'Таблица вводных'!$F$3)</f>
        <v>0.50371009632302488</v>
      </c>
      <c r="F548" s="66">
        <f>('Итоговая табл.1чел(все услуги-к'!$F548+('Итоговая табл.1чел(все услуги-к'!$F548*'Таблица вводных'!$G$6))-('Расчет комиссии(Нади)'!$I548+'Таблица вводных'!$E$3+'Таблица вводных'!$F$3)</f>
        <v>23.347960096323028</v>
      </c>
      <c r="G548" s="66">
        <f>('Итоговая табл.1чел(все услуги-к'!$G548+('Итоговая табл.1чел(все услуги-к'!$G548*'Таблица вводных'!$G$7))-('Расчет комиссии(Нади)'!$I548+'Таблица вводных'!$E$3+'Таблица вводных'!$F$3)</f>
        <v>-0.41203990367697507</v>
      </c>
      <c r="H548" s="66">
        <f>'Итоговая табл.1чел(все услуги-к'!$H548-('Расчет комиссии(Нади)'!$I548+'Таблица вводных'!$E$3+'Таблица вводных'!$F$3)</f>
        <v>-0.41203990367697507</v>
      </c>
      <c r="I548" s="66">
        <f>('Итоговая табл.1чел(все услуги-к'!$I548+('Итоговая табл.1чел(все услуги-к'!$I548*'Таблица вводных'!$G$9))-('Расчет комиссии(Нади)'!$I548+'Таблица вводных'!$E$3+'Таблица вводных'!$F$3)</f>
        <v>-0.41203990367697507</v>
      </c>
      <c r="J548" s="13" t="s">
        <v>194</v>
      </c>
    </row>
    <row r="549" spans="1:10" ht="15.75" customHeight="1">
      <c r="A549" s="140"/>
      <c r="B549" s="5">
        <v>45447</v>
      </c>
      <c r="C549" s="6"/>
      <c r="D549" s="66">
        <f>(('Итоговая табл.1чел(все услуги-к'!$D549+('Итоговая табл.1чел(все услуги-к'!$D549*'Таблица вводных'!$G$4)))-('Расчет комиссии(Нади)'!$I549+'Таблица вводных'!$E$3+'Таблица вводных'!$F$3)</f>
        <v>7.2879600963230251</v>
      </c>
      <c r="E549" s="66">
        <f>('Итоговая табл.1чел(все услуги-к'!$E549+('Итоговая табл.1чел(все услуги-к'!$E549*'Таблица вводных'!$G$5))-('Расчет комиссии(Нади)'!$I549+'Таблица вводных'!$E$3+'Таблица вводных'!$F$3)</f>
        <v>0.50371009632302488</v>
      </c>
      <c r="F549" s="66">
        <f>('Итоговая табл.1чел(все услуги-к'!$F549+('Итоговая табл.1чел(все услуги-к'!$F549*'Таблица вводных'!$G$6))-('Расчет комиссии(Нади)'!$I549+'Таблица вводных'!$E$3+'Таблица вводных'!$F$3)</f>
        <v>23.347960096323028</v>
      </c>
      <c r="G549" s="66">
        <f>('Итоговая табл.1чел(все услуги-к'!$G549+('Итоговая табл.1чел(все услуги-к'!$G549*'Таблица вводных'!$G$7))-('Расчет комиссии(Нади)'!$I549+'Таблица вводных'!$E$3+'Таблица вводных'!$F$3)</f>
        <v>-0.41203990367697507</v>
      </c>
      <c r="H549" s="66">
        <f>'Итоговая табл.1чел(все услуги-к'!$H549-('Расчет комиссии(Нади)'!$I549+'Таблица вводных'!$E$3+'Таблица вводных'!$F$3)</f>
        <v>-0.41203990367697507</v>
      </c>
      <c r="I549" s="66">
        <f>('Итоговая табл.1чел(все услуги-к'!$I549+('Итоговая табл.1чел(все услуги-к'!$I549*'Таблица вводных'!$G$9))-('Расчет комиссии(Нади)'!$I549+'Таблица вводных'!$E$3+'Таблица вводных'!$F$3)</f>
        <v>-0.41203990367697507</v>
      </c>
      <c r="J549" s="13" t="s">
        <v>194</v>
      </c>
    </row>
    <row r="550" spans="1:10" ht="15.75" customHeight="1">
      <c r="A550" s="140"/>
      <c r="B550" s="5">
        <v>45451</v>
      </c>
      <c r="C550" s="15"/>
      <c r="D550" s="66">
        <f>(('Итоговая табл.1чел(все услуги-к'!$D550+('Итоговая табл.1чел(все услуги-к'!$D550*'Таблица вводных'!$G$4)))-('Расчет комиссии(Нади)'!$I550+'Таблица вводных'!$E$3+'Таблица вводных'!$F$3)</f>
        <v>7.2879600963230251</v>
      </c>
      <c r="E550" s="66">
        <f>('Итоговая табл.1чел(все услуги-к'!$E550+('Итоговая табл.1чел(все услуги-к'!$E550*'Таблица вводных'!$G$5))-('Расчет комиссии(Нади)'!$I550+'Таблица вводных'!$E$3+'Таблица вводных'!$F$3)</f>
        <v>0.50371009632302488</v>
      </c>
      <c r="F550" s="66">
        <f>('Итоговая табл.1чел(все услуги-к'!$F550+('Итоговая табл.1чел(все услуги-к'!$F550*'Таблица вводных'!$G$6))-('Расчет комиссии(Нади)'!$I550+'Таблица вводных'!$E$3+'Таблица вводных'!$F$3)</f>
        <v>23.347960096323028</v>
      </c>
      <c r="G550" s="66">
        <f>('Итоговая табл.1чел(все услуги-к'!$G550+('Итоговая табл.1чел(все услуги-к'!$G550*'Таблица вводных'!$G$7))-('Расчет комиссии(Нади)'!$I550+'Таблица вводных'!$E$3+'Таблица вводных'!$F$3)</f>
        <v>-0.41203990367697507</v>
      </c>
      <c r="H550" s="66">
        <f>'Итоговая табл.1чел(все услуги-к'!$H550-('Расчет комиссии(Нади)'!$I550+'Таблица вводных'!$E$3+'Таблица вводных'!$F$3)</f>
        <v>-0.41203990367697507</v>
      </c>
      <c r="I550" s="66">
        <f>('Итоговая табл.1чел(все услуги-к'!$I550+('Итоговая табл.1чел(все услуги-к'!$I550*'Таблица вводных'!$G$9))-('Расчет комиссии(Нади)'!$I550+'Таблица вводных'!$E$3+'Таблица вводных'!$F$3)</f>
        <v>-0.41203990367697507</v>
      </c>
      <c r="J550" s="13" t="s">
        <v>194</v>
      </c>
    </row>
    <row r="551" spans="1:10" ht="15.75" customHeight="1">
      <c r="A551" s="140"/>
      <c r="B551" s="5">
        <v>45454</v>
      </c>
      <c r="C551" s="15"/>
      <c r="D551" s="66">
        <f>(('Итоговая табл.1чел(все услуги-к'!$D551+('Итоговая табл.1чел(все услуги-к'!$D551*'Таблица вводных'!$G$4)))-('Расчет комиссии(Нади)'!$I551+'Таблица вводных'!$E$3+'Таблица вводных'!$F$3)</f>
        <v>7.2879600963230251</v>
      </c>
      <c r="E551" s="66">
        <f>('Итоговая табл.1чел(все услуги-к'!$E551+('Итоговая табл.1чел(все услуги-к'!$E551*'Таблица вводных'!$G$5))-('Расчет комиссии(Нади)'!$I551+'Таблица вводных'!$E$3+'Таблица вводных'!$F$3)</f>
        <v>0.50371009632302488</v>
      </c>
      <c r="F551" s="66">
        <f>('Итоговая табл.1чел(все услуги-к'!$F551+('Итоговая табл.1чел(все услуги-к'!$F551*'Таблица вводных'!$G$6))-('Расчет комиссии(Нади)'!$I551+'Таблица вводных'!$E$3+'Таблица вводных'!$F$3)</f>
        <v>23.347960096323028</v>
      </c>
      <c r="G551" s="66">
        <f>('Итоговая табл.1чел(все услуги-к'!$G551+('Итоговая табл.1чел(все услуги-к'!$G551*'Таблица вводных'!$G$7))-('Расчет комиссии(Нади)'!$I551+'Таблица вводных'!$E$3+'Таблица вводных'!$F$3)</f>
        <v>-0.41203990367697507</v>
      </c>
      <c r="H551" s="66">
        <f>'Итоговая табл.1чел(все услуги-к'!$H551-('Расчет комиссии(Нади)'!$I551+'Таблица вводных'!$E$3+'Таблица вводных'!$F$3)</f>
        <v>-0.41203990367697507</v>
      </c>
      <c r="I551" s="66">
        <f>('Итоговая табл.1чел(все услуги-к'!$I551+('Итоговая табл.1чел(все услуги-к'!$I551*'Таблица вводных'!$G$9))-('Расчет комиссии(Нади)'!$I551+'Таблица вводных'!$E$3+'Таблица вводных'!$F$3)</f>
        <v>-0.41203990367697507</v>
      </c>
      <c r="J551" s="13" t="s">
        <v>194</v>
      </c>
    </row>
    <row r="552" spans="1:10" ht="15.75" customHeight="1">
      <c r="A552" s="140"/>
      <c r="B552" s="5"/>
      <c r="C552" s="6"/>
      <c r="D552" s="66">
        <f>(('Итоговая табл.1чел(все услуги-к'!$D552+('Итоговая табл.1чел(все услуги-к'!$D552*'Таблица вводных'!$G$4)))-('Расчет комиссии(Нади)'!$I552+'Таблица вводных'!$E$3+'Таблица вводных'!$F$3)</f>
        <v>7.2879600963230251</v>
      </c>
      <c r="E552" s="66">
        <f>('Итоговая табл.1чел(все услуги-к'!$E552+('Итоговая табл.1чел(все услуги-к'!$E552*'Таблица вводных'!$G$5))-('Расчет комиссии(Нади)'!$I552+'Таблица вводных'!$E$3+'Таблица вводных'!$F$3)</f>
        <v>0.50371009632302488</v>
      </c>
      <c r="F552" s="66">
        <f>('Итоговая табл.1чел(все услуги-к'!$F552+('Итоговая табл.1чел(все услуги-к'!$F552*'Таблица вводных'!$G$6))-('Расчет комиссии(Нади)'!$I552+'Таблица вводных'!$E$3+'Таблица вводных'!$F$3)</f>
        <v>23.347960096323028</v>
      </c>
      <c r="G552" s="66">
        <f>('Итоговая табл.1чел(все услуги-к'!$G552+('Итоговая табл.1чел(все услуги-к'!$G552*'Таблица вводных'!$G$7))-('Расчет комиссии(Нади)'!$I552+'Таблица вводных'!$E$3+'Таблица вводных'!$F$3)</f>
        <v>-0.41203990367697507</v>
      </c>
      <c r="H552" s="66">
        <f>'Итоговая табл.1чел(все услуги-к'!$H552-('Расчет комиссии(Нади)'!$I552+'Таблица вводных'!$E$3+'Таблица вводных'!$F$3)</f>
        <v>-0.41203990367697507</v>
      </c>
      <c r="I552" s="66">
        <f>('Итоговая табл.1чел(все услуги-к'!$I552+('Итоговая табл.1чел(все услуги-к'!$I552*'Таблица вводных'!$G$9))-('Расчет комиссии(Нади)'!$I552+'Таблица вводных'!$E$3+'Таблица вводных'!$F$3)</f>
        <v>-0.41203990367697507</v>
      </c>
      <c r="J552" s="13" t="s">
        <v>194</v>
      </c>
    </row>
    <row r="553" spans="1:10" ht="15.75" customHeight="1">
      <c r="A553" s="140"/>
      <c r="B553" s="5"/>
      <c r="C553" s="15"/>
      <c r="D553" s="66">
        <f>(('Итоговая табл.1чел(все услуги-к'!$D553+('Итоговая табл.1чел(все услуги-к'!$D553*'Таблица вводных'!$G$4)))-('Расчет комиссии(Нади)'!$I553+'Таблица вводных'!$E$3+'Таблица вводных'!$F$3)</f>
        <v>7.2879600963230251</v>
      </c>
      <c r="E553" s="66">
        <f>('Итоговая табл.1чел(все услуги-к'!$E553+('Итоговая табл.1чел(все услуги-к'!$E553*'Таблица вводных'!$G$5))-('Расчет комиссии(Нади)'!$I553+'Таблица вводных'!$E$3+'Таблица вводных'!$F$3)</f>
        <v>0.50371009632302488</v>
      </c>
      <c r="F553" s="66">
        <f>('Итоговая табл.1чел(все услуги-к'!$F553+('Итоговая табл.1чел(все услуги-к'!$F553*'Таблица вводных'!$G$6))-('Расчет комиссии(Нади)'!$I553+'Таблица вводных'!$E$3+'Таблица вводных'!$F$3)</f>
        <v>23.347960096323028</v>
      </c>
      <c r="G553" s="66">
        <f>('Итоговая табл.1чел(все услуги-к'!$G553+('Итоговая табл.1чел(все услуги-к'!$G553*'Таблица вводных'!$G$7))-('Расчет комиссии(Нади)'!$I553+'Таблица вводных'!$E$3+'Таблица вводных'!$F$3)</f>
        <v>-0.41203990367697507</v>
      </c>
      <c r="H553" s="66">
        <f>'Итоговая табл.1чел(все услуги-к'!$H553-('Расчет комиссии(Нади)'!$I553+'Таблица вводных'!$E$3+'Таблица вводных'!$F$3)</f>
        <v>-0.41203990367697507</v>
      </c>
      <c r="I553" s="66">
        <f>('Итоговая табл.1чел(все услуги-к'!$I553+('Итоговая табл.1чел(все услуги-к'!$I553*'Таблица вводных'!$G$9))-('Расчет комиссии(Нади)'!$I553+'Таблица вводных'!$E$3+'Таблица вводных'!$F$3)</f>
        <v>-0.41203990367697507</v>
      </c>
      <c r="J553" s="13" t="s">
        <v>194</v>
      </c>
    </row>
    <row r="554" spans="1:10" ht="15.75" customHeight="1">
      <c r="A554" s="140"/>
      <c r="B554" s="5"/>
      <c r="C554" s="6"/>
      <c r="D554" s="66">
        <f>(('Итоговая табл.1чел(все услуги-к'!$D554+('Итоговая табл.1чел(все услуги-к'!$D554*'Таблица вводных'!$G$4)))-('Расчет комиссии(Нади)'!$I554+'Таблица вводных'!$E$3+'Таблица вводных'!$F$3)</f>
        <v>7.2879600963230251</v>
      </c>
      <c r="E554" s="66">
        <f>('Итоговая табл.1чел(все услуги-к'!$E554+('Итоговая табл.1чел(все услуги-к'!$E554*'Таблица вводных'!$G$5))-('Расчет комиссии(Нади)'!$I554+'Таблица вводных'!$E$3+'Таблица вводных'!$F$3)</f>
        <v>0.50371009632302488</v>
      </c>
      <c r="F554" s="66">
        <f>('Итоговая табл.1чел(все услуги-к'!$F554+('Итоговая табл.1чел(все услуги-к'!$F554*'Таблица вводных'!$G$6))-('Расчет комиссии(Нади)'!$I554+'Таблица вводных'!$E$3+'Таблица вводных'!$F$3)</f>
        <v>23.347960096323028</v>
      </c>
      <c r="G554" s="66">
        <f>('Итоговая табл.1чел(все услуги-к'!$G554+('Итоговая табл.1чел(все услуги-к'!$G554*'Таблица вводных'!$G$7))-('Расчет комиссии(Нади)'!$I554+'Таблица вводных'!$E$3+'Таблица вводных'!$F$3)</f>
        <v>-0.41203990367697507</v>
      </c>
      <c r="H554" s="66">
        <f>'Итоговая табл.1чел(все услуги-к'!$H554-('Расчет комиссии(Нади)'!$I554+'Таблица вводных'!$E$3+'Таблица вводных'!$F$3)</f>
        <v>-0.41203990367697507</v>
      </c>
      <c r="I554" s="66">
        <f>('Итоговая табл.1чел(все услуги-к'!$I554+('Итоговая табл.1чел(все услуги-к'!$I554*'Таблица вводных'!$G$9))-('Расчет комиссии(Нади)'!$I554+'Таблица вводных'!$E$3+'Таблица вводных'!$F$3)</f>
        <v>-0.41203990367697507</v>
      </c>
      <c r="J554" s="13" t="s">
        <v>194</v>
      </c>
    </row>
    <row r="555" spans="1:10" ht="15.75" customHeight="1">
      <c r="A555" s="140"/>
      <c r="B555" s="5"/>
      <c r="C555" s="6"/>
      <c r="D555" s="66">
        <f>(('Итоговая табл.1чел(все услуги-к'!$D555+('Итоговая табл.1чел(все услуги-к'!$D555*'Таблица вводных'!$G$4)))-('Расчет комиссии(Нади)'!$I555+'Таблица вводных'!$E$3+'Таблица вводных'!$F$3)</f>
        <v>7.2879600963230251</v>
      </c>
      <c r="E555" s="66">
        <f>('Итоговая табл.1чел(все услуги-к'!$E555+('Итоговая табл.1чел(все услуги-к'!$E555*'Таблица вводных'!$G$5))-('Расчет комиссии(Нади)'!$I555+'Таблица вводных'!$E$3+'Таблица вводных'!$F$3)</f>
        <v>0.50371009632302488</v>
      </c>
      <c r="F555" s="66">
        <f>('Итоговая табл.1чел(все услуги-к'!$F555+('Итоговая табл.1чел(все услуги-к'!$F555*'Таблица вводных'!$G$6))-('Расчет комиссии(Нади)'!$I555+'Таблица вводных'!$E$3+'Таблица вводных'!$F$3)</f>
        <v>23.347960096323028</v>
      </c>
      <c r="G555" s="66">
        <f>('Итоговая табл.1чел(все услуги-к'!$G555+('Итоговая табл.1чел(все услуги-к'!$G555*'Таблица вводных'!$G$7))-('Расчет комиссии(Нади)'!$I555+'Таблица вводных'!$E$3+'Таблица вводных'!$F$3)</f>
        <v>-0.41203990367697507</v>
      </c>
      <c r="H555" s="66">
        <f>'Итоговая табл.1чел(все услуги-к'!$H555-('Расчет комиссии(Нади)'!$I555+'Таблица вводных'!$E$3+'Таблица вводных'!$F$3)</f>
        <v>-0.41203990367697507</v>
      </c>
      <c r="I555" s="66">
        <f>('Итоговая табл.1чел(все услуги-к'!$I555+('Итоговая табл.1чел(все услуги-к'!$I555*'Таблица вводных'!$G$9))-('Расчет комиссии(Нади)'!$I555+'Таблица вводных'!$E$3+'Таблица вводных'!$F$3)</f>
        <v>-0.41203990367697507</v>
      </c>
      <c r="J555" s="13" t="s">
        <v>194</v>
      </c>
    </row>
    <row r="556" spans="1:10" ht="15.75" customHeight="1">
      <c r="A556" s="140"/>
      <c r="B556" s="5"/>
      <c r="C556" s="15"/>
      <c r="D556" s="66">
        <f>(('Итоговая табл.1чел(все услуги-к'!$D556+('Итоговая табл.1чел(все услуги-к'!$D556*'Таблица вводных'!$G$4)))-('Расчет комиссии(Нади)'!$I556+'Таблица вводных'!$E$3+'Таблица вводных'!$F$3)</f>
        <v>7.2879600963230251</v>
      </c>
      <c r="E556" s="66">
        <f>('Итоговая табл.1чел(все услуги-к'!$E556+('Итоговая табл.1чел(все услуги-к'!$E556*'Таблица вводных'!$G$5))-('Расчет комиссии(Нади)'!$I556+'Таблица вводных'!$E$3+'Таблица вводных'!$F$3)</f>
        <v>0.50371009632302488</v>
      </c>
      <c r="F556" s="66">
        <f>('Итоговая табл.1чел(все услуги-к'!$F556+('Итоговая табл.1чел(все услуги-к'!$F556*'Таблица вводных'!$G$6))-('Расчет комиссии(Нади)'!$I556+'Таблица вводных'!$E$3+'Таблица вводных'!$F$3)</f>
        <v>23.347960096323028</v>
      </c>
      <c r="G556" s="66">
        <f>('Итоговая табл.1чел(все услуги-к'!$G556+('Итоговая табл.1чел(все услуги-к'!$G556*'Таблица вводных'!$G$7))-('Расчет комиссии(Нади)'!$I556+'Таблица вводных'!$E$3+'Таблица вводных'!$F$3)</f>
        <v>-0.41203990367697507</v>
      </c>
      <c r="H556" s="66">
        <f>'Итоговая табл.1чел(все услуги-к'!$H556-('Расчет комиссии(Нади)'!$I556+'Таблица вводных'!$E$3+'Таблица вводных'!$F$3)</f>
        <v>-0.41203990367697507</v>
      </c>
      <c r="I556" s="66">
        <f>('Итоговая табл.1чел(все услуги-к'!$I556+('Итоговая табл.1чел(все услуги-к'!$I556*'Таблица вводных'!$G$9))-('Расчет комиссии(Нади)'!$I556+'Таблица вводных'!$E$3+'Таблица вводных'!$F$3)</f>
        <v>-0.41203990367697507</v>
      </c>
      <c r="J556" s="13" t="s">
        <v>194</v>
      </c>
    </row>
    <row r="557" spans="1:10" ht="15.75" customHeight="1">
      <c r="A557" s="140"/>
      <c r="B557" s="5"/>
      <c r="C557" s="6"/>
      <c r="D557" s="66">
        <f>(('Итоговая табл.1чел(все услуги-к'!$D557+('Итоговая табл.1чел(все услуги-к'!$D557*'Таблица вводных'!$G$4)))-('Расчет комиссии(Нади)'!$I557+'Таблица вводных'!$E$3+'Таблица вводных'!$F$3)</f>
        <v>7.2879600963230251</v>
      </c>
      <c r="E557" s="66">
        <f>('Итоговая табл.1чел(все услуги-к'!$E557+('Итоговая табл.1чел(все услуги-к'!$E557*'Таблица вводных'!$G$5))-('Расчет комиссии(Нади)'!$I557+'Таблица вводных'!$E$3+'Таблица вводных'!$F$3)</f>
        <v>0.50371009632302488</v>
      </c>
      <c r="F557" s="66">
        <f>('Итоговая табл.1чел(все услуги-к'!$F557+('Итоговая табл.1чел(все услуги-к'!$F557*'Таблица вводных'!$G$6))-('Расчет комиссии(Нади)'!$I557+'Таблица вводных'!$E$3+'Таблица вводных'!$F$3)</f>
        <v>23.347960096323028</v>
      </c>
      <c r="G557" s="66">
        <f>('Итоговая табл.1чел(все услуги-к'!$G557+('Итоговая табл.1чел(все услуги-к'!$G557*'Таблица вводных'!$G$7))-('Расчет комиссии(Нади)'!$I557+'Таблица вводных'!$E$3+'Таблица вводных'!$F$3)</f>
        <v>-0.41203990367697507</v>
      </c>
      <c r="H557" s="66">
        <f>'Итоговая табл.1чел(все услуги-к'!$H557-('Расчет комиссии(Нади)'!$I557+'Таблица вводных'!$E$3+'Таблица вводных'!$F$3)</f>
        <v>-0.41203990367697507</v>
      </c>
      <c r="I557" s="66">
        <f>('Итоговая табл.1чел(все услуги-к'!$I557+('Итоговая табл.1чел(все услуги-к'!$I557*'Таблица вводных'!$G$9))-('Расчет комиссии(Нади)'!$I557+'Таблица вводных'!$E$3+'Таблица вводных'!$F$3)</f>
        <v>-0.41203990367697507</v>
      </c>
      <c r="J557" s="13" t="s">
        <v>194</v>
      </c>
    </row>
    <row r="558" spans="1:10" ht="15.75" customHeight="1">
      <c r="A558" s="140"/>
      <c r="B558" s="5"/>
      <c r="C558" s="15"/>
      <c r="D558" s="66">
        <f>(('Итоговая табл.1чел(все услуги-к'!$D558+('Итоговая табл.1чел(все услуги-к'!$D558*'Таблица вводных'!$G$4)))-('Расчет комиссии(Нади)'!$I558+'Таблица вводных'!$E$3+'Таблица вводных'!$F$3)</f>
        <v>7.2879600963230251</v>
      </c>
      <c r="E558" s="66">
        <f>('Итоговая табл.1чел(все услуги-к'!$E558+('Итоговая табл.1чел(все услуги-к'!$E558*'Таблица вводных'!$G$5))-('Расчет комиссии(Нади)'!$I558+'Таблица вводных'!$E$3+'Таблица вводных'!$F$3)</f>
        <v>0.50371009632302488</v>
      </c>
      <c r="F558" s="66">
        <f>('Итоговая табл.1чел(все услуги-к'!$F558+('Итоговая табл.1чел(все услуги-к'!$F558*'Таблица вводных'!$G$6))-('Расчет комиссии(Нади)'!$I558+'Таблица вводных'!$E$3+'Таблица вводных'!$F$3)</f>
        <v>23.347960096323028</v>
      </c>
      <c r="G558" s="66">
        <f>('Итоговая табл.1чел(все услуги-к'!$G558+('Итоговая табл.1чел(все услуги-к'!$G558*'Таблица вводных'!$G$7))-('Расчет комиссии(Нади)'!$I558+'Таблица вводных'!$E$3+'Таблица вводных'!$F$3)</f>
        <v>-0.41203990367697507</v>
      </c>
      <c r="H558" s="66">
        <f>'Итоговая табл.1чел(все услуги-к'!$H558-('Расчет комиссии(Нади)'!$I558+'Таблица вводных'!$E$3+'Таблица вводных'!$F$3)</f>
        <v>-0.41203990367697507</v>
      </c>
      <c r="I558" s="66">
        <f>('Итоговая табл.1чел(все услуги-к'!$I558+('Итоговая табл.1чел(все услуги-к'!$I558*'Таблица вводных'!$G$9))-('Расчет комиссии(Нади)'!$I558+'Таблица вводных'!$E$3+'Таблица вводных'!$F$3)</f>
        <v>-0.41203990367697507</v>
      </c>
      <c r="J558" s="13" t="s">
        <v>194</v>
      </c>
    </row>
    <row r="559" spans="1:10" ht="15.75" customHeight="1">
      <c r="A559" s="141"/>
      <c r="B559" s="18"/>
      <c r="C559" s="19"/>
      <c r="D559" s="76">
        <f>(('Итоговая табл.1чел(все услуги-к'!$D559+('Итоговая табл.1чел(все услуги-к'!$D559*'Таблица вводных'!$G$4)))-('Расчет комиссии(Нади)'!$I559+'Таблица вводных'!$E$3+'Таблица вводных'!$F$3)</f>
        <v>7.2879600963230251</v>
      </c>
      <c r="E559" s="76">
        <f>('Итоговая табл.1чел(все услуги-к'!$E559+('Итоговая табл.1чел(все услуги-к'!$E559*'Таблица вводных'!$G$5))-('Расчет комиссии(Нади)'!$I559+'Таблица вводных'!$E$3+'Таблица вводных'!$F$3)</f>
        <v>0.50371009632302488</v>
      </c>
      <c r="F559" s="76">
        <f>('Итоговая табл.1чел(все услуги-к'!$F559+('Итоговая табл.1чел(все услуги-к'!$F559*'Таблица вводных'!$G$6))-('Расчет комиссии(Нади)'!$I559+'Таблица вводных'!$E$3+'Таблица вводных'!$F$3)</f>
        <v>23.347960096323028</v>
      </c>
      <c r="G559" s="76">
        <f>('Итоговая табл.1чел(все услуги-к'!$G559+('Итоговая табл.1чел(все услуги-к'!$G559*'Таблица вводных'!$G$7))-('Расчет комиссии(Нади)'!$I559+'Таблица вводных'!$E$3+'Таблица вводных'!$F$3)</f>
        <v>-0.41203990367697507</v>
      </c>
      <c r="H559" s="76">
        <f>'Итоговая табл.1чел(все услуги-к'!$H559-('Расчет комиссии(Нади)'!$I559+'Таблица вводных'!$E$3+'Таблица вводных'!$F$3)</f>
        <v>-0.41203990367697507</v>
      </c>
      <c r="I559" s="76">
        <f>('Итоговая табл.1чел(все услуги-к'!$I559+('Итоговая табл.1чел(все услуги-к'!$I559*'Таблица вводных'!$G$9))-('Расчет комиссии(Нади)'!$I559+'Таблица вводных'!$E$3+'Таблица вводных'!$F$3)</f>
        <v>-0.41203990367697507</v>
      </c>
      <c r="J559" s="22" t="s">
        <v>194</v>
      </c>
    </row>
    <row r="560" spans="1:10" ht="15.75" customHeight="1">
      <c r="A560" s="143" t="s">
        <v>196</v>
      </c>
      <c r="B560" s="5">
        <v>45423</v>
      </c>
      <c r="C560" s="97"/>
      <c r="D560" s="59">
        <f>(('Итоговая табл.1чел(все услуги-к'!$D560+('Итоговая табл.1чел(все услуги-к'!$D560*'Таблица вводных'!$G$4)))-('Расчет комиссии(Нади)'!$I560+'Таблица вводных'!$E$3+'Таблица вводных'!$F$3)</f>
        <v>7.2879600963230251</v>
      </c>
      <c r="E560" s="59">
        <f>('Итоговая табл.1чел(все услуги-к'!$E560+('Итоговая табл.1чел(все услуги-к'!$E560*'Таблица вводных'!$G$5))-('Расчет комиссии(Нади)'!$I560+'Таблица вводных'!$E$3+'Таблица вводных'!$F$3)</f>
        <v>0.50371009632302488</v>
      </c>
      <c r="F560" s="59">
        <f>('Итоговая табл.1чел(все услуги-к'!$F560+('Итоговая табл.1чел(все услуги-к'!$F560*'Таблица вводных'!$G$6))-('Расчет комиссии(Нади)'!$I560+'Таблица вводных'!$E$3+'Таблица вводных'!$F$3)</f>
        <v>23.347960096323028</v>
      </c>
      <c r="G560" s="59">
        <f>('Итоговая табл.1чел(все услуги-к'!$G560+('Итоговая табл.1чел(все услуги-к'!$G560*'Таблица вводных'!$G$7))-('Расчет комиссии(Нади)'!$I560+'Таблица вводных'!$E$3+'Таблица вводных'!$F$3)</f>
        <v>-0.41203990367697507</v>
      </c>
      <c r="H560" s="59">
        <f>'Итоговая табл.1чел(все услуги-к'!$H560-('Расчет комиссии(Нади)'!$I560+'Таблица вводных'!$E$3+'Таблица вводных'!$F$3)</f>
        <v>-0.41203990367697507</v>
      </c>
      <c r="I560" s="59">
        <f>('Итоговая табл.1чел(все услуги-к'!$I560+('Итоговая табл.1чел(все услуги-к'!$I560*'Таблица вводных'!$G$9))-('Расчет комиссии(Нади)'!$I560+'Таблица вводных'!$E$3+'Таблица вводных'!$F$3)</f>
        <v>-0.41203990367697507</v>
      </c>
      <c r="J560" s="10" t="s">
        <v>165</v>
      </c>
    </row>
    <row r="561" spans="1:10" ht="15.75" customHeight="1">
      <c r="A561" s="140"/>
      <c r="B561" s="5">
        <v>45426</v>
      </c>
      <c r="C561" s="6"/>
      <c r="D561" s="66">
        <f>(('Итоговая табл.1чел(все услуги-к'!$D561+('Итоговая табл.1чел(все услуги-к'!$D561*'Таблица вводных'!$G$4)))-('Расчет комиссии(Нади)'!$I561+'Таблица вводных'!$E$3+'Таблица вводных'!$F$3)</f>
        <v>7.2879600963230251</v>
      </c>
      <c r="E561" s="66">
        <f>('Итоговая табл.1чел(все услуги-к'!$E561+('Итоговая табл.1чел(все услуги-к'!$E561*'Таблица вводных'!$G$5))-('Расчет комиссии(Нади)'!$I561+'Таблица вводных'!$E$3+'Таблица вводных'!$F$3)</f>
        <v>0.50371009632302488</v>
      </c>
      <c r="F561" s="66">
        <f>('Итоговая табл.1чел(все услуги-к'!$F561+('Итоговая табл.1чел(все услуги-к'!$F561*'Таблица вводных'!$G$6))-('Расчет комиссии(Нади)'!$I561+'Таблица вводных'!$E$3+'Таблица вводных'!$F$3)</f>
        <v>23.347960096323028</v>
      </c>
      <c r="G561" s="66">
        <f>('Итоговая табл.1чел(все услуги-к'!$G561+('Итоговая табл.1чел(все услуги-к'!$G561*'Таблица вводных'!$G$7))-('Расчет комиссии(Нади)'!$I561+'Таблица вводных'!$E$3+'Таблица вводных'!$F$3)</f>
        <v>-0.41203990367697507</v>
      </c>
      <c r="H561" s="66">
        <f>'Итоговая табл.1чел(все услуги-к'!$H561-('Расчет комиссии(Нади)'!$I561+'Таблица вводных'!$E$3+'Таблица вводных'!$F$3)</f>
        <v>-0.41203990367697507</v>
      </c>
      <c r="I561" s="66">
        <f>('Итоговая табл.1чел(все услуги-к'!$I561+('Итоговая табл.1чел(все услуги-к'!$I561*'Таблица вводных'!$G$9))-('Расчет комиссии(Нади)'!$I561+'Таблица вводных'!$E$3+'Таблица вводных'!$F$3)</f>
        <v>-0.41203990367697507</v>
      </c>
      <c r="J561" s="13" t="s">
        <v>165</v>
      </c>
    </row>
    <row r="562" spans="1:10" ht="15.75" customHeight="1">
      <c r="A562" s="140"/>
      <c r="B562" s="5">
        <v>45430</v>
      </c>
      <c r="C562" s="15"/>
      <c r="D562" s="66">
        <f>(('Итоговая табл.1чел(все услуги-к'!$D562+('Итоговая табл.1чел(все услуги-к'!$D562*'Таблица вводных'!$G$4)))-('Расчет комиссии(Нади)'!$I562+'Таблица вводных'!$E$3+'Таблица вводных'!$F$3)</f>
        <v>7.2879600963230251</v>
      </c>
      <c r="E562" s="66">
        <f>('Итоговая табл.1чел(все услуги-к'!$E562+('Итоговая табл.1чел(все услуги-к'!$E562*'Таблица вводных'!$G$5))-('Расчет комиссии(Нади)'!$I562+'Таблица вводных'!$E$3+'Таблица вводных'!$F$3)</f>
        <v>0.50371009632302488</v>
      </c>
      <c r="F562" s="66">
        <f>('Итоговая табл.1чел(все услуги-к'!$F562+('Итоговая табл.1чел(все услуги-к'!$F562*'Таблица вводных'!$G$6))-('Расчет комиссии(Нади)'!$I562+'Таблица вводных'!$E$3+'Таблица вводных'!$F$3)</f>
        <v>23.347960096323028</v>
      </c>
      <c r="G562" s="66">
        <f>('Итоговая табл.1чел(все услуги-к'!$G562+('Итоговая табл.1чел(все услуги-к'!$G562*'Таблица вводных'!$G$7))-('Расчет комиссии(Нади)'!$I562+'Таблица вводных'!$E$3+'Таблица вводных'!$F$3)</f>
        <v>-0.41203990367697507</v>
      </c>
      <c r="H562" s="66">
        <f>'Итоговая табл.1чел(все услуги-к'!$H562-('Расчет комиссии(Нади)'!$I562+'Таблица вводных'!$E$3+'Таблица вводных'!$F$3)</f>
        <v>-0.41203990367697507</v>
      </c>
      <c r="I562" s="66">
        <f>('Итоговая табл.1чел(все услуги-к'!$I562+('Итоговая табл.1чел(все услуги-к'!$I562*'Таблица вводных'!$G$9))-('Расчет комиссии(Нади)'!$I562+'Таблица вводных'!$E$3+'Таблица вводных'!$F$3)</f>
        <v>-0.41203990367697507</v>
      </c>
      <c r="J562" s="13" t="s">
        <v>165</v>
      </c>
    </row>
    <row r="563" spans="1:10" ht="15.75" customHeight="1">
      <c r="A563" s="140"/>
      <c r="B563" s="5">
        <v>45433</v>
      </c>
      <c r="C563" s="6"/>
      <c r="D563" s="66">
        <f>(('Итоговая табл.1чел(все услуги-к'!$D563+('Итоговая табл.1чел(все услуги-к'!$D563*'Таблица вводных'!$G$4)))-('Расчет комиссии(Нади)'!$I563+'Таблица вводных'!$E$3+'Таблица вводных'!$F$3)</f>
        <v>7.2879600963230251</v>
      </c>
      <c r="E563" s="66">
        <f>('Итоговая табл.1чел(все услуги-к'!$E563+('Итоговая табл.1чел(все услуги-к'!$E563*'Таблица вводных'!$G$5))-('Расчет комиссии(Нади)'!$I563+'Таблица вводных'!$E$3+'Таблица вводных'!$F$3)</f>
        <v>0.50371009632302488</v>
      </c>
      <c r="F563" s="66">
        <f>('Итоговая табл.1чел(все услуги-к'!$F563+('Итоговая табл.1чел(все услуги-к'!$F563*'Таблица вводных'!$G$6))-('Расчет комиссии(Нади)'!$I563+'Таблица вводных'!$E$3+'Таблица вводных'!$F$3)</f>
        <v>23.347960096323028</v>
      </c>
      <c r="G563" s="66">
        <f>('Итоговая табл.1чел(все услуги-к'!$G563+('Итоговая табл.1чел(все услуги-к'!$G563*'Таблица вводных'!$G$7))-('Расчет комиссии(Нади)'!$I563+'Таблица вводных'!$E$3+'Таблица вводных'!$F$3)</f>
        <v>-0.41203990367697507</v>
      </c>
      <c r="H563" s="66">
        <f>'Итоговая табл.1чел(все услуги-к'!$H563-('Расчет комиссии(Нади)'!$I563+'Таблица вводных'!$E$3+'Таблица вводных'!$F$3)</f>
        <v>-0.41203990367697507</v>
      </c>
      <c r="I563" s="66">
        <f>('Итоговая табл.1чел(все услуги-к'!$I563+('Итоговая табл.1чел(все услуги-к'!$I563*'Таблица вводных'!$G$9))-('Расчет комиссии(Нади)'!$I563+'Таблица вводных'!$E$3+'Таблица вводных'!$F$3)</f>
        <v>-0.41203990367697507</v>
      </c>
      <c r="J563" s="13" t="s">
        <v>165</v>
      </c>
    </row>
    <row r="564" spans="1:10" ht="15.75" customHeight="1">
      <c r="A564" s="140"/>
      <c r="B564" s="5">
        <v>45437</v>
      </c>
      <c r="C564" s="15"/>
      <c r="D564" s="66">
        <f>(('Итоговая табл.1чел(все услуги-к'!$D564+('Итоговая табл.1чел(все услуги-к'!$D564*'Таблица вводных'!$G$4)))-('Расчет комиссии(Нади)'!$I564+'Таблица вводных'!$E$3+'Таблица вводных'!$F$3)</f>
        <v>7.2879600963230251</v>
      </c>
      <c r="E564" s="66">
        <f>('Итоговая табл.1чел(все услуги-к'!$E564+('Итоговая табл.1чел(все услуги-к'!$E564*'Таблица вводных'!$G$5))-('Расчет комиссии(Нади)'!$I564+'Таблица вводных'!$E$3+'Таблица вводных'!$F$3)</f>
        <v>0.50371009632302488</v>
      </c>
      <c r="F564" s="66">
        <f>('Итоговая табл.1чел(все услуги-к'!$F564+('Итоговая табл.1чел(все услуги-к'!$F564*'Таблица вводных'!$G$6))-('Расчет комиссии(Нади)'!$I564+'Таблица вводных'!$E$3+'Таблица вводных'!$F$3)</f>
        <v>23.347960096323028</v>
      </c>
      <c r="G564" s="66">
        <f>('Итоговая табл.1чел(все услуги-к'!$G564+('Итоговая табл.1чел(все услуги-к'!$G564*'Таблица вводных'!$G$7))-('Расчет комиссии(Нади)'!$I564+'Таблица вводных'!$E$3+'Таблица вводных'!$F$3)</f>
        <v>-0.41203990367697507</v>
      </c>
      <c r="H564" s="66">
        <f>'Итоговая табл.1чел(все услуги-к'!$H564-('Расчет комиссии(Нади)'!$I564+'Таблица вводных'!$E$3+'Таблица вводных'!$F$3)</f>
        <v>-0.41203990367697507</v>
      </c>
      <c r="I564" s="66">
        <f>('Итоговая табл.1чел(все услуги-к'!$I564+('Итоговая табл.1чел(все услуги-к'!$I564*'Таблица вводных'!$G$9))-('Расчет комиссии(Нади)'!$I564+'Таблица вводных'!$E$3+'Таблица вводных'!$F$3)</f>
        <v>-0.41203990367697507</v>
      </c>
      <c r="J564" s="13" t="s">
        <v>165</v>
      </c>
    </row>
    <row r="565" spans="1:10" ht="15.75" customHeight="1">
      <c r="A565" s="140"/>
      <c r="B565" s="5">
        <v>45440</v>
      </c>
      <c r="C565" s="15"/>
      <c r="D565" s="66">
        <f>(('Итоговая табл.1чел(все услуги-к'!$D565+('Итоговая табл.1чел(все услуги-к'!$D565*'Таблица вводных'!$G$4)))-('Расчет комиссии(Нади)'!$I565+'Таблица вводных'!$E$3+'Таблица вводных'!$F$3)</f>
        <v>7.2879600963230251</v>
      </c>
      <c r="E565" s="66">
        <f>('Итоговая табл.1чел(все услуги-к'!$E565+('Итоговая табл.1чел(все услуги-к'!$E565*'Таблица вводных'!$G$5))-('Расчет комиссии(Нади)'!$I565+'Таблица вводных'!$E$3+'Таблица вводных'!$F$3)</f>
        <v>0.50371009632302488</v>
      </c>
      <c r="F565" s="66">
        <f>('Итоговая табл.1чел(все услуги-к'!$F565+('Итоговая табл.1чел(все услуги-к'!$F565*'Таблица вводных'!$G$6))-('Расчет комиссии(Нади)'!$I565+'Таблица вводных'!$E$3+'Таблица вводных'!$F$3)</f>
        <v>23.347960096323028</v>
      </c>
      <c r="G565" s="66">
        <f>('Итоговая табл.1чел(все услуги-к'!$G565+('Итоговая табл.1чел(все услуги-к'!$G565*'Таблица вводных'!$G$7))-('Расчет комиссии(Нади)'!$I565+'Таблица вводных'!$E$3+'Таблица вводных'!$F$3)</f>
        <v>-0.41203990367697507</v>
      </c>
      <c r="H565" s="66">
        <f>'Итоговая табл.1чел(все услуги-к'!$H565-('Расчет комиссии(Нади)'!$I565+'Таблица вводных'!$E$3+'Таблица вводных'!$F$3)</f>
        <v>-0.41203990367697507</v>
      </c>
      <c r="I565" s="66">
        <f>('Итоговая табл.1чел(все услуги-к'!$I565+('Итоговая табл.1чел(все услуги-к'!$I565*'Таблица вводных'!$G$9))-('Расчет комиссии(Нади)'!$I565+'Таблица вводных'!$E$3+'Таблица вводных'!$F$3)</f>
        <v>-0.41203990367697507</v>
      </c>
      <c r="J565" s="13" t="s">
        <v>165</v>
      </c>
    </row>
    <row r="566" spans="1:10" ht="15.75" customHeight="1">
      <c r="A566" s="140"/>
      <c r="B566" s="5">
        <v>45444</v>
      </c>
      <c r="C566" s="15"/>
      <c r="D566" s="66">
        <f>(('Итоговая табл.1чел(все услуги-к'!$D566+('Итоговая табл.1чел(все услуги-к'!$D566*'Таблица вводных'!$G$4)))-('Расчет комиссии(Нади)'!$I566+'Таблица вводных'!$E$3+'Таблица вводных'!$F$3)</f>
        <v>7.2879600963230251</v>
      </c>
      <c r="E566" s="66">
        <f>('Итоговая табл.1чел(все услуги-к'!$E566+('Итоговая табл.1чел(все услуги-к'!$E566*'Таблица вводных'!$G$5))-('Расчет комиссии(Нади)'!$I566+'Таблица вводных'!$E$3+'Таблица вводных'!$F$3)</f>
        <v>0.50371009632302488</v>
      </c>
      <c r="F566" s="66">
        <f>('Итоговая табл.1чел(все услуги-к'!$F566+('Итоговая табл.1чел(все услуги-к'!$F566*'Таблица вводных'!$G$6))-('Расчет комиссии(Нади)'!$I566+'Таблица вводных'!$E$3+'Таблица вводных'!$F$3)</f>
        <v>23.347960096323028</v>
      </c>
      <c r="G566" s="66">
        <f>('Итоговая табл.1чел(все услуги-к'!$G566+('Итоговая табл.1чел(все услуги-к'!$G566*'Таблица вводных'!$G$7))-('Расчет комиссии(Нади)'!$I566+'Таблица вводных'!$E$3+'Таблица вводных'!$F$3)</f>
        <v>-0.41203990367697507</v>
      </c>
      <c r="H566" s="66">
        <f>'Итоговая табл.1чел(все услуги-к'!$H566-('Расчет комиссии(Нади)'!$I566+'Таблица вводных'!$E$3+'Таблица вводных'!$F$3)</f>
        <v>-0.41203990367697507</v>
      </c>
      <c r="I566" s="66">
        <f>('Итоговая табл.1чел(все услуги-к'!$I566+('Итоговая табл.1чел(все услуги-к'!$I566*'Таблица вводных'!$G$9))-('Расчет комиссии(Нади)'!$I566+'Таблица вводных'!$E$3+'Таблица вводных'!$F$3)</f>
        <v>-0.41203990367697507</v>
      </c>
      <c r="J566" s="13" t="s">
        <v>165</v>
      </c>
    </row>
    <row r="567" spans="1:10" ht="15.75" customHeight="1">
      <c r="A567" s="140"/>
      <c r="B567" s="5">
        <v>45447</v>
      </c>
      <c r="C567" s="6"/>
      <c r="D567" s="66">
        <f>(('Итоговая табл.1чел(все услуги-к'!$D567+('Итоговая табл.1чел(все услуги-к'!$D567*'Таблица вводных'!$G$4)))-('Расчет комиссии(Нади)'!$I567+'Таблица вводных'!$E$3+'Таблица вводных'!$F$3)</f>
        <v>7.2879600963230251</v>
      </c>
      <c r="E567" s="66">
        <f>('Итоговая табл.1чел(все услуги-к'!$E567+('Итоговая табл.1чел(все услуги-к'!$E567*'Таблица вводных'!$G$5))-('Расчет комиссии(Нади)'!$I567+'Таблица вводных'!$E$3+'Таблица вводных'!$F$3)</f>
        <v>0.50371009632302488</v>
      </c>
      <c r="F567" s="66">
        <f>('Итоговая табл.1чел(все услуги-к'!$F567+('Итоговая табл.1чел(все услуги-к'!$F567*'Таблица вводных'!$G$6))-('Расчет комиссии(Нади)'!$I567+'Таблица вводных'!$E$3+'Таблица вводных'!$F$3)</f>
        <v>23.347960096323028</v>
      </c>
      <c r="G567" s="66">
        <f>('Итоговая табл.1чел(все услуги-к'!$G567+('Итоговая табл.1чел(все услуги-к'!$G567*'Таблица вводных'!$G$7))-('Расчет комиссии(Нади)'!$I567+'Таблица вводных'!$E$3+'Таблица вводных'!$F$3)</f>
        <v>-0.41203990367697507</v>
      </c>
      <c r="H567" s="66">
        <f>'Итоговая табл.1чел(все услуги-к'!$H567-('Расчет комиссии(Нади)'!$I567+'Таблица вводных'!$E$3+'Таблица вводных'!$F$3)</f>
        <v>-0.41203990367697507</v>
      </c>
      <c r="I567" s="66">
        <f>('Итоговая табл.1чел(все услуги-к'!$I567+('Итоговая табл.1чел(все услуги-к'!$I567*'Таблица вводных'!$G$9))-('Расчет комиссии(Нади)'!$I567+'Таблица вводных'!$E$3+'Таблица вводных'!$F$3)</f>
        <v>-0.41203990367697507</v>
      </c>
      <c r="J567" s="13" t="s">
        <v>165</v>
      </c>
    </row>
    <row r="568" spans="1:10" ht="15.75" customHeight="1">
      <c r="A568" s="140"/>
      <c r="B568" s="5">
        <v>45451</v>
      </c>
      <c r="C568" s="15"/>
      <c r="D568" s="66">
        <f>(('Итоговая табл.1чел(все услуги-к'!$D568+('Итоговая табл.1чел(все услуги-к'!$D568*'Таблица вводных'!$G$4)))-('Расчет комиссии(Нади)'!$I568+'Таблица вводных'!$E$3+'Таблица вводных'!$F$3)</f>
        <v>7.2879600963230251</v>
      </c>
      <c r="E568" s="66">
        <f>('Итоговая табл.1чел(все услуги-к'!$E568+('Итоговая табл.1чел(все услуги-к'!$E568*'Таблица вводных'!$G$5))-('Расчет комиссии(Нади)'!$I568+'Таблица вводных'!$E$3+'Таблица вводных'!$F$3)</f>
        <v>0.50371009632302488</v>
      </c>
      <c r="F568" s="66">
        <f>('Итоговая табл.1чел(все услуги-к'!$F568+('Итоговая табл.1чел(все услуги-к'!$F568*'Таблица вводных'!$G$6))-('Расчет комиссии(Нади)'!$I568+'Таблица вводных'!$E$3+'Таблица вводных'!$F$3)</f>
        <v>23.347960096323028</v>
      </c>
      <c r="G568" s="66">
        <f>('Итоговая табл.1чел(все услуги-к'!$G568+('Итоговая табл.1чел(все услуги-к'!$G568*'Таблица вводных'!$G$7))-('Расчет комиссии(Нади)'!$I568+'Таблица вводных'!$E$3+'Таблица вводных'!$F$3)</f>
        <v>-0.41203990367697507</v>
      </c>
      <c r="H568" s="66">
        <f>'Итоговая табл.1чел(все услуги-к'!$H568-('Расчет комиссии(Нади)'!$I568+'Таблица вводных'!$E$3+'Таблица вводных'!$F$3)</f>
        <v>-0.41203990367697507</v>
      </c>
      <c r="I568" s="66">
        <f>('Итоговая табл.1чел(все услуги-к'!$I568+('Итоговая табл.1чел(все услуги-к'!$I568*'Таблица вводных'!$G$9))-('Расчет комиссии(Нади)'!$I568+'Таблица вводных'!$E$3+'Таблица вводных'!$F$3)</f>
        <v>-0.41203990367697507</v>
      </c>
      <c r="J568" s="13" t="s">
        <v>165</v>
      </c>
    </row>
    <row r="569" spans="1:10" ht="15.75" customHeight="1">
      <c r="A569" s="140"/>
      <c r="B569" s="5">
        <v>45454</v>
      </c>
      <c r="C569" s="15"/>
      <c r="D569" s="66">
        <f>(('Итоговая табл.1чел(все услуги-к'!$D569+('Итоговая табл.1чел(все услуги-к'!$D569*'Таблица вводных'!$G$4)))-('Расчет комиссии(Нади)'!$I569+'Таблица вводных'!$E$3+'Таблица вводных'!$F$3)</f>
        <v>7.2879600963230251</v>
      </c>
      <c r="E569" s="66">
        <f>('Итоговая табл.1чел(все услуги-к'!$E569+('Итоговая табл.1чел(все услуги-к'!$E569*'Таблица вводных'!$G$5))-('Расчет комиссии(Нади)'!$I569+'Таблица вводных'!$E$3+'Таблица вводных'!$F$3)</f>
        <v>0.50371009632302488</v>
      </c>
      <c r="F569" s="66">
        <f>('Итоговая табл.1чел(все услуги-к'!$F569+('Итоговая табл.1чел(все услуги-к'!$F569*'Таблица вводных'!$G$6))-('Расчет комиссии(Нади)'!$I569+'Таблица вводных'!$E$3+'Таблица вводных'!$F$3)</f>
        <v>23.347960096323028</v>
      </c>
      <c r="G569" s="66">
        <f>('Итоговая табл.1чел(все услуги-к'!$G569+('Итоговая табл.1чел(все услуги-к'!$G569*'Таблица вводных'!$G$7))-('Расчет комиссии(Нади)'!$I569+'Таблица вводных'!$E$3+'Таблица вводных'!$F$3)</f>
        <v>-0.41203990367697507</v>
      </c>
      <c r="H569" s="66">
        <f>'Итоговая табл.1чел(все услуги-к'!$H569-('Расчет комиссии(Нади)'!$I569+'Таблица вводных'!$E$3+'Таблица вводных'!$F$3)</f>
        <v>-0.41203990367697507</v>
      </c>
      <c r="I569" s="66">
        <f>('Итоговая табл.1чел(все услуги-к'!$I569+('Итоговая табл.1чел(все услуги-к'!$I569*'Таблица вводных'!$G$9))-('Расчет комиссии(Нади)'!$I569+'Таблица вводных'!$E$3+'Таблица вводных'!$F$3)</f>
        <v>-0.41203990367697507</v>
      </c>
      <c r="J569" s="13" t="s">
        <v>165</v>
      </c>
    </row>
    <row r="570" spans="1:10" ht="15.75" customHeight="1">
      <c r="A570" s="140"/>
      <c r="B570" s="5"/>
      <c r="C570" s="6"/>
      <c r="D570" s="66">
        <f>(('Итоговая табл.1чел(все услуги-к'!$D570+('Итоговая табл.1чел(все услуги-к'!$D570*'Таблица вводных'!$G$4)))-('Расчет комиссии(Нади)'!$I570+'Таблица вводных'!$E$3+'Таблица вводных'!$F$3)</f>
        <v>7.2879600963230251</v>
      </c>
      <c r="E570" s="66">
        <f>('Итоговая табл.1чел(все услуги-к'!$E570+('Итоговая табл.1чел(все услуги-к'!$E570*'Таблица вводных'!$G$5))-('Расчет комиссии(Нади)'!$I570+'Таблица вводных'!$E$3+'Таблица вводных'!$F$3)</f>
        <v>0.50371009632302488</v>
      </c>
      <c r="F570" s="66">
        <f>('Итоговая табл.1чел(все услуги-к'!$F570+('Итоговая табл.1чел(все услуги-к'!$F570*'Таблица вводных'!$G$6))-('Расчет комиссии(Нади)'!$I570+'Таблица вводных'!$E$3+'Таблица вводных'!$F$3)</f>
        <v>23.347960096323028</v>
      </c>
      <c r="G570" s="66">
        <f>('Итоговая табл.1чел(все услуги-к'!$G570+('Итоговая табл.1чел(все услуги-к'!$G570*'Таблица вводных'!$G$7))-('Расчет комиссии(Нади)'!$I570+'Таблица вводных'!$E$3+'Таблица вводных'!$F$3)</f>
        <v>-0.41203990367697507</v>
      </c>
      <c r="H570" s="66">
        <f>'Итоговая табл.1чел(все услуги-к'!$H570-('Расчет комиссии(Нади)'!$I570+'Таблица вводных'!$E$3+'Таблица вводных'!$F$3)</f>
        <v>-0.41203990367697507</v>
      </c>
      <c r="I570" s="66">
        <f>('Итоговая табл.1чел(все услуги-к'!$I570+('Итоговая табл.1чел(все услуги-к'!$I570*'Таблица вводных'!$G$9))-('Расчет комиссии(Нади)'!$I570+'Таблица вводных'!$E$3+'Таблица вводных'!$F$3)</f>
        <v>-0.41203990367697507</v>
      </c>
      <c r="J570" s="13" t="s">
        <v>165</v>
      </c>
    </row>
    <row r="571" spans="1:10" ht="15.75" customHeight="1">
      <c r="A571" s="140"/>
      <c r="B571" s="5"/>
      <c r="C571" s="15"/>
      <c r="D571" s="66">
        <f>(('Итоговая табл.1чел(все услуги-к'!$D571+('Итоговая табл.1чел(все услуги-к'!$D571*'Таблица вводных'!$G$4)))-('Расчет комиссии(Нади)'!$I571+'Таблица вводных'!$E$3+'Таблица вводных'!$F$3)</f>
        <v>7.2879600963230251</v>
      </c>
      <c r="E571" s="66">
        <f>('Итоговая табл.1чел(все услуги-к'!$E571+('Итоговая табл.1чел(все услуги-к'!$E571*'Таблица вводных'!$G$5))-('Расчет комиссии(Нади)'!$I571+'Таблица вводных'!$E$3+'Таблица вводных'!$F$3)</f>
        <v>0.50371009632302488</v>
      </c>
      <c r="F571" s="66">
        <f>('Итоговая табл.1чел(все услуги-к'!$F571+('Итоговая табл.1чел(все услуги-к'!$F571*'Таблица вводных'!$G$6))-('Расчет комиссии(Нади)'!$I571+'Таблица вводных'!$E$3+'Таблица вводных'!$F$3)</f>
        <v>23.347960096323028</v>
      </c>
      <c r="G571" s="66">
        <f>('Итоговая табл.1чел(все услуги-к'!$G571+('Итоговая табл.1чел(все услуги-к'!$G571*'Таблица вводных'!$G$7))-('Расчет комиссии(Нади)'!$I571+'Таблица вводных'!$E$3+'Таблица вводных'!$F$3)</f>
        <v>-0.41203990367697507</v>
      </c>
      <c r="H571" s="66">
        <f>'Итоговая табл.1чел(все услуги-к'!$H571-('Расчет комиссии(Нади)'!$I571+'Таблица вводных'!$E$3+'Таблица вводных'!$F$3)</f>
        <v>-0.41203990367697507</v>
      </c>
      <c r="I571" s="66">
        <f>('Итоговая табл.1чел(все услуги-к'!$I571+('Итоговая табл.1чел(все услуги-к'!$I571*'Таблица вводных'!$G$9))-('Расчет комиссии(Нади)'!$I571+'Таблица вводных'!$E$3+'Таблица вводных'!$F$3)</f>
        <v>-0.41203990367697507</v>
      </c>
      <c r="J571" s="13" t="s">
        <v>165</v>
      </c>
    </row>
    <row r="572" spans="1:10" ht="15.75" customHeight="1">
      <c r="A572" s="140"/>
      <c r="B572" s="5"/>
      <c r="C572" s="6"/>
      <c r="D572" s="66">
        <f>(('Итоговая табл.1чел(все услуги-к'!$D572+('Итоговая табл.1чел(все услуги-к'!$D572*'Таблица вводных'!$G$4)))-('Расчет комиссии(Нади)'!$I572+'Таблица вводных'!$E$3+'Таблица вводных'!$F$3)</f>
        <v>7.2879600963230251</v>
      </c>
      <c r="E572" s="66">
        <f>('Итоговая табл.1чел(все услуги-к'!$E572+('Итоговая табл.1чел(все услуги-к'!$E572*'Таблица вводных'!$G$5))-('Расчет комиссии(Нади)'!$I572+'Таблица вводных'!$E$3+'Таблица вводных'!$F$3)</f>
        <v>0.50371009632302488</v>
      </c>
      <c r="F572" s="66">
        <f>('Итоговая табл.1чел(все услуги-к'!$F572+('Итоговая табл.1чел(все услуги-к'!$F572*'Таблица вводных'!$G$6))-('Расчет комиссии(Нади)'!$I572+'Таблица вводных'!$E$3+'Таблица вводных'!$F$3)</f>
        <v>23.347960096323028</v>
      </c>
      <c r="G572" s="66">
        <f>('Итоговая табл.1чел(все услуги-к'!$G572+('Итоговая табл.1чел(все услуги-к'!$G572*'Таблица вводных'!$G$7))-('Расчет комиссии(Нади)'!$I572+'Таблица вводных'!$E$3+'Таблица вводных'!$F$3)</f>
        <v>-0.41203990367697507</v>
      </c>
      <c r="H572" s="66">
        <f>'Итоговая табл.1чел(все услуги-к'!$H572-('Расчет комиссии(Нади)'!$I572+'Таблица вводных'!$E$3+'Таблица вводных'!$F$3)</f>
        <v>-0.41203990367697507</v>
      </c>
      <c r="I572" s="66">
        <f>('Итоговая табл.1чел(все услуги-к'!$I572+('Итоговая табл.1чел(все услуги-к'!$I572*'Таблица вводных'!$G$9))-('Расчет комиссии(Нади)'!$I572+'Таблица вводных'!$E$3+'Таблица вводных'!$F$3)</f>
        <v>-0.41203990367697507</v>
      </c>
      <c r="J572" s="13" t="s">
        <v>165</v>
      </c>
    </row>
    <row r="573" spans="1:10" ht="15.75" customHeight="1">
      <c r="A573" s="140"/>
      <c r="B573" s="5"/>
      <c r="C573" s="6"/>
      <c r="D573" s="66">
        <f>(('Итоговая табл.1чел(все услуги-к'!$D573+('Итоговая табл.1чел(все услуги-к'!$D573*'Таблица вводных'!$G$4)))-('Расчет комиссии(Нади)'!$I573+'Таблица вводных'!$E$3+'Таблица вводных'!$F$3)</f>
        <v>7.2879600963230251</v>
      </c>
      <c r="E573" s="66">
        <f>('Итоговая табл.1чел(все услуги-к'!$E573+('Итоговая табл.1чел(все услуги-к'!$E573*'Таблица вводных'!$G$5))-('Расчет комиссии(Нади)'!$I573+'Таблица вводных'!$E$3+'Таблица вводных'!$F$3)</f>
        <v>0.50371009632302488</v>
      </c>
      <c r="F573" s="66">
        <f>('Итоговая табл.1чел(все услуги-к'!$F573+('Итоговая табл.1чел(все услуги-к'!$F573*'Таблица вводных'!$G$6))-('Расчет комиссии(Нади)'!$I573+'Таблица вводных'!$E$3+'Таблица вводных'!$F$3)</f>
        <v>23.347960096323028</v>
      </c>
      <c r="G573" s="66">
        <f>('Итоговая табл.1чел(все услуги-к'!$G573+('Итоговая табл.1чел(все услуги-к'!$G573*'Таблица вводных'!$G$7))-('Расчет комиссии(Нади)'!$I573+'Таблица вводных'!$E$3+'Таблица вводных'!$F$3)</f>
        <v>-0.41203990367697507</v>
      </c>
      <c r="H573" s="66">
        <f>'Итоговая табл.1чел(все услуги-к'!$H573-('Расчет комиссии(Нади)'!$I573+'Таблица вводных'!$E$3+'Таблица вводных'!$F$3)</f>
        <v>-0.41203990367697507</v>
      </c>
      <c r="I573" s="66">
        <f>('Итоговая табл.1чел(все услуги-к'!$I573+('Итоговая табл.1чел(все услуги-к'!$I573*'Таблица вводных'!$G$9))-('Расчет комиссии(Нади)'!$I573+'Таблица вводных'!$E$3+'Таблица вводных'!$F$3)</f>
        <v>-0.41203990367697507</v>
      </c>
      <c r="J573" s="13" t="s">
        <v>165</v>
      </c>
    </row>
    <row r="574" spans="1:10" ht="15.75" customHeight="1">
      <c r="A574" s="140"/>
      <c r="B574" s="5"/>
      <c r="C574" s="15"/>
      <c r="D574" s="66">
        <f>(('Итоговая табл.1чел(все услуги-к'!$D574+('Итоговая табл.1чел(все услуги-к'!$D574*'Таблица вводных'!$G$4)))-('Расчет комиссии(Нади)'!$I574+'Таблица вводных'!$E$3+'Таблица вводных'!$F$3)</f>
        <v>7.2879600963230251</v>
      </c>
      <c r="E574" s="66">
        <f>('Итоговая табл.1чел(все услуги-к'!$E574+('Итоговая табл.1чел(все услуги-к'!$E574*'Таблица вводных'!$G$5))-('Расчет комиссии(Нади)'!$I574+'Таблица вводных'!$E$3+'Таблица вводных'!$F$3)</f>
        <v>0.50371009632302488</v>
      </c>
      <c r="F574" s="66">
        <f>('Итоговая табл.1чел(все услуги-к'!$F574+('Итоговая табл.1чел(все услуги-к'!$F574*'Таблица вводных'!$G$6))-('Расчет комиссии(Нади)'!$I574+'Таблица вводных'!$E$3+'Таблица вводных'!$F$3)</f>
        <v>23.347960096323028</v>
      </c>
      <c r="G574" s="66">
        <f>('Итоговая табл.1чел(все услуги-к'!$G574+('Итоговая табл.1чел(все услуги-к'!$G574*'Таблица вводных'!$G$7))-('Расчет комиссии(Нади)'!$I574+'Таблица вводных'!$E$3+'Таблица вводных'!$F$3)</f>
        <v>-0.41203990367697507</v>
      </c>
      <c r="H574" s="66">
        <f>'Итоговая табл.1чел(все услуги-к'!$H574-('Расчет комиссии(Нади)'!$I574+'Таблица вводных'!$E$3+'Таблица вводных'!$F$3)</f>
        <v>-0.41203990367697507</v>
      </c>
      <c r="I574" s="66">
        <f>('Итоговая табл.1чел(все услуги-к'!$I574+('Итоговая табл.1чел(все услуги-к'!$I574*'Таблица вводных'!$G$9))-('Расчет комиссии(Нади)'!$I574+'Таблица вводных'!$E$3+'Таблица вводных'!$F$3)</f>
        <v>-0.41203990367697507</v>
      </c>
      <c r="J574" s="13" t="s">
        <v>165</v>
      </c>
    </row>
    <row r="575" spans="1:10" ht="15.75" customHeight="1">
      <c r="A575" s="140"/>
      <c r="B575" s="5"/>
      <c r="C575" s="6"/>
      <c r="D575" s="66">
        <f>(('Итоговая табл.1чел(все услуги-к'!$D575+('Итоговая табл.1чел(все услуги-к'!$D575*'Таблица вводных'!$G$4)))-('Расчет комиссии(Нади)'!$I575+'Таблица вводных'!$E$3+'Таблица вводных'!$F$3)</f>
        <v>7.2879600963230251</v>
      </c>
      <c r="E575" s="66">
        <f>('Итоговая табл.1чел(все услуги-к'!$E575+('Итоговая табл.1чел(все услуги-к'!$E575*'Таблица вводных'!$G$5))-('Расчет комиссии(Нади)'!$I575+'Таблица вводных'!$E$3+'Таблица вводных'!$F$3)</f>
        <v>0.50371009632302488</v>
      </c>
      <c r="F575" s="66">
        <f>('Итоговая табл.1чел(все услуги-к'!$F575+('Итоговая табл.1чел(все услуги-к'!$F575*'Таблица вводных'!$G$6))-('Расчет комиссии(Нади)'!$I575+'Таблица вводных'!$E$3+'Таблица вводных'!$F$3)</f>
        <v>23.347960096323028</v>
      </c>
      <c r="G575" s="66">
        <f>('Итоговая табл.1чел(все услуги-к'!$G575+('Итоговая табл.1чел(все услуги-к'!$G575*'Таблица вводных'!$G$7))-('Расчет комиссии(Нади)'!$I575+'Таблица вводных'!$E$3+'Таблица вводных'!$F$3)</f>
        <v>-0.41203990367697507</v>
      </c>
      <c r="H575" s="66">
        <f>'Итоговая табл.1чел(все услуги-к'!$H575-('Расчет комиссии(Нади)'!$I575+'Таблица вводных'!$E$3+'Таблица вводных'!$F$3)</f>
        <v>-0.41203990367697507</v>
      </c>
      <c r="I575" s="66">
        <f>('Итоговая табл.1чел(все услуги-к'!$I575+('Итоговая табл.1чел(все услуги-к'!$I575*'Таблица вводных'!$G$9))-('Расчет комиссии(Нади)'!$I575+'Таблица вводных'!$E$3+'Таблица вводных'!$F$3)</f>
        <v>-0.41203990367697507</v>
      </c>
      <c r="J575" s="13" t="s">
        <v>165</v>
      </c>
    </row>
    <row r="576" spans="1:10" ht="15.75" customHeight="1">
      <c r="A576" s="140"/>
      <c r="B576" s="5"/>
      <c r="C576" s="15"/>
      <c r="D576" s="66">
        <f>(('Итоговая табл.1чел(все услуги-к'!$D576+('Итоговая табл.1чел(все услуги-к'!$D576*'Таблица вводных'!$G$4)))-('Расчет комиссии(Нади)'!$I576+'Таблица вводных'!$E$3+'Таблица вводных'!$F$3)</f>
        <v>7.2879600963230251</v>
      </c>
      <c r="E576" s="66">
        <f>('Итоговая табл.1чел(все услуги-к'!$E576+('Итоговая табл.1чел(все услуги-к'!$E576*'Таблица вводных'!$G$5))-('Расчет комиссии(Нади)'!$I576+'Таблица вводных'!$E$3+'Таблица вводных'!$F$3)</f>
        <v>0.50371009632302488</v>
      </c>
      <c r="F576" s="66">
        <f>('Итоговая табл.1чел(все услуги-к'!$F576+('Итоговая табл.1чел(все услуги-к'!$F576*'Таблица вводных'!$G$6))-('Расчет комиссии(Нади)'!$I576+'Таблица вводных'!$E$3+'Таблица вводных'!$F$3)</f>
        <v>23.347960096323028</v>
      </c>
      <c r="G576" s="66">
        <f>('Итоговая табл.1чел(все услуги-к'!$G576+('Итоговая табл.1чел(все услуги-к'!$G576*'Таблица вводных'!$G$7))-('Расчет комиссии(Нади)'!$I576+'Таблица вводных'!$E$3+'Таблица вводных'!$F$3)</f>
        <v>-0.41203990367697507</v>
      </c>
      <c r="H576" s="66">
        <f>'Итоговая табл.1чел(все услуги-к'!$H576-('Расчет комиссии(Нади)'!$I576+'Таблица вводных'!$E$3+'Таблица вводных'!$F$3)</f>
        <v>-0.41203990367697507</v>
      </c>
      <c r="I576" s="66">
        <f>('Итоговая табл.1чел(все услуги-к'!$I576+('Итоговая табл.1чел(все услуги-к'!$I576*'Таблица вводных'!$G$9))-('Расчет комиссии(Нади)'!$I576+'Таблица вводных'!$E$3+'Таблица вводных'!$F$3)</f>
        <v>-0.41203990367697507</v>
      </c>
      <c r="J576" s="13" t="s">
        <v>165</v>
      </c>
    </row>
    <row r="577" spans="1:10" ht="15.75" customHeight="1">
      <c r="A577" s="141"/>
      <c r="B577" s="18"/>
      <c r="C577" s="19"/>
      <c r="D577" s="76">
        <f>(('Итоговая табл.1чел(все услуги-к'!$D577+('Итоговая табл.1чел(все услуги-к'!$D577*'Таблица вводных'!$G$4)))-('Расчет комиссии(Нади)'!$I577+'Таблица вводных'!$E$3+'Таблица вводных'!$F$3)</f>
        <v>7.2879600963230251</v>
      </c>
      <c r="E577" s="76">
        <f>('Итоговая табл.1чел(все услуги-к'!$E577+('Итоговая табл.1чел(все услуги-к'!$E577*'Таблица вводных'!$G$5))-('Расчет комиссии(Нади)'!$I577+'Таблица вводных'!$E$3+'Таблица вводных'!$F$3)</f>
        <v>0.50371009632302488</v>
      </c>
      <c r="F577" s="76">
        <f>('Итоговая табл.1чел(все услуги-к'!$F577+('Итоговая табл.1чел(все услуги-к'!$F577*'Таблица вводных'!$G$6))-('Расчет комиссии(Нади)'!$I577+'Таблица вводных'!$E$3+'Таблица вводных'!$F$3)</f>
        <v>23.347960096323028</v>
      </c>
      <c r="G577" s="76">
        <f>('Итоговая табл.1чел(все услуги-к'!$G577+('Итоговая табл.1чел(все услуги-к'!$G577*'Таблица вводных'!$G$7))-('Расчет комиссии(Нади)'!$I577+'Таблица вводных'!$E$3+'Таблица вводных'!$F$3)</f>
        <v>-0.41203990367697507</v>
      </c>
      <c r="H577" s="76">
        <f>'Итоговая табл.1чел(все услуги-к'!$H577-('Расчет комиссии(Нади)'!$I577+'Таблица вводных'!$E$3+'Таблица вводных'!$F$3)</f>
        <v>-0.41203990367697507</v>
      </c>
      <c r="I577" s="76">
        <f>('Итоговая табл.1чел(все услуги-к'!$I577+('Итоговая табл.1чел(все услуги-к'!$I577*'Таблица вводных'!$G$9))-('Расчет комиссии(Нади)'!$I577+'Таблица вводных'!$E$3+'Таблица вводных'!$F$3)</f>
        <v>-0.41203990367697507</v>
      </c>
      <c r="J577" s="22" t="s">
        <v>165</v>
      </c>
    </row>
    <row r="578" spans="1:10" ht="15.75" customHeight="1">
      <c r="A578" s="143" t="s">
        <v>197</v>
      </c>
      <c r="B578" s="5">
        <v>45423</v>
      </c>
      <c r="C578" s="97"/>
      <c r="D578" s="59">
        <f>(('Итоговая табл.1чел(все услуги-к'!$D578+('Итоговая табл.1чел(все услуги-к'!$D578*'Таблица вводных'!$G$4)))-('Расчет комиссии(Нади)'!$I578+'Таблица вводных'!$E$3+'Таблица вводных'!$F$3)</f>
        <v>7.2879600963230251</v>
      </c>
      <c r="E578" s="59">
        <f>('Итоговая табл.1чел(все услуги-к'!$E578+('Итоговая табл.1чел(все услуги-к'!$E578*'Таблица вводных'!$G$5))-('Расчет комиссии(Нади)'!$I578+'Таблица вводных'!$E$3+'Таблица вводных'!$F$3)</f>
        <v>0.50371009632302488</v>
      </c>
      <c r="F578" s="59">
        <f>('Итоговая табл.1чел(все услуги-к'!$F578+('Итоговая табл.1чел(все услуги-к'!$F578*'Таблица вводных'!$G$6))-('Расчет комиссии(Нади)'!$I578+'Таблица вводных'!$E$3+'Таблица вводных'!$F$3)</f>
        <v>23.347960096323028</v>
      </c>
      <c r="G578" s="59">
        <f>('Итоговая табл.1чел(все услуги-к'!$G578+('Итоговая табл.1чел(все услуги-к'!$G578*'Таблица вводных'!$G$7))-('Расчет комиссии(Нади)'!$I578+'Таблица вводных'!$E$3+'Таблица вводных'!$F$3)</f>
        <v>-0.41203990367697507</v>
      </c>
      <c r="H578" s="59">
        <f>'Итоговая табл.1чел(все услуги-к'!$H578-('Расчет комиссии(Нади)'!$I578+'Таблица вводных'!$E$3+'Таблица вводных'!$F$3)</f>
        <v>-0.41203990367697507</v>
      </c>
      <c r="I578" s="59">
        <f>('Итоговая табл.1чел(все услуги-к'!$I578+('Итоговая табл.1чел(все услуги-к'!$I578*'Таблица вводных'!$G$9))-('Расчет комиссии(Нади)'!$I578+'Таблица вводных'!$E$3+'Таблица вводных'!$F$3)</f>
        <v>-0.41203990367697507</v>
      </c>
      <c r="J578" s="10" t="s">
        <v>198</v>
      </c>
    </row>
    <row r="579" spans="1:10" ht="15.75" customHeight="1">
      <c r="A579" s="140"/>
      <c r="B579" s="5">
        <v>45426</v>
      </c>
      <c r="C579" s="6"/>
      <c r="D579" s="66">
        <f>(('Итоговая табл.1чел(все услуги-к'!$D579+('Итоговая табл.1чел(все услуги-к'!$D579*'Таблица вводных'!$G$4)))-('Расчет комиссии(Нади)'!$I579+'Таблица вводных'!$E$3+'Таблица вводных'!$F$3)</f>
        <v>7.2879600963230251</v>
      </c>
      <c r="E579" s="66">
        <f>('Итоговая табл.1чел(все услуги-к'!$E579+('Итоговая табл.1чел(все услуги-к'!$E579*'Таблица вводных'!$G$5))-('Расчет комиссии(Нади)'!$I579+'Таблица вводных'!$E$3+'Таблица вводных'!$F$3)</f>
        <v>0.50371009632302488</v>
      </c>
      <c r="F579" s="66">
        <f>('Итоговая табл.1чел(все услуги-к'!$F579+('Итоговая табл.1чел(все услуги-к'!$F579*'Таблица вводных'!$G$6))-('Расчет комиссии(Нади)'!$I579+'Таблица вводных'!$E$3+'Таблица вводных'!$F$3)</f>
        <v>23.347960096323028</v>
      </c>
      <c r="G579" s="66">
        <f>('Итоговая табл.1чел(все услуги-к'!$G579+('Итоговая табл.1чел(все услуги-к'!$G579*'Таблица вводных'!$G$7))-('Расчет комиссии(Нади)'!$I579+'Таблица вводных'!$E$3+'Таблица вводных'!$F$3)</f>
        <v>-0.41203990367697507</v>
      </c>
      <c r="H579" s="66">
        <f>'Итоговая табл.1чел(все услуги-к'!$H579-('Расчет комиссии(Нади)'!$I579+'Таблица вводных'!$E$3+'Таблица вводных'!$F$3)</f>
        <v>-0.41203990367697507</v>
      </c>
      <c r="I579" s="66">
        <f>('Итоговая табл.1чел(все услуги-к'!$I579+('Итоговая табл.1чел(все услуги-к'!$I579*'Таблица вводных'!$G$9))-('Расчет комиссии(Нади)'!$I579+'Таблица вводных'!$E$3+'Таблица вводных'!$F$3)</f>
        <v>-0.41203990367697507</v>
      </c>
      <c r="J579" s="13" t="s">
        <v>198</v>
      </c>
    </row>
    <row r="580" spans="1:10" ht="15.75" customHeight="1">
      <c r="A580" s="140"/>
      <c r="B580" s="5">
        <v>45430</v>
      </c>
      <c r="C580" s="15"/>
      <c r="D580" s="66">
        <f>(('Итоговая табл.1чел(все услуги-к'!$D580+('Итоговая табл.1чел(все услуги-к'!$D580*'Таблица вводных'!$G$4)))-('Расчет комиссии(Нади)'!$I580+'Таблица вводных'!$E$3+'Таблица вводных'!$F$3)</f>
        <v>7.2879600963230251</v>
      </c>
      <c r="E580" s="66">
        <f>('Итоговая табл.1чел(все услуги-к'!$E580+('Итоговая табл.1чел(все услуги-к'!$E580*'Таблица вводных'!$G$5))-('Расчет комиссии(Нади)'!$I580+'Таблица вводных'!$E$3+'Таблица вводных'!$F$3)</f>
        <v>0.50371009632302488</v>
      </c>
      <c r="F580" s="66">
        <f>('Итоговая табл.1чел(все услуги-к'!$F580+('Итоговая табл.1чел(все услуги-к'!$F580*'Таблица вводных'!$G$6))-('Расчет комиссии(Нади)'!$I580+'Таблица вводных'!$E$3+'Таблица вводных'!$F$3)</f>
        <v>23.347960096323028</v>
      </c>
      <c r="G580" s="66">
        <f>('Итоговая табл.1чел(все услуги-к'!$G580+('Итоговая табл.1чел(все услуги-к'!$G580*'Таблица вводных'!$G$7))-('Расчет комиссии(Нади)'!$I580+'Таблица вводных'!$E$3+'Таблица вводных'!$F$3)</f>
        <v>-0.41203990367697507</v>
      </c>
      <c r="H580" s="66">
        <f>'Итоговая табл.1чел(все услуги-к'!$H580-('Расчет комиссии(Нади)'!$I580+'Таблица вводных'!$E$3+'Таблица вводных'!$F$3)</f>
        <v>-0.41203990367697507</v>
      </c>
      <c r="I580" s="66">
        <f>('Итоговая табл.1чел(все услуги-к'!$I580+('Итоговая табл.1чел(все услуги-к'!$I580*'Таблица вводных'!$G$9))-('Расчет комиссии(Нади)'!$I580+'Таблица вводных'!$E$3+'Таблица вводных'!$F$3)</f>
        <v>-0.41203990367697507</v>
      </c>
      <c r="J580" s="13" t="s">
        <v>198</v>
      </c>
    </row>
    <row r="581" spans="1:10" ht="15.75" customHeight="1">
      <c r="A581" s="140"/>
      <c r="B581" s="5">
        <v>45433</v>
      </c>
      <c r="C581" s="6"/>
      <c r="D581" s="66">
        <f>(('Итоговая табл.1чел(все услуги-к'!$D581+('Итоговая табл.1чел(все услуги-к'!$D581*'Таблица вводных'!$G$4)))-('Расчет комиссии(Нади)'!$I581+'Таблица вводных'!$E$3+'Таблица вводных'!$F$3)</f>
        <v>7.2879600963230251</v>
      </c>
      <c r="E581" s="66">
        <f>('Итоговая табл.1чел(все услуги-к'!$E581+('Итоговая табл.1чел(все услуги-к'!$E581*'Таблица вводных'!$G$5))-('Расчет комиссии(Нади)'!$I581+'Таблица вводных'!$E$3+'Таблица вводных'!$F$3)</f>
        <v>0.50371009632302488</v>
      </c>
      <c r="F581" s="66">
        <f>('Итоговая табл.1чел(все услуги-к'!$F581+('Итоговая табл.1чел(все услуги-к'!$F581*'Таблица вводных'!$G$6))-('Расчет комиссии(Нади)'!$I581+'Таблица вводных'!$E$3+'Таблица вводных'!$F$3)</f>
        <v>23.347960096323028</v>
      </c>
      <c r="G581" s="66">
        <f>('Итоговая табл.1чел(все услуги-к'!$G581+('Итоговая табл.1чел(все услуги-к'!$G581*'Таблица вводных'!$G$7))-('Расчет комиссии(Нади)'!$I581+'Таблица вводных'!$E$3+'Таблица вводных'!$F$3)</f>
        <v>-0.41203990367697507</v>
      </c>
      <c r="H581" s="66">
        <f>'Итоговая табл.1чел(все услуги-к'!$H581-('Расчет комиссии(Нади)'!$I581+'Таблица вводных'!$E$3+'Таблица вводных'!$F$3)</f>
        <v>-0.41203990367697507</v>
      </c>
      <c r="I581" s="66">
        <f>('Итоговая табл.1чел(все услуги-к'!$I581+('Итоговая табл.1чел(все услуги-к'!$I581*'Таблица вводных'!$G$9))-('Расчет комиссии(Нади)'!$I581+'Таблица вводных'!$E$3+'Таблица вводных'!$F$3)</f>
        <v>-0.41203990367697507</v>
      </c>
      <c r="J581" s="13" t="s">
        <v>198</v>
      </c>
    </row>
    <row r="582" spans="1:10" ht="15.75" customHeight="1">
      <c r="A582" s="140"/>
      <c r="B582" s="5">
        <v>45437</v>
      </c>
      <c r="C582" s="15"/>
      <c r="D582" s="66">
        <f>(('Итоговая табл.1чел(все услуги-к'!$D582+('Итоговая табл.1чел(все услуги-к'!$D582*'Таблица вводных'!$G$4)))-('Расчет комиссии(Нади)'!$I582+'Таблица вводных'!$E$3+'Таблица вводных'!$F$3)</f>
        <v>7.2879600963230251</v>
      </c>
      <c r="E582" s="66">
        <f>('Итоговая табл.1чел(все услуги-к'!$E582+('Итоговая табл.1чел(все услуги-к'!$E582*'Таблица вводных'!$G$5))-('Расчет комиссии(Нади)'!$I582+'Таблица вводных'!$E$3+'Таблица вводных'!$F$3)</f>
        <v>0.50371009632302488</v>
      </c>
      <c r="F582" s="66">
        <f>('Итоговая табл.1чел(все услуги-к'!$F582+('Итоговая табл.1чел(все услуги-к'!$F582*'Таблица вводных'!$G$6))-('Расчет комиссии(Нади)'!$I582+'Таблица вводных'!$E$3+'Таблица вводных'!$F$3)</f>
        <v>23.347960096323028</v>
      </c>
      <c r="G582" s="66">
        <f>('Итоговая табл.1чел(все услуги-к'!$G582+('Итоговая табл.1чел(все услуги-к'!$G582*'Таблица вводных'!$G$7))-('Расчет комиссии(Нади)'!$I582+'Таблица вводных'!$E$3+'Таблица вводных'!$F$3)</f>
        <v>-0.41203990367697507</v>
      </c>
      <c r="H582" s="66">
        <f>'Итоговая табл.1чел(все услуги-к'!$H582-('Расчет комиссии(Нади)'!$I582+'Таблица вводных'!$E$3+'Таблица вводных'!$F$3)</f>
        <v>-0.41203990367697507</v>
      </c>
      <c r="I582" s="66">
        <f>('Итоговая табл.1чел(все услуги-к'!$I582+('Итоговая табл.1чел(все услуги-к'!$I582*'Таблица вводных'!$G$9))-('Расчет комиссии(Нади)'!$I582+'Таблица вводных'!$E$3+'Таблица вводных'!$F$3)</f>
        <v>-0.41203990367697507</v>
      </c>
      <c r="J582" s="13" t="s">
        <v>198</v>
      </c>
    </row>
    <row r="583" spans="1:10" ht="15.75" customHeight="1">
      <c r="A583" s="140"/>
      <c r="B583" s="5">
        <v>45440</v>
      </c>
      <c r="C583" s="15"/>
      <c r="D583" s="66">
        <f>(('Итоговая табл.1чел(все услуги-к'!$D583+('Итоговая табл.1чел(все услуги-к'!$D583*'Таблица вводных'!$G$4)))-('Расчет комиссии(Нади)'!$I583+'Таблица вводных'!$E$3+'Таблица вводных'!$F$3)</f>
        <v>7.2879600963230251</v>
      </c>
      <c r="E583" s="66">
        <f>('Итоговая табл.1чел(все услуги-к'!$E583+('Итоговая табл.1чел(все услуги-к'!$E583*'Таблица вводных'!$G$5))-('Расчет комиссии(Нади)'!$I583+'Таблица вводных'!$E$3+'Таблица вводных'!$F$3)</f>
        <v>0.50371009632302488</v>
      </c>
      <c r="F583" s="66">
        <f>('Итоговая табл.1чел(все услуги-к'!$F583+('Итоговая табл.1чел(все услуги-к'!$F583*'Таблица вводных'!$G$6))-('Расчет комиссии(Нади)'!$I583+'Таблица вводных'!$E$3+'Таблица вводных'!$F$3)</f>
        <v>23.347960096323028</v>
      </c>
      <c r="G583" s="66">
        <f>('Итоговая табл.1чел(все услуги-к'!$G583+('Итоговая табл.1чел(все услуги-к'!$G583*'Таблица вводных'!$G$7))-('Расчет комиссии(Нади)'!$I583+'Таблица вводных'!$E$3+'Таблица вводных'!$F$3)</f>
        <v>-0.41203990367697507</v>
      </c>
      <c r="H583" s="66">
        <f>'Итоговая табл.1чел(все услуги-к'!$H583-('Расчет комиссии(Нади)'!$I583+'Таблица вводных'!$E$3+'Таблица вводных'!$F$3)</f>
        <v>-0.41203990367697507</v>
      </c>
      <c r="I583" s="66">
        <f>('Итоговая табл.1чел(все услуги-к'!$I583+('Итоговая табл.1чел(все услуги-к'!$I583*'Таблица вводных'!$G$9))-('Расчет комиссии(Нади)'!$I583+'Таблица вводных'!$E$3+'Таблица вводных'!$F$3)</f>
        <v>-0.41203990367697507</v>
      </c>
      <c r="J583" s="13" t="s">
        <v>198</v>
      </c>
    </row>
    <row r="584" spans="1:10" ht="15.75" customHeight="1">
      <c r="A584" s="140"/>
      <c r="B584" s="5">
        <v>45444</v>
      </c>
      <c r="C584" s="15"/>
      <c r="D584" s="66">
        <f>(('Итоговая табл.1чел(все услуги-к'!$D584+('Итоговая табл.1чел(все услуги-к'!$D584*'Таблица вводных'!$G$4)))-('Расчет комиссии(Нади)'!$I584+'Таблица вводных'!$E$3+'Таблица вводных'!$F$3)</f>
        <v>7.2879600963230251</v>
      </c>
      <c r="E584" s="66">
        <f>('Итоговая табл.1чел(все услуги-к'!$E584+('Итоговая табл.1чел(все услуги-к'!$E584*'Таблица вводных'!$G$5))-('Расчет комиссии(Нади)'!$I584+'Таблица вводных'!$E$3+'Таблица вводных'!$F$3)</f>
        <v>0.50371009632302488</v>
      </c>
      <c r="F584" s="66">
        <f>('Итоговая табл.1чел(все услуги-к'!$F584+('Итоговая табл.1чел(все услуги-к'!$F584*'Таблица вводных'!$G$6))-('Расчет комиссии(Нади)'!$I584+'Таблица вводных'!$E$3+'Таблица вводных'!$F$3)</f>
        <v>23.347960096323028</v>
      </c>
      <c r="G584" s="66">
        <f>('Итоговая табл.1чел(все услуги-к'!$G584+('Итоговая табл.1чел(все услуги-к'!$G584*'Таблица вводных'!$G$7))-('Расчет комиссии(Нади)'!$I584+'Таблица вводных'!$E$3+'Таблица вводных'!$F$3)</f>
        <v>-0.41203990367697507</v>
      </c>
      <c r="H584" s="66">
        <f>'Итоговая табл.1чел(все услуги-к'!$H584-('Расчет комиссии(Нади)'!$I584+'Таблица вводных'!$E$3+'Таблица вводных'!$F$3)</f>
        <v>-0.41203990367697507</v>
      </c>
      <c r="I584" s="66">
        <f>('Итоговая табл.1чел(все услуги-к'!$I584+('Итоговая табл.1чел(все услуги-к'!$I584*'Таблица вводных'!$G$9))-('Расчет комиссии(Нади)'!$I584+'Таблица вводных'!$E$3+'Таблица вводных'!$F$3)</f>
        <v>-0.41203990367697507</v>
      </c>
      <c r="J584" s="13" t="s">
        <v>198</v>
      </c>
    </row>
    <row r="585" spans="1:10" ht="15.75" customHeight="1">
      <c r="A585" s="140"/>
      <c r="B585" s="5">
        <v>45447</v>
      </c>
      <c r="C585" s="6"/>
      <c r="D585" s="66">
        <f>(('Итоговая табл.1чел(все услуги-к'!$D585+('Итоговая табл.1чел(все услуги-к'!$D585*'Таблица вводных'!$G$4)))-('Расчет комиссии(Нади)'!$I585+'Таблица вводных'!$E$3+'Таблица вводных'!$F$3)</f>
        <v>7.2879600963230251</v>
      </c>
      <c r="E585" s="66">
        <f>('Итоговая табл.1чел(все услуги-к'!$E585+('Итоговая табл.1чел(все услуги-к'!$E585*'Таблица вводных'!$G$5))-('Расчет комиссии(Нади)'!$I585+'Таблица вводных'!$E$3+'Таблица вводных'!$F$3)</f>
        <v>0.50371009632302488</v>
      </c>
      <c r="F585" s="66">
        <f>('Итоговая табл.1чел(все услуги-к'!$F585+('Итоговая табл.1чел(все услуги-к'!$F585*'Таблица вводных'!$G$6))-('Расчет комиссии(Нади)'!$I585+'Таблица вводных'!$E$3+'Таблица вводных'!$F$3)</f>
        <v>23.347960096323028</v>
      </c>
      <c r="G585" s="66">
        <f>('Итоговая табл.1чел(все услуги-к'!$G585+('Итоговая табл.1чел(все услуги-к'!$G585*'Таблица вводных'!$G$7))-('Расчет комиссии(Нади)'!$I585+'Таблица вводных'!$E$3+'Таблица вводных'!$F$3)</f>
        <v>-0.41203990367697507</v>
      </c>
      <c r="H585" s="66">
        <f>'Итоговая табл.1чел(все услуги-к'!$H585-('Расчет комиссии(Нади)'!$I585+'Таблица вводных'!$E$3+'Таблица вводных'!$F$3)</f>
        <v>-0.41203990367697507</v>
      </c>
      <c r="I585" s="66">
        <f>('Итоговая табл.1чел(все услуги-к'!$I585+('Итоговая табл.1чел(все услуги-к'!$I585*'Таблица вводных'!$G$9))-('Расчет комиссии(Нади)'!$I585+'Таблица вводных'!$E$3+'Таблица вводных'!$F$3)</f>
        <v>-0.41203990367697507</v>
      </c>
      <c r="J585" s="13" t="s">
        <v>198</v>
      </c>
    </row>
    <row r="586" spans="1:10" ht="15.75" customHeight="1">
      <c r="A586" s="140"/>
      <c r="B586" s="5">
        <v>45451</v>
      </c>
      <c r="C586" s="15"/>
      <c r="D586" s="66">
        <f>(('Итоговая табл.1чел(все услуги-к'!$D586+('Итоговая табл.1чел(все услуги-к'!$D586*'Таблица вводных'!$G$4)))-('Расчет комиссии(Нади)'!$I586+'Таблица вводных'!$E$3+'Таблица вводных'!$F$3)</f>
        <v>7.2879600963230251</v>
      </c>
      <c r="E586" s="66">
        <f>('Итоговая табл.1чел(все услуги-к'!$E586+('Итоговая табл.1чел(все услуги-к'!$E586*'Таблица вводных'!$G$5))-('Расчет комиссии(Нади)'!$I586+'Таблица вводных'!$E$3+'Таблица вводных'!$F$3)</f>
        <v>0.50371009632302488</v>
      </c>
      <c r="F586" s="66">
        <f>('Итоговая табл.1чел(все услуги-к'!$F586+('Итоговая табл.1чел(все услуги-к'!$F586*'Таблица вводных'!$G$6))-('Расчет комиссии(Нади)'!$I586+'Таблица вводных'!$E$3+'Таблица вводных'!$F$3)</f>
        <v>23.347960096323028</v>
      </c>
      <c r="G586" s="66">
        <f>('Итоговая табл.1чел(все услуги-к'!$G586+('Итоговая табл.1чел(все услуги-к'!$G586*'Таблица вводных'!$G$7))-('Расчет комиссии(Нади)'!$I586+'Таблица вводных'!$E$3+'Таблица вводных'!$F$3)</f>
        <v>-0.41203990367697507</v>
      </c>
      <c r="H586" s="66">
        <f>'Итоговая табл.1чел(все услуги-к'!$H586-('Расчет комиссии(Нади)'!$I586+'Таблица вводных'!$E$3+'Таблица вводных'!$F$3)</f>
        <v>-0.41203990367697507</v>
      </c>
      <c r="I586" s="66">
        <f>('Итоговая табл.1чел(все услуги-к'!$I586+('Итоговая табл.1чел(все услуги-к'!$I586*'Таблица вводных'!$G$9))-('Расчет комиссии(Нади)'!$I586+'Таблица вводных'!$E$3+'Таблица вводных'!$F$3)</f>
        <v>-0.41203990367697507</v>
      </c>
      <c r="J586" s="13" t="s">
        <v>198</v>
      </c>
    </row>
    <row r="587" spans="1:10" ht="15.75" customHeight="1">
      <c r="A587" s="140"/>
      <c r="B587" s="5">
        <v>45454</v>
      </c>
      <c r="C587" s="15"/>
      <c r="D587" s="66">
        <f>(('Итоговая табл.1чел(все услуги-к'!$D587+('Итоговая табл.1чел(все услуги-к'!$D587*'Таблица вводных'!$G$4)))-('Расчет комиссии(Нади)'!$I587+'Таблица вводных'!$E$3+'Таблица вводных'!$F$3)</f>
        <v>7.2879600963230251</v>
      </c>
      <c r="E587" s="66">
        <f>('Итоговая табл.1чел(все услуги-к'!$E587+('Итоговая табл.1чел(все услуги-к'!$E587*'Таблица вводных'!$G$5))-('Расчет комиссии(Нади)'!$I587+'Таблица вводных'!$E$3+'Таблица вводных'!$F$3)</f>
        <v>0.50371009632302488</v>
      </c>
      <c r="F587" s="66">
        <f>('Итоговая табл.1чел(все услуги-к'!$F587+('Итоговая табл.1чел(все услуги-к'!$F587*'Таблица вводных'!$G$6))-('Расчет комиссии(Нади)'!$I587+'Таблица вводных'!$E$3+'Таблица вводных'!$F$3)</f>
        <v>23.347960096323028</v>
      </c>
      <c r="G587" s="66">
        <f>('Итоговая табл.1чел(все услуги-к'!$G587+('Итоговая табл.1чел(все услуги-к'!$G587*'Таблица вводных'!$G$7))-('Расчет комиссии(Нади)'!$I587+'Таблица вводных'!$E$3+'Таблица вводных'!$F$3)</f>
        <v>-0.41203990367697507</v>
      </c>
      <c r="H587" s="66">
        <f>'Итоговая табл.1чел(все услуги-к'!$H587-('Расчет комиссии(Нади)'!$I587+'Таблица вводных'!$E$3+'Таблица вводных'!$F$3)</f>
        <v>-0.41203990367697507</v>
      </c>
      <c r="I587" s="66">
        <f>('Итоговая табл.1чел(все услуги-к'!$I587+('Итоговая табл.1чел(все услуги-к'!$I587*'Таблица вводных'!$G$9))-('Расчет комиссии(Нади)'!$I587+'Таблица вводных'!$E$3+'Таблица вводных'!$F$3)</f>
        <v>-0.41203990367697507</v>
      </c>
      <c r="J587" s="13" t="s">
        <v>198</v>
      </c>
    </row>
    <row r="588" spans="1:10" ht="15.75" customHeight="1">
      <c r="A588" s="140"/>
      <c r="B588" s="5"/>
      <c r="C588" s="6"/>
      <c r="D588" s="66">
        <f>(('Итоговая табл.1чел(все услуги-к'!$D588+('Итоговая табл.1чел(все услуги-к'!$D588*'Таблица вводных'!$G$4)))-('Расчет комиссии(Нади)'!$I588+'Таблица вводных'!$E$3+'Таблица вводных'!$F$3)</f>
        <v>7.2879600963230251</v>
      </c>
      <c r="E588" s="66">
        <f>('Итоговая табл.1чел(все услуги-к'!$E588+('Итоговая табл.1чел(все услуги-к'!$E588*'Таблица вводных'!$G$5))-('Расчет комиссии(Нади)'!$I588+'Таблица вводных'!$E$3+'Таблица вводных'!$F$3)</f>
        <v>0.50371009632302488</v>
      </c>
      <c r="F588" s="66">
        <f>('Итоговая табл.1чел(все услуги-к'!$F588+('Итоговая табл.1чел(все услуги-к'!$F588*'Таблица вводных'!$G$6))-('Расчет комиссии(Нади)'!$I588+'Таблица вводных'!$E$3+'Таблица вводных'!$F$3)</f>
        <v>23.347960096323028</v>
      </c>
      <c r="G588" s="66">
        <f>('Итоговая табл.1чел(все услуги-к'!$G588+('Итоговая табл.1чел(все услуги-к'!$G588*'Таблица вводных'!$G$7))-('Расчет комиссии(Нади)'!$I588+'Таблица вводных'!$E$3+'Таблица вводных'!$F$3)</f>
        <v>-0.41203990367697507</v>
      </c>
      <c r="H588" s="66">
        <f>'Итоговая табл.1чел(все услуги-к'!$H588-('Расчет комиссии(Нади)'!$I588+'Таблица вводных'!$E$3+'Таблица вводных'!$F$3)</f>
        <v>-0.41203990367697507</v>
      </c>
      <c r="I588" s="66">
        <f>('Итоговая табл.1чел(все услуги-к'!$I588+('Итоговая табл.1чел(все услуги-к'!$I588*'Таблица вводных'!$G$9))-('Расчет комиссии(Нади)'!$I588+'Таблица вводных'!$E$3+'Таблица вводных'!$F$3)</f>
        <v>-0.41203990367697507</v>
      </c>
      <c r="J588" s="13" t="s">
        <v>198</v>
      </c>
    </row>
    <row r="589" spans="1:10" ht="15.75" customHeight="1">
      <c r="A589" s="140"/>
      <c r="B589" s="5"/>
      <c r="C589" s="15"/>
      <c r="D589" s="66">
        <f>(('Итоговая табл.1чел(все услуги-к'!$D589+('Итоговая табл.1чел(все услуги-к'!$D589*'Таблица вводных'!$G$4)))-('Расчет комиссии(Нади)'!$I589+'Таблица вводных'!$E$3+'Таблица вводных'!$F$3)</f>
        <v>7.2879600963230251</v>
      </c>
      <c r="E589" s="66">
        <f>('Итоговая табл.1чел(все услуги-к'!$E589+('Итоговая табл.1чел(все услуги-к'!$E589*'Таблица вводных'!$G$5))-('Расчет комиссии(Нади)'!$I589+'Таблица вводных'!$E$3+'Таблица вводных'!$F$3)</f>
        <v>0.50371009632302488</v>
      </c>
      <c r="F589" s="66">
        <f>('Итоговая табл.1чел(все услуги-к'!$F589+('Итоговая табл.1чел(все услуги-к'!$F589*'Таблица вводных'!$G$6))-('Расчет комиссии(Нади)'!$I589+'Таблица вводных'!$E$3+'Таблица вводных'!$F$3)</f>
        <v>23.347960096323028</v>
      </c>
      <c r="G589" s="66">
        <f>('Итоговая табл.1чел(все услуги-к'!$G589+('Итоговая табл.1чел(все услуги-к'!$G589*'Таблица вводных'!$G$7))-('Расчет комиссии(Нади)'!$I589+'Таблица вводных'!$E$3+'Таблица вводных'!$F$3)</f>
        <v>-0.41203990367697507</v>
      </c>
      <c r="H589" s="66">
        <f>'Итоговая табл.1чел(все услуги-к'!$H589-('Расчет комиссии(Нади)'!$I589+'Таблица вводных'!$E$3+'Таблица вводных'!$F$3)</f>
        <v>-0.41203990367697507</v>
      </c>
      <c r="I589" s="66">
        <f>('Итоговая табл.1чел(все услуги-к'!$I589+('Итоговая табл.1чел(все услуги-к'!$I589*'Таблица вводных'!$G$9))-('Расчет комиссии(Нади)'!$I589+'Таблица вводных'!$E$3+'Таблица вводных'!$F$3)</f>
        <v>-0.41203990367697507</v>
      </c>
      <c r="J589" s="13" t="s">
        <v>198</v>
      </c>
    </row>
    <row r="590" spans="1:10" ht="15.75" customHeight="1">
      <c r="A590" s="140"/>
      <c r="B590" s="5"/>
      <c r="C590" s="6"/>
      <c r="D590" s="66">
        <f>(('Итоговая табл.1чел(все услуги-к'!$D590+('Итоговая табл.1чел(все услуги-к'!$D590*'Таблица вводных'!$G$4)))-('Расчет комиссии(Нади)'!$I590+'Таблица вводных'!$E$3+'Таблица вводных'!$F$3)</f>
        <v>7.2879600963230251</v>
      </c>
      <c r="E590" s="66">
        <f>('Итоговая табл.1чел(все услуги-к'!$E590+('Итоговая табл.1чел(все услуги-к'!$E590*'Таблица вводных'!$G$5))-('Расчет комиссии(Нади)'!$I590+'Таблица вводных'!$E$3+'Таблица вводных'!$F$3)</f>
        <v>0.50371009632302488</v>
      </c>
      <c r="F590" s="66">
        <f>('Итоговая табл.1чел(все услуги-к'!$F590+('Итоговая табл.1чел(все услуги-к'!$F590*'Таблица вводных'!$G$6))-('Расчет комиссии(Нади)'!$I590+'Таблица вводных'!$E$3+'Таблица вводных'!$F$3)</f>
        <v>23.347960096323028</v>
      </c>
      <c r="G590" s="66">
        <f>('Итоговая табл.1чел(все услуги-к'!$G590+('Итоговая табл.1чел(все услуги-к'!$G590*'Таблица вводных'!$G$7))-('Расчет комиссии(Нади)'!$I590+'Таблица вводных'!$E$3+'Таблица вводных'!$F$3)</f>
        <v>-0.41203990367697507</v>
      </c>
      <c r="H590" s="66">
        <f>'Итоговая табл.1чел(все услуги-к'!$H590-('Расчет комиссии(Нади)'!$I590+'Таблица вводных'!$E$3+'Таблица вводных'!$F$3)</f>
        <v>-0.41203990367697507</v>
      </c>
      <c r="I590" s="66">
        <f>('Итоговая табл.1чел(все услуги-к'!$I590+('Итоговая табл.1чел(все услуги-к'!$I590*'Таблица вводных'!$G$9))-('Расчет комиссии(Нади)'!$I590+'Таблица вводных'!$E$3+'Таблица вводных'!$F$3)</f>
        <v>-0.41203990367697507</v>
      </c>
      <c r="J590" s="13" t="s">
        <v>198</v>
      </c>
    </row>
    <row r="591" spans="1:10" ht="15.75" customHeight="1">
      <c r="A591" s="140"/>
      <c r="B591" s="5"/>
      <c r="C591" s="6"/>
      <c r="D591" s="66">
        <f>(('Итоговая табл.1чел(все услуги-к'!$D591+('Итоговая табл.1чел(все услуги-к'!$D591*'Таблица вводных'!$G$4)))-('Расчет комиссии(Нади)'!$I591+'Таблица вводных'!$E$3+'Таблица вводных'!$F$3)</f>
        <v>7.2879600963230251</v>
      </c>
      <c r="E591" s="66">
        <f>('Итоговая табл.1чел(все услуги-к'!$E591+('Итоговая табл.1чел(все услуги-к'!$E591*'Таблица вводных'!$G$5))-('Расчет комиссии(Нади)'!$I591+'Таблица вводных'!$E$3+'Таблица вводных'!$F$3)</f>
        <v>0.50371009632302488</v>
      </c>
      <c r="F591" s="66">
        <f>('Итоговая табл.1чел(все услуги-к'!$F591+('Итоговая табл.1чел(все услуги-к'!$F591*'Таблица вводных'!$G$6))-('Расчет комиссии(Нади)'!$I591+'Таблица вводных'!$E$3+'Таблица вводных'!$F$3)</f>
        <v>23.347960096323028</v>
      </c>
      <c r="G591" s="66">
        <f>('Итоговая табл.1чел(все услуги-к'!$G591+('Итоговая табл.1чел(все услуги-к'!$G591*'Таблица вводных'!$G$7))-('Расчет комиссии(Нади)'!$I591+'Таблица вводных'!$E$3+'Таблица вводных'!$F$3)</f>
        <v>-0.41203990367697507</v>
      </c>
      <c r="H591" s="66">
        <f>'Итоговая табл.1чел(все услуги-к'!$H591-('Расчет комиссии(Нади)'!$I591+'Таблица вводных'!$E$3+'Таблица вводных'!$F$3)</f>
        <v>-0.41203990367697507</v>
      </c>
      <c r="I591" s="66">
        <f>('Итоговая табл.1чел(все услуги-к'!$I591+('Итоговая табл.1чел(все услуги-к'!$I591*'Таблица вводных'!$G$9))-('Расчет комиссии(Нади)'!$I591+'Таблица вводных'!$E$3+'Таблица вводных'!$F$3)</f>
        <v>-0.41203990367697507</v>
      </c>
      <c r="J591" s="13" t="s">
        <v>198</v>
      </c>
    </row>
    <row r="592" spans="1:10" ht="15.75" customHeight="1">
      <c r="A592" s="140"/>
      <c r="B592" s="5"/>
      <c r="C592" s="15"/>
      <c r="D592" s="66">
        <f>(('Итоговая табл.1чел(все услуги-к'!$D592+('Итоговая табл.1чел(все услуги-к'!$D592*'Таблица вводных'!$G$4)))-('Расчет комиссии(Нади)'!$I592+'Таблица вводных'!$E$3+'Таблица вводных'!$F$3)</f>
        <v>7.2879600963230251</v>
      </c>
      <c r="E592" s="66">
        <f>('Итоговая табл.1чел(все услуги-к'!$E592+('Итоговая табл.1чел(все услуги-к'!$E592*'Таблица вводных'!$G$5))-('Расчет комиссии(Нади)'!$I592+'Таблица вводных'!$E$3+'Таблица вводных'!$F$3)</f>
        <v>0.50371009632302488</v>
      </c>
      <c r="F592" s="66">
        <f>('Итоговая табл.1чел(все услуги-к'!$F592+('Итоговая табл.1чел(все услуги-к'!$F592*'Таблица вводных'!$G$6))-('Расчет комиссии(Нади)'!$I592+'Таблица вводных'!$E$3+'Таблица вводных'!$F$3)</f>
        <v>23.347960096323028</v>
      </c>
      <c r="G592" s="66">
        <f>('Итоговая табл.1чел(все услуги-к'!$G592+('Итоговая табл.1чел(все услуги-к'!$G592*'Таблица вводных'!$G$7))-('Расчет комиссии(Нади)'!$I592+'Таблица вводных'!$E$3+'Таблица вводных'!$F$3)</f>
        <v>-0.41203990367697507</v>
      </c>
      <c r="H592" s="66">
        <f>'Итоговая табл.1чел(все услуги-к'!$H592-('Расчет комиссии(Нади)'!$I592+'Таблица вводных'!$E$3+'Таблица вводных'!$F$3)</f>
        <v>-0.41203990367697507</v>
      </c>
      <c r="I592" s="66">
        <f>('Итоговая табл.1чел(все услуги-к'!$I592+('Итоговая табл.1чел(все услуги-к'!$I592*'Таблица вводных'!$G$9))-('Расчет комиссии(Нади)'!$I592+'Таблица вводных'!$E$3+'Таблица вводных'!$F$3)</f>
        <v>-0.41203990367697507</v>
      </c>
      <c r="J592" s="13" t="s">
        <v>198</v>
      </c>
    </row>
    <row r="593" spans="1:10" ht="15.75" customHeight="1">
      <c r="A593" s="140"/>
      <c r="B593" s="5"/>
      <c r="C593" s="6"/>
      <c r="D593" s="66">
        <f>(('Итоговая табл.1чел(все услуги-к'!$D593+('Итоговая табл.1чел(все услуги-к'!$D593*'Таблица вводных'!$G$4)))-('Расчет комиссии(Нади)'!$I593+'Таблица вводных'!$E$3+'Таблица вводных'!$F$3)</f>
        <v>7.2879600963230251</v>
      </c>
      <c r="E593" s="66">
        <f>('Итоговая табл.1чел(все услуги-к'!$E593+('Итоговая табл.1чел(все услуги-к'!$E593*'Таблица вводных'!$G$5))-('Расчет комиссии(Нади)'!$I593+'Таблица вводных'!$E$3+'Таблица вводных'!$F$3)</f>
        <v>0.50371009632302488</v>
      </c>
      <c r="F593" s="66">
        <f>('Итоговая табл.1чел(все услуги-к'!$F593+('Итоговая табл.1чел(все услуги-к'!$F593*'Таблица вводных'!$G$6))-('Расчет комиссии(Нади)'!$I593+'Таблица вводных'!$E$3+'Таблица вводных'!$F$3)</f>
        <v>23.347960096323028</v>
      </c>
      <c r="G593" s="66">
        <f>('Итоговая табл.1чел(все услуги-к'!$G593+('Итоговая табл.1чел(все услуги-к'!$G593*'Таблица вводных'!$G$7))-('Расчет комиссии(Нади)'!$I593+'Таблица вводных'!$E$3+'Таблица вводных'!$F$3)</f>
        <v>-0.41203990367697507</v>
      </c>
      <c r="H593" s="66">
        <f>'Итоговая табл.1чел(все услуги-к'!$H593-('Расчет комиссии(Нади)'!$I593+'Таблица вводных'!$E$3+'Таблица вводных'!$F$3)</f>
        <v>-0.41203990367697507</v>
      </c>
      <c r="I593" s="66">
        <f>('Итоговая табл.1чел(все услуги-к'!$I593+('Итоговая табл.1чел(все услуги-к'!$I593*'Таблица вводных'!$G$9))-('Расчет комиссии(Нади)'!$I593+'Таблица вводных'!$E$3+'Таблица вводных'!$F$3)</f>
        <v>-0.41203990367697507</v>
      </c>
      <c r="J593" s="13" t="s">
        <v>198</v>
      </c>
    </row>
    <row r="594" spans="1:10" ht="15.75" customHeight="1">
      <c r="A594" s="140"/>
      <c r="B594" s="5"/>
      <c r="C594" s="15"/>
      <c r="D594" s="66">
        <f>(('Итоговая табл.1чел(все услуги-к'!$D594+('Итоговая табл.1чел(все услуги-к'!$D594*'Таблица вводных'!$G$4)))-('Расчет комиссии(Нади)'!$I594+'Таблица вводных'!$E$3+'Таблица вводных'!$F$3)</f>
        <v>7.2879600963230251</v>
      </c>
      <c r="E594" s="66">
        <f>('Итоговая табл.1чел(все услуги-к'!$E594+('Итоговая табл.1чел(все услуги-к'!$E594*'Таблица вводных'!$G$5))-('Расчет комиссии(Нади)'!$I594+'Таблица вводных'!$E$3+'Таблица вводных'!$F$3)</f>
        <v>0.50371009632302488</v>
      </c>
      <c r="F594" s="66">
        <f>('Итоговая табл.1чел(все услуги-к'!$F594+('Итоговая табл.1чел(все услуги-к'!$F594*'Таблица вводных'!$G$6))-('Расчет комиссии(Нади)'!$I594+'Таблица вводных'!$E$3+'Таблица вводных'!$F$3)</f>
        <v>23.347960096323028</v>
      </c>
      <c r="G594" s="66">
        <f>('Итоговая табл.1чел(все услуги-к'!$G594+('Итоговая табл.1чел(все услуги-к'!$G594*'Таблица вводных'!$G$7))-('Расчет комиссии(Нади)'!$I594+'Таблица вводных'!$E$3+'Таблица вводных'!$F$3)</f>
        <v>-0.41203990367697507</v>
      </c>
      <c r="H594" s="66">
        <f>'Итоговая табл.1чел(все услуги-к'!$H594-('Расчет комиссии(Нади)'!$I594+'Таблица вводных'!$E$3+'Таблица вводных'!$F$3)</f>
        <v>-0.41203990367697507</v>
      </c>
      <c r="I594" s="66">
        <f>('Итоговая табл.1чел(все услуги-к'!$I594+('Итоговая табл.1чел(все услуги-к'!$I594*'Таблица вводных'!$G$9))-('Расчет комиссии(Нади)'!$I594+'Таблица вводных'!$E$3+'Таблица вводных'!$F$3)</f>
        <v>-0.41203990367697507</v>
      </c>
      <c r="J594" s="13" t="s">
        <v>198</v>
      </c>
    </row>
    <row r="595" spans="1:10" ht="15.75" customHeight="1">
      <c r="A595" s="141"/>
      <c r="B595" s="18"/>
      <c r="C595" s="19"/>
      <c r="D595" s="76">
        <f>(('Итоговая табл.1чел(все услуги-к'!$D595+('Итоговая табл.1чел(все услуги-к'!$D595*'Таблица вводных'!$G$4)))-('Расчет комиссии(Нади)'!$I595+'Таблица вводных'!$E$3+'Таблица вводных'!$F$3)</f>
        <v>7.2879600963230251</v>
      </c>
      <c r="E595" s="76">
        <f>('Итоговая табл.1чел(все услуги-к'!$E595+('Итоговая табл.1чел(все услуги-к'!$E595*'Таблица вводных'!$G$5))-('Расчет комиссии(Нади)'!$I595+'Таблица вводных'!$E$3+'Таблица вводных'!$F$3)</f>
        <v>0.50371009632302488</v>
      </c>
      <c r="F595" s="76">
        <f>('Итоговая табл.1чел(все услуги-к'!$F595+('Итоговая табл.1чел(все услуги-к'!$F595*'Таблица вводных'!$G$6))-('Расчет комиссии(Нади)'!$I595+'Таблица вводных'!$E$3+'Таблица вводных'!$F$3)</f>
        <v>23.347960096323028</v>
      </c>
      <c r="G595" s="76">
        <f>('Итоговая табл.1чел(все услуги-к'!$G595+('Итоговая табл.1чел(все услуги-к'!$G595*'Таблица вводных'!$G$7))-('Расчет комиссии(Нади)'!$I595+'Таблица вводных'!$E$3+'Таблица вводных'!$F$3)</f>
        <v>-0.41203990367697507</v>
      </c>
      <c r="H595" s="76">
        <f>'Итоговая табл.1чел(все услуги-к'!$H595-('Расчет комиссии(Нади)'!$I595+'Таблица вводных'!$E$3+'Таблица вводных'!$F$3)</f>
        <v>-0.41203990367697507</v>
      </c>
      <c r="I595" s="76">
        <f>('Итоговая табл.1чел(все услуги-к'!$I595+('Итоговая табл.1чел(все услуги-к'!$I595*'Таблица вводных'!$G$9))-('Расчет комиссии(Нади)'!$I595+'Таблица вводных'!$E$3+'Таблица вводных'!$F$3)</f>
        <v>-0.41203990367697507</v>
      </c>
      <c r="J595" s="22" t="s">
        <v>198</v>
      </c>
    </row>
    <row r="596" spans="1:10" ht="15.75" customHeight="1">
      <c r="A596" s="143" t="s">
        <v>199</v>
      </c>
      <c r="B596" s="5">
        <v>45423</v>
      </c>
      <c r="C596" s="97"/>
      <c r="D596" s="59">
        <f>(('Итоговая табл.1чел(все услуги-к'!$D596+('Итоговая табл.1чел(все услуги-к'!$D596*'Таблица вводных'!$G$4)))-('Расчет комиссии(Нади)'!$I596+'Таблица вводных'!$E$3+'Таблица вводных'!$F$3)</f>
        <v>7.2879600963230251</v>
      </c>
      <c r="E596" s="59">
        <f>('Итоговая табл.1чел(все услуги-к'!$E596+('Итоговая табл.1чел(все услуги-к'!$E596*'Таблица вводных'!$G$5))-('Расчет комиссии(Нади)'!$I596+'Таблица вводных'!$E$3+'Таблица вводных'!$F$3)</f>
        <v>0.50371009632302488</v>
      </c>
      <c r="F596" s="59">
        <f>('Итоговая табл.1чел(все услуги-к'!$F596+('Итоговая табл.1чел(все услуги-к'!$F596*'Таблица вводных'!$G$6))-('Расчет комиссии(Нади)'!$I596+'Таблица вводных'!$E$3+'Таблица вводных'!$F$3)</f>
        <v>23.347960096323028</v>
      </c>
      <c r="G596" s="59">
        <f>('Итоговая табл.1чел(все услуги-к'!$G596+('Итоговая табл.1чел(все услуги-к'!$G596*'Таблица вводных'!$G$7))-('Расчет комиссии(Нади)'!$I596+'Таблица вводных'!$E$3+'Таблица вводных'!$F$3)</f>
        <v>-0.41203990367697507</v>
      </c>
      <c r="H596" s="59">
        <f>'Итоговая табл.1чел(все услуги-к'!$H596-('Расчет комиссии(Нади)'!$I596+'Таблица вводных'!$E$3+'Таблица вводных'!$F$3)</f>
        <v>-0.41203990367697507</v>
      </c>
      <c r="I596" s="59">
        <f>('Итоговая табл.1чел(все услуги-к'!$I596+('Итоговая табл.1чел(все услуги-к'!$I596*'Таблица вводных'!$G$9))-('Расчет комиссии(Нади)'!$I596+'Таблица вводных'!$E$3+'Таблица вводных'!$F$3)</f>
        <v>-0.41203990367697507</v>
      </c>
      <c r="J596" s="10" t="s">
        <v>200</v>
      </c>
    </row>
    <row r="597" spans="1:10" ht="15.75" customHeight="1">
      <c r="A597" s="140"/>
      <c r="B597" s="5">
        <v>45426</v>
      </c>
      <c r="C597" s="6"/>
      <c r="D597" s="66">
        <f>(('Итоговая табл.1чел(все услуги-к'!$D597+('Итоговая табл.1чел(все услуги-к'!$D597*'Таблица вводных'!$G$4)))-('Расчет комиссии(Нади)'!$I597+'Таблица вводных'!$E$3+'Таблица вводных'!$F$3)</f>
        <v>7.2879600963230251</v>
      </c>
      <c r="E597" s="66">
        <f>('Итоговая табл.1чел(все услуги-к'!$E597+('Итоговая табл.1чел(все услуги-к'!$E597*'Таблица вводных'!$G$5))-('Расчет комиссии(Нади)'!$I597+'Таблица вводных'!$E$3+'Таблица вводных'!$F$3)</f>
        <v>0.50371009632302488</v>
      </c>
      <c r="F597" s="66">
        <f>('Итоговая табл.1чел(все услуги-к'!$F597+('Итоговая табл.1чел(все услуги-к'!$F597*'Таблица вводных'!$G$6))-('Расчет комиссии(Нади)'!$I597+'Таблица вводных'!$E$3+'Таблица вводных'!$F$3)</f>
        <v>23.347960096323028</v>
      </c>
      <c r="G597" s="66">
        <f>('Итоговая табл.1чел(все услуги-к'!$G597+('Итоговая табл.1чел(все услуги-к'!$G597*'Таблица вводных'!$G$7))-('Расчет комиссии(Нади)'!$I597+'Таблица вводных'!$E$3+'Таблица вводных'!$F$3)</f>
        <v>-0.41203990367697507</v>
      </c>
      <c r="H597" s="66">
        <f>'Итоговая табл.1чел(все услуги-к'!$H597-('Расчет комиссии(Нади)'!$I597+'Таблица вводных'!$E$3+'Таблица вводных'!$F$3)</f>
        <v>-0.41203990367697507</v>
      </c>
      <c r="I597" s="66">
        <f>('Итоговая табл.1чел(все услуги-к'!$I597+('Итоговая табл.1чел(все услуги-к'!$I597*'Таблица вводных'!$G$9))-('Расчет комиссии(Нади)'!$I597+'Таблица вводных'!$E$3+'Таблица вводных'!$F$3)</f>
        <v>-0.41203990367697507</v>
      </c>
      <c r="J597" s="13" t="s">
        <v>200</v>
      </c>
    </row>
    <row r="598" spans="1:10" ht="15.75" customHeight="1">
      <c r="A598" s="140"/>
      <c r="B598" s="5">
        <v>45430</v>
      </c>
      <c r="C598" s="15"/>
      <c r="D598" s="66">
        <f>(('Итоговая табл.1чел(все услуги-к'!$D598+('Итоговая табл.1чел(все услуги-к'!$D598*'Таблица вводных'!$G$4)))-('Расчет комиссии(Нади)'!$I598+'Таблица вводных'!$E$3+'Таблица вводных'!$F$3)</f>
        <v>7.2879600963230251</v>
      </c>
      <c r="E598" s="66">
        <f>('Итоговая табл.1чел(все услуги-к'!$E598+('Итоговая табл.1чел(все услуги-к'!$E598*'Таблица вводных'!$G$5))-('Расчет комиссии(Нади)'!$I598+'Таблица вводных'!$E$3+'Таблица вводных'!$F$3)</f>
        <v>0.50371009632302488</v>
      </c>
      <c r="F598" s="66">
        <f>('Итоговая табл.1чел(все услуги-к'!$F598+('Итоговая табл.1чел(все услуги-к'!$F598*'Таблица вводных'!$G$6))-('Расчет комиссии(Нади)'!$I598+'Таблица вводных'!$E$3+'Таблица вводных'!$F$3)</f>
        <v>23.347960096323028</v>
      </c>
      <c r="G598" s="66">
        <f>('Итоговая табл.1чел(все услуги-к'!$G598+('Итоговая табл.1чел(все услуги-к'!$G598*'Таблица вводных'!$G$7))-('Расчет комиссии(Нади)'!$I598+'Таблица вводных'!$E$3+'Таблица вводных'!$F$3)</f>
        <v>-0.41203990367697507</v>
      </c>
      <c r="H598" s="66">
        <f>'Итоговая табл.1чел(все услуги-к'!$H598-('Расчет комиссии(Нади)'!$I598+'Таблица вводных'!$E$3+'Таблица вводных'!$F$3)</f>
        <v>-0.41203990367697507</v>
      </c>
      <c r="I598" s="66">
        <f>('Итоговая табл.1чел(все услуги-к'!$I598+('Итоговая табл.1чел(все услуги-к'!$I598*'Таблица вводных'!$G$9))-('Расчет комиссии(Нади)'!$I598+'Таблица вводных'!$E$3+'Таблица вводных'!$F$3)</f>
        <v>-0.41203990367697507</v>
      </c>
      <c r="J598" s="13" t="s">
        <v>200</v>
      </c>
    </row>
    <row r="599" spans="1:10" ht="15.75" customHeight="1">
      <c r="A599" s="140"/>
      <c r="B599" s="5">
        <v>45433</v>
      </c>
      <c r="C599" s="6"/>
      <c r="D599" s="66">
        <f>(('Итоговая табл.1чел(все услуги-к'!$D599+('Итоговая табл.1чел(все услуги-к'!$D599*'Таблица вводных'!$G$4)))-('Расчет комиссии(Нади)'!$I599+'Таблица вводных'!$E$3+'Таблица вводных'!$F$3)</f>
        <v>7.2879600963230251</v>
      </c>
      <c r="E599" s="66">
        <f>('Итоговая табл.1чел(все услуги-к'!$E599+('Итоговая табл.1чел(все услуги-к'!$E599*'Таблица вводных'!$G$5))-('Расчет комиссии(Нади)'!$I599+'Таблица вводных'!$E$3+'Таблица вводных'!$F$3)</f>
        <v>0.50371009632302488</v>
      </c>
      <c r="F599" s="66">
        <f>('Итоговая табл.1чел(все услуги-к'!$F599+('Итоговая табл.1чел(все услуги-к'!$F599*'Таблица вводных'!$G$6))-('Расчет комиссии(Нади)'!$I599+'Таблица вводных'!$E$3+'Таблица вводных'!$F$3)</f>
        <v>23.347960096323028</v>
      </c>
      <c r="G599" s="66">
        <f>('Итоговая табл.1чел(все услуги-к'!$G599+('Итоговая табл.1чел(все услуги-к'!$G599*'Таблица вводных'!$G$7))-('Расчет комиссии(Нади)'!$I599+'Таблица вводных'!$E$3+'Таблица вводных'!$F$3)</f>
        <v>-0.41203990367697507</v>
      </c>
      <c r="H599" s="66">
        <f>'Итоговая табл.1чел(все услуги-к'!$H599-('Расчет комиссии(Нади)'!$I599+'Таблица вводных'!$E$3+'Таблица вводных'!$F$3)</f>
        <v>-0.41203990367697507</v>
      </c>
      <c r="I599" s="66">
        <f>('Итоговая табл.1чел(все услуги-к'!$I599+('Итоговая табл.1чел(все услуги-к'!$I599*'Таблица вводных'!$G$9))-('Расчет комиссии(Нади)'!$I599+'Таблица вводных'!$E$3+'Таблица вводных'!$F$3)</f>
        <v>-0.41203990367697507</v>
      </c>
      <c r="J599" s="13" t="s">
        <v>200</v>
      </c>
    </row>
    <row r="600" spans="1:10" ht="15.75" customHeight="1">
      <c r="A600" s="140"/>
      <c r="B600" s="5">
        <v>45437</v>
      </c>
      <c r="C600" s="15"/>
      <c r="D600" s="66">
        <f>(('Итоговая табл.1чел(все услуги-к'!$D600+('Итоговая табл.1чел(все услуги-к'!$D600*'Таблица вводных'!$G$4)))-('Расчет комиссии(Нади)'!$I600+'Таблица вводных'!$E$3+'Таблица вводных'!$F$3)</f>
        <v>7.2879600963230251</v>
      </c>
      <c r="E600" s="66">
        <f>('Итоговая табл.1чел(все услуги-к'!$E600+('Итоговая табл.1чел(все услуги-к'!$E600*'Таблица вводных'!$G$5))-('Расчет комиссии(Нади)'!$I600+'Таблица вводных'!$E$3+'Таблица вводных'!$F$3)</f>
        <v>0.50371009632302488</v>
      </c>
      <c r="F600" s="66">
        <f>('Итоговая табл.1чел(все услуги-к'!$F600+('Итоговая табл.1чел(все услуги-к'!$F600*'Таблица вводных'!$G$6))-('Расчет комиссии(Нади)'!$I600+'Таблица вводных'!$E$3+'Таблица вводных'!$F$3)</f>
        <v>23.347960096323028</v>
      </c>
      <c r="G600" s="66">
        <f>('Итоговая табл.1чел(все услуги-к'!$G600+('Итоговая табл.1чел(все услуги-к'!$G600*'Таблица вводных'!$G$7))-('Расчет комиссии(Нади)'!$I600+'Таблица вводных'!$E$3+'Таблица вводных'!$F$3)</f>
        <v>-0.41203990367697507</v>
      </c>
      <c r="H600" s="66">
        <f>'Итоговая табл.1чел(все услуги-к'!$H600-('Расчет комиссии(Нади)'!$I600+'Таблица вводных'!$E$3+'Таблица вводных'!$F$3)</f>
        <v>-0.41203990367697507</v>
      </c>
      <c r="I600" s="66">
        <f>('Итоговая табл.1чел(все услуги-к'!$I600+('Итоговая табл.1чел(все услуги-к'!$I600*'Таблица вводных'!$G$9))-('Расчет комиссии(Нади)'!$I600+'Таблица вводных'!$E$3+'Таблица вводных'!$F$3)</f>
        <v>-0.41203990367697507</v>
      </c>
      <c r="J600" s="13" t="s">
        <v>200</v>
      </c>
    </row>
    <row r="601" spans="1:10" ht="15.75" customHeight="1">
      <c r="A601" s="140"/>
      <c r="B601" s="5">
        <v>45440</v>
      </c>
      <c r="C601" s="15"/>
      <c r="D601" s="66">
        <f>(('Итоговая табл.1чел(все услуги-к'!$D601+('Итоговая табл.1чел(все услуги-к'!$D601*'Таблица вводных'!$G$4)))-('Расчет комиссии(Нади)'!$I601+'Таблица вводных'!$E$3+'Таблица вводных'!$F$3)</f>
        <v>7.2879600963230251</v>
      </c>
      <c r="E601" s="66">
        <f>('Итоговая табл.1чел(все услуги-к'!$E601+('Итоговая табл.1чел(все услуги-к'!$E601*'Таблица вводных'!$G$5))-('Расчет комиссии(Нади)'!$I601+'Таблица вводных'!$E$3+'Таблица вводных'!$F$3)</f>
        <v>0.50371009632302488</v>
      </c>
      <c r="F601" s="66">
        <f>('Итоговая табл.1чел(все услуги-к'!$F601+('Итоговая табл.1чел(все услуги-к'!$F601*'Таблица вводных'!$G$6))-('Расчет комиссии(Нади)'!$I601+'Таблица вводных'!$E$3+'Таблица вводных'!$F$3)</f>
        <v>23.347960096323028</v>
      </c>
      <c r="G601" s="66">
        <f>('Итоговая табл.1чел(все услуги-к'!$G601+('Итоговая табл.1чел(все услуги-к'!$G601*'Таблица вводных'!$G$7))-('Расчет комиссии(Нади)'!$I601+'Таблица вводных'!$E$3+'Таблица вводных'!$F$3)</f>
        <v>-0.41203990367697507</v>
      </c>
      <c r="H601" s="66">
        <f>'Итоговая табл.1чел(все услуги-к'!$H601-('Расчет комиссии(Нади)'!$I601+'Таблица вводных'!$E$3+'Таблица вводных'!$F$3)</f>
        <v>-0.41203990367697507</v>
      </c>
      <c r="I601" s="66">
        <f>('Итоговая табл.1чел(все услуги-к'!$I601+('Итоговая табл.1чел(все услуги-к'!$I601*'Таблица вводных'!$G$9))-('Расчет комиссии(Нади)'!$I601+'Таблица вводных'!$E$3+'Таблица вводных'!$F$3)</f>
        <v>-0.41203990367697507</v>
      </c>
      <c r="J601" s="13" t="s">
        <v>200</v>
      </c>
    </row>
    <row r="602" spans="1:10" ht="15.75" customHeight="1">
      <c r="A602" s="140"/>
      <c r="B602" s="5">
        <v>45444</v>
      </c>
      <c r="C602" s="15"/>
      <c r="D602" s="66">
        <f>(('Итоговая табл.1чел(все услуги-к'!$D602+('Итоговая табл.1чел(все услуги-к'!$D602*'Таблица вводных'!$G$4)))-('Расчет комиссии(Нади)'!$I602+'Таблица вводных'!$E$3+'Таблица вводных'!$F$3)</f>
        <v>7.2879600963230251</v>
      </c>
      <c r="E602" s="66">
        <f>('Итоговая табл.1чел(все услуги-к'!$E602+('Итоговая табл.1чел(все услуги-к'!$E602*'Таблица вводных'!$G$5))-('Расчет комиссии(Нади)'!$I602+'Таблица вводных'!$E$3+'Таблица вводных'!$F$3)</f>
        <v>0.50371009632302488</v>
      </c>
      <c r="F602" s="66">
        <f>('Итоговая табл.1чел(все услуги-к'!$F602+('Итоговая табл.1чел(все услуги-к'!$F602*'Таблица вводных'!$G$6))-('Расчет комиссии(Нади)'!$I602+'Таблица вводных'!$E$3+'Таблица вводных'!$F$3)</f>
        <v>23.347960096323028</v>
      </c>
      <c r="G602" s="66">
        <f>('Итоговая табл.1чел(все услуги-к'!$G602+('Итоговая табл.1чел(все услуги-к'!$G602*'Таблица вводных'!$G$7))-('Расчет комиссии(Нади)'!$I602+'Таблица вводных'!$E$3+'Таблица вводных'!$F$3)</f>
        <v>-0.41203990367697507</v>
      </c>
      <c r="H602" s="66">
        <f>'Итоговая табл.1чел(все услуги-к'!$H602-('Расчет комиссии(Нади)'!$I602+'Таблица вводных'!$E$3+'Таблица вводных'!$F$3)</f>
        <v>-0.41203990367697507</v>
      </c>
      <c r="I602" s="66">
        <f>('Итоговая табл.1чел(все услуги-к'!$I602+('Итоговая табл.1чел(все услуги-к'!$I602*'Таблица вводных'!$G$9))-('Расчет комиссии(Нади)'!$I602+'Таблица вводных'!$E$3+'Таблица вводных'!$F$3)</f>
        <v>-0.41203990367697507</v>
      </c>
      <c r="J602" s="13" t="s">
        <v>200</v>
      </c>
    </row>
    <row r="603" spans="1:10" ht="15.75" customHeight="1">
      <c r="A603" s="140"/>
      <c r="B603" s="5">
        <v>45447</v>
      </c>
      <c r="C603" s="6"/>
      <c r="D603" s="66">
        <f>(('Итоговая табл.1чел(все услуги-к'!$D603+('Итоговая табл.1чел(все услуги-к'!$D603*'Таблица вводных'!$G$4)))-('Расчет комиссии(Нади)'!$I603+'Таблица вводных'!$E$3+'Таблица вводных'!$F$3)</f>
        <v>7.2879600963230251</v>
      </c>
      <c r="E603" s="66">
        <f>('Итоговая табл.1чел(все услуги-к'!$E603+('Итоговая табл.1чел(все услуги-к'!$E603*'Таблица вводных'!$G$5))-('Расчет комиссии(Нади)'!$I603+'Таблица вводных'!$E$3+'Таблица вводных'!$F$3)</f>
        <v>0.50371009632302488</v>
      </c>
      <c r="F603" s="66">
        <f>('Итоговая табл.1чел(все услуги-к'!$F603+('Итоговая табл.1чел(все услуги-к'!$F603*'Таблица вводных'!$G$6))-('Расчет комиссии(Нади)'!$I603+'Таблица вводных'!$E$3+'Таблица вводных'!$F$3)</f>
        <v>23.347960096323028</v>
      </c>
      <c r="G603" s="66">
        <f>('Итоговая табл.1чел(все услуги-к'!$G603+('Итоговая табл.1чел(все услуги-к'!$G603*'Таблица вводных'!$G$7))-('Расчет комиссии(Нади)'!$I603+'Таблица вводных'!$E$3+'Таблица вводных'!$F$3)</f>
        <v>-0.41203990367697507</v>
      </c>
      <c r="H603" s="66">
        <f>'Итоговая табл.1чел(все услуги-к'!$H603-('Расчет комиссии(Нади)'!$I603+'Таблица вводных'!$E$3+'Таблица вводных'!$F$3)</f>
        <v>-0.41203990367697507</v>
      </c>
      <c r="I603" s="66">
        <f>('Итоговая табл.1чел(все услуги-к'!$I603+('Итоговая табл.1чел(все услуги-к'!$I603*'Таблица вводных'!$G$9))-('Расчет комиссии(Нади)'!$I603+'Таблица вводных'!$E$3+'Таблица вводных'!$F$3)</f>
        <v>-0.41203990367697507</v>
      </c>
      <c r="J603" s="13" t="s">
        <v>200</v>
      </c>
    </row>
    <row r="604" spans="1:10" ht="15.75" customHeight="1">
      <c r="A604" s="140"/>
      <c r="B604" s="5">
        <v>45451</v>
      </c>
      <c r="C604" s="15"/>
      <c r="D604" s="66">
        <f>(('Итоговая табл.1чел(все услуги-к'!$D604+('Итоговая табл.1чел(все услуги-к'!$D604*'Таблица вводных'!$G$4)))-('Расчет комиссии(Нади)'!$I604+'Таблица вводных'!$E$3+'Таблица вводных'!$F$3)</f>
        <v>7.2879600963230251</v>
      </c>
      <c r="E604" s="66">
        <f>('Итоговая табл.1чел(все услуги-к'!$E604+('Итоговая табл.1чел(все услуги-к'!$E604*'Таблица вводных'!$G$5))-('Расчет комиссии(Нади)'!$I604+'Таблица вводных'!$E$3+'Таблица вводных'!$F$3)</f>
        <v>0.50371009632302488</v>
      </c>
      <c r="F604" s="66">
        <f>('Итоговая табл.1чел(все услуги-к'!$F604+('Итоговая табл.1чел(все услуги-к'!$F604*'Таблица вводных'!$G$6))-('Расчет комиссии(Нади)'!$I604+'Таблица вводных'!$E$3+'Таблица вводных'!$F$3)</f>
        <v>23.347960096323028</v>
      </c>
      <c r="G604" s="66">
        <f>('Итоговая табл.1чел(все услуги-к'!$G604+('Итоговая табл.1чел(все услуги-к'!$G604*'Таблица вводных'!$G$7))-('Расчет комиссии(Нади)'!$I604+'Таблица вводных'!$E$3+'Таблица вводных'!$F$3)</f>
        <v>-0.41203990367697507</v>
      </c>
      <c r="H604" s="66">
        <f>'Итоговая табл.1чел(все услуги-к'!$H604-('Расчет комиссии(Нади)'!$I604+'Таблица вводных'!$E$3+'Таблица вводных'!$F$3)</f>
        <v>-0.41203990367697507</v>
      </c>
      <c r="I604" s="66">
        <f>('Итоговая табл.1чел(все услуги-к'!$I604+('Итоговая табл.1чел(все услуги-к'!$I604*'Таблица вводных'!$G$9))-('Расчет комиссии(Нади)'!$I604+'Таблица вводных'!$E$3+'Таблица вводных'!$F$3)</f>
        <v>-0.41203990367697507</v>
      </c>
      <c r="J604" s="13" t="s">
        <v>200</v>
      </c>
    </row>
    <row r="605" spans="1:10" ht="15.75" customHeight="1">
      <c r="A605" s="140"/>
      <c r="B605" s="5">
        <v>45454</v>
      </c>
      <c r="C605" s="15"/>
      <c r="D605" s="66">
        <f>(('Итоговая табл.1чел(все услуги-к'!$D605+('Итоговая табл.1чел(все услуги-к'!$D605*'Таблица вводных'!$G$4)))-('Расчет комиссии(Нади)'!$I605+'Таблица вводных'!$E$3+'Таблица вводных'!$F$3)</f>
        <v>7.2879600963230251</v>
      </c>
      <c r="E605" s="66">
        <f>('Итоговая табл.1чел(все услуги-к'!$E605+('Итоговая табл.1чел(все услуги-к'!$E605*'Таблица вводных'!$G$5))-('Расчет комиссии(Нади)'!$I605+'Таблица вводных'!$E$3+'Таблица вводных'!$F$3)</f>
        <v>0.50371009632302488</v>
      </c>
      <c r="F605" s="66">
        <f>('Итоговая табл.1чел(все услуги-к'!$F605+('Итоговая табл.1чел(все услуги-к'!$F605*'Таблица вводных'!$G$6))-('Расчет комиссии(Нади)'!$I605+'Таблица вводных'!$E$3+'Таблица вводных'!$F$3)</f>
        <v>23.347960096323028</v>
      </c>
      <c r="G605" s="66">
        <f>('Итоговая табл.1чел(все услуги-к'!$G605+('Итоговая табл.1чел(все услуги-к'!$G605*'Таблица вводных'!$G$7))-('Расчет комиссии(Нади)'!$I605+'Таблица вводных'!$E$3+'Таблица вводных'!$F$3)</f>
        <v>-0.41203990367697507</v>
      </c>
      <c r="H605" s="66">
        <f>'Итоговая табл.1чел(все услуги-к'!$H605-('Расчет комиссии(Нади)'!$I605+'Таблица вводных'!$E$3+'Таблица вводных'!$F$3)</f>
        <v>-0.41203990367697507</v>
      </c>
      <c r="I605" s="66">
        <f>('Итоговая табл.1чел(все услуги-к'!$I605+('Итоговая табл.1чел(все услуги-к'!$I605*'Таблица вводных'!$G$9))-('Расчет комиссии(Нади)'!$I605+'Таблица вводных'!$E$3+'Таблица вводных'!$F$3)</f>
        <v>-0.41203990367697507</v>
      </c>
      <c r="J605" s="13" t="s">
        <v>200</v>
      </c>
    </row>
    <row r="606" spans="1:10" ht="15.75" customHeight="1">
      <c r="A606" s="140"/>
      <c r="B606" s="5"/>
      <c r="C606" s="6"/>
      <c r="D606" s="66">
        <f>(('Итоговая табл.1чел(все услуги-к'!$D606+('Итоговая табл.1чел(все услуги-к'!$D606*'Таблица вводных'!$G$4)))-('Расчет комиссии(Нади)'!$I606+'Таблица вводных'!$E$3+'Таблица вводных'!$F$3)</f>
        <v>7.2879600963230251</v>
      </c>
      <c r="E606" s="66">
        <f>('Итоговая табл.1чел(все услуги-к'!$E606+('Итоговая табл.1чел(все услуги-к'!$E606*'Таблица вводных'!$G$5))-('Расчет комиссии(Нади)'!$I606+'Таблица вводных'!$E$3+'Таблица вводных'!$F$3)</f>
        <v>0.50371009632302488</v>
      </c>
      <c r="F606" s="66">
        <f>('Итоговая табл.1чел(все услуги-к'!$F606+('Итоговая табл.1чел(все услуги-к'!$F606*'Таблица вводных'!$G$6))-('Расчет комиссии(Нади)'!$I606+'Таблица вводных'!$E$3+'Таблица вводных'!$F$3)</f>
        <v>23.347960096323028</v>
      </c>
      <c r="G606" s="66">
        <f>('Итоговая табл.1чел(все услуги-к'!$G606+('Итоговая табл.1чел(все услуги-к'!$G606*'Таблица вводных'!$G$7))-('Расчет комиссии(Нади)'!$I606+'Таблица вводных'!$E$3+'Таблица вводных'!$F$3)</f>
        <v>-0.41203990367697507</v>
      </c>
      <c r="H606" s="66">
        <f>'Итоговая табл.1чел(все услуги-к'!$H606-('Расчет комиссии(Нади)'!$I606+'Таблица вводных'!$E$3+'Таблица вводных'!$F$3)</f>
        <v>-0.41203990367697507</v>
      </c>
      <c r="I606" s="66">
        <f>('Итоговая табл.1чел(все услуги-к'!$I606+('Итоговая табл.1чел(все услуги-к'!$I606*'Таблица вводных'!$G$9))-('Расчет комиссии(Нади)'!$I606+'Таблица вводных'!$E$3+'Таблица вводных'!$F$3)</f>
        <v>-0.41203990367697507</v>
      </c>
      <c r="J606" s="13" t="s">
        <v>200</v>
      </c>
    </row>
    <row r="607" spans="1:10" ht="15.75" customHeight="1">
      <c r="A607" s="140"/>
      <c r="B607" s="5"/>
      <c r="C607" s="15"/>
      <c r="D607" s="66">
        <f>(('Итоговая табл.1чел(все услуги-к'!$D607+('Итоговая табл.1чел(все услуги-к'!$D607*'Таблица вводных'!$G$4)))-('Расчет комиссии(Нади)'!$I607+'Таблица вводных'!$E$3+'Таблица вводных'!$F$3)</f>
        <v>7.2879600963230251</v>
      </c>
      <c r="E607" s="66">
        <f>('Итоговая табл.1чел(все услуги-к'!$E607+('Итоговая табл.1чел(все услуги-к'!$E607*'Таблица вводных'!$G$5))-('Расчет комиссии(Нади)'!$I607+'Таблица вводных'!$E$3+'Таблица вводных'!$F$3)</f>
        <v>0.50371009632302488</v>
      </c>
      <c r="F607" s="66">
        <f>('Итоговая табл.1чел(все услуги-к'!$F607+('Итоговая табл.1чел(все услуги-к'!$F607*'Таблица вводных'!$G$6))-('Расчет комиссии(Нади)'!$I607+'Таблица вводных'!$E$3+'Таблица вводных'!$F$3)</f>
        <v>23.347960096323028</v>
      </c>
      <c r="G607" s="66">
        <f>('Итоговая табл.1чел(все услуги-к'!$G607+('Итоговая табл.1чел(все услуги-к'!$G607*'Таблица вводных'!$G$7))-('Расчет комиссии(Нади)'!$I607+'Таблица вводных'!$E$3+'Таблица вводных'!$F$3)</f>
        <v>-0.41203990367697507</v>
      </c>
      <c r="H607" s="66">
        <f>'Итоговая табл.1чел(все услуги-к'!$H607-('Расчет комиссии(Нади)'!$I607+'Таблица вводных'!$E$3+'Таблица вводных'!$F$3)</f>
        <v>-0.41203990367697507</v>
      </c>
      <c r="I607" s="66">
        <f>('Итоговая табл.1чел(все услуги-к'!$I607+('Итоговая табл.1чел(все услуги-к'!$I607*'Таблица вводных'!$G$9))-('Расчет комиссии(Нади)'!$I607+'Таблица вводных'!$E$3+'Таблица вводных'!$F$3)</f>
        <v>-0.41203990367697507</v>
      </c>
      <c r="J607" s="13" t="s">
        <v>200</v>
      </c>
    </row>
    <row r="608" spans="1:10" ht="15.75" customHeight="1">
      <c r="A608" s="140"/>
      <c r="B608" s="5"/>
      <c r="C608" s="6"/>
      <c r="D608" s="66">
        <f>(('Итоговая табл.1чел(все услуги-к'!$D608+('Итоговая табл.1чел(все услуги-к'!$D608*'Таблица вводных'!$G$4)))-('Расчет комиссии(Нади)'!$I608+'Таблица вводных'!$E$3+'Таблица вводных'!$F$3)</f>
        <v>7.2879600963230251</v>
      </c>
      <c r="E608" s="66">
        <f>('Итоговая табл.1чел(все услуги-к'!$E608+('Итоговая табл.1чел(все услуги-к'!$E608*'Таблица вводных'!$G$5))-('Расчет комиссии(Нади)'!$I608+'Таблица вводных'!$E$3+'Таблица вводных'!$F$3)</f>
        <v>0.50371009632302488</v>
      </c>
      <c r="F608" s="66">
        <f>('Итоговая табл.1чел(все услуги-к'!$F608+('Итоговая табл.1чел(все услуги-к'!$F608*'Таблица вводных'!$G$6))-('Расчет комиссии(Нади)'!$I608+'Таблица вводных'!$E$3+'Таблица вводных'!$F$3)</f>
        <v>23.347960096323028</v>
      </c>
      <c r="G608" s="66">
        <f>('Итоговая табл.1чел(все услуги-к'!$G608+('Итоговая табл.1чел(все услуги-к'!$G608*'Таблица вводных'!$G$7))-('Расчет комиссии(Нади)'!$I608+'Таблица вводных'!$E$3+'Таблица вводных'!$F$3)</f>
        <v>-0.41203990367697507</v>
      </c>
      <c r="H608" s="66">
        <f>'Итоговая табл.1чел(все услуги-к'!$H608-('Расчет комиссии(Нади)'!$I608+'Таблица вводных'!$E$3+'Таблица вводных'!$F$3)</f>
        <v>-0.41203990367697507</v>
      </c>
      <c r="I608" s="66">
        <f>('Итоговая табл.1чел(все услуги-к'!$I608+('Итоговая табл.1чел(все услуги-к'!$I608*'Таблица вводных'!$G$9))-('Расчет комиссии(Нади)'!$I608+'Таблица вводных'!$E$3+'Таблица вводных'!$F$3)</f>
        <v>-0.41203990367697507</v>
      </c>
      <c r="J608" s="13" t="s">
        <v>200</v>
      </c>
    </row>
    <row r="609" spans="1:10" ht="15.75" customHeight="1">
      <c r="A609" s="140"/>
      <c r="B609" s="5"/>
      <c r="C609" s="6"/>
      <c r="D609" s="66">
        <f>(('Итоговая табл.1чел(все услуги-к'!$D609+('Итоговая табл.1чел(все услуги-к'!$D609*'Таблица вводных'!$G$4)))-('Расчет комиссии(Нади)'!$I609+'Таблица вводных'!$E$3+'Таблица вводных'!$F$3)</f>
        <v>7.2879600963230251</v>
      </c>
      <c r="E609" s="66">
        <f>('Итоговая табл.1чел(все услуги-к'!$E609+('Итоговая табл.1чел(все услуги-к'!$E609*'Таблица вводных'!$G$5))-('Расчет комиссии(Нади)'!$I609+'Таблица вводных'!$E$3+'Таблица вводных'!$F$3)</f>
        <v>0.50371009632302488</v>
      </c>
      <c r="F609" s="66">
        <f>('Итоговая табл.1чел(все услуги-к'!$F609+('Итоговая табл.1чел(все услуги-к'!$F609*'Таблица вводных'!$G$6))-('Расчет комиссии(Нади)'!$I609+'Таблица вводных'!$E$3+'Таблица вводных'!$F$3)</f>
        <v>23.347960096323028</v>
      </c>
      <c r="G609" s="66">
        <f>('Итоговая табл.1чел(все услуги-к'!$G609+('Итоговая табл.1чел(все услуги-к'!$G609*'Таблица вводных'!$G$7))-('Расчет комиссии(Нади)'!$I609+'Таблица вводных'!$E$3+'Таблица вводных'!$F$3)</f>
        <v>-0.41203990367697507</v>
      </c>
      <c r="H609" s="66">
        <f>'Итоговая табл.1чел(все услуги-к'!$H609-('Расчет комиссии(Нади)'!$I609+'Таблица вводных'!$E$3+'Таблица вводных'!$F$3)</f>
        <v>-0.41203990367697507</v>
      </c>
      <c r="I609" s="66">
        <f>('Итоговая табл.1чел(все услуги-к'!$I609+('Итоговая табл.1чел(все услуги-к'!$I609*'Таблица вводных'!$G$9))-('Расчет комиссии(Нади)'!$I609+'Таблица вводных'!$E$3+'Таблица вводных'!$F$3)</f>
        <v>-0.41203990367697507</v>
      </c>
      <c r="J609" s="13" t="s">
        <v>200</v>
      </c>
    </row>
    <row r="610" spans="1:10" ht="15.75" customHeight="1">
      <c r="A610" s="140"/>
      <c r="B610" s="5"/>
      <c r="C610" s="15"/>
      <c r="D610" s="66">
        <f>(('Итоговая табл.1чел(все услуги-к'!$D610+('Итоговая табл.1чел(все услуги-к'!$D610*'Таблица вводных'!$G$4)))-('Расчет комиссии(Нади)'!$I610+'Таблица вводных'!$E$3+'Таблица вводных'!$F$3)</f>
        <v>7.2879600963230251</v>
      </c>
      <c r="E610" s="66">
        <f>('Итоговая табл.1чел(все услуги-к'!$E610+('Итоговая табл.1чел(все услуги-к'!$E610*'Таблица вводных'!$G$5))-('Расчет комиссии(Нади)'!$I610+'Таблица вводных'!$E$3+'Таблица вводных'!$F$3)</f>
        <v>0.50371009632302488</v>
      </c>
      <c r="F610" s="66">
        <f>('Итоговая табл.1чел(все услуги-к'!$F610+('Итоговая табл.1чел(все услуги-к'!$F610*'Таблица вводных'!$G$6))-('Расчет комиссии(Нади)'!$I610+'Таблица вводных'!$E$3+'Таблица вводных'!$F$3)</f>
        <v>23.347960096323028</v>
      </c>
      <c r="G610" s="66">
        <f>('Итоговая табл.1чел(все услуги-к'!$G610+('Итоговая табл.1чел(все услуги-к'!$G610*'Таблица вводных'!$G$7))-('Расчет комиссии(Нади)'!$I610+'Таблица вводных'!$E$3+'Таблица вводных'!$F$3)</f>
        <v>-0.41203990367697507</v>
      </c>
      <c r="H610" s="66">
        <f>'Итоговая табл.1чел(все услуги-к'!$H610-('Расчет комиссии(Нади)'!$I610+'Таблица вводных'!$E$3+'Таблица вводных'!$F$3)</f>
        <v>-0.41203990367697507</v>
      </c>
      <c r="I610" s="66">
        <f>('Итоговая табл.1чел(все услуги-к'!$I610+('Итоговая табл.1чел(все услуги-к'!$I610*'Таблица вводных'!$G$9))-('Расчет комиссии(Нади)'!$I610+'Таблица вводных'!$E$3+'Таблица вводных'!$F$3)</f>
        <v>-0.41203990367697507</v>
      </c>
      <c r="J610" s="13" t="s">
        <v>200</v>
      </c>
    </row>
    <row r="611" spans="1:10" ht="15.75" customHeight="1">
      <c r="A611" s="140"/>
      <c r="B611" s="5"/>
      <c r="C611" s="6"/>
      <c r="D611" s="66">
        <f>(('Итоговая табл.1чел(все услуги-к'!$D611+('Итоговая табл.1чел(все услуги-к'!$D611*'Таблица вводных'!$G$4)))-('Расчет комиссии(Нади)'!$I611+'Таблица вводных'!$E$3+'Таблица вводных'!$F$3)</f>
        <v>7.2879600963230251</v>
      </c>
      <c r="E611" s="66">
        <f>('Итоговая табл.1чел(все услуги-к'!$E611+('Итоговая табл.1чел(все услуги-к'!$E611*'Таблица вводных'!$G$5))-('Расчет комиссии(Нади)'!$I611+'Таблица вводных'!$E$3+'Таблица вводных'!$F$3)</f>
        <v>0.50371009632302488</v>
      </c>
      <c r="F611" s="66">
        <f>('Итоговая табл.1чел(все услуги-к'!$F611+('Итоговая табл.1чел(все услуги-к'!$F611*'Таблица вводных'!$G$6))-('Расчет комиссии(Нади)'!$I611+'Таблица вводных'!$E$3+'Таблица вводных'!$F$3)</f>
        <v>23.347960096323028</v>
      </c>
      <c r="G611" s="66">
        <f>('Итоговая табл.1чел(все услуги-к'!$G611+('Итоговая табл.1чел(все услуги-к'!$G611*'Таблица вводных'!$G$7))-('Расчет комиссии(Нади)'!$I611+'Таблица вводных'!$E$3+'Таблица вводных'!$F$3)</f>
        <v>-0.41203990367697507</v>
      </c>
      <c r="H611" s="66">
        <f>'Итоговая табл.1чел(все услуги-к'!$H611-('Расчет комиссии(Нади)'!$I611+'Таблица вводных'!$E$3+'Таблица вводных'!$F$3)</f>
        <v>-0.41203990367697507</v>
      </c>
      <c r="I611" s="66">
        <f>('Итоговая табл.1чел(все услуги-к'!$I611+('Итоговая табл.1чел(все услуги-к'!$I611*'Таблица вводных'!$G$9))-('Расчет комиссии(Нади)'!$I611+'Таблица вводных'!$E$3+'Таблица вводных'!$F$3)</f>
        <v>-0.41203990367697507</v>
      </c>
      <c r="J611" s="13" t="s">
        <v>200</v>
      </c>
    </row>
    <row r="612" spans="1:10" ht="15.75" customHeight="1">
      <c r="A612" s="140"/>
      <c r="B612" s="5"/>
      <c r="C612" s="15"/>
      <c r="D612" s="66">
        <f>(('Итоговая табл.1чел(все услуги-к'!$D612+('Итоговая табл.1чел(все услуги-к'!$D612*'Таблица вводных'!$G$4)))-('Расчет комиссии(Нади)'!$I612+'Таблица вводных'!$E$3+'Таблица вводных'!$F$3)</f>
        <v>7.2879600963230251</v>
      </c>
      <c r="E612" s="66">
        <f>('Итоговая табл.1чел(все услуги-к'!$E612+('Итоговая табл.1чел(все услуги-к'!$E612*'Таблица вводных'!$G$5))-('Расчет комиссии(Нади)'!$I612+'Таблица вводных'!$E$3+'Таблица вводных'!$F$3)</f>
        <v>0.50371009632302488</v>
      </c>
      <c r="F612" s="66">
        <f>('Итоговая табл.1чел(все услуги-к'!$F612+('Итоговая табл.1чел(все услуги-к'!$F612*'Таблица вводных'!$G$6))-('Расчет комиссии(Нади)'!$I612+'Таблица вводных'!$E$3+'Таблица вводных'!$F$3)</f>
        <v>23.347960096323028</v>
      </c>
      <c r="G612" s="66">
        <f>('Итоговая табл.1чел(все услуги-к'!$G612+('Итоговая табл.1чел(все услуги-к'!$G612*'Таблица вводных'!$G$7))-('Расчет комиссии(Нади)'!$I612+'Таблица вводных'!$E$3+'Таблица вводных'!$F$3)</f>
        <v>-0.41203990367697507</v>
      </c>
      <c r="H612" s="66">
        <f>'Итоговая табл.1чел(все услуги-к'!$H612-('Расчет комиссии(Нади)'!$I612+'Таблица вводных'!$E$3+'Таблица вводных'!$F$3)</f>
        <v>-0.41203990367697507</v>
      </c>
      <c r="I612" s="66">
        <f>('Итоговая табл.1чел(все услуги-к'!$I612+('Итоговая табл.1чел(все услуги-к'!$I612*'Таблица вводных'!$G$9))-('Расчет комиссии(Нади)'!$I612+'Таблица вводных'!$E$3+'Таблица вводных'!$F$3)</f>
        <v>-0.41203990367697507</v>
      </c>
      <c r="J612" s="13" t="s">
        <v>200</v>
      </c>
    </row>
    <row r="613" spans="1:10" ht="15.75" customHeight="1">
      <c r="A613" s="141"/>
      <c r="B613" s="18"/>
      <c r="C613" s="19"/>
      <c r="D613" s="76">
        <f>(('Итоговая табл.1чел(все услуги-к'!$D613+('Итоговая табл.1чел(все услуги-к'!$D613*'Таблица вводных'!$G$4)))-('Расчет комиссии(Нади)'!$I613+'Таблица вводных'!$E$3+'Таблица вводных'!$F$3)</f>
        <v>7.2879600963230251</v>
      </c>
      <c r="E613" s="76">
        <f>('Итоговая табл.1чел(все услуги-к'!$E613+('Итоговая табл.1чел(все услуги-к'!$E613*'Таблица вводных'!$G$5))-('Расчет комиссии(Нади)'!$I613+'Таблица вводных'!$E$3+'Таблица вводных'!$F$3)</f>
        <v>0.50371009632302488</v>
      </c>
      <c r="F613" s="76">
        <f>('Итоговая табл.1чел(все услуги-к'!$F613+('Итоговая табл.1чел(все услуги-к'!$F613*'Таблица вводных'!$G$6))-('Расчет комиссии(Нади)'!$I613+'Таблица вводных'!$E$3+'Таблица вводных'!$F$3)</f>
        <v>23.347960096323028</v>
      </c>
      <c r="G613" s="76">
        <f>('Итоговая табл.1чел(все услуги-к'!$G613+('Итоговая табл.1чел(все услуги-к'!$G613*'Таблица вводных'!$G$7))-('Расчет комиссии(Нади)'!$I613+'Таблица вводных'!$E$3+'Таблица вводных'!$F$3)</f>
        <v>-0.41203990367697507</v>
      </c>
      <c r="H613" s="76">
        <f>'Итоговая табл.1чел(все услуги-к'!$H613-('Расчет комиссии(Нади)'!$I613+'Таблица вводных'!$E$3+'Таблица вводных'!$F$3)</f>
        <v>-0.41203990367697507</v>
      </c>
      <c r="I613" s="76">
        <f>('Итоговая табл.1чел(все услуги-к'!$I613+('Итоговая табл.1чел(все услуги-к'!$I613*'Таблица вводных'!$G$9))-('Расчет комиссии(Нади)'!$I613+'Таблица вводных'!$E$3+'Таблица вводных'!$F$3)</f>
        <v>-0.41203990367697507</v>
      </c>
      <c r="J613" s="22" t="s">
        <v>200</v>
      </c>
    </row>
    <row r="614" spans="1:10" ht="15.75" customHeight="1">
      <c r="A614" s="143" t="s">
        <v>201</v>
      </c>
      <c r="B614" s="5">
        <v>45423</v>
      </c>
      <c r="C614" s="97"/>
      <c r="D614" s="59">
        <f>(('Итоговая табл.1чел(все услуги-к'!$D614+('Итоговая табл.1чел(все услуги-к'!$D614*'Таблица вводных'!$G$4)))-('Расчет комиссии(Нади)'!$I614+'Таблица вводных'!$E$3+'Таблица вводных'!$F$3)</f>
        <v>7.2879600963230251</v>
      </c>
      <c r="E614" s="59">
        <f>('Итоговая табл.1чел(все услуги-к'!$E614+('Итоговая табл.1чел(все услуги-к'!$E614*'Таблица вводных'!$G$5))-('Расчет комиссии(Нади)'!$I614+'Таблица вводных'!$E$3+'Таблица вводных'!$F$3)</f>
        <v>0.50371009632302488</v>
      </c>
      <c r="F614" s="59">
        <f>('Итоговая табл.1чел(все услуги-к'!$F614+('Итоговая табл.1чел(все услуги-к'!$F614*'Таблица вводных'!$G$6))-('Расчет комиссии(Нади)'!$I614+'Таблица вводных'!$E$3+'Таблица вводных'!$F$3)</f>
        <v>23.347960096323028</v>
      </c>
      <c r="G614" s="59">
        <f>('Итоговая табл.1чел(все услуги-к'!$G614+('Итоговая табл.1чел(все услуги-к'!$G614*'Таблица вводных'!$G$7))-('Расчет комиссии(Нади)'!$I614+'Таблица вводных'!$E$3+'Таблица вводных'!$F$3)</f>
        <v>-0.41203990367697507</v>
      </c>
      <c r="H614" s="59">
        <f>'Итоговая табл.1чел(все услуги-к'!$H614-('Расчет комиссии(Нади)'!$I614+'Таблица вводных'!$E$3+'Таблица вводных'!$F$3)</f>
        <v>-0.41203990367697507</v>
      </c>
      <c r="I614" s="59">
        <f>('Итоговая табл.1чел(все услуги-к'!$I614+('Итоговая табл.1чел(все услуги-к'!$I614*'Таблица вводных'!$G$9))-('Расчет комиссии(Нади)'!$I614+'Таблица вводных'!$E$3+'Таблица вводных'!$F$3)</f>
        <v>-0.41203990367697507</v>
      </c>
      <c r="J614" s="10" t="s">
        <v>202</v>
      </c>
    </row>
    <row r="615" spans="1:10" ht="15.75" customHeight="1">
      <c r="A615" s="140"/>
      <c r="B615" s="5">
        <v>45426</v>
      </c>
      <c r="C615" s="6"/>
      <c r="D615" s="66">
        <f>(('Итоговая табл.1чел(все услуги-к'!$D615+('Итоговая табл.1чел(все услуги-к'!$D615*'Таблица вводных'!$G$4)))-('Расчет комиссии(Нади)'!$I615+'Таблица вводных'!$E$3+'Таблица вводных'!$F$3)</f>
        <v>7.2879600963230251</v>
      </c>
      <c r="E615" s="66">
        <f>('Итоговая табл.1чел(все услуги-к'!$E615+('Итоговая табл.1чел(все услуги-к'!$E615*'Таблица вводных'!$G$5))-('Расчет комиссии(Нади)'!$I615+'Таблица вводных'!$E$3+'Таблица вводных'!$F$3)</f>
        <v>0.50371009632302488</v>
      </c>
      <c r="F615" s="66">
        <f>('Итоговая табл.1чел(все услуги-к'!$F615+('Итоговая табл.1чел(все услуги-к'!$F615*'Таблица вводных'!$G$6))-('Расчет комиссии(Нади)'!$I615+'Таблица вводных'!$E$3+'Таблица вводных'!$F$3)</f>
        <v>23.347960096323028</v>
      </c>
      <c r="G615" s="66">
        <f>('Итоговая табл.1чел(все услуги-к'!$G615+('Итоговая табл.1чел(все услуги-к'!$G615*'Таблица вводных'!$G$7))-('Расчет комиссии(Нади)'!$I615+'Таблица вводных'!$E$3+'Таблица вводных'!$F$3)</f>
        <v>-0.41203990367697507</v>
      </c>
      <c r="H615" s="66">
        <f>'Итоговая табл.1чел(все услуги-к'!$H615-('Расчет комиссии(Нади)'!$I615+'Таблица вводных'!$E$3+'Таблица вводных'!$F$3)</f>
        <v>-0.41203990367697507</v>
      </c>
      <c r="I615" s="66">
        <f>('Итоговая табл.1чел(все услуги-к'!$I615+('Итоговая табл.1чел(все услуги-к'!$I615*'Таблица вводных'!$G$9))-('Расчет комиссии(Нади)'!$I615+'Таблица вводных'!$E$3+'Таблица вводных'!$F$3)</f>
        <v>-0.41203990367697507</v>
      </c>
      <c r="J615" s="13" t="s">
        <v>202</v>
      </c>
    </row>
    <row r="616" spans="1:10" ht="15.75" customHeight="1">
      <c r="A616" s="140"/>
      <c r="B616" s="5">
        <v>45430</v>
      </c>
      <c r="C616" s="15"/>
      <c r="D616" s="66">
        <f>(('Итоговая табл.1чел(все услуги-к'!$D616+('Итоговая табл.1чел(все услуги-к'!$D616*'Таблица вводных'!$G$4)))-('Расчет комиссии(Нади)'!$I616+'Таблица вводных'!$E$3+'Таблица вводных'!$F$3)</f>
        <v>7.2879600963230251</v>
      </c>
      <c r="E616" s="66">
        <f>('Итоговая табл.1чел(все услуги-к'!$E616+('Итоговая табл.1чел(все услуги-к'!$E616*'Таблица вводных'!$G$5))-('Расчет комиссии(Нади)'!$I616+'Таблица вводных'!$E$3+'Таблица вводных'!$F$3)</f>
        <v>0.50371009632302488</v>
      </c>
      <c r="F616" s="66">
        <f>('Итоговая табл.1чел(все услуги-к'!$F616+('Итоговая табл.1чел(все услуги-к'!$F616*'Таблица вводных'!$G$6))-('Расчет комиссии(Нади)'!$I616+'Таблица вводных'!$E$3+'Таблица вводных'!$F$3)</f>
        <v>23.347960096323028</v>
      </c>
      <c r="G616" s="66">
        <f>('Итоговая табл.1чел(все услуги-к'!$G616+('Итоговая табл.1чел(все услуги-к'!$G616*'Таблица вводных'!$G$7))-('Расчет комиссии(Нади)'!$I616+'Таблица вводных'!$E$3+'Таблица вводных'!$F$3)</f>
        <v>-0.41203990367697507</v>
      </c>
      <c r="H616" s="66">
        <f>'Итоговая табл.1чел(все услуги-к'!$H616-('Расчет комиссии(Нади)'!$I616+'Таблица вводных'!$E$3+'Таблица вводных'!$F$3)</f>
        <v>-0.41203990367697507</v>
      </c>
      <c r="I616" s="66">
        <f>('Итоговая табл.1чел(все услуги-к'!$I616+('Итоговая табл.1чел(все услуги-к'!$I616*'Таблица вводных'!$G$9))-('Расчет комиссии(Нади)'!$I616+'Таблица вводных'!$E$3+'Таблица вводных'!$F$3)</f>
        <v>-0.41203990367697507</v>
      </c>
      <c r="J616" s="13" t="s">
        <v>202</v>
      </c>
    </row>
    <row r="617" spans="1:10" ht="15.75" customHeight="1">
      <c r="A617" s="140"/>
      <c r="B617" s="5">
        <v>45433</v>
      </c>
      <c r="C617" s="6"/>
      <c r="D617" s="66">
        <f>(('Итоговая табл.1чел(все услуги-к'!$D617+('Итоговая табл.1чел(все услуги-к'!$D617*'Таблица вводных'!$G$4)))-('Расчет комиссии(Нади)'!$I617+'Таблица вводных'!$E$3+'Таблица вводных'!$F$3)</f>
        <v>7.2879600963230251</v>
      </c>
      <c r="E617" s="66">
        <f>('Итоговая табл.1чел(все услуги-к'!$E617+('Итоговая табл.1чел(все услуги-к'!$E617*'Таблица вводных'!$G$5))-('Расчет комиссии(Нади)'!$I617+'Таблица вводных'!$E$3+'Таблица вводных'!$F$3)</f>
        <v>0.50371009632302488</v>
      </c>
      <c r="F617" s="66">
        <f>('Итоговая табл.1чел(все услуги-к'!$F617+('Итоговая табл.1чел(все услуги-к'!$F617*'Таблица вводных'!$G$6))-('Расчет комиссии(Нади)'!$I617+'Таблица вводных'!$E$3+'Таблица вводных'!$F$3)</f>
        <v>23.347960096323028</v>
      </c>
      <c r="G617" s="66">
        <f>('Итоговая табл.1чел(все услуги-к'!$G617+('Итоговая табл.1чел(все услуги-к'!$G617*'Таблица вводных'!$G$7))-('Расчет комиссии(Нади)'!$I617+'Таблица вводных'!$E$3+'Таблица вводных'!$F$3)</f>
        <v>-0.41203990367697507</v>
      </c>
      <c r="H617" s="66">
        <f>'Итоговая табл.1чел(все услуги-к'!$H617-('Расчет комиссии(Нади)'!$I617+'Таблица вводных'!$E$3+'Таблица вводных'!$F$3)</f>
        <v>-0.41203990367697507</v>
      </c>
      <c r="I617" s="66">
        <f>('Итоговая табл.1чел(все услуги-к'!$I617+('Итоговая табл.1чел(все услуги-к'!$I617*'Таблица вводных'!$G$9))-('Расчет комиссии(Нади)'!$I617+'Таблица вводных'!$E$3+'Таблица вводных'!$F$3)</f>
        <v>-0.41203990367697507</v>
      </c>
      <c r="J617" s="13" t="s">
        <v>202</v>
      </c>
    </row>
    <row r="618" spans="1:10" ht="15.75" customHeight="1">
      <c r="A618" s="140"/>
      <c r="B618" s="5">
        <v>45437</v>
      </c>
      <c r="C618" s="15"/>
      <c r="D618" s="66">
        <f>(('Итоговая табл.1чел(все услуги-к'!$D618+('Итоговая табл.1чел(все услуги-к'!$D618*'Таблица вводных'!$G$4)))-('Расчет комиссии(Нади)'!$I618+'Таблица вводных'!$E$3+'Таблица вводных'!$F$3)</f>
        <v>7.2879600963230251</v>
      </c>
      <c r="E618" s="66">
        <f>('Итоговая табл.1чел(все услуги-к'!$E618+('Итоговая табл.1чел(все услуги-к'!$E618*'Таблица вводных'!$G$5))-('Расчет комиссии(Нади)'!$I618+'Таблица вводных'!$E$3+'Таблица вводных'!$F$3)</f>
        <v>0.50371009632302488</v>
      </c>
      <c r="F618" s="66">
        <f>('Итоговая табл.1чел(все услуги-к'!$F618+('Итоговая табл.1чел(все услуги-к'!$F618*'Таблица вводных'!$G$6))-('Расчет комиссии(Нади)'!$I618+'Таблица вводных'!$E$3+'Таблица вводных'!$F$3)</f>
        <v>23.347960096323028</v>
      </c>
      <c r="G618" s="66">
        <f>('Итоговая табл.1чел(все услуги-к'!$G618+('Итоговая табл.1чел(все услуги-к'!$G618*'Таблица вводных'!$G$7))-('Расчет комиссии(Нади)'!$I618+'Таблица вводных'!$E$3+'Таблица вводных'!$F$3)</f>
        <v>-0.41203990367697507</v>
      </c>
      <c r="H618" s="66">
        <f>'Итоговая табл.1чел(все услуги-к'!$H618-('Расчет комиссии(Нади)'!$I618+'Таблица вводных'!$E$3+'Таблица вводных'!$F$3)</f>
        <v>-0.41203990367697507</v>
      </c>
      <c r="I618" s="66">
        <f>('Итоговая табл.1чел(все услуги-к'!$I618+('Итоговая табл.1чел(все услуги-к'!$I618*'Таблица вводных'!$G$9))-('Расчет комиссии(Нади)'!$I618+'Таблица вводных'!$E$3+'Таблица вводных'!$F$3)</f>
        <v>-0.41203990367697507</v>
      </c>
      <c r="J618" s="13" t="s">
        <v>202</v>
      </c>
    </row>
    <row r="619" spans="1:10" ht="15.75" customHeight="1">
      <c r="A619" s="140"/>
      <c r="B619" s="5">
        <v>45440</v>
      </c>
      <c r="C619" s="15"/>
      <c r="D619" s="66">
        <f>(('Итоговая табл.1чел(все услуги-к'!$D619+('Итоговая табл.1чел(все услуги-к'!$D619*'Таблица вводных'!$G$4)))-('Расчет комиссии(Нади)'!$I619+'Таблица вводных'!$E$3+'Таблица вводных'!$F$3)</f>
        <v>7.2879600963230251</v>
      </c>
      <c r="E619" s="66">
        <f>('Итоговая табл.1чел(все услуги-к'!$E619+('Итоговая табл.1чел(все услуги-к'!$E619*'Таблица вводных'!$G$5))-('Расчет комиссии(Нади)'!$I619+'Таблица вводных'!$E$3+'Таблица вводных'!$F$3)</f>
        <v>0.50371009632302488</v>
      </c>
      <c r="F619" s="66">
        <f>('Итоговая табл.1чел(все услуги-к'!$F619+('Итоговая табл.1чел(все услуги-к'!$F619*'Таблица вводных'!$G$6))-('Расчет комиссии(Нади)'!$I619+'Таблица вводных'!$E$3+'Таблица вводных'!$F$3)</f>
        <v>23.347960096323028</v>
      </c>
      <c r="G619" s="66">
        <f>('Итоговая табл.1чел(все услуги-к'!$G619+('Итоговая табл.1чел(все услуги-к'!$G619*'Таблица вводных'!$G$7))-('Расчет комиссии(Нади)'!$I619+'Таблица вводных'!$E$3+'Таблица вводных'!$F$3)</f>
        <v>-0.41203990367697507</v>
      </c>
      <c r="H619" s="66">
        <f>'Итоговая табл.1чел(все услуги-к'!$H619-('Расчет комиссии(Нади)'!$I619+'Таблица вводных'!$E$3+'Таблица вводных'!$F$3)</f>
        <v>-0.41203990367697507</v>
      </c>
      <c r="I619" s="66">
        <f>('Итоговая табл.1чел(все услуги-к'!$I619+('Итоговая табл.1чел(все услуги-к'!$I619*'Таблица вводных'!$G$9))-('Расчет комиссии(Нади)'!$I619+'Таблица вводных'!$E$3+'Таблица вводных'!$F$3)</f>
        <v>-0.41203990367697507</v>
      </c>
      <c r="J619" s="13" t="s">
        <v>202</v>
      </c>
    </row>
    <row r="620" spans="1:10" ht="15.75" customHeight="1">
      <c r="A620" s="140"/>
      <c r="B620" s="5">
        <v>45444</v>
      </c>
      <c r="C620" s="15"/>
      <c r="D620" s="66">
        <f>(('Итоговая табл.1чел(все услуги-к'!$D620+('Итоговая табл.1чел(все услуги-к'!$D620*'Таблица вводных'!$G$4)))-('Расчет комиссии(Нади)'!$I620+'Таблица вводных'!$E$3+'Таблица вводных'!$F$3)</f>
        <v>7.2879600963230251</v>
      </c>
      <c r="E620" s="66">
        <f>('Итоговая табл.1чел(все услуги-к'!$E620+('Итоговая табл.1чел(все услуги-к'!$E620*'Таблица вводных'!$G$5))-('Расчет комиссии(Нади)'!$I620+'Таблица вводных'!$E$3+'Таблица вводных'!$F$3)</f>
        <v>0.50371009632302488</v>
      </c>
      <c r="F620" s="66">
        <f>('Итоговая табл.1чел(все услуги-к'!$F620+('Итоговая табл.1чел(все услуги-к'!$F620*'Таблица вводных'!$G$6))-('Расчет комиссии(Нади)'!$I620+'Таблица вводных'!$E$3+'Таблица вводных'!$F$3)</f>
        <v>23.347960096323028</v>
      </c>
      <c r="G620" s="66">
        <f>('Итоговая табл.1чел(все услуги-к'!$G620+('Итоговая табл.1чел(все услуги-к'!$G620*'Таблица вводных'!$G$7))-('Расчет комиссии(Нади)'!$I620+'Таблица вводных'!$E$3+'Таблица вводных'!$F$3)</f>
        <v>-0.41203990367697507</v>
      </c>
      <c r="H620" s="66">
        <f>'Итоговая табл.1чел(все услуги-к'!$H620-('Расчет комиссии(Нади)'!$I620+'Таблица вводных'!$E$3+'Таблица вводных'!$F$3)</f>
        <v>-0.41203990367697507</v>
      </c>
      <c r="I620" s="66">
        <f>('Итоговая табл.1чел(все услуги-к'!$I620+('Итоговая табл.1чел(все услуги-к'!$I620*'Таблица вводных'!$G$9))-('Расчет комиссии(Нади)'!$I620+'Таблица вводных'!$E$3+'Таблица вводных'!$F$3)</f>
        <v>-0.41203990367697507</v>
      </c>
      <c r="J620" s="13" t="s">
        <v>202</v>
      </c>
    </row>
    <row r="621" spans="1:10" ht="15.75" customHeight="1">
      <c r="A621" s="140"/>
      <c r="B621" s="5">
        <v>45447</v>
      </c>
      <c r="C621" s="6"/>
      <c r="D621" s="66">
        <f>(('Итоговая табл.1чел(все услуги-к'!$D621+('Итоговая табл.1чел(все услуги-к'!$D621*'Таблица вводных'!$G$4)))-('Расчет комиссии(Нади)'!$I621+'Таблица вводных'!$E$3+'Таблица вводных'!$F$3)</f>
        <v>7.2879600963230251</v>
      </c>
      <c r="E621" s="66">
        <f>('Итоговая табл.1чел(все услуги-к'!$E621+('Итоговая табл.1чел(все услуги-к'!$E621*'Таблица вводных'!$G$5))-('Расчет комиссии(Нади)'!$I621+'Таблица вводных'!$E$3+'Таблица вводных'!$F$3)</f>
        <v>0.50371009632302488</v>
      </c>
      <c r="F621" s="66">
        <f>('Итоговая табл.1чел(все услуги-к'!$F621+('Итоговая табл.1чел(все услуги-к'!$F621*'Таблица вводных'!$G$6))-('Расчет комиссии(Нади)'!$I621+'Таблица вводных'!$E$3+'Таблица вводных'!$F$3)</f>
        <v>23.347960096323028</v>
      </c>
      <c r="G621" s="66">
        <f>('Итоговая табл.1чел(все услуги-к'!$G621+('Итоговая табл.1чел(все услуги-к'!$G621*'Таблица вводных'!$G$7))-('Расчет комиссии(Нади)'!$I621+'Таблица вводных'!$E$3+'Таблица вводных'!$F$3)</f>
        <v>-0.41203990367697507</v>
      </c>
      <c r="H621" s="66">
        <f>'Итоговая табл.1чел(все услуги-к'!$H621-('Расчет комиссии(Нади)'!$I621+'Таблица вводных'!$E$3+'Таблица вводных'!$F$3)</f>
        <v>-0.41203990367697507</v>
      </c>
      <c r="I621" s="66">
        <f>('Итоговая табл.1чел(все услуги-к'!$I621+('Итоговая табл.1чел(все услуги-к'!$I621*'Таблица вводных'!$G$9))-('Расчет комиссии(Нади)'!$I621+'Таблица вводных'!$E$3+'Таблица вводных'!$F$3)</f>
        <v>-0.41203990367697507</v>
      </c>
      <c r="J621" s="13" t="s">
        <v>202</v>
      </c>
    </row>
    <row r="622" spans="1:10" ht="15.75" customHeight="1">
      <c r="A622" s="140"/>
      <c r="B622" s="5">
        <v>45451</v>
      </c>
      <c r="C622" s="15"/>
      <c r="D622" s="66">
        <f>(('Итоговая табл.1чел(все услуги-к'!$D622+('Итоговая табл.1чел(все услуги-к'!$D622*'Таблица вводных'!$G$4)))-('Расчет комиссии(Нади)'!$I622+'Таблица вводных'!$E$3+'Таблица вводных'!$F$3)</f>
        <v>7.2879600963230251</v>
      </c>
      <c r="E622" s="66">
        <f>('Итоговая табл.1чел(все услуги-к'!$E622+('Итоговая табл.1чел(все услуги-к'!$E622*'Таблица вводных'!$G$5))-('Расчет комиссии(Нади)'!$I622+'Таблица вводных'!$E$3+'Таблица вводных'!$F$3)</f>
        <v>0.50371009632302488</v>
      </c>
      <c r="F622" s="66">
        <f>('Итоговая табл.1чел(все услуги-к'!$F622+('Итоговая табл.1чел(все услуги-к'!$F622*'Таблица вводных'!$G$6))-('Расчет комиссии(Нади)'!$I622+'Таблица вводных'!$E$3+'Таблица вводных'!$F$3)</f>
        <v>23.347960096323028</v>
      </c>
      <c r="G622" s="66">
        <f>('Итоговая табл.1чел(все услуги-к'!$G622+('Итоговая табл.1чел(все услуги-к'!$G622*'Таблица вводных'!$G$7))-('Расчет комиссии(Нади)'!$I622+'Таблица вводных'!$E$3+'Таблица вводных'!$F$3)</f>
        <v>-0.41203990367697507</v>
      </c>
      <c r="H622" s="66">
        <f>'Итоговая табл.1чел(все услуги-к'!$H622-('Расчет комиссии(Нади)'!$I622+'Таблица вводных'!$E$3+'Таблица вводных'!$F$3)</f>
        <v>-0.41203990367697507</v>
      </c>
      <c r="I622" s="66">
        <f>('Итоговая табл.1чел(все услуги-к'!$I622+('Итоговая табл.1чел(все услуги-к'!$I622*'Таблица вводных'!$G$9))-('Расчет комиссии(Нади)'!$I622+'Таблица вводных'!$E$3+'Таблица вводных'!$F$3)</f>
        <v>-0.41203990367697507</v>
      </c>
      <c r="J622" s="13" t="s">
        <v>202</v>
      </c>
    </row>
    <row r="623" spans="1:10" ht="15.75" customHeight="1">
      <c r="A623" s="140"/>
      <c r="B623" s="5">
        <v>45454</v>
      </c>
      <c r="C623" s="15"/>
      <c r="D623" s="66">
        <f>(('Итоговая табл.1чел(все услуги-к'!$D623+('Итоговая табл.1чел(все услуги-к'!$D623*'Таблица вводных'!$G$4)))-('Расчет комиссии(Нади)'!$I623+'Таблица вводных'!$E$3+'Таблица вводных'!$F$3)</f>
        <v>7.2879600963230251</v>
      </c>
      <c r="E623" s="66">
        <f>('Итоговая табл.1чел(все услуги-к'!$E623+('Итоговая табл.1чел(все услуги-к'!$E623*'Таблица вводных'!$G$5))-('Расчет комиссии(Нади)'!$I623+'Таблица вводных'!$E$3+'Таблица вводных'!$F$3)</f>
        <v>0.50371009632302488</v>
      </c>
      <c r="F623" s="66">
        <f>('Итоговая табл.1чел(все услуги-к'!$F623+('Итоговая табл.1чел(все услуги-к'!$F623*'Таблица вводных'!$G$6))-('Расчет комиссии(Нади)'!$I623+'Таблица вводных'!$E$3+'Таблица вводных'!$F$3)</f>
        <v>23.347960096323028</v>
      </c>
      <c r="G623" s="66">
        <f>('Итоговая табл.1чел(все услуги-к'!$G623+('Итоговая табл.1чел(все услуги-к'!$G623*'Таблица вводных'!$G$7))-('Расчет комиссии(Нади)'!$I623+'Таблица вводных'!$E$3+'Таблица вводных'!$F$3)</f>
        <v>-0.41203990367697507</v>
      </c>
      <c r="H623" s="66">
        <f>'Итоговая табл.1чел(все услуги-к'!$H623-('Расчет комиссии(Нади)'!$I623+'Таблица вводных'!$E$3+'Таблица вводных'!$F$3)</f>
        <v>-0.41203990367697507</v>
      </c>
      <c r="I623" s="66">
        <f>('Итоговая табл.1чел(все услуги-к'!$I623+('Итоговая табл.1чел(все услуги-к'!$I623*'Таблица вводных'!$G$9))-('Расчет комиссии(Нади)'!$I623+'Таблица вводных'!$E$3+'Таблица вводных'!$F$3)</f>
        <v>-0.41203990367697507</v>
      </c>
      <c r="J623" s="13" t="s">
        <v>202</v>
      </c>
    </row>
    <row r="624" spans="1:10" ht="15.75" customHeight="1">
      <c r="A624" s="140"/>
      <c r="B624" s="5"/>
      <c r="C624" s="6"/>
      <c r="D624" s="66">
        <f>(('Итоговая табл.1чел(все услуги-к'!$D624+('Итоговая табл.1чел(все услуги-к'!$D624*'Таблица вводных'!$G$4)))-('Расчет комиссии(Нади)'!$I624+'Таблица вводных'!$E$3+'Таблица вводных'!$F$3)</f>
        <v>7.2879600963230251</v>
      </c>
      <c r="E624" s="66">
        <f>('Итоговая табл.1чел(все услуги-к'!$E624+('Итоговая табл.1чел(все услуги-к'!$E624*'Таблица вводных'!$G$5))-('Расчет комиссии(Нади)'!$I624+'Таблица вводных'!$E$3+'Таблица вводных'!$F$3)</f>
        <v>0.50371009632302488</v>
      </c>
      <c r="F624" s="66">
        <f>('Итоговая табл.1чел(все услуги-к'!$F624+('Итоговая табл.1чел(все услуги-к'!$F624*'Таблица вводных'!$G$6))-('Расчет комиссии(Нади)'!$I624+'Таблица вводных'!$E$3+'Таблица вводных'!$F$3)</f>
        <v>23.347960096323028</v>
      </c>
      <c r="G624" s="66">
        <f>('Итоговая табл.1чел(все услуги-к'!$G624+('Итоговая табл.1чел(все услуги-к'!$G624*'Таблица вводных'!$G$7))-('Расчет комиссии(Нади)'!$I624+'Таблица вводных'!$E$3+'Таблица вводных'!$F$3)</f>
        <v>-0.41203990367697507</v>
      </c>
      <c r="H624" s="66">
        <f>'Итоговая табл.1чел(все услуги-к'!$H624-('Расчет комиссии(Нади)'!$I624+'Таблица вводных'!$E$3+'Таблица вводных'!$F$3)</f>
        <v>-0.41203990367697507</v>
      </c>
      <c r="I624" s="66">
        <f>('Итоговая табл.1чел(все услуги-к'!$I624+('Итоговая табл.1чел(все услуги-к'!$I624*'Таблица вводных'!$G$9))-('Расчет комиссии(Нади)'!$I624+'Таблица вводных'!$E$3+'Таблица вводных'!$F$3)</f>
        <v>-0.41203990367697507</v>
      </c>
      <c r="J624" s="13" t="s">
        <v>202</v>
      </c>
    </row>
    <row r="625" spans="1:10" ht="15.75" customHeight="1">
      <c r="A625" s="140"/>
      <c r="B625" s="5"/>
      <c r="C625" s="15"/>
      <c r="D625" s="66">
        <f>(('Итоговая табл.1чел(все услуги-к'!$D625+('Итоговая табл.1чел(все услуги-к'!$D625*'Таблица вводных'!$G$4)))-('Расчет комиссии(Нади)'!$I625+'Таблица вводных'!$E$3+'Таблица вводных'!$F$3)</f>
        <v>7.2879600963230251</v>
      </c>
      <c r="E625" s="66">
        <f>('Итоговая табл.1чел(все услуги-к'!$E625+('Итоговая табл.1чел(все услуги-к'!$E625*'Таблица вводных'!$G$5))-('Расчет комиссии(Нади)'!$I625+'Таблица вводных'!$E$3+'Таблица вводных'!$F$3)</f>
        <v>0.50371009632302488</v>
      </c>
      <c r="F625" s="66">
        <f>('Итоговая табл.1чел(все услуги-к'!$F625+('Итоговая табл.1чел(все услуги-к'!$F625*'Таблица вводных'!$G$6))-('Расчет комиссии(Нади)'!$I625+'Таблица вводных'!$E$3+'Таблица вводных'!$F$3)</f>
        <v>23.347960096323028</v>
      </c>
      <c r="G625" s="66">
        <f>('Итоговая табл.1чел(все услуги-к'!$G625+('Итоговая табл.1чел(все услуги-к'!$G625*'Таблица вводных'!$G$7))-('Расчет комиссии(Нади)'!$I625+'Таблица вводных'!$E$3+'Таблица вводных'!$F$3)</f>
        <v>-0.41203990367697507</v>
      </c>
      <c r="H625" s="66">
        <f>'Итоговая табл.1чел(все услуги-к'!$H625-('Расчет комиссии(Нади)'!$I625+'Таблица вводных'!$E$3+'Таблица вводных'!$F$3)</f>
        <v>-0.41203990367697507</v>
      </c>
      <c r="I625" s="66">
        <f>('Итоговая табл.1чел(все услуги-к'!$I625+('Итоговая табл.1чел(все услуги-к'!$I625*'Таблица вводных'!$G$9))-('Расчет комиссии(Нади)'!$I625+'Таблица вводных'!$E$3+'Таблица вводных'!$F$3)</f>
        <v>-0.41203990367697507</v>
      </c>
      <c r="J625" s="13" t="s">
        <v>202</v>
      </c>
    </row>
    <row r="626" spans="1:10" ht="13.2" customHeight="1">
      <c r="A626" s="140"/>
      <c r="B626" s="5"/>
      <c r="C626" s="6"/>
      <c r="D626" s="66">
        <f>(('Итоговая табл.1чел(все услуги-к'!$D626+('Итоговая табл.1чел(все услуги-к'!$D626*'Таблица вводных'!$G$4)))-('Расчет комиссии(Нади)'!$I626+'Таблица вводных'!$E$3+'Таблица вводных'!$F$3)</f>
        <v>7.2879600963230251</v>
      </c>
      <c r="E626" s="66">
        <f>('Итоговая табл.1чел(все услуги-к'!$E626+('Итоговая табл.1чел(все услуги-к'!$E626*'Таблица вводных'!$G$5))-('Расчет комиссии(Нади)'!$I626+'Таблица вводных'!$E$3+'Таблица вводных'!$F$3)</f>
        <v>0.50371009632302488</v>
      </c>
      <c r="F626" s="66">
        <f>('Итоговая табл.1чел(все услуги-к'!$F626+('Итоговая табл.1чел(все услуги-к'!$F626*'Таблица вводных'!$G$6))-('Расчет комиссии(Нади)'!$I626+'Таблица вводных'!$E$3+'Таблица вводных'!$F$3)</f>
        <v>23.347960096323028</v>
      </c>
      <c r="G626" s="66">
        <f>('Итоговая табл.1чел(все услуги-к'!$G626+('Итоговая табл.1чел(все услуги-к'!$G626*'Таблица вводных'!$G$7))-('Расчет комиссии(Нади)'!$I626+'Таблица вводных'!$E$3+'Таблица вводных'!$F$3)</f>
        <v>-0.41203990367697507</v>
      </c>
      <c r="H626" s="66">
        <f>'Итоговая табл.1чел(все услуги-к'!$H626-('Расчет комиссии(Нади)'!$I626+'Таблица вводных'!$E$3+'Таблица вводных'!$F$3)</f>
        <v>-0.41203990367697507</v>
      </c>
      <c r="I626" s="66">
        <f>('Итоговая табл.1чел(все услуги-к'!$I626+('Итоговая табл.1чел(все услуги-к'!$I626*'Таблица вводных'!$G$9))-('Расчет комиссии(Нади)'!$I626+'Таблица вводных'!$E$3+'Таблица вводных'!$F$3)</f>
        <v>-0.41203990367697507</v>
      </c>
      <c r="J626" s="13" t="s">
        <v>202</v>
      </c>
    </row>
    <row r="627" spans="1:10" ht="13.2" customHeight="1">
      <c r="A627" s="140"/>
      <c r="B627" s="5"/>
      <c r="C627" s="6"/>
      <c r="D627" s="66">
        <f>(('Итоговая табл.1чел(все услуги-к'!$D627+('Итоговая табл.1чел(все услуги-к'!$D627*'Таблица вводных'!$G$4)))-('Расчет комиссии(Нади)'!$I627+'Таблица вводных'!$E$3+'Таблица вводных'!$F$3)</f>
        <v>7.2879600963230251</v>
      </c>
      <c r="E627" s="66">
        <f>('Итоговая табл.1чел(все услуги-к'!$E627+('Итоговая табл.1чел(все услуги-к'!$E627*'Таблица вводных'!$G$5))-('Расчет комиссии(Нади)'!$I627+'Таблица вводных'!$E$3+'Таблица вводных'!$F$3)</f>
        <v>0.50371009632302488</v>
      </c>
      <c r="F627" s="66">
        <f>('Итоговая табл.1чел(все услуги-к'!$F627+('Итоговая табл.1чел(все услуги-к'!$F627*'Таблица вводных'!$G$6))-('Расчет комиссии(Нади)'!$I627+'Таблица вводных'!$E$3+'Таблица вводных'!$F$3)</f>
        <v>23.347960096323028</v>
      </c>
      <c r="G627" s="66">
        <f>('Итоговая табл.1чел(все услуги-к'!$G627+('Итоговая табл.1чел(все услуги-к'!$G627*'Таблица вводных'!$G$7))-('Расчет комиссии(Нади)'!$I627+'Таблица вводных'!$E$3+'Таблица вводных'!$F$3)</f>
        <v>-0.41203990367697507</v>
      </c>
      <c r="H627" s="66">
        <f>'Итоговая табл.1чел(все услуги-к'!$H627-('Расчет комиссии(Нади)'!$I627+'Таблица вводных'!$E$3+'Таблица вводных'!$F$3)</f>
        <v>-0.41203990367697507</v>
      </c>
      <c r="I627" s="66">
        <f>('Итоговая табл.1чел(все услуги-к'!$I627+('Итоговая табл.1чел(все услуги-к'!$I627*'Таблица вводных'!$G$9))-('Расчет комиссии(Нади)'!$I627+'Таблица вводных'!$E$3+'Таблица вводных'!$F$3)</f>
        <v>-0.41203990367697507</v>
      </c>
      <c r="J627" s="13" t="s">
        <v>202</v>
      </c>
    </row>
    <row r="628" spans="1:10" ht="13.2" customHeight="1">
      <c r="A628" s="140"/>
      <c r="B628" s="5"/>
      <c r="C628" s="15"/>
      <c r="D628" s="66">
        <f>(('Итоговая табл.1чел(все услуги-к'!$D628+('Итоговая табл.1чел(все услуги-к'!$D628*'Таблица вводных'!$G$4)))-('Расчет комиссии(Нади)'!$I628+'Таблица вводных'!$E$3+'Таблица вводных'!$F$3)</f>
        <v>7.2879600963230251</v>
      </c>
      <c r="E628" s="66">
        <f>('Итоговая табл.1чел(все услуги-к'!$E628+('Итоговая табл.1чел(все услуги-к'!$E628*'Таблица вводных'!$G$5))-('Расчет комиссии(Нади)'!$I628+'Таблица вводных'!$E$3+'Таблица вводных'!$F$3)</f>
        <v>0.50371009632302488</v>
      </c>
      <c r="F628" s="66">
        <f>('Итоговая табл.1чел(все услуги-к'!$F628+('Итоговая табл.1чел(все услуги-к'!$F628*'Таблица вводных'!$G$6))-('Расчет комиссии(Нади)'!$I628+'Таблица вводных'!$E$3+'Таблица вводных'!$F$3)</f>
        <v>23.347960096323028</v>
      </c>
      <c r="G628" s="66">
        <f>('Итоговая табл.1чел(все услуги-к'!$G628+('Итоговая табл.1чел(все услуги-к'!$G628*'Таблица вводных'!$G$7))-('Расчет комиссии(Нади)'!$I628+'Таблица вводных'!$E$3+'Таблица вводных'!$F$3)</f>
        <v>-0.41203990367697507</v>
      </c>
      <c r="H628" s="66">
        <f>'Итоговая табл.1чел(все услуги-к'!$H628-('Расчет комиссии(Нади)'!$I628+'Таблица вводных'!$E$3+'Таблица вводных'!$F$3)</f>
        <v>-0.41203990367697507</v>
      </c>
      <c r="I628" s="66">
        <f>('Итоговая табл.1чел(все услуги-к'!$I628+('Итоговая табл.1чел(все услуги-к'!$I628*'Таблица вводных'!$G$9))-('Расчет комиссии(Нади)'!$I628+'Таблица вводных'!$E$3+'Таблица вводных'!$F$3)</f>
        <v>-0.41203990367697507</v>
      </c>
      <c r="J628" s="13" t="s">
        <v>202</v>
      </c>
    </row>
    <row r="629" spans="1:10" ht="13.2" customHeight="1">
      <c r="A629" s="140"/>
      <c r="B629" s="5"/>
      <c r="C629" s="6"/>
      <c r="D629" s="66">
        <f>(('Итоговая табл.1чел(все услуги-к'!$D629+('Итоговая табл.1чел(все услуги-к'!$D629*'Таблица вводных'!$G$4)))-('Расчет комиссии(Нади)'!$I629+'Таблица вводных'!$E$3+'Таблица вводных'!$F$3)</f>
        <v>7.2879600963230251</v>
      </c>
      <c r="E629" s="66">
        <f>('Итоговая табл.1чел(все услуги-к'!$E629+('Итоговая табл.1чел(все услуги-к'!$E629*'Таблица вводных'!$G$5))-('Расчет комиссии(Нади)'!$I629+'Таблица вводных'!$E$3+'Таблица вводных'!$F$3)</f>
        <v>0.50371009632302488</v>
      </c>
      <c r="F629" s="66">
        <f>('Итоговая табл.1чел(все услуги-к'!$F629+('Итоговая табл.1чел(все услуги-к'!$F629*'Таблица вводных'!$G$6))-('Расчет комиссии(Нади)'!$I629+'Таблица вводных'!$E$3+'Таблица вводных'!$F$3)</f>
        <v>23.347960096323028</v>
      </c>
      <c r="G629" s="66">
        <f>('Итоговая табл.1чел(все услуги-к'!$G629+('Итоговая табл.1чел(все услуги-к'!$G629*'Таблица вводных'!$G$7))-('Расчет комиссии(Нади)'!$I629+'Таблица вводных'!$E$3+'Таблица вводных'!$F$3)</f>
        <v>-0.41203990367697507</v>
      </c>
      <c r="H629" s="66">
        <f>'Итоговая табл.1чел(все услуги-к'!$H629-('Расчет комиссии(Нади)'!$I629+'Таблица вводных'!$E$3+'Таблица вводных'!$F$3)</f>
        <v>-0.41203990367697507</v>
      </c>
      <c r="I629" s="66">
        <f>('Итоговая табл.1чел(все услуги-к'!$I629+('Итоговая табл.1чел(все услуги-к'!$I629*'Таблица вводных'!$G$9))-('Расчет комиссии(Нади)'!$I629+'Таблица вводных'!$E$3+'Таблица вводных'!$F$3)</f>
        <v>-0.41203990367697507</v>
      </c>
      <c r="J629" s="13" t="s">
        <v>202</v>
      </c>
    </row>
    <row r="630" spans="1:10" ht="13.2" customHeight="1">
      <c r="A630" s="140"/>
      <c r="B630" s="5"/>
      <c r="C630" s="15"/>
      <c r="D630" s="66">
        <f>(('Итоговая табл.1чел(все услуги-к'!$D630+('Итоговая табл.1чел(все услуги-к'!$D630*'Таблица вводных'!$G$4)))-('Расчет комиссии(Нади)'!$I630+'Таблица вводных'!$E$3+'Таблица вводных'!$F$3)</f>
        <v>7.2879600963230251</v>
      </c>
      <c r="E630" s="66">
        <f>('Итоговая табл.1чел(все услуги-к'!$E630+('Итоговая табл.1чел(все услуги-к'!$E630*'Таблица вводных'!$G$5))-('Расчет комиссии(Нади)'!$I630+'Таблица вводных'!$E$3+'Таблица вводных'!$F$3)</f>
        <v>0.50371009632302488</v>
      </c>
      <c r="F630" s="66">
        <f>('Итоговая табл.1чел(все услуги-к'!$F630+('Итоговая табл.1чел(все услуги-к'!$F630*'Таблица вводных'!$G$6))-('Расчет комиссии(Нади)'!$I630+'Таблица вводных'!$E$3+'Таблица вводных'!$F$3)</f>
        <v>23.347960096323028</v>
      </c>
      <c r="G630" s="66">
        <f>('Итоговая табл.1чел(все услуги-к'!$G630+('Итоговая табл.1чел(все услуги-к'!$G630*'Таблица вводных'!$G$7))-('Расчет комиссии(Нади)'!$I630+'Таблица вводных'!$E$3+'Таблица вводных'!$F$3)</f>
        <v>-0.41203990367697507</v>
      </c>
      <c r="H630" s="66">
        <f>'Итоговая табл.1чел(все услуги-к'!$H630-('Расчет комиссии(Нади)'!$I630+'Таблица вводных'!$E$3+'Таблица вводных'!$F$3)</f>
        <v>-0.41203990367697507</v>
      </c>
      <c r="I630" s="66">
        <f>('Итоговая табл.1чел(все услуги-к'!$I630+('Итоговая табл.1чел(все услуги-к'!$I630*'Таблица вводных'!$G$9))-('Расчет комиссии(Нади)'!$I630+'Таблица вводных'!$E$3+'Таблица вводных'!$F$3)</f>
        <v>-0.41203990367697507</v>
      </c>
      <c r="J630" s="13" t="s">
        <v>202</v>
      </c>
    </row>
    <row r="631" spans="1:10" ht="13.2" customHeight="1">
      <c r="A631" s="141"/>
      <c r="B631" s="18"/>
      <c r="C631" s="19"/>
      <c r="D631" s="76">
        <f>(('Итоговая табл.1чел(все услуги-к'!$D631+('Итоговая табл.1чел(все услуги-к'!$D631*'Таблица вводных'!$G$4)))-('Расчет комиссии(Нади)'!$I631+'Таблица вводных'!$E$3+'Таблица вводных'!$F$3)</f>
        <v>7.2879600963230251</v>
      </c>
      <c r="E631" s="76">
        <f>('Итоговая табл.1чел(все услуги-к'!$E631+('Итоговая табл.1чел(все услуги-к'!$E631*'Таблица вводных'!$G$5))-('Расчет комиссии(Нади)'!$I631+'Таблица вводных'!$E$3+'Таблица вводных'!$F$3)</f>
        <v>0.50371009632302488</v>
      </c>
      <c r="F631" s="76">
        <f>('Итоговая табл.1чел(все услуги-к'!$F631+('Итоговая табл.1чел(все услуги-к'!$F631*'Таблица вводных'!$G$6))-('Расчет комиссии(Нади)'!$I631+'Таблица вводных'!$E$3+'Таблица вводных'!$F$3)</f>
        <v>23.347960096323028</v>
      </c>
      <c r="G631" s="76">
        <f>('Итоговая табл.1чел(все услуги-к'!$G631+('Итоговая табл.1чел(все услуги-к'!$G631*'Таблица вводных'!$G$7))-('Расчет комиссии(Нади)'!$I631+'Таблица вводных'!$E$3+'Таблица вводных'!$F$3)</f>
        <v>-0.41203990367697507</v>
      </c>
      <c r="H631" s="76">
        <f>'Итоговая табл.1чел(все услуги-к'!$H631-('Расчет комиссии(Нади)'!$I631+'Таблица вводных'!$E$3+'Таблица вводных'!$F$3)</f>
        <v>-0.41203990367697507</v>
      </c>
      <c r="I631" s="76">
        <f>('Итоговая табл.1чел(все услуги-к'!$I631+('Итоговая табл.1чел(все услуги-к'!$I631*'Таблица вводных'!$G$9))-('Расчет комиссии(Нади)'!$I631+'Таблица вводных'!$E$3+'Таблица вводных'!$F$3)</f>
        <v>-0.41203990367697507</v>
      </c>
      <c r="J631" s="22" t="s">
        <v>202</v>
      </c>
    </row>
    <row r="632" spans="1:10" ht="13.2" customHeight="1">
      <c r="A632" s="143" t="s">
        <v>203</v>
      </c>
      <c r="B632" s="5">
        <v>45423</v>
      </c>
      <c r="C632" s="97"/>
      <c r="D632" s="59">
        <f>(('Итоговая табл.1чел(все услуги-к'!$D632+('Итоговая табл.1чел(все услуги-к'!$D632*'Таблица вводных'!$G$4)))-('Расчет комиссии(Нади)'!$I632+'Таблица вводных'!$E$3+'Таблица вводных'!$F$3)</f>
        <v>7.2879600963230251</v>
      </c>
      <c r="E632" s="59">
        <f>('Итоговая табл.1чел(все услуги-к'!$E632+('Итоговая табл.1чел(все услуги-к'!$E632*'Таблица вводных'!$G$5))-('Расчет комиссии(Нади)'!$I632+'Таблица вводных'!$E$3+'Таблица вводных'!$F$3)</f>
        <v>0.50371009632302488</v>
      </c>
      <c r="F632" s="59">
        <f>('Итоговая табл.1чел(все услуги-к'!$F632+('Итоговая табл.1чел(все услуги-к'!$F632*'Таблица вводных'!$G$6))-('Расчет комиссии(Нади)'!$I632+'Таблица вводных'!$E$3+'Таблица вводных'!$F$3)</f>
        <v>23.347960096323028</v>
      </c>
      <c r="G632" s="59">
        <f>('Итоговая табл.1чел(все услуги-к'!$G632+('Итоговая табл.1чел(все услуги-к'!$G632*'Таблица вводных'!$G$7))-('Расчет комиссии(Нади)'!$I632+'Таблица вводных'!$E$3+'Таблица вводных'!$F$3)</f>
        <v>-0.41203990367697507</v>
      </c>
      <c r="H632" s="59">
        <f>'Итоговая табл.1чел(все услуги-к'!$H632-('Расчет комиссии(Нади)'!$I632+'Таблица вводных'!$E$3+'Таблица вводных'!$F$3)</f>
        <v>-0.41203990367697507</v>
      </c>
      <c r="I632" s="59">
        <f>('Итоговая табл.1чел(все услуги-к'!$I632+('Итоговая табл.1чел(все услуги-к'!$I632*'Таблица вводных'!$G$9))-('Расчет комиссии(Нади)'!$I632+'Таблица вводных'!$E$3+'Таблица вводных'!$F$3)</f>
        <v>-0.41203990367697507</v>
      </c>
      <c r="J632" s="10" t="s">
        <v>204</v>
      </c>
    </row>
    <row r="633" spans="1:10" ht="13.2" customHeight="1">
      <c r="A633" s="140"/>
      <c r="B633" s="5">
        <v>45426</v>
      </c>
      <c r="C633" s="6"/>
      <c r="D633" s="66">
        <f>(('Итоговая табл.1чел(все услуги-к'!$D633+('Итоговая табл.1чел(все услуги-к'!$D633*'Таблица вводных'!$G$4)))-('Расчет комиссии(Нади)'!$I633+'Таблица вводных'!$E$3+'Таблица вводных'!$F$3)</f>
        <v>7.2879600963230251</v>
      </c>
      <c r="E633" s="66">
        <f>('Итоговая табл.1чел(все услуги-к'!$E633+('Итоговая табл.1чел(все услуги-к'!$E633*'Таблица вводных'!$G$5))-('Расчет комиссии(Нади)'!$I633+'Таблица вводных'!$E$3+'Таблица вводных'!$F$3)</f>
        <v>0.50371009632302488</v>
      </c>
      <c r="F633" s="66">
        <f>('Итоговая табл.1чел(все услуги-к'!$F633+('Итоговая табл.1чел(все услуги-к'!$F633*'Таблица вводных'!$G$6))-('Расчет комиссии(Нади)'!$I633+'Таблица вводных'!$E$3+'Таблица вводных'!$F$3)</f>
        <v>23.347960096323028</v>
      </c>
      <c r="G633" s="66">
        <f>('Итоговая табл.1чел(все услуги-к'!$G633+('Итоговая табл.1чел(все услуги-к'!$G633*'Таблица вводных'!$G$7))-('Расчет комиссии(Нади)'!$I633+'Таблица вводных'!$E$3+'Таблица вводных'!$F$3)</f>
        <v>-0.41203990367697507</v>
      </c>
      <c r="H633" s="66">
        <f>'Итоговая табл.1чел(все услуги-к'!$H633-('Расчет комиссии(Нади)'!$I633+'Таблица вводных'!$E$3+'Таблица вводных'!$F$3)</f>
        <v>-0.41203990367697507</v>
      </c>
      <c r="I633" s="66">
        <f>('Итоговая табл.1чел(все услуги-к'!$I633+('Итоговая табл.1чел(все услуги-к'!$I633*'Таблица вводных'!$G$9))-('Расчет комиссии(Нади)'!$I633+'Таблица вводных'!$E$3+'Таблица вводных'!$F$3)</f>
        <v>-0.41203990367697507</v>
      </c>
      <c r="J633" s="13" t="s">
        <v>204</v>
      </c>
    </row>
    <row r="634" spans="1:10" ht="13.2" customHeight="1">
      <c r="A634" s="140"/>
      <c r="B634" s="5">
        <v>45430</v>
      </c>
      <c r="C634" s="15"/>
      <c r="D634" s="66">
        <f>(('Итоговая табл.1чел(все услуги-к'!$D634+('Итоговая табл.1чел(все услуги-к'!$D634*'Таблица вводных'!$G$4)))-('Расчет комиссии(Нади)'!$I634+'Таблица вводных'!$E$3+'Таблица вводных'!$F$3)</f>
        <v>7.2879600963230251</v>
      </c>
      <c r="E634" s="66">
        <f>('Итоговая табл.1чел(все услуги-к'!$E634+('Итоговая табл.1чел(все услуги-к'!$E634*'Таблица вводных'!$G$5))-('Расчет комиссии(Нади)'!$I634+'Таблица вводных'!$E$3+'Таблица вводных'!$F$3)</f>
        <v>0.50371009632302488</v>
      </c>
      <c r="F634" s="66">
        <f>('Итоговая табл.1чел(все услуги-к'!$F634+('Итоговая табл.1чел(все услуги-к'!$F634*'Таблица вводных'!$G$6))-('Расчет комиссии(Нади)'!$I634+'Таблица вводных'!$E$3+'Таблица вводных'!$F$3)</f>
        <v>23.347960096323028</v>
      </c>
      <c r="G634" s="66">
        <f>('Итоговая табл.1чел(все услуги-к'!$G634+('Итоговая табл.1чел(все услуги-к'!$G634*'Таблица вводных'!$G$7))-('Расчет комиссии(Нади)'!$I634+'Таблица вводных'!$E$3+'Таблица вводных'!$F$3)</f>
        <v>-0.41203990367697507</v>
      </c>
      <c r="H634" s="66">
        <f>'Итоговая табл.1чел(все услуги-к'!$H634-('Расчет комиссии(Нади)'!$I634+'Таблица вводных'!$E$3+'Таблица вводных'!$F$3)</f>
        <v>-0.41203990367697507</v>
      </c>
      <c r="I634" s="66">
        <f>('Итоговая табл.1чел(все услуги-к'!$I634+('Итоговая табл.1чел(все услуги-к'!$I634*'Таблица вводных'!$G$9))-('Расчет комиссии(Нади)'!$I634+'Таблица вводных'!$E$3+'Таблица вводных'!$F$3)</f>
        <v>-0.41203990367697507</v>
      </c>
      <c r="J634" s="13" t="s">
        <v>204</v>
      </c>
    </row>
    <row r="635" spans="1:10" ht="13.2" customHeight="1">
      <c r="A635" s="140"/>
      <c r="B635" s="5">
        <v>45433</v>
      </c>
      <c r="C635" s="6"/>
      <c r="D635" s="66">
        <f>(('Итоговая табл.1чел(все услуги-к'!$D635+('Итоговая табл.1чел(все услуги-к'!$D635*'Таблица вводных'!$G$4)))-('Расчет комиссии(Нади)'!$I635+'Таблица вводных'!$E$3+'Таблица вводных'!$F$3)</f>
        <v>7.2879600963230251</v>
      </c>
      <c r="E635" s="66">
        <f>('Итоговая табл.1чел(все услуги-к'!$E635+('Итоговая табл.1чел(все услуги-к'!$E635*'Таблица вводных'!$G$5))-('Расчет комиссии(Нади)'!$I635+'Таблица вводных'!$E$3+'Таблица вводных'!$F$3)</f>
        <v>0.50371009632302488</v>
      </c>
      <c r="F635" s="66">
        <f>('Итоговая табл.1чел(все услуги-к'!$F635+('Итоговая табл.1чел(все услуги-к'!$F635*'Таблица вводных'!$G$6))-('Расчет комиссии(Нади)'!$I635+'Таблица вводных'!$E$3+'Таблица вводных'!$F$3)</f>
        <v>23.347960096323028</v>
      </c>
      <c r="G635" s="66">
        <f>('Итоговая табл.1чел(все услуги-к'!$G635+('Итоговая табл.1чел(все услуги-к'!$G635*'Таблица вводных'!$G$7))-('Расчет комиссии(Нади)'!$I635+'Таблица вводных'!$E$3+'Таблица вводных'!$F$3)</f>
        <v>-0.41203990367697507</v>
      </c>
      <c r="H635" s="66">
        <f>'Итоговая табл.1чел(все услуги-к'!$H635-('Расчет комиссии(Нади)'!$I635+'Таблица вводных'!$E$3+'Таблица вводных'!$F$3)</f>
        <v>-0.41203990367697507</v>
      </c>
      <c r="I635" s="66">
        <f>('Итоговая табл.1чел(все услуги-к'!$I635+('Итоговая табл.1чел(все услуги-к'!$I635*'Таблица вводных'!$G$9))-('Расчет комиссии(Нади)'!$I635+'Таблица вводных'!$E$3+'Таблица вводных'!$F$3)</f>
        <v>-0.41203990367697507</v>
      </c>
      <c r="J635" s="13" t="s">
        <v>204</v>
      </c>
    </row>
    <row r="636" spans="1:10" ht="13.2" customHeight="1">
      <c r="A636" s="140"/>
      <c r="B636" s="5">
        <v>45437</v>
      </c>
      <c r="C636" s="15"/>
      <c r="D636" s="66">
        <f>(('Итоговая табл.1чел(все услуги-к'!$D636+('Итоговая табл.1чел(все услуги-к'!$D636*'Таблица вводных'!$G$4)))-('Расчет комиссии(Нади)'!$I636+'Таблица вводных'!$E$3+'Таблица вводных'!$F$3)</f>
        <v>7.2879600963230251</v>
      </c>
      <c r="E636" s="66">
        <f>('Итоговая табл.1чел(все услуги-к'!$E636+('Итоговая табл.1чел(все услуги-к'!$E636*'Таблица вводных'!$G$5))-('Расчет комиссии(Нади)'!$I636+'Таблица вводных'!$E$3+'Таблица вводных'!$F$3)</f>
        <v>0.50371009632302488</v>
      </c>
      <c r="F636" s="66">
        <f>('Итоговая табл.1чел(все услуги-к'!$F636+('Итоговая табл.1чел(все услуги-к'!$F636*'Таблица вводных'!$G$6))-('Расчет комиссии(Нади)'!$I636+'Таблица вводных'!$E$3+'Таблица вводных'!$F$3)</f>
        <v>23.347960096323028</v>
      </c>
      <c r="G636" s="66">
        <f>('Итоговая табл.1чел(все услуги-к'!$G636+('Итоговая табл.1чел(все услуги-к'!$G636*'Таблица вводных'!$G$7))-('Расчет комиссии(Нади)'!$I636+'Таблица вводных'!$E$3+'Таблица вводных'!$F$3)</f>
        <v>-0.41203990367697507</v>
      </c>
      <c r="H636" s="66">
        <f>'Итоговая табл.1чел(все услуги-к'!$H636-('Расчет комиссии(Нади)'!$I636+'Таблица вводных'!$E$3+'Таблица вводных'!$F$3)</f>
        <v>-0.41203990367697507</v>
      </c>
      <c r="I636" s="66">
        <f>('Итоговая табл.1чел(все услуги-к'!$I636+('Итоговая табл.1чел(все услуги-к'!$I636*'Таблица вводных'!$G$9))-('Расчет комиссии(Нади)'!$I636+'Таблица вводных'!$E$3+'Таблица вводных'!$F$3)</f>
        <v>-0.41203990367697507</v>
      </c>
      <c r="J636" s="13" t="s">
        <v>204</v>
      </c>
    </row>
    <row r="637" spans="1:10" ht="13.2" customHeight="1">
      <c r="A637" s="140"/>
      <c r="B637" s="5">
        <v>45440</v>
      </c>
      <c r="C637" s="15"/>
      <c r="D637" s="66">
        <f>(('Итоговая табл.1чел(все услуги-к'!$D637+('Итоговая табл.1чел(все услуги-к'!$D637*'Таблица вводных'!$G$4)))-('Расчет комиссии(Нади)'!$I637+'Таблица вводных'!$E$3+'Таблица вводных'!$F$3)</f>
        <v>7.2879600963230251</v>
      </c>
      <c r="E637" s="66">
        <f>('Итоговая табл.1чел(все услуги-к'!$E637+('Итоговая табл.1чел(все услуги-к'!$E637*'Таблица вводных'!$G$5))-('Расчет комиссии(Нади)'!$I637+'Таблица вводных'!$E$3+'Таблица вводных'!$F$3)</f>
        <v>0.50371009632302488</v>
      </c>
      <c r="F637" s="66">
        <f>('Итоговая табл.1чел(все услуги-к'!$F637+('Итоговая табл.1чел(все услуги-к'!$F637*'Таблица вводных'!$G$6))-('Расчет комиссии(Нади)'!$I637+'Таблица вводных'!$E$3+'Таблица вводных'!$F$3)</f>
        <v>23.347960096323028</v>
      </c>
      <c r="G637" s="66">
        <f>('Итоговая табл.1чел(все услуги-к'!$G637+('Итоговая табл.1чел(все услуги-к'!$G637*'Таблица вводных'!$G$7))-('Расчет комиссии(Нади)'!$I637+'Таблица вводных'!$E$3+'Таблица вводных'!$F$3)</f>
        <v>-0.41203990367697507</v>
      </c>
      <c r="H637" s="66">
        <f>'Итоговая табл.1чел(все услуги-к'!$H637-('Расчет комиссии(Нади)'!$I637+'Таблица вводных'!$E$3+'Таблица вводных'!$F$3)</f>
        <v>-0.41203990367697507</v>
      </c>
      <c r="I637" s="66">
        <f>('Итоговая табл.1чел(все услуги-к'!$I637+('Итоговая табл.1чел(все услуги-к'!$I637*'Таблица вводных'!$G$9))-('Расчет комиссии(Нади)'!$I637+'Таблица вводных'!$E$3+'Таблица вводных'!$F$3)</f>
        <v>-0.41203990367697507</v>
      </c>
      <c r="J637" s="13" t="s">
        <v>204</v>
      </c>
    </row>
    <row r="638" spans="1:10" ht="13.2" customHeight="1">
      <c r="A638" s="140"/>
      <c r="B638" s="5">
        <v>45444</v>
      </c>
      <c r="C638" s="15"/>
      <c r="D638" s="66">
        <f>(('Итоговая табл.1чел(все услуги-к'!$D638+('Итоговая табл.1чел(все услуги-к'!$D638*'Таблица вводных'!$G$4)))-('Расчет комиссии(Нади)'!$I638+'Таблица вводных'!$E$3+'Таблица вводных'!$F$3)</f>
        <v>7.2879600963230251</v>
      </c>
      <c r="E638" s="66">
        <f>('Итоговая табл.1чел(все услуги-к'!$E638+('Итоговая табл.1чел(все услуги-к'!$E638*'Таблица вводных'!$G$5))-('Расчет комиссии(Нади)'!$I638+'Таблица вводных'!$E$3+'Таблица вводных'!$F$3)</f>
        <v>0.50371009632302488</v>
      </c>
      <c r="F638" s="66">
        <f>('Итоговая табл.1чел(все услуги-к'!$F638+('Итоговая табл.1чел(все услуги-к'!$F638*'Таблица вводных'!$G$6))-('Расчет комиссии(Нади)'!$I638+'Таблица вводных'!$E$3+'Таблица вводных'!$F$3)</f>
        <v>23.347960096323028</v>
      </c>
      <c r="G638" s="66">
        <f>('Итоговая табл.1чел(все услуги-к'!$G638+('Итоговая табл.1чел(все услуги-к'!$G638*'Таблица вводных'!$G$7))-('Расчет комиссии(Нади)'!$I638+'Таблица вводных'!$E$3+'Таблица вводных'!$F$3)</f>
        <v>-0.41203990367697507</v>
      </c>
      <c r="H638" s="66">
        <f>'Итоговая табл.1чел(все услуги-к'!$H638-('Расчет комиссии(Нади)'!$I638+'Таблица вводных'!$E$3+'Таблица вводных'!$F$3)</f>
        <v>-0.41203990367697507</v>
      </c>
      <c r="I638" s="66">
        <f>('Итоговая табл.1чел(все услуги-к'!$I638+('Итоговая табл.1чел(все услуги-к'!$I638*'Таблица вводных'!$G$9))-('Расчет комиссии(Нади)'!$I638+'Таблица вводных'!$E$3+'Таблица вводных'!$F$3)</f>
        <v>-0.41203990367697507</v>
      </c>
      <c r="J638" s="13" t="s">
        <v>204</v>
      </c>
    </row>
    <row r="639" spans="1:10" ht="13.2" customHeight="1">
      <c r="A639" s="140"/>
      <c r="B639" s="5">
        <v>45447</v>
      </c>
      <c r="C639" s="6"/>
      <c r="D639" s="66">
        <f>(('Итоговая табл.1чел(все услуги-к'!$D639+('Итоговая табл.1чел(все услуги-к'!$D639*'Таблица вводных'!$G$4)))-('Расчет комиссии(Нади)'!$I639+'Таблица вводных'!$E$3+'Таблица вводных'!$F$3)</f>
        <v>7.2879600963230251</v>
      </c>
      <c r="E639" s="66">
        <f>('Итоговая табл.1чел(все услуги-к'!$E639+('Итоговая табл.1чел(все услуги-к'!$E639*'Таблица вводных'!$G$5))-('Расчет комиссии(Нади)'!$I639+'Таблица вводных'!$E$3+'Таблица вводных'!$F$3)</f>
        <v>0.50371009632302488</v>
      </c>
      <c r="F639" s="66">
        <f>('Итоговая табл.1чел(все услуги-к'!$F639+('Итоговая табл.1чел(все услуги-к'!$F639*'Таблица вводных'!$G$6))-('Расчет комиссии(Нади)'!$I639+'Таблица вводных'!$E$3+'Таблица вводных'!$F$3)</f>
        <v>23.347960096323028</v>
      </c>
      <c r="G639" s="66">
        <f>('Итоговая табл.1чел(все услуги-к'!$G639+('Итоговая табл.1чел(все услуги-к'!$G639*'Таблица вводных'!$G$7))-('Расчет комиссии(Нади)'!$I639+'Таблица вводных'!$E$3+'Таблица вводных'!$F$3)</f>
        <v>-0.41203990367697507</v>
      </c>
      <c r="H639" s="66">
        <f>'Итоговая табл.1чел(все услуги-к'!$H639-('Расчет комиссии(Нади)'!$I639+'Таблица вводных'!$E$3+'Таблица вводных'!$F$3)</f>
        <v>-0.41203990367697507</v>
      </c>
      <c r="I639" s="66">
        <f>('Итоговая табл.1чел(все услуги-к'!$I639+('Итоговая табл.1чел(все услуги-к'!$I639*'Таблица вводных'!$G$9))-('Расчет комиссии(Нади)'!$I639+'Таблица вводных'!$E$3+'Таблица вводных'!$F$3)</f>
        <v>-0.41203990367697507</v>
      </c>
      <c r="J639" s="13" t="s">
        <v>204</v>
      </c>
    </row>
    <row r="640" spans="1:10" ht="13.2" customHeight="1">
      <c r="A640" s="140"/>
      <c r="B640" s="5">
        <v>45451</v>
      </c>
      <c r="C640" s="15"/>
      <c r="D640" s="66">
        <f>(('Итоговая табл.1чел(все услуги-к'!$D640+('Итоговая табл.1чел(все услуги-к'!$D640*'Таблица вводных'!$G$4)))-('Расчет комиссии(Нади)'!$I640+'Таблица вводных'!$E$3+'Таблица вводных'!$F$3)</f>
        <v>7.2879600963230251</v>
      </c>
      <c r="E640" s="66">
        <f>('Итоговая табл.1чел(все услуги-к'!$E640+('Итоговая табл.1чел(все услуги-к'!$E640*'Таблица вводных'!$G$5))-('Расчет комиссии(Нади)'!$I640+'Таблица вводных'!$E$3+'Таблица вводных'!$F$3)</f>
        <v>0.50371009632302488</v>
      </c>
      <c r="F640" s="66">
        <f>('Итоговая табл.1чел(все услуги-к'!$F640+('Итоговая табл.1чел(все услуги-к'!$F640*'Таблица вводных'!$G$6))-('Расчет комиссии(Нади)'!$I640+'Таблица вводных'!$E$3+'Таблица вводных'!$F$3)</f>
        <v>23.347960096323028</v>
      </c>
      <c r="G640" s="66">
        <f>('Итоговая табл.1чел(все услуги-к'!$G640+('Итоговая табл.1чел(все услуги-к'!$G640*'Таблица вводных'!$G$7))-('Расчет комиссии(Нади)'!$I640+'Таблица вводных'!$E$3+'Таблица вводных'!$F$3)</f>
        <v>-0.41203990367697507</v>
      </c>
      <c r="H640" s="66">
        <f>'Итоговая табл.1чел(все услуги-к'!$H640-('Расчет комиссии(Нади)'!$I640+'Таблица вводных'!$E$3+'Таблица вводных'!$F$3)</f>
        <v>-0.41203990367697507</v>
      </c>
      <c r="I640" s="66">
        <f>('Итоговая табл.1чел(все услуги-к'!$I640+('Итоговая табл.1чел(все услуги-к'!$I640*'Таблица вводных'!$G$9))-('Расчет комиссии(Нади)'!$I640+'Таблица вводных'!$E$3+'Таблица вводных'!$F$3)</f>
        <v>-0.41203990367697507</v>
      </c>
      <c r="J640" s="13" t="s">
        <v>204</v>
      </c>
    </row>
    <row r="641" spans="1:10" ht="13.2" customHeight="1">
      <c r="A641" s="140"/>
      <c r="B641" s="5">
        <v>45454</v>
      </c>
      <c r="C641" s="15"/>
      <c r="D641" s="66">
        <f>(('Итоговая табл.1чел(все услуги-к'!$D641+('Итоговая табл.1чел(все услуги-к'!$D641*'Таблица вводных'!$G$4)))-('Расчет комиссии(Нади)'!$I641+'Таблица вводных'!$E$3+'Таблица вводных'!$F$3)</f>
        <v>7.2879600963230251</v>
      </c>
      <c r="E641" s="66">
        <f>('Итоговая табл.1чел(все услуги-к'!$E641+('Итоговая табл.1чел(все услуги-к'!$E641*'Таблица вводных'!$G$5))-('Расчет комиссии(Нади)'!$I641+'Таблица вводных'!$E$3+'Таблица вводных'!$F$3)</f>
        <v>0.50371009632302488</v>
      </c>
      <c r="F641" s="66">
        <f>('Итоговая табл.1чел(все услуги-к'!$F641+('Итоговая табл.1чел(все услуги-к'!$F641*'Таблица вводных'!$G$6))-('Расчет комиссии(Нади)'!$I641+'Таблица вводных'!$E$3+'Таблица вводных'!$F$3)</f>
        <v>23.347960096323028</v>
      </c>
      <c r="G641" s="66">
        <f>('Итоговая табл.1чел(все услуги-к'!$G641+('Итоговая табл.1чел(все услуги-к'!$G641*'Таблица вводных'!$G$7))-('Расчет комиссии(Нади)'!$I641+'Таблица вводных'!$E$3+'Таблица вводных'!$F$3)</f>
        <v>-0.41203990367697507</v>
      </c>
      <c r="H641" s="66">
        <f>'Итоговая табл.1чел(все услуги-к'!$H641-('Расчет комиссии(Нади)'!$I641+'Таблица вводных'!$E$3+'Таблица вводных'!$F$3)</f>
        <v>-0.41203990367697507</v>
      </c>
      <c r="I641" s="66">
        <f>('Итоговая табл.1чел(все услуги-к'!$I641+('Итоговая табл.1чел(все услуги-к'!$I641*'Таблица вводных'!$G$9))-('Расчет комиссии(Нади)'!$I641+'Таблица вводных'!$E$3+'Таблица вводных'!$F$3)</f>
        <v>-0.41203990367697507</v>
      </c>
      <c r="J641" s="13" t="s">
        <v>204</v>
      </c>
    </row>
    <row r="642" spans="1:10" ht="13.2" customHeight="1">
      <c r="A642" s="140"/>
      <c r="B642" s="5"/>
      <c r="C642" s="6"/>
      <c r="D642" s="66">
        <f>(('Итоговая табл.1чел(все услуги-к'!$D642+('Итоговая табл.1чел(все услуги-к'!$D642*'Таблица вводных'!$G$4)))-('Расчет комиссии(Нади)'!$I642+'Таблица вводных'!$E$3+'Таблица вводных'!$F$3)</f>
        <v>7.2879600963230251</v>
      </c>
      <c r="E642" s="66">
        <f>('Итоговая табл.1чел(все услуги-к'!$E642+('Итоговая табл.1чел(все услуги-к'!$E642*'Таблица вводных'!$G$5))-('Расчет комиссии(Нади)'!$I642+'Таблица вводных'!$E$3+'Таблица вводных'!$F$3)</f>
        <v>0.50371009632302488</v>
      </c>
      <c r="F642" s="66">
        <f>('Итоговая табл.1чел(все услуги-к'!$F642+('Итоговая табл.1чел(все услуги-к'!$F642*'Таблица вводных'!$G$6))-('Расчет комиссии(Нади)'!$I642+'Таблица вводных'!$E$3+'Таблица вводных'!$F$3)</f>
        <v>23.347960096323028</v>
      </c>
      <c r="G642" s="66">
        <f>('Итоговая табл.1чел(все услуги-к'!$G642+('Итоговая табл.1чел(все услуги-к'!$G642*'Таблица вводных'!$G$7))-('Расчет комиссии(Нади)'!$I642+'Таблица вводных'!$E$3+'Таблица вводных'!$F$3)</f>
        <v>-0.41203990367697507</v>
      </c>
      <c r="H642" s="66">
        <f>'Итоговая табл.1чел(все услуги-к'!$H642-('Расчет комиссии(Нади)'!$I642+'Таблица вводных'!$E$3+'Таблица вводных'!$F$3)</f>
        <v>-0.41203990367697507</v>
      </c>
      <c r="I642" s="66">
        <f>('Итоговая табл.1чел(все услуги-к'!$I642+('Итоговая табл.1чел(все услуги-к'!$I642*'Таблица вводных'!$G$9))-('Расчет комиссии(Нади)'!$I642+'Таблица вводных'!$E$3+'Таблица вводных'!$F$3)</f>
        <v>-0.41203990367697507</v>
      </c>
      <c r="J642" s="13" t="s">
        <v>204</v>
      </c>
    </row>
    <row r="643" spans="1:10" ht="13.2" customHeight="1">
      <c r="A643" s="140"/>
      <c r="B643" s="5"/>
      <c r="C643" s="15"/>
      <c r="D643" s="66">
        <f>(('Итоговая табл.1чел(все услуги-к'!$D643+('Итоговая табл.1чел(все услуги-к'!$D643*'Таблица вводных'!$G$4)))-('Расчет комиссии(Нади)'!$I643+'Таблица вводных'!$E$3+'Таблица вводных'!$F$3)</f>
        <v>7.2879600963230251</v>
      </c>
      <c r="E643" s="66">
        <f>('Итоговая табл.1чел(все услуги-к'!$E643+('Итоговая табл.1чел(все услуги-к'!$E643*'Таблица вводных'!$G$5))-('Расчет комиссии(Нади)'!$I643+'Таблица вводных'!$E$3+'Таблица вводных'!$F$3)</f>
        <v>0.50371009632302488</v>
      </c>
      <c r="F643" s="66">
        <f>('Итоговая табл.1чел(все услуги-к'!$F643+('Итоговая табл.1чел(все услуги-к'!$F643*'Таблица вводных'!$G$6))-('Расчет комиссии(Нади)'!$I643+'Таблица вводных'!$E$3+'Таблица вводных'!$F$3)</f>
        <v>23.347960096323028</v>
      </c>
      <c r="G643" s="66">
        <f>('Итоговая табл.1чел(все услуги-к'!$G643+('Итоговая табл.1чел(все услуги-к'!$G643*'Таблица вводных'!$G$7))-('Расчет комиссии(Нади)'!$I643+'Таблица вводных'!$E$3+'Таблица вводных'!$F$3)</f>
        <v>-0.41203990367697507</v>
      </c>
      <c r="H643" s="66">
        <f>'Итоговая табл.1чел(все услуги-к'!$H643-('Расчет комиссии(Нади)'!$I643+'Таблица вводных'!$E$3+'Таблица вводных'!$F$3)</f>
        <v>-0.41203990367697507</v>
      </c>
      <c r="I643" s="66">
        <f>('Итоговая табл.1чел(все услуги-к'!$I643+('Итоговая табл.1чел(все услуги-к'!$I643*'Таблица вводных'!$G$9))-('Расчет комиссии(Нади)'!$I643+'Таблица вводных'!$E$3+'Таблица вводных'!$F$3)</f>
        <v>-0.41203990367697507</v>
      </c>
      <c r="J643" s="13" t="s">
        <v>204</v>
      </c>
    </row>
    <row r="644" spans="1:10" ht="13.2" customHeight="1">
      <c r="A644" s="140"/>
      <c r="B644" s="5"/>
      <c r="C644" s="6"/>
      <c r="D644" s="66">
        <f>(('Итоговая табл.1чел(все услуги-к'!$D644+('Итоговая табл.1чел(все услуги-к'!$D644*'Таблица вводных'!$G$4)))-('Расчет комиссии(Нади)'!$I644+'Таблица вводных'!$E$3+'Таблица вводных'!$F$3)</f>
        <v>7.2879600963230251</v>
      </c>
      <c r="E644" s="66">
        <f>('Итоговая табл.1чел(все услуги-к'!$E644+('Итоговая табл.1чел(все услуги-к'!$E644*'Таблица вводных'!$G$5))-('Расчет комиссии(Нади)'!$I644+'Таблица вводных'!$E$3+'Таблица вводных'!$F$3)</f>
        <v>0.50371009632302488</v>
      </c>
      <c r="F644" s="66">
        <f>('Итоговая табл.1чел(все услуги-к'!$F644+('Итоговая табл.1чел(все услуги-к'!$F644*'Таблица вводных'!$G$6))-('Расчет комиссии(Нади)'!$I644+'Таблица вводных'!$E$3+'Таблица вводных'!$F$3)</f>
        <v>23.347960096323028</v>
      </c>
      <c r="G644" s="66">
        <f>('Итоговая табл.1чел(все услуги-к'!$G644+('Итоговая табл.1чел(все услуги-к'!$G644*'Таблица вводных'!$G$7))-('Расчет комиссии(Нади)'!$I644+'Таблица вводных'!$E$3+'Таблица вводных'!$F$3)</f>
        <v>-0.41203990367697507</v>
      </c>
      <c r="H644" s="66">
        <f>'Итоговая табл.1чел(все услуги-к'!$H644-('Расчет комиссии(Нади)'!$I644+'Таблица вводных'!$E$3+'Таблица вводных'!$F$3)</f>
        <v>-0.41203990367697507</v>
      </c>
      <c r="I644" s="66">
        <f>('Итоговая табл.1чел(все услуги-к'!$I644+('Итоговая табл.1чел(все услуги-к'!$I644*'Таблица вводных'!$G$9))-('Расчет комиссии(Нади)'!$I644+'Таблица вводных'!$E$3+'Таблица вводных'!$F$3)</f>
        <v>-0.41203990367697507</v>
      </c>
      <c r="J644" s="13" t="s">
        <v>204</v>
      </c>
    </row>
    <row r="645" spans="1:10" ht="13.2" customHeight="1">
      <c r="A645" s="140"/>
      <c r="B645" s="5"/>
      <c r="C645" s="6"/>
      <c r="D645" s="66">
        <f>(('Итоговая табл.1чел(все услуги-к'!$D645+('Итоговая табл.1чел(все услуги-к'!$D645*'Таблица вводных'!$G$4)))-('Расчет комиссии(Нади)'!$I645+'Таблица вводных'!$E$3+'Таблица вводных'!$F$3)</f>
        <v>7.2879600963230251</v>
      </c>
      <c r="E645" s="66">
        <f>('Итоговая табл.1чел(все услуги-к'!$E645+('Итоговая табл.1чел(все услуги-к'!$E645*'Таблица вводных'!$G$5))-('Расчет комиссии(Нади)'!$I645+'Таблица вводных'!$E$3+'Таблица вводных'!$F$3)</f>
        <v>0.50371009632302488</v>
      </c>
      <c r="F645" s="66">
        <f>('Итоговая табл.1чел(все услуги-к'!$F645+('Итоговая табл.1чел(все услуги-к'!$F645*'Таблица вводных'!$G$6))-('Расчет комиссии(Нади)'!$I645+'Таблица вводных'!$E$3+'Таблица вводных'!$F$3)</f>
        <v>23.347960096323028</v>
      </c>
      <c r="G645" s="66">
        <f>('Итоговая табл.1чел(все услуги-к'!$G645+('Итоговая табл.1чел(все услуги-к'!$G645*'Таблица вводных'!$G$7))-('Расчет комиссии(Нади)'!$I645+'Таблица вводных'!$E$3+'Таблица вводных'!$F$3)</f>
        <v>-0.41203990367697507</v>
      </c>
      <c r="H645" s="66">
        <f>'Итоговая табл.1чел(все услуги-к'!$H645-('Расчет комиссии(Нади)'!$I645+'Таблица вводных'!$E$3+'Таблица вводных'!$F$3)</f>
        <v>-0.41203990367697507</v>
      </c>
      <c r="I645" s="66">
        <f>('Итоговая табл.1чел(все услуги-к'!$I645+('Итоговая табл.1чел(все услуги-к'!$I645*'Таблица вводных'!$G$9))-('Расчет комиссии(Нади)'!$I645+'Таблица вводных'!$E$3+'Таблица вводных'!$F$3)</f>
        <v>-0.41203990367697507</v>
      </c>
      <c r="J645" s="13" t="s">
        <v>204</v>
      </c>
    </row>
    <row r="646" spans="1:10" ht="13.2" customHeight="1">
      <c r="A646" s="140"/>
      <c r="B646" s="5"/>
      <c r="C646" s="15"/>
      <c r="D646" s="66">
        <f>(('Итоговая табл.1чел(все услуги-к'!$D646+('Итоговая табл.1чел(все услуги-к'!$D646*'Таблица вводных'!$G$4)))-('Расчет комиссии(Нади)'!$I646+'Таблица вводных'!$E$3+'Таблица вводных'!$F$3)</f>
        <v>7.2879600963230251</v>
      </c>
      <c r="E646" s="66">
        <f>('Итоговая табл.1чел(все услуги-к'!$E646+('Итоговая табл.1чел(все услуги-к'!$E646*'Таблица вводных'!$G$5))-('Расчет комиссии(Нади)'!$I646+'Таблица вводных'!$E$3+'Таблица вводных'!$F$3)</f>
        <v>0.50371009632302488</v>
      </c>
      <c r="F646" s="66">
        <f>('Итоговая табл.1чел(все услуги-к'!$F646+('Итоговая табл.1чел(все услуги-к'!$F646*'Таблица вводных'!$G$6))-('Расчет комиссии(Нади)'!$I646+'Таблица вводных'!$E$3+'Таблица вводных'!$F$3)</f>
        <v>23.347960096323028</v>
      </c>
      <c r="G646" s="66">
        <f>('Итоговая табл.1чел(все услуги-к'!$G646+('Итоговая табл.1чел(все услуги-к'!$G646*'Таблица вводных'!$G$7))-('Расчет комиссии(Нади)'!$I646+'Таблица вводных'!$E$3+'Таблица вводных'!$F$3)</f>
        <v>-0.41203990367697507</v>
      </c>
      <c r="H646" s="66">
        <f>'Итоговая табл.1чел(все услуги-к'!$H646-('Расчет комиссии(Нади)'!$I646+'Таблица вводных'!$E$3+'Таблица вводных'!$F$3)</f>
        <v>-0.41203990367697507</v>
      </c>
      <c r="I646" s="66">
        <f>('Итоговая табл.1чел(все услуги-к'!$I646+('Итоговая табл.1чел(все услуги-к'!$I646*'Таблица вводных'!$G$9))-('Расчет комиссии(Нади)'!$I646+'Таблица вводных'!$E$3+'Таблица вводных'!$F$3)</f>
        <v>-0.41203990367697507</v>
      </c>
      <c r="J646" s="13" t="s">
        <v>204</v>
      </c>
    </row>
    <row r="647" spans="1:10" ht="13.2" customHeight="1">
      <c r="A647" s="140"/>
      <c r="B647" s="5"/>
      <c r="C647" s="6"/>
      <c r="D647" s="66">
        <f>(('Итоговая табл.1чел(все услуги-к'!$D647+('Итоговая табл.1чел(все услуги-к'!$D647*'Таблица вводных'!$G$4)))-('Расчет комиссии(Нади)'!$I647+'Таблица вводных'!$E$3+'Таблица вводных'!$F$3)</f>
        <v>7.2879600963230251</v>
      </c>
      <c r="E647" s="66">
        <f>('Итоговая табл.1чел(все услуги-к'!$E647+('Итоговая табл.1чел(все услуги-к'!$E647*'Таблица вводных'!$G$5))-('Расчет комиссии(Нади)'!$I647+'Таблица вводных'!$E$3+'Таблица вводных'!$F$3)</f>
        <v>0.50371009632302488</v>
      </c>
      <c r="F647" s="66">
        <f>('Итоговая табл.1чел(все услуги-к'!$F647+('Итоговая табл.1чел(все услуги-к'!$F647*'Таблица вводных'!$G$6))-('Расчет комиссии(Нади)'!$I647+'Таблица вводных'!$E$3+'Таблица вводных'!$F$3)</f>
        <v>23.347960096323028</v>
      </c>
      <c r="G647" s="66">
        <f>('Итоговая табл.1чел(все услуги-к'!$G647+('Итоговая табл.1чел(все услуги-к'!$G647*'Таблица вводных'!$G$7))-('Расчет комиссии(Нади)'!$I647+'Таблица вводных'!$E$3+'Таблица вводных'!$F$3)</f>
        <v>-0.41203990367697507</v>
      </c>
      <c r="H647" s="66">
        <f>'Итоговая табл.1чел(все услуги-к'!$H647-('Расчет комиссии(Нади)'!$I647+'Таблица вводных'!$E$3+'Таблица вводных'!$F$3)</f>
        <v>-0.41203990367697507</v>
      </c>
      <c r="I647" s="66">
        <f>('Итоговая табл.1чел(все услуги-к'!$I647+('Итоговая табл.1чел(все услуги-к'!$I647*'Таблица вводных'!$G$9))-('Расчет комиссии(Нади)'!$I647+'Таблица вводных'!$E$3+'Таблица вводных'!$F$3)</f>
        <v>-0.41203990367697507</v>
      </c>
      <c r="J647" s="13" t="s">
        <v>204</v>
      </c>
    </row>
    <row r="648" spans="1:10" ht="13.2" customHeight="1">
      <c r="A648" s="140"/>
      <c r="B648" s="5"/>
      <c r="C648" s="15"/>
      <c r="D648" s="66">
        <f>(('Итоговая табл.1чел(все услуги-к'!$D648+('Итоговая табл.1чел(все услуги-к'!$D648*'Таблица вводных'!$G$4)))-('Расчет комиссии(Нади)'!$I648+'Таблица вводных'!$E$3+'Таблица вводных'!$F$3)</f>
        <v>7.2879600963230251</v>
      </c>
      <c r="E648" s="66">
        <f>('Итоговая табл.1чел(все услуги-к'!$E648+('Итоговая табл.1чел(все услуги-к'!$E648*'Таблица вводных'!$G$5))-('Расчет комиссии(Нади)'!$I648+'Таблица вводных'!$E$3+'Таблица вводных'!$F$3)</f>
        <v>0.50371009632302488</v>
      </c>
      <c r="F648" s="66">
        <f>('Итоговая табл.1чел(все услуги-к'!$F648+('Итоговая табл.1чел(все услуги-к'!$F648*'Таблица вводных'!$G$6))-('Расчет комиссии(Нади)'!$I648+'Таблица вводных'!$E$3+'Таблица вводных'!$F$3)</f>
        <v>23.347960096323028</v>
      </c>
      <c r="G648" s="66">
        <f>('Итоговая табл.1чел(все услуги-к'!$G648+('Итоговая табл.1чел(все услуги-к'!$G648*'Таблица вводных'!$G$7))-('Расчет комиссии(Нади)'!$I648+'Таблица вводных'!$E$3+'Таблица вводных'!$F$3)</f>
        <v>-0.41203990367697507</v>
      </c>
      <c r="H648" s="66">
        <f>'Итоговая табл.1чел(все услуги-к'!$H648-('Расчет комиссии(Нади)'!$I648+'Таблица вводных'!$E$3+'Таблица вводных'!$F$3)</f>
        <v>-0.41203990367697507</v>
      </c>
      <c r="I648" s="66">
        <f>('Итоговая табл.1чел(все услуги-к'!$I648+('Итоговая табл.1чел(все услуги-к'!$I648*'Таблица вводных'!$G$9))-('Расчет комиссии(Нади)'!$I648+'Таблица вводных'!$E$3+'Таблица вводных'!$F$3)</f>
        <v>-0.41203990367697507</v>
      </c>
      <c r="J648" s="13" t="s">
        <v>204</v>
      </c>
    </row>
    <row r="649" spans="1:10" ht="13.2" customHeight="1">
      <c r="A649" s="141"/>
      <c r="B649" s="18"/>
      <c r="C649" s="19"/>
      <c r="D649" s="76">
        <f>(('Итоговая табл.1чел(все услуги-к'!$D649+('Итоговая табл.1чел(все услуги-к'!$D649*'Таблица вводных'!$G$4)))-('Расчет комиссии(Нади)'!$I649+'Таблица вводных'!$E$3+'Таблица вводных'!$F$3)</f>
        <v>7.2879600963230251</v>
      </c>
      <c r="E649" s="76">
        <f>('Итоговая табл.1чел(все услуги-к'!$E649+('Итоговая табл.1чел(все услуги-к'!$E649*'Таблица вводных'!$G$5))-('Расчет комиссии(Нади)'!$I649+'Таблица вводных'!$E$3+'Таблица вводных'!$F$3)</f>
        <v>0.50371009632302488</v>
      </c>
      <c r="F649" s="76">
        <f>('Итоговая табл.1чел(все услуги-к'!$F649+('Итоговая табл.1чел(все услуги-к'!$F649*'Таблица вводных'!$G$6))-('Расчет комиссии(Нади)'!$I649+'Таблица вводных'!$E$3+'Таблица вводных'!$F$3)</f>
        <v>23.347960096323028</v>
      </c>
      <c r="G649" s="76">
        <f>('Итоговая табл.1чел(все услуги-к'!$G649+('Итоговая табл.1чел(все услуги-к'!$G649*'Таблица вводных'!$G$7))-('Расчет комиссии(Нади)'!$I649+'Таблица вводных'!$E$3+'Таблица вводных'!$F$3)</f>
        <v>-0.41203990367697507</v>
      </c>
      <c r="H649" s="76">
        <f>'Итоговая табл.1чел(все услуги-к'!$H649-('Расчет комиссии(Нади)'!$I649+'Таблица вводных'!$E$3+'Таблица вводных'!$F$3)</f>
        <v>-0.41203990367697507</v>
      </c>
      <c r="I649" s="76">
        <f>('Итоговая табл.1чел(все услуги-к'!$I649+('Итоговая табл.1чел(все услуги-к'!$I649*'Таблица вводных'!$G$9))-('Расчет комиссии(Нади)'!$I649+'Таблица вводных'!$E$3+'Таблица вводных'!$F$3)</f>
        <v>-0.41203990367697507</v>
      </c>
      <c r="J649" s="22" t="s">
        <v>204</v>
      </c>
    </row>
    <row r="650" spans="1:10" ht="13.2" customHeight="1">
      <c r="A650" s="143" t="s">
        <v>205</v>
      </c>
      <c r="B650" s="5">
        <v>45423</v>
      </c>
      <c r="C650" s="97"/>
      <c r="D650" s="59">
        <f>(('Итоговая табл.1чел(все услуги-к'!$D650+('Итоговая табл.1чел(все услуги-к'!$D650*'Таблица вводных'!$G$4)))-('Расчет комиссии(Нади)'!$I650+'Таблица вводных'!$E$3+'Таблица вводных'!$F$3)</f>
        <v>7.2879600963230251</v>
      </c>
      <c r="E650" s="59">
        <f>('Итоговая табл.1чел(все услуги-к'!$E650+('Итоговая табл.1чел(все услуги-к'!$E650*'Таблица вводных'!$G$5))-('Расчет комиссии(Нади)'!$I650+'Таблица вводных'!$E$3+'Таблица вводных'!$F$3)</f>
        <v>0.50371009632302488</v>
      </c>
      <c r="F650" s="59">
        <f>('Итоговая табл.1чел(все услуги-к'!$F650+('Итоговая табл.1чел(все услуги-к'!$F650*'Таблица вводных'!$G$6))-('Расчет комиссии(Нади)'!$I650+'Таблица вводных'!$E$3+'Таблица вводных'!$F$3)</f>
        <v>23.347960096323028</v>
      </c>
      <c r="G650" s="59">
        <f>('Итоговая табл.1чел(все услуги-к'!$G650+('Итоговая табл.1чел(все услуги-к'!$G650*'Таблица вводных'!$G$7))-('Расчет комиссии(Нади)'!$I650+'Таблица вводных'!$E$3+'Таблица вводных'!$F$3)</f>
        <v>-0.41203990367697507</v>
      </c>
      <c r="H650" s="59">
        <f>'Итоговая табл.1чел(все услуги-к'!$H650-('Расчет комиссии(Нади)'!$I650+'Таблица вводных'!$E$3+'Таблица вводных'!$F$3)</f>
        <v>-0.41203990367697507</v>
      </c>
      <c r="I650" s="59">
        <f>('Итоговая табл.1чел(все услуги-к'!$I650+('Итоговая табл.1чел(все услуги-к'!$I650*'Таблица вводных'!$G$9))-('Расчет комиссии(Нади)'!$I650+'Таблица вводных'!$E$3+'Таблица вводных'!$F$3)</f>
        <v>-0.41203990367697507</v>
      </c>
      <c r="J650" s="10" t="s">
        <v>206</v>
      </c>
    </row>
    <row r="651" spans="1:10" ht="13.2" customHeight="1">
      <c r="A651" s="140"/>
      <c r="B651" s="5">
        <v>45426</v>
      </c>
      <c r="C651" s="6"/>
      <c r="D651" s="66">
        <f>(('Итоговая табл.1чел(все услуги-к'!$D651+('Итоговая табл.1чел(все услуги-к'!$D651*'Таблица вводных'!$G$4)))-('Расчет комиссии(Нади)'!$I651+'Таблица вводных'!$E$3+'Таблица вводных'!$F$3)</f>
        <v>7.2879600963230251</v>
      </c>
      <c r="E651" s="66">
        <f>('Итоговая табл.1чел(все услуги-к'!$E651+('Итоговая табл.1чел(все услуги-к'!$E651*'Таблица вводных'!$G$5))-('Расчет комиссии(Нади)'!$I651+'Таблица вводных'!$E$3+'Таблица вводных'!$F$3)</f>
        <v>0.50371009632302488</v>
      </c>
      <c r="F651" s="66">
        <f>('Итоговая табл.1чел(все услуги-к'!$F651+('Итоговая табл.1чел(все услуги-к'!$F651*'Таблица вводных'!$G$6))-('Расчет комиссии(Нади)'!$I651+'Таблица вводных'!$E$3+'Таблица вводных'!$F$3)</f>
        <v>23.347960096323028</v>
      </c>
      <c r="G651" s="66">
        <f>('Итоговая табл.1чел(все услуги-к'!$G651+('Итоговая табл.1чел(все услуги-к'!$G651*'Таблица вводных'!$G$7))-('Расчет комиссии(Нади)'!$I651+'Таблица вводных'!$E$3+'Таблица вводных'!$F$3)</f>
        <v>-0.41203990367697507</v>
      </c>
      <c r="H651" s="66">
        <f>'Итоговая табл.1чел(все услуги-к'!$H651-('Расчет комиссии(Нади)'!$I651+'Таблица вводных'!$E$3+'Таблица вводных'!$F$3)</f>
        <v>-0.41203990367697507</v>
      </c>
      <c r="I651" s="66">
        <f>('Итоговая табл.1чел(все услуги-к'!$I651+('Итоговая табл.1чел(все услуги-к'!$I651*'Таблица вводных'!$G$9))-('Расчет комиссии(Нади)'!$I651+'Таблица вводных'!$E$3+'Таблица вводных'!$F$3)</f>
        <v>-0.41203990367697507</v>
      </c>
      <c r="J651" s="13" t="s">
        <v>206</v>
      </c>
    </row>
    <row r="652" spans="1:10" ht="13.2" customHeight="1">
      <c r="A652" s="140"/>
      <c r="B652" s="5">
        <v>45430</v>
      </c>
      <c r="C652" s="15"/>
      <c r="D652" s="66">
        <f>(('Итоговая табл.1чел(все услуги-к'!$D652+('Итоговая табл.1чел(все услуги-к'!$D652*'Таблица вводных'!$G$4)))-('Расчет комиссии(Нади)'!$I652+'Таблица вводных'!$E$3+'Таблица вводных'!$F$3)</f>
        <v>7.2879600963230251</v>
      </c>
      <c r="E652" s="66">
        <f>('Итоговая табл.1чел(все услуги-к'!$E652+('Итоговая табл.1чел(все услуги-к'!$E652*'Таблица вводных'!$G$5))-('Расчет комиссии(Нади)'!$I652+'Таблица вводных'!$E$3+'Таблица вводных'!$F$3)</f>
        <v>0.50371009632302488</v>
      </c>
      <c r="F652" s="66">
        <f>('Итоговая табл.1чел(все услуги-к'!$F652+('Итоговая табл.1чел(все услуги-к'!$F652*'Таблица вводных'!$G$6))-('Расчет комиссии(Нади)'!$I652+'Таблица вводных'!$E$3+'Таблица вводных'!$F$3)</f>
        <v>23.347960096323028</v>
      </c>
      <c r="G652" s="66">
        <f>('Итоговая табл.1чел(все услуги-к'!$G652+('Итоговая табл.1чел(все услуги-к'!$G652*'Таблица вводных'!$G$7))-('Расчет комиссии(Нади)'!$I652+'Таблица вводных'!$E$3+'Таблица вводных'!$F$3)</f>
        <v>-0.41203990367697507</v>
      </c>
      <c r="H652" s="66">
        <f>'Итоговая табл.1чел(все услуги-к'!$H652-('Расчет комиссии(Нади)'!$I652+'Таблица вводных'!$E$3+'Таблица вводных'!$F$3)</f>
        <v>-0.41203990367697507</v>
      </c>
      <c r="I652" s="66">
        <f>('Итоговая табл.1чел(все услуги-к'!$I652+('Итоговая табл.1чел(все услуги-к'!$I652*'Таблица вводных'!$G$9))-('Расчет комиссии(Нади)'!$I652+'Таблица вводных'!$E$3+'Таблица вводных'!$F$3)</f>
        <v>-0.41203990367697507</v>
      </c>
      <c r="J652" s="13" t="s">
        <v>206</v>
      </c>
    </row>
    <row r="653" spans="1:10" ht="13.2" customHeight="1">
      <c r="A653" s="140"/>
      <c r="B653" s="5">
        <v>45433</v>
      </c>
      <c r="C653" s="6"/>
      <c r="D653" s="66">
        <f>(('Итоговая табл.1чел(все услуги-к'!$D653+('Итоговая табл.1чел(все услуги-к'!$D653*'Таблица вводных'!$G$4)))-('Расчет комиссии(Нади)'!$I653+'Таблица вводных'!$E$3+'Таблица вводных'!$F$3)</f>
        <v>7.2879600963230251</v>
      </c>
      <c r="E653" s="66">
        <f>('Итоговая табл.1чел(все услуги-к'!$E653+('Итоговая табл.1чел(все услуги-к'!$E653*'Таблица вводных'!$G$5))-('Расчет комиссии(Нади)'!$I653+'Таблица вводных'!$E$3+'Таблица вводных'!$F$3)</f>
        <v>0.50371009632302488</v>
      </c>
      <c r="F653" s="66">
        <f>('Итоговая табл.1чел(все услуги-к'!$F653+('Итоговая табл.1чел(все услуги-к'!$F653*'Таблица вводных'!$G$6))-('Расчет комиссии(Нади)'!$I653+'Таблица вводных'!$E$3+'Таблица вводных'!$F$3)</f>
        <v>23.347960096323028</v>
      </c>
      <c r="G653" s="66">
        <f>('Итоговая табл.1чел(все услуги-к'!$G653+('Итоговая табл.1чел(все услуги-к'!$G653*'Таблица вводных'!$G$7))-('Расчет комиссии(Нади)'!$I653+'Таблица вводных'!$E$3+'Таблица вводных'!$F$3)</f>
        <v>-0.41203990367697507</v>
      </c>
      <c r="H653" s="66">
        <f>'Итоговая табл.1чел(все услуги-к'!$H653-('Расчет комиссии(Нади)'!$I653+'Таблица вводных'!$E$3+'Таблица вводных'!$F$3)</f>
        <v>-0.41203990367697507</v>
      </c>
      <c r="I653" s="66">
        <f>('Итоговая табл.1чел(все услуги-к'!$I653+('Итоговая табл.1чел(все услуги-к'!$I653*'Таблица вводных'!$G$9))-('Расчет комиссии(Нади)'!$I653+'Таблица вводных'!$E$3+'Таблица вводных'!$F$3)</f>
        <v>-0.41203990367697507</v>
      </c>
      <c r="J653" s="13" t="s">
        <v>206</v>
      </c>
    </row>
    <row r="654" spans="1:10" ht="13.2" customHeight="1">
      <c r="A654" s="140"/>
      <c r="B654" s="5">
        <v>45437</v>
      </c>
      <c r="C654" s="15"/>
      <c r="D654" s="66">
        <f>(('Итоговая табл.1чел(все услуги-к'!$D654+('Итоговая табл.1чел(все услуги-к'!$D654*'Таблица вводных'!$G$4)))-('Расчет комиссии(Нади)'!$I654+'Таблица вводных'!$E$3+'Таблица вводных'!$F$3)</f>
        <v>7.2879600963230251</v>
      </c>
      <c r="E654" s="66">
        <f>('Итоговая табл.1чел(все услуги-к'!$E654+('Итоговая табл.1чел(все услуги-к'!$E654*'Таблица вводных'!$G$5))-('Расчет комиссии(Нади)'!$I654+'Таблица вводных'!$E$3+'Таблица вводных'!$F$3)</f>
        <v>0.50371009632302488</v>
      </c>
      <c r="F654" s="66">
        <f>('Итоговая табл.1чел(все услуги-к'!$F654+('Итоговая табл.1чел(все услуги-к'!$F654*'Таблица вводных'!$G$6))-('Расчет комиссии(Нади)'!$I654+'Таблица вводных'!$E$3+'Таблица вводных'!$F$3)</f>
        <v>23.347960096323028</v>
      </c>
      <c r="G654" s="66">
        <f>('Итоговая табл.1чел(все услуги-к'!$G654+('Итоговая табл.1чел(все услуги-к'!$G654*'Таблица вводных'!$G$7))-('Расчет комиссии(Нади)'!$I654+'Таблица вводных'!$E$3+'Таблица вводных'!$F$3)</f>
        <v>-0.41203990367697507</v>
      </c>
      <c r="H654" s="66">
        <f>'Итоговая табл.1чел(все услуги-к'!$H654-('Расчет комиссии(Нади)'!$I654+'Таблица вводных'!$E$3+'Таблица вводных'!$F$3)</f>
        <v>-0.41203990367697507</v>
      </c>
      <c r="I654" s="66">
        <f>('Итоговая табл.1чел(все услуги-к'!$I654+('Итоговая табл.1чел(все услуги-к'!$I654*'Таблица вводных'!$G$9))-('Расчет комиссии(Нади)'!$I654+'Таблица вводных'!$E$3+'Таблица вводных'!$F$3)</f>
        <v>-0.41203990367697507</v>
      </c>
      <c r="J654" s="13" t="s">
        <v>206</v>
      </c>
    </row>
    <row r="655" spans="1:10" ht="13.2" customHeight="1">
      <c r="A655" s="140"/>
      <c r="B655" s="5">
        <v>45440</v>
      </c>
      <c r="C655" s="15"/>
      <c r="D655" s="66">
        <f>(('Итоговая табл.1чел(все услуги-к'!$D655+('Итоговая табл.1чел(все услуги-к'!$D655*'Таблица вводных'!$G$4)))-('Расчет комиссии(Нади)'!$I655+'Таблица вводных'!$E$3+'Таблица вводных'!$F$3)</f>
        <v>7.2879600963230251</v>
      </c>
      <c r="E655" s="66">
        <f>('Итоговая табл.1чел(все услуги-к'!$E655+('Итоговая табл.1чел(все услуги-к'!$E655*'Таблица вводных'!$G$5))-('Расчет комиссии(Нади)'!$I655+'Таблица вводных'!$E$3+'Таблица вводных'!$F$3)</f>
        <v>0.50371009632302488</v>
      </c>
      <c r="F655" s="66">
        <f>('Итоговая табл.1чел(все услуги-к'!$F655+('Итоговая табл.1чел(все услуги-к'!$F655*'Таблица вводных'!$G$6))-('Расчет комиссии(Нади)'!$I655+'Таблица вводных'!$E$3+'Таблица вводных'!$F$3)</f>
        <v>23.347960096323028</v>
      </c>
      <c r="G655" s="66">
        <f>('Итоговая табл.1чел(все услуги-к'!$G655+('Итоговая табл.1чел(все услуги-к'!$G655*'Таблица вводных'!$G$7))-('Расчет комиссии(Нади)'!$I655+'Таблица вводных'!$E$3+'Таблица вводных'!$F$3)</f>
        <v>-0.41203990367697507</v>
      </c>
      <c r="H655" s="66">
        <f>'Итоговая табл.1чел(все услуги-к'!$H655-('Расчет комиссии(Нади)'!$I655+'Таблица вводных'!$E$3+'Таблица вводных'!$F$3)</f>
        <v>-0.41203990367697507</v>
      </c>
      <c r="I655" s="66">
        <f>('Итоговая табл.1чел(все услуги-к'!$I655+('Итоговая табл.1чел(все услуги-к'!$I655*'Таблица вводных'!$G$9))-('Расчет комиссии(Нади)'!$I655+'Таблица вводных'!$E$3+'Таблица вводных'!$F$3)</f>
        <v>-0.41203990367697507</v>
      </c>
      <c r="J655" s="13" t="s">
        <v>206</v>
      </c>
    </row>
    <row r="656" spans="1:10" ht="13.2" customHeight="1">
      <c r="A656" s="140"/>
      <c r="B656" s="5">
        <v>45444</v>
      </c>
      <c r="C656" s="15"/>
      <c r="D656" s="66">
        <f>(('Итоговая табл.1чел(все услуги-к'!$D656+('Итоговая табл.1чел(все услуги-к'!$D656*'Таблица вводных'!$G$4)))-('Расчет комиссии(Нади)'!$I656+'Таблица вводных'!$E$3+'Таблица вводных'!$F$3)</f>
        <v>7.2879600963230251</v>
      </c>
      <c r="E656" s="66">
        <f>('Итоговая табл.1чел(все услуги-к'!$E656+('Итоговая табл.1чел(все услуги-к'!$E656*'Таблица вводных'!$G$5))-('Расчет комиссии(Нади)'!$I656+'Таблица вводных'!$E$3+'Таблица вводных'!$F$3)</f>
        <v>0.50371009632302488</v>
      </c>
      <c r="F656" s="66">
        <f>('Итоговая табл.1чел(все услуги-к'!$F656+('Итоговая табл.1чел(все услуги-к'!$F656*'Таблица вводных'!$G$6))-('Расчет комиссии(Нади)'!$I656+'Таблица вводных'!$E$3+'Таблица вводных'!$F$3)</f>
        <v>23.347960096323028</v>
      </c>
      <c r="G656" s="66">
        <f>('Итоговая табл.1чел(все услуги-к'!$G656+('Итоговая табл.1чел(все услуги-к'!$G656*'Таблица вводных'!$G$7))-('Расчет комиссии(Нади)'!$I656+'Таблица вводных'!$E$3+'Таблица вводных'!$F$3)</f>
        <v>-0.41203990367697507</v>
      </c>
      <c r="H656" s="66">
        <f>'Итоговая табл.1чел(все услуги-к'!$H656-('Расчет комиссии(Нади)'!$I656+'Таблица вводных'!$E$3+'Таблица вводных'!$F$3)</f>
        <v>-0.41203990367697507</v>
      </c>
      <c r="I656" s="66">
        <f>('Итоговая табл.1чел(все услуги-к'!$I656+('Итоговая табл.1чел(все услуги-к'!$I656*'Таблица вводных'!$G$9))-('Расчет комиссии(Нади)'!$I656+'Таблица вводных'!$E$3+'Таблица вводных'!$F$3)</f>
        <v>-0.41203990367697507</v>
      </c>
      <c r="J656" s="13" t="s">
        <v>206</v>
      </c>
    </row>
    <row r="657" spans="1:10" ht="13.2" customHeight="1">
      <c r="A657" s="140"/>
      <c r="B657" s="5">
        <v>45447</v>
      </c>
      <c r="C657" s="6"/>
      <c r="D657" s="66">
        <f>(('Итоговая табл.1чел(все услуги-к'!$D657+('Итоговая табл.1чел(все услуги-к'!$D657*'Таблица вводных'!$G$4)))-('Расчет комиссии(Нади)'!$I657+'Таблица вводных'!$E$3+'Таблица вводных'!$F$3)</f>
        <v>7.2879600963230251</v>
      </c>
      <c r="E657" s="66">
        <f>('Итоговая табл.1чел(все услуги-к'!$E657+('Итоговая табл.1чел(все услуги-к'!$E657*'Таблица вводных'!$G$5))-('Расчет комиссии(Нади)'!$I657+'Таблица вводных'!$E$3+'Таблица вводных'!$F$3)</f>
        <v>0.50371009632302488</v>
      </c>
      <c r="F657" s="66">
        <f>('Итоговая табл.1чел(все услуги-к'!$F657+('Итоговая табл.1чел(все услуги-к'!$F657*'Таблица вводных'!$G$6))-('Расчет комиссии(Нади)'!$I657+'Таблица вводных'!$E$3+'Таблица вводных'!$F$3)</f>
        <v>23.347960096323028</v>
      </c>
      <c r="G657" s="66">
        <f>('Итоговая табл.1чел(все услуги-к'!$G657+('Итоговая табл.1чел(все услуги-к'!$G657*'Таблица вводных'!$G$7))-('Расчет комиссии(Нади)'!$I657+'Таблица вводных'!$E$3+'Таблица вводных'!$F$3)</f>
        <v>-0.41203990367697507</v>
      </c>
      <c r="H657" s="66">
        <f>'Итоговая табл.1чел(все услуги-к'!$H657-('Расчет комиссии(Нади)'!$I657+'Таблица вводных'!$E$3+'Таблица вводных'!$F$3)</f>
        <v>-0.41203990367697507</v>
      </c>
      <c r="I657" s="66">
        <f>('Итоговая табл.1чел(все услуги-к'!$I657+('Итоговая табл.1чел(все услуги-к'!$I657*'Таблица вводных'!$G$9))-('Расчет комиссии(Нади)'!$I657+'Таблица вводных'!$E$3+'Таблица вводных'!$F$3)</f>
        <v>-0.41203990367697507</v>
      </c>
      <c r="J657" s="13" t="s">
        <v>206</v>
      </c>
    </row>
    <row r="658" spans="1:10" ht="13.2" customHeight="1">
      <c r="A658" s="140"/>
      <c r="B658" s="5">
        <v>45451</v>
      </c>
      <c r="C658" s="15"/>
      <c r="D658" s="66">
        <f>(('Итоговая табл.1чел(все услуги-к'!$D658+('Итоговая табл.1чел(все услуги-к'!$D658*'Таблица вводных'!$G$4)))-('Расчет комиссии(Нади)'!$I658+'Таблица вводных'!$E$3+'Таблица вводных'!$F$3)</f>
        <v>7.2879600963230251</v>
      </c>
      <c r="E658" s="66">
        <f>('Итоговая табл.1чел(все услуги-к'!$E658+('Итоговая табл.1чел(все услуги-к'!$E658*'Таблица вводных'!$G$5))-('Расчет комиссии(Нади)'!$I658+'Таблица вводных'!$E$3+'Таблица вводных'!$F$3)</f>
        <v>0.50371009632302488</v>
      </c>
      <c r="F658" s="66">
        <f>('Итоговая табл.1чел(все услуги-к'!$F658+('Итоговая табл.1чел(все услуги-к'!$F658*'Таблица вводных'!$G$6))-('Расчет комиссии(Нади)'!$I658+'Таблица вводных'!$E$3+'Таблица вводных'!$F$3)</f>
        <v>23.347960096323028</v>
      </c>
      <c r="G658" s="66">
        <f>('Итоговая табл.1чел(все услуги-к'!$G658+('Итоговая табл.1чел(все услуги-к'!$G658*'Таблица вводных'!$G$7))-('Расчет комиссии(Нади)'!$I658+'Таблица вводных'!$E$3+'Таблица вводных'!$F$3)</f>
        <v>-0.41203990367697507</v>
      </c>
      <c r="H658" s="66">
        <f>'Итоговая табл.1чел(все услуги-к'!$H658-('Расчет комиссии(Нади)'!$I658+'Таблица вводных'!$E$3+'Таблица вводных'!$F$3)</f>
        <v>-0.41203990367697507</v>
      </c>
      <c r="I658" s="66">
        <f>('Итоговая табл.1чел(все услуги-к'!$I658+('Итоговая табл.1чел(все услуги-к'!$I658*'Таблица вводных'!$G$9))-('Расчет комиссии(Нади)'!$I658+'Таблица вводных'!$E$3+'Таблица вводных'!$F$3)</f>
        <v>-0.41203990367697507</v>
      </c>
      <c r="J658" s="13" t="s">
        <v>206</v>
      </c>
    </row>
    <row r="659" spans="1:10" ht="13.2" customHeight="1">
      <c r="A659" s="140"/>
      <c r="B659" s="5">
        <v>45454</v>
      </c>
      <c r="C659" s="15"/>
      <c r="D659" s="66">
        <f>(('Итоговая табл.1чел(все услуги-к'!$D659+('Итоговая табл.1чел(все услуги-к'!$D659*'Таблица вводных'!$G$4)))-('Расчет комиссии(Нади)'!$I659+'Таблица вводных'!$E$3+'Таблица вводных'!$F$3)</f>
        <v>7.2879600963230251</v>
      </c>
      <c r="E659" s="66">
        <f>('Итоговая табл.1чел(все услуги-к'!$E659+('Итоговая табл.1чел(все услуги-к'!$E659*'Таблица вводных'!$G$5))-('Расчет комиссии(Нади)'!$I659+'Таблица вводных'!$E$3+'Таблица вводных'!$F$3)</f>
        <v>0.50371009632302488</v>
      </c>
      <c r="F659" s="66">
        <f>('Итоговая табл.1чел(все услуги-к'!$F659+('Итоговая табл.1чел(все услуги-к'!$F659*'Таблица вводных'!$G$6))-('Расчет комиссии(Нади)'!$I659+'Таблица вводных'!$E$3+'Таблица вводных'!$F$3)</f>
        <v>23.347960096323028</v>
      </c>
      <c r="G659" s="66">
        <f>('Итоговая табл.1чел(все услуги-к'!$G659+('Итоговая табл.1чел(все услуги-к'!$G659*'Таблица вводных'!$G$7))-('Расчет комиссии(Нади)'!$I659+'Таблица вводных'!$E$3+'Таблица вводных'!$F$3)</f>
        <v>-0.41203990367697507</v>
      </c>
      <c r="H659" s="66">
        <f>'Итоговая табл.1чел(все услуги-к'!$H659-('Расчет комиссии(Нади)'!$I659+'Таблица вводных'!$E$3+'Таблица вводных'!$F$3)</f>
        <v>-0.41203990367697507</v>
      </c>
      <c r="I659" s="66">
        <f>('Итоговая табл.1чел(все услуги-к'!$I659+('Итоговая табл.1чел(все услуги-к'!$I659*'Таблица вводных'!$G$9))-('Расчет комиссии(Нади)'!$I659+'Таблица вводных'!$E$3+'Таблица вводных'!$F$3)</f>
        <v>-0.41203990367697507</v>
      </c>
      <c r="J659" s="13" t="s">
        <v>206</v>
      </c>
    </row>
    <row r="660" spans="1:10" ht="13.2" customHeight="1">
      <c r="A660" s="140"/>
      <c r="B660" s="5"/>
      <c r="C660" s="6"/>
      <c r="D660" s="66">
        <f>(('Итоговая табл.1чел(все услуги-к'!$D660+('Итоговая табл.1чел(все услуги-к'!$D660*'Таблица вводных'!$G$4)))-('Расчет комиссии(Нади)'!$I660+'Таблица вводных'!$E$3+'Таблица вводных'!$F$3)</f>
        <v>7.2879600963230251</v>
      </c>
      <c r="E660" s="66">
        <f>('Итоговая табл.1чел(все услуги-к'!$E660+('Итоговая табл.1чел(все услуги-к'!$E660*'Таблица вводных'!$G$5))-('Расчет комиссии(Нади)'!$I660+'Таблица вводных'!$E$3+'Таблица вводных'!$F$3)</f>
        <v>0.50371009632302488</v>
      </c>
      <c r="F660" s="66">
        <f>('Итоговая табл.1чел(все услуги-к'!$F660+('Итоговая табл.1чел(все услуги-к'!$F660*'Таблица вводных'!$G$6))-('Расчет комиссии(Нади)'!$I660+'Таблица вводных'!$E$3+'Таблица вводных'!$F$3)</f>
        <v>23.347960096323028</v>
      </c>
      <c r="G660" s="66">
        <f>('Итоговая табл.1чел(все услуги-к'!$G660+('Итоговая табл.1чел(все услуги-к'!$G660*'Таблица вводных'!$G$7))-('Расчет комиссии(Нади)'!$I660+'Таблица вводных'!$E$3+'Таблица вводных'!$F$3)</f>
        <v>-0.41203990367697507</v>
      </c>
      <c r="H660" s="66">
        <f>'Итоговая табл.1чел(все услуги-к'!$H660-('Расчет комиссии(Нади)'!$I660+'Таблица вводных'!$E$3+'Таблица вводных'!$F$3)</f>
        <v>-0.41203990367697507</v>
      </c>
      <c r="I660" s="66">
        <f>('Итоговая табл.1чел(все услуги-к'!$I660+('Итоговая табл.1чел(все услуги-к'!$I660*'Таблица вводных'!$G$9))-('Расчет комиссии(Нади)'!$I660+'Таблица вводных'!$E$3+'Таблица вводных'!$F$3)</f>
        <v>-0.41203990367697507</v>
      </c>
      <c r="J660" s="13" t="s">
        <v>206</v>
      </c>
    </row>
    <row r="661" spans="1:10" ht="13.2" customHeight="1">
      <c r="A661" s="140"/>
      <c r="B661" s="5"/>
      <c r="C661" s="15"/>
      <c r="D661" s="66">
        <f>(('Итоговая табл.1чел(все услуги-к'!$D661+('Итоговая табл.1чел(все услуги-к'!$D661*'Таблица вводных'!$G$4)))-('Расчет комиссии(Нади)'!$I661+'Таблица вводных'!$E$3+'Таблица вводных'!$F$3)</f>
        <v>7.2879600963230251</v>
      </c>
      <c r="E661" s="66">
        <f>('Итоговая табл.1чел(все услуги-к'!$E661+('Итоговая табл.1чел(все услуги-к'!$E661*'Таблица вводных'!$G$5))-('Расчет комиссии(Нади)'!$I661+'Таблица вводных'!$E$3+'Таблица вводных'!$F$3)</f>
        <v>0.50371009632302488</v>
      </c>
      <c r="F661" s="66">
        <f>('Итоговая табл.1чел(все услуги-к'!$F661+('Итоговая табл.1чел(все услуги-к'!$F661*'Таблица вводных'!$G$6))-('Расчет комиссии(Нади)'!$I661+'Таблица вводных'!$E$3+'Таблица вводных'!$F$3)</f>
        <v>23.347960096323028</v>
      </c>
      <c r="G661" s="66">
        <f>('Итоговая табл.1чел(все услуги-к'!$G661+('Итоговая табл.1чел(все услуги-к'!$G661*'Таблица вводных'!$G$7))-('Расчет комиссии(Нади)'!$I661+'Таблица вводных'!$E$3+'Таблица вводных'!$F$3)</f>
        <v>-0.41203990367697507</v>
      </c>
      <c r="H661" s="66">
        <f>'Итоговая табл.1чел(все услуги-к'!$H661-('Расчет комиссии(Нади)'!$I661+'Таблица вводных'!$E$3+'Таблица вводных'!$F$3)</f>
        <v>-0.41203990367697507</v>
      </c>
      <c r="I661" s="66">
        <f>('Итоговая табл.1чел(все услуги-к'!$I661+('Итоговая табл.1чел(все услуги-к'!$I661*'Таблица вводных'!$G$9))-('Расчет комиссии(Нади)'!$I661+'Таблица вводных'!$E$3+'Таблица вводных'!$F$3)</f>
        <v>-0.41203990367697507</v>
      </c>
      <c r="J661" s="13" t="s">
        <v>206</v>
      </c>
    </row>
    <row r="662" spans="1:10" ht="13.2" customHeight="1">
      <c r="A662" s="140"/>
      <c r="B662" s="5"/>
      <c r="C662" s="6"/>
      <c r="D662" s="66">
        <f>(('Итоговая табл.1чел(все услуги-к'!$D662+('Итоговая табл.1чел(все услуги-к'!$D662*'Таблица вводных'!$G$4)))-('Расчет комиссии(Нади)'!$I662+'Таблица вводных'!$E$3+'Таблица вводных'!$F$3)</f>
        <v>7.2879600963230251</v>
      </c>
      <c r="E662" s="66">
        <f>('Итоговая табл.1чел(все услуги-к'!$E662+('Итоговая табл.1чел(все услуги-к'!$E662*'Таблица вводных'!$G$5))-('Расчет комиссии(Нади)'!$I662+'Таблица вводных'!$E$3+'Таблица вводных'!$F$3)</f>
        <v>0.50371009632302488</v>
      </c>
      <c r="F662" s="66">
        <f>('Итоговая табл.1чел(все услуги-к'!$F662+('Итоговая табл.1чел(все услуги-к'!$F662*'Таблица вводных'!$G$6))-('Расчет комиссии(Нади)'!$I662+'Таблица вводных'!$E$3+'Таблица вводных'!$F$3)</f>
        <v>23.347960096323028</v>
      </c>
      <c r="G662" s="66">
        <f>('Итоговая табл.1чел(все услуги-к'!$G662+('Итоговая табл.1чел(все услуги-к'!$G662*'Таблица вводных'!$G$7))-('Расчет комиссии(Нади)'!$I662+'Таблица вводных'!$E$3+'Таблица вводных'!$F$3)</f>
        <v>-0.41203990367697507</v>
      </c>
      <c r="H662" s="66">
        <f>'Итоговая табл.1чел(все услуги-к'!$H662-('Расчет комиссии(Нади)'!$I662+'Таблица вводных'!$E$3+'Таблица вводных'!$F$3)</f>
        <v>-0.41203990367697507</v>
      </c>
      <c r="I662" s="66">
        <f>('Итоговая табл.1чел(все услуги-к'!$I662+('Итоговая табл.1чел(все услуги-к'!$I662*'Таблица вводных'!$G$9))-('Расчет комиссии(Нади)'!$I662+'Таблица вводных'!$E$3+'Таблица вводных'!$F$3)</f>
        <v>-0.41203990367697507</v>
      </c>
      <c r="J662" s="13" t="s">
        <v>206</v>
      </c>
    </row>
    <row r="663" spans="1:10" ht="13.2" customHeight="1">
      <c r="A663" s="140"/>
      <c r="B663" s="5"/>
      <c r="C663" s="6"/>
      <c r="D663" s="66">
        <f>(('Итоговая табл.1чел(все услуги-к'!$D663+('Итоговая табл.1чел(все услуги-к'!$D663*'Таблица вводных'!$G$4)))-('Расчет комиссии(Нади)'!$I663+'Таблица вводных'!$E$3+'Таблица вводных'!$F$3)</f>
        <v>7.2879600963230251</v>
      </c>
      <c r="E663" s="66">
        <f>('Итоговая табл.1чел(все услуги-к'!$E663+('Итоговая табл.1чел(все услуги-к'!$E663*'Таблица вводных'!$G$5))-('Расчет комиссии(Нади)'!$I663+'Таблица вводных'!$E$3+'Таблица вводных'!$F$3)</f>
        <v>0.50371009632302488</v>
      </c>
      <c r="F663" s="66">
        <f>('Итоговая табл.1чел(все услуги-к'!$F663+('Итоговая табл.1чел(все услуги-к'!$F663*'Таблица вводных'!$G$6))-('Расчет комиссии(Нади)'!$I663+'Таблица вводных'!$E$3+'Таблица вводных'!$F$3)</f>
        <v>23.347960096323028</v>
      </c>
      <c r="G663" s="66">
        <f>('Итоговая табл.1чел(все услуги-к'!$G663+('Итоговая табл.1чел(все услуги-к'!$G663*'Таблица вводных'!$G$7))-('Расчет комиссии(Нади)'!$I663+'Таблица вводных'!$E$3+'Таблица вводных'!$F$3)</f>
        <v>-0.41203990367697507</v>
      </c>
      <c r="H663" s="66">
        <f>'Итоговая табл.1чел(все услуги-к'!$H663-('Расчет комиссии(Нади)'!$I663+'Таблица вводных'!$E$3+'Таблица вводных'!$F$3)</f>
        <v>-0.41203990367697507</v>
      </c>
      <c r="I663" s="66">
        <f>('Итоговая табл.1чел(все услуги-к'!$I663+('Итоговая табл.1чел(все услуги-к'!$I663*'Таблица вводных'!$G$9))-('Расчет комиссии(Нади)'!$I663+'Таблица вводных'!$E$3+'Таблица вводных'!$F$3)</f>
        <v>-0.41203990367697507</v>
      </c>
      <c r="J663" s="13" t="s">
        <v>206</v>
      </c>
    </row>
    <row r="664" spans="1:10" ht="13.2" customHeight="1">
      <c r="A664" s="140"/>
      <c r="B664" s="5"/>
      <c r="C664" s="15"/>
      <c r="D664" s="66">
        <f>(('Итоговая табл.1чел(все услуги-к'!$D664+('Итоговая табл.1чел(все услуги-к'!$D664*'Таблица вводных'!$G$4)))-('Расчет комиссии(Нади)'!$I664+'Таблица вводных'!$E$3+'Таблица вводных'!$F$3)</f>
        <v>7.2879600963230251</v>
      </c>
      <c r="E664" s="66">
        <f>('Итоговая табл.1чел(все услуги-к'!$E664+('Итоговая табл.1чел(все услуги-к'!$E664*'Таблица вводных'!$G$5))-('Расчет комиссии(Нади)'!$I664+'Таблица вводных'!$E$3+'Таблица вводных'!$F$3)</f>
        <v>0.50371009632302488</v>
      </c>
      <c r="F664" s="66">
        <f>('Итоговая табл.1чел(все услуги-к'!$F664+('Итоговая табл.1чел(все услуги-к'!$F664*'Таблица вводных'!$G$6))-('Расчет комиссии(Нади)'!$I664+'Таблица вводных'!$E$3+'Таблица вводных'!$F$3)</f>
        <v>23.347960096323028</v>
      </c>
      <c r="G664" s="66">
        <f>('Итоговая табл.1чел(все услуги-к'!$G664+('Итоговая табл.1чел(все услуги-к'!$G664*'Таблица вводных'!$G$7))-('Расчет комиссии(Нади)'!$I664+'Таблица вводных'!$E$3+'Таблица вводных'!$F$3)</f>
        <v>-0.41203990367697507</v>
      </c>
      <c r="H664" s="66">
        <f>'Итоговая табл.1чел(все услуги-к'!$H664-('Расчет комиссии(Нади)'!$I664+'Таблица вводных'!$E$3+'Таблица вводных'!$F$3)</f>
        <v>-0.41203990367697507</v>
      </c>
      <c r="I664" s="66">
        <f>('Итоговая табл.1чел(все услуги-к'!$I664+('Итоговая табл.1чел(все услуги-к'!$I664*'Таблица вводных'!$G$9))-('Расчет комиссии(Нади)'!$I664+'Таблица вводных'!$E$3+'Таблица вводных'!$F$3)</f>
        <v>-0.41203990367697507</v>
      </c>
      <c r="J664" s="13" t="s">
        <v>206</v>
      </c>
    </row>
    <row r="665" spans="1:10" ht="13.2" customHeight="1">
      <c r="A665" s="140"/>
      <c r="B665" s="5"/>
      <c r="C665" s="6"/>
      <c r="D665" s="66">
        <f>(('Итоговая табл.1чел(все услуги-к'!$D665+('Итоговая табл.1чел(все услуги-к'!$D665*'Таблица вводных'!$G$4)))-('Расчет комиссии(Нади)'!$I665+'Таблица вводных'!$E$3+'Таблица вводных'!$F$3)</f>
        <v>7.2879600963230251</v>
      </c>
      <c r="E665" s="66">
        <f>('Итоговая табл.1чел(все услуги-к'!$E665+('Итоговая табл.1чел(все услуги-к'!$E665*'Таблица вводных'!$G$5))-('Расчет комиссии(Нади)'!$I665+'Таблица вводных'!$E$3+'Таблица вводных'!$F$3)</f>
        <v>0.50371009632302488</v>
      </c>
      <c r="F665" s="66">
        <f>('Итоговая табл.1чел(все услуги-к'!$F665+('Итоговая табл.1чел(все услуги-к'!$F665*'Таблица вводных'!$G$6))-('Расчет комиссии(Нади)'!$I665+'Таблица вводных'!$E$3+'Таблица вводных'!$F$3)</f>
        <v>23.347960096323028</v>
      </c>
      <c r="G665" s="66">
        <f>('Итоговая табл.1чел(все услуги-к'!$G665+('Итоговая табл.1чел(все услуги-к'!$G665*'Таблица вводных'!$G$7))-('Расчет комиссии(Нади)'!$I665+'Таблица вводных'!$E$3+'Таблица вводных'!$F$3)</f>
        <v>-0.41203990367697507</v>
      </c>
      <c r="H665" s="66">
        <f>'Итоговая табл.1чел(все услуги-к'!$H665-('Расчет комиссии(Нади)'!$I665+'Таблица вводных'!$E$3+'Таблица вводных'!$F$3)</f>
        <v>-0.41203990367697507</v>
      </c>
      <c r="I665" s="66">
        <f>('Итоговая табл.1чел(все услуги-к'!$I665+('Итоговая табл.1чел(все услуги-к'!$I665*'Таблица вводных'!$G$9))-('Расчет комиссии(Нади)'!$I665+'Таблица вводных'!$E$3+'Таблица вводных'!$F$3)</f>
        <v>-0.41203990367697507</v>
      </c>
      <c r="J665" s="13" t="s">
        <v>206</v>
      </c>
    </row>
    <row r="666" spans="1:10" ht="13.2" customHeight="1">
      <c r="A666" s="140"/>
      <c r="B666" s="5"/>
      <c r="C666" s="15"/>
      <c r="D666" s="66">
        <f>(('Итоговая табл.1чел(все услуги-к'!$D666+('Итоговая табл.1чел(все услуги-к'!$D666*'Таблица вводных'!$G$4)))-('Расчет комиссии(Нади)'!$I666+'Таблица вводных'!$E$3+'Таблица вводных'!$F$3)</f>
        <v>7.2879600963230251</v>
      </c>
      <c r="E666" s="66">
        <f>('Итоговая табл.1чел(все услуги-к'!$E666+('Итоговая табл.1чел(все услуги-к'!$E666*'Таблица вводных'!$G$5))-('Расчет комиссии(Нади)'!$I666+'Таблица вводных'!$E$3+'Таблица вводных'!$F$3)</f>
        <v>0.50371009632302488</v>
      </c>
      <c r="F666" s="66">
        <f>('Итоговая табл.1чел(все услуги-к'!$F666+('Итоговая табл.1чел(все услуги-к'!$F666*'Таблица вводных'!$G$6))-('Расчет комиссии(Нади)'!$I666+'Таблица вводных'!$E$3+'Таблица вводных'!$F$3)</f>
        <v>23.347960096323028</v>
      </c>
      <c r="G666" s="66">
        <f>('Итоговая табл.1чел(все услуги-к'!$G666+('Итоговая табл.1чел(все услуги-к'!$G666*'Таблица вводных'!$G$7))-('Расчет комиссии(Нади)'!$I666+'Таблица вводных'!$E$3+'Таблица вводных'!$F$3)</f>
        <v>-0.41203990367697507</v>
      </c>
      <c r="H666" s="66">
        <f>'Итоговая табл.1чел(все услуги-к'!$H666-('Расчет комиссии(Нади)'!$I666+'Таблица вводных'!$E$3+'Таблица вводных'!$F$3)</f>
        <v>-0.41203990367697507</v>
      </c>
      <c r="I666" s="66">
        <f>('Итоговая табл.1чел(все услуги-к'!$I666+('Итоговая табл.1чел(все услуги-к'!$I666*'Таблица вводных'!$G$9))-('Расчет комиссии(Нади)'!$I666+'Таблица вводных'!$E$3+'Таблица вводных'!$F$3)</f>
        <v>-0.41203990367697507</v>
      </c>
      <c r="J666" s="13" t="s">
        <v>206</v>
      </c>
    </row>
    <row r="667" spans="1:10" ht="13.2" customHeight="1">
      <c r="A667" s="141"/>
      <c r="B667" s="18"/>
      <c r="C667" s="19"/>
      <c r="D667" s="76">
        <f>(('Итоговая табл.1чел(все услуги-к'!$D667+('Итоговая табл.1чел(все услуги-к'!$D667*'Таблица вводных'!$G$4)))-('Расчет комиссии(Нади)'!$I667+'Таблица вводных'!$E$3+'Таблица вводных'!$F$3)</f>
        <v>7.2879600963230251</v>
      </c>
      <c r="E667" s="76">
        <f>('Итоговая табл.1чел(все услуги-к'!$E667+('Итоговая табл.1чел(все услуги-к'!$E667*'Таблица вводных'!$G$5))-('Расчет комиссии(Нади)'!$I667+'Таблица вводных'!$E$3+'Таблица вводных'!$F$3)</f>
        <v>0.50371009632302488</v>
      </c>
      <c r="F667" s="76">
        <f>('Итоговая табл.1чел(все услуги-к'!$F667+('Итоговая табл.1чел(все услуги-к'!$F667*'Таблица вводных'!$G$6))-('Расчет комиссии(Нади)'!$I667+'Таблица вводных'!$E$3+'Таблица вводных'!$F$3)</f>
        <v>23.347960096323028</v>
      </c>
      <c r="G667" s="76">
        <f>('Итоговая табл.1чел(все услуги-к'!$G667+('Итоговая табл.1чел(все услуги-к'!$G667*'Таблица вводных'!$G$7))-('Расчет комиссии(Нади)'!$I667+'Таблица вводных'!$E$3+'Таблица вводных'!$F$3)</f>
        <v>-0.41203990367697507</v>
      </c>
      <c r="H667" s="76">
        <f>'Итоговая табл.1чел(все услуги-к'!$H667-('Расчет комиссии(Нади)'!$I667+'Таблица вводных'!$E$3+'Таблица вводных'!$F$3)</f>
        <v>-0.41203990367697507</v>
      </c>
      <c r="I667" s="76">
        <f>('Итоговая табл.1чел(все услуги-к'!$I667+('Итоговая табл.1чел(все услуги-к'!$I667*'Таблица вводных'!$G$9))-('Расчет комиссии(Нади)'!$I667+'Таблица вводных'!$E$3+'Таблица вводных'!$F$3)</f>
        <v>-0.41203990367697507</v>
      </c>
      <c r="J667" s="22" t="s">
        <v>206</v>
      </c>
    </row>
    <row r="668" spans="1:10" ht="13.2" customHeight="1">
      <c r="A668" s="143" t="s">
        <v>207</v>
      </c>
      <c r="B668" s="5">
        <v>45423</v>
      </c>
      <c r="C668" s="97"/>
      <c r="D668" s="59">
        <f>(('Итоговая табл.1чел(все услуги-к'!$D668+('Итоговая табл.1чел(все услуги-к'!$D668*'Таблица вводных'!$G$4)))-('Расчет комиссии(Нади)'!$I668+'Таблица вводных'!$E$3+'Таблица вводных'!$F$3)</f>
        <v>7.2879600963230251</v>
      </c>
      <c r="E668" s="59">
        <f>('Итоговая табл.1чел(все услуги-к'!$E668+('Итоговая табл.1чел(все услуги-к'!$E668*'Таблица вводных'!$G$5))-('Расчет комиссии(Нади)'!$I668+'Таблица вводных'!$E$3+'Таблица вводных'!$F$3)</f>
        <v>0.50371009632302488</v>
      </c>
      <c r="F668" s="59">
        <f>('Итоговая табл.1чел(все услуги-к'!$F668+('Итоговая табл.1чел(все услуги-к'!$F668*'Таблица вводных'!$G$6))-('Расчет комиссии(Нади)'!$I668+'Таблица вводных'!$E$3+'Таблица вводных'!$F$3)</f>
        <v>23.347960096323028</v>
      </c>
      <c r="G668" s="59">
        <f>('Итоговая табл.1чел(все услуги-к'!$G668+('Итоговая табл.1чел(все услуги-к'!$G668*'Таблица вводных'!$G$7))-('Расчет комиссии(Нади)'!$I668+'Таблица вводных'!$E$3+'Таблица вводных'!$F$3)</f>
        <v>-0.41203990367697507</v>
      </c>
      <c r="H668" s="59">
        <f>'Итоговая табл.1чел(все услуги-к'!$H668-('Расчет комиссии(Нади)'!$I668+'Таблица вводных'!$E$3+'Таблица вводных'!$F$3)</f>
        <v>-0.41203990367697507</v>
      </c>
      <c r="I668" s="59">
        <f>('Итоговая табл.1чел(все услуги-к'!$I668+('Итоговая табл.1чел(все услуги-к'!$I668*'Таблица вводных'!$G$9))-('Расчет комиссии(Нади)'!$I668+'Таблица вводных'!$E$3+'Таблица вводных'!$F$3)</f>
        <v>-0.41203990367697507</v>
      </c>
      <c r="J668" s="10" t="s">
        <v>208</v>
      </c>
    </row>
    <row r="669" spans="1:10" ht="13.2" customHeight="1">
      <c r="A669" s="140"/>
      <c r="B669" s="5">
        <v>45426</v>
      </c>
      <c r="C669" s="6"/>
      <c r="D669" s="66">
        <f>(('Итоговая табл.1чел(все услуги-к'!$D669+('Итоговая табл.1чел(все услуги-к'!$D669*'Таблица вводных'!$G$4)))-('Расчет комиссии(Нади)'!$I669+'Таблица вводных'!$E$3+'Таблица вводных'!$F$3)</f>
        <v>7.2879600963230251</v>
      </c>
      <c r="E669" s="66">
        <f>('Итоговая табл.1чел(все услуги-к'!$E669+('Итоговая табл.1чел(все услуги-к'!$E669*'Таблица вводных'!$G$5))-('Расчет комиссии(Нади)'!$I669+'Таблица вводных'!$E$3+'Таблица вводных'!$F$3)</f>
        <v>0.50371009632302488</v>
      </c>
      <c r="F669" s="66">
        <f>('Итоговая табл.1чел(все услуги-к'!$F669+('Итоговая табл.1чел(все услуги-к'!$F669*'Таблица вводных'!$G$6))-('Расчет комиссии(Нади)'!$I669+'Таблица вводных'!$E$3+'Таблица вводных'!$F$3)</f>
        <v>23.347960096323028</v>
      </c>
      <c r="G669" s="66">
        <f>('Итоговая табл.1чел(все услуги-к'!$G669+('Итоговая табл.1чел(все услуги-к'!$G669*'Таблица вводных'!$G$7))-('Расчет комиссии(Нади)'!$I669+'Таблица вводных'!$E$3+'Таблица вводных'!$F$3)</f>
        <v>-0.41203990367697507</v>
      </c>
      <c r="H669" s="66">
        <f>'Итоговая табл.1чел(все услуги-к'!$H669-('Расчет комиссии(Нади)'!$I669+'Таблица вводных'!$E$3+'Таблица вводных'!$F$3)</f>
        <v>-0.41203990367697507</v>
      </c>
      <c r="I669" s="66">
        <f>('Итоговая табл.1чел(все услуги-к'!$I669+('Итоговая табл.1чел(все услуги-к'!$I669*'Таблица вводных'!$G$9))-('Расчет комиссии(Нади)'!$I669+'Таблица вводных'!$E$3+'Таблица вводных'!$F$3)</f>
        <v>-0.41203990367697507</v>
      </c>
      <c r="J669" s="13" t="s">
        <v>208</v>
      </c>
    </row>
    <row r="670" spans="1:10" ht="13.2" customHeight="1">
      <c r="A670" s="140"/>
      <c r="B670" s="5">
        <v>45430</v>
      </c>
      <c r="C670" s="15"/>
      <c r="D670" s="66">
        <f>(('Итоговая табл.1чел(все услуги-к'!$D670+('Итоговая табл.1чел(все услуги-к'!$D670*'Таблица вводных'!$G$4)))-('Расчет комиссии(Нади)'!$I670+'Таблица вводных'!$E$3+'Таблица вводных'!$F$3)</f>
        <v>7.2879600963230251</v>
      </c>
      <c r="E670" s="66">
        <f>('Итоговая табл.1чел(все услуги-к'!$E670+('Итоговая табл.1чел(все услуги-к'!$E670*'Таблица вводных'!$G$5))-('Расчет комиссии(Нади)'!$I670+'Таблица вводных'!$E$3+'Таблица вводных'!$F$3)</f>
        <v>0.50371009632302488</v>
      </c>
      <c r="F670" s="66">
        <f>('Итоговая табл.1чел(все услуги-к'!$F670+('Итоговая табл.1чел(все услуги-к'!$F670*'Таблица вводных'!$G$6))-('Расчет комиссии(Нади)'!$I670+'Таблица вводных'!$E$3+'Таблица вводных'!$F$3)</f>
        <v>23.347960096323028</v>
      </c>
      <c r="G670" s="66">
        <f>('Итоговая табл.1чел(все услуги-к'!$G670+('Итоговая табл.1чел(все услуги-к'!$G670*'Таблица вводных'!$G$7))-('Расчет комиссии(Нади)'!$I670+'Таблица вводных'!$E$3+'Таблица вводных'!$F$3)</f>
        <v>-0.41203990367697507</v>
      </c>
      <c r="H670" s="66">
        <f>'Итоговая табл.1чел(все услуги-к'!$H670-('Расчет комиссии(Нади)'!$I670+'Таблица вводных'!$E$3+'Таблица вводных'!$F$3)</f>
        <v>-0.41203990367697507</v>
      </c>
      <c r="I670" s="66">
        <f>('Итоговая табл.1чел(все услуги-к'!$I670+('Итоговая табл.1чел(все услуги-к'!$I670*'Таблица вводных'!$G$9))-('Расчет комиссии(Нади)'!$I670+'Таблица вводных'!$E$3+'Таблица вводных'!$F$3)</f>
        <v>-0.41203990367697507</v>
      </c>
      <c r="J670" s="13" t="s">
        <v>208</v>
      </c>
    </row>
    <row r="671" spans="1:10" ht="13.2" customHeight="1">
      <c r="A671" s="140"/>
      <c r="B671" s="5">
        <v>45433</v>
      </c>
      <c r="C671" s="6"/>
      <c r="D671" s="66">
        <f>(('Итоговая табл.1чел(все услуги-к'!$D671+('Итоговая табл.1чел(все услуги-к'!$D671*'Таблица вводных'!$G$4)))-('Расчет комиссии(Нади)'!$I671+'Таблица вводных'!$E$3+'Таблица вводных'!$F$3)</f>
        <v>7.2879600963230251</v>
      </c>
      <c r="E671" s="66">
        <f>('Итоговая табл.1чел(все услуги-к'!$E671+('Итоговая табл.1чел(все услуги-к'!$E671*'Таблица вводных'!$G$5))-('Расчет комиссии(Нади)'!$I671+'Таблица вводных'!$E$3+'Таблица вводных'!$F$3)</f>
        <v>0.50371009632302488</v>
      </c>
      <c r="F671" s="66">
        <f>('Итоговая табл.1чел(все услуги-к'!$F671+('Итоговая табл.1чел(все услуги-к'!$F671*'Таблица вводных'!$G$6))-('Расчет комиссии(Нади)'!$I671+'Таблица вводных'!$E$3+'Таблица вводных'!$F$3)</f>
        <v>23.347960096323028</v>
      </c>
      <c r="G671" s="66">
        <f>('Итоговая табл.1чел(все услуги-к'!$G671+('Итоговая табл.1чел(все услуги-к'!$G671*'Таблица вводных'!$G$7))-('Расчет комиссии(Нади)'!$I671+'Таблица вводных'!$E$3+'Таблица вводных'!$F$3)</f>
        <v>-0.41203990367697507</v>
      </c>
      <c r="H671" s="66">
        <f>'Итоговая табл.1чел(все услуги-к'!$H671-('Расчет комиссии(Нади)'!$I671+'Таблица вводных'!$E$3+'Таблица вводных'!$F$3)</f>
        <v>-0.41203990367697507</v>
      </c>
      <c r="I671" s="66">
        <f>('Итоговая табл.1чел(все услуги-к'!$I671+('Итоговая табл.1чел(все услуги-к'!$I671*'Таблица вводных'!$G$9))-('Расчет комиссии(Нади)'!$I671+'Таблица вводных'!$E$3+'Таблица вводных'!$F$3)</f>
        <v>-0.41203990367697507</v>
      </c>
      <c r="J671" s="13" t="s">
        <v>208</v>
      </c>
    </row>
    <row r="672" spans="1:10" ht="13.2" customHeight="1">
      <c r="A672" s="140"/>
      <c r="B672" s="5">
        <v>45437</v>
      </c>
      <c r="C672" s="15"/>
      <c r="D672" s="66">
        <f>(('Итоговая табл.1чел(все услуги-к'!$D672+('Итоговая табл.1чел(все услуги-к'!$D672*'Таблица вводных'!$G$4)))-('Расчет комиссии(Нади)'!$I672+'Таблица вводных'!$E$3+'Таблица вводных'!$F$3)</f>
        <v>7.2879600963230251</v>
      </c>
      <c r="E672" s="66">
        <f>('Итоговая табл.1чел(все услуги-к'!$E672+('Итоговая табл.1чел(все услуги-к'!$E672*'Таблица вводных'!$G$5))-('Расчет комиссии(Нади)'!$I672+'Таблица вводных'!$E$3+'Таблица вводных'!$F$3)</f>
        <v>0.50371009632302488</v>
      </c>
      <c r="F672" s="66">
        <f>('Итоговая табл.1чел(все услуги-к'!$F672+('Итоговая табл.1чел(все услуги-к'!$F672*'Таблица вводных'!$G$6))-('Расчет комиссии(Нади)'!$I672+'Таблица вводных'!$E$3+'Таблица вводных'!$F$3)</f>
        <v>23.347960096323028</v>
      </c>
      <c r="G672" s="66">
        <f>('Итоговая табл.1чел(все услуги-к'!$G672+('Итоговая табл.1чел(все услуги-к'!$G672*'Таблица вводных'!$G$7))-('Расчет комиссии(Нади)'!$I672+'Таблица вводных'!$E$3+'Таблица вводных'!$F$3)</f>
        <v>-0.41203990367697507</v>
      </c>
      <c r="H672" s="66">
        <f>'Итоговая табл.1чел(все услуги-к'!$H672-('Расчет комиссии(Нади)'!$I672+'Таблица вводных'!$E$3+'Таблица вводных'!$F$3)</f>
        <v>-0.41203990367697507</v>
      </c>
      <c r="I672" s="66">
        <f>('Итоговая табл.1чел(все услуги-к'!$I672+('Итоговая табл.1чел(все услуги-к'!$I672*'Таблица вводных'!$G$9))-('Расчет комиссии(Нади)'!$I672+'Таблица вводных'!$E$3+'Таблица вводных'!$F$3)</f>
        <v>-0.41203990367697507</v>
      </c>
      <c r="J672" s="13" t="s">
        <v>208</v>
      </c>
    </row>
    <row r="673" spans="1:10" ht="13.2" customHeight="1">
      <c r="A673" s="140"/>
      <c r="B673" s="5">
        <v>45440</v>
      </c>
      <c r="C673" s="15"/>
      <c r="D673" s="66">
        <f>(('Итоговая табл.1чел(все услуги-к'!$D673+('Итоговая табл.1чел(все услуги-к'!$D673*'Таблица вводных'!$G$4)))-('Расчет комиссии(Нади)'!$I673+'Таблица вводных'!$E$3+'Таблица вводных'!$F$3)</f>
        <v>7.2879600963230251</v>
      </c>
      <c r="E673" s="66">
        <f>('Итоговая табл.1чел(все услуги-к'!$E673+('Итоговая табл.1чел(все услуги-к'!$E673*'Таблица вводных'!$G$5))-('Расчет комиссии(Нади)'!$I673+'Таблица вводных'!$E$3+'Таблица вводных'!$F$3)</f>
        <v>0.50371009632302488</v>
      </c>
      <c r="F673" s="66">
        <f>('Итоговая табл.1чел(все услуги-к'!$F673+('Итоговая табл.1чел(все услуги-к'!$F673*'Таблица вводных'!$G$6))-('Расчет комиссии(Нади)'!$I673+'Таблица вводных'!$E$3+'Таблица вводных'!$F$3)</f>
        <v>23.347960096323028</v>
      </c>
      <c r="G673" s="66">
        <f>('Итоговая табл.1чел(все услуги-к'!$G673+('Итоговая табл.1чел(все услуги-к'!$G673*'Таблица вводных'!$G$7))-('Расчет комиссии(Нади)'!$I673+'Таблица вводных'!$E$3+'Таблица вводных'!$F$3)</f>
        <v>-0.41203990367697507</v>
      </c>
      <c r="H673" s="66">
        <f>'Итоговая табл.1чел(все услуги-к'!$H673-('Расчет комиссии(Нади)'!$I673+'Таблица вводных'!$E$3+'Таблица вводных'!$F$3)</f>
        <v>-0.41203990367697507</v>
      </c>
      <c r="I673" s="66">
        <f>('Итоговая табл.1чел(все услуги-к'!$I673+('Итоговая табл.1чел(все услуги-к'!$I673*'Таблица вводных'!$G$9))-('Расчет комиссии(Нади)'!$I673+'Таблица вводных'!$E$3+'Таблица вводных'!$F$3)</f>
        <v>-0.41203990367697507</v>
      </c>
      <c r="J673" s="13" t="s">
        <v>208</v>
      </c>
    </row>
    <row r="674" spans="1:10" ht="13.2" customHeight="1">
      <c r="A674" s="140"/>
      <c r="B674" s="5">
        <v>45444</v>
      </c>
      <c r="C674" s="15"/>
      <c r="D674" s="66">
        <f>(('Итоговая табл.1чел(все услуги-к'!$D674+('Итоговая табл.1чел(все услуги-к'!$D674*'Таблица вводных'!$G$4)))-('Расчет комиссии(Нади)'!$I674+'Таблица вводных'!$E$3+'Таблица вводных'!$F$3)</f>
        <v>7.2879600963230251</v>
      </c>
      <c r="E674" s="66">
        <f>('Итоговая табл.1чел(все услуги-к'!$E674+('Итоговая табл.1чел(все услуги-к'!$E674*'Таблица вводных'!$G$5))-('Расчет комиссии(Нади)'!$I674+'Таблица вводных'!$E$3+'Таблица вводных'!$F$3)</f>
        <v>0.50371009632302488</v>
      </c>
      <c r="F674" s="66">
        <f>('Итоговая табл.1чел(все услуги-к'!$F674+('Итоговая табл.1чел(все услуги-к'!$F674*'Таблица вводных'!$G$6))-('Расчет комиссии(Нади)'!$I674+'Таблица вводных'!$E$3+'Таблица вводных'!$F$3)</f>
        <v>23.347960096323028</v>
      </c>
      <c r="G674" s="66">
        <f>('Итоговая табл.1чел(все услуги-к'!$G674+('Итоговая табл.1чел(все услуги-к'!$G674*'Таблица вводных'!$G$7))-('Расчет комиссии(Нади)'!$I674+'Таблица вводных'!$E$3+'Таблица вводных'!$F$3)</f>
        <v>-0.41203990367697507</v>
      </c>
      <c r="H674" s="66">
        <f>'Итоговая табл.1чел(все услуги-к'!$H674-('Расчет комиссии(Нади)'!$I674+'Таблица вводных'!$E$3+'Таблица вводных'!$F$3)</f>
        <v>-0.41203990367697507</v>
      </c>
      <c r="I674" s="66">
        <f>('Итоговая табл.1чел(все услуги-к'!$I674+('Итоговая табл.1чел(все услуги-к'!$I674*'Таблица вводных'!$G$9))-('Расчет комиссии(Нади)'!$I674+'Таблица вводных'!$E$3+'Таблица вводных'!$F$3)</f>
        <v>-0.41203990367697507</v>
      </c>
      <c r="J674" s="13" t="s">
        <v>208</v>
      </c>
    </row>
    <row r="675" spans="1:10" ht="13.2" customHeight="1">
      <c r="A675" s="140"/>
      <c r="B675" s="5">
        <v>45447</v>
      </c>
      <c r="C675" s="6"/>
      <c r="D675" s="66">
        <f>(('Итоговая табл.1чел(все услуги-к'!$D675+('Итоговая табл.1чел(все услуги-к'!$D675*'Таблица вводных'!$G$4)))-('Расчет комиссии(Нади)'!$I675+'Таблица вводных'!$E$3+'Таблица вводных'!$F$3)</f>
        <v>7.2879600963230251</v>
      </c>
      <c r="E675" s="66">
        <f>('Итоговая табл.1чел(все услуги-к'!$E675+('Итоговая табл.1чел(все услуги-к'!$E675*'Таблица вводных'!$G$5))-('Расчет комиссии(Нади)'!$I675+'Таблица вводных'!$E$3+'Таблица вводных'!$F$3)</f>
        <v>0.50371009632302488</v>
      </c>
      <c r="F675" s="66">
        <f>('Итоговая табл.1чел(все услуги-к'!$F675+('Итоговая табл.1чел(все услуги-к'!$F675*'Таблица вводных'!$G$6))-('Расчет комиссии(Нади)'!$I675+'Таблица вводных'!$E$3+'Таблица вводных'!$F$3)</f>
        <v>23.347960096323028</v>
      </c>
      <c r="G675" s="66">
        <f>('Итоговая табл.1чел(все услуги-к'!$G675+('Итоговая табл.1чел(все услуги-к'!$G675*'Таблица вводных'!$G$7))-('Расчет комиссии(Нади)'!$I675+'Таблица вводных'!$E$3+'Таблица вводных'!$F$3)</f>
        <v>-0.41203990367697507</v>
      </c>
      <c r="H675" s="66">
        <f>'Итоговая табл.1чел(все услуги-к'!$H675-('Расчет комиссии(Нади)'!$I675+'Таблица вводных'!$E$3+'Таблица вводных'!$F$3)</f>
        <v>-0.41203990367697507</v>
      </c>
      <c r="I675" s="66">
        <f>('Итоговая табл.1чел(все услуги-к'!$I675+('Итоговая табл.1чел(все услуги-к'!$I675*'Таблица вводных'!$G$9))-('Расчет комиссии(Нади)'!$I675+'Таблица вводных'!$E$3+'Таблица вводных'!$F$3)</f>
        <v>-0.41203990367697507</v>
      </c>
      <c r="J675" s="13" t="s">
        <v>208</v>
      </c>
    </row>
    <row r="676" spans="1:10" ht="13.2" customHeight="1">
      <c r="A676" s="140"/>
      <c r="B676" s="5">
        <v>45451</v>
      </c>
      <c r="C676" s="15"/>
      <c r="D676" s="66">
        <f>(('Итоговая табл.1чел(все услуги-к'!$D676+('Итоговая табл.1чел(все услуги-к'!$D676*'Таблица вводных'!$G$4)))-('Расчет комиссии(Нади)'!$I676+'Таблица вводных'!$E$3+'Таблица вводных'!$F$3)</f>
        <v>7.2879600963230251</v>
      </c>
      <c r="E676" s="66">
        <f>('Итоговая табл.1чел(все услуги-к'!$E676+('Итоговая табл.1чел(все услуги-к'!$E676*'Таблица вводных'!$G$5))-('Расчет комиссии(Нади)'!$I676+'Таблица вводных'!$E$3+'Таблица вводных'!$F$3)</f>
        <v>0.50371009632302488</v>
      </c>
      <c r="F676" s="66">
        <f>('Итоговая табл.1чел(все услуги-к'!$F676+('Итоговая табл.1чел(все услуги-к'!$F676*'Таблица вводных'!$G$6))-('Расчет комиссии(Нади)'!$I676+'Таблица вводных'!$E$3+'Таблица вводных'!$F$3)</f>
        <v>23.347960096323028</v>
      </c>
      <c r="G676" s="66">
        <f>('Итоговая табл.1чел(все услуги-к'!$G676+('Итоговая табл.1чел(все услуги-к'!$G676*'Таблица вводных'!$G$7))-('Расчет комиссии(Нади)'!$I676+'Таблица вводных'!$E$3+'Таблица вводных'!$F$3)</f>
        <v>-0.41203990367697507</v>
      </c>
      <c r="H676" s="66">
        <f>'Итоговая табл.1чел(все услуги-к'!$H676-('Расчет комиссии(Нади)'!$I676+'Таблица вводных'!$E$3+'Таблица вводных'!$F$3)</f>
        <v>-0.41203990367697507</v>
      </c>
      <c r="I676" s="66">
        <f>('Итоговая табл.1чел(все услуги-к'!$I676+('Итоговая табл.1чел(все услуги-к'!$I676*'Таблица вводных'!$G$9))-('Расчет комиссии(Нади)'!$I676+'Таблица вводных'!$E$3+'Таблица вводных'!$F$3)</f>
        <v>-0.41203990367697507</v>
      </c>
      <c r="J676" s="13" t="s">
        <v>208</v>
      </c>
    </row>
    <row r="677" spans="1:10" ht="13.2" customHeight="1">
      <c r="A677" s="140"/>
      <c r="B677" s="5">
        <v>45454</v>
      </c>
      <c r="C677" s="15"/>
      <c r="D677" s="66">
        <f>(('Итоговая табл.1чел(все услуги-к'!$D677+('Итоговая табл.1чел(все услуги-к'!$D677*'Таблица вводных'!$G$4)))-('Расчет комиссии(Нади)'!$I677+'Таблица вводных'!$E$3+'Таблица вводных'!$F$3)</f>
        <v>7.2879600963230251</v>
      </c>
      <c r="E677" s="66">
        <f>('Итоговая табл.1чел(все услуги-к'!$E677+('Итоговая табл.1чел(все услуги-к'!$E677*'Таблица вводных'!$G$5))-('Расчет комиссии(Нади)'!$I677+'Таблица вводных'!$E$3+'Таблица вводных'!$F$3)</f>
        <v>0.50371009632302488</v>
      </c>
      <c r="F677" s="66">
        <f>('Итоговая табл.1чел(все услуги-к'!$F677+('Итоговая табл.1чел(все услуги-к'!$F677*'Таблица вводных'!$G$6))-('Расчет комиссии(Нади)'!$I677+'Таблица вводных'!$E$3+'Таблица вводных'!$F$3)</f>
        <v>23.347960096323028</v>
      </c>
      <c r="G677" s="66">
        <f>('Итоговая табл.1чел(все услуги-к'!$G677+('Итоговая табл.1чел(все услуги-к'!$G677*'Таблица вводных'!$G$7))-('Расчет комиссии(Нади)'!$I677+'Таблица вводных'!$E$3+'Таблица вводных'!$F$3)</f>
        <v>-0.41203990367697507</v>
      </c>
      <c r="H677" s="66">
        <f>'Итоговая табл.1чел(все услуги-к'!$H677-('Расчет комиссии(Нади)'!$I677+'Таблица вводных'!$E$3+'Таблица вводных'!$F$3)</f>
        <v>-0.41203990367697507</v>
      </c>
      <c r="I677" s="66">
        <f>('Итоговая табл.1чел(все услуги-к'!$I677+('Итоговая табл.1чел(все услуги-к'!$I677*'Таблица вводных'!$G$9))-('Расчет комиссии(Нади)'!$I677+'Таблица вводных'!$E$3+'Таблица вводных'!$F$3)</f>
        <v>-0.41203990367697507</v>
      </c>
      <c r="J677" s="13" t="s">
        <v>208</v>
      </c>
    </row>
    <row r="678" spans="1:10" ht="13.2" customHeight="1">
      <c r="A678" s="140"/>
      <c r="B678" s="5"/>
      <c r="C678" s="6"/>
      <c r="D678" s="66">
        <f>(('Итоговая табл.1чел(все услуги-к'!$D678+('Итоговая табл.1чел(все услуги-к'!$D678*'Таблица вводных'!$G$4)))-('Расчет комиссии(Нади)'!$I678+'Таблица вводных'!$E$3+'Таблица вводных'!$F$3)</f>
        <v>7.2879600963230251</v>
      </c>
      <c r="E678" s="66">
        <f>('Итоговая табл.1чел(все услуги-к'!$E678+('Итоговая табл.1чел(все услуги-к'!$E678*'Таблица вводных'!$G$5))-('Расчет комиссии(Нади)'!$I678+'Таблица вводных'!$E$3+'Таблица вводных'!$F$3)</f>
        <v>0.50371009632302488</v>
      </c>
      <c r="F678" s="66">
        <f>('Итоговая табл.1чел(все услуги-к'!$F678+('Итоговая табл.1чел(все услуги-к'!$F678*'Таблица вводных'!$G$6))-('Расчет комиссии(Нади)'!$I678+'Таблица вводных'!$E$3+'Таблица вводных'!$F$3)</f>
        <v>23.347960096323028</v>
      </c>
      <c r="G678" s="66">
        <f>('Итоговая табл.1чел(все услуги-к'!$G678+('Итоговая табл.1чел(все услуги-к'!$G678*'Таблица вводных'!$G$7))-('Расчет комиссии(Нади)'!$I678+'Таблица вводных'!$E$3+'Таблица вводных'!$F$3)</f>
        <v>-0.41203990367697507</v>
      </c>
      <c r="H678" s="66">
        <f>'Итоговая табл.1чел(все услуги-к'!$H678-('Расчет комиссии(Нади)'!$I678+'Таблица вводных'!$E$3+'Таблица вводных'!$F$3)</f>
        <v>-0.41203990367697507</v>
      </c>
      <c r="I678" s="66">
        <f>('Итоговая табл.1чел(все услуги-к'!$I678+('Итоговая табл.1чел(все услуги-к'!$I678*'Таблица вводных'!$G$9))-('Расчет комиссии(Нади)'!$I678+'Таблица вводных'!$E$3+'Таблица вводных'!$F$3)</f>
        <v>-0.41203990367697507</v>
      </c>
      <c r="J678" s="13" t="s">
        <v>208</v>
      </c>
    </row>
    <row r="679" spans="1:10" ht="13.2" customHeight="1">
      <c r="A679" s="140"/>
      <c r="B679" s="5"/>
      <c r="C679" s="15"/>
      <c r="D679" s="66">
        <f>(('Итоговая табл.1чел(все услуги-к'!$D679+('Итоговая табл.1чел(все услуги-к'!$D679*'Таблица вводных'!$G$4)))-('Расчет комиссии(Нади)'!$I679+'Таблица вводных'!$E$3+'Таблица вводных'!$F$3)</f>
        <v>7.2879600963230251</v>
      </c>
      <c r="E679" s="66">
        <f>('Итоговая табл.1чел(все услуги-к'!$E679+('Итоговая табл.1чел(все услуги-к'!$E679*'Таблица вводных'!$G$5))-('Расчет комиссии(Нади)'!$I679+'Таблица вводных'!$E$3+'Таблица вводных'!$F$3)</f>
        <v>0.50371009632302488</v>
      </c>
      <c r="F679" s="66">
        <f>('Итоговая табл.1чел(все услуги-к'!$F679+('Итоговая табл.1чел(все услуги-к'!$F679*'Таблица вводных'!$G$6))-('Расчет комиссии(Нади)'!$I679+'Таблица вводных'!$E$3+'Таблица вводных'!$F$3)</f>
        <v>23.347960096323028</v>
      </c>
      <c r="G679" s="66">
        <f>('Итоговая табл.1чел(все услуги-к'!$G679+('Итоговая табл.1чел(все услуги-к'!$G679*'Таблица вводных'!$G$7))-('Расчет комиссии(Нади)'!$I679+'Таблица вводных'!$E$3+'Таблица вводных'!$F$3)</f>
        <v>-0.41203990367697507</v>
      </c>
      <c r="H679" s="66">
        <f>'Итоговая табл.1чел(все услуги-к'!$H679-('Расчет комиссии(Нади)'!$I679+'Таблица вводных'!$E$3+'Таблица вводных'!$F$3)</f>
        <v>-0.41203990367697507</v>
      </c>
      <c r="I679" s="66">
        <f>('Итоговая табл.1чел(все услуги-к'!$I679+('Итоговая табл.1чел(все услуги-к'!$I679*'Таблица вводных'!$G$9))-('Расчет комиссии(Нади)'!$I679+'Таблица вводных'!$E$3+'Таблица вводных'!$F$3)</f>
        <v>-0.41203990367697507</v>
      </c>
      <c r="J679" s="13" t="s">
        <v>208</v>
      </c>
    </row>
    <row r="680" spans="1:10" ht="13.2" customHeight="1">
      <c r="A680" s="140"/>
      <c r="B680" s="5"/>
      <c r="C680" s="6"/>
      <c r="D680" s="66">
        <f>(('Итоговая табл.1чел(все услуги-к'!$D680+('Итоговая табл.1чел(все услуги-к'!$D680*'Таблица вводных'!$G$4)))-('Расчет комиссии(Нади)'!$I680+'Таблица вводных'!$E$3+'Таблица вводных'!$F$3)</f>
        <v>7.2879600963230251</v>
      </c>
      <c r="E680" s="66">
        <f>('Итоговая табл.1чел(все услуги-к'!$E680+('Итоговая табл.1чел(все услуги-к'!$E680*'Таблица вводных'!$G$5))-('Расчет комиссии(Нади)'!$I680+'Таблица вводных'!$E$3+'Таблица вводных'!$F$3)</f>
        <v>0.50371009632302488</v>
      </c>
      <c r="F680" s="66">
        <f>('Итоговая табл.1чел(все услуги-к'!$F680+('Итоговая табл.1чел(все услуги-к'!$F680*'Таблица вводных'!$G$6))-('Расчет комиссии(Нади)'!$I680+'Таблица вводных'!$E$3+'Таблица вводных'!$F$3)</f>
        <v>23.347960096323028</v>
      </c>
      <c r="G680" s="66">
        <f>('Итоговая табл.1чел(все услуги-к'!$G680+('Итоговая табл.1чел(все услуги-к'!$G680*'Таблица вводных'!$G$7))-('Расчет комиссии(Нади)'!$I680+'Таблица вводных'!$E$3+'Таблица вводных'!$F$3)</f>
        <v>-0.41203990367697507</v>
      </c>
      <c r="H680" s="66">
        <f>'Итоговая табл.1чел(все услуги-к'!$H680-('Расчет комиссии(Нади)'!$I680+'Таблица вводных'!$E$3+'Таблица вводных'!$F$3)</f>
        <v>-0.41203990367697507</v>
      </c>
      <c r="I680" s="66">
        <f>('Итоговая табл.1чел(все услуги-к'!$I680+('Итоговая табл.1чел(все услуги-к'!$I680*'Таблица вводных'!$G$9))-('Расчет комиссии(Нади)'!$I680+'Таблица вводных'!$E$3+'Таблица вводных'!$F$3)</f>
        <v>-0.41203990367697507</v>
      </c>
      <c r="J680" s="13" t="s">
        <v>208</v>
      </c>
    </row>
    <row r="681" spans="1:10" ht="13.2" customHeight="1">
      <c r="A681" s="140"/>
      <c r="B681" s="5"/>
      <c r="C681" s="6"/>
      <c r="D681" s="66">
        <f>(('Итоговая табл.1чел(все услуги-к'!$D681+('Итоговая табл.1чел(все услуги-к'!$D681*'Таблица вводных'!$G$4)))-('Расчет комиссии(Нади)'!$I681+'Таблица вводных'!$E$3+'Таблица вводных'!$F$3)</f>
        <v>7.2879600963230251</v>
      </c>
      <c r="E681" s="66">
        <f>('Итоговая табл.1чел(все услуги-к'!$E681+('Итоговая табл.1чел(все услуги-к'!$E681*'Таблица вводных'!$G$5))-('Расчет комиссии(Нади)'!$I681+'Таблица вводных'!$E$3+'Таблица вводных'!$F$3)</f>
        <v>0.50371009632302488</v>
      </c>
      <c r="F681" s="66">
        <f>('Итоговая табл.1чел(все услуги-к'!$F681+('Итоговая табл.1чел(все услуги-к'!$F681*'Таблица вводных'!$G$6))-('Расчет комиссии(Нади)'!$I681+'Таблица вводных'!$E$3+'Таблица вводных'!$F$3)</f>
        <v>23.347960096323028</v>
      </c>
      <c r="G681" s="66">
        <f>('Итоговая табл.1чел(все услуги-к'!$G681+('Итоговая табл.1чел(все услуги-к'!$G681*'Таблица вводных'!$G$7))-('Расчет комиссии(Нади)'!$I681+'Таблица вводных'!$E$3+'Таблица вводных'!$F$3)</f>
        <v>-0.41203990367697507</v>
      </c>
      <c r="H681" s="66">
        <f>'Итоговая табл.1чел(все услуги-к'!$H681-('Расчет комиссии(Нади)'!$I681+'Таблица вводных'!$E$3+'Таблица вводных'!$F$3)</f>
        <v>-0.41203990367697507</v>
      </c>
      <c r="I681" s="66">
        <f>('Итоговая табл.1чел(все услуги-к'!$I681+('Итоговая табл.1чел(все услуги-к'!$I681*'Таблица вводных'!$G$9))-('Расчет комиссии(Нади)'!$I681+'Таблица вводных'!$E$3+'Таблица вводных'!$F$3)</f>
        <v>-0.41203990367697507</v>
      </c>
      <c r="J681" s="13" t="s">
        <v>208</v>
      </c>
    </row>
    <row r="682" spans="1:10" ht="13.2" customHeight="1">
      <c r="A682" s="140"/>
      <c r="B682" s="5"/>
      <c r="C682" s="15"/>
      <c r="D682" s="66">
        <f>(('Итоговая табл.1чел(все услуги-к'!$D682+('Итоговая табл.1чел(все услуги-к'!$D682*'Таблица вводных'!$G$4)))-('Расчет комиссии(Нади)'!$I682+'Таблица вводных'!$E$3+'Таблица вводных'!$F$3)</f>
        <v>7.2879600963230251</v>
      </c>
      <c r="E682" s="66">
        <f>('Итоговая табл.1чел(все услуги-к'!$E682+('Итоговая табл.1чел(все услуги-к'!$E682*'Таблица вводных'!$G$5))-('Расчет комиссии(Нади)'!$I682+'Таблица вводных'!$E$3+'Таблица вводных'!$F$3)</f>
        <v>0.50371009632302488</v>
      </c>
      <c r="F682" s="66">
        <f>('Итоговая табл.1чел(все услуги-к'!$F682+('Итоговая табл.1чел(все услуги-к'!$F682*'Таблица вводных'!$G$6))-('Расчет комиссии(Нади)'!$I682+'Таблица вводных'!$E$3+'Таблица вводных'!$F$3)</f>
        <v>23.347960096323028</v>
      </c>
      <c r="G682" s="66">
        <f>('Итоговая табл.1чел(все услуги-к'!$G682+('Итоговая табл.1чел(все услуги-к'!$G682*'Таблица вводных'!$G$7))-('Расчет комиссии(Нади)'!$I682+'Таблица вводных'!$E$3+'Таблица вводных'!$F$3)</f>
        <v>-0.41203990367697507</v>
      </c>
      <c r="H682" s="66">
        <f>'Итоговая табл.1чел(все услуги-к'!$H682-('Расчет комиссии(Нади)'!$I682+'Таблица вводных'!$E$3+'Таблица вводных'!$F$3)</f>
        <v>-0.41203990367697507</v>
      </c>
      <c r="I682" s="66">
        <f>('Итоговая табл.1чел(все услуги-к'!$I682+('Итоговая табл.1чел(все услуги-к'!$I682*'Таблица вводных'!$G$9))-('Расчет комиссии(Нади)'!$I682+'Таблица вводных'!$E$3+'Таблица вводных'!$F$3)</f>
        <v>-0.41203990367697507</v>
      </c>
      <c r="J682" s="13" t="s">
        <v>208</v>
      </c>
    </row>
    <row r="683" spans="1:10" ht="13.2" customHeight="1">
      <c r="A683" s="140"/>
      <c r="B683" s="5"/>
      <c r="C683" s="6"/>
      <c r="D683" s="66">
        <f>(('Итоговая табл.1чел(все услуги-к'!$D683+('Итоговая табл.1чел(все услуги-к'!$D683*'Таблица вводных'!$G$4)))-('Расчет комиссии(Нади)'!$I683+'Таблица вводных'!$E$3+'Таблица вводных'!$F$3)</f>
        <v>7.2879600963230251</v>
      </c>
      <c r="E683" s="66">
        <f>('Итоговая табл.1чел(все услуги-к'!$E683+('Итоговая табл.1чел(все услуги-к'!$E683*'Таблица вводных'!$G$5))-('Расчет комиссии(Нади)'!$I683+'Таблица вводных'!$E$3+'Таблица вводных'!$F$3)</f>
        <v>0.50371009632302488</v>
      </c>
      <c r="F683" s="66">
        <f>('Итоговая табл.1чел(все услуги-к'!$F683+('Итоговая табл.1чел(все услуги-к'!$F683*'Таблица вводных'!$G$6))-('Расчет комиссии(Нади)'!$I683+'Таблица вводных'!$E$3+'Таблица вводных'!$F$3)</f>
        <v>23.347960096323028</v>
      </c>
      <c r="G683" s="66">
        <f>('Итоговая табл.1чел(все услуги-к'!$G683+('Итоговая табл.1чел(все услуги-к'!$G683*'Таблица вводных'!$G$7))-('Расчет комиссии(Нади)'!$I683+'Таблица вводных'!$E$3+'Таблица вводных'!$F$3)</f>
        <v>-0.41203990367697507</v>
      </c>
      <c r="H683" s="66">
        <f>'Итоговая табл.1чел(все услуги-к'!$H683-('Расчет комиссии(Нади)'!$I683+'Таблица вводных'!$E$3+'Таблица вводных'!$F$3)</f>
        <v>-0.41203990367697507</v>
      </c>
      <c r="I683" s="66">
        <f>('Итоговая табл.1чел(все услуги-к'!$I683+('Итоговая табл.1чел(все услуги-к'!$I683*'Таблица вводных'!$G$9))-('Расчет комиссии(Нади)'!$I683+'Таблица вводных'!$E$3+'Таблица вводных'!$F$3)</f>
        <v>-0.41203990367697507</v>
      </c>
      <c r="J683" s="13" t="s">
        <v>208</v>
      </c>
    </row>
    <row r="684" spans="1:10" ht="13.2" customHeight="1">
      <c r="A684" s="140"/>
      <c r="B684" s="5"/>
      <c r="C684" s="15"/>
      <c r="D684" s="66">
        <f>(('Итоговая табл.1чел(все услуги-к'!$D684+('Итоговая табл.1чел(все услуги-к'!$D684*'Таблица вводных'!$G$4)))-('Расчет комиссии(Нади)'!$I684+'Таблица вводных'!$E$3+'Таблица вводных'!$F$3)</f>
        <v>7.2879600963230251</v>
      </c>
      <c r="E684" s="66">
        <f>('Итоговая табл.1чел(все услуги-к'!$E684+('Итоговая табл.1чел(все услуги-к'!$E684*'Таблица вводных'!$G$5))-('Расчет комиссии(Нади)'!$I684+'Таблица вводных'!$E$3+'Таблица вводных'!$F$3)</f>
        <v>0.50371009632302488</v>
      </c>
      <c r="F684" s="66">
        <f>('Итоговая табл.1чел(все услуги-к'!$F684+('Итоговая табл.1чел(все услуги-к'!$F684*'Таблица вводных'!$G$6))-('Расчет комиссии(Нади)'!$I684+'Таблица вводных'!$E$3+'Таблица вводных'!$F$3)</f>
        <v>23.347960096323028</v>
      </c>
      <c r="G684" s="66">
        <f>('Итоговая табл.1чел(все услуги-к'!$G684+('Итоговая табл.1чел(все услуги-к'!$G684*'Таблица вводных'!$G$7))-('Расчет комиссии(Нади)'!$I684+'Таблица вводных'!$E$3+'Таблица вводных'!$F$3)</f>
        <v>-0.41203990367697507</v>
      </c>
      <c r="H684" s="66">
        <f>'Итоговая табл.1чел(все услуги-к'!$H684-('Расчет комиссии(Нади)'!$I684+'Таблица вводных'!$E$3+'Таблица вводных'!$F$3)</f>
        <v>-0.41203990367697507</v>
      </c>
      <c r="I684" s="66">
        <f>('Итоговая табл.1чел(все услуги-к'!$I684+('Итоговая табл.1чел(все услуги-к'!$I684*'Таблица вводных'!$G$9))-('Расчет комиссии(Нади)'!$I684+'Таблица вводных'!$E$3+'Таблица вводных'!$F$3)</f>
        <v>-0.41203990367697507</v>
      </c>
      <c r="J684" s="13" t="s">
        <v>208</v>
      </c>
    </row>
    <row r="685" spans="1:10" ht="13.2" customHeight="1">
      <c r="A685" s="141"/>
      <c r="B685" s="18"/>
      <c r="C685" s="19"/>
      <c r="D685" s="76">
        <f>(('Итоговая табл.1чел(все услуги-к'!$D685+('Итоговая табл.1чел(все услуги-к'!$D685*'Таблица вводных'!$G$4)))-('Расчет комиссии(Нади)'!$I685+'Таблица вводных'!$E$3+'Таблица вводных'!$F$3)</f>
        <v>7.2879600963230251</v>
      </c>
      <c r="E685" s="76">
        <f>('Итоговая табл.1чел(все услуги-к'!$E685+('Итоговая табл.1чел(все услуги-к'!$E685*'Таблица вводных'!$G$5))-('Расчет комиссии(Нади)'!$I685+'Таблица вводных'!$E$3+'Таблица вводных'!$F$3)</f>
        <v>0.50371009632302488</v>
      </c>
      <c r="F685" s="76">
        <f>('Итоговая табл.1чел(все услуги-к'!$F685+('Итоговая табл.1чел(все услуги-к'!$F685*'Таблица вводных'!$G$6))-('Расчет комиссии(Нади)'!$I685+'Таблица вводных'!$E$3+'Таблица вводных'!$F$3)</f>
        <v>23.347960096323028</v>
      </c>
      <c r="G685" s="76">
        <f>('Итоговая табл.1чел(все услуги-к'!$G685+('Итоговая табл.1чел(все услуги-к'!$G685*'Таблица вводных'!$G$7))-('Расчет комиссии(Нади)'!$I685+'Таблица вводных'!$E$3+'Таблица вводных'!$F$3)</f>
        <v>-0.41203990367697507</v>
      </c>
      <c r="H685" s="76">
        <f>'Итоговая табл.1чел(все услуги-к'!$H685-('Расчет комиссии(Нади)'!$I685+'Таблица вводных'!$E$3+'Таблица вводных'!$F$3)</f>
        <v>-0.41203990367697507</v>
      </c>
      <c r="I685" s="76">
        <f>('Итоговая табл.1чел(все услуги-к'!$I685+('Итоговая табл.1чел(все услуги-к'!$I685*'Таблица вводных'!$G$9))-('Расчет комиссии(Нади)'!$I685+'Таблица вводных'!$E$3+'Таблица вводных'!$F$3)</f>
        <v>-0.41203990367697507</v>
      </c>
      <c r="J685" s="22" t="s">
        <v>208</v>
      </c>
    </row>
    <row r="686" spans="1:10" ht="13.2" customHeight="1">
      <c r="A686" s="143" t="s">
        <v>209</v>
      </c>
      <c r="B686" s="5">
        <v>45423</v>
      </c>
      <c r="C686" s="97"/>
      <c r="D686" s="59">
        <f>(('Итоговая табл.1чел(все услуги-к'!$D686+('Итоговая табл.1чел(все услуги-к'!$D686*'Таблица вводных'!$G$4)))-('Расчет комиссии(Нади)'!$I686+'Таблица вводных'!$E$3+'Таблица вводных'!$F$3)</f>
        <v>7.2879600963230251</v>
      </c>
      <c r="E686" s="59">
        <f>('Итоговая табл.1чел(все услуги-к'!$E686+('Итоговая табл.1чел(все услуги-к'!$E686*'Таблица вводных'!$G$5))-('Расчет комиссии(Нади)'!$I686+'Таблица вводных'!$E$3+'Таблица вводных'!$F$3)</f>
        <v>0.50371009632302488</v>
      </c>
      <c r="F686" s="59">
        <f>('Итоговая табл.1чел(все услуги-к'!$F686+('Итоговая табл.1чел(все услуги-к'!$F686*'Таблица вводных'!$G$6))-('Расчет комиссии(Нади)'!$I686+'Таблица вводных'!$E$3+'Таблица вводных'!$F$3)</f>
        <v>23.347960096323028</v>
      </c>
      <c r="G686" s="59">
        <f>('Итоговая табл.1чел(все услуги-к'!$G686+('Итоговая табл.1чел(все услуги-к'!$G686*'Таблица вводных'!$G$7))-('Расчет комиссии(Нади)'!$I686+'Таблица вводных'!$E$3+'Таблица вводных'!$F$3)</f>
        <v>-0.41203990367697507</v>
      </c>
      <c r="H686" s="59">
        <f>'Итоговая табл.1чел(все услуги-к'!$H686-('Расчет комиссии(Нади)'!$I686+'Таблица вводных'!$E$3+'Таблица вводных'!$F$3)</f>
        <v>-0.41203990367697507</v>
      </c>
      <c r="I686" s="59">
        <f>('Итоговая табл.1чел(все услуги-к'!$I686+('Итоговая табл.1чел(все услуги-к'!$I686*'Таблица вводных'!$G$9))-('Расчет комиссии(Нади)'!$I686+'Таблица вводных'!$E$3+'Таблица вводных'!$F$3)</f>
        <v>-0.41203990367697507</v>
      </c>
      <c r="J686" s="10" t="s">
        <v>210</v>
      </c>
    </row>
    <row r="687" spans="1:10" ht="13.2" customHeight="1">
      <c r="A687" s="140"/>
      <c r="B687" s="5">
        <v>45426</v>
      </c>
      <c r="C687" s="6"/>
      <c r="D687" s="66">
        <f>(('Итоговая табл.1чел(все услуги-к'!$D687+('Итоговая табл.1чел(все услуги-к'!$D687*'Таблица вводных'!$G$4)))-('Расчет комиссии(Нади)'!$I687+'Таблица вводных'!$E$3+'Таблица вводных'!$F$3)</f>
        <v>7.2879600963230251</v>
      </c>
      <c r="E687" s="66">
        <f>('Итоговая табл.1чел(все услуги-к'!$E687+('Итоговая табл.1чел(все услуги-к'!$E687*'Таблица вводных'!$G$5))-('Расчет комиссии(Нади)'!$I687+'Таблица вводных'!$E$3+'Таблица вводных'!$F$3)</f>
        <v>0.50371009632302488</v>
      </c>
      <c r="F687" s="66">
        <f>('Итоговая табл.1чел(все услуги-к'!$F687+('Итоговая табл.1чел(все услуги-к'!$F687*'Таблица вводных'!$G$6))-('Расчет комиссии(Нади)'!$I687+'Таблица вводных'!$E$3+'Таблица вводных'!$F$3)</f>
        <v>23.347960096323028</v>
      </c>
      <c r="G687" s="66">
        <f>('Итоговая табл.1чел(все услуги-к'!$G687+('Итоговая табл.1чел(все услуги-к'!$G687*'Таблица вводных'!$G$7))-('Расчет комиссии(Нади)'!$I687+'Таблица вводных'!$E$3+'Таблица вводных'!$F$3)</f>
        <v>-0.41203990367697507</v>
      </c>
      <c r="H687" s="66">
        <f>'Итоговая табл.1чел(все услуги-к'!$H687-('Расчет комиссии(Нади)'!$I687+'Таблица вводных'!$E$3+'Таблица вводных'!$F$3)</f>
        <v>-0.41203990367697507</v>
      </c>
      <c r="I687" s="66">
        <f>('Итоговая табл.1чел(все услуги-к'!$I687+('Итоговая табл.1чел(все услуги-к'!$I687*'Таблица вводных'!$G$9))-('Расчет комиссии(Нади)'!$I687+'Таблица вводных'!$E$3+'Таблица вводных'!$F$3)</f>
        <v>-0.41203990367697507</v>
      </c>
      <c r="J687" s="13" t="s">
        <v>210</v>
      </c>
    </row>
    <row r="688" spans="1:10" ht="13.2" customHeight="1">
      <c r="A688" s="140"/>
      <c r="B688" s="5">
        <v>45430</v>
      </c>
      <c r="C688" s="15"/>
      <c r="D688" s="66">
        <f>(('Итоговая табл.1чел(все услуги-к'!$D688+('Итоговая табл.1чел(все услуги-к'!$D688*'Таблица вводных'!$G$4)))-('Расчет комиссии(Нади)'!$I688+'Таблица вводных'!$E$3+'Таблица вводных'!$F$3)</f>
        <v>7.2879600963230251</v>
      </c>
      <c r="E688" s="66">
        <f>('Итоговая табл.1чел(все услуги-к'!$E688+('Итоговая табл.1чел(все услуги-к'!$E688*'Таблица вводных'!$G$5))-('Расчет комиссии(Нади)'!$I688+'Таблица вводных'!$E$3+'Таблица вводных'!$F$3)</f>
        <v>0.50371009632302488</v>
      </c>
      <c r="F688" s="66">
        <f>('Итоговая табл.1чел(все услуги-к'!$F688+('Итоговая табл.1чел(все услуги-к'!$F688*'Таблица вводных'!$G$6))-('Расчет комиссии(Нади)'!$I688+'Таблица вводных'!$E$3+'Таблица вводных'!$F$3)</f>
        <v>23.347960096323028</v>
      </c>
      <c r="G688" s="66">
        <f>('Итоговая табл.1чел(все услуги-к'!$G688+('Итоговая табл.1чел(все услуги-к'!$G688*'Таблица вводных'!$G$7))-('Расчет комиссии(Нади)'!$I688+'Таблица вводных'!$E$3+'Таблица вводных'!$F$3)</f>
        <v>-0.41203990367697507</v>
      </c>
      <c r="H688" s="66">
        <f>'Итоговая табл.1чел(все услуги-к'!$H688-('Расчет комиссии(Нади)'!$I688+'Таблица вводных'!$E$3+'Таблица вводных'!$F$3)</f>
        <v>-0.41203990367697507</v>
      </c>
      <c r="I688" s="66">
        <f>('Итоговая табл.1чел(все услуги-к'!$I688+('Итоговая табл.1чел(все услуги-к'!$I688*'Таблица вводных'!$G$9))-('Расчет комиссии(Нади)'!$I688+'Таблица вводных'!$E$3+'Таблица вводных'!$F$3)</f>
        <v>-0.41203990367697507</v>
      </c>
      <c r="J688" s="13" t="s">
        <v>210</v>
      </c>
    </row>
    <row r="689" spans="1:10" ht="13.2" customHeight="1">
      <c r="A689" s="140"/>
      <c r="B689" s="5">
        <v>45433</v>
      </c>
      <c r="C689" s="6"/>
      <c r="D689" s="66">
        <f>(('Итоговая табл.1чел(все услуги-к'!$D689+('Итоговая табл.1чел(все услуги-к'!$D689*'Таблица вводных'!$G$4)))-('Расчет комиссии(Нади)'!$I689+'Таблица вводных'!$E$3+'Таблица вводных'!$F$3)</f>
        <v>7.2879600963230251</v>
      </c>
      <c r="E689" s="66">
        <f>('Итоговая табл.1чел(все услуги-к'!$E689+('Итоговая табл.1чел(все услуги-к'!$E689*'Таблица вводных'!$G$5))-('Расчет комиссии(Нади)'!$I689+'Таблица вводных'!$E$3+'Таблица вводных'!$F$3)</f>
        <v>0.50371009632302488</v>
      </c>
      <c r="F689" s="66">
        <f>('Итоговая табл.1чел(все услуги-к'!$F689+('Итоговая табл.1чел(все услуги-к'!$F689*'Таблица вводных'!$G$6))-('Расчет комиссии(Нади)'!$I689+'Таблица вводных'!$E$3+'Таблица вводных'!$F$3)</f>
        <v>23.347960096323028</v>
      </c>
      <c r="G689" s="66">
        <f>('Итоговая табл.1чел(все услуги-к'!$G689+('Итоговая табл.1чел(все услуги-к'!$G689*'Таблица вводных'!$G$7))-('Расчет комиссии(Нади)'!$I689+'Таблица вводных'!$E$3+'Таблица вводных'!$F$3)</f>
        <v>-0.41203990367697507</v>
      </c>
      <c r="H689" s="66">
        <f>'Итоговая табл.1чел(все услуги-к'!$H689-('Расчет комиссии(Нади)'!$I689+'Таблица вводных'!$E$3+'Таблица вводных'!$F$3)</f>
        <v>-0.41203990367697507</v>
      </c>
      <c r="I689" s="66">
        <f>('Итоговая табл.1чел(все услуги-к'!$I689+('Итоговая табл.1чел(все услуги-к'!$I689*'Таблица вводных'!$G$9))-('Расчет комиссии(Нади)'!$I689+'Таблица вводных'!$E$3+'Таблица вводных'!$F$3)</f>
        <v>-0.41203990367697507</v>
      </c>
      <c r="J689" s="13" t="s">
        <v>210</v>
      </c>
    </row>
    <row r="690" spans="1:10" ht="13.2" customHeight="1">
      <c r="A690" s="140"/>
      <c r="B690" s="5">
        <v>45437</v>
      </c>
      <c r="C690" s="15"/>
      <c r="D690" s="66">
        <f>(('Итоговая табл.1чел(все услуги-к'!$D690+('Итоговая табл.1чел(все услуги-к'!$D690*'Таблица вводных'!$G$4)))-('Расчет комиссии(Нади)'!$I690+'Таблица вводных'!$E$3+'Таблица вводных'!$F$3)</f>
        <v>7.2879600963230251</v>
      </c>
      <c r="E690" s="66">
        <f>('Итоговая табл.1чел(все услуги-к'!$E690+('Итоговая табл.1чел(все услуги-к'!$E690*'Таблица вводных'!$G$5))-('Расчет комиссии(Нади)'!$I690+'Таблица вводных'!$E$3+'Таблица вводных'!$F$3)</f>
        <v>0.50371009632302488</v>
      </c>
      <c r="F690" s="66">
        <f>('Итоговая табл.1чел(все услуги-к'!$F690+('Итоговая табл.1чел(все услуги-к'!$F690*'Таблица вводных'!$G$6))-('Расчет комиссии(Нади)'!$I690+'Таблица вводных'!$E$3+'Таблица вводных'!$F$3)</f>
        <v>23.347960096323028</v>
      </c>
      <c r="G690" s="66">
        <f>('Итоговая табл.1чел(все услуги-к'!$G690+('Итоговая табл.1чел(все услуги-к'!$G690*'Таблица вводных'!$G$7))-('Расчет комиссии(Нади)'!$I690+'Таблица вводных'!$E$3+'Таблица вводных'!$F$3)</f>
        <v>-0.41203990367697507</v>
      </c>
      <c r="H690" s="66">
        <f>'Итоговая табл.1чел(все услуги-к'!$H690-('Расчет комиссии(Нади)'!$I690+'Таблица вводных'!$E$3+'Таблица вводных'!$F$3)</f>
        <v>-0.41203990367697507</v>
      </c>
      <c r="I690" s="66">
        <f>('Итоговая табл.1чел(все услуги-к'!$I690+('Итоговая табл.1чел(все услуги-к'!$I690*'Таблица вводных'!$G$9))-('Расчет комиссии(Нади)'!$I690+'Таблица вводных'!$E$3+'Таблица вводных'!$F$3)</f>
        <v>-0.41203990367697507</v>
      </c>
      <c r="J690" s="13" t="s">
        <v>210</v>
      </c>
    </row>
    <row r="691" spans="1:10" ht="13.2" customHeight="1">
      <c r="A691" s="140"/>
      <c r="B691" s="5">
        <v>45440</v>
      </c>
      <c r="C691" s="15"/>
      <c r="D691" s="66">
        <f>(('Итоговая табл.1чел(все услуги-к'!$D691+('Итоговая табл.1чел(все услуги-к'!$D691*'Таблица вводных'!$G$4)))-('Расчет комиссии(Нади)'!$I691+'Таблица вводных'!$E$3+'Таблица вводных'!$F$3)</f>
        <v>7.2879600963230251</v>
      </c>
      <c r="E691" s="66">
        <f>('Итоговая табл.1чел(все услуги-к'!$E691+('Итоговая табл.1чел(все услуги-к'!$E691*'Таблица вводных'!$G$5))-('Расчет комиссии(Нади)'!$I691+'Таблица вводных'!$E$3+'Таблица вводных'!$F$3)</f>
        <v>0.50371009632302488</v>
      </c>
      <c r="F691" s="66">
        <f>('Итоговая табл.1чел(все услуги-к'!$F691+('Итоговая табл.1чел(все услуги-к'!$F691*'Таблица вводных'!$G$6))-('Расчет комиссии(Нади)'!$I691+'Таблица вводных'!$E$3+'Таблица вводных'!$F$3)</f>
        <v>23.347960096323028</v>
      </c>
      <c r="G691" s="66">
        <f>('Итоговая табл.1чел(все услуги-к'!$G691+('Итоговая табл.1чел(все услуги-к'!$G691*'Таблица вводных'!$G$7))-('Расчет комиссии(Нади)'!$I691+'Таблица вводных'!$E$3+'Таблица вводных'!$F$3)</f>
        <v>-0.41203990367697507</v>
      </c>
      <c r="H691" s="66">
        <f>'Итоговая табл.1чел(все услуги-к'!$H691-('Расчет комиссии(Нади)'!$I691+'Таблица вводных'!$E$3+'Таблица вводных'!$F$3)</f>
        <v>-0.41203990367697507</v>
      </c>
      <c r="I691" s="66">
        <f>('Итоговая табл.1чел(все услуги-к'!$I691+('Итоговая табл.1чел(все услуги-к'!$I691*'Таблица вводных'!$G$9))-('Расчет комиссии(Нади)'!$I691+'Таблица вводных'!$E$3+'Таблица вводных'!$F$3)</f>
        <v>-0.41203990367697507</v>
      </c>
      <c r="J691" s="13" t="s">
        <v>210</v>
      </c>
    </row>
    <row r="692" spans="1:10" ht="13.2" customHeight="1">
      <c r="A692" s="140"/>
      <c r="B692" s="5">
        <v>45444</v>
      </c>
      <c r="C692" s="15"/>
      <c r="D692" s="66">
        <f>(('Итоговая табл.1чел(все услуги-к'!$D692+('Итоговая табл.1чел(все услуги-к'!$D692*'Таблица вводных'!$G$4)))-('Расчет комиссии(Нади)'!$I692+'Таблица вводных'!$E$3+'Таблица вводных'!$F$3)</f>
        <v>7.2879600963230251</v>
      </c>
      <c r="E692" s="66">
        <f>('Итоговая табл.1чел(все услуги-к'!$E692+('Итоговая табл.1чел(все услуги-к'!$E692*'Таблица вводных'!$G$5))-('Расчет комиссии(Нади)'!$I692+'Таблица вводных'!$E$3+'Таблица вводных'!$F$3)</f>
        <v>0.50371009632302488</v>
      </c>
      <c r="F692" s="66">
        <f>('Итоговая табл.1чел(все услуги-к'!$F692+('Итоговая табл.1чел(все услуги-к'!$F692*'Таблица вводных'!$G$6))-('Расчет комиссии(Нади)'!$I692+'Таблица вводных'!$E$3+'Таблица вводных'!$F$3)</f>
        <v>23.347960096323028</v>
      </c>
      <c r="G692" s="66">
        <f>('Итоговая табл.1чел(все услуги-к'!$G692+('Итоговая табл.1чел(все услуги-к'!$G692*'Таблица вводных'!$G$7))-('Расчет комиссии(Нади)'!$I692+'Таблица вводных'!$E$3+'Таблица вводных'!$F$3)</f>
        <v>-0.41203990367697507</v>
      </c>
      <c r="H692" s="66">
        <f>'Итоговая табл.1чел(все услуги-к'!$H692-('Расчет комиссии(Нади)'!$I692+'Таблица вводных'!$E$3+'Таблица вводных'!$F$3)</f>
        <v>-0.41203990367697507</v>
      </c>
      <c r="I692" s="66">
        <f>('Итоговая табл.1чел(все услуги-к'!$I692+('Итоговая табл.1чел(все услуги-к'!$I692*'Таблица вводных'!$G$9))-('Расчет комиссии(Нади)'!$I692+'Таблица вводных'!$E$3+'Таблица вводных'!$F$3)</f>
        <v>-0.41203990367697507</v>
      </c>
      <c r="J692" s="13" t="s">
        <v>210</v>
      </c>
    </row>
    <row r="693" spans="1:10" ht="13.2" customHeight="1">
      <c r="A693" s="140"/>
      <c r="B693" s="5">
        <v>45447</v>
      </c>
      <c r="C693" s="6"/>
      <c r="D693" s="66">
        <f>(('Итоговая табл.1чел(все услуги-к'!$D693+('Итоговая табл.1чел(все услуги-к'!$D693*'Таблица вводных'!$G$4)))-('Расчет комиссии(Нади)'!$I693+'Таблица вводных'!$E$3+'Таблица вводных'!$F$3)</f>
        <v>7.2879600963230251</v>
      </c>
      <c r="E693" s="66">
        <f>('Итоговая табл.1чел(все услуги-к'!$E693+('Итоговая табл.1чел(все услуги-к'!$E693*'Таблица вводных'!$G$5))-('Расчет комиссии(Нади)'!$I693+'Таблица вводных'!$E$3+'Таблица вводных'!$F$3)</f>
        <v>0.50371009632302488</v>
      </c>
      <c r="F693" s="66">
        <f>('Итоговая табл.1чел(все услуги-к'!$F693+('Итоговая табл.1чел(все услуги-к'!$F693*'Таблица вводных'!$G$6))-('Расчет комиссии(Нади)'!$I693+'Таблица вводных'!$E$3+'Таблица вводных'!$F$3)</f>
        <v>23.347960096323028</v>
      </c>
      <c r="G693" s="66">
        <f>('Итоговая табл.1чел(все услуги-к'!$G693+('Итоговая табл.1чел(все услуги-к'!$G693*'Таблица вводных'!$G$7))-('Расчет комиссии(Нади)'!$I693+'Таблица вводных'!$E$3+'Таблица вводных'!$F$3)</f>
        <v>-0.41203990367697507</v>
      </c>
      <c r="H693" s="66">
        <f>'Итоговая табл.1чел(все услуги-к'!$H693-('Расчет комиссии(Нади)'!$I693+'Таблица вводных'!$E$3+'Таблица вводных'!$F$3)</f>
        <v>-0.41203990367697507</v>
      </c>
      <c r="I693" s="66">
        <f>('Итоговая табл.1чел(все услуги-к'!$I693+('Итоговая табл.1чел(все услуги-к'!$I693*'Таблица вводных'!$G$9))-('Расчет комиссии(Нади)'!$I693+'Таблица вводных'!$E$3+'Таблица вводных'!$F$3)</f>
        <v>-0.41203990367697507</v>
      </c>
      <c r="J693" s="13" t="s">
        <v>210</v>
      </c>
    </row>
    <row r="694" spans="1:10" ht="13.2" customHeight="1">
      <c r="A694" s="140"/>
      <c r="B694" s="5">
        <v>45451</v>
      </c>
      <c r="C694" s="15"/>
      <c r="D694" s="66">
        <f>(('Итоговая табл.1чел(все услуги-к'!$D694+('Итоговая табл.1чел(все услуги-к'!$D694*'Таблица вводных'!$G$4)))-('Расчет комиссии(Нади)'!$I694+'Таблица вводных'!$E$3+'Таблица вводных'!$F$3)</f>
        <v>7.2879600963230251</v>
      </c>
      <c r="E694" s="66">
        <f>('Итоговая табл.1чел(все услуги-к'!$E694+('Итоговая табл.1чел(все услуги-к'!$E694*'Таблица вводных'!$G$5))-('Расчет комиссии(Нади)'!$I694+'Таблица вводных'!$E$3+'Таблица вводных'!$F$3)</f>
        <v>0.50371009632302488</v>
      </c>
      <c r="F694" s="66">
        <f>('Итоговая табл.1чел(все услуги-к'!$F694+('Итоговая табл.1чел(все услуги-к'!$F694*'Таблица вводных'!$G$6))-('Расчет комиссии(Нади)'!$I694+'Таблица вводных'!$E$3+'Таблица вводных'!$F$3)</f>
        <v>23.347960096323028</v>
      </c>
      <c r="G694" s="66">
        <f>('Итоговая табл.1чел(все услуги-к'!$G694+('Итоговая табл.1чел(все услуги-к'!$G694*'Таблица вводных'!$G$7))-('Расчет комиссии(Нади)'!$I694+'Таблица вводных'!$E$3+'Таблица вводных'!$F$3)</f>
        <v>-0.41203990367697507</v>
      </c>
      <c r="H694" s="66">
        <f>'Итоговая табл.1чел(все услуги-к'!$H694-('Расчет комиссии(Нади)'!$I694+'Таблица вводных'!$E$3+'Таблица вводных'!$F$3)</f>
        <v>-0.41203990367697507</v>
      </c>
      <c r="I694" s="66">
        <f>('Итоговая табл.1чел(все услуги-к'!$I694+('Итоговая табл.1чел(все услуги-к'!$I694*'Таблица вводных'!$G$9))-('Расчет комиссии(Нади)'!$I694+'Таблица вводных'!$E$3+'Таблица вводных'!$F$3)</f>
        <v>-0.41203990367697507</v>
      </c>
      <c r="J694" s="13" t="s">
        <v>210</v>
      </c>
    </row>
    <row r="695" spans="1:10" ht="13.2" customHeight="1">
      <c r="A695" s="140"/>
      <c r="B695" s="5">
        <v>45454</v>
      </c>
      <c r="C695" s="15"/>
      <c r="D695" s="66">
        <f>(('Итоговая табл.1чел(все услуги-к'!$D695+('Итоговая табл.1чел(все услуги-к'!$D695*'Таблица вводных'!$G$4)))-('Расчет комиссии(Нади)'!$I695+'Таблица вводных'!$E$3+'Таблица вводных'!$F$3)</f>
        <v>7.2879600963230251</v>
      </c>
      <c r="E695" s="66">
        <f>('Итоговая табл.1чел(все услуги-к'!$E695+('Итоговая табл.1чел(все услуги-к'!$E695*'Таблица вводных'!$G$5))-('Расчет комиссии(Нади)'!$I695+'Таблица вводных'!$E$3+'Таблица вводных'!$F$3)</f>
        <v>0.50371009632302488</v>
      </c>
      <c r="F695" s="66">
        <f>('Итоговая табл.1чел(все услуги-к'!$F695+('Итоговая табл.1чел(все услуги-к'!$F695*'Таблица вводных'!$G$6))-('Расчет комиссии(Нади)'!$I695+'Таблица вводных'!$E$3+'Таблица вводных'!$F$3)</f>
        <v>23.347960096323028</v>
      </c>
      <c r="G695" s="66">
        <f>('Итоговая табл.1чел(все услуги-к'!$G695+('Итоговая табл.1чел(все услуги-к'!$G695*'Таблица вводных'!$G$7))-('Расчет комиссии(Нади)'!$I695+'Таблица вводных'!$E$3+'Таблица вводных'!$F$3)</f>
        <v>-0.41203990367697507</v>
      </c>
      <c r="H695" s="66">
        <f>'Итоговая табл.1чел(все услуги-к'!$H695-('Расчет комиссии(Нади)'!$I695+'Таблица вводных'!$E$3+'Таблица вводных'!$F$3)</f>
        <v>-0.41203990367697507</v>
      </c>
      <c r="I695" s="66">
        <f>('Итоговая табл.1чел(все услуги-к'!$I695+('Итоговая табл.1чел(все услуги-к'!$I695*'Таблица вводных'!$G$9))-('Расчет комиссии(Нади)'!$I695+'Таблица вводных'!$E$3+'Таблица вводных'!$F$3)</f>
        <v>-0.41203990367697507</v>
      </c>
      <c r="J695" s="13" t="s">
        <v>210</v>
      </c>
    </row>
    <row r="696" spans="1:10" ht="13.2" customHeight="1">
      <c r="A696" s="140"/>
      <c r="B696" s="5"/>
      <c r="C696" s="6"/>
      <c r="D696" s="66">
        <f>(('Итоговая табл.1чел(все услуги-к'!$D696+('Итоговая табл.1чел(все услуги-к'!$D696*'Таблица вводных'!$G$4)))-('Расчет комиссии(Нади)'!$I696+'Таблица вводных'!$E$3+'Таблица вводных'!$F$3)</f>
        <v>7.2879600963230251</v>
      </c>
      <c r="E696" s="66">
        <f>('Итоговая табл.1чел(все услуги-к'!$E696+('Итоговая табл.1чел(все услуги-к'!$E696*'Таблица вводных'!$G$5))-('Расчет комиссии(Нади)'!$I696+'Таблица вводных'!$E$3+'Таблица вводных'!$F$3)</f>
        <v>0.50371009632302488</v>
      </c>
      <c r="F696" s="66">
        <f>('Итоговая табл.1чел(все услуги-к'!$F696+('Итоговая табл.1чел(все услуги-к'!$F696*'Таблица вводных'!$G$6))-('Расчет комиссии(Нади)'!$I696+'Таблица вводных'!$E$3+'Таблица вводных'!$F$3)</f>
        <v>23.347960096323028</v>
      </c>
      <c r="G696" s="66">
        <f>('Итоговая табл.1чел(все услуги-к'!$G696+('Итоговая табл.1чел(все услуги-к'!$G696*'Таблица вводных'!$G$7))-('Расчет комиссии(Нади)'!$I696+'Таблица вводных'!$E$3+'Таблица вводных'!$F$3)</f>
        <v>-0.41203990367697507</v>
      </c>
      <c r="H696" s="66">
        <f>'Итоговая табл.1чел(все услуги-к'!$H696-('Расчет комиссии(Нади)'!$I696+'Таблица вводных'!$E$3+'Таблица вводных'!$F$3)</f>
        <v>-0.41203990367697507</v>
      </c>
      <c r="I696" s="66">
        <f>('Итоговая табл.1чел(все услуги-к'!$I696+('Итоговая табл.1чел(все услуги-к'!$I696*'Таблица вводных'!$G$9))-('Расчет комиссии(Нади)'!$I696+'Таблица вводных'!$E$3+'Таблица вводных'!$F$3)</f>
        <v>-0.41203990367697507</v>
      </c>
      <c r="J696" s="13" t="s">
        <v>210</v>
      </c>
    </row>
    <row r="697" spans="1:10" ht="13.2" customHeight="1">
      <c r="A697" s="140"/>
      <c r="B697" s="5"/>
      <c r="C697" s="15"/>
      <c r="D697" s="66">
        <f>(('Итоговая табл.1чел(все услуги-к'!$D697+('Итоговая табл.1чел(все услуги-к'!$D697*'Таблица вводных'!$G$4)))-('Расчет комиссии(Нади)'!$I697+'Таблица вводных'!$E$3+'Таблица вводных'!$F$3)</f>
        <v>7.2879600963230251</v>
      </c>
      <c r="E697" s="66">
        <f>('Итоговая табл.1чел(все услуги-к'!$E697+('Итоговая табл.1чел(все услуги-к'!$E697*'Таблица вводных'!$G$5))-('Расчет комиссии(Нади)'!$I697+'Таблица вводных'!$E$3+'Таблица вводных'!$F$3)</f>
        <v>0.50371009632302488</v>
      </c>
      <c r="F697" s="66">
        <f>('Итоговая табл.1чел(все услуги-к'!$F697+('Итоговая табл.1чел(все услуги-к'!$F697*'Таблица вводных'!$G$6))-('Расчет комиссии(Нади)'!$I697+'Таблица вводных'!$E$3+'Таблица вводных'!$F$3)</f>
        <v>23.347960096323028</v>
      </c>
      <c r="G697" s="66">
        <f>('Итоговая табл.1чел(все услуги-к'!$G697+('Итоговая табл.1чел(все услуги-к'!$G697*'Таблица вводных'!$G$7))-('Расчет комиссии(Нади)'!$I697+'Таблица вводных'!$E$3+'Таблица вводных'!$F$3)</f>
        <v>-0.41203990367697507</v>
      </c>
      <c r="H697" s="66">
        <f>'Итоговая табл.1чел(все услуги-к'!$H697-('Расчет комиссии(Нади)'!$I697+'Таблица вводных'!$E$3+'Таблица вводных'!$F$3)</f>
        <v>-0.41203990367697507</v>
      </c>
      <c r="I697" s="66">
        <f>('Итоговая табл.1чел(все услуги-к'!$I697+('Итоговая табл.1чел(все услуги-к'!$I697*'Таблица вводных'!$G$9))-('Расчет комиссии(Нади)'!$I697+'Таблица вводных'!$E$3+'Таблица вводных'!$F$3)</f>
        <v>-0.41203990367697507</v>
      </c>
      <c r="J697" s="13" t="s">
        <v>210</v>
      </c>
    </row>
    <row r="698" spans="1:10" ht="13.2" customHeight="1">
      <c r="A698" s="140"/>
      <c r="B698" s="5"/>
      <c r="C698" s="6"/>
      <c r="D698" s="66">
        <f>(('Итоговая табл.1чел(все услуги-к'!$D698+('Итоговая табл.1чел(все услуги-к'!$D698*'Таблица вводных'!$G$4)))-('Расчет комиссии(Нади)'!$I698+'Таблица вводных'!$E$3+'Таблица вводных'!$F$3)</f>
        <v>7.2879600963230251</v>
      </c>
      <c r="E698" s="66">
        <f>('Итоговая табл.1чел(все услуги-к'!$E698+('Итоговая табл.1чел(все услуги-к'!$E698*'Таблица вводных'!$G$5))-('Расчет комиссии(Нади)'!$I698+'Таблица вводных'!$E$3+'Таблица вводных'!$F$3)</f>
        <v>0.50371009632302488</v>
      </c>
      <c r="F698" s="66">
        <f>('Итоговая табл.1чел(все услуги-к'!$F698+('Итоговая табл.1чел(все услуги-к'!$F698*'Таблица вводных'!$G$6))-('Расчет комиссии(Нади)'!$I698+'Таблица вводных'!$E$3+'Таблица вводных'!$F$3)</f>
        <v>23.347960096323028</v>
      </c>
      <c r="G698" s="66">
        <f>('Итоговая табл.1чел(все услуги-к'!$G698+('Итоговая табл.1чел(все услуги-к'!$G698*'Таблица вводных'!$G$7))-('Расчет комиссии(Нади)'!$I698+'Таблица вводных'!$E$3+'Таблица вводных'!$F$3)</f>
        <v>-0.41203990367697507</v>
      </c>
      <c r="H698" s="66">
        <f>'Итоговая табл.1чел(все услуги-к'!$H698-('Расчет комиссии(Нади)'!$I698+'Таблица вводных'!$E$3+'Таблица вводных'!$F$3)</f>
        <v>-0.41203990367697507</v>
      </c>
      <c r="I698" s="66">
        <f>('Итоговая табл.1чел(все услуги-к'!$I698+('Итоговая табл.1чел(все услуги-к'!$I698*'Таблица вводных'!$G$9))-('Расчет комиссии(Нади)'!$I698+'Таблица вводных'!$E$3+'Таблица вводных'!$F$3)</f>
        <v>-0.41203990367697507</v>
      </c>
      <c r="J698" s="13" t="s">
        <v>210</v>
      </c>
    </row>
    <row r="699" spans="1:10" ht="13.2" customHeight="1">
      <c r="A699" s="140"/>
      <c r="B699" s="5"/>
      <c r="C699" s="6"/>
      <c r="D699" s="66">
        <f>(('Итоговая табл.1чел(все услуги-к'!$D699+('Итоговая табл.1чел(все услуги-к'!$D699*'Таблица вводных'!$G$4)))-('Расчет комиссии(Нади)'!$I699+'Таблица вводных'!$E$3+'Таблица вводных'!$F$3)</f>
        <v>7.2879600963230251</v>
      </c>
      <c r="E699" s="66">
        <f>('Итоговая табл.1чел(все услуги-к'!$E699+('Итоговая табл.1чел(все услуги-к'!$E699*'Таблица вводных'!$G$5))-('Расчет комиссии(Нади)'!$I699+'Таблица вводных'!$E$3+'Таблица вводных'!$F$3)</f>
        <v>0.50371009632302488</v>
      </c>
      <c r="F699" s="66">
        <f>('Итоговая табл.1чел(все услуги-к'!$F699+('Итоговая табл.1чел(все услуги-к'!$F699*'Таблица вводных'!$G$6))-('Расчет комиссии(Нади)'!$I699+'Таблица вводных'!$E$3+'Таблица вводных'!$F$3)</f>
        <v>23.347960096323028</v>
      </c>
      <c r="G699" s="66">
        <f>('Итоговая табл.1чел(все услуги-к'!$G699+('Итоговая табл.1чел(все услуги-к'!$G699*'Таблица вводных'!$G$7))-('Расчет комиссии(Нади)'!$I699+'Таблица вводных'!$E$3+'Таблица вводных'!$F$3)</f>
        <v>-0.41203990367697507</v>
      </c>
      <c r="H699" s="66">
        <f>'Итоговая табл.1чел(все услуги-к'!$H699-('Расчет комиссии(Нади)'!$I699+'Таблица вводных'!$E$3+'Таблица вводных'!$F$3)</f>
        <v>-0.41203990367697507</v>
      </c>
      <c r="I699" s="66">
        <f>('Итоговая табл.1чел(все услуги-к'!$I699+('Итоговая табл.1чел(все услуги-к'!$I699*'Таблица вводных'!$G$9))-('Расчет комиссии(Нади)'!$I699+'Таблица вводных'!$E$3+'Таблица вводных'!$F$3)</f>
        <v>-0.41203990367697507</v>
      </c>
      <c r="J699" s="13" t="s">
        <v>210</v>
      </c>
    </row>
    <row r="700" spans="1:10" ht="13.2" customHeight="1">
      <c r="A700" s="140"/>
      <c r="B700" s="5"/>
      <c r="C700" s="15"/>
      <c r="D700" s="66">
        <f>(('Итоговая табл.1чел(все услуги-к'!$D700+('Итоговая табл.1чел(все услуги-к'!$D700*'Таблица вводных'!$G$4)))-('Расчет комиссии(Нади)'!$I700+'Таблица вводных'!$E$3+'Таблица вводных'!$F$3)</f>
        <v>7.2879600963230251</v>
      </c>
      <c r="E700" s="66">
        <f>('Итоговая табл.1чел(все услуги-к'!$E700+('Итоговая табл.1чел(все услуги-к'!$E700*'Таблица вводных'!$G$5))-('Расчет комиссии(Нади)'!$I700+'Таблица вводных'!$E$3+'Таблица вводных'!$F$3)</f>
        <v>0.50371009632302488</v>
      </c>
      <c r="F700" s="66">
        <f>('Итоговая табл.1чел(все услуги-к'!$F700+('Итоговая табл.1чел(все услуги-к'!$F700*'Таблица вводных'!$G$6))-('Расчет комиссии(Нади)'!$I700+'Таблица вводных'!$E$3+'Таблица вводных'!$F$3)</f>
        <v>23.347960096323028</v>
      </c>
      <c r="G700" s="66">
        <f>('Итоговая табл.1чел(все услуги-к'!$G700+('Итоговая табл.1чел(все услуги-к'!$G700*'Таблица вводных'!$G$7))-('Расчет комиссии(Нади)'!$I700+'Таблица вводных'!$E$3+'Таблица вводных'!$F$3)</f>
        <v>-0.41203990367697507</v>
      </c>
      <c r="H700" s="66">
        <f>'Итоговая табл.1чел(все услуги-к'!$H700-('Расчет комиссии(Нади)'!$I700+'Таблица вводных'!$E$3+'Таблица вводных'!$F$3)</f>
        <v>-0.41203990367697507</v>
      </c>
      <c r="I700" s="66">
        <f>('Итоговая табл.1чел(все услуги-к'!$I700+('Итоговая табл.1чел(все услуги-к'!$I700*'Таблица вводных'!$G$9))-('Расчет комиссии(Нади)'!$I700+'Таблица вводных'!$E$3+'Таблица вводных'!$F$3)</f>
        <v>-0.41203990367697507</v>
      </c>
      <c r="J700" s="13" t="s">
        <v>210</v>
      </c>
    </row>
    <row r="701" spans="1:10" ht="13.2" customHeight="1">
      <c r="A701" s="140"/>
      <c r="B701" s="5"/>
      <c r="C701" s="6"/>
      <c r="D701" s="66">
        <f>(('Итоговая табл.1чел(все услуги-к'!$D701+('Итоговая табл.1чел(все услуги-к'!$D701*'Таблица вводных'!$G$4)))-('Расчет комиссии(Нади)'!$I701+'Таблица вводных'!$E$3+'Таблица вводных'!$F$3)</f>
        <v>7.2879600963230251</v>
      </c>
      <c r="E701" s="66">
        <f>('Итоговая табл.1чел(все услуги-к'!$E701+('Итоговая табл.1чел(все услуги-к'!$E701*'Таблица вводных'!$G$5))-('Расчет комиссии(Нади)'!$I701+'Таблица вводных'!$E$3+'Таблица вводных'!$F$3)</f>
        <v>0.50371009632302488</v>
      </c>
      <c r="F701" s="66">
        <f>('Итоговая табл.1чел(все услуги-к'!$F701+('Итоговая табл.1чел(все услуги-к'!$F701*'Таблица вводных'!$G$6))-('Расчет комиссии(Нади)'!$I701+'Таблица вводных'!$E$3+'Таблица вводных'!$F$3)</f>
        <v>23.347960096323028</v>
      </c>
      <c r="G701" s="66">
        <f>('Итоговая табл.1чел(все услуги-к'!$G701+('Итоговая табл.1чел(все услуги-к'!$G701*'Таблица вводных'!$G$7))-('Расчет комиссии(Нади)'!$I701+'Таблица вводных'!$E$3+'Таблица вводных'!$F$3)</f>
        <v>-0.41203990367697507</v>
      </c>
      <c r="H701" s="66">
        <f>'Итоговая табл.1чел(все услуги-к'!$H701-('Расчет комиссии(Нади)'!$I701+'Таблица вводных'!$E$3+'Таблица вводных'!$F$3)</f>
        <v>-0.41203990367697507</v>
      </c>
      <c r="I701" s="66">
        <f>('Итоговая табл.1чел(все услуги-к'!$I701+('Итоговая табл.1чел(все услуги-к'!$I701*'Таблица вводных'!$G$9))-('Расчет комиссии(Нади)'!$I701+'Таблица вводных'!$E$3+'Таблица вводных'!$F$3)</f>
        <v>-0.41203990367697507</v>
      </c>
      <c r="J701" s="13" t="s">
        <v>210</v>
      </c>
    </row>
    <row r="702" spans="1:10" ht="13.2" customHeight="1">
      <c r="A702" s="140"/>
      <c r="B702" s="5"/>
      <c r="C702" s="15"/>
      <c r="D702" s="66">
        <f>(('Итоговая табл.1чел(все услуги-к'!$D702+('Итоговая табл.1чел(все услуги-к'!$D702*'Таблица вводных'!$G$4)))-('Расчет комиссии(Нади)'!$I702+'Таблица вводных'!$E$3+'Таблица вводных'!$F$3)</f>
        <v>7.2879600963230251</v>
      </c>
      <c r="E702" s="66">
        <f>('Итоговая табл.1чел(все услуги-к'!$E702+('Итоговая табл.1чел(все услуги-к'!$E702*'Таблица вводных'!$G$5))-('Расчет комиссии(Нади)'!$I702+'Таблица вводных'!$E$3+'Таблица вводных'!$F$3)</f>
        <v>0.50371009632302488</v>
      </c>
      <c r="F702" s="66">
        <f>('Итоговая табл.1чел(все услуги-к'!$F702+('Итоговая табл.1чел(все услуги-к'!$F702*'Таблица вводных'!$G$6))-('Расчет комиссии(Нади)'!$I702+'Таблица вводных'!$E$3+'Таблица вводных'!$F$3)</f>
        <v>23.347960096323028</v>
      </c>
      <c r="G702" s="66">
        <f>('Итоговая табл.1чел(все услуги-к'!$G702+('Итоговая табл.1чел(все услуги-к'!$G702*'Таблица вводных'!$G$7))-('Расчет комиссии(Нади)'!$I702+'Таблица вводных'!$E$3+'Таблица вводных'!$F$3)</f>
        <v>-0.41203990367697507</v>
      </c>
      <c r="H702" s="66">
        <f>'Итоговая табл.1чел(все услуги-к'!$H702-('Расчет комиссии(Нади)'!$I702+'Таблица вводных'!$E$3+'Таблица вводных'!$F$3)</f>
        <v>-0.41203990367697507</v>
      </c>
      <c r="I702" s="66">
        <f>('Итоговая табл.1чел(все услуги-к'!$I702+('Итоговая табл.1чел(все услуги-к'!$I702*'Таблица вводных'!$G$9))-('Расчет комиссии(Нади)'!$I702+'Таблица вводных'!$E$3+'Таблица вводных'!$F$3)</f>
        <v>-0.41203990367697507</v>
      </c>
      <c r="J702" s="13" t="s">
        <v>210</v>
      </c>
    </row>
    <row r="703" spans="1:10" ht="13.2" customHeight="1">
      <c r="A703" s="141"/>
      <c r="B703" s="18"/>
      <c r="C703" s="19"/>
      <c r="D703" s="76">
        <f>(('Итоговая табл.1чел(все услуги-к'!$D703+('Итоговая табл.1чел(все услуги-к'!$D703*'Таблица вводных'!$G$4)))-('Расчет комиссии(Нади)'!$I703+'Таблица вводных'!$E$3+'Таблица вводных'!$F$3)</f>
        <v>7.2879600963230251</v>
      </c>
      <c r="E703" s="76">
        <f>('Итоговая табл.1чел(все услуги-к'!$E703+('Итоговая табл.1чел(все услуги-к'!$E703*'Таблица вводных'!$G$5))-('Расчет комиссии(Нади)'!$I703+'Таблица вводных'!$E$3+'Таблица вводных'!$F$3)</f>
        <v>0.50371009632302488</v>
      </c>
      <c r="F703" s="76">
        <f>('Итоговая табл.1чел(все услуги-к'!$F703+('Итоговая табл.1чел(все услуги-к'!$F703*'Таблица вводных'!$G$6))-('Расчет комиссии(Нади)'!$I703+'Таблица вводных'!$E$3+'Таблица вводных'!$F$3)</f>
        <v>23.347960096323028</v>
      </c>
      <c r="G703" s="76">
        <f>('Итоговая табл.1чел(все услуги-к'!$G703+('Итоговая табл.1чел(все услуги-к'!$G703*'Таблица вводных'!$G$7))-('Расчет комиссии(Нади)'!$I703+'Таблица вводных'!$E$3+'Таблица вводных'!$F$3)</f>
        <v>-0.41203990367697507</v>
      </c>
      <c r="H703" s="76">
        <f>'Итоговая табл.1чел(все услуги-к'!$H703-('Расчет комиссии(Нади)'!$I703+'Таблица вводных'!$E$3+'Таблица вводных'!$F$3)</f>
        <v>-0.41203990367697507</v>
      </c>
      <c r="I703" s="76">
        <f>('Итоговая табл.1чел(все услуги-к'!$I703+('Итоговая табл.1чел(все услуги-к'!$I703*'Таблица вводных'!$G$9))-('Расчет комиссии(Нади)'!$I703+'Таблица вводных'!$E$3+'Таблица вводных'!$F$3)</f>
        <v>-0.41203990367697507</v>
      </c>
      <c r="J703" s="22" t="s">
        <v>210</v>
      </c>
    </row>
    <row r="704" spans="1:10" ht="13.2" customHeight="1">
      <c r="A704" s="143" t="s">
        <v>211</v>
      </c>
      <c r="B704" s="5">
        <v>45423</v>
      </c>
      <c r="C704" s="97"/>
      <c r="D704" s="59">
        <f>(('Итоговая табл.1чел(все услуги-к'!$D704+('Итоговая табл.1чел(все услуги-к'!$D704*'Таблица вводных'!$G$4)))-('Расчет комиссии(Нади)'!$I704+'Таблица вводных'!$E$3+'Таблица вводных'!$F$3)</f>
        <v>7.2879600963230251</v>
      </c>
      <c r="E704" s="59">
        <f>('Итоговая табл.1чел(все услуги-к'!$E704+('Итоговая табл.1чел(все услуги-к'!$E704*'Таблица вводных'!$G$5))-('Расчет комиссии(Нади)'!$I704+'Таблица вводных'!$E$3+'Таблица вводных'!$F$3)</f>
        <v>0.50371009632302488</v>
      </c>
      <c r="F704" s="59">
        <f>('Итоговая табл.1чел(все услуги-к'!$F704+('Итоговая табл.1чел(все услуги-к'!$F704*'Таблица вводных'!$G$6))-('Расчет комиссии(Нади)'!$I704+'Таблица вводных'!$E$3+'Таблица вводных'!$F$3)</f>
        <v>23.347960096323028</v>
      </c>
      <c r="G704" s="59">
        <f>('Итоговая табл.1чел(все услуги-к'!$G704+('Итоговая табл.1чел(все услуги-к'!$G704*'Таблица вводных'!$G$7))-('Расчет комиссии(Нади)'!$I704+'Таблица вводных'!$E$3+'Таблица вводных'!$F$3)</f>
        <v>-0.41203990367697507</v>
      </c>
      <c r="H704" s="59">
        <f>'Итоговая табл.1чел(все услуги-к'!$H704-('Расчет комиссии(Нади)'!$I704+'Таблица вводных'!$E$3+'Таблица вводных'!$F$3)</f>
        <v>-0.41203990367697507</v>
      </c>
      <c r="I704" s="59">
        <f>('Итоговая табл.1чел(все услуги-к'!$I704+('Итоговая табл.1чел(все услуги-к'!$I704*'Таблица вводных'!$G$9))-('Расчет комиссии(Нади)'!$I704+'Таблица вводных'!$E$3+'Таблица вводных'!$F$3)</f>
        <v>-0.41203990367697507</v>
      </c>
      <c r="J704" s="10" t="s">
        <v>202</v>
      </c>
    </row>
    <row r="705" spans="1:10" ht="13.2" customHeight="1">
      <c r="A705" s="140"/>
      <c r="B705" s="5">
        <v>45426</v>
      </c>
      <c r="C705" s="6"/>
      <c r="D705" s="66">
        <f>(('Итоговая табл.1чел(все услуги-к'!$D705+('Итоговая табл.1чел(все услуги-к'!$D705*'Таблица вводных'!$G$4)))-('Расчет комиссии(Нади)'!$I705+'Таблица вводных'!$E$3+'Таблица вводных'!$F$3)</f>
        <v>7.2879600963230251</v>
      </c>
      <c r="E705" s="66">
        <f>('Итоговая табл.1чел(все услуги-к'!$E705+('Итоговая табл.1чел(все услуги-к'!$E705*'Таблица вводных'!$G$5))-('Расчет комиссии(Нади)'!$I705+'Таблица вводных'!$E$3+'Таблица вводных'!$F$3)</f>
        <v>0.50371009632302488</v>
      </c>
      <c r="F705" s="66">
        <f>('Итоговая табл.1чел(все услуги-к'!$F705+('Итоговая табл.1чел(все услуги-к'!$F705*'Таблица вводных'!$G$6))-('Расчет комиссии(Нади)'!$I705+'Таблица вводных'!$E$3+'Таблица вводных'!$F$3)</f>
        <v>23.347960096323028</v>
      </c>
      <c r="G705" s="66">
        <f>('Итоговая табл.1чел(все услуги-к'!$G705+('Итоговая табл.1чел(все услуги-к'!$G705*'Таблица вводных'!$G$7))-('Расчет комиссии(Нади)'!$I705+'Таблица вводных'!$E$3+'Таблица вводных'!$F$3)</f>
        <v>-0.41203990367697507</v>
      </c>
      <c r="H705" s="66">
        <f>'Итоговая табл.1чел(все услуги-к'!$H705-('Расчет комиссии(Нади)'!$I705+'Таблица вводных'!$E$3+'Таблица вводных'!$F$3)</f>
        <v>-0.41203990367697507</v>
      </c>
      <c r="I705" s="66">
        <f>('Итоговая табл.1чел(все услуги-к'!$I705+('Итоговая табл.1чел(все услуги-к'!$I705*'Таблица вводных'!$G$9))-('Расчет комиссии(Нади)'!$I705+'Таблица вводных'!$E$3+'Таблица вводных'!$F$3)</f>
        <v>-0.41203990367697507</v>
      </c>
      <c r="J705" s="13" t="s">
        <v>202</v>
      </c>
    </row>
    <row r="706" spans="1:10" ht="13.2" customHeight="1">
      <c r="A706" s="140"/>
      <c r="B706" s="5">
        <v>45430</v>
      </c>
      <c r="C706" s="15"/>
      <c r="D706" s="66">
        <f>(('Итоговая табл.1чел(все услуги-к'!$D706+('Итоговая табл.1чел(все услуги-к'!$D706*'Таблица вводных'!$G$4)))-('Расчет комиссии(Нади)'!$I706+'Таблица вводных'!$E$3+'Таблица вводных'!$F$3)</f>
        <v>7.2879600963230251</v>
      </c>
      <c r="E706" s="66">
        <f>('Итоговая табл.1чел(все услуги-к'!$E706+('Итоговая табл.1чел(все услуги-к'!$E706*'Таблица вводных'!$G$5))-('Расчет комиссии(Нади)'!$I706+'Таблица вводных'!$E$3+'Таблица вводных'!$F$3)</f>
        <v>0.50371009632302488</v>
      </c>
      <c r="F706" s="66">
        <f>('Итоговая табл.1чел(все услуги-к'!$F706+('Итоговая табл.1чел(все услуги-к'!$F706*'Таблица вводных'!$G$6))-('Расчет комиссии(Нади)'!$I706+'Таблица вводных'!$E$3+'Таблица вводных'!$F$3)</f>
        <v>23.347960096323028</v>
      </c>
      <c r="G706" s="66">
        <f>('Итоговая табл.1чел(все услуги-к'!$G706+('Итоговая табл.1чел(все услуги-к'!$G706*'Таблица вводных'!$G$7))-('Расчет комиссии(Нади)'!$I706+'Таблица вводных'!$E$3+'Таблица вводных'!$F$3)</f>
        <v>-0.41203990367697507</v>
      </c>
      <c r="H706" s="66">
        <f>'Итоговая табл.1чел(все услуги-к'!$H706-('Расчет комиссии(Нади)'!$I706+'Таблица вводных'!$E$3+'Таблица вводных'!$F$3)</f>
        <v>-0.41203990367697507</v>
      </c>
      <c r="I706" s="66">
        <f>('Итоговая табл.1чел(все услуги-к'!$I706+('Итоговая табл.1чел(все услуги-к'!$I706*'Таблица вводных'!$G$9))-('Расчет комиссии(Нади)'!$I706+'Таблица вводных'!$E$3+'Таблица вводных'!$F$3)</f>
        <v>-0.41203990367697507</v>
      </c>
      <c r="J706" s="13" t="s">
        <v>202</v>
      </c>
    </row>
    <row r="707" spans="1:10" ht="13.2" customHeight="1">
      <c r="A707" s="140"/>
      <c r="B707" s="5">
        <v>45433</v>
      </c>
      <c r="C707" s="6"/>
      <c r="D707" s="66">
        <f>(('Итоговая табл.1чел(все услуги-к'!$D707+('Итоговая табл.1чел(все услуги-к'!$D707*'Таблица вводных'!$G$4)))-('Расчет комиссии(Нади)'!$I707+'Таблица вводных'!$E$3+'Таблица вводных'!$F$3)</f>
        <v>7.2879600963230251</v>
      </c>
      <c r="E707" s="66">
        <f>('Итоговая табл.1чел(все услуги-к'!$E707+('Итоговая табл.1чел(все услуги-к'!$E707*'Таблица вводных'!$G$5))-('Расчет комиссии(Нади)'!$I707+'Таблица вводных'!$E$3+'Таблица вводных'!$F$3)</f>
        <v>0.50371009632302488</v>
      </c>
      <c r="F707" s="66">
        <f>('Итоговая табл.1чел(все услуги-к'!$F707+('Итоговая табл.1чел(все услуги-к'!$F707*'Таблица вводных'!$G$6))-('Расчет комиссии(Нади)'!$I707+'Таблица вводных'!$E$3+'Таблица вводных'!$F$3)</f>
        <v>23.347960096323028</v>
      </c>
      <c r="G707" s="66">
        <f>('Итоговая табл.1чел(все услуги-к'!$G707+('Итоговая табл.1чел(все услуги-к'!$G707*'Таблица вводных'!$G$7))-('Расчет комиссии(Нади)'!$I707+'Таблица вводных'!$E$3+'Таблица вводных'!$F$3)</f>
        <v>-0.41203990367697507</v>
      </c>
      <c r="H707" s="66">
        <f>'Итоговая табл.1чел(все услуги-к'!$H707-('Расчет комиссии(Нади)'!$I707+'Таблица вводных'!$E$3+'Таблица вводных'!$F$3)</f>
        <v>-0.41203990367697507</v>
      </c>
      <c r="I707" s="66">
        <f>('Итоговая табл.1чел(все услуги-к'!$I707+('Итоговая табл.1чел(все услуги-к'!$I707*'Таблица вводных'!$G$9))-('Расчет комиссии(Нади)'!$I707+'Таблица вводных'!$E$3+'Таблица вводных'!$F$3)</f>
        <v>-0.41203990367697507</v>
      </c>
      <c r="J707" s="13" t="s">
        <v>202</v>
      </c>
    </row>
    <row r="708" spans="1:10" ht="13.2" customHeight="1">
      <c r="A708" s="140"/>
      <c r="B708" s="5">
        <v>45437</v>
      </c>
      <c r="C708" s="15"/>
      <c r="D708" s="66">
        <f>(('Итоговая табл.1чел(все услуги-к'!$D708+('Итоговая табл.1чел(все услуги-к'!$D708*'Таблица вводных'!$G$4)))-('Расчет комиссии(Нади)'!$I708+'Таблица вводных'!$E$3+'Таблица вводных'!$F$3)</f>
        <v>7.2879600963230251</v>
      </c>
      <c r="E708" s="66">
        <f>('Итоговая табл.1чел(все услуги-к'!$E708+('Итоговая табл.1чел(все услуги-к'!$E708*'Таблица вводных'!$G$5))-('Расчет комиссии(Нади)'!$I708+'Таблица вводных'!$E$3+'Таблица вводных'!$F$3)</f>
        <v>0.50371009632302488</v>
      </c>
      <c r="F708" s="66">
        <f>('Итоговая табл.1чел(все услуги-к'!$F708+('Итоговая табл.1чел(все услуги-к'!$F708*'Таблица вводных'!$G$6))-('Расчет комиссии(Нади)'!$I708+'Таблица вводных'!$E$3+'Таблица вводных'!$F$3)</f>
        <v>23.347960096323028</v>
      </c>
      <c r="G708" s="66">
        <f>('Итоговая табл.1чел(все услуги-к'!$G708+('Итоговая табл.1чел(все услуги-к'!$G708*'Таблица вводных'!$G$7))-('Расчет комиссии(Нади)'!$I708+'Таблица вводных'!$E$3+'Таблица вводных'!$F$3)</f>
        <v>-0.41203990367697507</v>
      </c>
      <c r="H708" s="66">
        <f>'Итоговая табл.1чел(все услуги-к'!$H708-('Расчет комиссии(Нади)'!$I708+'Таблица вводных'!$E$3+'Таблица вводных'!$F$3)</f>
        <v>-0.41203990367697507</v>
      </c>
      <c r="I708" s="66">
        <f>('Итоговая табл.1чел(все услуги-к'!$I708+('Итоговая табл.1чел(все услуги-к'!$I708*'Таблица вводных'!$G$9))-('Расчет комиссии(Нади)'!$I708+'Таблица вводных'!$E$3+'Таблица вводных'!$F$3)</f>
        <v>-0.41203990367697507</v>
      </c>
      <c r="J708" s="13" t="s">
        <v>202</v>
      </c>
    </row>
    <row r="709" spans="1:10" ht="13.2" customHeight="1">
      <c r="A709" s="140"/>
      <c r="B709" s="5">
        <v>45440</v>
      </c>
      <c r="C709" s="15"/>
      <c r="D709" s="66">
        <f>(('Итоговая табл.1чел(все услуги-к'!$D709+('Итоговая табл.1чел(все услуги-к'!$D709*'Таблица вводных'!$G$4)))-('Расчет комиссии(Нади)'!$I709+'Таблица вводных'!$E$3+'Таблица вводных'!$F$3)</f>
        <v>7.2879600963230251</v>
      </c>
      <c r="E709" s="66">
        <f>('Итоговая табл.1чел(все услуги-к'!$E709+('Итоговая табл.1чел(все услуги-к'!$E709*'Таблица вводных'!$G$5))-('Расчет комиссии(Нади)'!$I709+'Таблица вводных'!$E$3+'Таблица вводных'!$F$3)</f>
        <v>0.50371009632302488</v>
      </c>
      <c r="F709" s="66">
        <f>('Итоговая табл.1чел(все услуги-к'!$F709+('Итоговая табл.1чел(все услуги-к'!$F709*'Таблица вводных'!$G$6))-('Расчет комиссии(Нади)'!$I709+'Таблица вводных'!$E$3+'Таблица вводных'!$F$3)</f>
        <v>23.347960096323028</v>
      </c>
      <c r="G709" s="66">
        <f>('Итоговая табл.1чел(все услуги-к'!$G709+('Итоговая табл.1чел(все услуги-к'!$G709*'Таблица вводных'!$G$7))-('Расчет комиссии(Нади)'!$I709+'Таблица вводных'!$E$3+'Таблица вводных'!$F$3)</f>
        <v>-0.41203990367697507</v>
      </c>
      <c r="H709" s="66">
        <f>'Итоговая табл.1чел(все услуги-к'!$H709-('Расчет комиссии(Нади)'!$I709+'Таблица вводных'!$E$3+'Таблица вводных'!$F$3)</f>
        <v>-0.41203990367697507</v>
      </c>
      <c r="I709" s="66">
        <f>('Итоговая табл.1чел(все услуги-к'!$I709+('Итоговая табл.1чел(все услуги-к'!$I709*'Таблица вводных'!$G$9))-('Расчет комиссии(Нади)'!$I709+'Таблица вводных'!$E$3+'Таблица вводных'!$F$3)</f>
        <v>-0.41203990367697507</v>
      </c>
      <c r="J709" s="13" t="s">
        <v>202</v>
      </c>
    </row>
    <row r="710" spans="1:10" ht="13.2" customHeight="1">
      <c r="A710" s="140"/>
      <c r="B710" s="5">
        <v>45444</v>
      </c>
      <c r="C710" s="15"/>
      <c r="D710" s="66">
        <f>(('Итоговая табл.1чел(все услуги-к'!$D710+('Итоговая табл.1чел(все услуги-к'!$D710*'Таблица вводных'!$G$4)))-('Расчет комиссии(Нади)'!$I710+'Таблица вводных'!$E$3+'Таблица вводных'!$F$3)</f>
        <v>7.2879600963230251</v>
      </c>
      <c r="E710" s="66">
        <f>('Итоговая табл.1чел(все услуги-к'!$E710+('Итоговая табл.1чел(все услуги-к'!$E710*'Таблица вводных'!$G$5))-('Расчет комиссии(Нади)'!$I710+'Таблица вводных'!$E$3+'Таблица вводных'!$F$3)</f>
        <v>0.50371009632302488</v>
      </c>
      <c r="F710" s="66">
        <f>('Итоговая табл.1чел(все услуги-к'!$F710+('Итоговая табл.1чел(все услуги-к'!$F710*'Таблица вводных'!$G$6))-('Расчет комиссии(Нади)'!$I710+'Таблица вводных'!$E$3+'Таблица вводных'!$F$3)</f>
        <v>23.347960096323028</v>
      </c>
      <c r="G710" s="66">
        <f>('Итоговая табл.1чел(все услуги-к'!$G710+('Итоговая табл.1чел(все услуги-к'!$G710*'Таблица вводных'!$G$7))-('Расчет комиссии(Нади)'!$I710+'Таблица вводных'!$E$3+'Таблица вводных'!$F$3)</f>
        <v>-0.41203990367697507</v>
      </c>
      <c r="H710" s="66">
        <f>'Итоговая табл.1чел(все услуги-к'!$H710-('Расчет комиссии(Нади)'!$I710+'Таблица вводных'!$E$3+'Таблица вводных'!$F$3)</f>
        <v>-0.41203990367697507</v>
      </c>
      <c r="I710" s="66">
        <f>('Итоговая табл.1чел(все услуги-к'!$I710+('Итоговая табл.1чел(все услуги-к'!$I710*'Таблица вводных'!$G$9))-('Расчет комиссии(Нади)'!$I710+'Таблица вводных'!$E$3+'Таблица вводных'!$F$3)</f>
        <v>-0.41203990367697507</v>
      </c>
      <c r="J710" s="13" t="s">
        <v>202</v>
      </c>
    </row>
    <row r="711" spans="1:10" ht="13.2" customHeight="1">
      <c r="A711" s="140"/>
      <c r="B711" s="5">
        <v>45447</v>
      </c>
      <c r="C711" s="6"/>
      <c r="D711" s="66">
        <f>(('Итоговая табл.1чел(все услуги-к'!$D711+('Итоговая табл.1чел(все услуги-к'!$D711*'Таблица вводных'!$G$4)))-('Расчет комиссии(Нади)'!$I711+'Таблица вводных'!$E$3+'Таблица вводных'!$F$3)</f>
        <v>7.2879600963230251</v>
      </c>
      <c r="E711" s="66">
        <f>('Итоговая табл.1чел(все услуги-к'!$E711+('Итоговая табл.1чел(все услуги-к'!$E711*'Таблица вводных'!$G$5))-('Расчет комиссии(Нади)'!$I711+'Таблица вводных'!$E$3+'Таблица вводных'!$F$3)</f>
        <v>0.50371009632302488</v>
      </c>
      <c r="F711" s="66">
        <f>('Итоговая табл.1чел(все услуги-к'!$F711+('Итоговая табл.1чел(все услуги-к'!$F711*'Таблица вводных'!$G$6))-('Расчет комиссии(Нади)'!$I711+'Таблица вводных'!$E$3+'Таблица вводных'!$F$3)</f>
        <v>23.347960096323028</v>
      </c>
      <c r="G711" s="66">
        <f>('Итоговая табл.1чел(все услуги-к'!$G711+('Итоговая табл.1чел(все услуги-к'!$G711*'Таблица вводных'!$G$7))-('Расчет комиссии(Нади)'!$I711+'Таблица вводных'!$E$3+'Таблица вводных'!$F$3)</f>
        <v>-0.41203990367697507</v>
      </c>
      <c r="H711" s="66">
        <f>'Итоговая табл.1чел(все услуги-к'!$H711-('Расчет комиссии(Нади)'!$I711+'Таблица вводных'!$E$3+'Таблица вводных'!$F$3)</f>
        <v>-0.41203990367697507</v>
      </c>
      <c r="I711" s="66">
        <f>('Итоговая табл.1чел(все услуги-к'!$I711+('Итоговая табл.1чел(все услуги-к'!$I711*'Таблица вводных'!$G$9))-('Расчет комиссии(Нади)'!$I711+'Таблица вводных'!$E$3+'Таблица вводных'!$F$3)</f>
        <v>-0.41203990367697507</v>
      </c>
      <c r="J711" s="13" t="s">
        <v>202</v>
      </c>
    </row>
    <row r="712" spans="1:10" ht="13.2" customHeight="1">
      <c r="A712" s="140"/>
      <c r="B712" s="5">
        <v>45451</v>
      </c>
      <c r="C712" s="15"/>
      <c r="D712" s="66">
        <f>(('Итоговая табл.1чел(все услуги-к'!$D712+('Итоговая табл.1чел(все услуги-к'!$D712*'Таблица вводных'!$G$4)))-('Расчет комиссии(Нади)'!$I712+'Таблица вводных'!$E$3+'Таблица вводных'!$F$3)</f>
        <v>7.2879600963230251</v>
      </c>
      <c r="E712" s="66">
        <f>('Итоговая табл.1чел(все услуги-к'!$E712+('Итоговая табл.1чел(все услуги-к'!$E712*'Таблица вводных'!$G$5))-('Расчет комиссии(Нади)'!$I712+'Таблица вводных'!$E$3+'Таблица вводных'!$F$3)</f>
        <v>0.50371009632302488</v>
      </c>
      <c r="F712" s="66">
        <f>('Итоговая табл.1чел(все услуги-к'!$F712+('Итоговая табл.1чел(все услуги-к'!$F712*'Таблица вводных'!$G$6))-('Расчет комиссии(Нади)'!$I712+'Таблица вводных'!$E$3+'Таблица вводных'!$F$3)</f>
        <v>23.347960096323028</v>
      </c>
      <c r="G712" s="66">
        <f>('Итоговая табл.1чел(все услуги-к'!$G712+('Итоговая табл.1чел(все услуги-к'!$G712*'Таблица вводных'!$G$7))-('Расчет комиссии(Нади)'!$I712+'Таблица вводных'!$E$3+'Таблица вводных'!$F$3)</f>
        <v>-0.41203990367697507</v>
      </c>
      <c r="H712" s="66">
        <f>'Итоговая табл.1чел(все услуги-к'!$H712-('Расчет комиссии(Нади)'!$I712+'Таблица вводных'!$E$3+'Таблица вводных'!$F$3)</f>
        <v>-0.41203990367697507</v>
      </c>
      <c r="I712" s="66">
        <f>('Итоговая табл.1чел(все услуги-к'!$I712+('Итоговая табл.1чел(все услуги-к'!$I712*'Таблица вводных'!$G$9))-('Расчет комиссии(Нади)'!$I712+'Таблица вводных'!$E$3+'Таблица вводных'!$F$3)</f>
        <v>-0.41203990367697507</v>
      </c>
      <c r="J712" s="13" t="s">
        <v>202</v>
      </c>
    </row>
    <row r="713" spans="1:10" ht="13.2" customHeight="1">
      <c r="A713" s="140"/>
      <c r="B713" s="5">
        <v>45454</v>
      </c>
      <c r="C713" s="15"/>
      <c r="D713" s="66">
        <f>(('Итоговая табл.1чел(все услуги-к'!$D713+('Итоговая табл.1чел(все услуги-к'!$D713*'Таблица вводных'!$G$4)))-('Расчет комиссии(Нади)'!$I713+'Таблица вводных'!$E$3+'Таблица вводных'!$F$3)</f>
        <v>7.2879600963230251</v>
      </c>
      <c r="E713" s="66">
        <f>('Итоговая табл.1чел(все услуги-к'!$E713+('Итоговая табл.1чел(все услуги-к'!$E713*'Таблица вводных'!$G$5))-('Расчет комиссии(Нади)'!$I713+'Таблица вводных'!$E$3+'Таблица вводных'!$F$3)</f>
        <v>0.50371009632302488</v>
      </c>
      <c r="F713" s="66">
        <f>('Итоговая табл.1чел(все услуги-к'!$F713+('Итоговая табл.1чел(все услуги-к'!$F713*'Таблица вводных'!$G$6))-('Расчет комиссии(Нади)'!$I713+'Таблица вводных'!$E$3+'Таблица вводных'!$F$3)</f>
        <v>23.347960096323028</v>
      </c>
      <c r="G713" s="66">
        <f>('Итоговая табл.1чел(все услуги-к'!$G713+('Итоговая табл.1чел(все услуги-к'!$G713*'Таблица вводных'!$G$7))-('Расчет комиссии(Нади)'!$I713+'Таблица вводных'!$E$3+'Таблица вводных'!$F$3)</f>
        <v>-0.41203990367697507</v>
      </c>
      <c r="H713" s="66">
        <f>'Итоговая табл.1чел(все услуги-к'!$H713-('Расчет комиссии(Нади)'!$I713+'Таблица вводных'!$E$3+'Таблица вводных'!$F$3)</f>
        <v>-0.41203990367697507</v>
      </c>
      <c r="I713" s="66">
        <f>('Итоговая табл.1чел(все услуги-к'!$I713+('Итоговая табл.1чел(все услуги-к'!$I713*'Таблица вводных'!$G$9))-('Расчет комиссии(Нади)'!$I713+'Таблица вводных'!$E$3+'Таблица вводных'!$F$3)</f>
        <v>-0.41203990367697507</v>
      </c>
      <c r="J713" s="13" t="s">
        <v>202</v>
      </c>
    </row>
    <row r="714" spans="1:10" ht="13.2" customHeight="1">
      <c r="A714" s="140"/>
      <c r="B714" s="5"/>
      <c r="C714" s="6"/>
      <c r="D714" s="66">
        <f>(('Итоговая табл.1чел(все услуги-к'!$D714+('Итоговая табл.1чел(все услуги-к'!$D714*'Таблица вводных'!$G$4)))-('Расчет комиссии(Нади)'!$I714+'Таблица вводных'!$E$3+'Таблица вводных'!$F$3)</f>
        <v>7.2879600963230251</v>
      </c>
      <c r="E714" s="66">
        <f>('Итоговая табл.1чел(все услуги-к'!$E714+('Итоговая табл.1чел(все услуги-к'!$E714*'Таблица вводных'!$G$5))-('Расчет комиссии(Нади)'!$I714+'Таблица вводных'!$E$3+'Таблица вводных'!$F$3)</f>
        <v>0.50371009632302488</v>
      </c>
      <c r="F714" s="66">
        <f>('Итоговая табл.1чел(все услуги-к'!$F714+('Итоговая табл.1чел(все услуги-к'!$F714*'Таблица вводных'!$G$6))-('Расчет комиссии(Нади)'!$I714+'Таблица вводных'!$E$3+'Таблица вводных'!$F$3)</f>
        <v>23.347960096323028</v>
      </c>
      <c r="G714" s="66">
        <f>('Итоговая табл.1чел(все услуги-к'!$G714+('Итоговая табл.1чел(все услуги-к'!$G714*'Таблица вводных'!$G$7))-('Расчет комиссии(Нади)'!$I714+'Таблица вводных'!$E$3+'Таблица вводных'!$F$3)</f>
        <v>-0.41203990367697507</v>
      </c>
      <c r="H714" s="66">
        <f>'Итоговая табл.1чел(все услуги-к'!$H714-('Расчет комиссии(Нади)'!$I714+'Таблица вводных'!$E$3+'Таблица вводных'!$F$3)</f>
        <v>-0.41203990367697507</v>
      </c>
      <c r="I714" s="66">
        <f>('Итоговая табл.1чел(все услуги-к'!$I714+('Итоговая табл.1чел(все услуги-к'!$I714*'Таблица вводных'!$G$9))-('Расчет комиссии(Нади)'!$I714+'Таблица вводных'!$E$3+'Таблица вводных'!$F$3)</f>
        <v>-0.41203990367697507</v>
      </c>
      <c r="J714" s="13" t="s">
        <v>202</v>
      </c>
    </row>
    <row r="715" spans="1:10" ht="13.2" customHeight="1">
      <c r="A715" s="140"/>
      <c r="B715" s="5"/>
      <c r="C715" s="15"/>
      <c r="D715" s="66">
        <f>(('Итоговая табл.1чел(все услуги-к'!$D715+('Итоговая табл.1чел(все услуги-к'!$D715*'Таблица вводных'!$G$4)))-('Расчет комиссии(Нади)'!$I715+'Таблица вводных'!$E$3+'Таблица вводных'!$F$3)</f>
        <v>7.2879600963230251</v>
      </c>
      <c r="E715" s="66">
        <f>('Итоговая табл.1чел(все услуги-к'!$E715+('Итоговая табл.1чел(все услуги-к'!$E715*'Таблица вводных'!$G$5))-('Расчет комиссии(Нади)'!$I715+'Таблица вводных'!$E$3+'Таблица вводных'!$F$3)</f>
        <v>0.50371009632302488</v>
      </c>
      <c r="F715" s="66">
        <f>('Итоговая табл.1чел(все услуги-к'!$F715+('Итоговая табл.1чел(все услуги-к'!$F715*'Таблица вводных'!$G$6))-('Расчет комиссии(Нади)'!$I715+'Таблица вводных'!$E$3+'Таблица вводных'!$F$3)</f>
        <v>23.347960096323028</v>
      </c>
      <c r="G715" s="66">
        <f>('Итоговая табл.1чел(все услуги-к'!$G715+('Итоговая табл.1чел(все услуги-к'!$G715*'Таблица вводных'!$G$7))-('Расчет комиссии(Нади)'!$I715+'Таблица вводных'!$E$3+'Таблица вводных'!$F$3)</f>
        <v>-0.41203990367697507</v>
      </c>
      <c r="H715" s="66">
        <f>'Итоговая табл.1чел(все услуги-к'!$H715-('Расчет комиссии(Нади)'!$I715+'Таблица вводных'!$E$3+'Таблица вводных'!$F$3)</f>
        <v>-0.41203990367697507</v>
      </c>
      <c r="I715" s="66">
        <f>('Итоговая табл.1чел(все услуги-к'!$I715+('Итоговая табл.1чел(все услуги-к'!$I715*'Таблица вводных'!$G$9))-('Расчет комиссии(Нади)'!$I715+'Таблица вводных'!$E$3+'Таблица вводных'!$F$3)</f>
        <v>-0.41203990367697507</v>
      </c>
      <c r="J715" s="13" t="s">
        <v>202</v>
      </c>
    </row>
    <row r="716" spans="1:10" ht="13.2" customHeight="1">
      <c r="A716" s="140"/>
      <c r="B716" s="5"/>
      <c r="C716" s="6"/>
      <c r="D716" s="66">
        <f>(('Итоговая табл.1чел(все услуги-к'!$D716+('Итоговая табл.1чел(все услуги-к'!$D716*'Таблица вводных'!$G$4)))-('Расчет комиссии(Нади)'!$I716+'Таблица вводных'!$E$3+'Таблица вводных'!$F$3)</f>
        <v>7.2879600963230251</v>
      </c>
      <c r="E716" s="66">
        <f>('Итоговая табл.1чел(все услуги-к'!$E716+('Итоговая табл.1чел(все услуги-к'!$E716*'Таблица вводных'!$G$5))-('Расчет комиссии(Нади)'!$I716+'Таблица вводных'!$E$3+'Таблица вводных'!$F$3)</f>
        <v>0.50371009632302488</v>
      </c>
      <c r="F716" s="66">
        <f>('Итоговая табл.1чел(все услуги-к'!$F716+('Итоговая табл.1чел(все услуги-к'!$F716*'Таблица вводных'!$G$6))-('Расчет комиссии(Нади)'!$I716+'Таблица вводных'!$E$3+'Таблица вводных'!$F$3)</f>
        <v>23.347960096323028</v>
      </c>
      <c r="G716" s="66">
        <f>('Итоговая табл.1чел(все услуги-к'!$G716+('Итоговая табл.1чел(все услуги-к'!$G716*'Таблица вводных'!$G$7))-('Расчет комиссии(Нади)'!$I716+'Таблица вводных'!$E$3+'Таблица вводных'!$F$3)</f>
        <v>-0.41203990367697507</v>
      </c>
      <c r="H716" s="66">
        <f>'Итоговая табл.1чел(все услуги-к'!$H716-('Расчет комиссии(Нади)'!$I716+'Таблица вводных'!$E$3+'Таблица вводных'!$F$3)</f>
        <v>-0.41203990367697507</v>
      </c>
      <c r="I716" s="66">
        <f>('Итоговая табл.1чел(все услуги-к'!$I716+('Итоговая табл.1чел(все услуги-к'!$I716*'Таблица вводных'!$G$9))-('Расчет комиссии(Нади)'!$I716+'Таблица вводных'!$E$3+'Таблица вводных'!$F$3)</f>
        <v>-0.41203990367697507</v>
      </c>
      <c r="J716" s="13" t="s">
        <v>202</v>
      </c>
    </row>
    <row r="717" spans="1:10" ht="13.2" customHeight="1">
      <c r="A717" s="140"/>
      <c r="B717" s="5"/>
      <c r="C717" s="6"/>
      <c r="D717" s="66">
        <f>(('Итоговая табл.1чел(все услуги-к'!$D717+('Итоговая табл.1чел(все услуги-к'!$D717*'Таблица вводных'!$G$4)))-('Расчет комиссии(Нади)'!$I717+'Таблица вводных'!$E$3+'Таблица вводных'!$F$3)</f>
        <v>7.2879600963230251</v>
      </c>
      <c r="E717" s="66">
        <f>('Итоговая табл.1чел(все услуги-к'!$E717+('Итоговая табл.1чел(все услуги-к'!$E717*'Таблица вводных'!$G$5))-('Расчет комиссии(Нади)'!$I717+'Таблица вводных'!$E$3+'Таблица вводных'!$F$3)</f>
        <v>0.50371009632302488</v>
      </c>
      <c r="F717" s="66">
        <f>('Итоговая табл.1чел(все услуги-к'!$F717+('Итоговая табл.1чел(все услуги-к'!$F717*'Таблица вводных'!$G$6))-('Расчет комиссии(Нади)'!$I717+'Таблица вводных'!$E$3+'Таблица вводных'!$F$3)</f>
        <v>23.347960096323028</v>
      </c>
      <c r="G717" s="66">
        <f>('Итоговая табл.1чел(все услуги-к'!$G717+('Итоговая табл.1чел(все услуги-к'!$G717*'Таблица вводных'!$G$7))-('Расчет комиссии(Нади)'!$I717+'Таблица вводных'!$E$3+'Таблица вводных'!$F$3)</f>
        <v>-0.41203990367697507</v>
      </c>
      <c r="H717" s="66">
        <f>'Итоговая табл.1чел(все услуги-к'!$H717-('Расчет комиссии(Нади)'!$I717+'Таблица вводных'!$E$3+'Таблица вводных'!$F$3)</f>
        <v>-0.41203990367697507</v>
      </c>
      <c r="I717" s="66">
        <f>('Итоговая табл.1чел(все услуги-к'!$I717+('Итоговая табл.1чел(все услуги-к'!$I717*'Таблица вводных'!$G$9))-('Расчет комиссии(Нади)'!$I717+'Таблица вводных'!$E$3+'Таблица вводных'!$F$3)</f>
        <v>-0.41203990367697507</v>
      </c>
      <c r="J717" s="13" t="s">
        <v>202</v>
      </c>
    </row>
    <row r="718" spans="1:10" ht="13.2" customHeight="1">
      <c r="A718" s="140"/>
      <c r="B718" s="5"/>
      <c r="C718" s="15"/>
      <c r="D718" s="66">
        <f>(('Итоговая табл.1чел(все услуги-к'!$D718+('Итоговая табл.1чел(все услуги-к'!$D718*'Таблица вводных'!$G$4)))-('Расчет комиссии(Нади)'!$I718+'Таблица вводных'!$E$3+'Таблица вводных'!$F$3)</f>
        <v>7.2879600963230251</v>
      </c>
      <c r="E718" s="66">
        <f>('Итоговая табл.1чел(все услуги-к'!$E718+('Итоговая табл.1чел(все услуги-к'!$E718*'Таблица вводных'!$G$5))-('Расчет комиссии(Нади)'!$I718+'Таблица вводных'!$E$3+'Таблица вводных'!$F$3)</f>
        <v>0.50371009632302488</v>
      </c>
      <c r="F718" s="66">
        <f>('Итоговая табл.1чел(все услуги-к'!$F718+('Итоговая табл.1чел(все услуги-к'!$F718*'Таблица вводных'!$G$6))-('Расчет комиссии(Нади)'!$I718+'Таблица вводных'!$E$3+'Таблица вводных'!$F$3)</f>
        <v>23.347960096323028</v>
      </c>
      <c r="G718" s="66">
        <f>('Итоговая табл.1чел(все услуги-к'!$G718+('Итоговая табл.1чел(все услуги-к'!$G718*'Таблица вводных'!$G$7))-('Расчет комиссии(Нади)'!$I718+'Таблица вводных'!$E$3+'Таблица вводных'!$F$3)</f>
        <v>-0.41203990367697507</v>
      </c>
      <c r="H718" s="66">
        <f>'Итоговая табл.1чел(все услуги-к'!$H718-('Расчет комиссии(Нади)'!$I718+'Таблица вводных'!$E$3+'Таблица вводных'!$F$3)</f>
        <v>-0.41203990367697507</v>
      </c>
      <c r="I718" s="66">
        <f>('Итоговая табл.1чел(все услуги-к'!$I718+('Итоговая табл.1чел(все услуги-к'!$I718*'Таблица вводных'!$G$9))-('Расчет комиссии(Нади)'!$I718+'Таблица вводных'!$E$3+'Таблица вводных'!$F$3)</f>
        <v>-0.41203990367697507</v>
      </c>
      <c r="J718" s="13" t="s">
        <v>202</v>
      </c>
    </row>
    <row r="719" spans="1:10" ht="13.2" customHeight="1">
      <c r="A719" s="140"/>
      <c r="B719" s="5"/>
      <c r="C719" s="6"/>
      <c r="D719" s="66">
        <f>(('Итоговая табл.1чел(все услуги-к'!$D719+('Итоговая табл.1чел(все услуги-к'!$D719*'Таблица вводных'!$G$4)))-('Расчет комиссии(Нади)'!$I719+'Таблица вводных'!$E$3+'Таблица вводных'!$F$3)</f>
        <v>7.2879600963230251</v>
      </c>
      <c r="E719" s="66">
        <f>('Итоговая табл.1чел(все услуги-к'!$E719+('Итоговая табл.1чел(все услуги-к'!$E719*'Таблица вводных'!$G$5))-('Расчет комиссии(Нади)'!$I719+'Таблица вводных'!$E$3+'Таблица вводных'!$F$3)</f>
        <v>0.50371009632302488</v>
      </c>
      <c r="F719" s="66">
        <f>('Итоговая табл.1чел(все услуги-к'!$F719+('Итоговая табл.1чел(все услуги-к'!$F719*'Таблица вводных'!$G$6))-('Расчет комиссии(Нади)'!$I719+'Таблица вводных'!$E$3+'Таблица вводных'!$F$3)</f>
        <v>23.347960096323028</v>
      </c>
      <c r="G719" s="66">
        <f>('Итоговая табл.1чел(все услуги-к'!$G719+('Итоговая табл.1чел(все услуги-к'!$G719*'Таблица вводных'!$G$7))-('Расчет комиссии(Нади)'!$I719+'Таблица вводных'!$E$3+'Таблица вводных'!$F$3)</f>
        <v>-0.41203990367697507</v>
      </c>
      <c r="H719" s="66">
        <f>'Итоговая табл.1чел(все услуги-к'!$H719-('Расчет комиссии(Нади)'!$I719+'Таблица вводных'!$E$3+'Таблица вводных'!$F$3)</f>
        <v>-0.41203990367697507</v>
      </c>
      <c r="I719" s="66">
        <f>('Итоговая табл.1чел(все услуги-к'!$I719+('Итоговая табл.1чел(все услуги-к'!$I719*'Таблица вводных'!$G$9))-('Расчет комиссии(Нади)'!$I719+'Таблица вводных'!$E$3+'Таблица вводных'!$F$3)</f>
        <v>-0.41203990367697507</v>
      </c>
      <c r="J719" s="13" t="s">
        <v>202</v>
      </c>
    </row>
    <row r="720" spans="1:10" ht="13.2" customHeight="1">
      <c r="A720" s="140"/>
      <c r="B720" s="5"/>
      <c r="C720" s="15"/>
      <c r="D720" s="66">
        <f>(('Итоговая табл.1чел(все услуги-к'!$D720+('Итоговая табл.1чел(все услуги-к'!$D720*'Таблица вводных'!$G$4)))-('Расчет комиссии(Нади)'!$I720+'Таблица вводных'!$E$3+'Таблица вводных'!$F$3)</f>
        <v>7.2879600963230251</v>
      </c>
      <c r="E720" s="66">
        <f>('Итоговая табл.1чел(все услуги-к'!$E720+('Итоговая табл.1чел(все услуги-к'!$E720*'Таблица вводных'!$G$5))-('Расчет комиссии(Нади)'!$I720+'Таблица вводных'!$E$3+'Таблица вводных'!$F$3)</f>
        <v>0.50371009632302488</v>
      </c>
      <c r="F720" s="66">
        <f>('Итоговая табл.1чел(все услуги-к'!$F720+('Итоговая табл.1чел(все услуги-к'!$F720*'Таблица вводных'!$G$6))-('Расчет комиссии(Нади)'!$I720+'Таблица вводных'!$E$3+'Таблица вводных'!$F$3)</f>
        <v>23.347960096323028</v>
      </c>
      <c r="G720" s="66">
        <f>('Итоговая табл.1чел(все услуги-к'!$G720+('Итоговая табл.1чел(все услуги-к'!$G720*'Таблица вводных'!$G$7))-('Расчет комиссии(Нади)'!$I720+'Таблица вводных'!$E$3+'Таблица вводных'!$F$3)</f>
        <v>-0.41203990367697507</v>
      </c>
      <c r="H720" s="66">
        <f>'Итоговая табл.1чел(все услуги-к'!$H720-('Расчет комиссии(Нади)'!$I720+'Таблица вводных'!$E$3+'Таблица вводных'!$F$3)</f>
        <v>-0.41203990367697507</v>
      </c>
      <c r="I720" s="66">
        <f>('Итоговая табл.1чел(все услуги-к'!$I720+('Итоговая табл.1чел(все услуги-к'!$I720*'Таблица вводных'!$G$9))-('Расчет комиссии(Нади)'!$I720+'Таблица вводных'!$E$3+'Таблица вводных'!$F$3)</f>
        <v>-0.41203990367697507</v>
      </c>
      <c r="J720" s="13" t="s">
        <v>202</v>
      </c>
    </row>
    <row r="721" spans="1:10" ht="13.2" customHeight="1">
      <c r="A721" s="141"/>
      <c r="B721" s="18"/>
      <c r="C721" s="19"/>
      <c r="D721" s="76">
        <f>(('Итоговая табл.1чел(все услуги-к'!$D721+('Итоговая табл.1чел(все услуги-к'!$D721*'Таблица вводных'!$G$4)))-('Расчет комиссии(Нади)'!$I721+'Таблица вводных'!$E$3+'Таблица вводных'!$F$3)</f>
        <v>7.2879600963230251</v>
      </c>
      <c r="E721" s="76">
        <f>('Итоговая табл.1чел(все услуги-к'!$E721+('Итоговая табл.1чел(все услуги-к'!$E721*'Таблица вводных'!$G$5))-('Расчет комиссии(Нади)'!$I721+'Таблица вводных'!$E$3+'Таблица вводных'!$F$3)</f>
        <v>0.50371009632302488</v>
      </c>
      <c r="F721" s="76">
        <f>('Итоговая табл.1чел(все услуги-к'!$F721+('Итоговая табл.1чел(все услуги-к'!$F721*'Таблица вводных'!$G$6))-('Расчет комиссии(Нади)'!$I721+'Таблица вводных'!$E$3+'Таблица вводных'!$F$3)</f>
        <v>23.347960096323028</v>
      </c>
      <c r="G721" s="76">
        <f>('Итоговая табл.1чел(все услуги-к'!$G721+('Итоговая табл.1чел(все услуги-к'!$G721*'Таблица вводных'!$G$7))-('Расчет комиссии(Нади)'!$I721+'Таблица вводных'!$E$3+'Таблица вводных'!$F$3)</f>
        <v>-0.41203990367697507</v>
      </c>
      <c r="H721" s="76">
        <f>'Итоговая табл.1чел(все услуги-к'!$H721-('Расчет комиссии(Нади)'!$I721+'Таблица вводных'!$E$3+'Таблица вводных'!$F$3)</f>
        <v>-0.41203990367697507</v>
      </c>
      <c r="I721" s="76">
        <f>('Итоговая табл.1чел(все услуги-к'!$I721+('Итоговая табл.1чел(все услуги-к'!$I721*'Таблица вводных'!$G$9))-('Расчет комиссии(Нади)'!$I721+'Таблица вводных'!$E$3+'Таблица вводных'!$F$3)</f>
        <v>-0.41203990367697507</v>
      </c>
      <c r="J721" s="22" t="s">
        <v>202</v>
      </c>
    </row>
    <row r="722" spans="1:10" ht="13.2" customHeight="1">
      <c r="A722" s="143" t="s">
        <v>212</v>
      </c>
      <c r="B722" s="5">
        <v>45423</v>
      </c>
      <c r="C722" s="97"/>
      <c r="D722" s="59">
        <f>(('Итоговая табл.1чел(все услуги-к'!$D722+('Итоговая табл.1чел(все услуги-к'!$D722*'Таблица вводных'!$G$4)))-('Расчет комиссии(Нади)'!$I722+'Таблица вводных'!$E$3+'Таблица вводных'!$F$3)</f>
        <v>7.2879600963230251</v>
      </c>
      <c r="E722" s="59">
        <f>('Итоговая табл.1чел(все услуги-к'!$E722+('Итоговая табл.1чел(все услуги-к'!$E722*'Таблица вводных'!$G$5))-('Расчет комиссии(Нади)'!$I722+'Таблица вводных'!$E$3+'Таблица вводных'!$F$3)</f>
        <v>0.50371009632302488</v>
      </c>
      <c r="F722" s="59">
        <f>('Итоговая табл.1чел(все услуги-к'!$F722+('Итоговая табл.1чел(все услуги-к'!$F722*'Таблица вводных'!$G$6))-('Расчет комиссии(Нади)'!$I722+'Таблица вводных'!$E$3+'Таблица вводных'!$F$3)</f>
        <v>23.347960096323028</v>
      </c>
      <c r="G722" s="59">
        <f>('Итоговая табл.1чел(все услуги-к'!$G722+('Итоговая табл.1чел(все услуги-к'!$G722*'Таблица вводных'!$G$7))-('Расчет комиссии(Нади)'!$I722+'Таблица вводных'!$E$3+'Таблица вводных'!$F$3)</f>
        <v>-0.41203990367697507</v>
      </c>
      <c r="H722" s="59">
        <f>'Итоговая табл.1чел(все услуги-к'!$H722-('Расчет комиссии(Нади)'!$I722+'Таблица вводных'!$E$3+'Таблица вводных'!$F$3)</f>
        <v>-0.41203990367697507</v>
      </c>
      <c r="I722" s="59">
        <f>('Итоговая табл.1чел(все услуги-к'!$I722+('Итоговая табл.1чел(все услуги-к'!$I722*'Таблица вводных'!$G$9))-('Расчет комиссии(Нади)'!$I722+'Таблица вводных'!$E$3+'Таблица вводных'!$F$3)</f>
        <v>-0.41203990367697507</v>
      </c>
      <c r="J722" s="10" t="s">
        <v>213</v>
      </c>
    </row>
    <row r="723" spans="1:10" ht="13.2" customHeight="1">
      <c r="A723" s="140"/>
      <c r="B723" s="5">
        <v>45426</v>
      </c>
      <c r="C723" s="6"/>
      <c r="D723" s="66">
        <f>(('Итоговая табл.1чел(все услуги-к'!$D723+('Итоговая табл.1чел(все услуги-к'!$D723*'Таблица вводных'!$G$4)))-('Расчет комиссии(Нади)'!$I723+'Таблица вводных'!$E$3+'Таблица вводных'!$F$3)</f>
        <v>7.2879600963230251</v>
      </c>
      <c r="E723" s="66">
        <f>('Итоговая табл.1чел(все услуги-к'!$E723+('Итоговая табл.1чел(все услуги-к'!$E723*'Таблица вводных'!$G$5))-('Расчет комиссии(Нади)'!$I723+'Таблица вводных'!$E$3+'Таблица вводных'!$F$3)</f>
        <v>0.50371009632302488</v>
      </c>
      <c r="F723" s="66">
        <f>('Итоговая табл.1чел(все услуги-к'!$F723+('Итоговая табл.1чел(все услуги-к'!$F723*'Таблица вводных'!$G$6))-('Расчет комиссии(Нади)'!$I723+'Таблица вводных'!$E$3+'Таблица вводных'!$F$3)</f>
        <v>23.347960096323028</v>
      </c>
      <c r="G723" s="66">
        <f>('Итоговая табл.1чел(все услуги-к'!$G723+('Итоговая табл.1чел(все услуги-к'!$G723*'Таблица вводных'!$G$7))-('Расчет комиссии(Нади)'!$I723+'Таблица вводных'!$E$3+'Таблица вводных'!$F$3)</f>
        <v>-0.41203990367697507</v>
      </c>
      <c r="H723" s="66">
        <f>'Итоговая табл.1чел(все услуги-к'!$H723-('Расчет комиссии(Нади)'!$I723+'Таблица вводных'!$E$3+'Таблица вводных'!$F$3)</f>
        <v>-0.41203990367697507</v>
      </c>
      <c r="I723" s="66">
        <f>('Итоговая табл.1чел(все услуги-к'!$I723+('Итоговая табл.1чел(все услуги-к'!$I723*'Таблица вводных'!$G$9))-('Расчет комиссии(Нади)'!$I723+'Таблица вводных'!$E$3+'Таблица вводных'!$F$3)</f>
        <v>-0.41203990367697507</v>
      </c>
      <c r="J723" s="13" t="s">
        <v>213</v>
      </c>
    </row>
    <row r="724" spans="1:10" ht="13.2" customHeight="1">
      <c r="A724" s="140"/>
      <c r="B724" s="5">
        <v>45430</v>
      </c>
      <c r="C724" s="15"/>
      <c r="D724" s="66">
        <f>(('Итоговая табл.1чел(все услуги-к'!$D724+('Итоговая табл.1чел(все услуги-к'!$D724*'Таблица вводных'!$G$4)))-('Расчет комиссии(Нади)'!$I724+'Таблица вводных'!$E$3+'Таблица вводных'!$F$3)</f>
        <v>7.2879600963230251</v>
      </c>
      <c r="E724" s="66">
        <f>('Итоговая табл.1чел(все услуги-к'!$E724+('Итоговая табл.1чел(все услуги-к'!$E724*'Таблица вводных'!$G$5))-('Расчет комиссии(Нади)'!$I724+'Таблица вводных'!$E$3+'Таблица вводных'!$F$3)</f>
        <v>0.50371009632302488</v>
      </c>
      <c r="F724" s="66">
        <f>('Итоговая табл.1чел(все услуги-к'!$F724+('Итоговая табл.1чел(все услуги-к'!$F724*'Таблица вводных'!$G$6))-('Расчет комиссии(Нади)'!$I724+'Таблица вводных'!$E$3+'Таблица вводных'!$F$3)</f>
        <v>23.347960096323028</v>
      </c>
      <c r="G724" s="66">
        <f>('Итоговая табл.1чел(все услуги-к'!$G724+('Итоговая табл.1чел(все услуги-к'!$G724*'Таблица вводных'!$G$7))-('Расчет комиссии(Нади)'!$I724+'Таблица вводных'!$E$3+'Таблица вводных'!$F$3)</f>
        <v>-0.41203990367697507</v>
      </c>
      <c r="H724" s="66">
        <f>'Итоговая табл.1чел(все услуги-к'!$H724-('Расчет комиссии(Нади)'!$I724+'Таблица вводных'!$E$3+'Таблица вводных'!$F$3)</f>
        <v>-0.41203990367697507</v>
      </c>
      <c r="I724" s="66">
        <f>('Итоговая табл.1чел(все услуги-к'!$I724+('Итоговая табл.1чел(все услуги-к'!$I724*'Таблица вводных'!$G$9))-('Расчет комиссии(Нади)'!$I724+'Таблица вводных'!$E$3+'Таблица вводных'!$F$3)</f>
        <v>-0.41203990367697507</v>
      </c>
      <c r="J724" s="13" t="s">
        <v>213</v>
      </c>
    </row>
    <row r="725" spans="1:10" ht="13.2" customHeight="1">
      <c r="A725" s="140"/>
      <c r="B725" s="5">
        <v>45433</v>
      </c>
      <c r="C725" s="6"/>
      <c r="D725" s="66">
        <f>(('Итоговая табл.1чел(все услуги-к'!$D725+('Итоговая табл.1чел(все услуги-к'!$D725*'Таблица вводных'!$G$4)))-('Расчет комиссии(Нади)'!$I725+'Таблица вводных'!$E$3+'Таблица вводных'!$F$3)</f>
        <v>7.2879600963230251</v>
      </c>
      <c r="E725" s="66">
        <f>('Итоговая табл.1чел(все услуги-к'!$E725+('Итоговая табл.1чел(все услуги-к'!$E725*'Таблица вводных'!$G$5))-('Расчет комиссии(Нади)'!$I725+'Таблица вводных'!$E$3+'Таблица вводных'!$F$3)</f>
        <v>0.50371009632302488</v>
      </c>
      <c r="F725" s="66">
        <f>('Итоговая табл.1чел(все услуги-к'!$F725+('Итоговая табл.1чел(все услуги-к'!$F725*'Таблица вводных'!$G$6))-('Расчет комиссии(Нади)'!$I725+'Таблица вводных'!$E$3+'Таблица вводных'!$F$3)</f>
        <v>23.347960096323028</v>
      </c>
      <c r="G725" s="66">
        <f>('Итоговая табл.1чел(все услуги-к'!$G725+('Итоговая табл.1чел(все услуги-к'!$G725*'Таблица вводных'!$G$7))-('Расчет комиссии(Нади)'!$I725+'Таблица вводных'!$E$3+'Таблица вводных'!$F$3)</f>
        <v>-0.41203990367697507</v>
      </c>
      <c r="H725" s="66">
        <f>'Итоговая табл.1чел(все услуги-к'!$H725-('Расчет комиссии(Нади)'!$I725+'Таблица вводных'!$E$3+'Таблица вводных'!$F$3)</f>
        <v>-0.41203990367697507</v>
      </c>
      <c r="I725" s="66">
        <f>('Итоговая табл.1чел(все услуги-к'!$I725+('Итоговая табл.1чел(все услуги-к'!$I725*'Таблица вводных'!$G$9))-('Расчет комиссии(Нади)'!$I725+'Таблица вводных'!$E$3+'Таблица вводных'!$F$3)</f>
        <v>-0.41203990367697507</v>
      </c>
      <c r="J725" s="13" t="s">
        <v>213</v>
      </c>
    </row>
    <row r="726" spans="1:10" ht="13.2" customHeight="1">
      <c r="A726" s="140"/>
      <c r="B726" s="5">
        <v>45437</v>
      </c>
      <c r="C726" s="15"/>
      <c r="D726" s="66">
        <f>(('Итоговая табл.1чел(все услуги-к'!$D726+('Итоговая табл.1чел(все услуги-к'!$D726*'Таблица вводных'!$G$4)))-('Расчет комиссии(Нади)'!$I726+'Таблица вводных'!$E$3+'Таблица вводных'!$F$3)</f>
        <v>7.2879600963230251</v>
      </c>
      <c r="E726" s="66">
        <f>('Итоговая табл.1чел(все услуги-к'!$E726+('Итоговая табл.1чел(все услуги-к'!$E726*'Таблица вводных'!$G$5))-('Расчет комиссии(Нади)'!$I726+'Таблица вводных'!$E$3+'Таблица вводных'!$F$3)</f>
        <v>0.50371009632302488</v>
      </c>
      <c r="F726" s="66">
        <f>('Итоговая табл.1чел(все услуги-к'!$F726+('Итоговая табл.1чел(все услуги-к'!$F726*'Таблица вводных'!$G$6))-('Расчет комиссии(Нади)'!$I726+'Таблица вводных'!$E$3+'Таблица вводных'!$F$3)</f>
        <v>23.347960096323028</v>
      </c>
      <c r="G726" s="66">
        <f>('Итоговая табл.1чел(все услуги-к'!$G726+('Итоговая табл.1чел(все услуги-к'!$G726*'Таблица вводных'!$G$7))-('Расчет комиссии(Нади)'!$I726+'Таблица вводных'!$E$3+'Таблица вводных'!$F$3)</f>
        <v>-0.41203990367697507</v>
      </c>
      <c r="H726" s="66">
        <f>'Итоговая табл.1чел(все услуги-к'!$H726-('Расчет комиссии(Нади)'!$I726+'Таблица вводных'!$E$3+'Таблица вводных'!$F$3)</f>
        <v>-0.41203990367697507</v>
      </c>
      <c r="I726" s="66">
        <f>('Итоговая табл.1чел(все услуги-к'!$I726+('Итоговая табл.1чел(все услуги-к'!$I726*'Таблица вводных'!$G$9))-('Расчет комиссии(Нади)'!$I726+'Таблица вводных'!$E$3+'Таблица вводных'!$F$3)</f>
        <v>-0.41203990367697507</v>
      </c>
      <c r="J726" s="13" t="s">
        <v>213</v>
      </c>
    </row>
    <row r="727" spans="1:10" ht="13.2" customHeight="1">
      <c r="A727" s="140"/>
      <c r="B727" s="5">
        <v>45440</v>
      </c>
      <c r="C727" s="15"/>
      <c r="D727" s="66">
        <f>(('Итоговая табл.1чел(все услуги-к'!$D727+('Итоговая табл.1чел(все услуги-к'!$D727*'Таблица вводных'!$G$4)))-('Расчет комиссии(Нади)'!$I727+'Таблица вводных'!$E$3+'Таблица вводных'!$F$3)</f>
        <v>7.2879600963230251</v>
      </c>
      <c r="E727" s="66">
        <f>('Итоговая табл.1чел(все услуги-к'!$E727+('Итоговая табл.1чел(все услуги-к'!$E727*'Таблица вводных'!$G$5))-('Расчет комиссии(Нади)'!$I727+'Таблица вводных'!$E$3+'Таблица вводных'!$F$3)</f>
        <v>0.50371009632302488</v>
      </c>
      <c r="F727" s="66">
        <f>('Итоговая табл.1чел(все услуги-к'!$F727+('Итоговая табл.1чел(все услуги-к'!$F727*'Таблица вводных'!$G$6))-('Расчет комиссии(Нади)'!$I727+'Таблица вводных'!$E$3+'Таблица вводных'!$F$3)</f>
        <v>23.347960096323028</v>
      </c>
      <c r="G727" s="66">
        <f>('Итоговая табл.1чел(все услуги-к'!$G727+('Итоговая табл.1чел(все услуги-к'!$G727*'Таблица вводных'!$G$7))-('Расчет комиссии(Нади)'!$I727+'Таблица вводных'!$E$3+'Таблица вводных'!$F$3)</f>
        <v>-0.41203990367697507</v>
      </c>
      <c r="H727" s="66">
        <f>'Итоговая табл.1чел(все услуги-к'!$H727-('Расчет комиссии(Нади)'!$I727+'Таблица вводных'!$E$3+'Таблица вводных'!$F$3)</f>
        <v>-0.41203990367697507</v>
      </c>
      <c r="I727" s="66">
        <f>('Итоговая табл.1чел(все услуги-к'!$I727+('Итоговая табл.1чел(все услуги-к'!$I727*'Таблица вводных'!$G$9))-('Расчет комиссии(Нади)'!$I727+'Таблица вводных'!$E$3+'Таблица вводных'!$F$3)</f>
        <v>-0.41203990367697507</v>
      </c>
      <c r="J727" s="13" t="s">
        <v>213</v>
      </c>
    </row>
    <row r="728" spans="1:10" ht="13.2" customHeight="1">
      <c r="A728" s="140"/>
      <c r="B728" s="5">
        <v>45444</v>
      </c>
      <c r="C728" s="15"/>
      <c r="D728" s="66">
        <f>(('Итоговая табл.1чел(все услуги-к'!$D728+('Итоговая табл.1чел(все услуги-к'!$D728*'Таблица вводных'!$G$4)))-('Расчет комиссии(Нади)'!$I728+'Таблица вводных'!$E$3+'Таблица вводных'!$F$3)</f>
        <v>7.2879600963230251</v>
      </c>
      <c r="E728" s="66">
        <f>('Итоговая табл.1чел(все услуги-к'!$E728+('Итоговая табл.1чел(все услуги-к'!$E728*'Таблица вводных'!$G$5))-('Расчет комиссии(Нади)'!$I728+'Таблица вводных'!$E$3+'Таблица вводных'!$F$3)</f>
        <v>0.50371009632302488</v>
      </c>
      <c r="F728" s="66">
        <f>('Итоговая табл.1чел(все услуги-к'!$F728+('Итоговая табл.1чел(все услуги-к'!$F728*'Таблица вводных'!$G$6))-('Расчет комиссии(Нади)'!$I728+'Таблица вводных'!$E$3+'Таблица вводных'!$F$3)</f>
        <v>23.347960096323028</v>
      </c>
      <c r="G728" s="66">
        <f>('Итоговая табл.1чел(все услуги-к'!$G728+('Итоговая табл.1чел(все услуги-к'!$G728*'Таблица вводных'!$G$7))-('Расчет комиссии(Нади)'!$I728+'Таблица вводных'!$E$3+'Таблица вводных'!$F$3)</f>
        <v>-0.41203990367697507</v>
      </c>
      <c r="H728" s="66">
        <f>'Итоговая табл.1чел(все услуги-к'!$H728-('Расчет комиссии(Нади)'!$I728+'Таблица вводных'!$E$3+'Таблица вводных'!$F$3)</f>
        <v>-0.41203990367697507</v>
      </c>
      <c r="I728" s="66">
        <f>('Итоговая табл.1чел(все услуги-к'!$I728+('Итоговая табл.1чел(все услуги-к'!$I728*'Таблица вводных'!$G$9))-('Расчет комиссии(Нади)'!$I728+'Таблица вводных'!$E$3+'Таблица вводных'!$F$3)</f>
        <v>-0.41203990367697507</v>
      </c>
      <c r="J728" s="13" t="s">
        <v>213</v>
      </c>
    </row>
    <row r="729" spans="1:10" ht="13.2" customHeight="1">
      <c r="A729" s="140"/>
      <c r="B729" s="5">
        <v>45447</v>
      </c>
      <c r="C729" s="6"/>
      <c r="D729" s="66">
        <f>(('Итоговая табл.1чел(все услуги-к'!$D729+('Итоговая табл.1чел(все услуги-к'!$D729*'Таблица вводных'!$G$4)))-('Расчет комиссии(Нади)'!$I729+'Таблица вводных'!$E$3+'Таблица вводных'!$F$3)</f>
        <v>7.2879600963230251</v>
      </c>
      <c r="E729" s="66">
        <f>('Итоговая табл.1чел(все услуги-к'!$E729+('Итоговая табл.1чел(все услуги-к'!$E729*'Таблица вводных'!$G$5))-('Расчет комиссии(Нади)'!$I729+'Таблица вводных'!$E$3+'Таблица вводных'!$F$3)</f>
        <v>0.50371009632302488</v>
      </c>
      <c r="F729" s="66">
        <f>('Итоговая табл.1чел(все услуги-к'!$F729+('Итоговая табл.1чел(все услуги-к'!$F729*'Таблица вводных'!$G$6))-('Расчет комиссии(Нади)'!$I729+'Таблица вводных'!$E$3+'Таблица вводных'!$F$3)</f>
        <v>23.347960096323028</v>
      </c>
      <c r="G729" s="66">
        <f>('Итоговая табл.1чел(все услуги-к'!$G729+('Итоговая табл.1чел(все услуги-к'!$G729*'Таблица вводных'!$G$7))-('Расчет комиссии(Нади)'!$I729+'Таблица вводных'!$E$3+'Таблица вводных'!$F$3)</f>
        <v>-0.41203990367697507</v>
      </c>
      <c r="H729" s="66">
        <f>'Итоговая табл.1чел(все услуги-к'!$H729-('Расчет комиссии(Нади)'!$I729+'Таблица вводных'!$E$3+'Таблица вводных'!$F$3)</f>
        <v>-0.41203990367697507</v>
      </c>
      <c r="I729" s="66">
        <f>('Итоговая табл.1чел(все услуги-к'!$I729+('Итоговая табл.1чел(все услуги-к'!$I729*'Таблица вводных'!$G$9))-('Расчет комиссии(Нади)'!$I729+'Таблица вводных'!$E$3+'Таблица вводных'!$F$3)</f>
        <v>-0.41203990367697507</v>
      </c>
      <c r="J729" s="13" t="s">
        <v>213</v>
      </c>
    </row>
    <row r="730" spans="1:10" ht="13.2" customHeight="1">
      <c r="A730" s="140"/>
      <c r="B730" s="5">
        <v>45451</v>
      </c>
      <c r="C730" s="15"/>
      <c r="D730" s="66">
        <f>(('Итоговая табл.1чел(все услуги-к'!$D730+('Итоговая табл.1чел(все услуги-к'!$D730*'Таблица вводных'!$G$4)))-('Расчет комиссии(Нади)'!$I730+'Таблица вводных'!$E$3+'Таблица вводных'!$F$3)</f>
        <v>7.2879600963230251</v>
      </c>
      <c r="E730" s="66">
        <f>('Итоговая табл.1чел(все услуги-к'!$E730+('Итоговая табл.1чел(все услуги-к'!$E730*'Таблица вводных'!$G$5))-('Расчет комиссии(Нади)'!$I730+'Таблица вводных'!$E$3+'Таблица вводных'!$F$3)</f>
        <v>0.50371009632302488</v>
      </c>
      <c r="F730" s="66">
        <f>('Итоговая табл.1чел(все услуги-к'!$F730+('Итоговая табл.1чел(все услуги-к'!$F730*'Таблица вводных'!$G$6))-('Расчет комиссии(Нади)'!$I730+'Таблица вводных'!$E$3+'Таблица вводных'!$F$3)</f>
        <v>23.347960096323028</v>
      </c>
      <c r="G730" s="66">
        <f>('Итоговая табл.1чел(все услуги-к'!$G730+('Итоговая табл.1чел(все услуги-к'!$G730*'Таблица вводных'!$G$7))-('Расчет комиссии(Нади)'!$I730+'Таблица вводных'!$E$3+'Таблица вводных'!$F$3)</f>
        <v>-0.41203990367697507</v>
      </c>
      <c r="H730" s="66">
        <f>'Итоговая табл.1чел(все услуги-к'!$H730-('Расчет комиссии(Нади)'!$I730+'Таблица вводных'!$E$3+'Таблица вводных'!$F$3)</f>
        <v>-0.41203990367697507</v>
      </c>
      <c r="I730" s="66">
        <f>('Итоговая табл.1чел(все услуги-к'!$I730+('Итоговая табл.1чел(все услуги-к'!$I730*'Таблица вводных'!$G$9))-('Расчет комиссии(Нади)'!$I730+'Таблица вводных'!$E$3+'Таблица вводных'!$F$3)</f>
        <v>-0.41203990367697507</v>
      </c>
      <c r="J730" s="13" t="s">
        <v>213</v>
      </c>
    </row>
    <row r="731" spans="1:10" ht="13.2" customHeight="1">
      <c r="A731" s="140"/>
      <c r="B731" s="5">
        <v>45454</v>
      </c>
      <c r="C731" s="15"/>
      <c r="D731" s="66">
        <f>(('Итоговая табл.1чел(все услуги-к'!$D731+('Итоговая табл.1чел(все услуги-к'!$D731*'Таблица вводных'!$G$4)))-('Расчет комиссии(Нади)'!$I731+'Таблица вводных'!$E$3+'Таблица вводных'!$F$3)</f>
        <v>7.2879600963230251</v>
      </c>
      <c r="E731" s="66">
        <f>('Итоговая табл.1чел(все услуги-к'!$E731+('Итоговая табл.1чел(все услуги-к'!$E731*'Таблица вводных'!$G$5))-('Расчет комиссии(Нади)'!$I731+'Таблица вводных'!$E$3+'Таблица вводных'!$F$3)</f>
        <v>0.50371009632302488</v>
      </c>
      <c r="F731" s="66">
        <f>('Итоговая табл.1чел(все услуги-к'!$F731+('Итоговая табл.1чел(все услуги-к'!$F731*'Таблица вводных'!$G$6))-('Расчет комиссии(Нади)'!$I731+'Таблица вводных'!$E$3+'Таблица вводных'!$F$3)</f>
        <v>23.347960096323028</v>
      </c>
      <c r="G731" s="66">
        <f>('Итоговая табл.1чел(все услуги-к'!$G731+('Итоговая табл.1чел(все услуги-к'!$G731*'Таблица вводных'!$G$7))-('Расчет комиссии(Нади)'!$I731+'Таблица вводных'!$E$3+'Таблица вводных'!$F$3)</f>
        <v>-0.41203990367697507</v>
      </c>
      <c r="H731" s="66">
        <f>'Итоговая табл.1чел(все услуги-к'!$H731-('Расчет комиссии(Нади)'!$I731+'Таблица вводных'!$E$3+'Таблица вводных'!$F$3)</f>
        <v>-0.41203990367697507</v>
      </c>
      <c r="I731" s="66">
        <f>('Итоговая табл.1чел(все услуги-к'!$I731+('Итоговая табл.1чел(все услуги-к'!$I731*'Таблица вводных'!$G$9))-('Расчет комиссии(Нади)'!$I731+'Таблица вводных'!$E$3+'Таблица вводных'!$F$3)</f>
        <v>-0.41203990367697507</v>
      </c>
      <c r="J731" s="13" t="s">
        <v>213</v>
      </c>
    </row>
    <row r="732" spans="1:10" ht="13.2" customHeight="1">
      <c r="A732" s="140"/>
      <c r="B732" s="5"/>
      <c r="C732" s="6"/>
      <c r="D732" s="66">
        <f>(('Итоговая табл.1чел(все услуги-к'!$D732+('Итоговая табл.1чел(все услуги-к'!$D732*'Таблица вводных'!$G$4)))-('Расчет комиссии(Нади)'!$I732+'Таблица вводных'!$E$3+'Таблица вводных'!$F$3)</f>
        <v>7.2879600963230251</v>
      </c>
      <c r="E732" s="66">
        <f>('Итоговая табл.1чел(все услуги-к'!$E732+('Итоговая табл.1чел(все услуги-к'!$E732*'Таблица вводных'!$G$5))-('Расчет комиссии(Нади)'!$I732+'Таблица вводных'!$E$3+'Таблица вводных'!$F$3)</f>
        <v>0.50371009632302488</v>
      </c>
      <c r="F732" s="66">
        <f>('Итоговая табл.1чел(все услуги-к'!$F732+('Итоговая табл.1чел(все услуги-к'!$F732*'Таблица вводных'!$G$6))-('Расчет комиссии(Нади)'!$I732+'Таблица вводных'!$E$3+'Таблица вводных'!$F$3)</f>
        <v>23.347960096323028</v>
      </c>
      <c r="G732" s="66">
        <f>('Итоговая табл.1чел(все услуги-к'!$G732+('Итоговая табл.1чел(все услуги-к'!$G732*'Таблица вводных'!$G$7))-('Расчет комиссии(Нади)'!$I732+'Таблица вводных'!$E$3+'Таблица вводных'!$F$3)</f>
        <v>-0.41203990367697507</v>
      </c>
      <c r="H732" s="66">
        <f>'Итоговая табл.1чел(все услуги-к'!$H732-('Расчет комиссии(Нади)'!$I732+'Таблица вводных'!$E$3+'Таблица вводных'!$F$3)</f>
        <v>-0.41203990367697507</v>
      </c>
      <c r="I732" s="66">
        <f>('Итоговая табл.1чел(все услуги-к'!$I732+('Итоговая табл.1чел(все услуги-к'!$I732*'Таблица вводных'!$G$9))-('Расчет комиссии(Нади)'!$I732+'Таблица вводных'!$E$3+'Таблица вводных'!$F$3)</f>
        <v>-0.41203990367697507</v>
      </c>
      <c r="J732" s="13" t="s">
        <v>213</v>
      </c>
    </row>
    <row r="733" spans="1:10" ht="13.2" customHeight="1">
      <c r="A733" s="140"/>
      <c r="B733" s="5"/>
      <c r="C733" s="15"/>
      <c r="D733" s="66">
        <f>(('Итоговая табл.1чел(все услуги-к'!$D733+('Итоговая табл.1чел(все услуги-к'!$D733*'Таблица вводных'!$G$4)))-('Расчет комиссии(Нади)'!$I733+'Таблица вводных'!$E$3+'Таблица вводных'!$F$3)</f>
        <v>7.2879600963230251</v>
      </c>
      <c r="E733" s="66">
        <f>('Итоговая табл.1чел(все услуги-к'!$E733+('Итоговая табл.1чел(все услуги-к'!$E733*'Таблица вводных'!$G$5))-('Расчет комиссии(Нади)'!$I733+'Таблица вводных'!$E$3+'Таблица вводных'!$F$3)</f>
        <v>0.50371009632302488</v>
      </c>
      <c r="F733" s="66">
        <f>('Итоговая табл.1чел(все услуги-к'!$F733+('Итоговая табл.1чел(все услуги-к'!$F733*'Таблица вводных'!$G$6))-('Расчет комиссии(Нади)'!$I733+'Таблица вводных'!$E$3+'Таблица вводных'!$F$3)</f>
        <v>23.347960096323028</v>
      </c>
      <c r="G733" s="66">
        <f>('Итоговая табл.1чел(все услуги-к'!$G733+('Итоговая табл.1чел(все услуги-к'!$G733*'Таблица вводных'!$G$7))-('Расчет комиссии(Нади)'!$I733+'Таблица вводных'!$E$3+'Таблица вводных'!$F$3)</f>
        <v>-0.41203990367697507</v>
      </c>
      <c r="H733" s="66">
        <f>'Итоговая табл.1чел(все услуги-к'!$H733-('Расчет комиссии(Нади)'!$I733+'Таблица вводных'!$E$3+'Таблица вводных'!$F$3)</f>
        <v>-0.41203990367697507</v>
      </c>
      <c r="I733" s="66">
        <f>('Итоговая табл.1чел(все услуги-к'!$I733+('Итоговая табл.1чел(все услуги-к'!$I733*'Таблица вводных'!$G$9))-('Расчет комиссии(Нади)'!$I733+'Таблица вводных'!$E$3+'Таблица вводных'!$F$3)</f>
        <v>-0.41203990367697507</v>
      </c>
      <c r="J733" s="13" t="s">
        <v>213</v>
      </c>
    </row>
    <row r="734" spans="1:10" ht="13.2" customHeight="1">
      <c r="A734" s="140"/>
      <c r="B734" s="5"/>
      <c r="C734" s="6"/>
      <c r="D734" s="66">
        <f>(('Итоговая табл.1чел(все услуги-к'!$D734+('Итоговая табл.1чел(все услуги-к'!$D734*'Таблица вводных'!$G$4)))-('Расчет комиссии(Нади)'!$I734+'Таблица вводных'!$E$3+'Таблица вводных'!$F$3)</f>
        <v>7.2879600963230251</v>
      </c>
      <c r="E734" s="66">
        <f>('Итоговая табл.1чел(все услуги-к'!$E734+('Итоговая табл.1чел(все услуги-к'!$E734*'Таблица вводных'!$G$5))-('Расчет комиссии(Нади)'!$I734+'Таблица вводных'!$E$3+'Таблица вводных'!$F$3)</f>
        <v>0.50371009632302488</v>
      </c>
      <c r="F734" s="66">
        <f>('Итоговая табл.1чел(все услуги-к'!$F734+('Итоговая табл.1чел(все услуги-к'!$F734*'Таблица вводных'!$G$6))-('Расчет комиссии(Нади)'!$I734+'Таблица вводных'!$E$3+'Таблица вводных'!$F$3)</f>
        <v>23.347960096323028</v>
      </c>
      <c r="G734" s="66">
        <f>('Итоговая табл.1чел(все услуги-к'!$G734+('Итоговая табл.1чел(все услуги-к'!$G734*'Таблица вводных'!$G$7))-('Расчет комиссии(Нади)'!$I734+'Таблица вводных'!$E$3+'Таблица вводных'!$F$3)</f>
        <v>-0.41203990367697507</v>
      </c>
      <c r="H734" s="66">
        <f>'Итоговая табл.1чел(все услуги-к'!$H734-('Расчет комиссии(Нади)'!$I734+'Таблица вводных'!$E$3+'Таблица вводных'!$F$3)</f>
        <v>-0.41203990367697507</v>
      </c>
      <c r="I734" s="66">
        <f>('Итоговая табл.1чел(все услуги-к'!$I734+('Итоговая табл.1чел(все услуги-к'!$I734*'Таблица вводных'!$G$9))-('Расчет комиссии(Нади)'!$I734+'Таблица вводных'!$E$3+'Таблица вводных'!$F$3)</f>
        <v>-0.41203990367697507</v>
      </c>
      <c r="J734" s="13" t="s">
        <v>213</v>
      </c>
    </row>
    <row r="735" spans="1:10" ht="13.2" customHeight="1">
      <c r="A735" s="140"/>
      <c r="B735" s="5"/>
      <c r="C735" s="6"/>
      <c r="D735" s="66">
        <f>(('Итоговая табл.1чел(все услуги-к'!$D735+('Итоговая табл.1чел(все услуги-к'!$D735*'Таблица вводных'!$G$4)))-('Расчет комиссии(Нади)'!$I735+'Таблица вводных'!$E$3+'Таблица вводных'!$F$3)</f>
        <v>7.2879600963230251</v>
      </c>
      <c r="E735" s="66">
        <f>('Итоговая табл.1чел(все услуги-к'!$E735+('Итоговая табл.1чел(все услуги-к'!$E735*'Таблица вводных'!$G$5))-('Расчет комиссии(Нади)'!$I735+'Таблица вводных'!$E$3+'Таблица вводных'!$F$3)</f>
        <v>0.50371009632302488</v>
      </c>
      <c r="F735" s="66">
        <f>('Итоговая табл.1чел(все услуги-к'!$F735+('Итоговая табл.1чел(все услуги-к'!$F735*'Таблица вводных'!$G$6))-('Расчет комиссии(Нади)'!$I735+'Таблица вводных'!$E$3+'Таблица вводных'!$F$3)</f>
        <v>23.347960096323028</v>
      </c>
      <c r="G735" s="66">
        <f>('Итоговая табл.1чел(все услуги-к'!$G735+('Итоговая табл.1чел(все услуги-к'!$G735*'Таблица вводных'!$G$7))-('Расчет комиссии(Нади)'!$I735+'Таблица вводных'!$E$3+'Таблица вводных'!$F$3)</f>
        <v>-0.41203990367697507</v>
      </c>
      <c r="H735" s="66">
        <f>'Итоговая табл.1чел(все услуги-к'!$H735-('Расчет комиссии(Нади)'!$I735+'Таблица вводных'!$E$3+'Таблица вводных'!$F$3)</f>
        <v>-0.41203990367697507</v>
      </c>
      <c r="I735" s="66">
        <f>('Итоговая табл.1чел(все услуги-к'!$I735+('Итоговая табл.1чел(все услуги-к'!$I735*'Таблица вводных'!$G$9))-('Расчет комиссии(Нади)'!$I735+'Таблица вводных'!$E$3+'Таблица вводных'!$F$3)</f>
        <v>-0.41203990367697507</v>
      </c>
      <c r="J735" s="13" t="s">
        <v>213</v>
      </c>
    </row>
    <row r="736" spans="1:10" ht="13.2" customHeight="1">
      <c r="A736" s="140"/>
      <c r="B736" s="5"/>
      <c r="C736" s="15"/>
      <c r="D736" s="66">
        <f>(('Итоговая табл.1чел(все услуги-к'!$D736+('Итоговая табл.1чел(все услуги-к'!$D736*'Таблица вводных'!$G$4)))-('Расчет комиссии(Нади)'!$I736+'Таблица вводных'!$E$3+'Таблица вводных'!$F$3)</f>
        <v>7.2879600963230251</v>
      </c>
      <c r="E736" s="66">
        <f>('Итоговая табл.1чел(все услуги-к'!$E736+('Итоговая табл.1чел(все услуги-к'!$E736*'Таблица вводных'!$G$5))-('Расчет комиссии(Нади)'!$I736+'Таблица вводных'!$E$3+'Таблица вводных'!$F$3)</f>
        <v>0.50371009632302488</v>
      </c>
      <c r="F736" s="66">
        <f>('Итоговая табл.1чел(все услуги-к'!$F736+('Итоговая табл.1чел(все услуги-к'!$F736*'Таблица вводных'!$G$6))-('Расчет комиссии(Нади)'!$I736+'Таблица вводных'!$E$3+'Таблица вводных'!$F$3)</f>
        <v>23.347960096323028</v>
      </c>
      <c r="G736" s="66">
        <f>('Итоговая табл.1чел(все услуги-к'!$G736+('Итоговая табл.1чел(все услуги-к'!$G736*'Таблица вводных'!$G$7))-('Расчет комиссии(Нади)'!$I736+'Таблица вводных'!$E$3+'Таблица вводных'!$F$3)</f>
        <v>-0.41203990367697507</v>
      </c>
      <c r="H736" s="66">
        <f>'Итоговая табл.1чел(все услуги-к'!$H736-('Расчет комиссии(Нади)'!$I736+'Таблица вводных'!$E$3+'Таблица вводных'!$F$3)</f>
        <v>-0.41203990367697507</v>
      </c>
      <c r="I736" s="66">
        <f>('Итоговая табл.1чел(все услуги-к'!$I736+('Итоговая табл.1чел(все услуги-к'!$I736*'Таблица вводных'!$G$9))-('Расчет комиссии(Нади)'!$I736+'Таблица вводных'!$E$3+'Таблица вводных'!$F$3)</f>
        <v>-0.41203990367697507</v>
      </c>
      <c r="J736" s="13" t="s">
        <v>213</v>
      </c>
    </row>
    <row r="737" spans="1:10" ht="13.2" customHeight="1">
      <c r="A737" s="140"/>
      <c r="B737" s="5"/>
      <c r="C737" s="6"/>
      <c r="D737" s="66">
        <f>(('Итоговая табл.1чел(все услуги-к'!$D737+('Итоговая табл.1чел(все услуги-к'!$D737*'Таблица вводных'!$G$4)))-('Расчет комиссии(Нади)'!$I737+'Таблица вводных'!$E$3+'Таблица вводных'!$F$3)</f>
        <v>7.2879600963230251</v>
      </c>
      <c r="E737" s="66">
        <f>('Итоговая табл.1чел(все услуги-к'!$E737+('Итоговая табл.1чел(все услуги-к'!$E737*'Таблица вводных'!$G$5))-('Расчет комиссии(Нади)'!$I737+'Таблица вводных'!$E$3+'Таблица вводных'!$F$3)</f>
        <v>0.50371009632302488</v>
      </c>
      <c r="F737" s="66">
        <f>('Итоговая табл.1чел(все услуги-к'!$F737+('Итоговая табл.1чел(все услуги-к'!$F737*'Таблица вводных'!$G$6))-('Расчет комиссии(Нади)'!$I737+'Таблица вводных'!$E$3+'Таблица вводных'!$F$3)</f>
        <v>23.347960096323028</v>
      </c>
      <c r="G737" s="66">
        <f>('Итоговая табл.1чел(все услуги-к'!$G737+('Итоговая табл.1чел(все услуги-к'!$G737*'Таблица вводных'!$G$7))-('Расчет комиссии(Нади)'!$I737+'Таблица вводных'!$E$3+'Таблица вводных'!$F$3)</f>
        <v>-0.41203990367697507</v>
      </c>
      <c r="H737" s="66">
        <f>'Итоговая табл.1чел(все услуги-к'!$H737-('Расчет комиссии(Нади)'!$I737+'Таблица вводных'!$E$3+'Таблица вводных'!$F$3)</f>
        <v>-0.41203990367697507</v>
      </c>
      <c r="I737" s="66">
        <f>('Итоговая табл.1чел(все услуги-к'!$I737+('Итоговая табл.1чел(все услуги-к'!$I737*'Таблица вводных'!$G$9))-('Расчет комиссии(Нади)'!$I737+'Таблица вводных'!$E$3+'Таблица вводных'!$F$3)</f>
        <v>-0.41203990367697507</v>
      </c>
      <c r="J737" s="13" t="s">
        <v>213</v>
      </c>
    </row>
    <row r="738" spans="1:10" ht="13.2" customHeight="1">
      <c r="A738" s="140"/>
      <c r="B738" s="5"/>
      <c r="C738" s="15"/>
      <c r="D738" s="66">
        <f>(('Итоговая табл.1чел(все услуги-к'!$D738+('Итоговая табл.1чел(все услуги-к'!$D738*'Таблица вводных'!$G$4)))-('Расчет комиссии(Нади)'!$I738+'Таблица вводных'!$E$3+'Таблица вводных'!$F$3)</f>
        <v>7.2879600963230251</v>
      </c>
      <c r="E738" s="66">
        <f>('Итоговая табл.1чел(все услуги-к'!$E738+('Итоговая табл.1чел(все услуги-к'!$E738*'Таблица вводных'!$G$5))-('Расчет комиссии(Нади)'!$I738+'Таблица вводных'!$E$3+'Таблица вводных'!$F$3)</f>
        <v>0.50371009632302488</v>
      </c>
      <c r="F738" s="66">
        <f>('Итоговая табл.1чел(все услуги-к'!$F738+('Итоговая табл.1чел(все услуги-к'!$F738*'Таблица вводных'!$G$6))-('Расчет комиссии(Нади)'!$I738+'Таблица вводных'!$E$3+'Таблица вводных'!$F$3)</f>
        <v>23.347960096323028</v>
      </c>
      <c r="G738" s="66">
        <f>('Итоговая табл.1чел(все услуги-к'!$G738+('Итоговая табл.1чел(все услуги-к'!$G738*'Таблица вводных'!$G$7))-('Расчет комиссии(Нади)'!$I738+'Таблица вводных'!$E$3+'Таблица вводных'!$F$3)</f>
        <v>-0.41203990367697507</v>
      </c>
      <c r="H738" s="66">
        <f>'Итоговая табл.1чел(все услуги-к'!$H738-('Расчет комиссии(Нади)'!$I738+'Таблица вводных'!$E$3+'Таблица вводных'!$F$3)</f>
        <v>-0.41203990367697507</v>
      </c>
      <c r="I738" s="66">
        <f>('Итоговая табл.1чел(все услуги-к'!$I738+('Итоговая табл.1чел(все услуги-к'!$I738*'Таблица вводных'!$G$9))-('Расчет комиссии(Нади)'!$I738+'Таблица вводных'!$E$3+'Таблица вводных'!$F$3)</f>
        <v>-0.41203990367697507</v>
      </c>
      <c r="J738" s="13" t="s">
        <v>213</v>
      </c>
    </row>
    <row r="739" spans="1:10" ht="13.2" customHeight="1">
      <c r="A739" s="141"/>
      <c r="B739" s="18"/>
      <c r="C739" s="19"/>
      <c r="D739" s="76">
        <f>(('Итоговая табл.1чел(все услуги-к'!$D739+('Итоговая табл.1чел(все услуги-к'!$D739*'Таблица вводных'!$G$4)))-('Расчет комиссии(Нади)'!$I739+'Таблица вводных'!$E$3+'Таблица вводных'!$F$3)</f>
        <v>7.2879600963230251</v>
      </c>
      <c r="E739" s="76">
        <f>('Итоговая табл.1чел(все услуги-к'!$E739+('Итоговая табл.1чел(все услуги-к'!$E739*'Таблица вводных'!$G$5))-('Расчет комиссии(Нади)'!$I739+'Таблица вводных'!$E$3+'Таблица вводных'!$F$3)</f>
        <v>0.50371009632302488</v>
      </c>
      <c r="F739" s="76">
        <f>('Итоговая табл.1чел(все услуги-к'!$F739+('Итоговая табл.1чел(все услуги-к'!$F739*'Таблица вводных'!$G$6))-('Расчет комиссии(Нади)'!$I739+'Таблица вводных'!$E$3+'Таблица вводных'!$F$3)</f>
        <v>23.347960096323028</v>
      </c>
      <c r="G739" s="76">
        <f>('Итоговая табл.1чел(все услуги-к'!$G739+('Итоговая табл.1чел(все услуги-к'!$G739*'Таблица вводных'!$G$7))-('Расчет комиссии(Нади)'!$I739+'Таблица вводных'!$E$3+'Таблица вводных'!$F$3)</f>
        <v>-0.41203990367697507</v>
      </c>
      <c r="H739" s="76">
        <f>'Итоговая табл.1чел(все услуги-к'!$H739-('Расчет комиссии(Нади)'!$I739+'Таблица вводных'!$E$3+'Таблица вводных'!$F$3)</f>
        <v>-0.41203990367697507</v>
      </c>
      <c r="I739" s="76">
        <f>('Итоговая табл.1чел(все услуги-к'!$I739+('Итоговая табл.1чел(все услуги-к'!$I739*'Таблица вводных'!$G$9))-('Расчет комиссии(Нади)'!$I739+'Таблица вводных'!$E$3+'Таблица вводных'!$F$3)</f>
        <v>-0.41203990367697507</v>
      </c>
      <c r="J739" s="22" t="s">
        <v>213</v>
      </c>
    </row>
    <row r="740" spans="1:10" ht="13.2" customHeight="1">
      <c r="A740" s="143" t="s">
        <v>214</v>
      </c>
      <c r="B740" s="5">
        <v>45423</v>
      </c>
      <c r="C740" s="97"/>
      <c r="D740" s="59">
        <f>(('Итоговая табл.1чел(все услуги-к'!$D740+('Итоговая табл.1чел(все услуги-к'!$D740*'Таблица вводных'!$G$4)))-('Расчет комиссии(Нади)'!$I740+'Таблица вводных'!$E$3+'Таблица вводных'!$F$3)</f>
        <v>7.2879600963230251</v>
      </c>
      <c r="E740" s="59">
        <f>('Итоговая табл.1чел(все услуги-к'!$E740+('Итоговая табл.1чел(все услуги-к'!$E740*'Таблица вводных'!$G$5))-('Расчет комиссии(Нади)'!$I740+'Таблица вводных'!$E$3+'Таблица вводных'!$F$3)</f>
        <v>0.50371009632302488</v>
      </c>
      <c r="F740" s="59">
        <f>('Итоговая табл.1чел(все услуги-к'!$F740+('Итоговая табл.1чел(все услуги-к'!$F740*'Таблица вводных'!$G$6))-('Расчет комиссии(Нади)'!$I740+'Таблица вводных'!$E$3+'Таблица вводных'!$F$3)</f>
        <v>23.347960096323028</v>
      </c>
      <c r="G740" s="59">
        <f>('Итоговая табл.1чел(все услуги-к'!$G740+('Итоговая табл.1чел(все услуги-к'!$G740*'Таблица вводных'!$G$7))-('Расчет комиссии(Нади)'!$I740+'Таблица вводных'!$E$3+'Таблица вводных'!$F$3)</f>
        <v>-0.41203990367697507</v>
      </c>
      <c r="H740" s="59">
        <f>'Итоговая табл.1чел(все услуги-к'!$H740-('Расчет комиссии(Нади)'!$I740+'Таблица вводных'!$E$3+'Таблица вводных'!$F$3)</f>
        <v>-0.41203990367697507</v>
      </c>
      <c r="I740" s="59">
        <f>('Итоговая табл.1чел(все услуги-к'!$I740+('Итоговая табл.1чел(все услуги-к'!$I740*'Таблица вводных'!$G$9))-('Расчет комиссии(Нади)'!$I740+'Таблица вводных'!$E$3+'Таблица вводных'!$F$3)</f>
        <v>-0.41203990367697507</v>
      </c>
      <c r="J740" s="10" t="s">
        <v>215</v>
      </c>
    </row>
    <row r="741" spans="1:10" ht="13.2" customHeight="1">
      <c r="A741" s="140"/>
      <c r="B741" s="5">
        <v>45426</v>
      </c>
      <c r="C741" s="6"/>
      <c r="D741" s="66">
        <f>(('Итоговая табл.1чел(все услуги-к'!$D741+('Итоговая табл.1чел(все услуги-к'!$D741*'Таблица вводных'!$G$4)))-('Расчет комиссии(Нади)'!$I741+'Таблица вводных'!$E$3+'Таблица вводных'!$F$3)</f>
        <v>7.2879600963230251</v>
      </c>
      <c r="E741" s="66">
        <f>('Итоговая табл.1чел(все услуги-к'!$E741+('Итоговая табл.1чел(все услуги-к'!$E741*'Таблица вводных'!$G$5))-('Расчет комиссии(Нади)'!$I741+'Таблица вводных'!$E$3+'Таблица вводных'!$F$3)</f>
        <v>0.50371009632302488</v>
      </c>
      <c r="F741" s="66">
        <f>('Итоговая табл.1чел(все услуги-к'!$F741+('Итоговая табл.1чел(все услуги-к'!$F741*'Таблица вводных'!$G$6))-('Расчет комиссии(Нади)'!$I741+'Таблица вводных'!$E$3+'Таблица вводных'!$F$3)</f>
        <v>23.347960096323028</v>
      </c>
      <c r="G741" s="66">
        <f>('Итоговая табл.1чел(все услуги-к'!$G741+('Итоговая табл.1чел(все услуги-к'!$G741*'Таблица вводных'!$G$7))-('Расчет комиссии(Нади)'!$I741+'Таблица вводных'!$E$3+'Таблица вводных'!$F$3)</f>
        <v>-0.41203990367697507</v>
      </c>
      <c r="H741" s="66">
        <f>'Итоговая табл.1чел(все услуги-к'!$H741-('Расчет комиссии(Нади)'!$I741+'Таблица вводных'!$E$3+'Таблица вводных'!$F$3)</f>
        <v>-0.41203990367697507</v>
      </c>
      <c r="I741" s="66">
        <f>('Итоговая табл.1чел(все услуги-к'!$I741+('Итоговая табл.1чел(все услуги-к'!$I741*'Таблица вводных'!$G$9))-('Расчет комиссии(Нади)'!$I741+'Таблица вводных'!$E$3+'Таблица вводных'!$F$3)</f>
        <v>-0.41203990367697507</v>
      </c>
      <c r="J741" s="13" t="s">
        <v>215</v>
      </c>
    </row>
    <row r="742" spans="1:10" ht="13.2" customHeight="1">
      <c r="A742" s="140"/>
      <c r="B742" s="5">
        <v>45430</v>
      </c>
      <c r="C742" s="15"/>
      <c r="D742" s="66">
        <f>(('Итоговая табл.1чел(все услуги-к'!$D742+('Итоговая табл.1чел(все услуги-к'!$D742*'Таблица вводных'!$G$4)))-('Расчет комиссии(Нади)'!$I742+'Таблица вводных'!$E$3+'Таблица вводных'!$F$3)</f>
        <v>7.2879600963230251</v>
      </c>
      <c r="E742" s="66">
        <f>('Итоговая табл.1чел(все услуги-к'!$E742+('Итоговая табл.1чел(все услуги-к'!$E742*'Таблица вводных'!$G$5))-('Расчет комиссии(Нади)'!$I742+'Таблица вводных'!$E$3+'Таблица вводных'!$F$3)</f>
        <v>0.50371009632302488</v>
      </c>
      <c r="F742" s="66">
        <f>('Итоговая табл.1чел(все услуги-к'!$F742+('Итоговая табл.1чел(все услуги-к'!$F742*'Таблица вводных'!$G$6))-('Расчет комиссии(Нади)'!$I742+'Таблица вводных'!$E$3+'Таблица вводных'!$F$3)</f>
        <v>23.347960096323028</v>
      </c>
      <c r="G742" s="66">
        <f>('Итоговая табл.1чел(все услуги-к'!$G742+('Итоговая табл.1чел(все услуги-к'!$G742*'Таблица вводных'!$G$7))-('Расчет комиссии(Нади)'!$I742+'Таблица вводных'!$E$3+'Таблица вводных'!$F$3)</f>
        <v>-0.41203990367697507</v>
      </c>
      <c r="H742" s="66">
        <f>'Итоговая табл.1чел(все услуги-к'!$H742-('Расчет комиссии(Нади)'!$I742+'Таблица вводных'!$E$3+'Таблица вводных'!$F$3)</f>
        <v>-0.41203990367697507</v>
      </c>
      <c r="I742" s="66">
        <f>('Итоговая табл.1чел(все услуги-к'!$I742+('Итоговая табл.1чел(все услуги-к'!$I742*'Таблица вводных'!$G$9))-('Расчет комиссии(Нади)'!$I742+'Таблица вводных'!$E$3+'Таблица вводных'!$F$3)</f>
        <v>-0.41203990367697507</v>
      </c>
      <c r="J742" s="13" t="s">
        <v>215</v>
      </c>
    </row>
    <row r="743" spans="1:10" ht="13.2" customHeight="1">
      <c r="A743" s="140"/>
      <c r="B743" s="5">
        <v>45433</v>
      </c>
      <c r="C743" s="6"/>
      <c r="D743" s="66">
        <f>(('Итоговая табл.1чел(все услуги-к'!$D743+('Итоговая табл.1чел(все услуги-к'!$D743*'Таблица вводных'!$G$4)))-('Расчет комиссии(Нади)'!$I743+'Таблица вводных'!$E$3+'Таблица вводных'!$F$3)</f>
        <v>7.2879600963230251</v>
      </c>
      <c r="E743" s="66">
        <f>('Итоговая табл.1чел(все услуги-к'!$E743+('Итоговая табл.1чел(все услуги-к'!$E743*'Таблица вводных'!$G$5))-('Расчет комиссии(Нади)'!$I743+'Таблица вводных'!$E$3+'Таблица вводных'!$F$3)</f>
        <v>0.50371009632302488</v>
      </c>
      <c r="F743" s="66">
        <f>('Итоговая табл.1чел(все услуги-к'!$F743+('Итоговая табл.1чел(все услуги-к'!$F743*'Таблица вводных'!$G$6))-('Расчет комиссии(Нади)'!$I743+'Таблица вводных'!$E$3+'Таблица вводных'!$F$3)</f>
        <v>23.347960096323028</v>
      </c>
      <c r="G743" s="66">
        <f>('Итоговая табл.1чел(все услуги-к'!$G743+('Итоговая табл.1чел(все услуги-к'!$G743*'Таблица вводных'!$G$7))-('Расчет комиссии(Нади)'!$I743+'Таблица вводных'!$E$3+'Таблица вводных'!$F$3)</f>
        <v>-0.41203990367697507</v>
      </c>
      <c r="H743" s="66">
        <f>'Итоговая табл.1чел(все услуги-к'!$H743-('Расчет комиссии(Нади)'!$I743+'Таблица вводных'!$E$3+'Таблица вводных'!$F$3)</f>
        <v>-0.41203990367697507</v>
      </c>
      <c r="I743" s="66">
        <f>('Итоговая табл.1чел(все услуги-к'!$I743+('Итоговая табл.1чел(все услуги-к'!$I743*'Таблица вводных'!$G$9))-('Расчет комиссии(Нади)'!$I743+'Таблица вводных'!$E$3+'Таблица вводных'!$F$3)</f>
        <v>-0.41203990367697507</v>
      </c>
      <c r="J743" s="13" t="s">
        <v>215</v>
      </c>
    </row>
    <row r="744" spans="1:10" ht="13.2" customHeight="1">
      <c r="A744" s="140"/>
      <c r="B744" s="5">
        <v>45437</v>
      </c>
      <c r="C744" s="15"/>
      <c r="D744" s="66">
        <f>(('Итоговая табл.1чел(все услуги-к'!$D744+('Итоговая табл.1чел(все услуги-к'!$D744*'Таблица вводных'!$G$4)))-('Расчет комиссии(Нади)'!$I744+'Таблица вводных'!$E$3+'Таблица вводных'!$F$3)</f>
        <v>7.2879600963230251</v>
      </c>
      <c r="E744" s="66">
        <f>('Итоговая табл.1чел(все услуги-к'!$E744+('Итоговая табл.1чел(все услуги-к'!$E744*'Таблица вводных'!$G$5))-('Расчет комиссии(Нади)'!$I744+'Таблица вводных'!$E$3+'Таблица вводных'!$F$3)</f>
        <v>0.50371009632302488</v>
      </c>
      <c r="F744" s="66">
        <f>('Итоговая табл.1чел(все услуги-к'!$F744+('Итоговая табл.1чел(все услуги-к'!$F744*'Таблица вводных'!$G$6))-('Расчет комиссии(Нади)'!$I744+'Таблица вводных'!$E$3+'Таблица вводных'!$F$3)</f>
        <v>23.347960096323028</v>
      </c>
      <c r="G744" s="66">
        <f>('Итоговая табл.1чел(все услуги-к'!$G744+('Итоговая табл.1чел(все услуги-к'!$G744*'Таблица вводных'!$G$7))-('Расчет комиссии(Нади)'!$I744+'Таблица вводных'!$E$3+'Таблица вводных'!$F$3)</f>
        <v>-0.41203990367697507</v>
      </c>
      <c r="H744" s="66">
        <f>'Итоговая табл.1чел(все услуги-к'!$H744-('Расчет комиссии(Нади)'!$I744+'Таблица вводных'!$E$3+'Таблица вводных'!$F$3)</f>
        <v>-0.41203990367697507</v>
      </c>
      <c r="I744" s="66">
        <f>('Итоговая табл.1чел(все услуги-к'!$I744+('Итоговая табл.1чел(все услуги-к'!$I744*'Таблица вводных'!$G$9))-('Расчет комиссии(Нади)'!$I744+'Таблица вводных'!$E$3+'Таблица вводных'!$F$3)</f>
        <v>-0.41203990367697507</v>
      </c>
      <c r="J744" s="13" t="s">
        <v>215</v>
      </c>
    </row>
    <row r="745" spans="1:10" ht="13.2" customHeight="1">
      <c r="A745" s="140"/>
      <c r="B745" s="5">
        <v>45440</v>
      </c>
      <c r="C745" s="15"/>
      <c r="D745" s="66">
        <f>(('Итоговая табл.1чел(все услуги-к'!$D745+('Итоговая табл.1чел(все услуги-к'!$D745*'Таблица вводных'!$G$4)))-('Расчет комиссии(Нади)'!$I745+'Таблица вводных'!$E$3+'Таблица вводных'!$F$3)</f>
        <v>7.2879600963230251</v>
      </c>
      <c r="E745" s="66">
        <f>('Итоговая табл.1чел(все услуги-к'!$E745+('Итоговая табл.1чел(все услуги-к'!$E745*'Таблица вводных'!$G$5))-('Расчет комиссии(Нади)'!$I745+'Таблица вводных'!$E$3+'Таблица вводных'!$F$3)</f>
        <v>0.50371009632302488</v>
      </c>
      <c r="F745" s="66">
        <f>('Итоговая табл.1чел(все услуги-к'!$F745+('Итоговая табл.1чел(все услуги-к'!$F745*'Таблица вводных'!$G$6))-('Расчет комиссии(Нади)'!$I745+'Таблица вводных'!$E$3+'Таблица вводных'!$F$3)</f>
        <v>23.347960096323028</v>
      </c>
      <c r="G745" s="66">
        <f>('Итоговая табл.1чел(все услуги-к'!$G745+('Итоговая табл.1чел(все услуги-к'!$G745*'Таблица вводных'!$G$7))-('Расчет комиссии(Нади)'!$I745+'Таблица вводных'!$E$3+'Таблица вводных'!$F$3)</f>
        <v>-0.41203990367697507</v>
      </c>
      <c r="H745" s="66">
        <f>'Итоговая табл.1чел(все услуги-к'!$H745-('Расчет комиссии(Нади)'!$I745+'Таблица вводных'!$E$3+'Таблица вводных'!$F$3)</f>
        <v>-0.41203990367697507</v>
      </c>
      <c r="I745" s="66">
        <f>('Итоговая табл.1чел(все услуги-к'!$I745+('Итоговая табл.1чел(все услуги-к'!$I745*'Таблица вводных'!$G$9))-('Расчет комиссии(Нади)'!$I745+'Таблица вводных'!$E$3+'Таблица вводных'!$F$3)</f>
        <v>-0.41203990367697507</v>
      </c>
      <c r="J745" s="13" t="s">
        <v>215</v>
      </c>
    </row>
    <row r="746" spans="1:10" ht="13.2" customHeight="1">
      <c r="A746" s="140"/>
      <c r="B746" s="5">
        <v>45444</v>
      </c>
      <c r="C746" s="15"/>
      <c r="D746" s="66">
        <f>(('Итоговая табл.1чел(все услуги-к'!$D746+('Итоговая табл.1чел(все услуги-к'!$D746*'Таблица вводных'!$G$4)))-('Расчет комиссии(Нади)'!$I746+'Таблица вводных'!$E$3+'Таблица вводных'!$F$3)</f>
        <v>7.2879600963230251</v>
      </c>
      <c r="E746" s="66">
        <f>('Итоговая табл.1чел(все услуги-к'!$E746+('Итоговая табл.1чел(все услуги-к'!$E746*'Таблица вводных'!$G$5))-('Расчет комиссии(Нади)'!$I746+'Таблица вводных'!$E$3+'Таблица вводных'!$F$3)</f>
        <v>0.50371009632302488</v>
      </c>
      <c r="F746" s="66">
        <f>('Итоговая табл.1чел(все услуги-к'!$F746+('Итоговая табл.1чел(все услуги-к'!$F746*'Таблица вводных'!$G$6))-('Расчет комиссии(Нади)'!$I746+'Таблица вводных'!$E$3+'Таблица вводных'!$F$3)</f>
        <v>23.347960096323028</v>
      </c>
      <c r="G746" s="66">
        <f>('Итоговая табл.1чел(все услуги-к'!$G746+('Итоговая табл.1чел(все услуги-к'!$G746*'Таблица вводных'!$G$7))-('Расчет комиссии(Нади)'!$I746+'Таблица вводных'!$E$3+'Таблица вводных'!$F$3)</f>
        <v>-0.41203990367697507</v>
      </c>
      <c r="H746" s="66">
        <f>'Итоговая табл.1чел(все услуги-к'!$H746-('Расчет комиссии(Нади)'!$I746+'Таблица вводных'!$E$3+'Таблица вводных'!$F$3)</f>
        <v>-0.41203990367697507</v>
      </c>
      <c r="I746" s="66">
        <f>('Итоговая табл.1чел(все услуги-к'!$I746+('Итоговая табл.1чел(все услуги-к'!$I746*'Таблица вводных'!$G$9))-('Расчет комиссии(Нади)'!$I746+'Таблица вводных'!$E$3+'Таблица вводных'!$F$3)</f>
        <v>-0.41203990367697507</v>
      </c>
      <c r="J746" s="13" t="s">
        <v>215</v>
      </c>
    </row>
    <row r="747" spans="1:10" ht="13.2" customHeight="1">
      <c r="A747" s="140"/>
      <c r="B747" s="5">
        <v>45447</v>
      </c>
      <c r="C747" s="6"/>
      <c r="D747" s="66">
        <f>(('Итоговая табл.1чел(все услуги-к'!$D747+('Итоговая табл.1чел(все услуги-к'!$D747*'Таблица вводных'!$G$4)))-('Расчет комиссии(Нади)'!$I747+'Таблица вводных'!$E$3+'Таблица вводных'!$F$3)</f>
        <v>7.2879600963230251</v>
      </c>
      <c r="E747" s="66">
        <f>('Итоговая табл.1чел(все услуги-к'!$E747+('Итоговая табл.1чел(все услуги-к'!$E747*'Таблица вводных'!$G$5))-('Расчет комиссии(Нади)'!$I747+'Таблица вводных'!$E$3+'Таблица вводных'!$F$3)</f>
        <v>0.50371009632302488</v>
      </c>
      <c r="F747" s="66">
        <f>('Итоговая табл.1чел(все услуги-к'!$F747+('Итоговая табл.1чел(все услуги-к'!$F747*'Таблица вводных'!$G$6))-('Расчет комиссии(Нади)'!$I747+'Таблица вводных'!$E$3+'Таблица вводных'!$F$3)</f>
        <v>23.347960096323028</v>
      </c>
      <c r="G747" s="66">
        <f>('Итоговая табл.1чел(все услуги-к'!$G747+('Итоговая табл.1чел(все услуги-к'!$G747*'Таблица вводных'!$G$7))-('Расчет комиссии(Нади)'!$I747+'Таблица вводных'!$E$3+'Таблица вводных'!$F$3)</f>
        <v>-0.41203990367697507</v>
      </c>
      <c r="H747" s="66">
        <f>'Итоговая табл.1чел(все услуги-к'!$H747-('Расчет комиссии(Нади)'!$I747+'Таблица вводных'!$E$3+'Таблица вводных'!$F$3)</f>
        <v>-0.41203990367697507</v>
      </c>
      <c r="I747" s="66">
        <f>('Итоговая табл.1чел(все услуги-к'!$I747+('Итоговая табл.1чел(все услуги-к'!$I747*'Таблица вводных'!$G$9))-('Расчет комиссии(Нади)'!$I747+'Таблица вводных'!$E$3+'Таблица вводных'!$F$3)</f>
        <v>-0.41203990367697507</v>
      </c>
      <c r="J747" s="13" t="s">
        <v>215</v>
      </c>
    </row>
    <row r="748" spans="1:10" ht="13.2" customHeight="1">
      <c r="A748" s="140"/>
      <c r="B748" s="5">
        <v>45451</v>
      </c>
      <c r="C748" s="15"/>
      <c r="D748" s="66">
        <f>(('Итоговая табл.1чел(все услуги-к'!$D748+('Итоговая табл.1чел(все услуги-к'!$D748*'Таблица вводных'!$G$4)))-('Расчет комиссии(Нади)'!$I748+'Таблица вводных'!$E$3+'Таблица вводных'!$F$3)</f>
        <v>7.2879600963230251</v>
      </c>
      <c r="E748" s="66">
        <f>('Итоговая табл.1чел(все услуги-к'!$E748+('Итоговая табл.1чел(все услуги-к'!$E748*'Таблица вводных'!$G$5))-('Расчет комиссии(Нади)'!$I748+'Таблица вводных'!$E$3+'Таблица вводных'!$F$3)</f>
        <v>0.50371009632302488</v>
      </c>
      <c r="F748" s="66">
        <f>('Итоговая табл.1чел(все услуги-к'!$F748+('Итоговая табл.1чел(все услуги-к'!$F748*'Таблица вводных'!$G$6))-('Расчет комиссии(Нади)'!$I748+'Таблица вводных'!$E$3+'Таблица вводных'!$F$3)</f>
        <v>23.347960096323028</v>
      </c>
      <c r="G748" s="66">
        <f>('Итоговая табл.1чел(все услуги-к'!$G748+('Итоговая табл.1чел(все услуги-к'!$G748*'Таблица вводных'!$G$7))-('Расчет комиссии(Нади)'!$I748+'Таблица вводных'!$E$3+'Таблица вводных'!$F$3)</f>
        <v>-0.41203990367697507</v>
      </c>
      <c r="H748" s="66">
        <f>'Итоговая табл.1чел(все услуги-к'!$H748-('Расчет комиссии(Нади)'!$I748+'Таблица вводных'!$E$3+'Таблица вводных'!$F$3)</f>
        <v>-0.41203990367697507</v>
      </c>
      <c r="I748" s="66">
        <f>('Итоговая табл.1чел(все услуги-к'!$I748+('Итоговая табл.1чел(все услуги-к'!$I748*'Таблица вводных'!$G$9))-('Расчет комиссии(Нади)'!$I748+'Таблица вводных'!$E$3+'Таблица вводных'!$F$3)</f>
        <v>-0.41203990367697507</v>
      </c>
      <c r="J748" s="13" t="s">
        <v>215</v>
      </c>
    </row>
    <row r="749" spans="1:10" ht="13.2" customHeight="1">
      <c r="A749" s="140"/>
      <c r="B749" s="5">
        <v>45454</v>
      </c>
      <c r="C749" s="15"/>
      <c r="D749" s="66">
        <f>(('Итоговая табл.1чел(все услуги-к'!$D749+('Итоговая табл.1чел(все услуги-к'!$D749*'Таблица вводных'!$G$4)))-('Расчет комиссии(Нади)'!$I749+'Таблица вводных'!$E$3+'Таблица вводных'!$F$3)</f>
        <v>7.2879600963230251</v>
      </c>
      <c r="E749" s="66">
        <f>('Итоговая табл.1чел(все услуги-к'!$E749+('Итоговая табл.1чел(все услуги-к'!$E749*'Таблица вводных'!$G$5))-('Расчет комиссии(Нади)'!$I749+'Таблица вводных'!$E$3+'Таблица вводных'!$F$3)</f>
        <v>0.50371009632302488</v>
      </c>
      <c r="F749" s="66">
        <f>('Итоговая табл.1чел(все услуги-к'!$F749+('Итоговая табл.1чел(все услуги-к'!$F749*'Таблица вводных'!$G$6))-('Расчет комиссии(Нади)'!$I749+'Таблица вводных'!$E$3+'Таблица вводных'!$F$3)</f>
        <v>23.347960096323028</v>
      </c>
      <c r="G749" s="66">
        <f>('Итоговая табл.1чел(все услуги-к'!$G749+('Итоговая табл.1чел(все услуги-к'!$G749*'Таблица вводных'!$G$7))-('Расчет комиссии(Нади)'!$I749+'Таблица вводных'!$E$3+'Таблица вводных'!$F$3)</f>
        <v>-0.41203990367697507</v>
      </c>
      <c r="H749" s="66">
        <f>'Итоговая табл.1чел(все услуги-к'!$H749-('Расчет комиссии(Нади)'!$I749+'Таблица вводных'!$E$3+'Таблица вводных'!$F$3)</f>
        <v>-0.41203990367697507</v>
      </c>
      <c r="I749" s="66">
        <f>('Итоговая табл.1чел(все услуги-к'!$I749+('Итоговая табл.1чел(все услуги-к'!$I749*'Таблица вводных'!$G$9))-('Расчет комиссии(Нади)'!$I749+'Таблица вводных'!$E$3+'Таблица вводных'!$F$3)</f>
        <v>-0.41203990367697507</v>
      </c>
      <c r="J749" s="13" t="s">
        <v>215</v>
      </c>
    </row>
    <row r="750" spans="1:10" ht="13.2" customHeight="1">
      <c r="A750" s="140"/>
      <c r="B750" s="5"/>
      <c r="C750" s="6"/>
      <c r="D750" s="66">
        <f>(('Итоговая табл.1чел(все услуги-к'!$D750+('Итоговая табл.1чел(все услуги-к'!$D750*'Таблица вводных'!$G$4)))-('Расчет комиссии(Нади)'!$I750+'Таблица вводных'!$E$3+'Таблица вводных'!$F$3)</f>
        <v>7.2879600963230251</v>
      </c>
      <c r="E750" s="66">
        <f>('Итоговая табл.1чел(все услуги-к'!$E750+('Итоговая табл.1чел(все услуги-к'!$E750*'Таблица вводных'!$G$5))-('Расчет комиссии(Нади)'!$I750+'Таблица вводных'!$E$3+'Таблица вводных'!$F$3)</f>
        <v>0.50371009632302488</v>
      </c>
      <c r="F750" s="66">
        <f>('Итоговая табл.1чел(все услуги-к'!$F750+('Итоговая табл.1чел(все услуги-к'!$F750*'Таблица вводных'!$G$6))-('Расчет комиссии(Нади)'!$I750+'Таблица вводных'!$E$3+'Таблица вводных'!$F$3)</f>
        <v>23.347960096323028</v>
      </c>
      <c r="G750" s="66">
        <f>('Итоговая табл.1чел(все услуги-к'!$G750+('Итоговая табл.1чел(все услуги-к'!$G750*'Таблица вводных'!$G$7))-('Расчет комиссии(Нади)'!$I750+'Таблица вводных'!$E$3+'Таблица вводных'!$F$3)</f>
        <v>-0.41203990367697507</v>
      </c>
      <c r="H750" s="66">
        <f>'Итоговая табл.1чел(все услуги-к'!$H750-('Расчет комиссии(Нади)'!$I750+'Таблица вводных'!$E$3+'Таблица вводных'!$F$3)</f>
        <v>-0.41203990367697507</v>
      </c>
      <c r="I750" s="66">
        <f>('Итоговая табл.1чел(все услуги-к'!$I750+('Итоговая табл.1чел(все услуги-к'!$I750*'Таблица вводных'!$G$9))-('Расчет комиссии(Нади)'!$I750+'Таблица вводных'!$E$3+'Таблица вводных'!$F$3)</f>
        <v>-0.41203990367697507</v>
      </c>
      <c r="J750" s="13" t="s">
        <v>215</v>
      </c>
    </row>
    <row r="751" spans="1:10" ht="13.2" customHeight="1">
      <c r="A751" s="140"/>
      <c r="B751" s="5"/>
      <c r="C751" s="15"/>
      <c r="D751" s="66">
        <f>(('Итоговая табл.1чел(все услуги-к'!$D751+('Итоговая табл.1чел(все услуги-к'!$D751*'Таблица вводных'!$G$4)))-('Расчет комиссии(Нади)'!$I751+'Таблица вводных'!$E$3+'Таблица вводных'!$F$3)</f>
        <v>7.2879600963230251</v>
      </c>
      <c r="E751" s="66">
        <f>('Итоговая табл.1чел(все услуги-к'!$E751+('Итоговая табл.1чел(все услуги-к'!$E751*'Таблица вводных'!$G$5))-('Расчет комиссии(Нади)'!$I751+'Таблица вводных'!$E$3+'Таблица вводных'!$F$3)</f>
        <v>0.50371009632302488</v>
      </c>
      <c r="F751" s="66">
        <f>('Итоговая табл.1чел(все услуги-к'!$F751+('Итоговая табл.1чел(все услуги-к'!$F751*'Таблица вводных'!$G$6))-('Расчет комиссии(Нади)'!$I751+'Таблица вводных'!$E$3+'Таблица вводных'!$F$3)</f>
        <v>23.347960096323028</v>
      </c>
      <c r="G751" s="66">
        <f>('Итоговая табл.1чел(все услуги-к'!$G751+('Итоговая табл.1чел(все услуги-к'!$G751*'Таблица вводных'!$G$7))-('Расчет комиссии(Нади)'!$I751+'Таблица вводных'!$E$3+'Таблица вводных'!$F$3)</f>
        <v>-0.41203990367697507</v>
      </c>
      <c r="H751" s="66">
        <f>'Итоговая табл.1чел(все услуги-к'!$H751-('Расчет комиссии(Нади)'!$I751+'Таблица вводных'!$E$3+'Таблица вводных'!$F$3)</f>
        <v>-0.41203990367697507</v>
      </c>
      <c r="I751" s="66">
        <f>('Итоговая табл.1чел(все услуги-к'!$I751+('Итоговая табл.1чел(все услуги-к'!$I751*'Таблица вводных'!$G$9))-('Расчет комиссии(Нади)'!$I751+'Таблица вводных'!$E$3+'Таблица вводных'!$F$3)</f>
        <v>-0.41203990367697507</v>
      </c>
      <c r="J751" s="13" t="s">
        <v>215</v>
      </c>
    </row>
    <row r="752" spans="1:10" ht="13.2" customHeight="1">
      <c r="A752" s="140"/>
      <c r="B752" s="5"/>
      <c r="C752" s="6"/>
      <c r="D752" s="66">
        <f>(('Итоговая табл.1чел(все услуги-к'!$D752+('Итоговая табл.1чел(все услуги-к'!$D752*'Таблица вводных'!$G$4)))-('Расчет комиссии(Нади)'!$I752+'Таблица вводных'!$E$3+'Таблица вводных'!$F$3)</f>
        <v>7.2879600963230251</v>
      </c>
      <c r="E752" s="66">
        <f>('Итоговая табл.1чел(все услуги-к'!$E752+('Итоговая табл.1чел(все услуги-к'!$E752*'Таблица вводных'!$G$5))-('Расчет комиссии(Нади)'!$I752+'Таблица вводных'!$E$3+'Таблица вводных'!$F$3)</f>
        <v>0.50371009632302488</v>
      </c>
      <c r="F752" s="66">
        <f>('Итоговая табл.1чел(все услуги-к'!$F752+('Итоговая табл.1чел(все услуги-к'!$F752*'Таблица вводных'!$G$6))-('Расчет комиссии(Нади)'!$I752+'Таблица вводных'!$E$3+'Таблица вводных'!$F$3)</f>
        <v>23.347960096323028</v>
      </c>
      <c r="G752" s="66">
        <f>('Итоговая табл.1чел(все услуги-к'!$G752+('Итоговая табл.1чел(все услуги-к'!$G752*'Таблица вводных'!$G$7))-('Расчет комиссии(Нади)'!$I752+'Таблица вводных'!$E$3+'Таблица вводных'!$F$3)</f>
        <v>-0.41203990367697507</v>
      </c>
      <c r="H752" s="66">
        <f>'Итоговая табл.1чел(все услуги-к'!$H752-('Расчет комиссии(Нади)'!$I752+'Таблица вводных'!$E$3+'Таблица вводных'!$F$3)</f>
        <v>-0.41203990367697507</v>
      </c>
      <c r="I752" s="66">
        <f>('Итоговая табл.1чел(все услуги-к'!$I752+('Итоговая табл.1чел(все услуги-к'!$I752*'Таблица вводных'!$G$9))-('Расчет комиссии(Нади)'!$I752+'Таблица вводных'!$E$3+'Таблица вводных'!$F$3)</f>
        <v>-0.41203990367697507</v>
      </c>
      <c r="J752" s="13" t="s">
        <v>215</v>
      </c>
    </row>
    <row r="753" spans="1:10" ht="13.2" customHeight="1">
      <c r="A753" s="140"/>
      <c r="B753" s="5"/>
      <c r="C753" s="6"/>
      <c r="D753" s="66">
        <f>(('Итоговая табл.1чел(все услуги-к'!$D753+('Итоговая табл.1чел(все услуги-к'!$D753*'Таблица вводных'!$G$4)))-('Расчет комиссии(Нади)'!$I753+'Таблица вводных'!$E$3+'Таблица вводных'!$F$3)</f>
        <v>7.2879600963230251</v>
      </c>
      <c r="E753" s="66">
        <f>('Итоговая табл.1чел(все услуги-к'!$E753+('Итоговая табл.1чел(все услуги-к'!$E753*'Таблица вводных'!$G$5))-('Расчет комиссии(Нади)'!$I753+'Таблица вводных'!$E$3+'Таблица вводных'!$F$3)</f>
        <v>0.50371009632302488</v>
      </c>
      <c r="F753" s="66">
        <f>('Итоговая табл.1чел(все услуги-к'!$F753+('Итоговая табл.1чел(все услуги-к'!$F753*'Таблица вводных'!$G$6))-('Расчет комиссии(Нади)'!$I753+'Таблица вводных'!$E$3+'Таблица вводных'!$F$3)</f>
        <v>23.347960096323028</v>
      </c>
      <c r="G753" s="66">
        <f>('Итоговая табл.1чел(все услуги-к'!$G753+('Итоговая табл.1чел(все услуги-к'!$G753*'Таблица вводных'!$G$7))-('Расчет комиссии(Нади)'!$I753+'Таблица вводных'!$E$3+'Таблица вводных'!$F$3)</f>
        <v>-0.41203990367697507</v>
      </c>
      <c r="H753" s="66">
        <f>'Итоговая табл.1чел(все услуги-к'!$H753-('Расчет комиссии(Нади)'!$I753+'Таблица вводных'!$E$3+'Таблица вводных'!$F$3)</f>
        <v>-0.41203990367697507</v>
      </c>
      <c r="I753" s="66">
        <f>('Итоговая табл.1чел(все услуги-к'!$I753+('Итоговая табл.1чел(все услуги-к'!$I753*'Таблица вводных'!$G$9))-('Расчет комиссии(Нади)'!$I753+'Таблица вводных'!$E$3+'Таблица вводных'!$F$3)</f>
        <v>-0.41203990367697507</v>
      </c>
      <c r="J753" s="13" t="s">
        <v>215</v>
      </c>
    </row>
    <row r="754" spans="1:10" ht="13.2" customHeight="1">
      <c r="A754" s="140"/>
      <c r="B754" s="5"/>
      <c r="C754" s="15"/>
      <c r="D754" s="66">
        <f>(('Итоговая табл.1чел(все услуги-к'!$D754+('Итоговая табл.1чел(все услуги-к'!$D754*'Таблица вводных'!$G$4)))-('Расчет комиссии(Нади)'!$I754+'Таблица вводных'!$E$3+'Таблица вводных'!$F$3)</f>
        <v>7.2879600963230251</v>
      </c>
      <c r="E754" s="66">
        <f>('Итоговая табл.1чел(все услуги-к'!$E754+('Итоговая табл.1чел(все услуги-к'!$E754*'Таблица вводных'!$G$5))-('Расчет комиссии(Нади)'!$I754+'Таблица вводных'!$E$3+'Таблица вводных'!$F$3)</f>
        <v>0.50371009632302488</v>
      </c>
      <c r="F754" s="66">
        <f>('Итоговая табл.1чел(все услуги-к'!$F754+('Итоговая табл.1чел(все услуги-к'!$F754*'Таблица вводных'!$G$6))-('Расчет комиссии(Нади)'!$I754+'Таблица вводных'!$E$3+'Таблица вводных'!$F$3)</f>
        <v>23.347960096323028</v>
      </c>
      <c r="G754" s="66">
        <f>('Итоговая табл.1чел(все услуги-к'!$G754+('Итоговая табл.1чел(все услуги-к'!$G754*'Таблица вводных'!$G$7))-('Расчет комиссии(Нади)'!$I754+'Таблица вводных'!$E$3+'Таблица вводных'!$F$3)</f>
        <v>-0.41203990367697507</v>
      </c>
      <c r="H754" s="66">
        <f>'Итоговая табл.1чел(все услуги-к'!$H754-('Расчет комиссии(Нади)'!$I754+'Таблица вводных'!$E$3+'Таблица вводных'!$F$3)</f>
        <v>-0.41203990367697507</v>
      </c>
      <c r="I754" s="66">
        <f>('Итоговая табл.1чел(все услуги-к'!$I754+('Итоговая табл.1чел(все услуги-к'!$I754*'Таблица вводных'!$G$9))-('Расчет комиссии(Нади)'!$I754+'Таблица вводных'!$E$3+'Таблица вводных'!$F$3)</f>
        <v>-0.41203990367697507</v>
      </c>
      <c r="J754" s="13" t="s">
        <v>215</v>
      </c>
    </row>
    <row r="755" spans="1:10" ht="13.2" customHeight="1">
      <c r="A755" s="140"/>
      <c r="B755" s="5"/>
      <c r="C755" s="6"/>
      <c r="D755" s="66">
        <f>(('Итоговая табл.1чел(все услуги-к'!$D755+('Итоговая табл.1чел(все услуги-к'!$D755*'Таблица вводных'!$G$4)))-('Расчет комиссии(Нади)'!$I755+'Таблица вводных'!$E$3+'Таблица вводных'!$F$3)</f>
        <v>7.2879600963230251</v>
      </c>
      <c r="E755" s="66">
        <f>('Итоговая табл.1чел(все услуги-к'!$E755+('Итоговая табл.1чел(все услуги-к'!$E755*'Таблица вводных'!$G$5))-('Расчет комиссии(Нади)'!$I755+'Таблица вводных'!$E$3+'Таблица вводных'!$F$3)</f>
        <v>0.50371009632302488</v>
      </c>
      <c r="F755" s="66">
        <f>('Итоговая табл.1чел(все услуги-к'!$F755+('Итоговая табл.1чел(все услуги-к'!$F755*'Таблица вводных'!$G$6))-('Расчет комиссии(Нади)'!$I755+'Таблица вводных'!$E$3+'Таблица вводных'!$F$3)</f>
        <v>23.347960096323028</v>
      </c>
      <c r="G755" s="66">
        <f>('Итоговая табл.1чел(все услуги-к'!$G755+('Итоговая табл.1чел(все услуги-к'!$G755*'Таблица вводных'!$G$7))-('Расчет комиссии(Нади)'!$I755+'Таблица вводных'!$E$3+'Таблица вводных'!$F$3)</f>
        <v>-0.41203990367697507</v>
      </c>
      <c r="H755" s="66">
        <f>'Итоговая табл.1чел(все услуги-к'!$H755-('Расчет комиссии(Нади)'!$I755+'Таблица вводных'!$E$3+'Таблица вводных'!$F$3)</f>
        <v>-0.41203990367697507</v>
      </c>
      <c r="I755" s="66">
        <f>('Итоговая табл.1чел(все услуги-к'!$I755+('Итоговая табл.1чел(все услуги-к'!$I755*'Таблица вводных'!$G$9))-('Расчет комиссии(Нади)'!$I755+'Таблица вводных'!$E$3+'Таблица вводных'!$F$3)</f>
        <v>-0.41203990367697507</v>
      </c>
      <c r="J755" s="13" t="s">
        <v>215</v>
      </c>
    </row>
    <row r="756" spans="1:10" ht="13.2" customHeight="1">
      <c r="A756" s="140"/>
      <c r="B756" s="5"/>
      <c r="C756" s="15"/>
      <c r="D756" s="66">
        <f>(('Итоговая табл.1чел(все услуги-к'!$D756+('Итоговая табл.1чел(все услуги-к'!$D756*'Таблица вводных'!$G$4)))-('Расчет комиссии(Нади)'!$I756+'Таблица вводных'!$E$3+'Таблица вводных'!$F$3)</f>
        <v>7.2879600963230251</v>
      </c>
      <c r="E756" s="66">
        <f>('Итоговая табл.1чел(все услуги-к'!$E756+('Итоговая табл.1чел(все услуги-к'!$E756*'Таблица вводных'!$G$5))-('Расчет комиссии(Нади)'!$I756+'Таблица вводных'!$E$3+'Таблица вводных'!$F$3)</f>
        <v>0.50371009632302488</v>
      </c>
      <c r="F756" s="66">
        <f>('Итоговая табл.1чел(все услуги-к'!$F756+('Итоговая табл.1чел(все услуги-к'!$F756*'Таблица вводных'!$G$6))-('Расчет комиссии(Нади)'!$I756+'Таблица вводных'!$E$3+'Таблица вводных'!$F$3)</f>
        <v>23.347960096323028</v>
      </c>
      <c r="G756" s="66">
        <f>('Итоговая табл.1чел(все услуги-к'!$G756+('Итоговая табл.1чел(все услуги-к'!$G756*'Таблица вводных'!$G$7))-('Расчет комиссии(Нади)'!$I756+'Таблица вводных'!$E$3+'Таблица вводных'!$F$3)</f>
        <v>-0.41203990367697507</v>
      </c>
      <c r="H756" s="66">
        <f>'Итоговая табл.1чел(все услуги-к'!$H756-('Расчет комиссии(Нади)'!$I756+'Таблица вводных'!$E$3+'Таблица вводных'!$F$3)</f>
        <v>-0.41203990367697507</v>
      </c>
      <c r="I756" s="66">
        <f>('Итоговая табл.1чел(все услуги-к'!$I756+('Итоговая табл.1чел(все услуги-к'!$I756*'Таблица вводных'!$G$9))-('Расчет комиссии(Нади)'!$I756+'Таблица вводных'!$E$3+'Таблица вводных'!$F$3)</f>
        <v>-0.41203990367697507</v>
      </c>
      <c r="J756" s="13" t="s">
        <v>215</v>
      </c>
    </row>
    <row r="757" spans="1:10" ht="13.2" customHeight="1">
      <c r="A757" s="141"/>
      <c r="B757" s="18"/>
      <c r="C757" s="19"/>
      <c r="D757" s="76">
        <f>(('Итоговая табл.1чел(все услуги-к'!$D757+('Итоговая табл.1чел(все услуги-к'!$D757*'Таблица вводных'!$G$4)))-('Расчет комиссии(Нади)'!$I757+'Таблица вводных'!$E$3+'Таблица вводных'!$F$3)</f>
        <v>7.2879600963230251</v>
      </c>
      <c r="E757" s="76">
        <f>('Итоговая табл.1чел(все услуги-к'!$E757+('Итоговая табл.1чел(все услуги-к'!$E757*'Таблица вводных'!$G$5))-('Расчет комиссии(Нади)'!$I757+'Таблица вводных'!$E$3+'Таблица вводных'!$F$3)</f>
        <v>0.50371009632302488</v>
      </c>
      <c r="F757" s="76">
        <f>('Итоговая табл.1чел(все услуги-к'!$F757+('Итоговая табл.1чел(все услуги-к'!$F757*'Таблица вводных'!$G$6))-('Расчет комиссии(Нади)'!$I757+'Таблица вводных'!$E$3+'Таблица вводных'!$F$3)</f>
        <v>23.347960096323028</v>
      </c>
      <c r="G757" s="76">
        <f>('Итоговая табл.1чел(все услуги-к'!$G757+('Итоговая табл.1чел(все услуги-к'!$G757*'Таблица вводных'!$G$7))-('Расчет комиссии(Нади)'!$I757+'Таблица вводных'!$E$3+'Таблица вводных'!$F$3)</f>
        <v>-0.41203990367697507</v>
      </c>
      <c r="H757" s="76">
        <f>'Итоговая табл.1чел(все услуги-к'!$H757-('Расчет комиссии(Нади)'!$I757+'Таблица вводных'!$E$3+'Таблица вводных'!$F$3)</f>
        <v>-0.41203990367697507</v>
      </c>
      <c r="I757" s="76">
        <f>('Итоговая табл.1чел(все услуги-к'!$I757+('Итоговая табл.1чел(все услуги-к'!$I757*'Таблица вводных'!$G$9))-('Расчет комиссии(Нади)'!$I757+'Таблица вводных'!$E$3+'Таблица вводных'!$F$3)</f>
        <v>-0.41203990367697507</v>
      </c>
      <c r="J757" s="22" t="s">
        <v>215</v>
      </c>
    </row>
    <row r="758" spans="1:10" ht="13.2" customHeight="1">
      <c r="A758" s="143" t="s">
        <v>216</v>
      </c>
      <c r="B758" s="5">
        <v>45423</v>
      </c>
      <c r="C758" s="97"/>
      <c r="D758" s="59">
        <f>(('Итоговая табл.1чел(все услуги-к'!$D758+('Итоговая табл.1чел(все услуги-к'!$D758*'Таблица вводных'!$G$4)))-('Расчет комиссии(Нади)'!$I758+'Таблица вводных'!$E$3+'Таблица вводных'!$F$3)</f>
        <v>7.2879600963230251</v>
      </c>
      <c r="E758" s="59">
        <f>('Итоговая табл.1чел(все услуги-к'!$E758+('Итоговая табл.1чел(все услуги-к'!$E758*'Таблица вводных'!$G$5))-('Расчет комиссии(Нади)'!$I758+'Таблица вводных'!$E$3+'Таблица вводных'!$F$3)</f>
        <v>0.50371009632302488</v>
      </c>
      <c r="F758" s="59">
        <f>('Итоговая табл.1чел(все услуги-к'!$F758+('Итоговая табл.1чел(все услуги-к'!$F758*'Таблица вводных'!$G$6))-('Расчет комиссии(Нади)'!$I758+'Таблица вводных'!$E$3+'Таблица вводных'!$F$3)</f>
        <v>23.347960096323028</v>
      </c>
      <c r="G758" s="59">
        <f>('Итоговая табл.1чел(все услуги-к'!$G758+('Итоговая табл.1чел(все услуги-к'!$G758*'Таблица вводных'!$G$7))-('Расчет комиссии(Нади)'!$I758+'Таблица вводных'!$E$3+'Таблица вводных'!$F$3)</f>
        <v>-0.41203990367697507</v>
      </c>
      <c r="H758" s="59">
        <f>'Итоговая табл.1чел(все услуги-к'!$H758-('Расчет комиссии(Нади)'!$I758+'Таблица вводных'!$E$3+'Таблица вводных'!$F$3)</f>
        <v>-0.41203990367697507</v>
      </c>
      <c r="I758" s="59">
        <f>('Итоговая табл.1чел(все услуги-к'!$I758+('Итоговая табл.1чел(все услуги-к'!$I758*'Таблица вводных'!$G$9))-('Расчет комиссии(Нади)'!$I758+'Таблица вводных'!$E$3+'Таблица вводных'!$F$3)</f>
        <v>-0.41203990367697507</v>
      </c>
      <c r="J758" s="10" t="s">
        <v>217</v>
      </c>
    </row>
    <row r="759" spans="1:10" ht="13.2" customHeight="1">
      <c r="A759" s="140"/>
      <c r="B759" s="5">
        <v>45426</v>
      </c>
      <c r="C759" s="6"/>
      <c r="D759" s="66">
        <f>(('Итоговая табл.1чел(все услуги-к'!$D759+('Итоговая табл.1чел(все услуги-к'!$D759*'Таблица вводных'!$G$4)))-('Расчет комиссии(Нади)'!$I759+'Таблица вводных'!$E$3+'Таблица вводных'!$F$3)</f>
        <v>7.2879600963230251</v>
      </c>
      <c r="E759" s="66">
        <f>('Итоговая табл.1чел(все услуги-к'!$E759+('Итоговая табл.1чел(все услуги-к'!$E759*'Таблица вводных'!$G$5))-('Расчет комиссии(Нади)'!$I759+'Таблица вводных'!$E$3+'Таблица вводных'!$F$3)</f>
        <v>0.50371009632302488</v>
      </c>
      <c r="F759" s="66">
        <f>('Итоговая табл.1чел(все услуги-к'!$F759+('Итоговая табл.1чел(все услуги-к'!$F759*'Таблица вводных'!$G$6))-('Расчет комиссии(Нади)'!$I759+'Таблица вводных'!$E$3+'Таблица вводных'!$F$3)</f>
        <v>23.347960096323028</v>
      </c>
      <c r="G759" s="66">
        <f>('Итоговая табл.1чел(все услуги-к'!$G759+('Итоговая табл.1чел(все услуги-к'!$G759*'Таблица вводных'!$G$7))-('Расчет комиссии(Нади)'!$I759+'Таблица вводных'!$E$3+'Таблица вводных'!$F$3)</f>
        <v>-0.41203990367697507</v>
      </c>
      <c r="H759" s="66">
        <f>'Итоговая табл.1чел(все услуги-к'!$H759-('Расчет комиссии(Нади)'!$I759+'Таблица вводных'!$E$3+'Таблица вводных'!$F$3)</f>
        <v>-0.41203990367697507</v>
      </c>
      <c r="I759" s="66">
        <f>('Итоговая табл.1чел(все услуги-к'!$I759+('Итоговая табл.1чел(все услуги-к'!$I759*'Таблица вводных'!$G$9))-('Расчет комиссии(Нади)'!$I759+'Таблица вводных'!$E$3+'Таблица вводных'!$F$3)</f>
        <v>-0.41203990367697507</v>
      </c>
      <c r="J759" s="13" t="s">
        <v>217</v>
      </c>
    </row>
    <row r="760" spans="1:10" ht="13.2" customHeight="1">
      <c r="A760" s="140"/>
      <c r="B760" s="5">
        <v>45430</v>
      </c>
      <c r="C760" s="15"/>
      <c r="D760" s="66">
        <f>(('Итоговая табл.1чел(все услуги-к'!$D760+('Итоговая табл.1чел(все услуги-к'!$D760*'Таблица вводных'!$G$4)))-('Расчет комиссии(Нади)'!$I760+'Таблица вводных'!$E$3+'Таблица вводных'!$F$3)</f>
        <v>7.2879600963230251</v>
      </c>
      <c r="E760" s="66">
        <f>('Итоговая табл.1чел(все услуги-к'!$E760+('Итоговая табл.1чел(все услуги-к'!$E760*'Таблица вводных'!$G$5))-('Расчет комиссии(Нади)'!$I760+'Таблица вводных'!$E$3+'Таблица вводных'!$F$3)</f>
        <v>0.50371009632302488</v>
      </c>
      <c r="F760" s="66">
        <f>('Итоговая табл.1чел(все услуги-к'!$F760+('Итоговая табл.1чел(все услуги-к'!$F760*'Таблица вводных'!$G$6))-('Расчет комиссии(Нади)'!$I760+'Таблица вводных'!$E$3+'Таблица вводных'!$F$3)</f>
        <v>23.347960096323028</v>
      </c>
      <c r="G760" s="66">
        <f>('Итоговая табл.1чел(все услуги-к'!$G760+('Итоговая табл.1чел(все услуги-к'!$G760*'Таблица вводных'!$G$7))-('Расчет комиссии(Нади)'!$I760+'Таблица вводных'!$E$3+'Таблица вводных'!$F$3)</f>
        <v>-0.41203990367697507</v>
      </c>
      <c r="H760" s="66">
        <f>'Итоговая табл.1чел(все услуги-к'!$H760-('Расчет комиссии(Нади)'!$I760+'Таблица вводных'!$E$3+'Таблица вводных'!$F$3)</f>
        <v>-0.41203990367697507</v>
      </c>
      <c r="I760" s="66">
        <f>('Итоговая табл.1чел(все услуги-к'!$I760+('Итоговая табл.1чел(все услуги-к'!$I760*'Таблица вводных'!$G$9))-('Расчет комиссии(Нади)'!$I760+'Таблица вводных'!$E$3+'Таблица вводных'!$F$3)</f>
        <v>-0.41203990367697507</v>
      </c>
      <c r="J760" s="13" t="s">
        <v>217</v>
      </c>
    </row>
    <row r="761" spans="1:10" ht="13.2" customHeight="1">
      <c r="A761" s="140"/>
      <c r="B761" s="5">
        <v>45433</v>
      </c>
      <c r="C761" s="6"/>
      <c r="D761" s="66">
        <f>(('Итоговая табл.1чел(все услуги-к'!$D761+('Итоговая табл.1чел(все услуги-к'!$D761*'Таблица вводных'!$G$4)))-('Расчет комиссии(Нади)'!$I761+'Таблица вводных'!$E$3+'Таблица вводных'!$F$3)</f>
        <v>7.2879600963230251</v>
      </c>
      <c r="E761" s="66">
        <f>('Итоговая табл.1чел(все услуги-к'!$E761+('Итоговая табл.1чел(все услуги-к'!$E761*'Таблица вводных'!$G$5))-('Расчет комиссии(Нади)'!$I761+'Таблица вводных'!$E$3+'Таблица вводных'!$F$3)</f>
        <v>0.50371009632302488</v>
      </c>
      <c r="F761" s="66">
        <f>('Итоговая табл.1чел(все услуги-к'!$F761+('Итоговая табл.1чел(все услуги-к'!$F761*'Таблица вводных'!$G$6))-('Расчет комиссии(Нади)'!$I761+'Таблица вводных'!$E$3+'Таблица вводных'!$F$3)</f>
        <v>23.347960096323028</v>
      </c>
      <c r="G761" s="66">
        <f>('Итоговая табл.1чел(все услуги-к'!$G761+('Итоговая табл.1чел(все услуги-к'!$G761*'Таблица вводных'!$G$7))-('Расчет комиссии(Нади)'!$I761+'Таблица вводных'!$E$3+'Таблица вводных'!$F$3)</f>
        <v>-0.41203990367697507</v>
      </c>
      <c r="H761" s="66">
        <f>'Итоговая табл.1чел(все услуги-к'!$H761-('Расчет комиссии(Нади)'!$I761+'Таблица вводных'!$E$3+'Таблица вводных'!$F$3)</f>
        <v>-0.41203990367697507</v>
      </c>
      <c r="I761" s="66">
        <f>('Итоговая табл.1чел(все услуги-к'!$I761+('Итоговая табл.1чел(все услуги-к'!$I761*'Таблица вводных'!$G$9))-('Расчет комиссии(Нади)'!$I761+'Таблица вводных'!$E$3+'Таблица вводных'!$F$3)</f>
        <v>-0.41203990367697507</v>
      </c>
      <c r="J761" s="13" t="s">
        <v>217</v>
      </c>
    </row>
    <row r="762" spans="1:10" ht="13.2" customHeight="1">
      <c r="A762" s="140"/>
      <c r="B762" s="5">
        <v>45437</v>
      </c>
      <c r="C762" s="15"/>
      <c r="D762" s="66">
        <f>(('Итоговая табл.1чел(все услуги-к'!$D762+('Итоговая табл.1чел(все услуги-к'!$D762*'Таблица вводных'!$G$4)))-('Расчет комиссии(Нади)'!$I762+'Таблица вводных'!$E$3+'Таблица вводных'!$F$3)</f>
        <v>7.2879600963230251</v>
      </c>
      <c r="E762" s="66">
        <f>('Итоговая табл.1чел(все услуги-к'!$E762+('Итоговая табл.1чел(все услуги-к'!$E762*'Таблица вводных'!$G$5))-('Расчет комиссии(Нади)'!$I762+'Таблица вводных'!$E$3+'Таблица вводных'!$F$3)</f>
        <v>0.50371009632302488</v>
      </c>
      <c r="F762" s="66">
        <f>('Итоговая табл.1чел(все услуги-к'!$F762+('Итоговая табл.1чел(все услуги-к'!$F762*'Таблица вводных'!$G$6))-('Расчет комиссии(Нади)'!$I762+'Таблица вводных'!$E$3+'Таблица вводных'!$F$3)</f>
        <v>23.347960096323028</v>
      </c>
      <c r="G762" s="66">
        <f>('Итоговая табл.1чел(все услуги-к'!$G762+('Итоговая табл.1чел(все услуги-к'!$G762*'Таблица вводных'!$G$7))-('Расчет комиссии(Нади)'!$I762+'Таблица вводных'!$E$3+'Таблица вводных'!$F$3)</f>
        <v>-0.41203990367697507</v>
      </c>
      <c r="H762" s="66">
        <f>'Итоговая табл.1чел(все услуги-к'!$H762-('Расчет комиссии(Нади)'!$I762+'Таблица вводных'!$E$3+'Таблица вводных'!$F$3)</f>
        <v>-0.41203990367697507</v>
      </c>
      <c r="I762" s="66">
        <f>('Итоговая табл.1чел(все услуги-к'!$I762+('Итоговая табл.1чел(все услуги-к'!$I762*'Таблица вводных'!$G$9))-('Расчет комиссии(Нади)'!$I762+'Таблица вводных'!$E$3+'Таблица вводных'!$F$3)</f>
        <v>-0.41203990367697507</v>
      </c>
      <c r="J762" s="13" t="s">
        <v>217</v>
      </c>
    </row>
    <row r="763" spans="1:10" ht="13.2" customHeight="1">
      <c r="A763" s="140"/>
      <c r="B763" s="5">
        <v>45440</v>
      </c>
      <c r="C763" s="15"/>
      <c r="D763" s="66">
        <f>(('Итоговая табл.1чел(все услуги-к'!$D763+('Итоговая табл.1чел(все услуги-к'!$D763*'Таблица вводных'!$G$4)))-('Расчет комиссии(Нади)'!$I763+'Таблица вводных'!$E$3+'Таблица вводных'!$F$3)</f>
        <v>7.2879600963230251</v>
      </c>
      <c r="E763" s="66">
        <f>('Итоговая табл.1чел(все услуги-к'!$E763+('Итоговая табл.1чел(все услуги-к'!$E763*'Таблица вводных'!$G$5))-('Расчет комиссии(Нади)'!$I763+'Таблица вводных'!$E$3+'Таблица вводных'!$F$3)</f>
        <v>0.50371009632302488</v>
      </c>
      <c r="F763" s="66">
        <f>('Итоговая табл.1чел(все услуги-к'!$F763+('Итоговая табл.1чел(все услуги-к'!$F763*'Таблица вводных'!$G$6))-('Расчет комиссии(Нади)'!$I763+'Таблица вводных'!$E$3+'Таблица вводных'!$F$3)</f>
        <v>23.347960096323028</v>
      </c>
      <c r="G763" s="66">
        <f>('Итоговая табл.1чел(все услуги-к'!$G763+('Итоговая табл.1чел(все услуги-к'!$G763*'Таблица вводных'!$G$7))-('Расчет комиссии(Нади)'!$I763+'Таблица вводных'!$E$3+'Таблица вводных'!$F$3)</f>
        <v>-0.41203990367697507</v>
      </c>
      <c r="H763" s="66">
        <f>'Итоговая табл.1чел(все услуги-к'!$H763-('Расчет комиссии(Нади)'!$I763+'Таблица вводных'!$E$3+'Таблица вводных'!$F$3)</f>
        <v>-0.41203990367697507</v>
      </c>
      <c r="I763" s="66">
        <f>('Итоговая табл.1чел(все услуги-к'!$I763+('Итоговая табл.1чел(все услуги-к'!$I763*'Таблица вводных'!$G$9))-('Расчет комиссии(Нади)'!$I763+'Таблица вводных'!$E$3+'Таблица вводных'!$F$3)</f>
        <v>-0.41203990367697507</v>
      </c>
      <c r="J763" s="13" t="s">
        <v>217</v>
      </c>
    </row>
    <row r="764" spans="1:10" ht="13.2" customHeight="1">
      <c r="A764" s="140"/>
      <c r="B764" s="5">
        <v>45444</v>
      </c>
      <c r="C764" s="15"/>
      <c r="D764" s="66">
        <f>(('Итоговая табл.1чел(все услуги-к'!$D764+('Итоговая табл.1чел(все услуги-к'!$D764*'Таблица вводных'!$G$4)))-('Расчет комиссии(Нади)'!$I764+'Таблица вводных'!$E$3+'Таблица вводных'!$F$3)</f>
        <v>7.2879600963230251</v>
      </c>
      <c r="E764" s="66">
        <f>('Итоговая табл.1чел(все услуги-к'!$E764+('Итоговая табл.1чел(все услуги-к'!$E764*'Таблица вводных'!$G$5))-('Расчет комиссии(Нади)'!$I764+'Таблица вводных'!$E$3+'Таблица вводных'!$F$3)</f>
        <v>0.50371009632302488</v>
      </c>
      <c r="F764" s="66">
        <f>('Итоговая табл.1чел(все услуги-к'!$F764+('Итоговая табл.1чел(все услуги-к'!$F764*'Таблица вводных'!$G$6))-('Расчет комиссии(Нади)'!$I764+'Таблица вводных'!$E$3+'Таблица вводных'!$F$3)</f>
        <v>23.347960096323028</v>
      </c>
      <c r="G764" s="66">
        <f>('Итоговая табл.1чел(все услуги-к'!$G764+('Итоговая табл.1чел(все услуги-к'!$G764*'Таблица вводных'!$G$7))-('Расчет комиссии(Нади)'!$I764+'Таблица вводных'!$E$3+'Таблица вводных'!$F$3)</f>
        <v>-0.41203990367697507</v>
      </c>
      <c r="H764" s="66">
        <f>'Итоговая табл.1чел(все услуги-к'!$H764-('Расчет комиссии(Нади)'!$I764+'Таблица вводных'!$E$3+'Таблица вводных'!$F$3)</f>
        <v>-0.41203990367697507</v>
      </c>
      <c r="I764" s="66">
        <f>('Итоговая табл.1чел(все услуги-к'!$I764+('Итоговая табл.1чел(все услуги-к'!$I764*'Таблица вводных'!$G$9))-('Расчет комиссии(Нади)'!$I764+'Таблица вводных'!$E$3+'Таблица вводных'!$F$3)</f>
        <v>-0.41203990367697507</v>
      </c>
      <c r="J764" s="13" t="s">
        <v>217</v>
      </c>
    </row>
    <row r="765" spans="1:10" ht="13.2" customHeight="1">
      <c r="A765" s="140"/>
      <c r="B765" s="5">
        <v>45447</v>
      </c>
      <c r="C765" s="6"/>
      <c r="D765" s="66">
        <f>(('Итоговая табл.1чел(все услуги-к'!$D765+('Итоговая табл.1чел(все услуги-к'!$D765*'Таблица вводных'!$G$4)))-('Расчет комиссии(Нади)'!$I765+'Таблица вводных'!$E$3+'Таблица вводных'!$F$3)</f>
        <v>7.2879600963230251</v>
      </c>
      <c r="E765" s="66">
        <f>('Итоговая табл.1чел(все услуги-к'!$E765+('Итоговая табл.1чел(все услуги-к'!$E765*'Таблица вводных'!$G$5))-('Расчет комиссии(Нади)'!$I765+'Таблица вводных'!$E$3+'Таблица вводных'!$F$3)</f>
        <v>0.50371009632302488</v>
      </c>
      <c r="F765" s="66">
        <f>('Итоговая табл.1чел(все услуги-к'!$F765+('Итоговая табл.1чел(все услуги-к'!$F765*'Таблица вводных'!$G$6))-('Расчет комиссии(Нади)'!$I765+'Таблица вводных'!$E$3+'Таблица вводных'!$F$3)</f>
        <v>23.347960096323028</v>
      </c>
      <c r="G765" s="66">
        <f>('Итоговая табл.1чел(все услуги-к'!$G765+('Итоговая табл.1чел(все услуги-к'!$G765*'Таблица вводных'!$G$7))-('Расчет комиссии(Нади)'!$I765+'Таблица вводных'!$E$3+'Таблица вводных'!$F$3)</f>
        <v>-0.41203990367697507</v>
      </c>
      <c r="H765" s="66">
        <f>'Итоговая табл.1чел(все услуги-к'!$H765-('Расчет комиссии(Нади)'!$I765+'Таблица вводных'!$E$3+'Таблица вводных'!$F$3)</f>
        <v>-0.41203990367697507</v>
      </c>
      <c r="I765" s="66">
        <f>('Итоговая табл.1чел(все услуги-к'!$I765+('Итоговая табл.1чел(все услуги-к'!$I765*'Таблица вводных'!$G$9))-('Расчет комиссии(Нади)'!$I765+'Таблица вводных'!$E$3+'Таблица вводных'!$F$3)</f>
        <v>-0.41203990367697507</v>
      </c>
      <c r="J765" s="13" t="s">
        <v>217</v>
      </c>
    </row>
    <row r="766" spans="1:10" ht="13.2" customHeight="1">
      <c r="A766" s="140"/>
      <c r="B766" s="5">
        <v>45451</v>
      </c>
      <c r="C766" s="15"/>
      <c r="D766" s="66">
        <f>(('Итоговая табл.1чел(все услуги-к'!$D766+('Итоговая табл.1чел(все услуги-к'!$D766*'Таблица вводных'!$G$4)))-('Расчет комиссии(Нади)'!$I766+'Таблица вводных'!$E$3+'Таблица вводных'!$F$3)</f>
        <v>7.2879600963230251</v>
      </c>
      <c r="E766" s="66">
        <f>('Итоговая табл.1чел(все услуги-к'!$E766+('Итоговая табл.1чел(все услуги-к'!$E766*'Таблица вводных'!$G$5))-('Расчет комиссии(Нади)'!$I766+'Таблица вводных'!$E$3+'Таблица вводных'!$F$3)</f>
        <v>0.50371009632302488</v>
      </c>
      <c r="F766" s="66">
        <f>('Итоговая табл.1чел(все услуги-к'!$F766+('Итоговая табл.1чел(все услуги-к'!$F766*'Таблица вводных'!$G$6))-('Расчет комиссии(Нади)'!$I766+'Таблица вводных'!$E$3+'Таблица вводных'!$F$3)</f>
        <v>23.347960096323028</v>
      </c>
      <c r="G766" s="66">
        <f>('Итоговая табл.1чел(все услуги-к'!$G766+('Итоговая табл.1чел(все услуги-к'!$G766*'Таблица вводных'!$G$7))-('Расчет комиссии(Нади)'!$I766+'Таблица вводных'!$E$3+'Таблица вводных'!$F$3)</f>
        <v>-0.41203990367697507</v>
      </c>
      <c r="H766" s="66">
        <f>'Итоговая табл.1чел(все услуги-к'!$H766-('Расчет комиссии(Нади)'!$I766+'Таблица вводных'!$E$3+'Таблица вводных'!$F$3)</f>
        <v>-0.41203990367697507</v>
      </c>
      <c r="I766" s="66">
        <f>('Итоговая табл.1чел(все услуги-к'!$I766+('Итоговая табл.1чел(все услуги-к'!$I766*'Таблица вводных'!$G$9))-('Расчет комиссии(Нади)'!$I766+'Таблица вводных'!$E$3+'Таблица вводных'!$F$3)</f>
        <v>-0.41203990367697507</v>
      </c>
      <c r="J766" s="13" t="s">
        <v>217</v>
      </c>
    </row>
    <row r="767" spans="1:10" ht="13.2" customHeight="1">
      <c r="A767" s="140"/>
      <c r="B767" s="5">
        <v>45454</v>
      </c>
      <c r="C767" s="15"/>
      <c r="D767" s="66">
        <f>(('Итоговая табл.1чел(все услуги-к'!$D767+('Итоговая табл.1чел(все услуги-к'!$D767*'Таблица вводных'!$G$4)))-('Расчет комиссии(Нади)'!$I767+'Таблица вводных'!$E$3+'Таблица вводных'!$F$3)</f>
        <v>7.2879600963230251</v>
      </c>
      <c r="E767" s="66">
        <f>('Итоговая табл.1чел(все услуги-к'!$E767+('Итоговая табл.1чел(все услуги-к'!$E767*'Таблица вводных'!$G$5))-('Расчет комиссии(Нади)'!$I767+'Таблица вводных'!$E$3+'Таблица вводных'!$F$3)</f>
        <v>0.50371009632302488</v>
      </c>
      <c r="F767" s="66">
        <f>('Итоговая табл.1чел(все услуги-к'!$F767+('Итоговая табл.1чел(все услуги-к'!$F767*'Таблица вводных'!$G$6))-('Расчет комиссии(Нади)'!$I767+'Таблица вводных'!$E$3+'Таблица вводных'!$F$3)</f>
        <v>23.347960096323028</v>
      </c>
      <c r="G767" s="66">
        <f>('Итоговая табл.1чел(все услуги-к'!$G767+('Итоговая табл.1чел(все услуги-к'!$G767*'Таблица вводных'!$G$7))-('Расчет комиссии(Нади)'!$I767+'Таблица вводных'!$E$3+'Таблица вводных'!$F$3)</f>
        <v>-0.41203990367697507</v>
      </c>
      <c r="H767" s="66">
        <f>'Итоговая табл.1чел(все услуги-к'!$H767-('Расчет комиссии(Нади)'!$I767+'Таблица вводных'!$E$3+'Таблица вводных'!$F$3)</f>
        <v>-0.41203990367697507</v>
      </c>
      <c r="I767" s="66">
        <f>('Итоговая табл.1чел(все услуги-к'!$I767+('Итоговая табл.1чел(все услуги-к'!$I767*'Таблица вводных'!$G$9))-('Расчет комиссии(Нади)'!$I767+'Таблица вводных'!$E$3+'Таблица вводных'!$F$3)</f>
        <v>-0.41203990367697507</v>
      </c>
      <c r="J767" s="13" t="s">
        <v>217</v>
      </c>
    </row>
    <row r="768" spans="1:10" ht="13.2" customHeight="1">
      <c r="A768" s="140"/>
      <c r="B768" s="5"/>
      <c r="C768" s="6"/>
      <c r="D768" s="66">
        <f>(('Итоговая табл.1чел(все услуги-к'!$D768+('Итоговая табл.1чел(все услуги-к'!$D768*'Таблица вводных'!$G$4)))-('Расчет комиссии(Нади)'!$I768+'Таблица вводных'!$E$3+'Таблица вводных'!$F$3)</f>
        <v>7.2879600963230251</v>
      </c>
      <c r="E768" s="66">
        <f>('Итоговая табл.1чел(все услуги-к'!$E768+('Итоговая табл.1чел(все услуги-к'!$E768*'Таблица вводных'!$G$5))-('Расчет комиссии(Нади)'!$I768+'Таблица вводных'!$E$3+'Таблица вводных'!$F$3)</f>
        <v>0.50371009632302488</v>
      </c>
      <c r="F768" s="66">
        <f>('Итоговая табл.1чел(все услуги-к'!$F768+('Итоговая табл.1чел(все услуги-к'!$F768*'Таблица вводных'!$G$6))-('Расчет комиссии(Нади)'!$I768+'Таблица вводных'!$E$3+'Таблица вводных'!$F$3)</f>
        <v>23.347960096323028</v>
      </c>
      <c r="G768" s="66">
        <f>('Итоговая табл.1чел(все услуги-к'!$G768+('Итоговая табл.1чел(все услуги-к'!$G768*'Таблица вводных'!$G$7))-('Расчет комиссии(Нади)'!$I768+'Таблица вводных'!$E$3+'Таблица вводных'!$F$3)</f>
        <v>-0.41203990367697507</v>
      </c>
      <c r="H768" s="66">
        <f>'Итоговая табл.1чел(все услуги-к'!$H768-('Расчет комиссии(Нади)'!$I768+'Таблица вводных'!$E$3+'Таблица вводных'!$F$3)</f>
        <v>-0.41203990367697507</v>
      </c>
      <c r="I768" s="66">
        <f>('Итоговая табл.1чел(все услуги-к'!$I768+('Итоговая табл.1чел(все услуги-к'!$I768*'Таблица вводных'!$G$9))-('Расчет комиссии(Нади)'!$I768+'Таблица вводных'!$E$3+'Таблица вводных'!$F$3)</f>
        <v>-0.41203990367697507</v>
      </c>
      <c r="J768" s="13" t="s">
        <v>217</v>
      </c>
    </row>
    <row r="769" spans="1:10" ht="13.2" customHeight="1">
      <c r="A769" s="140"/>
      <c r="B769" s="5"/>
      <c r="C769" s="15"/>
      <c r="D769" s="66">
        <f>(('Итоговая табл.1чел(все услуги-к'!$D769+('Итоговая табл.1чел(все услуги-к'!$D769*'Таблица вводных'!$G$4)))-('Расчет комиссии(Нади)'!$I769+'Таблица вводных'!$E$3+'Таблица вводных'!$F$3)</f>
        <v>7.2879600963230251</v>
      </c>
      <c r="E769" s="66">
        <f>('Итоговая табл.1чел(все услуги-к'!$E769+('Итоговая табл.1чел(все услуги-к'!$E769*'Таблица вводных'!$G$5))-('Расчет комиссии(Нади)'!$I769+'Таблица вводных'!$E$3+'Таблица вводных'!$F$3)</f>
        <v>0.50371009632302488</v>
      </c>
      <c r="F769" s="66">
        <f>('Итоговая табл.1чел(все услуги-к'!$F769+('Итоговая табл.1чел(все услуги-к'!$F769*'Таблица вводных'!$G$6))-('Расчет комиссии(Нади)'!$I769+'Таблица вводных'!$E$3+'Таблица вводных'!$F$3)</f>
        <v>23.347960096323028</v>
      </c>
      <c r="G769" s="66">
        <f>('Итоговая табл.1чел(все услуги-к'!$G769+('Итоговая табл.1чел(все услуги-к'!$G769*'Таблица вводных'!$G$7))-('Расчет комиссии(Нади)'!$I769+'Таблица вводных'!$E$3+'Таблица вводных'!$F$3)</f>
        <v>-0.41203990367697507</v>
      </c>
      <c r="H769" s="66">
        <f>'Итоговая табл.1чел(все услуги-к'!$H769-('Расчет комиссии(Нади)'!$I769+'Таблица вводных'!$E$3+'Таблица вводных'!$F$3)</f>
        <v>-0.41203990367697507</v>
      </c>
      <c r="I769" s="66">
        <f>('Итоговая табл.1чел(все услуги-к'!$I769+('Итоговая табл.1чел(все услуги-к'!$I769*'Таблица вводных'!$G$9))-('Расчет комиссии(Нади)'!$I769+'Таблица вводных'!$E$3+'Таблица вводных'!$F$3)</f>
        <v>-0.41203990367697507</v>
      </c>
      <c r="J769" s="13" t="s">
        <v>217</v>
      </c>
    </row>
    <row r="770" spans="1:10" ht="13.2" customHeight="1">
      <c r="A770" s="140"/>
      <c r="B770" s="5"/>
      <c r="C770" s="6"/>
      <c r="D770" s="66">
        <f>(('Итоговая табл.1чел(все услуги-к'!$D770+('Итоговая табл.1чел(все услуги-к'!$D770*'Таблица вводных'!$G$4)))-('Расчет комиссии(Нади)'!$I770+'Таблица вводных'!$E$3+'Таблица вводных'!$F$3)</f>
        <v>7.2879600963230251</v>
      </c>
      <c r="E770" s="66">
        <f>('Итоговая табл.1чел(все услуги-к'!$E770+('Итоговая табл.1чел(все услуги-к'!$E770*'Таблица вводных'!$G$5))-('Расчет комиссии(Нади)'!$I770+'Таблица вводных'!$E$3+'Таблица вводных'!$F$3)</f>
        <v>0.50371009632302488</v>
      </c>
      <c r="F770" s="66">
        <f>('Итоговая табл.1чел(все услуги-к'!$F770+('Итоговая табл.1чел(все услуги-к'!$F770*'Таблица вводных'!$G$6))-('Расчет комиссии(Нади)'!$I770+'Таблица вводных'!$E$3+'Таблица вводных'!$F$3)</f>
        <v>23.347960096323028</v>
      </c>
      <c r="G770" s="66">
        <f>('Итоговая табл.1чел(все услуги-к'!$G770+('Итоговая табл.1чел(все услуги-к'!$G770*'Таблица вводных'!$G$7))-('Расчет комиссии(Нади)'!$I770+'Таблица вводных'!$E$3+'Таблица вводных'!$F$3)</f>
        <v>-0.41203990367697507</v>
      </c>
      <c r="H770" s="66">
        <f>'Итоговая табл.1чел(все услуги-к'!$H770-('Расчет комиссии(Нади)'!$I770+'Таблица вводных'!$E$3+'Таблица вводных'!$F$3)</f>
        <v>-0.41203990367697507</v>
      </c>
      <c r="I770" s="66">
        <f>('Итоговая табл.1чел(все услуги-к'!$I770+('Итоговая табл.1чел(все услуги-к'!$I770*'Таблица вводных'!$G$9))-('Расчет комиссии(Нади)'!$I770+'Таблица вводных'!$E$3+'Таблица вводных'!$F$3)</f>
        <v>-0.41203990367697507</v>
      </c>
      <c r="J770" s="13" t="s">
        <v>217</v>
      </c>
    </row>
    <row r="771" spans="1:10" ht="13.2" customHeight="1">
      <c r="A771" s="140"/>
      <c r="B771" s="5"/>
      <c r="C771" s="6"/>
      <c r="D771" s="66">
        <f>(('Итоговая табл.1чел(все услуги-к'!$D771+('Итоговая табл.1чел(все услуги-к'!$D771*'Таблица вводных'!$G$4)))-('Расчет комиссии(Нади)'!$I771+'Таблица вводных'!$E$3+'Таблица вводных'!$F$3)</f>
        <v>7.2879600963230251</v>
      </c>
      <c r="E771" s="66">
        <f>('Итоговая табл.1чел(все услуги-к'!$E771+('Итоговая табл.1чел(все услуги-к'!$E771*'Таблица вводных'!$G$5))-('Расчет комиссии(Нади)'!$I771+'Таблица вводных'!$E$3+'Таблица вводных'!$F$3)</f>
        <v>0.50371009632302488</v>
      </c>
      <c r="F771" s="66">
        <f>('Итоговая табл.1чел(все услуги-к'!$F771+('Итоговая табл.1чел(все услуги-к'!$F771*'Таблица вводных'!$G$6))-('Расчет комиссии(Нади)'!$I771+'Таблица вводных'!$E$3+'Таблица вводных'!$F$3)</f>
        <v>23.347960096323028</v>
      </c>
      <c r="G771" s="66">
        <f>('Итоговая табл.1чел(все услуги-к'!$G771+('Итоговая табл.1чел(все услуги-к'!$G771*'Таблица вводных'!$G$7))-('Расчет комиссии(Нади)'!$I771+'Таблица вводных'!$E$3+'Таблица вводных'!$F$3)</f>
        <v>-0.41203990367697507</v>
      </c>
      <c r="H771" s="66">
        <f>'Итоговая табл.1чел(все услуги-к'!$H771-('Расчет комиссии(Нади)'!$I771+'Таблица вводных'!$E$3+'Таблица вводных'!$F$3)</f>
        <v>-0.41203990367697507</v>
      </c>
      <c r="I771" s="66">
        <f>('Итоговая табл.1чел(все услуги-к'!$I771+('Итоговая табл.1чел(все услуги-к'!$I771*'Таблица вводных'!$G$9))-('Расчет комиссии(Нади)'!$I771+'Таблица вводных'!$E$3+'Таблица вводных'!$F$3)</f>
        <v>-0.41203990367697507</v>
      </c>
      <c r="J771" s="13" t="s">
        <v>217</v>
      </c>
    </row>
    <row r="772" spans="1:10" ht="13.2" customHeight="1">
      <c r="A772" s="140"/>
      <c r="B772" s="5"/>
      <c r="C772" s="15"/>
      <c r="D772" s="66">
        <f>(('Итоговая табл.1чел(все услуги-к'!$D772+('Итоговая табл.1чел(все услуги-к'!$D772*'Таблица вводных'!$G$4)))-('Расчет комиссии(Нади)'!$I772+'Таблица вводных'!$E$3+'Таблица вводных'!$F$3)</f>
        <v>7.2879600963230251</v>
      </c>
      <c r="E772" s="66">
        <f>('Итоговая табл.1чел(все услуги-к'!$E772+('Итоговая табл.1чел(все услуги-к'!$E772*'Таблица вводных'!$G$5))-('Расчет комиссии(Нади)'!$I772+'Таблица вводных'!$E$3+'Таблица вводных'!$F$3)</f>
        <v>0.50371009632302488</v>
      </c>
      <c r="F772" s="66">
        <f>('Итоговая табл.1чел(все услуги-к'!$F772+('Итоговая табл.1чел(все услуги-к'!$F772*'Таблица вводных'!$G$6))-('Расчет комиссии(Нади)'!$I772+'Таблица вводных'!$E$3+'Таблица вводных'!$F$3)</f>
        <v>23.347960096323028</v>
      </c>
      <c r="G772" s="66">
        <f>('Итоговая табл.1чел(все услуги-к'!$G772+('Итоговая табл.1чел(все услуги-к'!$G772*'Таблица вводных'!$G$7))-('Расчет комиссии(Нади)'!$I772+'Таблица вводных'!$E$3+'Таблица вводных'!$F$3)</f>
        <v>-0.41203990367697507</v>
      </c>
      <c r="H772" s="66">
        <f>'Итоговая табл.1чел(все услуги-к'!$H772-('Расчет комиссии(Нади)'!$I772+'Таблица вводных'!$E$3+'Таблица вводных'!$F$3)</f>
        <v>-0.41203990367697507</v>
      </c>
      <c r="I772" s="66">
        <f>('Итоговая табл.1чел(все услуги-к'!$I772+('Итоговая табл.1чел(все услуги-к'!$I772*'Таблица вводных'!$G$9))-('Расчет комиссии(Нади)'!$I772+'Таблица вводных'!$E$3+'Таблица вводных'!$F$3)</f>
        <v>-0.41203990367697507</v>
      </c>
      <c r="J772" s="13" t="s">
        <v>217</v>
      </c>
    </row>
    <row r="773" spans="1:10" ht="13.2" customHeight="1">
      <c r="A773" s="140"/>
      <c r="B773" s="5"/>
      <c r="C773" s="6"/>
      <c r="D773" s="66">
        <f>(('Итоговая табл.1чел(все услуги-к'!$D773+('Итоговая табл.1чел(все услуги-к'!$D773*'Таблица вводных'!$G$4)))-('Расчет комиссии(Нади)'!$I773+'Таблица вводных'!$E$3+'Таблица вводных'!$F$3)</f>
        <v>7.2879600963230251</v>
      </c>
      <c r="E773" s="66">
        <f>('Итоговая табл.1чел(все услуги-к'!$E773+('Итоговая табл.1чел(все услуги-к'!$E773*'Таблица вводных'!$G$5))-('Расчет комиссии(Нади)'!$I773+'Таблица вводных'!$E$3+'Таблица вводных'!$F$3)</f>
        <v>0.50371009632302488</v>
      </c>
      <c r="F773" s="66">
        <f>('Итоговая табл.1чел(все услуги-к'!$F773+('Итоговая табл.1чел(все услуги-к'!$F773*'Таблица вводных'!$G$6))-('Расчет комиссии(Нади)'!$I773+'Таблица вводных'!$E$3+'Таблица вводных'!$F$3)</f>
        <v>23.347960096323028</v>
      </c>
      <c r="G773" s="66">
        <f>('Итоговая табл.1чел(все услуги-к'!$G773+('Итоговая табл.1чел(все услуги-к'!$G773*'Таблица вводных'!$G$7))-('Расчет комиссии(Нади)'!$I773+'Таблица вводных'!$E$3+'Таблица вводных'!$F$3)</f>
        <v>-0.41203990367697507</v>
      </c>
      <c r="H773" s="66">
        <f>'Итоговая табл.1чел(все услуги-к'!$H773-('Расчет комиссии(Нади)'!$I773+'Таблица вводных'!$E$3+'Таблица вводных'!$F$3)</f>
        <v>-0.41203990367697507</v>
      </c>
      <c r="I773" s="66">
        <f>('Итоговая табл.1чел(все услуги-к'!$I773+('Итоговая табл.1чел(все услуги-к'!$I773*'Таблица вводных'!$G$9))-('Расчет комиссии(Нади)'!$I773+'Таблица вводных'!$E$3+'Таблица вводных'!$F$3)</f>
        <v>-0.41203990367697507</v>
      </c>
      <c r="J773" s="13" t="s">
        <v>217</v>
      </c>
    </row>
    <row r="774" spans="1:10" ht="13.2" customHeight="1">
      <c r="A774" s="140"/>
      <c r="B774" s="5"/>
      <c r="C774" s="15"/>
      <c r="D774" s="66">
        <f>(('Итоговая табл.1чел(все услуги-к'!$D774+('Итоговая табл.1чел(все услуги-к'!$D774*'Таблица вводных'!$G$4)))-('Расчет комиссии(Нади)'!$I774+'Таблица вводных'!$E$3+'Таблица вводных'!$F$3)</f>
        <v>7.2879600963230251</v>
      </c>
      <c r="E774" s="66">
        <f>('Итоговая табл.1чел(все услуги-к'!$E774+('Итоговая табл.1чел(все услуги-к'!$E774*'Таблица вводных'!$G$5))-('Расчет комиссии(Нади)'!$I774+'Таблица вводных'!$E$3+'Таблица вводных'!$F$3)</f>
        <v>0.50371009632302488</v>
      </c>
      <c r="F774" s="66">
        <f>('Итоговая табл.1чел(все услуги-к'!$F774+('Итоговая табл.1чел(все услуги-к'!$F774*'Таблица вводных'!$G$6))-('Расчет комиссии(Нади)'!$I774+'Таблица вводных'!$E$3+'Таблица вводных'!$F$3)</f>
        <v>23.347960096323028</v>
      </c>
      <c r="G774" s="66">
        <f>('Итоговая табл.1чел(все услуги-к'!$G774+('Итоговая табл.1чел(все услуги-к'!$G774*'Таблица вводных'!$G$7))-('Расчет комиссии(Нади)'!$I774+'Таблица вводных'!$E$3+'Таблица вводных'!$F$3)</f>
        <v>-0.41203990367697507</v>
      </c>
      <c r="H774" s="66">
        <f>'Итоговая табл.1чел(все услуги-к'!$H774-('Расчет комиссии(Нади)'!$I774+'Таблица вводных'!$E$3+'Таблица вводных'!$F$3)</f>
        <v>-0.41203990367697507</v>
      </c>
      <c r="I774" s="66">
        <f>('Итоговая табл.1чел(все услуги-к'!$I774+('Итоговая табл.1чел(все услуги-к'!$I774*'Таблица вводных'!$G$9))-('Расчет комиссии(Нади)'!$I774+'Таблица вводных'!$E$3+'Таблица вводных'!$F$3)</f>
        <v>-0.41203990367697507</v>
      </c>
      <c r="J774" s="13" t="s">
        <v>217</v>
      </c>
    </row>
    <row r="775" spans="1:10" ht="13.2" customHeight="1">
      <c r="A775" s="141"/>
      <c r="B775" s="18"/>
      <c r="C775" s="19"/>
      <c r="D775" s="76">
        <f>(('Итоговая табл.1чел(все услуги-к'!$D775+('Итоговая табл.1чел(все услуги-к'!$D775*'Таблица вводных'!$G$4)))-('Расчет комиссии(Нади)'!$I775+'Таблица вводных'!$E$3+'Таблица вводных'!$F$3)</f>
        <v>7.2879600963230251</v>
      </c>
      <c r="E775" s="76">
        <f>('Итоговая табл.1чел(все услуги-к'!$E775+('Итоговая табл.1чел(все услуги-к'!$E775*'Таблица вводных'!$G$5))-('Расчет комиссии(Нади)'!$I775+'Таблица вводных'!$E$3+'Таблица вводных'!$F$3)</f>
        <v>0.50371009632302488</v>
      </c>
      <c r="F775" s="76">
        <f>('Итоговая табл.1чел(все услуги-к'!$F775+('Итоговая табл.1чел(все услуги-к'!$F775*'Таблица вводных'!$G$6))-('Расчет комиссии(Нади)'!$I775+'Таблица вводных'!$E$3+'Таблица вводных'!$F$3)</f>
        <v>23.347960096323028</v>
      </c>
      <c r="G775" s="76">
        <f>('Итоговая табл.1чел(все услуги-к'!$G775+('Итоговая табл.1чел(все услуги-к'!$G775*'Таблица вводных'!$G$7))-('Расчет комиссии(Нади)'!$I775+'Таблица вводных'!$E$3+'Таблица вводных'!$F$3)</f>
        <v>-0.41203990367697507</v>
      </c>
      <c r="H775" s="76">
        <f>'Итоговая табл.1чел(все услуги-к'!$H775-('Расчет комиссии(Нади)'!$I775+'Таблица вводных'!$E$3+'Таблица вводных'!$F$3)</f>
        <v>-0.41203990367697507</v>
      </c>
      <c r="I775" s="76">
        <f>('Итоговая табл.1чел(все услуги-к'!$I775+('Итоговая табл.1чел(все услуги-к'!$I775*'Таблица вводных'!$G$9))-('Расчет комиссии(Нади)'!$I775+'Таблица вводных'!$E$3+'Таблица вводных'!$F$3)</f>
        <v>-0.41203990367697507</v>
      </c>
      <c r="J775" s="22" t="s">
        <v>217</v>
      </c>
    </row>
    <row r="776" spans="1:10" ht="13.2" customHeight="1">
      <c r="A776" s="143" t="s">
        <v>218</v>
      </c>
      <c r="B776" s="5">
        <v>45423</v>
      </c>
      <c r="C776" s="97"/>
      <c r="D776" s="59">
        <f>(('Итоговая табл.1чел(все услуги-к'!$D776+('Итоговая табл.1чел(все услуги-к'!$D776*'Таблица вводных'!$G$4)))-('Расчет комиссии(Нади)'!$I776+'Таблица вводных'!$E$3+'Таблица вводных'!$F$3)</f>
        <v>7.2879600963230251</v>
      </c>
      <c r="E776" s="59">
        <f>('Итоговая табл.1чел(все услуги-к'!$E776+('Итоговая табл.1чел(все услуги-к'!$E776*'Таблица вводных'!$G$5))-('Расчет комиссии(Нади)'!$I776+'Таблица вводных'!$E$3+'Таблица вводных'!$F$3)</f>
        <v>0.50371009632302488</v>
      </c>
      <c r="F776" s="59">
        <f>('Итоговая табл.1чел(все услуги-к'!$F776+('Итоговая табл.1чел(все услуги-к'!$F776*'Таблица вводных'!$G$6))-('Расчет комиссии(Нади)'!$I776+'Таблица вводных'!$E$3+'Таблица вводных'!$F$3)</f>
        <v>23.347960096323028</v>
      </c>
      <c r="G776" s="59">
        <f>('Итоговая табл.1чел(все услуги-к'!$G776+('Итоговая табл.1чел(все услуги-к'!$G776*'Таблица вводных'!$G$7))-('Расчет комиссии(Нади)'!$I776+'Таблица вводных'!$E$3+'Таблица вводных'!$F$3)</f>
        <v>-0.41203990367697507</v>
      </c>
      <c r="H776" s="59">
        <f>'Итоговая табл.1чел(все услуги-к'!$H776-('Расчет комиссии(Нади)'!$I776+'Таблица вводных'!$E$3+'Таблица вводных'!$F$3)</f>
        <v>-0.41203990367697507</v>
      </c>
      <c r="I776" s="59">
        <f>('Итоговая табл.1чел(все услуги-к'!$I776+('Итоговая табл.1чел(все услуги-к'!$I776*'Таблица вводных'!$G$9))-('Расчет комиссии(Нади)'!$I776+'Таблица вводных'!$E$3+'Таблица вводных'!$F$3)</f>
        <v>-0.41203990367697507</v>
      </c>
      <c r="J776" s="10" t="s">
        <v>219</v>
      </c>
    </row>
    <row r="777" spans="1:10" ht="13.2" customHeight="1">
      <c r="A777" s="140"/>
      <c r="B777" s="5">
        <v>45426</v>
      </c>
      <c r="C777" s="6"/>
      <c r="D777" s="66">
        <f>(('Итоговая табл.1чел(все услуги-к'!$D777+('Итоговая табл.1чел(все услуги-к'!$D777*'Таблица вводных'!$G$4)))-('Расчет комиссии(Нади)'!$I777+'Таблица вводных'!$E$3+'Таблица вводных'!$F$3)</f>
        <v>7.2879600963230251</v>
      </c>
      <c r="E777" s="66">
        <f>('Итоговая табл.1чел(все услуги-к'!$E777+('Итоговая табл.1чел(все услуги-к'!$E777*'Таблица вводных'!$G$5))-('Расчет комиссии(Нади)'!$I777+'Таблица вводных'!$E$3+'Таблица вводных'!$F$3)</f>
        <v>0.50371009632302488</v>
      </c>
      <c r="F777" s="66">
        <f>('Итоговая табл.1чел(все услуги-к'!$F777+('Итоговая табл.1чел(все услуги-к'!$F777*'Таблица вводных'!$G$6))-('Расчет комиссии(Нади)'!$I777+'Таблица вводных'!$E$3+'Таблица вводных'!$F$3)</f>
        <v>23.347960096323028</v>
      </c>
      <c r="G777" s="66">
        <f>('Итоговая табл.1чел(все услуги-к'!$G777+('Итоговая табл.1чел(все услуги-к'!$G777*'Таблица вводных'!$G$7))-('Расчет комиссии(Нади)'!$I777+'Таблица вводных'!$E$3+'Таблица вводных'!$F$3)</f>
        <v>-0.41203990367697507</v>
      </c>
      <c r="H777" s="66">
        <f>'Итоговая табл.1чел(все услуги-к'!$H777-('Расчет комиссии(Нади)'!$I777+'Таблица вводных'!$E$3+'Таблица вводных'!$F$3)</f>
        <v>-0.41203990367697507</v>
      </c>
      <c r="I777" s="66">
        <f>('Итоговая табл.1чел(все услуги-к'!$I777+('Итоговая табл.1чел(все услуги-к'!$I777*'Таблица вводных'!$G$9))-('Расчет комиссии(Нади)'!$I777+'Таблица вводных'!$E$3+'Таблица вводных'!$F$3)</f>
        <v>-0.41203990367697507</v>
      </c>
      <c r="J777" s="13" t="s">
        <v>219</v>
      </c>
    </row>
    <row r="778" spans="1:10" ht="13.2" customHeight="1">
      <c r="A778" s="140"/>
      <c r="B778" s="5">
        <v>45430</v>
      </c>
      <c r="C778" s="15"/>
      <c r="D778" s="66">
        <f>(('Итоговая табл.1чел(все услуги-к'!$D778+('Итоговая табл.1чел(все услуги-к'!$D778*'Таблица вводных'!$G$4)))-('Расчет комиссии(Нади)'!$I778+'Таблица вводных'!$E$3+'Таблица вводных'!$F$3)</f>
        <v>7.2879600963230251</v>
      </c>
      <c r="E778" s="66">
        <f>('Итоговая табл.1чел(все услуги-к'!$E778+('Итоговая табл.1чел(все услуги-к'!$E778*'Таблица вводных'!$G$5))-('Расчет комиссии(Нади)'!$I778+'Таблица вводных'!$E$3+'Таблица вводных'!$F$3)</f>
        <v>0.50371009632302488</v>
      </c>
      <c r="F778" s="66">
        <f>('Итоговая табл.1чел(все услуги-к'!$F778+('Итоговая табл.1чел(все услуги-к'!$F778*'Таблица вводных'!$G$6))-('Расчет комиссии(Нади)'!$I778+'Таблица вводных'!$E$3+'Таблица вводных'!$F$3)</f>
        <v>23.347960096323028</v>
      </c>
      <c r="G778" s="66">
        <f>('Итоговая табл.1чел(все услуги-к'!$G778+('Итоговая табл.1чел(все услуги-к'!$G778*'Таблица вводных'!$G$7))-('Расчет комиссии(Нади)'!$I778+'Таблица вводных'!$E$3+'Таблица вводных'!$F$3)</f>
        <v>-0.41203990367697507</v>
      </c>
      <c r="H778" s="66">
        <f>'Итоговая табл.1чел(все услуги-к'!$H778-('Расчет комиссии(Нади)'!$I778+'Таблица вводных'!$E$3+'Таблица вводных'!$F$3)</f>
        <v>-0.41203990367697507</v>
      </c>
      <c r="I778" s="66">
        <f>('Итоговая табл.1чел(все услуги-к'!$I778+('Итоговая табл.1чел(все услуги-к'!$I778*'Таблица вводных'!$G$9))-('Расчет комиссии(Нади)'!$I778+'Таблица вводных'!$E$3+'Таблица вводных'!$F$3)</f>
        <v>-0.41203990367697507</v>
      </c>
      <c r="J778" s="13" t="s">
        <v>219</v>
      </c>
    </row>
    <row r="779" spans="1:10" ht="13.2" customHeight="1">
      <c r="A779" s="140"/>
      <c r="B779" s="5">
        <v>45433</v>
      </c>
      <c r="C779" s="6"/>
      <c r="D779" s="66">
        <f>(('Итоговая табл.1чел(все услуги-к'!$D779+('Итоговая табл.1чел(все услуги-к'!$D779*'Таблица вводных'!$G$4)))-('Расчет комиссии(Нади)'!$I779+'Таблица вводных'!$E$3+'Таблица вводных'!$F$3)</f>
        <v>7.2879600963230251</v>
      </c>
      <c r="E779" s="66">
        <f>('Итоговая табл.1чел(все услуги-к'!$E779+('Итоговая табл.1чел(все услуги-к'!$E779*'Таблица вводных'!$G$5))-('Расчет комиссии(Нади)'!$I779+'Таблица вводных'!$E$3+'Таблица вводных'!$F$3)</f>
        <v>0.50371009632302488</v>
      </c>
      <c r="F779" s="66">
        <f>('Итоговая табл.1чел(все услуги-к'!$F779+('Итоговая табл.1чел(все услуги-к'!$F779*'Таблица вводных'!$G$6))-('Расчет комиссии(Нади)'!$I779+'Таблица вводных'!$E$3+'Таблица вводных'!$F$3)</f>
        <v>23.347960096323028</v>
      </c>
      <c r="G779" s="66">
        <f>('Итоговая табл.1чел(все услуги-к'!$G779+('Итоговая табл.1чел(все услуги-к'!$G779*'Таблица вводных'!$G$7))-('Расчет комиссии(Нади)'!$I779+'Таблица вводных'!$E$3+'Таблица вводных'!$F$3)</f>
        <v>-0.41203990367697507</v>
      </c>
      <c r="H779" s="66">
        <f>'Итоговая табл.1чел(все услуги-к'!$H779-('Расчет комиссии(Нади)'!$I779+'Таблица вводных'!$E$3+'Таблица вводных'!$F$3)</f>
        <v>-0.41203990367697507</v>
      </c>
      <c r="I779" s="66">
        <f>('Итоговая табл.1чел(все услуги-к'!$I779+('Итоговая табл.1чел(все услуги-к'!$I779*'Таблица вводных'!$G$9))-('Расчет комиссии(Нади)'!$I779+'Таблица вводных'!$E$3+'Таблица вводных'!$F$3)</f>
        <v>-0.41203990367697507</v>
      </c>
      <c r="J779" s="13" t="s">
        <v>219</v>
      </c>
    </row>
    <row r="780" spans="1:10" ht="13.2" customHeight="1">
      <c r="A780" s="140"/>
      <c r="B780" s="5">
        <v>45437</v>
      </c>
      <c r="C780" s="15"/>
      <c r="D780" s="66">
        <f>(('Итоговая табл.1чел(все услуги-к'!$D780+('Итоговая табл.1чел(все услуги-к'!$D780*'Таблица вводных'!$G$4)))-('Расчет комиссии(Нади)'!$I780+'Таблица вводных'!$E$3+'Таблица вводных'!$F$3)</f>
        <v>7.2879600963230251</v>
      </c>
      <c r="E780" s="66">
        <f>('Итоговая табл.1чел(все услуги-к'!$E780+('Итоговая табл.1чел(все услуги-к'!$E780*'Таблица вводных'!$G$5))-('Расчет комиссии(Нади)'!$I780+'Таблица вводных'!$E$3+'Таблица вводных'!$F$3)</f>
        <v>0.50371009632302488</v>
      </c>
      <c r="F780" s="66">
        <f>('Итоговая табл.1чел(все услуги-к'!$F780+('Итоговая табл.1чел(все услуги-к'!$F780*'Таблица вводных'!$G$6))-('Расчет комиссии(Нади)'!$I780+'Таблица вводных'!$E$3+'Таблица вводных'!$F$3)</f>
        <v>23.347960096323028</v>
      </c>
      <c r="G780" s="66">
        <f>('Итоговая табл.1чел(все услуги-к'!$G780+('Итоговая табл.1чел(все услуги-к'!$G780*'Таблица вводных'!$G$7))-('Расчет комиссии(Нади)'!$I780+'Таблица вводных'!$E$3+'Таблица вводных'!$F$3)</f>
        <v>-0.41203990367697507</v>
      </c>
      <c r="H780" s="66">
        <f>'Итоговая табл.1чел(все услуги-к'!$H780-('Расчет комиссии(Нади)'!$I780+'Таблица вводных'!$E$3+'Таблица вводных'!$F$3)</f>
        <v>-0.41203990367697507</v>
      </c>
      <c r="I780" s="66">
        <f>('Итоговая табл.1чел(все услуги-к'!$I780+('Итоговая табл.1чел(все услуги-к'!$I780*'Таблица вводных'!$G$9))-('Расчет комиссии(Нади)'!$I780+'Таблица вводных'!$E$3+'Таблица вводных'!$F$3)</f>
        <v>-0.41203990367697507</v>
      </c>
      <c r="J780" s="13" t="s">
        <v>219</v>
      </c>
    </row>
    <row r="781" spans="1:10" ht="13.2" customHeight="1">
      <c r="A781" s="140"/>
      <c r="B781" s="5">
        <v>45440</v>
      </c>
      <c r="C781" s="15"/>
      <c r="D781" s="66">
        <f>(('Итоговая табл.1чел(все услуги-к'!$D781+('Итоговая табл.1чел(все услуги-к'!$D781*'Таблица вводных'!$G$4)))-('Расчет комиссии(Нади)'!$I781+'Таблица вводных'!$E$3+'Таблица вводных'!$F$3)</f>
        <v>7.2879600963230251</v>
      </c>
      <c r="E781" s="66">
        <f>('Итоговая табл.1чел(все услуги-к'!$E781+('Итоговая табл.1чел(все услуги-к'!$E781*'Таблица вводных'!$G$5))-('Расчет комиссии(Нади)'!$I781+'Таблица вводных'!$E$3+'Таблица вводных'!$F$3)</f>
        <v>0.50371009632302488</v>
      </c>
      <c r="F781" s="66">
        <f>('Итоговая табл.1чел(все услуги-к'!$F781+('Итоговая табл.1чел(все услуги-к'!$F781*'Таблица вводных'!$G$6))-('Расчет комиссии(Нади)'!$I781+'Таблица вводных'!$E$3+'Таблица вводных'!$F$3)</f>
        <v>23.347960096323028</v>
      </c>
      <c r="G781" s="66">
        <f>('Итоговая табл.1чел(все услуги-к'!$G781+('Итоговая табл.1чел(все услуги-к'!$G781*'Таблица вводных'!$G$7))-('Расчет комиссии(Нади)'!$I781+'Таблица вводных'!$E$3+'Таблица вводных'!$F$3)</f>
        <v>-0.41203990367697507</v>
      </c>
      <c r="H781" s="66">
        <f>'Итоговая табл.1чел(все услуги-к'!$H781-('Расчет комиссии(Нади)'!$I781+'Таблица вводных'!$E$3+'Таблица вводных'!$F$3)</f>
        <v>-0.41203990367697507</v>
      </c>
      <c r="I781" s="66">
        <f>('Итоговая табл.1чел(все услуги-к'!$I781+('Итоговая табл.1чел(все услуги-к'!$I781*'Таблица вводных'!$G$9))-('Расчет комиссии(Нади)'!$I781+'Таблица вводных'!$E$3+'Таблица вводных'!$F$3)</f>
        <v>-0.41203990367697507</v>
      </c>
      <c r="J781" s="13" t="s">
        <v>219</v>
      </c>
    </row>
    <row r="782" spans="1:10" ht="13.2" customHeight="1">
      <c r="A782" s="140"/>
      <c r="B782" s="5">
        <v>45444</v>
      </c>
      <c r="C782" s="15"/>
      <c r="D782" s="66">
        <f>(('Итоговая табл.1чел(все услуги-к'!$D782+('Итоговая табл.1чел(все услуги-к'!$D782*'Таблица вводных'!$G$4)))-('Расчет комиссии(Нади)'!$I782+'Таблица вводных'!$E$3+'Таблица вводных'!$F$3)</f>
        <v>7.2879600963230251</v>
      </c>
      <c r="E782" s="66">
        <f>('Итоговая табл.1чел(все услуги-к'!$E782+('Итоговая табл.1чел(все услуги-к'!$E782*'Таблица вводных'!$G$5))-('Расчет комиссии(Нади)'!$I782+'Таблица вводных'!$E$3+'Таблица вводных'!$F$3)</f>
        <v>0.50371009632302488</v>
      </c>
      <c r="F782" s="66">
        <f>('Итоговая табл.1чел(все услуги-к'!$F782+('Итоговая табл.1чел(все услуги-к'!$F782*'Таблица вводных'!$G$6))-('Расчет комиссии(Нади)'!$I782+'Таблица вводных'!$E$3+'Таблица вводных'!$F$3)</f>
        <v>23.347960096323028</v>
      </c>
      <c r="G782" s="66">
        <f>('Итоговая табл.1чел(все услуги-к'!$G782+('Итоговая табл.1чел(все услуги-к'!$G782*'Таблица вводных'!$G$7))-('Расчет комиссии(Нади)'!$I782+'Таблица вводных'!$E$3+'Таблица вводных'!$F$3)</f>
        <v>-0.41203990367697507</v>
      </c>
      <c r="H782" s="66">
        <f>'Итоговая табл.1чел(все услуги-к'!$H782-('Расчет комиссии(Нади)'!$I782+'Таблица вводных'!$E$3+'Таблица вводных'!$F$3)</f>
        <v>-0.41203990367697507</v>
      </c>
      <c r="I782" s="66">
        <f>('Итоговая табл.1чел(все услуги-к'!$I782+('Итоговая табл.1чел(все услуги-к'!$I782*'Таблица вводных'!$G$9))-('Расчет комиссии(Нади)'!$I782+'Таблица вводных'!$E$3+'Таблица вводных'!$F$3)</f>
        <v>-0.41203990367697507</v>
      </c>
      <c r="J782" s="13" t="s">
        <v>219</v>
      </c>
    </row>
    <row r="783" spans="1:10" ht="13.2" customHeight="1">
      <c r="A783" s="140"/>
      <c r="B783" s="5">
        <v>45447</v>
      </c>
      <c r="C783" s="6"/>
      <c r="D783" s="66">
        <f>(('Итоговая табл.1чел(все услуги-к'!$D783+('Итоговая табл.1чел(все услуги-к'!$D783*'Таблица вводных'!$G$4)))-('Расчет комиссии(Нади)'!$I783+'Таблица вводных'!$E$3+'Таблица вводных'!$F$3)</f>
        <v>7.2879600963230251</v>
      </c>
      <c r="E783" s="66">
        <f>('Итоговая табл.1чел(все услуги-к'!$E783+('Итоговая табл.1чел(все услуги-к'!$E783*'Таблица вводных'!$G$5))-('Расчет комиссии(Нади)'!$I783+'Таблица вводных'!$E$3+'Таблица вводных'!$F$3)</f>
        <v>0.50371009632302488</v>
      </c>
      <c r="F783" s="66">
        <f>('Итоговая табл.1чел(все услуги-к'!$F783+('Итоговая табл.1чел(все услуги-к'!$F783*'Таблица вводных'!$G$6))-('Расчет комиссии(Нади)'!$I783+'Таблица вводных'!$E$3+'Таблица вводных'!$F$3)</f>
        <v>23.347960096323028</v>
      </c>
      <c r="G783" s="66">
        <f>('Итоговая табл.1чел(все услуги-к'!$G783+('Итоговая табл.1чел(все услуги-к'!$G783*'Таблица вводных'!$G$7))-('Расчет комиссии(Нади)'!$I783+'Таблица вводных'!$E$3+'Таблица вводных'!$F$3)</f>
        <v>-0.41203990367697507</v>
      </c>
      <c r="H783" s="66">
        <f>'Итоговая табл.1чел(все услуги-к'!$H783-('Расчет комиссии(Нади)'!$I783+'Таблица вводных'!$E$3+'Таблица вводных'!$F$3)</f>
        <v>-0.41203990367697507</v>
      </c>
      <c r="I783" s="66">
        <f>('Итоговая табл.1чел(все услуги-к'!$I783+('Итоговая табл.1чел(все услуги-к'!$I783*'Таблица вводных'!$G$9))-('Расчет комиссии(Нади)'!$I783+'Таблица вводных'!$E$3+'Таблица вводных'!$F$3)</f>
        <v>-0.41203990367697507</v>
      </c>
      <c r="J783" s="13" t="s">
        <v>219</v>
      </c>
    </row>
    <row r="784" spans="1:10" ht="13.2" customHeight="1">
      <c r="A784" s="140"/>
      <c r="B784" s="5">
        <v>45451</v>
      </c>
      <c r="C784" s="15"/>
      <c r="D784" s="66">
        <f>(('Итоговая табл.1чел(все услуги-к'!$D784+('Итоговая табл.1чел(все услуги-к'!$D784*'Таблица вводных'!$G$4)))-('Расчет комиссии(Нади)'!$I784+'Таблица вводных'!$E$3+'Таблица вводных'!$F$3)</f>
        <v>7.2879600963230251</v>
      </c>
      <c r="E784" s="66">
        <f>('Итоговая табл.1чел(все услуги-к'!$E784+('Итоговая табл.1чел(все услуги-к'!$E784*'Таблица вводных'!$G$5))-('Расчет комиссии(Нади)'!$I784+'Таблица вводных'!$E$3+'Таблица вводных'!$F$3)</f>
        <v>0.50371009632302488</v>
      </c>
      <c r="F784" s="66">
        <f>('Итоговая табл.1чел(все услуги-к'!$F784+('Итоговая табл.1чел(все услуги-к'!$F784*'Таблица вводных'!$G$6))-('Расчет комиссии(Нади)'!$I784+'Таблица вводных'!$E$3+'Таблица вводных'!$F$3)</f>
        <v>23.347960096323028</v>
      </c>
      <c r="G784" s="66">
        <f>('Итоговая табл.1чел(все услуги-к'!$G784+('Итоговая табл.1чел(все услуги-к'!$G784*'Таблица вводных'!$G$7))-('Расчет комиссии(Нади)'!$I784+'Таблица вводных'!$E$3+'Таблица вводных'!$F$3)</f>
        <v>-0.41203990367697507</v>
      </c>
      <c r="H784" s="66">
        <f>'Итоговая табл.1чел(все услуги-к'!$H784-('Расчет комиссии(Нади)'!$I784+'Таблица вводных'!$E$3+'Таблица вводных'!$F$3)</f>
        <v>-0.41203990367697507</v>
      </c>
      <c r="I784" s="66">
        <f>('Итоговая табл.1чел(все услуги-к'!$I784+('Итоговая табл.1чел(все услуги-к'!$I784*'Таблица вводных'!$G$9))-('Расчет комиссии(Нади)'!$I784+'Таблица вводных'!$E$3+'Таблица вводных'!$F$3)</f>
        <v>-0.41203990367697507</v>
      </c>
      <c r="J784" s="13" t="s">
        <v>219</v>
      </c>
    </row>
    <row r="785" spans="1:10" ht="13.2" customHeight="1">
      <c r="A785" s="140"/>
      <c r="B785" s="5">
        <v>45454</v>
      </c>
      <c r="C785" s="15"/>
      <c r="D785" s="66">
        <f>(('Итоговая табл.1чел(все услуги-к'!$D785+('Итоговая табл.1чел(все услуги-к'!$D785*'Таблица вводных'!$G$4)))-('Расчет комиссии(Нади)'!$I785+'Таблица вводных'!$E$3+'Таблица вводных'!$F$3)</f>
        <v>7.2879600963230251</v>
      </c>
      <c r="E785" s="66">
        <f>('Итоговая табл.1чел(все услуги-к'!$E785+('Итоговая табл.1чел(все услуги-к'!$E785*'Таблица вводных'!$G$5))-('Расчет комиссии(Нади)'!$I785+'Таблица вводных'!$E$3+'Таблица вводных'!$F$3)</f>
        <v>0.50371009632302488</v>
      </c>
      <c r="F785" s="66">
        <f>('Итоговая табл.1чел(все услуги-к'!$F785+('Итоговая табл.1чел(все услуги-к'!$F785*'Таблица вводных'!$G$6))-('Расчет комиссии(Нади)'!$I785+'Таблица вводных'!$E$3+'Таблица вводных'!$F$3)</f>
        <v>23.347960096323028</v>
      </c>
      <c r="G785" s="66">
        <f>('Итоговая табл.1чел(все услуги-к'!$G785+('Итоговая табл.1чел(все услуги-к'!$G785*'Таблица вводных'!$G$7))-('Расчет комиссии(Нади)'!$I785+'Таблица вводных'!$E$3+'Таблица вводных'!$F$3)</f>
        <v>-0.41203990367697507</v>
      </c>
      <c r="H785" s="66">
        <f>'Итоговая табл.1чел(все услуги-к'!$H785-('Расчет комиссии(Нади)'!$I785+'Таблица вводных'!$E$3+'Таблица вводных'!$F$3)</f>
        <v>-0.41203990367697507</v>
      </c>
      <c r="I785" s="66">
        <f>('Итоговая табл.1чел(все услуги-к'!$I785+('Итоговая табл.1чел(все услуги-к'!$I785*'Таблица вводных'!$G$9))-('Расчет комиссии(Нади)'!$I785+'Таблица вводных'!$E$3+'Таблица вводных'!$F$3)</f>
        <v>-0.41203990367697507</v>
      </c>
      <c r="J785" s="13" t="s">
        <v>219</v>
      </c>
    </row>
    <row r="786" spans="1:10" ht="13.2" customHeight="1">
      <c r="A786" s="140"/>
      <c r="B786" s="5"/>
      <c r="C786" s="6"/>
      <c r="D786" s="66">
        <f>(('Итоговая табл.1чел(все услуги-к'!$D786+('Итоговая табл.1чел(все услуги-к'!$D786*'Таблица вводных'!$G$4)))-('Расчет комиссии(Нади)'!$I786+'Таблица вводных'!$E$3+'Таблица вводных'!$F$3)</f>
        <v>7.2879600963230251</v>
      </c>
      <c r="E786" s="66">
        <f>('Итоговая табл.1чел(все услуги-к'!$E786+('Итоговая табл.1чел(все услуги-к'!$E786*'Таблица вводных'!$G$5))-('Расчет комиссии(Нади)'!$I786+'Таблица вводных'!$E$3+'Таблица вводных'!$F$3)</f>
        <v>0.50371009632302488</v>
      </c>
      <c r="F786" s="66">
        <f>('Итоговая табл.1чел(все услуги-к'!$F786+('Итоговая табл.1чел(все услуги-к'!$F786*'Таблица вводных'!$G$6))-('Расчет комиссии(Нади)'!$I786+'Таблица вводных'!$E$3+'Таблица вводных'!$F$3)</f>
        <v>23.347960096323028</v>
      </c>
      <c r="G786" s="66">
        <f>('Итоговая табл.1чел(все услуги-к'!$G786+('Итоговая табл.1чел(все услуги-к'!$G786*'Таблица вводных'!$G$7))-('Расчет комиссии(Нади)'!$I786+'Таблица вводных'!$E$3+'Таблица вводных'!$F$3)</f>
        <v>-0.41203990367697507</v>
      </c>
      <c r="H786" s="66">
        <f>'Итоговая табл.1чел(все услуги-к'!$H786-('Расчет комиссии(Нади)'!$I786+'Таблица вводных'!$E$3+'Таблица вводных'!$F$3)</f>
        <v>-0.41203990367697507</v>
      </c>
      <c r="I786" s="66">
        <f>('Итоговая табл.1чел(все услуги-к'!$I786+('Итоговая табл.1чел(все услуги-к'!$I786*'Таблица вводных'!$G$9))-('Расчет комиссии(Нади)'!$I786+'Таблица вводных'!$E$3+'Таблица вводных'!$F$3)</f>
        <v>-0.41203990367697507</v>
      </c>
      <c r="J786" s="13" t="s">
        <v>219</v>
      </c>
    </row>
    <row r="787" spans="1:10" ht="13.2" customHeight="1">
      <c r="A787" s="140"/>
      <c r="B787" s="5"/>
      <c r="C787" s="15"/>
      <c r="D787" s="66">
        <f>(('Итоговая табл.1чел(все услуги-к'!$D787+('Итоговая табл.1чел(все услуги-к'!$D787*'Таблица вводных'!$G$4)))-('Расчет комиссии(Нади)'!$I787+'Таблица вводных'!$E$3+'Таблица вводных'!$F$3)</f>
        <v>7.2879600963230251</v>
      </c>
      <c r="E787" s="66">
        <f>('Итоговая табл.1чел(все услуги-к'!$E787+('Итоговая табл.1чел(все услуги-к'!$E787*'Таблица вводных'!$G$5))-('Расчет комиссии(Нади)'!$I787+'Таблица вводных'!$E$3+'Таблица вводных'!$F$3)</f>
        <v>0.50371009632302488</v>
      </c>
      <c r="F787" s="66">
        <f>('Итоговая табл.1чел(все услуги-к'!$F787+('Итоговая табл.1чел(все услуги-к'!$F787*'Таблица вводных'!$G$6))-('Расчет комиссии(Нади)'!$I787+'Таблица вводных'!$E$3+'Таблица вводных'!$F$3)</f>
        <v>23.347960096323028</v>
      </c>
      <c r="G787" s="66">
        <f>('Итоговая табл.1чел(все услуги-к'!$G787+('Итоговая табл.1чел(все услуги-к'!$G787*'Таблица вводных'!$G$7))-('Расчет комиссии(Нади)'!$I787+'Таблица вводных'!$E$3+'Таблица вводных'!$F$3)</f>
        <v>-0.41203990367697507</v>
      </c>
      <c r="H787" s="66">
        <f>'Итоговая табл.1чел(все услуги-к'!$H787-('Расчет комиссии(Нади)'!$I787+'Таблица вводных'!$E$3+'Таблица вводных'!$F$3)</f>
        <v>-0.41203990367697507</v>
      </c>
      <c r="I787" s="66">
        <f>('Итоговая табл.1чел(все услуги-к'!$I787+('Итоговая табл.1чел(все услуги-к'!$I787*'Таблица вводных'!$G$9))-('Расчет комиссии(Нади)'!$I787+'Таблица вводных'!$E$3+'Таблица вводных'!$F$3)</f>
        <v>-0.41203990367697507</v>
      </c>
      <c r="J787" s="13" t="s">
        <v>219</v>
      </c>
    </row>
    <row r="788" spans="1:10" ht="13.2" customHeight="1">
      <c r="A788" s="140"/>
      <c r="B788" s="5"/>
      <c r="C788" s="6"/>
      <c r="D788" s="66">
        <f>(('Итоговая табл.1чел(все услуги-к'!$D788+('Итоговая табл.1чел(все услуги-к'!$D788*'Таблица вводных'!$G$4)))-('Расчет комиссии(Нади)'!$I788+'Таблица вводных'!$E$3+'Таблица вводных'!$F$3)</f>
        <v>7.2879600963230251</v>
      </c>
      <c r="E788" s="66">
        <f>('Итоговая табл.1чел(все услуги-к'!$E788+('Итоговая табл.1чел(все услуги-к'!$E788*'Таблица вводных'!$G$5))-('Расчет комиссии(Нади)'!$I788+'Таблица вводных'!$E$3+'Таблица вводных'!$F$3)</f>
        <v>0.50371009632302488</v>
      </c>
      <c r="F788" s="66">
        <f>('Итоговая табл.1чел(все услуги-к'!$F788+('Итоговая табл.1чел(все услуги-к'!$F788*'Таблица вводных'!$G$6))-('Расчет комиссии(Нади)'!$I788+'Таблица вводных'!$E$3+'Таблица вводных'!$F$3)</f>
        <v>23.347960096323028</v>
      </c>
      <c r="G788" s="66">
        <f>('Итоговая табл.1чел(все услуги-к'!$G788+('Итоговая табл.1чел(все услуги-к'!$G788*'Таблица вводных'!$G$7))-('Расчет комиссии(Нади)'!$I788+'Таблица вводных'!$E$3+'Таблица вводных'!$F$3)</f>
        <v>-0.41203990367697507</v>
      </c>
      <c r="H788" s="66">
        <f>'Итоговая табл.1чел(все услуги-к'!$H788-('Расчет комиссии(Нади)'!$I788+'Таблица вводных'!$E$3+'Таблица вводных'!$F$3)</f>
        <v>-0.41203990367697507</v>
      </c>
      <c r="I788" s="66">
        <f>('Итоговая табл.1чел(все услуги-к'!$I788+('Итоговая табл.1чел(все услуги-к'!$I788*'Таблица вводных'!$G$9))-('Расчет комиссии(Нади)'!$I788+'Таблица вводных'!$E$3+'Таблица вводных'!$F$3)</f>
        <v>-0.41203990367697507</v>
      </c>
      <c r="J788" s="13" t="s">
        <v>219</v>
      </c>
    </row>
    <row r="789" spans="1:10" ht="13.2" customHeight="1">
      <c r="A789" s="140"/>
      <c r="B789" s="5"/>
      <c r="C789" s="6"/>
      <c r="D789" s="66">
        <f>(('Итоговая табл.1чел(все услуги-к'!$D789+('Итоговая табл.1чел(все услуги-к'!$D789*'Таблица вводных'!$G$4)))-('Расчет комиссии(Нади)'!$I789+'Таблица вводных'!$E$3+'Таблица вводных'!$F$3)</f>
        <v>7.2879600963230251</v>
      </c>
      <c r="E789" s="66">
        <f>('Итоговая табл.1чел(все услуги-к'!$E789+('Итоговая табл.1чел(все услуги-к'!$E789*'Таблица вводных'!$G$5))-('Расчет комиссии(Нади)'!$I789+'Таблица вводных'!$E$3+'Таблица вводных'!$F$3)</f>
        <v>0.50371009632302488</v>
      </c>
      <c r="F789" s="66">
        <f>('Итоговая табл.1чел(все услуги-к'!$F789+('Итоговая табл.1чел(все услуги-к'!$F789*'Таблица вводных'!$G$6))-('Расчет комиссии(Нади)'!$I789+'Таблица вводных'!$E$3+'Таблица вводных'!$F$3)</f>
        <v>23.347960096323028</v>
      </c>
      <c r="G789" s="66">
        <f>('Итоговая табл.1чел(все услуги-к'!$G789+('Итоговая табл.1чел(все услуги-к'!$G789*'Таблица вводных'!$G$7))-('Расчет комиссии(Нади)'!$I789+'Таблица вводных'!$E$3+'Таблица вводных'!$F$3)</f>
        <v>-0.41203990367697507</v>
      </c>
      <c r="H789" s="66">
        <f>'Итоговая табл.1чел(все услуги-к'!$H789-('Расчет комиссии(Нади)'!$I789+'Таблица вводных'!$E$3+'Таблица вводных'!$F$3)</f>
        <v>-0.41203990367697507</v>
      </c>
      <c r="I789" s="66">
        <f>('Итоговая табл.1чел(все услуги-к'!$I789+('Итоговая табл.1чел(все услуги-к'!$I789*'Таблица вводных'!$G$9))-('Расчет комиссии(Нади)'!$I789+'Таблица вводных'!$E$3+'Таблица вводных'!$F$3)</f>
        <v>-0.41203990367697507</v>
      </c>
      <c r="J789" s="13" t="s">
        <v>219</v>
      </c>
    </row>
    <row r="790" spans="1:10" ht="13.2" customHeight="1">
      <c r="A790" s="140"/>
      <c r="B790" s="5"/>
      <c r="C790" s="15"/>
      <c r="D790" s="66">
        <f>(('Итоговая табл.1чел(все услуги-к'!$D790+('Итоговая табл.1чел(все услуги-к'!$D790*'Таблица вводных'!$G$4)))-('Расчет комиссии(Нади)'!$I790+'Таблица вводных'!$E$3+'Таблица вводных'!$F$3)</f>
        <v>7.2879600963230251</v>
      </c>
      <c r="E790" s="66">
        <f>('Итоговая табл.1чел(все услуги-к'!$E790+('Итоговая табл.1чел(все услуги-к'!$E790*'Таблица вводных'!$G$5))-('Расчет комиссии(Нади)'!$I790+'Таблица вводных'!$E$3+'Таблица вводных'!$F$3)</f>
        <v>0.50371009632302488</v>
      </c>
      <c r="F790" s="66">
        <f>('Итоговая табл.1чел(все услуги-к'!$F790+('Итоговая табл.1чел(все услуги-к'!$F790*'Таблица вводных'!$G$6))-('Расчет комиссии(Нади)'!$I790+'Таблица вводных'!$E$3+'Таблица вводных'!$F$3)</f>
        <v>23.347960096323028</v>
      </c>
      <c r="G790" s="66">
        <f>('Итоговая табл.1чел(все услуги-к'!$G790+('Итоговая табл.1чел(все услуги-к'!$G790*'Таблица вводных'!$G$7))-('Расчет комиссии(Нади)'!$I790+'Таблица вводных'!$E$3+'Таблица вводных'!$F$3)</f>
        <v>-0.41203990367697507</v>
      </c>
      <c r="H790" s="66">
        <f>'Итоговая табл.1чел(все услуги-к'!$H790-('Расчет комиссии(Нади)'!$I790+'Таблица вводных'!$E$3+'Таблица вводных'!$F$3)</f>
        <v>-0.41203990367697507</v>
      </c>
      <c r="I790" s="66">
        <f>('Итоговая табл.1чел(все услуги-к'!$I790+('Итоговая табл.1чел(все услуги-к'!$I790*'Таблица вводных'!$G$9))-('Расчет комиссии(Нади)'!$I790+'Таблица вводных'!$E$3+'Таблица вводных'!$F$3)</f>
        <v>-0.41203990367697507</v>
      </c>
      <c r="J790" s="13" t="s">
        <v>219</v>
      </c>
    </row>
    <row r="791" spans="1:10" ht="13.2" customHeight="1">
      <c r="A791" s="140"/>
      <c r="B791" s="5"/>
      <c r="C791" s="6"/>
      <c r="D791" s="66">
        <f>(('Итоговая табл.1чел(все услуги-к'!$D791+('Итоговая табл.1чел(все услуги-к'!$D791*'Таблица вводных'!$G$4)))-('Расчет комиссии(Нади)'!$I791+'Таблица вводных'!$E$3+'Таблица вводных'!$F$3)</f>
        <v>7.2879600963230251</v>
      </c>
      <c r="E791" s="66">
        <f>('Итоговая табл.1чел(все услуги-к'!$E791+('Итоговая табл.1чел(все услуги-к'!$E791*'Таблица вводных'!$G$5))-('Расчет комиссии(Нади)'!$I791+'Таблица вводных'!$E$3+'Таблица вводных'!$F$3)</f>
        <v>0.50371009632302488</v>
      </c>
      <c r="F791" s="66">
        <f>('Итоговая табл.1чел(все услуги-к'!$F791+('Итоговая табл.1чел(все услуги-к'!$F791*'Таблица вводных'!$G$6))-('Расчет комиссии(Нади)'!$I791+'Таблица вводных'!$E$3+'Таблица вводных'!$F$3)</f>
        <v>23.347960096323028</v>
      </c>
      <c r="G791" s="66">
        <f>('Итоговая табл.1чел(все услуги-к'!$G791+('Итоговая табл.1чел(все услуги-к'!$G791*'Таблица вводных'!$G$7))-('Расчет комиссии(Нади)'!$I791+'Таблица вводных'!$E$3+'Таблица вводных'!$F$3)</f>
        <v>-0.41203990367697507</v>
      </c>
      <c r="H791" s="66">
        <f>'Итоговая табл.1чел(все услуги-к'!$H791-('Расчет комиссии(Нади)'!$I791+'Таблица вводных'!$E$3+'Таблица вводных'!$F$3)</f>
        <v>-0.41203990367697507</v>
      </c>
      <c r="I791" s="66">
        <f>('Итоговая табл.1чел(все услуги-к'!$I791+('Итоговая табл.1чел(все услуги-к'!$I791*'Таблица вводных'!$G$9))-('Расчет комиссии(Нади)'!$I791+'Таблица вводных'!$E$3+'Таблица вводных'!$F$3)</f>
        <v>-0.41203990367697507</v>
      </c>
      <c r="J791" s="13" t="s">
        <v>219</v>
      </c>
    </row>
    <row r="792" spans="1:10" ht="13.2" customHeight="1">
      <c r="A792" s="140"/>
      <c r="B792" s="5"/>
      <c r="C792" s="15"/>
      <c r="D792" s="66">
        <f>(('Итоговая табл.1чел(все услуги-к'!$D792+('Итоговая табл.1чел(все услуги-к'!$D792*'Таблица вводных'!$G$4)))-('Расчет комиссии(Нади)'!$I792+'Таблица вводных'!$E$3+'Таблица вводных'!$F$3)</f>
        <v>7.2879600963230251</v>
      </c>
      <c r="E792" s="66">
        <f>('Итоговая табл.1чел(все услуги-к'!$E792+('Итоговая табл.1чел(все услуги-к'!$E792*'Таблица вводных'!$G$5))-('Расчет комиссии(Нади)'!$I792+'Таблица вводных'!$E$3+'Таблица вводных'!$F$3)</f>
        <v>0.50371009632302488</v>
      </c>
      <c r="F792" s="66">
        <f>('Итоговая табл.1чел(все услуги-к'!$F792+('Итоговая табл.1чел(все услуги-к'!$F792*'Таблица вводных'!$G$6))-('Расчет комиссии(Нади)'!$I792+'Таблица вводных'!$E$3+'Таблица вводных'!$F$3)</f>
        <v>23.347960096323028</v>
      </c>
      <c r="G792" s="66">
        <f>('Итоговая табл.1чел(все услуги-к'!$G792+('Итоговая табл.1чел(все услуги-к'!$G792*'Таблица вводных'!$G$7))-('Расчет комиссии(Нади)'!$I792+'Таблица вводных'!$E$3+'Таблица вводных'!$F$3)</f>
        <v>-0.41203990367697507</v>
      </c>
      <c r="H792" s="66">
        <f>'Итоговая табл.1чел(все услуги-к'!$H792-('Расчет комиссии(Нади)'!$I792+'Таблица вводных'!$E$3+'Таблица вводных'!$F$3)</f>
        <v>-0.41203990367697507</v>
      </c>
      <c r="I792" s="66">
        <f>('Итоговая табл.1чел(все услуги-к'!$I792+('Итоговая табл.1чел(все услуги-к'!$I792*'Таблица вводных'!$G$9))-('Расчет комиссии(Нади)'!$I792+'Таблица вводных'!$E$3+'Таблица вводных'!$F$3)</f>
        <v>-0.41203990367697507</v>
      </c>
      <c r="J792" s="13" t="s">
        <v>219</v>
      </c>
    </row>
    <row r="793" spans="1:10" ht="13.2" customHeight="1">
      <c r="A793" s="141"/>
      <c r="B793" s="18"/>
      <c r="C793" s="19"/>
      <c r="D793" s="76">
        <f>(('Итоговая табл.1чел(все услуги-к'!$D793+('Итоговая табл.1чел(все услуги-к'!$D793*'Таблица вводных'!$G$4)))-('Расчет комиссии(Нади)'!$I793+'Таблица вводных'!$E$3+'Таблица вводных'!$F$3)</f>
        <v>7.2879600963230251</v>
      </c>
      <c r="E793" s="76">
        <f>('Итоговая табл.1чел(все услуги-к'!$E793+('Итоговая табл.1чел(все услуги-к'!$E793*'Таблица вводных'!$G$5))-('Расчет комиссии(Нади)'!$I793+'Таблица вводных'!$E$3+'Таблица вводных'!$F$3)</f>
        <v>0.50371009632302488</v>
      </c>
      <c r="F793" s="76">
        <f>('Итоговая табл.1чел(все услуги-к'!$F793+('Итоговая табл.1чел(все услуги-к'!$F793*'Таблица вводных'!$G$6))-('Расчет комиссии(Нади)'!$I793+'Таблица вводных'!$E$3+'Таблица вводных'!$F$3)</f>
        <v>23.347960096323028</v>
      </c>
      <c r="G793" s="76">
        <f>('Итоговая табл.1чел(все услуги-к'!$G793+('Итоговая табл.1чел(все услуги-к'!$G793*'Таблица вводных'!$G$7))-('Расчет комиссии(Нади)'!$I793+'Таблица вводных'!$E$3+'Таблица вводных'!$F$3)</f>
        <v>-0.41203990367697507</v>
      </c>
      <c r="H793" s="76">
        <f>'Итоговая табл.1чел(все услуги-к'!$H793-('Расчет комиссии(Нади)'!$I793+'Таблица вводных'!$E$3+'Таблица вводных'!$F$3)</f>
        <v>-0.41203990367697507</v>
      </c>
      <c r="I793" s="76">
        <f>('Итоговая табл.1чел(все услуги-к'!$I793+('Итоговая табл.1чел(все услуги-к'!$I793*'Таблица вводных'!$G$9))-('Расчет комиссии(Нади)'!$I793+'Таблица вводных'!$E$3+'Таблица вводных'!$F$3)</f>
        <v>-0.41203990367697507</v>
      </c>
      <c r="J793" s="22" t="s">
        <v>219</v>
      </c>
    </row>
    <row r="794" spans="1:10" ht="13.2" customHeight="1">
      <c r="A794" s="143" t="s">
        <v>220</v>
      </c>
      <c r="B794" s="5">
        <v>45423</v>
      </c>
      <c r="C794" s="97"/>
      <c r="D794" s="59">
        <f>(('Итоговая табл.1чел(все услуги-к'!$D794+('Итоговая табл.1чел(все услуги-к'!$D794*'Таблица вводных'!$G$4)))-('Расчет комиссии(Нади)'!$I794+'Таблица вводных'!$E$3+'Таблица вводных'!$F$3)</f>
        <v>7.2879600963230251</v>
      </c>
      <c r="E794" s="59">
        <f>('Итоговая табл.1чел(все услуги-к'!$E794+('Итоговая табл.1чел(все услуги-к'!$E794*'Таблица вводных'!$G$5))-('Расчет комиссии(Нади)'!$I794+'Таблица вводных'!$E$3+'Таблица вводных'!$F$3)</f>
        <v>0.50371009632302488</v>
      </c>
      <c r="F794" s="59">
        <f>('Итоговая табл.1чел(все услуги-к'!$F794+('Итоговая табл.1чел(все услуги-к'!$F794*'Таблица вводных'!$G$6))-('Расчет комиссии(Нади)'!$I794+'Таблица вводных'!$E$3+'Таблица вводных'!$F$3)</f>
        <v>23.347960096323028</v>
      </c>
      <c r="G794" s="59">
        <f>('Итоговая табл.1чел(все услуги-к'!$G794+('Итоговая табл.1чел(все услуги-к'!$G794*'Таблица вводных'!$G$7))-('Расчет комиссии(Нади)'!$I794+'Таблица вводных'!$E$3+'Таблица вводных'!$F$3)</f>
        <v>-0.41203990367697507</v>
      </c>
      <c r="H794" s="59">
        <f>'Итоговая табл.1чел(все услуги-к'!$H794-('Расчет комиссии(Нади)'!$I794+'Таблица вводных'!$E$3+'Таблица вводных'!$F$3)</f>
        <v>-0.41203990367697507</v>
      </c>
      <c r="I794" s="59">
        <f>('Итоговая табл.1чел(все услуги-к'!$I794+('Итоговая табл.1чел(все услуги-к'!$I794*'Таблица вводных'!$G$9))-('Расчет комиссии(Нади)'!$I794+'Таблица вводных'!$E$3+'Таблица вводных'!$F$3)</f>
        <v>-0.41203990367697507</v>
      </c>
      <c r="J794" s="10" t="s">
        <v>202</v>
      </c>
    </row>
    <row r="795" spans="1:10" ht="13.2" customHeight="1">
      <c r="A795" s="140"/>
      <c r="B795" s="5">
        <v>45426</v>
      </c>
      <c r="C795" s="6"/>
      <c r="D795" s="66">
        <f>(('Итоговая табл.1чел(все услуги-к'!$D795+('Итоговая табл.1чел(все услуги-к'!$D795*'Таблица вводных'!$G$4)))-('Расчет комиссии(Нади)'!$I795+'Таблица вводных'!$E$3+'Таблица вводных'!$F$3)</f>
        <v>7.2879600963230251</v>
      </c>
      <c r="E795" s="66">
        <f>('Итоговая табл.1чел(все услуги-к'!$E795+('Итоговая табл.1чел(все услуги-к'!$E795*'Таблица вводных'!$G$5))-('Расчет комиссии(Нади)'!$I795+'Таблица вводных'!$E$3+'Таблица вводных'!$F$3)</f>
        <v>0.50371009632302488</v>
      </c>
      <c r="F795" s="66">
        <f>('Итоговая табл.1чел(все услуги-к'!$F795+('Итоговая табл.1чел(все услуги-к'!$F795*'Таблица вводных'!$G$6))-('Расчет комиссии(Нади)'!$I795+'Таблица вводных'!$E$3+'Таблица вводных'!$F$3)</f>
        <v>23.347960096323028</v>
      </c>
      <c r="G795" s="66">
        <f>('Итоговая табл.1чел(все услуги-к'!$G795+('Итоговая табл.1чел(все услуги-к'!$G795*'Таблица вводных'!$G$7))-('Расчет комиссии(Нади)'!$I795+'Таблица вводных'!$E$3+'Таблица вводных'!$F$3)</f>
        <v>-0.41203990367697507</v>
      </c>
      <c r="H795" s="66">
        <f>'Итоговая табл.1чел(все услуги-к'!$H795-('Расчет комиссии(Нади)'!$I795+'Таблица вводных'!$E$3+'Таблица вводных'!$F$3)</f>
        <v>-0.41203990367697507</v>
      </c>
      <c r="I795" s="66">
        <f>('Итоговая табл.1чел(все услуги-к'!$I795+('Итоговая табл.1чел(все услуги-к'!$I795*'Таблица вводных'!$G$9))-('Расчет комиссии(Нади)'!$I795+'Таблица вводных'!$E$3+'Таблица вводных'!$F$3)</f>
        <v>-0.41203990367697507</v>
      </c>
      <c r="J795" s="13" t="s">
        <v>202</v>
      </c>
    </row>
    <row r="796" spans="1:10" ht="13.2" customHeight="1">
      <c r="A796" s="140"/>
      <c r="B796" s="5">
        <v>45430</v>
      </c>
      <c r="C796" s="15"/>
      <c r="D796" s="66">
        <f>(('Итоговая табл.1чел(все услуги-к'!$D796+('Итоговая табл.1чел(все услуги-к'!$D796*'Таблица вводных'!$G$4)))-('Расчет комиссии(Нади)'!$I796+'Таблица вводных'!$E$3+'Таблица вводных'!$F$3)</f>
        <v>7.2879600963230251</v>
      </c>
      <c r="E796" s="66">
        <f>('Итоговая табл.1чел(все услуги-к'!$E796+('Итоговая табл.1чел(все услуги-к'!$E796*'Таблица вводных'!$G$5))-('Расчет комиссии(Нади)'!$I796+'Таблица вводных'!$E$3+'Таблица вводных'!$F$3)</f>
        <v>0.50371009632302488</v>
      </c>
      <c r="F796" s="66">
        <f>('Итоговая табл.1чел(все услуги-к'!$F796+('Итоговая табл.1чел(все услуги-к'!$F796*'Таблица вводных'!$G$6))-('Расчет комиссии(Нади)'!$I796+'Таблица вводных'!$E$3+'Таблица вводных'!$F$3)</f>
        <v>23.347960096323028</v>
      </c>
      <c r="G796" s="66">
        <f>('Итоговая табл.1чел(все услуги-к'!$G796+('Итоговая табл.1чел(все услуги-к'!$G796*'Таблица вводных'!$G$7))-('Расчет комиссии(Нади)'!$I796+'Таблица вводных'!$E$3+'Таблица вводных'!$F$3)</f>
        <v>-0.41203990367697507</v>
      </c>
      <c r="H796" s="66">
        <f>'Итоговая табл.1чел(все услуги-к'!$H796-('Расчет комиссии(Нади)'!$I796+'Таблица вводных'!$E$3+'Таблица вводных'!$F$3)</f>
        <v>-0.41203990367697507</v>
      </c>
      <c r="I796" s="66">
        <f>('Итоговая табл.1чел(все услуги-к'!$I796+('Итоговая табл.1чел(все услуги-к'!$I796*'Таблица вводных'!$G$9))-('Расчет комиссии(Нади)'!$I796+'Таблица вводных'!$E$3+'Таблица вводных'!$F$3)</f>
        <v>-0.41203990367697507</v>
      </c>
      <c r="J796" s="13" t="s">
        <v>202</v>
      </c>
    </row>
    <row r="797" spans="1:10" ht="13.2" customHeight="1">
      <c r="A797" s="140"/>
      <c r="B797" s="5">
        <v>45433</v>
      </c>
      <c r="C797" s="6"/>
      <c r="D797" s="66">
        <f>(('Итоговая табл.1чел(все услуги-к'!$D797+('Итоговая табл.1чел(все услуги-к'!$D797*'Таблица вводных'!$G$4)))-('Расчет комиссии(Нади)'!$I797+'Таблица вводных'!$E$3+'Таблица вводных'!$F$3)</f>
        <v>7.2879600963230251</v>
      </c>
      <c r="E797" s="66">
        <f>('Итоговая табл.1чел(все услуги-к'!$E797+('Итоговая табл.1чел(все услуги-к'!$E797*'Таблица вводных'!$G$5))-('Расчет комиссии(Нади)'!$I797+'Таблица вводных'!$E$3+'Таблица вводных'!$F$3)</f>
        <v>0.50371009632302488</v>
      </c>
      <c r="F797" s="66">
        <f>('Итоговая табл.1чел(все услуги-к'!$F797+('Итоговая табл.1чел(все услуги-к'!$F797*'Таблица вводных'!$G$6))-('Расчет комиссии(Нади)'!$I797+'Таблица вводных'!$E$3+'Таблица вводных'!$F$3)</f>
        <v>23.347960096323028</v>
      </c>
      <c r="G797" s="66">
        <f>('Итоговая табл.1чел(все услуги-к'!$G797+('Итоговая табл.1чел(все услуги-к'!$G797*'Таблица вводных'!$G$7))-('Расчет комиссии(Нади)'!$I797+'Таблица вводных'!$E$3+'Таблица вводных'!$F$3)</f>
        <v>-0.41203990367697507</v>
      </c>
      <c r="H797" s="66">
        <f>'Итоговая табл.1чел(все услуги-к'!$H797-('Расчет комиссии(Нади)'!$I797+'Таблица вводных'!$E$3+'Таблица вводных'!$F$3)</f>
        <v>-0.41203990367697507</v>
      </c>
      <c r="I797" s="66">
        <f>('Итоговая табл.1чел(все услуги-к'!$I797+('Итоговая табл.1чел(все услуги-к'!$I797*'Таблица вводных'!$G$9))-('Расчет комиссии(Нади)'!$I797+'Таблица вводных'!$E$3+'Таблица вводных'!$F$3)</f>
        <v>-0.41203990367697507</v>
      </c>
      <c r="J797" s="13" t="s">
        <v>202</v>
      </c>
    </row>
    <row r="798" spans="1:10" ht="13.2" customHeight="1">
      <c r="A798" s="140"/>
      <c r="B798" s="5">
        <v>45437</v>
      </c>
      <c r="C798" s="15"/>
      <c r="D798" s="66">
        <f>(('Итоговая табл.1чел(все услуги-к'!$D798+('Итоговая табл.1чел(все услуги-к'!$D798*'Таблица вводных'!$G$4)))-('Расчет комиссии(Нади)'!$I798+'Таблица вводных'!$E$3+'Таблица вводных'!$F$3)</f>
        <v>7.2879600963230251</v>
      </c>
      <c r="E798" s="66">
        <f>('Итоговая табл.1чел(все услуги-к'!$E798+('Итоговая табл.1чел(все услуги-к'!$E798*'Таблица вводных'!$G$5))-('Расчет комиссии(Нади)'!$I798+'Таблица вводных'!$E$3+'Таблица вводных'!$F$3)</f>
        <v>0.50371009632302488</v>
      </c>
      <c r="F798" s="66">
        <f>('Итоговая табл.1чел(все услуги-к'!$F798+('Итоговая табл.1чел(все услуги-к'!$F798*'Таблица вводных'!$G$6))-('Расчет комиссии(Нади)'!$I798+'Таблица вводных'!$E$3+'Таблица вводных'!$F$3)</f>
        <v>23.347960096323028</v>
      </c>
      <c r="G798" s="66">
        <f>('Итоговая табл.1чел(все услуги-к'!$G798+('Итоговая табл.1чел(все услуги-к'!$G798*'Таблица вводных'!$G$7))-('Расчет комиссии(Нади)'!$I798+'Таблица вводных'!$E$3+'Таблица вводных'!$F$3)</f>
        <v>-0.41203990367697507</v>
      </c>
      <c r="H798" s="66">
        <f>'Итоговая табл.1чел(все услуги-к'!$H798-('Расчет комиссии(Нади)'!$I798+'Таблица вводных'!$E$3+'Таблица вводных'!$F$3)</f>
        <v>-0.41203990367697507</v>
      </c>
      <c r="I798" s="66">
        <f>('Итоговая табл.1чел(все услуги-к'!$I798+('Итоговая табл.1чел(все услуги-к'!$I798*'Таблица вводных'!$G$9))-('Расчет комиссии(Нади)'!$I798+'Таблица вводных'!$E$3+'Таблица вводных'!$F$3)</f>
        <v>-0.41203990367697507</v>
      </c>
      <c r="J798" s="13" t="s">
        <v>202</v>
      </c>
    </row>
    <row r="799" spans="1:10" ht="13.2" customHeight="1">
      <c r="A799" s="140"/>
      <c r="B799" s="5">
        <v>45440</v>
      </c>
      <c r="C799" s="15"/>
      <c r="D799" s="66">
        <f>(('Итоговая табл.1чел(все услуги-к'!$D799+('Итоговая табл.1чел(все услуги-к'!$D799*'Таблица вводных'!$G$4)))-('Расчет комиссии(Нади)'!$I799+'Таблица вводных'!$E$3+'Таблица вводных'!$F$3)</f>
        <v>7.2879600963230251</v>
      </c>
      <c r="E799" s="66">
        <f>('Итоговая табл.1чел(все услуги-к'!$E799+('Итоговая табл.1чел(все услуги-к'!$E799*'Таблица вводных'!$G$5))-('Расчет комиссии(Нади)'!$I799+'Таблица вводных'!$E$3+'Таблица вводных'!$F$3)</f>
        <v>0.50371009632302488</v>
      </c>
      <c r="F799" s="66">
        <f>('Итоговая табл.1чел(все услуги-к'!$F799+('Итоговая табл.1чел(все услуги-к'!$F799*'Таблица вводных'!$G$6))-('Расчет комиссии(Нади)'!$I799+'Таблица вводных'!$E$3+'Таблица вводных'!$F$3)</f>
        <v>23.347960096323028</v>
      </c>
      <c r="G799" s="66">
        <f>('Итоговая табл.1чел(все услуги-к'!$G799+('Итоговая табл.1чел(все услуги-к'!$G799*'Таблица вводных'!$G$7))-('Расчет комиссии(Нади)'!$I799+'Таблица вводных'!$E$3+'Таблица вводных'!$F$3)</f>
        <v>-0.41203990367697507</v>
      </c>
      <c r="H799" s="66">
        <f>'Итоговая табл.1чел(все услуги-к'!$H799-('Расчет комиссии(Нади)'!$I799+'Таблица вводных'!$E$3+'Таблица вводных'!$F$3)</f>
        <v>-0.41203990367697507</v>
      </c>
      <c r="I799" s="66">
        <f>('Итоговая табл.1чел(все услуги-к'!$I799+('Итоговая табл.1чел(все услуги-к'!$I799*'Таблица вводных'!$G$9))-('Расчет комиссии(Нади)'!$I799+'Таблица вводных'!$E$3+'Таблица вводных'!$F$3)</f>
        <v>-0.41203990367697507</v>
      </c>
      <c r="J799" s="13" t="s">
        <v>202</v>
      </c>
    </row>
    <row r="800" spans="1:10" ht="13.2" customHeight="1">
      <c r="A800" s="140"/>
      <c r="B800" s="5">
        <v>45444</v>
      </c>
      <c r="C800" s="15"/>
      <c r="D800" s="66">
        <f>(('Итоговая табл.1чел(все услуги-к'!$D800+('Итоговая табл.1чел(все услуги-к'!$D800*'Таблица вводных'!$G$4)))-('Расчет комиссии(Нади)'!$I800+'Таблица вводных'!$E$3+'Таблица вводных'!$F$3)</f>
        <v>7.2879600963230251</v>
      </c>
      <c r="E800" s="66">
        <f>('Итоговая табл.1чел(все услуги-к'!$E800+('Итоговая табл.1чел(все услуги-к'!$E800*'Таблица вводных'!$G$5))-('Расчет комиссии(Нади)'!$I800+'Таблица вводных'!$E$3+'Таблица вводных'!$F$3)</f>
        <v>0.50371009632302488</v>
      </c>
      <c r="F800" s="66">
        <f>('Итоговая табл.1чел(все услуги-к'!$F800+('Итоговая табл.1чел(все услуги-к'!$F800*'Таблица вводных'!$G$6))-('Расчет комиссии(Нади)'!$I800+'Таблица вводных'!$E$3+'Таблица вводных'!$F$3)</f>
        <v>23.347960096323028</v>
      </c>
      <c r="G800" s="66">
        <f>('Итоговая табл.1чел(все услуги-к'!$G800+('Итоговая табл.1чел(все услуги-к'!$G800*'Таблица вводных'!$G$7))-('Расчет комиссии(Нади)'!$I800+'Таблица вводных'!$E$3+'Таблица вводных'!$F$3)</f>
        <v>-0.41203990367697507</v>
      </c>
      <c r="H800" s="66">
        <f>'Итоговая табл.1чел(все услуги-к'!$H800-('Расчет комиссии(Нади)'!$I800+'Таблица вводных'!$E$3+'Таблица вводных'!$F$3)</f>
        <v>-0.41203990367697507</v>
      </c>
      <c r="I800" s="66">
        <f>('Итоговая табл.1чел(все услуги-к'!$I800+('Итоговая табл.1чел(все услуги-к'!$I800*'Таблица вводных'!$G$9))-('Расчет комиссии(Нади)'!$I800+'Таблица вводных'!$E$3+'Таблица вводных'!$F$3)</f>
        <v>-0.41203990367697507</v>
      </c>
      <c r="J800" s="13" t="s">
        <v>202</v>
      </c>
    </row>
    <row r="801" spans="1:10" ht="13.2" customHeight="1">
      <c r="A801" s="140"/>
      <c r="B801" s="5">
        <v>45447</v>
      </c>
      <c r="C801" s="6"/>
      <c r="D801" s="66">
        <f>(('Итоговая табл.1чел(все услуги-к'!$D801+('Итоговая табл.1чел(все услуги-к'!$D801*'Таблица вводных'!$G$4)))-('Расчет комиссии(Нади)'!$I801+'Таблица вводных'!$E$3+'Таблица вводных'!$F$3)</f>
        <v>7.2879600963230251</v>
      </c>
      <c r="E801" s="66">
        <f>('Итоговая табл.1чел(все услуги-к'!$E801+('Итоговая табл.1чел(все услуги-к'!$E801*'Таблица вводных'!$G$5))-('Расчет комиссии(Нади)'!$I801+'Таблица вводных'!$E$3+'Таблица вводных'!$F$3)</f>
        <v>0.50371009632302488</v>
      </c>
      <c r="F801" s="66">
        <f>('Итоговая табл.1чел(все услуги-к'!$F801+('Итоговая табл.1чел(все услуги-к'!$F801*'Таблица вводных'!$G$6))-('Расчет комиссии(Нади)'!$I801+'Таблица вводных'!$E$3+'Таблица вводных'!$F$3)</f>
        <v>23.347960096323028</v>
      </c>
      <c r="G801" s="66">
        <f>('Итоговая табл.1чел(все услуги-к'!$G801+('Итоговая табл.1чел(все услуги-к'!$G801*'Таблица вводных'!$G$7))-('Расчет комиссии(Нади)'!$I801+'Таблица вводных'!$E$3+'Таблица вводных'!$F$3)</f>
        <v>-0.41203990367697507</v>
      </c>
      <c r="H801" s="66">
        <f>'Итоговая табл.1чел(все услуги-к'!$H801-('Расчет комиссии(Нади)'!$I801+'Таблица вводных'!$E$3+'Таблица вводных'!$F$3)</f>
        <v>-0.41203990367697507</v>
      </c>
      <c r="I801" s="66">
        <f>('Итоговая табл.1чел(все услуги-к'!$I801+('Итоговая табл.1чел(все услуги-к'!$I801*'Таблица вводных'!$G$9))-('Расчет комиссии(Нади)'!$I801+'Таблица вводных'!$E$3+'Таблица вводных'!$F$3)</f>
        <v>-0.41203990367697507</v>
      </c>
      <c r="J801" s="13" t="s">
        <v>202</v>
      </c>
    </row>
    <row r="802" spans="1:10" ht="13.2" customHeight="1">
      <c r="A802" s="140"/>
      <c r="B802" s="5">
        <v>45451</v>
      </c>
      <c r="C802" s="15"/>
      <c r="D802" s="66">
        <f>(('Итоговая табл.1чел(все услуги-к'!$D802+('Итоговая табл.1чел(все услуги-к'!$D802*'Таблица вводных'!$G$4)))-('Расчет комиссии(Нади)'!$I802+'Таблица вводных'!$E$3+'Таблица вводных'!$F$3)</f>
        <v>7.2879600963230251</v>
      </c>
      <c r="E802" s="66">
        <f>('Итоговая табл.1чел(все услуги-к'!$E802+('Итоговая табл.1чел(все услуги-к'!$E802*'Таблица вводных'!$G$5))-('Расчет комиссии(Нади)'!$I802+'Таблица вводных'!$E$3+'Таблица вводных'!$F$3)</f>
        <v>0.50371009632302488</v>
      </c>
      <c r="F802" s="66">
        <f>('Итоговая табл.1чел(все услуги-к'!$F802+('Итоговая табл.1чел(все услуги-к'!$F802*'Таблица вводных'!$G$6))-('Расчет комиссии(Нади)'!$I802+'Таблица вводных'!$E$3+'Таблица вводных'!$F$3)</f>
        <v>23.347960096323028</v>
      </c>
      <c r="G802" s="66">
        <f>('Итоговая табл.1чел(все услуги-к'!$G802+('Итоговая табл.1чел(все услуги-к'!$G802*'Таблица вводных'!$G$7))-('Расчет комиссии(Нади)'!$I802+'Таблица вводных'!$E$3+'Таблица вводных'!$F$3)</f>
        <v>-0.41203990367697507</v>
      </c>
      <c r="H802" s="66">
        <f>'Итоговая табл.1чел(все услуги-к'!$H802-('Расчет комиссии(Нади)'!$I802+'Таблица вводных'!$E$3+'Таблица вводных'!$F$3)</f>
        <v>-0.41203990367697507</v>
      </c>
      <c r="I802" s="66">
        <f>('Итоговая табл.1чел(все услуги-к'!$I802+('Итоговая табл.1чел(все услуги-к'!$I802*'Таблица вводных'!$G$9))-('Расчет комиссии(Нади)'!$I802+'Таблица вводных'!$E$3+'Таблица вводных'!$F$3)</f>
        <v>-0.41203990367697507</v>
      </c>
      <c r="J802" s="13" t="s">
        <v>202</v>
      </c>
    </row>
    <row r="803" spans="1:10" ht="13.2" customHeight="1">
      <c r="A803" s="140"/>
      <c r="B803" s="5">
        <v>45454</v>
      </c>
      <c r="C803" s="15"/>
      <c r="D803" s="66">
        <f>(('Итоговая табл.1чел(все услуги-к'!$D803+('Итоговая табл.1чел(все услуги-к'!$D803*'Таблица вводных'!$G$4)))-('Расчет комиссии(Нади)'!$I803+'Таблица вводных'!$E$3+'Таблица вводных'!$F$3)</f>
        <v>7.2879600963230251</v>
      </c>
      <c r="E803" s="66">
        <f>('Итоговая табл.1чел(все услуги-к'!$E803+('Итоговая табл.1чел(все услуги-к'!$E803*'Таблица вводных'!$G$5))-('Расчет комиссии(Нади)'!$I803+'Таблица вводных'!$E$3+'Таблица вводных'!$F$3)</f>
        <v>0.50371009632302488</v>
      </c>
      <c r="F803" s="66">
        <f>('Итоговая табл.1чел(все услуги-к'!$F803+('Итоговая табл.1чел(все услуги-к'!$F803*'Таблица вводных'!$G$6))-('Расчет комиссии(Нади)'!$I803+'Таблица вводных'!$E$3+'Таблица вводных'!$F$3)</f>
        <v>23.347960096323028</v>
      </c>
      <c r="G803" s="66">
        <f>('Итоговая табл.1чел(все услуги-к'!$G803+('Итоговая табл.1чел(все услуги-к'!$G803*'Таблица вводных'!$G$7))-('Расчет комиссии(Нади)'!$I803+'Таблица вводных'!$E$3+'Таблица вводных'!$F$3)</f>
        <v>-0.41203990367697507</v>
      </c>
      <c r="H803" s="66">
        <f>'Итоговая табл.1чел(все услуги-к'!$H803-('Расчет комиссии(Нади)'!$I803+'Таблица вводных'!$E$3+'Таблица вводных'!$F$3)</f>
        <v>-0.41203990367697507</v>
      </c>
      <c r="I803" s="66">
        <f>('Итоговая табл.1чел(все услуги-к'!$I803+('Итоговая табл.1чел(все услуги-к'!$I803*'Таблица вводных'!$G$9))-('Расчет комиссии(Нади)'!$I803+'Таблица вводных'!$E$3+'Таблица вводных'!$F$3)</f>
        <v>-0.41203990367697507</v>
      </c>
      <c r="J803" s="13" t="s">
        <v>202</v>
      </c>
    </row>
    <row r="804" spans="1:10" ht="13.2" customHeight="1">
      <c r="A804" s="140"/>
      <c r="B804" s="5"/>
      <c r="C804" s="6"/>
      <c r="D804" s="66">
        <f>(('Итоговая табл.1чел(все услуги-к'!$D804+('Итоговая табл.1чел(все услуги-к'!$D804*'Таблица вводных'!$G$4)))-('Расчет комиссии(Нади)'!$I804+'Таблица вводных'!$E$3+'Таблица вводных'!$F$3)</f>
        <v>7.2879600963230251</v>
      </c>
      <c r="E804" s="66">
        <f>('Итоговая табл.1чел(все услуги-к'!$E804+('Итоговая табл.1чел(все услуги-к'!$E804*'Таблица вводных'!$G$5))-('Расчет комиссии(Нади)'!$I804+'Таблица вводных'!$E$3+'Таблица вводных'!$F$3)</f>
        <v>0.50371009632302488</v>
      </c>
      <c r="F804" s="66">
        <f>('Итоговая табл.1чел(все услуги-к'!$F804+('Итоговая табл.1чел(все услуги-к'!$F804*'Таблица вводных'!$G$6))-('Расчет комиссии(Нади)'!$I804+'Таблица вводных'!$E$3+'Таблица вводных'!$F$3)</f>
        <v>23.347960096323028</v>
      </c>
      <c r="G804" s="66">
        <f>('Итоговая табл.1чел(все услуги-к'!$G804+('Итоговая табл.1чел(все услуги-к'!$G804*'Таблица вводных'!$G$7))-('Расчет комиссии(Нади)'!$I804+'Таблица вводных'!$E$3+'Таблица вводных'!$F$3)</f>
        <v>-0.41203990367697507</v>
      </c>
      <c r="H804" s="66">
        <f>'Итоговая табл.1чел(все услуги-к'!$H804-('Расчет комиссии(Нади)'!$I804+'Таблица вводных'!$E$3+'Таблица вводных'!$F$3)</f>
        <v>-0.41203990367697507</v>
      </c>
      <c r="I804" s="66">
        <f>('Итоговая табл.1чел(все услуги-к'!$I804+('Итоговая табл.1чел(все услуги-к'!$I804*'Таблица вводных'!$G$9))-('Расчет комиссии(Нади)'!$I804+'Таблица вводных'!$E$3+'Таблица вводных'!$F$3)</f>
        <v>-0.41203990367697507</v>
      </c>
      <c r="J804" s="13" t="s">
        <v>202</v>
      </c>
    </row>
    <row r="805" spans="1:10" ht="13.2" customHeight="1">
      <c r="A805" s="140"/>
      <c r="B805" s="5"/>
      <c r="C805" s="15"/>
      <c r="D805" s="66">
        <f>(('Итоговая табл.1чел(все услуги-к'!$D805+('Итоговая табл.1чел(все услуги-к'!$D805*'Таблица вводных'!$G$4)))-('Расчет комиссии(Нади)'!$I805+'Таблица вводных'!$E$3+'Таблица вводных'!$F$3)</f>
        <v>7.2879600963230251</v>
      </c>
      <c r="E805" s="66">
        <f>('Итоговая табл.1чел(все услуги-к'!$E805+('Итоговая табл.1чел(все услуги-к'!$E805*'Таблица вводных'!$G$5))-('Расчет комиссии(Нади)'!$I805+'Таблица вводных'!$E$3+'Таблица вводных'!$F$3)</f>
        <v>0.50371009632302488</v>
      </c>
      <c r="F805" s="66">
        <f>('Итоговая табл.1чел(все услуги-к'!$F805+('Итоговая табл.1чел(все услуги-к'!$F805*'Таблица вводных'!$G$6))-('Расчет комиссии(Нади)'!$I805+'Таблица вводных'!$E$3+'Таблица вводных'!$F$3)</f>
        <v>23.347960096323028</v>
      </c>
      <c r="G805" s="66">
        <f>('Итоговая табл.1чел(все услуги-к'!$G805+('Итоговая табл.1чел(все услуги-к'!$G805*'Таблица вводных'!$G$7))-('Расчет комиссии(Нади)'!$I805+'Таблица вводных'!$E$3+'Таблица вводных'!$F$3)</f>
        <v>-0.41203990367697507</v>
      </c>
      <c r="H805" s="66">
        <f>'Итоговая табл.1чел(все услуги-к'!$H805-('Расчет комиссии(Нади)'!$I805+'Таблица вводных'!$E$3+'Таблица вводных'!$F$3)</f>
        <v>-0.41203990367697507</v>
      </c>
      <c r="I805" s="66">
        <f>('Итоговая табл.1чел(все услуги-к'!$I805+('Итоговая табл.1чел(все услуги-к'!$I805*'Таблица вводных'!$G$9))-('Расчет комиссии(Нади)'!$I805+'Таблица вводных'!$E$3+'Таблица вводных'!$F$3)</f>
        <v>-0.41203990367697507</v>
      </c>
      <c r="J805" s="13" t="s">
        <v>202</v>
      </c>
    </row>
    <row r="806" spans="1:10" ht="13.2" customHeight="1">
      <c r="A806" s="140"/>
      <c r="B806" s="5"/>
      <c r="C806" s="6"/>
      <c r="D806" s="66">
        <f>(('Итоговая табл.1чел(все услуги-к'!$D806+('Итоговая табл.1чел(все услуги-к'!$D806*'Таблица вводных'!$G$4)))-('Расчет комиссии(Нади)'!$I806+'Таблица вводных'!$E$3+'Таблица вводных'!$F$3)</f>
        <v>7.2879600963230251</v>
      </c>
      <c r="E806" s="66">
        <f>('Итоговая табл.1чел(все услуги-к'!$E806+('Итоговая табл.1чел(все услуги-к'!$E806*'Таблица вводных'!$G$5))-('Расчет комиссии(Нади)'!$I806+'Таблица вводных'!$E$3+'Таблица вводных'!$F$3)</f>
        <v>0.50371009632302488</v>
      </c>
      <c r="F806" s="66">
        <f>('Итоговая табл.1чел(все услуги-к'!$F806+('Итоговая табл.1чел(все услуги-к'!$F806*'Таблица вводных'!$G$6))-('Расчет комиссии(Нади)'!$I806+'Таблица вводных'!$E$3+'Таблица вводных'!$F$3)</f>
        <v>23.347960096323028</v>
      </c>
      <c r="G806" s="66">
        <f>('Итоговая табл.1чел(все услуги-к'!$G806+('Итоговая табл.1чел(все услуги-к'!$G806*'Таблица вводных'!$G$7))-('Расчет комиссии(Нади)'!$I806+'Таблица вводных'!$E$3+'Таблица вводных'!$F$3)</f>
        <v>-0.41203990367697507</v>
      </c>
      <c r="H806" s="66">
        <f>'Итоговая табл.1чел(все услуги-к'!$H806-('Расчет комиссии(Нади)'!$I806+'Таблица вводных'!$E$3+'Таблица вводных'!$F$3)</f>
        <v>-0.41203990367697507</v>
      </c>
      <c r="I806" s="66">
        <f>('Итоговая табл.1чел(все услуги-к'!$I806+('Итоговая табл.1чел(все услуги-к'!$I806*'Таблица вводных'!$G$9))-('Расчет комиссии(Нади)'!$I806+'Таблица вводных'!$E$3+'Таблица вводных'!$F$3)</f>
        <v>-0.41203990367697507</v>
      </c>
      <c r="J806" s="13" t="s">
        <v>202</v>
      </c>
    </row>
    <row r="807" spans="1:10" ht="13.2" customHeight="1">
      <c r="A807" s="140"/>
      <c r="B807" s="5"/>
      <c r="C807" s="6"/>
      <c r="D807" s="66">
        <f>(('Итоговая табл.1чел(все услуги-к'!$D807+('Итоговая табл.1чел(все услуги-к'!$D807*'Таблица вводных'!$G$4)))-('Расчет комиссии(Нади)'!$I807+'Таблица вводных'!$E$3+'Таблица вводных'!$F$3)</f>
        <v>7.2879600963230251</v>
      </c>
      <c r="E807" s="66">
        <f>('Итоговая табл.1чел(все услуги-к'!$E807+('Итоговая табл.1чел(все услуги-к'!$E807*'Таблица вводных'!$G$5))-('Расчет комиссии(Нади)'!$I807+'Таблица вводных'!$E$3+'Таблица вводных'!$F$3)</f>
        <v>0.50371009632302488</v>
      </c>
      <c r="F807" s="66">
        <f>('Итоговая табл.1чел(все услуги-к'!$F807+('Итоговая табл.1чел(все услуги-к'!$F807*'Таблица вводных'!$G$6))-('Расчет комиссии(Нади)'!$I807+'Таблица вводных'!$E$3+'Таблица вводных'!$F$3)</f>
        <v>23.347960096323028</v>
      </c>
      <c r="G807" s="66">
        <f>('Итоговая табл.1чел(все услуги-к'!$G807+('Итоговая табл.1чел(все услуги-к'!$G807*'Таблица вводных'!$G$7))-('Расчет комиссии(Нади)'!$I807+'Таблица вводных'!$E$3+'Таблица вводных'!$F$3)</f>
        <v>-0.41203990367697507</v>
      </c>
      <c r="H807" s="66">
        <f>'Итоговая табл.1чел(все услуги-к'!$H807-('Расчет комиссии(Нади)'!$I807+'Таблица вводных'!$E$3+'Таблица вводных'!$F$3)</f>
        <v>-0.41203990367697507</v>
      </c>
      <c r="I807" s="66">
        <f>('Итоговая табл.1чел(все услуги-к'!$I807+('Итоговая табл.1чел(все услуги-к'!$I807*'Таблица вводных'!$G$9))-('Расчет комиссии(Нади)'!$I807+'Таблица вводных'!$E$3+'Таблица вводных'!$F$3)</f>
        <v>-0.41203990367697507</v>
      </c>
      <c r="J807" s="13" t="s">
        <v>202</v>
      </c>
    </row>
    <row r="808" spans="1:10" ht="13.2" customHeight="1">
      <c r="A808" s="140"/>
      <c r="B808" s="5"/>
      <c r="C808" s="15"/>
      <c r="D808" s="66">
        <f>(('Итоговая табл.1чел(все услуги-к'!$D808+('Итоговая табл.1чел(все услуги-к'!$D808*'Таблица вводных'!$G$4)))-('Расчет комиссии(Нади)'!$I808+'Таблица вводных'!$E$3+'Таблица вводных'!$F$3)</f>
        <v>7.2879600963230251</v>
      </c>
      <c r="E808" s="66">
        <f>('Итоговая табл.1чел(все услуги-к'!$E808+('Итоговая табл.1чел(все услуги-к'!$E808*'Таблица вводных'!$G$5))-('Расчет комиссии(Нади)'!$I808+'Таблица вводных'!$E$3+'Таблица вводных'!$F$3)</f>
        <v>0.50371009632302488</v>
      </c>
      <c r="F808" s="66">
        <f>('Итоговая табл.1чел(все услуги-к'!$F808+('Итоговая табл.1чел(все услуги-к'!$F808*'Таблица вводных'!$G$6))-('Расчет комиссии(Нади)'!$I808+'Таблица вводных'!$E$3+'Таблица вводных'!$F$3)</f>
        <v>23.347960096323028</v>
      </c>
      <c r="G808" s="66">
        <f>('Итоговая табл.1чел(все услуги-к'!$G808+('Итоговая табл.1чел(все услуги-к'!$G808*'Таблица вводных'!$G$7))-('Расчет комиссии(Нади)'!$I808+'Таблица вводных'!$E$3+'Таблица вводных'!$F$3)</f>
        <v>-0.41203990367697507</v>
      </c>
      <c r="H808" s="66">
        <f>'Итоговая табл.1чел(все услуги-к'!$H808-('Расчет комиссии(Нади)'!$I808+'Таблица вводных'!$E$3+'Таблица вводных'!$F$3)</f>
        <v>-0.41203990367697507</v>
      </c>
      <c r="I808" s="66">
        <f>('Итоговая табл.1чел(все услуги-к'!$I808+('Итоговая табл.1чел(все услуги-к'!$I808*'Таблица вводных'!$G$9))-('Расчет комиссии(Нади)'!$I808+'Таблица вводных'!$E$3+'Таблица вводных'!$F$3)</f>
        <v>-0.41203990367697507</v>
      </c>
      <c r="J808" s="13" t="s">
        <v>202</v>
      </c>
    </row>
    <row r="809" spans="1:10" ht="13.2" customHeight="1">
      <c r="A809" s="140"/>
      <c r="B809" s="5"/>
      <c r="C809" s="6"/>
      <c r="D809" s="66">
        <f>(('Итоговая табл.1чел(все услуги-к'!$D809+('Итоговая табл.1чел(все услуги-к'!$D809*'Таблица вводных'!$G$4)))-('Расчет комиссии(Нади)'!$I809+'Таблица вводных'!$E$3+'Таблица вводных'!$F$3)</f>
        <v>7.2879600963230251</v>
      </c>
      <c r="E809" s="66">
        <f>('Итоговая табл.1чел(все услуги-к'!$E809+('Итоговая табл.1чел(все услуги-к'!$E809*'Таблица вводных'!$G$5))-('Расчет комиссии(Нади)'!$I809+'Таблица вводных'!$E$3+'Таблица вводных'!$F$3)</f>
        <v>0.50371009632302488</v>
      </c>
      <c r="F809" s="66">
        <f>('Итоговая табл.1чел(все услуги-к'!$F809+('Итоговая табл.1чел(все услуги-к'!$F809*'Таблица вводных'!$G$6))-('Расчет комиссии(Нади)'!$I809+'Таблица вводных'!$E$3+'Таблица вводных'!$F$3)</f>
        <v>23.347960096323028</v>
      </c>
      <c r="G809" s="66">
        <f>('Итоговая табл.1чел(все услуги-к'!$G809+('Итоговая табл.1чел(все услуги-к'!$G809*'Таблица вводных'!$G$7))-('Расчет комиссии(Нади)'!$I809+'Таблица вводных'!$E$3+'Таблица вводных'!$F$3)</f>
        <v>-0.41203990367697507</v>
      </c>
      <c r="H809" s="66">
        <f>'Итоговая табл.1чел(все услуги-к'!$H809-('Расчет комиссии(Нади)'!$I809+'Таблица вводных'!$E$3+'Таблица вводных'!$F$3)</f>
        <v>-0.41203990367697507</v>
      </c>
      <c r="I809" s="66">
        <f>('Итоговая табл.1чел(все услуги-к'!$I809+('Итоговая табл.1чел(все услуги-к'!$I809*'Таблица вводных'!$G$9))-('Расчет комиссии(Нади)'!$I809+'Таблица вводных'!$E$3+'Таблица вводных'!$F$3)</f>
        <v>-0.41203990367697507</v>
      </c>
      <c r="J809" s="13" t="s">
        <v>202</v>
      </c>
    </row>
    <row r="810" spans="1:10" ht="13.2" customHeight="1">
      <c r="A810" s="140"/>
      <c r="B810" s="5"/>
      <c r="C810" s="15"/>
      <c r="D810" s="66">
        <f>(('Итоговая табл.1чел(все услуги-к'!$D810+('Итоговая табл.1чел(все услуги-к'!$D810*'Таблица вводных'!$G$4)))-('Расчет комиссии(Нади)'!$I810+'Таблица вводных'!$E$3+'Таблица вводных'!$F$3)</f>
        <v>7.2879600963230251</v>
      </c>
      <c r="E810" s="66">
        <f>('Итоговая табл.1чел(все услуги-к'!$E810+('Итоговая табл.1чел(все услуги-к'!$E810*'Таблица вводных'!$G$5))-('Расчет комиссии(Нади)'!$I810+'Таблица вводных'!$E$3+'Таблица вводных'!$F$3)</f>
        <v>0.50371009632302488</v>
      </c>
      <c r="F810" s="66">
        <f>('Итоговая табл.1чел(все услуги-к'!$F810+('Итоговая табл.1чел(все услуги-к'!$F810*'Таблица вводных'!$G$6))-('Расчет комиссии(Нади)'!$I810+'Таблица вводных'!$E$3+'Таблица вводных'!$F$3)</f>
        <v>23.347960096323028</v>
      </c>
      <c r="G810" s="66">
        <f>('Итоговая табл.1чел(все услуги-к'!$G810+('Итоговая табл.1чел(все услуги-к'!$G810*'Таблица вводных'!$G$7))-('Расчет комиссии(Нади)'!$I810+'Таблица вводных'!$E$3+'Таблица вводных'!$F$3)</f>
        <v>-0.41203990367697507</v>
      </c>
      <c r="H810" s="66">
        <f>'Итоговая табл.1чел(все услуги-к'!$H810-('Расчет комиссии(Нади)'!$I810+'Таблица вводных'!$E$3+'Таблица вводных'!$F$3)</f>
        <v>-0.41203990367697507</v>
      </c>
      <c r="I810" s="66">
        <f>('Итоговая табл.1чел(все услуги-к'!$I810+('Итоговая табл.1чел(все услуги-к'!$I810*'Таблица вводных'!$G$9))-('Расчет комиссии(Нади)'!$I810+'Таблица вводных'!$E$3+'Таблица вводных'!$F$3)</f>
        <v>-0.41203990367697507</v>
      </c>
      <c r="J810" s="13" t="s">
        <v>202</v>
      </c>
    </row>
    <row r="811" spans="1:10" ht="13.2" customHeight="1">
      <c r="A811" s="141"/>
      <c r="B811" s="18"/>
      <c r="C811" s="19"/>
      <c r="D811" s="76">
        <f>(('Итоговая табл.1чел(все услуги-к'!$D811+('Итоговая табл.1чел(все услуги-к'!$D811*'Таблица вводных'!$G$4)))-('Расчет комиссии(Нади)'!$I811+'Таблица вводных'!$E$3+'Таблица вводных'!$F$3)</f>
        <v>7.2879600963230251</v>
      </c>
      <c r="E811" s="76">
        <f>('Итоговая табл.1чел(все услуги-к'!$E811+('Итоговая табл.1чел(все услуги-к'!$E811*'Таблица вводных'!$G$5))-('Расчет комиссии(Нади)'!$I811+'Таблица вводных'!$E$3+'Таблица вводных'!$F$3)</f>
        <v>0.50371009632302488</v>
      </c>
      <c r="F811" s="76">
        <f>('Итоговая табл.1чел(все услуги-к'!$F811+('Итоговая табл.1чел(все услуги-к'!$F811*'Таблица вводных'!$G$6))-('Расчет комиссии(Нади)'!$I811+'Таблица вводных'!$E$3+'Таблица вводных'!$F$3)</f>
        <v>23.347960096323028</v>
      </c>
      <c r="G811" s="76">
        <f>('Итоговая табл.1чел(все услуги-к'!$G811+('Итоговая табл.1чел(все услуги-к'!$G811*'Таблица вводных'!$G$7))-('Расчет комиссии(Нади)'!$I811+'Таблица вводных'!$E$3+'Таблица вводных'!$F$3)</f>
        <v>-0.41203990367697507</v>
      </c>
      <c r="H811" s="76">
        <f>'Итоговая табл.1чел(все услуги-к'!$H811-('Расчет комиссии(Нади)'!$I811+'Таблица вводных'!$E$3+'Таблица вводных'!$F$3)</f>
        <v>-0.41203990367697507</v>
      </c>
      <c r="I811" s="76">
        <f>('Итоговая табл.1чел(все услуги-к'!$I811+('Итоговая табл.1чел(все услуги-к'!$I811*'Таблица вводных'!$G$9))-('Расчет комиссии(Нади)'!$I811+'Таблица вводных'!$E$3+'Таблица вводных'!$F$3)</f>
        <v>-0.41203990367697507</v>
      </c>
      <c r="J811" s="22" t="s">
        <v>202</v>
      </c>
    </row>
    <row r="812" spans="1:10" ht="13.2" customHeight="1">
      <c r="A812" s="143" t="s">
        <v>221</v>
      </c>
      <c r="B812" s="5">
        <v>45423</v>
      </c>
      <c r="C812" s="97"/>
      <c r="D812" s="59">
        <f>(('Итоговая табл.1чел(все услуги-к'!$D812+('Итоговая табл.1чел(все услуги-к'!$D812*'Таблица вводных'!$G$4)))-('Расчет комиссии(Нади)'!$I812+'Таблица вводных'!$E$3+'Таблица вводных'!$F$3)</f>
        <v>7.2879600963230251</v>
      </c>
      <c r="E812" s="59">
        <f>('Итоговая табл.1чел(все услуги-к'!$E812+('Итоговая табл.1чел(все услуги-к'!$E812*'Таблица вводных'!$G$5))-('Расчет комиссии(Нади)'!$I812+'Таблица вводных'!$E$3+'Таблица вводных'!$F$3)</f>
        <v>0.50371009632302488</v>
      </c>
      <c r="F812" s="59">
        <f>('Итоговая табл.1чел(все услуги-к'!$F812+('Итоговая табл.1чел(все услуги-к'!$F812*'Таблица вводных'!$G$6))-('Расчет комиссии(Нади)'!$I812+'Таблица вводных'!$E$3+'Таблица вводных'!$F$3)</f>
        <v>23.347960096323028</v>
      </c>
      <c r="G812" s="59">
        <f>('Итоговая табл.1чел(все услуги-к'!$G812+('Итоговая табл.1чел(все услуги-к'!$G812*'Таблица вводных'!$G$7))-('Расчет комиссии(Нади)'!$I812+'Таблица вводных'!$E$3+'Таблица вводных'!$F$3)</f>
        <v>-0.41203990367697507</v>
      </c>
      <c r="H812" s="59">
        <f>'Итоговая табл.1чел(все услуги-к'!$H812-('Расчет комиссии(Нади)'!$I812+'Таблица вводных'!$E$3+'Таблица вводных'!$F$3)</f>
        <v>-0.41203990367697507</v>
      </c>
      <c r="I812" s="59">
        <f>('Итоговая табл.1чел(все услуги-к'!$I812+('Итоговая табл.1чел(все услуги-к'!$I812*'Таблица вводных'!$G$9))-('Расчет комиссии(Нади)'!$I812+'Таблица вводных'!$E$3+'Таблица вводных'!$F$3)</f>
        <v>-0.41203990367697507</v>
      </c>
      <c r="J812" s="10" t="s">
        <v>163</v>
      </c>
    </row>
    <row r="813" spans="1:10" ht="13.2" customHeight="1">
      <c r="A813" s="140"/>
      <c r="B813" s="5">
        <v>45426</v>
      </c>
      <c r="C813" s="6"/>
      <c r="D813" s="66">
        <f>(('Итоговая табл.1чел(все услуги-к'!$D813+('Итоговая табл.1чел(все услуги-к'!$D813*'Таблица вводных'!$G$4)))-('Расчет комиссии(Нади)'!$I813+'Таблица вводных'!$E$3+'Таблица вводных'!$F$3)</f>
        <v>7.2879600963230251</v>
      </c>
      <c r="E813" s="66">
        <f>('Итоговая табл.1чел(все услуги-к'!$E813+('Итоговая табл.1чел(все услуги-к'!$E813*'Таблица вводных'!$G$5))-('Расчет комиссии(Нади)'!$I813+'Таблица вводных'!$E$3+'Таблица вводных'!$F$3)</f>
        <v>0.50371009632302488</v>
      </c>
      <c r="F813" s="66">
        <f>('Итоговая табл.1чел(все услуги-к'!$F813+('Итоговая табл.1чел(все услуги-к'!$F813*'Таблица вводных'!$G$6))-('Расчет комиссии(Нади)'!$I813+'Таблица вводных'!$E$3+'Таблица вводных'!$F$3)</f>
        <v>23.347960096323028</v>
      </c>
      <c r="G813" s="66">
        <f>('Итоговая табл.1чел(все услуги-к'!$G813+('Итоговая табл.1чел(все услуги-к'!$G813*'Таблица вводных'!$G$7))-('Расчет комиссии(Нади)'!$I813+'Таблица вводных'!$E$3+'Таблица вводных'!$F$3)</f>
        <v>-0.41203990367697507</v>
      </c>
      <c r="H813" s="66">
        <f>'Итоговая табл.1чел(все услуги-к'!$H813-('Расчет комиссии(Нади)'!$I813+'Таблица вводных'!$E$3+'Таблица вводных'!$F$3)</f>
        <v>-0.41203990367697507</v>
      </c>
      <c r="I813" s="66">
        <f>('Итоговая табл.1чел(все услуги-к'!$I813+('Итоговая табл.1чел(все услуги-к'!$I813*'Таблица вводных'!$G$9))-('Расчет комиссии(Нади)'!$I813+'Таблица вводных'!$E$3+'Таблица вводных'!$F$3)</f>
        <v>-0.41203990367697507</v>
      </c>
      <c r="J813" s="13" t="s">
        <v>163</v>
      </c>
    </row>
    <row r="814" spans="1:10" ht="13.2" customHeight="1">
      <c r="A814" s="140"/>
      <c r="B814" s="5">
        <v>45430</v>
      </c>
      <c r="C814" s="15"/>
      <c r="D814" s="66">
        <f>(('Итоговая табл.1чел(все услуги-к'!$D814+('Итоговая табл.1чел(все услуги-к'!$D814*'Таблица вводных'!$G$4)))-('Расчет комиссии(Нади)'!$I814+'Таблица вводных'!$E$3+'Таблица вводных'!$F$3)</f>
        <v>7.2879600963230251</v>
      </c>
      <c r="E814" s="66">
        <f>('Итоговая табл.1чел(все услуги-к'!$E814+('Итоговая табл.1чел(все услуги-к'!$E814*'Таблица вводных'!$G$5))-('Расчет комиссии(Нади)'!$I814+'Таблица вводных'!$E$3+'Таблица вводных'!$F$3)</f>
        <v>0.50371009632302488</v>
      </c>
      <c r="F814" s="66">
        <f>('Итоговая табл.1чел(все услуги-к'!$F814+('Итоговая табл.1чел(все услуги-к'!$F814*'Таблица вводных'!$G$6))-('Расчет комиссии(Нади)'!$I814+'Таблица вводных'!$E$3+'Таблица вводных'!$F$3)</f>
        <v>23.347960096323028</v>
      </c>
      <c r="G814" s="66">
        <f>('Итоговая табл.1чел(все услуги-к'!$G814+('Итоговая табл.1чел(все услуги-к'!$G814*'Таблица вводных'!$G$7))-('Расчет комиссии(Нади)'!$I814+'Таблица вводных'!$E$3+'Таблица вводных'!$F$3)</f>
        <v>-0.41203990367697507</v>
      </c>
      <c r="H814" s="66">
        <f>'Итоговая табл.1чел(все услуги-к'!$H814-('Расчет комиссии(Нади)'!$I814+'Таблица вводных'!$E$3+'Таблица вводных'!$F$3)</f>
        <v>-0.41203990367697507</v>
      </c>
      <c r="I814" s="66">
        <f>('Итоговая табл.1чел(все услуги-к'!$I814+('Итоговая табл.1чел(все услуги-к'!$I814*'Таблица вводных'!$G$9))-('Расчет комиссии(Нади)'!$I814+'Таблица вводных'!$E$3+'Таблица вводных'!$F$3)</f>
        <v>-0.41203990367697507</v>
      </c>
      <c r="J814" s="13" t="s">
        <v>163</v>
      </c>
    </row>
    <row r="815" spans="1:10" ht="13.2" customHeight="1">
      <c r="A815" s="140"/>
      <c r="B815" s="5">
        <v>45433</v>
      </c>
      <c r="C815" s="6"/>
      <c r="D815" s="66">
        <f>(('Итоговая табл.1чел(все услуги-к'!$D815+('Итоговая табл.1чел(все услуги-к'!$D815*'Таблица вводных'!$G$4)))-('Расчет комиссии(Нади)'!$I815+'Таблица вводных'!$E$3+'Таблица вводных'!$F$3)</f>
        <v>7.2879600963230251</v>
      </c>
      <c r="E815" s="66">
        <f>('Итоговая табл.1чел(все услуги-к'!$E815+('Итоговая табл.1чел(все услуги-к'!$E815*'Таблица вводных'!$G$5))-('Расчет комиссии(Нади)'!$I815+'Таблица вводных'!$E$3+'Таблица вводных'!$F$3)</f>
        <v>0.50371009632302488</v>
      </c>
      <c r="F815" s="66">
        <f>('Итоговая табл.1чел(все услуги-к'!$F815+('Итоговая табл.1чел(все услуги-к'!$F815*'Таблица вводных'!$G$6))-('Расчет комиссии(Нади)'!$I815+'Таблица вводных'!$E$3+'Таблица вводных'!$F$3)</f>
        <v>23.347960096323028</v>
      </c>
      <c r="G815" s="66">
        <f>('Итоговая табл.1чел(все услуги-к'!$G815+('Итоговая табл.1чел(все услуги-к'!$G815*'Таблица вводных'!$G$7))-('Расчет комиссии(Нади)'!$I815+'Таблица вводных'!$E$3+'Таблица вводных'!$F$3)</f>
        <v>-0.41203990367697507</v>
      </c>
      <c r="H815" s="66">
        <f>'Итоговая табл.1чел(все услуги-к'!$H815-('Расчет комиссии(Нади)'!$I815+'Таблица вводных'!$E$3+'Таблица вводных'!$F$3)</f>
        <v>-0.41203990367697507</v>
      </c>
      <c r="I815" s="66">
        <f>('Итоговая табл.1чел(все услуги-к'!$I815+('Итоговая табл.1чел(все услуги-к'!$I815*'Таблица вводных'!$G$9))-('Расчет комиссии(Нади)'!$I815+'Таблица вводных'!$E$3+'Таблица вводных'!$F$3)</f>
        <v>-0.41203990367697507</v>
      </c>
      <c r="J815" s="13" t="s">
        <v>163</v>
      </c>
    </row>
    <row r="816" spans="1:10" ht="13.2" customHeight="1">
      <c r="A816" s="140"/>
      <c r="B816" s="5">
        <v>45437</v>
      </c>
      <c r="C816" s="15"/>
      <c r="D816" s="66">
        <f>(('Итоговая табл.1чел(все услуги-к'!$D816+('Итоговая табл.1чел(все услуги-к'!$D816*'Таблица вводных'!$G$4)))-('Расчет комиссии(Нади)'!$I816+'Таблица вводных'!$E$3+'Таблица вводных'!$F$3)</f>
        <v>7.2879600963230251</v>
      </c>
      <c r="E816" s="66">
        <f>('Итоговая табл.1чел(все услуги-к'!$E816+('Итоговая табл.1чел(все услуги-к'!$E816*'Таблица вводных'!$G$5))-('Расчет комиссии(Нади)'!$I816+'Таблица вводных'!$E$3+'Таблица вводных'!$F$3)</f>
        <v>0.50371009632302488</v>
      </c>
      <c r="F816" s="66">
        <f>('Итоговая табл.1чел(все услуги-к'!$F816+('Итоговая табл.1чел(все услуги-к'!$F816*'Таблица вводных'!$G$6))-('Расчет комиссии(Нади)'!$I816+'Таблица вводных'!$E$3+'Таблица вводных'!$F$3)</f>
        <v>23.347960096323028</v>
      </c>
      <c r="G816" s="66">
        <f>('Итоговая табл.1чел(все услуги-к'!$G816+('Итоговая табл.1чел(все услуги-к'!$G816*'Таблица вводных'!$G$7))-('Расчет комиссии(Нади)'!$I816+'Таблица вводных'!$E$3+'Таблица вводных'!$F$3)</f>
        <v>-0.41203990367697507</v>
      </c>
      <c r="H816" s="66">
        <f>'Итоговая табл.1чел(все услуги-к'!$H816-('Расчет комиссии(Нади)'!$I816+'Таблица вводных'!$E$3+'Таблица вводных'!$F$3)</f>
        <v>-0.41203990367697507</v>
      </c>
      <c r="I816" s="66">
        <f>('Итоговая табл.1чел(все услуги-к'!$I816+('Итоговая табл.1чел(все услуги-к'!$I816*'Таблица вводных'!$G$9))-('Расчет комиссии(Нади)'!$I816+'Таблица вводных'!$E$3+'Таблица вводных'!$F$3)</f>
        <v>-0.41203990367697507</v>
      </c>
      <c r="J816" s="13" t="s">
        <v>163</v>
      </c>
    </row>
    <row r="817" spans="1:10" ht="13.2" customHeight="1">
      <c r="A817" s="140"/>
      <c r="B817" s="5">
        <v>45440</v>
      </c>
      <c r="C817" s="15"/>
      <c r="D817" s="66">
        <f>(('Итоговая табл.1чел(все услуги-к'!$D817+('Итоговая табл.1чел(все услуги-к'!$D817*'Таблица вводных'!$G$4)))-('Расчет комиссии(Нади)'!$I817+'Таблица вводных'!$E$3+'Таблица вводных'!$F$3)</f>
        <v>7.2879600963230251</v>
      </c>
      <c r="E817" s="66">
        <f>('Итоговая табл.1чел(все услуги-к'!$E817+('Итоговая табл.1чел(все услуги-к'!$E817*'Таблица вводных'!$G$5))-('Расчет комиссии(Нади)'!$I817+'Таблица вводных'!$E$3+'Таблица вводных'!$F$3)</f>
        <v>0.50371009632302488</v>
      </c>
      <c r="F817" s="66">
        <f>('Итоговая табл.1чел(все услуги-к'!$F817+('Итоговая табл.1чел(все услуги-к'!$F817*'Таблица вводных'!$G$6))-('Расчет комиссии(Нади)'!$I817+'Таблица вводных'!$E$3+'Таблица вводных'!$F$3)</f>
        <v>23.347960096323028</v>
      </c>
      <c r="G817" s="66">
        <f>('Итоговая табл.1чел(все услуги-к'!$G817+('Итоговая табл.1чел(все услуги-к'!$G817*'Таблица вводных'!$G$7))-('Расчет комиссии(Нади)'!$I817+'Таблица вводных'!$E$3+'Таблица вводных'!$F$3)</f>
        <v>-0.41203990367697507</v>
      </c>
      <c r="H817" s="66">
        <f>'Итоговая табл.1чел(все услуги-к'!$H817-('Расчет комиссии(Нади)'!$I817+'Таблица вводных'!$E$3+'Таблица вводных'!$F$3)</f>
        <v>-0.41203990367697507</v>
      </c>
      <c r="I817" s="66">
        <f>('Итоговая табл.1чел(все услуги-к'!$I817+('Итоговая табл.1чел(все услуги-к'!$I817*'Таблица вводных'!$G$9))-('Расчет комиссии(Нади)'!$I817+'Таблица вводных'!$E$3+'Таблица вводных'!$F$3)</f>
        <v>-0.41203990367697507</v>
      </c>
      <c r="J817" s="13" t="s">
        <v>163</v>
      </c>
    </row>
    <row r="818" spans="1:10" ht="13.2" customHeight="1">
      <c r="A818" s="140"/>
      <c r="B818" s="5">
        <v>45444</v>
      </c>
      <c r="C818" s="15"/>
      <c r="D818" s="66">
        <f>(('Итоговая табл.1чел(все услуги-к'!$D818+('Итоговая табл.1чел(все услуги-к'!$D818*'Таблица вводных'!$G$4)))-('Расчет комиссии(Нади)'!$I818+'Таблица вводных'!$E$3+'Таблица вводных'!$F$3)</f>
        <v>7.2879600963230251</v>
      </c>
      <c r="E818" s="66">
        <f>('Итоговая табл.1чел(все услуги-к'!$E818+('Итоговая табл.1чел(все услуги-к'!$E818*'Таблица вводных'!$G$5))-('Расчет комиссии(Нади)'!$I818+'Таблица вводных'!$E$3+'Таблица вводных'!$F$3)</f>
        <v>0.50371009632302488</v>
      </c>
      <c r="F818" s="66">
        <f>('Итоговая табл.1чел(все услуги-к'!$F818+('Итоговая табл.1чел(все услуги-к'!$F818*'Таблица вводных'!$G$6))-('Расчет комиссии(Нади)'!$I818+'Таблица вводных'!$E$3+'Таблица вводных'!$F$3)</f>
        <v>23.347960096323028</v>
      </c>
      <c r="G818" s="66">
        <f>('Итоговая табл.1чел(все услуги-к'!$G818+('Итоговая табл.1чел(все услуги-к'!$G818*'Таблица вводных'!$G$7))-('Расчет комиссии(Нади)'!$I818+'Таблица вводных'!$E$3+'Таблица вводных'!$F$3)</f>
        <v>-0.41203990367697507</v>
      </c>
      <c r="H818" s="66">
        <f>'Итоговая табл.1чел(все услуги-к'!$H818-('Расчет комиссии(Нади)'!$I818+'Таблица вводных'!$E$3+'Таблица вводных'!$F$3)</f>
        <v>-0.41203990367697507</v>
      </c>
      <c r="I818" s="66">
        <f>('Итоговая табл.1чел(все услуги-к'!$I818+('Итоговая табл.1чел(все услуги-к'!$I818*'Таблица вводных'!$G$9))-('Расчет комиссии(Нади)'!$I818+'Таблица вводных'!$E$3+'Таблица вводных'!$F$3)</f>
        <v>-0.41203990367697507</v>
      </c>
      <c r="J818" s="13" t="s">
        <v>163</v>
      </c>
    </row>
    <row r="819" spans="1:10" ht="13.2" customHeight="1">
      <c r="A819" s="140"/>
      <c r="B819" s="5">
        <v>45447</v>
      </c>
      <c r="C819" s="6"/>
      <c r="D819" s="66">
        <f>(('Итоговая табл.1чел(все услуги-к'!$D819+('Итоговая табл.1чел(все услуги-к'!$D819*'Таблица вводных'!$G$4)))-('Расчет комиссии(Нади)'!$I819+'Таблица вводных'!$E$3+'Таблица вводных'!$F$3)</f>
        <v>7.2879600963230251</v>
      </c>
      <c r="E819" s="66">
        <f>('Итоговая табл.1чел(все услуги-к'!$E819+('Итоговая табл.1чел(все услуги-к'!$E819*'Таблица вводных'!$G$5))-('Расчет комиссии(Нади)'!$I819+'Таблица вводных'!$E$3+'Таблица вводных'!$F$3)</f>
        <v>0.50371009632302488</v>
      </c>
      <c r="F819" s="66">
        <f>('Итоговая табл.1чел(все услуги-к'!$F819+('Итоговая табл.1чел(все услуги-к'!$F819*'Таблица вводных'!$G$6))-('Расчет комиссии(Нади)'!$I819+'Таблица вводных'!$E$3+'Таблица вводных'!$F$3)</f>
        <v>23.347960096323028</v>
      </c>
      <c r="G819" s="66">
        <f>('Итоговая табл.1чел(все услуги-к'!$G819+('Итоговая табл.1чел(все услуги-к'!$G819*'Таблица вводных'!$G$7))-('Расчет комиссии(Нади)'!$I819+'Таблица вводных'!$E$3+'Таблица вводных'!$F$3)</f>
        <v>-0.41203990367697507</v>
      </c>
      <c r="H819" s="66">
        <f>'Итоговая табл.1чел(все услуги-к'!$H819-('Расчет комиссии(Нади)'!$I819+'Таблица вводных'!$E$3+'Таблица вводных'!$F$3)</f>
        <v>-0.41203990367697507</v>
      </c>
      <c r="I819" s="66">
        <f>('Итоговая табл.1чел(все услуги-к'!$I819+('Итоговая табл.1чел(все услуги-к'!$I819*'Таблица вводных'!$G$9))-('Расчет комиссии(Нади)'!$I819+'Таблица вводных'!$E$3+'Таблица вводных'!$F$3)</f>
        <v>-0.41203990367697507</v>
      </c>
      <c r="J819" s="13" t="s">
        <v>163</v>
      </c>
    </row>
    <row r="820" spans="1:10" ht="13.2" customHeight="1">
      <c r="A820" s="140"/>
      <c r="B820" s="5">
        <v>45451</v>
      </c>
      <c r="C820" s="15"/>
      <c r="D820" s="66">
        <f>(('Итоговая табл.1чел(все услуги-к'!$D820+('Итоговая табл.1чел(все услуги-к'!$D820*'Таблица вводных'!$G$4)))-('Расчет комиссии(Нади)'!$I820+'Таблица вводных'!$E$3+'Таблица вводных'!$F$3)</f>
        <v>7.2879600963230251</v>
      </c>
      <c r="E820" s="66">
        <f>('Итоговая табл.1чел(все услуги-к'!$E820+('Итоговая табл.1чел(все услуги-к'!$E820*'Таблица вводных'!$G$5))-('Расчет комиссии(Нади)'!$I820+'Таблица вводных'!$E$3+'Таблица вводных'!$F$3)</f>
        <v>0.50371009632302488</v>
      </c>
      <c r="F820" s="66">
        <f>('Итоговая табл.1чел(все услуги-к'!$F820+('Итоговая табл.1чел(все услуги-к'!$F820*'Таблица вводных'!$G$6))-('Расчет комиссии(Нади)'!$I820+'Таблица вводных'!$E$3+'Таблица вводных'!$F$3)</f>
        <v>23.347960096323028</v>
      </c>
      <c r="G820" s="66">
        <f>('Итоговая табл.1чел(все услуги-к'!$G820+('Итоговая табл.1чел(все услуги-к'!$G820*'Таблица вводных'!$G$7))-('Расчет комиссии(Нади)'!$I820+'Таблица вводных'!$E$3+'Таблица вводных'!$F$3)</f>
        <v>-0.41203990367697507</v>
      </c>
      <c r="H820" s="66">
        <f>'Итоговая табл.1чел(все услуги-к'!$H820-('Расчет комиссии(Нади)'!$I820+'Таблица вводных'!$E$3+'Таблица вводных'!$F$3)</f>
        <v>-0.41203990367697507</v>
      </c>
      <c r="I820" s="66">
        <f>('Итоговая табл.1чел(все услуги-к'!$I820+('Итоговая табл.1чел(все услуги-к'!$I820*'Таблица вводных'!$G$9))-('Расчет комиссии(Нади)'!$I820+'Таблица вводных'!$E$3+'Таблица вводных'!$F$3)</f>
        <v>-0.41203990367697507</v>
      </c>
      <c r="J820" s="13" t="s">
        <v>163</v>
      </c>
    </row>
    <row r="821" spans="1:10" ht="13.2" customHeight="1">
      <c r="A821" s="140"/>
      <c r="B821" s="5">
        <v>45454</v>
      </c>
      <c r="C821" s="15"/>
      <c r="D821" s="66">
        <f>(('Итоговая табл.1чел(все услуги-к'!$D821+('Итоговая табл.1чел(все услуги-к'!$D821*'Таблица вводных'!$G$4)))-('Расчет комиссии(Нади)'!$I821+'Таблица вводных'!$E$3+'Таблица вводных'!$F$3)</f>
        <v>7.2879600963230251</v>
      </c>
      <c r="E821" s="66">
        <f>('Итоговая табл.1чел(все услуги-к'!$E821+('Итоговая табл.1чел(все услуги-к'!$E821*'Таблица вводных'!$G$5))-('Расчет комиссии(Нади)'!$I821+'Таблица вводных'!$E$3+'Таблица вводных'!$F$3)</f>
        <v>0.50371009632302488</v>
      </c>
      <c r="F821" s="66">
        <f>('Итоговая табл.1чел(все услуги-к'!$F821+('Итоговая табл.1чел(все услуги-к'!$F821*'Таблица вводных'!$G$6))-('Расчет комиссии(Нади)'!$I821+'Таблица вводных'!$E$3+'Таблица вводных'!$F$3)</f>
        <v>23.347960096323028</v>
      </c>
      <c r="G821" s="66">
        <f>('Итоговая табл.1чел(все услуги-к'!$G821+('Итоговая табл.1чел(все услуги-к'!$G821*'Таблица вводных'!$G$7))-('Расчет комиссии(Нади)'!$I821+'Таблица вводных'!$E$3+'Таблица вводных'!$F$3)</f>
        <v>-0.41203990367697507</v>
      </c>
      <c r="H821" s="66">
        <f>'Итоговая табл.1чел(все услуги-к'!$H821-('Расчет комиссии(Нади)'!$I821+'Таблица вводных'!$E$3+'Таблица вводных'!$F$3)</f>
        <v>-0.41203990367697507</v>
      </c>
      <c r="I821" s="66">
        <f>('Итоговая табл.1чел(все услуги-к'!$I821+('Итоговая табл.1чел(все услуги-к'!$I821*'Таблица вводных'!$G$9))-('Расчет комиссии(Нади)'!$I821+'Таблица вводных'!$E$3+'Таблица вводных'!$F$3)</f>
        <v>-0.41203990367697507</v>
      </c>
      <c r="J821" s="13" t="s">
        <v>163</v>
      </c>
    </row>
    <row r="822" spans="1:10" ht="13.2" customHeight="1">
      <c r="A822" s="140"/>
      <c r="B822" s="5"/>
      <c r="C822" s="6"/>
      <c r="D822" s="66">
        <f>(('Итоговая табл.1чел(все услуги-к'!$D822+('Итоговая табл.1чел(все услуги-к'!$D822*'Таблица вводных'!$G$4)))-('Расчет комиссии(Нади)'!$I822+'Таблица вводных'!$E$3+'Таблица вводных'!$F$3)</f>
        <v>7.2879600963230251</v>
      </c>
      <c r="E822" s="66">
        <f>('Итоговая табл.1чел(все услуги-к'!$E822+('Итоговая табл.1чел(все услуги-к'!$E822*'Таблица вводных'!$G$5))-('Расчет комиссии(Нади)'!$I822+'Таблица вводных'!$E$3+'Таблица вводных'!$F$3)</f>
        <v>0.50371009632302488</v>
      </c>
      <c r="F822" s="66">
        <f>('Итоговая табл.1чел(все услуги-к'!$F822+('Итоговая табл.1чел(все услуги-к'!$F822*'Таблица вводных'!$G$6))-('Расчет комиссии(Нади)'!$I822+'Таблица вводных'!$E$3+'Таблица вводных'!$F$3)</f>
        <v>23.347960096323028</v>
      </c>
      <c r="G822" s="66">
        <f>('Итоговая табл.1чел(все услуги-к'!$G822+('Итоговая табл.1чел(все услуги-к'!$G822*'Таблица вводных'!$G$7))-('Расчет комиссии(Нади)'!$I822+'Таблица вводных'!$E$3+'Таблица вводных'!$F$3)</f>
        <v>-0.41203990367697507</v>
      </c>
      <c r="H822" s="66">
        <f>'Итоговая табл.1чел(все услуги-к'!$H822-('Расчет комиссии(Нади)'!$I822+'Таблица вводных'!$E$3+'Таблица вводных'!$F$3)</f>
        <v>-0.41203990367697507</v>
      </c>
      <c r="I822" s="66">
        <f>('Итоговая табл.1чел(все услуги-к'!$I822+('Итоговая табл.1чел(все услуги-к'!$I822*'Таблица вводных'!$G$9))-('Расчет комиссии(Нади)'!$I822+'Таблица вводных'!$E$3+'Таблица вводных'!$F$3)</f>
        <v>-0.41203990367697507</v>
      </c>
      <c r="J822" s="13" t="s">
        <v>163</v>
      </c>
    </row>
    <row r="823" spans="1:10" ht="13.2" customHeight="1">
      <c r="A823" s="140"/>
      <c r="B823" s="5"/>
      <c r="C823" s="15"/>
      <c r="D823" s="66">
        <f>(('Итоговая табл.1чел(все услуги-к'!$D823+('Итоговая табл.1чел(все услуги-к'!$D823*'Таблица вводных'!$G$4)))-('Расчет комиссии(Нади)'!$I823+'Таблица вводных'!$E$3+'Таблица вводных'!$F$3)</f>
        <v>7.2879600963230251</v>
      </c>
      <c r="E823" s="66">
        <f>('Итоговая табл.1чел(все услуги-к'!$E823+('Итоговая табл.1чел(все услуги-к'!$E823*'Таблица вводных'!$G$5))-('Расчет комиссии(Нади)'!$I823+'Таблица вводных'!$E$3+'Таблица вводных'!$F$3)</f>
        <v>0.50371009632302488</v>
      </c>
      <c r="F823" s="66">
        <f>('Итоговая табл.1чел(все услуги-к'!$F823+('Итоговая табл.1чел(все услуги-к'!$F823*'Таблица вводных'!$G$6))-('Расчет комиссии(Нади)'!$I823+'Таблица вводных'!$E$3+'Таблица вводных'!$F$3)</f>
        <v>23.347960096323028</v>
      </c>
      <c r="G823" s="66">
        <f>('Итоговая табл.1чел(все услуги-к'!$G823+('Итоговая табл.1чел(все услуги-к'!$G823*'Таблица вводных'!$G$7))-('Расчет комиссии(Нади)'!$I823+'Таблица вводных'!$E$3+'Таблица вводных'!$F$3)</f>
        <v>-0.41203990367697507</v>
      </c>
      <c r="H823" s="66">
        <f>'Итоговая табл.1чел(все услуги-к'!$H823-('Расчет комиссии(Нади)'!$I823+'Таблица вводных'!$E$3+'Таблица вводных'!$F$3)</f>
        <v>-0.41203990367697507</v>
      </c>
      <c r="I823" s="66">
        <f>('Итоговая табл.1чел(все услуги-к'!$I823+('Итоговая табл.1чел(все услуги-к'!$I823*'Таблица вводных'!$G$9))-('Расчет комиссии(Нади)'!$I823+'Таблица вводных'!$E$3+'Таблица вводных'!$F$3)</f>
        <v>-0.41203990367697507</v>
      </c>
      <c r="J823" s="13" t="s">
        <v>163</v>
      </c>
    </row>
    <row r="824" spans="1:10" ht="13.2" customHeight="1">
      <c r="A824" s="140"/>
      <c r="B824" s="5"/>
      <c r="C824" s="6"/>
      <c r="D824" s="66">
        <f>(('Итоговая табл.1чел(все услуги-к'!$D824+('Итоговая табл.1чел(все услуги-к'!$D824*'Таблица вводных'!$G$4)))-('Расчет комиссии(Нади)'!$I824+'Таблица вводных'!$E$3+'Таблица вводных'!$F$3)</f>
        <v>7.2879600963230251</v>
      </c>
      <c r="E824" s="66">
        <f>('Итоговая табл.1чел(все услуги-к'!$E824+('Итоговая табл.1чел(все услуги-к'!$E824*'Таблица вводных'!$G$5))-('Расчет комиссии(Нади)'!$I824+'Таблица вводных'!$E$3+'Таблица вводных'!$F$3)</f>
        <v>0.50371009632302488</v>
      </c>
      <c r="F824" s="66">
        <f>('Итоговая табл.1чел(все услуги-к'!$F824+('Итоговая табл.1чел(все услуги-к'!$F824*'Таблица вводных'!$G$6))-('Расчет комиссии(Нади)'!$I824+'Таблица вводных'!$E$3+'Таблица вводных'!$F$3)</f>
        <v>23.347960096323028</v>
      </c>
      <c r="G824" s="66">
        <f>('Итоговая табл.1чел(все услуги-к'!$G824+('Итоговая табл.1чел(все услуги-к'!$G824*'Таблица вводных'!$G$7))-('Расчет комиссии(Нади)'!$I824+'Таблица вводных'!$E$3+'Таблица вводных'!$F$3)</f>
        <v>-0.41203990367697507</v>
      </c>
      <c r="H824" s="66">
        <f>'Итоговая табл.1чел(все услуги-к'!$H824-('Расчет комиссии(Нади)'!$I824+'Таблица вводных'!$E$3+'Таблица вводных'!$F$3)</f>
        <v>-0.41203990367697507</v>
      </c>
      <c r="I824" s="66">
        <f>('Итоговая табл.1чел(все услуги-к'!$I824+('Итоговая табл.1чел(все услуги-к'!$I824*'Таблица вводных'!$G$9))-('Расчет комиссии(Нади)'!$I824+'Таблица вводных'!$E$3+'Таблица вводных'!$F$3)</f>
        <v>-0.41203990367697507</v>
      </c>
      <c r="J824" s="13" t="s">
        <v>163</v>
      </c>
    </row>
    <row r="825" spans="1:10" ht="13.2" customHeight="1">
      <c r="A825" s="140"/>
      <c r="B825" s="5"/>
      <c r="C825" s="6"/>
      <c r="D825" s="66">
        <f>(('Итоговая табл.1чел(все услуги-к'!$D825+('Итоговая табл.1чел(все услуги-к'!$D825*'Таблица вводных'!$G$4)))-('Расчет комиссии(Нади)'!$I825+'Таблица вводных'!$E$3+'Таблица вводных'!$F$3)</f>
        <v>7.2879600963230251</v>
      </c>
      <c r="E825" s="66">
        <f>('Итоговая табл.1чел(все услуги-к'!$E825+('Итоговая табл.1чел(все услуги-к'!$E825*'Таблица вводных'!$G$5))-('Расчет комиссии(Нади)'!$I825+'Таблица вводных'!$E$3+'Таблица вводных'!$F$3)</f>
        <v>0.50371009632302488</v>
      </c>
      <c r="F825" s="66">
        <f>('Итоговая табл.1чел(все услуги-к'!$F825+('Итоговая табл.1чел(все услуги-к'!$F825*'Таблица вводных'!$G$6))-('Расчет комиссии(Нади)'!$I825+'Таблица вводных'!$E$3+'Таблица вводных'!$F$3)</f>
        <v>23.347960096323028</v>
      </c>
      <c r="G825" s="66">
        <f>('Итоговая табл.1чел(все услуги-к'!$G825+('Итоговая табл.1чел(все услуги-к'!$G825*'Таблица вводных'!$G$7))-('Расчет комиссии(Нади)'!$I825+'Таблица вводных'!$E$3+'Таблица вводных'!$F$3)</f>
        <v>-0.41203990367697507</v>
      </c>
      <c r="H825" s="66">
        <f>'Итоговая табл.1чел(все услуги-к'!$H825-('Расчет комиссии(Нади)'!$I825+'Таблица вводных'!$E$3+'Таблица вводных'!$F$3)</f>
        <v>-0.41203990367697507</v>
      </c>
      <c r="I825" s="66">
        <f>('Итоговая табл.1чел(все услуги-к'!$I825+('Итоговая табл.1чел(все услуги-к'!$I825*'Таблица вводных'!$G$9))-('Расчет комиссии(Нади)'!$I825+'Таблица вводных'!$E$3+'Таблица вводных'!$F$3)</f>
        <v>-0.41203990367697507</v>
      </c>
      <c r="J825" s="13" t="s">
        <v>163</v>
      </c>
    </row>
    <row r="826" spans="1:10" ht="13.2" customHeight="1">
      <c r="A826" s="140"/>
      <c r="B826" s="5"/>
      <c r="C826" s="15"/>
      <c r="D826" s="66">
        <f>(('Итоговая табл.1чел(все услуги-к'!$D826+('Итоговая табл.1чел(все услуги-к'!$D826*'Таблица вводных'!$G$4)))-('Расчет комиссии(Нади)'!$I826+'Таблица вводных'!$E$3+'Таблица вводных'!$F$3)</f>
        <v>7.2879600963230251</v>
      </c>
      <c r="E826" s="66">
        <f>('Итоговая табл.1чел(все услуги-к'!$E826+('Итоговая табл.1чел(все услуги-к'!$E826*'Таблица вводных'!$G$5))-('Расчет комиссии(Нади)'!$I826+'Таблица вводных'!$E$3+'Таблица вводных'!$F$3)</f>
        <v>0.50371009632302488</v>
      </c>
      <c r="F826" s="66">
        <f>('Итоговая табл.1чел(все услуги-к'!$F826+('Итоговая табл.1чел(все услуги-к'!$F826*'Таблица вводных'!$G$6))-('Расчет комиссии(Нади)'!$I826+'Таблица вводных'!$E$3+'Таблица вводных'!$F$3)</f>
        <v>23.347960096323028</v>
      </c>
      <c r="G826" s="66">
        <f>('Итоговая табл.1чел(все услуги-к'!$G826+('Итоговая табл.1чел(все услуги-к'!$G826*'Таблица вводных'!$G$7))-('Расчет комиссии(Нади)'!$I826+'Таблица вводных'!$E$3+'Таблица вводных'!$F$3)</f>
        <v>-0.41203990367697507</v>
      </c>
      <c r="H826" s="66">
        <f>'Итоговая табл.1чел(все услуги-к'!$H826-('Расчет комиссии(Нади)'!$I826+'Таблица вводных'!$E$3+'Таблица вводных'!$F$3)</f>
        <v>-0.41203990367697507</v>
      </c>
      <c r="I826" s="66">
        <f>('Итоговая табл.1чел(все услуги-к'!$I826+('Итоговая табл.1чел(все услуги-к'!$I826*'Таблица вводных'!$G$9))-('Расчет комиссии(Нади)'!$I826+'Таблица вводных'!$E$3+'Таблица вводных'!$F$3)</f>
        <v>-0.41203990367697507</v>
      </c>
      <c r="J826" s="13" t="s">
        <v>163</v>
      </c>
    </row>
    <row r="827" spans="1:10" ht="13.2" customHeight="1">
      <c r="A827" s="140"/>
      <c r="B827" s="5"/>
      <c r="C827" s="6"/>
      <c r="D827" s="66">
        <f>(('Итоговая табл.1чел(все услуги-к'!$D827+('Итоговая табл.1чел(все услуги-к'!$D827*'Таблица вводных'!$G$4)))-('Расчет комиссии(Нади)'!$I827+'Таблица вводных'!$E$3+'Таблица вводных'!$F$3)</f>
        <v>7.2879600963230251</v>
      </c>
      <c r="E827" s="66">
        <f>('Итоговая табл.1чел(все услуги-к'!$E827+('Итоговая табл.1чел(все услуги-к'!$E827*'Таблица вводных'!$G$5))-('Расчет комиссии(Нади)'!$I827+'Таблица вводных'!$E$3+'Таблица вводных'!$F$3)</f>
        <v>0.50371009632302488</v>
      </c>
      <c r="F827" s="66">
        <f>('Итоговая табл.1чел(все услуги-к'!$F827+('Итоговая табл.1чел(все услуги-к'!$F827*'Таблица вводных'!$G$6))-('Расчет комиссии(Нади)'!$I827+'Таблица вводных'!$E$3+'Таблица вводных'!$F$3)</f>
        <v>23.347960096323028</v>
      </c>
      <c r="G827" s="66">
        <f>('Итоговая табл.1чел(все услуги-к'!$G827+('Итоговая табл.1чел(все услуги-к'!$G827*'Таблица вводных'!$G$7))-('Расчет комиссии(Нади)'!$I827+'Таблица вводных'!$E$3+'Таблица вводных'!$F$3)</f>
        <v>-0.41203990367697507</v>
      </c>
      <c r="H827" s="66">
        <f>'Итоговая табл.1чел(все услуги-к'!$H827-('Расчет комиссии(Нади)'!$I827+'Таблица вводных'!$E$3+'Таблица вводных'!$F$3)</f>
        <v>-0.41203990367697507</v>
      </c>
      <c r="I827" s="66">
        <f>('Итоговая табл.1чел(все услуги-к'!$I827+('Итоговая табл.1чел(все услуги-к'!$I827*'Таблица вводных'!$G$9))-('Расчет комиссии(Нади)'!$I827+'Таблица вводных'!$E$3+'Таблица вводных'!$F$3)</f>
        <v>-0.41203990367697507</v>
      </c>
      <c r="J827" s="13" t="s">
        <v>163</v>
      </c>
    </row>
    <row r="828" spans="1:10" ht="13.2" customHeight="1">
      <c r="A828" s="140"/>
      <c r="B828" s="5"/>
      <c r="C828" s="15"/>
      <c r="D828" s="66">
        <f>(('Итоговая табл.1чел(все услуги-к'!$D828+('Итоговая табл.1чел(все услуги-к'!$D828*'Таблица вводных'!$G$4)))-('Расчет комиссии(Нади)'!$I828+'Таблица вводных'!$E$3+'Таблица вводных'!$F$3)</f>
        <v>7.2879600963230251</v>
      </c>
      <c r="E828" s="66">
        <f>('Итоговая табл.1чел(все услуги-к'!$E828+('Итоговая табл.1чел(все услуги-к'!$E828*'Таблица вводных'!$G$5))-('Расчет комиссии(Нади)'!$I828+'Таблица вводных'!$E$3+'Таблица вводных'!$F$3)</f>
        <v>0.50371009632302488</v>
      </c>
      <c r="F828" s="66">
        <f>('Итоговая табл.1чел(все услуги-к'!$F828+('Итоговая табл.1чел(все услуги-к'!$F828*'Таблица вводных'!$G$6))-('Расчет комиссии(Нади)'!$I828+'Таблица вводных'!$E$3+'Таблица вводных'!$F$3)</f>
        <v>23.347960096323028</v>
      </c>
      <c r="G828" s="66">
        <f>('Итоговая табл.1чел(все услуги-к'!$G828+('Итоговая табл.1чел(все услуги-к'!$G828*'Таблица вводных'!$G$7))-('Расчет комиссии(Нади)'!$I828+'Таблица вводных'!$E$3+'Таблица вводных'!$F$3)</f>
        <v>-0.41203990367697507</v>
      </c>
      <c r="H828" s="66">
        <f>'Итоговая табл.1чел(все услуги-к'!$H828-('Расчет комиссии(Нади)'!$I828+'Таблица вводных'!$E$3+'Таблица вводных'!$F$3)</f>
        <v>-0.41203990367697507</v>
      </c>
      <c r="I828" s="66">
        <f>('Итоговая табл.1чел(все услуги-к'!$I828+('Итоговая табл.1чел(все услуги-к'!$I828*'Таблица вводных'!$G$9))-('Расчет комиссии(Нади)'!$I828+'Таблица вводных'!$E$3+'Таблица вводных'!$F$3)</f>
        <v>-0.41203990367697507</v>
      </c>
      <c r="J828" s="13" t="s">
        <v>163</v>
      </c>
    </row>
    <row r="829" spans="1:10" ht="13.2" customHeight="1">
      <c r="A829" s="141"/>
      <c r="B829" s="18"/>
      <c r="C829" s="19"/>
      <c r="D829" s="76">
        <f>(('Итоговая табл.1чел(все услуги-к'!$D829+('Итоговая табл.1чел(все услуги-к'!$D829*'Таблица вводных'!$G$4)))-('Расчет комиссии(Нади)'!$I829+'Таблица вводных'!$E$3+'Таблица вводных'!$F$3)</f>
        <v>7.2879600963230251</v>
      </c>
      <c r="E829" s="76">
        <f>('Итоговая табл.1чел(все услуги-к'!$E829+('Итоговая табл.1чел(все услуги-к'!$E829*'Таблица вводных'!$G$5))-('Расчет комиссии(Нади)'!$I829+'Таблица вводных'!$E$3+'Таблица вводных'!$F$3)</f>
        <v>0.50371009632302488</v>
      </c>
      <c r="F829" s="76">
        <f>('Итоговая табл.1чел(все услуги-к'!$F829+('Итоговая табл.1чел(все услуги-к'!$F829*'Таблица вводных'!$G$6))-('Расчет комиссии(Нади)'!$I829+'Таблица вводных'!$E$3+'Таблица вводных'!$F$3)</f>
        <v>23.347960096323028</v>
      </c>
      <c r="G829" s="76">
        <f>('Итоговая табл.1чел(все услуги-к'!$G829+('Итоговая табл.1чел(все услуги-к'!$G829*'Таблица вводных'!$G$7))-('Расчет комиссии(Нади)'!$I829+'Таблица вводных'!$E$3+'Таблица вводных'!$F$3)</f>
        <v>-0.41203990367697507</v>
      </c>
      <c r="H829" s="76">
        <f>'Итоговая табл.1чел(все услуги-к'!$H829-('Расчет комиссии(Нади)'!$I829+'Таблица вводных'!$E$3+'Таблица вводных'!$F$3)</f>
        <v>-0.41203990367697507</v>
      </c>
      <c r="I829" s="76">
        <f>('Итоговая табл.1чел(все услуги-к'!$I829+('Итоговая табл.1чел(все услуги-к'!$I829*'Таблица вводных'!$G$9))-('Расчет комиссии(Нади)'!$I829+'Таблица вводных'!$E$3+'Таблица вводных'!$F$3)</f>
        <v>-0.41203990367697507</v>
      </c>
      <c r="J829" s="22" t="s">
        <v>163</v>
      </c>
    </row>
    <row r="830" spans="1:10" ht="13.2" customHeight="1">
      <c r="A830" s="143" t="s">
        <v>222</v>
      </c>
      <c r="B830" s="5">
        <v>45423</v>
      </c>
      <c r="C830" s="97"/>
      <c r="D830" s="59">
        <f>(('Итоговая табл.1чел(все услуги-к'!$D830+('Итоговая табл.1чел(все услуги-к'!$D830*'Таблица вводных'!$G$4)))-('Расчет комиссии(Нади)'!$I830+'Таблица вводных'!$E$3+'Таблица вводных'!$F$3)</f>
        <v>7.2879600963230251</v>
      </c>
      <c r="E830" s="59">
        <f>('Итоговая табл.1чел(все услуги-к'!$E830+('Итоговая табл.1чел(все услуги-к'!$E830*'Таблица вводных'!$G$5))-('Расчет комиссии(Нади)'!$I830+'Таблица вводных'!$E$3+'Таблица вводных'!$F$3)</f>
        <v>0.50371009632302488</v>
      </c>
      <c r="F830" s="59">
        <f>('Итоговая табл.1чел(все услуги-к'!$F830+('Итоговая табл.1чел(все услуги-к'!$F830*'Таблица вводных'!$G$6))-('Расчет комиссии(Нади)'!$I830+'Таблица вводных'!$E$3+'Таблица вводных'!$F$3)</f>
        <v>23.347960096323028</v>
      </c>
      <c r="G830" s="59">
        <f>('Итоговая табл.1чел(все услуги-к'!$G830+('Итоговая табл.1чел(все услуги-к'!$G830*'Таблица вводных'!$G$7))-('Расчет комиссии(Нади)'!$I830+'Таблица вводных'!$E$3+'Таблица вводных'!$F$3)</f>
        <v>-0.41203990367697507</v>
      </c>
      <c r="H830" s="59">
        <f>'Итоговая табл.1чел(все услуги-к'!$H830-('Расчет комиссии(Нади)'!$I830+'Таблица вводных'!$E$3+'Таблица вводных'!$F$3)</f>
        <v>-0.41203990367697507</v>
      </c>
      <c r="I830" s="59">
        <f>('Итоговая табл.1чел(все услуги-к'!$I830+('Итоговая табл.1чел(все услуги-к'!$I830*'Таблица вводных'!$G$9))-('Расчет комиссии(Нади)'!$I830+'Таблица вводных'!$E$3+'Таблица вводных'!$F$3)</f>
        <v>-0.41203990367697507</v>
      </c>
      <c r="J830" s="10" t="s">
        <v>223</v>
      </c>
    </row>
    <row r="831" spans="1:10" ht="13.2" customHeight="1">
      <c r="A831" s="140"/>
      <c r="B831" s="5">
        <v>45426</v>
      </c>
      <c r="C831" s="6"/>
      <c r="D831" s="66">
        <f>(('Итоговая табл.1чел(все услуги-к'!$D831+('Итоговая табл.1чел(все услуги-к'!$D831*'Таблица вводных'!$G$4)))-('Расчет комиссии(Нади)'!$I831+'Таблица вводных'!$E$3+'Таблица вводных'!$F$3)</f>
        <v>7.2879600963230251</v>
      </c>
      <c r="E831" s="66">
        <f>('Итоговая табл.1чел(все услуги-к'!$E831+('Итоговая табл.1чел(все услуги-к'!$E831*'Таблица вводных'!$G$5))-('Расчет комиссии(Нади)'!$I831+'Таблица вводных'!$E$3+'Таблица вводных'!$F$3)</f>
        <v>0.50371009632302488</v>
      </c>
      <c r="F831" s="66">
        <f>('Итоговая табл.1чел(все услуги-к'!$F831+('Итоговая табл.1чел(все услуги-к'!$F831*'Таблица вводных'!$G$6))-('Расчет комиссии(Нади)'!$I831+'Таблица вводных'!$E$3+'Таблица вводных'!$F$3)</f>
        <v>23.347960096323028</v>
      </c>
      <c r="G831" s="66">
        <f>('Итоговая табл.1чел(все услуги-к'!$G831+('Итоговая табл.1чел(все услуги-к'!$G831*'Таблица вводных'!$G$7))-('Расчет комиссии(Нади)'!$I831+'Таблица вводных'!$E$3+'Таблица вводных'!$F$3)</f>
        <v>-0.41203990367697507</v>
      </c>
      <c r="H831" s="66">
        <f>'Итоговая табл.1чел(все услуги-к'!$H831-('Расчет комиссии(Нади)'!$I831+'Таблица вводных'!$E$3+'Таблица вводных'!$F$3)</f>
        <v>-0.41203990367697507</v>
      </c>
      <c r="I831" s="66">
        <f>('Итоговая табл.1чел(все услуги-к'!$I831+('Итоговая табл.1чел(все услуги-к'!$I831*'Таблица вводных'!$G$9))-('Расчет комиссии(Нади)'!$I831+'Таблица вводных'!$E$3+'Таблица вводных'!$F$3)</f>
        <v>-0.41203990367697507</v>
      </c>
      <c r="J831" s="13" t="s">
        <v>223</v>
      </c>
    </row>
    <row r="832" spans="1:10" ht="13.2" customHeight="1">
      <c r="A832" s="140"/>
      <c r="B832" s="5">
        <v>45430</v>
      </c>
      <c r="C832" s="15"/>
      <c r="D832" s="66">
        <f>(('Итоговая табл.1чел(все услуги-к'!$D832+('Итоговая табл.1чел(все услуги-к'!$D832*'Таблица вводных'!$G$4)))-('Расчет комиссии(Нади)'!$I832+'Таблица вводных'!$E$3+'Таблица вводных'!$F$3)</f>
        <v>7.2879600963230251</v>
      </c>
      <c r="E832" s="66">
        <f>('Итоговая табл.1чел(все услуги-к'!$E832+('Итоговая табл.1чел(все услуги-к'!$E832*'Таблица вводных'!$G$5))-('Расчет комиссии(Нади)'!$I832+'Таблица вводных'!$E$3+'Таблица вводных'!$F$3)</f>
        <v>0.50371009632302488</v>
      </c>
      <c r="F832" s="66">
        <f>('Итоговая табл.1чел(все услуги-к'!$F832+('Итоговая табл.1чел(все услуги-к'!$F832*'Таблица вводных'!$G$6))-('Расчет комиссии(Нади)'!$I832+'Таблица вводных'!$E$3+'Таблица вводных'!$F$3)</f>
        <v>23.347960096323028</v>
      </c>
      <c r="G832" s="66">
        <f>('Итоговая табл.1чел(все услуги-к'!$G832+('Итоговая табл.1чел(все услуги-к'!$G832*'Таблица вводных'!$G$7))-('Расчет комиссии(Нади)'!$I832+'Таблица вводных'!$E$3+'Таблица вводных'!$F$3)</f>
        <v>-0.41203990367697507</v>
      </c>
      <c r="H832" s="66">
        <f>'Итоговая табл.1чел(все услуги-к'!$H832-('Расчет комиссии(Нади)'!$I832+'Таблица вводных'!$E$3+'Таблица вводных'!$F$3)</f>
        <v>-0.41203990367697507</v>
      </c>
      <c r="I832" s="66">
        <f>('Итоговая табл.1чел(все услуги-к'!$I832+('Итоговая табл.1чел(все услуги-к'!$I832*'Таблица вводных'!$G$9))-('Расчет комиссии(Нади)'!$I832+'Таблица вводных'!$E$3+'Таблица вводных'!$F$3)</f>
        <v>-0.41203990367697507</v>
      </c>
      <c r="J832" s="13" t="s">
        <v>223</v>
      </c>
    </row>
    <row r="833" spans="1:10" ht="13.2" customHeight="1">
      <c r="A833" s="140"/>
      <c r="B833" s="5">
        <v>45433</v>
      </c>
      <c r="C833" s="6"/>
      <c r="D833" s="66">
        <f>(('Итоговая табл.1чел(все услуги-к'!$D833+('Итоговая табл.1чел(все услуги-к'!$D833*'Таблица вводных'!$G$4)))-('Расчет комиссии(Нади)'!$I833+'Таблица вводных'!$E$3+'Таблица вводных'!$F$3)</f>
        <v>7.2879600963230251</v>
      </c>
      <c r="E833" s="66">
        <f>('Итоговая табл.1чел(все услуги-к'!$E833+('Итоговая табл.1чел(все услуги-к'!$E833*'Таблица вводных'!$G$5))-('Расчет комиссии(Нади)'!$I833+'Таблица вводных'!$E$3+'Таблица вводных'!$F$3)</f>
        <v>0.50371009632302488</v>
      </c>
      <c r="F833" s="66">
        <f>('Итоговая табл.1чел(все услуги-к'!$F833+('Итоговая табл.1чел(все услуги-к'!$F833*'Таблица вводных'!$G$6))-('Расчет комиссии(Нади)'!$I833+'Таблица вводных'!$E$3+'Таблица вводных'!$F$3)</f>
        <v>23.347960096323028</v>
      </c>
      <c r="G833" s="66">
        <f>('Итоговая табл.1чел(все услуги-к'!$G833+('Итоговая табл.1чел(все услуги-к'!$G833*'Таблица вводных'!$G$7))-('Расчет комиссии(Нади)'!$I833+'Таблица вводных'!$E$3+'Таблица вводных'!$F$3)</f>
        <v>-0.41203990367697507</v>
      </c>
      <c r="H833" s="66">
        <f>'Итоговая табл.1чел(все услуги-к'!$H833-('Расчет комиссии(Нади)'!$I833+'Таблица вводных'!$E$3+'Таблица вводных'!$F$3)</f>
        <v>-0.41203990367697507</v>
      </c>
      <c r="I833" s="66">
        <f>('Итоговая табл.1чел(все услуги-к'!$I833+('Итоговая табл.1чел(все услуги-к'!$I833*'Таблица вводных'!$G$9))-('Расчет комиссии(Нади)'!$I833+'Таблица вводных'!$E$3+'Таблица вводных'!$F$3)</f>
        <v>-0.41203990367697507</v>
      </c>
      <c r="J833" s="13" t="s">
        <v>223</v>
      </c>
    </row>
    <row r="834" spans="1:10" ht="13.2" customHeight="1">
      <c r="A834" s="140"/>
      <c r="B834" s="5">
        <v>45437</v>
      </c>
      <c r="C834" s="15"/>
      <c r="D834" s="66">
        <f>(('Итоговая табл.1чел(все услуги-к'!$D834+('Итоговая табл.1чел(все услуги-к'!$D834*'Таблица вводных'!$G$4)))-('Расчет комиссии(Нади)'!$I834+'Таблица вводных'!$E$3+'Таблица вводных'!$F$3)</f>
        <v>7.2879600963230251</v>
      </c>
      <c r="E834" s="66">
        <f>('Итоговая табл.1чел(все услуги-к'!$E834+('Итоговая табл.1чел(все услуги-к'!$E834*'Таблица вводных'!$G$5))-('Расчет комиссии(Нади)'!$I834+'Таблица вводных'!$E$3+'Таблица вводных'!$F$3)</f>
        <v>0.50371009632302488</v>
      </c>
      <c r="F834" s="66">
        <f>('Итоговая табл.1чел(все услуги-к'!$F834+('Итоговая табл.1чел(все услуги-к'!$F834*'Таблица вводных'!$G$6))-('Расчет комиссии(Нади)'!$I834+'Таблица вводных'!$E$3+'Таблица вводных'!$F$3)</f>
        <v>23.347960096323028</v>
      </c>
      <c r="G834" s="66">
        <f>('Итоговая табл.1чел(все услуги-к'!$G834+('Итоговая табл.1чел(все услуги-к'!$G834*'Таблица вводных'!$G$7))-('Расчет комиссии(Нади)'!$I834+'Таблица вводных'!$E$3+'Таблица вводных'!$F$3)</f>
        <v>-0.41203990367697507</v>
      </c>
      <c r="H834" s="66">
        <f>'Итоговая табл.1чел(все услуги-к'!$H834-('Расчет комиссии(Нади)'!$I834+'Таблица вводных'!$E$3+'Таблица вводных'!$F$3)</f>
        <v>-0.41203990367697507</v>
      </c>
      <c r="I834" s="66">
        <f>('Итоговая табл.1чел(все услуги-к'!$I834+('Итоговая табл.1чел(все услуги-к'!$I834*'Таблица вводных'!$G$9))-('Расчет комиссии(Нади)'!$I834+'Таблица вводных'!$E$3+'Таблица вводных'!$F$3)</f>
        <v>-0.41203990367697507</v>
      </c>
      <c r="J834" s="13" t="s">
        <v>223</v>
      </c>
    </row>
    <row r="835" spans="1:10" ht="13.2" customHeight="1">
      <c r="A835" s="140"/>
      <c r="B835" s="5">
        <v>45440</v>
      </c>
      <c r="C835" s="15"/>
      <c r="D835" s="66">
        <f>(('Итоговая табл.1чел(все услуги-к'!$D835+('Итоговая табл.1чел(все услуги-к'!$D835*'Таблица вводных'!$G$4)))-('Расчет комиссии(Нади)'!$I835+'Таблица вводных'!$E$3+'Таблица вводных'!$F$3)</f>
        <v>7.2879600963230251</v>
      </c>
      <c r="E835" s="66">
        <f>('Итоговая табл.1чел(все услуги-к'!$E835+('Итоговая табл.1чел(все услуги-к'!$E835*'Таблица вводных'!$G$5))-('Расчет комиссии(Нади)'!$I835+'Таблица вводных'!$E$3+'Таблица вводных'!$F$3)</f>
        <v>0.50371009632302488</v>
      </c>
      <c r="F835" s="66">
        <f>('Итоговая табл.1чел(все услуги-к'!$F835+('Итоговая табл.1чел(все услуги-к'!$F835*'Таблица вводных'!$G$6))-('Расчет комиссии(Нади)'!$I835+'Таблица вводных'!$E$3+'Таблица вводных'!$F$3)</f>
        <v>23.347960096323028</v>
      </c>
      <c r="G835" s="66">
        <f>('Итоговая табл.1чел(все услуги-к'!$G835+('Итоговая табл.1чел(все услуги-к'!$G835*'Таблица вводных'!$G$7))-('Расчет комиссии(Нади)'!$I835+'Таблица вводных'!$E$3+'Таблица вводных'!$F$3)</f>
        <v>-0.41203990367697507</v>
      </c>
      <c r="H835" s="66">
        <f>'Итоговая табл.1чел(все услуги-к'!$H835-('Расчет комиссии(Нади)'!$I835+'Таблица вводных'!$E$3+'Таблица вводных'!$F$3)</f>
        <v>-0.41203990367697507</v>
      </c>
      <c r="I835" s="66">
        <f>('Итоговая табл.1чел(все услуги-к'!$I835+('Итоговая табл.1чел(все услуги-к'!$I835*'Таблица вводных'!$G$9))-('Расчет комиссии(Нади)'!$I835+'Таблица вводных'!$E$3+'Таблица вводных'!$F$3)</f>
        <v>-0.41203990367697507</v>
      </c>
      <c r="J835" s="13" t="s">
        <v>223</v>
      </c>
    </row>
    <row r="836" spans="1:10" ht="13.2" customHeight="1">
      <c r="A836" s="140"/>
      <c r="B836" s="5">
        <v>45444</v>
      </c>
      <c r="C836" s="15"/>
      <c r="D836" s="66">
        <f>(('Итоговая табл.1чел(все услуги-к'!$D836+('Итоговая табл.1чел(все услуги-к'!$D836*'Таблица вводных'!$G$4)))-('Расчет комиссии(Нади)'!$I836+'Таблица вводных'!$E$3+'Таблица вводных'!$F$3)</f>
        <v>7.2879600963230251</v>
      </c>
      <c r="E836" s="66">
        <f>('Итоговая табл.1чел(все услуги-к'!$E836+('Итоговая табл.1чел(все услуги-к'!$E836*'Таблица вводных'!$G$5))-('Расчет комиссии(Нади)'!$I836+'Таблица вводных'!$E$3+'Таблица вводных'!$F$3)</f>
        <v>0.50371009632302488</v>
      </c>
      <c r="F836" s="66">
        <f>('Итоговая табл.1чел(все услуги-к'!$F836+('Итоговая табл.1чел(все услуги-к'!$F836*'Таблица вводных'!$G$6))-('Расчет комиссии(Нади)'!$I836+'Таблица вводных'!$E$3+'Таблица вводных'!$F$3)</f>
        <v>23.347960096323028</v>
      </c>
      <c r="G836" s="66">
        <f>('Итоговая табл.1чел(все услуги-к'!$G836+('Итоговая табл.1чел(все услуги-к'!$G836*'Таблица вводных'!$G$7))-('Расчет комиссии(Нади)'!$I836+'Таблица вводных'!$E$3+'Таблица вводных'!$F$3)</f>
        <v>-0.41203990367697507</v>
      </c>
      <c r="H836" s="66">
        <f>'Итоговая табл.1чел(все услуги-к'!$H836-('Расчет комиссии(Нади)'!$I836+'Таблица вводных'!$E$3+'Таблица вводных'!$F$3)</f>
        <v>-0.41203990367697507</v>
      </c>
      <c r="I836" s="66">
        <f>('Итоговая табл.1чел(все услуги-к'!$I836+('Итоговая табл.1чел(все услуги-к'!$I836*'Таблица вводных'!$G$9))-('Расчет комиссии(Нади)'!$I836+'Таблица вводных'!$E$3+'Таблица вводных'!$F$3)</f>
        <v>-0.41203990367697507</v>
      </c>
      <c r="J836" s="13" t="s">
        <v>223</v>
      </c>
    </row>
    <row r="837" spans="1:10" ht="13.2" customHeight="1">
      <c r="A837" s="140"/>
      <c r="B837" s="5">
        <v>45447</v>
      </c>
      <c r="C837" s="6"/>
      <c r="D837" s="66">
        <f>(('Итоговая табл.1чел(все услуги-к'!$D837+('Итоговая табл.1чел(все услуги-к'!$D837*'Таблица вводных'!$G$4)))-('Расчет комиссии(Нади)'!$I837+'Таблица вводных'!$E$3+'Таблица вводных'!$F$3)</f>
        <v>7.2879600963230251</v>
      </c>
      <c r="E837" s="66">
        <f>('Итоговая табл.1чел(все услуги-к'!$E837+('Итоговая табл.1чел(все услуги-к'!$E837*'Таблица вводных'!$G$5))-('Расчет комиссии(Нади)'!$I837+'Таблица вводных'!$E$3+'Таблица вводных'!$F$3)</f>
        <v>0.50371009632302488</v>
      </c>
      <c r="F837" s="66">
        <f>('Итоговая табл.1чел(все услуги-к'!$F837+('Итоговая табл.1чел(все услуги-к'!$F837*'Таблица вводных'!$G$6))-('Расчет комиссии(Нади)'!$I837+'Таблица вводных'!$E$3+'Таблица вводных'!$F$3)</f>
        <v>23.347960096323028</v>
      </c>
      <c r="G837" s="66">
        <f>('Итоговая табл.1чел(все услуги-к'!$G837+('Итоговая табл.1чел(все услуги-к'!$G837*'Таблица вводных'!$G$7))-('Расчет комиссии(Нади)'!$I837+'Таблица вводных'!$E$3+'Таблица вводных'!$F$3)</f>
        <v>-0.41203990367697507</v>
      </c>
      <c r="H837" s="66">
        <f>'Итоговая табл.1чел(все услуги-к'!$H837-('Расчет комиссии(Нади)'!$I837+'Таблица вводных'!$E$3+'Таблица вводных'!$F$3)</f>
        <v>-0.41203990367697507</v>
      </c>
      <c r="I837" s="66">
        <f>('Итоговая табл.1чел(все услуги-к'!$I837+('Итоговая табл.1чел(все услуги-к'!$I837*'Таблица вводных'!$G$9))-('Расчет комиссии(Нади)'!$I837+'Таблица вводных'!$E$3+'Таблица вводных'!$F$3)</f>
        <v>-0.41203990367697507</v>
      </c>
      <c r="J837" s="13" t="s">
        <v>223</v>
      </c>
    </row>
    <row r="838" spans="1:10" ht="13.2" customHeight="1">
      <c r="A838" s="140"/>
      <c r="B838" s="5">
        <v>45451</v>
      </c>
      <c r="C838" s="15"/>
      <c r="D838" s="66">
        <f>(('Итоговая табл.1чел(все услуги-к'!$D838+('Итоговая табл.1чел(все услуги-к'!$D838*'Таблица вводных'!$G$4)))-('Расчет комиссии(Нади)'!$I838+'Таблица вводных'!$E$3+'Таблица вводных'!$F$3)</f>
        <v>7.2879600963230251</v>
      </c>
      <c r="E838" s="66">
        <f>('Итоговая табл.1чел(все услуги-к'!$E838+('Итоговая табл.1чел(все услуги-к'!$E838*'Таблица вводных'!$G$5))-('Расчет комиссии(Нади)'!$I838+'Таблица вводных'!$E$3+'Таблица вводных'!$F$3)</f>
        <v>0.50371009632302488</v>
      </c>
      <c r="F838" s="66">
        <f>('Итоговая табл.1чел(все услуги-к'!$F838+('Итоговая табл.1чел(все услуги-к'!$F838*'Таблица вводных'!$G$6))-('Расчет комиссии(Нади)'!$I838+'Таблица вводных'!$E$3+'Таблица вводных'!$F$3)</f>
        <v>23.347960096323028</v>
      </c>
      <c r="G838" s="66">
        <f>('Итоговая табл.1чел(все услуги-к'!$G838+('Итоговая табл.1чел(все услуги-к'!$G838*'Таблица вводных'!$G$7))-('Расчет комиссии(Нади)'!$I838+'Таблица вводных'!$E$3+'Таблица вводных'!$F$3)</f>
        <v>-0.41203990367697507</v>
      </c>
      <c r="H838" s="66">
        <f>'Итоговая табл.1чел(все услуги-к'!$H838-('Расчет комиссии(Нади)'!$I838+'Таблица вводных'!$E$3+'Таблица вводных'!$F$3)</f>
        <v>-0.41203990367697507</v>
      </c>
      <c r="I838" s="66">
        <f>('Итоговая табл.1чел(все услуги-к'!$I838+('Итоговая табл.1чел(все услуги-к'!$I838*'Таблица вводных'!$G$9))-('Расчет комиссии(Нади)'!$I838+'Таблица вводных'!$E$3+'Таблица вводных'!$F$3)</f>
        <v>-0.41203990367697507</v>
      </c>
      <c r="J838" s="13" t="s">
        <v>223</v>
      </c>
    </row>
    <row r="839" spans="1:10" ht="13.2" customHeight="1">
      <c r="A839" s="140"/>
      <c r="B839" s="5">
        <v>45454</v>
      </c>
      <c r="C839" s="15"/>
      <c r="D839" s="66">
        <f>(('Итоговая табл.1чел(все услуги-к'!$D839+('Итоговая табл.1чел(все услуги-к'!$D839*'Таблица вводных'!$G$4)))-('Расчет комиссии(Нади)'!$I839+'Таблица вводных'!$E$3+'Таблица вводных'!$F$3)</f>
        <v>7.2879600963230251</v>
      </c>
      <c r="E839" s="66">
        <f>('Итоговая табл.1чел(все услуги-к'!$E839+('Итоговая табл.1чел(все услуги-к'!$E839*'Таблица вводных'!$G$5))-('Расчет комиссии(Нади)'!$I839+'Таблица вводных'!$E$3+'Таблица вводных'!$F$3)</f>
        <v>0.50371009632302488</v>
      </c>
      <c r="F839" s="66">
        <f>('Итоговая табл.1чел(все услуги-к'!$F839+('Итоговая табл.1чел(все услуги-к'!$F839*'Таблица вводных'!$G$6))-('Расчет комиссии(Нади)'!$I839+'Таблица вводных'!$E$3+'Таблица вводных'!$F$3)</f>
        <v>23.347960096323028</v>
      </c>
      <c r="G839" s="66">
        <f>('Итоговая табл.1чел(все услуги-к'!$G839+('Итоговая табл.1чел(все услуги-к'!$G839*'Таблица вводных'!$G$7))-('Расчет комиссии(Нади)'!$I839+'Таблица вводных'!$E$3+'Таблица вводных'!$F$3)</f>
        <v>-0.41203990367697507</v>
      </c>
      <c r="H839" s="66">
        <f>'Итоговая табл.1чел(все услуги-к'!$H839-('Расчет комиссии(Нади)'!$I839+'Таблица вводных'!$E$3+'Таблица вводных'!$F$3)</f>
        <v>-0.41203990367697507</v>
      </c>
      <c r="I839" s="66">
        <f>('Итоговая табл.1чел(все услуги-к'!$I839+('Итоговая табл.1чел(все услуги-к'!$I839*'Таблица вводных'!$G$9))-('Расчет комиссии(Нади)'!$I839+'Таблица вводных'!$E$3+'Таблица вводных'!$F$3)</f>
        <v>-0.41203990367697507</v>
      </c>
      <c r="J839" s="13" t="s">
        <v>223</v>
      </c>
    </row>
    <row r="840" spans="1:10" ht="13.2" customHeight="1">
      <c r="A840" s="140"/>
      <c r="B840" s="5"/>
      <c r="C840" s="6"/>
      <c r="D840" s="66">
        <f>(('Итоговая табл.1чел(все услуги-к'!$D840+('Итоговая табл.1чел(все услуги-к'!$D840*'Таблица вводных'!$G$4)))-('Расчет комиссии(Нади)'!$I840+'Таблица вводных'!$E$3+'Таблица вводных'!$F$3)</f>
        <v>7.2879600963230251</v>
      </c>
      <c r="E840" s="66">
        <f>('Итоговая табл.1чел(все услуги-к'!$E840+('Итоговая табл.1чел(все услуги-к'!$E840*'Таблица вводных'!$G$5))-('Расчет комиссии(Нади)'!$I840+'Таблица вводных'!$E$3+'Таблица вводных'!$F$3)</f>
        <v>0.50371009632302488</v>
      </c>
      <c r="F840" s="66">
        <f>('Итоговая табл.1чел(все услуги-к'!$F840+('Итоговая табл.1чел(все услуги-к'!$F840*'Таблица вводных'!$G$6))-('Расчет комиссии(Нади)'!$I840+'Таблица вводных'!$E$3+'Таблица вводных'!$F$3)</f>
        <v>23.347960096323028</v>
      </c>
      <c r="G840" s="66">
        <f>('Итоговая табл.1чел(все услуги-к'!$G840+('Итоговая табл.1чел(все услуги-к'!$G840*'Таблица вводных'!$G$7))-('Расчет комиссии(Нади)'!$I840+'Таблица вводных'!$E$3+'Таблица вводных'!$F$3)</f>
        <v>-0.41203990367697507</v>
      </c>
      <c r="H840" s="66">
        <f>'Итоговая табл.1чел(все услуги-к'!$H840-('Расчет комиссии(Нади)'!$I840+'Таблица вводных'!$E$3+'Таблица вводных'!$F$3)</f>
        <v>-0.41203990367697507</v>
      </c>
      <c r="I840" s="66">
        <f>('Итоговая табл.1чел(все услуги-к'!$I840+('Итоговая табл.1чел(все услуги-к'!$I840*'Таблица вводных'!$G$9))-('Расчет комиссии(Нади)'!$I840+'Таблица вводных'!$E$3+'Таблица вводных'!$F$3)</f>
        <v>-0.41203990367697507</v>
      </c>
      <c r="J840" s="13" t="s">
        <v>223</v>
      </c>
    </row>
    <row r="841" spans="1:10" ht="13.2" customHeight="1">
      <c r="A841" s="140"/>
      <c r="B841" s="5"/>
      <c r="C841" s="15"/>
      <c r="D841" s="66">
        <f>(('Итоговая табл.1чел(все услуги-к'!$D841+('Итоговая табл.1чел(все услуги-к'!$D841*'Таблица вводных'!$G$4)))-('Расчет комиссии(Нади)'!$I841+'Таблица вводных'!$E$3+'Таблица вводных'!$F$3)</f>
        <v>7.2879600963230251</v>
      </c>
      <c r="E841" s="66">
        <f>('Итоговая табл.1чел(все услуги-к'!$E841+('Итоговая табл.1чел(все услуги-к'!$E841*'Таблица вводных'!$G$5))-('Расчет комиссии(Нади)'!$I841+'Таблица вводных'!$E$3+'Таблица вводных'!$F$3)</f>
        <v>0.50371009632302488</v>
      </c>
      <c r="F841" s="66">
        <f>('Итоговая табл.1чел(все услуги-к'!$F841+('Итоговая табл.1чел(все услуги-к'!$F841*'Таблица вводных'!$G$6))-('Расчет комиссии(Нади)'!$I841+'Таблица вводных'!$E$3+'Таблица вводных'!$F$3)</f>
        <v>23.347960096323028</v>
      </c>
      <c r="G841" s="66">
        <f>('Итоговая табл.1чел(все услуги-к'!$G841+('Итоговая табл.1чел(все услуги-к'!$G841*'Таблица вводных'!$G$7))-('Расчет комиссии(Нади)'!$I841+'Таблица вводных'!$E$3+'Таблица вводных'!$F$3)</f>
        <v>-0.41203990367697507</v>
      </c>
      <c r="H841" s="66">
        <f>'Итоговая табл.1чел(все услуги-к'!$H841-('Расчет комиссии(Нади)'!$I841+'Таблица вводных'!$E$3+'Таблица вводных'!$F$3)</f>
        <v>-0.41203990367697507</v>
      </c>
      <c r="I841" s="66">
        <f>('Итоговая табл.1чел(все услуги-к'!$I841+('Итоговая табл.1чел(все услуги-к'!$I841*'Таблица вводных'!$G$9))-('Расчет комиссии(Нади)'!$I841+'Таблица вводных'!$E$3+'Таблица вводных'!$F$3)</f>
        <v>-0.41203990367697507</v>
      </c>
      <c r="J841" s="13" t="s">
        <v>223</v>
      </c>
    </row>
    <row r="842" spans="1:10" ht="13.2" customHeight="1">
      <c r="A842" s="140"/>
      <c r="B842" s="5"/>
      <c r="C842" s="6"/>
      <c r="D842" s="66">
        <f>(('Итоговая табл.1чел(все услуги-к'!$D842+('Итоговая табл.1чел(все услуги-к'!$D842*'Таблица вводных'!$G$4)))-('Расчет комиссии(Нади)'!$I842+'Таблица вводных'!$E$3+'Таблица вводных'!$F$3)</f>
        <v>7.2879600963230251</v>
      </c>
      <c r="E842" s="66">
        <f>('Итоговая табл.1чел(все услуги-к'!$E842+('Итоговая табл.1чел(все услуги-к'!$E842*'Таблица вводных'!$G$5))-('Расчет комиссии(Нади)'!$I842+'Таблица вводных'!$E$3+'Таблица вводных'!$F$3)</f>
        <v>0.50371009632302488</v>
      </c>
      <c r="F842" s="66">
        <f>('Итоговая табл.1чел(все услуги-к'!$F842+('Итоговая табл.1чел(все услуги-к'!$F842*'Таблица вводных'!$G$6))-('Расчет комиссии(Нади)'!$I842+'Таблица вводных'!$E$3+'Таблица вводных'!$F$3)</f>
        <v>23.347960096323028</v>
      </c>
      <c r="G842" s="66">
        <f>('Итоговая табл.1чел(все услуги-к'!$G842+('Итоговая табл.1чел(все услуги-к'!$G842*'Таблица вводных'!$G$7))-('Расчет комиссии(Нади)'!$I842+'Таблица вводных'!$E$3+'Таблица вводных'!$F$3)</f>
        <v>-0.41203990367697507</v>
      </c>
      <c r="H842" s="66">
        <f>'Итоговая табл.1чел(все услуги-к'!$H842-('Расчет комиссии(Нади)'!$I842+'Таблица вводных'!$E$3+'Таблица вводных'!$F$3)</f>
        <v>-0.41203990367697507</v>
      </c>
      <c r="I842" s="66">
        <f>('Итоговая табл.1чел(все услуги-к'!$I842+('Итоговая табл.1чел(все услуги-к'!$I842*'Таблица вводных'!$G$9))-('Расчет комиссии(Нади)'!$I842+'Таблица вводных'!$E$3+'Таблица вводных'!$F$3)</f>
        <v>-0.41203990367697507</v>
      </c>
      <c r="J842" s="13" t="s">
        <v>223</v>
      </c>
    </row>
    <row r="843" spans="1:10" ht="13.2" customHeight="1">
      <c r="A843" s="140"/>
      <c r="B843" s="5"/>
      <c r="C843" s="6"/>
      <c r="D843" s="66">
        <f>(('Итоговая табл.1чел(все услуги-к'!$D843+('Итоговая табл.1чел(все услуги-к'!$D843*'Таблица вводных'!$G$4)))-('Расчет комиссии(Нади)'!$I843+'Таблица вводных'!$E$3+'Таблица вводных'!$F$3)</f>
        <v>7.2879600963230251</v>
      </c>
      <c r="E843" s="66">
        <f>('Итоговая табл.1чел(все услуги-к'!$E843+('Итоговая табл.1чел(все услуги-к'!$E843*'Таблица вводных'!$G$5))-('Расчет комиссии(Нади)'!$I843+'Таблица вводных'!$E$3+'Таблица вводных'!$F$3)</f>
        <v>0.50371009632302488</v>
      </c>
      <c r="F843" s="66">
        <f>('Итоговая табл.1чел(все услуги-к'!$F843+('Итоговая табл.1чел(все услуги-к'!$F843*'Таблица вводных'!$G$6))-('Расчет комиссии(Нади)'!$I843+'Таблица вводных'!$E$3+'Таблица вводных'!$F$3)</f>
        <v>23.347960096323028</v>
      </c>
      <c r="G843" s="66">
        <f>('Итоговая табл.1чел(все услуги-к'!$G843+('Итоговая табл.1чел(все услуги-к'!$G843*'Таблица вводных'!$G$7))-('Расчет комиссии(Нади)'!$I843+'Таблица вводных'!$E$3+'Таблица вводных'!$F$3)</f>
        <v>-0.41203990367697507</v>
      </c>
      <c r="H843" s="66">
        <f>'Итоговая табл.1чел(все услуги-к'!$H843-('Расчет комиссии(Нади)'!$I843+'Таблица вводных'!$E$3+'Таблица вводных'!$F$3)</f>
        <v>-0.41203990367697507</v>
      </c>
      <c r="I843" s="66">
        <f>('Итоговая табл.1чел(все услуги-к'!$I843+('Итоговая табл.1чел(все услуги-к'!$I843*'Таблица вводных'!$G$9))-('Расчет комиссии(Нади)'!$I843+'Таблица вводных'!$E$3+'Таблица вводных'!$F$3)</f>
        <v>-0.41203990367697507</v>
      </c>
      <c r="J843" s="13" t="s">
        <v>223</v>
      </c>
    </row>
    <row r="844" spans="1:10" ht="13.2" customHeight="1">
      <c r="A844" s="140"/>
      <c r="B844" s="5"/>
      <c r="C844" s="15"/>
      <c r="D844" s="66">
        <f>(('Итоговая табл.1чел(все услуги-к'!$D844+('Итоговая табл.1чел(все услуги-к'!$D844*'Таблица вводных'!$G$4)))-('Расчет комиссии(Нади)'!$I844+'Таблица вводных'!$E$3+'Таблица вводных'!$F$3)</f>
        <v>7.2879600963230251</v>
      </c>
      <c r="E844" s="66">
        <f>('Итоговая табл.1чел(все услуги-к'!$E844+('Итоговая табл.1чел(все услуги-к'!$E844*'Таблица вводных'!$G$5))-('Расчет комиссии(Нади)'!$I844+'Таблица вводных'!$E$3+'Таблица вводных'!$F$3)</f>
        <v>0.50371009632302488</v>
      </c>
      <c r="F844" s="66">
        <f>('Итоговая табл.1чел(все услуги-к'!$F844+('Итоговая табл.1чел(все услуги-к'!$F844*'Таблица вводных'!$G$6))-('Расчет комиссии(Нади)'!$I844+'Таблица вводных'!$E$3+'Таблица вводных'!$F$3)</f>
        <v>23.347960096323028</v>
      </c>
      <c r="G844" s="66">
        <f>('Итоговая табл.1чел(все услуги-к'!$G844+('Итоговая табл.1чел(все услуги-к'!$G844*'Таблица вводных'!$G$7))-('Расчет комиссии(Нади)'!$I844+'Таблица вводных'!$E$3+'Таблица вводных'!$F$3)</f>
        <v>-0.41203990367697507</v>
      </c>
      <c r="H844" s="66">
        <f>'Итоговая табл.1чел(все услуги-к'!$H844-('Расчет комиссии(Нади)'!$I844+'Таблица вводных'!$E$3+'Таблица вводных'!$F$3)</f>
        <v>-0.41203990367697507</v>
      </c>
      <c r="I844" s="66">
        <f>('Итоговая табл.1чел(все услуги-к'!$I844+('Итоговая табл.1чел(все услуги-к'!$I844*'Таблица вводных'!$G$9))-('Расчет комиссии(Нади)'!$I844+'Таблица вводных'!$E$3+'Таблица вводных'!$F$3)</f>
        <v>-0.41203990367697507</v>
      </c>
      <c r="J844" s="13" t="s">
        <v>223</v>
      </c>
    </row>
    <row r="845" spans="1:10" ht="13.2" customHeight="1">
      <c r="A845" s="140"/>
      <c r="B845" s="5"/>
      <c r="C845" s="6"/>
      <c r="D845" s="66">
        <f>(('Итоговая табл.1чел(все услуги-к'!$D845+('Итоговая табл.1чел(все услуги-к'!$D845*'Таблица вводных'!$G$4)))-('Расчет комиссии(Нади)'!$I845+'Таблица вводных'!$E$3+'Таблица вводных'!$F$3)</f>
        <v>7.2879600963230251</v>
      </c>
      <c r="E845" s="66">
        <f>('Итоговая табл.1чел(все услуги-к'!$E845+('Итоговая табл.1чел(все услуги-к'!$E845*'Таблица вводных'!$G$5))-('Расчет комиссии(Нади)'!$I845+'Таблица вводных'!$E$3+'Таблица вводных'!$F$3)</f>
        <v>0.50371009632302488</v>
      </c>
      <c r="F845" s="66">
        <f>('Итоговая табл.1чел(все услуги-к'!$F845+('Итоговая табл.1чел(все услуги-к'!$F845*'Таблица вводных'!$G$6))-('Расчет комиссии(Нади)'!$I845+'Таблица вводных'!$E$3+'Таблица вводных'!$F$3)</f>
        <v>23.347960096323028</v>
      </c>
      <c r="G845" s="66">
        <f>('Итоговая табл.1чел(все услуги-к'!$G845+('Итоговая табл.1чел(все услуги-к'!$G845*'Таблица вводных'!$G$7))-('Расчет комиссии(Нади)'!$I845+'Таблица вводных'!$E$3+'Таблица вводных'!$F$3)</f>
        <v>-0.41203990367697507</v>
      </c>
      <c r="H845" s="66">
        <f>'Итоговая табл.1чел(все услуги-к'!$H845-('Расчет комиссии(Нади)'!$I845+'Таблица вводных'!$E$3+'Таблица вводных'!$F$3)</f>
        <v>-0.41203990367697507</v>
      </c>
      <c r="I845" s="66">
        <f>('Итоговая табл.1чел(все услуги-к'!$I845+('Итоговая табл.1чел(все услуги-к'!$I845*'Таблица вводных'!$G$9))-('Расчет комиссии(Нади)'!$I845+'Таблица вводных'!$E$3+'Таблица вводных'!$F$3)</f>
        <v>-0.41203990367697507</v>
      </c>
      <c r="J845" s="13" t="s">
        <v>223</v>
      </c>
    </row>
    <row r="846" spans="1:10" ht="13.2" customHeight="1">
      <c r="A846" s="140"/>
      <c r="B846" s="5"/>
      <c r="C846" s="15"/>
      <c r="D846" s="66">
        <f>(('Итоговая табл.1чел(все услуги-к'!$D846+('Итоговая табл.1чел(все услуги-к'!$D846*'Таблица вводных'!$G$4)))-('Расчет комиссии(Нади)'!$I846+'Таблица вводных'!$E$3+'Таблица вводных'!$F$3)</f>
        <v>7.2879600963230251</v>
      </c>
      <c r="E846" s="66">
        <f>('Итоговая табл.1чел(все услуги-к'!$E846+('Итоговая табл.1чел(все услуги-к'!$E846*'Таблица вводных'!$G$5))-('Расчет комиссии(Нади)'!$I846+'Таблица вводных'!$E$3+'Таблица вводных'!$F$3)</f>
        <v>0.50371009632302488</v>
      </c>
      <c r="F846" s="66">
        <f>('Итоговая табл.1чел(все услуги-к'!$F846+('Итоговая табл.1чел(все услуги-к'!$F846*'Таблица вводных'!$G$6))-('Расчет комиссии(Нади)'!$I846+'Таблица вводных'!$E$3+'Таблица вводных'!$F$3)</f>
        <v>23.347960096323028</v>
      </c>
      <c r="G846" s="66">
        <f>('Итоговая табл.1чел(все услуги-к'!$G846+('Итоговая табл.1чел(все услуги-к'!$G846*'Таблица вводных'!$G$7))-('Расчет комиссии(Нади)'!$I846+'Таблица вводных'!$E$3+'Таблица вводных'!$F$3)</f>
        <v>-0.41203990367697507</v>
      </c>
      <c r="H846" s="66">
        <f>'Итоговая табл.1чел(все услуги-к'!$H846-('Расчет комиссии(Нади)'!$I846+'Таблица вводных'!$E$3+'Таблица вводных'!$F$3)</f>
        <v>-0.41203990367697507</v>
      </c>
      <c r="I846" s="66">
        <f>('Итоговая табл.1чел(все услуги-к'!$I846+('Итоговая табл.1чел(все услуги-к'!$I846*'Таблица вводных'!$G$9))-('Расчет комиссии(Нади)'!$I846+'Таблица вводных'!$E$3+'Таблица вводных'!$F$3)</f>
        <v>-0.41203990367697507</v>
      </c>
      <c r="J846" s="13" t="s">
        <v>223</v>
      </c>
    </row>
    <row r="847" spans="1:10" ht="13.2" customHeight="1">
      <c r="A847" s="141"/>
      <c r="B847" s="18"/>
      <c r="C847" s="19"/>
      <c r="D847" s="76">
        <f>(('Итоговая табл.1чел(все услуги-к'!$D847+('Итоговая табл.1чел(все услуги-к'!$D847*'Таблица вводных'!$G$4)))-('Расчет комиссии(Нади)'!$I847+'Таблица вводных'!$E$3+'Таблица вводных'!$F$3)</f>
        <v>7.2879600963230251</v>
      </c>
      <c r="E847" s="76">
        <f>('Итоговая табл.1чел(все услуги-к'!$E847+('Итоговая табл.1чел(все услуги-к'!$E847*'Таблица вводных'!$G$5))-('Расчет комиссии(Нади)'!$I847+'Таблица вводных'!$E$3+'Таблица вводных'!$F$3)</f>
        <v>0.50371009632302488</v>
      </c>
      <c r="F847" s="76">
        <f>('Итоговая табл.1чел(все услуги-к'!$F847+('Итоговая табл.1чел(все услуги-к'!$F847*'Таблица вводных'!$G$6))-('Расчет комиссии(Нади)'!$I847+'Таблица вводных'!$E$3+'Таблица вводных'!$F$3)</f>
        <v>23.347960096323028</v>
      </c>
      <c r="G847" s="76">
        <f>('Итоговая табл.1чел(все услуги-к'!$G847+('Итоговая табл.1чел(все услуги-к'!$G847*'Таблица вводных'!$G$7))-('Расчет комиссии(Нади)'!$I847+'Таблица вводных'!$E$3+'Таблица вводных'!$F$3)</f>
        <v>-0.41203990367697507</v>
      </c>
      <c r="H847" s="76">
        <f>'Итоговая табл.1чел(все услуги-к'!$H847-('Расчет комиссии(Нади)'!$I847+'Таблица вводных'!$E$3+'Таблица вводных'!$F$3)</f>
        <v>-0.41203990367697507</v>
      </c>
      <c r="I847" s="76">
        <f>('Итоговая табл.1чел(все услуги-к'!$I847+('Итоговая табл.1чел(все услуги-к'!$I847*'Таблица вводных'!$G$9))-('Расчет комиссии(Нади)'!$I847+'Таблица вводных'!$E$3+'Таблица вводных'!$F$3)</f>
        <v>-0.41203990367697507</v>
      </c>
      <c r="J847" s="22" t="s">
        <v>223</v>
      </c>
    </row>
    <row r="848" spans="1:10" ht="13.2" customHeight="1">
      <c r="A848" s="143" t="s">
        <v>224</v>
      </c>
      <c r="B848" s="5">
        <v>45423</v>
      </c>
      <c r="C848" s="97"/>
      <c r="D848" s="59">
        <f>(('Итоговая табл.1чел(все услуги-к'!$D848+('Итоговая табл.1чел(все услуги-к'!$D848*'Таблица вводных'!$G$4)))-('Расчет комиссии(Нади)'!$I848+'Таблица вводных'!$E$3+'Таблица вводных'!$F$3)</f>
        <v>7.2879600963230251</v>
      </c>
      <c r="E848" s="59">
        <f>('Итоговая табл.1чел(все услуги-к'!$E848+('Итоговая табл.1чел(все услуги-к'!$E848*'Таблица вводных'!$G$5))-('Расчет комиссии(Нади)'!$I848+'Таблица вводных'!$E$3+'Таблица вводных'!$F$3)</f>
        <v>0.50371009632302488</v>
      </c>
      <c r="F848" s="59">
        <f>('Итоговая табл.1чел(все услуги-к'!$F848+('Итоговая табл.1чел(все услуги-к'!$F848*'Таблица вводных'!$G$6))-('Расчет комиссии(Нади)'!$I848+'Таблица вводных'!$E$3+'Таблица вводных'!$F$3)</f>
        <v>23.347960096323028</v>
      </c>
      <c r="G848" s="59">
        <f>('Итоговая табл.1чел(все услуги-к'!$G848+('Итоговая табл.1чел(все услуги-к'!$G848*'Таблица вводных'!$G$7))-('Расчет комиссии(Нади)'!$I848+'Таблица вводных'!$E$3+'Таблица вводных'!$F$3)</f>
        <v>-0.41203990367697507</v>
      </c>
      <c r="H848" s="59">
        <f>'Итоговая табл.1чел(все услуги-к'!$H848-('Расчет комиссии(Нади)'!$I848+'Таблица вводных'!$E$3+'Таблица вводных'!$F$3)</f>
        <v>-0.41203990367697507</v>
      </c>
      <c r="I848" s="59">
        <f>('Итоговая табл.1чел(все услуги-к'!$I848+('Итоговая табл.1чел(все услуги-к'!$I848*'Таблица вводных'!$G$9))-('Расчет комиссии(Нади)'!$I848+'Таблица вводных'!$E$3+'Таблица вводных'!$F$3)</f>
        <v>-0.41203990367697507</v>
      </c>
      <c r="J848" s="10" t="s">
        <v>225</v>
      </c>
    </row>
    <row r="849" spans="1:10" ht="13.2" customHeight="1">
      <c r="A849" s="140"/>
      <c r="B849" s="5">
        <v>45426</v>
      </c>
      <c r="C849" s="6"/>
      <c r="D849" s="66">
        <f>(('Итоговая табл.1чел(все услуги-к'!$D849+('Итоговая табл.1чел(все услуги-к'!$D849*'Таблица вводных'!$G$4)))-('Расчет комиссии(Нади)'!$I849+'Таблица вводных'!$E$3+'Таблица вводных'!$F$3)</f>
        <v>7.2879600963230251</v>
      </c>
      <c r="E849" s="66">
        <f>('Итоговая табл.1чел(все услуги-к'!$E849+('Итоговая табл.1чел(все услуги-к'!$E849*'Таблица вводных'!$G$5))-('Расчет комиссии(Нади)'!$I849+'Таблица вводных'!$E$3+'Таблица вводных'!$F$3)</f>
        <v>0.50371009632302488</v>
      </c>
      <c r="F849" s="66">
        <f>('Итоговая табл.1чел(все услуги-к'!$F849+('Итоговая табл.1чел(все услуги-к'!$F849*'Таблица вводных'!$G$6))-('Расчет комиссии(Нади)'!$I849+'Таблица вводных'!$E$3+'Таблица вводных'!$F$3)</f>
        <v>23.347960096323028</v>
      </c>
      <c r="G849" s="66">
        <f>('Итоговая табл.1чел(все услуги-к'!$G849+('Итоговая табл.1чел(все услуги-к'!$G849*'Таблица вводных'!$G$7))-('Расчет комиссии(Нади)'!$I849+'Таблица вводных'!$E$3+'Таблица вводных'!$F$3)</f>
        <v>-0.41203990367697507</v>
      </c>
      <c r="H849" s="66">
        <f>'Итоговая табл.1чел(все услуги-к'!$H849-('Расчет комиссии(Нади)'!$I849+'Таблица вводных'!$E$3+'Таблица вводных'!$F$3)</f>
        <v>-0.41203990367697507</v>
      </c>
      <c r="I849" s="66">
        <f>('Итоговая табл.1чел(все услуги-к'!$I849+('Итоговая табл.1чел(все услуги-к'!$I849*'Таблица вводных'!$G$9))-('Расчет комиссии(Нади)'!$I849+'Таблица вводных'!$E$3+'Таблица вводных'!$F$3)</f>
        <v>-0.41203990367697507</v>
      </c>
      <c r="J849" s="13" t="s">
        <v>225</v>
      </c>
    </row>
    <row r="850" spans="1:10" ht="13.2" customHeight="1">
      <c r="A850" s="140"/>
      <c r="B850" s="5">
        <v>45430</v>
      </c>
      <c r="C850" s="15"/>
      <c r="D850" s="66">
        <f>(('Итоговая табл.1чел(все услуги-к'!$D850+('Итоговая табл.1чел(все услуги-к'!$D850*'Таблица вводных'!$G$4)))-('Расчет комиссии(Нади)'!$I850+'Таблица вводных'!$E$3+'Таблица вводных'!$F$3)</f>
        <v>7.2879600963230251</v>
      </c>
      <c r="E850" s="66">
        <f>('Итоговая табл.1чел(все услуги-к'!$E850+('Итоговая табл.1чел(все услуги-к'!$E850*'Таблица вводных'!$G$5))-('Расчет комиссии(Нади)'!$I850+'Таблица вводных'!$E$3+'Таблица вводных'!$F$3)</f>
        <v>0.50371009632302488</v>
      </c>
      <c r="F850" s="66">
        <f>('Итоговая табл.1чел(все услуги-к'!$F850+('Итоговая табл.1чел(все услуги-к'!$F850*'Таблица вводных'!$G$6))-('Расчет комиссии(Нади)'!$I850+'Таблица вводных'!$E$3+'Таблица вводных'!$F$3)</f>
        <v>23.347960096323028</v>
      </c>
      <c r="G850" s="66">
        <f>('Итоговая табл.1чел(все услуги-к'!$G850+('Итоговая табл.1чел(все услуги-к'!$G850*'Таблица вводных'!$G$7))-('Расчет комиссии(Нади)'!$I850+'Таблица вводных'!$E$3+'Таблица вводных'!$F$3)</f>
        <v>-0.41203990367697507</v>
      </c>
      <c r="H850" s="66">
        <f>'Итоговая табл.1чел(все услуги-к'!$H850-('Расчет комиссии(Нади)'!$I850+'Таблица вводных'!$E$3+'Таблица вводных'!$F$3)</f>
        <v>-0.41203990367697507</v>
      </c>
      <c r="I850" s="66">
        <f>('Итоговая табл.1чел(все услуги-к'!$I850+('Итоговая табл.1чел(все услуги-к'!$I850*'Таблица вводных'!$G$9))-('Расчет комиссии(Нади)'!$I850+'Таблица вводных'!$E$3+'Таблица вводных'!$F$3)</f>
        <v>-0.41203990367697507</v>
      </c>
      <c r="J850" s="13" t="s">
        <v>225</v>
      </c>
    </row>
    <row r="851" spans="1:10" ht="13.2" customHeight="1">
      <c r="A851" s="140"/>
      <c r="B851" s="5">
        <v>45433</v>
      </c>
      <c r="C851" s="6"/>
      <c r="D851" s="66">
        <f>(('Итоговая табл.1чел(все услуги-к'!$D851+('Итоговая табл.1чел(все услуги-к'!$D851*'Таблица вводных'!$G$4)))-('Расчет комиссии(Нади)'!$I851+'Таблица вводных'!$E$3+'Таблица вводных'!$F$3)</f>
        <v>7.2879600963230251</v>
      </c>
      <c r="E851" s="66">
        <f>('Итоговая табл.1чел(все услуги-к'!$E851+('Итоговая табл.1чел(все услуги-к'!$E851*'Таблица вводных'!$G$5))-('Расчет комиссии(Нади)'!$I851+'Таблица вводных'!$E$3+'Таблица вводных'!$F$3)</f>
        <v>0.50371009632302488</v>
      </c>
      <c r="F851" s="66">
        <f>('Итоговая табл.1чел(все услуги-к'!$F851+('Итоговая табл.1чел(все услуги-к'!$F851*'Таблица вводных'!$G$6))-('Расчет комиссии(Нади)'!$I851+'Таблица вводных'!$E$3+'Таблица вводных'!$F$3)</f>
        <v>23.347960096323028</v>
      </c>
      <c r="G851" s="66">
        <f>('Итоговая табл.1чел(все услуги-к'!$G851+('Итоговая табл.1чел(все услуги-к'!$G851*'Таблица вводных'!$G$7))-('Расчет комиссии(Нади)'!$I851+'Таблица вводных'!$E$3+'Таблица вводных'!$F$3)</f>
        <v>-0.41203990367697507</v>
      </c>
      <c r="H851" s="66">
        <f>'Итоговая табл.1чел(все услуги-к'!$H851-('Расчет комиссии(Нади)'!$I851+'Таблица вводных'!$E$3+'Таблица вводных'!$F$3)</f>
        <v>-0.41203990367697507</v>
      </c>
      <c r="I851" s="66">
        <f>('Итоговая табл.1чел(все услуги-к'!$I851+('Итоговая табл.1чел(все услуги-к'!$I851*'Таблица вводных'!$G$9))-('Расчет комиссии(Нади)'!$I851+'Таблица вводных'!$E$3+'Таблица вводных'!$F$3)</f>
        <v>-0.41203990367697507</v>
      </c>
      <c r="J851" s="13" t="s">
        <v>225</v>
      </c>
    </row>
    <row r="852" spans="1:10" ht="13.2" customHeight="1">
      <c r="A852" s="140"/>
      <c r="B852" s="5">
        <v>45437</v>
      </c>
      <c r="C852" s="15"/>
      <c r="D852" s="66">
        <f>(('Итоговая табл.1чел(все услуги-к'!$D852+('Итоговая табл.1чел(все услуги-к'!$D852*'Таблица вводных'!$G$4)))-('Расчет комиссии(Нади)'!$I852+'Таблица вводных'!$E$3+'Таблица вводных'!$F$3)</f>
        <v>7.2879600963230251</v>
      </c>
      <c r="E852" s="66">
        <f>('Итоговая табл.1чел(все услуги-к'!$E852+('Итоговая табл.1чел(все услуги-к'!$E852*'Таблица вводных'!$G$5))-('Расчет комиссии(Нади)'!$I852+'Таблица вводных'!$E$3+'Таблица вводных'!$F$3)</f>
        <v>0.50371009632302488</v>
      </c>
      <c r="F852" s="66">
        <f>('Итоговая табл.1чел(все услуги-к'!$F852+('Итоговая табл.1чел(все услуги-к'!$F852*'Таблица вводных'!$G$6))-('Расчет комиссии(Нади)'!$I852+'Таблица вводных'!$E$3+'Таблица вводных'!$F$3)</f>
        <v>23.347960096323028</v>
      </c>
      <c r="G852" s="66">
        <f>('Итоговая табл.1чел(все услуги-к'!$G852+('Итоговая табл.1чел(все услуги-к'!$G852*'Таблица вводных'!$G$7))-('Расчет комиссии(Нади)'!$I852+'Таблица вводных'!$E$3+'Таблица вводных'!$F$3)</f>
        <v>-0.41203990367697507</v>
      </c>
      <c r="H852" s="66">
        <f>'Итоговая табл.1чел(все услуги-к'!$H852-('Расчет комиссии(Нади)'!$I852+'Таблица вводных'!$E$3+'Таблица вводных'!$F$3)</f>
        <v>-0.41203990367697507</v>
      </c>
      <c r="I852" s="66">
        <f>('Итоговая табл.1чел(все услуги-к'!$I852+('Итоговая табл.1чел(все услуги-к'!$I852*'Таблица вводных'!$G$9))-('Расчет комиссии(Нади)'!$I852+'Таблица вводных'!$E$3+'Таблица вводных'!$F$3)</f>
        <v>-0.41203990367697507</v>
      </c>
      <c r="J852" s="13" t="s">
        <v>225</v>
      </c>
    </row>
    <row r="853" spans="1:10" ht="13.2" customHeight="1">
      <c r="A853" s="140"/>
      <c r="B853" s="5">
        <v>45440</v>
      </c>
      <c r="C853" s="15"/>
      <c r="D853" s="66">
        <f>(('Итоговая табл.1чел(все услуги-к'!$D853+('Итоговая табл.1чел(все услуги-к'!$D853*'Таблица вводных'!$G$4)))-('Расчет комиссии(Нади)'!$I853+'Таблица вводных'!$E$3+'Таблица вводных'!$F$3)</f>
        <v>7.2879600963230251</v>
      </c>
      <c r="E853" s="66">
        <f>('Итоговая табл.1чел(все услуги-к'!$E853+('Итоговая табл.1чел(все услуги-к'!$E853*'Таблица вводных'!$G$5))-('Расчет комиссии(Нади)'!$I853+'Таблица вводных'!$E$3+'Таблица вводных'!$F$3)</f>
        <v>0.50371009632302488</v>
      </c>
      <c r="F853" s="66">
        <f>('Итоговая табл.1чел(все услуги-к'!$F853+('Итоговая табл.1чел(все услуги-к'!$F853*'Таблица вводных'!$G$6))-('Расчет комиссии(Нади)'!$I853+'Таблица вводных'!$E$3+'Таблица вводных'!$F$3)</f>
        <v>23.347960096323028</v>
      </c>
      <c r="G853" s="66">
        <f>('Итоговая табл.1чел(все услуги-к'!$G853+('Итоговая табл.1чел(все услуги-к'!$G853*'Таблица вводных'!$G$7))-('Расчет комиссии(Нади)'!$I853+'Таблица вводных'!$E$3+'Таблица вводных'!$F$3)</f>
        <v>-0.41203990367697507</v>
      </c>
      <c r="H853" s="66">
        <f>'Итоговая табл.1чел(все услуги-к'!$H853-('Расчет комиссии(Нади)'!$I853+'Таблица вводных'!$E$3+'Таблица вводных'!$F$3)</f>
        <v>-0.41203990367697507</v>
      </c>
      <c r="I853" s="66">
        <f>('Итоговая табл.1чел(все услуги-к'!$I853+('Итоговая табл.1чел(все услуги-к'!$I853*'Таблица вводных'!$G$9))-('Расчет комиссии(Нади)'!$I853+'Таблица вводных'!$E$3+'Таблица вводных'!$F$3)</f>
        <v>-0.41203990367697507</v>
      </c>
      <c r="J853" s="13" t="s">
        <v>225</v>
      </c>
    </row>
    <row r="854" spans="1:10" ht="13.2" customHeight="1">
      <c r="A854" s="140"/>
      <c r="B854" s="5">
        <v>45444</v>
      </c>
      <c r="C854" s="15"/>
      <c r="D854" s="66">
        <f>(('Итоговая табл.1чел(все услуги-к'!$D854+('Итоговая табл.1чел(все услуги-к'!$D854*'Таблица вводных'!$G$4)))-('Расчет комиссии(Нади)'!$I854+'Таблица вводных'!$E$3+'Таблица вводных'!$F$3)</f>
        <v>7.2879600963230251</v>
      </c>
      <c r="E854" s="66">
        <f>('Итоговая табл.1чел(все услуги-к'!$E854+('Итоговая табл.1чел(все услуги-к'!$E854*'Таблица вводных'!$G$5))-('Расчет комиссии(Нади)'!$I854+'Таблица вводных'!$E$3+'Таблица вводных'!$F$3)</f>
        <v>0.50371009632302488</v>
      </c>
      <c r="F854" s="66">
        <f>('Итоговая табл.1чел(все услуги-к'!$F854+('Итоговая табл.1чел(все услуги-к'!$F854*'Таблица вводных'!$G$6))-('Расчет комиссии(Нади)'!$I854+'Таблица вводных'!$E$3+'Таблица вводных'!$F$3)</f>
        <v>23.347960096323028</v>
      </c>
      <c r="G854" s="66">
        <f>('Итоговая табл.1чел(все услуги-к'!$G854+('Итоговая табл.1чел(все услуги-к'!$G854*'Таблица вводных'!$G$7))-('Расчет комиссии(Нади)'!$I854+'Таблица вводных'!$E$3+'Таблица вводных'!$F$3)</f>
        <v>-0.41203990367697507</v>
      </c>
      <c r="H854" s="66">
        <f>'Итоговая табл.1чел(все услуги-к'!$H854-('Расчет комиссии(Нади)'!$I854+'Таблица вводных'!$E$3+'Таблица вводных'!$F$3)</f>
        <v>-0.41203990367697507</v>
      </c>
      <c r="I854" s="66">
        <f>('Итоговая табл.1чел(все услуги-к'!$I854+('Итоговая табл.1чел(все услуги-к'!$I854*'Таблица вводных'!$G$9))-('Расчет комиссии(Нади)'!$I854+'Таблица вводных'!$E$3+'Таблица вводных'!$F$3)</f>
        <v>-0.41203990367697507</v>
      </c>
      <c r="J854" s="13" t="s">
        <v>225</v>
      </c>
    </row>
    <row r="855" spans="1:10" ht="13.2" customHeight="1">
      <c r="A855" s="140"/>
      <c r="B855" s="5">
        <v>45447</v>
      </c>
      <c r="C855" s="6"/>
      <c r="D855" s="66">
        <f>(('Итоговая табл.1чел(все услуги-к'!$D855+('Итоговая табл.1чел(все услуги-к'!$D855*'Таблица вводных'!$G$4)))-('Расчет комиссии(Нади)'!$I855+'Таблица вводных'!$E$3+'Таблица вводных'!$F$3)</f>
        <v>7.2879600963230251</v>
      </c>
      <c r="E855" s="66">
        <f>('Итоговая табл.1чел(все услуги-к'!$E855+('Итоговая табл.1чел(все услуги-к'!$E855*'Таблица вводных'!$G$5))-('Расчет комиссии(Нади)'!$I855+'Таблица вводных'!$E$3+'Таблица вводных'!$F$3)</f>
        <v>0.50371009632302488</v>
      </c>
      <c r="F855" s="66">
        <f>('Итоговая табл.1чел(все услуги-к'!$F855+('Итоговая табл.1чел(все услуги-к'!$F855*'Таблица вводных'!$G$6))-('Расчет комиссии(Нади)'!$I855+'Таблица вводных'!$E$3+'Таблица вводных'!$F$3)</f>
        <v>23.347960096323028</v>
      </c>
      <c r="G855" s="66">
        <f>('Итоговая табл.1чел(все услуги-к'!$G855+('Итоговая табл.1чел(все услуги-к'!$G855*'Таблица вводных'!$G$7))-('Расчет комиссии(Нади)'!$I855+'Таблица вводных'!$E$3+'Таблица вводных'!$F$3)</f>
        <v>-0.41203990367697507</v>
      </c>
      <c r="H855" s="66">
        <f>'Итоговая табл.1чел(все услуги-к'!$H855-('Расчет комиссии(Нади)'!$I855+'Таблица вводных'!$E$3+'Таблица вводных'!$F$3)</f>
        <v>-0.41203990367697507</v>
      </c>
      <c r="I855" s="66">
        <f>('Итоговая табл.1чел(все услуги-к'!$I855+('Итоговая табл.1чел(все услуги-к'!$I855*'Таблица вводных'!$G$9))-('Расчет комиссии(Нади)'!$I855+'Таблица вводных'!$E$3+'Таблица вводных'!$F$3)</f>
        <v>-0.41203990367697507</v>
      </c>
      <c r="J855" s="13" t="s">
        <v>225</v>
      </c>
    </row>
    <row r="856" spans="1:10" ht="13.2" customHeight="1">
      <c r="A856" s="140"/>
      <c r="B856" s="5">
        <v>45451</v>
      </c>
      <c r="C856" s="15"/>
      <c r="D856" s="66">
        <f>(('Итоговая табл.1чел(все услуги-к'!$D856+('Итоговая табл.1чел(все услуги-к'!$D856*'Таблица вводных'!$G$4)))-('Расчет комиссии(Нади)'!$I856+'Таблица вводных'!$E$3+'Таблица вводных'!$F$3)</f>
        <v>7.2879600963230251</v>
      </c>
      <c r="E856" s="66">
        <f>('Итоговая табл.1чел(все услуги-к'!$E856+('Итоговая табл.1чел(все услуги-к'!$E856*'Таблица вводных'!$G$5))-('Расчет комиссии(Нади)'!$I856+'Таблица вводных'!$E$3+'Таблица вводных'!$F$3)</f>
        <v>0.50371009632302488</v>
      </c>
      <c r="F856" s="66">
        <f>('Итоговая табл.1чел(все услуги-к'!$F856+('Итоговая табл.1чел(все услуги-к'!$F856*'Таблица вводных'!$G$6))-('Расчет комиссии(Нади)'!$I856+'Таблица вводных'!$E$3+'Таблица вводных'!$F$3)</f>
        <v>23.347960096323028</v>
      </c>
      <c r="G856" s="66">
        <f>('Итоговая табл.1чел(все услуги-к'!$G856+('Итоговая табл.1чел(все услуги-к'!$G856*'Таблица вводных'!$G$7))-('Расчет комиссии(Нади)'!$I856+'Таблица вводных'!$E$3+'Таблица вводных'!$F$3)</f>
        <v>-0.41203990367697507</v>
      </c>
      <c r="H856" s="66">
        <f>'Итоговая табл.1чел(все услуги-к'!$H856-('Расчет комиссии(Нади)'!$I856+'Таблица вводных'!$E$3+'Таблица вводных'!$F$3)</f>
        <v>-0.41203990367697507</v>
      </c>
      <c r="I856" s="66">
        <f>('Итоговая табл.1чел(все услуги-к'!$I856+('Итоговая табл.1чел(все услуги-к'!$I856*'Таблица вводных'!$G$9))-('Расчет комиссии(Нади)'!$I856+'Таблица вводных'!$E$3+'Таблица вводных'!$F$3)</f>
        <v>-0.41203990367697507</v>
      </c>
      <c r="J856" s="13" t="s">
        <v>225</v>
      </c>
    </row>
    <row r="857" spans="1:10" ht="13.2" customHeight="1">
      <c r="A857" s="140"/>
      <c r="B857" s="5">
        <v>45454</v>
      </c>
      <c r="C857" s="15"/>
      <c r="D857" s="66">
        <f>(('Итоговая табл.1чел(все услуги-к'!$D857+('Итоговая табл.1чел(все услуги-к'!$D857*'Таблица вводных'!$G$4)))-('Расчет комиссии(Нади)'!$I857+'Таблица вводных'!$E$3+'Таблица вводных'!$F$3)</f>
        <v>7.2879600963230251</v>
      </c>
      <c r="E857" s="66">
        <f>('Итоговая табл.1чел(все услуги-к'!$E857+('Итоговая табл.1чел(все услуги-к'!$E857*'Таблица вводных'!$G$5))-('Расчет комиссии(Нади)'!$I857+'Таблица вводных'!$E$3+'Таблица вводных'!$F$3)</f>
        <v>0.50371009632302488</v>
      </c>
      <c r="F857" s="66">
        <f>('Итоговая табл.1чел(все услуги-к'!$F857+('Итоговая табл.1чел(все услуги-к'!$F857*'Таблица вводных'!$G$6))-('Расчет комиссии(Нади)'!$I857+'Таблица вводных'!$E$3+'Таблица вводных'!$F$3)</f>
        <v>23.347960096323028</v>
      </c>
      <c r="G857" s="66">
        <f>('Итоговая табл.1чел(все услуги-к'!$G857+('Итоговая табл.1чел(все услуги-к'!$G857*'Таблица вводных'!$G$7))-('Расчет комиссии(Нади)'!$I857+'Таблица вводных'!$E$3+'Таблица вводных'!$F$3)</f>
        <v>-0.41203990367697507</v>
      </c>
      <c r="H857" s="66">
        <f>'Итоговая табл.1чел(все услуги-к'!$H857-('Расчет комиссии(Нади)'!$I857+'Таблица вводных'!$E$3+'Таблица вводных'!$F$3)</f>
        <v>-0.41203990367697507</v>
      </c>
      <c r="I857" s="66">
        <f>('Итоговая табл.1чел(все услуги-к'!$I857+('Итоговая табл.1чел(все услуги-к'!$I857*'Таблица вводных'!$G$9))-('Расчет комиссии(Нади)'!$I857+'Таблица вводных'!$E$3+'Таблица вводных'!$F$3)</f>
        <v>-0.41203990367697507</v>
      </c>
      <c r="J857" s="13" t="s">
        <v>225</v>
      </c>
    </row>
    <row r="858" spans="1:10" ht="13.2" customHeight="1">
      <c r="A858" s="140"/>
      <c r="B858" s="5"/>
      <c r="C858" s="6"/>
      <c r="D858" s="66">
        <f>(('Итоговая табл.1чел(все услуги-к'!$D858+('Итоговая табл.1чел(все услуги-к'!$D858*'Таблица вводных'!$G$4)))-('Расчет комиссии(Нади)'!$I858+'Таблица вводных'!$E$3+'Таблица вводных'!$F$3)</f>
        <v>7.2879600963230251</v>
      </c>
      <c r="E858" s="66">
        <f>('Итоговая табл.1чел(все услуги-к'!$E858+('Итоговая табл.1чел(все услуги-к'!$E858*'Таблица вводных'!$G$5))-('Расчет комиссии(Нади)'!$I858+'Таблица вводных'!$E$3+'Таблица вводных'!$F$3)</f>
        <v>0.50371009632302488</v>
      </c>
      <c r="F858" s="66">
        <f>('Итоговая табл.1чел(все услуги-к'!$F858+('Итоговая табл.1чел(все услуги-к'!$F858*'Таблица вводных'!$G$6))-('Расчет комиссии(Нади)'!$I858+'Таблица вводных'!$E$3+'Таблица вводных'!$F$3)</f>
        <v>23.347960096323028</v>
      </c>
      <c r="G858" s="66">
        <f>('Итоговая табл.1чел(все услуги-к'!$G858+('Итоговая табл.1чел(все услуги-к'!$G858*'Таблица вводных'!$G$7))-('Расчет комиссии(Нади)'!$I858+'Таблица вводных'!$E$3+'Таблица вводных'!$F$3)</f>
        <v>-0.41203990367697507</v>
      </c>
      <c r="H858" s="66">
        <f>'Итоговая табл.1чел(все услуги-к'!$H858-('Расчет комиссии(Нади)'!$I858+'Таблица вводных'!$E$3+'Таблица вводных'!$F$3)</f>
        <v>-0.41203990367697507</v>
      </c>
      <c r="I858" s="66">
        <f>('Итоговая табл.1чел(все услуги-к'!$I858+('Итоговая табл.1чел(все услуги-к'!$I858*'Таблица вводных'!$G$9))-('Расчет комиссии(Нади)'!$I858+'Таблица вводных'!$E$3+'Таблица вводных'!$F$3)</f>
        <v>-0.41203990367697507</v>
      </c>
      <c r="J858" s="13" t="s">
        <v>225</v>
      </c>
    </row>
    <row r="859" spans="1:10" ht="13.2" customHeight="1">
      <c r="A859" s="140"/>
      <c r="B859" s="5"/>
      <c r="C859" s="15"/>
      <c r="D859" s="66">
        <f>(('Итоговая табл.1чел(все услуги-к'!$D859+('Итоговая табл.1чел(все услуги-к'!$D859*'Таблица вводных'!$G$4)))-('Расчет комиссии(Нади)'!$I859+'Таблица вводных'!$E$3+'Таблица вводных'!$F$3)</f>
        <v>7.2879600963230251</v>
      </c>
      <c r="E859" s="66">
        <f>('Итоговая табл.1чел(все услуги-к'!$E859+('Итоговая табл.1чел(все услуги-к'!$E859*'Таблица вводных'!$G$5))-('Расчет комиссии(Нади)'!$I859+'Таблица вводных'!$E$3+'Таблица вводных'!$F$3)</f>
        <v>0.50371009632302488</v>
      </c>
      <c r="F859" s="66">
        <f>('Итоговая табл.1чел(все услуги-к'!$F859+('Итоговая табл.1чел(все услуги-к'!$F859*'Таблица вводных'!$G$6))-('Расчет комиссии(Нади)'!$I859+'Таблица вводных'!$E$3+'Таблица вводных'!$F$3)</f>
        <v>23.347960096323028</v>
      </c>
      <c r="G859" s="66">
        <f>('Итоговая табл.1чел(все услуги-к'!$G859+('Итоговая табл.1чел(все услуги-к'!$G859*'Таблица вводных'!$G$7))-('Расчет комиссии(Нади)'!$I859+'Таблица вводных'!$E$3+'Таблица вводных'!$F$3)</f>
        <v>-0.41203990367697507</v>
      </c>
      <c r="H859" s="66">
        <f>'Итоговая табл.1чел(все услуги-к'!$H859-('Расчет комиссии(Нади)'!$I859+'Таблица вводных'!$E$3+'Таблица вводных'!$F$3)</f>
        <v>-0.41203990367697507</v>
      </c>
      <c r="I859" s="66">
        <f>('Итоговая табл.1чел(все услуги-к'!$I859+('Итоговая табл.1чел(все услуги-к'!$I859*'Таблица вводных'!$G$9))-('Расчет комиссии(Нади)'!$I859+'Таблица вводных'!$E$3+'Таблица вводных'!$F$3)</f>
        <v>-0.41203990367697507</v>
      </c>
      <c r="J859" s="13" t="s">
        <v>225</v>
      </c>
    </row>
    <row r="860" spans="1:10" ht="13.2" customHeight="1">
      <c r="A860" s="140"/>
      <c r="B860" s="5"/>
      <c r="C860" s="6"/>
      <c r="D860" s="66">
        <f>(('Итоговая табл.1чел(все услуги-к'!$D860+('Итоговая табл.1чел(все услуги-к'!$D860*'Таблица вводных'!$G$4)))-('Расчет комиссии(Нади)'!$I860+'Таблица вводных'!$E$3+'Таблица вводных'!$F$3)</f>
        <v>7.2879600963230251</v>
      </c>
      <c r="E860" s="66">
        <f>('Итоговая табл.1чел(все услуги-к'!$E860+('Итоговая табл.1чел(все услуги-к'!$E860*'Таблица вводных'!$G$5))-('Расчет комиссии(Нади)'!$I860+'Таблица вводных'!$E$3+'Таблица вводных'!$F$3)</f>
        <v>0.50371009632302488</v>
      </c>
      <c r="F860" s="66">
        <f>('Итоговая табл.1чел(все услуги-к'!$F860+('Итоговая табл.1чел(все услуги-к'!$F860*'Таблица вводных'!$G$6))-('Расчет комиссии(Нади)'!$I860+'Таблица вводных'!$E$3+'Таблица вводных'!$F$3)</f>
        <v>23.347960096323028</v>
      </c>
      <c r="G860" s="66">
        <f>('Итоговая табл.1чел(все услуги-к'!$G860+('Итоговая табл.1чел(все услуги-к'!$G860*'Таблица вводных'!$G$7))-('Расчет комиссии(Нади)'!$I860+'Таблица вводных'!$E$3+'Таблица вводных'!$F$3)</f>
        <v>-0.41203990367697507</v>
      </c>
      <c r="H860" s="66">
        <f>'Итоговая табл.1чел(все услуги-к'!$H860-('Расчет комиссии(Нади)'!$I860+'Таблица вводных'!$E$3+'Таблица вводных'!$F$3)</f>
        <v>-0.41203990367697507</v>
      </c>
      <c r="I860" s="66">
        <f>('Итоговая табл.1чел(все услуги-к'!$I860+('Итоговая табл.1чел(все услуги-к'!$I860*'Таблица вводных'!$G$9))-('Расчет комиссии(Нади)'!$I860+'Таблица вводных'!$E$3+'Таблица вводных'!$F$3)</f>
        <v>-0.41203990367697507</v>
      </c>
      <c r="J860" s="13" t="s">
        <v>225</v>
      </c>
    </row>
    <row r="861" spans="1:10" ht="13.2" customHeight="1">
      <c r="A861" s="140"/>
      <c r="B861" s="5"/>
      <c r="C861" s="6"/>
      <c r="D861" s="66">
        <f>(('Итоговая табл.1чел(все услуги-к'!$D861+('Итоговая табл.1чел(все услуги-к'!$D861*'Таблица вводных'!$G$4)))-('Расчет комиссии(Нади)'!$I861+'Таблица вводных'!$E$3+'Таблица вводных'!$F$3)</f>
        <v>7.2879600963230251</v>
      </c>
      <c r="E861" s="66">
        <f>('Итоговая табл.1чел(все услуги-к'!$E861+('Итоговая табл.1чел(все услуги-к'!$E861*'Таблица вводных'!$G$5))-('Расчет комиссии(Нади)'!$I861+'Таблица вводных'!$E$3+'Таблица вводных'!$F$3)</f>
        <v>0.50371009632302488</v>
      </c>
      <c r="F861" s="66">
        <f>('Итоговая табл.1чел(все услуги-к'!$F861+('Итоговая табл.1чел(все услуги-к'!$F861*'Таблица вводных'!$G$6))-('Расчет комиссии(Нади)'!$I861+'Таблица вводных'!$E$3+'Таблица вводных'!$F$3)</f>
        <v>23.347960096323028</v>
      </c>
      <c r="G861" s="66">
        <f>('Итоговая табл.1чел(все услуги-к'!$G861+('Итоговая табл.1чел(все услуги-к'!$G861*'Таблица вводных'!$G$7))-('Расчет комиссии(Нади)'!$I861+'Таблица вводных'!$E$3+'Таблица вводных'!$F$3)</f>
        <v>-0.41203990367697507</v>
      </c>
      <c r="H861" s="66">
        <f>'Итоговая табл.1чел(все услуги-к'!$H861-('Расчет комиссии(Нади)'!$I861+'Таблица вводных'!$E$3+'Таблица вводных'!$F$3)</f>
        <v>-0.41203990367697507</v>
      </c>
      <c r="I861" s="66">
        <f>('Итоговая табл.1чел(все услуги-к'!$I861+('Итоговая табл.1чел(все услуги-к'!$I861*'Таблица вводных'!$G$9))-('Расчет комиссии(Нади)'!$I861+'Таблица вводных'!$E$3+'Таблица вводных'!$F$3)</f>
        <v>-0.41203990367697507</v>
      </c>
      <c r="J861" s="13" t="s">
        <v>225</v>
      </c>
    </row>
    <row r="862" spans="1:10" ht="13.2" customHeight="1">
      <c r="A862" s="140"/>
      <c r="B862" s="5"/>
      <c r="C862" s="15"/>
      <c r="D862" s="66">
        <f>(('Итоговая табл.1чел(все услуги-к'!$D862+('Итоговая табл.1чел(все услуги-к'!$D862*'Таблица вводных'!$G$4)))-('Расчет комиссии(Нади)'!$I862+'Таблица вводных'!$E$3+'Таблица вводных'!$F$3)</f>
        <v>7.2879600963230251</v>
      </c>
      <c r="E862" s="66">
        <f>('Итоговая табл.1чел(все услуги-к'!$E862+('Итоговая табл.1чел(все услуги-к'!$E862*'Таблица вводных'!$G$5))-('Расчет комиссии(Нади)'!$I862+'Таблица вводных'!$E$3+'Таблица вводных'!$F$3)</f>
        <v>0.50371009632302488</v>
      </c>
      <c r="F862" s="66">
        <f>('Итоговая табл.1чел(все услуги-к'!$F862+('Итоговая табл.1чел(все услуги-к'!$F862*'Таблица вводных'!$G$6))-('Расчет комиссии(Нади)'!$I862+'Таблица вводных'!$E$3+'Таблица вводных'!$F$3)</f>
        <v>23.347960096323028</v>
      </c>
      <c r="G862" s="66">
        <f>('Итоговая табл.1чел(все услуги-к'!$G862+('Итоговая табл.1чел(все услуги-к'!$G862*'Таблица вводных'!$G$7))-('Расчет комиссии(Нади)'!$I862+'Таблица вводных'!$E$3+'Таблица вводных'!$F$3)</f>
        <v>-0.41203990367697507</v>
      </c>
      <c r="H862" s="66">
        <f>'Итоговая табл.1чел(все услуги-к'!$H862-('Расчет комиссии(Нади)'!$I862+'Таблица вводных'!$E$3+'Таблица вводных'!$F$3)</f>
        <v>-0.41203990367697507</v>
      </c>
      <c r="I862" s="66">
        <f>('Итоговая табл.1чел(все услуги-к'!$I862+('Итоговая табл.1чел(все услуги-к'!$I862*'Таблица вводных'!$G$9))-('Расчет комиссии(Нади)'!$I862+'Таблица вводных'!$E$3+'Таблица вводных'!$F$3)</f>
        <v>-0.41203990367697507</v>
      </c>
      <c r="J862" s="13" t="s">
        <v>225</v>
      </c>
    </row>
    <row r="863" spans="1:10" ht="13.2" customHeight="1">
      <c r="A863" s="140"/>
      <c r="B863" s="5"/>
      <c r="C863" s="6"/>
      <c r="D863" s="66">
        <f>(('Итоговая табл.1чел(все услуги-к'!$D863+('Итоговая табл.1чел(все услуги-к'!$D863*'Таблица вводных'!$G$4)))-('Расчет комиссии(Нади)'!$I863+'Таблица вводных'!$E$3+'Таблица вводных'!$F$3)</f>
        <v>7.2879600963230251</v>
      </c>
      <c r="E863" s="66">
        <f>('Итоговая табл.1чел(все услуги-к'!$E863+('Итоговая табл.1чел(все услуги-к'!$E863*'Таблица вводных'!$G$5))-('Расчет комиссии(Нади)'!$I863+'Таблица вводных'!$E$3+'Таблица вводных'!$F$3)</f>
        <v>0.50371009632302488</v>
      </c>
      <c r="F863" s="66">
        <f>('Итоговая табл.1чел(все услуги-к'!$F863+('Итоговая табл.1чел(все услуги-к'!$F863*'Таблица вводных'!$G$6))-('Расчет комиссии(Нади)'!$I863+'Таблица вводных'!$E$3+'Таблица вводных'!$F$3)</f>
        <v>23.347960096323028</v>
      </c>
      <c r="G863" s="66">
        <f>('Итоговая табл.1чел(все услуги-к'!$G863+('Итоговая табл.1чел(все услуги-к'!$G863*'Таблица вводных'!$G$7))-('Расчет комиссии(Нади)'!$I863+'Таблица вводных'!$E$3+'Таблица вводных'!$F$3)</f>
        <v>-0.41203990367697507</v>
      </c>
      <c r="H863" s="66">
        <f>'Итоговая табл.1чел(все услуги-к'!$H863-('Расчет комиссии(Нади)'!$I863+'Таблица вводных'!$E$3+'Таблица вводных'!$F$3)</f>
        <v>-0.41203990367697507</v>
      </c>
      <c r="I863" s="66">
        <f>('Итоговая табл.1чел(все услуги-к'!$I863+('Итоговая табл.1чел(все услуги-к'!$I863*'Таблица вводных'!$G$9))-('Расчет комиссии(Нади)'!$I863+'Таблица вводных'!$E$3+'Таблица вводных'!$F$3)</f>
        <v>-0.41203990367697507</v>
      </c>
      <c r="J863" s="13" t="s">
        <v>225</v>
      </c>
    </row>
    <row r="864" spans="1:10" ht="13.2" customHeight="1">
      <c r="A864" s="140"/>
      <c r="B864" s="5"/>
      <c r="C864" s="15"/>
      <c r="D864" s="66">
        <f>(('Итоговая табл.1чел(все услуги-к'!$D864+('Итоговая табл.1чел(все услуги-к'!$D864*'Таблица вводных'!$G$4)))-('Расчет комиссии(Нади)'!$I864+'Таблица вводных'!$E$3+'Таблица вводных'!$F$3)</f>
        <v>7.2879600963230251</v>
      </c>
      <c r="E864" s="66">
        <f>('Итоговая табл.1чел(все услуги-к'!$E864+('Итоговая табл.1чел(все услуги-к'!$E864*'Таблица вводных'!$G$5))-('Расчет комиссии(Нади)'!$I864+'Таблица вводных'!$E$3+'Таблица вводных'!$F$3)</f>
        <v>0.50371009632302488</v>
      </c>
      <c r="F864" s="66">
        <f>('Итоговая табл.1чел(все услуги-к'!$F864+('Итоговая табл.1чел(все услуги-к'!$F864*'Таблица вводных'!$G$6))-('Расчет комиссии(Нади)'!$I864+'Таблица вводных'!$E$3+'Таблица вводных'!$F$3)</f>
        <v>23.347960096323028</v>
      </c>
      <c r="G864" s="66">
        <f>('Итоговая табл.1чел(все услуги-к'!$G864+('Итоговая табл.1чел(все услуги-к'!$G864*'Таблица вводных'!$G$7))-('Расчет комиссии(Нади)'!$I864+'Таблица вводных'!$E$3+'Таблица вводных'!$F$3)</f>
        <v>-0.41203990367697507</v>
      </c>
      <c r="H864" s="66">
        <f>'Итоговая табл.1чел(все услуги-к'!$H864-('Расчет комиссии(Нади)'!$I864+'Таблица вводных'!$E$3+'Таблица вводных'!$F$3)</f>
        <v>-0.41203990367697507</v>
      </c>
      <c r="I864" s="66">
        <f>('Итоговая табл.1чел(все услуги-к'!$I864+('Итоговая табл.1чел(все услуги-к'!$I864*'Таблица вводных'!$G$9))-('Расчет комиссии(Нади)'!$I864+'Таблица вводных'!$E$3+'Таблица вводных'!$F$3)</f>
        <v>-0.41203990367697507</v>
      </c>
      <c r="J864" s="13" t="s">
        <v>225</v>
      </c>
    </row>
    <row r="865" spans="1:10" ht="13.2" customHeight="1">
      <c r="A865" s="141"/>
      <c r="B865" s="18"/>
      <c r="C865" s="19"/>
      <c r="D865" s="76">
        <f>(('Итоговая табл.1чел(все услуги-к'!$D865+('Итоговая табл.1чел(все услуги-к'!$D865*'Таблица вводных'!$G$4)))-('Расчет комиссии(Нади)'!$I865+'Таблица вводных'!$E$3+'Таблица вводных'!$F$3)</f>
        <v>7.2879600963230251</v>
      </c>
      <c r="E865" s="76">
        <f>('Итоговая табл.1чел(все услуги-к'!$E865+('Итоговая табл.1чел(все услуги-к'!$E865*'Таблица вводных'!$G$5))-('Расчет комиссии(Нади)'!$I865+'Таблица вводных'!$E$3+'Таблица вводных'!$F$3)</f>
        <v>0.50371009632302488</v>
      </c>
      <c r="F865" s="76">
        <f>('Итоговая табл.1чел(все услуги-к'!$F865+('Итоговая табл.1чел(все услуги-к'!$F865*'Таблица вводных'!$G$6))-('Расчет комиссии(Нади)'!$I865+'Таблица вводных'!$E$3+'Таблица вводных'!$F$3)</f>
        <v>23.347960096323028</v>
      </c>
      <c r="G865" s="76">
        <f>('Итоговая табл.1чел(все услуги-к'!$G865+('Итоговая табл.1чел(все услуги-к'!$G865*'Таблица вводных'!$G$7))-('Расчет комиссии(Нади)'!$I865+'Таблица вводных'!$E$3+'Таблица вводных'!$F$3)</f>
        <v>-0.41203990367697507</v>
      </c>
      <c r="H865" s="76">
        <f>'Итоговая табл.1чел(все услуги-к'!$H865-('Расчет комиссии(Нади)'!$I865+'Таблица вводных'!$E$3+'Таблица вводных'!$F$3)</f>
        <v>-0.41203990367697507</v>
      </c>
      <c r="I865" s="76">
        <f>('Итоговая табл.1чел(все услуги-к'!$I865+('Итоговая табл.1чел(все услуги-к'!$I865*'Таблица вводных'!$G$9))-('Расчет комиссии(Нади)'!$I865+'Таблица вводных'!$E$3+'Таблица вводных'!$F$3)</f>
        <v>-0.41203990367697507</v>
      </c>
      <c r="J865" s="22" t="s">
        <v>225</v>
      </c>
    </row>
    <row r="866" spans="1:10" ht="13.2" customHeight="1">
      <c r="A866" s="143" t="s">
        <v>226</v>
      </c>
      <c r="B866" s="5">
        <v>45423</v>
      </c>
      <c r="C866" s="97"/>
      <c r="D866" s="59">
        <f>(('Итоговая табл.1чел(все услуги-к'!$D866+('Итоговая табл.1чел(все услуги-к'!$D866*'Таблица вводных'!$G$4)))-('Расчет комиссии(Нади)'!$I866+'Таблица вводных'!$E$3+'Таблица вводных'!$F$3)</f>
        <v>7.2879600963230251</v>
      </c>
      <c r="E866" s="59">
        <f>('Итоговая табл.1чел(все услуги-к'!$E866+('Итоговая табл.1чел(все услуги-к'!$E866*'Таблица вводных'!$G$5))-('Расчет комиссии(Нади)'!$I866+'Таблица вводных'!$E$3+'Таблица вводных'!$F$3)</f>
        <v>0.50371009632302488</v>
      </c>
      <c r="F866" s="59">
        <f>('Итоговая табл.1чел(все услуги-к'!$F866+('Итоговая табл.1чел(все услуги-к'!$F866*'Таблица вводных'!$G$6))-('Расчет комиссии(Нади)'!$I866+'Таблица вводных'!$E$3+'Таблица вводных'!$F$3)</f>
        <v>23.347960096323028</v>
      </c>
      <c r="G866" s="59">
        <f>('Итоговая табл.1чел(все услуги-к'!$G866+('Итоговая табл.1чел(все услуги-к'!$G866*'Таблица вводных'!$G$7))-('Расчет комиссии(Нади)'!$I866+'Таблица вводных'!$E$3+'Таблица вводных'!$F$3)</f>
        <v>-0.41203990367697507</v>
      </c>
      <c r="H866" s="59">
        <f>'Итоговая табл.1чел(все услуги-к'!$H866-('Расчет комиссии(Нади)'!$I866+'Таблица вводных'!$E$3+'Таблица вводных'!$F$3)</f>
        <v>-0.41203990367697507</v>
      </c>
      <c r="I866" s="59">
        <f>('Итоговая табл.1чел(все услуги-к'!$I866+('Итоговая табл.1чел(все услуги-к'!$I866*'Таблица вводных'!$G$9))-('Расчет комиссии(Нади)'!$I866+'Таблица вводных'!$E$3+'Таблица вводных'!$F$3)</f>
        <v>-0.41203990367697507</v>
      </c>
      <c r="J866" s="10" t="s">
        <v>180</v>
      </c>
    </row>
    <row r="867" spans="1:10" ht="13.2" customHeight="1">
      <c r="A867" s="140"/>
      <c r="B867" s="5">
        <v>45426</v>
      </c>
      <c r="C867" s="6"/>
      <c r="D867" s="66">
        <f>(('Итоговая табл.1чел(все услуги-к'!$D867+('Итоговая табл.1чел(все услуги-к'!$D867*'Таблица вводных'!$G$4)))-('Расчет комиссии(Нади)'!$I867+'Таблица вводных'!$E$3+'Таблица вводных'!$F$3)</f>
        <v>7.2879600963230251</v>
      </c>
      <c r="E867" s="66">
        <f>('Итоговая табл.1чел(все услуги-к'!$E867+('Итоговая табл.1чел(все услуги-к'!$E867*'Таблица вводных'!$G$5))-('Расчет комиссии(Нади)'!$I867+'Таблица вводных'!$E$3+'Таблица вводных'!$F$3)</f>
        <v>0.50371009632302488</v>
      </c>
      <c r="F867" s="66">
        <f>('Итоговая табл.1чел(все услуги-к'!$F867+('Итоговая табл.1чел(все услуги-к'!$F867*'Таблица вводных'!$G$6))-('Расчет комиссии(Нади)'!$I867+'Таблица вводных'!$E$3+'Таблица вводных'!$F$3)</f>
        <v>23.347960096323028</v>
      </c>
      <c r="G867" s="66">
        <f>('Итоговая табл.1чел(все услуги-к'!$G867+('Итоговая табл.1чел(все услуги-к'!$G867*'Таблица вводных'!$G$7))-('Расчет комиссии(Нади)'!$I867+'Таблица вводных'!$E$3+'Таблица вводных'!$F$3)</f>
        <v>-0.41203990367697507</v>
      </c>
      <c r="H867" s="66">
        <f>'Итоговая табл.1чел(все услуги-к'!$H867-('Расчет комиссии(Нади)'!$I867+'Таблица вводных'!$E$3+'Таблица вводных'!$F$3)</f>
        <v>-0.41203990367697507</v>
      </c>
      <c r="I867" s="66">
        <f>('Итоговая табл.1чел(все услуги-к'!$I867+('Итоговая табл.1чел(все услуги-к'!$I867*'Таблица вводных'!$G$9))-('Расчет комиссии(Нади)'!$I867+'Таблица вводных'!$E$3+'Таблица вводных'!$F$3)</f>
        <v>-0.41203990367697507</v>
      </c>
      <c r="J867" s="13" t="s">
        <v>180</v>
      </c>
    </row>
    <row r="868" spans="1:10" ht="13.2" customHeight="1">
      <c r="A868" s="140"/>
      <c r="B868" s="5">
        <v>45430</v>
      </c>
      <c r="C868" s="15"/>
      <c r="D868" s="66">
        <f>(('Итоговая табл.1чел(все услуги-к'!$D868+('Итоговая табл.1чел(все услуги-к'!$D868*'Таблица вводных'!$G$4)))-('Расчет комиссии(Нади)'!$I868+'Таблица вводных'!$E$3+'Таблица вводных'!$F$3)</f>
        <v>7.2879600963230251</v>
      </c>
      <c r="E868" s="66">
        <f>('Итоговая табл.1чел(все услуги-к'!$E868+('Итоговая табл.1чел(все услуги-к'!$E868*'Таблица вводных'!$G$5))-('Расчет комиссии(Нади)'!$I868+'Таблица вводных'!$E$3+'Таблица вводных'!$F$3)</f>
        <v>0.50371009632302488</v>
      </c>
      <c r="F868" s="66">
        <f>('Итоговая табл.1чел(все услуги-к'!$F868+('Итоговая табл.1чел(все услуги-к'!$F868*'Таблица вводных'!$G$6))-('Расчет комиссии(Нади)'!$I868+'Таблица вводных'!$E$3+'Таблица вводных'!$F$3)</f>
        <v>23.347960096323028</v>
      </c>
      <c r="G868" s="66">
        <f>('Итоговая табл.1чел(все услуги-к'!$G868+('Итоговая табл.1чел(все услуги-к'!$G868*'Таблица вводных'!$G$7))-('Расчет комиссии(Нади)'!$I868+'Таблица вводных'!$E$3+'Таблица вводных'!$F$3)</f>
        <v>-0.41203990367697507</v>
      </c>
      <c r="H868" s="66">
        <f>'Итоговая табл.1чел(все услуги-к'!$H868-('Расчет комиссии(Нади)'!$I868+'Таблица вводных'!$E$3+'Таблица вводных'!$F$3)</f>
        <v>-0.41203990367697507</v>
      </c>
      <c r="I868" s="66">
        <f>('Итоговая табл.1чел(все услуги-к'!$I868+('Итоговая табл.1чел(все услуги-к'!$I868*'Таблица вводных'!$G$9))-('Расчет комиссии(Нади)'!$I868+'Таблица вводных'!$E$3+'Таблица вводных'!$F$3)</f>
        <v>-0.41203990367697507</v>
      </c>
      <c r="J868" s="13" t="s">
        <v>180</v>
      </c>
    </row>
    <row r="869" spans="1:10" ht="13.2" customHeight="1">
      <c r="A869" s="140"/>
      <c r="B869" s="5">
        <v>45433</v>
      </c>
      <c r="C869" s="6"/>
      <c r="D869" s="66">
        <f>(('Итоговая табл.1чел(все услуги-к'!$D869+('Итоговая табл.1чел(все услуги-к'!$D869*'Таблица вводных'!$G$4)))-('Расчет комиссии(Нади)'!$I869+'Таблица вводных'!$E$3+'Таблица вводных'!$F$3)</f>
        <v>7.2879600963230251</v>
      </c>
      <c r="E869" s="66">
        <f>('Итоговая табл.1чел(все услуги-к'!$E869+('Итоговая табл.1чел(все услуги-к'!$E869*'Таблица вводных'!$G$5))-('Расчет комиссии(Нади)'!$I869+'Таблица вводных'!$E$3+'Таблица вводных'!$F$3)</f>
        <v>0.50371009632302488</v>
      </c>
      <c r="F869" s="66">
        <f>('Итоговая табл.1чел(все услуги-к'!$F869+('Итоговая табл.1чел(все услуги-к'!$F869*'Таблица вводных'!$G$6))-('Расчет комиссии(Нади)'!$I869+'Таблица вводных'!$E$3+'Таблица вводных'!$F$3)</f>
        <v>23.347960096323028</v>
      </c>
      <c r="G869" s="66">
        <f>('Итоговая табл.1чел(все услуги-к'!$G869+('Итоговая табл.1чел(все услуги-к'!$G869*'Таблица вводных'!$G$7))-('Расчет комиссии(Нади)'!$I869+'Таблица вводных'!$E$3+'Таблица вводных'!$F$3)</f>
        <v>-0.41203990367697507</v>
      </c>
      <c r="H869" s="66">
        <f>'Итоговая табл.1чел(все услуги-к'!$H869-('Расчет комиссии(Нади)'!$I869+'Таблица вводных'!$E$3+'Таблица вводных'!$F$3)</f>
        <v>-0.41203990367697507</v>
      </c>
      <c r="I869" s="66">
        <f>('Итоговая табл.1чел(все услуги-к'!$I869+('Итоговая табл.1чел(все услуги-к'!$I869*'Таблица вводных'!$G$9))-('Расчет комиссии(Нади)'!$I869+'Таблица вводных'!$E$3+'Таблица вводных'!$F$3)</f>
        <v>-0.41203990367697507</v>
      </c>
      <c r="J869" s="13" t="s">
        <v>180</v>
      </c>
    </row>
    <row r="870" spans="1:10" ht="13.2" customHeight="1">
      <c r="A870" s="140"/>
      <c r="B870" s="5">
        <v>45437</v>
      </c>
      <c r="C870" s="15"/>
      <c r="D870" s="66">
        <f>(('Итоговая табл.1чел(все услуги-к'!$D870+('Итоговая табл.1чел(все услуги-к'!$D870*'Таблица вводных'!$G$4)))-('Расчет комиссии(Нади)'!$I870+'Таблица вводных'!$E$3+'Таблица вводных'!$F$3)</f>
        <v>7.2879600963230251</v>
      </c>
      <c r="E870" s="66">
        <f>('Итоговая табл.1чел(все услуги-к'!$E870+('Итоговая табл.1чел(все услуги-к'!$E870*'Таблица вводных'!$G$5))-('Расчет комиссии(Нади)'!$I870+'Таблица вводных'!$E$3+'Таблица вводных'!$F$3)</f>
        <v>0.50371009632302488</v>
      </c>
      <c r="F870" s="66">
        <f>('Итоговая табл.1чел(все услуги-к'!$F870+('Итоговая табл.1чел(все услуги-к'!$F870*'Таблица вводных'!$G$6))-('Расчет комиссии(Нади)'!$I870+'Таблица вводных'!$E$3+'Таблица вводных'!$F$3)</f>
        <v>23.347960096323028</v>
      </c>
      <c r="G870" s="66">
        <f>('Итоговая табл.1чел(все услуги-к'!$G870+('Итоговая табл.1чел(все услуги-к'!$G870*'Таблица вводных'!$G$7))-('Расчет комиссии(Нади)'!$I870+'Таблица вводных'!$E$3+'Таблица вводных'!$F$3)</f>
        <v>-0.41203990367697507</v>
      </c>
      <c r="H870" s="66">
        <f>'Итоговая табл.1чел(все услуги-к'!$H870-('Расчет комиссии(Нади)'!$I870+'Таблица вводных'!$E$3+'Таблица вводных'!$F$3)</f>
        <v>-0.41203990367697507</v>
      </c>
      <c r="I870" s="66">
        <f>('Итоговая табл.1чел(все услуги-к'!$I870+('Итоговая табл.1чел(все услуги-к'!$I870*'Таблица вводных'!$G$9))-('Расчет комиссии(Нади)'!$I870+'Таблица вводных'!$E$3+'Таблица вводных'!$F$3)</f>
        <v>-0.41203990367697507</v>
      </c>
      <c r="J870" s="13" t="s">
        <v>180</v>
      </c>
    </row>
    <row r="871" spans="1:10" ht="13.2" customHeight="1">
      <c r="A871" s="140"/>
      <c r="B871" s="5">
        <v>45440</v>
      </c>
      <c r="C871" s="15"/>
      <c r="D871" s="66">
        <f>(('Итоговая табл.1чел(все услуги-к'!$D871+('Итоговая табл.1чел(все услуги-к'!$D871*'Таблица вводных'!$G$4)))-('Расчет комиссии(Нади)'!$I871+'Таблица вводных'!$E$3+'Таблица вводных'!$F$3)</f>
        <v>7.2879600963230251</v>
      </c>
      <c r="E871" s="66">
        <f>('Итоговая табл.1чел(все услуги-к'!$E871+('Итоговая табл.1чел(все услуги-к'!$E871*'Таблица вводных'!$G$5))-('Расчет комиссии(Нади)'!$I871+'Таблица вводных'!$E$3+'Таблица вводных'!$F$3)</f>
        <v>0.50371009632302488</v>
      </c>
      <c r="F871" s="66">
        <f>('Итоговая табл.1чел(все услуги-к'!$F871+('Итоговая табл.1чел(все услуги-к'!$F871*'Таблица вводных'!$G$6))-('Расчет комиссии(Нади)'!$I871+'Таблица вводных'!$E$3+'Таблица вводных'!$F$3)</f>
        <v>23.347960096323028</v>
      </c>
      <c r="G871" s="66">
        <f>('Итоговая табл.1чел(все услуги-к'!$G871+('Итоговая табл.1чел(все услуги-к'!$G871*'Таблица вводных'!$G$7))-('Расчет комиссии(Нади)'!$I871+'Таблица вводных'!$E$3+'Таблица вводных'!$F$3)</f>
        <v>-0.41203990367697507</v>
      </c>
      <c r="H871" s="66">
        <f>'Итоговая табл.1чел(все услуги-к'!$H871-('Расчет комиссии(Нади)'!$I871+'Таблица вводных'!$E$3+'Таблица вводных'!$F$3)</f>
        <v>-0.41203990367697507</v>
      </c>
      <c r="I871" s="66">
        <f>('Итоговая табл.1чел(все услуги-к'!$I871+('Итоговая табл.1чел(все услуги-к'!$I871*'Таблица вводных'!$G$9))-('Расчет комиссии(Нади)'!$I871+'Таблица вводных'!$E$3+'Таблица вводных'!$F$3)</f>
        <v>-0.41203990367697507</v>
      </c>
      <c r="J871" s="13" t="s">
        <v>180</v>
      </c>
    </row>
    <row r="872" spans="1:10" ht="13.2" customHeight="1">
      <c r="A872" s="140"/>
      <c r="B872" s="5">
        <v>45444</v>
      </c>
      <c r="C872" s="15"/>
      <c r="D872" s="66">
        <f>(('Итоговая табл.1чел(все услуги-к'!$D872+('Итоговая табл.1чел(все услуги-к'!$D872*'Таблица вводных'!$G$4)))-('Расчет комиссии(Нади)'!$I872+'Таблица вводных'!$E$3+'Таблица вводных'!$F$3)</f>
        <v>7.2879600963230251</v>
      </c>
      <c r="E872" s="66">
        <f>('Итоговая табл.1чел(все услуги-к'!$E872+('Итоговая табл.1чел(все услуги-к'!$E872*'Таблица вводных'!$G$5))-('Расчет комиссии(Нади)'!$I872+'Таблица вводных'!$E$3+'Таблица вводных'!$F$3)</f>
        <v>0.50371009632302488</v>
      </c>
      <c r="F872" s="66">
        <f>('Итоговая табл.1чел(все услуги-к'!$F872+('Итоговая табл.1чел(все услуги-к'!$F872*'Таблица вводных'!$G$6))-('Расчет комиссии(Нади)'!$I872+'Таблица вводных'!$E$3+'Таблица вводных'!$F$3)</f>
        <v>23.347960096323028</v>
      </c>
      <c r="G872" s="66">
        <f>('Итоговая табл.1чел(все услуги-к'!$G872+('Итоговая табл.1чел(все услуги-к'!$G872*'Таблица вводных'!$G$7))-('Расчет комиссии(Нади)'!$I872+'Таблица вводных'!$E$3+'Таблица вводных'!$F$3)</f>
        <v>-0.41203990367697507</v>
      </c>
      <c r="H872" s="66">
        <f>'Итоговая табл.1чел(все услуги-к'!$H872-('Расчет комиссии(Нади)'!$I872+'Таблица вводных'!$E$3+'Таблица вводных'!$F$3)</f>
        <v>-0.41203990367697507</v>
      </c>
      <c r="I872" s="66">
        <f>('Итоговая табл.1чел(все услуги-к'!$I872+('Итоговая табл.1чел(все услуги-к'!$I872*'Таблица вводных'!$G$9))-('Расчет комиссии(Нади)'!$I872+'Таблица вводных'!$E$3+'Таблица вводных'!$F$3)</f>
        <v>-0.41203990367697507</v>
      </c>
      <c r="J872" s="13" t="s">
        <v>180</v>
      </c>
    </row>
    <row r="873" spans="1:10" ht="13.2" customHeight="1">
      <c r="A873" s="140"/>
      <c r="B873" s="5">
        <v>45447</v>
      </c>
      <c r="C873" s="6"/>
      <c r="D873" s="66">
        <f>(('Итоговая табл.1чел(все услуги-к'!$D873+('Итоговая табл.1чел(все услуги-к'!$D873*'Таблица вводных'!$G$4)))-('Расчет комиссии(Нади)'!$I873+'Таблица вводных'!$E$3+'Таблица вводных'!$F$3)</f>
        <v>7.2879600963230251</v>
      </c>
      <c r="E873" s="66">
        <f>('Итоговая табл.1чел(все услуги-к'!$E873+('Итоговая табл.1чел(все услуги-к'!$E873*'Таблица вводных'!$G$5))-('Расчет комиссии(Нади)'!$I873+'Таблица вводных'!$E$3+'Таблица вводных'!$F$3)</f>
        <v>0.50371009632302488</v>
      </c>
      <c r="F873" s="66">
        <f>('Итоговая табл.1чел(все услуги-к'!$F873+('Итоговая табл.1чел(все услуги-к'!$F873*'Таблица вводных'!$G$6))-('Расчет комиссии(Нади)'!$I873+'Таблица вводных'!$E$3+'Таблица вводных'!$F$3)</f>
        <v>23.347960096323028</v>
      </c>
      <c r="G873" s="66">
        <f>('Итоговая табл.1чел(все услуги-к'!$G873+('Итоговая табл.1чел(все услуги-к'!$G873*'Таблица вводных'!$G$7))-('Расчет комиссии(Нади)'!$I873+'Таблица вводных'!$E$3+'Таблица вводных'!$F$3)</f>
        <v>-0.41203990367697507</v>
      </c>
      <c r="H873" s="66">
        <f>'Итоговая табл.1чел(все услуги-к'!$H873-('Расчет комиссии(Нади)'!$I873+'Таблица вводных'!$E$3+'Таблица вводных'!$F$3)</f>
        <v>-0.41203990367697507</v>
      </c>
      <c r="I873" s="66">
        <f>('Итоговая табл.1чел(все услуги-к'!$I873+('Итоговая табл.1чел(все услуги-к'!$I873*'Таблица вводных'!$G$9))-('Расчет комиссии(Нади)'!$I873+'Таблица вводных'!$E$3+'Таблица вводных'!$F$3)</f>
        <v>-0.41203990367697507</v>
      </c>
      <c r="J873" s="13" t="s">
        <v>180</v>
      </c>
    </row>
    <row r="874" spans="1:10" ht="13.2" customHeight="1">
      <c r="A874" s="140"/>
      <c r="B874" s="5">
        <v>45451</v>
      </c>
      <c r="C874" s="15"/>
      <c r="D874" s="66">
        <f>(('Итоговая табл.1чел(все услуги-к'!$D874+('Итоговая табл.1чел(все услуги-к'!$D874*'Таблица вводных'!$G$4)))-('Расчет комиссии(Нади)'!$I874+'Таблица вводных'!$E$3+'Таблица вводных'!$F$3)</f>
        <v>7.2879600963230251</v>
      </c>
      <c r="E874" s="66">
        <f>('Итоговая табл.1чел(все услуги-к'!$E874+('Итоговая табл.1чел(все услуги-к'!$E874*'Таблица вводных'!$G$5))-('Расчет комиссии(Нади)'!$I874+'Таблица вводных'!$E$3+'Таблица вводных'!$F$3)</f>
        <v>0.50371009632302488</v>
      </c>
      <c r="F874" s="66">
        <f>('Итоговая табл.1чел(все услуги-к'!$F874+('Итоговая табл.1чел(все услуги-к'!$F874*'Таблица вводных'!$G$6))-('Расчет комиссии(Нади)'!$I874+'Таблица вводных'!$E$3+'Таблица вводных'!$F$3)</f>
        <v>23.347960096323028</v>
      </c>
      <c r="G874" s="66">
        <f>('Итоговая табл.1чел(все услуги-к'!$G874+('Итоговая табл.1чел(все услуги-к'!$G874*'Таблица вводных'!$G$7))-('Расчет комиссии(Нади)'!$I874+'Таблица вводных'!$E$3+'Таблица вводных'!$F$3)</f>
        <v>-0.41203990367697507</v>
      </c>
      <c r="H874" s="66">
        <f>'Итоговая табл.1чел(все услуги-к'!$H874-('Расчет комиссии(Нади)'!$I874+'Таблица вводных'!$E$3+'Таблица вводных'!$F$3)</f>
        <v>-0.41203990367697507</v>
      </c>
      <c r="I874" s="66">
        <f>('Итоговая табл.1чел(все услуги-к'!$I874+('Итоговая табл.1чел(все услуги-к'!$I874*'Таблица вводных'!$G$9))-('Расчет комиссии(Нади)'!$I874+'Таблица вводных'!$E$3+'Таблица вводных'!$F$3)</f>
        <v>-0.41203990367697507</v>
      </c>
      <c r="J874" s="13" t="s">
        <v>180</v>
      </c>
    </row>
    <row r="875" spans="1:10" ht="13.2" customHeight="1">
      <c r="A875" s="140"/>
      <c r="B875" s="5">
        <v>45454</v>
      </c>
      <c r="C875" s="15"/>
      <c r="D875" s="66">
        <f>(('Итоговая табл.1чел(все услуги-к'!$D875+('Итоговая табл.1чел(все услуги-к'!$D875*'Таблица вводных'!$G$4)))-('Расчет комиссии(Нади)'!$I875+'Таблица вводных'!$E$3+'Таблица вводных'!$F$3)</f>
        <v>7.2879600963230251</v>
      </c>
      <c r="E875" s="66">
        <f>('Итоговая табл.1чел(все услуги-к'!$E875+('Итоговая табл.1чел(все услуги-к'!$E875*'Таблица вводных'!$G$5))-('Расчет комиссии(Нади)'!$I875+'Таблица вводных'!$E$3+'Таблица вводных'!$F$3)</f>
        <v>0.50371009632302488</v>
      </c>
      <c r="F875" s="66">
        <f>('Итоговая табл.1чел(все услуги-к'!$F875+('Итоговая табл.1чел(все услуги-к'!$F875*'Таблица вводных'!$G$6))-('Расчет комиссии(Нади)'!$I875+'Таблица вводных'!$E$3+'Таблица вводных'!$F$3)</f>
        <v>23.347960096323028</v>
      </c>
      <c r="G875" s="66">
        <f>('Итоговая табл.1чел(все услуги-к'!$G875+('Итоговая табл.1чел(все услуги-к'!$G875*'Таблица вводных'!$G$7))-('Расчет комиссии(Нади)'!$I875+'Таблица вводных'!$E$3+'Таблица вводных'!$F$3)</f>
        <v>-0.41203990367697507</v>
      </c>
      <c r="H875" s="66">
        <f>'Итоговая табл.1чел(все услуги-к'!$H875-('Расчет комиссии(Нади)'!$I875+'Таблица вводных'!$E$3+'Таблица вводных'!$F$3)</f>
        <v>-0.41203990367697507</v>
      </c>
      <c r="I875" s="66">
        <f>('Итоговая табл.1чел(все услуги-к'!$I875+('Итоговая табл.1чел(все услуги-к'!$I875*'Таблица вводных'!$G$9))-('Расчет комиссии(Нади)'!$I875+'Таблица вводных'!$E$3+'Таблица вводных'!$F$3)</f>
        <v>-0.41203990367697507</v>
      </c>
      <c r="J875" s="13" t="s">
        <v>180</v>
      </c>
    </row>
    <row r="876" spans="1:10" ht="13.2" customHeight="1">
      <c r="A876" s="140"/>
      <c r="B876" s="5"/>
      <c r="C876" s="6"/>
      <c r="D876" s="66">
        <f>(('Итоговая табл.1чел(все услуги-к'!$D876+('Итоговая табл.1чел(все услуги-к'!$D876*'Таблица вводных'!$G$4)))-('Расчет комиссии(Нади)'!$I876+'Таблица вводных'!$E$3+'Таблица вводных'!$F$3)</f>
        <v>7.2879600963230251</v>
      </c>
      <c r="E876" s="66">
        <f>('Итоговая табл.1чел(все услуги-к'!$E876+('Итоговая табл.1чел(все услуги-к'!$E876*'Таблица вводных'!$G$5))-('Расчет комиссии(Нади)'!$I876+'Таблица вводных'!$E$3+'Таблица вводных'!$F$3)</f>
        <v>0.50371009632302488</v>
      </c>
      <c r="F876" s="66">
        <f>('Итоговая табл.1чел(все услуги-к'!$F876+('Итоговая табл.1чел(все услуги-к'!$F876*'Таблица вводных'!$G$6))-('Расчет комиссии(Нади)'!$I876+'Таблица вводных'!$E$3+'Таблица вводных'!$F$3)</f>
        <v>23.347960096323028</v>
      </c>
      <c r="G876" s="66">
        <f>('Итоговая табл.1чел(все услуги-к'!$G876+('Итоговая табл.1чел(все услуги-к'!$G876*'Таблица вводных'!$G$7))-('Расчет комиссии(Нади)'!$I876+'Таблица вводных'!$E$3+'Таблица вводных'!$F$3)</f>
        <v>-0.41203990367697507</v>
      </c>
      <c r="H876" s="66">
        <f>'Итоговая табл.1чел(все услуги-к'!$H876-('Расчет комиссии(Нади)'!$I876+'Таблица вводных'!$E$3+'Таблица вводных'!$F$3)</f>
        <v>-0.41203990367697507</v>
      </c>
      <c r="I876" s="66">
        <f>('Итоговая табл.1чел(все услуги-к'!$I876+('Итоговая табл.1чел(все услуги-к'!$I876*'Таблица вводных'!$G$9))-('Расчет комиссии(Нади)'!$I876+'Таблица вводных'!$E$3+'Таблица вводных'!$F$3)</f>
        <v>-0.41203990367697507</v>
      </c>
      <c r="J876" s="13" t="s">
        <v>180</v>
      </c>
    </row>
    <row r="877" spans="1:10" ht="13.2" customHeight="1">
      <c r="A877" s="140"/>
      <c r="B877" s="5"/>
      <c r="C877" s="15"/>
      <c r="D877" s="66">
        <f>(('Итоговая табл.1чел(все услуги-к'!$D877+('Итоговая табл.1чел(все услуги-к'!$D877*'Таблица вводных'!$G$4)))-('Расчет комиссии(Нади)'!$I877+'Таблица вводных'!$E$3+'Таблица вводных'!$F$3)</f>
        <v>7.2879600963230251</v>
      </c>
      <c r="E877" s="66">
        <f>('Итоговая табл.1чел(все услуги-к'!$E877+('Итоговая табл.1чел(все услуги-к'!$E877*'Таблица вводных'!$G$5))-('Расчет комиссии(Нади)'!$I877+'Таблица вводных'!$E$3+'Таблица вводных'!$F$3)</f>
        <v>0.50371009632302488</v>
      </c>
      <c r="F877" s="66">
        <f>('Итоговая табл.1чел(все услуги-к'!$F877+('Итоговая табл.1чел(все услуги-к'!$F877*'Таблица вводных'!$G$6))-('Расчет комиссии(Нади)'!$I877+'Таблица вводных'!$E$3+'Таблица вводных'!$F$3)</f>
        <v>23.347960096323028</v>
      </c>
      <c r="G877" s="66">
        <f>('Итоговая табл.1чел(все услуги-к'!$G877+('Итоговая табл.1чел(все услуги-к'!$G877*'Таблица вводных'!$G$7))-('Расчет комиссии(Нади)'!$I877+'Таблица вводных'!$E$3+'Таблица вводных'!$F$3)</f>
        <v>-0.41203990367697507</v>
      </c>
      <c r="H877" s="66">
        <f>'Итоговая табл.1чел(все услуги-к'!$H877-('Расчет комиссии(Нади)'!$I877+'Таблица вводных'!$E$3+'Таблица вводных'!$F$3)</f>
        <v>-0.41203990367697507</v>
      </c>
      <c r="I877" s="66">
        <f>('Итоговая табл.1чел(все услуги-к'!$I877+('Итоговая табл.1чел(все услуги-к'!$I877*'Таблица вводных'!$G$9))-('Расчет комиссии(Нади)'!$I877+'Таблица вводных'!$E$3+'Таблица вводных'!$F$3)</f>
        <v>-0.41203990367697507</v>
      </c>
      <c r="J877" s="13" t="s">
        <v>180</v>
      </c>
    </row>
    <row r="878" spans="1:10" ht="13.2" customHeight="1">
      <c r="A878" s="140"/>
      <c r="B878" s="5"/>
      <c r="C878" s="6"/>
      <c r="D878" s="66">
        <f>(('Итоговая табл.1чел(все услуги-к'!$D878+('Итоговая табл.1чел(все услуги-к'!$D878*'Таблица вводных'!$G$4)))-('Расчет комиссии(Нади)'!$I878+'Таблица вводных'!$E$3+'Таблица вводных'!$F$3)</f>
        <v>7.2879600963230251</v>
      </c>
      <c r="E878" s="66">
        <f>('Итоговая табл.1чел(все услуги-к'!$E878+('Итоговая табл.1чел(все услуги-к'!$E878*'Таблица вводных'!$G$5))-('Расчет комиссии(Нади)'!$I878+'Таблица вводных'!$E$3+'Таблица вводных'!$F$3)</f>
        <v>0.50371009632302488</v>
      </c>
      <c r="F878" s="66">
        <f>('Итоговая табл.1чел(все услуги-к'!$F878+('Итоговая табл.1чел(все услуги-к'!$F878*'Таблица вводных'!$G$6))-('Расчет комиссии(Нади)'!$I878+'Таблица вводных'!$E$3+'Таблица вводных'!$F$3)</f>
        <v>23.347960096323028</v>
      </c>
      <c r="G878" s="66">
        <f>('Итоговая табл.1чел(все услуги-к'!$G878+('Итоговая табл.1чел(все услуги-к'!$G878*'Таблица вводных'!$G$7))-('Расчет комиссии(Нади)'!$I878+'Таблица вводных'!$E$3+'Таблица вводных'!$F$3)</f>
        <v>-0.41203990367697507</v>
      </c>
      <c r="H878" s="66">
        <f>'Итоговая табл.1чел(все услуги-к'!$H878-('Расчет комиссии(Нади)'!$I878+'Таблица вводных'!$E$3+'Таблица вводных'!$F$3)</f>
        <v>-0.41203990367697507</v>
      </c>
      <c r="I878" s="66">
        <f>('Итоговая табл.1чел(все услуги-к'!$I878+('Итоговая табл.1чел(все услуги-к'!$I878*'Таблица вводных'!$G$9))-('Расчет комиссии(Нади)'!$I878+'Таблица вводных'!$E$3+'Таблица вводных'!$F$3)</f>
        <v>-0.41203990367697507</v>
      </c>
      <c r="J878" s="13" t="s">
        <v>180</v>
      </c>
    </row>
    <row r="879" spans="1:10" ht="13.2" customHeight="1">
      <c r="A879" s="140"/>
      <c r="B879" s="5"/>
      <c r="C879" s="6"/>
      <c r="D879" s="66">
        <f>(('Итоговая табл.1чел(все услуги-к'!$D879+('Итоговая табл.1чел(все услуги-к'!$D879*'Таблица вводных'!$G$4)))-('Расчет комиссии(Нади)'!$I879+'Таблица вводных'!$E$3+'Таблица вводных'!$F$3)</f>
        <v>7.2879600963230251</v>
      </c>
      <c r="E879" s="66">
        <f>('Итоговая табл.1чел(все услуги-к'!$E879+('Итоговая табл.1чел(все услуги-к'!$E879*'Таблица вводных'!$G$5))-('Расчет комиссии(Нади)'!$I879+'Таблица вводных'!$E$3+'Таблица вводных'!$F$3)</f>
        <v>0.50371009632302488</v>
      </c>
      <c r="F879" s="66">
        <f>('Итоговая табл.1чел(все услуги-к'!$F879+('Итоговая табл.1чел(все услуги-к'!$F879*'Таблица вводных'!$G$6))-('Расчет комиссии(Нади)'!$I879+'Таблица вводных'!$E$3+'Таблица вводных'!$F$3)</f>
        <v>23.347960096323028</v>
      </c>
      <c r="G879" s="66">
        <f>('Итоговая табл.1чел(все услуги-к'!$G879+('Итоговая табл.1чел(все услуги-к'!$G879*'Таблица вводных'!$G$7))-('Расчет комиссии(Нади)'!$I879+'Таблица вводных'!$E$3+'Таблица вводных'!$F$3)</f>
        <v>-0.41203990367697507</v>
      </c>
      <c r="H879" s="66">
        <f>'Итоговая табл.1чел(все услуги-к'!$H879-('Расчет комиссии(Нади)'!$I879+'Таблица вводных'!$E$3+'Таблица вводных'!$F$3)</f>
        <v>-0.41203990367697507</v>
      </c>
      <c r="I879" s="66">
        <f>('Итоговая табл.1чел(все услуги-к'!$I879+('Итоговая табл.1чел(все услуги-к'!$I879*'Таблица вводных'!$G$9))-('Расчет комиссии(Нади)'!$I879+'Таблица вводных'!$E$3+'Таблица вводных'!$F$3)</f>
        <v>-0.41203990367697507</v>
      </c>
      <c r="J879" s="13" t="s">
        <v>180</v>
      </c>
    </row>
    <row r="880" spans="1:10" ht="13.2" customHeight="1">
      <c r="A880" s="140"/>
      <c r="B880" s="5"/>
      <c r="C880" s="15"/>
      <c r="D880" s="66">
        <f>(('Итоговая табл.1чел(все услуги-к'!$D880+('Итоговая табл.1чел(все услуги-к'!$D880*'Таблица вводных'!$G$4)))-('Расчет комиссии(Нади)'!$I880+'Таблица вводных'!$E$3+'Таблица вводных'!$F$3)</f>
        <v>7.2879600963230251</v>
      </c>
      <c r="E880" s="66">
        <f>('Итоговая табл.1чел(все услуги-к'!$E880+('Итоговая табл.1чел(все услуги-к'!$E880*'Таблица вводных'!$G$5))-('Расчет комиссии(Нади)'!$I880+'Таблица вводных'!$E$3+'Таблица вводных'!$F$3)</f>
        <v>0.50371009632302488</v>
      </c>
      <c r="F880" s="66">
        <f>('Итоговая табл.1чел(все услуги-к'!$F880+('Итоговая табл.1чел(все услуги-к'!$F880*'Таблица вводных'!$G$6))-('Расчет комиссии(Нади)'!$I880+'Таблица вводных'!$E$3+'Таблица вводных'!$F$3)</f>
        <v>23.347960096323028</v>
      </c>
      <c r="G880" s="66">
        <f>('Итоговая табл.1чел(все услуги-к'!$G880+('Итоговая табл.1чел(все услуги-к'!$G880*'Таблица вводных'!$G$7))-('Расчет комиссии(Нади)'!$I880+'Таблица вводных'!$E$3+'Таблица вводных'!$F$3)</f>
        <v>-0.41203990367697507</v>
      </c>
      <c r="H880" s="66">
        <f>'Итоговая табл.1чел(все услуги-к'!$H880-('Расчет комиссии(Нади)'!$I880+'Таблица вводных'!$E$3+'Таблица вводных'!$F$3)</f>
        <v>-0.41203990367697507</v>
      </c>
      <c r="I880" s="66">
        <f>('Итоговая табл.1чел(все услуги-к'!$I880+('Итоговая табл.1чел(все услуги-к'!$I880*'Таблица вводных'!$G$9))-('Расчет комиссии(Нади)'!$I880+'Таблица вводных'!$E$3+'Таблица вводных'!$F$3)</f>
        <v>-0.41203990367697507</v>
      </c>
      <c r="J880" s="13" t="s">
        <v>180</v>
      </c>
    </row>
    <row r="881" spans="1:10" ht="13.2" customHeight="1">
      <c r="A881" s="140"/>
      <c r="B881" s="5"/>
      <c r="C881" s="6"/>
      <c r="D881" s="66">
        <f>(('Итоговая табл.1чел(все услуги-к'!$D881+('Итоговая табл.1чел(все услуги-к'!$D881*'Таблица вводных'!$G$4)))-('Расчет комиссии(Нади)'!$I881+'Таблица вводных'!$E$3+'Таблица вводных'!$F$3)</f>
        <v>7.2879600963230251</v>
      </c>
      <c r="E881" s="66">
        <f>('Итоговая табл.1чел(все услуги-к'!$E881+('Итоговая табл.1чел(все услуги-к'!$E881*'Таблица вводных'!$G$5))-('Расчет комиссии(Нади)'!$I881+'Таблица вводных'!$E$3+'Таблица вводных'!$F$3)</f>
        <v>0.50371009632302488</v>
      </c>
      <c r="F881" s="66">
        <f>('Итоговая табл.1чел(все услуги-к'!$F881+('Итоговая табл.1чел(все услуги-к'!$F881*'Таблица вводных'!$G$6))-('Расчет комиссии(Нади)'!$I881+'Таблица вводных'!$E$3+'Таблица вводных'!$F$3)</f>
        <v>23.347960096323028</v>
      </c>
      <c r="G881" s="66">
        <f>('Итоговая табл.1чел(все услуги-к'!$G881+('Итоговая табл.1чел(все услуги-к'!$G881*'Таблица вводных'!$G$7))-('Расчет комиссии(Нади)'!$I881+'Таблица вводных'!$E$3+'Таблица вводных'!$F$3)</f>
        <v>-0.41203990367697507</v>
      </c>
      <c r="H881" s="66">
        <f>'Итоговая табл.1чел(все услуги-к'!$H881-('Расчет комиссии(Нади)'!$I881+'Таблица вводных'!$E$3+'Таблица вводных'!$F$3)</f>
        <v>-0.41203990367697507</v>
      </c>
      <c r="I881" s="66">
        <f>('Итоговая табл.1чел(все услуги-к'!$I881+('Итоговая табл.1чел(все услуги-к'!$I881*'Таблица вводных'!$G$9))-('Расчет комиссии(Нади)'!$I881+'Таблица вводных'!$E$3+'Таблица вводных'!$F$3)</f>
        <v>-0.41203990367697507</v>
      </c>
      <c r="J881" s="13" t="s">
        <v>180</v>
      </c>
    </row>
    <row r="882" spans="1:10" ht="13.2" customHeight="1">
      <c r="A882" s="140"/>
      <c r="B882" s="5"/>
      <c r="C882" s="15"/>
      <c r="D882" s="66">
        <f>(('Итоговая табл.1чел(все услуги-к'!$D882+('Итоговая табл.1чел(все услуги-к'!$D882*'Таблица вводных'!$G$4)))-('Расчет комиссии(Нади)'!$I882+'Таблица вводных'!$E$3+'Таблица вводных'!$F$3)</f>
        <v>7.2879600963230251</v>
      </c>
      <c r="E882" s="66">
        <f>('Итоговая табл.1чел(все услуги-к'!$E882+('Итоговая табл.1чел(все услуги-к'!$E882*'Таблица вводных'!$G$5))-('Расчет комиссии(Нади)'!$I882+'Таблица вводных'!$E$3+'Таблица вводных'!$F$3)</f>
        <v>0.50371009632302488</v>
      </c>
      <c r="F882" s="66">
        <f>('Итоговая табл.1чел(все услуги-к'!$F882+('Итоговая табл.1чел(все услуги-к'!$F882*'Таблица вводных'!$G$6))-('Расчет комиссии(Нади)'!$I882+'Таблица вводных'!$E$3+'Таблица вводных'!$F$3)</f>
        <v>23.347960096323028</v>
      </c>
      <c r="G882" s="66">
        <f>('Итоговая табл.1чел(все услуги-к'!$G882+('Итоговая табл.1чел(все услуги-к'!$G882*'Таблица вводных'!$G$7))-('Расчет комиссии(Нади)'!$I882+'Таблица вводных'!$E$3+'Таблица вводных'!$F$3)</f>
        <v>-0.41203990367697507</v>
      </c>
      <c r="H882" s="66">
        <f>'Итоговая табл.1чел(все услуги-к'!$H882-('Расчет комиссии(Нади)'!$I882+'Таблица вводных'!$E$3+'Таблица вводных'!$F$3)</f>
        <v>-0.41203990367697507</v>
      </c>
      <c r="I882" s="66">
        <f>('Итоговая табл.1чел(все услуги-к'!$I882+('Итоговая табл.1чел(все услуги-к'!$I882*'Таблица вводных'!$G$9))-('Расчет комиссии(Нади)'!$I882+'Таблица вводных'!$E$3+'Таблица вводных'!$F$3)</f>
        <v>-0.41203990367697507</v>
      </c>
      <c r="J882" s="13" t="s">
        <v>180</v>
      </c>
    </row>
    <row r="883" spans="1:10" ht="13.2" customHeight="1">
      <c r="A883" s="141"/>
      <c r="B883" s="18"/>
      <c r="C883" s="19"/>
      <c r="D883" s="76">
        <f>(('Итоговая табл.1чел(все услуги-к'!$D883+('Итоговая табл.1чел(все услуги-к'!$D883*'Таблица вводных'!$G$4)))-('Расчет комиссии(Нади)'!$I883+'Таблица вводных'!$E$3+'Таблица вводных'!$F$3)</f>
        <v>7.2879600963230251</v>
      </c>
      <c r="E883" s="76">
        <f>('Итоговая табл.1чел(все услуги-к'!$E883+('Итоговая табл.1чел(все услуги-к'!$E883*'Таблица вводных'!$G$5))-('Расчет комиссии(Нади)'!$I883+'Таблица вводных'!$E$3+'Таблица вводных'!$F$3)</f>
        <v>0.50371009632302488</v>
      </c>
      <c r="F883" s="76">
        <f>('Итоговая табл.1чел(все услуги-к'!$F883+('Итоговая табл.1чел(все услуги-к'!$F883*'Таблица вводных'!$G$6))-('Расчет комиссии(Нади)'!$I883+'Таблица вводных'!$E$3+'Таблица вводных'!$F$3)</f>
        <v>23.347960096323028</v>
      </c>
      <c r="G883" s="76">
        <f>('Итоговая табл.1чел(все услуги-к'!$G883+('Итоговая табл.1чел(все услуги-к'!$G883*'Таблица вводных'!$G$7))-('Расчет комиссии(Нади)'!$I883+'Таблица вводных'!$E$3+'Таблица вводных'!$F$3)</f>
        <v>-0.41203990367697507</v>
      </c>
      <c r="H883" s="76">
        <f>'Итоговая табл.1чел(все услуги-к'!$H883-('Расчет комиссии(Нади)'!$I883+'Таблица вводных'!$E$3+'Таблица вводных'!$F$3)</f>
        <v>-0.41203990367697507</v>
      </c>
      <c r="I883" s="76">
        <f>('Итоговая табл.1чел(все услуги-к'!$I883+('Итоговая табл.1чел(все услуги-к'!$I883*'Таблица вводных'!$G$9))-('Расчет комиссии(Нади)'!$I883+'Таблица вводных'!$E$3+'Таблица вводных'!$F$3)</f>
        <v>-0.41203990367697507</v>
      </c>
      <c r="J883" s="22" t="s">
        <v>180</v>
      </c>
    </row>
    <row r="884" spans="1:10" ht="13.2" customHeight="1">
      <c r="A884" s="143" t="s">
        <v>227</v>
      </c>
      <c r="B884" s="5">
        <v>45423</v>
      </c>
      <c r="C884" s="97"/>
      <c r="D884" s="59">
        <f>(('Итоговая табл.1чел(все услуги-к'!$D884+('Итоговая табл.1чел(все услуги-к'!$D884*'Таблица вводных'!$G$4)))-('Расчет комиссии(Нади)'!$I884+'Таблица вводных'!$E$3+'Таблица вводных'!$F$3)</f>
        <v>7.2879600963230251</v>
      </c>
      <c r="E884" s="59">
        <f>('Итоговая табл.1чел(все услуги-к'!$E884+('Итоговая табл.1чел(все услуги-к'!$E884*'Таблица вводных'!$G$5))-('Расчет комиссии(Нади)'!$I884+'Таблица вводных'!$E$3+'Таблица вводных'!$F$3)</f>
        <v>0.50371009632302488</v>
      </c>
      <c r="F884" s="59">
        <f>('Итоговая табл.1чел(все услуги-к'!$F884+('Итоговая табл.1чел(все услуги-к'!$F884*'Таблица вводных'!$G$6))-('Расчет комиссии(Нади)'!$I884+'Таблица вводных'!$E$3+'Таблица вводных'!$F$3)</f>
        <v>23.347960096323028</v>
      </c>
      <c r="G884" s="59">
        <f>('Итоговая табл.1чел(все услуги-к'!$G884+('Итоговая табл.1чел(все услуги-к'!$G884*'Таблица вводных'!$G$7))-('Расчет комиссии(Нади)'!$I884+'Таблица вводных'!$E$3+'Таблица вводных'!$F$3)</f>
        <v>-0.41203990367697507</v>
      </c>
      <c r="H884" s="59">
        <f>'Итоговая табл.1чел(все услуги-к'!$H884-('Расчет комиссии(Нади)'!$I884+'Таблица вводных'!$E$3+'Таблица вводных'!$F$3)</f>
        <v>-0.41203990367697507</v>
      </c>
      <c r="I884" s="59">
        <f>('Итоговая табл.1чел(все услуги-к'!$I884+('Итоговая табл.1чел(все услуги-к'!$I884*'Таблица вводных'!$G$9))-('Расчет комиссии(Нади)'!$I884+'Таблица вводных'!$E$3+'Таблица вводных'!$F$3)</f>
        <v>-0.41203990367697507</v>
      </c>
      <c r="J884" s="10" t="s">
        <v>228</v>
      </c>
    </row>
    <row r="885" spans="1:10" ht="13.2" customHeight="1">
      <c r="A885" s="140"/>
      <c r="B885" s="5">
        <v>45426</v>
      </c>
      <c r="C885" s="6"/>
      <c r="D885" s="66">
        <f>(('Итоговая табл.1чел(все услуги-к'!$D885+('Итоговая табл.1чел(все услуги-к'!$D885*'Таблица вводных'!$G$4)))-('Расчет комиссии(Нади)'!$I885+'Таблица вводных'!$E$3+'Таблица вводных'!$F$3)</f>
        <v>7.2879600963230251</v>
      </c>
      <c r="E885" s="66">
        <f>('Итоговая табл.1чел(все услуги-к'!$E885+('Итоговая табл.1чел(все услуги-к'!$E885*'Таблица вводных'!$G$5))-('Расчет комиссии(Нади)'!$I885+'Таблица вводных'!$E$3+'Таблица вводных'!$F$3)</f>
        <v>0.50371009632302488</v>
      </c>
      <c r="F885" s="66">
        <f>('Итоговая табл.1чел(все услуги-к'!$F885+('Итоговая табл.1чел(все услуги-к'!$F885*'Таблица вводных'!$G$6))-('Расчет комиссии(Нади)'!$I885+'Таблица вводных'!$E$3+'Таблица вводных'!$F$3)</f>
        <v>23.347960096323028</v>
      </c>
      <c r="G885" s="66">
        <f>('Итоговая табл.1чел(все услуги-к'!$G885+('Итоговая табл.1чел(все услуги-к'!$G885*'Таблица вводных'!$G$7))-('Расчет комиссии(Нади)'!$I885+'Таблица вводных'!$E$3+'Таблица вводных'!$F$3)</f>
        <v>-0.41203990367697507</v>
      </c>
      <c r="H885" s="66">
        <f>'Итоговая табл.1чел(все услуги-к'!$H885-('Расчет комиссии(Нади)'!$I885+'Таблица вводных'!$E$3+'Таблица вводных'!$F$3)</f>
        <v>-0.41203990367697507</v>
      </c>
      <c r="I885" s="66">
        <f>('Итоговая табл.1чел(все услуги-к'!$I885+('Итоговая табл.1чел(все услуги-к'!$I885*'Таблица вводных'!$G$9))-('Расчет комиссии(Нади)'!$I885+'Таблица вводных'!$E$3+'Таблица вводных'!$F$3)</f>
        <v>-0.41203990367697507</v>
      </c>
      <c r="J885" s="13" t="s">
        <v>228</v>
      </c>
    </row>
    <row r="886" spans="1:10" ht="13.2" customHeight="1">
      <c r="A886" s="140"/>
      <c r="B886" s="5">
        <v>45430</v>
      </c>
      <c r="C886" s="15"/>
      <c r="D886" s="66">
        <f>(('Итоговая табл.1чел(все услуги-к'!$D886+('Итоговая табл.1чел(все услуги-к'!$D886*'Таблица вводных'!$G$4)))-('Расчет комиссии(Нади)'!$I886+'Таблица вводных'!$E$3+'Таблица вводных'!$F$3)</f>
        <v>7.2879600963230251</v>
      </c>
      <c r="E886" s="66">
        <f>('Итоговая табл.1чел(все услуги-к'!$E886+('Итоговая табл.1чел(все услуги-к'!$E886*'Таблица вводных'!$G$5))-('Расчет комиссии(Нади)'!$I886+'Таблица вводных'!$E$3+'Таблица вводных'!$F$3)</f>
        <v>0.50371009632302488</v>
      </c>
      <c r="F886" s="66">
        <f>('Итоговая табл.1чел(все услуги-к'!$F886+('Итоговая табл.1чел(все услуги-к'!$F886*'Таблица вводных'!$G$6))-('Расчет комиссии(Нади)'!$I886+'Таблица вводных'!$E$3+'Таблица вводных'!$F$3)</f>
        <v>23.347960096323028</v>
      </c>
      <c r="G886" s="66">
        <f>('Итоговая табл.1чел(все услуги-к'!$G886+('Итоговая табл.1чел(все услуги-к'!$G886*'Таблица вводных'!$G$7))-('Расчет комиссии(Нади)'!$I886+'Таблица вводных'!$E$3+'Таблица вводных'!$F$3)</f>
        <v>-0.41203990367697507</v>
      </c>
      <c r="H886" s="66">
        <f>'Итоговая табл.1чел(все услуги-к'!$H886-('Расчет комиссии(Нади)'!$I886+'Таблица вводных'!$E$3+'Таблица вводных'!$F$3)</f>
        <v>-0.41203990367697507</v>
      </c>
      <c r="I886" s="66">
        <f>('Итоговая табл.1чел(все услуги-к'!$I886+('Итоговая табл.1чел(все услуги-к'!$I886*'Таблица вводных'!$G$9))-('Расчет комиссии(Нади)'!$I886+'Таблица вводных'!$E$3+'Таблица вводных'!$F$3)</f>
        <v>-0.41203990367697507</v>
      </c>
      <c r="J886" s="13" t="s">
        <v>228</v>
      </c>
    </row>
    <row r="887" spans="1:10" ht="13.2" customHeight="1">
      <c r="A887" s="140"/>
      <c r="B887" s="5">
        <v>45433</v>
      </c>
      <c r="C887" s="6"/>
      <c r="D887" s="66">
        <f>(('Итоговая табл.1чел(все услуги-к'!$D887+('Итоговая табл.1чел(все услуги-к'!$D887*'Таблица вводных'!$G$4)))-('Расчет комиссии(Нади)'!$I887+'Таблица вводных'!$E$3+'Таблица вводных'!$F$3)</f>
        <v>7.2879600963230251</v>
      </c>
      <c r="E887" s="66">
        <f>('Итоговая табл.1чел(все услуги-к'!$E887+('Итоговая табл.1чел(все услуги-к'!$E887*'Таблица вводных'!$G$5))-('Расчет комиссии(Нади)'!$I887+'Таблица вводных'!$E$3+'Таблица вводных'!$F$3)</f>
        <v>0.50371009632302488</v>
      </c>
      <c r="F887" s="66">
        <f>('Итоговая табл.1чел(все услуги-к'!$F887+('Итоговая табл.1чел(все услуги-к'!$F887*'Таблица вводных'!$G$6))-('Расчет комиссии(Нади)'!$I887+'Таблица вводных'!$E$3+'Таблица вводных'!$F$3)</f>
        <v>23.347960096323028</v>
      </c>
      <c r="G887" s="66">
        <f>('Итоговая табл.1чел(все услуги-к'!$G887+('Итоговая табл.1чел(все услуги-к'!$G887*'Таблица вводных'!$G$7))-('Расчет комиссии(Нади)'!$I887+'Таблица вводных'!$E$3+'Таблица вводных'!$F$3)</f>
        <v>-0.41203990367697507</v>
      </c>
      <c r="H887" s="66">
        <f>'Итоговая табл.1чел(все услуги-к'!$H887-('Расчет комиссии(Нади)'!$I887+'Таблица вводных'!$E$3+'Таблица вводных'!$F$3)</f>
        <v>-0.41203990367697507</v>
      </c>
      <c r="I887" s="66">
        <f>('Итоговая табл.1чел(все услуги-к'!$I887+('Итоговая табл.1чел(все услуги-к'!$I887*'Таблица вводных'!$G$9))-('Расчет комиссии(Нади)'!$I887+'Таблица вводных'!$E$3+'Таблица вводных'!$F$3)</f>
        <v>-0.41203990367697507</v>
      </c>
      <c r="J887" s="13" t="s">
        <v>228</v>
      </c>
    </row>
    <row r="888" spans="1:10" ht="13.2" customHeight="1">
      <c r="A888" s="140"/>
      <c r="B888" s="5">
        <v>45437</v>
      </c>
      <c r="C888" s="15"/>
      <c r="D888" s="66">
        <f>(('Итоговая табл.1чел(все услуги-к'!$D888+('Итоговая табл.1чел(все услуги-к'!$D888*'Таблица вводных'!$G$4)))-('Расчет комиссии(Нади)'!$I888+'Таблица вводных'!$E$3+'Таблица вводных'!$F$3)</f>
        <v>7.2879600963230251</v>
      </c>
      <c r="E888" s="66">
        <f>('Итоговая табл.1чел(все услуги-к'!$E888+('Итоговая табл.1чел(все услуги-к'!$E888*'Таблица вводных'!$G$5))-('Расчет комиссии(Нади)'!$I888+'Таблица вводных'!$E$3+'Таблица вводных'!$F$3)</f>
        <v>0.50371009632302488</v>
      </c>
      <c r="F888" s="66">
        <f>('Итоговая табл.1чел(все услуги-к'!$F888+('Итоговая табл.1чел(все услуги-к'!$F888*'Таблица вводных'!$G$6))-('Расчет комиссии(Нади)'!$I888+'Таблица вводных'!$E$3+'Таблица вводных'!$F$3)</f>
        <v>23.347960096323028</v>
      </c>
      <c r="G888" s="66">
        <f>('Итоговая табл.1чел(все услуги-к'!$G888+('Итоговая табл.1чел(все услуги-к'!$G888*'Таблица вводных'!$G$7))-('Расчет комиссии(Нади)'!$I888+'Таблица вводных'!$E$3+'Таблица вводных'!$F$3)</f>
        <v>-0.41203990367697507</v>
      </c>
      <c r="H888" s="66">
        <f>'Итоговая табл.1чел(все услуги-к'!$H888-('Расчет комиссии(Нади)'!$I888+'Таблица вводных'!$E$3+'Таблица вводных'!$F$3)</f>
        <v>-0.41203990367697507</v>
      </c>
      <c r="I888" s="66">
        <f>('Итоговая табл.1чел(все услуги-к'!$I888+('Итоговая табл.1чел(все услуги-к'!$I888*'Таблица вводных'!$G$9))-('Расчет комиссии(Нади)'!$I888+'Таблица вводных'!$E$3+'Таблица вводных'!$F$3)</f>
        <v>-0.41203990367697507</v>
      </c>
      <c r="J888" s="13" t="s">
        <v>228</v>
      </c>
    </row>
    <row r="889" spans="1:10" ht="13.2" customHeight="1">
      <c r="A889" s="140"/>
      <c r="B889" s="5">
        <v>45440</v>
      </c>
      <c r="C889" s="15"/>
      <c r="D889" s="66">
        <f>(('Итоговая табл.1чел(все услуги-к'!$D889+('Итоговая табл.1чел(все услуги-к'!$D889*'Таблица вводных'!$G$4)))-('Расчет комиссии(Нади)'!$I889+'Таблица вводных'!$E$3+'Таблица вводных'!$F$3)</f>
        <v>7.2879600963230251</v>
      </c>
      <c r="E889" s="66">
        <f>('Итоговая табл.1чел(все услуги-к'!$E889+('Итоговая табл.1чел(все услуги-к'!$E889*'Таблица вводных'!$G$5))-('Расчет комиссии(Нади)'!$I889+'Таблица вводных'!$E$3+'Таблица вводных'!$F$3)</f>
        <v>0.50371009632302488</v>
      </c>
      <c r="F889" s="66">
        <f>('Итоговая табл.1чел(все услуги-к'!$F889+('Итоговая табл.1чел(все услуги-к'!$F889*'Таблица вводных'!$G$6))-('Расчет комиссии(Нади)'!$I889+'Таблица вводных'!$E$3+'Таблица вводных'!$F$3)</f>
        <v>23.347960096323028</v>
      </c>
      <c r="G889" s="66">
        <f>('Итоговая табл.1чел(все услуги-к'!$G889+('Итоговая табл.1чел(все услуги-к'!$G889*'Таблица вводных'!$G$7))-('Расчет комиссии(Нади)'!$I889+'Таблица вводных'!$E$3+'Таблица вводных'!$F$3)</f>
        <v>-0.41203990367697507</v>
      </c>
      <c r="H889" s="66">
        <f>'Итоговая табл.1чел(все услуги-к'!$H889-('Расчет комиссии(Нади)'!$I889+'Таблица вводных'!$E$3+'Таблица вводных'!$F$3)</f>
        <v>-0.41203990367697507</v>
      </c>
      <c r="I889" s="66">
        <f>('Итоговая табл.1чел(все услуги-к'!$I889+('Итоговая табл.1чел(все услуги-к'!$I889*'Таблица вводных'!$G$9))-('Расчет комиссии(Нади)'!$I889+'Таблица вводных'!$E$3+'Таблица вводных'!$F$3)</f>
        <v>-0.41203990367697507</v>
      </c>
      <c r="J889" s="13" t="s">
        <v>228</v>
      </c>
    </row>
    <row r="890" spans="1:10" ht="13.2" customHeight="1">
      <c r="A890" s="140"/>
      <c r="B890" s="5">
        <v>45444</v>
      </c>
      <c r="C890" s="15"/>
      <c r="D890" s="66">
        <f>(('Итоговая табл.1чел(все услуги-к'!$D890+('Итоговая табл.1чел(все услуги-к'!$D890*'Таблица вводных'!$G$4)))-('Расчет комиссии(Нади)'!$I890+'Таблица вводных'!$E$3+'Таблица вводных'!$F$3)</f>
        <v>7.2879600963230251</v>
      </c>
      <c r="E890" s="66">
        <f>('Итоговая табл.1чел(все услуги-к'!$E890+('Итоговая табл.1чел(все услуги-к'!$E890*'Таблица вводных'!$G$5))-('Расчет комиссии(Нади)'!$I890+'Таблица вводных'!$E$3+'Таблица вводных'!$F$3)</f>
        <v>0.50371009632302488</v>
      </c>
      <c r="F890" s="66">
        <f>('Итоговая табл.1чел(все услуги-к'!$F890+('Итоговая табл.1чел(все услуги-к'!$F890*'Таблица вводных'!$G$6))-('Расчет комиссии(Нади)'!$I890+'Таблица вводных'!$E$3+'Таблица вводных'!$F$3)</f>
        <v>23.347960096323028</v>
      </c>
      <c r="G890" s="66">
        <f>('Итоговая табл.1чел(все услуги-к'!$G890+('Итоговая табл.1чел(все услуги-к'!$G890*'Таблица вводных'!$G$7))-('Расчет комиссии(Нади)'!$I890+'Таблица вводных'!$E$3+'Таблица вводных'!$F$3)</f>
        <v>-0.41203990367697507</v>
      </c>
      <c r="H890" s="66">
        <f>'Итоговая табл.1чел(все услуги-к'!$H890-('Расчет комиссии(Нади)'!$I890+'Таблица вводных'!$E$3+'Таблица вводных'!$F$3)</f>
        <v>-0.41203990367697507</v>
      </c>
      <c r="I890" s="66">
        <f>('Итоговая табл.1чел(все услуги-к'!$I890+('Итоговая табл.1чел(все услуги-к'!$I890*'Таблица вводных'!$G$9))-('Расчет комиссии(Нади)'!$I890+'Таблица вводных'!$E$3+'Таблица вводных'!$F$3)</f>
        <v>-0.41203990367697507</v>
      </c>
      <c r="J890" s="13" t="s">
        <v>228</v>
      </c>
    </row>
    <row r="891" spans="1:10" ht="13.2" customHeight="1">
      <c r="A891" s="140"/>
      <c r="B891" s="5">
        <v>45447</v>
      </c>
      <c r="C891" s="6"/>
      <c r="D891" s="66">
        <f>(('Итоговая табл.1чел(все услуги-к'!$D891+('Итоговая табл.1чел(все услуги-к'!$D891*'Таблица вводных'!$G$4)))-('Расчет комиссии(Нади)'!$I891+'Таблица вводных'!$E$3+'Таблица вводных'!$F$3)</f>
        <v>7.2879600963230251</v>
      </c>
      <c r="E891" s="66">
        <f>('Итоговая табл.1чел(все услуги-к'!$E891+('Итоговая табл.1чел(все услуги-к'!$E891*'Таблица вводных'!$G$5))-('Расчет комиссии(Нади)'!$I891+'Таблица вводных'!$E$3+'Таблица вводных'!$F$3)</f>
        <v>0.50371009632302488</v>
      </c>
      <c r="F891" s="66">
        <f>('Итоговая табл.1чел(все услуги-к'!$F891+('Итоговая табл.1чел(все услуги-к'!$F891*'Таблица вводных'!$G$6))-('Расчет комиссии(Нади)'!$I891+'Таблица вводных'!$E$3+'Таблица вводных'!$F$3)</f>
        <v>23.347960096323028</v>
      </c>
      <c r="G891" s="66">
        <f>('Итоговая табл.1чел(все услуги-к'!$G891+('Итоговая табл.1чел(все услуги-к'!$G891*'Таблица вводных'!$G$7))-('Расчет комиссии(Нади)'!$I891+'Таблица вводных'!$E$3+'Таблица вводных'!$F$3)</f>
        <v>-0.41203990367697507</v>
      </c>
      <c r="H891" s="66">
        <f>'Итоговая табл.1чел(все услуги-к'!$H891-('Расчет комиссии(Нади)'!$I891+'Таблица вводных'!$E$3+'Таблица вводных'!$F$3)</f>
        <v>-0.41203990367697507</v>
      </c>
      <c r="I891" s="66">
        <f>('Итоговая табл.1чел(все услуги-к'!$I891+('Итоговая табл.1чел(все услуги-к'!$I891*'Таблица вводных'!$G$9))-('Расчет комиссии(Нади)'!$I891+'Таблица вводных'!$E$3+'Таблица вводных'!$F$3)</f>
        <v>-0.41203990367697507</v>
      </c>
      <c r="J891" s="13" t="s">
        <v>228</v>
      </c>
    </row>
    <row r="892" spans="1:10" ht="13.2" customHeight="1">
      <c r="A892" s="140"/>
      <c r="B892" s="5">
        <v>45451</v>
      </c>
      <c r="C892" s="15"/>
      <c r="D892" s="66">
        <f>(('Итоговая табл.1чел(все услуги-к'!$D892+('Итоговая табл.1чел(все услуги-к'!$D892*'Таблица вводных'!$G$4)))-('Расчет комиссии(Нади)'!$I892+'Таблица вводных'!$E$3+'Таблица вводных'!$F$3)</f>
        <v>7.2879600963230251</v>
      </c>
      <c r="E892" s="66">
        <f>('Итоговая табл.1чел(все услуги-к'!$E892+('Итоговая табл.1чел(все услуги-к'!$E892*'Таблица вводных'!$G$5))-('Расчет комиссии(Нади)'!$I892+'Таблица вводных'!$E$3+'Таблица вводных'!$F$3)</f>
        <v>0.50371009632302488</v>
      </c>
      <c r="F892" s="66">
        <f>('Итоговая табл.1чел(все услуги-к'!$F892+('Итоговая табл.1чел(все услуги-к'!$F892*'Таблица вводных'!$G$6))-('Расчет комиссии(Нади)'!$I892+'Таблица вводных'!$E$3+'Таблица вводных'!$F$3)</f>
        <v>23.347960096323028</v>
      </c>
      <c r="G892" s="66">
        <f>('Итоговая табл.1чел(все услуги-к'!$G892+('Итоговая табл.1чел(все услуги-к'!$G892*'Таблица вводных'!$G$7))-('Расчет комиссии(Нади)'!$I892+'Таблица вводных'!$E$3+'Таблица вводных'!$F$3)</f>
        <v>-0.41203990367697507</v>
      </c>
      <c r="H892" s="66">
        <f>'Итоговая табл.1чел(все услуги-к'!$H892-('Расчет комиссии(Нади)'!$I892+'Таблица вводных'!$E$3+'Таблица вводных'!$F$3)</f>
        <v>-0.41203990367697507</v>
      </c>
      <c r="I892" s="66">
        <f>('Итоговая табл.1чел(все услуги-к'!$I892+('Итоговая табл.1чел(все услуги-к'!$I892*'Таблица вводных'!$G$9))-('Расчет комиссии(Нади)'!$I892+'Таблица вводных'!$E$3+'Таблица вводных'!$F$3)</f>
        <v>-0.41203990367697507</v>
      </c>
      <c r="J892" s="13" t="s">
        <v>228</v>
      </c>
    </row>
    <row r="893" spans="1:10" ht="13.2" customHeight="1">
      <c r="A893" s="140"/>
      <c r="B893" s="5">
        <v>45454</v>
      </c>
      <c r="C893" s="15"/>
      <c r="D893" s="66">
        <f>(('Итоговая табл.1чел(все услуги-к'!$D893+('Итоговая табл.1чел(все услуги-к'!$D893*'Таблица вводных'!$G$4)))-('Расчет комиссии(Нади)'!$I893+'Таблица вводных'!$E$3+'Таблица вводных'!$F$3)</f>
        <v>7.2879600963230251</v>
      </c>
      <c r="E893" s="66">
        <f>('Итоговая табл.1чел(все услуги-к'!$E893+('Итоговая табл.1чел(все услуги-к'!$E893*'Таблица вводных'!$G$5))-('Расчет комиссии(Нади)'!$I893+'Таблица вводных'!$E$3+'Таблица вводных'!$F$3)</f>
        <v>0.50371009632302488</v>
      </c>
      <c r="F893" s="66">
        <f>('Итоговая табл.1чел(все услуги-к'!$F893+('Итоговая табл.1чел(все услуги-к'!$F893*'Таблица вводных'!$G$6))-('Расчет комиссии(Нади)'!$I893+'Таблица вводных'!$E$3+'Таблица вводных'!$F$3)</f>
        <v>23.347960096323028</v>
      </c>
      <c r="G893" s="66">
        <f>('Итоговая табл.1чел(все услуги-к'!$G893+('Итоговая табл.1чел(все услуги-к'!$G893*'Таблица вводных'!$G$7))-('Расчет комиссии(Нади)'!$I893+'Таблица вводных'!$E$3+'Таблица вводных'!$F$3)</f>
        <v>-0.41203990367697507</v>
      </c>
      <c r="H893" s="66">
        <f>'Итоговая табл.1чел(все услуги-к'!$H893-('Расчет комиссии(Нади)'!$I893+'Таблица вводных'!$E$3+'Таблица вводных'!$F$3)</f>
        <v>-0.41203990367697507</v>
      </c>
      <c r="I893" s="66">
        <f>('Итоговая табл.1чел(все услуги-к'!$I893+('Итоговая табл.1чел(все услуги-к'!$I893*'Таблица вводных'!$G$9))-('Расчет комиссии(Нади)'!$I893+'Таблица вводных'!$E$3+'Таблица вводных'!$F$3)</f>
        <v>-0.41203990367697507</v>
      </c>
      <c r="J893" s="13" t="s">
        <v>228</v>
      </c>
    </row>
    <row r="894" spans="1:10" ht="13.2" customHeight="1">
      <c r="A894" s="140"/>
      <c r="B894" s="5"/>
      <c r="C894" s="6"/>
      <c r="D894" s="66">
        <f>(('Итоговая табл.1чел(все услуги-к'!$D894+('Итоговая табл.1чел(все услуги-к'!$D894*'Таблица вводных'!$G$4)))-('Расчет комиссии(Нади)'!$I894+'Таблица вводных'!$E$3+'Таблица вводных'!$F$3)</f>
        <v>7.2879600963230251</v>
      </c>
      <c r="E894" s="66">
        <f>('Итоговая табл.1чел(все услуги-к'!$E894+('Итоговая табл.1чел(все услуги-к'!$E894*'Таблица вводных'!$G$5))-('Расчет комиссии(Нади)'!$I894+'Таблица вводных'!$E$3+'Таблица вводных'!$F$3)</f>
        <v>0.50371009632302488</v>
      </c>
      <c r="F894" s="66">
        <f>('Итоговая табл.1чел(все услуги-к'!$F894+('Итоговая табл.1чел(все услуги-к'!$F894*'Таблица вводных'!$G$6))-('Расчет комиссии(Нади)'!$I894+'Таблица вводных'!$E$3+'Таблица вводных'!$F$3)</f>
        <v>23.347960096323028</v>
      </c>
      <c r="G894" s="66">
        <f>('Итоговая табл.1чел(все услуги-к'!$G894+('Итоговая табл.1чел(все услуги-к'!$G894*'Таблица вводных'!$G$7))-('Расчет комиссии(Нади)'!$I894+'Таблица вводных'!$E$3+'Таблица вводных'!$F$3)</f>
        <v>-0.41203990367697507</v>
      </c>
      <c r="H894" s="66">
        <f>'Итоговая табл.1чел(все услуги-к'!$H894-('Расчет комиссии(Нади)'!$I894+'Таблица вводных'!$E$3+'Таблица вводных'!$F$3)</f>
        <v>-0.41203990367697507</v>
      </c>
      <c r="I894" s="66">
        <f>('Итоговая табл.1чел(все услуги-к'!$I894+('Итоговая табл.1чел(все услуги-к'!$I894*'Таблица вводных'!$G$9))-('Расчет комиссии(Нади)'!$I894+'Таблица вводных'!$E$3+'Таблица вводных'!$F$3)</f>
        <v>-0.41203990367697507</v>
      </c>
      <c r="J894" s="13" t="s">
        <v>228</v>
      </c>
    </row>
    <row r="895" spans="1:10" ht="13.2" customHeight="1">
      <c r="A895" s="140"/>
      <c r="B895" s="5"/>
      <c r="C895" s="15"/>
      <c r="D895" s="66">
        <f>(('Итоговая табл.1чел(все услуги-к'!$D895+('Итоговая табл.1чел(все услуги-к'!$D895*'Таблица вводных'!$G$4)))-('Расчет комиссии(Нади)'!$I895+'Таблица вводных'!$E$3+'Таблица вводных'!$F$3)</f>
        <v>7.2879600963230251</v>
      </c>
      <c r="E895" s="66">
        <f>('Итоговая табл.1чел(все услуги-к'!$E895+('Итоговая табл.1чел(все услуги-к'!$E895*'Таблица вводных'!$G$5))-('Расчет комиссии(Нади)'!$I895+'Таблица вводных'!$E$3+'Таблица вводных'!$F$3)</f>
        <v>0.50371009632302488</v>
      </c>
      <c r="F895" s="66">
        <f>('Итоговая табл.1чел(все услуги-к'!$F895+('Итоговая табл.1чел(все услуги-к'!$F895*'Таблица вводных'!$G$6))-('Расчет комиссии(Нади)'!$I895+'Таблица вводных'!$E$3+'Таблица вводных'!$F$3)</f>
        <v>23.347960096323028</v>
      </c>
      <c r="G895" s="66">
        <f>('Итоговая табл.1чел(все услуги-к'!$G895+('Итоговая табл.1чел(все услуги-к'!$G895*'Таблица вводных'!$G$7))-('Расчет комиссии(Нади)'!$I895+'Таблица вводных'!$E$3+'Таблица вводных'!$F$3)</f>
        <v>-0.41203990367697507</v>
      </c>
      <c r="H895" s="66">
        <f>'Итоговая табл.1чел(все услуги-к'!$H895-('Расчет комиссии(Нади)'!$I895+'Таблица вводных'!$E$3+'Таблица вводных'!$F$3)</f>
        <v>-0.41203990367697507</v>
      </c>
      <c r="I895" s="66">
        <f>('Итоговая табл.1чел(все услуги-к'!$I895+('Итоговая табл.1чел(все услуги-к'!$I895*'Таблица вводных'!$G$9))-('Расчет комиссии(Нади)'!$I895+'Таблица вводных'!$E$3+'Таблица вводных'!$F$3)</f>
        <v>-0.41203990367697507</v>
      </c>
      <c r="J895" s="13" t="s">
        <v>228</v>
      </c>
    </row>
    <row r="896" spans="1:10" ht="13.2" customHeight="1">
      <c r="A896" s="140"/>
      <c r="B896" s="5"/>
      <c r="C896" s="6"/>
      <c r="D896" s="66">
        <f>(('Итоговая табл.1чел(все услуги-к'!$D896+('Итоговая табл.1чел(все услуги-к'!$D896*'Таблица вводных'!$G$4)))-('Расчет комиссии(Нади)'!$I896+'Таблица вводных'!$E$3+'Таблица вводных'!$F$3)</f>
        <v>7.2879600963230251</v>
      </c>
      <c r="E896" s="66">
        <f>('Итоговая табл.1чел(все услуги-к'!$E896+('Итоговая табл.1чел(все услуги-к'!$E896*'Таблица вводных'!$G$5))-('Расчет комиссии(Нади)'!$I896+'Таблица вводных'!$E$3+'Таблица вводных'!$F$3)</f>
        <v>0.50371009632302488</v>
      </c>
      <c r="F896" s="66">
        <f>('Итоговая табл.1чел(все услуги-к'!$F896+('Итоговая табл.1чел(все услуги-к'!$F896*'Таблица вводных'!$G$6))-('Расчет комиссии(Нади)'!$I896+'Таблица вводных'!$E$3+'Таблица вводных'!$F$3)</f>
        <v>23.347960096323028</v>
      </c>
      <c r="G896" s="66">
        <f>('Итоговая табл.1чел(все услуги-к'!$G896+('Итоговая табл.1чел(все услуги-к'!$G896*'Таблица вводных'!$G$7))-('Расчет комиссии(Нади)'!$I896+'Таблица вводных'!$E$3+'Таблица вводных'!$F$3)</f>
        <v>-0.41203990367697507</v>
      </c>
      <c r="H896" s="66">
        <f>'Итоговая табл.1чел(все услуги-к'!$H896-('Расчет комиссии(Нади)'!$I896+'Таблица вводных'!$E$3+'Таблица вводных'!$F$3)</f>
        <v>-0.41203990367697507</v>
      </c>
      <c r="I896" s="66">
        <f>('Итоговая табл.1чел(все услуги-к'!$I896+('Итоговая табл.1чел(все услуги-к'!$I896*'Таблица вводных'!$G$9))-('Расчет комиссии(Нади)'!$I896+'Таблица вводных'!$E$3+'Таблица вводных'!$F$3)</f>
        <v>-0.41203990367697507</v>
      </c>
      <c r="J896" s="13" t="s">
        <v>228</v>
      </c>
    </row>
    <row r="897" spans="1:10" ht="13.2" customHeight="1">
      <c r="A897" s="140"/>
      <c r="B897" s="5"/>
      <c r="C897" s="6"/>
      <c r="D897" s="66">
        <f>(('Итоговая табл.1чел(все услуги-к'!$D897+('Итоговая табл.1чел(все услуги-к'!$D897*'Таблица вводных'!$G$4)))-('Расчет комиссии(Нади)'!$I897+'Таблица вводных'!$E$3+'Таблица вводных'!$F$3)</f>
        <v>7.2879600963230251</v>
      </c>
      <c r="E897" s="66">
        <f>('Итоговая табл.1чел(все услуги-к'!$E897+('Итоговая табл.1чел(все услуги-к'!$E897*'Таблица вводных'!$G$5))-('Расчет комиссии(Нади)'!$I897+'Таблица вводных'!$E$3+'Таблица вводных'!$F$3)</f>
        <v>0.50371009632302488</v>
      </c>
      <c r="F897" s="66">
        <f>('Итоговая табл.1чел(все услуги-к'!$F897+('Итоговая табл.1чел(все услуги-к'!$F897*'Таблица вводных'!$G$6))-('Расчет комиссии(Нади)'!$I897+'Таблица вводных'!$E$3+'Таблица вводных'!$F$3)</f>
        <v>23.347960096323028</v>
      </c>
      <c r="G897" s="66">
        <f>('Итоговая табл.1чел(все услуги-к'!$G897+('Итоговая табл.1чел(все услуги-к'!$G897*'Таблица вводных'!$G$7))-('Расчет комиссии(Нади)'!$I897+'Таблица вводных'!$E$3+'Таблица вводных'!$F$3)</f>
        <v>-0.41203990367697507</v>
      </c>
      <c r="H897" s="66">
        <f>'Итоговая табл.1чел(все услуги-к'!$H897-('Расчет комиссии(Нади)'!$I897+'Таблица вводных'!$E$3+'Таблица вводных'!$F$3)</f>
        <v>-0.41203990367697507</v>
      </c>
      <c r="I897" s="66">
        <f>('Итоговая табл.1чел(все услуги-к'!$I897+('Итоговая табл.1чел(все услуги-к'!$I897*'Таблица вводных'!$G$9))-('Расчет комиссии(Нади)'!$I897+'Таблица вводных'!$E$3+'Таблица вводных'!$F$3)</f>
        <v>-0.41203990367697507</v>
      </c>
      <c r="J897" s="13" t="s">
        <v>228</v>
      </c>
    </row>
    <row r="898" spans="1:10" ht="13.2" customHeight="1">
      <c r="A898" s="140"/>
      <c r="B898" s="5"/>
      <c r="C898" s="15"/>
      <c r="D898" s="66">
        <f>(('Итоговая табл.1чел(все услуги-к'!$D898+('Итоговая табл.1чел(все услуги-к'!$D898*'Таблица вводных'!$G$4)))-('Расчет комиссии(Нади)'!$I898+'Таблица вводных'!$E$3+'Таблица вводных'!$F$3)</f>
        <v>7.2879600963230251</v>
      </c>
      <c r="E898" s="66">
        <f>('Итоговая табл.1чел(все услуги-к'!$E898+('Итоговая табл.1чел(все услуги-к'!$E898*'Таблица вводных'!$G$5))-('Расчет комиссии(Нади)'!$I898+'Таблица вводных'!$E$3+'Таблица вводных'!$F$3)</f>
        <v>0.50371009632302488</v>
      </c>
      <c r="F898" s="66">
        <f>('Итоговая табл.1чел(все услуги-к'!$F898+('Итоговая табл.1чел(все услуги-к'!$F898*'Таблица вводных'!$G$6))-('Расчет комиссии(Нади)'!$I898+'Таблица вводных'!$E$3+'Таблица вводных'!$F$3)</f>
        <v>23.347960096323028</v>
      </c>
      <c r="G898" s="66">
        <f>('Итоговая табл.1чел(все услуги-к'!$G898+('Итоговая табл.1чел(все услуги-к'!$G898*'Таблица вводных'!$G$7))-('Расчет комиссии(Нади)'!$I898+'Таблица вводных'!$E$3+'Таблица вводных'!$F$3)</f>
        <v>-0.41203990367697507</v>
      </c>
      <c r="H898" s="66">
        <f>'Итоговая табл.1чел(все услуги-к'!$H898-('Расчет комиссии(Нади)'!$I898+'Таблица вводных'!$E$3+'Таблица вводных'!$F$3)</f>
        <v>-0.41203990367697507</v>
      </c>
      <c r="I898" s="66">
        <f>('Итоговая табл.1чел(все услуги-к'!$I898+('Итоговая табл.1чел(все услуги-к'!$I898*'Таблица вводных'!$G$9))-('Расчет комиссии(Нади)'!$I898+'Таблица вводных'!$E$3+'Таблица вводных'!$F$3)</f>
        <v>-0.41203990367697507</v>
      </c>
      <c r="J898" s="13" t="s">
        <v>228</v>
      </c>
    </row>
    <row r="899" spans="1:10" ht="13.2" customHeight="1">
      <c r="A899" s="140"/>
      <c r="B899" s="5"/>
      <c r="C899" s="6"/>
      <c r="D899" s="66">
        <f>(('Итоговая табл.1чел(все услуги-к'!$D899+('Итоговая табл.1чел(все услуги-к'!$D899*'Таблица вводных'!$G$4)))-('Расчет комиссии(Нади)'!$I899+'Таблица вводных'!$E$3+'Таблица вводных'!$F$3)</f>
        <v>7.2879600963230251</v>
      </c>
      <c r="E899" s="66">
        <f>('Итоговая табл.1чел(все услуги-к'!$E899+('Итоговая табл.1чел(все услуги-к'!$E899*'Таблица вводных'!$G$5))-('Расчет комиссии(Нади)'!$I899+'Таблица вводных'!$E$3+'Таблица вводных'!$F$3)</f>
        <v>0.50371009632302488</v>
      </c>
      <c r="F899" s="66">
        <f>('Итоговая табл.1чел(все услуги-к'!$F899+('Итоговая табл.1чел(все услуги-к'!$F899*'Таблица вводных'!$G$6))-('Расчет комиссии(Нади)'!$I899+'Таблица вводных'!$E$3+'Таблица вводных'!$F$3)</f>
        <v>23.347960096323028</v>
      </c>
      <c r="G899" s="66">
        <f>('Итоговая табл.1чел(все услуги-к'!$G899+('Итоговая табл.1чел(все услуги-к'!$G899*'Таблица вводных'!$G$7))-('Расчет комиссии(Нади)'!$I899+'Таблица вводных'!$E$3+'Таблица вводных'!$F$3)</f>
        <v>-0.41203990367697507</v>
      </c>
      <c r="H899" s="66">
        <f>'Итоговая табл.1чел(все услуги-к'!$H899-('Расчет комиссии(Нади)'!$I899+'Таблица вводных'!$E$3+'Таблица вводных'!$F$3)</f>
        <v>-0.41203990367697507</v>
      </c>
      <c r="I899" s="66">
        <f>('Итоговая табл.1чел(все услуги-к'!$I899+('Итоговая табл.1чел(все услуги-к'!$I899*'Таблица вводных'!$G$9))-('Расчет комиссии(Нади)'!$I899+'Таблица вводных'!$E$3+'Таблица вводных'!$F$3)</f>
        <v>-0.41203990367697507</v>
      </c>
      <c r="J899" s="13" t="s">
        <v>228</v>
      </c>
    </row>
    <row r="900" spans="1:10" ht="13.2" customHeight="1">
      <c r="A900" s="140"/>
      <c r="B900" s="5"/>
      <c r="C900" s="15"/>
      <c r="D900" s="66">
        <f>(('Итоговая табл.1чел(все услуги-к'!$D900+('Итоговая табл.1чел(все услуги-к'!$D900*'Таблица вводных'!$G$4)))-('Расчет комиссии(Нади)'!$I900+'Таблица вводных'!$E$3+'Таблица вводных'!$F$3)</f>
        <v>7.2879600963230251</v>
      </c>
      <c r="E900" s="66">
        <f>('Итоговая табл.1чел(все услуги-к'!$E900+('Итоговая табл.1чел(все услуги-к'!$E900*'Таблица вводных'!$G$5))-('Расчет комиссии(Нади)'!$I900+'Таблица вводных'!$E$3+'Таблица вводных'!$F$3)</f>
        <v>0.50371009632302488</v>
      </c>
      <c r="F900" s="66">
        <f>('Итоговая табл.1чел(все услуги-к'!$F900+('Итоговая табл.1чел(все услуги-к'!$F900*'Таблица вводных'!$G$6))-('Расчет комиссии(Нади)'!$I900+'Таблица вводных'!$E$3+'Таблица вводных'!$F$3)</f>
        <v>23.347960096323028</v>
      </c>
      <c r="G900" s="66">
        <f>('Итоговая табл.1чел(все услуги-к'!$G900+('Итоговая табл.1чел(все услуги-к'!$G900*'Таблица вводных'!$G$7))-('Расчет комиссии(Нади)'!$I900+'Таблица вводных'!$E$3+'Таблица вводных'!$F$3)</f>
        <v>-0.41203990367697507</v>
      </c>
      <c r="H900" s="66">
        <f>'Итоговая табл.1чел(все услуги-к'!$H900-('Расчет комиссии(Нади)'!$I900+'Таблица вводных'!$E$3+'Таблица вводных'!$F$3)</f>
        <v>-0.41203990367697507</v>
      </c>
      <c r="I900" s="66">
        <f>('Итоговая табл.1чел(все услуги-к'!$I900+('Итоговая табл.1чел(все услуги-к'!$I900*'Таблица вводных'!$G$9))-('Расчет комиссии(Нади)'!$I900+'Таблица вводных'!$E$3+'Таблица вводных'!$F$3)</f>
        <v>-0.41203990367697507</v>
      </c>
      <c r="J900" s="13" t="s">
        <v>228</v>
      </c>
    </row>
    <row r="901" spans="1:10" ht="13.2" customHeight="1">
      <c r="A901" s="141"/>
      <c r="B901" s="18"/>
      <c r="C901" s="19"/>
      <c r="D901" s="76">
        <f>(('Итоговая табл.1чел(все услуги-к'!$D901+('Итоговая табл.1чел(все услуги-к'!$D901*'Таблица вводных'!$G$4)))-('Расчет комиссии(Нади)'!$I901+'Таблица вводных'!$E$3+'Таблица вводных'!$F$3)</f>
        <v>7.2879600963230251</v>
      </c>
      <c r="E901" s="76">
        <f>('Итоговая табл.1чел(все услуги-к'!$E901+('Итоговая табл.1чел(все услуги-к'!$E901*'Таблица вводных'!$G$5))-('Расчет комиссии(Нади)'!$I901+'Таблица вводных'!$E$3+'Таблица вводных'!$F$3)</f>
        <v>0.50371009632302488</v>
      </c>
      <c r="F901" s="76">
        <f>('Итоговая табл.1чел(все услуги-к'!$F901+('Итоговая табл.1чел(все услуги-к'!$F901*'Таблица вводных'!$G$6))-('Расчет комиссии(Нади)'!$I901+'Таблица вводных'!$E$3+'Таблица вводных'!$F$3)</f>
        <v>23.347960096323028</v>
      </c>
      <c r="G901" s="76">
        <f>('Итоговая табл.1чел(все услуги-к'!$G901+('Итоговая табл.1чел(все услуги-к'!$G901*'Таблица вводных'!$G$7))-('Расчет комиссии(Нади)'!$I901+'Таблица вводных'!$E$3+'Таблица вводных'!$F$3)</f>
        <v>-0.41203990367697507</v>
      </c>
      <c r="H901" s="76">
        <f>'Итоговая табл.1чел(все услуги-к'!$H901-('Расчет комиссии(Нади)'!$I901+'Таблица вводных'!$E$3+'Таблица вводных'!$F$3)</f>
        <v>-0.41203990367697507</v>
      </c>
      <c r="I901" s="76">
        <f>('Итоговая табл.1чел(все услуги-к'!$I901+('Итоговая табл.1чел(все услуги-к'!$I901*'Таблица вводных'!$G$9))-('Расчет комиссии(Нади)'!$I901+'Таблица вводных'!$E$3+'Таблица вводных'!$F$3)</f>
        <v>-0.41203990367697507</v>
      </c>
      <c r="J901" s="22" t="s">
        <v>228</v>
      </c>
    </row>
    <row r="902" spans="1:10" ht="13.2" customHeight="1">
      <c r="A902" s="143" t="s">
        <v>229</v>
      </c>
      <c r="B902" s="5">
        <v>45423</v>
      </c>
      <c r="C902" s="97"/>
      <c r="D902" s="59">
        <f>(('Итоговая табл.1чел(все услуги-к'!$D902+('Итоговая табл.1чел(все услуги-к'!$D902*'Таблица вводных'!$G$4)))-('Расчет комиссии(Нади)'!$I902+'Таблица вводных'!$E$3+'Таблица вводных'!$F$3)</f>
        <v>7.2879600963230251</v>
      </c>
      <c r="E902" s="59">
        <f>('Итоговая табл.1чел(все услуги-к'!$E902+('Итоговая табл.1чел(все услуги-к'!$E902*'Таблица вводных'!$G$5))-('Расчет комиссии(Нади)'!$I902+'Таблица вводных'!$E$3+'Таблица вводных'!$F$3)</f>
        <v>0.50371009632302488</v>
      </c>
      <c r="F902" s="59">
        <f>('Итоговая табл.1чел(все услуги-к'!$F902+('Итоговая табл.1чел(все услуги-к'!$F902*'Таблица вводных'!$G$6))-('Расчет комиссии(Нади)'!$I902+'Таблица вводных'!$E$3+'Таблица вводных'!$F$3)</f>
        <v>23.347960096323028</v>
      </c>
      <c r="G902" s="59">
        <f>('Итоговая табл.1чел(все услуги-к'!$G902+('Итоговая табл.1чел(все услуги-к'!$G902*'Таблица вводных'!$G$7))-('Расчет комиссии(Нади)'!$I902+'Таблица вводных'!$E$3+'Таблица вводных'!$F$3)</f>
        <v>-0.41203990367697507</v>
      </c>
      <c r="H902" s="59">
        <f>'Итоговая табл.1чел(все услуги-к'!$H902-('Расчет комиссии(Нади)'!$I902+'Таблица вводных'!$E$3+'Таблица вводных'!$F$3)</f>
        <v>-0.41203990367697507</v>
      </c>
      <c r="I902" s="59">
        <f>('Итоговая табл.1чел(все услуги-к'!$I902+('Итоговая табл.1чел(все услуги-к'!$I902*'Таблица вводных'!$G$9))-('Расчет комиссии(Нади)'!$I902+'Таблица вводных'!$E$3+'Таблица вводных'!$F$3)</f>
        <v>-0.41203990367697507</v>
      </c>
      <c r="J902" s="10" t="s">
        <v>230</v>
      </c>
    </row>
    <row r="903" spans="1:10" ht="13.2" customHeight="1">
      <c r="A903" s="140"/>
      <c r="B903" s="5">
        <v>45426</v>
      </c>
      <c r="C903" s="6"/>
      <c r="D903" s="66">
        <f>(('Итоговая табл.1чел(все услуги-к'!$D903+('Итоговая табл.1чел(все услуги-к'!$D903*'Таблица вводных'!$G$4)))-('Расчет комиссии(Нади)'!$I903+'Таблица вводных'!$E$3+'Таблица вводных'!$F$3)</f>
        <v>7.2879600963230251</v>
      </c>
      <c r="E903" s="66">
        <f>('Итоговая табл.1чел(все услуги-к'!$E903+('Итоговая табл.1чел(все услуги-к'!$E903*'Таблица вводных'!$G$5))-('Расчет комиссии(Нади)'!$I903+'Таблица вводных'!$E$3+'Таблица вводных'!$F$3)</f>
        <v>0.50371009632302488</v>
      </c>
      <c r="F903" s="66">
        <f>('Итоговая табл.1чел(все услуги-к'!$F903+('Итоговая табл.1чел(все услуги-к'!$F903*'Таблица вводных'!$G$6))-('Расчет комиссии(Нади)'!$I903+'Таблица вводных'!$E$3+'Таблица вводных'!$F$3)</f>
        <v>23.347960096323028</v>
      </c>
      <c r="G903" s="66">
        <f>('Итоговая табл.1чел(все услуги-к'!$G903+('Итоговая табл.1чел(все услуги-к'!$G903*'Таблица вводных'!$G$7))-('Расчет комиссии(Нади)'!$I903+'Таблица вводных'!$E$3+'Таблица вводных'!$F$3)</f>
        <v>-0.41203990367697507</v>
      </c>
      <c r="H903" s="66">
        <f>'Итоговая табл.1чел(все услуги-к'!$H903-('Расчет комиссии(Нади)'!$I903+'Таблица вводных'!$E$3+'Таблица вводных'!$F$3)</f>
        <v>-0.41203990367697507</v>
      </c>
      <c r="I903" s="66">
        <f>('Итоговая табл.1чел(все услуги-к'!$I903+('Итоговая табл.1чел(все услуги-к'!$I903*'Таблица вводных'!$G$9))-('Расчет комиссии(Нади)'!$I903+'Таблица вводных'!$E$3+'Таблица вводных'!$F$3)</f>
        <v>-0.41203990367697507</v>
      </c>
      <c r="J903" s="13" t="s">
        <v>230</v>
      </c>
    </row>
    <row r="904" spans="1:10" ht="13.2" customHeight="1">
      <c r="A904" s="140"/>
      <c r="B904" s="5">
        <v>45430</v>
      </c>
      <c r="C904" s="15"/>
      <c r="D904" s="66">
        <f>(('Итоговая табл.1чел(все услуги-к'!$D904+('Итоговая табл.1чел(все услуги-к'!$D904*'Таблица вводных'!$G$4)))-('Расчет комиссии(Нади)'!$I904+'Таблица вводных'!$E$3+'Таблица вводных'!$F$3)</f>
        <v>7.2879600963230251</v>
      </c>
      <c r="E904" s="66">
        <f>('Итоговая табл.1чел(все услуги-к'!$E904+('Итоговая табл.1чел(все услуги-к'!$E904*'Таблица вводных'!$G$5))-('Расчет комиссии(Нади)'!$I904+'Таблица вводных'!$E$3+'Таблица вводных'!$F$3)</f>
        <v>0.50371009632302488</v>
      </c>
      <c r="F904" s="66">
        <f>('Итоговая табл.1чел(все услуги-к'!$F904+('Итоговая табл.1чел(все услуги-к'!$F904*'Таблица вводных'!$G$6))-('Расчет комиссии(Нади)'!$I904+'Таблица вводных'!$E$3+'Таблица вводных'!$F$3)</f>
        <v>23.347960096323028</v>
      </c>
      <c r="G904" s="66">
        <f>('Итоговая табл.1чел(все услуги-к'!$G904+('Итоговая табл.1чел(все услуги-к'!$G904*'Таблица вводных'!$G$7))-('Расчет комиссии(Нади)'!$I904+'Таблица вводных'!$E$3+'Таблица вводных'!$F$3)</f>
        <v>-0.41203990367697507</v>
      </c>
      <c r="H904" s="66">
        <f>'Итоговая табл.1чел(все услуги-к'!$H904-('Расчет комиссии(Нади)'!$I904+'Таблица вводных'!$E$3+'Таблица вводных'!$F$3)</f>
        <v>-0.41203990367697507</v>
      </c>
      <c r="I904" s="66">
        <f>('Итоговая табл.1чел(все услуги-к'!$I904+('Итоговая табл.1чел(все услуги-к'!$I904*'Таблица вводных'!$G$9))-('Расчет комиссии(Нади)'!$I904+'Таблица вводных'!$E$3+'Таблица вводных'!$F$3)</f>
        <v>-0.41203990367697507</v>
      </c>
      <c r="J904" s="13" t="s">
        <v>230</v>
      </c>
    </row>
    <row r="905" spans="1:10" ht="13.2" customHeight="1">
      <c r="A905" s="140"/>
      <c r="B905" s="5">
        <v>45433</v>
      </c>
      <c r="C905" s="6"/>
      <c r="D905" s="66">
        <f>(('Итоговая табл.1чел(все услуги-к'!$D905+('Итоговая табл.1чел(все услуги-к'!$D905*'Таблица вводных'!$G$4)))-('Расчет комиссии(Нади)'!$I905+'Таблица вводных'!$E$3+'Таблица вводных'!$F$3)</f>
        <v>7.2879600963230251</v>
      </c>
      <c r="E905" s="66">
        <f>('Итоговая табл.1чел(все услуги-к'!$E905+('Итоговая табл.1чел(все услуги-к'!$E905*'Таблица вводных'!$G$5))-('Расчет комиссии(Нади)'!$I905+'Таблица вводных'!$E$3+'Таблица вводных'!$F$3)</f>
        <v>0.50371009632302488</v>
      </c>
      <c r="F905" s="66">
        <f>('Итоговая табл.1чел(все услуги-к'!$F905+('Итоговая табл.1чел(все услуги-к'!$F905*'Таблица вводных'!$G$6))-('Расчет комиссии(Нади)'!$I905+'Таблица вводных'!$E$3+'Таблица вводных'!$F$3)</f>
        <v>23.347960096323028</v>
      </c>
      <c r="G905" s="66">
        <f>('Итоговая табл.1чел(все услуги-к'!$G905+('Итоговая табл.1чел(все услуги-к'!$G905*'Таблица вводных'!$G$7))-('Расчет комиссии(Нади)'!$I905+'Таблица вводных'!$E$3+'Таблица вводных'!$F$3)</f>
        <v>-0.41203990367697507</v>
      </c>
      <c r="H905" s="66">
        <f>'Итоговая табл.1чел(все услуги-к'!$H905-('Расчет комиссии(Нади)'!$I905+'Таблица вводных'!$E$3+'Таблица вводных'!$F$3)</f>
        <v>-0.41203990367697507</v>
      </c>
      <c r="I905" s="66">
        <f>('Итоговая табл.1чел(все услуги-к'!$I905+('Итоговая табл.1чел(все услуги-к'!$I905*'Таблица вводных'!$G$9))-('Расчет комиссии(Нади)'!$I905+'Таблица вводных'!$E$3+'Таблица вводных'!$F$3)</f>
        <v>-0.41203990367697507</v>
      </c>
      <c r="J905" s="13" t="s">
        <v>230</v>
      </c>
    </row>
    <row r="906" spans="1:10" ht="13.2" customHeight="1">
      <c r="A906" s="140"/>
      <c r="B906" s="5">
        <v>45437</v>
      </c>
      <c r="C906" s="15"/>
      <c r="D906" s="66">
        <f>(('Итоговая табл.1чел(все услуги-к'!$D906+('Итоговая табл.1чел(все услуги-к'!$D906*'Таблица вводных'!$G$4)))-('Расчет комиссии(Нади)'!$I906+'Таблица вводных'!$E$3+'Таблица вводных'!$F$3)</f>
        <v>7.2879600963230251</v>
      </c>
      <c r="E906" s="66">
        <f>('Итоговая табл.1чел(все услуги-к'!$E906+('Итоговая табл.1чел(все услуги-к'!$E906*'Таблица вводных'!$G$5))-('Расчет комиссии(Нади)'!$I906+'Таблица вводных'!$E$3+'Таблица вводных'!$F$3)</f>
        <v>0.50371009632302488</v>
      </c>
      <c r="F906" s="66">
        <f>('Итоговая табл.1чел(все услуги-к'!$F906+('Итоговая табл.1чел(все услуги-к'!$F906*'Таблица вводных'!$G$6))-('Расчет комиссии(Нади)'!$I906+'Таблица вводных'!$E$3+'Таблица вводных'!$F$3)</f>
        <v>23.347960096323028</v>
      </c>
      <c r="G906" s="66">
        <f>('Итоговая табл.1чел(все услуги-к'!$G906+('Итоговая табл.1чел(все услуги-к'!$G906*'Таблица вводных'!$G$7))-('Расчет комиссии(Нади)'!$I906+'Таблица вводных'!$E$3+'Таблица вводных'!$F$3)</f>
        <v>-0.41203990367697507</v>
      </c>
      <c r="H906" s="66">
        <f>'Итоговая табл.1чел(все услуги-к'!$H906-('Расчет комиссии(Нади)'!$I906+'Таблица вводных'!$E$3+'Таблица вводных'!$F$3)</f>
        <v>-0.41203990367697507</v>
      </c>
      <c r="I906" s="66">
        <f>('Итоговая табл.1чел(все услуги-к'!$I906+('Итоговая табл.1чел(все услуги-к'!$I906*'Таблица вводных'!$G$9))-('Расчет комиссии(Нади)'!$I906+'Таблица вводных'!$E$3+'Таблица вводных'!$F$3)</f>
        <v>-0.41203990367697507</v>
      </c>
      <c r="J906" s="13" t="s">
        <v>230</v>
      </c>
    </row>
    <row r="907" spans="1:10" ht="13.2" customHeight="1">
      <c r="A907" s="140"/>
      <c r="B907" s="5">
        <v>45440</v>
      </c>
      <c r="C907" s="15"/>
      <c r="D907" s="66">
        <f>(('Итоговая табл.1чел(все услуги-к'!$D907+('Итоговая табл.1чел(все услуги-к'!$D907*'Таблица вводных'!$G$4)))-('Расчет комиссии(Нади)'!$I907+'Таблица вводных'!$E$3+'Таблица вводных'!$F$3)</f>
        <v>7.2879600963230251</v>
      </c>
      <c r="E907" s="66">
        <f>('Итоговая табл.1чел(все услуги-к'!$E907+('Итоговая табл.1чел(все услуги-к'!$E907*'Таблица вводных'!$G$5))-('Расчет комиссии(Нади)'!$I907+'Таблица вводных'!$E$3+'Таблица вводных'!$F$3)</f>
        <v>0.50371009632302488</v>
      </c>
      <c r="F907" s="66">
        <f>('Итоговая табл.1чел(все услуги-к'!$F907+('Итоговая табл.1чел(все услуги-к'!$F907*'Таблица вводных'!$G$6))-('Расчет комиссии(Нади)'!$I907+'Таблица вводных'!$E$3+'Таблица вводных'!$F$3)</f>
        <v>23.347960096323028</v>
      </c>
      <c r="G907" s="66">
        <f>('Итоговая табл.1чел(все услуги-к'!$G907+('Итоговая табл.1чел(все услуги-к'!$G907*'Таблица вводных'!$G$7))-('Расчет комиссии(Нади)'!$I907+'Таблица вводных'!$E$3+'Таблица вводных'!$F$3)</f>
        <v>-0.41203990367697507</v>
      </c>
      <c r="H907" s="66">
        <f>'Итоговая табл.1чел(все услуги-к'!$H907-('Расчет комиссии(Нади)'!$I907+'Таблица вводных'!$E$3+'Таблица вводных'!$F$3)</f>
        <v>-0.41203990367697507</v>
      </c>
      <c r="I907" s="66">
        <f>('Итоговая табл.1чел(все услуги-к'!$I907+('Итоговая табл.1чел(все услуги-к'!$I907*'Таблица вводных'!$G$9))-('Расчет комиссии(Нади)'!$I907+'Таблица вводных'!$E$3+'Таблица вводных'!$F$3)</f>
        <v>-0.41203990367697507</v>
      </c>
      <c r="J907" s="13" t="s">
        <v>230</v>
      </c>
    </row>
    <row r="908" spans="1:10" ht="13.2" customHeight="1">
      <c r="A908" s="140"/>
      <c r="B908" s="5">
        <v>45444</v>
      </c>
      <c r="C908" s="15"/>
      <c r="D908" s="66">
        <f>(('Итоговая табл.1чел(все услуги-к'!$D908+('Итоговая табл.1чел(все услуги-к'!$D908*'Таблица вводных'!$G$4)))-('Расчет комиссии(Нади)'!$I908+'Таблица вводных'!$E$3+'Таблица вводных'!$F$3)</f>
        <v>7.2879600963230251</v>
      </c>
      <c r="E908" s="66">
        <f>('Итоговая табл.1чел(все услуги-к'!$E908+('Итоговая табл.1чел(все услуги-к'!$E908*'Таблица вводных'!$G$5))-('Расчет комиссии(Нади)'!$I908+'Таблица вводных'!$E$3+'Таблица вводных'!$F$3)</f>
        <v>0.50371009632302488</v>
      </c>
      <c r="F908" s="66">
        <f>('Итоговая табл.1чел(все услуги-к'!$F908+('Итоговая табл.1чел(все услуги-к'!$F908*'Таблица вводных'!$G$6))-('Расчет комиссии(Нади)'!$I908+'Таблица вводных'!$E$3+'Таблица вводных'!$F$3)</f>
        <v>23.347960096323028</v>
      </c>
      <c r="G908" s="66">
        <f>('Итоговая табл.1чел(все услуги-к'!$G908+('Итоговая табл.1чел(все услуги-к'!$G908*'Таблица вводных'!$G$7))-('Расчет комиссии(Нади)'!$I908+'Таблица вводных'!$E$3+'Таблица вводных'!$F$3)</f>
        <v>-0.41203990367697507</v>
      </c>
      <c r="H908" s="66">
        <f>'Итоговая табл.1чел(все услуги-к'!$H908-('Расчет комиссии(Нади)'!$I908+'Таблица вводных'!$E$3+'Таблица вводных'!$F$3)</f>
        <v>-0.41203990367697507</v>
      </c>
      <c r="I908" s="66">
        <f>('Итоговая табл.1чел(все услуги-к'!$I908+('Итоговая табл.1чел(все услуги-к'!$I908*'Таблица вводных'!$G$9))-('Расчет комиссии(Нади)'!$I908+'Таблица вводных'!$E$3+'Таблица вводных'!$F$3)</f>
        <v>-0.41203990367697507</v>
      </c>
      <c r="J908" s="13" t="s">
        <v>230</v>
      </c>
    </row>
    <row r="909" spans="1:10" ht="13.2" customHeight="1">
      <c r="A909" s="140"/>
      <c r="B909" s="5">
        <v>45447</v>
      </c>
      <c r="C909" s="6"/>
      <c r="D909" s="66">
        <f>(('Итоговая табл.1чел(все услуги-к'!$D909+('Итоговая табл.1чел(все услуги-к'!$D909*'Таблица вводных'!$G$4)))-('Расчет комиссии(Нади)'!$I909+'Таблица вводных'!$E$3+'Таблица вводных'!$F$3)</f>
        <v>7.2879600963230251</v>
      </c>
      <c r="E909" s="66">
        <f>('Итоговая табл.1чел(все услуги-к'!$E909+('Итоговая табл.1чел(все услуги-к'!$E909*'Таблица вводных'!$G$5))-('Расчет комиссии(Нади)'!$I909+'Таблица вводных'!$E$3+'Таблица вводных'!$F$3)</f>
        <v>0.50371009632302488</v>
      </c>
      <c r="F909" s="66">
        <f>('Итоговая табл.1чел(все услуги-к'!$F909+('Итоговая табл.1чел(все услуги-к'!$F909*'Таблица вводных'!$G$6))-('Расчет комиссии(Нади)'!$I909+'Таблица вводных'!$E$3+'Таблица вводных'!$F$3)</f>
        <v>23.347960096323028</v>
      </c>
      <c r="G909" s="66">
        <f>('Итоговая табл.1чел(все услуги-к'!$G909+('Итоговая табл.1чел(все услуги-к'!$G909*'Таблица вводных'!$G$7))-('Расчет комиссии(Нади)'!$I909+'Таблица вводных'!$E$3+'Таблица вводных'!$F$3)</f>
        <v>-0.41203990367697507</v>
      </c>
      <c r="H909" s="66">
        <f>'Итоговая табл.1чел(все услуги-к'!$H909-('Расчет комиссии(Нади)'!$I909+'Таблица вводных'!$E$3+'Таблица вводных'!$F$3)</f>
        <v>-0.41203990367697507</v>
      </c>
      <c r="I909" s="66">
        <f>('Итоговая табл.1чел(все услуги-к'!$I909+('Итоговая табл.1чел(все услуги-к'!$I909*'Таблица вводных'!$G$9))-('Расчет комиссии(Нади)'!$I909+'Таблица вводных'!$E$3+'Таблица вводных'!$F$3)</f>
        <v>-0.41203990367697507</v>
      </c>
      <c r="J909" s="13" t="s">
        <v>230</v>
      </c>
    </row>
    <row r="910" spans="1:10" ht="13.2" customHeight="1">
      <c r="A910" s="140"/>
      <c r="B910" s="5">
        <v>45451</v>
      </c>
      <c r="C910" s="15"/>
      <c r="D910" s="66">
        <f>(('Итоговая табл.1чел(все услуги-к'!$D910+('Итоговая табл.1чел(все услуги-к'!$D910*'Таблица вводных'!$G$4)))-('Расчет комиссии(Нади)'!$I910+'Таблица вводных'!$E$3+'Таблица вводных'!$F$3)</f>
        <v>7.2879600963230251</v>
      </c>
      <c r="E910" s="66">
        <f>('Итоговая табл.1чел(все услуги-к'!$E910+('Итоговая табл.1чел(все услуги-к'!$E910*'Таблица вводных'!$G$5))-('Расчет комиссии(Нади)'!$I910+'Таблица вводных'!$E$3+'Таблица вводных'!$F$3)</f>
        <v>0.50371009632302488</v>
      </c>
      <c r="F910" s="66">
        <f>('Итоговая табл.1чел(все услуги-к'!$F910+('Итоговая табл.1чел(все услуги-к'!$F910*'Таблица вводных'!$G$6))-('Расчет комиссии(Нади)'!$I910+'Таблица вводных'!$E$3+'Таблица вводных'!$F$3)</f>
        <v>23.347960096323028</v>
      </c>
      <c r="G910" s="66">
        <f>('Итоговая табл.1чел(все услуги-к'!$G910+('Итоговая табл.1чел(все услуги-к'!$G910*'Таблица вводных'!$G$7))-('Расчет комиссии(Нади)'!$I910+'Таблица вводных'!$E$3+'Таблица вводных'!$F$3)</f>
        <v>-0.41203990367697507</v>
      </c>
      <c r="H910" s="66">
        <f>'Итоговая табл.1чел(все услуги-к'!$H910-('Расчет комиссии(Нади)'!$I910+'Таблица вводных'!$E$3+'Таблица вводных'!$F$3)</f>
        <v>-0.41203990367697507</v>
      </c>
      <c r="I910" s="66">
        <f>('Итоговая табл.1чел(все услуги-к'!$I910+('Итоговая табл.1чел(все услуги-к'!$I910*'Таблица вводных'!$G$9))-('Расчет комиссии(Нади)'!$I910+'Таблица вводных'!$E$3+'Таблица вводных'!$F$3)</f>
        <v>-0.41203990367697507</v>
      </c>
      <c r="J910" s="13" t="s">
        <v>230</v>
      </c>
    </row>
    <row r="911" spans="1:10" ht="13.2" customHeight="1">
      <c r="A911" s="140"/>
      <c r="B911" s="5">
        <v>45454</v>
      </c>
      <c r="C911" s="15"/>
      <c r="D911" s="66">
        <f>(('Итоговая табл.1чел(все услуги-к'!$D911+('Итоговая табл.1чел(все услуги-к'!$D911*'Таблица вводных'!$G$4)))-('Расчет комиссии(Нади)'!$I911+'Таблица вводных'!$E$3+'Таблица вводных'!$F$3)</f>
        <v>7.2879600963230251</v>
      </c>
      <c r="E911" s="66">
        <f>('Итоговая табл.1чел(все услуги-к'!$E911+('Итоговая табл.1чел(все услуги-к'!$E911*'Таблица вводных'!$G$5))-('Расчет комиссии(Нади)'!$I911+'Таблица вводных'!$E$3+'Таблица вводных'!$F$3)</f>
        <v>0.50371009632302488</v>
      </c>
      <c r="F911" s="66">
        <f>('Итоговая табл.1чел(все услуги-к'!$F911+('Итоговая табл.1чел(все услуги-к'!$F911*'Таблица вводных'!$G$6))-('Расчет комиссии(Нади)'!$I911+'Таблица вводных'!$E$3+'Таблица вводных'!$F$3)</f>
        <v>23.347960096323028</v>
      </c>
      <c r="G911" s="66">
        <f>('Итоговая табл.1чел(все услуги-к'!$G911+('Итоговая табл.1чел(все услуги-к'!$G911*'Таблица вводных'!$G$7))-('Расчет комиссии(Нади)'!$I911+'Таблица вводных'!$E$3+'Таблица вводных'!$F$3)</f>
        <v>-0.41203990367697507</v>
      </c>
      <c r="H911" s="66">
        <f>'Итоговая табл.1чел(все услуги-к'!$H911-('Расчет комиссии(Нади)'!$I911+'Таблица вводных'!$E$3+'Таблица вводных'!$F$3)</f>
        <v>-0.41203990367697507</v>
      </c>
      <c r="I911" s="66">
        <f>('Итоговая табл.1чел(все услуги-к'!$I911+('Итоговая табл.1чел(все услуги-к'!$I911*'Таблица вводных'!$G$9))-('Расчет комиссии(Нади)'!$I911+'Таблица вводных'!$E$3+'Таблица вводных'!$F$3)</f>
        <v>-0.41203990367697507</v>
      </c>
      <c r="J911" s="13" t="s">
        <v>230</v>
      </c>
    </row>
    <row r="912" spans="1:10" ht="13.2" customHeight="1">
      <c r="A912" s="140"/>
      <c r="B912" s="5"/>
      <c r="C912" s="6"/>
      <c r="D912" s="66">
        <f>(('Итоговая табл.1чел(все услуги-к'!$D912+('Итоговая табл.1чел(все услуги-к'!$D912*'Таблица вводных'!$G$4)))-('Расчет комиссии(Нади)'!$I912+'Таблица вводных'!$E$3+'Таблица вводных'!$F$3)</f>
        <v>7.2879600963230251</v>
      </c>
      <c r="E912" s="66">
        <f>('Итоговая табл.1чел(все услуги-к'!$E912+('Итоговая табл.1чел(все услуги-к'!$E912*'Таблица вводных'!$G$5))-('Расчет комиссии(Нади)'!$I912+'Таблица вводных'!$E$3+'Таблица вводных'!$F$3)</f>
        <v>0.50371009632302488</v>
      </c>
      <c r="F912" s="66">
        <f>('Итоговая табл.1чел(все услуги-к'!$F912+('Итоговая табл.1чел(все услуги-к'!$F912*'Таблица вводных'!$G$6))-('Расчет комиссии(Нади)'!$I912+'Таблица вводных'!$E$3+'Таблица вводных'!$F$3)</f>
        <v>23.347960096323028</v>
      </c>
      <c r="G912" s="66">
        <f>('Итоговая табл.1чел(все услуги-к'!$G912+('Итоговая табл.1чел(все услуги-к'!$G912*'Таблица вводных'!$G$7))-('Расчет комиссии(Нади)'!$I912+'Таблица вводных'!$E$3+'Таблица вводных'!$F$3)</f>
        <v>-0.41203990367697507</v>
      </c>
      <c r="H912" s="66">
        <f>'Итоговая табл.1чел(все услуги-к'!$H912-('Расчет комиссии(Нади)'!$I912+'Таблица вводных'!$E$3+'Таблица вводных'!$F$3)</f>
        <v>-0.41203990367697507</v>
      </c>
      <c r="I912" s="66">
        <f>('Итоговая табл.1чел(все услуги-к'!$I912+('Итоговая табл.1чел(все услуги-к'!$I912*'Таблица вводных'!$G$9))-('Расчет комиссии(Нади)'!$I912+'Таблица вводных'!$E$3+'Таблица вводных'!$F$3)</f>
        <v>-0.41203990367697507</v>
      </c>
      <c r="J912" s="13" t="s">
        <v>230</v>
      </c>
    </row>
    <row r="913" spans="1:10" ht="13.2" customHeight="1">
      <c r="A913" s="140"/>
      <c r="B913" s="5"/>
      <c r="C913" s="15"/>
      <c r="D913" s="66" t="e">
        <f>(('Итоговая табл.1чел(все услуги-к'!$D913+('Итоговая табл.1чел(все услуги-к'!$D913*'Таблица вводных'!$G$4)))-('Расчет комиссии(Нади)'!$I913+'Таблица вводных'!$E$3+'Таблица вводных'!$F$3)</f>
        <v>#REF!</v>
      </c>
      <c r="E913" s="66" t="e">
        <f>('Итоговая табл.1чел(все услуги-к'!$E913+('Итоговая табл.1чел(все услуги-к'!$E913*'Таблица вводных'!$G$5))-('Расчет комиссии(Нади)'!$I913+'Таблица вводных'!$E$3+'Таблица вводных'!$F$3)</f>
        <v>#REF!</v>
      </c>
      <c r="F913" s="66" t="e">
        <f>('Итоговая табл.1чел(все услуги-к'!$F913+('Итоговая табл.1чел(все услуги-к'!$F913*'Таблица вводных'!$G$6))-('Расчет комиссии(Нади)'!$I913+'Таблица вводных'!$E$3+'Таблица вводных'!$F$3)</f>
        <v>#REF!</v>
      </c>
      <c r="G913" s="66" t="e">
        <f>('Итоговая табл.1чел(все услуги-к'!$G913+('Итоговая табл.1чел(все услуги-к'!$G913*'Таблица вводных'!$G$7))-('Расчет комиссии(Нади)'!$I913+'Таблица вводных'!$E$3+'Таблица вводных'!$F$3)</f>
        <v>#REF!</v>
      </c>
      <c r="H913" s="66" t="e">
        <f>'Итоговая табл.1чел(все услуги-к'!$H913-('Расчет комиссии(Нади)'!$I913+'Таблица вводных'!$E$3+'Таблица вводных'!$F$3)</f>
        <v>#REF!</v>
      </c>
      <c r="I913" s="66" t="e">
        <f>('Итоговая табл.1чел(все услуги-к'!$I913+('Итоговая табл.1чел(все услуги-к'!$I913*'Таблица вводных'!$G$9))-('Расчет комиссии(Нади)'!$I913+'Таблица вводных'!$E$3+'Таблица вводных'!$F$3)</f>
        <v>#REF!</v>
      </c>
      <c r="J913" s="13" t="s">
        <v>230</v>
      </c>
    </row>
    <row r="914" spans="1:10" ht="13.2" customHeight="1">
      <c r="A914" s="140"/>
      <c r="B914" s="5"/>
      <c r="C914" s="6"/>
      <c r="D914" s="66">
        <f>(('Итоговая табл.1чел(все услуги-к'!$D914+('Итоговая табл.1чел(все услуги-к'!$D914*'Таблица вводных'!$G$4)))-('Расчет комиссии(Нади)'!$I914+'Таблица вводных'!$E$3+'Таблица вводных'!$F$3)</f>
        <v>7.2879600963230251</v>
      </c>
      <c r="E914" s="66">
        <f>('Итоговая табл.1чел(все услуги-к'!$E914+('Итоговая табл.1чел(все услуги-к'!$E914*'Таблица вводных'!$G$5))-('Расчет комиссии(Нади)'!$I914+'Таблица вводных'!$E$3+'Таблица вводных'!$F$3)</f>
        <v>0.50371009632302488</v>
      </c>
      <c r="F914" s="66">
        <f>('Итоговая табл.1чел(все услуги-к'!$F914+('Итоговая табл.1чел(все услуги-к'!$F914*'Таблица вводных'!$G$6))-('Расчет комиссии(Нади)'!$I914+'Таблица вводных'!$E$3+'Таблица вводных'!$F$3)</f>
        <v>23.347960096323028</v>
      </c>
      <c r="G914" s="66">
        <f>('Итоговая табл.1чел(все услуги-к'!$G914+('Итоговая табл.1чел(все услуги-к'!$G914*'Таблица вводных'!$G$7))-('Расчет комиссии(Нади)'!$I914+'Таблица вводных'!$E$3+'Таблица вводных'!$F$3)</f>
        <v>-0.41203990367697507</v>
      </c>
      <c r="H914" s="66">
        <f>'Итоговая табл.1чел(все услуги-к'!$H914-('Расчет комиссии(Нади)'!$I914+'Таблица вводных'!$E$3+'Таблица вводных'!$F$3)</f>
        <v>-0.41203990367697507</v>
      </c>
      <c r="I914" s="66">
        <f>('Итоговая табл.1чел(все услуги-к'!$I914+('Итоговая табл.1чел(все услуги-к'!$I914*'Таблица вводных'!$G$9))-('Расчет комиссии(Нади)'!$I914+'Таблица вводных'!$E$3+'Таблица вводных'!$F$3)</f>
        <v>-0.41203990367697507</v>
      </c>
      <c r="J914" s="13" t="s">
        <v>230</v>
      </c>
    </row>
    <row r="915" spans="1:10" ht="13.2" customHeight="1">
      <c r="A915" s="140"/>
      <c r="B915" s="5"/>
      <c r="C915" s="6"/>
      <c r="D915" s="66">
        <f>(('Итоговая табл.1чел(все услуги-к'!$D915+('Итоговая табл.1чел(все услуги-к'!$D915*'Таблица вводных'!$G$4)))-('Расчет комиссии(Нади)'!$I915+'Таблица вводных'!$E$3+'Таблица вводных'!$F$3)</f>
        <v>7.2879600963230251</v>
      </c>
      <c r="E915" s="66">
        <f>('Итоговая табл.1чел(все услуги-к'!$E915+('Итоговая табл.1чел(все услуги-к'!$E915*'Таблица вводных'!$G$5))-('Расчет комиссии(Нади)'!$I915+'Таблица вводных'!$E$3+'Таблица вводных'!$F$3)</f>
        <v>0.50371009632302488</v>
      </c>
      <c r="F915" s="66">
        <f>('Итоговая табл.1чел(все услуги-к'!$F915+('Итоговая табл.1чел(все услуги-к'!$F915*'Таблица вводных'!$G$6))-('Расчет комиссии(Нади)'!$I915+'Таблица вводных'!$E$3+'Таблица вводных'!$F$3)</f>
        <v>23.347960096323028</v>
      </c>
      <c r="G915" s="66">
        <f>('Итоговая табл.1чел(все услуги-к'!$G915+('Итоговая табл.1чел(все услуги-к'!$G915*'Таблица вводных'!$G$7))-('Расчет комиссии(Нади)'!$I915+'Таблица вводных'!$E$3+'Таблица вводных'!$F$3)</f>
        <v>-0.41203990367697507</v>
      </c>
      <c r="H915" s="66">
        <f>'Итоговая табл.1чел(все услуги-к'!$H915-('Расчет комиссии(Нади)'!$I915+'Таблица вводных'!$E$3+'Таблица вводных'!$F$3)</f>
        <v>-0.41203990367697507</v>
      </c>
      <c r="I915" s="66">
        <f>('Итоговая табл.1чел(все услуги-к'!$I915+('Итоговая табл.1чел(все услуги-к'!$I915*'Таблица вводных'!$G$9))-('Расчет комиссии(Нади)'!$I915+'Таблица вводных'!$E$3+'Таблица вводных'!$F$3)</f>
        <v>-0.41203990367697507</v>
      </c>
      <c r="J915" s="13" t="s">
        <v>230</v>
      </c>
    </row>
    <row r="916" spans="1:10" ht="13.2" customHeight="1">
      <c r="A916" s="140"/>
      <c r="B916" s="5"/>
      <c r="C916" s="15"/>
      <c r="D916" s="66">
        <f>(('Итоговая табл.1чел(все услуги-к'!$D916+('Итоговая табл.1чел(все услуги-к'!$D916*'Таблица вводных'!$G$4)))-('Расчет комиссии(Нади)'!$I916+'Таблица вводных'!$E$3+'Таблица вводных'!$F$3)</f>
        <v>7.2879600963230251</v>
      </c>
      <c r="E916" s="66">
        <f>('Итоговая табл.1чел(все услуги-к'!$E916+('Итоговая табл.1чел(все услуги-к'!$E916*'Таблица вводных'!$G$5))-('Расчет комиссии(Нади)'!$I916+'Таблица вводных'!$E$3+'Таблица вводных'!$F$3)</f>
        <v>0.50371009632302488</v>
      </c>
      <c r="F916" s="66">
        <f>('Итоговая табл.1чел(все услуги-к'!$F916+('Итоговая табл.1чел(все услуги-к'!$F916*'Таблица вводных'!$G$6))-('Расчет комиссии(Нади)'!$I916+'Таблица вводных'!$E$3+'Таблица вводных'!$F$3)</f>
        <v>23.347960096323028</v>
      </c>
      <c r="G916" s="66">
        <f>('Итоговая табл.1чел(все услуги-к'!$G916+('Итоговая табл.1чел(все услуги-к'!$G916*'Таблица вводных'!$G$7))-('Расчет комиссии(Нади)'!$I916+'Таблица вводных'!$E$3+'Таблица вводных'!$F$3)</f>
        <v>-0.41203990367697507</v>
      </c>
      <c r="H916" s="66">
        <f>'Итоговая табл.1чел(все услуги-к'!$H916-('Расчет комиссии(Нади)'!$I916+'Таблица вводных'!$E$3+'Таблица вводных'!$F$3)</f>
        <v>-0.41203990367697507</v>
      </c>
      <c r="I916" s="66">
        <f>('Итоговая табл.1чел(все услуги-к'!$I916+('Итоговая табл.1чел(все услуги-к'!$I916*'Таблица вводных'!$G$9))-('Расчет комиссии(Нади)'!$I916+'Таблица вводных'!$E$3+'Таблица вводных'!$F$3)</f>
        <v>-0.41203990367697507</v>
      </c>
      <c r="J916" s="13" t="s">
        <v>230</v>
      </c>
    </row>
    <row r="917" spans="1:10" ht="13.2" customHeight="1">
      <c r="A917" s="140"/>
      <c r="B917" s="5"/>
      <c r="C917" s="6"/>
      <c r="D917" s="66">
        <f>(('Итоговая табл.1чел(все услуги-к'!$D917+('Итоговая табл.1чел(все услуги-к'!$D917*'Таблица вводных'!$G$4)))-('Расчет комиссии(Нади)'!$I917+'Таблица вводных'!$E$3+'Таблица вводных'!$F$3)</f>
        <v>7.2879600963230251</v>
      </c>
      <c r="E917" s="66">
        <f>('Итоговая табл.1чел(все услуги-к'!$E917+('Итоговая табл.1чел(все услуги-к'!$E917*'Таблица вводных'!$G$5))-('Расчет комиссии(Нади)'!$I917+'Таблица вводных'!$E$3+'Таблица вводных'!$F$3)</f>
        <v>0.50371009632302488</v>
      </c>
      <c r="F917" s="66">
        <f>('Итоговая табл.1чел(все услуги-к'!$F917+('Итоговая табл.1чел(все услуги-к'!$F917*'Таблица вводных'!$G$6))-('Расчет комиссии(Нади)'!$I917+'Таблица вводных'!$E$3+'Таблица вводных'!$F$3)</f>
        <v>23.347960096323028</v>
      </c>
      <c r="G917" s="66">
        <f>('Итоговая табл.1чел(все услуги-к'!$G917+('Итоговая табл.1чел(все услуги-к'!$G917*'Таблица вводных'!$G$7))-('Расчет комиссии(Нади)'!$I917+'Таблица вводных'!$E$3+'Таблица вводных'!$F$3)</f>
        <v>-0.41203990367697507</v>
      </c>
      <c r="H917" s="66">
        <f>'Итоговая табл.1чел(все услуги-к'!$H917-('Расчет комиссии(Нади)'!$I917+'Таблица вводных'!$E$3+'Таблица вводных'!$F$3)</f>
        <v>-0.41203990367697507</v>
      </c>
      <c r="I917" s="66">
        <f>('Итоговая табл.1чел(все услуги-к'!$I917+('Итоговая табл.1чел(все услуги-к'!$I917*'Таблица вводных'!$G$9))-('Расчет комиссии(Нади)'!$I917+'Таблица вводных'!$E$3+'Таблица вводных'!$F$3)</f>
        <v>-0.41203990367697507</v>
      </c>
      <c r="J917" s="13" t="s">
        <v>230</v>
      </c>
    </row>
    <row r="918" spans="1:10" ht="13.2" customHeight="1">
      <c r="A918" s="140"/>
      <c r="B918" s="5"/>
      <c r="C918" s="15"/>
      <c r="D918" s="66">
        <f>(('Итоговая табл.1чел(все услуги-к'!$D918+('Итоговая табл.1чел(все услуги-к'!$D918*'Таблица вводных'!$G$4)))-('Расчет комиссии(Нади)'!$I918+'Таблица вводных'!$E$3+'Таблица вводных'!$F$3)</f>
        <v>7.2879600963230251</v>
      </c>
      <c r="E918" s="66">
        <f>('Итоговая табл.1чел(все услуги-к'!$E918+('Итоговая табл.1чел(все услуги-к'!$E918*'Таблица вводных'!$G$5))-('Расчет комиссии(Нади)'!$I918+'Таблица вводных'!$E$3+'Таблица вводных'!$F$3)</f>
        <v>0.50371009632302488</v>
      </c>
      <c r="F918" s="66">
        <f>('Итоговая табл.1чел(все услуги-к'!$F918+('Итоговая табл.1чел(все услуги-к'!$F918*'Таблица вводных'!$G$6))-('Расчет комиссии(Нади)'!$I918+'Таблица вводных'!$E$3+'Таблица вводных'!$F$3)</f>
        <v>23.347960096323028</v>
      </c>
      <c r="G918" s="66">
        <f>('Итоговая табл.1чел(все услуги-к'!$G918+('Итоговая табл.1чел(все услуги-к'!$G918*'Таблица вводных'!$G$7))-('Расчет комиссии(Нади)'!$I918+'Таблица вводных'!$E$3+'Таблица вводных'!$F$3)</f>
        <v>-0.41203990367697507</v>
      </c>
      <c r="H918" s="66">
        <f>'Итоговая табл.1чел(все услуги-к'!$H918-('Расчет комиссии(Нади)'!$I918+'Таблица вводных'!$E$3+'Таблица вводных'!$F$3)</f>
        <v>-0.41203990367697507</v>
      </c>
      <c r="I918" s="66">
        <f>('Итоговая табл.1чел(все услуги-к'!$I918+('Итоговая табл.1чел(все услуги-к'!$I918*'Таблица вводных'!$G$9))-('Расчет комиссии(Нади)'!$I918+'Таблица вводных'!$E$3+'Таблица вводных'!$F$3)</f>
        <v>-0.41203990367697507</v>
      </c>
      <c r="J918" s="13" t="s">
        <v>230</v>
      </c>
    </row>
    <row r="919" spans="1:10" ht="13.2" customHeight="1">
      <c r="A919" s="141"/>
      <c r="B919" s="18"/>
      <c r="C919" s="19"/>
      <c r="D919" s="76">
        <f>(('Итоговая табл.1чел(все услуги-к'!$D919+('Итоговая табл.1чел(все услуги-к'!$D919*'Таблица вводных'!$G$4)))-('Расчет комиссии(Нади)'!$I919+'Таблица вводных'!$E$3+'Таблица вводных'!$F$3)</f>
        <v>7.2879600963230251</v>
      </c>
      <c r="E919" s="76">
        <f>('Итоговая табл.1чел(все услуги-к'!$E919+('Итоговая табл.1чел(все услуги-к'!$E919*'Таблица вводных'!$G$5))-('Расчет комиссии(Нади)'!$I919+'Таблица вводных'!$E$3+'Таблица вводных'!$F$3)</f>
        <v>0.50371009632302488</v>
      </c>
      <c r="F919" s="76">
        <f>('Итоговая табл.1чел(все услуги-к'!$F919+('Итоговая табл.1чел(все услуги-к'!$F919*'Таблица вводных'!$G$6))-('Расчет комиссии(Нади)'!$I919+'Таблица вводных'!$E$3+'Таблица вводных'!$F$3)</f>
        <v>23.347960096323028</v>
      </c>
      <c r="G919" s="76">
        <f>('Итоговая табл.1чел(все услуги-к'!$G919+('Итоговая табл.1чел(все услуги-к'!$G919*'Таблица вводных'!$G$7))-('Расчет комиссии(Нади)'!$I919+'Таблица вводных'!$E$3+'Таблица вводных'!$F$3)</f>
        <v>-0.41203990367697507</v>
      </c>
      <c r="H919" s="76">
        <f>'Итоговая табл.1чел(все услуги-к'!$H919-('Расчет комиссии(Нади)'!$I919+'Таблица вводных'!$E$3+'Таблица вводных'!$F$3)</f>
        <v>-0.41203990367697507</v>
      </c>
      <c r="I919" s="76">
        <f>('Итоговая табл.1чел(все услуги-к'!$I919+('Итоговая табл.1чел(все услуги-к'!$I919*'Таблица вводных'!$G$9))-('Расчет комиссии(Нади)'!$I919+'Таблица вводных'!$E$3+'Таблица вводных'!$F$3)</f>
        <v>-0.41203990367697507</v>
      </c>
      <c r="J919" s="22" t="s">
        <v>230</v>
      </c>
    </row>
    <row r="920" spans="1:10" ht="13.2" customHeight="1">
      <c r="A920" s="143" t="s">
        <v>231</v>
      </c>
      <c r="B920" s="5">
        <v>45423</v>
      </c>
      <c r="C920" s="97"/>
      <c r="D920" s="59">
        <f>(('Итоговая табл.1чел(все услуги-к'!$D920+('Итоговая табл.1чел(все услуги-к'!$D920*'Таблица вводных'!$G$4)))-('Расчет комиссии(Нади)'!$I920+'Таблица вводных'!$E$3+'Таблица вводных'!$F$3)</f>
        <v>7.2879600963230251</v>
      </c>
      <c r="E920" s="59">
        <f>('Итоговая табл.1чел(все услуги-к'!$E920+('Итоговая табл.1чел(все услуги-к'!$E920*'Таблица вводных'!$G$5))-('Расчет комиссии(Нади)'!$I920+'Таблица вводных'!$E$3+'Таблица вводных'!$F$3)</f>
        <v>0.50371009632302488</v>
      </c>
      <c r="F920" s="59">
        <f>('Итоговая табл.1чел(все услуги-к'!$F920+('Итоговая табл.1чел(все услуги-к'!$F920*'Таблица вводных'!$G$6))-('Расчет комиссии(Нади)'!$I920+'Таблица вводных'!$E$3+'Таблица вводных'!$F$3)</f>
        <v>23.347960096323028</v>
      </c>
      <c r="G920" s="59">
        <f>('Итоговая табл.1чел(все услуги-к'!$G920+('Итоговая табл.1чел(все услуги-к'!$G920*'Таблица вводных'!$G$7))-('Расчет комиссии(Нади)'!$I920+'Таблица вводных'!$E$3+'Таблица вводных'!$F$3)</f>
        <v>-0.41203990367697507</v>
      </c>
      <c r="H920" s="59">
        <f>'Итоговая табл.1чел(все услуги-к'!$H920-('Расчет комиссии(Нади)'!$I920+'Таблица вводных'!$E$3+'Таблица вводных'!$F$3)</f>
        <v>-0.41203990367697507</v>
      </c>
      <c r="I920" s="59">
        <f>('Итоговая табл.1чел(все услуги-к'!$I920+('Итоговая табл.1чел(все услуги-к'!$I920*'Таблица вводных'!$G$9))-('Расчет комиссии(Нади)'!$I920+'Таблица вводных'!$E$3+'Таблица вводных'!$F$3)</f>
        <v>-0.41203990367697507</v>
      </c>
      <c r="J920" s="10" t="s">
        <v>232</v>
      </c>
    </row>
    <row r="921" spans="1:10" ht="13.2" customHeight="1">
      <c r="A921" s="140"/>
      <c r="B921" s="5">
        <v>45426</v>
      </c>
      <c r="C921" s="6"/>
      <c r="D921" s="66">
        <f>(('Итоговая табл.1чел(все услуги-к'!$D921+('Итоговая табл.1чел(все услуги-к'!$D921*'Таблица вводных'!$G$4)))-('Расчет комиссии(Нади)'!$I921+'Таблица вводных'!$E$3+'Таблица вводных'!$F$3)</f>
        <v>7.2879600963230251</v>
      </c>
      <c r="E921" s="66">
        <f>('Итоговая табл.1чел(все услуги-к'!$E921+('Итоговая табл.1чел(все услуги-к'!$E921*'Таблица вводных'!$G$5))-('Расчет комиссии(Нади)'!$I921+'Таблица вводных'!$E$3+'Таблица вводных'!$F$3)</f>
        <v>0.50371009632302488</v>
      </c>
      <c r="F921" s="66">
        <f>('Итоговая табл.1чел(все услуги-к'!$F921+('Итоговая табл.1чел(все услуги-к'!$F921*'Таблица вводных'!$G$6))-('Расчет комиссии(Нади)'!$I921+'Таблица вводных'!$E$3+'Таблица вводных'!$F$3)</f>
        <v>23.347960096323028</v>
      </c>
      <c r="G921" s="66">
        <f>('Итоговая табл.1чел(все услуги-к'!$G921+('Итоговая табл.1чел(все услуги-к'!$G921*'Таблица вводных'!$G$7))-('Расчет комиссии(Нади)'!$I921+'Таблица вводных'!$E$3+'Таблица вводных'!$F$3)</f>
        <v>-0.41203990367697507</v>
      </c>
      <c r="H921" s="66">
        <f>'Итоговая табл.1чел(все услуги-к'!$H921-('Расчет комиссии(Нади)'!$I921+'Таблица вводных'!$E$3+'Таблица вводных'!$F$3)</f>
        <v>-0.41203990367697507</v>
      </c>
      <c r="I921" s="66">
        <f>('Итоговая табл.1чел(все услуги-к'!$I921+('Итоговая табл.1чел(все услуги-к'!$I921*'Таблица вводных'!$G$9))-('Расчет комиссии(Нади)'!$I921+'Таблица вводных'!$E$3+'Таблица вводных'!$F$3)</f>
        <v>-0.41203990367697507</v>
      </c>
      <c r="J921" s="13" t="s">
        <v>232</v>
      </c>
    </row>
    <row r="922" spans="1:10" ht="13.2" customHeight="1">
      <c r="A922" s="140"/>
      <c r="B922" s="5">
        <v>45430</v>
      </c>
      <c r="C922" s="15"/>
      <c r="D922" s="66">
        <f>(('Итоговая табл.1чел(все услуги-к'!$D922+('Итоговая табл.1чел(все услуги-к'!$D922*'Таблица вводных'!$G$4)))-('Расчет комиссии(Нади)'!$I922+'Таблица вводных'!$E$3+'Таблица вводных'!$F$3)</f>
        <v>7.2879600963230251</v>
      </c>
      <c r="E922" s="66">
        <f>('Итоговая табл.1чел(все услуги-к'!$E922+('Итоговая табл.1чел(все услуги-к'!$E922*'Таблица вводных'!$G$5))-('Расчет комиссии(Нади)'!$I922+'Таблица вводных'!$E$3+'Таблица вводных'!$F$3)</f>
        <v>0.50371009632302488</v>
      </c>
      <c r="F922" s="66">
        <f>('Итоговая табл.1чел(все услуги-к'!$F922+('Итоговая табл.1чел(все услуги-к'!$F922*'Таблица вводных'!$G$6))-('Расчет комиссии(Нади)'!$I922+'Таблица вводных'!$E$3+'Таблица вводных'!$F$3)</f>
        <v>23.347960096323028</v>
      </c>
      <c r="G922" s="66">
        <f>('Итоговая табл.1чел(все услуги-к'!$G922+('Итоговая табл.1чел(все услуги-к'!$G922*'Таблица вводных'!$G$7))-('Расчет комиссии(Нади)'!$I922+'Таблица вводных'!$E$3+'Таблица вводных'!$F$3)</f>
        <v>-0.41203990367697507</v>
      </c>
      <c r="H922" s="66">
        <f>'Итоговая табл.1чел(все услуги-к'!$H922-('Расчет комиссии(Нади)'!$I922+'Таблица вводных'!$E$3+'Таблица вводных'!$F$3)</f>
        <v>-0.41203990367697507</v>
      </c>
      <c r="I922" s="66">
        <f>('Итоговая табл.1чел(все услуги-к'!$I922+('Итоговая табл.1чел(все услуги-к'!$I922*'Таблица вводных'!$G$9))-('Расчет комиссии(Нади)'!$I922+'Таблица вводных'!$E$3+'Таблица вводных'!$F$3)</f>
        <v>-0.41203990367697507</v>
      </c>
      <c r="J922" s="13" t="s">
        <v>232</v>
      </c>
    </row>
    <row r="923" spans="1:10" ht="13.2" customHeight="1">
      <c r="A923" s="140"/>
      <c r="B923" s="5">
        <v>45433</v>
      </c>
      <c r="C923" s="6"/>
      <c r="D923" s="66">
        <f>(('Итоговая табл.1чел(все услуги-к'!$D923+('Итоговая табл.1чел(все услуги-к'!$D923*'Таблица вводных'!$G$4)))-('Расчет комиссии(Нади)'!$I923+'Таблица вводных'!$E$3+'Таблица вводных'!$F$3)</f>
        <v>7.2879600963230251</v>
      </c>
      <c r="E923" s="66">
        <f>('Итоговая табл.1чел(все услуги-к'!$E923+('Итоговая табл.1чел(все услуги-к'!$E923*'Таблица вводных'!$G$5))-('Расчет комиссии(Нади)'!$I923+'Таблица вводных'!$E$3+'Таблица вводных'!$F$3)</f>
        <v>0.50371009632302488</v>
      </c>
      <c r="F923" s="66">
        <f>('Итоговая табл.1чел(все услуги-к'!$F923+('Итоговая табл.1чел(все услуги-к'!$F923*'Таблица вводных'!$G$6))-('Расчет комиссии(Нади)'!$I923+'Таблица вводных'!$E$3+'Таблица вводных'!$F$3)</f>
        <v>23.347960096323028</v>
      </c>
      <c r="G923" s="66">
        <f>('Итоговая табл.1чел(все услуги-к'!$G923+('Итоговая табл.1чел(все услуги-к'!$G923*'Таблица вводных'!$G$7))-('Расчет комиссии(Нади)'!$I923+'Таблица вводных'!$E$3+'Таблица вводных'!$F$3)</f>
        <v>-0.41203990367697507</v>
      </c>
      <c r="H923" s="66">
        <f>'Итоговая табл.1чел(все услуги-к'!$H923-('Расчет комиссии(Нади)'!$I923+'Таблица вводных'!$E$3+'Таблица вводных'!$F$3)</f>
        <v>-0.41203990367697507</v>
      </c>
      <c r="I923" s="66">
        <f>('Итоговая табл.1чел(все услуги-к'!$I923+('Итоговая табл.1чел(все услуги-к'!$I923*'Таблица вводных'!$G$9))-('Расчет комиссии(Нади)'!$I923+'Таблица вводных'!$E$3+'Таблица вводных'!$F$3)</f>
        <v>-0.41203990367697507</v>
      </c>
      <c r="J923" s="13" t="s">
        <v>232</v>
      </c>
    </row>
    <row r="924" spans="1:10" ht="13.2" customHeight="1">
      <c r="A924" s="140"/>
      <c r="B924" s="5">
        <v>45437</v>
      </c>
      <c r="C924" s="15"/>
      <c r="D924" s="66">
        <f>(('Итоговая табл.1чел(все услуги-к'!$D924+('Итоговая табл.1чел(все услуги-к'!$D924*'Таблица вводных'!$G$4)))-('Расчет комиссии(Нади)'!$I924+'Таблица вводных'!$E$3+'Таблица вводных'!$F$3)</f>
        <v>7.2879600963230251</v>
      </c>
      <c r="E924" s="66">
        <f>('Итоговая табл.1чел(все услуги-к'!$E924+('Итоговая табл.1чел(все услуги-к'!$E924*'Таблица вводных'!$G$5))-('Расчет комиссии(Нади)'!$I924+'Таблица вводных'!$E$3+'Таблица вводных'!$F$3)</f>
        <v>0.50371009632302488</v>
      </c>
      <c r="F924" s="66">
        <f>('Итоговая табл.1чел(все услуги-к'!$F924+('Итоговая табл.1чел(все услуги-к'!$F924*'Таблица вводных'!$G$6))-('Расчет комиссии(Нади)'!$I924+'Таблица вводных'!$E$3+'Таблица вводных'!$F$3)</f>
        <v>23.347960096323028</v>
      </c>
      <c r="G924" s="66">
        <f>('Итоговая табл.1чел(все услуги-к'!$G924+('Итоговая табл.1чел(все услуги-к'!$G924*'Таблица вводных'!$G$7))-('Расчет комиссии(Нади)'!$I924+'Таблица вводных'!$E$3+'Таблица вводных'!$F$3)</f>
        <v>-0.41203990367697507</v>
      </c>
      <c r="H924" s="66">
        <f>'Итоговая табл.1чел(все услуги-к'!$H924-('Расчет комиссии(Нади)'!$I924+'Таблица вводных'!$E$3+'Таблица вводных'!$F$3)</f>
        <v>-0.41203990367697507</v>
      </c>
      <c r="I924" s="66">
        <f>('Итоговая табл.1чел(все услуги-к'!$I924+('Итоговая табл.1чел(все услуги-к'!$I924*'Таблица вводных'!$G$9))-('Расчет комиссии(Нади)'!$I924+'Таблица вводных'!$E$3+'Таблица вводных'!$F$3)</f>
        <v>-0.41203990367697507</v>
      </c>
      <c r="J924" s="13" t="s">
        <v>232</v>
      </c>
    </row>
    <row r="925" spans="1:10" ht="13.2" customHeight="1">
      <c r="A925" s="140"/>
      <c r="B925" s="5">
        <v>45440</v>
      </c>
      <c r="C925" s="15"/>
      <c r="D925" s="66">
        <f>(('Итоговая табл.1чел(все услуги-к'!$D925+('Итоговая табл.1чел(все услуги-к'!$D925*'Таблица вводных'!$G$4)))-('Расчет комиссии(Нади)'!$I925+'Таблица вводных'!$E$3+'Таблица вводных'!$F$3)</f>
        <v>7.2879600963230251</v>
      </c>
      <c r="E925" s="66">
        <f>('Итоговая табл.1чел(все услуги-к'!$E925+('Итоговая табл.1чел(все услуги-к'!$E925*'Таблица вводных'!$G$5))-('Расчет комиссии(Нади)'!$I925+'Таблица вводных'!$E$3+'Таблица вводных'!$F$3)</f>
        <v>0.50371009632302488</v>
      </c>
      <c r="F925" s="66">
        <f>('Итоговая табл.1чел(все услуги-к'!$F925+('Итоговая табл.1чел(все услуги-к'!$F925*'Таблица вводных'!$G$6))-('Расчет комиссии(Нади)'!$I925+'Таблица вводных'!$E$3+'Таблица вводных'!$F$3)</f>
        <v>23.347960096323028</v>
      </c>
      <c r="G925" s="66">
        <f>('Итоговая табл.1чел(все услуги-к'!$G925+('Итоговая табл.1чел(все услуги-к'!$G925*'Таблица вводных'!$G$7))-('Расчет комиссии(Нади)'!$I925+'Таблица вводных'!$E$3+'Таблица вводных'!$F$3)</f>
        <v>-0.41203990367697507</v>
      </c>
      <c r="H925" s="66">
        <f>'Итоговая табл.1чел(все услуги-к'!$H925-('Расчет комиссии(Нади)'!$I925+'Таблица вводных'!$E$3+'Таблица вводных'!$F$3)</f>
        <v>-0.41203990367697507</v>
      </c>
      <c r="I925" s="66">
        <f>('Итоговая табл.1чел(все услуги-к'!$I925+('Итоговая табл.1чел(все услуги-к'!$I925*'Таблица вводных'!$G$9))-('Расчет комиссии(Нади)'!$I925+'Таблица вводных'!$E$3+'Таблица вводных'!$F$3)</f>
        <v>-0.41203990367697507</v>
      </c>
      <c r="J925" s="13" t="s">
        <v>232</v>
      </c>
    </row>
    <row r="926" spans="1:10" ht="13.2" customHeight="1">
      <c r="A926" s="140"/>
      <c r="B926" s="5">
        <v>45444</v>
      </c>
      <c r="C926" s="15"/>
      <c r="D926" s="66">
        <f>(('Итоговая табл.1чел(все услуги-к'!$D926+('Итоговая табл.1чел(все услуги-к'!$D926*'Таблица вводных'!$G$4)))-('Расчет комиссии(Нади)'!$I926+'Таблица вводных'!$E$3+'Таблица вводных'!$F$3)</f>
        <v>7.2879600963230251</v>
      </c>
      <c r="E926" s="66">
        <f>('Итоговая табл.1чел(все услуги-к'!$E926+('Итоговая табл.1чел(все услуги-к'!$E926*'Таблица вводных'!$G$5))-('Расчет комиссии(Нади)'!$I926+'Таблица вводных'!$E$3+'Таблица вводных'!$F$3)</f>
        <v>0.50371009632302488</v>
      </c>
      <c r="F926" s="66">
        <f>('Итоговая табл.1чел(все услуги-к'!$F926+('Итоговая табл.1чел(все услуги-к'!$F926*'Таблица вводных'!$G$6))-('Расчет комиссии(Нади)'!$I926+'Таблица вводных'!$E$3+'Таблица вводных'!$F$3)</f>
        <v>23.347960096323028</v>
      </c>
      <c r="G926" s="66">
        <f>('Итоговая табл.1чел(все услуги-к'!$G926+('Итоговая табл.1чел(все услуги-к'!$G926*'Таблица вводных'!$G$7))-('Расчет комиссии(Нади)'!$I926+'Таблица вводных'!$E$3+'Таблица вводных'!$F$3)</f>
        <v>-0.41203990367697507</v>
      </c>
      <c r="H926" s="66">
        <f>'Итоговая табл.1чел(все услуги-к'!$H926-('Расчет комиссии(Нади)'!$I926+'Таблица вводных'!$E$3+'Таблица вводных'!$F$3)</f>
        <v>-0.41203990367697507</v>
      </c>
      <c r="I926" s="66">
        <f>('Итоговая табл.1чел(все услуги-к'!$I926+('Итоговая табл.1чел(все услуги-к'!$I926*'Таблица вводных'!$G$9))-('Расчет комиссии(Нади)'!$I926+'Таблица вводных'!$E$3+'Таблица вводных'!$F$3)</f>
        <v>-0.41203990367697507</v>
      </c>
      <c r="J926" s="13" t="s">
        <v>232</v>
      </c>
    </row>
    <row r="927" spans="1:10" ht="13.2" customHeight="1">
      <c r="A927" s="140"/>
      <c r="B927" s="5">
        <v>45447</v>
      </c>
      <c r="C927" s="6"/>
      <c r="D927" s="66">
        <f>(('Итоговая табл.1чел(все услуги-к'!$D927+('Итоговая табл.1чел(все услуги-к'!$D927*'Таблица вводных'!$G$4)))-('Расчет комиссии(Нади)'!$I927+'Таблица вводных'!$E$3+'Таблица вводных'!$F$3)</f>
        <v>7.2879600963230251</v>
      </c>
      <c r="E927" s="66">
        <f>('Итоговая табл.1чел(все услуги-к'!$E927+('Итоговая табл.1чел(все услуги-к'!$E927*'Таблица вводных'!$G$5))-('Расчет комиссии(Нади)'!$I927+'Таблица вводных'!$E$3+'Таблица вводных'!$F$3)</f>
        <v>0.50371009632302488</v>
      </c>
      <c r="F927" s="66">
        <f>('Итоговая табл.1чел(все услуги-к'!$F927+('Итоговая табл.1чел(все услуги-к'!$F927*'Таблица вводных'!$G$6))-('Расчет комиссии(Нади)'!$I927+'Таблица вводных'!$E$3+'Таблица вводных'!$F$3)</f>
        <v>23.347960096323028</v>
      </c>
      <c r="G927" s="66">
        <f>('Итоговая табл.1чел(все услуги-к'!$G927+('Итоговая табл.1чел(все услуги-к'!$G927*'Таблица вводных'!$G$7))-('Расчет комиссии(Нади)'!$I927+'Таблица вводных'!$E$3+'Таблица вводных'!$F$3)</f>
        <v>-0.41203990367697507</v>
      </c>
      <c r="H927" s="66">
        <f>'Итоговая табл.1чел(все услуги-к'!$H927-('Расчет комиссии(Нади)'!$I927+'Таблица вводных'!$E$3+'Таблица вводных'!$F$3)</f>
        <v>-0.41203990367697507</v>
      </c>
      <c r="I927" s="66">
        <f>('Итоговая табл.1чел(все услуги-к'!$I927+('Итоговая табл.1чел(все услуги-к'!$I927*'Таблица вводных'!$G$9))-('Расчет комиссии(Нади)'!$I927+'Таблица вводных'!$E$3+'Таблица вводных'!$F$3)</f>
        <v>-0.41203990367697507</v>
      </c>
      <c r="J927" s="13" t="s">
        <v>232</v>
      </c>
    </row>
    <row r="928" spans="1:10" ht="13.2" customHeight="1">
      <c r="A928" s="140"/>
      <c r="B928" s="5">
        <v>45451</v>
      </c>
      <c r="C928" s="15"/>
      <c r="D928" s="66">
        <f>(('Итоговая табл.1чел(все услуги-к'!$D928+('Итоговая табл.1чел(все услуги-к'!$D928*'Таблица вводных'!$G$4)))-('Расчет комиссии(Нади)'!$I928+'Таблица вводных'!$E$3+'Таблица вводных'!$F$3)</f>
        <v>7.2879600963230251</v>
      </c>
      <c r="E928" s="66">
        <f>('Итоговая табл.1чел(все услуги-к'!$E928+('Итоговая табл.1чел(все услуги-к'!$E928*'Таблица вводных'!$G$5))-('Расчет комиссии(Нади)'!$I928+'Таблица вводных'!$E$3+'Таблица вводных'!$F$3)</f>
        <v>0.50371009632302488</v>
      </c>
      <c r="F928" s="66">
        <f>('Итоговая табл.1чел(все услуги-к'!$F928+('Итоговая табл.1чел(все услуги-к'!$F928*'Таблица вводных'!$G$6))-('Расчет комиссии(Нади)'!$I928+'Таблица вводных'!$E$3+'Таблица вводных'!$F$3)</f>
        <v>23.347960096323028</v>
      </c>
      <c r="G928" s="66">
        <f>('Итоговая табл.1чел(все услуги-к'!$G928+('Итоговая табл.1чел(все услуги-к'!$G928*'Таблица вводных'!$G$7))-('Расчет комиссии(Нади)'!$I928+'Таблица вводных'!$E$3+'Таблица вводных'!$F$3)</f>
        <v>-0.41203990367697507</v>
      </c>
      <c r="H928" s="66">
        <f>'Итоговая табл.1чел(все услуги-к'!$H928-('Расчет комиссии(Нади)'!$I928+'Таблица вводных'!$E$3+'Таблица вводных'!$F$3)</f>
        <v>-0.41203990367697507</v>
      </c>
      <c r="I928" s="66">
        <f>('Итоговая табл.1чел(все услуги-к'!$I928+('Итоговая табл.1чел(все услуги-к'!$I928*'Таблица вводных'!$G$9))-('Расчет комиссии(Нади)'!$I928+'Таблица вводных'!$E$3+'Таблица вводных'!$F$3)</f>
        <v>-0.41203990367697507</v>
      </c>
      <c r="J928" s="13" t="s">
        <v>232</v>
      </c>
    </row>
    <row r="929" spans="1:10" ht="13.2" customHeight="1">
      <c r="A929" s="140"/>
      <c r="B929" s="5">
        <v>45454</v>
      </c>
      <c r="C929" s="15"/>
      <c r="D929" s="66">
        <f>(('Итоговая табл.1чел(все услуги-к'!$D929+('Итоговая табл.1чел(все услуги-к'!$D929*'Таблица вводных'!$G$4)))-('Расчет комиссии(Нади)'!$I929+'Таблица вводных'!$E$3+'Таблица вводных'!$F$3)</f>
        <v>7.2879600963230251</v>
      </c>
      <c r="E929" s="66">
        <f>('Итоговая табл.1чел(все услуги-к'!$E929+('Итоговая табл.1чел(все услуги-к'!$E929*'Таблица вводных'!$G$5))-('Расчет комиссии(Нади)'!$I929+'Таблица вводных'!$E$3+'Таблица вводных'!$F$3)</f>
        <v>0.50371009632302488</v>
      </c>
      <c r="F929" s="66">
        <f>('Итоговая табл.1чел(все услуги-к'!$F929+('Итоговая табл.1чел(все услуги-к'!$F929*'Таблица вводных'!$G$6))-('Расчет комиссии(Нади)'!$I929+'Таблица вводных'!$E$3+'Таблица вводных'!$F$3)</f>
        <v>23.347960096323028</v>
      </c>
      <c r="G929" s="66">
        <f>('Итоговая табл.1чел(все услуги-к'!$G929+('Итоговая табл.1чел(все услуги-к'!$G929*'Таблица вводных'!$G$7))-('Расчет комиссии(Нади)'!$I929+'Таблица вводных'!$E$3+'Таблица вводных'!$F$3)</f>
        <v>-0.41203990367697507</v>
      </c>
      <c r="H929" s="66">
        <f>'Итоговая табл.1чел(все услуги-к'!$H929-('Расчет комиссии(Нади)'!$I929+'Таблица вводных'!$E$3+'Таблица вводных'!$F$3)</f>
        <v>-0.41203990367697507</v>
      </c>
      <c r="I929" s="66">
        <f>('Итоговая табл.1чел(все услуги-к'!$I929+('Итоговая табл.1чел(все услуги-к'!$I929*'Таблица вводных'!$G$9))-('Расчет комиссии(Нади)'!$I929+'Таблица вводных'!$E$3+'Таблица вводных'!$F$3)</f>
        <v>-0.41203990367697507</v>
      </c>
      <c r="J929" s="13" t="s">
        <v>232</v>
      </c>
    </row>
    <row r="930" spans="1:10" ht="13.2" customHeight="1">
      <c r="A930" s="140"/>
      <c r="B930" s="5"/>
      <c r="C930" s="6"/>
      <c r="D930" s="66">
        <f>(('Итоговая табл.1чел(все услуги-к'!$D930+('Итоговая табл.1чел(все услуги-к'!$D930*'Таблица вводных'!$G$4)))-('Расчет комиссии(Нади)'!$I930+'Таблица вводных'!$E$3+'Таблица вводных'!$F$3)</f>
        <v>7.2879600963230251</v>
      </c>
      <c r="E930" s="66">
        <f>('Итоговая табл.1чел(все услуги-к'!$E930+('Итоговая табл.1чел(все услуги-к'!$E930*'Таблица вводных'!$G$5))-('Расчет комиссии(Нади)'!$I930+'Таблица вводных'!$E$3+'Таблица вводных'!$F$3)</f>
        <v>0.50371009632302488</v>
      </c>
      <c r="F930" s="66">
        <f>('Итоговая табл.1чел(все услуги-к'!$F930+('Итоговая табл.1чел(все услуги-к'!$F930*'Таблица вводных'!$G$6))-('Расчет комиссии(Нади)'!$I930+'Таблица вводных'!$E$3+'Таблица вводных'!$F$3)</f>
        <v>23.347960096323028</v>
      </c>
      <c r="G930" s="66">
        <f>('Итоговая табл.1чел(все услуги-к'!$G930+('Итоговая табл.1чел(все услуги-к'!$G930*'Таблица вводных'!$G$7))-('Расчет комиссии(Нади)'!$I930+'Таблица вводных'!$E$3+'Таблица вводных'!$F$3)</f>
        <v>-0.41203990367697507</v>
      </c>
      <c r="H930" s="66">
        <f>'Итоговая табл.1чел(все услуги-к'!$H930-('Расчет комиссии(Нади)'!$I930+'Таблица вводных'!$E$3+'Таблица вводных'!$F$3)</f>
        <v>-0.41203990367697507</v>
      </c>
      <c r="I930" s="66">
        <f>('Итоговая табл.1чел(все услуги-к'!$I930+('Итоговая табл.1чел(все услуги-к'!$I930*'Таблица вводных'!$G$9))-('Расчет комиссии(Нади)'!$I930+'Таблица вводных'!$E$3+'Таблица вводных'!$F$3)</f>
        <v>-0.41203990367697507</v>
      </c>
      <c r="J930" s="13" t="s">
        <v>232</v>
      </c>
    </row>
    <row r="931" spans="1:10" ht="13.2" customHeight="1">
      <c r="A931" s="140"/>
      <c r="B931" s="5"/>
      <c r="C931" s="15"/>
      <c r="D931" s="66">
        <f>(('Итоговая табл.1чел(все услуги-к'!$D931+('Итоговая табл.1чел(все услуги-к'!$D931*'Таблица вводных'!$G$4)))-('Расчет комиссии(Нади)'!$I931+'Таблица вводных'!$E$3+'Таблица вводных'!$F$3)</f>
        <v>7.2879600963230251</v>
      </c>
      <c r="E931" s="66">
        <f>('Итоговая табл.1чел(все услуги-к'!$E931+('Итоговая табл.1чел(все услуги-к'!$E931*'Таблица вводных'!$G$5))-('Расчет комиссии(Нади)'!$I931+'Таблица вводных'!$E$3+'Таблица вводных'!$F$3)</f>
        <v>0.50371009632302488</v>
      </c>
      <c r="F931" s="66">
        <f>('Итоговая табл.1чел(все услуги-к'!$F931+('Итоговая табл.1чел(все услуги-к'!$F931*'Таблица вводных'!$G$6))-('Расчет комиссии(Нади)'!$I931+'Таблица вводных'!$E$3+'Таблица вводных'!$F$3)</f>
        <v>23.347960096323028</v>
      </c>
      <c r="G931" s="66">
        <f>('Итоговая табл.1чел(все услуги-к'!$G931+('Итоговая табл.1чел(все услуги-к'!$G931*'Таблица вводных'!$G$7))-('Расчет комиссии(Нади)'!$I931+'Таблица вводных'!$E$3+'Таблица вводных'!$F$3)</f>
        <v>-0.41203990367697507</v>
      </c>
      <c r="H931" s="66">
        <f>'Итоговая табл.1чел(все услуги-к'!$H931-('Расчет комиссии(Нади)'!$I931+'Таблица вводных'!$E$3+'Таблица вводных'!$F$3)</f>
        <v>-0.41203990367697507</v>
      </c>
      <c r="I931" s="66">
        <f>('Итоговая табл.1чел(все услуги-к'!$I931+('Итоговая табл.1чел(все услуги-к'!$I931*'Таблица вводных'!$G$9))-('Расчет комиссии(Нади)'!$I931+'Таблица вводных'!$E$3+'Таблица вводных'!$F$3)</f>
        <v>-0.41203990367697507</v>
      </c>
      <c r="J931" s="13" t="s">
        <v>232</v>
      </c>
    </row>
    <row r="932" spans="1:10" ht="13.2" customHeight="1">
      <c r="A932" s="140"/>
      <c r="B932" s="5"/>
      <c r="C932" s="6"/>
      <c r="D932" s="66">
        <f>(('Итоговая табл.1чел(все услуги-к'!$D932+('Итоговая табл.1чел(все услуги-к'!$D932*'Таблица вводных'!$G$4)))-('Расчет комиссии(Нади)'!$I932+'Таблица вводных'!$E$3+'Таблица вводных'!$F$3)</f>
        <v>7.2879600963230251</v>
      </c>
      <c r="E932" s="66">
        <f>('Итоговая табл.1чел(все услуги-к'!$E932+('Итоговая табл.1чел(все услуги-к'!$E932*'Таблица вводных'!$G$5))-('Расчет комиссии(Нади)'!$I932+'Таблица вводных'!$E$3+'Таблица вводных'!$F$3)</f>
        <v>0.50371009632302488</v>
      </c>
      <c r="F932" s="66">
        <f>('Итоговая табл.1чел(все услуги-к'!$F932+('Итоговая табл.1чел(все услуги-к'!$F932*'Таблица вводных'!$G$6))-('Расчет комиссии(Нади)'!$I932+'Таблица вводных'!$E$3+'Таблица вводных'!$F$3)</f>
        <v>23.347960096323028</v>
      </c>
      <c r="G932" s="66">
        <f>('Итоговая табл.1чел(все услуги-к'!$G932+('Итоговая табл.1чел(все услуги-к'!$G932*'Таблица вводных'!$G$7))-('Расчет комиссии(Нади)'!$I932+'Таблица вводных'!$E$3+'Таблица вводных'!$F$3)</f>
        <v>-0.41203990367697507</v>
      </c>
      <c r="H932" s="66">
        <f>'Итоговая табл.1чел(все услуги-к'!$H932-('Расчет комиссии(Нади)'!$I932+'Таблица вводных'!$E$3+'Таблица вводных'!$F$3)</f>
        <v>-0.41203990367697507</v>
      </c>
      <c r="I932" s="66">
        <f>('Итоговая табл.1чел(все услуги-к'!$I932+('Итоговая табл.1чел(все услуги-к'!$I932*'Таблица вводных'!$G$9))-('Расчет комиссии(Нади)'!$I932+'Таблица вводных'!$E$3+'Таблица вводных'!$F$3)</f>
        <v>-0.41203990367697507</v>
      </c>
      <c r="J932" s="13" t="s">
        <v>232</v>
      </c>
    </row>
    <row r="933" spans="1:10" ht="13.2" customHeight="1">
      <c r="A933" s="140"/>
      <c r="B933" s="5"/>
      <c r="C933" s="6"/>
      <c r="D933" s="66">
        <f>(('Итоговая табл.1чел(все услуги-к'!$D933+('Итоговая табл.1чел(все услуги-к'!$D933*'Таблица вводных'!$G$4)))-('Расчет комиссии(Нади)'!$I933+'Таблица вводных'!$E$3+'Таблица вводных'!$F$3)</f>
        <v>7.2879600963230251</v>
      </c>
      <c r="E933" s="66">
        <f>('Итоговая табл.1чел(все услуги-к'!$E933+('Итоговая табл.1чел(все услуги-к'!$E933*'Таблица вводных'!$G$5))-('Расчет комиссии(Нади)'!$I933+'Таблица вводных'!$E$3+'Таблица вводных'!$F$3)</f>
        <v>0.50371009632302488</v>
      </c>
      <c r="F933" s="66">
        <f>('Итоговая табл.1чел(все услуги-к'!$F933+('Итоговая табл.1чел(все услуги-к'!$F933*'Таблица вводных'!$G$6))-('Расчет комиссии(Нади)'!$I933+'Таблица вводных'!$E$3+'Таблица вводных'!$F$3)</f>
        <v>23.347960096323028</v>
      </c>
      <c r="G933" s="66">
        <f>('Итоговая табл.1чел(все услуги-к'!$G933+('Итоговая табл.1чел(все услуги-к'!$G933*'Таблица вводных'!$G$7))-('Расчет комиссии(Нади)'!$I933+'Таблица вводных'!$E$3+'Таблица вводных'!$F$3)</f>
        <v>-0.41203990367697507</v>
      </c>
      <c r="H933" s="66">
        <f>'Итоговая табл.1чел(все услуги-к'!$H933-('Расчет комиссии(Нади)'!$I933+'Таблица вводных'!$E$3+'Таблица вводных'!$F$3)</f>
        <v>-0.41203990367697507</v>
      </c>
      <c r="I933" s="66">
        <f>('Итоговая табл.1чел(все услуги-к'!$I933+('Итоговая табл.1чел(все услуги-к'!$I933*'Таблица вводных'!$G$9))-('Расчет комиссии(Нади)'!$I933+'Таблица вводных'!$E$3+'Таблица вводных'!$F$3)</f>
        <v>-0.41203990367697507</v>
      </c>
      <c r="J933" s="13" t="s">
        <v>232</v>
      </c>
    </row>
    <row r="934" spans="1:10" ht="13.2" customHeight="1">
      <c r="A934" s="140"/>
      <c r="B934" s="5"/>
      <c r="C934" s="15"/>
      <c r="D934" s="66">
        <f>(('Итоговая табл.1чел(все услуги-к'!$D934+('Итоговая табл.1чел(все услуги-к'!$D934*'Таблица вводных'!$G$4)))-('Расчет комиссии(Нади)'!$I934+'Таблица вводных'!$E$3+'Таблица вводных'!$F$3)</f>
        <v>7.2879600963230251</v>
      </c>
      <c r="E934" s="66">
        <f>('Итоговая табл.1чел(все услуги-к'!$E934+('Итоговая табл.1чел(все услуги-к'!$E934*'Таблица вводных'!$G$5))-('Расчет комиссии(Нади)'!$I934+'Таблица вводных'!$E$3+'Таблица вводных'!$F$3)</f>
        <v>0.50371009632302488</v>
      </c>
      <c r="F934" s="66">
        <f>('Итоговая табл.1чел(все услуги-к'!$F934+('Итоговая табл.1чел(все услуги-к'!$F934*'Таблица вводных'!$G$6))-('Расчет комиссии(Нади)'!$I934+'Таблица вводных'!$E$3+'Таблица вводных'!$F$3)</f>
        <v>23.347960096323028</v>
      </c>
      <c r="G934" s="66">
        <f>('Итоговая табл.1чел(все услуги-к'!$G934+('Итоговая табл.1чел(все услуги-к'!$G934*'Таблица вводных'!$G$7))-('Расчет комиссии(Нади)'!$I934+'Таблица вводных'!$E$3+'Таблица вводных'!$F$3)</f>
        <v>-0.41203990367697507</v>
      </c>
      <c r="H934" s="66">
        <f>'Итоговая табл.1чел(все услуги-к'!$H934-('Расчет комиссии(Нади)'!$I934+'Таблица вводных'!$E$3+'Таблица вводных'!$F$3)</f>
        <v>-0.41203990367697507</v>
      </c>
      <c r="I934" s="66">
        <f>('Итоговая табл.1чел(все услуги-к'!$I934+('Итоговая табл.1чел(все услуги-к'!$I934*'Таблица вводных'!$G$9))-('Расчет комиссии(Нади)'!$I934+'Таблица вводных'!$E$3+'Таблица вводных'!$F$3)</f>
        <v>-0.41203990367697507</v>
      </c>
      <c r="J934" s="13" t="s">
        <v>232</v>
      </c>
    </row>
    <row r="935" spans="1:10" ht="13.2" customHeight="1">
      <c r="A935" s="140"/>
      <c r="B935" s="5"/>
      <c r="C935" s="6"/>
      <c r="D935" s="66">
        <f>(('Итоговая табл.1чел(все услуги-к'!$D935+('Итоговая табл.1чел(все услуги-к'!$D935*'Таблица вводных'!$G$4)))-('Расчет комиссии(Нади)'!$I935+'Таблица вводных'!$E$3+'Таблица вводных'!$F$3)</f>
        <v>7.2879600963230251</v>
      </c>
      <c r="E935" s="66">
        <f>('Итоговая табл.1чел(все услуги-к'!$E935+('Итоговая табл.1чел(все услуги-к'!$E935*'Таблица вводных'!$G$5))-('Расчет комиссии(Нади)'!$I935+'Таблица вводных'!$E$3+'Таблица вводных'!$F$3)</f>
        <v>0.50371009632302488</v>
      </c>
      <c r="F935" s="66">
        <f>('Итоговая табл.1чел(все услуги-к'!$F935+('Итоговая табл.1чел(все услуги-к'!$F935*'Таблица вводных'!$G$6))-('Расчет комиссии(Нади)'!$I935+'Таблица вводных'!$E$3+'Таблица вводных'!$F$3)</f>
        <v>23.347960096323028</v>
      </c>
      <c r="G935" s="66">
        <f>('Итоговая табл.1чел(все услуги-к'!$G935+('Итоговая табл.1чел(все услуги-к'!$G935*'Таблица вводных'!$G$7))-('Расчет комиссии(Нади)'!$I935+'Таблица вводных'!$E$3+'Таблица вводных'!$F$3)</f>
        <v>-0.41203990367697507</v>
      </c>
      <c r="H935" s="66">
        <f>'Итоговая табл.1чел(все услуги-к'!$H935-('Расчет комиссии(Нади)'!$I935+'Таблица вводных'!$E$3+'Таблица вводных'!$F$3)</f>
        <v>-0.41203990367697507</v>
      </c>
      <c r="I935" s="66">
        <f>('Итоговая табл.1чел(все услуги-к'!$I935+('Итоговая табл.1чел(все услуги-к'!$I935*'Таблица вводных'!$G$9))-('Расчет комиссии(Нади)'!$I935+'Таблица вводных'!$E$3+'Таблица вводных'!$F$3)</f>
        <v>-0.41203990367697507</v>
      </c>
      <c r="J935" s="13" t="s">
        <v>232</v>
      </c>
    </row>
    <row r="936" spans="1:10" ht="13.2" customHeight="1">
      <c r="A936" s="140"/>
      <c r="B936" s="5"/>
      <c r="C936" s="15"/>
      <c r="D936" s="66">
        <f>(('Итоговая табл.1чел(все услуги-к'!$D936+('Итоговая табл.1чел(все услуги-к'!$D936*'Таблица вводных'!$G$4)))-('Расчет комиссии(Нади)'!$I936+'Таблица вводных'!$E$3+'Таблица вводных'!$F$3)</f>
        <v>7.2879600963230251</v>
      </c>
      <c r="E936" s="66">
        <f>('Итоговая табл.1чел(все услуги-к'!$E936+('Итоговая табл.1чел(все услуги-к'!$E936*'Таблица вводных'!$G$5))-('Расчет комиссии(Нади)'!$I936+'Таблица вводных'!$E$3+'Таблица вводных'!$F$3)</f>
        <v>0.50371009632302488</v>
      </c>
      <c r="F936" s="66">
        <f>('Итоговая табл.1чел(все услуги-к'!$F936+('Итоговая табл.1чел(все услуги-к'!$F936*'Таблица вводных'!$G$6))-('Расчет комиссии(Нади)'!$I936+'Таблица вводных'!$E$3+'Таблица вводных'!$F$3)</f>
        <v>23.347960096323028</v>
      </c>
      <c r="G936" s="66">
        <f>('Итоговая табл.1чел(все услуги-к'!$G936+('Итоговая табл.1чел(все услуги-к'!$G936*'Таблица вводных'!$G$7))-('Расчет комиссии(Нади)'!$I936+'Таблица вводных'!$E$3+'Таблица вводных'!$F$3)</f>
        <v>-0.41203990367697507</v>
      </c>
      <c r="H936" s="66">
        <f>'Итоговая табл.1чел(все услуги-к'!$H936-('Расчет комиссии(Нади)'!$I936+'Таблица вводных'!$E$3+'Таблица вводных'!$F$3)</f>
        <v>-0.41203990367697507</v>
      </c>
      <c r="I936" s="66">
        <f>('Итоговая табл.1чел(все услуги-к'!$I936+('Итоговая табл.1чел(все услуги-к'!$I936*'Таблица вводных'!$G$9))-('Расчет комиссии(Нади)'!$I936+'Таблица вводных'!$E$3+'Таблица вводных'!$F$3)</f>
        <v>-0.41203990367697507</v>
      </c>
      <c r="J936" s="13" t="s">
        <v>232</v>
      </c>
    </row>
    <row r="937" spans="1:10" ht="13.2" customHeight="1">
      <c r="A937" s="141"/>
      <c r="B937" s="18"/>
      <c r="C937" s="19"/>
      <c r="D937" s="76">
        <f>(('Итоговая табл.1чел(все услуги-к'!$D937+('Итоговая табл.1чел(все услуги-к'!$D937*'Таблица вводных'!$G$4)))-('Расчет комиссии(Нади)'!$I937+'Таблица вводных'!$E$3+'Таблица вводных'!$F$3)</f>
        <v>7.2879600963230251</v>
      </c>
      <c r="E937" s="76">
        <f>('Итоговая табл.1чел(все услуги-к'!$E937+('Итоговая табл.1чел(все услуги-к'!$E937*'Таблица вводных'!$G$5))-('Расчет комиссии(Нади)'!$I937+'Таблица вводных'!$E$3+'Таблица вводных'!$F$3)</f>
        <v>0.50371009632302488</v>
      </c>
      <c r="F937" s="76">
        <f>('Итоговая табл.1чел(все услуги-к'!$F937+('Итоговая табл.1чел(все услуги-к'!$F937*'Таблица вводных'!$G$6))-('Расчет комиссии(Нади)'!$I937+'Таблица вводных'!$E$3+'Таблица вводных'!$F$3)</f>
        <v>23.347960096323028</v>
      </c>
      <c r="G937" s="76">
        <f>('Итоговая табл.1чел(все услуги-к'!$G937+('Итоговая табл.1чел(все услуги-к'!$G937*'Таблица вводных'!$G$7))-('Расчет комиссии(Нади)'!$I937+'Таблица вводных'!$E$3+'Таблица вводных'!$F$3)</f>
        <v>-0.41203990367697507</v>
      </c>
      <c r="H937" s="76">
        <f>'Итоговая табл.1чел(все услуги-к'!$H937-('Расчет комиссии(Нади)'!$I937+'Таблица вводных'!$E$3+'Таблица вводных'!$F$3)</f>
        <v>-0.41203990367697507</v>
      </c>
      <c r="I937" s="76">
        <f>('Итоговая табл.1чел(все услуги-к'!$I937+('Итоговая табл.1чел(все услуги-к'!$I937*'Таблица вводных'!$G$9))-('Расчет комиссии(Нади)'!$I937+'Таблица вводных'!$E$3+'Таблица вводных'!$F$3)</f>
        <v>-0.41203990367697507</v>
      </c>
      <c r="J937" s="22" t="s">
        <v>232</v>
      </c>
    </row>
    <row r="938" spans="1:10" ht="13.2" customHeight="1">
      <c r="A938" s="143" t="s">
        <v>233</v>
      </c>
      <c r="B938" s="5">
        <v>45423</v>
      </c>
      <c r="C938" s="97"/>
      <c r="D938" s="59">
        <f>(('Итоговая табл.1чел(все услуги-к'!$D938+('Итоговая табл.1чел(все услуги-к'!$D938*'Таблица вводных'!$G$4)))-('Расчет комиссии(Нади)'!$I938+'Таблица вводных'!$E$3+'Таблица вводных'!$F$3)</f>
        <v>7.2879600963230251</v>
      </c>
      <c r="E938" s="59">
        <f>('Итоговая табл.1чел(все услуги-к'!$E938+('Итоговая табл.1чел(все услуги-к'!$E938*'Таблица вводных'!$G$5))-('Расчет комиссии(Нади)'!$I938+'Таблица вводных'!$E$3+'Таблица вводных'!$F$3)</f>
        <v>0.50371009632302488</v>
      </c>
      <c r="F938" s="59">
        <f>('Итоговая табл.1чел(все услуги-к'!$F938+('Итоговая табл.1чел(все услуги-к'!$F938*'Таблица вводных'!$G$6))-('Расчет комиссии(Нади)'!$I938+'Таблица вводных'!$E$3+'Таблица вводных'!$F$3)</f>
        <v>23.347960096323028</v>
      </c>
      <c r="G938" s="59">
        <f>('Итоговая табл.1чел(все услуги-к'!$G938+('Итоговая табл.1чел(все услуги-к'!$G938*'Таблица вводных'!$G$7))-('Расчет комиссии(Нади)'!$I938+'Таблица вводных'!$E$3+'Таблица вводных'!$F$3)</f>
        <v>-0.41203990367697507</v>
      </c>
      <c r="H938" s="59">
        <f>'Итоговая табл.1чел(все услуги-к'!$H938-('Расчет комиссии(Нади)'!$I938+'Таблица вводных'!$E$3+'Таблица вводных'!$F$3)</f>
        <v>-0.41203990367697507</v>
      </c>
      <c r="I938" s="59">
        <f>('Итоговая табл.1чел(все услуги-к'!$I938+('Итоговая табл.1чел(все услуги-к'!$I938*'Таблица вводных'!$G$9))-('Расчет комиссии(Нади)'!$I938+'Таблица вводных'!$E$3+'Таблица вводных'!$F$3)</f>
        <v>-0.41203990367697507</v>
      </c>
      <c r="J938" s="10" t="s">
        <v>234</v>
      </c>
    </row>
    <row r="939" spans="1:10" ht="13.2" customHeight="1">
      <c r="A939" s="140"/>
      <c r="B939" s="5">
        <v>45426</v>
      </c>
      <c r="C939" s="6"/>
      <c r="D939" s="66">
        <f>(('Итоговая табл.1чел(все услуги-к'!$D939+('Итоговая табл.1чел(все услуги-к'!$D939*'Таблица вводных'!$G$4)))-('Расчет комиссии(Нади)'!$I939+'Таблица вводных'!$E$3+'Таблица вводных'!$F$3)</f>
        <v>7.2879600963230251</v>
      </c>
      <c r="E939" s="66">
        <f>('Итоговая табл.1чел(все услуги-к'!$E939+('Итоговая табл.1чел(все услуги-к'!$E939*'Таблица вводных'!$G$5))-('Расчет комиссии(Нади)'!$I939+'Таблица вводных'!$E$3+'Таблица вводных'!$F$3)</f>
        <v>0.50371009632302488</v>
      </c>
      <c r="F939" s="66">
        <f>('Итоговая табл.1чел(все услуги-к'!$F939+('Итоговая табл.1чел(все услуги-к'!$F939*'Таблица вводных'!$G$6))-('Расчет комиссии(Нади)'!$I939+'Таблица вводных'!$E$3+'Таблица вводных'!$F$3)</f>
        <v>23.347960096323028</v>
      </c>
      <c r="G939" s="66">
        <f>('Итоговая табл.1чел(все услуги-к'!$G939+('Итоговая табл.1чел(все услуги-к'!$G939*'Таблица вводных'!$G$7))-('Расчет комиссии(Нади)'!$I939+'Таблица вводных'!$E$3+'Таблица вводных'!$F$3)</f>
        <v>-0.41203990367697507</v>
      </c>
      <c r="H939" s="66">
        <f>'Итоговая табл.1чел(все услуги-к'!$H939-('Расчет комиссии(Нади)'!$I939+'Таблица вводных'!$E$3+'Таблица вводных'!$F$3)</f>
        <v>-0.41203990367697507</v>
      </c>
      <c r="I939" s="66">
        <f>('Итоговая табл.1чел(все услуги-к'!$I939+('Итоговая табл.1чел(все услуги-к'!$I939*'Таблица вводных'!$G$9))-('Расчет комиссии(Нади)'!$I939+'Таблица вводных'!$E$3+'Таблица вводных'!$F$3)</f>
        <v>-0.41203990367697507</v>
      </c>
      <c r="J939" s="13" t="s">
        <v>234</v>
      </c>
    </row>
    <row r="940" spans="1:10" ht="13.2" customHeight="1">
      <c r="A940" s="140"/>
      <c r="B940" s="5">
        <v>45430</v>
      </c>
      <c r="C940" s="15"/>
      <c r="D940" s="66">
        <f>(('Итоговая табл.1чел(все услуги-к'!$D940+('Итоговая табл.1чел(все услуги-к'!$D940*'Таблица вводных'!$G$4)))-('Расчет комиссии(Нади)'!$I940+'Таблица вводных'!$E$3+'Таблица вводных'!$F$3)</f>
        <v>7.2879600963230251</v>
      </c>
      <c r="E940" s="66">
        <f>('Итоговая табл.1чел(все услуги-к'!$E940+('Итоговая табл.1чел(все услуги-к'!$E940*'Таблица вводных'!$G$5))-('Расчет комиссии(Нади)'!$I940+'Таблица вводных'!$E$3+'Таблица вводных'!$F$3)</f>
        <v>0.50371009632302488</v>
      </c>
      <c r="F940" s="66">
        <f>('Итоговая табл.1чел(все услуги-к'!$F940+('Итоговая табл.1чел(все услуги-к'!$F940*'Таблица вводных'!$G$6))-('Расчет комиссии(Нади)'!$I940+'Таблица вводных'!$E$3+'Таблица вводных'!$F$3)</f>
        <v>23.347960096323028</v>
      </c>
      <c r="G940" s="66">
        <f>('Итоговая табл.1чел(все услуги-к'!$G940+('Итоговая табл.1чел(все услуги-к'!$G940*'Таблица вводных'!$G$7))-('Расчет комиссии(Нади)'!$I940+'Таблица вводных'!$E$3+'Таблица вводных'!$F$3)</f>
        <v>-0.41203990367697507</v>
      </c>
      <c r="H940" s="66">
        <f>'Итоговая табл.1чел(все услуги-к'!$H940-('Расчет комиссии(Нади)'!$I940+'Таблица вводных'!$E$3+'Таблица вводных'!$F$3)</f>
        <v>-0.41203990367697507</v>
      </c>
      <c r="I940" s="66">
        <f>('Итоговая табл.1чел(все услуги-к'!$I940+('Итоговая табл.1чел(все услуги-к'!$I940*'Таблица вводных'!$G$9))-('Расчет комиссии(Нади)'!$I940+'Таблица вводных'!$E$3+'Таблица вводных'!$F$3)</f>
        <v>-0.41203990367697507</v>
      </c>
      <c r="J940" s="13" t="s">
        <v>234</v>
      </c>
    </row>
    <row r="941" spans="1:10" ht="13.2" customHeight="1">
      <c r="A941" s="140"/>
      <c r="B941" s="5">
        <v>45433</v>
      </c>
      <c r="C941" s="6"/>
      <c r="D941" s="66">
        <f>(('Итоговая табл.1чел(все услуги-к'!$D941+('Итоговая табл.1чел(все услуги-к'!$D941*'Таблица вводных'!$G$4)))-('Расчет комиссии(Нади)'!$I941+'Таблица вводных'!$E$3+'Таблица вводных'!$F$3)</f>
        <v>7.2879600963230251</v>
      </c>
      <c r="E941" s="66">
        <f>('Итоговая табл.1чел(все услуги-к'!$E941+('Итоговая табл.1чел(все услуги-к'!$E941*'Таблица вводных'!$G$5))-('Расчет комиссии(Нади)'!$I941+'Таблица вводных'!$E$3+'Таблица вводных'!$F$3)</f>
        <v>0.50371009632302488</v>
      </c>
      <c r="F941" s="66">
        <f>('Итоговая табл.1чел(все услуги-к'!$F941+('Итоговая табл.1чел(все услуги-к'!$F941*'Таблица вводных'!$G$6))-('Расчет комиссии(Нади)'!$I941+'Таблица вводных'!$E$3+'Таблица вводных'!$F$3)</f>
        <v>23.347960096323028</v>
      </c>
      <c r="G941" s="66">
        <f>('Итоговая табл.1чел(все услуги-к'!$G941+('Итоговая табл.1чел(все услуги-к'!$G941*'Таблица вводных'!$G$7))-('Расчет комиссии(Нади)'!$I941+'Таблица вводных'!$E$3+'Таблица вводных'!$F$3)</f>
        <v>-0.41203990367697507</v>
      </c>
      <c r="H941" s="66">
        <f>'Итоговая табл.1чел(все услуги-к'!$H941-('Расчет комиссии(Нади)'!$I941+'Таблица вводных'!$E$3+'Таблица вводных'!$F$3)</f>
        <v>-0.41203990367697507</v>
      </c>
      <c r="I941" s="66">
        <f>('Итоговая табл.1чел(все услуги-к'!$I941+('Итоговая табл.1чел(все услуги-к'!$I941*'Таблица вводных'!$G$9))-('Расчет комиссии(Нади)'!$I941+'Таблица вводных'!$E$3+'Таблица вводных'!$F$3)</f>
        <v>-0.41203990367697507</v>
      </c>
      <c r="J941" s="13" t="s">
        <v>234</v>
      </c>
    </row>
    <row r="942" spans="1:10" ht="13.2" customHeight="1">
      <c r="A942" s="140"/>
      <c r="B942" s="5">
        <v>45437</v>
      </c>
      <c r="C942" s="15"/>
      <c r="D942" s="66">
        <f>(('Итоговая табл.1чел(все услуги-к'!$D942+('Итоговая табл.1чел(все услуги-к'!$D942*'Таблица вводных'!$G$4)))-('Расчет комиссии(Нади)'!$I942+'Таблица вводных'!$E$3+'Таблица вводных'!$F$3)</f>
        <v>7.2879600963230251</v>
      </c>
      <c r="E942" s="66">
        <f>('Итоговая табл.1чел(все услуги-к'!$E942+('Итоговая табл.1чел(все услуги-к'!$E942*'Таблица вводных'!$G$5))-('Расчет комиссии(Нади)'!$I942+'Таблица вводных'!$E$3+'Таблица вводных'!$F$3)</f>
        <v>0.50371009632302488</v>
      </c>
      <c r="F942" s="66">
        <f>('Итоговая табл.1чел(все услуги-к'!$F942+('Итоговая табл.1чел(все услуги-к'!$F942*'Таблица вводных'!$G$6))-('Расчет комиссии(Нади)'!$I942+'Таблица вводных'!$E$3+'Таблица вводных'!$F$3)</f>
        <v>23.347960096323028</v>
      </c>
      <c r="G942" s="66">
        <f>('Итоговая табл.1чел(все услуги-к'!$G942+('Итоговая табл.1чел(все услуги-к'!$G942*'Таблица вводных'!$G$7))-('Расчет комиссии(Нади)'!$I942+'Таблица вводных'!$E$3+'Таблица вводных'!$F$3)</f>
        <v>-0.41203990367697507</v>
      </c>
      <c r="H942" s="66">
        <f>'Итоговая табл.1чел(все услуги-к'!$H942-('Расчет комиссии(Нади)'!$I942+'Таблица вводных'!$E$3+'Таблица вводных'!$F$3)</f>
        <v>-0.41203990367697507</v>
      </c>
      <c r="I942" s="66">
        <f>('Итоговая табл.1чел(все услуги-к'!$I942+('Итоговая табл.1чел(все услуги-к'!$I942*'Таблица вводных'!$G$9))-('Расчет комиссии(Нади)'!$I942+'Таблица вводных'!$E$3+'Таблица вводных'!$F$3)</f>
        <v>-0.41203990367697507</v>
      </c>
      <c r="J942" s="13" t="s">
        <v>234</v>
      </c>
    </row>
    <row r="943" spans="1:10" ht="13.2" customHeight="1">
      <c r="A943" s="140"/>
      <c r="B943" s="5">
        <v>45440</v>
      </c>
      <c r="C943" s="15"/>
      <c r="D943" s="66">
        <f>(('Итоговая табл.1чел(все услуги-к'!$D943+('Итоговая табл.1чел(все услуги-к'!$D943*'Таблица вводных'!$G$4)))-('Расчет комиссии(Нади)'!$I943+'Таблица вводных'!$E$3+'Таблица вводных'!$F$3)</f>
        <v>7.2879600963230251</v>
      </c>
      <c r="E943" s="66">
        <f>('Итоговая табл.1чел(все услуги-к'!$E943+('Итоговая табл.1чел(все услуги-к'!$E943*'Таблица вводных'!$G$5))-('Расчет комиссии(Нади)'!$I943+'Таблица вводных'!$E$3+'Таблица вводных'!$F$3)</f>
        <v>0.50371009632302488</v>
      </c>
      <c r="F943" s="66">
        <f>('Итоговая табл.1чел(все услуги-к'!$F943+('Итоговая табл.1чел(все услуги-к'!$F943*'Таблица вводных'!$G$6))-('Расчет комиссии(Нади)'!$I943+'Таблица вводных'!$E$3+'Таблица вводных'!$F$3)</f>
        <v>23.347960096323028</v>
      </c>
      <c r="G943" s="66">
        <f>('Итоговая табл.1чел(все услуги-к'!$G943+('Итоговая табл.1чел(все услуги-к'!$G943*'Таблица вводных'!$G$7))-('Расчет комиссии(Нади)'!$I943+'Таблица вводных'!$E$3+'Таблица вводных'!$F$3)</f>
        <v>-0.41203990367697507</v>
      </c>
      <c r="H943" s="66">
        <f>'Итоговая табл.1чел(все услуги-к'!$H943-('Расчет комиссии(Нади)'!$I943+'Таблица вводных'!$E$3+'Таблица вводных'!$F$3)</f>
        <v>-0.41203990367697507</v>
      </c>
      <c r="I943" s="66">
        <f>('Итоговая табл.1чел(все услуги-к'!$I943+('Итоговая табл.1чел(все услуги-к'!$I943*'Таблица вводных'!$G$9))-('Расчет комиссии(Нади)'!$I943+'Таблица вводных'!$E$3+'Таблица вводных'!$F$3)</f>
        <v>-0.41203990367697507</v>
      </c>
      <c r="J943" s="13" t="s">
        <v>234</v>
      </c>
    </row>
    <row r="944" spans="1:10" ht="13.2" customHeight="1">
      <c r="A944" s="140"/>
      <c r="B944" s="5">
        <v>45444</v>
      </c>
      <c r="C944" s="15"/>
      <c r="D944" s="66">
        <f>(('Итоговая табл.1чел(все услуги-к'!$D944+('Итоговая табл.1чел(все услуги-к'!$D944*'Таблица вводных'!$G$4)))-('Расчет комиссии(Нади)'!$I944+'Таблица вводных'!$E$3+'Таблица вводных'!$F$3)</f>
        <v>7.2879600963230251</v>
      </c>
      <c r="E944" s="66">
        <f>('Итоговая табл.1чел(все услуги-к'!$E944+('Итоговая табл.1чел(все услуги-к'!$E944*'Таблица вводных'!$G$5))-('Расчет комиссии(Нади)'!$I944+'Таблица вводных'!$E$3+'Таблица вводных'!$F$3)</f>
        <v>0.50371009632302488</v>
      </c>
      <c r="F944" s="66">
        <f>('Итоговая табл.1чел(все услуги-к'!$F944+('Итоговая табл.1чел(все услуги-к'!$F944*'Таблица вводных'!$G$6))-('Расчет комиссии(Нади)'!$I944+'Таблица вводных'!$E$3+'Таблица вводных'!$F$3)</f>
        <v>23.347960096323028</v>
      </c>
      <c r="G944" s="66">
        <f>('Итоговая табл.1чел(все услуги-к'!$G944+('Итоговая табл.1чел(все услуги-к'!$G944*'Таблица вводных'!$G$7))-('Расчет комиссии(Нади)'!$I944+'Таблица вводных'!$E$3+'Таблица вводных'!$F$3)</f>
        <v>-0.41203990367697507</v>
      </c>
      <c r="H944" s="66">
        <f>'Итоговая табл.1чел(все услуги-к'!$H944-('Расчет комиссии(Нади)'!$I944+'Таблица вводных'!$E$3+'Таблица вводных'!$F$3)</f>
        <v>-0.41203990367697507</v>
      </c>
      <c r="I944" s="66">
        <f>('Итоговая табл.1чел(все услуги-к'!$I944+('Итоговая табл.1чел(все услуги-к'!$I944*'Таблица вводных'!$G$9))-('Расчет комиссии(Нади)'!$I944+'Таблица вводных'!$E$3+'Таблица вводных'!$F$3)</f>
        <v>-0.41203990367697507</v>
      </c>
      <c r="J944" s="13" t="s">
        <v>234</v>
      </c>
    </row>
    <row r="945" spans="1:10" ht="13.2" customHeight="1">
      <c r="A945" s="140"/>
      <c r="B945" s="5">
        <v>45447</v>
      </c>
      <c r="C945" s="6"/>
      <c r="D945" s="66">
        <f>(('Итоговая табл.1чел(все услуги-к'!$D945+('Итоговая табл.1чел(все услуги-к'!$D945*'Таблица вводных'!$G$4)))-('Расчет комиссии(Нади)'!$I945+'Таблица вводных'!$E$3+'Таблица вводных'!$F$3)</f>
        <v>7.2879600963230251</v>
      </c>
      <c r="E945" s="66">
        <f>('Итоговая табл.1чел(все услуги-к'!$E945+('Итоговая табл.1чел(все услуги-к'!$E945*'Таблица вводных'!$G$5))-('Расчет комиссии(Нади)'!$I945+'Таблица вводных'!$E$3+'Таблица вводных'!$F$3)</f>
        <v>0.50371009632302488</v>
      </c>
      <c r="F945" s="66">
        <f>('Итоговая табл.1чел(все услуги-к'!$F945+('Итоговая табл.1чел(все услуги-к'!$F945*'Таблица вводных'!$G$6))-('Расчет комиссии(Нади)'!$I945+'Таблица вводных'!$E$3+'Таблица вводных'!$F$3)</f>
        <v>23.347960096323028</v>
      </c>
      <c r="G945" s="66">
        <f>('Итоговая табл.1чел(все услуги-к'!$G945+('Итоговая табл.1чел(все услуги-к'!$G945*'Таблица вводных'!$G$7))-('Расчет комиссии(Нади)'!$I945+'Таблица вводных'!$E$3+'Таблица вводных'!$F$3)</f>
        <v>-0.41203990367697507</v>
      </c>
      <c r="H945" s="66">
        <f>'Итоговая табл.1чел(все услуги-к'!$H945-('Расчет комиссии(Нади)'!$I945+'Таблица вводных'!$E$3+'Таблица вводных'!$F$3)</f>
        <v>-0.41203990367697507</v>
      </c>
      <c r="I945" s="66">
        <f>('Итоговая табл.1чел(все услуги-к'!$I945+('Итоговая табл.1чел(все услуги-к'!$I945*'Таблица вводных'!$G$9))-('Расчет комиссии(Нади)'!$I945+'Таблица вводных'!$E$3+'Таблица вводных'!$F$3)</f>
        <v>-0.41203990367697507</v>
      </c>
      <c r="J945" s="13" t="s">
        <v>234</v>
      </c>
    </row>
    <row r="946" spans="1:10" ht="13.2" customHeight="1">
      <c r="A946" s="140"/>
      <c r="B946" s="5">
        <v>45451</v>
      </c>
      <c r="C946" s="15"/>
      <c r="D946" s="66">
        <f>(('Итоговая табл.1чел(все услуги-к'!$D946+('Итоговая табл.1чел(все услуги-к'!$D946*'Таблица вводных'!$G$4)))-('Расчет комиссии(Нади)'!$I946+'Таблица вводных'!$E$3+'Таблица вводных'!$F$3)</f>
        <v>7.2879600963230251</v>
      </c>
      <c r="E946" s="66">
        <f>('Итоговая табл.1чел(все услуги-к'!$E946+('Итоговая табл.1чел(все услуги-к'!$E946*'Таблица вводных'!$G$5))-('Расчет комиссии(Нади)'!$I946+'Таблица вводных'!$E$3+'Таблица вводных'!$F$3)</f>
        <v>0.50371009632302488</v>
      </c>
      <c r="F946" s="66">
        <f>('Итоговая табл.1чел(все услуги-к'!$F946+('Итоговая табл.1чел(все услуги-к'!$F946*'Таблица вводных'!$G$6))-('Расчет комиссии(Нади)'!$I946+'Таблица вводных'!$E$3+'Таблица вводных'!$F$3)</f>
        <v>23.347960096323028</v>
      </c>
      <c r="G946" s="66">
        <f>('Итоговая табл.1чел(все услуги-к'!$G946+('Итоговая табл.1чел(все услуги-к'!$G946*'Таблица вводных'!$G$7))-('Расчет комиссии(Нади)'!$I946+'Таблица вводных'!$E$3+'Таблица вводных'!$F$3)</f>
        <v>-0.41203990367697507</v>
      </c>
      <c r="H946" s="66">
        <f>'Итоговая табл.1чел(все услуги-к'!$H946-('Расчет комиссии(Нади)'!$I946+'Таблица вводных'!$E$3+'Таблица вводных'!$F$3)</f>
        <v>-0.41203990367697507</v>
      </c>
      <c r="I946" s="66">
        <f>('Итоговая табл.1чел(все услуги-к'!$I946+('Итоговая табл.1чел(все услуги-к'!$I946*'Таблица вводных'!$G$9))-('Расчет комиссии(Нади)'!$I946+'Таблица вводных'!$E$3+'Таблица вводных'!$F$3)</f>
        <v>-0.41203990367697507</v>
      </c>
      <c r="J946" s="13" t="s">
        <v>234</v>
      </c>
    </row>
    <row r="947" spans="1:10" ht="13.2" customHeight="1">
      <c r="A947" s="140"/>
      <c r="B947" s="5">
        <v>45454</v>
      </c>
      <c r="C947" s="15"/>
      <c r="D947" s="66">
        <f>(('Итоговая табл.1чел(все услуги-к'!$D947+('Итоговая табл.1чел(все услуги-к'!$D947*'Таблица вводных'!$G$4)))-('Расчет комиссии(Нади)'!$I947+'Таблица вводных'!$E$3+'Таблица вводных'!$F$3)</f>
        <v>7.2879600963230251</v>
      </c>
      <c r="E947" s="66">
        <f>('Итоговая табл.1чел(все услуги-к'!$E947+('Итоговая табл.1чел(все услуги-к'!$E947*'Таблица вводных'!$G$5))-('Расчет комиссии(Нади)'!$I947+'Таблица вводных'!$E$3+'Таблица вводных'!$F$3)</f>
        <v>0.50371009632302488</v>
      </c>
      <c r="F947" s="66">
        <f>('Итоговая табл.1чел(все услуги-к'!$F947+('Итоговая табл.1чел(все услуги-к'!$F947*'Таблица вводных'!$G$6))-('Расчет комиссии(Нади)'!$I947+'Таблица вводных'!$E$3+'Таблица вводных'!$F$3)</f>
        <v>23.347960096323028</v>
      </c>
      <c r="G947" s="66">
        <f>('Итоговая табл.1чел(все услуги-к'!$G947+('Итоговая табл.1чел(все услуги-к'!$G947*'Таблица вводных'!$G$7))-('Расчет комиссии(Нади)'!$I947+'Таблица вводных'!$E$3+'Таблица вводных'!$F$3)</f>
        <v>-0.41203990367697507</v>
      </c>
      <c r="H947" s="66">
        <f>'Итоговая табл.1чел(все услуги-к'!$H947-('Расчет комиссии(Нади)'!$I947+'Таблица вводных'!$E$3+'Таблица вводных'!$F$3)</f>
        <v>-0.41203990367697507</v>
      </c>
      <c r="I947" s="66">
        <f>('Итоговая табл.1чел(все услуги-к'!$I947+('Итоговая табл.1чел(все услуги-к'!$I947*'Таблица вводных'!$G$9))-('Расчет комиссии(Нади)'!$I947+'Таблица вводных'!$E$3+'Таблица вводных'!$F$3)</f>
        <v>-0.41203990367697507</v>
      </c>
      <c r="J947" s="13" t="s">
        <v>234</v>
      </c>
    </row>
    <row r="948" spans="1:10" ht="13.2" customHeight="1">
      <c r="A948" s="140"/>
      <c r="B948" s="5"/>
      <c r="C948" s="6"/>
      <c r="D948" s="66">
        <f>(('Итоговая табл.1чел(все услуги-к'!$D948+('Итоговая табл.1чел(все услуги-к'!$D948*'Таблица вводных'!$G$4)))-('Расчет комиссии(Нади)'!$I948+'Таблица вводных'!$E$3+'Таблица вводных'!$F$3)</f>
        <v>7.2879600963230251</v>
      </c>
      <c r="E948" s="66">
        <f>('Итоговая табл.1чел(все услуги-к'!$E948+('Итоговая табл.1чел(все услуги-к'!$E948*'Таблица вводных'!$G$5))-('Расчет комиссии(Нади)'!$I948+'Таблица вводных'!$E$3+'Таблица вводных'!$F$3)</f>
        <v>0.50371009632302488</v>
      </c>
      <c r="F948" s="66">
        <f>('Итоговая табл.1чел(все услуги-к'!$F948+('Итоговая табл.1чел(все услуги-к'!$F948*'Таблица вводных'!$G$6))-('Расчет комиссии(Нади)'!$I948+'Таблица вводных'!$E$3+'Таблица вводных'!$F$3)</f>
        <v>23.347960096323028</v>
      </c>
      <c r="G948" s="66">
        <f>('Итоговая табл.1чел(все услуги-к'!$G948+('Итоговая табл.1чел(все услуги-к'!$G948*'Таблица вводных'!$G$7))-('Расчет комиссии(Нади)'!$I948+'Таблица вводных'!$E$3+'Таблица вводных'!$F$3)</f>
        <v>-0.41203990367697507</v>
      </c>
      <c r="H948" s="66">
        <f>'Итоговая табл.1чел(все услуги-к'!$H948-('Расчет комиссии(Нади)'!$I948+'Таблица вводных'!$E$3+'Таблица вводных'!$F$3)</f>
        <v>-0.41203990367697507</v>
      </c>
      <c r="I948" s="66">
        <f>('Итоговая табл.1чел(все услуги-к'!$I948+('Итоговая табл.1чел(все услуги-к'!$I948*'Таблица вводных'!$G$9))-('Расчет комиссии(Нади)'!$I948+'Таблица вводных'!$E$3+'Таблица вводных'!$F$3)</f>
        <v>-0.41203990367697507</v>
      </c>
      <c r="J948" s="13" t="s">
        <v>234</v>
      </c>
    </row>
    <row r="949" spans="1:10" ht="13.2" customHeight="1">
      <c r="A949" s="140"/>
      <c r="B949" s="5"/>
      <c r="C949" s="15"/>
      <c r="D949" s="66">
        <f>(('Итоговая табл.1чел(все услуги-к'!$D949+('Итоговая табл.1чел(все услуги-к'!$D949*'Таблица вводных'!$G$4)))-('Расчет комиссии(Нади)'!$I949+'Таблица вводных'!$E$3+'Таблица вводных'!$F$3)</f>
        <v>7.2879600963230251</v>
      </c>
      <c r="E949" s="66">
        <f>('Итоговая табл.1чел(все услуги-к'!$E949+('Итоговая табл.1чел(все услуги-к'!$E949*'Таблица вводных'!$G$5))-('Расчет комиссии(Нади)'!$I949+'Таблица вводных'!$E$3+'Таблица вводных'!$F$3)</f>
        <v>0.50371009632302488</v>
      </c>
      <c r="F949" s="66">
        <f>('Итоговая табл.1чел(все услуги-к'!$F949+('Итоговая табл.1чел(все услуги-к'!$F949*'Таблица вводных'!$G$6))-('Расчет комиссии(Нади)'!$I949+'Таблица вводных'!$E$3+'Таблица вводных'!$F$3)</f>
        <v>23.347960096323028</v>
      </c>
      <c r="G949" s="66">
        <f>('Итоговая табл.1чел(все услуги-к'!$G949+('Итоговая табл.1чел(все услуги-к'!$G949*'Таблица вводных'!$G$7))-('Расчет комиссии(Нади)'!$I949+'Таблица вводных'!$E$3+'Таблица вводных'!$F$3)</f>
        <v>-0.41203990367697507</v>
      </c>
      <c r="H949" s="66">
        <f>'Итоговая табл.1чел(все услуги-к'!$H949-('Расчет комиссии(Нади)'!$I949+'Таблица вводных'!$E$3+'Таблица вводных'!$F$3)</f>
        <v>-0.41203990367697507</v>
      </c>
      <c r="I949" s="66">
        <f>('Итоговая табл.1чел(все услуги-к'!$I949+('Итоговая табл.1чел(все услуги-к'!$I949*'Таблица вводных'!$G$9))-('Расчет комиссии(Нади)'!$I949+'Таблица вводных'!$E$3+'Таблица вводных'!$F$3)</f>
        <v>-0.41203990367697507</v>
      </c>
      <c r="J949" s="13" t="s">
        <v>234</v>
      </c>
    </row>
    <row r="950" spans="1:10" ht="13.2" customHeight="1">
      <c r="A950" s="140"/>
      <c r="B950" s="5"/>
      <c r="C950" s="6"/>
      <c r="D950" s="66">
        <f>(('Итоговая табл.1чел(все услуги-к'!$D950+('Итоговая табл.1чел(все услуги-к'!$D950*'Таблица вводных'!$G$4)))-('Расчет комиссии(Нади)'!$I950+'Таблица вводных'!$E$3+'Таблица вводных'!$F$3)</f>
        <v>7.2879600963230251</v>
      </c>
      <c r="E950" s="66">
        <f>('Итоговая табл.1чел(все услуги-к'!$E950+('Итоговая табл.1чел(все услуги-к'!$E950*'Таблица вводных'!$G$5))-('Расчет комиссии(Нади)'!$I950+'Таблица вводных'!$E$3+'Таблица вводных'!$F$3)</f>
        <v>0.50371009632302488</v>
      </c>
      <c r="F950" s="66">
        <f>('Итоговая табл.1чел(все услуги-к'!$F950+('Итоговая табл.1чел(все услуги-к'!$F950*'Таблица вводных'!$G$6))-('Расчет комиссии(Нади)'!$I950+'Таблица вводных'!$E$3+'Таблица вводных'!$F$3)</f>
        <v>23.347960096323028</v>
      </c>
      <c r="G950" s="66">
        <f>('Итоговая табл.1чел(все услуги-к'!$G950+('Итоговая табл.1чел(все услуги-к'!$G950*'Таблица вводных'!$G$7))-('Расчет комиссии(Нади)'!$I950+'Таблица вводных'!$E$3+'Таблица вводных'!$F$3)</f>
        <v>-0.41203990367697507</v>
      </c>
      <c r="H950" s="66">
        <f>'Итоговая табл.1чел(все услуги-к'!$H950-('Расчет комиссии(Нади)'!$I950+'Таблица вводных'!$E$3+'Таблица вводных'!$F$3)</f>
        <v>-0.41203990367697507</v>
      </c>
      <c r="I950" s="66">
        <f>('Итоговая табл.1чел(все услуги-к'!$I950+('Итоговая табл.1чел(все услуги-к'!$I950*'Таблица вводных'!$G$9))-('Расчет комиссии(Нади)'!$I950+'Таблица вводных'!$E$3+'Таблица вводных'!$F$3)</f>
        <v>-0.41203990367697507</v>
      </c>
      <c r="J950" s="13" t="s">
        <v>234</v>
      </c>
    </row>
    <row r="951" spans="1:10" ht="13.2" customHeight="1">
      <c r="A951" s="140"/>
      <c r="B951" s="5"/>
      <c r="C951" s="6"/>
      <c r="D951" s="66">
        <f>(('Итоговая табл.1чел(все услуги-к'!$D951+('Итоговая табл.1чел(все услуги-к'!$D951*'Таблица вводных'!$G$4)))-('Расчет комиссии(Нади)'!$I951+'Таблица вводных'!$E$3+'Таблица вводных'!$F$3)</f>
        <v>7.2879600963230251</v>
      </c>
      <c r="E951" s="66">
        <f>('Итоговая табл.1чел(все услуги-к'!$E951+('Итоговая табл.1чел(все услуги-к'!$E951*'Таблица вводных'!$G$5))-('Расчет комиссии(Нади)'!$I951+'Таблица вводных'!$E$3+'Таблица вводных'!$F$3)</f>
        <v>0.50371009632302488</v>
      </c>
      <c r="F951" s="66">
        <f>('Итоговая табл.1чел(все услуги-к'!$F951+('Итоговая табл.1чел(все услуги-к'!$F951*'Таблица вводных'!$G$6))-('Расчет комиссии(Нади)'!$I951+'Таблица вводных'!$E$3+'Таблица вводных'!$F$3)</f>
        <v>23.347960096323028</v>
      </c>
      <c r="G951" s="66">
        <f>('Итоговая табл.1чел(все услуги-к'!$G951+('Итоговая табл.1чел(все услуги-к'!$G951*'Таблица вводных'!$G$7))-('Расчет комиссии(Нади)'!$I951+'Таблица вводных'!$E$3+'Таблица вводных'!$F$3)</f>
        <v>-0.41203990367697507</v>
      </c>
      <c r="H951" s="66">
        <f>'Итоговая табл.1чел(все услуги-к'!$H951-('Расчет комиссии(Нади)'!$I951+'Таблица вводных'!$E$3+'Таблица вводных'!$F$3)</f>
        <v>-0.41203990367697507</v>
      </c>
      <c r="I951" s="66">
        <f>('Итоговая табл.1чел(все услуги-к'!$I951+('Итоговая табл.1чел(все услуги-к'!$I951*'Таблица вводных'!$G$9))-('Расчет комиссии(Нади)'!$I951+'Таблица вводных'!$E$3+'Таблица вводных'!$F$3)</f>
        <v>-0.41203990367697507</v>
      </c>
      <c r="J951" s="13" t="s">
        <v>234</v>
      </c>
    </row>
    <row r="952" spans="1:10" ht="13.2" customHeight="1">
      <c r="A952" s="140"/>
      <c r="B952" s="5"/>
      <c r="C952" s="15"/>
      <c r="D952" s="66">
        <f>(('Итоговая табл.1чел(все услуги-к'!$D952+('Итоговая табл.1чел(все услуги-к'!$D952*'Таблица вводных'!$G$4)))-('Расчет комиссии(Нади)'!$I952+'Таблица вводных'!$E$3+'Таблица вводных'!$F$3)</f>
        <v>7.2879600963230251</v>
      </c>
      <c r="E952" s="66">
        <f>('Итоговая табл.1чел(все услуги-к'!$E952+('Итоговая табл.1чел(все услуги-к'!$E952*'Таблица вводных'!$G$5))-('Расчет комиссии(Нади)'!$I952+'Таблица вводных'!$E$3+'Таблица вводных'!$F$3)</f>
        <v>0.50371009632302488</v>
      </c>
      <c r="F952" s="66">
        <f>('Итоговая табл.1чел(все услуги-к'!$F952+('Итоговая табл.1чел(все услуги-к'!$F952*'Таблица вводных'!$G$6))-('Расчет комиссии(Нади)'!$I952+'Таблица вводных'!$E$3+'Таблица вводных'!$F$3)</f>
        <v>23.347960096323028</v>
      </c>
      <c r="G952" s="66">
        <f>('Итоговая табл.1чел(все услуги-к'!$G952+('Итоговая табл.1чел(все услуги-к'!$G952*'Таблица вводных'!$G$7))-('Расчет комиссии(Нади)'!$I952+'Таблица вводных'!$E$3+'Таблица вводных'!$F$3)</f>
        <v>-0.41203990367697507</v>
      </c>
      <c r="H952" s="66">
        <f>'Итоговая табл.1чел(все услуги-к'!$H952-('Расчет комиссии(Нади)'!$I952+'Таблица вводных'!$E$3+'Таблица вводных'!$F$3)</f>
        <v>-0.41203990367697507</v>
      </c>
      <c r="I952" s="66">
        <f>('Итоговая табл.1чел(все услуги-к'!$I952+('Итоговая табл.1чел(все услуги-к'!$I952*'Таблица вводных'!$G$9))-('Расчет комиссии(Нади)'!$I952+'Таблица вводных'!$E$3+'Таблица вводных'!$F$3)</f>
        <v>-0.41203990367697507</v>
      </c>
      <c r="J952" s="13" t="s">
        <v>234</v>
      </c>
    </row>
    <row r="953" spans="1:10" ht="13.2" customHeight="1">
      <c r="A953" s="140"/>
      <c r="B953" s="5"/>
      <c r="C953" s="6"/>
      <c r="D953" s="66">
        <f>(('Итоговая табл.1чел(все услуги-к'!$D953+('Итоговая табл.1чел(все услуги-к'!$D953*'Таблица вводных'!$G$4)))-('Расчет комиссии(Нади)'!$I953+'Таблица вводных'!$E$3+'Таблица вводных'!$F$3)</f>
        <v>7.2879600963230251</v>
      </c>
      <c r="E953" s="66">
        <f>('Итоговая табл.1чел(все услуги-к'!$E953+('Итоговая табл.1чел(все услуги-к'!$E953*'Таблица вводных'!$G$5))-('Расчет комиссии(Нади)'!$I953+'Таблица вводных'!$E$3+'Таблица вводных'!$F$3)</f>
        <v>0.50371009632302488</v>
      </c>
      <c r="F953" s="66">
        <f>('Итоговая табл.1чел(все услуги-к'!$F953+('Итоговая табл.1чел(все услуги-к'!$F953*'Таблица вводных'!$G$6))-('Расчет комиссии(Нади)'!$I953+'Таблица вводных'!$E$3+'Таблица вводных'!$F$3)</f>
        <v>23.347960096323028</v>
      </c>
      <c r="G953" s="66">
        <f>('Итоговая табл.1чел(все услуги-к'!$G953+('Итоговая табл.1чел(все услуги-к'!$G953*'Таблица вводных'!$G$7))-('Расчет комиссии(Нади)'!$I953+'Таблица вводных'!$E$3+'Таблица вводных'!$F$3)</f>
        <v>-0.41203990367697507</v>
      </c>
      <c r="H953" s="66">
        <f>'Итоговая табл.1чел(все услуги-к'!$H953-('Расчет комиссии(Нади)'!$I953+'Таблица вводных'!$E$3+'Таблица вводных'!$F$3)</f>
        <v>-0.41203990367697507</v>
      </c>
      <c r="I953" s="66">
        <f>('Итоговая табл.1чел(все услуги-к'!$I953+('Итоговая табл.1чел(все услуги-к'!$I953*'Таблица вводных'!$G$9))-('Расчет комиссии(Нади)'!$I953+'Таблица вводных'!$E$3+'Таблица вводных'!$F$3)</f>
        <v>-0.41203990367697507</v>
      </c>
      <c r="J953" s="13" t="s">
        <v>234</v>
      </c>
    </row>
    <row r="954" spans="1:10" ht="13.2" customHeight="1">
      <c r="A954" s="140"/>
      <c r="B954" s="5"/>
      <c r="C954" s="15"/>
      <c r="D954" s="66">
        <f>(('Итоговая табл.1чел(все услуги-к'!$D954+('Итоговая табл.1чел(все услуги-к'!$D954*'Таблица вводных'!$G$4)))-('Расчет комиссии(Нади)'!$I954+'Таблица вводных'!$E$3+'Таблица вводных'!$F$3)</f>
        <v>7.2879600963230251</v>
      </c>
      <c r="E954" s="66">
        <f>('Итоговая табл.1чел(все услуги-к'!$E954+('Итоговая табл.1чел(все услуги-к'!$E954*'Таблица вводных'!$G$5))-('Расчет комиссии(Нади)'!$I954+'Таблица вводных'!$E$3+'Таблица вводных'!$F$3)</f>
        <v>0.50371009632302488</v>
      </c>
      <c r="F954" s="66">
        <f>('Итоговая табл.1чел(все услуги-к'!$F954+('Итоговая табл.1чел(все услуги-к'!$F954*'Таблица вводных'!$G$6))-('Расчет комиссии(Нади)'!$I954+'Таблица вводных'!$E$3+'Таблица вводных'!$F$3)</f>
        <v>23.347960096323028</v>
      </c>
      <c r="G954" s="66">
        <f>('Итоговая табл.1чел(все услуги-к'!$G954+('Итоговая табл.1чел(все услуги-к'!$G954*'Таблица вводных'!$G$7))-('Расчет комиссии(Нади)'!$I954+'Таблица вводных'!$E$3+'Таблица вводных'!$F$3)</f>
        <v>-0.41203990367697507</v>
      </c>
      <c r="H954" s="66">
        <f>'Итоговая табл.1чел(все услуги-к'!$H954-('Расчет комиссии(Нади)'!$I954+'Таблица вводных'!$E$3+'Таблица вводных'!$F$3)</f>
        <v>-0.41203990367697507</v>
      </c>
      <c r="I954" s="66">
        <f>('Итоговая табл.1чел(все услуги-к'!$I954+('Итоговая табл.1чел(все услуги-к'!$I954*'Таблица вводных'!$G$9))-('Расчет комиссии(Нади)'!$I954+'Таблица вводных'!$E$3+'Таблица вводных'!$F$3)</f>
        <v>-0.41203990367697507</v>
      </c>
      <c r="J954" s="13" t="s">
        <v>234</v>
      </c>
    </row>
    <row r="955" spans="1:10" ht="13.2" customHeight="1">
      <c r="A955" s="141"/>
      <c r="B955" s="18"/>
      <c r="C955" s="19"/>
      <c r="D955" s="76">
        <f>(('Итоговая табл.1чел(все услуги-к'!$D955+('Итоговая табл.1чел(все услуги-к'!$D955*'Таблица вводных'!$G$4)))-('Расчет комиссии(Нади)'!$I955+'Таблица вводных'!$E$3+'Таблица вводных'!$F$3)</f>
        <v>7.2879600963230251</v>
      </c>
      <c r="E955" s="76">
        <f>('Итоговая табл.1чел(все услуги-к'!$E955+('Итоговая табл.1чел(все услуги-к'!$E955*'Таблица вводных'!$G$5))-('Расчет комиссии(Нади)'!$I955+'Таблица вводных'!$E$3+'Таблица вводных'!$F$3)</f>
        <v>0.50371009632302488</v>
      </c>
      <c r="F955" s="76">
        <f>('Итоговая табл.1чел(все услуги-к'!$F955+('Итоговая табл.1чел(все услуги-к'!$F955*'Таблица вводных'!$G$6))-('Расчет комиссии(Нади)'!$I955+'Таблица вводных'!$E$3+'Таблица вводных'!$F$3)</f>
        <v>23.347960096323028</v>
      </c>
      <c r="G955" s="76">
        <f>('Итоговая табл.1чел(все услуги-к'!$G955+('Итоговая табл.1чел(все услуги-к'!$G955*'Таблица вводных'!$G$7))-('Расчет комиссии(Нади)'!$I955+'Таблица вводных'!$E$3+'Таблица вводных'!$F$3)</f>
        <v>-0.41203990367697507</v>
      </c>
      <c r="H955" s="76">
        <f>'Итоговая табл.1чел(все услуги-к'!$H955-('Расчет комиссии(Нади)'!$I955+'Таблица вводных'!$E$3+'Таблица вводных'!$F$3)</f>
        <v>-0.41203990367697507</v>
      </c>
      <c r="I955" s="76">
        <f>('Итоговая табл.1чел(все услуги-к'!$I955+('Итоговая табл.1чел(все услуги-к'!$I955*'Таблица вводных'!$G$9))-('Расчет комиссии(Нади)'!$I955+'Таблица вводных'!$E$3+'Таблица вводных'!$F$3)</f>
        <v>-0.41203990367697507</v>
      </c>
      <c r="J955" s="22" t="s">
        <v>234</v>
      </c>
    </row>
    <row r="956" spans="1:10" ht="13.2" customHeight="1">
      <c r="A956" s="143" t="s">
        <v>235</v>
      </c>
      <c r="B956" s="5">
        <v>45423</v>
      </c>
      <c r="C956" s="97"/>
      <c r="D956" s="59">
        <f>(('Итоговая табл.1чел(все услуги-к'!$D956+('Итоговая табл.1чел(все услуги-к'!$D956*'Таблица вводных'!$G$4)))-('Расчет комиссии(Нади)'!$I956+'Таблица вводных'!$E$3+'Таблица вводных'!$F$3)</f>
        <v>7.2879600963230251</v>
      </c>
      <c r="E956" s="59">
        <f>('Итоговая табл.1чел(все услуги-к'!$E956+('Итоговая табл.1чел(все услуги-к'!$E956*'Таблица вводных'!$G$5))-('Расчет комиссии(Нади)'!$I956+'Таблица вводных'!$E$3+'Таблица вводных'!$F$3)</f>
        <v>0.50371009632302488</v>
      </c>
      <c r="F956" s="59">
        <f>('Итоговая табл.1чел(все услуги-к'!$F956+('Итоговая табл.1чел(все услуги-к'!$F956*'Таблица вводных'!$G$6))-('Расчет комиссии(Нади)'!$I956+'Таблица вводных'!$E$3+'Таблица вводных'!$F$3)</f>
        <v>23.347960096323028</v>
      </c>
      <c r="G956" s="59">
        <f>('Итоговая табл.1чел(все услуги-к'!$G956+('Итоговая табл.1чел(все услуги-к'!$G956*'Таблица вводных'!$G$7))-('Расчет комиссии(Нади)'!$I956+'Таблица вводных'!$E$3+'Таблица вводных'!$F$3)</f>
        <v>-0.41203990367697507</v>
      </c>
      <c r="H956" s="59">
        <f>'Итоговая табл.1чел(все услуги-к'!$H956-('Расчет комиссии(Нади)'!$I956+'Таблица вводных'!$E$3+'Таблица вводных'!$F$3)</f>
        <v>-0.41203990367697507</v>
      </c>
      <c r="I956" s="59">
        <f>('Итоговая табл.1чел(все услуги-к'!$I956+('Итоговая табл.1чел(все услуги-к'!$I956*'Таблица вводных'!$G$9))-('Расчет комиссии(Нади)'!$I956+'Таблица вводных'!$E$3+'Таблица вводных'!$F$3)</f>
        <v>-0.41203990367697507</v>
      </c>
      <c r="J956" s="10" t="s">
        <v>236</v>
      </c>
    </row>
    <row r="957" spans="1:10" ht="13.2" customHeight="1">
      <c r="A957" s="140"/>
      <c r="B957" s="5">
        <v>45426</v>
      </c>
      <c r="C957" s="6"/>
      <c r="D957" s="66">
        <f>(('Итоговая табл.1чел(все услуги-к'!$D957+('Итоговая табл.1чел(все услуги-к'!$D957*'Таблица вводных'!$G$4)))-('Расчет комиссии(Нади)'!$I957+'Таблица вводных'!$E$3+'Таблица вводных'!$F$3)</f>
        <v>7.2879600963230251</v>
      </c>
      <c r="E957" s="66">
        <f>('Итоговая табл.1чел(все услуги-к'!$E957+('Итоговая табл.1чел(все услуги-к'!$E957*'Таблица вводных'!$G$5))-('Расчет комиссии(Нади)'!$I957+'Таблица вводных'!$E$3+'Таблица вводных'!$F$3)</f>
        <v>0.50371009632302488</v>
      </c>
      <c r="F957" s="66">
        <f>('Итоговая табл.1чел(все услуги-к'!$F957+('Итоговая табл.1чел(все услуги-к'!$F957*'Таблица вводных'!$G$6))-('Расчет комиссии(Нади)'!$I957+'Таблица вводных'!$E$3+'Таблица вводных'!$F$3)</f>
        <v>23.347960096323028</v>
      </c>
      <c r="G957" s="66">
        <f>('Итоговая табл.1чел(все услуги-к'!$G957+('Итоговая табл.1чел(все услуги-к'!$G957*'Таблица вводных'!$G$7))-('Расчет комиссии(Нади)'!$I957+'Таблица вводных'!$E$3+'Таблица вводных'!$F$3)</f>
        <v>-0.41203990367697507</v>
      </c>
      <c r="H957" s="66">
        <f>'Итоговая табл.1чел(все услуги-к'!$H957-('Расчет комиссии(Нади)'!$I957+'Таблица вводных'!$E$3+'Таблица вводных'!$F$3)</f>
        <v>-0.41203990367697507</v>
      </c>
      <c r="I957" s="66">
        <f>('Итоговая табл.1чел(все услуги-к'!$I957+('Итоговая табл.1чел(все услуги-к'!$I957*'Таблица вводных'!$G$9))-('Расчет комиссии(Нади)'!$I957+'Таблица вводных'!$E$3+'Таблица вводных'!$F$3)</f>
        <v>-0.41203990367697507</v>
      </c>
      <c r="J957" s="13" t="s">
        <v>236</v>
      </c>
    </row>
    <row r="958" spans="1:10" ht="13.2" customHeight="1">
      <c r="A958" s="140"/>
      <c r="B958" s="5">
        <v>45430</v>
      </c>
      <c r="C958" s="15"/>
      <c r="D958" s="66">
        <f>(('Итоговая табл.1чел(все услуги-к'!$D958+('Итоговая табл.1чел(все услуги-к'!$D958*'Таблица вводных'!$G$4)))-('Расчет комиссии(Нади)'!$I958+'Таблица вводных'!$E$3+'Таблица вводных'!$F$3)</f>
        <v>7.2879600963230251</v>
      </c>
      <c r="E958" s="66">
        <f>('Итоговая табл.1чел(все услуги-к'!$E958+('Итоговая табл.1чел(все услуги-к'!$E958*'Таблица вводных'!$G$5))-('Расчет комиссии(Нади)'!$I958+'Таблица вводных'!$E$3+'Таблица вводных'!$F$3)</f>
        <v>0.50371009632302488</v>
      </c>
      <c r="F958" s="66">
        <f>('Итоговая табл.1чел(все услуги-к'!$F958+('Итоговая табл.1чел(все услуги-к'!$F958*'Таблица вводных'!$G$6))-('Расчет комиссии(Нади)'!$I958+'Таблица вводных'!$E$3+'Таблица вводных'!$F$3)</f>
        <v>23.347960096323028</v>
      </c>
      <c r="G958" s="66">
        <f>('Итоговая табл.1чел(все услуги-к'!$G958+('Итоговая табл.1чел(все услуги-к'!$G958*'Таблица вводных'!$G$7))-('Расчет комиссии(Нади)'!$I958+'Таблица вводных'!$E$3+'Таблица вводных'!$F$3)</f>
        <v>-0.41203990367697507</v>
      </c>
      <c r="H958" s="66">
        <f>'Итоговая табл.1чел(все услуги-к'!$H958-('Расчет комиссии(Нади)'!$I958+'Таблица вводных'!$E$3+'Таблица вводных'!$F$3)</f>
        <v>-0.41203990367697507</v>
      </c>
      <c r="I958" s="66">
        <f>('Итоговая табл.1чел(все услуги-к'!$I958+('Итоговая табл.1чел(все услуги-к'!$I958*'Таблица вводных'!$G$9))-('Расчет комиссии(Нади)'!$I958+'Таблица вводных'!$E$3+'Таблица вводных'!$F$3)</f>
        <v>-0.41203990367697507</v>
      </c>
      <c r="J958" s="13" t="s">
        <v>236</v>
      </c>
    </row>
    <row r="959" spans="1:10" ht="13.2" customHeight="1">
      <c r="A959" s="140"/>
      <c r="B959" s="5">
        <v>45433</v>
      </c>
      <c r="C959" s="6"/>
      <c r="D959" s="66">
        <f>(('Итоговая табл.1чел(все услуги-к'!$D959+('Итоговая табл.1чел(все услуги-к'!$D959*'Таблица вводных'!$G$4)))-('Расчет комиссии(Нади)'!$I959+'Таблица вводных'!$E$3+'Таблица вводных'!$F$3)</f>
        <v>7.2879600963230251</v>
      </c>
      <c r="E959" s="66">
        <f>('Итоговая табл.1чел(все услуги-к'!$E959+('Итоговая табл.1чел(все услуги-к'!$E959*'Таблица вводных'!$G$5))-('Расчет комиссии(Нади)'!$I959+'Таблица вводных'!$E$3+'Таблица вводных'!$F$3)</f>
        <v>0.50371009632302488</v>
      </c>
      <c r="F959" s="66">
        <f>('Итоговая табл.1чел(все услуги-к'!$F959+('Итоговая табл.1чел(все услуги-к'!$F959*'Таблица вводных'!$G$6))-('Расчет комиссии(Нади)'!$I959+'Таблица вводных'!$E$3+'Таблица вводных'!$F$3)</f>
        <v>23.347960096323028</v>
      </c>
      <c r="G959" s="66">
        <f>('Итоговая табл.1чел(все услуги-к'!$G959+('Итоговая табл.1чел(все услуги-к'!$G959*'Таблица вводных'!$G$7))-('Расчет комиссии(Нади)'!$I959+'Таблица вводных'!$E$3+'Таблица вводных'!$F$3)</f>
        <v>-0.41203990367697507</v>
      </c>
      <c r="H959" s="66">
        <f>'Итоговая табл.1чел(все услуги-к'!$H959-('Расчет комиссии(Нади)'!$I959+'Таблица вводных'!$E$3+'Таблица вводных'!$F$3)</f>
        <v>-0.41203990367697507</v>
      </c>
      <c r="I959" s="66">
        <f>('Итоговая табл.1чел(все услуги-к'!$I959+('Итоговая табл.1чел(все услуги-к'!$I959*'Таблица вводных'!$G$9))-('Расчет комиссии(Нади)'!$I959+'Таблица вводных'!$E$3+'Таблица вводных'!$F$3)</f>
        <v>-0.41203990367697507</v>
      </c>
      <c r="J959" s="13" t="s">
        <v>236</v>
      </c>
    </row>
    <row r="960" spans="1:10" ht="13.2" customHeight="1">
      <c r="A960" s="140"/>
      <c r="B960" s="5">
        <v>45437</v>
      </c>
      <c r="C960" s="15"/>
      <c r="D960" s="66">
        <f>(('Итоговая табл.1чел(все услуги-к'!$D960+('Итоговая табл.1чел(все услуги-к'!$D960*'Таблица вводных'!$G$4)))-('Расчет комиссии(Нади)'!$I960+'Таблица вводных'!$E$3+'Таблица вводных'!$F$3)</f>
        <v>7.2879600963230251</v>
      </c>
      <c r="E960" s="66">
        <f>('Итоговая табл.1чел(все услуги-к'!$E960+('Итоговая табл.1чел(все услуги-к'!$E960*'Таблица вводных'!$G$5))-('Расчет комиссии(Нади)'!$I960+'Таблица вводных'!$E$3+'Таблица вводных'!$F$3)</f>
        <v>0.50371009632302488</v>
      </c>
      <c r="F960" s="66">
        <f>('Итоговая табл.1чел(все услуги-к'!$F960+('Итоговая табл.1чел(все услуги-к'!$F960*'Таблица вводных'!$G$6))-('Расчет комиссии(Нади)'!$I960+'Таблица вводных'!$E$3+'Таблица вводных'!$F$3)</f>
        <v>23.347960096323028</v>
      </c>
      <c r="G960" s="66">
        <f>('Итоговая табл.1чел(все услуги-к'!$G960+('Итоговая табл.1чел(все услуги-к'!$G960*'Таблица вводных'!$G$7))-('Расчет комиссии(Нади)'!$I960+'Таблица вводных'!$E$3+'Таблица вводных'!$F$3)</f>
        <v>-0.41203990367697507</v>
      </c>
      <c r="H960" s="66">
        <f>'Итоговая табл.1чел(все услуги-к'!$H960-('Расчет комиссии(Нади)'!$I960+'Таблица вводных'!$E$3+'Таблица вводных'!$F$3)</f>
        <v>-0.41203990367697507</v>
      </c>
      <c r="I960" s="66">
        <f>('Итоговая табл.1чел(все услуги-к'!$I960+('Итоговая табл.1чел(все услуги-к'!$I960*'Таблица вводных'!$G$9))-('Расчет комиссии(Нади)'!$I960+'Таблица вводных'!$E$3+'Таблица вводных'!$F$3)</f>
        <v>-0.41203990367697507</v>
      </c>
      <c r="J960" s="13" t="s">
        <v>236</v>
      </c>
    </row>
    <row r="961" spans="1:10" ht="13.2" customHeight="1">
      <c r="A961" s="140"/>
      <c r="B961" s="5">
        <v>45440</v>
      </c>
      <c r="C961" s="15"/>
      <c r="D961" s="66">
        <f>(('Итоговая табл.1чел(все услуги-к'!$D961+('Итоговая табл.1чел(все услуги-к'!$D961*'Таблица вводных'!$G$4)))-('Расчет комиссии(Нади)'!$I961+'Таблица вводных'!$E$3+'Таблица вводных'!$F$3)</f>
        <v>7.2879600963230251</v>
      </c>
      <c r="E961" s="66">
        <f>('Итоговая табл.1чел(все услуги-к'!$E961+('Итоговая табл.1чел(все услуги-к'!$E961*'Таблица вводных'!$G$5))-('Расчет комиссии(Нади)'!$I961+'Таблица вводных'!$E$3+'Таблица вводных'!$F$3)</f>
        <v>0.50371009632302488</v>
      </c>
      <c r="F961" s="66">
        <f>('Итоговая табл.1чел(все услуги-к'!$F961+('Итоговая табл.1чел(все услуги-к'!$F961*'Таблица вводных'!$G$6))-('Расчет комиссии(Нади)'!$I961+'Таблица вводных'!$E$3+'Таблица вводных'!$F$3)</f>
        <v>23.347960096323028</v>
      </c>
      <c r="G961" s="66">
        <f>('Итоговая табл.1чел(все услуги-к'!$G961+('Итоговая табл.1чел(все услуги-к'!$G961*'Таблица вводных'!$G$7))-('Расчет комиссии(Нади)'!$I961+'Таблица вводных'!$E$3+'Таблица вводных'!$F$3)</f>
        <v>-0.41203990367697507</v>
      </c>
      <c r="H961" s="66">
        <f>'Итоговая табл.1чел(все услуги-к'!$H961-('Расчет комиссии(Нади)'!$I961+'Таблица вводных'!$E$3+'Таблица вводных'!$F$3)</f>
        <v>-0.41203990367697507</v>
      </c>
      <c r="I961" s="66">
        <f>('Итоговая табл.1чел(все услуги-к'!$I961+('Итоговая табл.1чел(все услуги-к'!$I961*'Таблица вводных'!$G$9))-('Расчет комиссии(Нади)'!$I961+'Таблица вводных'!$E$3+'Таблица вводных'!$F$3)</f>
        <v>-0.41203990367697507</v>
      </c>
      <c r="J961" s="13" t="s">
        <v>236</v>
      </c>
    </row>
    <row r="962" spans="1:10" ht="13.2" customHeight="1">
      <c r="A962" s="140"/>
      <c r="B962" s="5">
        <v>45444</v>
      </c>
      <c r="C962" s="15"/>
      <c r="D962" s="66">
        <f>(('Итоговая табл.1чел(все услуги-к'!$D962+('Итоговая табл.1чел(все услуги-к'!$D962*'Таблица вводных'!$G$4)))-('Расчет комиссии(Нади)'!$I962+'Таблица вводных'!$E$3+'Таблица вводных'!$F$3)</f>
        <v>7.2879600963230251</v>
      </c>
      <c r="E962" s="66">
        <f>('Итоговая табл.1чел(все услуги-к'!$E962+('Итоговая табл.1чел(все услуги-к'!$E962*'Таблица вводных'!$G$5))-('Расчет комиссии(Нади)'!$I962+'Таблица вводных'!$E$3+'Таблица вводных'!$F$3)</f>
        <v>0.50371009632302488</v>
      </c>
      <c r="F962" s="66">
        <f>('Итоговая табл.1чел(все услуги-к'!$F962+('Итоговая табл.1чел(все услуги-к'!$F962*'Таблица вводных'!$G$6))-('Расчет комиссии(Нади)'!$I962+'Таблица вводных'!$E$3+'Таблица вводных'!$F$3)</f>
        <v>23.347960096323028</v>
      </c>
      <c r="G962" s="66">
        <f>('Итоговая табл.1чел(все услуги-к'!$G962+('Итоговая табл.1чел(все услуги-к'!$G962*'Таблица вводных'!$G$7))-('Расчет комиссии(Нади)'!$I962+'Таблица вводных'!$E$3+'Таблица вводных'!$F$3)</f>
        <v>-0.41203990367697507</v>
      </c>
      <c r="H962" s="66">
        <f>'Итоговая табл.1чел(все услуги-к'!$H962-('Расчет комиссии(Нади)'!$I962+'Таблица вводных'!$E$3+'Таблица вводных'!$F$3)</f>
        <v>-0.41203990367697507</v>
      </c>
      <c r="I962" s="66">
        <f>('Итоговая табл.1чел(все услуги-к'!$I962+('Итоговая табл.1чел(все услуги-к'!$I962*'Таблица вводных'!$G$9))-('Расчет комиссии(Нади)'!$I962+'Таблица вводных'!$E$3+'Таблица вводных'!$F$3)</f>
        <v>-0.41203990367697507</v>
      </c>
      <c r="J962" s="13" t="s">
        <v>236</v>
      </c>
    </row>
    <row r="963" spans="1:10" ht="13.2" customHeight="1">
      <c r="A963" s="140"/>
      <c r="B963" s="5">
        <v>45447</v>
      </c>
      <c r="C963" s="6"/>
      <c r="D963" s="66">
        <f>(('Итоговая табл.1чел(все услуги-к'!$D963+('Итоговая табл.1чел(все услуги-к'!$D963*'Таблица вводных'!$G$4)))-('Расчет комиссии(Нади)'!$I963+'Таблица вводных'!$E$3+'Таблица вводных'!$F$3)</f>
        <v>7.2879600963230251</v>
      </c>
      <c r="E963" s="66">
        <f>('Итоговая табл.1чел(все услуги-к'!$E963+('Итоговая табл.1чел(все услуги-к'!$E963*'Таблица вводных'!$G$5))-('Расчет комиссии(Нади)'!$I963+'Таблица вводных'!$E$3+'Таблица вводных'!$F$3)</f>
        <v>0.50371009632302488</v>
      </c>
      <c r="F963" s="66">
        <f>('Итоговая табл.1чел(все услуги-к'!$F963+('Итоговая табл.1чел(все услуги-к'!$F963*'Таблица вводных'!$G$6))-('Расчет комиссии(Нади)'!$I963+'Таблица вводных'!$E$3+'Таблица вводных'!$F$3)</f>
        <v>23.347960096323028</v>
      </c>
      <c r="G963" s="66">
        <f>('Итоговая табл.1чел(все услуги-к'!$G963+('Итоговая табл.1чел(все услуги-к'!$G963*'Таблица вводных'!$G$7))-('Расчет комиссии(Нади)'!$I963+'Таблица вводных'!$E$3+'Таблица вводных'!$F$3)</f>
        <v>-0.41203990367697507</v>
      </c>
      <c r="H963" s="66">
        <f>'Итоговая табл.1чел(все услуги-к'!$H963-('Расчет комиссии(Нади)'!$I963+'Таблица вводных'!$E$3+'Таблица вводных'!$F$3)</f>
        <v>-0.41203990367697507</v>
      </c>
      <c r="I963" s="66">
        <f>('Итоговая табл.1чел(все услуги-к'!$I963+('Итоговая табл.1чел(все услуги-к'!$I963*'Таблица вводных'!$G$9))-('Расчет комиссии(Нади)'!$I963+'Таблица вводных'!$E$3+'Таблица вводных'!$F$3)</f>
        <v>-0.41203990367697507</v>
      </c>
      <c r="J963" s="13" t="s">
        <v>236</v>
      </c>
    </row>
    <row r="964" spans="1:10" ht="13.2" customHeight="1">
      <c r="A964" s="140"/>
      <c r="B964" s="5">
        <v>45451</v>
      </c>
      <c r="C964" s="15"/>
      <c r="D964" s="66">
        <f>(('Итоговая табл.1чел(все услуги-к'!$D964+('Итоговая табл.1чел(все услуги-к'!$D964*'Таблица вводных'!$G$4)))-('Расчет комиссии(Нади)'!$I964+'Таблица вводных'!$E$3+'Таблица вводных'!$F$3)</f>
        <v>7.2879600963230251</v>
      </c>
      <c r="E964" s="66">
        <f>('Итоговая табл.1чел(все услуги-к'!$E964+('Итоговая табл.1чел(все услуги-к'!$E964*'Таблица вводных'!$G$5))-('Расчет комиссии(Нади)'!$I964+'Таблица вводных'!$E$3+'Таблица вводных'!$F$3)</f>
        <v>0.50371009632302488</v>
      </c>
      <c r="F964" s="66">
        <f>('Итоговая табл.1чел(все услуги-к'!$F964+('Итоговая табл.1чел(все услуги-к'!$F964*'Таблица вводных'!$G$6))-('Расчет комиссии(Нади)'!$I964+'Таблица вводных'!$E$3+'Таблица вводных'!$F$3)</f>
        <v>23.347960096323028</v>
      </c>
      <c r="G964" s="66">
        <f>('Итоговая табл.1чел(все услуги-к'!$G964+('Итоговая табл.1чел(все услуги-к'!$G964*'Таблица вводных'!$G$7))-('Расчет комиссии(Нади)'!$I964+'Таблица вводных'!$E$3+'Таблица вводных'!$F$3)</f>
        <v>-0.41203990367697507</v>
      </c>
      <c r="H964" s="66">
        <f>'Итоговая табл.1чел(все услуги-к'!$H964-('Расчет комиссии(Нади)'!$I964+'Таблица вводных'!$E$3+'Таблица вводных'!$F$3)</f>
        <v>-0.41203990367697507</v>
      </c>
      <c r="I964" s="66">
        <f>('Итоговая табл.1чел(все услуги-к'!$I964+('Итоговая табл.1чел(все услуги-к'!$I964*'Таблица вводных'!$G$9))-('Расчет комиссии(Нади)'!$I964+'Таблица вводных'!$E$3+'Таблица вводных'!$F$3)</f>
        <v>-0.41203990367697507</v>
      </c>
      <c r="J964" s="13" t="s">
        <v>236</v>
      </c>
    </row>
    <row r="965" spans="1:10" ht="13.2" customHeight="1">
      <c r="A965" s="140"/>
      <c r="B965" s="5">
        <v>45454</v>
      </c>
      <c r="C965" s="15"/>
      <c r="D965" s="66">
        <f>(('Итоговая табл.1чел(все услуги-к'!$D965+('Итоговая табл.1чел(все услуги-к'!$D965*'Таблица вводных'!$G$4)))-('Расчет комиссии(Нади)'!$I965+'Таблица вводных'!$E$3+'Таблица вводных'!$F$3)</f>
        <v>7.2879600963230251</v>
      </c>
      <c r="E965" s="66">
        <f>('Итоговая табл.1чел(все услуги-к'!$E965+('Итоговая табл.1чел(все услуги-к'!$E965*'Таблица вводных'!$G$5))-('Расчет комиссии(Нади)'!$I965+'Таблица вводных'!$E$3+'Таблица вводных'!$F$3)</f>
        <v>0.50371009632302488</v>
      </c>
      <c r="F965" s="66">
        <f>('Итоговая табл.1чел(все услуги-к'!$F965+('Итоговая табл.1чел(все услуги-к'!$F965*'Таблица вводных'!$G$6))-('Расчет комиссии(Нади)'!$I965+'Таблица вводных'!$E$3+'Таблица вводных'!$F$3)</f>
        <v>23.347960096323028</v>
      </c>
      <c r="G965" s="66">
        <f>('Итоговая табл.1чел(все услуги-к'!$G965+('Итоговая табл.1чел(все услуги-к'!$G965*'Таблица вводных'!$G$7))-('Расчет комиссии(Нади)'!$I965+'Таблица вводных'!$E$3+'Таблица вводных'!$F$3)</f>
        <v>-0.41203990367697507</v>
      </c>
      <c r="H965" s="66">
        <f>'Итоговая табл.1чел(все услуги-к'!$H965-('Расчет комиссии(Нади)'!$I965+'Таблица вводных'!$E$3+'Таблица вводных'!$F$3)</f>
        <v>-0.41203990367697507</v>
      </c>
      <c r="I965" s="66">
        <f>('Итоговая табл.1чел(все услуги-к'!$I965+('Итоговая табл.1чел(все услуги-к'!$I965*'Таблица вводных'!$G$9))-('Расчет комиссии(Нади)'!$I965+'Таблица вводных'!$E$3+'Таблица вводных'!$F$3)</f>
        <v>-0.41203990367697507</v>
      </c>
      <c r="J965" s="13" t="s">
        <v>236</v>
      </c>
    </row>
    <row r="966" spans="1:10" ht="13.2" customHeight="1">
      <c r="A966" s="140"/>
      <c r="B966" s="5"/>
      <c r="C966" s="6"/>
      <c r="D966" s="66">
        <f>(('Итоговая табл.1чел(все услуги-к'!$D966+('Итоговая табл.1чел(все услуги-к'!$D966*'Таблица вводных'!$G$4)))-('Расчет комиссии(Нади)'!$I966+'Таблица вводных'!$E$3+'Таблица вводных'!$F$3)</f>
        <v>7.2879600963230251</v>
      </c>
      <c r="E966" s="66">
        <f>('Итоговая табл.1чел(все услуги-к'!$E966+('Итоговая табл.1чел(все услуги-к'!$E966*'Таблица вводных'!$G$5))-('Расчет комиссии(Нади)'!$I966+'Таблица вводных'!$E$3+'Таблица вводных'!$F$3)</f>
        <v>0.50371009632302488</v>
      </c>
      <c r="F966" s="66">
        <f>('Итоговая табл.1чел(все услуги-к'!$F966+('Итоговая табл.1чел(все услуги-к'!$F966*'Таблица вводных'!$G$6))-('Расчет комиссии(Нади)'!$I966+'Таблица вводных'!$E$3+'Таблица вводных'!$F$3)</f>
        <v>23.347960096323028</v>
      </c>
      <c r="G966" s="66">
        <f>('Итоговая табл.1чел(все услуги-к'!$G966+('Итоговая табл.1чел(все услуги-к'!$G966*'Таблица вводных'!$G$7))-('Расчет комиссии(Нади)'!$I966+'Таблица вводных'!$E$3+'Таблица вводных'!$F$3)</f>
        <v>-0.41203990367697507</v>
      </c>
      <c r="H966" s="66">
        <f>'Итоговая табл.1чел(все услуги-к'!$H966-('Расчет комиссии(Нади)'!$I966+'Таблица вводных'!$E$3+'Таблица вводных'!$F$3)</f>
        <v>-0.41203990367697507</v>
      </c>
      <c r="I966" s="66">
        <f>('Итоговая табл.1чел(все услуги-к'!$I966+('Итоговая табл.1чел(все услуги-к'!$I966*'Таблица вводных'!$G$9))-('Расчет комиссии(Нади)'!$I966+'Таблица вводных'!$E$3+'Таблица вводных'!$F$3)</f>
        <v>-0.41203990367697507</v>
      </c>
      <c r="J966" s="13" t="s">
        <v>236</v>
      </c>
    </row>
    <row r="967" spans="1:10" ht="13.2" customHeight="1">
      <c r="A967" s="140"/>
      <c r="B967" s="5"/>
      <c r="C967" s="15"/>
      <c r="D967" s="66">
        <f>(('Итоговая табл.1чел(все услуги-к'!$D967+('Итоговая табл.1чел(все услуги-к'!$D967*'Таблица вводных'!$G$4)))-('Расчет комиссии(Нади)'!$I967+'Таблица вводных'!$E$3+'Таблица вводных'!$F$3)</f>
        <v>7.2879600963230251</v>
      </c>
      <c r="E967" s="66">
        <f>('Итоговая табл.1чел(все услуги-к'!$E967+('Итоговая табл.1чел(все услуги-к'!$E967*'Таблица вводных'!$G$5))-('Расчет комиссии(Нади)'!$I967+'Таблица вводных'!$E$3+'Таблица вводных'!$F$3)</f>
        <v>0.50371009632302488</v>
      </c>
      <c r="F967" s="66">
        <f>('Итоговая табл.1чел(все услуги-к'!$F967+('Итоговая табл.1чел(все услуги-к'!$F967*'Таблица вводных'!$G$6))-('Расчет комиссии(Нади)'!$I967+'Таблица вводных'!$E$3+'Таблица вводных'!$F$3)</f>
        <v>23.347960096323028</v>
      </c>
      <c r="G967" s="66">
        <f>('Итоговая табл.1чел(все услуги-к'!$G967+('Итоговая табл.1чел(все услуги-к'!$G967*'Таблица вводных'!$G$7))-('Расчет комиссии(Нади)'!$I967+'Таблица вводных'!$E$3+'Таблица вводных'!$F$3)</f>
        <v>-0.41203990367697507</v>
      </c>
      <c r="H967" s="66">
        <f>'Итоговая табл.1чел(все услуги-к'!$H967-('Расчет комиссии(Нади)'!$I967+'Таблица вводных'!$E$3+'Таблица вводных'!$F$3)</f>
        <v>-0.41203990367697507</v>
      </c>
      <c r="I967" s="66">
        <f>('Итоговая табл.1чел(все услуги-к'!$I967+('Итоговая табл.1чел(все услуги-к'!$I967*'Таблица вводных'!$G$9))-('Расчет комиссии(Нади)'!$I967+'Таблица вводных'!$E$3+'Таблица вводных'!$F$3)</f>
        <v>-0.41203990367697507</v>
      </c>
      <c r="J967" s="13" t="s">
        <v>236</v>
      </c>
    </row>
    <row r="968" spans="1:10" ht="13.2" customHeight="1">
      <c r="A968" s="140"/>
      <c r="B968" s="5"/>
      <c r="C968" s="6"/>
      <c r="D968" s="66">
        <f>(('Итоговая табл.1чел(все услуги-к'!$D968+('Итоговая табл.1чел(все услуги-к'!$D968*'Таблица вводных'!$G$4)))-('Расчет комиссии(Нади)'!$I968+'Таблица вводных'!$E$3+'Таблица вводных'!$F$3)</f>
        <v>7.2879600963230251</v>
      </c>
      <c r="E968" s="66">
        <f>('Итоговая табл.1чел(все услуги-к'!$E968+('Итоговая табл.1чел(все услуги-к'!$E968*'Таблица вводных'!$G$5))-('Расчет комиссии(Нади)'!$I968+'Таблица вводных'!$E$3+'Таблица вводных'!$F$3)</f>
        <v>0.50371009632302488</v>
      </c>
      <c r="F968" s="66">
        <f>('Итоговая табл.1чел(все услуги-к'!$F968+('Итоговая табл.1чел(все услуги-к'!$F968*'Таблица вводных'!$G$6))-('Расчет комиссии(Нади)'!$I968+'Таблица вводных'!$E$3+'Таблица вводных'!$F$3)</f>
        <v>23.347960096323028</v>
      </c>
      <c r="G968" s="66">
        <f>('Итоговая табл.1чел(все услуги-к'!$G968+('Итоговая табл.1чел(все услуги-к'!$G968*'Таблица вводных'!$G$7))-('Расчет комиссии(Нади)'!$I968+'Таблица вводных'!$E$3+'Таблица вводных'!$F$3)</f>
        <v>-0.41203990367697507</v>
      </c>
      <c r="H968" s="66">
        <f>'Итоговая табл.1чел(все услуги-к'!$H968-('Расчет комиссии(Нади)'!$I968+'Таблица вводных'!$E$3+'Таблица вводных'!$F$3)</f>
        <v>-0.41203990367697507</v>
      </c>
      <c r="I968" s="66">
        <f>('Итоговая табл.1чел(все услуги-к'!$I968+('Итоговая табл.1чел(все услуги-к'!$I968*'Таблица вводных'!$G$9))-('Расчет комиссии(Нади)'!$I968+'Таблица вводных'!$E$3+'Таблица вводных'!$F$3)</f>
        <v>-0.41203990367697507</v>
      </c>
      <c r="J968" s="13" t="s">
        <v>236</v>
      </c>
    </row>
    <row r="969" spans="1:10" ht="13.2" customHeight="1">
      <c r="A969" s="140"/>
      <c r="B969" s="5"/>
      <c r="C969" s="6"/>
      <c r="D969" s="66">
        <f>(('Итоговая табл.1чел(все услуги-к'!$D969+('Итоговая табл.1чел(все услуги-к'!$D969*'Таблица вводных'!$G$4)))-('Расчет комиссии(Нади)'!$I969+'Таблица вводных'!$E$3+'Таблица вводных'!$F$3)</f>
        <v>7.2879600963230251</v>
      </c>
      <c r="E969" s="66">
        <f>('Итоговая табл.1чел(все услуги-к'!$E969+('Итоговая табл.1чел(все услуги-к'!$E969*'Таблица вводных'!$G$5))-('Расчет комиссии(Нади)'!$I969+'Таблица вводных'!$E$3+'Таблица вводных'!$F$3)</f>
        <v>0.50371009632302488</v>
      </c>
      <c r="F969" s="66">
        <f>('Итоговая табл.1чел(все услуги-к'!$F969+('Итоговая табл.1чел(все услуги-к'!$F969*'Таблица вводных'!$G$6))-('Расчет комиссии(Нади)'!$I969+'Таблица вводных'!$E$3+'Таблица вводных'!$F$3)</f>
        <v>23.347960096323028</v>
      </c>
      <c r="G969" s="66">
        <f>('Итоговая табл.1чел(все услуги-к'!$G969+('Итоговая табл.1чел(все услуги-к'!$G969*'Таблица вводных'!$G$7))-('Расчет комиссии(Нади)'!$I969+'Таблица вводных'!$E$3+'Таблица вводных'!$F$3)</f>
        <v>-0.41203990367697507</v>
      </c>
      <c r="H969" s="66">
        <f>'Итоговая табл.1чел(все услуги-к'!$H969-('Расчет комиссии(Нади)'!$I969+'Таблица вводных'!$E$3+'Таблица вводных'!$F$3)</f>
        <v>-0.41203990367697507</v>
      </c>
      <c r="I969" s="66">
        <f>('Итоговая табл.1чел(все услуги-к'!$I969+('Итоговая табл.1чел(все услуги-к'!$I969*'Таблица вводных'!$G$9))-('Расчет комиссии(Нади)'!$I969+'Таблица вводных'!$E$3+'Таблица вводных'!$F$3)</f>
        <v>-0.41203990367697507</v>
      </c>
      <c r="J969" s="13" t="s">
        <v>236</v>
      </c>
    </row>
    <row r="970" spans="1:10" ht="13.2" customHeight="1">
      <c r="A970" s="140"/>
      <c r="B970" s="5"/>
      <c r="C970" s="15"/>
      <c r="D970" s="66">
        <f>(('Итоговая табл.1чел(все услуги-к'!$D970+('Итоговая табл.1чел(все услуги-к'!$D970*'Таблица вводных'!$G$4)))-('Расчет комиссии(Нади)'!$I970+'Таблица вводных'!$E$3+'Таблица вводных'!$F$3)</f>
        <v>7.2879600963230251</v>
      </c>
      <c r="E970" s="66">
        <f>('Итоговая табл.1чел(все услуги-к'!$E970+('Итоговая табл.1чел(все услуги-к'!$E970*'Таблица вводных'!$G$5))-('Расчет комиссии(Нади)'!$I970+'Таблица вводных'!$E$3+'Таблица вводных'!$F$3)</f>
        <v>0.50371009632302488</v>
      </c>
      <c r="F970" s="66">
        <f>('Итоговая табл.1чел(все услуги-к'!$F970+('Итоговая табл.1чел(все услуги-к'!$F970*'Таблица вводных'!$G$6))-('Расчет комиссии(Нади)'!$I970+'Таблица вводных'!$E$3+'Таблица вводных'!$F$3)</f>
        <v>23.347960096323028</v>
      </c>
      <c r="G970" s="66">
        <f>('Итоговая табл.1чел(все услуги-к'!$G970+('Итоговая табл.1чел(все услуги-к'!$G970*'Таблица вводных'!$G$7))-('Расчет комиссии(Нади)'!$I970+'Таблица вводных'!$E$3+'Таблица вводных'!$F$3)</f>
        <v>-0.41203990367697507</v>
      </c>
      <c r="H970" s="66">
        <f>'Итоговая табл.1чел(все услуги-к'!$H970-('Расчет комиссии(Нади)'!$I970+'Таблица вводных'!$E$3+'Таблица вводных'!$F$3)</f>
        <v>-0.41203990367697507</v>
      </c>
      <c r="I970" s="66">
        <f>('Итоговая табл.1чел(все услуги-к'!$I970+('Итоговая табл.1чел(все услуги-к'!$I970*'Таблица вводных'!$G$9))-('Расчет комиссии(Нади)'!$I970+'Таблица вводных'!$E$3+'Таблица вводных'!$F$3)</f>
        <v>-0.41203990367697507</v>
      </c>
      <c r="J970" s="13" t="s">
        <v>236</v>
      </c>
    </row>
    <row r="971" spans="1:10" ht="13.2" customHeight="1">
      <c r="A971" s="140"/>
      <c r="B971" s="5"/>
      <c r="C971" s="6"/>
      <c r="D971" s="66">
        <f>(('Итоговая табл.1чел(все услуги-к'!$D971+('Итоговая табл.1чел(все услуги-к'!$D971*'Таблица вводных'!$G$4)))-('Расчет комиссии(Нади)'!$I971+'Таблица вводных'!$E$3+'Таблица вводных'!$F$3)</f>
        <v>7.2879600963230251</v>
      </c>
      <c r="E971" s="66">
        <f>('Итоговая табл.1чел(все услуги-к'!$E971+('Итоговая табл.1чел(все услуги-к'!$E971*'Таблица вводных'!$G$5))-('Расчет комиссии(Нади)'!$I971+'Таблица вводных'!$E$3+'Таблица вводных'!$F$3)</f>
        <v>0.50371009632302488</v>
      </c>
      <c r="F971" s="66">
        <f>('Итоговая табл.1чел(все услуги-к'!$F971+('Итоговая табл.1чел(все услуги-к'!$F971*'Таблица вводных'!$G$6))-('Расчет комиссии(Нади)'!$I971+'Таблица вводных'!$E$3+'Таблица вводных'!$F$3)</f>
        <v>23.347960096323028</v>
      </c>
      <c r="G971" s="66">
        <f>('Итоговая табл.1чел(все услуги-к'!$G971+('Итоговая табл.1чел(все услуги-к'!$G971*'Таблица вводных'!$G$7))-('Расчет комиссии(Нади)'!$I971+'Таблица вводных'!$E$3+'Таблица вводных'!$F$3)</f>
        <v>-0.41203990367697507</v>
      </c>
      <c r="H971" s="66">
        <f>'Итоговая табл.1чел(все услуги-к'!$H971-('Расчет комиссии(Нади)'!$I971+'Таблица вводных'!$E$3+'Таблица вводных'!$F$3)</f>
        <v>-0.41203990367697507</v>
      </c>
      <c r="I971" s="66">
        <f>('Итоговая табл.1чел(все услуги-к'!$I971+('Итоговая табл.1чел(все услуги-к'!$I971*'Таблица вводных'!$G$9))-('Расчет комиссии(Нади)'!$I971+'Таблица вводных'!$E$3+'Таблица вводных'!$F$3)</f>
        <v>-0.41203990367697507</v>
      </c>
      <c r="J971" s="13" t="s">
        <v>236</v>
      </c>
    </row>
    <row r="972" spans="1:10" ht="13.2" customHeight="1">
      <c r="A972" s="140"/>
      <c r="B972" s="5"/>
      <c r="C972" s="15"/>
      <c r="D972" s="66">
        <f>(('Итоговая табл.1чел(все услуги-к'!$D972+('Итоговая табл.1чел(все услуги-к'!$D972*'Таблица вводных'!$G$4)))-('Расчет комиссии(Нади)'!$I972+'Таблица вводных'!$E$3+'Таблица вводных'!$F$3)</f>
        <v>7.2879600963230251</v>
      </c>
      <c r="E972" s="66">
        <f>('Итоговая табл.1чел(все услуги-к'!$E972+('Итоговая табл.1чел(все услуги-к'!$E972*'Таблица вводных'!$G$5))-('Расчет комиссии(Нади)'!$I972+'Таблица вводных'!$E$3+'Таблица вводных'!$F$3)</f>
        <v>0.50371009632302488</v>
      </c>
      <c r="F972" s="66">
        <f>('Итоговая табл.1чел(все услуги-к'!$F972+('Итоговая табл.1чел(все услуги-к'!$F972*'Таблица вводных'!$G$6))-('Расчет комиссии(Нади)'!$I972+'Таблица вводных'!$E$3+'Таблица вводных'!$F$3)</f>
        <v>23.347960096323028</v>
      </c>
      <c r="G972" s="66">
        <f>('Итоговая табл.1чел(все услуги-к'!$G972+('Итоговая табл.1чел(все услуги-к'!$G972*'Таблица вводных'!$G$7))-('Расчет комиссии(Нади)'!$I972+'Таблица вводных'!$E$3+'Таблица вводных'!$F$3)</f>
        <v>-0.41203990367697507</v>
      </c>
      <c r="H972" s="66">
        <f>'Итоговая табл.1чел(все услуги-к'!$H972-('Расчет комиссии(Нади)'!$I972+'Таблица вводных'!$E$3+'Таблица вводных'!$F$3)</f>
        <v>-0.41203990367697507</v>
      </c>
      <c r="I972" s="66">
        <f>('Итоговая табл.1чел(все услуги-к'!$I972+('Итоговая табл.1чел(все услуги-к'!$I972*'Таблица вводных'!$G$9))-('Расчет комиссии(Нади)'!$I972+'Таблица вводных'!$E$3+'Таблица вводных'!$F$3)</f>
        <v>-0.41203990367697507</v>
      </c>
      <c r="J972" s="13" t="s">
        <v>236</v>
      </c>
    </row>
    <row r="973" spans="1:10" ht="13.2" customHeight="1">
      <c r="A973" s="141"/>
      <c r="B973" s="18"/>
      <c r="C973" s="19"/>
      <c r="D973" s="76">
        <f>(('Итоговая табл.1чел(все услуги-к'!$D973+('Итоговая табл.1чел(все услуги-к'!$D973*'Таблица вводных'!$G$4)))-('Расчет комиссии(Нади)'!$I973+'Таблица вводных'!$E$3+'Таблица вводных'!$F$3)</f>
        <v>7.2879600963230251</v>
      </c>
      <c r="E973" s="76">
        <f>('Итоговая табл.1чел(все услуги-к'!$E973+('Итоговая табл.1чел(все услуги-к'!$E973*'Таблица вводных'!$G$5))-('Расчет комиссии(Нади)'!$I973+'Таблица вводных'!$E$3+'Таблица вводных'!$F$3)</f>
        <v>0.50371009632302488</v>
      </c>
      <c r="F973" s="76">
        <f>('Итоговая табл.1чел(все услуги-к'!$F973+('Итоговая табл.1чел(все услуги-к'!$F973*'Таблица вводных'!$G$6))-('Расчет комиссии(Нади)'!$I973+'Таблица вводных'!$E$3+'Таблица вводных'!$F$3)</f>
        <v>23.347960096323028</v>
      </c>
      <c r="G973" s="76">
        <f>('Итоговая табл.1чел(все услуги-к'!$G973+('Итоговая табл.1чел(все услуги-к'!$G973*'Таблица вводных'!$G$7))-('Расчет комиссии(Нади)'!$I973+'Таблица вводных'!$E$3+'Таблица вводных'!$F$3)</f>
        <v>-0.41203990367697507</v>
      </c>
      <c r="H973" s="76">
        <f>'Итоговая табл.1чел(все услуги-к'!$H973-('Расчет комиссии(Нади)'!$I973+'Таблица вводных'!$E$3+'Таблица вводных'!$F$3)</f>
        <v>-0.41203990367697507</v>
      </c>
      <c r="I973" s="76">
        <f>('Итоговая табл.1чел(все услуги-к'!$I973+('Итоговая табл.1чел(все услуги-к'!$I973*'Таблица вводных'!$G$9))-('Расчет комиссии(Нади)'!$I973+'Таблица вводных'!$E$3+'Таблица вводных'!$F$3)</f>
        <v>-0.41203990367697507</v>
      </c>
      <c r="J973" s="22" t="s">
        <v>236</v>
      </c>
    </row>
    <row r="974" spans="1:10" ht="13.2" customHeight="1">
      <c r="A974" s="143" t="s">
        <v>237</v>
      </c>
      <c r="B974" s="5">
        <v>45423</v>
      </c>
      <c r="C974" s="97"/>
      <c r="D974" s="59">
        <f>(('Итоговая табл.1чел(все услуги-к'!$D974+('Итоговая табл.1чел(все услуги-к'!$D974*'Таблица вводных'!$G$4)))-('Расчет комиссии(Нади)'!$I974+'Таблица вводных'!$E$3+'Таблица вводных'!$F$3)</f>
        <v>7.2879600963230251</v>
      </c>
      <c r="E974" s="59">
        <f>('Итоговая табл.1чел(все услуги-к'!$E974+('Итоговая табл.1чел(все услуги-к'!$E974*'Таблица вводных'!$G$5))-('Расчет комиссии(Нади)'!$I974+'Таблица вводных'!$E$3+'Таблица вводных'!$F$3)</f>
        <v>0.50371009632302488</v>
      </c>
      <c r="F974" s="59">
        <f>('Итоговая табл.1чел(все услуги-к'!$F974+('Итоговая табл.1чел(все услуги-к'!$F974*'Таблица вводных'!$G$6))-('Расчет комиссии(Нади)'!$I974+'Таблица вводных'!$E$3+'Таблица вводных'!$F$3)</f>
        <v>23.347960096323028</v>
      </c>
      <c r="G974" s="59">
        <f>('Итоговая табл.1чел(все услуги-к'!$G974+('Итоговая табл.1чел(все услуги-к'!$G974*'Таблица вводных'!$G$7))-('Расчет комиссии(Нади)'!$I974+'Таблица вводных'!$E$3+'Таблица вводных'!$F$3)</f>
        <v>-0.41203990367697507</v>
      </c>
      <c r="H974" s="59">
        <f>'Итоговая табл.1чел(все услуги-к'!$H974-('Расчет комиссии(Нади)'!$I974+'Таблица вводных'!$E$3+'Таблица вводных'!$F$3)</f>
        <v>-0.41203990367697507</v>
      </c>
      <c r="I974" s="59">
        <f>('Итоговая табл.1чел(все услуги-к'!$I974+('Итоговая табл.1чел(все услуги-к'!$I974*'Таблица вводных'!$G$9))-('Расчет комиссии(Нади)'!$I974+'Таблица вводных'!$E$3+'Таблица вводных'!$F$3)</f>
        <v>-0.41203990367697507</v>
      </c>
      <c r="J974" s="10" t="s">
        <v>234</v>
      </c>
    </row>
    <row r="975" spans="1:10" ht="13.2" customHeight="1">
      <c r="A975" s="140"/>
      <c r="B975" s="5">
        <v>45426</v>
      </c>
      <c r="C975" s="6"/>
      <c r="D975" s="66">
        <f>(('Итоговая табл.1чел(все услуги-к'!$D975+('Итоговая табл.1чел(все услуги-к'!$D975*'Таблица вводных'!$G$4)))-('Расчет комиссии(Нади)'!$I975+'Таблица вводных'!$E$3+'Таблица вводных'!$F$3)</f>
        <v>7.2879600963230251</v>
      </c>
      <c r="E975" s="66">
        <f>('Итоговая табл.1чел(все услуги-к'!$E975+('Итоговая табл.1чел(все услуги-к'!$E975*'Таблица вводных'!$G$5))-('Расчет комиссии(Нади)'!$I975+'Таблица вводных'!$E$3+'Таблица вводных'!$F$3)</f>
        <v>0.50371009632302488</v>
      </c>
      <c r="F975" s="66">
        <f>('Итоговая табл.1чел(все услуги-к'!$F975+('Итоговая табл.1чел(все услуги-к'!$F975*'Таблица вводных'!$G$6))-('Расчет комиссии(Нади)'!$I975+'Таблица вводных'!$E$3+'Таблица вводных'!$F$3)</f>
        <v>23.347960096323028</v>
      </c>
      <c r="G975" s="66">
        <f>('Итоговая табл.1чел(все услуги-к'!$G975+('Итоговая табл.1чел(все услуги-к'!$G975*'Таблица вводных'!$G$7))-('Расчет комиссии(Нади)'!$I975+'Таблица вводных'!$E$3+'Таблица вводных'!$F$3)</f>
        <v>-0.41203990367697507</v>
      </c>
      <c r="H975" s="66">
        <f>'Итоговая табл.1чел(все услуги-к'!$H975-('Расчет комиссии(Нади)'!$I975+'Таблица вводных'!$E$3+'Таблица вводных'!$F$3)</f>
        <v>-0.41203990367697507</v>
      </c>
      <c r="I975" s="66">
        <f>('Итоговая табл.1чел(все услуги-к'!$I975+('Итоговая табл.1чел(все услуги-к'!$I975*'Таблица вводных'!$G$9))-('Расчет комиссии(Нади)'!$I975+'Таблица вводных'!$E$3+'Таблица вводных'!$F$3)</f>
        <v>-0.41203990367697507</v>
      </c>
      <c r="J975" s="13" t="s">
        <v>234</v>
      </c>
    </row>
    <row r="976" spans="1:10" ht="13.2" customHeight="1">
      <c r="A976" s="140"/>
      <c r="B976" s="5">
        <v>45430</v>
      </c>
      <c r="C976" s="15"/>
      <c r="D976" s="66">
        <f>(('Итоговая табл.1чел(все услуги-к'!$D976+('Итоговая табл.1чел(все услуги-к'!$D976*'Таблица вводных'!$G$4)))-('Расчет комиссии(Нади)'!$I976+'Таблица вводных'!$E$3+'Таблица вводных'!$F$3)</f>
        <v>7.2879600963230251</v>
      </c>
      <c r="E976" s="66">
        <f>('Итоговая табл.1чел(все услуги-к'!$E976+('Итоговая табл.1чел(все услуги-к'!$E976*'Таблица вводных'!$G$5))-('Расчет комиссии(Нади)'!$I976+'Таблица вводных'!$E$3+'Таблица вводных'!$F$3)</f>
        <v>0.50371009632302488</v>
      </c>
      <c r="F976" s="66">
        <f>('Итоговая табл.1чел(все услуги-к'!$F976+('Итоговая табл.1чел(все услуги-к'!$F976*'Таблица вводных'!$G$6))-('Расчет комиссии(Нади)'!$I976+'Таблица вводных'!$E$3+'Таблица вводных'!$F$3)</f>
        <v>23.347960096323028</v>
      </c>
      <c r="G976" s="66">
        <f>('Итоговая табл.1чел(все услуги-к'!$G976+('Итоговая табл.1чел(все услуги-к'!$G976*'Таблица вводных'!$G$7))-('Расчет комиссии(Нади)'!$I976+'Таблица вводных'!$E$3+'Таблица вводных'!$F$3)</f>
        <v>-0.41203990367697507</v>
      </c>
      <c r="H976" s="66">
        <f>'Итоговая табл.1чел(все услуги-к'!$H976-('Расчет комиссии(Нади)'!$I976+'Таблица вводных'!$E$3+'Таблица вводных'!$F$3)</f>
        <v>-0.41203990367697507</v>
      </c>
      <c r="I976" s="66">
        <f>('Итоговая табл.1чел(все услуги-к'!$I976+('Итоговая табл.1чел(все услуги-к'!$I976*'Таблица вводных'!$G$9))-('Расчет комиссии(Нади)'!$I976+'Таблица вводных'!$E$3+'Таблица вводных'!$F$3)</f>
        <v>-0.41203990367697507</v>
      </c>
      <c r="J976" s="13" t="s">
        <v>234</v>
      </c>
    </row>
    <row r="977" spans="1:10" ht="13.2" customHeight="1">
      <c r="A977" s="140"/>
      <c r="B977" s="5">
        <v>45433</v>
      </c>
      <c r="C977" s="6"/>
      <c r="D977" s="66">
        <f>(('Итоговая табл.1чел(все услуги-к'!$D977+('Итоговая табл.1чел(все услуги-к'!$D977*'Таблица вводных'!$G$4)))-('Расчет комиссии(Нади)'!$I977+'Таблица вводных'!$E$3+'Таблица вводных'!$F$3)</f>
        <v>7.2879600963230251</v>
      </c>
      <c r="E977" s="66">
        <f>('Итоговая табл.1чел(все услуги-к'!$E977+('Итоговая табл.1чел(все услуги-к'!$E977*'Таблица вводных'!$G$5))-('Расчет комиссии(Нади)'!$I977+'Таблица вводных'!$E$3+'Таблица вводных'!$F$3)</f>
        <v>0.50371009632302488</v>
      </c>
      <c r="F977" s="66">
        <f>('Итоговая табл.1чел(все услуги-к'!$F977+('Итоговая табл.1чел(все услуги-к'!$F977*'Таблица вводных'!$G$6))-('Расчет комиссии(Нади)'!$I977+'Таблица вводных'!$E$3+'Таблица вводных'!$F$3)</f>
        <v>23.347960096323028</v>
      </c>
      <c r="G977" s="66">
        <f>('Итоговая табл.1чел(все услуги-к'!$G977+('Итоговая табл.1чел(все услуги-к'!$G977*'Таблица вводных'!$G$7))-('Расчет комиссии(Нади)'!$I977+'Таблица вводных'!$E$3+'Таблица вводных'!$F$3)</f>
        <v>-0.41203990367697507</v>
      </c>
      <c r="H977" s="66">
        <f>'Итоговая табл.1чел(все услуги-к'!$H977-('Расчет комиссии(Нади)'!$I977+'Таблица вводных'!$E$3+'Таблица вводных'!$F$3)</f>
        <v>-0.41203990367697507</v>
      </c>
      <c r="I977" s="66">
        <f>('Итоговая табл.1чел(все услуги-к'!$I977+('Итоговая табл.1чел(все услуги-к'!$I977*'Таблица вводных'!$G$9))-('Расчет комиссии(Нади)'!$I977+'Таблица вводных'!$E$3+'Таблица вводных'!$F$3)</f>
        <v>-0.41203990367697507</v>
      </c>
      <c r="J977" s="13" t="s">
        <v>234</v>
      </c>
    </row>
    <row r="978" spans="1:10" ht="13.2" customHeight="1">
      <c r="A978" s="140"/>
      <c r="B978" s="5">
        <v>45437</v>
      </c>
      <c r="C978" s="15"/>
      <c r="D978" s="66">
        <f>(('Итоговая табл.1чел(все услуги-к'!$D978+('Итоговая табл.1чел(все услуги-к'!$D978*'Таблица вводных'!$G$4)))-('Расчет комиссии(Нади)'!$I978+'Таблица вводных'!$E$3+'Таблица вводных'!$F$3)</f>
        <v>7.2879600963230251</v>
      </c>
      <c r="E978" s="66">
        <f>('Итоговая табл.1чел(все услуги-к'!$E978+('Итоговая табл.1чел(все услуги-к'!$E978*'Таблица вводных'!$G$5))-('Расчет комиссии(Нади)'!$I978+'Таблица вводных'!$E$3+'Таблица вводных'!$F$3)</f>
        <v>0.50371009632302488</v>
      </c>
      <c r="F978" s="66">
        <f>('Итоговая табл.1чел(все услуги-к'!$F978+('Итоговая табл.1чел(все услуги-к'!$F978*'Таблица вводных'!$G$6))-('Расчет комиссии(Нади)'!$I978+'Таблица вводных'!$E$3+'Таблица вводных'!$F$3)</f>
        <v>23.347960096323028</v>
      </c>
      <c r="G978" s="66">
        <f>('Итоговая табл.1чел(все услуги-к'!$G978+('Итоговая табл.1чел(все услуги-к'!$G978*'Таблица вводных'!$G$7))-('Расчет комиссии(Нади)'!$I978+'Таблица вводных'!$E$3+'Таблица вводных'!$F$3)</f>
        <v>-0.41203990367697507</v>
      </c>
      <c r="H978" s="66">
        <f>'Итоговая табл.1чел(все услуги-к'!$H978-('Расчет комиссии(Нади)'!$I978+'Таблица вводных'!$E$3+'Таблица вводных'!$F$3)</f>
        <v>-0.41203990367697507</v>
      </c>
      <c r="I978" s="66">
        <f>('Итоговая табл.1чел(все услуги-к'!$I978+('Итоговая табл.1чел(все услуги-к'!$I978*'Таблица вводных'!$G$9))-('Расчет комиссии(Нади)'!$I978+'Таблица вводных'!$E$3+'Таблица вводных'!$F$3)</f>
        <v>-0.41203990367697507</v>
      </c>
      <c r="J978" s="13" t="s">
        <v>234</v>
      </c>
    </row>
    <row r="979" spans="1:10" ht="13.2" customHeight="1">
      <c r="A979" s="140"/>
      <c r="B979" s="5">
        <v>45440</v>
      </c>
      <c r="C979" s="15"/>
      <c r="D979" s="66">
        <f>(('Итоговая табл.1чел(все услуги-к'!$D979+('Итоговая табл.1чел(все услуги-к'!$D979*'Таблица вводных'!$G$4)))-('Расчет комиссии(Нади)'!$I979+'Таблица вводных'!$E$3+'Таблица вводных'!$F$3)</f>
        <v>7.2879600963230251</v>
      </c>
      <c r="E979" s="66">
        <f>('Итоговая табл.1чел(все услуги-к'!$E979+('Итоговая табл.1чел(все услуги-к'!$E979*'Таблица вводных'!$G$5))-('Расчет комиссии(Нади)'!$I979+'Таблица вводных'!$E$3+'Таблица вводных'!$F$3)</f>
        <v>0.50371009632302488</v>
      </c>
      <c r="F979" s="66">
        <f>('Итоговая табл.1чел(все услуги-к'!$F979+('Итоговая табл.1чел(все услуги-к'!$F979*'Таблица вводных'!$G$6))-('Расчет комиссии(Нади)'!$I979+'Таблица вводных'!$E$3+'Таблица вводных'!$F$3)</f>
        <v>23.347960096323028</v>
      </c>
      <c r="G979" s="66">
        <f>('Итоговая табл.1чел(все услуги-к'!$G979+('Итоговая табл.1чел(все услуги-к'!$G979*'Таблица вводных'!$G$7))-('Расчет комиссии(Нади)'!$I979+'Таблица вводных'!$E$3+'Таблица вводных'!$F$3)</f>
        <v>-0.41203990367697507</v>
      </c>
      <c r="H979" s="66">
        <f>'Итоговая табл.1чел(все услуги-к'!$H979-('Расчет комиссии(Нади)'!$I979+'Таблица вводных'!$E$3+'Таблица вводных'!$F$3)</f>
        <v>-0.41203990367697507</v>
      </c>
      <c r="I979" s="66">
        <f>('Итоговая табл.1чел(все услуги-к'!$I979+('Итоговая табл.1чел(все услуги-к'!$I979*'Таблица вводных'!$G$9))-('Расчет комиссии(Нади)'!$I979+'Таблица вводных'!$E$3+'Таблица вводных'!$F$3)</f>
        <v>-0.41203990367697507</v>
      </c>
      <c r="J979" s="13" t="s">
        <v>234</v>
      </c>
    </row>
    <row r="980" spans="1:10" ht="13.2" customHeight="1">
      <c r="A980" s="140"/>
      <c r="B980" s="5">
        <v>45444</v>
      </c>
      <c r="C980" s="15"/>
      <c r="D980" s="66">
        <f>(('Итоговая табл.1чел(все услуги-к'!$D980+('Итоговая табл.1чел(все услуги-к'!$D980*'Таблица вводных'!$G$4)))-('Расчет комиссии(Нади)'!$I980+'Таблица вводных'!$E$3+'Таблица вводных'!$F$3)</f>
        <v>7.2879600963230251</v>
      </c>
      <c r="E980" s="66">
        <f>('Итоговая табл.1чел(все услуги-к'!$E980+('Итоговая табл.1чел(все услуги-к'!$E980*'Таблица вводных'!$G$5))-('Расчет комиссии(Нади)'!$I980+'Таблица вводных'!$E$3+'Таблица вводных'!$F$3)</f>
        <v>0.50371009632302488</v>
      </c>
      <c r="F980" s="66">
        <f>('Итоговая табл.1чел(все услуги-к'!$F980+('Итоговая табл.1чел(все услуги-к'!$F980*'Таблица вводных'!$G$6))-('Расчет комиссии(Нади)'!$I980+'Таблица вводных'!$E$3+'Таблица вводных'!$F$3)</f>
        <v>23.347960096323028</v>
      </c>
      <c r="G980" s="66">
        <f>('Итоговая табл.1чел(все услуги-к'!$G980+('Итоговая табл.1чел(все услуги-к'!$G980*'Таблица вводных'!$G$7))-('Расчет комиссии(Нади)'!$I980+'Таблица вводных'!$E$3+'Таблица вводных'!$F$3)</f>
        <v>-0.41203990367697507</v>
      </c>
      <c r="H980" s="66">
        <f>'Итоговая табл.1чел(все услуги-к'!$H980-('Расчет комиссии(Нади)'!$I980+'Таблица вводных'!$E$3+'Таблица вводных'!$F$3)</f>
        <v>-0.41203990367697507</v>
      </c>
      <c r="I980" s="66">
        <f>('Итоговая табл.1чел(все услуги-к'!$I980+('Итоговая табл.1чел(все услуги-к'!$I980*'Таблица вводных'!$G$9))-('Расчет комиссии(Нади)'!$I980+'Таблица вводных'!$E$3+'Таблица вводных'!$F$3)</f>
        <v>-0.41203990367697507</v>
      </c>
      <c r="J980" s="13" t="s">
        <v>234</v>
      </c>
    </row>
    <row r="981" spans="1:10" ht="13.2" customHeight="1">
      <c r="A981" s="140"/>
      <c r="B981" s="5">
        <v>45447</v>
      </c>
      <c r="C981" s="6"/>
      <c r="D981" s="66">
        <f>(('Итоговая табл.1чел(все услуги-к'!$D981+('Итоговая табл.1чел(все услуги-к'!$D981*'Таблица вводных'!$G$4)))-('Расчет комиссии(Нади)'!$I981+'Таблица вводных'!$E$3+'Таблица вводных'!$F$3)</f>
        <v>7.2879600963230251</v>
      </c>
      <c r="E981" s="66">
        <f>('Итоговая табл.1чел(все услуги-к'!$E981+('Итоговая табл.1чел(все услуги-к'!$E981*'Таблица вводных'!$G$5))-('Расчет комиссии(Нади)'!$I981+'Таблица вводных'!$E$3+'Таблица вводных'!$F$3)</f>
        <v>0.50371009632302488</v>
      </c>
      <c r="F981" s="66">
        <f>('Итоговая табл.1чел(все услуги-к'!$F981+('Итоговая табл.1чел(все услуги-к'!$F981*'Таблица вводных'!$G$6))-('Расчет комиссии(Нади)'!$I981+'Таблица вводных'!$E$3+'Таблица вводных'!$F$3)</f>
        <v>23.347960096323028</v>
      </c>
      <c r="G981" s="66">
        <f>('Итоговая табл.1чел(все услуги-к'!$G981+('Итоговая табл.1чел(все услуги-к'!$G981*'Таблица вводных'!$G$7))-('Расчет комиссии(Нади)'!$I981+'Таблица вводных'!$E$3+'Таблица вводных'!$F$3)</f>
        <v>-0.41203990367697507</v>
      </c>
      <c r="H981" s="66">
        <f>'Итоговая табл.1чел(все услуги-к'!$H981-('Расчет комиссии(Нади)'!$I981+'Таблица вводных'!$E$3+'Таблица вводных'!$F$3)</f>
        <v>-0.41203990367697507</v>
      </c>
      <c r="I981" s="66">
        <f>('Итоговая табл.1чел(все услуги-к'!$I981+('Итоговая табл.1чел(все услуги-к'!$I981*'Таблица вводных'!$G$9))-('Расчет комиссии(Нади)'!$I981+'Таблица вводных'!$E$3+'Таблица вводных'!$F$3)</f>
        <v>-0.41203990367697507</v>
      </c>
      <c r="J981" s="13" t="s">
        <v>234</v>
      </c>
    </row>
    <row r="982" spans="1:10" ht="13.2" customHeight="1">
      <c r="A982" s="140"/>
      <c r="B982" s="5">
        <v>45451</v>
      </c>
      <c r="C982" s="15"/>
      <c r="D982" s="66">
        <f>(('Итоговая табл.1чел(все услуги-к'!$D982+('Итоговая табл.1чел(все услуги-к'!$D982*'Таблица вводных'!$G$4)))-('Расчет комиссии(Нади)'!$I982+'Таблица вводных'!$E$3+'Таблица вводных'!$F$3)</f>
        <v>7.2879600963230251</v>
      </c>
      <c r="E982" s="66">
        <f>('Итоговая табл.1чел(все услуги-к'!$E982+('Итоговая табл.1чел(все услуги-к'!$E982*'Таблица вводных'!$G$5))-('Расчет комиссии(Нади)'!$I982+'Таблица вводных'!$E$3+'Таблица вводных'!$F$3)</f>
        <v>0.50371009632302488</v>
      </c>
      <c r="F982" s="66">
        <f>('Итоговая табл.1чел(все услуги-к'!$F982+('Итоговая табл.1чел(все услуги-к'!$F982*'Таблица вводных'!$G$6))-('Расчет комиссии(Нади)'!$I982+'Таблица вводных'!$E$3+'Таблица вводных'!$F$3)</f>
        <v>23.347960096323028</v>
      </c>
      <c r="G982" s="66">
        <f>('Итоговая табл.1чел(все услуги-к'!$G982+('Итоговая табл.1чел(все услуги-к'!$G982*'Таблица вводных'!$G$7))-('Расчет комиссии(Нади)'!$I982+'Таблица вводных'!$E$3+'Таблица вводных'!$F$3)</f>
        <v>-0.41203990367697507</v>
      </c>
      <c r="H982" s="66">
        <f>'Итоговая табл.1чел(все услуги-к'!$H982-('Расчет комиссии(Нади)'!$I982+'Таблица вводных'!$E$3+'Таблица вводных'!$F$3)</f>
        <v>-0.41203990367697507</v>
      </c>
      <c r="I982" s="66">
        <f>('Итоговая табл.1чел(все услуги-к'!$I982+('Итоговая табл.1чел(все услуги-к'!$I982*'Таблица вводных'!$G$9))-('Расчет комиссии(Нади)'!$I982+'Таблица вводных'!$E$3+'Таблица вводных'!$F$3)</f>
        <v>-0.41203990367697507</v>
      </c>
      <c r="J982" s="13" t="s">
        <v>234</v>
      </c>
    </row>
    <row r="983" spans="1:10" ht="13.2" customHeight="1">
      <c r="A983" s="140"/>
      <c r="B983" s="5">
        <v>45454</v>
      </c>
      <c r="C983" s="15"/>
      <c r="D983" s="66">
        <f>(('Итоговая табл.1чел(все услуги-к'!$D983+('Итоговая табл.1чел(все услуги-к'!$D983*'Таблица вводных'!$G$4)))-('Расчет комиссии(Нади)'!$I983+'Таблица вводных'!$E$3+'Таблица вводных'!$F$3)</f>
        <v>7.2879600963230251</v>
      </c>
      <c r="E983" s="66">
        <f>('Итоговая табл.1чел(все услуги-к'!$E983+('Итоговая табл.1чел(все услуги-к'!$E983*'Таблица вводных'!$G$5))-('Расчет комиссии(Нади)'!$I983+'Таблица вводных'!$E$3+'Таблица вводных'!$F$3)</f>
        <v>0.50371009632302488</v>
      </c>
      <c r="F983" s="66">
        <f>('Итоговая табл.1чел(все услуги-к'!$F983+('Итоговая табл.1чел(все услуги-к'!$F983*'Таблица вводных'!$G$6))-('Расчет комиссии(Нади)'!$I983+'Таблица вводных'!$E$3+'Таблица вводных'!$F$3)</f>
        <v>23.347960096323028</v>
      </c>
      <c r="G983" s="66">
        <f>('Итоговая табл.1чел(все услуги-к'!$G983+('Итоговая табл.1чел(все услуги-к'!$G983*'Таблица вводных'!$G$7))-('Расчет комиссии(Нади)'!$I983+'Таблица вводных'!$E$3+'Таблица вводных'!$F$3)</f>
        <v>-0.41203990367697507</v>
      </c>
      <c r="H983" s="66">
        <f>'Итоговая табл.1чел(все услуги-к'!$H983-('Расчет комиссии(Нади)'!$I983+'Таблица вводных'!$E$3+'Таблица вводных'!$F$3)</f>
        <v>-0.41203990367697507</v>
      </c>
      <c r="I983" s="66">
        <f>('Итоговая табл.1чел(все услуги-к'!$I983+('Итоговая табл.1чел(все услуги-к'!$I983*'Таблица вводных'!$G$9))-('Расчет комиссии(Нади)'!$I983+'Таблица вводных'!$E$3+'Таблица вводных'!$F$3)</f>
        <v>-0.41203990367697507</v>
      </c>
      <c r="J983" s="13" t="s">
        <v>234</v>
      </c>
    </row>
    <row r="984" spans="1:10" ht="13.2" customHeight="1">
      <c r="A984" s="140"/>
      <c r="B984" s="5"/>
      <c r="C984" s="6"/>
      <c r="D984" s="66">
        <f>(('Итоговая табл.1чел(все услуги-к'!$D984+('Итоговая табл.1чел(все услуги-к'!$D984*'Таблица вводных'!$G$4)))-('Расчет комиссии(Нади)'!$I984+'Таблица вводных'!$E$3+'Таблица вводных'!$F$3)</f>
        <v>7.2879600963230251</v>
      </c>
      <c r="E984" s="66">
        <f>('Итоговая табл.1чел(все услуги-к'!$E984+('Итоговая табл.1чел(все услуги-к'!$E984*'Таблица вводных'!$G$5))-('Расчет комиссии(Нади)'!$I984+'Таблица вводных'!$E$3+'Таблица вводных'!$F$3)</f>
        <v>0.50371009632302488</v>
      </c>
      <c r="F984" s="66">
        <f>('Итоговая табл.1чел(все услуги-к'!$F984+('Итоговая табл.1чел(все услуги-к'!$F984*'Таблица вводных'!$G$6))-('Расчет комиссии(Нади)'!$I984+'Таблица вводных'!$E$3+'Таблица вводных'!$F$3)</f>
        <v>23.347960096323028</v>
      </c>
      <c r="G984" s="66">
        <f>('Итоговая табл.1чел(все услуги-к'!$G984+('Итоговая табл.1чел(все услуги-к'!$G984*'Таблица вводных'!$G$7))-('Расчет комиссии(Нади)'!$I984+'Таблица вводных'!$E$3+'Таблица вводных'!$F$3)</f>
        <v>-0.41203990367697507</v>
      </c>
      <c r="H984" s="66">
        <f>'Итоговая табл.1чел(все услуги-к'!$H984-('Расчет комиссии(Нади)'!$I984+'Таблица вводных'!$E$3+'Таблица вводных'!$F$3)</f>
        <v>-0.41203990367697507</v>
      </c>
      <c r="I984" s="66">
        <f>('Итоговая табл.1чел(все услуги-к'!$I984+('Итоговая табл.1чел(все услуги-к'!$I984*'Таблица вводных'!$G$9))-('Расчет комиссии(Нади)'!$I984+'Таблица вводных'!$E$3+'Таблица вводных'!$F$3)</f>
        <v>-0.41203990367697507</v>
      </c>
      <c r="J984" s="13" t="s">
        <v>234</v>
      </c>
    </row>
    <row r="985" spans="1:10" ht="13.2" customHeight="1">
      <c r="A985" s="140"/>
      <c r="B985" s="5"/>
      <c r="C985" s="15"/>
      <c r="D985" s="66">
        <f>(('Итоговая табл.1чел(все услуги-к'!$D985+('Итоговая табл.1чел(все услуги-к'!$D985*'Таблица вводных'!$G$4)))-('Расчет комиссии(Нади)'!$I985+'Таблица вводных'!$E$3+'Таблица вводных'!$F$3)</f>
        <v>7.2879600963230251</v>
      </c>
      <c r="E985" s="66">
        <f>('Итоговая табл.1чел(все услуги-к'!$E985+('Итоговая табл.1чел(все услуги-к'!$E985*'Таблица вводных'!$G$5))-('Расчет комиссии(Нади)'!$I985+'Таблица вводных'!$E$3+'Таблица вводных'!$F$3)</f>
        <v>0.50371009632302488</v>
      </c>
      <c r="F985" s="66">
        <f>('Итоговая табл.1чел(все услуги-к'!$F985+('Итоговая табл.1чел(все услуги-к'!$F985*'Таблица вводных'!$G$6))-('Расчет комиссии(Нади)'!$I985+'Таблица вводных'!$E$3+'Таблица вводных'!$F$3)</f>
        <v>23.347960096323028</v>
      </c>
      <c r="G985" s="66">
        <f>('Итоговая табл.1чел(все услуги-к'!$G985+('Итоговая табл.1чел(все услуги-к'!$G985*'Таблица вводных'!$G$7))-('Расчет комиссии(Нади)'!$I985+'Таблица вводных'!$E$3+'Таблица вводных'!$F$3)</f>
        <v>-0.41203990367697507</v>
      </c>
      <c r="H985" s="66">
        <f>'Итоговая табл.1чел(все услуги-к'!$H985-('Расчет комиссии(Нади)'!$I985+'Таблица вводных'!$E$3+'Таблица вводных'!$F$3)</f>
        <v>-0.41203990367697507</v>
      </c>
      <c r="I985" s="66">
        <f>('Итоговая табл.1чел(все услуги-к'!$I985+('Итоговая табл.1чел(все услуги-к'!$I985*'Таблица вводных'!$G$9))-('Расчет комиссии(Нади)'!$I985+'Таблица вводных'!$E$3+'Таблица вводных'!$F$3)</f>
        <v>-0.41203990367697507</v>
      </c>
      <c r="J985" s="13" t="s">
        <v>234</v>
      </c>
    </row>
    <row r="986" spans="1:10" ht="13.2" customHeight="1">
      <c r="A986" s="140"/>
      <c r="B986" s="5"/>
      <c r="C986" s="6"/>
      <c r="D986" s="66">
        <f>(('Итоговая табл.1чел(все услуги-к'!$D986+('Итоговая табл.1чел(все услуги-к'!$D986*'Таблица вводных'!$G$4)))-('Расчет комиссии(Нади)'!$I986+'Таблица вводных'!$E$3+'Таблица вводных'!$F$3)</f>
        <v>7.2879600963230251</v>
      </c>
      <c r="E986" s="66">
        <f>('Итоговая табл.1чел(все услуги-к'!$E986+('Итоговая табл.1чел(все услуги-к'!$E986*'Таблица вводных'!$G$5))-('Расчет комиссии(Нади)'!$I986+'Таблица вводных'!$E$3+'Таблица вводных'!$F$3)</f>
        <v>0.50371009632302488</v>
      </c>
      <c r="F986" s="66">
        <f>('Итоговая табл.1чел(все услуги-к'!$F986+('Итоговая табл.1чел(все услуги-к'!$F986*'Таблица вводных'!$G$6))-('Расчет комиссии(Нади)'!$I986+'Таблица вводных'!$E$3+'Таблица вводных'!$F$3)</f>
        <v>23.347960096323028</v>
      </c>
      <c r="G986" s="66">
        <f>('Итоговая табл.1чел(все услуги-к'!$G986+('Итоговая табл.1чел(все услуги-к'!$G986*'Таблица вводных'!$G$7))-('Расчет комиссии(Нади)'!$I986+'Таблица вводных'!$E$3+'Таблица вводных'!$F$3)</f>
        <v>-0.41203990367697507</v>
      </c>
      <c r="H986" s="66">
        <f>'Итоговая табл.1чел(все услуги-к'!$H986-('Расчет комиссии(Нади)'!$I986+'Таблица вводных'!$E$3+'Таблица вводных'!$F$3)</f>
        <v>-0.41203990367697507</v>
      </c>
      <c r="I986" s="66">
        <f>('Итоговая табл.1чел(все услуги-к'!$I986+('Итоговая табл.1чел(все услуги-к'!$I986*'Таблица вводных'!$G$9))-('Расчет комиссии(Нади)'!$I986+'Таблица вводных'!$E$3+'Таблица вводных'!$F$3)</f>
        <v>-0.41203990367697507</v>
      </c>
      <c r="J986" s="13" t="s">
        <v>234</v>
      </c>
    </row>
    <row r="987" spans="1:10" ht="13.2" customHeight="1">
      <c r="A987" s="140"/>
      <c r="B987" s="5"/>
      <c r="C987" s="6"/>
      <c r="D987" s="66">
        <f>(('Итоговая табл.1чел(все услуги-к'!$D987+('Итоговая табл.1чел(все услуги-к'!$D987*'Таблица вводных'!$G$4)))-('Расчет комиссии(Нади)'!$I987+'Таблица вводных'!$E$3+'Таблица вводных'!$F$3)</f>
        <v>7.2879600963230251</v>
      </c>
      <c r="E987" s="66">
        <f>('Итоговая табл.1чел(все услуги-к'!$E987+('Итоговая табл.1чел(все услуги-к'!$E987*'Таблица вводных'!$G$5))-('Расчет комиссии(Нади)'!$I987+'Таблица вводных'!$E$3+'Таблица вводных'!$F$3)</f>
        <v>0.50371009632302488</v>
      </c>
      <c r="F987" s="66">
        <f>('Итоговая табл.1чел(все услуги-к'!$F987+('Итоговая табл.1чел(все услуги-к'!$F987*'Таблица вводных'!$G$6))-('Расчет комиссии(Нади)'!$I987+'Таблица вводных'!$E$3+'Таблица вводных'!$F$3)</f>
        <v>23.347960096323028</v>
      </c>
      <c r="G987" s="66">
        <f>('Итоговая табл.1чел(все услуги-к'!$G987+('Итоговая табл.1чел(все услуги-к'!$G987*'Таблица вводных'!$G$7))-('Расчет комиссии(Нади)'!$I987+'Таблица вводных'!$E$3+'Таблица вводных'!$F$3)</f>
        <v>-0.41203990367697507</v>
      </c>
      <c r="H987" s="66">
        <f>'Итоговая табл.1чел(все услуги-к'!$H987-('Расчет комиссии(Нади)'!$I987+'Таблица вводных'!$E$3+'Таблица вводных'!$F$3)</f>
        <v>-0.41203990367697507</v>
      </c>
      <c r="I987" s="66">
        <f>('Итоговая табл.1чел(все услуги-к'!$I987+('Итоговая табл.1чел(все услуги-к'!$I987*'Таблица вводных'!$G$9))-('Расчет комиссии(Нади)'!$I987+'Таблица вводных'!$E$3+'Таблица вводных'!$F$3)</f>
        <v>-0.41203990367697507</v>
      </c>
      <c r="J987" s="13" t="s">
        <v>234</v>
      </c>
    </row>
    <row r="988" spans="1:10" ht="13.2" customHeight="1">
      <c r="A988" s="140"/>
      <c r="B988" s="5"/>
      <c r="C988" s="15"/>
      <c r="D988" s="66">
        <f>(('Итоговая табл.1чел(все услуги-к'!$D988+('Итоговая табл.1чел(все услуги-к'!$D988*'Таблица вводных'!$G$4)))-('Расчет комиссии(Нади)'!$I988+'Таблица вводных'!$E$3+'Таблица вводных'!$F$3)</f>
        <v>7.2879600963230251</v>
      </c>
      <c r="E988" s="66">
        <f>('Итоговая табл.1чел(все услуги-к'!$E988+('Итоговая табл.1чел(все услуги-к'!$E988*'Таблица вводных'!$G$5))-('Расчет комиссии(Нади)'!$I988+'Таблица вводных'!$E$3+'Таблица вводных'!$F$3)</f>
        <v>0.50371009632302488</v>
      </c>
      <c r="F988" s="66">
        <f>('Итоговая табл.1чел(все услуги-к'!$F988+('Итоговая табл.1чел(все услуги-к'!$F988*'Таблица вводных'!$G$6))-('Расчет комиссии(Нади)'!$I988+'Таблица вводных'!$E$3+'Таблица вводных'!$F$3)</f>
        <v>23.347960096323028</v>
      </c>
      <c r="G988" s="66">
        <f>('Итоговая табл.1чел(все услуги-к'!$G988+('Итоговая табл.1чел(все услуги-к'!$G988*'Таблица вводных'!$G$7))-('Расчет комиссии(Нади)'!$I988+'Таблица вводных'!$E$3+'Таблица вводных'!$F$3)</f>
        <v>-0.41203990367697507</v>
      </c>
      <c r="H988" s="66">
        <f>'Итоговая табл.1чел(все услуги-к'!$H988-('Расчет комиссии(Нади)'!$I988+'Таблица вводных'!$E$3+'Таблица вводных'!$F$3)</f>
        <v>-0.41203990367697507</v>
      </c>
      <c r="I988" s="66">
        <f>('Итоговая табл.1чел(все услуги-к'!$I988+('Итоговая табл.1чел(все услуги-к'!$I988*'Таблица вводных'!$G$9))-('Расчет комиссии(Нади)'!$I988+'Таблица вводных'!$E$3+'Таблица вводных'!$F$3)</f>
        <v>-0.41203990367697507</v>
      </c>
      <c r="J988" s="13" t="s">
        <v>234</v>
      </c>
    </row>
    <row r="989" spans="1:10" ht="13.2" customHeight="1">
      <c r="A989" s="140"/>
      <c r="B989" s="5"/>
      <c r="C989" s="6"/>
      <c r="D989" s="66">
        <f>(('Итоговая табл.1чел(все услуги-к'!$D989+('Итоговая табл.1чел(все услуги-к'!$D989*'Таблица вводных'!$G$4)))-('Расчет комиссии(Нади)'!$I989+'Таблица вводных'!$E$3+'Таблица вводных'!$F$3)</f>
        <v>7.2879600963230251</v>
      </c>
      <c r="E989" s="66">
        <f>('Итоговая табл.1чел(все услуги-к'!$E989+('Итоговая табл.1чел(все услуги-к'!$E989*'Таблица вводных'!$G$5))-('Расчет комиссии(Нади)'!$I989+'Таблица вводных'!$E$3+'Таблица вводных'!$F$3)</f>
        <v>0.50371009632302488</v>
      </c>
      <c r="F989" s="66">
        <f>('Итоговая табл.1чел(все услуги-к'!$F989+('Итоговая табл.1чел(все услуги-к'!$F989*'Таблица вводных'!$G$6))-('Расчет комиссии(Нади)'!$I989+'Таблица вводных'!$E$3+'Таблица вводных'!$F$3)</f>
        <v>23.347960096323028</v>
      </c>
      <c r="G989" s="66">
        <f>('Итоговая табл.1чел(все услуги-к'!$G989+('Итоговая табл.1чел(все услуги-к'!$G989*'Таблица вводных'!$G$7))-('Расчет комиссии(Нади)'!$I989+'Таблица вводных'!$E$3+'Таблица вводных'!$F$3)</f>
        <v>-0.41203990367697507</v>
      </c>
      <c r="H989" s="66">
        <f>'Итоговая табл.1чел(все услуги-к'!$H989-('Расчет комиссии(Нади)'!$I989+'Таблица вводных'!$E$3+'Таблица вводных'!$F$3)</f>
        <v>-0.41203990367697507</v>
      </c>
      <c r="I989" s="66">
        <f>('Итоговая табл.1чел(все услуги-к'!$I989+('Итоговая табл.1чел(все услуги-к'!$I989*'Таблица вводных'!$G$9))-('Расчет комиссии(Нади)'!$I989+'Таблица вводных'!$E$3+'Таблица вводных'!$F$3)</f>
        <v>-0.41203990367697507</v>
      </c>
      <c r="J989" s="13" t="s">
        <v>234</v>
      </c>
    </row>
    <row r="990" spans="1:10" ht="13.2" customHeight="1">
      <c r="A990" s="140"/>
      <c r="B990" s="5"/>
      <c r="C990" s="15"/>
      <c r="D990" s="66">
        <f>(('Итоговая табл.1чел(все услуги-к'!$D990+('Итоговая табл.1чел(все услуги-к'!$D990*'Таблица вводных'!$G$4)))-('Расчет комиссии(Нади)'!$I990+'Таблица вводных'!$E$3+'Таблица вводных'!$F$3)</f>
        <v>7.2879600963230251</v>
      </c>
      <c r="E990" s="66">
        <f>('Итоговая табл.1чел(все услуги-к'!$E990+('Итоговая табл.1чел(все услуги-к'!$E990*'Таблица вводных'!$G$5))-('Расчет комиссии(Нади)'!$I990+'Таблица вводных'!$E$3+'Таблица вводных'!$F$3)</f>
        <v>0.50371009632302488</v>
      </c>
      <c r="F990" s="66">
        <f>('Итоговая табл.1чел(все услуги-к'!$F990+('Итоговая табл.1чел(все услуги-к'!$F990*'Таблица вводных'!$G$6))-('Расчет комиссии(Нади)'!$I990+'Таблица вводных'!$E$3+'Таблица вводных'!$F$3)</f>
        <v>23.347960096323028</v>
      </c>
      <c r="G990" s="66">
        <f>('Итоговая табл.1чел(все услуги-к'!$G990+('Итоговая табл.1чел(все услуги-к'!$G990*'Таблица вводных'!$G$7))-('Расчет комиссии(Нади)'!$I990+'Таблица вводных'!$E$3+'Таблица вводных'!$F$3)</f>
        <v>-0.41203990367697507</v>
      </c>
      <c r="H990" s="66">
        <f>'Итоговая табл.1чел(все услуги-к'!$H990-('Расчет комиссии(Нади)'!$I990+'Таблица вводных'!$E$3+'Таблица вводных'!$F$3)</f>
        <v>-0.41203990367697507</v>
      </c>
      <c r="I990" s="66">
        <f>('Итоговая табл.1чел(все услуги-к'!$I990+('Итоговая табл.1чел(все услуги-к'!$I990*'Таблица вводных'!$G$9))-('Расчет комиссии(Нади)'!$I990+'Таблица вводных'!$E$3+'Таблица вводных'!$F$3)</f>
        <v>-0.41203990367697507</v>
      </c>
      <c r="J990" s="13" t="s">
        <v>234</v>
      </c>
    </row>
    <row r="991" spans="1:10" ht="13.2" customHeight="1">
      <c r="A991" s="141"/>
      <c r="B991" s="18"/>
      <c r="C991" s="19"/>
      <c r="D991" s="76">
        <f>(('Итоговая табл.1чел(все услуги-к'!$D991+('Итоговая табл.1чел(все услуги-к'!$D991*'Таблица вводных'!$G$4)))-('Расчет комиссии(Нади)'!$I991+'Таблица вводных'!$E$3+'Таблица вводных'!$F$3)</f>
        <v>7.2879600963230251</v>
      </c>
      <c r="E991" s="76">
        <f>('Итоговая табл.1чел(все услуги-к'!$E991+('Итоговая табл.1чел(все услуги-к'!$E991*'Таблица вводных'!$G$5))-('Расчет комиссии(Нади)'!$I991+'Таблица вводных'!$E$3+'Таблица вводных'!$F$3)</f>
        <v>0.50371009632302488</v>
      </c>
      <c r="F991" s="76">
        <f>('Итоговая табл.1чел(все услуги-к'!$F991+('Итоговая табл.1чел(все услуги-к'!$F991*'Таблица вводных'!$G$6))-('Расчет комиссии(Нади)'!$I991+'Таблица вводных'!$E$3+'Таблица вводных'!$F$3)</f>
        <v>23.347960096323028</v>
      </c>
      <c r="G991" s="76">
        <f>('Итоговая табл.1чел(все услуги-к'!$G991+('Итоговая табл.1чел(все услуги-к'!$G991*'Таблица вводных'!$G$7))-('Расчет комиссии(Нади)'!$I991+'Таблица вводных'!$E$3+'Таблица вводных'!$F$3)</f>
        <v>-0.41203990367697507</v>
      </c>
      <c r="H991" s="76">
        <f>'Итоговая табл.1чел(все услуги-к'!$H991-('Расчет комиссии(Нади)'!$I991+'Таблица вводных'!$E$3+'Таблица вводных'!$F$3)</f>
        <v>-0.41203990367697507</v>
      </c>
      <c r="I991" s="76">
        <f>('Итоговая табл.1чел(все услуги-к'!$I991+('Итоговая табл.1чел(все услуги-к'!$I991*'Таблица вводных'!$G$9))-('Расчет комиссии(Нади)'!$I991+'Таблица вводных'!$E$3+'Таблица вводных'!$F$3)</f>
        <v>-0.41203990367697507</v>
      </c>
      <c r="J991" s="22" t="s">
        <v>234</v>
      </c>
    </row>
    <row r="992" spans="1:10" ht="13.2" customHeight="1">
      <c r="A992" s="143" t="s">
        <v>238</v>
      </c>
      <c r="B992" s="5">
        <v>45423</v>
      </c>
      <c r="C992" s="97"/>
      <c r="D992" s="59">
        <f>(('Итоговая табл.1чел(все услуги-к'!$D992+('Итоговая табл.1чел(все услуги-к'!$D992*'Таблица вводных'!$G$4)))-('Расчет комиссии(Нади)'!$I992+'Таблица вводных'!$E$3+'Таблица вводных'!$F$3)</f>
        <v>7.2879600963230251</v>
      </c>
      <c r="E992" s="59">
        <f>('Итоговая табл.1чел(все услуги-к'!$E992+('Итоговая табл.1чел(все услуги-к'!$E992*'Таблица вводных'!$G$5))-('Расчет комиссии(Нади)'!$I992+'Таблица вводных'!$E$3+'Таблица вводных'!$F$3)</f>
        <v>0.50371009632302488</v>
      </c>
      <c r="F992" s="59">
        <f>('Итоговая табл.1чел(все услуги-к'!$F992+('Итоговая табл.1чел(все услуги-к'!$F992*'Таблица вводных'!$G$6))-('Расчет комиссии(Нади)'!$I992+'Таблица вводных'!$E$3+'Таблица вводных'!$F$3)</f>
        <v>23.347960096323028</v>
      </c>
      <c r="G992" s="59">
        <f>('Итоговая табл.1чел(все услуги-к'!$G992+('Итоговая табл.1чел(все услуги-к'!$G992*'Таблица вводных'!$G$7))-('Расчет комиссии(Нади)'!$I992+'Таблица вводных'!$E$3+'Таблица вводных'!$F$3)</f>
        <v>-0.41203990367697507</v>
      </c>
      <c r="H992" s="59">
        <f>'Итоговая табл.1чел(все услуги-к'!$H992-('Расчет комиссии(Нади)'!$I992+'Таблица вводных'!$E$3+'Таблица вводных'!$F$3)</f>
        <v>-0.41203990367697507</v>
      </c>
      <c r="I992" s="59">
        <f>('Итоговая табл.1чел(все услуги-к'!$I992+('Итоговая табл.1чел(все услуги-к'!$I992*'Таблица вводных'!$G$9))-('Расчет комиссии(Нади)'!$I992+'Таблица вводных'!$E$3+'Таблица вводных'!$F$3)</f>
        <v>-0.41203990367697507</v>
      </c>
      <c r="J992" s="10" t="s">
        <v>213</v>
      </c>
    </row>
    <row r="993" spans="1:10" ht="13.2" customHeight="1">
      <c r="A993" s="140"/>
      <c r="B993" s="5">
        <v>45426</v>
      </c>
      <c r="C993" s="6"/>
      <c r="D993" s="66">
        <f>(('Итоговая табл.1чел(все услуги-к'!$D993+('Итоговая табл.1чел(все услуги-к'!$D993*'Таблица вводных'!$G$4)))-('Расчет комиссии(Нади)'!$I993+'Таблица вводных'!$E$3+'Таблица вводных'!$F$3)</f>
        <v>7.2879600963230251</v>
      </c>
      <c r="E993" s="66">
        <f>('Итоговая табл.1чел(все услуги-к'!$E993+('Итоговая табл.1чел(все услуги-к'!$E993*'Таблица вводных'!$G$5))-('Расчет комиссии(Нади)'!$I993+'Таблица вводных'!$E$3+'Таблица вводных'!$F$3)</f>
        <v>0.50371009632302488</v>
      </c>
      <c r="F993" s="66">
        <f>('Итоговая табл.1чел(все услуги-к'!$F993+('Итоговая табл.1чел(все услуги-к'!$F993*'Таблица вводных'!$G$6))-('Расчет комиссии(Нади)'!$I993+'Таблица вводных'!$E$3+'Таблица вводных'!$F$3)</f>
        <v>23.347960096323028</v>
      </c>
      <c r="G993" s="66">
        <f>('Итоговая табл.1чел(все услуги-к'!$G993+('Итоговая табл.1чел(все услуги-к'!$G993*'Таблица вводных'!$G$7))-('Расчет комиссии(Нади)'!$I993+'Таблица вводных'!$E$3+'Таблица вводных'!$F$3)</f>
        <v>-0.41203990367697507</v>
      </c>
      <c r="H993" s="66">
        <f>'Итоговая табл.1чел(все услуги-к'!$H993-('Расчет комиссии(Нади)'!$I993+'Таблица вводных'!$E$3+'Таблица вводных'!$F$3)</f>
        <v>-0.41203990367697507</v>
      </c>
      <c r="I993" s="66">
        <f>('Итоговая табл.1чел(все услуги-к'!$I993+('Итоговая табл.1чел(все услуги-к'!$I993*'Таблица вводных'!$G$9))-('Расчет комиссии(Нади)'!$I993+'Таблица вводных'!$E$3+'Таблица вводных'!$F$3)</f>
        <v>-0.41203990367697507</v>
      </c>
      <c r="J993" s="13" t="s">
        <v>213</v>
      </c>
    </row>
    <row r="994" spans="1:10" ht="13.2" customHeight="1">
      <c r="A994" s="140"/>
      <c r="B994" s="5">
        <v>45430</v>
      </c>
      <c r="C994" s="15"/>
      <c r="D994" s="66">
        <f>(('Итоговая табл.1чел(все услуги-к'!$D994+('Итоговая табл.1чел(все услуги-к'!$D994*'Таблица вводных'!$G$4)))-('Расчет комиссии(Нади)'!$I994+'Таблица вводных'!$E$3+'Таблица вводных'!$F$3)</f>
        <v>7.2879600963230251</v>
      </c>
      <c r="E994" s="66">
        <f>('Итоговая табл.1чел(все услуги-к'!$E994+('Итоговая табл.1чел(все услуги-к'!$E994*'Таблица вводных'!$G$5))-('Расчет комиссии(Нади)'!$I994+'Таблица вводных'!$E$3+'Таблица вводных'!$F$3)</f>
        <v>0.50371009632302488</v>
      </c>
      <c r="F994" s="66">
        <f>('Итоговая табл.1чел(все услуги-к'!$F994+('Итоговая табл.1чел(все услуги-к'!$F994*'Таблица вводных'!$G$6))-('Расчет комиссии(Нади)'!$I994+'Таблица вводных'!$E$3+'Таблица вводных'!$F$3)</f>
        <v>23.347960096323028</v>
      </c>
      <c r="G994" s="66">
        <f>('Итоговая табл.1чел(все услуги-к'!$G994+('Итоговая табл.1чел(все услуги-к'!$G994*'Таблица вводных'!$G$7))-('Расчет комиссии(Нади)'!$I994+'Таблица вводных'!$E$3+'Таблица вводных'!$F$3)</f>
        <v>-0.41203990367697507</v>
      </c>
      <c r="H994" s="66">
        <f>'Итоговая табл.1чел(все услуги-к'!$H994-('Расчет комиссии(Нади)'!$I994+'Таблица вводных'!$E$3+'Таблица вводных'!$F$3)</f>
        <v>-0.41203990367697507</v>
      </c>
      <c r="I994" s="66">
        <f>('Итоговая табл.1чел(все услуги-к'!$I994+('Итоговая табл.1чел(все услуги-к'!$I994*'Таблица вводных'!$G$9))-('Расчет комиссии(Нади)'!$I994+'Таблица вводных'!$E$3+'Таблица вводных'!$F$3)</f>
        <v>-0.41203990367697507</v>
      </c>
      <c r="J994" s="13" t="s">
        <v>213</v>
      </c>
    </row>
    <row r="995" spans="1:10" ht="13.2" customHeight="1">
      <c r="A995" s="140"/>
      <c r="B995" s="5">
        <v>45433</v>
      </c>
      <c r="C995" s="6"/>
      <c r="D995" s="66">
        <f>(('Итоговая табл.1чел(все услуги-к'!$D995+('Итоговая табл.1чел(все услуги-к'!$D995*'Таблица вводных'!$G$4)))-('Расчет комиссии(Нади)'!$I995+'Таблица вводных'!$E$3+'Таблица вводных'!$F$3)</f>
        <v>7.2879600963230251</v>
      </c>
      <c r="E995" s="66">
        <f>('Итоговая табл.1чел(все услуги-к'!$E995+('Итоговая табл.1чел(все услуги-к'!$E995*'Таблица вводных'!$G$5))-('Расчет комиссии(Нади)'!$I995+'Таблица вводных'!$E$3+'Таблица вводных'!$F$3)</f>
        <v>0.50371009632302488</v>
      </c>
      <c r="F995" s="66">
        <f>('Итоговая табл.1чел(все услуги-к'!$F995+('Итоговая табл.1чел(все услуги-к'!$F995*'Таблица вводных'!$G$6))-('Расчет комиссии(Нади)'!$I995+'Таблица вводных'!$E$3+'Таблица вводных'!$F$3)</f>
        <v>23.347960096323028</v>
      </c>
      <c r="G995" s="66">
        <f>('Итоговая табл.1чел(все услуги-к'!$G995+('Итоговая табл.1чел(все услуги-к'!$G995*'Таблица вводных'!$G$7))-('Расчет комиссии(Нади)'!$I995+'Таблица вводных'!$E$3+'Таблица вводных'!$F$3)</f>
        <v>-0.41203990367697507</v>
      </c>
      <c r="H995" s="66">
        <f>'Итоговая табл.1чел(все услуги-к'!$H995-('Расчет комиссии(Нади)'!$I995+'Таблица вводных'!$E$3+'Таблица вводных'!$F$3)</f>
        <v>-0.41203990367697507</v>
      </c>
      <c r="I995" s="66">
        <f>('Итоговая табл.1чел(все услуги-к'!$I995+('Итоговая табл.1чел(все услуги-к'!$I995*'Таблица вводных'!$G$9))-('Расчет комиссии(Нади)'!$I995+'Таблица вводных'!$E$3+'Таблица вводных'!$F$3)</f>
        <v>-0.41203990367697507</v>
      </c>
      <c r="J995" s="13" t="s">
        <v>213</v>
      </c>
    </row>
    <row r="996" spans="1:10" ht="13.2" customHeight="1">
      <c r="A996" s="140"/>
      <c r="B996" s="5">
        <v>45437</v>
      </c>
      <c r="C996" s="15"/>
      <c r="D996" s="66">
        <f>(('Итоговая табл.1чел(все услуги-к'!$D996+('Итоговая табл.1чел(все услуги-к'!$D996*'Таблица вводных'!$G$4)))-('Расчет комиссии(Нади)'!$I996+'Таблица вводных'!$E$3+'Таблица вводных'!$F$3)</f>
        <v>7.2879600963230251</v>
      </c>
      <c r="E996" s="66">
        <f>('Итоговая табл.1чел(все услуги-к'!$E996+('Итоговая табл.1чел(все услуги-к'!$E996*'Таблица вводных'!$G$5))-('Расчет комиссии(Нади)'!$I996+'Таблица вводных'!$E$3+'Таблица вводных'!$F$3)</f>
        <v>0.50371009632302488</v>
      </c>
      <c r="F996" s="66">
        <f>('Итоговая табл.1чел(все услуги-к'!$F996+('Итоговая табл.1чел(все услуги-к'!$F996*'Таблица вводных'!$G$6))-('Расчет комиссии(Нади)'!$I996+'Таблица вводных'!$E$3+'Таблица вводных'!$F$3)</f>
        <v>23.347960096323028</v>
      </c>
      <c r="G996" s="66">
        <f>('Итоговая табл.1чел(все услуги-к'!$G996+('Итоговая табл.1чел(все услуги-к'!$G996*'Таблица вводных'!$G$7))-('Расчет комиссии(Нади)'!$I996+'Таблица вводных'!$E$3+'Таблица вводных'!$F$3)</f>
        <v>-0.41203990367697507</v>
      </c>
      <c r="H996" s="66">
        <f>'Итоговая табл.1чел(все услуги-к'!$H996-('Расчет комиссии(Нади)'!$I996+'Таблица вводных'!$E$3+'Таблица вводных'!$F$3)</f>
        <v>-0.41203990367697507</v>
      </c>
      <c r="I996" s="66">
        <f>('Итоговая табл.1чел(все услуги-к'!$I996+('Итоговая табл.1чел(все услуги-к'!$I996*'Таблица вводных'!$G$9))-('Расчет комиссии(Нади)'!$I996+'Таблица вводных'!$E$3+'Таблица вводных'!$F$3)</f>
        <v>-0.41203990367697507</v>
      </c>
      <c r="J996" s="13" t="s">
        <v>213</v>
      </c>
    </row>
    <row r="997" spans="1:10" ht="13.2" customHeight="1">
      <c r="A997" s="140"/>
      <c r="B997" s="5">
        <v>45440</v>
      </c>
      <c r="C997" s="15"/>
      <c r="D997" s="66">
        <f>(('Итоговая табл.1чел(все услуги-к'!$D997+('Итоговая табл.1чел(все услуги-к'!$D997*'Таблица вводных'!$G$4)))-('Расчет комиссии(Нади)'!$I997+'Таблица вводных'!$E$3+'Таблица вводных'!$F$3)</f>
        <v>7.2879600963230251</v>
      </c>
      <c r="E997" s="66">
        <f>('Итоговая табл.1чел(все услуги-к'!$E997+('Итоговая табл.1чел(все услуги-к'!$E997*'Таблица вводных'!$G$5))-('Расчет комиссии(Нади)'!$I997+'Таблица вводных'!$E$3+'Таблица вводных'!$F$3)</f>
        <v>0.50371009632302488</v>
      </c>
      <c r="F997" s="66">
        <f>('Итоговая табл.1чел(все услуги-к'!$F997+('Итоговая табл.1чел(все услуги-к'!$F997*'Таблица вводных'!$G$6))-('Расчет комиссии(Нади)'!$I997+'Таблица вводных'!$E$3+'Таблица вводных'!$F$3)</f>
        <v>23.347960096323028</v>
      </c>
      <c r="G997" s="66">
        <f>('Итоговая табл.1чел(все услуги-к'!$G997+('Итоговая табл.1чел(все услуги-к'!$G997*'Таблица вводных'!$G$7))-('Расчет комиссии(Нади)'!$I997+'Таблица вводных'!$E$3+'Таблица вводных'!$F$3)</f>
        <v>-0.41203990367697507</v>
      </c>
      <c r="H997" s="66">
        <f>'Итоговая табл.1чел(все услуги-к'!$H997-('Расчет комиссии(Нади)'!$I997+'Таблица вводных'!$E$3+'Таблица вводных'!$F$3)</f>
        <v>-0.41203990367697507</v>
      </c>
      <c r="I997" s="66">
        <f>('Итоговая табл.1чел(все услуги-к'!$I997+('Итоговая табл.1чел(все услуги-к'!$I997*'Таблица вводных'!$G$9))-('Расчет комиссии(Нади)'!$I997+'Таблица вводных'!$E$3+'Таблица вводных'!$F$3)</f>
        <v>-0.41203990367697507</v>
      </c>
      <c r="J997" s="13" t="s">
        <v>213</v>
      </c>
    </row>
    <row r="998" spans="1:10" ht="13.2" customHeight="1">
      <c r="A998" s="140"/>
      <c r="B998" s="5">
        <v>45444</v>
      </c>
      <c r="C998" s="15"/>
      <c r="D998" s="66">
        <f>(('Итоговая табл.1чел(все услуги-к'!$D998+('Итоговая табл.1чел(все услуги-к'!$D998*'Таблица вводных'!$G$4)))-('Расчет комиссии(Нади)'!$I998+'Таблица вводных'!$E$3+'Таблица вводных'!$F$3)</f>
        <v>7.2879600963230251</v>
      </c>
      <c r="E998" s="66">
        <f>('Итоговая табл.1чел(все услуги-к'!$E998+('Итоговая табл.1чел(все услуги-к'!$E998*'Таблица вводных'!$G$5))-('Расчет комиссии(Нади)'!$I998+'Таблица вводных'!$E$3+'Таблица вводных'!$F$3)</f>
        <v>0.50371009632302488</v>
      </c>
      <c r="F998" s="66">
        <f>('Итоговая табл.1чел(все услуги-к'!$F998+('Итоговая табл.1чел(все услуги-к'!$F998*'Таблица вводных'!$G$6))-('Расчет комиссии(Нади)'!$I998+'Таблица вводных'!$E$3+'Таблица вводных'!$F$3)</f>
        <v>23.347960096323028</v>
      </c>
      <c r="G998" s="66">
        <f>('Итоговая табл.1чел(все услуги-к'!$G998+('Итоговая табл.1чел(все услуги-к'!$G998*'Таблица вводных'!$G$7))-('Расчет комиссии(Нади)'!$I998+'Таблица вводных'!$E$3+'Таблица вводных'!$F$3)</f>
        <v>-0.41203990367697507</v>
      </c>
      <c r="H998" s="66">
        <f>'Итоговая табл.1чел(все услуги-к'!$H998-('Расчет комиссии(Нади)'!$I998+'Таблица вводных'!$E$3+'Таблица вводных'!$F$3)</f>
        <v>-0.41203990367697507</v>
      </c>
      <c r="I998" s="66">
        <f>('Итоговая табл.1чел(все услуги-к'!$I998+('Итоговая табл.1чел(все услуги-к'!$I998*'Таблица вводных'!$G$9))-('Расчет комиссии(Нади)'!$I998+'Таблица вводных'!$E$3+'Таблица вводных'!$F$3)</f>
        <v>-0.41203990367697507</v>
      </c>
      <c r="J998" s="13" t="s">
        <v>213</v>
      </c>
    </row>
    <row r="999" spans="1:10" ht="13.2" customHeight="1">
      <c r="A999" s="140"/>
      <c r="B999" s="5">
        <v>45447</v>
      </c>
      <c r="C999" s="6"/>
      <c r="D999" s="66">
        <f>(('Итоговая табл.1чел(все услуги-к'!$D999+('Итоговая табл.1чел(все услуги-к'!$D999*'Таблица вводных'!$G$4)))-('Расчет комиссии(Нади)'!$I999+'Таблица вводных'!$E$3+'Таблица вводных'!$F$3)</f>
        <v>7.2879600963230251</v>
      </c>
      <c r="E999" s="66">
        <f>('Итоговая табл.1чел(все услуги-к'!$E999+('Итоговая табл.1чел(все услуги-к'!$E999*'Таблица вводных'!$G$5))-('Расчет комиссии(Нади)'!$I999+'Таблица вводных'!$E$3+'Таблица вводных'!$F$3)</f>
        <v>0.50371009632302488</v>
      </c>
      <c r="F999" s="66">
        <f>('Итоговая табл.1чел(все услуги-к'!$F999+('Итоговая табл.1чел(все услуги-к'!$F999*'Таблица вводных'!$G$6))-('Расчет комиссии(Нади)'!$I999+'Таблица вводных'!$E$3+'Таблица вводных'!$F$3)</f>
        <v>23.347960096323028</v>
      </c>
      <c r="G999" s="66">
        <f>('Итоговая табл.1чел(все услуги-к'!$G999+('Итоговая табл.1чел(все услуги-к'!$G999*'Таблица вводных'!$G$7))-('Расчет комиссии(Нади)'!$I999+'Таблица вводных'!$E$3+'Таблица вводных'!$F$3)</f>
        <v>-0.41203990367697507</v>
      </c>
      <c r="H999" s="66">
        <f>'Итоговая табл.1чел(все услуги-к'!$H999-('Расчет комиссии(Нади)'!$I999+'Таблица вводных'!$E$3+'Таблица вводных'!$F$3)</f>
        <v>-0.41203990367697507</v>
      </c>
      <c r="I999" s="66">
        <f>('Итоговая табл.1чел(все услуги-к'!$I999+('Итоговая табл.1чел(все услуги-к'!$I999*'Таблица вводных'!$G$9))-('Расчет комиссии(Нади)'!$I999+'Таблица вводных'!$E$3+'Таблица вводных'!$F$3)</f>
        <v>-0.41203990367697507</v>
      </c>
      <c r="J999" s="13" t="s">
        <v>213</v>
      </c>
    </row>
    <row r="1000" spans="1:10" ht="13.2" customHeight="1">
      <c r="A1000" s="140"/>
      <c r="B1000" s="5">
        <v>45451</v>
      </c>
      <c r="C1000" s="15"/>
      <c r="D1000" s="66">
        <f>(('Итоговая табл.1чел(все услуги-к'!$D1000+('Итоговая табл.1чел(все услуги-к'!$D1000*'Таблица вводных'!$G$4)))-('Расчет комиссии(Нади)'!$I1000+'Таблица вводных'!$E$3+'Таблица вводных'!$F$3)</f>
        <v>7.2879600963230251</v>
      </c>
      <c r="E1000" s="66">
        <f>('Итоговая табл.1чел(все услуги-к'!$E1000+('Итоговая табл.1чел(все услуги-к'!$E1000*'Таблица вводных'!$G$5))-('Расчет комиссии(Нади)'!$I1000+'Таблица вводных'!$E$3+'Таблица вводных'!$F$3)</f>
        <v>0.50371009632302488</v>
      </c>
      <c r="F1000" s="66">
        <f>('Итоговая табл.1чел(все услуги-к'!$F1000+('Итоговая табл.1чел(все услуги-к'!$F1000*'Таблица вводных'!$G$6))-('Расчет комиссии(Нади)'!$I1000+'Таблица вводных'!$E$3+'Таблица вводных'!$F$3)</f>
        <v>23.347960096323028</v>
      </c>
      <c r="G1000" s="66">
        <f>('Итоговая табл.1чел(все услуги-к'!$G1000+('Итоговая табл.1чел(все услуги-к'!$G1000*'Таблица вводных'!$G$7))-('Расчет комиссии(Нади)'!$I1000+'Таблица вводных'!$E$3+'Таблица вводных'!$F$3)</f>
        <v>-0.41203990367697507</v>
      </c>
      <c r="H1000" s="66">
        <f>'Итоговая табл.1чел(все услуги-к'!$H1000-('Расчет комиссии(Нади)'!$I1000+'Таблица вводных'!$E$3+'Таблица вводных'!$F$3)</f>
        <v>-0.41203990367697507</v>
      </c>
      <c r="I1000" s="66">
        <f>('Итоговая табл.1чел(все услуги-к'!$I1000+('Итоговая табл.1чел(все услуги-к'!$I1000*'Таблица вводных'!$G$9))-('Расчет комиссии(Нади)'!$I1000+'Таблица вводных'!$E$3+'Таблица вводных'!$F$3)</f>
        <v>-0.41203990367697507</v>
      </c>
      <c r="J1000" s="13" t="s">
        <v>213</v>
      </c>
    </row>
    <row r="1001" spans="1:10" ht="13.2" customHeight="1">
      <c r="A1001" s="140"/>
      <c r="B1001" s="5">
        <v>45454</v>
      </c>
      <c r="C1001" s="15"/>
      <c r="D1001" s="66">
        <f>(('Итоговая табл.1чел(все услуги-к'!$D1001+('Итоговая табл.1чел(все услуги-к'!$D1001*'Таблица вводных'!$G$4)))-('Расчет комиссии(Нади)'!$I1001+'Таблица вводных'!$E$3+'Таблица вводных'!$F$3)</f>
        <v>7.2879600963230251</v>
      </c>
      <c r="E1001" s="66">
        <f>('Итоговая табл.1чел(все услуги-к'!$E1001+('Итоговая табл.1чел(все услуги-к'!$E1001*'Таблица вводных'!$G$5))-('Расчет комиссии(Нади)'!$I1001+'Таблица вводных'!$E$3+'Таблица вводных'!$F$3)</f>
        <v>0.50371009632302488</v>
      </c>
      <c r="F1001" s="66">
        <f>('Итоговая табл.1чел(все услуги-к'!$F1001+('Итоговая табл.1чел(все услуги-к'!$F1001*'Таблица вводных'!$G$6))-('Расчет комиссии(Нади)'!$I1001+'Таблица вводных'!$E$3+'Таблица вводных'!$F$3)</f>
        <v>23.347960096323028</v>
      </c>
      <c r="G1001" s="66">
        <f>('Итоговая табл.1чел(все услуги-к'!$G1001+('Итоговая табл.1чел(все услуги-к'!$G1001*'Таблица вводных'!$G$7))-('Расчет комиссии(Нади)'!$I1001+'Таблица вводных'!$E$3+'Таблица вводных'!$F$3)</f>
        <v>-0.41203990367697507</v>
      </c>
      <c r="H1001" s="66">
        <f>'Итоговая табл.1чел(все услуги-к'!$H1001-('Расчет комиссии(Нади)'!$I1001+'Таблица вводных'!$E$3+'Таблица вводных'!$F$3)</f>
        <v>-0.41203990367697507</v>
      </c>
      <c r="I1001" s="66">
        <f>('Итоговая табл.1чел(все услуги-к'!$I1001+('Итоговая табл.1чел(все услуги-к'!$I1001*'Таблица вводных'!$G$9))-('Расчет комиссии(Нади)'!$I1001+'Таблица вводных'!$E$3+'Таблица вводных'!$F$3)</f>
        <v>-0.41203990367697507</v>
      </c>
      <c r="J1001" s="13" t="s">
        <v>213</v>
      </c>
    </row>
    <row r="1002" spans="1:10" ht="13.2" customHeight="1">
      <c r="A1002" s="140"/>
      <c r="B1002" s="5"/>
      <c r="C1002" s="6"/>
      <c r="D1002" s="66">
        <f>(('Итоговая табл.1чел(все услуги-к'!$D1002+('Итоговая табл.1чел(все услуги-к'!$D1002*'Таблица вводных'!$G$4)))-('Расчет комиссии(Нади)'!$I1002+'Таблица вводных'!$E$3+'Таблица вводных'!$F$3)</f>
        <v>7.2879600963230251</v>
      </c>
      <c r="E1002" s="66">
        <f>('Итоговая табл.1чел(все услуги-к'!$E1002+('Итоговая табл.1чел(все услуги-к'!$E1002*'Таблица вводных'!$G$5))-('Расчет комиссии(Нади)'!$I1002+'Таблица вводных'!$E$3+'Таблица вводных'!$F$3)</f>
        <v>0.50371009632302488</v>
      </c>
      <c r="F1002" s="66">
        <f>('Итоговая табл.1чел(все услуги-к'!$F1002+('Итоговая табл.1чел(все услуги-к'!$F1002*'Таблица вводных'!$G$6))-('Расчет комиссии(Нади)'!$I1002+'Таблица вводных'!$E$3+'Таблица вводных'!$F$3)</f>
        <v>23.347960096323028</v>
      </c>
      <c r="G1002" s="66">
        <f>('Итоговая табл.1чел(все услуги-к'!$G1002+('Итоговая табл.1чел(все услуги-к'!$G1002*'Таблица вводных'!$G$7))-('Расчет комиссии(Нади)'!$I1002+'Таблица вводных'!$E$3+'Таблица вводных'!$F$3)</f>
        <v>-0.41203990367697507</v>
      </c>
      <c r="H1002" s="66">
        <f>'Итоговая табл.1чел(все услуги-к'!$H1002-('Расчет комиссии(Нади)'!$I1002+'Таблица вводных'!$E$3+'Таблица вводных'!$F$3)</f>
        <v>-0.41203990367697507</v>
      </c>
      <c r="I1002" s="66">
        <f>('Итоговая табл.1чел(все услуги-к'!$I1002+('Итоговая табл.1чел(все услуги-к'!$I1002*'Таблица вводных'!$G$9))-('Расчет комиссии(Нади)'!$I1002+'Таблица вводных'!$E$3+'Таблица вводных'!$F$3)</f>
        <v>-0.41203990367697507</v>
      </c>
      <c r="J1002" s="13" t="s">
        <v>213</v>
      </c>
    </row>
    <row r="1003" spans="1:10" ht="13.2" customHeight="1">
      <c r="A1003" s="140"/>
      <c r="B1003" s="5"/>
      <c r="C1003" s="15"/>
      <c r="D1003" s="66">
        <f>(('Итоговая табл.1чел(все услуги-к'!$D1003+('Итоговая табл.1чел(все услуги-к'!$D1003*'Таблица вводных'!$G$4)))-('Расчет комиссии(Нади)'!$I1003+'Таблица вводных'!$E$3+'Таблица вводных'!$F$3)</f>
        <v>7.2879600963230251</v>
      </c>
      <c r="E1003" s="66">
        <f>('Итоговая табл.1чел(все услуги-к'!$E1003+('Итоговая табл.1чел(все услуги-к'!$E1003*'Таблица вводных'!$G$5))-('Расчет комиссии(Нади)'!$I1003+'Таблица вводных'!$E$3+'Таблица вводных'!$F$3)</f>
        <v>0.50371009632302488</v>
      </c>
      <c r="F1003" s="66">
        <f>('Итоговая табл.1чел(все услуги-к'!$F1003+('Итоговая табл.1чел(все услуги-к'!$F1003*'Таблица вводных'!$G$6))-('Расчет комиссии(Нади)'!$I1003+'Таблица вводных'!$E$3+'Таблица вводных'!$F$3)</f>
        <v>23.347960096323028</v>
      </c>
      <c r="G1003" s="66">
        <f>('Итоговая табл.1чел(все услуги-к'!$G1003+('Итоговая табл.1чел(все услуги-к'!$G1003*'Таблица вводных'!$G$7))-('Расчет комиссии(Нади)'!$I1003+'Таблица вводных'!$E$3+'Таблица вводных'!$F$3)</f>
        <v>-0.41203990367697507</v>
      </c>
      <c r="H1003" s="66">
        <f>'Итоговая табл.1чел(все услуги-к'!$H1003-('Расчет комиссии(Нади)'!$I1003+'Таблица вводных'!$E$3+'Таблица вводных'!$F$3)</f>
        <v>-0.41203990367697507</v>
      </c>
      <c r="I1003" s="66">
        <f>('Итоговая табл.1чел(все услуги-к'!$I1003+('Итоговая табл.1чел(все услуги-к'!$I1003*'Таблица вводных'!$G$9))-('Расчет комиссии(Нади)'!$I1003+'Таблица вводных'!$E$3+'Таблица вводных'!$F$3)</f>
        <v>-0.41203990367697507</v>
      </c>
      <c r="J1003" s="13" t="s">
        <v>213</v>
      </c>
    </row>
    <row r="1004" spans="1:10" ht="13.2" customHeight="1">
      <c r="A1004" s="140"/>
      <c r="B1004" s="5"/>
      <c r="C1004" s="6"/>
      <c r="D1004" s="66">
        <f>(('Итоговая табл.1чел(все услуги-к'!$D1004+('Итоговая табл.1чел(все услуги-к'!$D1004*'Таблица вводных'!$G$4)))-('Расчет комиссии(Нади)'!$I1004+'Таблица вводных'!$E$3+'Таблица вводных'!$F$3)</f>
        <v>7.2879600963230251</v>
      </c>
      <c r="E1004" s="66">
        <f>('Итоговая табл.1чел(все услуги-к'!$E1004+('Итоговая табл.1чел(все услуги-к'!$E1004*'Таблица вводных'!$G$5))-('Расчет комиссии(Нади)'!$I1004+'Таблица вводных'!$E$3+'Таблица вводных'!$F$3)</f>
        <v>0.50371009632302488</v>
      </c>
      <c r="F1004" s="66">
        <f>('Итоговая табл.1чел(все услуги-к'!$F1004+('Итоговая табл.1чел(все услуги-к'!$F1004*'Таблица вводных'!$G$6))-('Расчет комиссии(Нади)'!$I1004+'Таблица вводных'!$E$3+'Таблица вводных'!$F$3)</f>
        <v>23.347960096323028</v>
      </c>
      <c r="G1004" s="66">
        <f>('Итоговая табл.1чел(все услуги-к'!$G1004+('Итоговая табл.1чел(все услуги-к'!$G1004*'Таблица вводных'!$G$7))-('Расчет комиссии(Нади)'!$I1004+'Таблица вводных'!$E$3+'Таблица вводных'!$F$3)</f>
        <v>-0.41203990367697507</v>
      </c>
      <c r="H1004" s="66">
        <f>'Итоговая табл.1чел(все услуги-к'!$H1004-('Расчет комиссии(Нади)'!$I1004+'Таблица вводных'!$E$3+'Таблица вводных'!$F$3)</f>
        <v>-0.41203990367697507</v>
      </c>
      <c r="I1004" s="66">
        <f>('Итоговая табл.1чел(все услуги-к'!$I1004+('Итоговая табл.1чел(все услуги-к'!$I1004*'Таблица вводных'!$G$9))-('Расчет комиссии(Нади)'!$I1004+'Таблица вводных'!$E$3+'Таблица вводных'!$F$3)</f>
        <v>-0.41203990367697507</v>
      </c>
      <c r="J1004" s="13" t="s">
        <v>213</v>
      </c>
    </row>
    <row r="1005" spans="1:10" ht="13.2" customHeight="1">
      <c r="A1005" s="140"/>
      <c r="B1005" s="5"/>
      <c r="C1005" s="6"/>
      <c r="D1005" s="66">
        <f>(('Итоговая табл.1чел(все услуги-к'!$D1005+('Итоговая табл.1чел(все услуги-к'!$D1005*'Таблица вводных'!$G$4)))-('Расчет комиссии(Нади)'!$I1005+'Таблица вводных'!$E$3+'Таблица вводных'!$F$3)</f>
        <v>7.2879600963230251</v>
      </c>
      <c r="E1005" s="66">
        <f>('Итоговая табл.1чел(все услуги-к'!$E1005+('Итоговая табл.1чел(все услуги-к'!$E1005*'Таблица вводных'!$G$5))-('Расчет комиссии(Нади)'!$I1005+'Таблица вводных'!$E$3+'Таблица вводных'!$F$3)</f>
        <v>0.50371009632302488</v>
      </c>
      <c r="F1005" s="66">
        <f>('Итоговая табл.1чел(все услуги-к'!$F1005+('Итоговая табл.1чел(все услуги-к'!$F1005*'Таблица вводных'!$G$6))-('Расчет комиссии(Нади)'!$I1005+'Таблица вводных'!$E$3+'Таблица вводных'!$F$3)</f>
        <v>23.347960096323028</v>
      </c>
      <c r="G1005" s="66">
        <f>('Итоговая табл.1чел(все услуги-к'!$G1005+('Итоговая табл.1чел(все услуги-к'!$G1005*'Таблица вводных'!$G$7))-('Расчет комиссии(Нади)'!$I1005+'Таблица вводных'!$E$3+'Таблица вводных'!$F$3)</f>
        <v>-0.41203990367697507</v>
      </c>
      <c r="H1005" s="66">
        <f>'Итоговая табл.1чел(все услуги-к'!$H1005-('Расчет комиссии(Нади)'!$I1005+'Таблица вводных'!$E$3+'Таблица вводных'!$F$3)</f>
        <v>-0.41203990367697507</v>
      </c>
      <c r="I1005" s="66">
        <f>('Итоговая табл.1чел(все услуги-к'!$I1005+('Итоговая табл.1чел(все услуги-к'!$I1005*'Таблица вводных'!$G$9))-('Расчет комиссии(Нади)'!$I1005+'Таблица вводных'!$E$3+'Таблица вводных'!$F$3)</f>
        <v>-0.41203990367697507</v>
      </c>
      <c r="J1005" s="13" t="s">
        <v>213</v>
      </c>
    </row>
    <row r="1006" spans="1:10" ht="13.2" customHeight="1">
      <c r="A1006" s="140"/>
      <c r="B1006" s="5"/>
      <c r="C1006" s="15"/>
      <c r="D1006" s="66">
        <f>(('Итоговая табл.1чел(все услуги-к'!$D1006+('Итоговая табл.1чел(все услуги-к'!$D1006*'Таблица вводных'!$G$4)))-('Расчет комиссии(Нади)'!$I1006+'Таблица вводных'!$E$3+'Таблица вводных'!$F$3)</f>
        <v>7.2879600963230251</v>
      </c>
      <c r="E1006" s="66">
        <f>('Итоговая табл.1чел(все услуги-к'!$E1006+('Итоговая табл.1чел(все услуги-к'!$E1006*'Таблица вводных'!$G$5))-('Расчет комиссии(Нади)'!$I1006+'Таблица вводных'!$E$3+'Таблица вводных'!$F$3)</f>
        <v>0.50371009632302488</v>
      </c>
      <c r="F1006" s="66">
        <f>('Итоговая табл.1чел(все услуги-к'!$F1006+('Итоговая табл.1чел(все услуги-к'!$F1006*'Таблица вводных'!$G$6))-('Расчет комиссии(Нади)'!$I1006+'Таблица вводных'!$E$3+'Таблица вводных'!$F$3)</f>
        <v>23.347960096323028</v>
      </c>
      <c r="G1006" s="66">
        <f>('Итоговая табл.1чел(все услуги-к'!$G1006+('Итоговая табл.1чел(все услуги-к'!$G1006*'Таблица вводных'!$G$7))-('Расчет комиссии(Нади)'!$I1006+'Таблица вводных'!$E$3+'Таблица вводных'!$F$3)</f>
        <v>-0.41203990367697507</v>
      </c>
      <c r="H1006" s="66">
        <f>'Итоговая табл.1чел(все услуги-к'!$H1006-('Расчет комиссии(Нади)'!$I1006+'Таблица вводных'!$E$3+'Таблица вводных'!$F$3)</f>
        <v>-0.41203990367697507</v>
      </c>
      <c r="I1006" s="66">
        <f>('Итоговая табл.1чел(все услуги-к'!$I1006+('Итоговая табл.1чел(все услуги-к'!$I1006*'Таблица вводных'!$G$9))-('Расчет комиссии(Нади)'!$I1006+'Таблица вводных'!$E$3+'Таблица вводных'!$F$3)</f>
        <v>-0.41203990367697507</v>
      </c>
      <c r="J1006" s="13" t="s">
        <v>213</v>
      </c>
    </row>
    <row r="1007" spans="1:10" ht="13.2" customHeight="1">
      <c r="A1007" s="140"/>
      <c r="B1007" s="5"/>
      <c r="C1007" s="6"/>
      <c r="D1007" s="66">
        <f>(('Итоговая табл.1чел(все услуги-к'!$D1007+('Итоговая табл.1чел(все услуги-к'!$D1007*'Таблица вводных'!$G$4)))-('Расчет комиссии(Нади)'!$I1007+'Таблица вводных'!$E$3+'Таблица вводных'!$F$3)</f>
        <v>7.2879600963230251</v>
      </c>
      <c r="E1007" s="66">
        <f>('Итоговая табл.1чел(все услуги-к'!$E1007+('Итоговая табл.1чел(все услуги-к'!$E1007*'Таблица вводных'!$G$5))-('Расчет комиссии(Нади)'!$I1007+'Таблица вводных'!$E$3+'Таблица вводных'!$F$3)</f>
        <v>0.50371009632302488</v>
      </c>
      <c r="F1007" s="66">
        <f>('Итоговая табл.1чел(все услуги-к'!$F1007+('Итоговая табл.1чел(все услуги-к'!$F1007*'Таблица вводных'!$G$6))-('Расчет комиссии(Нади)'!$I1007+'Таблица вводных'!$E$3+'Таблица вводных'!$F$3)</f>
        <v>23.347960096323028</v>
      </c>
      <c r="G1007" s="66">
        <f>('Итоговая табл.1чел(все услуги-к'!$G1007+('Итоговая табл.1чел(все услуги-к'!$G1007*'Таблица вводных'!$G$7))-('Расчет комиссии(Нади)'!$I1007+'Таблица вводных'!$E$3+'Таблица вводных'!$F$3)</f>
        <v>-0.41203990367697507</v>
      </c>
      <c r="H1007" s="66">
        <f>'Итоговая табл.1чел(все услуги-к'!$H1007-('Расчет комиссии(Нади)'!$I1007+'Таблица вводных'!$E$3+'Таблица вводных'!$F$3)</f>
        <v>-0.41203990367697507</v>
      </c>
      <c r="I1007" s="66">
        <f>('Итоговая табл.1чел(все услуги-к'!$I1007+('Итоговая табл.1чел(все услуги-к'!$I1007*'Таблица вводных'!$G$9))-('Расчет комиссии(Нади)'!$I1007+'Таблица вводных'!$E$3+'Таблица вводных'!$F$3)</f>
        <v>-0.41203990367697507</v>
      </c>
      <c r="J1007" s="13" t="s">
        <v>213</v>
      </c>
    </row>
    <row r="1008" spans="1:10" ht="13.2" customHeight="1">
      <c r="A1008" s="140"/>
      <c r="B1008" s="5"/>
      <c r="C1008" s="15"/>
      <c r="D1008" s="66">
        <f>(('Итоговая табл.1чел(все услуги-к'!$D1008+('Итоговая табл.1чел(все услуги-к'!$D1008*'Таблица вводных'!$G$4)))-('Расчет комиссии(Нади)'!$I1008+'Таблица вводных'!$E$3+'Таблица вводных'!$F$3)</f>
        <v>7.2879600963230251</v>
      </c>
      <c r="E1008" s="66">
        <f>('Итоговая табл.1чел(все услуги-к'!$E1008+('Итоговая табл.1чел(все услуги-к'!$E1008*'Таблица вводных'!$G$5))-('Расчет комиссии(Нади)'!$I1008+'Таблица вводных'!$E$3+'Таблица вводных'!$F$3)</f>
        <v>0.50371009632302488</v>
      </c>
      <c r="F1008" s="66">
        <f>('Итоговая табл.1чел(все услуги-к'!$F1008+('Итоговая табл.1чел(все услуги-к'!$F1008*'Таблица вводных'!$G$6))-('Расчет комиссии(Нади)'!$I1008+'Таблица вводных'!$E$3+'Таблица вводных'!$F$3)</f>
        <v>23.347960096323028</v>
      </c>
      <c r="G1008" s="66">
        <f>('Итоговая табл.1чел(все услуги-к'!$G1008+('Итоговая табл.1чел(все услуги-к'!$G1008*'Таблица вводных'!$G$7))-('Расчет комиссии(Нади)'!$I1008+'Таблица вводных'!$E$3+'Таблица вводных'!$F$3)</f>
        <v>-0.41203990367697507</v>
      </c>
      <c r="H1008" s="66">
        <f>'Итоговая табл.1чел(все услуги-к'!$H1008-('Расчет комиссии(Нади)'!$I1008+'Таблица вводных'!$E$3+'Таблица вводных'!$F$3)</f>
        <v>-0.41203990367697507</v>
      </c>
      <c r="I1008" s="66">
        <f>('Итоговая табл.1чел(все услуги-к'!$I1008+('Итоговая табл.1чел(все услуги-к'!$I1008*'Таблица вводных'!$G$9))-('Расчет комиссии(Нади)'!$I1008+'Таблица вводных'!$E$3+'Таблица вводных'!$F$3)</f>
        <v>-0.41203990367697507</v>
      </c>
      <c r="J1008" s="13" t="s">
        <v>213</v>
      </c>
    </row>
    <row r="1009" spans="1:10" ht="13.2" customHeight="1">
      <c r="A1009" s="141"/>
      <c r="B1009" s="18"/>
      <c r="C1009" s="19"/>
      <c r="D1009" s="76">
        <f>(('Итоговая табл.1чел(все услуги-к'!$D1009+('Итоговая табл.1чел(все услуги-к'!$D1009*'Таблица вводных'!$G$4)))-('Расчет комиссии(Нади)'!$I1009+'Таблица вводных'!$E$3+'Таблица вводных'!$F$3)</f>
        <v>7.2879600963230251</v>
      </c>
      <c r="E1009" s="76">
        <f>('Итоговая табл.1чел(все услуги-к'!$E1009+('Итоговая табл.1чел(все услуги-к'!$E1009*'Таблица вводных'!$G$5))-('Расчет комиссии(Нади)'!$I1009+'Таблица вводных'!$E$3+'Таблица вводных'!$F$3)</f>
        <v>0.50371009632302488</v>
      </c>
      <c r="F1009" s="76">
        <f>('Итоговая табл.1чел(все услуги-к'!$F1009+('Итоговая табл.1чел(все услуги-к'!$F1009*'Таблица вводных'!$G$6))-('Расчет комиссии(Нади)'!$I1009+'Таблица вводных'!$E$3+'Таблица вводных'!$F$3)</f>
        <v>23.347960096323028</v>
      </c>
      <c r="G1009" s="76">
        <f>('Итоговая табл.1чел(все услуги-к'!$G1009+('Итоговая табл.1чел(все услуги-к'!$G1009*'Таблица вводных'!$G$7))-('Расчет комиссии(Нади)'!$I1009+'Таблица вводных'!$E$3+'Таблица вводных'!$F$3)</f>
        <v>-0.41203990367697507</v>
      </c>
      <c r="H1009" s="76">
        <f>'Итоговая табл.1чел(все услуги-к'!$H1009-('Расчет комиссии(Нади)'!$I1009+'Таблица вводных'!$E$3+'Таблица вводных'!$F$3)</f>
        <v>-0.41203990367697507</v>
      </c>
      <c r="I1009" s="76">
        <f>('Итоговая табл.1чел(все услуги-к'!$I1009+('Итоговая табл.1чел(все услуги-к'!$I1009*'Таблица вводных'!$G$9))-('Расчет комиссии(Нади)'!$I1009+'Таблица вводных'!$E$3+'Таблица вводных'!$F$3)</f>
        <v>-0.41203990367697507</v>
      </c>
      <c r="J1009" s="22" t="s">
        <v>213</v>
      </c>
    </row>
    <row r="1010" spans="1:10" ht="13.2" customHeight="1">
      <c r="A1010" s="143" t="s">
        <v>239</v>
      </c>
      <c r="B1010" s="5">
        <v>45423</v>
      </c>
      <c r="C1010" s="97"/>
      <c r="D1010" s="59">
        <f>(('Итоговая табл.1чел(все услуги-к'!$D1010+('Итоговая табл.1чел(все услуги-к'!$D1010*'Таблица вводных'!$G$4)))-('Расчет комиссии(Нади)'!$I1010+'Таблица вводных'!$E$3+'Таблица вводных'!$F$3)</f>
        <v>7.2879600963230251</v>
      </c>
      <c r="E1010" s="59">
        <f>('Итоговая табл.1чел(все услуги-к'!$E1010+('Итоговая табл.1чел(все услуги-к'!$E1010*'Таблица вводных'!$G$5))-('Расчет комиссии(Нади)'!$I1010+'Таблица вводных'!$E$3+'Таблица вводных'!$F$3)</f>
        <v>0.50371009632302488</v>
      </c>
      <c r="F1010" s="59">
        <f>('Итоговая табл.1чел(все услуги-к'!$F1010+('Итоговая табл.1чел(все услуги-к'!$F1010*'Таблица вводных'!$G$6))-('Расчет комиссии(Нади)'!$I1010+'Таблица вводных'!$E$3+'Таблица вводных'!$F$3)</f>
        <v>23.347960096323028</v>
      </c>
      <c r="G1010" s="59">
        <f>('Итоговая табл.1чел(все услуги-к'!$G1010+('Итоговая табл.1чел(все услуги-к'!$G1010*'Таблица вводных'!$G$7))-('Расчет комиссии(Нади)'!$I1010+'Таблица вводных'!$E$3+'Таблица вводных'!$F$3)</f>
        <v>-0.41203990367697507</v>
      </c>
      <c r="H1010" s="59">
        <f>'Итоговая табл.1чел(все услуги-к'!$H1010-('Расчет комиссии(Нади)'!$I1010+'Таблица вводных'!$E$3+'Таблица вводных'!$F$3)</f>
        <v>-0.41203990367697507</v>
      </c>
      <c r="I1010" s="59">
        <f>('Итоговая табл.1чел(все услуги-к'!$I1010+('Итоговая табл.1чел(все услуги-к'!$I1010*'Таблица вводных'!$G$9))-('Расчет комиссии(Нади)'!$I1010+'Таблица вводных'!$E$3+'Таблица вводных'!$F$3)</f>
        <v>-0.41203990367697507</v>
      </c>
      <c r="J1010" s="10" t="s">
        <v>185</v>
      </c>
    </row>
    <row r="1011" spans="1:10" ht="13.2" customHeight="1">
      <c r="A1011" s="140"/>
      <c r="B1011" s="5">
        <v>45426</v>
      </c>
      <c r="C1011" s="6"/>
      <c r="D1011" s="66">
        <f>(('Итоговая табл.1чел(все услуги-к'!$D1011+('Итоговая табл.1чел(все услуги-к'!$D1011*'Таблица вводных'!$G$4)))-('Расчет комиссии(Нади)'!$I1011+'Таблица вводных'!$E$3+'Таблица вводных'!$F$3)</f>
        <v>7.2879600963230251</v>
      </c>
      <c r="E1011" s="66">
        <f>('Итоговая табл.1чел(все услуги-к'!$E1011+('Итоговая табл.1чел(все услуги-к'!$E1011*'Таблица вводных'!$G$5))-('Расчет комиссии(Нади)'!$I1011+'Таблица вводных'!$E$3+'Таблица вводных'!$F$3)</f>
        <v>0.50371009632302488</v>
      </c>
      <c r="F1011" s="66">
        <f>('Итоговая табл.1чел(все услуги-к'!$F1011+('Итоговая табл.1чел(все услуги-к'!$F1011*'Таблица вводных'!$G$6))-('Расчет комиссии(Нади)'!$I1011+'Таблица вводных'!$E$3+'Таблица вводных'!$F$3)</f>
        <v>23.347960096323028</v>
      </c>
      <c r="G1011" s="66">
        <f>('Итоговая табл.1чел(все услуги-к'!$G1011+('Итоговая табл.1чел(все услуги-к'!$G1011*'Таблица вводных'!$G$7))-('Расчет комиссии(Нади)'!$I1011+'Таблица вводных'!$E$3+'Таблица вводных'!$F$3)</f>
        <v>-0.41203990367697507</v>
      </c>
      <c r="H1011" s="66">
        <f>'Итоговая табл.1чел(все услуги-к'!$H1011-('Расчет комиссии(Нади)'!$I1011+'Таблица вводных'!$E$3+'Таблица вводных'!$F$3)</f>
        <v>-0.41203990367697507</v>
      </c>
      <c r="I1011" s="66">
        <f>('Итоговая табл.1чел(все услуги-к'!$I1011+('Итоговая табл.1чел(все услуги-к'!$I1011*'Таблица вводных'!$G$9))-('Расчет комиссии(Нади)'!$I1011+'Таблица вводных'!$E$3+'Таблица вводных'!$F$3)</f>
        <v>-0.41203990367697507</v>
      </c>
      <c r="J1011" s="13" t="s">
        <v>185</v>
      </c>
    </row>
    <row r="1012" spans="1:10" ht="13.2" customHeight="1">
      <c r="A1012" s="140"/>
      <c r="B1012" s="5">
        <v>45430</v>
      </c>
      <c r="C1012" s="15"/>
      <c r="D1012" s="66">
        <f>(('Итоговая табл.1чел(все услуги-к'!$D1012+('Итоговая табл.1чел(все услуги-к'!$D1012*'Таблица вводных'!$G$4)))-('Расчет комиссии(Нади)'!$I1012+'Таблица вводных'!$E$3+'Таблица вводных'!$F$3)</f>
        <v>7.2879600963230251</v>
      </c>
      <c r="E1012" s="66">
        <f>('Итоговая табл.1чел(все услуги-к'!$E1012+('Итоговая табл.1чел(все услуги-к'!$E1012*'Таблица вводных'!$G$5))-('Расчет комиссии(Нади)'!$I1012+'Таблица вводных'!$E$3+'Таблица вводных'!$F$3)</f>
        <v>0.50371009632302488</v>
      </c>
      <c r="F1012" s="66">
        <f>('Итоговая табл.1чел(все услуги-к'!$F1012+('Итоговая табл.1чел(все услуги-к'!$F1012*'Таблица вводных'!$G$6))-('Расчет комиссии(Нади)'!$I1012+'Таблица вводных'!$E$3+'Таблица вводных'!$F$3)</f>
        <v>23.347960096323028</v>
      </c>
      <c r="G1012" s="66">
        <f>('Итоговая табл.1чел(все услуги-к'!$G1012+('Итоговая табл.1чел(все услуги-к'!$G1012*'Таблица вводных'!$G$7))-('Расчет комиссии(Нади)'!$I1012+'Таблица вводных'!$E$3+'Таблица вводных'!$F$3)</f>
        <v>-0.41203990367697507</v>
      </c>
      <c r="H1012" s="66">
        <f>'Итоговая табл.1чел(все услуги-к'!$H1012-('Расчет комиссии(Нади)'!$I1012+'Таблица вводных'!$E$3+'Таблица вводных'!$F$3)</f>
        <v>-0.41203990367697507</v>
      </c>
      <c r="I1012" s="66">
        <f>('Итоговая табл.1чел(все услуги-к'!$I1012+('Итоговая табл.1чел(все услуги-к'!$I1012*'Таблица вводных'!$G$9))-('Расчет комиссии(Нади)'!$I1012+'Таблица вводных'!$E$3+'Таблица вводных'!$F$3)</f>
        <v>-0.41203990367697507</v>
      </c>
      <c r="J1012" s="13" t="s">
        <v>185</v>
      </c>
    </row>
    <row r="1013" spans="1:10" ht="13.2" customHeight="1">
      <c r="A1013" s="140"/>
      <c r="B1013" s="5">
        <v>45433</v>
      </c>
      <c r="C1013" s="6"/>
      <c r="D1013" s="66">
        <f>(('Итоговая табл.1чел(все услуги-к'!$D1013+('Итоговая табл.1чел(все услуги-к'!$D1013*'Таблица вводных'!$G$4)))-('Расчет комиссии(Нади)'!$I1013+'Таблица вводных'!$E$3+'Таблица вводных'!$F$3)</f>
        <v>7.2879600963230251</v>
      </c>
      <c r="E1013" s="66">
        <f>('Итоговая табл.1чел(все услуги-к'!$E1013+('Итоговая табл.1чел(все услуги-к'!$E1013*'Таблица вводных'!$G$5))-('Расчет комиссии(Нади)'!$I1013+'Таблица вводных'!$E$3+'Таблица вводных'!$F$3)</f>
        <v>0.50371009632302488</v>
      </c>
      <c r="F1013" s="66">
        <f>('Итоговая табл.1чел(все услуги-к'!$F1013+('Итоговая табл.1чел(все услуги-к'!$F1013*'Таблица вводных'!$G$6))-('Расчет комиссии(Нади)'!$I1013+'Таблица вводных'!$E$3+'Таблица вводных'!$F$3)</f>
        <v>23.347960096323028</v>
      </c>
      <c r="G1013" s="66">
        <f>('Итоговая табл.1чел(все услуги-к'!$G1013+('Итоговая табл.1чел(все услуги-к'!$G1013*'Таблица вводных'!$G$7))-('Расчет комиссии(Нади)'!$I1013+'Таблица вводных'!$E$3+'Таблица вводных'!$F$3)</f>
        <v>-0.41203990367697507</v>
      </c>
      <c r="H1013" s="66">
        <f>'Итоговая табл.1чел(все услуги-к'!$H1013-('Расчет комиссии(Нади)'!$I1013+'Таблица вводных'!$E$3+'Таблица вводных'!$F$3)</f>
        <v>-0.41203990367697507</v>
      </c>
      <c r="I1013" s="66">
        <f>('Итоговая табл.1чел(все услуги-к'!$I1013+('Итоговая табл.1чел(все услуги-к'!$I1013*'Таблица вводных'!$G$9))-('Расчет комиссии(Нади)'!$I1013+'Таблица вводных'!$E$3+'Таблица вводных'!$F$3)</f>
        <v>-0.41203990367697507</v>
      </c>
      <c r="J1013" s="13" t="s">
        <v>185</v>
      </c>
    </row>
    <row r="1014" spans="1:10" ht="13.2" customHeight="1">
      <c r="A1014" s="140"/>
      <c r="B1014" s="5">
        <v>45437</v>
      </c>
      <c r="C1014" s="15"/>
      <c r="D1014" s="66">
        <f>(('Итоговая табл.1чел(все услуги-к'!$D1014+('Итоговая табл.1чел(все услуги-к'!$D1014*'Таблица вводных'!$G$4)))-('Расчет комиссии(Нади)'!$I1014+'Таблица вводных'!$E$3+'Таблица вводных'!$F$3)</f>
        <v>7.2879600963230251</v>
      </c>
      <c r="E1014" s="66">
        <f>('Итоговая табл.1чел(все услуги-к'!$E1014+('Итоговая табл.1чел(все услуги-к'!$E1014*'Таблица вводных'!$G$5))-('Расчет комиссии(Нади)'!$I1014+'Таблица вводных'!$E$3+'Таблица вводных'!$F$3)</f>
        <v>0.50371009632302488</v>
      </c>
      <c r="F1014" s="66">
        <f>('Итоговая табл.1чел(все услуги-к'!$F1014+('Итоговая табл.1чел(все услуги-к'!$F1014*'Таблица вводных'!$G$6))-('Расчет комиссии(Нади)'!$I1014+'Таблица вводных'!$E$3+'Таблица вводных'!$F$3)</f>
        <v>23.347960096323028</v>
      </c>
      <c r="G1014" s="66">
        <f>('Итоговая табл.1чел(все услуги-к'!$G1014+('Итоговая табл.1чел(все услуги-к'!$G1014*'Таблица вводных'!$G$7))-('Расчет комиссии(Нади)'!$I1014+'Таблица вводных'!$E$3+'Таблица вводных'!$F$3)</f>
        <v>-0.41203990367697507</v>
      </c>
      <c r="H1014" s="66">
        <f>'Итоговая табл.1чел(все услуги-к'!$H1014-('Расчет комиссии(Нади)'!$I1014+'Таблица вводных'!$E$3+'Таблица вводных'!$F$3)</f>
        <v>-0.41203990367697507</v>
      </c>
      <c r="I1014" s="66">
        <f>('Итоговая табл.1чел(все услуги-к'!$I1014+('Итоговая табл.1чел(все услуги-к'!$I1014*'Таблица вводных'!$G$9))-('Расчет комиссии(Нади)'!$I1014+'Таблица вводных'!$E$3+'Таблица вводных'!$F$3)</f>
        <v>-0.41203990367697507</v>
      </c>
      <c r="J1014" s="13" t="s">
        <v>185</v>
      </c>
    </row>
    <row r="1015" spans="1:10" ht="13.2" customHeight="1">
      <c r="A1015" s="140"/>
      <c r="B1015" s="5">
        <v>45440</v>
      </c>
      <c r="C1015" s="15"/>
      <c r="D1015" s="66">
        <f>(('Итоговая табл.1чел(все услуги-к'!$D1015+('Итоговая табл.1чел(все услуги-к'!$D1015*'Таблица вводных'!$G$4)))-('Расчет комиссии(Нади)'!$I1015+'Таблица вводных'!$E$3+'Таблица вводных'!$F$3)</f>
        <v>7.2879600963230251</v>
      </c>
      <c r="E1015" s="66">
        <f>('Итоговая табл.1чел(все услуги-к'!$E1015+('Итоговая табл.1чел(все услуги-к'!$E1015*'Таблица вводных'!$G$5))-('Расчет комиссии(Нади)'!$I1015+'Таблица вводных'!$E$3+'Таблица вводных'!$F$3)</f>
        <v>0.50371009632302488</v>
      </c>
      <c r="F1015" s="66">
        <f>('Итоговая табл.1чел(все услуги-к'!$F1015+('Итоговая табл.1чел(все услуги-к'!$F1015*'Таблица вводных'!$G$6))-('Расчет комиссии(Нади)'!$I1015+'Таблица вводных'!$E$3+'Таблица вводных'!$F$3)</f>
        <v>23.347960096323028</v>
      </c>
      <c r="G1015" s="66">
        <f>('Итоговая табл.1чел(все услуги-к'!$G1015+('Итоговая табл.1чел(все услуги-к'!$G1015*'Таблица вводных'!$G$7))-('Расчет комиссии(Нади)'!$I1015+'Таблица вводных'!$E$3+'Таблица вводных'!$F$3)</f>
        <v>-0.41203990367697507</v>
      </c>
      <c r="H1015" s="66">
        <f>'Итоговая табл.1чел(все услуги-к'!$H1015-('Расчет комиссии(Нади)'!$I1015+'Таблица вводных'!$E$3+'Таблица вводных'!$F$3)</f>
        <v>-0.41203990367697507</v>
      </c>
      <c r="I1015" s="66">
        <f>('Итоговая табл.1чел(все услуги-к'!$I1015+('Итоговая табл.1чел(все услуги-к'!$I1015*'Таблица вводных'!$G$9))-('Расчет комиссии(Нади)'!$I1015+'Таблица вводных'!$E$3+'Таблица вводных'!$F$3)</f>
        <v>-0.41203990367697507</v>
      </c>
      <c r="J1015" s="13" t="s">
        <v>185</v>
      </c>
    </row>
    <row r="1016" spans="1:10" ht="13.2" customHeight="1">
      <c r="A1016" s="140"/>
      <c r="B1016" s="5">
        <v>45444</v>
      </c>
      <c r="C1016" s="15"/>
      <c r="D1016" s="66">
        <f>(('Итоговая табл.1чел(все услуги-к'!$D1016+('Итоговая табл.1чел(все услуги-к'!$D1016*'Таблица вводных'!$G$4)))-('Расчет комиссии(Нади)'!$I1016+'Таблица вводных'!$E$3+'Таблица вводных'!$F$3)</f>
        <v>7.2879600963230251</v>
      </c>
      <c r="E1016" s="66">
        <f>('Итоговая табл.1чел(все услуги-к'!$E1016+('Итоговая табл.1чел(все услуги-к'!$E1016*'Таблица вводных'!$G$5))-('Расчет комиссии(Нади)'!$I1016+'Таблица вводных'!$E$3+'Таблица вводных'!$F$3)</f>
        <v>0.50371009632302488</v>
      </c>
      <c r="F1016" s="66">
        <f>('Итоговая табл.1чел(все услуги-к'!$F1016+('Итоговая табл.1чел(все услуги-к'!$F1016*'Таблица вводных'!$G$6))-('Расчет комиссии(Нади)'!$I1016+'Таблица вводных'!$E$3+'Таблица вводных'!$F$3)</f>
        <v>23.347960096323028</v>
      </c>
      <c r="G1016" s="66">
        <f>('Итоговая табл.1чел(все услуги-к'!$G1016+('Итоговая табл.1чел(все услуги-к'!$G1016*'Таблица вводных'!$G$7))-('Расчет комиссии(Нади)'!$I1016+'Таблица вводных'!$E$3+'Таблица вводных'!$F$3)</f>
        <v>-0.41203990367697507</v>
      </c>
      <c r="H1016" s="66">
        <f>'Итоговая табл.1чел(все услуги-к'!$H1016-('Расчет комиссии(Нади)'!$I1016+'Таблица вводных'!$E$3+'Таблица вводных'!$F$3)</f>
        <v>-0.41203990367697507</v>
      </c>
      <c r="I1016" s="66">
        <f>('Итоговая табл.1чел(все услуги-к'!$I1016+('Итоговая табл.1чел(все услуги-к'!$I1016*'Таблица вводных'!$G$9))-('Расчет комиссии(Нади)'!$I1016+'Таблица вводных'!$E$3+'Таблица вводных'!$F$3)</f>
        <v>-0.41203990367697507</v>
      </c>
      <c r="J1016" s="13" t="s">
        <v>185</v>
      </c>
    </row>
    <row r="1017" spans="1:10" ht="13.2" customHeight="1">
      <c r="A1017" s="140"/>
      <c r="B1017" s="5">
        <v>45447</v>
      </c>
      <c r="C1017" s="6"/>
      <c r="D1017" s="66">
        <f>(('Итоговая табл.1чел(все услуги-к'!$D1017+('Итоговая табл.1чел(все услуги-к'!$D1017*'Таблица вводных'!$G$4)))-('Расчет комиссии(Нади)'!$I1017+'Таблица вводных'!$E$3+'Таблица вводных'!$F$3)</f>
        <v>7.2879600963230251</v>
      </c>
      <c r="E1017" s="66">
        <f>('Итоговая табл.1чел(все услуги-к'!$E1017+('Итоговая табл.1чел(все услуги-к'!$E1017*'Таблица вводных'!$G$5))-('Расчет комиссии(Нади)'!$I1017+'Таблица вводных'!$E$3+'Таблица вводных'!$F$3)</f>
        <v>0.50371009632302488</v>
      </c>
      <c r="F1017" s="66">
        <f>('Итоговая табл.1чел(все услуги-к'!$F1017+('Итоговая табл.1чел(все услуги-к'!$F1017*'Таблица вводных'!$G$6))-('Расчет комиссии(Нади)'!$I1017+'Таблица вводных'!$E$3+'Таблица вводных'!$F$3)</f>
        <v>23.347960096323028</v>
      </c>
      <c r="G1017" s="66">
        <f>('Итоговая табл.1чел(все услуги-к'!$G1017+('Итоговая табл.1чел(все услуги-к'!$G1017*'Таблица вводных'!$G$7))-('Расчет комиссии(Нади)'!$I1017+'Таблица вводных'!$E$3+'Таблица вводных'!$F$3)</f>
        <v>-0.41203990367697507</v>
      </c>
      <c r="H1017" s="66">
        <f>'Итоговая табл.1чел(все услуги-к'!$H1017-('Расчет комиссии(Нади)'!$I1017+'Таблица вводных'!$E$3+'Таблица вводных'!$F$3)</f>
        <v>-0.41203990367697507</v>
      </c>
      <c r="I1017" s="66">
        <f>('Итоговая табл.1чел(все услуги-к'!$I1017+('Итоговая табл.1чел(все услуги-к'!$I1017*'Таблица вводных'!$G$9))-('Расчет комиссии(Нади)'!$I1017+'Таблица вводных'!$E$3+'Таблица вводных'!$F$3)</f>
        <v>-0.41203990367697507</v>
      </c>
      <c r="J1017" s="13" t="s">
        <v>185</v>
      </c>
    </row>
    <row r="1018" spans="1:10" ht="13.2" customHeight="1">
      <c r="A1018" s="140"/>
      <c r="B1018" s="5">
        <v>45451</v>
      </c>
      <c r="C1018" s="15"/>
      <c r="D1018" s="66">
        <f>(('Итоговая табл.1чел(все услуги-к'!$D1018+('Итоговая табл.1чел(все услуги-к'!$D1018*'Таблица вводных'!$G$4)))-('Расчет комиссии(Нади)'!$I1018+'Таблица вводных'!$E$3+'Таблица вводных'!$F$3)</f>
        <v>7.2879600963230251</v>
      </c>
      <c r="E1018" s="66">
        <f>('Итоговая табл.1чел(все услуги-к'!$E1018+('Итоговая табл.1чел(все услуги-к'!$E1018*'Таблица вводных'!$G$5))-('Расчет комиссии(Нади)'!$I1018+'Таблица вводных'!$E$3+'Таблица вводных'!$F$3)</f>
        <v>0.50371009632302488</v>
      </c>
      <c r="F1018" s="66">
        <f>('Итоговая табл.1чел(все услуги-к'!$F1018+('Итоговая табл.1чел(все услуги-к'!$F1018*'Таблица вводных'!$G$6))-('Расчет комиссии(Нади)'!$I1018+'Таблица вводных'!$E$3+'Таблица вводных'!$F$3)</f>
        <v>23.347960096323028</v>
      </c>
      <c r="G1018" s="66">
        <f>('Итоговая табл.1чел(все услуги-к'!$G1018+('Итоговая табл.1чел(все услуги-к'!$G1018*'Таблица вводных'!$G$7))-('Расчет комиссии(Нади)'!$I1018+'Таблица вводных'!$E$3+'Таблица вводных'!$F$3)</f>
        <v>-0.41203990367697507</v>
      </c>
      <c r="H1018" s="66">
        <f>'Итоговая табл.1чел(все услуги-к'!$H1018-('Расчет комиссии(Нади)'!$I1018+'Таблица вводных'!$E$3+'Таблица вводных'!$F$3)</f>
        <v>-0.41203990367697507</v>
      </c>
      <c r="I1018" s="66">
        <f>('Итоговая табл.1чел(все услуги-к'!$I1018+('Итоговая табл.1чел(все услуги-к'!$I1018*'Таблица вводных'!$G$9))-('Расчет комиссии(Нади)'!$I1018+'Таблица вводных'!$E$3+'Таблица вводных'!$F$3)</f>
        <v>-0.41203990367697507</v>
      </c>
      <c r="J1018" s="13" t="s">
        <v>185</v>
      </c>
    </row>
    <row r="1019" spans="1:10" ht="13.2" customHeight="1">
      <c r="A1019" s="140"/>
      <c r="B1019" s="5">
        <v>45454</v>
      </c>
      <c r="C1019" s="15"/>
      <c r="D1019" s="66">
        <f>(('Итоговая табл.1чел(все услуги-к'!$D1019+('Итоговая табл.1чел(все услуги-к'!$D1019*'Таблица вводных'!$G$4)))-('Расчет комиссии(Нади)'!$I1019+'Таблица вводных'!$E$3+'Таблица вводных'!$F$3)</f>
        <v>7.2879600963230251</v>
      </c>
      <c r="E1019" s="66">
        <f>('Итоговая табл.1чел(все услуги-к'!$E1019+('Итоговая табл.1чел(все услуги-к'!$E1019*'Таблица вводных'!$G$5))-('Расчет комиссии(Нади)'!$I1019+'Таблица вводных'!$E$3+'Таблица вводных'!$F$3)</f>
        <v>0.50371009632302488</v>
      </c>
      <c r="F1019" s="66">
        <f>('Итоговая табл.1чел(все услуги-к'!$F1019+('Итоговая табл.1чел(все услуги-к'!$F1019*'Таблица вводных'!$G$6))-('Расчет комиссии(Нади)'!$I1019+'Таблица вводных'!$E$3+'Таблица вводных'!$F$3)</f>
        <v>23.347960096323028</v>
      </c>
      <c r="G1019" s="66">
        <f>('Итоговая табл.1чел(все услуги-к'!$G1019+('Итоговая табл.1чел(все услуги-к'!$G1019*'Таблица вводных'!$G$7))-('Расчет комиссии(Нади)'!$I1019+'Таблица вводных'!$E$3+'Таблица вводных'!$F$3)</f>
        <v>-0.41203990367697507</v>
      </c>
      <c r="H1019" s="66">
        <f>'Итоговая табл.1чел(все услуги-к'!$H1019-('Расчет комиссии(Нади)'!$I1019+'Таблица вводных'!$E$3+'Таблица вводных'!$F$3)</f>
        <v>-0.41203990367697507</v>
      </c>
      <c r="I1019" s="66">
        <f>('Итоговая табл.1чел(все услуги-к'!$I1019+('Итоговая табл.1чел(все услуги-к'!$I1019*'Таблица вводных'!$G$9))-('Расчет комиссии(Нади)'!$I1019+'Таблица вводных'!$E$3+'Таблица вводных'!$F$3)</f>
        <v>-0.41203990367697507</v>
      </c>
      <c r="J1019" s="13" t="s">
        <v>185</v>
      </c>
    </row>
    <row r="1020" spans="1:10" ht="13.2" customHeight="1">
      <c r="A1020" s="140"/>
      <c r="B1020" s="5"/>
      <c r="C1020" s="6"/>
      <c r="D1020" s="66">
        <f>(('Итоговая табл.1чел(все услуги-к'!$D1020+('Итоговая табл.1чел(все услуги-к'!$D1020*'Таблица вводных'!$G$4)))-('Расчет комиссии(Нади)'!$I1020+'Таблица вводных'!$E$3+'Таблица вводных'!$F$3)</f>
        <v>7.2879600963230251</v>
      </c>
      <c r="E1020" s="66">
        <f>('Итоговая табл.1чел(все услуги-к'!$E1020+('Итоговая табл.1чел(все услуги-к'!$E1020*'Таблица вводных'!$G$5))-('Расчет комиссии(Нади)'!$I1020+'Таблица вводных'!$E$3+'Таблица вводных'!$F$3)</f>
        <v>0.50371009632302488</v>
      </c>
      <c r="F1020" s="66">
        <f>('Итоговая табл.1чел(все услуги-к'!$F1020+('Итоговая табл.1чел(все услуги-к'!$F1020*'Таблица вводных'!$G$6))-('Расчет комиссии(Нади)'!$I1020+'Таблица вводных'!$E$3+'Таблица вводных'!$F$3)</f>
        <v>23.347960096323028</v>
      </c>
      <c r="G1020" s="66">
        <f>('Итоговая табл.1чел(все услуги-к'!$G1020+('Итоговая табл.1чел(все услуги-к'!$G1020*'Таблица вводных'!$G$7))-('Расчет комиссии(Нади)'!$I1020+'Таблица вводных'!$E$3+'Таблица вводных'!$F$3)</f>
        <v>-0.41203990367697507</v>
      </c>
      <c r="H1020" s="66">
        <f>'Итоговая табл.1чел(все услуги-к'!$H1020-('Расчет комиссии(Нади)'!$I1020+'Таблица вводных'!$E$3+'Таблица вводных'!$F$3)</f>
        <v>-0.41203990367697507</v>
      </c>
      <c r="I1020" s="66">
        <f>('Итоговая табл.1чел(все услуги-к'!$I1020+('Итоговая табл.1чел(все услуги-к'!$I1020*'Таблица вводных'!$G$9))-('Расчет комиссии(Нади)'!$I1020+'Таблица вводных'!$E$3+'Таблица вводных'!$F$3)</f>
        <v>-0.41203990367697507</v>
      </c>
      <c r="J1020" s="13" t="s">
        <v>185</v>
      </c>
    </row>
    <row r="1021" spans="1:10" ht="13.2" customHeight="1">
      <c r="A1021" s="140"/>
      <c r="B1021" s="5"/>
      <c r="C1021" s="15"/>
      <c r="D1021" s="66">
        <f>(('Итоговая табл.1чел(все услуги-к'!$D1021+('Итоговая табл.1чел(все услуги-к'!$D1021*'Таблица вводных'!$G$4)))-('Расчет комиссии(Нади)'!$I1021+'Таблица вводных'!$E$3+'Таблица вводных'!$F$3)</f>
        <v>7.2879600963230251</v>
      </c>
      <c r="E1021" s="66">
        <f>('Итоговая табл.1чел(все услуги-к'!$E1021+('Итоговая табл.1чел(все услуги-к'!$E1021*'Таблица вводных'!$G$5))-('Расчет комиссии(Нади)'!$I1021+'Таблица вводных'!$E$3+'Таблица вводных'!$F$3)</f>
        <v>0.50371009632302488</v>
      </c>
      <c r="F1021" s="66">
        <f>('Итоговая табл.1чел(все услуги-к'!$F1021+('Итоговая табл.1чел(все услуги-к'!$F1021*'Таблица вводных'!$G$6))-('Расчет комиссии(Нади)'!$I1021+'Таблица вводных'!$E$3+'Таблица вводных'!$F$3)</f>
        <v>23.347960096323028</v>
      </c>
      <c r="G1021" s="66">
        <f>('Итоговая табл.1чел(все услуги-к'!$G1021+('Итоговая табл.1чел(все услуги-к'!$G1021*'Таблица вводных'!$G$7))-('Расчет комиссии(Нади)'!$I1021+'Таблица вводных'!$E$3+'Таблица вводных'!$F$3)</f>
        <v>-0.41203990367697507</v>
      </c>
      <c r="H1021" s="66">
        <f>'Итоговая табл.1чел(все услуги-к'!$H1021-('Расчет комиссии(Нади)'!$I1021+'Таблица вводных'!$E$3+'Таблица вводных'!$F$3)</f>
        <v>-0.41203990367697507</v>
      </c>
      <c r="I1021" s="66">
        <f>('Итоговая табл.1чел(все услуги-к'!$I1021+('Итоговая табл.1чел(все услуги-к'!$I1021*'Таблица вводных'!$G$9))-('Расчет комиссии(Нади)'!$I1021+'Таблица вводных'!$E$3+'Таблица вводных'!$F$3)</f>
        <v>-0.41203990367697507</v>
      </c>
      <c r="J1021" s="13" t="s">
        <v>185</v>
      </c>
    </row>
    <row r="1022" spans="1:10" ht="13.2" customHeight="1">
      <c r="A1022" s="140"/>
      <c r="B1022" s="5"/>
      <c r="C1022" s="6"/>
      <c r="D1022" s="66">
        <f>(('Итоговая табл.1чел(все услуги-к'!$D1022+('Итоговая табл.1чел(все услуги-к'!$D1022*'Таблица вводных'!$G$4)))-('Расчет комиссии(Нади)'!$I1022+'Таблица вводных'!$E$3+'Таблица вводных'!$F$3)</f>
        <v>7.2879600963230251</v>
      </c>
      <c r="E1022" s="66">
        <f>('Итоговая табл.1чел(все услуги-к'!$E1022+('Итоговая табл.1чел(все услуги-к'!$E1022*'Таблица вводных'!$G$5))-('Расчет комиссии(Нади)'!$I1022+'Таблица вводных'!$E$3+'Таблица вводных'!$F$3)</f>
        <v>0.50371009632302488</v>
      </c>
      <c r="F1022" s="66">
        <f>('Итоговая табл.1чел(все услуги-к'!$F1022+('Итоговая табл.1чел(все услуги-к'!$F1022*'Таблица вводных'!$G$6))-('Расчет комиссии(Нади)'!$I1022+'Таблица вводных'!$E$3+'Таблица вводных'!$F$3)</f>
        <v>23.347960096323028</v>
      </c>
      <c r="G1022" s="66">
        <f>('Итоговая табл.1чел(все услуги-к'!$G1022+('Итоговая табл.1чел(все услуги-к'!$G1022*'Таблица вводных'!$G$7))-('Расчет комиссии(Нади)'!$I1022+'Таблица вводных'!$E$3+'Таблица вводных'!$F$3)</f>
        <v>-0.41203990367697507</v>
      </c>
      <c r="H1022" s="66">
        <f>'Итоговая табл.1чел(все услуги-к'!$H1022-('Расчет комиссии(Нади)'!$I1022+'Таблица вводных'!$E$3+'Таблица вводных'!$F$3)</f>
        <v>-0.41203990367697507</v>
      </c>
      <c r="I1022" s="66">
        <f>('Итоговая табл.1чел(все услуги-к'!$I1022+('Итоговая табл.1чел(все услуги-к'!$I1022*'Таблица вводных'!$G$9))-('Расчет комиссии(Нади)'!$I1022+'Таблица вводных'!$E$3+'Таблица вводных'!$F$3)</f>
        <v>-0.41203990367697507</v>
      </c>
      <c r="J1022" s="13" t="s">
        <v>185</v>
      </c>
    </row>
    <row r="1023" spans="1:10" ht="13.2" customHeight="1">
      <c r="A1023" s="140"/>
      <c r="B1023" s="5"/>
      <c r="C1023" s="6"/>
      <c r="D1023" s="66">
        <f>(('Итоговая табл.1чел(все услуги-к'!$D1023+('Итоговая табл.1чел(все услуги-к'!$D1023*'Таблица вводных'!$G$4)))-('Расчет комиссии(Нади)'!$I1023+'Таблица вводных'!$E$3+'Таблица вводных'!$F$3)</f>
        <v>7.2879600963230251</v>
      </c>
      <c r="E1023" s="66">
        <f>('Итоговая табл.1чел(все услуги-к'!$E1023+('Итоговая табл.1чел(все услуги-к'!$E1023*'Таблица вводных'!$G$5))-('Расчет комиссии(Нади)'!$I1023+'Таблица вводных'!$E$3+'Таблица вводных'!$F$3)</f>
        <v>0.50371009632302488</v>
      </c>
      <c r="F1023" s="66">
        <f>('Итоговая табл.1чел(все услуги-к'!$F1023+('Итоговая табл.1чел(все услуги-к'!$F1023*'Таблица вводных'!$G$6))-('Расчет комиссии(Нади)'!$I1023+'Таблица вводных'!$E$3+'Таблица вводных'!$F$3)</f>
        <v>23.347960096323028</v>
      </c>
      <c r="G1023" s="66">
        <f>('Итоговая табл.1чел(все услуги-к'!$G1023+('Итоговая табл.1чел(все услуги-к'!$G1023*'Таблица вводных'!$G$7))-('Расчет комиссии(Нади)'!$I1023+'Таблица вводных'!$E$3+'Таблица вводных'!$F$3)</f>
        <v>-0.41203990367697507</v>
      </c>
      <c r="H1023" s="66">
        <f>'Итоговая табл.1чел(все услуги-к'!$H1023-('Расчет комиссии(Нади)'!$I1023+'Таблица вводных'!$E$3+'Таблица вводных'!$F$3)</f>
        <v>-0.41203990367697507</v>
      </c>
      <c r="I1023" s="66">
        <f>('Итоговая табл.1чел(все услуги-к'!$I1023+('Итоговая табл.1чел(все услуги-к'!$I1023*'Таблица вводных'!$G$9))-('Расчет комиссии(Нади)'!$I1023+'Таблица вводных'!$E$3+'Таблица вводных'!$F$3)</f>
        <v>-0.41203990367697507</v>
      </c>
      <c r="J1023" s="13" t="s">
        <v>185</v>
      </c>
    </row>
    <row r="1024" spans="1:10" ht="13.2" customHeight="1">
      <c r="A1024" s="140"/>
      <c r="B1024" s="5"/>
      <c r="C1024" s="15"/>
      <c r="D1024" s="66">
        <f>(('Итоговая табл.1чел(все услуги-к'!$D1024+('Итоговая табл.1чел(все услуги-к'!$D1024*'Таблица вводных'!$G$4)))-('Расчет комиссии(Нади)'!$I1024+'Таблица вводных'!$E$3+'Таблица вводных'!$F$3)</f>
        <v>7.2879600963230251</v>
      </c>
      <c r="E1024" s="66">
        <f>('Итоговая табл.1чел(все услуги-к'!$E1024+('Итоговая табл.1чел(все услуги-к'!$E1024*'Таблица вводных'!$G$5))-('Расчет комиссии(Нади)'!$I1024+'Таблица вводных'!$E$3+'Таблица вводных'!$F$3)</f>
        <v>0.50371009632302488</v>
      </c>
      <c r="F1024" s="66">
        <f>('Итоговая табл.1чел(все услуги-к'!$F1024+('Итоговая табл.1чел(все услуги-к'!$F1024*'Таблица вводных'!$G$6))-('Расчет комиссии(Нади)'!$I1024+'Таблица вводных'!$E$3+'Таблица вводных'!$F$3)</f>
        <v>23.347960096323028</v>
      </c>
      <c r="G1024" s="66">
        <f>('Итоговая табл.1чел(все услуги-к'!$G1024+('Итоговая табл.1чел(все услуги-к'!$G1024*'Таблица вводных'!$G$7))-('Расчет комиссии(Нади)'!$I1024+'Таблица вводных'!$E$3+'Таблица вводных'!$F$3)</f>
        <v>-0.41203990367697507</v>
      </c>
      <c r="H1024" s="66">
        <f>'Итоговая табл.1чел(все услуги-к'!$H1024-('Расчет комиссии(Нади)'!$I1024+'Таблица вводных'!$E$3+'Таблица вводных'!$F$3)</f>
        <v>-0.41203990367697507</v>
      </c>
      <c r="I1024" s="66">
        <f>('Итоговая табл.1чел(все услуги-к'!$I1024+('Итоговая табл.1чел(все услуги-к'!$I1024*'Таблица вводных'!$G$9))-('Расчет комиссии(Нади)'!$I1024+'Таблица вводных'!$E$3+'Таблица вводных'!$F$3)</f>
        <v>-0.41203990367697507</v>
      </c>
      <c r="J1024" s="13" t="s">
        <v>185</v>
      </c>
    </row>
    <row r="1025" spans="1:10" ht="13.2" customHeight="1">
      <c r="A1025" s="140"/>
      <c r="B1025" s="5"/>
      <c r="C1025" s="6"/>
      <c r="D1025" s="66">
        <f>(('Итоговая табл.1чел(все услуги-к'!$D1025+('Итоговая табл.1чел(все услуги-к'!$D1025*'Таблица вводных'!$G$4)))-('Расчет комиссии(Нади)'!$I1025+'Таблица вводных'!$E$3+'Таблица вводных'!$F$3)</f>
        <v>7.2879600963230251</v>
      </c>
      <c r="E1025" s="66">
        <f>('Итоговая табл.1чел(все услуги-к'!$E1025+('Итоговая табл.1чел(все услуги-к'!$E1025*'Таблица вводных'!$G$5))-('Расчет комиссии(Нади)'!$I1025+'Таблица вводных'!$E$3+'Таблица вводных'!$F$3)</f>
        <v>0.50371009632302488</v>
      </c>
      <c r="F1025" s="66">
        <f>('Итоговая табл.1чел(все услуги-к'!$F1025+('Итоговая табл.1чел(все услуги-к'!$F1025*'Таблица вводных'!$G$6))-('Расчет комиссии(Нади)'!$I1025+'Таблица вводных'!$E$3+'Таблица вводных'!$F$3)</f>
        <v>23.347960096323028</v>
      </c>
      <c r="G1025" s="66">
        <f>('Итоговая табл.1чел(все услуги-к'!$G1025+('Итоговая табл.1чел(все услуги-к'!$G1025*'Таблица вводных'!$G$7))-('Расчет комиссии(Нади)'!$I1025+'Таблица вводных'!$E$3+'Таблица вводных'!$F$3)</f>
        <v>-0.41203990367697507</v>
      </c>
      <c r="H1025" s="66">
        <f>'Итоговая табл.1чел(все услуги-к'!$H1025-('Расчет комиссии(Нади)'!$I1025+'Таблица вводных'!$E$3+'Таблица вводных'!$F$3)</f>
        <v>-0.41203990367697507</v>
      </c>
      <c r="I1025" s="66">
        <f>('Итоговая табл.1чел(все услуги-к'!$I1025+('Итоговая табл.1чел(все услуги-к'!$I1025*'Таблица вводных'!$G$9))-('Расчет комиссии(Нади)'!$I1025+'Таблица вводных'!$E$3+'Таблица вводных'!$F$3)</f>
        <v>-0.41203990367697507</v>
      </c>
      <c r="J1025" s="13" t="s">
        <v>185</v>
      </c>
    </row>
    <row r="1026" spans="1:10" ht="13.2" customHeight="1">
      <c r="A1026" s="140"/>
      <c r="B1026" s="5"/>
      <c r="C1026" s="15"/>
      <c r="D1026" s="66">
        <f>(('Итоговая табл.1чел(все услуги-к'!$D1026+('Итоговая табл.1чел(все услуги-к'!$D1026*'Таблица вводных'!$G$4)))-('Расчет комиссии(Нади)'!$I1026+'Таблица вводных'!$E$3+'Таблица вводных'!$F$3)</f>
        <v>7.2879600963230251</v>
      </c>
      <c r="E1026" s="66">
        <f>('Итоговая табл.1чел(все услуги-к'!$E1026+('Итоговая табл.1чел(все услуги-к'!$E1026*'Таблица вводных'!$G$5))-('Расчет комиссии(Нади)'!$I1026+'Таблица вводных'!$E$3+'Таблица вводных'!$F$3)</f>
        <v>0.50371009632302488</v>
      </c>
      <c r="F1026" s="66">
        <f>('Итоговая табл.1чел(все услуги-к'!$F1026+('Итоговая табл.1чел(все услуги-к'!$F1026*'Таблица вводных'!$G$6))-('Расчет комиссии(Нади)'!$I1026+'Таблица вводных'!$E$3+'Таблица вводных'!$F$3)</f>
        <v>23.347960096323028</v>
      </c>
      <c r="G1026" s="66">
        <f>('Итоговая табл.1чел(все услуги-к'!$G1026+('Итоговая табл.1чел(все услуги-к'!$G1026*'Таблица вводных'!$G$7))-('Расчет комиссии(Нади)'!$I1026+'Таблица вводных'!$E$3+'Таблица вводных'!$F$3)</f>
        <v>-0.41203990367697507</v>
      </c>
      <c r="H1026" s="66">
        <f>'Итоговая табл.1чел(все услуги-к'!$H1026-('Расчет комиссии(Нади)'!$I1026+'Таблица вводных'!$E$3+'Таблица вводных'!$F$3)</f>
        <v>-0.41203990367697507</v>
      </c>
      <c r="I1026" s="66">
        <f>('Итоговая табл.1чел(все услуги-к'!$I1026+('Итоговая табл.1чел(все услуги-к'!$I1026*'Таблица вводных'!$G$9))-('Расчет комиссии(Нади)'!$I1026+'Таблица вводных'!$E$3+'Таблица вводных'!$F$3)</f>
        <v>-0.41203990367697507</v>
      </c>
      <c r="J1026" s="13" t="s">
        <v>185</v>
      </c>
    </row>
    <row r="1027" spans="1:10" ht="13.2" customHeight="1">
      <c r="A1027" s="141"/>
      <c r="B1027" s="18"/>
      <c r="C1027" s="19"/>
      <c r="D1027" s="76">
        <f>(('Итоговая табл.1чел(все услуги-к'!$D1027+('Итоговая табл.1чел(все услуги-к'!$D1027*'Таблица вводных'!$G$4)))-('Расчет комиссии(Нади)'!$I1027+'Таблица вводных'!$E$3+'Таблица вводных'!$F$3)</f>
        <v>7.2879600963230251</v>
      </c>
      <c r="E1027" s="76">
        <f>('Итоговая табл.1чел(все услуги-к'!$E1027+('Итоговая табл.1чел(все услуги-к'!$E1027*'Таблица вводных'!$G$5))-('Расчет комиссии(Нади)'!$I1027+'Таблица вводных'!$E$3+'Таблица вводных'!$F$3)</f>
        <v>0.50371009632302488</v>
      </c>
      <c r="F1027" s="76">
        <f>('Итоговая табл.1чел(все услуги-к'!$F1027+('Итоговая табл.1чел(все услуги-к'!$F1027*'Таблица вводных'!$G$6))-('Расчет комиссии(Нади)'!$I1027+'Таблица вводных'!$E$3+'Таблица вводных'!$F$3)</f>
        <v>23.347960096323028</v>
      </c>
      <c r="G1027" s="76">
        <f>('Итоговая табл.1чел(все услуги-к'!$G1027+('Итоговая табл.1чел(все услуги-к'!$G1027*'Таблица вводных'!$G$7))-('Расчет комиссии(Нади)'!$I1027+'Таблица вводных'!$E$3+'Таблица вводных'!$F$3)</f>
        <v>-0.41203990367697507</v>
      </c>
      <c r="H1027" s="76">
        <f>'Итоговая табл.1чел(все услуги-к'!$H1027-('Расчет комиссии(Нади)'!$I1027+'Таблица вводных'!$E$3+'Таблица вводных'!$F$3)</f>
        <v>-0.41203990367697507</v>
      </c>
      <c r="I1027" s="76">
        <f>('Итоговая табл.1чел(все услуги-к'!$I1027+('Итоговая табл.1чел(все услуги-к'!$I1027*'Таблица вводных'!$G$9))-('Расчет комиссии(Нади)'!$I1027+'Таблица вводных'!$E$3+'Таблица вводных'!$F$3)</f>
        <v>-0.41203990367697507</v>
      </c>
      <c r="J1027" s="22" t="s">
        <v>185</v>
      </c>
    </row>
    <row r="1028" spans="1:10" ht="13.2" customHeight="1">
      <c r="A1028" s="143" t="s">
        <v>240</v>
      </c>
      <c r="B1028" s="5">
        <v>45423</v>
      </c>
      <c r="C1028" s="97"/>
      <c r="D1028" s="59">
        <f>(('Итоговая табл.1чел(все услуги-к'!$D1028+('Итоговая табл.1чел(все услуги-к'!$D1028*'Таблица вводных'!$G$4)))-('Расчет комиссии(Нади)'!$I1028+'Таблица вводных'!$E$3+'Таблица вводных'!$F$3)</f>
        <v>7.2879600963230251</v>
      </c>
      <c r="E1028" s="59">
        <f>('Итоговая табл.1чел(все услуги-к'!$E1028+('Итоговая табл.1чел(все услуги-к'!$E1028*'Таблица вводных'!$G$5))-('Расчет комиссии(Нади)'!$I1028+'Таблица вводных'!$E$3+'Таблица вводных'!$F$3)</f>
        <v>0.50371009632302488</v>
      </c>
      <c r="F1028" s="59">
        <f>('Итоговая табл.1чел(все услуги-к'!$F1028+('Итоговая табл.1чел(все услуги-к'!$F1028*'Таблица вводных'!$G$6))-('Расчет комиссии(Нади)'!$I1028+'Таблица вводных'!$E$3+'Таблица вводных'!$F$3)</f>
        <v>23.347960096323028</v>
      </c>
      <c r="G1028" s="59">
        <f>('Итоговая табл.1чел(все услуги-к'!$G1028+('Итоговая табл.1чел(все услуги-к'!$G1028*'Таблица вводных'!$G$7))-('Расчет комиссии(Нади)'!$I1028+'Таблица вводных'!$E$3+'Таблица вводных'!$F$3)</f>
        <v>-0.41203990367697507</v>
      </c>
      <c r="H1028" s="59">
        <f>'Итоговая табл.1чел(все услуги-к'!$H1028-('Расчет комиссии(Нади)'!$I1028+'Таблица вводных'!$E$3+'Таблица вводных'!$F$3)</f>
        <v>-0.41203990367697507</v>
      </c>
      <c r="I1028" s="59">
        <f>('Итоговая табл.1чел(все услуги-к'!$I1028+('Итоговая табл.1чел(все услуги-к'!$I1028*'Таблица вводных'!$G$9))-('Расчет комиссии(Нади)'!$I1028+'Таблица вводных'!$E$3+'Таблица вводных'!$F$3)</f>
        <v>-0.41203990367697507</v>
      </c>
      <c r="J1028" s="10" t="s">
        <v>241</v>
      </c>
    </row>
    <row r="1029" spans="1:10" ht="13.2" customHeight="1">
      <c r="A1029" s="140"/>
      <c r="B1029" s="5">
        <v>45426</v>
      </c>
      <c r="C1029" s="6"/>
      <c r="D1029" s="66">
        <f>(('Итоговая табл.1чел(все услуги-к'!$D1029+('Итоговая табл.1чел(все услуги-к'!$D1029*'Таблица вводных'!$G$4)))-('Расчет комиссии(Нади)'!$I1029+'Таблица вводных'!$E$3+'Таблица вводных'!$F$3)</f>
        <v>7.2879600963230251</v>
      </c>
      <c r="E1029" s="66">
        <f>('Итоговая табл.1чел(все услуги-к'!$E1029+('Итоговая табл.1чел(все услуги-к'!$E1029*'Таблица вводных'!$G$5))-('Расчет комиссии(Нади)'!$I1029+'Таблица вводных'!$E$3+'Таблица вводных'!$F$3)</f>
        <v>0.50371009632302488</v>
      </c>
      <c r="F1029" s="66">
        <f>('Итоговая табл.1чел(все услуги-к'!$F1029+('Итоговая табл.1чел(все услуги-к'!$F1029*'Таблица вводных'!$G$6))-('Расчет комиссии(Нади)'!$I1029+'Таблица вводных'!$E$3+'Таблица вводных'!$F$3)</f>
        <v>23.347960096323028</v>
      </c>
      <c r="G1029" s="66">
        <f>('Итоговая табл.1чел(все услуги-к'!$G1029+('Итоговая табл.1чел(все услуги-к'!$G1029*'Таблица вводных'!$G$7))-('Расчет комиссии(Нади)'!$I1029+'Таблица вводных'!$E$3+'Таблица вводных'!$F$3)</f>
        <v>-0.41203990367697507</v>
      </c>
      <c r="H1029" s="66">
        <f>'Итоговая табл.1чел(все услуги-к'!$H1029-('Расчет комиссии(Нади)'!$I1029+'Таблица вводных'!$E$3+'Таблица вводных'!$F$3)</f>
        <v>-0.41203990367697507</v>
      </c>
      <c r="I1029" s="66">
        <f>('Итоговая табл.1чел(все услуги-к'!$I1029+('Итоговая табл.1чел(все услуги-к'!$I1029*'Таблица вводных'!$G$9))-('Расчет комиссии(Нади)'!$I1029+'Таблица вводных'!$E$3+'Таблица вводных'!$F$3)</f>
        <v>-0.41203990367697507</v>
      </c>
      <c r="J1029" s="13" t="s">
        <v>241</v>
      </c>
    </row>
    <row r="1030" spans="1:10" ht="13.2" customHeight="1">
      <c r="A1030" s="140"/>
      <c r="B1030" s="5">
        <v>45430</v>
      </c>
      <c r="C1030" s="15"/>
      <c r="D1030" s="66">
        <f>(('Итоговая табл.1чел(все услуги-к'!$D1030+('Итоговая табл.1чел(все услуги-к'!$D1030*'Таблица вводных'!$G$4)))-('Расчет комиссии(Нади)'!$I1030+'Таблица вводных'!$E$3+'Таблица вводных'!$F$3)</f>
        <v>7.2879600963230251</v>
      </c>
      <c r="E1030" s="66">
        <f>('Итоговая табл.1чел(все услуги-к'!$E1030+('Итоговая табл.1чел(все услуги-к'!$E1030*'Таблица вводных'!$G$5))-('Расчет комиссии(Нади)'!$I1030+'Таблица вводных'!$E$3+'Таблица вводных'!$F$3)</f>
        <v>0.50371009632302488</v>
      </c>
      <c r="F1030" s="66">
        <f>('Итоговая табл.1чел(все услуги-к'!$F1030+('Итоговая табл.1чел(все услуги-к'!$F1030*'Таблица вводных'!$G$6))-('Расчет комиссии(Нади)'!$I1030+'Таблица вводных'!$E$3+'Таблица вводных'!$F$3)</f>
        <v>23.347960096323028</v>
      </c>
      <c r="G1030" s="66">
        <f>('Итоговая табл.1чел(все услуги-к'!$G1030+('Итоговая табл.1чел(все услуги-к'!$G1030*'Таблица вводных'!$G$7))-('Расчет комиссии(Нади)'!$I1030+'Таблица вводных'!$E$3+'Таблица вводных'!$F$3)</f>
        <v>-0.41203990367697507</v>
      </c>
      <c r="H1030" s="66">
        <f>'Итоговая табл.1чел(все услуги-к'!$H1030-('Расчет комиссии(Нади)'!$I1030+'Таблица вводных'!$E$3+'Таблица вводных'!$F$3)</f>
        <v>-0.41203990367697507</v>
      </c>
      <c r="I1030" s="66">
        <f>('Итоговая табл.1чел(все услуги-к'!$I1030+('Итоговая табл.1чел(все услуги-к'!$I1030*'Таблица вводных'!$G$9))-('Расчет комиссии(Нади)'!$I1030+'Таблица вводных'!$E$3+'Таблица вводных'!$F$3)</f>
        <v>-0.41203990367697507</v>
      </c>
      <c r="J1030" s="13" t="s">
        <v>241</v>
      </c>
    </row>
    <row r="1031" spans="1:10" ht="13.2" customHeight="1">
      <c r="A1031" s="140"/>
      <c r="B1031" s="5">
        <v>45433</v>
      </c>
      <c r="C1031" s="6"/>
      <c r="D1031" s="66">
        <f>(('Итоговая табл.1чел(все услуги-к'!$D1031+('Итоговая табл.1чел(все услуги-к'!$D1031*'Таблица вводных'!$G$4)))-('Расчет комиссии(Нади)'!$I1031+'Таблица вводных'!$E$3+'Таблица вводных'!$F$3)</f>
        <v>7.2879600963230251</v>
      </c>
      <c r="E1031" s="66">
        <f>('Итоговая табл.1чел(все услуги-к'!$E1031+('Итоговая табл.1чел(все услуги-к'!$E1031*'Таблица вводных'!$G$5))-('Расчет комиссии(Нади)'!$I1031+'Таблица вводных'!$E$3+'Таблица вводных'!$F$3)</f>
        <v>0.50371009632302488</v>
      </c>
      <c r="F1031" s="66">
        <f>('Итоговая табл.1чел(все услуги-к'!$F1031+('Итоговая табл.1чел(все услуги-к'!$F1031*'Таблица вводных'!$G$6))-('Расчет комиссии(Нади)'!$I1031+'Таблица вводных'!$E$3+'Таблица вводных'!$F$3)</f>
        <v>23.347960096323028</v>
      </c>
      <c r="G1031" s="66">
        <f>('Итоговая табл.1чел(все услуги-к'!$G1031+('Итоговая табл.1чел(все услуги-к'!$G1031*'Таблица вводных'!$G$7))-('Расчет комиссии(Нади)'!$I1031+'Таблица вводных'!$E$3+'Таблица вводных'!$F$3)</f>
        <v>-0.41203990367697507</v>
      </c>
      <c r="H1031" s="66">
        <f>'Итоговая табл.1чел(все услуги-к'!$H1031-('Расчет комиссии(Нади)'!$I1031+'Таблица вводных'!$E$3+'Таблица вводных'!$F$3)</f>
        <v>-0.41203990367697507</v>
      </c>
      <c r="I1031" s="66">
        <f>('Итоговая табл.1чел(все услуги-к'!$I1031+('Итоговая табл.1чел(все услуги-к'!$I1031*'Таблица вводных'!$G$9))-('Расчет комиссии(Нади)'!$I1031+'Таблица вводных'!$E$3+'Таблица вводных'!$F$3)</f>
        <v>-0.41203990367697507</v>
      </c>
      <c r="J1031" s="13" t="s">
        <v>241</v>
      </c>
    </row>
    <row r="1032" spans="1:10" ht="13.2" customHeight="1">
      <c r="A1032" s="140"/>
      <c r="B1032" s="5">
        <v>45437</v>
      </c>
      <c r="C1032" s="15"/>
      <c r="D1032" s="66">
        <f>(('Итоговая табл.1чел(все услуги-к'!$D1032+('Итоговая табл.1чел(все услуги-к'!$D1032*'Таблица вводных'!$G$4)))-('Расчет комиссии(Нади)'!$I1032+'Таблица вводных'!$E$3+'Таблица вводных'!$F$3)</f>
        <v>7.2879600963230251</v>
      </c>
      <c r="E1032" s="66">
        <f>('Итоговая табл.1чел(все услуги-к'!$E1032+('Итоговая табл.1чел(все услуги-к'!$E1032*'Таблица вводных'!$G$5))-('Расчет комиссии(Нади)'!$I1032+'Таблица вводных'!$E$3+'Таблица вводных'!$F$3)</f>
        <v>0.50371009632302488</v>
      </c>
      <c r="F1032" s="66">
        <f>('Итоговая табл.1чел(все услуги-к'!$F1032+('Итоговая табл.1чел(все услуги-к'!$F1032*'Таблица вводных'!$G$6))-('Расчет комиссии(Нади)'!$I1032+'Таблица вводных'!$E$3+'Таблица вводных'!$F$3)</f>
        <v>23.347960096323028</v>
      </c>
      <c r="G1032" s="66">
        <f>('Итоговая табл.1чел(все услуги-к'!$G1032+('Итоговая табл.1чел(все услуги-к'!$G1032*'Таблица вводных'!$G$7))-('Расчет комиссии(Нади)'!$I1032+'Таблица вводных'!$E$3+'Таблица вводных'!$F$3)</f>
        <v>-0.41203990367697507</v>
      </c>
      <c r="H1032" s="66">
        <f>'Итоговая табл.1чел(все услуги-к'!$H1032-('Расчет комиссии(Нади)'!$I1032+'Таблица вводных'!$E$3+'Таблица вводных'!$F$3)</f>
        <v>-0.41203990367697507</v>
      </c>
      <c r="I1032" s="66">
        <f>('Итоговая табл.1чел(все услуги-к'!$I1032+('Итоговая табл.1чел(все услуги-к'!$I1032*'Таблица вводных'!$G$9))-('Расчет комиссии(Нади)'!$I1032+'Таблица вводных'!$E$3+'Таблица вводных'!$F$3)</f>
        <v>-0.41203990367697507</v>
      </c>
      <c r="J1032" s="13" t="s">
        <v>241</v>
      </c>
    </row>
    <row r="1033" spans="1:10" ht="13.2" customHeight="1">
      <c r="A1033" s="140"/>
      <c r="B1033" s="5">
        <v>45440</v>
      </c>
      <c r="C1033" s="15"/>
      <c r="D1033" s="66">
        <f>(('Итоговая табл.1чел(все услуги-к'!$D1033+('Итоговая табл.1чел(все услуги-к'!$D1033*'Таблица вводных'!$G$4)))-('Расчет комиссии(Нади)'!$I1033+'Таблица вводных'!$E$3+'Таблица вводных'!$F$3)</f>
        <v>7.2879600963230251</v>
      </c>
      <c r="E1033" s="66">
        <f>('Итоговая табл.1чел(все услуги-к'!$E1033+('Итоговая табл.1чел(все услуги-к'!$E1033*'Таблица вводных'!$G$5))-('Расчет комиссии(Нади)'!$I1033+'Таблица вводных'!$E$3+'Таблица вводных'!$F$3)</f>
        <v>0.50371009632302488</v>
      </c>
      <c r="F1033" s="66">
        <f>('Итоговая табл.1чел(все услуги-к'!$F1033+('Итоговая табл.1чел(все услуги-к'!$F1033*'Таблица вводных'!$G$6))-('Расчет комиссии(Нади)'!$I1033+'Таблица вводных'!$E$3+'Таблица вводных'!$F$3)</f>
        <v>23.347960096323028</v>
      </c>
      <c r="G1033" s="66">
        <f>('Итоговая табл.1чел(все услуги-к'!$G1033+('Итоговая табл.1чел(все услуги-к'!$G1033*'Таблица вводных'!$G$7))-('Расчет комиссии(Нади)'!$I1033+'Таблица вводных'!$E$3+'Таблица вводных'!$F$3)</f>
        <v>-0.41203990367697507</v>
      </c>
      <c r="H1033" s="66">
        <f>'Итоговая табл.1чел(все услуги-к'!$H1033-('Расчет комиссии(Нади)'!$I1033+'Таблица вводных'!$E$3+'Таблица вводных'!$F$3)</f>
        <v>-0.41203990367697507</v>
      </c>
      <c r="I1033" s="66">
        <f>('Итоговая табл.1чел(все услуги-к'!$I1033+('Итоговая табл.1чел(все услуги-к'!$I1033*'Таблица вводных'!$G$9))-('Расчет комиссии(Нади)'!$I1033+'Таблица вводных'!$E$3+'Таблица вводных'!$F$3)</f>
        <v>-0.41203990367697507</v>
      </c>
      <c r="J1033" s="13" t="s">
        <v>241</v>
      </c>
    </row>
    <row r="1034" spans="1:10" ht="13.2" customHeight="1">
      <c r="A1034" s="140"/>
      <c r="B1034" s="5">
        <v>45444</v>
      </c>
      <c r="C1034" s="15"/>
      <c r="D1034" s="66">
        <f>(('Итоговая табл.1чел(все услуги-к'!$D1034+('Итоговая табл.1чел(все услуги-к'!$D1034*'Таблица вводных'!$G$4)))-('Расчет комиссии(Нади)'!$I1034+'Таблица вводных'!$E$3+'Таблица вводных'!$F$3)</f>
        <v>7.2879600963230251</v>
      </c>
      <c r="E1034" s="66">
        <f>('Итоговая табл.1чел(все услуги-к'!$E1034+('Итоговая табл.1чел(все услуги-к'!$E1034*'Таблица вводных'!$G$5))-('Расчет комиссии(Нади)'!$I1034+'Таблица вводных'!$E$3+'Таблица вводных'!$F$3)</f>
        <v>0.50371009632302488</v>
      </c>
      <c r="F1034" s="66">
        <f>('Итоговая табл.1чел(все услуги-к'!$F1034+('Итоговая табл.1чел(все услуги-к'!$F1034*'Таблица вводных'!$G$6))-('Расчет комиссии(Нади)'!$I1034+'Таблица вводных'!$E$3+'Таблица вводных'!$F$3)</f>
        <v>23.347960096323028</v>
      </c>
      <c r="G1034" s="66">
        <f>('Итоговая табл.1чел(все услуги-к'!$G1034+('Итоговая табл.1чел(все услуги-к'!$G1034*'Таблица вводных'!$G$7))-('Расчет комиссии(Нади)'!$I1034+'Таблица вводных'!$E$3+'Таблица вводных'!$F$3)</f>
        <v>-0.41203990367697507</v>
      </c>
      <c r="H1034" s="66">
        <f>'Итоговая табл.1чел(все услуги-к'!$H1034-('Расчет комиссии(Нади)'!$I1034+'Таблица вводных'!$E$3+'Таблица вводных'!$F$3)</f>
        <v>-0.41203990367697507</v>
      </c>
      <c r="I1034" s="66">
        <f>('Итоговая табл.1чел(все услуги-к'!$I1034+('Итоговая табл.1чел(все услуги-к'!$I1034*'Таблица вводных'!$G$9))-('Расчет комиссии(Нади)'!$I1034+'Таблица вводных'!$E$3+'Таблица вводных'!$F$3)</f>
        <v>-0.41203990367697507</v>
      </c>
      <c r="J1034" s="13" t="s">
        <v>241</v>
      </c>
    </row>
    <row r="1035" spans="1:10" ht="13.2" customHeight="1">
      <c r="A1035" s="140"/>
      <c r="B1035" s="5">
        <v>45447</v>
      </c>
      <c r="C1035" s="6"/>
      <c r="D1035" s="66">
        <f>(('Итоговая табл.1чел(все услуги-к'!$D1035+('Итоговая табл.1чел(все услуги-к'!$D1035*'Таблица вводных'!$G$4)))-('Расчет комиссии(Нади)'!$I1035+'Таблица вводных'!$E$3+'Таблица вводных'!$F$3)</f>
        <v>7.2879600963230251</v>
      </c>
      <c r="E1035" s="66">
        <f>('Итоговая табл.1чел(все услуги-к'!$E1035+('Итоговая табл.1чел(все услуги-к'!$E1035*'Таблица вводных'!$G$5))-('Расчет комиссии(Нади)'!$I1035+'Таблица вводных'!$E$3+'Таблица вводных'!$F$3)</f>
        <v>0.50371009632302488</v>
      </c>
      <c r="F1035" s="66">
        <f>('Итоговая табл.1чел(все услуги-к'!$F1035+('Итоговая табл.1чел(все услуги-к'!$F1035*'Таблица вводных'!$G$6))-('Расчет комиссии(Нади)'!$I1035+'Таблица вводных'!$E$3+'Таблица вводных'!$F$3)</f>
        <v>23.347960096323028</v>
      </c>
      <c r="G1035" s="66">
        <f>('Итоговая табл.1чел(все услуги-к'!$G1035+('Итоговая табл.1чел(все услуги-к'!$G1035*'Таблица вводных'!$G$7))-('Расчет комиссии(Нади)'!$I1035+'Таблица вводных'!$E$3+'Таблица вводных'!$F$3)</f>
        <v>-0.41203990367697507</v>
      </c>
      <c r="H1035" s="66">
        <f>'Итоговая табл.1чел(все услуги-к'!$H1035-('Расчет комиссии(Нади)'!$I1035+'Таблица вводных'!$E$3+'Таблица вводных'!$F$3)</f>
        <v>-0.41203990367697507</v>
      </c>
      <c r="I1035" s="66">
        <f>('Итоговая табл.1чел(все услуги-к'!$I1035+('Итоговая табл.1чел(все услуги-к'!$I1035*'Таблица вводных'!$G$9))-('Расчет комиссии(Нади)'!$I1035+'Таблица вводных'!$E$3+'Таблица вводных'!$F$3)</f>
        <v>-0.41203990367697507</v>
      </c>
      <c r="J1035" s="13" t="s">
        <v>241</v>
      </c>
    </row>
    <row r="1036" spans="1:10" ht="13.2" customHeight="1">
      <c r="A1036" s="140"/>
      <c r="B1036" s="5">
        <v>45451</v>
      </c>
      <c r="C1036" s="15"/>
      <c r="D1036" s="66">
        <f>(('Итоговая табл.1чел(все услуги-к'!$D1036+('Итоговая табл.1чел(все услуги-к'!$D1036*'Таблица вводных'!$G$4)))-('Расчет комиссии(Нади)'!$I1036+'Таблица вводных'!$E$3+'Таблица вводных'!$F$3)</f>
        <v>7.2879600963230251</v>
      </c>
      <c r="E1036" s="66">
        <f>('Итоговая табл.1чел(все услуги-к'!$E1036+('Итоговая табл.1чел(все услуги-к'!$E1036*'Таблица вводных'!$G$5))-('Расчет комиссии(Нади)'!$I1036+'Таблица вводных'!$E$3+'Таблица вводных'!$F$3)</f>
        <v>0.50371009632302488</v>
      </c>
      <c r="F1036" s="66">
        <f>('Итоговая табл.1чел(все услуги-к'!$F1036+('Итоговая табл.1чел(все услуги-к'!$F1036*'Таблица вводных'!$G$6))-('Расчет комиссии(Нади)'!$I1036+'Таблица вводных'!$E$3+'Таблица вводных'!$F$3)</f>
        <v>23.347960096323028</v>
      </c>
      <c r="G1036" s="66">
        <f>('Итоговая табл.1чел(все услуги-к'!$G1036+('Итоговая табл.1чел(все услуги-к'!$G1036*'Таблица вводных'!$G$7))-('Расчет комиссии(Нади)'!$I1036+'Таблица вводных'!$E$3+'Таблица вводных'!$F$3)</f>
        <v>-0.41203990367697507</v>
      </c>
      <c r="H1036" s="66">
        <f>'Итоговая табл.1чел(все услуги-к'!$H1036-('Расчет комиссии(Нади)'!$I1036+'Таблица вводных'!$E$3+'Таблица вводных'!$F$3)</f>
        <v>-0.41203990367697507</v>
      </c>
      <c r="I1036" s="66">
        <f>('Итоговая табл.1чел(все услуги-к'!$I1036+('Итоговая табл.1чел(все услуги-к'!$I1036*'Таблица вводных'!$G$9))-('Расчет комиссии(Нади)'!$I1036+'Таблица вводных'!$E$3+'Таблица вводных'!$F$3)</f>
        <v>-0.41203990367697507</v>
      </c>
      <c r="J1036" s="13" t="s">
        <v>241</v>
      </c>
    </row>
    <row r="1037" spans="1:10" ht="13.2" customHeight="1">
      <c r="A1037" s="140"/>
      <c r="B1037" s="5">
        <v>45454</v>
      </c>
      <c r="C1037" s="15"/>
      <c r="D1037" s="66">
        <f>(('Итоговая табл.1чел(все услуги-к'!$D1037+('Итоговая табл.1чел(все услуги-к'!$D1037*'Таблица вводных'!$G$4)))-('Расчет комиссии(Нади)'!$I1037+'Таблица вводных'!$E$3+'Таблица вводных'!$F$3)</f>
        <v>7.2879600963230251</v>
      </c>
      <c r="E1037" s="66">
        <f>('Итоговая табл.1чел(все услуги-к'!$E1037+('Итоговая табл.1чел(все услуги-к'!$E1037*'Таблица вводных'!$G$5))-('Расчет комиссии(Нади)'!$I1037+'Таблица вводных'!$E$3+'Таблица вводных'!$F$3)</f>
        <v>0.50371009632302488</v>
      </c>
      <c r="F1037" s="66">
        <f>('Итоговая табл.1чел(все услуги-к'!$F1037+('Итоговая табл.1чел(все услуги-к'!$F1037*'Таблица вводных'!$G$6))-('Расчет комиссии(Нади)'!$I1037+'Таблица вводных'!$E$3+'Таблица вводных'!$F$3)</f>
        <v>23.347960096323028</v>
      </c>
      <c r="G1037" s="66">
        <f>('Итоговая табл.1чел(все услуги-к'!$G1037+('Итоговая табл.1чел(все услуги-к'!$G1037*'Таблица вводных'!$G$7))-('Расчет комиссии(Нади)'!$I1037+'Таблица вводных'!$E$3+'Таблица вводных'!$F$3)</f>
        <v>-0.41203990367697507</v>
      </c>
      <c r="H1037" s="66">
        <f>'Итоговая табл.1чел(все услуги-к'!$H1037-('Расчет комиссии(Нади)'!$I1037+'Таблица вводных'!$E$3+'Таблица вводных'!$F$3)</f>
        <v>-0.41203990367697507</v>
      </c>
      <c r="I1037" s="66">
        <f>('Итоговая табл.1чел(все услуги-к'!$I1037+('Итоговая табл.1чел(все услуги-к'!$I1037*'Таблица вводных'!$G$9))-('Расчет комиссии(Нади)'!$I1037+'Таблица вводных'!$E$3+'Таблица вводных'!$F$3)</f>
        <v>-0.41203990367697507</v>
      </c>
      <c r="J1037" s="13" t="s">
        <v>241</v>
      </c>
    </row>
    <row r="1038" spans="1:10" ht="13.2" customHeight="1">
      <c r="A1038" s="140"/>
      <c r="B1038" s="5"/>
      <c r="C1038" s="6"/>
      <c r="D1038" s="66">
        <f>(('Итоговая табл.1чел(все услуги-к'!$D1038+('Итоговая табл.1чел(все услуги-к'!$D1038*'Таблица вводных'!$G$4)))-('Расчет комиссии(Нади)'!$I1038+'Таблица вводных'!$E$3+'Таблица вводных'!$F$3)</f>
        <v>7.2879600963230251</v>
      </c>
      <c r="E1038" s="66">
        <f>('Итоговая табл.1чел(все услуги-к'!$E1038+('Итоговая табл.1чел(все услуги-к'!$E1038*'Таблица вводных'!$G$5))-('Расчет комиссии(Нади)'!$I1038+'Таблица вводных'!$E$3+'Таблица вводных'!$F$3)</f>
        <v>0.50371009632302488</v>
      </c>
      <c r="F1038" s="66">
        <f>('Итоговая табл.1чел(все услуги-к'!$F1038+('Итоговая табл.1чел(все услуги-к'!$F1038*'Таблица вводных'!$G$6))-('Расчет комиссии(Нади)'!$I1038+'Таблица вводных'!$E$3+'Таблица вводных'!$F$3)</f>
        <v>23.347960096323028</v>
      </c>
      <c r="G1038" s="66">
        <f>('Итоговая табл.1чел(все услуги-к'!$G1038+('Итоговая табл.1чел(все услуги-к'!$G1038*'Таблица вводных'!$G$7))-('Расчет комиссии(Нади)'!$I1038+'Таблица вводных'!$E$3+'Таблица вводных'!$F$3)</f>
        <v>-0.41203990367697507</v>
      </c>
      <c r="H1038" s="66">
        <f>'Итоговая табл.1чел(все услуги-к'!$H1038-('Расчет комиссии(Нади)'!$I1038+'Таблица вводных'!$E$3+'Таблица вводных'!$F$3)</f>
        <v>-0.41203990367697507</v>
      </c>
      <c r="I1038" s="66">
        <f>('Итоговая табл.1чел(все услуги-к'!$I1038+('Итоговая табл.1чел(все услуги-к'!$I1038*'Таблица вводных'!$G$9))-('Расчет комиссии(Нади)'!$I1038+'Таблица вводных'!$E$3+'Таблица вводных'!$F$3)</f>
        <v>-0.41203990367697507</v>
      </c>
      <c r="J1038" s="13" t="s">
        <v>241</v>
      </c>
    </row>
    <row r="1039" spans="1:10" ht="13.2" customHeight="1">
      <c r="A1039" s="140"/>
      <c r="B1039" s="5"/>
      <c r="C1039" s="15"/>
      <c r="D1039" s="66">
        <f>(('Итоговая табл.1чел(все услуги-к'!$D1039+('Итоговая табл.1чел(все услуги-к'!$D1039*'Таблица вводных'!$G$4)))-('Расчет комиссии(Нади)'!$I1039+'Таблица вводных'!$E$3+'Таблица вводных'!$F$3)</f>
        <v>7.2879600963230251</v>
      </c>
      <c r="E1039" s="66">
        <f>('Итоговая табл.1чел(все услуги-к'!$E1039+('Итоговая табл.1чел(все услуги-к'!$E1039*'Таблица вводных'!$G$5))-('Расчет комиссии(Нади)'!$I1039+'Таблица вводных'!$E$3+'Таблица вводных'!$F$3)</f>
        <v>0.50371009632302488</v>
      </c>
      <c r="F1039" s="66">
        <f>('Итоговая табл.1чел(все услуги-к'!$F1039+('Итоговая табл.1чел(все услуги-к'!$F1039*'Таблица вводных'!$G$6))-('Расчет комиссии(Нади)'!$I1039+'Таблица вводных'!$E$3+'Таблица вводных'!$F$3)</f>
        <v>23.347960096323028</v>
      </c>
      <c r="G1039" s="66">
        <f>('Итоговая табл.1чел(все услуги-к'!$G1039+('Итоговая табл.1чел(все услуги-к'!$G1039*'Таблица вводных'!$G$7))-('Расчет комиссии(Нади)'!$I1039+'Таблица вводных'!$E$3+'Таблица вводных'!$F$3)</f>
        <v>-0.41203990367697507</v>
      </c>
      <c r="H1039" s="66">
        <f>'Итоговая табл.1чел(все услуги-к'!$H1039-('Расчет комиссии(Нади)'!$I1039+'Таблица вводных'!$E$3+'Таблица вводных'!$F$3)</f>
        <v>-0.41203990367697507</v>
      </c>
      <c r="I1039" s="66">
        <f>('Итоговая табл.1чел(все услуги-к'!$I1039+('Итоговая табл.1чел(все услуги-к'!$I1039*'Таблица вводных'!$G$9))-('Расчет комиссии(Нади)'!$I1039+'Таблица вводных'!$E$3+'Таблица вводных'!$F$3)</f>
        <v>-0.41203990367697507</v>
      </c>
      <c r="J1039" s="13" t="s">
        <v>241</v>
      </c>
    </row>
    <row r="1040" spans="1:10" ht="13.2" customHeight="1">
      <c r="A1040" s="140"/>
      <c r="B1040" s="5"/>
      <c r="C1040" s="6"/>
      <c r="D1040" s="66">
        <f>(('Итоговая табл.1чел(все услуги-к'!$D1040+('Итоговая табл.1чел(все услуги-к'!$D1040*'Таблица вводных'!$G$4)))-('Расчет комиссии(Нади)'!$I1040+'Таблица вводных'!$E$3+'Таблица вводных'!$F$3)</f>
        <v>7.2879600963230251</v>
      </c>
      <c r="E1040" s="66">
        <f>('Итоговая табл.1чел(все услуги-к'!$E1040+('Итоговая табл.1чел(все услуги-к'!$E1040*'Таблица вводных'!$G$5))-('Расчет комиссии(Нади)'!$I1040+'Таблица вводных'!$E$3+'Таблица вводных'!$F$3)</f>
        <v>0.50371009632302488</v>
      </c>
      <c r="F1040" s="66">
        <f>('Итоговая табл.1чел(все услуги-к'!$F1040+('Итоговая табл.1чел(все услуги-к'!$F1040*'Таблица вводных'!$G$6))-('Расчет комиссии(Нади)'!$I1040+'Таблица вводных'!$E$3+'Таблица вводных'!$F$3)</f>
        <v>23.347960096323028</v>
      </c>
      <c r="G1040" s="66">
        <f>('Итоговая табл.1чел(все услуги-к'!$G1040+('Итоговая табл.1чел(все услуги-к'!$G1040*'Таблица вводных'!$G$7))-('Расчет комиссии(Нади)'!$I1040+'Таблица вводных'!$E$3+'Таблица вводных'!$F$3)</f>
        <v>-0.41203990367697507</v>
      </c>
      <c r="H1040" s="66">
        <f>'Итоговая табл.1чел(все услуги-к'!$H1040-('Расчет комиссии(Нади)'!$I1040+'Таблица вводных'!$E$3+'Таблица вводных'!$F$3)</f>
        <v>-0.41203990367697507</v>
      </c>
      <c r="I1040" s="66">
        <f>('Итоговая табл.1чел(все услуги-к'!$I1040+('Итоговая табл.1чел(все услуги-к'!$I1040*'Таблица вводных'!$G$9))-('Расчет комиссии(Нади)'!$I1040+'Таблица вводных'!$E$3+'Таблица вводных'!$F$3)</f>
        <v>-0.41203990367697507</v>
      </c>
      <c r="J1040" s="13" t="s">
        <v>241</v>
      </c>
    </row>
    <row r="1041" spans="1:10" ht="13.2" customHeight="1">
      <c r="A1041" s="140"/>
      <c r="B1041" s="5"/>
      <c r="C1041" s="6"/>
      <c r="D1041" s="66">
        <f>(('Итоговая табл.1чел(все услуги-к'!$D1041+('Итоговая табл.1чел(все услуги-к'!$D1041*'Таблица вводных'!$G$4)))-('Расчет комиссии(Нади)'!$I1041+'Таблица вводных'!$E$3+'Таблица вводных'!$F$3)</f>
        <v>7.2879600963230251</v>
      </c>
      <c r="E1041" s="66">
        <f>('Итоговая табл.1чел(все услуги-к'!$E1041+('Итоговая табл.1чел(все услуги-к'!$E1041*'Таблица вводных'!$G$5))-('Расчет комиссии(Нади)'!$I1041+'Таблица вводных'!$E$3+'Таблица вводных'!$F$3)</f>
        <v>0.50371009632302488</v>
      </c>
      <c r="F1041" s="66">
        <f>('Итоговая табл.1чел(все услуги-к'!$F1041+('Итоговая табл.1чел(все услуги-к'!$F1041*'Таблица вводных'!$G$6))-('Расчет комиссии(Нади)'!$I1041+'Таблица вводных'!$E$3+'Таблица вводных'!$F$3)</f>
        <v>23.347960096323028</v>
      </c>
      <c r="G1041" s="66">
        <f>('Итоговая табл.1чел(все услуги-к'!$G1041+('Итоговая табл.1чел(все услуги-к'!$G1041*'Таблица вводных'!$G$7))-('Расчет комиссии(Нади)'!$I1041+'Таблица вводных'!$E$3+'Таблица вводных'!$F$3)</f>
        <v>-0.41203990367697507</v>
      </c>
      <c r="H1041" s="66">
        <f>'Итоговая табл.1чел(все услуги-к'!$H1041-('Расчет комиссии(Нади)'!$I1041+'Таблица вводных'!$E$3+'Таблица вводных'!$F$3)</f>
        <v>-0.41203990367697507</v>
      </c>
      <c r="I1041" s="66">
        <f>('Итоговая табл.1чел(все услуги-к'!$I1041+('Итоговая табл.1чел(все услуги-к'!$I1041*'Таблица вводных'!$G$9))-('Расчет комиссии(Нади)'!$I1041+'Таблица вводных'!$E$3+'Таблица вводных'!$F$3)</f>
        <v>-0.41203990367697507</v>
      </c>
      <c r="J1041" s="13" t="s">
        <v>241</v>
      </c>
    </row>
    <row r="1042" spans="1:10" ht="13.2" customHeight="1">
      <c r="A1042" s="140"/>
      <c r="B1042" s="5"/>
      <c r="C1042" s="15"/>
      <c r="D1042" s="66">
        <f>(('Итоговая табл.1чел(все услуги-к'!$D1042+('Итоговая табл.1чел(все услуги-к'!$D1042*'Таблица вводных'!$G$4)))-('Расчет комиссии(Нади)'!$I1042+'Таблица вводных'!$E$3+'Таблица вводных'!$F$3)</f>
        <v>7.2879600963230251</v>
      </c>
      <c r="E1042" s="66">
        <f>('Итоговая табл.1чел(все услуги-к'!$E1042+('Итоговая табл.1чел(все услуги-к'!$E1042*'Таблица вводных'!$G$5))-('Расчет комиссии(Нади)'!$I1042+'Таблица вводных'!$E$3+'Таблица вводных'!$F$3)</f>
        <v>0.50371009632302488</v>
      </c>
      <c r="F1042" s="66">
        <f>('Итоговая табл.1чел(все услуги-к'!$F1042+('Итоговая табл.1чел(все услуги-к'!$F1042*'Таблица вводных'!$G$6))-('Расчет комиссии(Нади)'!$I1042+'Таблица вводных'!$E$3+'Таблица вводных'!$F$3)</f>
        <v>23.347960096323028</v>
      </c>
      <c r="G1042" s="66">
        <f>('Итоговая табл.1чел(все услуги-к'!$G1042+('Итоговая табл.1чел(все услуги-к'!$G1042*'Таблица вводных'!$G$7))-('Расчет комиссии(Нади)'!$I1042+'Таблица вводных'!$E$3+'Таблица вводных'!$F$3)</f>
        <v>-0.41203990367697507</v>
      </c>
      <c r="H1042" s="66">
        <f>'Итоговая табл.1чел(все услуги-к'!$H1042-('Расчет комиссии(Нади)'!$I1042+'Таблица вводных'!$E$3+'Таблица вводных'!$F$3)</f>
        <v>-0.41203990367697507</v>
      </c>
      <c r="I1042" s="66">
        <f>('Итоговая табл.1чел(все услуги-к'!$I1042+('Итоговая табл.1чел(все услуги-к'!$I1042*'Таблица вводных'!$G$9))-('Расчет комиссии(Нади)'!$I1042+'Таблица вводных'!$E$3+'Таблица вводных'!$F$3)</f>
        <v>-0.41203990367697507</v>
      </c>
      <c r="J1042" s="13" t="s">
        <v>241</v>
      </c>
    </row>
    <row r="1043" spans="1:10" ht="13.2" customHeight="1">
      <c r="A1043" s="140"/>
      <c r="B1043" s="5"/>
      <c r="C1043" s="6"/>
      <c r="D1043" s="66">
        <f>(('Итоговая табл.1чел(все услуги-к'!$D1043+('Итоговая табл.1чел(все услуги-к'!$D1043*'Таблица вводных'!$G$4)))-('Расчет комиссии(Нади)'!$I1043+'Таблица вводных'!$E$3+'Таблица вводных'!$F$3)</f>
        <v>7.2879600963230251</v>
      </c>
      <c r="E1043" s="66">
        <f>('Итоговая табл.1чел(все услуги-к'!$E1043+('Итоговая табл.1чел(все услуги-к'!$E1043*'Таблица вводных'!$G$5))-('Расчет комиссии(Нади)'!$I1043+'Таблица вводных'!$E$3+'Таблица вводных'!$F$3)</f>
        <v>0.50371009632302488</v>
      </c>
      <c r="F1043" s="66">
        <f>('Итоговая табл.1чел(все услуги-к'!$F1043+('Итоговая табл.1чел(все услуги-к'!$F1043*'Таблица вводных'!$G$6))-('Расчет комиссии(Нади)'!$I1043+'Таблица вводных'!$E$3+'Таблица вводных'!$F$3)</f>
        <v>23.347960096323028</v>
      </c>
      <c r="G1043" s="66">
        <f>('Итоговая табл.1чел(все услуги-к'!$G1043+('Итоговая табл.1чел(все услуги-к'!$G1043*'Таблица вводных'!$G$7))-('Расчет комиссии(Нади)'!$I1043+'Таблица вводных'!$E$3+'Таблица вводных'!$F$3)</f>
        <v>-0.41203990367697507</v>
      </c>
      <c r="H1043" s="66">
        <f>'Итоговая табл.1чел(все услуги-к'!$H1043-('Расчет комиссии(Нади)'!$I1043+'Таблица вводных'!$E$3+'Таблица вводных'!$F$3)</f>
        <v>-0.41203990367697507</v>
      </c>
      <c r="I1043" s="66">
        <f>('Итоговая табл.1чел(все услуги-к'!$I1043+('Итоговая табл.1чел(все услуги-к'!$I1043*'Таблица вводных'!$G$9))-('Расчет комиссии(Нади)'!$I1043+'Таблица вводных'!$E$3+'Таблица вводных'!$F$3)</f>
        <v>-0.41203990367697507</v>
      </c>
      <c r="J1043" s="13" t="s">
        <v>241</v>
      </c>
    </row>
    <row r="1044" spans="1:10" ht="13.2" customHeight="1">
      <c r="A1044" s="140"/>
      <c r="B1044" s="5"/>
      <c r="C1044" s="15"/>
      <c r="D1044" s="66">
        <f>(('Итоговая табл.1чел(все услуги-к'!$D1044+('Итоговая табл.1чел(все услуги-к'!$D1044*'Таблица вводных'!$G$4)))-('Расчет комиссии(Нади)'!$I1044+'Таблица вводных'!$E$3+'Таблица вводных'!$F$3)</f>
        <v>7.2879600963230251</v>
      </c>
      <c r="E1044" s="66">
        <f>('Итоговая табл.1чел(все услуги-к'!$E1044+('Итоговая табл.1чел(все услуги-к'!$E1044*'Таблица вводных'!$G$5))-('Расчет комиссии(Нади)'!$I1044+'Таблица вводных'!$E$3+'Таблица вводных'!$F$3)</f>
        <v>0.50371009632302488</v>
      </c>
      <c r="F1044" s="66">
        <f>('Итоговая табл.1чел(все услуги-к'!$F1044+('Итоговая табл.1чел(все услуги-к'!$F1044*'Таблица вводных'!$G$6))-('Расчет комиссии(Нади)'!$I1044+'Таблица вводных'!$E$3+'Таблица вводных'!$F$3)</f>
        <v>23.347960096323028</v>
      </c>
      <c r="G1044" s="66">
        <f>('Итоговая табл.1чел(все услуги-к'!$G1044+('Итоговая табл.1чел(все услуги-к'!$G1044*'Таблица вводных'!$G$7))-('Расчет комиссии(Нади)'!$I1044+'Таблица вводных'!$E$3+'Таблица вводных'!$F$3)</f>
        <v>-0.41203990367697507</v>
      </c>
      <c r="H1044" s="66">
        <f>'Итоговая табл.1чел(все услуги-к'!$H1044-('Расчет комиссии(Нади)'!$I1044+'Таблица вводных'!$E$3+'Таблица вводных'!$F$3)</f>
        <v>-0.41203990367697507</v>
      </c>
      <c r="I1044" s="66">
        <f>('Итоговая табл.1чел(все услуги-к'!$I1044+('Итоговая табл.1чел(все услуги-к'!$I1044*'Таблица вводных'!$G$9))-('Расчет комиссии(Нади)'!$I1044+'Таблица вводных'!$E$3+'Таблица вводных'!$F$3)</f>
        <v>-0.41203990367697507</v>
      </c>
      <c r="J1044" s="13" t="s">
        <v>241</v>
      </c>
    </row>
    <row r="1045" spans="1:10" ht="13.2" customHeight="1">
      <c r="A1045" s="141"/>
      <c r="B1045" s="18"/>
      <c r="C1045" s="19"/>
      <c r="D1045" s="76">
        <f>(('Итоговая табл.1чел(все услуги-к'!$D1045+('Итоговая табл.1чел(все услуги-к'!$D1045*'Таблица вводных'!$G$4)))-('Расчет комиссии(Нади)'!$I1045+'Таблица вводных'!$E$3+'Таблица вводных'!$F$3)</f>
        <v>7.2879600963230251</v>
      </c>
      <c r="E1045" s="76">
        <f>('Итоговая табл.1чел(все услуги-к'!$E1045+('Итоговая табл.1чел(все услуги-к'!$E1045*'Таблица вводных'!$G$5))-('Расчет комиссии(Нади)'!$I1045+'Таблица вводных'!$E$3+'Таблица вводных'!$F$3)</f>
        <v>0.50371009632302488</v>
      </c>
      <c r="F1045" s="76">
        <f>('Итоговая табл.1чел(все услуги-к'!$F1045+('Итоговая табл.1чел(все услуги-к'!$F1045*'Таблица вводных'!$G$6))-('Расчет комиссии(Нади)'!$I1045+'Таблица вводных'!$E$3+'Таблица вводных'!$F$3)</f>
        <v>23.347960096323028</v>
      </c>
      <c r="G1045" s="76">
        <f>('Итоговая табл.1чел(все услуги-к'!$G1045+('Итоговая табл.1чел(все услуги-к'!$G1045*'Таблица вводных'!$G$7))-('Расчет комиссии(Нади)'!$I1045+'Таблица вводных'!$E$3+'Таблица вводных'!$F$3)</f>
        <v>-0.41203990367697507</v>
      </c>
      <c r="H1045" s="76">
        <f>'Итоговая табл.1чел(все услуги-к'!$H1045-('Расчет комиссии(Нади)'!$I1045+'Таблица вводных'!$E$3+'Таблица вводных'!$F$3)</f>
        <v>-0.41203990367697507</v>
      </c>
      <c r="I1045" s="76">
        <f>('Итоговая табл.1чел(все услуги-к'!$I1045+('Итоговая табл.1чел(все услуги-к'!$I1045*'Таблица вводных'!$G$9))-('Расчет комиссии(Нади)'!$I1045+'Таблица вводных'!$E$3+'Таблица вводных'!$F$3)</f>
        <v>-0.41203990367697507</v>
      </c>
      <c r="J1045" s="22" t="s">
        <v>241</v>
      </c>
    </row>
    <row r="1046" spans="1:10" ht="13.2" customHeight="1">
      <c r="A1046" s="143" t="s">
        <v>242</v>
      </c>
      <c r="B1046" s="5">
        <v>45423</v>
      </c>
      <c r="C1046" s="97"/>
      <c r="D1046" s="59">
        <f>(('Итоговая табл.1чел(все услуги-к'!$D1046+('Итоговая табл.1чел(все услуги-к'!$D1046*'Таблица вводных'!$G$4)))-('Расчет комиссии(Нади)'!$I1046+'Таблица вводных'!$E$3+'Таблица вводных'!$F$3)</f>
        <v>7.2879600963230251</v>
      </c>
      <c r="E1046" s="59">
        <f>('Итоговая табл.1чел(все услуги-к'!$E1046+('Итоговая табл.1чел(все услуги-к'!$E1046*'Таблица вводных'!$G$5))-('Расчет комиссии(Нади)'!$I1046+'Таблица вводных'!$E$3+'Таблица вводных'!$F$3)</f>
        <v>0.50371009632302488</v>
      </c>
      <c r="F1046" s="59">
        <f>('Итоговая табл.1чел(все услуги-к'!$F1046+('Итоговая табл.1чел(все услуги-к'!$F1046*'Таблица вводных'!$G$6))-('Расчет комиссии(Нади)'!$I1046+'Таблица вводных'!$E$3+'Таблица вводных'!$F$3)</f>
        <v>23.347960096323028</v>
      </c>
      <c r="G1046" s="59">
        <f>('Итоговая табл.1чел(все услуги-к'!$G1046+('Итоговая табл.1чел(все услуги-к'!$G1046*'Таблица вводных'!$G$7))-('Расчет комиссии(Нади)'!$I1046+'Таблица вводных'!$E$3+'Таблица вводных'!$F$3)</f>
        <v>-0.41203990367697507</v>
      </c>
      <c r="H1046" s="59">
        <f>'Итоговая табл.1чел(все услуги-к'!$H1046-('Расчет комиссии(Нади)'!$I1046+'Таблица вводных'!$E$3+'Таблица вводных'!$F$3)</f>
        <v>-0.41203990367697507</v>
      </c>
      <c r="I1046" s="59">
        <f>('Итоговая табл.1чел(все услуги-к'!$I1046+('Итоговая табл.1чел(все услуги-к'!$I1046*'Таблица вводных'!$G$9))-('Расчет комиссии(Нади)'!$I1046+'Таблица вводных'!$E$3+'Таблица вводных'!$F$3)</f>
        <v>-0.41203990367697507</v>
      </c>
      <c r="J1046" s="10" t="s">
        <v>165</v>
      </c>
    </row>
    <row r="1047" spans="1:10" ht="13.2" customHeight="1">
      <c r="A1047" s="140"/>
      <c r="B1047" s="5">
        <v>45426</v>
      </c>
      <c r="C1047" s="6"/>
      <c r="D1047" s="66">
        <f>(('Итоговая табл.1чел(все услуги-к'!$D1047+('Итоговая табл.1чел(все услуги-к'!$D1047*'Таблица вводных'!$G$4)))-('Расчет комиссии(Нади)'!$I1047+'Таблица вводных'!$E$3+'Таблица вводных'!$F$3)</f>
        <v>7.2879600963230251</v>
      </c>
      <c r="E1047" s="66">
        <f>('Итоговая табл.1чел(все услуги-к'!$E1047+('Итоговая табл.1чел(все услуги-к'!$E1047*'Таблица вводных'!$G$5))-('Расчет комиссии(Нади)'!$I1047+'Таблица вводных'!$E$3+'Таблица вводных'!$F$3)</f>
        <v>0.50371009632302488</v>
      </c>
      <c r="F1047" s="66">
        <f>('Итоговая табл.1чел(все услуги-к'!$F1047+('Итоговая табл.1чел(все услуги-к'!$F1047*'Таблица вводных'!$G$6))-('Расчет комиссии(Нади)'!$I1047+'Таблица вводных'!$E$3+'Таблица вводных'!$F$3)</f>
        <v>23.347960096323028</v>
      </c>
      <c r="G1047" s="66">
        <f>('Итоговая табл.1чел(все услуги-к'!$G1047+('Итоговая табл.1чел(все услуги-к'!$G1047*'Таблица вводных'!$G$7))-('Расчет комиссии(Нади)'!$I1047+'Таблица вводных'!$E$3+'Таблица вводных'!$F$3)</f>
        <v>-0.41203990367697507</v>
      </c>
      <c r="H1047" s="66">
        <f>'Итоговая табл.1чел(все услуги-к'!$H1047-('Расчет комиссии(Нади)'!$I1047+'Таблица вводных'!$E$3+'Таблица вводных'!$F$3)</f>
        <v>-0.41203990367697507</v>
      </c>
      <c r="I1047" s="66">
        <f>('Итоговая табл.1чел(все услуги-к'!$I1047+('Итоговая табл.1чел(все услуги-к'!$I1047*'Таблица вводных'!$G$9))-('Расчет комиссии(Нади)'!$I1047+'Таблица вводных'!$E$3+'Таблица вводных'!$F$3)</f>
        <v>-0.41203990367697507</v>
      </c>
      <c r="J1047" s="13" t="s">
        <v>165</v>
      </c>
    </row>
    <row r="1048" spans="1:10" ht="13.2" customHeight="1">
      <c r="A1048" s="140"/>
      <c r="B1048" s="5">
        <v>45430</v>
      </c>
      <c r="C1048" s="15"/>
      <c r="D1048" s="66">
        <f>(('Итоговая табл.1чел(все услуги-к'!$D1048+('Итоговая табл.1чел(все услуги-к'!$D1048*'Таблица вводных'!$G$4)))-('Расчет комиссии(Нади)'!$I1048+'Таблица вводных'!$E$3+'Таблица вводных'!$F$3)</f>
        <v>7.2879600963230251</v>
      </c>
      <c r="E1048" s="66">
        <f>('Итоговая табл.1чел(все услуги-к'!$E1048+('Итоговая табл.1чел(все услуги-к'!$E1048*'Таблица вводных'!$G$5))-('Расчет комиссии(Нади)'!$I1048+'Таблица вводных'!$E$3+'Таблица вводных'!$F$3)</f>
        <v>0.50371009632302488</v>
      </c>
      <c r="F1048" s="66">
        <f>('Итоговая табл.1чел(все услуги-к'!$F1048+('Итоговая табл.1чел(все услуги-к'!$F1048*'Таблица вводных'!$G$6))-('Расчет комиссии(Нади)'!$I1048+'Таблица вводных'!$E$3+'Таблица вводных'!$F$3)</f>
        <v>23.347960096323028</v>
      </c>
      <c r="G1048" s="66">
        <f>('Итоговая табл.1чел(все услуги-к'!$G1048+('Итоговая табл.1чел(все услуги-к'!$G1048*'Таблица вводных'!$G$7))-('Расчет комиссии(Нади)'!$I1048+'Таблица вводных'!$E$3+'Таблица вводных'!$F$3)</f>
        <v>-0.41203990367697507</v>
      </c>
      <c r="H1048" s="66">
        <f>'Итоговая табл.1чел(все услуги-к'!$H1048-('Расчет комиссии(Нади)'!$I1048+'Таблица вводных'!$E$3+'Таблица вводных'!$F$3)</f>
        <v>-0.41203990367697507</v>
      </c>
      <c r="I1048" s="66">
        <f>('Итоговая табл.1чел(все услуги-к'!$I1048+('Итоговая табл.1чел(все услуги-к'!$I1048*'Таблица вводных'!$G$9))-('Расчет комиссии(Нади)'!$I1048+'Таблица вводных'!$E$3+'Таблица вводных'!$F$3)</f>
        <v>-0.41203990367697507</v>
      </c>
      <c r="J1048" s="13" t="s">
        <v>165</v>
      </c>
    </row>
    <row r="1049" spans="1:10" ht="13.2" customHeight="1">
      <c r="A1049" s="140"/>
      <c r="B1049" s="5">
        <v>45433</v>
      </c>
      <c r="C1049" s="6"/>
      <c r="D1049" s="66">
        <f>(('Итоговая табл.1чел(все услуги-к'!$D1049+('Итоговая табл.1чел(все услуги-к'!$D1049*'Таблица вводных'!$G$4)))-('Расчет комиссии(Нади)'!$I1049+'Таблица вводных'!$E$3+'Таблица вводных'!$F$3)</f>
        <v>7.2879600963230251</v>
      </c>
      <c r="E1049" s="66">
        <f>('Итоговая табл.1чел(все услуги-к'!$E1049+('Итоговая табл.1чел(все услуги-к'!$E1049*'Таблица вводных'!$G$5))-('Расчет комиссии(Нади)'!$I1049+'Таблица вводных'!$E$3+'Таблица вводных'!$F$3)</f>
        <v>0.50371009632302488</v>
      </c>
      <c r="F1049" s="66">
        <f>('Итоговая табл.1чел(все услуги-к'!$F1049+('Итоговая табл.1чел(все услуги-к'!$F1049*'Таблица вводных'!$G$6))-('Расчет комиссии(Нади)'!$I1049+'Таблица вводных'!$E$3+'Таблица вводных'!$F$3)</f>
        <v>23.347960096323028</v>
      </c>
      <c r="G1049" s="66">
        <f>('Итоговая табл.1чел(все услуги-к'!$G1049+('Итоговая табл.1чел(все услуги-к'!$G1049*'Таблица вводных'!$G$7))-('Расчет комиссии(Нади)'!$I1049+'Таблица вводных'!$E$3+'Таблица вводных'!$F$3)</f>
        <v>-0.41203990367697507</v>
      </c>
      <c r="H1049" s="66">
        <f>'Итоговая табл.1чел(все услуги-к'!$H1049-('Расчет комиссии(Нади)'!$I1049+'Таблица вводных'!$E$3+'Таблица вводных'!$F$3)</f>
        <v>-0.41203990367697507</v>
      </c>
      <c r="I1049" s="66">
        <f>('Итоговая табл.1чел(все услуги-к'!$I1049+('Итоговая табл.1чел(все услуги-к'!$I1049*'Таблица вводных'!$G$9))-('Расчет комиссии(Нади)'!$I1049+'Таблица вводных'!$E$3+'Таблица вводных'!$F$3)</f>
        <v>-0.41203990367697507</v>
      </c>
      <c r="J1049" s="13" t="s">
        <v>165</v>
      </c>
    </row>
    <row r="1050" spans="1:10" ht="13.2" customHeight="1">
      <c r="A1050" s="140"/>
      <c r="B1050" s="5">
        <v>45437</v>
      </c>
      <c r="C1050" s="15"/>
      <c r="D1050" s="66">
        <f>(('Итоговая табл.1чел(все услуги-к'!$D1050+('Итоговая табл.1чел(все услуги-к'!$D1050*'Таблица вводных'!$G$4)))-('Расчет комиссии(Нади)'!$I1050+'Таблица вводных'!$E$3+'Таблица вводных'!$F$3)</f>
        <v>7.2879600963230251</v>
      </c>
      <c r="E1050" s="66">
        <f>('Итоговая табл.1чел(все услуги-к'!$E1050+('Итоговая табл.1чел(все услуги-к'!$E1050*'Таблица вводных'!$G$5))-('Расчет комиссии(Нади)'!$I1050+'Таблица вводных'!$E$3+'Таблица вводных'!$F$3)</f>
        <v>0.50371009632302488</v>
      </c>
      <c r="F1050" s="66">
        <f>('Итоговая табл.1чел(все услуги-к'!$F1050+('Итоговая табл.1чел(все услуги-к'!$F1050*'Таблица вводных'!$G$6))-('Расчет комиссии(Нади)'!$I1050+'Таблица вводных'!$E$3+'Таблица вводных'!$F$3)</f>
        <v>23.347960096323028</v>
      </c>
      <c r="G1050" s="66">
        <f>('Итоговая табл.1чел(все услуги-к'!$G1050+('Итоговая табл.1чел(все услуги-к'!$G1050*'Таблица вводных'!$G$7))-('Расчет комиссии(Нади)'!$I1050+'Таблица вводных'!$E$3+'Таблица вводных'!$F$3)</f>
        <v>-0.41203990367697507</v>
      </c>
      <c r="H1050" s="66">
        <f>'Итоговая табл.1чел(все услуги-к'!$H1050-('Расчет комиссии(Нади)'!$I1050+'Таблица вводных'!$E$3+'Таблица вводных'!$F$3)</f>
        <v>-0.41203990367697507</v>
      </c>
      <c r="I1050" s="66">
        <f>('Итоговая табл.1чел(все услуги-к'!$I1050+('Итоговая табл.1чел(все услуги-к'!$I1050*'Таблица вводных'!$G$9))-('Расчет комиссии(Нади)'!$I1050+'Таблица вводных'!$E$3+'Таблица вводных'!$F$3)</f>
        <v>-0.41203990367697507</v>
      </c>
      <c r="J1050" s="13" t="s">
        <v>165</v>
      </c>
    </row>
    <row r="1051" spans="1:10" ht="13.2" customHeight="1">
      <c r="A1051" s="140"/>
      <c r="B1051" s="5">
        <v>45440</v>
      </c>
      <c r="C1051" s="15"/>
      <c r="D1051" s="66">
        <f>(('Итоговая табл.1чел(все услуги-к'!$D1051+('Итоговая табл.1чел(все услуги-к'!$D1051*'Таблица вводных'!$G$4)))-('Расчет комиссии(Нади)'!$I1051+'Таблица вводных'!$E$3+'Таблица вводных'!$F$3)</f>
        <v>7.2879600963230251</v>
      </c>
      <c r="E1051" s="66">
        <f>('Итоговая табл.1чел(все услуги-к'!$E1051+('Итоговая табл.1чел(все услуги-к'!$E1051*'Таблица вводных'!$G$5))-('Расчет комиссии(Нади)'!$I1051+'Таблица вводных'!$E$3+'Таблица вводных'!$F$3)</f>
        <v>0.50371009632302488</v>
      </c>
      <c r="F1051" s="66">
        <f>('Итоговая табл.1чел(все услуги-к'!$F1051+('Итоговая табл.1чел(все услуги-к'!$F1051*'Таблица вводных'!$G$6))-('Расчет комиссии(Нади)'!$I1051+'Таблица вводных'!$E$3+'Таблица вводных'!$F$3)</f>
        <v>23.347960096323028</v>
      </c>
      <c r="G1051" s="66">
        <f>('Итоговая табл.1чел(все услуги-к'!$G1051+('Итоговая табл.1чел(все услуги-к'!$G1051*'Таблица вводных'!$G$7))-('Расчет комиссии(Нади)'!$I1051+'Таблица вводных'!$E$3+'Таблица вводных'!$F$3)</f>
        <v>-0.41203990367697507</v>
      </c>
      <c r="H1051" s="66">
        <f>'Итоговая табл.1чел(все услуги-к'!$H1051-('Расчет комиссии(Нади)'!$I1051+'Таблица вводных'!$E$3+'Таблица вводных'!$F$3)</f>
        <v>-0.41203990367697507</v>
      </c>
      <c r="I1051" s="66">
        <f>('Итоговая табл.1чел(все услуги-к'!$I1051+('Итоговая табл.1чел(все услуги-к'!$I1051*'Таблица вводных'!$G$9))-('Расчет комиссии(Нади)'!$I1051+'Таблица вводных'!$E$3+'Таблица вводных'!$F$3)</f>
        <v>-0.41203990367697507</v>
      </c>
      <c r="J1051" s="13" t="s">
        <v>165</v>
      </c>
    </row>
    <row r="1052" spans="1:10" ht="13.2" customHeight="1">
      <c r="A1052" s="140"/>
      <c r="B1052" s="5">
        <v>45444</v>
      </c>
      <c r="C1052" s="15"/>
      <c r="D1052" s="66">
        <f>(('Итоговая табл.1чел(все услуги-к'!$D1052+('Итоговая табл.1чел(все услуги-к'!$D1052*'Таблица вводных'!$G$4)))-('Расчет комиссии(Нади)'!$I1052+'Таблица вводных'!$E$3+'Таблица вводных'!$F$3)</f>
        <v>7.2879600963230251</v>
      </c>
      <c r="E1052" s="66">
        <f>('Итоговая табл.1чел(все услуги-к'!$E1052+('Итоговая табл.1чел(все услуги-к'!$E1052*'Таблица вводных'!$G$5))-('Расчет комиссии(Нади)'!$I1052+'Таблица вводных'!$E$3+'Таблица вводных'!$F$3)</f>
        <v>0.50371009632302488</v>
      </c>
      <c r="F1052" s="66">
        <f>('Итоговая табл.1чел(все услуги-к'!$F1052+('Итоговая табл.1чел(все услуги-к'!$F1052*'Таблица вводных'!$G$6))-('Расчет комиссии(Нади)'!$I1052+'Таблица вводных'!$E$3+'Таблица вводных'!$F$3)</f>
        <v>23.347960096323028</v>
      </c>
      <c r="G1052" s="66">
        <f>('Итоговая табл.1чел(все услуги-к'!$G1052+('Итоговая табл.1чел(все услуги-к'!$G1052*'Таблица вводных'!$G$7))-('Расчет комиссии(Нади)'!$I1052+'Таблица вводных'!$E$3+'Таблица вводных'!$F$3)</f>
        <v>-0.41203990367697507</v>
      </c>
      <c r="H1052" s="66">
        <f>'Итоговая табл.1чел(все услуги-к'!$H1052-('Расчет комиссии(Нади)'!$I1052+'Таблица вводных'!$E$3+'Таблица вводных'!$F$3)</f>
        <v>-0.41203990367697507</v>
      </c>
      <c r="I1052" s="66">
        <f>('Итоговая табл.1чел(все услуги-к'!$I1052+('Итоговая табл.1чел(все услуги-к'!$I1052*'Таблица вводных'!$G$9))-('Расчет комиссии(Нади)'!$I1052+'Таблица вводных'!$E$3+'Таблица вводных'!$F$3)</f>
        <v>-0.41203990367697507</v>
      </c>
      <c r="J1052" s="13" t="s">
        <v>165</v>
      </c>
    </row>
    <row r="1053" spans="1:10" ht="13.2" customHeight="1">
      <c r="A1053" s="140"/>
      <c r="B1053" s="5">
        <v>45447</v>
      </c>
      <c r="C1053" s="6"/>
      <c r="D1053" s="66">
        <f>(('Итоговая табл.1чел(все услуги-к'!$D1053+('Итоговая табл.1чел(все услуги-к'!$D1053*'Таблица вводных'!$G$4)))-('Расчет комиссии(Нади)'!$I1053+'Таблица вводных'!$E$3+'Таблица вводных'!$F$3)</f>
        <v>7.2879600963230251</v>
      </c>
      <c r="E1053" s="66">
        <f>('Итоговая табл.1чел(все услуги-к'!$E1053+('Итоговая табл.1чел(все услуги-к'!$E1053*'Таблица вводных'!$G$5))-('Расчет комиссии(Нади)'!$I1053+'Таблица вводных'!$E$3+'Таблица вводных'!$F$3)</f>
        <v>0.50371009632302488</v>
      </c>
      <c r="F1053" s="66">
        <f>('Итоговая табл.1чел(все услуги-к'!$F1053+('Итоговая табл.1чел(все услуги-к'!$F1053*'Таблица вводных'!$G$6))-('Расчет комиссии(Нади)'!$I1053+'Таблица вводных'!$E$3+'Таблица вводных'!$F$3)</f>
        <v>23.347960096323028</v>
      </c>
      <c r="G1053" s="66">
        <f>('Итоговая табл.1чел(все услуги-к'!$G1053+('Итоговая табл.1чел(все услуги-к'!$G1053*'Таблица вводных'!$G$7))-('Расчет комиссии(Нади)'!$I1053+'Таблица вводных'!$E$3+'Таблица вводных'!$F$3)</f>
        <v>-0.41203990367697507</v>
      </c>
      <c r="H1053" s="66">
        <f>'Итоговая табл.1чел(все услуги-к'!$H1053-('Расчет комиссии(Нади)'!$I1053+'Таблица вводных'!$E$3+'Таблица вводных'!$F$3)</f>
        <v>-0.41203990367697507</v>
      </c>
      <c r="I1053" s="66">
        <f>('Итоговая табл.1чел(все услуги-к'!$I1053+('Итоговая табл.1чел(все услуги-к'!$I1053*'Таблица вводных'!$G$9))-('Расчет комиссии(Нади)'!$I1053+'Таблица вводных'!$E$3+'Таблица вводных'!$F$3)</f>
        <v>-0.41203990367697507</v>
      </c>
      <c r="J1053" s="13" t="s">
        <v>165</v>
      </c>
    </row>
    <row r="1054" spans="1:10" ht="13.2" customHeight="1">
      <c r="A1054" s="140"/>
      <c r="B1054" s="5">
        <v>45451</v>
      </c>
      <c r="C1054" s="15"/>
      <c r="D1054" s="66">
        <f>(('Итоговая табл.1чел(все услуги-к'!$D1054+('Итоговая табл.1чел(все услуги-к'!$D1054*'Таблица вводных'!$G$4)))-('Расчет комиссии(Нади)'!$I1054+'Таблица вводных'!$E$3+'Таблица вводных'!$F$3)</f>
        <v>7.2879600963230251</v>
      </c>
      <c r="E1054" s="66">
        <f>('Итоговая табл.1чел(все услуги-к'!$E1054+('Итоговая табл.1чел(все услуги-к'!$E1054*'Таблица вводных'!$G$5))-('Расчет комиссии(Нади)'!$I1054+'Таблица вводных'!$E$3+'Таблица вводных'!$F$3)</f>
        <v>0.50371009632302488</v>
      </c>
      <c r="F1054" s="66">
        <f>('Итоговая табл.1чел(все услуги-к'!$F1054+('Итоговая табл.1чел(все услуги-к'!$F1054*'Таблица вводных'!$G$6))-('Расчет комиссии(Нади)'!$I1054+'Таблица вводных'!$E$3+'Таблица вводных'!$F$3)</f>
        <v>23.347960096323028</v>
      </c>
      <c r="G1054" s="66">
        <f>('Итоговая табл.1чел(все услуги-к'!$G1054+('Итоговая табл.1чел(все услуги-к'!$G1054*'Таблица вводных'!$G$7))-('Расчет комиссии(Нади)'!$I1054+'Таблица вводных'!$E$3+'Таблица вводных'!$F$3)</f>
        <v>-0.41203990367697507</v>
      </c>
      <c r="H1054" s="66">
        <f>'Итоговая табл.1чел(все услуги-к'!$H1054-('Расчет комиссии(Нади)'!$I1054+'Таблица вводных'!$E$3+'Таблица вводных'!$F$3)</f>
        <v>-0.41203990367697507</v>
      </c>
      <c r="I1054" s="66">
        <f>('Итоговая табл.1чел(все услуги-к'!$I1054+('Итоговая табл.1чел(все услуги-к'!$I1054*'Таблица вводных'!$G$9))-('Расчет комиссии(Нади)'!$I1054+'Таблица вводных'!$E$3+'Таблица вводных'!$F$3)</f>
        <v>-0.41203990367697507</v>
      </c>
      <c r="J1054" s="13" t="s">
        <v>165</v>
      </c>
    </row>
    <row r="1055" spans="1:10" ht="13.2" customHeight="1">
      <c r="A1055" s="140"/>
      <c r="B1055" s="5">
        <v>45454</v>
      </c>
      <c r="C1055" s="15"/>
      <c r="D1055" s="66">
        <f>(('Итоговая табл.1чел(все услуги-к'!$D1055+('Итоговая табл.1чел(все услуги-к'!$D1055*'Таблица вводных'!$G$4)))-('Расчет комиссии(Нади)'!$I1055+'Таблица вводных'!$E$3+'Таблица вводных'!$F$3)</f>
        <v>7.2879600963230251</v>
      </c>
      <c r="E1055" s="66">
        <f>('Итоговая табл.1чел(все услуги-к'!$E1055+('Итоговая табл.1чел(все услуги-к'!$E1055*'Таблица вводных'!$G$5))-('Расчет комиссии(Нади)'!$I1055+'Таблица вводных'!$E$3+'Таблица вводных'!$F$3)</f>
        <v>0.50371009632302488</v>
      </c>
      <c r="F1055" s="66">
        <f>('Итоговая табл.1чел(все услуги-к'!$F1055+('Итоговая табл.1чел(все услуги-к'!$F1055*'Таблица вводных'!$G$6))-('Расчет комиссии(Нади)'!$I1055+'Таблица вводных'!$E$3+'Таблица вводных'!$F$3)</f>
        <v>23.347960096323028</v>
      </c>
      <c r="G1055" s="66">
        <f>('Итоговая табл.1чел(все услуги-к'!$G1055+('Итоговая табл.1чел(все услуги-к'!$G1055*'Таблица вводных'!$G$7))-('Расчет комиссии(Нади)'!$I1055+'Таблица вводных'!$E$3+'Таблица вводных'!$F$3)</f>
        <v>-0.41203990367697507</v>
      </c>
      <c r="H1055" s="66">
        <f>'Итоговая табл.1чел(все услуги-к'!$H1055-('Расчет комиссии(Нади)'!$I1055+'Таблица вводных'!$E$3+'Таблица вводных'!$F$3)</f>
        <v>-0.41203990367697507</v>
      </c>
      <c r="I1055" s="66">
        <f>('Итоговая табл.1чел(все услуги-к'!$I1055+('Итоговая табл.1чел(все услуги-к'!$I1055*'Таблица вводных'!$G$9))-('Расчет комиссии(Нади)'!$I1055+'Таблица вводных'!$E$3+'Таблица вводных'!$F$3)</f>
        <v>-0.41203990367697507</v>
      </c>
      <c r="J1055" s="13" t="s">
        <v>165</v>
      </c>
    </row>
    <row r="1056" spans="1:10" ht="13.2" customHeight="1">
      <c r="A1056" s="140"/>
      <c r="B1056" s="5"/>
      <c r="C1056" s="6"/>
      <c r="D1056" s="66">
        <f>(('Итоговая табл.1чел(все услуги-к'!$D1056+('Итоговая табл.1чел(все услуги-к'!$D1056*'Таблица вводных'!$G$4)))-('Расчет комиссии(Нади)'!$I1056+'Таблица вводных'!$E$3+'Таблица вводных'!$F$3)</f>
        <v>7.2879600963230251</v>
      </c>
      <c r="E1056" s="66">
        <f>('Итоговая табл.1чел(все услуги-к'!$E1056+('Итоговая табл.1чел(все услуги-к'!$E1056*'Таблица вводных'!$G$5))-('Расчет комиссии(Нади)'!$I1056+'Таблица вводных'!$E$3+'Таблица вводных'!$F$3)</f>
        <v>0.50371009632302488</v>
      </c>
      <c r="F1056" s="66">
        <f>('Итоговая табл.1чел(все услуги-к'!$F1056+('Итоговая табл.1чел(все услуги-к'!$F1056*'Таблица вводных'!$G$6))-('Расчет комиссии(Нади)'!$I1056+'Таблица вводных'!$E$3+'Таблица вводных'!$F$3)</f>
        <v>23.347960096323028</v>
      </c>
      <c r="G1056" s="66">
        <f>('Итоговая табл.1чел(все услуги-к'!$G1056+('Итоговая табл.1чел(все услуги-к'!$G1056*'Таблица вводных'!$G$7))-('Расчет комиссии(Нади)'!$I1056+'Таблица вводных'!$E$3+'Таблица вводных'!$F$3)</f>
        <v>-0.41203990367697507</v>
      </c>
      <c r="H1056" s="66">
        <f>'Итоговая табл.1чел(все услуги-к'!$H1056-('Расчет комиссии(Нади)'!$I1056+'Таблица вводных'!$E$3+'Таблица вводных'!$F$3)</f>
        <v>-0.41203990367697507</v>
      </c>
      <c r="I1056" s="66">
        <f>('Итоговая табл.1чел(все услуги-к'!$I1056+('Итоговая табл.1чел(все услуги-к'!$I1056*'Таблица вводных'!$G$9))-('Расчет комиссии(Нади)'!$I1056+'Таблица вводных'!$E$3+'Таблица вводных'!$F$3)</f>
        <v>-0.41203990367697507</v>
      </c>
      <c r="J1056" s="13" t="s">
        <v>165</v>
      </c>
    </row>
    <row r="1057" spans="1:10" ht="13.2" customHeight="1">
      <c r="A1057" s="140"/>
      <c r="B1057" s="5"/>
      <c r="C1057" s="15"/>
      <c r="D1057" s="66">
        <f>(('Итоговая табл.1чел(все услуги-к'!$D1057+('Итоговая табл.1чел(все услуги-к'!$D1057*'Таблица вводных'!$G$4)))-('Расчет комиссии(Нади)'!$I1057+'Таблица вводных'!$E$3+'Таблица вводных'!$F$3)</f>
        <v>7.2879600963230251</v>
      </c>
      <c r="E1057" s="66">
        <f>('Итоговая табл.1чел(все услуги-к'!$E1057+('Итоговая табл.1чел(все услуги-к'!$E1057*'Таблица вводных'!$G$5))-('Расчет комиссии(Нади)'!$I1057+'Таблица вводных'!$E$3+'Таблица вводных'!$F$3)</f>
        <v>0.50371009632302488</v>
      </c>
      <c r="F1057" s="66">
        <f>('Итоговая табл.1чел(все услуги-к'!$F1057+('Итоговая табл.1чел(все услуги-к'!$F1057*'Таблица вводных'!$G$6))-('Расчет комиссии(Нади)'!$I1057+'Таблица вводных'!$E$3+'Таблица вводных'!$F$3)</f>
        <v>23.347960096323028</v>
      </c>
      <c r="G1057" s="66">
        <f>('Итоговая табл.1чел(все услуги-к'!$G1057+('Итоговая табл.1чел(все услуги-к'!$G1057*'Таблица вводных'!$G$7))-('Расчет комиссии(Нади)'!$I1057+'Таблица вводных'!$E$3+'Таблица вводных'!$F$3)</f>
        <v>-0.41203990367697507</v>
      </c>
      <c r="H1057" s="66">
        <f>'Итоговая табл.1чел(все услуги-к'!$H1057-('Расчет комиссии(Нади)'!$I1057+'Таблица вводных'!$E$3+'Таблица вводных'!$F$3)</f>
        <v>-0.41203990367697507</v>
      </c>
      <c r="I1057" s="66">
        <f>('Итоговая табл.1чел(все услуги-к'!$I1057+('Итоговая табл.1чел(все услуги-к'!$I1057*'Таблица вводных'!$G$9))-('Расчет комиссии(Нади)'!$I1057+'Таблица вводных'!$E$3+'Таблица вводных'!$F$3)</f>
        <v>-0.41203990367697507</v>
      </c>
      <c r="J1057" s="13" t="s">
        <v>165</v>
      </c>
    </row>
    <row r="1058" spans="1:10" ht="13.2" customHeight="1">
      <c r="A1058" s="140"/>
      <c r="B1058" s="5"/>
      <c r="C1058" s="6"/>
      <c r="D1058" s="66">
        <f>(('Итоговая табл.1чел(все услуги-к'!$D1058+('Итоговая табл.1чел(все услуги-к'!$D1058*'Таблица вводных'!$G$4)))-('Расчет комиссии(Нади)'!$I1058+'Таблица вводных'!$E$3+'Таблица вводных'!$F$3)</f>
        <v>7.2879600963230251</v>
      </c>
      <c r="E1058" s="66">
        <f>('Итоговая табл.1чел(все услуги-к'!$E1058+('Итоговая табл.1чел(все услуги-к'!$E1058*'Таблица вводных'!$G$5))-('Расчет комиссии(Нади)'!$I1058+'Таблица вводных'!$E$3+'Таблица вводных'!$F$3)</f>
        <v>0.50371009632302488</v>
      </c>
      <c r="F1058" s="66">
        <f>('Итоговая табл.1чел(все услуги-к'!$F1058+('Итоговая табл.1чел(все услуги-к'!$F1058*'Таблица вводных'!$G$6))-('Расчет комиссии(Нади)'!$I1058+'Таблица вводных'!$E$3+'Таблица вводных'!$F$3)</f>
        <v>23.347960096323028</v>
      </c>
      <c r="G1058" s="66">
        <f>('Итоговая табл.1чел(все услуги-к'!$G1058+('Итоговая табл.1чел(все услуги-к'!$G1058*'Таблица вводных'!$G$7))-('Расчет комиссии(Нади)'!$I1058+'Таблица вводных'!$E$3+'Таблица вводных'!$F$3)</f>
        <v>-0.41203990367697507</v>
      </c>
      <c r="H1058" s="66">
        <f>'Итоговая табл.1чел(все услуги-к'!$H1058-('Расчет комиссии(Нади)'!$I1058+'Таблица вводных'!$E$3+'Таблица вводных'!$F$3)</f>
        <v>-0.41203990367697507</v>
      </c>
      <c r="I1058" s="66">
        <f>('Итоговая табл.1чел(все услуги-к'!$I1058+('Итоговая табл.1чел(все услуги-к'!$I1058*'Таблица вводных'!$G$9))-('Расчет комиссии(Нади)'!$I1058+'Таблица вводных'!$E$3+'Таблица вводных'!$F$3)</f>
        <v>-0.41203990367697507</v>
      </c>
      <c r="J1058" s="13" t="s">
        <v>165</v>
      </c>
    </row>
    <row r="1059" spans="1:10" ht="13.2" customHeight="1">
      <c r="A1059" s="140"/>
      <c r="B1059" s="5"/>
      <c r="C1059" s="6"/>
      <c r="D1059" s="66">
        <f>(('Итоговая табл.1чел(все услуги-к'!$D1059+('Итоговая табл.1чел(все услуги-к'!$D1059*'Таблица вводных'!$G$4)))-('Расчет комиссии(Нади)'!$I1059+'Таблица вводных'!$E$3+'Таблица вводных'!$F$3)</f>
        <v>7.2879600963230251</v>
      </c>
      <c r="E1059" s="66">
        <f>('Итоговая табл.1чел(все услуги-к'!$E1059+('Итоговая табл.1чел(все услуги-к'!$E1059*'Таблица вводных'!$G$5))-('Расчет комиссии(Нади)'!$I1059+'Таблица вводных'!$E$3+'Таблица вводных'!$F$3)</f>
        <v>0.50371009632302488</v>
      </c>
      <c r="F1059" s="66">
        <f>('Итоговая табл.1чел(все услуги-к'!$F1059+('Итоговая табл.1чел(все услуги-к'!$F1059*'Таблица вводных'!$G$6))-('Расчет комиссии(Нади)'!$I1059+'Таблица вводных'!$E$3+'Таблица вводных'!$F$3)</f>
        <v>23.347960096323028</v>
      </c>
      <c r="G1059" s="66">
        <f>('Итоговая табл.1чел(все услуги-к'!$G1059+('Итоговая табл.1чел(все услуги-к'!$G1059*'Таблица вводных'!$G$7))-('Расчет комиссии(Нади)'!$I1059+'Таблица вводных'!$E$3+'Таблица вводных'!$F$3)</f>
        <v>-0.41203990367697507</v>
      </c>
      <c r="H1059" s="66">
        <f>'Итоговая табл.1чел(все услуги-к'!$H1059-('Расчет комиссии(Нади)'!$I1059+'Таблица вводных'!$E$3+'Таблица вводных'!$F$3)</f>
        <v>-0.41203990367697507</v>
      </c>
      <c r="I1059" s="66">
        <f>('Итоговая табл.1чел(все услуги-к'!$I1059+('Итоговая табл.1чел(все услуги-к'!$I1059*'Таблица вводных'!$G$9))-('Расчет комиссии(Нади)'!$I1059+'Таблица вводных'!$E$3+'Таблица вводных'!$F$3)</f>
        <v>-0.41203990367697507</v>
      </c>
      <c r="J1059" s="13" t="s">
        <v>165</v>
      </c>
    </row>
    <row r="1060" spans="1:10" ht="13.2" customHeight="1">
      <c r="A1060" s="140"/>
      <c r="B1060" s="5"/>
      <c r="C1060" s="15"/>
      <c r="D1060" s="66">
        <f>(('Итоговая табл.1чел(все услуги-к'!$D1060+('Итоговая табл.1чел(все услуги-к'!$D1060*'Таблица вводных'!$G$4)))-('Расчет комиссии(Нади)'!$I1060+'Таблица вводных'!$E$3+'Таблица вводных'!$F$3)</f>
        <v>7.2879600963230251</v>
      </c>
      <c r="E1060" s="66">
        <f>('Итоговая табл.1чел(все услуги-к'!$E1060+('Итоговая табл.1чел(все услуги-к'!$E1060*'Таблица вводных'!$G$5))-('Расчет комиссии(Нади)'!$I1060+'Таблица вводных'!$E$3+'Таблица вводных'!$F$3)</f>
        <v>0.50371009632302488</v>
      </c>
      <c r="F1060" s="66">
        <f>('Итоговая табл.1чел(все услуги-к'!$F1060+('Итоговая табл.1чел(все услуги-к'!$F1060*'Таблица вводных'!$G$6))-('Расчет комиссии(Нади)'!$I1060+'Таблица вводных'!$E$3+'Таблица вводных'!$F$3)</f>
        <v>23.347960096323028</v>
      </c>
      <c r="G1060" s="66">
        <f>('Итоговая табл.1чел(все услуги-к'!$G1060+('Итоговая табл.1чел(все услуги-к'!$G1060*'Таблица вводных'!$G$7))-('Расчет комиссии(Нади)'!$I1060+'Таблица вводных'!$E$3+'Таблица вводных'!$F$3)</f>
        <v>-0.41203990367697507</v>
      </c>
      <c r="H1060" s="66">
        <f>'Итоговая табл.1чел(все услуги-к'!$H1060-('Расчет комиссии(Нади)'!$I1060+'Таблица вводных'!$E$3+'Таблица вводных'!$F$3)</f>
        <v>-0.41203990367697507</v>
      </c>
      <c r="I1060" s="66">
        <f>('Итоговая табл.1чел(все услуги-к'!$I1060+('Итоговая табл.1чел(все услуги-к'!$I1060*'Таблица вводных'!$G$9))-('Расчет комиссии(Нади)'!$I1060+'Таблица вводных'!$E$3+'Таблица вводных'!$F$3)</f>
        <v>-0.41203990367697507</v>
      </c>
      <c r="J1060" s="13" t="s">
        <v>165</v>
      </c>
    </row>
    <row r="1061" spans="1:10" ht="13.2" customHeight="1">
      <c r="A1061" s="140"/>
      <c r="B1061" s="5"/>
      <c r="C1061" s="6"/>
      <c r="D1061" s="66">
        <f>(('Итоговая табл.1чел(все услуги-к'!$D1061+('Итоговая табл.1чел(все услуги-к'!$D1061*'Таблица вводных'!$G$4)))-('Расчет комиссии(Нади)'!$I1061+'Таблица вводных'!$E$3+'Таблица вводных'!$F$3)</f>
        <v>7.2879600963230251</v>
      </c>
      <c r="E1061" s="66">
        <f>('Итоговая табл.1чел(все услуги-к'!$E1061+('Итоговая табл.1чел(все услуги-к'!$E1061*'Таблица вводных'!$G$5))-('Расчет комиссии(Нади)'!$I1061+'Таблица вводных'!$E$3+'Таблица вводных'!$F$3)</f>
        <v>0.50371009632302488</v>
      </c>
      <c r="F1061" s="66">
        <f>('Итоговая табл.1чел(все услуги-к'!$F1061+('Итоговая табл.1чел(все услуги-к'!$F1061*'Таблица вводных'!$G$6))-('Расчет комиссии(Нади)'!$I1061+'Таблица вводных'!$E$3+'Таблица вводных'!$F$3)</f>
        <v>23.347960096323028</v>
      </c>
      <c r="G1061" s="66">
        <f>('Итоговая табл.1чел(все услуги-к'!$G1061+('Итоговая табл.1чел(все услуги-к'!$G1061*'Таблица вводных'!$G$7))-('Расчет комиссии(Нади)'!$I1061+'Таблица вводных'!$E$3+'Таблица вводных'!$F$3)</f>
        <v>-0.41203990367697507</v>
      </c>
      <c r="H1061" s="66">
        <f>'Итоговая табл.1чел(все услуги-к'!$H1061-('Расчет комиссии(Нади)'!$I1061+'Таблица вводных'!$E$3+'Таблица вводных'!$F$3)</f>
        <v>-0.41203990367697507</v>
      </c>
      <c r="I1061" s="66">
        <f>('Итоговая табл.1чел(все услуги-к'!$I1061+('Итоговая табл.1чел(все услуги-к'!$I1061*'Таблица вводных'!$G$9))-('Расчет комиссии(Нади)'!$I1061+'Таблица вводных'!$E$3+'Таблица вводных'!$F$3)</f>
        <v>-0.41203990367697507</v>
      </c>
      <c r="J1061" s="13" t="s">
        <v>165</v>
      </c>
    </row>
    <row r="1062" spans="1:10" ht="13.2" customHeight="1">
      <c r="A1062" s="140"/>
      <c r="B1062" s="5"/>
      <c r="C1062" s="15"/>
      <c r="D1062" s="66">
        <f>(('Итоговая табл.1чел(все услуги-к'!$D1062+('Итоговая табл.1чел(все услуги-к'!$D1062*'Таблица вводных'!$G$4)))-('Расчет комиссии(Нади)'!$I1062+'Таблица вводных'!$E$3+'Таблица вводных'!$F$3)</f>
        <v>7.2879600963230251</v>
      </c>
      <c r="E1062" s="66">
        <f>('Итоговая табл.1чел(все услуги-к'!$E1062+('Итоговая табл.1чел(все услуги-к'!$E1062*'Таблица вводных'!$G$5))-('Расчет комиссии(Нади)'!$I1062+'Таблица вводных'!$E$3+'Таблица вводных'!$F$3)</f>
        <v>0.50371009632302488</v>
      </c>
      <c r="F1062" s="66">
        <f>('Итоговая табл.1чел(все услуги-к'!$F1062+('Итоговая табл.1чел(все услуги-к'!$F1062*'Таблица вводных'!$G$6))-('Расчет комиссии(Нади)'!$I1062+'Таблица вводных'!$E$3+'Таблица вводных'!$F$3)</f>
        <v>23.347960096323028</v>
      </c>
      <c r="G1062" s="66">
        <f>('Итоговая табл.1чел(все услуги-к'!$G1062+('Итоговая табл.1чел(все услуги-к'!$G1062*'Таблица вводных'!$G$7))-('Расчет комиссии(Нади)'!$I1062+'Таблица вводных'!$E$3+'Таблица вводных'!$F$3)</f>
        <v>-0.41203990367697507</v>
      </c>
      <c r="H1062" s="66">
        <f>'Итоговая табл.1чел(все услуги-к'!$H1062-('Расчет комиссии(Нади)'!$I1062+'Таблица вводных'!$E$3+'Таблица вводных'!$F$3)</f>
        <v>-0.41203990367697507</v>
      </c>
      <c r="I1062" s="66">
        <f>('Итоговая табл.1чел(все услуги-к'!$I1062+('Итоговая табл.1чел(все услуги-к'!$I1062*'Таблица вводных'!$G$9))-('Расчет комиссии(Нади)'!$I1062+'Таблица вводных'!$E$3+'Таблица вводных'!$F$3)</f>
        <v>-0.41203990367697507</v>
      </c>
      <c r="J1062" s="13" t="s">
        <v>165</v>
      </c>
    </row>
    <row r="1063" spans="1:10" ht="13.2" customHeight="1">
      <c r="A1063" s="141"/>
      <c r="B1063" s="18"/>
      <c r="C1063" s="19"/>
      <c r="D1063" s="76">
        <f>(('Итоговая табл.1чел(все услуги-к'!$D1063+('Итоговая табл.1чел(все услуги-к'!$D1063*'Таблица вводных'!$G$4)))-('Расчет комиссии(Нади)'!$I1063+'Таблица вводных'!$E$3+'Таблица вводных'!$F$3)</f>
        <v>7.2879600963230251</v>
      </c>
      <c r="E1063" s="76">
        <f>('Итоговая табл.1чел(все услуги-к'!$E1063+('Итоговая табл.1чел(все услуги-к'!$E1063*'Таблица вводных'!$G$5))-('Расчет комиссии(Нади)'!$I1063+'Таблица вводных'!$E$3+'Таблица вводных'!$F$3)</f>
        <v>0.50371009632302488</v>
      </c>
      <c r="F1063" s="76">
        <f>('Итоговая табл.1чел(все услуги-к'!$F1063+('Итоговая табл.1чел(все услуги-к'!$F1063*'Таблица вводных'!$G$6))-('Расчет комиссии(Нади)'!$I1063+'Таблица вводных'!$E$3+'Таблица вводных'!$F$3)</f>
        <v>23.347960096323028</v>
      </c>
      <c r="G1063" s="76">
        <f>('Итоговая табл.1чел(все услуги-к'!$G1063+('Итоговая табл.1чел(все услуги-к'!$G1063*'Таблица вводных'!$G$7))-('Расчет комиссии(Нади)'!$I1063+'Таблица вводных'!$E$3+'Таблица вводных'!$F$3)</f>
        <v>-0.41203990367697507</v>
      </c>
      <c r="H1063" s="76">
        <f>'Итоговая табл.1чел(все услуги-к'!$H1063-('Расчет комиссии(Нади)'!$I1063+'Таблица вводных'!$E$3+'Таблица вводных'!$F$3)</f>
        <v>-0.41203990367697507</v>
      </c>
      <c r="I1063" s="76">
        <f>('Итоговая табл.1чел(все услуги-к'!$I1063+('Итоговая табл.1чел(все услуги-к'!$I1063*'Таблица вводных'!$G$9))-('Расчет комиссии(Нади)'!$I1063+'Таблица вводных'!$E$3+'Таблица вводных'!$F$3)</f>
        <v>-0.41203990367697507</v>
      </c>
      <c r="J1063" s="22" t="s">
        <v>165</v>
      </c>
    </row>
    <row r="1064" spans="1:10" ht="13.2" customHeight="1">
      <c r="A1064" s="143" t="s">
        <v>243</v>
      </c>
      <c r="B1064" s="5">
        <v>45423</v>
      </c>
      <c r="C1064" s="97"/>
      <c r="D1064" s="59">
        <f>(('Итоговая табл.1чел(все услуги-к'!$D1064+('Итоговая табл.1чел(все услуги-к'!$D1064*'Таблица вводных'!$G$4)))-('Расчет комиссии(Нади)'!$I1064+'Таблица вводных'!$E$3+'Таблица вводных'!$F$3)</f>
        <v>7.2879600963230251</v>
      </c>
      <c r="E1064" s="59">
        <f>('Итоговая табл.1чел(все услуги-к'!$E1064+('Итоговая табл.1чел(все услуги-к'!$E1064*'Таблица вводных'!$G$5))-('Расчет комиссии(Нади)'!$I1064+'Таблица вводных'!$E$3+'Таблица вводных'!$F$3)</f>
        <v>0.50371009632302488</v>
      </c>
      <c r="F1064" s="59">
        <f>('Итоговая табл.1чел(все услуги-к'!$F1064+('Итоговая табл.1чел(все услуги-к'!$F1064*'Таблица вводных'!$G$6))-('Расчет комиссии(Нади)'!$I1064+'Таблица вводных'!$E$3+'Таблица вводных'!$F$3)</f>
        <v>23.347960096323028</v>
      </c>
      <c r="G1064" s="59">
        <f>('Итоговая табл.1чел(все услуги-к'!$G1064+('Итоговая табл.1чел(все услуги-к'!$G1064*'Таблица вводных'!$G$7))-('Расчет комиссии(Нади)'!$I1064+'Таблица вводных'!$E$3+'Таблица вводных'!$F$3)</f>
        <v>-0.41203990367697507</v>
      </c>
      <c r="H1064" s="59">
        <f>'Итоговая табл.1чел(все услуги-к'!$H1064-('Расчет комиссии(Нади)'!$I1064+'Таблица вводных'!$E$3+'Таблица вводных'!$F$3)</f>
        <v>-0.41203990367697507</v>
      </c>
      <c r="I1064" s="59">
        <f>('Итоговая табл.1чел(все услуги-к'!$I1064+('Итоговая табл.1чел(все услуги-к'!$I1064*'Таблица вводных'!$G$9))-('Расчет комиссии(Нади)'!$I1064+'Таблица вводных'!$E$3+'Таблица вводных'!$F$3)</f>
        <v>-0.41203990367697507</v>
      </c>
      <c r="J1064" s="10" t="s">
        <v>244</v>
      </c>
    </row>
    <row r="1065" spans="1:10" ht="13.2" customHeight="1">
      <c r="A1065" s="140"/>
      <c r="B1065" s="5">
        <v>45426</v>
      </c>
      <c r="C1065" s="6"/>
      <c r="D1065" s="66">
        <f>(('Итоговая табл.1чел(все услуги-к'!$D1065+('Итоговая табл.1чел(все услуги-к'!$D1065*'Таблица вводных'!$G$4)))-('Расчет комиссии(Нади)'!$I1065+'Таблица вводных'!$E$3+'Таблица вводных'!$F$3)</f>
        <v>7.2879600963230251</v>
      </c>
      <c r="E1065" s="66">
        <f>('Итоговая табл.1чел(все услуги-к'!$E1065+('Итоговая табл.1чел(все услуги-к'!$E1065*'Таблица вводных'!$G$5))-('Расчет комиссии(Нади)'!$I1065+'Таблица вводных'!$E$3+'Таблица вводных'!$F$3)</f>
        <v>0.50371009632302488</v>
      </c>
      <c r="F1065" s="66">
        <f>('Итоговая табл.1чел(все услуги-к'!$F1065+('Итоговая табл.1чел(все услуги-к'!$F1065*'Таблица вводных'!$G$6))-('Расчет комиссии(Нади)'!$I1065+'Таблица вводных'!$E$3+'Таблица вводных'!$F$3)</f>
        <v>23.347960096323028</v>
      </c>
      <c r="G1065" s="66">
        <f>('Итоговая табл.1чел(все услуги-к'!$G1065+('Итоговая табл.1чел(все услуги-к'!$G1065*'Таблица вводных'!$G$7))-('Расчет комиссии(Нади)'!$I1065+'Таблица вводных'!$E$3+'Таблица вводных'!$F$3)</f>
        <v>-0.41203990367697507</v>
      </c>
      <c r="H1065" s="66">
        <f>'Итоговая табл.1чел(все услуги-к'!$H1065-('Расчет комиссии(Нади)'!$I1065+'Таблица вводных'!$E$3+'Таблица вводных'!$F$3)</f>
        <v>-0.41203990367697507</v>
      </c>
      <c r="I1065" s="66">
        <f>('Итоговая табл.1чел(все услуги-к'!$I1065+('Итоговая табл.1чел(все услуги-к'!$I1065*'Таблица вводных'!$G$9))-('Расчет комиссии(Нади)'!$I1065+'Таблица вводных'!$E$3+'Таблица вводных'!$F$3)</f>
        <v>-0.41203990367697507</v>
      </c>
      <c r="J1065" s="13" t="s">
        <v>244</v>
      </c>
    </row>
    <row r="1066" spans="1:10" ht="13.2" customHeight="1">
      <c r="A1066" s="140"/>
      <c r="B1066" s="5">
        <v>45430</v>
      </c>
      <c r="C1066" s="15"/>
      <c r="D1066" s="66">
        <f>(('Итоговая табл.1чел(все услуги-к'!$D1066+('Итоговая табл.1чел(все услуги-к'!$D1066*'Таблица вводных'!$G$4)))-('Расчет комиссии(Нади)'!$I1066+'Таблица вводных'!$E$3+'Таблица вводных'!$F$3)</f>
        <v>7.2879600963230251</v>
      </c>
      <c r="E1066" s="66">
        <f>('Итоговая табл.1чел(все услуги-к'!$E1066+('Итоговая табл.1чел(все услуги-к'!$E1066*'Таблица вводных'!$G$5))-('Расчет комиссии(Нади)'!$I1066+'Таблица вводных'!$E$3+'Таблица вводных'!$F$3)</f>
        <v>0.50371009632302488</v>
      </c>
      <c r="F1066" s="66">
        <f>('Итоговая табл.1чел(все услуги-к'!$F1066+('Итоговая табл.1чел(все услуги-к'!$F1066*'Таблица вводных'!$G$6))-('Расчет комиссии(Нади)'!$I1066+'Таблица вводных'!$E$3+'Таблица вводных'!$F$3)</f>
        <v>23.347960096323028</v>
      </c>
      <c r="G1066" s="66">
        <f>('Итоговая табл.1чел(все услуги-к'!$G1066+('Итоговая табл.1чел(все услуги-к'!$G1066*'Таблица вводных'!$G$7))-('Расчет комиссии(Нади)'!$I1066+'Таблица вводных'!$E$3+'Таблица вводных'!$F$3)</f>
        <v>-0.41203990367697507</v>
      </c>
      <c r="H1066" s="66">
        <f>'Итоговая табл.1чел(все услуги-к'!$H1066-('Расчет комиссии(Нади)'!$I1066+'Таблица вводных'!$E$3+'Таблица вводных'!$F$3)</f>
        <v>-0.41203990367697507</v>
      </c>
      <c r="I1066" s="66">
        <f>('Итоговая табл.1чел(все услуги-к'!$I1066+('Итоговая табл.1чел(все услуги-к'!$I1066*'Таблица вводных'!$G$9))-('Расчет комиссии(Нади)'!$I1066+'Таблица вводных'!$E$3+'Таблица вводных'!$F$3)</f>
        <v>-0.41203990367697507</v>
      </c>
      <c r="J1066" s="13" t="s">
        <v>244</v>
      </c>
    </row>
    <row r="1067" spans="1:10" ht="13.2" customHeight="1">
      <c r="A1067" s="140"/>
      <c r="B1067" s="5">
        <v>45433</v>
      </c>
      <c r="C1067" s="6"/>
      <c r="D1067" s="66">
        <f>(('Итоговая табл.1чел(все услуги-к'!$D1067+('Итоговая табл.1чел(все услуги-к'!$D1067*'Таблица вводных'!$G$4)))-('Расчет комиссии(Нади)'!$I1067+'Таблица вводных'!$E$3+'Таблица вводных'!$F$3)</f>
        <v>7.2879600963230251</v>
      </c>
      <c r="E1067" s="66">
        <f>('Итоговая табл.1чел(все услуги-к'!$E1067+('Итоговая табл.1чел(все услуги-к'!$E1067*'Таблица вводных'!$G$5))-('Расчет комиссии(Нади)'!$I1067+'Таблица вводных'!$E$3+'Таблица вводных'!$F$3)</f>
        <v>0.50371009632302488</v>
      </c>
      <c r="F1067" s="66">
        <f>('Итоговая табл.1чел(все услуги-к'!$F1067+('Итоговая табл.1чел(все услуги-к'!$F1067*'Таблица вводных'!$G$6))-('Расчет комиссии(Нади)'!$I1067+'Таблица вводных'!$E$3+'Таблица вводных'!$F$3)</f>
        <v>23.347960096323028</v>
      </c>
      <c r="G1067" s="66">
        <f>('Итоговая табл.1чел(все услуги-к'!$G1067+('Итоговая табл.1чел(все услуги-к'!$G1067*'Таблица вводных'!$G$7))-('Расчет комиссии(Нади)'!$I1067+'Таблица вводных'!$E$3+'Таблица вводных'!$F$3)</f>
        <v>-0.41203990367697507</v>
      </c>
      <c r="H1067" s="66">
        <f>'Итоговая табл.1чел(все услуги-к'!$H1067-('Расчет комиссии(Нади)'!$I1067+'Таблица вводных'!$E$3+'Таблица вводных'!$F$3)</f>
        <v>-0.41203990367697507</v>
      </c>
      <c r="I1067" s="66">
        <f>('Итоговая табл.1чел(все услуги-к'!$I1067+('Итоговая табл.1чел(все услуги-к'!$I1067*'Таблица вводных'!$G$9))-('Расчет комиссии(Нади)'!$I1067+'Таблица вводных'!$E$3+'Таблица вводных'!$F$3)</f>
        <v>-0.41203990367697507</v>
      </c>
      <c r="J1067" s="13" t="s">
        <v>244</v>
      </c>
    </row>
    <row r="1068" spans="1:10" ht="13.2" customHeight="1">
      <c r="A1068" s="140"/>
      <c r="B1068" s="5">
        <v>45437</v>
      </c>
      <c r="C1068" s="15"/>
      <c r="D1068" s="66">
        <f>(('Итоговая табл.1чел(все услуги-к'!$D1068+('Итоговая табл.1чел(все услуги-к'!$D1068*'Таблица вводных'!$G$4)))-('Расчет комиссии(Нади)'!$I1068+'Таблица вводных'!$E$3+'Таблица вводных'!$F$3)</f>
        <v>7.2879600963230251</v>
      </c>
      <c r="E1068" s="66">
        <f>('Итоговая табл.1чел(все услуги-к'!$E1068+('Итоговая табл.1чел(все услуги-к'!$E1068*'Таблица вводных'!$G$5))-('Расчет комиссии(Нади)'!$I1068+'Таблица вводных'!$E$3+'Таблица вводных'!$F$3)</f>
        <v>0.50371009632302488</v>
      </c>
      <c r="F1068" s="66">
        <f>('Итоговая табл.1чел(все услуги-к'!$F1068+('Итоговая табл.1чел(все услуги-к'!$F1068*'Таблица вводных'!$G$6))-('Расчет комиссии(Нади)'!$I1068+'Таблица вводных'!$E$3+'Таблица вводных'!$F$3)</f>
        <v>23.347960096323028</v>
      </c>
      <c r="G1068" s="66">
        <f>('Итоговая табл.1чел(все услуги-к'!$G1068+('Итоговая табл.1чел(все услуги-к'!$G1068*'Таблица вводных'!$G$7))-('Расчет комиссии(Нади)'!$I1068+'Таблица вводных'!$E$3+'Таблица вводных'!$F$3)</f>
        <v>-0.41203990367697507</v>
      </c>
      <c r="H1068" s="66">
        <f>'Итоговая табл.1чел(все услуги-к'!$H1068-('Расчет комиссии(Нади)'!$I1068+'Таблица вводных'!$E$3+'Таблица вводных'!$F$3)</f>
        <v>-0.41203990367697507</v>
      </c>
      <c r="I1068" s="66">
        <f>('Итоговая табл.1чел(все услуги-к'!$I1068+('Итоговая табл.1чел(все услуги-к'!$I1068*'Таблица вводных'!$G$9))-('Расчет комиссии(Нади)'!$I1068+'Таблица вводных'!$E$3+'Таблица вводных'!$F$3)</f>
        <v>-0.41203990367697507</v>
      </c>
      <c r="J1068" s="13" t="s">
        <v>244</v>
      </c>
    </row>
    <row r="1069" spans="1:10" ht="13.2" customHeight="1">
      <c r="A1069" s="140"/>
      <c r="B1069" s="5">
        <v>45440</v>
      </c>
      <c r="C1069" s="15"/>
      <c r="D1069" s="66">
        <f>(('Итоговая табл.1чел(все услуги-к'!$D1069+('Итоговая табл.1чел(все услуги-к'!$D1069*'Таблица вводных'!$G$4)))-('Расчет комиссии(Нади)'!$I1069+'Таблица вводных'!$E$3+'Таблица вводных'!$F$3)</f>
        <v>7.2879600963230251</v>
      </c>
      <c r="E1069" s="66">
        <f>('Итоговая табл.1чел(все услуги-к'!$E1069+('Итоговая табл.1чел(все услуги-к'!$E1069*'Таблица вводных'!$G$5))-('Расчет комиссии(Нади)'!$I1069+'Таблица вводных'!$E$3+'Таблица вводных'!$F$3)</f>
        <v>0.50371009632302488</v>
      </c>
      <c r="F1069" s="66">
        <f>('Итоговая табл.1чел(все услуги-к'!$F1069+('Итоговая табл.1чел(все услуги-к'!$F1069*'Таблица вводных'!$G$6))-('Расчет комиссии(Нади)'!$I1069+'Таблица вводных'!$E$3+'Таблица вводных'!$F$3)</f>
        <v>23.347960096323028</v>
      </c>
      <c r="G1069" s="66">
        <f>('Итоговая табл.1чел(все услуги-к'!$G1069+('Итоговая табл.1чел(все услуги-к'!$G1069*'Таблица вводных'!$G$7))-('Расчет комиссии(Нади)'!$I1069+'Таблица вводных'!$E$3+'Таблица вводных'!$F$3)</f>
        <v>-0.41203990367697507</v>
      </c>
      <c r="H1069" s="66">
        <f>'Итоговая табл.1чел(все услуги-к'!$H1069-('Расчет комиссии(Нади)'!$I1069+'Таблица вводных'!$E$3+'Таблица вводных'!$F$3)</f>
        <v>-0.41203990367697507</v>
      </c>
      <c r="I1069" s="66">
        <f>('Итоговая табл.1чел(все услуги-к'!$I1069+('Итоговая табл.1чел(все услуги-к'!$I1069*'Таблица вводных'!$G$9))-('Расчет комиссии(Нади)'!$I1069+'Таблица вводных'!$E$3+'Таблица вводных'!$F$3)</f>
        <v>-0.41203990367697507</v>
      </c>
      <c r="J1069" s="13" t="s">
        <v>244</v>
      </c>
    </row>
    <row r="1070" spans="1:10" ht="13.2" customHeight="1">
      <c r="A1070" s="140"/>
      <c r="B1070" s="5">
        <v>45444</v>
      </c>
      <c r="C1070" s="15"/>
      <c r="D1070" s="66">
        <f>(('Итоговая табл.1чел(все услуги-к'!$D1070+('Итоговая табл.1чел(все услуги-к'!$D1070*'Таблица вводных'!$G$4)))-('Расчет комиссии(Нади)'!$I1070+'Таблица вводных'!$E$3+'Таблица вводных'!$F$3)</f>
        <v>7.2879600963230251</v>
      </c>
      <c r="E1070" s="66">
        <f>('Итоговая табл.1чел(все услуги-к'!$E1070+('Итоговая табл.1чел(все услуги-к'!$E1070*'Таблица вводных'!$G$5))-('Расчет комиссии(Нади)'!$I1070+'Таблица вводных'!$E$3+'Таблица вводных'!$F$3)</f>
        <v>0.50371009632302488</v>
      </c>
      <c r="F1070" s="66">
        <f>('Итоговая табл.1чел(все услуги-к'!$F1070+('Итоговая табл.1чел(все услуги-к'!$F1070*'Таблица вводных'!$G$6))-('Расчет комиссии(Нади)'!$I1070+'Таблица вводных'!$E$3+'Таблица вводных'!$F$3)</f>
        <v>23.347960096323028</v>
      </c>
      <c r="G1070" s="66">
        <f>('Итоговая табл.1чел(все услуги-к'!$G1070+('Итоговая табл.1чел(все услуги-к'!$G1070*'Таблица вводных'!$G$7))-('Расчет комиссии(Нади)'!$I1070+'Таблица вводных'!$E$3+'Таблица вводных'!$F$3)</f>
        <v>-0.41203990367697507</v>
      </c>
      <c r="H1070" s="66">
        <f>'Итоговая табл.1чел(все услуги-к'!$H1070-('Расчет комиссии(Нади)'!$I1070+'Таблица вводных'!$E$3+'Таблица вводных'!$F$3)</f>
        <v>-0.41203990367697507</v>
      </c>
      <c r="I1070" s="66">
        <f>('Итоговая табл.1чел(все услуги-к'!$I1070+('Итоговая табл.1чел(все услуги-к'!$I1070*'Таблица вводных'!$G$9))-('Расчет комиссии(Нади)'!$I1070+'Таблица вводных'!$E$3+'Таблица вводных'!$F$3)</f>
        <v>-0.41203990367697507</v>
      </c>
      <c r="J1070" s="13" t="s">
        <v>244</v>
      </c>
    </row>
    <row r="1071" spans="1:10" ht="13.2" customHeight="1">
      <c r="A1071" s="140"/>
      <c r="B1071" s="5">
        <v>45447</v>
      </c>
      <c r="C1071" s="6"/>
      <c r="D1071" s="66">
        <f>(('Итоговая табл.1чел(все услуги-к'!$D1071+('Итоговая табл.1чел(все услуги-к'!$D1071*'Таблица вводных'!$G$4)))-('Расчет комиссии(Нади)'!$I1071+'Таблица вводных'!$E$3+'Таблица вводных'!$F$3)</f>
        <v>7.2879600963230251</v>
      </c>
      <c r="E1071" s="66">
        <f>('Итоговая табл.1чел(все услуги-к'!$E1071+('Итоговая табл.1чел(все услуги-к'!$E1071*'Таблица вводных'!$G$5))-('Расчет комиссии(Нади)'!$I1071+'Таблица вводных'!$E$3+'Таблица вводных'!$F$3)</f>
        <v>0.50371009632302488</v>
      </c>
      <c r="F1071" s="66">
        <f>('Итоговая табл.1чел(все услуги-к'!$F1071+('Итоговая табл.1чел(все услуги-к'!$F1071*'Таблица вводных'!$G$6))-('Расчет комиссии(Нади)'!$I1071+'Таблица вводных'!$E$3+'Таблица вводных'!$F$3)</f>
        <v>23.347960096323028</v>
      </c>
      <c r="G1071" s="66">
        <f>('Итоговая табл.1чел(все услуги-к'!$G1071+('Итоговая табл.1чел(все услуги-к'!$G1071*'Таблица вводных'!$G$7))-('Расчет комиссии(Нади)'!$I1071+'Таблица вводных'!$E$3+'Таблица вводных'!$F$3)</f>
        <v>-0.41203990367697507</v>
      </c>
      <c r="H1071" s="66">
        <f>'Итоговая табл.1чел(все услуги-к'!$H1071-('Расчет комиссии(Нади)'!$I1071+'Таблица вводных'!$E$3+'Таблица вводных'!$F$3)</f>
        <v>-0.41203990367697507</v>
      </c>
      <c r="I1071" s="66">
        <f>('Итоговая табл.1чел(все услуги-к'!$I1071+('Итоговая табл.1чел(все услуги-к'!$I1071*'Таблица вводных'!$G$9))-('Расчет комиссии(Нади)'!$I1071+'Таблица вводных'!$E$3+'Таблица вводных'!$F$3)</f>
        <v>-0.41203990367697507</v>
      </c>
      <c r="J1071" s="13" t="s">
        <v>244</v>
      </c>
    </row>
    <row r="1072" spans="1:10" ht="13.2" customHeight="1">
      <c r="A1072" s="140"/>
      <c r="B1072" s="5">
        <v>45451</v>
      </c>
      <c r="C1072" s="15"/>
      <c r="D1072" s="66">
        <f>(('Итоговая табл.1чел(все услуги-к'!$D1072+('Итоговая табл.1чел(все услуги-к'!$D1072*'Таблица вводных'!$G$4)))-('Расчет комиссии(Нади)'!$I1072+'Таблица вводных'!$E$3+'Таблица вводных'!$F$3)</f>
        <v>7.2879600963230251</v>
      </c>
      <c r="E1072" s="66">
        <f>('Итоговая табл.1чел(все услуги-к'!$E1072+('Итоговая табл.1чел(все услуги-к'!$E1072*'Таблица вводных'!$G$5))-('Расчет комиссии(Нади)'!$I1072+'Таблица вводных'!$E$3+'Таблица вводных'!$F$3)</f>
        <v>0.50371009632302488</v>
      </c>
      <c r="F1072" s="66">
        <f>('Итоговая табл.1чел(все услуги-к'!$F1072+('Итоговая табл.1чел(все услуги-к'!$F1072*'Таблица вводных'!$G$6))-('Расчет комиссии(Нади)'!$I1072+'Таблица вводных'!$E$3+'Таблица вводных'!$F$3)</f>
        <v>23.347960096323028</v>
      </c>
      <c r="G1072" s="66">
        <f>('Итоговая табл.1чел(все услуги-к'!$G1072+('Итоговая табл.1чел(все услуги-к'!$G1072*'Таблица вводных'!$G$7))-('Расчет комиссии(Нади)'!$I1072+'Таблица вводных'!$E$3+'Таблица вводных'!$F$3)</f>
        <v>-0.41203990367697507</v>
      </c>
      <c r="H1072" s="66">
        <f>'Итоговая табл.1чел(все услуги-к'!$H1072-('Расчет комиссии(Нади)'!$I1072+'Таблица вводных'!$E$3+'Таблица вводных'!$F$3)</f>
        <v>-0.41203990367697507</v>
      </c>
      <c r="I1072" s="66">
        <f>('Итоговая табл.1чел(все услуги-к'!$I1072+('Итоговая табл.1чел(все услуги-к'!$I1072*'Таблица вводных'!$G$9))-('Расчет комиссии(Нади)'!$I1072+'Таблица вводных'!$E$3+'Таблица вводных'!$F$3)</f>
        <v>-0.41203990367697507</v>
      </c>
      <c r="J1072" s="13" t="s">
        <v>244</v>
      </c>
    </row>
    <row r="1073" spans="1:10" ht="13.2" customHeight="1">
      <c r="A1073" s="140"/>
      <c r="B1073" s="5">
        <v>45454</v>
      </c>
      <c r="C1073" s="15"/>
      <c r="D1073" s="66">
        <f>(('Итоговая табл.1чел(все услуги-к'!$D1073+('Итоговая табл.1чел(все услуги-к'!$D1073*'Таблица вводных'!$G$4)))-('Расчет комиссии(Нади)'!$I1073+'Таблица вводных'!$E$3+'Таблица вводных'!$F$3)</f>
        <v>7.2879600963230251</v>
      </c>
      <c r="E1073" s="66">
        <f>('Итоговая табл.1чел(все услуги-к'!$E1073+('Итоговая табл.1чел(все услуги-к'!$E1073*'Таблица вводных'!$G$5))-('Расчет комиссии(Нади)'!$I1073+'Таблица вводных'!$E$3+'Таблица вводных'!$F$3)</f>
        <v>0.50371009632302488</v>
      </c>
      <c r="F1073" s="66">
        <f>('Итоговая табл.1чел(все услуги-к'!$F1073+('Итоговая табл.1чел(все услуги-к'!$F1073*'Таблица вводных'!$G$6))-('Расчет комиссии(Нади)'!$I1073+'Таблица вводных'!$E$3+'Таблица вводных'!$F$3)</f>
        <v>23.347960096323028</v>
      </c>
      <c r="G1073" s="66">
        <f>('Итоговая табл.1чел(все услуги-к'!$G1073+('Итоговая табл.1чел(все услуги-к'!$G1073*'Таблица вводных'!$G$7))-('Расчет комиссии(Нади)'!$I1073+'Таблица вводных'!$E$3+'Таблица вводных'!$F$3)</f>
        <v>-0.41203990367697507</v>
      </c>
      <c r="H1073" s="66">
        <f>'Итоговая табл.1чел(все услуги-к'!$H1073-('Расчет комиссии(Нади)'!$I1073+'Таблица вводных'!$E$3+'Таблица вводных'!$F$3)</f>
        <v>-0.41203990367697507</v>
      </c>
      <c r="I1073" s="66">
        <f>('Итоговая табл.1чел(все услуги-к'!$I1073+('Итоговая табл.1чел(все услуги-к'!$I1073*'Таблица вводных'!$G$9))-('Расчет комиссии(Нади)'!$I1073+'Таблица вводных'!$E$3+'Таблица вводных'!$F$3)</f>
        <v>-0.41203990367697507</v>
      </c>
      <c r="J1073" s="13" t="s">
        <v>244</v>
      </c>
    </row>
    <row r="1074" spans="1:10" ht="13.2" customHeight="1">
      <c r="A1074" s="140"/>
      <c r="B1074" s="5"/>
      <c r="C1074" s="6"/>
      <c r="D1074" s="66">
        <f>(('Итоговая табл.1чел(все услуги-к'!$D1074+('Итоговая табл.1чел(все услуги-к'!$D1074*'Таблица вводных'!$G$4)))-('Расчет комиссии(Нади)'!$I1074+'Таблица вводных'!$E$3+'Таблица вводных'!$F$3)</f>
        <v>7.2879600963230251</v>
      </c>
      <c r="E1074" s="66">
        <f>('Итоговая табл.1чел(все услуги-к'!$E1074+('Итоговая табл.1чел(все услуги-к'!$E1074*'Таблица вводных'!$G$5))-('Расчет комиссии(Нади)'!$I1074+'Таблица вводных'!$E$3+'Таблица вводных'!$F$3)</f>
        <v>0.50371009632302488</v>
      </c>
      <c r="F1074" s="66">
        <f>('Итоговая табл.1чел(все услуги-к'!$F1074+('Итоговая табл.1чел(все услуги-к'!$F1074*'Таблица вводных'!$G$6))-('Расчет комиссии(Нади)'!$I1074+'Таблица вводных'!$E$3+'Таблица вводных'!$F$3)</f>
        <v>23.347960096323028</v>
      </c>
      <c r="G1074" s="66">
        <f>('Итоговая табл.1чел(все услуги-к'!$G1074+('Итоговая табл.1чел(все услуги-к'!$G1074*'Таблица вводных'!$G$7))-('Расчет комиссии(Нади)'!$I1074+'Таблица вводных'!$E$3+'Таблица вводных'!$F$3)</f>
        <v>-0.41203990367697507</v>
      </c>
      <c r="H1074" s="66">
        <f>'Итоговая табл.1чел(все услуги-к'!$H1074-('Расчет комиссии(Нади)'!$I1074+'Таблица вводных'!$E$3+'Таблица вводных'!$F$3)</f>
        <v>-0.41203990367697507</v>
      </c>
      <c r="I1074" s="66">
        <f>('Итоговая табл.1чел(все услуги-к'!$I1074+('Итоговая табл.1чел(все услуги-к'!$I1074*'Таблица вводных'!$G$9))-('Расчет комиссии(Нади)'!$I1074+'Таблица вводных'!$E$3+'Таблица вводных'!$F$3)</f>
        <v>-0.41203990367697507</v>
      </c>
      <c r="J1074" s="13" t="s">
        <v>244</v>
      </c>
    </row>
    <row r="1075" spans="1:10" ht="13.2" customHeight="1">
      <c r="A1075" s="140"/>
      <c r="B1075" s="5"/>
      <c r="C1075" s="15"/>
      <c r="D1075" s="66">
        <f>(('Итоговая табл.1чел(все услуги-к'!$D1075+('Итоговая табл.1чел(все услуги-к'!$D1075*'Таблица вводных'!$G$4)))-('Расчет комиссии(Нади)'!$I1075+'Таблица вводных'!$E$3+'Таблица вводных'!$F$3)</f>
        <v>7.2879600963230251</v>
      </c>
      <c r="E1075" s="66">
        <f>('Итоговая табл.1чел(все услуги-к'!$E1075+('Итоговая табл.1чел(все услуги-к'!$E1075*'Таблица вводных'!$G$5))-('Расчет комиссии(Нади)'!$I1075+'Таблица вводных'!$E$3+'Таблица вводных'!$F$3)</f>
        <v>0.50371009632302488</v>
      </c>
      <c r="F1075" s="66">
        <f>('Итоговая табл.1чел(все услуги-к'!$F1075+('Итоговая табл.1чел(все услуги-к'!$F1075*'Таблица вводных'!$G$6))-('Расчет комиссии(Нади)'!$I1075+'Таблица вводных'!$E$3+'Таблица вводных'!$F$3)</f>
        <v>23.347960096323028</v>
      </c>
      <c r="G1075" s="66">
        <f>('Итоговая табл.1чел(все услуги-к'!$G1075+('Итоговая табл.1чел(все услуги-к'!$G1075*'Таблица вводных'!$G$7))-('Расчет комиссии(Нади)'!$I1075+'Таблица вводных'!$E$3+'Таблица вводных'!$F$3)</f>
        <v>-0.41203990367697507</v>
      </c>
      <c r="H1075" s="66">
        <f>'Итоговая табл.1чел(все услуги-к'!$H1075-('Расчет комиссии(Нади)'!$I1075+'Таблица вводных'!$E$3+'Таблица вводных'!$F$3)</f>
        <v>-0.41203990367697507</v>
      </c>
      <c r="I1075" s="66">
        <f>('Итоговая табл.1чел(все услуги-к'!$I1075+('Итоговая табл.1чел(все услуги-к'!$I1075*'Таблица вводных'!$G$9))-('Расчет комиссии(Нади)'!$I1075+'Таблица вводных'!$E$3+'Таблица вводных'!$F$3)</f>
        <v>-0.41203990367697507</v>
      </c>
      <c r="J1075" s="13" t="s">
        <v>244</v>
      </c>
    </row>
    <row r="1076" spans="1:10" ht="13.2" customHeight="1">
      <c r="A1076" s="140"/>
      <c r="B1076" s="5"/>
      <c r="C1076" s="6"/>
      <c r="D1076" s="66">
        <f>(('Итоговая табл.1чел(все услуги-к'!$D1076+('Итоговая табл.1чел(все услуги-к'!$D1076*'Таблица вводных'!$G$4)))-('Расчет комиссии(Нади)'!$I1076+'Таблица вводных'!$E$3+'Таблица вводных'!$F$3)</f>
        <v>7.2879600963230251</v>
      </c>
      <c r="E1076" s="66">
        <f>('Итоговая табл.1чел(все услуги-к'!$E1076+('Итоговая табл.1чел(все услуги-к'!$E1076*'Таблица вводных'!$G$5))-('Расчет комиссии(Нади)'!$I1076+'Таблица вводных'!$E$3+'Таблица вводных'!$F$3)</f>
        <v>0.50371009632302488</v>
      </c>
      <c r="F1076" s="66">
        <f>('Итоговая табл.1чел(все услуги-к'!$F1076+('Итоговая табл.1чел(все услуги-к'!$F1076*'Таблица вводных'!$G$6))-('Расчет комиссии(Нади)'!$I1076+'Таблица вводных'!$E$3+'Таблица вводных'!$F$3)</f>
        <v>23.347960096323028</v>
      </c>
      <c r="G1076" s="66">
        <f>('Итоговая табл.1чел(все услуги-к'!$G1076+('Итоговая табл.1чел(все услуги-к'!$G1076*'Таблица вводных'!$G$7))-('Расчет комиссии(Нади)'!$I1076+'Таблица вводных'!$E$3+'Таблица вводных'!$F$3)</f>
        <v>-0.41203990367697507</v>
      </c>
      <c r="H1076" s="66">
        <f>'Итоговая табл.1чел(все услуги-к'!$H1076-('Расчет комиссии(Нади)'!$I1076+'Таблица вводных'!$E$3+'Таблица вводных'!$F$3)</f>
        <v>-0.41203990367697507</v>
      </c>
      <c r="I1076" s="66">
        <f>('Итоговая табл.1чел(все услуги-к'!$I1076+('Итоговая табл.1чел(все услуги-к'!$I1076*'Таблица вводных'!$G$9))-('Расчет комиссии(Нади)'!$I1076+'Таблица вводных'!$E$3+'Таблица вводных'!$F$3)</f>
        <v>-0.41203990367697507</v>
      </c>
      <c r="J1076" s="13" t="s">
        <v>244</v>
      </c>
    </row>
    <row r="1077" spans="1:10" ht="13.2" customHeight="1">
      <c r="A1077" s="140"/>
      <c r="B1077" s="5"/>
      <c r="C1077" s="6"/>
      <c r="D1077" s="66">
        <f>(('Итоговая табл.1чел(все услуги-к'!$D1077+('Итоговая табл.1чел(все услуги-к'!$D1077*'Таблица вводных'!$G$4)))-('Расчет комиссии(Нади)'!$I1077+'Таблица вводных'!$E$3+'Таблица вводных'!$F$3)</f>
        <v>7.2879600963230251</v>
      </c>
      <c r="E1077" s="66">
        <f>('Итоговая табл.1чел(все услуги-к'!$E1077+('Итоговая табл.1чел(все услуги-к'!$E1077*'Таблица вводных'!$G$5))-('Расчет комиссии(Нади)'!$I1077+'Таблица вводных'!$E$3+'Таблица вводных'!$F$3)</f>
        <v>0.50371009632302488</v>
      </c>
      <c r="F1077" s="66">
        <f>('Итоговая табл.1чел(все услуги-к'!$F1077+('Итоговая табл.1чел(все услуги-к'!$F1077*'Таблица вводных'!$G$6))-('Расчет комиссии(Нади)'!$I1077+'Таблица вводных'!$E$3+'Таблица вводных'!$F$3)</f>
        <v>23.347960096323028</v>
      </c>
      <c r="G1077" s="66">
        <f>('Итоговая табл.1чел(все услуги-к'!$G1077+('Итоговая табл.1чел(все услуги-к'!$G1077*'Таблица вводных'!$G$7))-('Расчет комиссии(Нади)'!$I1077+'Таблица вводных'!$E$3+'Таблица вводных'!$F$3)</f>
        <v>-0.41203990367697507</v>
      </c>
      <c r="H1077" s="66">
        <f>'Итоговая табл.1чел(все услуги-к'!$H1077-('Расчет комиссии(Нади)'!$I1077+'Таблица вводных'!$E$3+'Таблица вводных'!$F$3)</f>
        <v>-0.41203990367697507</v>
      </c>
      <c r="I1077" s="66">
        <f>('Итоговая табл.1чел(все услуги-к'!$I1077+('Итоговая табл.1чел(все услуги-к'!$I1077*'Таблица вводных'!$G$9))-('Расчет комиссии(Нади)'!$I1077+'Таблица вводных'!$E$3+'Таблица вводных'!$F$3)</f>
        <v>-0.41203990367697507</v>
      </c>
      <c r="J1077" s="13" t="s">
        <v>244</v>
      </c>
    </row>
    <row r="1078" spans="1:10" ht="13.2" customHeight="1">
      <c r="A1078" s="140"/>
      <c r="B1078" s="5"/>
      <c r="C1078" s="15"/>
      <c r="D1078" s="66">
        <f>(('Итоговая табл.1чел(все услуги-к'!$D1078+('Итоговая табл.1чел(все услуги-к'!$D1078*'Таблица вводных'!$G$4)))-('Расчет комиссии(Нади)'!$I1078+'Таблица вводных'!$E$3+'Таблица вводных'!$F$3)</f>
        <v>7.2879600963230251</v>
      </c>
      <c r="E1078" s="66">
        <f>('Итоговая табл.1чел(все услуги-к'!$E1078+('Итоговая табл.1чел(все услуги-к'!$E1078*'Таблица вводных'!$G$5))-('Расчет комиссии(Нади)'!$I1078+'Таблица вводных'!$E$3+'Таблица вводных'!$F$3)</f>
        <v>0.50371009632302488</v>
      </c>
      <c r="F1078" s="66">
        <f>('Итоговая табл.1чел(все услуги-к'!$F1078+('Итоговая табл.1чел(все услуги-к'!$F1078*'Таблица вводных'!$G$6))-('Расчет комиссии(Нади)'!$I1078+'Таблица вводных'!$E$3+'Таблица вводных'!$F$3)</f>
        <v>23.347960096323028</v>
      </c>
      <c r="G1078" s="66">
        <f>('Итоговая табл.1чел(все услуги-к'!$G1078+('Итоговая табл.1чел(все услуги-к'!$G1078*'Таблица вводных'!$G$7))-('Расчет комиссии(Нади)'!$I1078+'Таблица вводных'!$E$3+'Таблица вводных'!$F$3)</f>
        <v>-0.41203990367697507</v>
      </c>
      <c r="H1078" s="66">
        <f>'Итоговая табл.1чел(все услуги-к'!$H1078-('Расчет комиссии(Нади)'!$I1078+'Таблица вводных'!$E$3+'Таблица вводных'!$F$3)</f>
        <v>-0.41203990367697507</v>
      </c>
      <c r="I1078" s="66">
        <f>('Итоговая табл.1чел(все услуги-к'!$I1078+('Итоговая табл.1чел(все услуги-к'!$I1078*'Таблица вводных'!$G$9))-('Расчет комиссии(Нади)'!$I1078+'Таблица вводных'!$E$3+'Таблица вводных'!$F$3)</f>
        <v>-0.41203990367697507</v>
      </c>
      <c r="J1078" s="13" t="s">
        <v>244</v>
      </c>
    </row>
    <row r="1079" spans="1:10" ht="13.2" customHeight="1">
      <c r="A1079" s="140"/>
      <c r="B1079" s="5"/>
      <c r="C1079" s="6"/>
      <c r="D1079" s="66">
        <f>(('Итоговая табл.1чел(все услуги-к'!$D1079+('Итоговая табл.1чел(все услуги-к'!$D1079*'Таблица вводных'!$G$4)))-('Расчет комиссии(Нади)'!$I1079+'Таблица вводных'!$E$3+'Таблица вводных'!$F$3)</f>
        <v>7.2879600963230251</v>
      </c>
      <c r="E1079" s="66">
        <f>('Итоговая табл.1чел(все услуги-к'!$E1079+('Итоговая табл.1чел(все услуги-к'!$E1079*'Таблица вводных'!$G$5))-('Расчет комиссии(Нади)'!$I1079+'Таблица вводных'!$E$3+'Таблица вводных'!$F$3)</f>
        <v>0.50371009632302488</v>
      </c>
      <c r="F1079" s="66">
        <f>('Итоговая табл.1чел(все услуги-к'!$F1079+('Итоговая табл.1чел(все услуги-к'!$F1079*'Таблица вводных'!$G$6))-('Расчет комиссии(Нади)'!$I1079+'Таблица вводных'!$E$3+'Таблица вводных'!$F$3)</f>
        <v>23.347960096323028</v>
      </c>
      <c r="G1079" s="66">
        <f>('Итоговая табл.1чел(все услуги-к'!$G1079+('Итоговая табл.1чел(все услуги-к'!$G1079*'Таблица вводных'!$G$7))-('Расчет комиссии(Нади)'!$I1079+'Таблица вводных'!$E$3+'Таблица вводных'!$F$3)</f>
        <v>-0.41203990367697507</v>
      </c>
      <c r="H1079" s="66">
        <f>'Итоговая табл.1чел(все услуги-к'!$H1079-('Расчет комиссии(Нади)'!$I1079+'Таблица вводных'!$E$3+'Таблица вводных'!$F$3)</f>
        <v>-0.41203990367697507</v>
      </c>
      <c r="I1079" s="66">
        <f>('Итоговая табл.1чел(все услуги-к'!$I1079+('Итоговая табл.1чел(все услуги-к'!$I1079*'Таблица вводных'!$G$9))-('Расчет комиссии(Нади)'!$I1079+'Таблица вводных'!$E$3+'Таблица вводных'!$F$3)</f>
        <v>-0.41203990367697507</v>
      </c>
      <c r="J1079" s="13" t="s">
        <v>244</v>
      </c>
    </row>
    <row r="1080" spans="1:10" ht="13.2" customHeight="1">
      <c r="A1080" s="140"/>
      <c r="B1080" s="5"/>
      <c r="C1080" s="15"/>
      <c r="D1080" s="66">
        <f>(('Итоговая табл.1чел(все услуги-к'!$D1080+('Итоговая табл.1чел(все услуги-к'!$D1080*'Таблица вводных'!$G$4)))-('Расчет комиссии(Нади)'!$I1080+'Таблица вводных'!$E$3+'Таблица вводных'!$F$3)</f>
        <v>7.2879600963230251</v>
      </c>
      <c r="E1080" s="66">
        <f>('Итоговая табл.1чел(все услуги-к'!$E1080+('Итоговая табл.1чел(все услуги-к'!$E1080*'Таблица вводных'!$G$5))-('Расчет комиссии(Нади)'!$I1080+'Таблица вводных'!$E$3+'Таблица вводных'!$F$3)</f>
        <v>0.50371009632302488</v>
      </c>
      <c r="F1080" s="66">
        <f>('Итоговая табл.1чел(все услуги-к'!$F1080+('Итоговая табл.1чел(все услуги-к'!$F1080*'Таблица вводных'!$G$6))-('Расчет комиссии(Нади)'!$I1080+'Таблица вводных'!$E$3+'Таблица вводных'!$F$3)</f>
        <v>23.347960096323028</v>
      </c>
      <c r="G1080" s="66">
        <f>('Итоговая табл.1чел(все услуги-к'!$G1080+('Итоговая табл.1чел(все услуги-к'!$G1080*'Таблица вводных'!$G$7))-('Расчет комиссии(Нади)'!$I1080+'Таблица вводных'!$E$3+'Таблица вводных'!$F$3)</f>
        <v>-0.41203990367697507</v>
      </c>
      <c r="H1080" s="66">
        <f>'Итоговая табл.1чел(все услуги-к'!$H1080-('Расчет комиссии(Нади)'!$I1080+'Таблица вводных'!$E$3+'Таблица вводных'!$F$3)</f>
        <v>-0.41203990367697507</v>
      </c>
      <c r="I1080" s="66">
        <f>('Итоговая табл.1чел(все услуги-к'!$I1080+('Итоговая табл.1чел(все услуги-к'!$I1080*'Таблица вводных'!$G$9))-('Расчет комиссии(Нади)'!$I1080+'Таблица вводных'!$E$3+'Таблица вводных'!$F$3)</f>
        <v>-0.41203990367697507</v>
      </c>
      <c r="J1080" s="13" t="s">
        <v>244</v>
      </c>
    </row>
    <row r="1081" spans="1:10" ht="13.2" customHeight="1">
      <c r="A1081" s="141"/>
      <c r="B1081" s="18"/>
      <c r="C1081" s="19"/>
      <c r="D1081" s="76">
        <f>(('Итоговая табл.1чел(все услуги-к'!$D1081+('Итоговая табл.1чел(все услуги-к'!$D1081*'Таблица вводных'!$G$4)))-('Расчет комиссии(Нади)'!$I1081+'Таблица вводных'!$E$3+'Таблица вводных'!$F$3)</f>
        <v>7.2879600963230251</v>
      </c>
      <c r="E1081" s="76">
        <f>('Итоговая табл.1чел(все услуги-к'!$E1081+('Итоговая табл.1чел(все услуги-к'!$E1081*'Таблица вводных'!$G$5))-('Расчет комиссии(Нади)'!$I1081+'Таблица вводных'!$E$3+'Таблица вводных'!$F$3)</f>
        <v>0.50371009632302488</v>
      </c>
      <c r="F1081" s="76">
        <f>('Итоговая табл.1чел(все услуги-к'!$F1081+('Итоговая табл.1чел(все услуги-к'!$F1081*'Таблица вводных'!$G$6))-('Расчет комиссии(Нади)'!$I1081+'Таблица вводных'!$E$3+'Таблица вводных'!$F$3)</f>
        <v>23.347960096323028</v>
      </c>
      <c r="G1081" s="76">
        <f>('Итоговая табл.1чел(все услуги-к'!$G1081+('Итоговая табл.1чел(все услуги-к'!$G1081*'Таблица вводных'!$G$7))-('Расчет комиссии(Нади)'!$I1081+'Таблица вводных'!$E$3+'Таблица вводных'!$F$3)</f>
        <v>-0.41203990367697507</v>
      </c>
      <c r="H1081" s="76">
        <f>'Итоговая табл.1чел(все услуги-к'!$H1081-('Расчет комиссии(Нади)'!$I1081+'Таблица вводных'!$E$3+'Таблица вводных'!$F$3)</f>
        <v>-0.41203990367697507</v>
      </c>
      <c r="I1081" s="76">
        <f>('Итоговая табл.1чел(все услуги-к'!$I1081+('Итоговая табл.1чел(все услуги-к'!$I1081*'Таблица вводных'!$G$9))-('Расчет комиссии(Нади)'!$I1081+'Таблица вводных'!$E$3+'Таблица вводных'!$F$3)</f>
        <v>-0.41203990367697507</v>
      </c>
      <c r="J1081" s="22" t="s">
        <v>244</v>
      </c>
    </row>
    <row r="1082" spans="1:10" ht="13.2" customHeight="1">
      <c r="A1082" s="143" t="s">
        <v>245</v>
      </c>
      <c r="B1082" s="5">
        <v>45423</v>
      </c>
      <c r="C1082" s="97"/>
      <c r="D1082" s="59" t="e">
        <f>(('Итоговая табл.1чел(все услуги-к'!$D1082+('Итоговая табл.1чел(все услуги-к'!$D1082*'Таблица вводных'!$G$4)))-('Расчет комиссии(Нади)'!$I1082+'Таблица вводных'!$E$3+'Таблица вводных'!$F$3)</f>
        <v>#REF!</v>
      </c>
      <c r="E1082" s="59" t="e">
        <f>('Итоговая табл.1чел(все услуги-к'!$E1082+('Итоговая табл.1чел(все услуги-к'!$E1082*'Таблица вводных'!$G$5))-('Расчет комиссии(Нади)'!$I1082+'Таблица вводных'!$E$3+'Таблица вводных'!$F$3)</f>
        <v>#REF!</v>
      </c>
      <c r="F1082" s="59" t="e">
        <f>('Итоговая табл.1чел(все услуги-к'!$F1082+('Итоговая табл.1чел(все услуги-к'!$F1082*'Таблица вводных'!$G$6))-('Расчет комиссии(Нади)'!$I1082+'Таблица вводных'!$E$3+'Таблица вводных'!$F$3)</f>
        <v>#REF!</v>
      </c>
      <c r="G1082" s="59" t="e">
        <f>('Итоговая табл.1чел(все услуги-к'!$G1082+('Итоговая табл.1чел(все услуги-к'!$G1082*'Таблица вводных'!$G$7))-('Расчет комиссии(Нади)'!$I1082+'Таблица вводных'!$E$3+'Таблица вводных'!$F$3)</f>
        <v>#REF!</v>
      </c>
      <c r="H1082" s="59" t="e">
        <f>'Итоговая табл.1чел(все услуги-к'!$H1082-('Расчет комиссии(Нади)'!$I1082+'Таблица вводных'!$E$3+'Таблица вводных'!$F$3)</f>
        <v>#REF!</v>
      </c>
      <c r="I1082" s="59" t="e">
        <f>('Итоговая табл.1чел(все услуги-к'!$I1082+('Итоговая табл.1чел(все услуги-к'!$I1082*'Таблица вводных'!$G$9))-('Расчет комиссии(Нади)'!$I1082+'Таблица вводных'!$E$3+'Таблица вводных'!$F$3)</f>
        <v>#REF!</v>
      </c>
      <c r="J1082" s="10" t="s">
        <v>172</v>
      </c>
    </row>
    <row r="1083" spans="1:10" ht="13.2" customHeight="1">
      <c r="A1083" s="140"/>
      <c r="B1083" s="5">
        <v>45426</v>
      </c>
      <c r="C1083" s="6"/>
      <c r="D1083" s="66" t="e">
        <f>(('Итоговая табл.1чел(все услуги-к'!$D1083+('Итоговая табл.1чел(все услуги-к'!$D1083*'Таблица вводных'!$G$4)))-('Расчет комиссии(Нади)'!$I1083+'Таблица вводных'!$E$3+'Таблица вводных'!$F$3)</f>
        <v>#REF!</v>
      </c>
      <c r="E1083" s="66" t="e">
        <f>('Итоговая табл.1чел(все услуги-к'!$E1083+('Итоговая табл.1чел(все услуги-к'!$E1083*'Таблица вводных'!$G$5))-('Расчет комиссии(Нади)'!$I1083+'Таблица вводных'!$E$3+'Таблица вводных'!$F$3)</f>
        <v>#REF!</v>
      </c>
      <c r="F1083" s="66" t="e">
        <f>('Итоговая табл.1чел(все услуги-к'!$F1083+('Итоговая табл.1чел(все услуги-к'!$F1083*'Таблица вводных'!$G$6))-('Расчет комиссии(Нади)'!$I1083+'Таблица вводных'!$E$3+'Таблица вводных'!$F$3)</f>
        <v>#REF!</v>
      </c>
      <c r="G1083" s="66" t="e">
        <f>('Итоговая табл.1чел(все услуги-к'!$G1083+('Итоговая табл.1чел(все услуги-к'!$G1083*'Таблица вводных'!$G$7))-('Расчет комиссии(Нади)'!$I1083+'Таблица вводных'!$E$3+'Таблица вводных'!$F$3)</f>
        <v>#REF!</v>
      </c>
      <c r="H1083" s="66" t="e">
        <f>'Итоговая табл.1чел(все услуги-к'!$H1083-('Расчет комиссии(Нади)'!$I1083+'Таблица вводных'!$E$3+'Таблица вводных'!$F$3)</f>
        <v>#REF!</v>
      </c>
      <c r="I1083" s="66" t="e">
        <f>('Итоговая табл.1чел(все услуги-к'!$I1083+('Итоговая табл.1чел(все услуги-к'!$I1083*'Таблица вводных'!$G$9))-('Расчет комиссии(Нади)'!$I1083+'Таблица вводных'!$E$3+'Таблица вводных'!$F$3)</f>
        <v>#REF!</v>
      </c>
      <c r="J1083" s="13"/>
    </row>
    <row r="1084" spans="1:10" ht="13.2" customHeight="1">
      <c r="A1084" s="140"/>
      <c r="B1084" s="5">
        <v>45430</v>
      </c>
      <c r="C1084" s="15"/>
      <c r="D1084" s="66" t="e">
        <f>(('Итоговая табл.1чел(все услуги-к'!$D1084+('Итоговая табл.1чел(все услуги-к'!$D1084*'Таблица вводных'!$G$4)))-('Расчет комиссии(Нади)'!$I1084+'Таблица вводных'!$E$3+'Таблица вводных'!$F$3)</f>
        <v>#REF!</v>
      </c>
      <c r="E1084" s="66" t="e">
        <f>('Итоговая табл.1чел(все услуги-к'!$E1084+('Итоговая табл.1чел(все услуги-к'!$E1084*'Таблица вводных'!$G$5))-('Расчет комиссии(Нади)'!$I1084+'Таблица вводных'!$E$3+'Таблица вводных'!$F$3)</f>
        <v>#REF!</v>
      </c>
      <c r="F1084" s="66" t="e">
        <f>('Итоговая табл.1чел(все услуги-к'!$F1084+('Итоговая табл.1чел(все услуги-к'!$F1084*'Таблица вводных'!$G$6))-('Расчет комиссии(Нади)'!$I1084+'Таблица вводных'!$E$3+'Таблица вводных'!$F$3)</f>
        <v>#REF!</v>
      </c>
      <c r="G1084" s="66" t="e">
        <f>('Итоговая табл.1чел(все услуги-к'!$G1084+('Итоговая табл.1чел(все услуги-к'!$G1084*'Таблица вводных'!$G$7))-('Расчет комиссии(Нади)'!$I1084+'Таблица вводных'!$E$3+'Таблица вводных'!$F$3)</f>
        <v>#REF!</v>
      </c>
      <c r="H1084" s="66" t="e">
        <f>'Итоговая табл.1чел(все услуги-к'!$H1084-('Расчет комиссии(Нади)'!$I1084+'Таблица вводных'!$E$3+'Таблица вводных'!$F$3)</f>
        <v>#REF!</v>
      </c>
      <c r="I1084" s="66" t="e">
        <f>('Итоговая табл.1чел(все услуги-к'!$I1084+('Итоговая табл.1чел(все услуги-к'!$I1084*'Таблица вводных'!$G$9))-('Расчет комиссии(Нади)'!$I1084+'Таблица вводных'!$E$3+'Таблица вводных'!$F$3)</f>
        <v>#REF!</v>
      </c>
      <c r="J1084" s="13"/>
    </row>
    <row r="1085" spans="1:10" ht="13.2" customHeight="1">
      <c r="A1085" s="140"/>
      <c r="B1085" s="5">
        <v>45433</v>
      </c>
      <c r="C1085" s="6"/>
      <c r="D1085" s="66" t="e">
        <f>(('Итоговая табл.1чел(все услуги-к'!$D1085+('Итоговая табл.1чел(все услуги-к'!$D1085*'Таблица вводных'!$G$4)))-('Расчет комиссии(Нади)'!$I1085+'Таблица вводных'!$E$3+'Таблица вводных'!$F$3)</f>
        <v>#REF!</v>
      </c>
      <c r="E1085" s="66" t="e">
        <f>('Итоговая табл.1чел(все услуги-к'!$E1085+('Итоговая табл.1чел(все услуги-к'!$E1085*'Таблица вводных'!$G$5))-('Расчет комиссии(Нади)'!$I1085+'Таблица вводных'!$E$3+'Таблица вводных'!$F$3)</f>
        <v>#REF!</v>
      </c>
      <c r="F1085" s="66" t="e">
        <f>('Итоговая табл.1чел(все услуги-к'!$F1085+('Итоговая табл.1чел(все услуги-к'!$F1085*'Таблица вводных'!$G$6))-('Расчет комиссии(Нади)'!$I1085+'Таблица вводных'!$E$3+'Таблица вводных'!$F$3)</f>
        <v>#REF!</v>
      </c>
      <c r="G1085" s="66" t="e">
        <f>('Итоговая табл.1чел(все услуги-к'!$G1085+('Итоговая табл.1чел(все услуги-к'!$G1085*'Таблица вводных'!$G$7))-('Расчет комиссии(Нади)'!$I1085+'Таблица вводных'!$E$3+'Таблица вводных'!$F$3)</f>
        <v>#REF!</v>
      </c>
      <c r="H1085" s="66" t="e">
        <f>'Итоговая табл.1чел(все услуги-к'!$H1085-('Расчет комиссии(Нади)'!$I1085+'Таблица вводных'!$E$3+'Таблица вводных'!$F$3)</f>
        <v>#REF!</v>
      </c>
      <c r="I1085" s="66" t="e">
        <f>('Итоговая табл.1чел(все услуги-к'!$I1085+('Итоговая табл.1чел(все услуги-к'!$I1085*'Таблица вводных'!$G$9))-('Расчет комиссии(Нади)'!$I1085+'Таблица вводных'!$E$3+'Таблица вводных'!$F$3)</f>
        <v>#REF!</v>
      </c>
      <c r="J1085" s="13"/>
    </row>
    <row r="1086" spans="1:10" ht="13.2" customHeight="1">
      <c r="A1086" s="140"/>
      <c r="B1086" s="5">
        <v>45437</v>
      </c>
      <c r="C1086" s="15"/>
      <c r="D1086" s="66" t="e">
        <f>(('Итоговая табл.1чел(все услуги-к'!$D1086+('Итоговая табл.1чел(все услуги-к'!$D1086*'Таблица вводных'!$G$4)))-('Расчет комиссии(Нади)'!$I1086+'Таблица вводных'!$E$3+'Таблица вводных'!$F$3)</f>
        <v>#REF!</v>
      </c>
      <c r="E1086" s="66" t="e">
        <f>('Итоговая табл.1чел(все услуги-к'!$E1086+('Итоговая табл.1чел(все услуги-к'!$E1086*'Таблица вводных'!$G$5))-('Расчет комиссии(Нади)'!$I1086+'Таблица вводных'!$E$3+'Таблица вводных'!$F$3)</f>
        <v>#REF!</v>
      </c>
      <c r="F1086" s="66" t="e">
        <f>('Итоговая табл.1чел(все услуги-к'!$F1086+('Итоговая табл.1чел(все услуги-к'!$F1086*'Таблица вводных'!$G$6))-('Расчет комиссии(Нади)'!$I1086+'Таблица вводных'!$E$3+'Таблица вводных'!$F$3)</f>
        <v>#REF!</v>
      </c>
      <c r="G1086" s="66" t="e">
        <f>('Итоговая табл.1чел(все услуги-к'!$G1086+('Итоговая табл.1чел(все услуги-к'!$G1086*'Таблица вводных'!$G$7))-('Расчет комиссии(Нади)'!$I1086+'Таблица вводных'!$E$3+'Таблица вводных'!$F$3)</f>
        <v>#REF!</v>
      </c>
      <c r="H1086" s="66" t="e">
        <f>'Итоговая табл.1чел(все услуги-к'!$H1086-('Расчет комиссии(Нади)'!$I1086+'Таблица вводных'!$E$3+'Таблица вводных'!$F$3)</f>
        <v>#REF!</v>
      </c>
      <c r="I1086" s="66" t="e">
        <f>('Итоговая табл.1чел(все услуги-к'!$I1086+('Итоговая табл.1чел(все услуги-к'!$I1086*'Таблица вводных'!$G$9))-('Расчет комиссии(Нади)'!$I1086+'Таблица вводных'!$E$3+'Таблица вводных'!$F$3)</f>
        <v>#REF!</v>
      </c>
      <c r="J1086" s="13"/>
    </row>
    <row r="1087" spans="1:10" ht="13.2" customHeight="1">
      <c r="A1087" s="140"/>
      <c r="B1087" s="5">
        <v>45440</v>
      </c>
      <c r="C1087" s="15"/>
      <c r="D1087" s="66" t="e">
        <f>(('Итоговая табл.1чел(все услуги-к'!$D1087+('Итоговая табл.1чел(все услуги-к'!$D1087*'Таблица вводных'!$G$4)))-('Расчет комиссии(Нади)'!$I1087+'Таблица вводных'!$E$3+'Таблица вводных'!$F$3)</f>
        <v>#REF!</v>
      </c>
      <c r="E1087" s="66" t="e">
        <f>('Итоговая табл.1чел(все услуги-к'!$E1087+('Итоговая табл.1чел(все услуги-к'!$E1087*'Таблица вводных'!$G$5))-('Расчет комиссии(Нади)'!$I1087+'Таблица вводных'!$E$3+'Таблица вводных'!$F$3)</f>
        <v>#REF!</v>
      </c>
      <c r="F1087" s="66" t="e">
        <f>('Итоговая табл.1чел(все услуги-к'!$F1087+('Итоговая табл.1чел(все услуги-к'!$F1087*'Таблица вводных'!$G$6))-('Расчет комиссии(Нади)'!$I1087+'Таблица вводных'!$E$3+'Таблица вводных'!$F$3)</f>
        <v>#REF!</v>
      </c>
      <c r="G1087" s="66" t="e">
        <f>('Итоговая табл.1чел(все услуги-к'!$G1087+('Итоговая табл.1чел(все услуги-к'!$G1087*'Таблица вводных'!$G$7))-('Расчет комиссии(Нади)'!$I1087+'Таблица вводных'!$E$3+'Таблица вводных'!$F$3)</f>
        <v>#REF!</v>
      </c>
      <c r="H1087" s="66" t="e">
        <f>'Итоговая табл.1чел(все услуги-к'!$H1087-('Расчет комиссии(Нади)'!$I1087+'Таблица вводных'!$E$3+'Таблица вводных'!$F$3)</f>
        <v>#REF!</v>
      </c>
      <c r="I1087" s="66" t="e">
        <f>('Итоговая табл.1чел(все услуги-к'!$I1087+('Итоговая табл.1чел(все услуги-к'!$I1087*'Таблица вводных'!$G$9))-('Расчет комиссии(Нади)'!$I1087+'Таблица вводных'!$E$3+'Таблица вводных'!$F$3)</f>
        <v>#REF!</v>
      </c>
      <c r="J1087" s="13"/>
    </row>
    <row r="1088" spans="1:10" ht="13.2" customHeight="1">
      <c r="A1088" s="140"/>
      <c r="B1088" s="5">
        <v>45444</v>
      </c>
      <c r="C1088" s="15"/>
      <c r="D1088" s="66" t="e">
        <f>(('Итоговая табл.1чел(все услуги-к'!$D1088+('Итоговая табл.1чел(все услуги-к'!$D1088*'Таблица вводных'!$G$4)))-('Расчет комиссии(Нади)'!$I1088+'Таблица вводных'!$E$3+'Таблица вводных'!$F$3)</f>
        <v>#REF!</v>
      </c>
      <c r="E1088" s="66" t="e">
        <f>('Итоговая табл.1чел(все услуги-к'!$E1088+('Итоговая табл.1чел(все услуги-к'!$E1088*'Таблица вводных'!$G$5))-('Расчет комиссии(Нади)'!$I1088+'Таблица вводных'!$E$3+'Таблица вводных'!$F$3)</f>
        <v>#REF!</v>
      </c>
      <c r="F1088" s="66" t="e">
        <f>('Итоговая табл.1чел(все услуги-к'!$F1088+('Итоговая табл.1чел(все услуги-к'!$F1088*'Таблица вводных'!$G$6))-('Расчет комиссии(Нади)'!$I1088+'Таблица вводных'!$E$3+'Таблица вводных'!$F$3)</f>
        <v>#REF!</v>
      </c>
      <c r="G1088" s="66" t="e">
        <f>('Итоговая табл.1чел(все услуги-к'!$G1088+('Итоговая табл.1чел(все услуги-к'!$G1088*'Таблица вводных'!$G$7))-('Расчет комиссии(Нади)'!$I1088+'Таблица вводных'!$E$3+'Таблица вводных'!$F$3)</f>
        <v>#REF!</v>
      </c>
      <c r="H1088" s="66" t="e">
        <f>'Итоговая табл.1чел(все услуги-к'!$H1088-('Расчет комиссии(Нади)'!$I1088+'Таблица вводных'!$E$3+'Таблица вводных'!$F$3)</f>
        <v>#REF!</v>
      </c>
      <c r="I1088" s="66" t="e">
        <f>('Итоговая табл.1чел(все услуги-к'!$I1088+('Итоговая табл.1чел(все услуги-к'!$I1088*'Таблица вводных'!$G$9))-('Расчет комиссии(Нади)'!$I1088+'Таблица вводных'!$E$3+'Таблица вводных'!$F$3)</f>
        <v>#REF!</v>
      </c>
      <c r="J1088" s="13"/>
    </row>
    <row r="1089" spans="1:10" ht="13.2" customHeight="1">
      <c r="A1089" s="140"/>
      <c r="B1089" s="5">
        <v>45447</v>
      </c>
      <c r="C1089" s="6"/>
      <c r="D1089" s="66" t="e">
        <f>(('Итоговая табл.1чел(все услуги-к'!$D1089+('Итоговая табл.1чел(все услуги-к'!$D1089*'Таблица вводных'!$G$4)))-('Расчет комиссии(Нади)'!$I1089+'Таблица вводных'!$E$3+'Таблица вводных'!$F$3)</f>
        <v>#REF!</v>
      </c>
      <c r="E1089" s="66" t="e">
        <f>('Итоговая табл.1чел(все услуги-к'!$E1089+('Итоговая табл.1чел(все услуги-к'!$E1089*'Таблица вводных'!$G$5))-('Расчет комиссии(Нади)'!$I1089+'Таблица вводных'!$E$3+'Таблица вводных'!$F$3)</f>
        <v>#REF!</v>
      </c>
      <c r="F1089" s="66" t="e">
        <f>('Итоговая табл.1чел(все услуги-к'!$F1089+('Итоговая табл.1чел(все услуги-к'!$F1089*'Таблица вводных'!$G$6))-('Расчет комиссии(Нади)'!$I1089+'Таблица вводных'!$E$3+'Таблица вводных'!$F$3)</f>
        <v>#REF!</v>
      </c>
      <c r="G1089" s="66" t="e">
        <f>('Итоговая табл.1чел(все услуги-к'!$G1089+('Итоговая табл.1чел(все услуги-к'!$G1089*'Таблица вводных'!$G$7))-('Расчет комиссии(Нади)'!$I1089+'Таблица вводных'!$E$3+'Таблица вводных'!$F$3)</f>
        <v>#REF!</v>
      </c>
      <c r="H1089" s="66" t="e">
        <f>'Итоговая табл.1чел(все услуги-к'!$H1089-('Расчет комиссии(Нади)'!$I1089+'Таблица вводных'!$E$3+'Таблица вводных'!$F$3)</f>
        <v>#REF!</v>
      </c>
      <c r="I1089" s="66" t="e">
        <f>('Итоговая табл.1чел(все услуги-к'!$I1089+('Итоговая табл.1чел(все услуги-к'!$I1089*'Таблица вводных'!$G$9))-('Расчет комиссии(Нади)'!$I1089+'Таблица вводных'!$E$3+'Таблица вводных'!$F$3)</f>
        <v>#REF!</v>
      </c>
      <c r="J1089" s="13"/>
    </row>
    <row r="1090" spans="1:10" ht="13.2" customHeight="1">
      <c r="A1090" s="140"/>
      <c r="B1090" s="5">
        <v>45451</v>
      </c>
      <c r="C1090" s="15"/>
      <c r="D1090" s="66" t="e">
        <f>(('Итоговая табл.1чел(все услуги-к'!$D1090+('Итоговая табл.1чел(все услуги-к'!$D1090*'Таблица вводных'!$G$4)))-('Расчет комиссии(Нади)'!$I1090+'Таблица вводных'!$E$3+'Таблица вводных'!$F$3)</f>
        <v>#REF!</v>
      </c>
      <c r="E1090" s="66" t="e">
        <f>('Итоговая табл.1чел(все услуги-к'!$E1090+('Итоговая табл.1чел(все услуги-к'!$E1090*'Таблица вводных'!$G$5))-('Расчет комиссии(Нади)'!$I1090+'Таблица вводных'!$E$3+'Таблица вводных'!$F$3)</f>
        <v>#REF!</v>
      </c>
      <c r="F1090" s="66" t="e">
        <f>('Итоговая табл.1чел(все услуги-к'!$F1090+('Итоговая табл.1чел(все услуги-к'!$F1090*'Таблица вводных'!$G$6))-('Расчет комиссии(Нади)'!$I1090+'Таблица вводных'!$E$3+'Таблица вводных'!$F$3)</f>
        <v>#REF!</v>
      </c>
      <c r="G1090" s="66" t="e">
        <f>('Итоговая табл.1чел(все услуги-к'!$G1090+('Итоговая табл.1чел(все услуги-к'!$G1090*'Таблица вводных'!$G$7))-('Расчет комиссии(Нади)'!$I1090+'Таблица вводных'!$E$3+'Таблица вводных'!$F$3)</f>
        <v>#REF!</v>
      </c>
      <c r="H1090" s="66" t="e">
        <f>'Итоговая табл.1чел(все услуги-к'!$H1090-('Расчет комиссии(Нади)'!$I1090+'Таблица вводных'!$E$3+'Таблица вводных'!$F$3)</f>
        <v>#REF!</v>
      </c>
      <c r="I1090" s="66" t="e">
        <f>('Итоговая табл.1чел(все услуги-к'!$I1090+('Итоговая табл.1чел(все услуги-к'!$I1090*'Таблица вводных'!$G$9))-('Расчет комиссии(Нади)'!$I1090+'Таблица вводных'!$E$3+'Таблица вводных'!$F$3)</f>
        <v>#REF!</v>
      </c>
      <c r="J1090" s="13"/>
    </row>
    <row r="1091" spans="1:10" ht="13.2" customHeight="1">
      <c r="A1091" s="140"/>
      <c r="B1091" s="5">
        <v>45454</v>
      </c>
      <c r="C1091" s="15"/>
      <c r="D1091" s="66" t="e">
        <f>(('Итоговая табл.1чел(все услуги-к'!$D1091+('Итоговая табл.1чел(все услуги-к'!$D1091*'Таблица вводных'!$G$4)))-('Расчет комиссии(Нади)'!$I1091+'Таблица вводных'!$E$3+'Таблица вводных'!$F$3)</f>
        <v>#REF!</v>
      </c>
      <c r="E1091" s="66" t="e">
        <f>('Итоговая табл.1чел(все услуги-к'!$E1091+('Итоговая табл.1чел(все услуги-к'!$E1091*'Таблица вводных'!$G$5))-('Расчет комиссии(Нади)'!$I1091+'Таблица вводных'!$E$3+'Таблица вводных'!$F$3)</f>
        <v>#REF!</v>
      </c>
      <c r="F1091" s="66" t="e">
        <f>('Итоговая табл.1чел(все услуги-к'!$F1091+('Итоговая табл.1чел(все услуги-к'!$F1091*'Таблица вводных'!$G$6))-('Расчет комиссии(Нади)'!$I1091+'Таблица вводных'!$E$3+'Таблица вводных'!$F$3)</f>
        <v>#REF!</v>
      </c>
      <c r="G1091" s="66" t="e">
        <f>('Итоговая табл.1чел(все услуги-к'!$G1091+('Итоговая табл.1чел(все услуги-к'!$G1091*'Таблица вводных'!$G$7))-('Расчет комиссии(Нади)'!$I1091+'Таблица вводных'!$E$3+'Таблица вводных'!$F$3)</f>
        <v>#REF!</v>
      </c>
      <c r="H1091" s="66" t="e">
        <f>'Итоговая табл.1чел(все услуги-к'!$H1091-('Расчет комиссии(Нади)'!$I1091+'Таблица вводных'!$E$3+'Таблица вводных'!$F$3)</f>
        <v>#REF!</v>
      </c>
      <c r="I1091" s="66" t="e">
        <f>('Итоговая табл.1чел(все услуги-к'!$I1091+('Итоговая табл.1чел(все услуги-к'!$I1091*'Таблица вводных'!$G$9))-('Расчет комиссии(Нади)'!$I1091+'Таблица вводных'!$E$3+'Таблица вводных'!$F$3)</f>
        <v>#REF!</v>
      </c>
      <c r="J1091" s="13"/>
    </row>
    <row r="1092" spans="1:10" ht="13.2" customHeight="1">
      <c r="A1092" s="140"/>
      <c r="B1092" s="5"/>
      <c r="C1092" s="6"/>
      <c r="D1092" s="66" t="e">
        <f>(('Итоговая табл.1чел(все услуги-к'!$D1092+('Итоговая табл.1чел(все услуги-к'!$D1092*'Таблица вводных'!$G$4)))-('Расчет комиссии(Нади)'!$I1092+'Таблица вводных'!$E$3+'Таблица вводных'!$F$3)</f>
        <v>#REF!</v>
      </c>
      <c r="E1092" s="66" t="e">
        <f>('Итоговая табл.1чел(все услуги-к'!$E1092+('Итоговая табл.1чел(все услуги-к'!$E1092*'Таблица вводных'!$G$5))-('Расчет комиссии(Нади)'!$I1092+'Таблица вводных'!$E$3+'Таблица вводных'!$F$3)</f>
        <v>#REF!</v>
      </c>
      <c r="F1092" s="66" t="e">
        <f>('Итоговая табл.1чел(все услуги-к'!$F1092+('Итоговая табл.1чел(все услуги-к'!$F1092*'Таблица вводных'!$G$6))-('Расчет комиссии(Нади)'!$I1092+'Таблица вводных'!$E$3+'Таблица вводных'!$F$3)</f>
        <v>#REF!</v>
      </c>
      <c r="G1092" s="66" t="e">
        <f>('Итоговая табл.1чел(все услуги-к'!$G1092+('Итоговая табл.1чел(все услуги-к'!$G1092*'Таблица вводных'!$G$7))-('Расчет комиссии(Нади)'!$I1092+'Таблица вводных'!$E$3+'Таблица вводных'!$F$3)</f>
        <v>#REF!</v>
      </c>
      <c r="H1092" s="66" t="e">
        <f>'Итоговая табл.1чел(все услуги-к'!$H1092-('Расчет комиссии(Нади)'!$I1092+'Таблица вводных'!$E$3+'Таблица вводных'!$F$3)</f>
        <v>#REF!</v>
      </c>
      <c r="I1092" s="66" t="e">
        <f>('Итоговая табл.1чел(все услуги-к'!$I1092+('Итоговая табл.1чел(все услуги-к'!$I1092*'Таблица вводных'!$G$9))-('Расчет комиссии(Нади)'!$I1092+'Таблица вводных'!$E$3+'Таблица вводных'!$F$3)</f>
        <v>#REF!</v>
      </c>
      <c r="J1092" s="13"/>
    </row>
    <row r="1093" spans="1:10" ht="13.2" customHeight="1">
      <c r="A1093" s="140"/>
      <c r="B1093" s="5"/>
      <c r="C1093" s="15"/>
      <c r="D1093" s="66" t="e">
        <f>(('Итоговая табл.1чел(все услуги-к'!$D1093+('Итоговая табл.1чел(все услуги-к'!$D1093*'Таблица вводных'!$G$4)))-('Расчет комиссии(Нади)'!$I1093+'Таблица вводных'!$E$3+'Таблица вводных'!$F$3)</f>
        <v>#REF!</v>
      </c>
      <c r="E1093" s="66" t="e">
        <f>('Итоговая табл.1чел(все услуги-к'!$E1093+('Итоговая табл.1чел(все услуги-к'!$E1093*'Таблица вводных'!$G$5))-('Расчет комиссии(Нади)'!$I1093+'Таблица вводных'!$E$3+'Таблица вводных'!$F$3)</f>
        <v>#REF!</v>
      </c>
      <c r="F1093" s="66" t="e">
        <f>('Итоговая табл.1чел(все услуги-к'!$F1093+('Итоговая табл.1чел(все услуги-к'!$F1093*'Таблица вводных'!$G$6))-('Расчет комиссии(Нади)'!$I1093+'Таблица вводных'!$E$3+'Таблица вводных'!$F$3)</f>
        <v>#REF!</v>
      </c>
      <c r="G1093" s="66" t="e">
        <f>('Итоговая табл.1чел(все услуги-к'!$G1093+('Итоговая табл.1чел(все услуги-к'!$G1093*'Таблица вводных'!$G$7))-('Расчет комиссии(Нади)'!$I1093+'Таблица вводных'!$E$3+'Таблица вводных'!$F$3)</f>
        <v>#REF!</v>
      </c>
      <c r="H1093" s="66" t="e">
        <f>'Итоговая табл.1чел(все услуги-к'!$H1093-('Расчет комиссии(Нади)'!$I1093+'Таблица вводных'!$E$3+'Таблица вводных'!$F$3)</f>
        <v>#REF!</v>
      </c>
      <c r="I1093" s="66" t="e">
        <f>('Итоговая табл.1чел(все услуги-к'!$I1093+('Итоговая табл.1чел(все услуги-к'!$I1093*'Таблица вводных'!$G$9))-('Расчет комиссии(Нади)'!$I1093+'Таблица вводных'!$E$3+'Таблица вводных'!$F$3)</f>
        <v>#REF!</v>
      </c>
      <c r="J1093" s="13"/>
    </row>
    <row r="1094" spans="1:10" ht="13.2" customHeight="1">
      <c r="A1094" s="140"/>
      <c r="B1094" s="5"/>
      <c r="C1094" s="6"/>
      <c r="D1094" s="66" t="e">
        <f>(('Итоговая табл.1чел(все услуги-к'!$D1094+('Итоговая табл.1чел(все услуги-к'!$D1094*'Таблица вводных'!$G$4)))-('Расчет комиссии(Нади)'!$I1094+'Таблица вводных'!$E$3+'Таблица вводных'!$F$3)</f>
        <v>#REF!</v>
      </c>
      <c r="E1094" s="66" t="e">
        <f>('Итоговая табл.1чел(все услуги-к'!$E1094+('Итоговая табл.1чел(все услуги-к'!$E1094*'Таблица вводных'!$G$5))-('Расчет комиссии(Нади)'!$I1094+'Таблица вводных'!$E$3+'Таблица вводных'!$F$3)</f>
        <v>#REF!</v>
      </c>
      <c r="F1094" s="66" t="e">
        <f>('Итоговая табл.1чел(все услуги-к'!$F1094+('Итоговая табл.1чел(все услуги-к'!$F1094*'Таблица вводных'!$G$6))-('Расчет комиссии(Нади)'!$I1094+'Таблица вводных'!$E$3+'Таблица вводных'!$F$3)</f>
        <v>#REF!</v>
      </c>
      <c r="G1094" s="66" t="e">
        <f>('Итоговая табл.1чел(все услуги-к'!$G1094+('Итоговая табл.1чел(все услуги-к'!$G1094*'Таблица вводных'!$G$7))-('Расчет комиссии(Нади)'!$I1094+'Таблица вводных'!$E$3+'Таблица вводных'!$F$3)</f>
        <v>#REF!</v>
      </c>
      <c r="H1094" s="66" t="e">
        <f>'Итоговая табл.1чел(все услуги-к'!$H1094-('Расчет комиссии(Нади)'!$I1094+'Таблица вводных'!$E$3+'Таблица вводных'!$F$3)</f>
        <v>#REF!</v>
      </c>
      <c r="I1094" s="66" t="e">
        <f>('Итоговая табл.1чел(все услуги-к'!$I1094+('Итоговая табл.1чел(все услуги-к'!$I1094*'Таблица вводных'!$G$9))-('Расчет комиссии(Нади)'!$I1094+'Таблица вводных'!$E$3+'Таблица вводных'!$F$3)</f>
        <v>#REF!</v>
      </c>
      <c r="J1094" s="13"/>
    </row>
    <row r="1095" spans="1:10" ht="13.2" customHeight="1">
      <c r="A1095" s="140"/>
      <c r="B1095" s="5"/>
      <c r="C1095" s="6"/>
      <c r="D1095" s="66" t="e">
        <f>(('Итоговая табл.1чел(все услуги-к'!$D1095+('Итоговая табл.1чел(все услуги-к'!$D1095*'Таблица вводных'!$G$4)))-('Расчет комиссии(Нади)'!$I1095+'Таблица вводных'!$E$3+'Таблица вводных'!$F$3)</f>
        <v>#REF!</v>
      </c>
      <c r="E1095" s="66" t="e">
        <f>('Итоговая табл.1чел(все услуги-к'!$E1095+('Итоговая табл.1чел(все услуги-к'!$E1095*'Таблица вводных'!$G$5))-('Расчет комиссии(Нади)'!$I1095+'Таблица вводных'!$E$3+'Таблица вводных'!$F$3)</f>
        <v>#REF!</v>
      </c>
      <c r="F1095" s="66" t="e">
        <f>('Итоговая табл.1чел(все услуги-к'!$F1095+('Итоговая табл.1чел(все услуги-к'!$F1095*'Таблица вводных'!$G$6))-('Расчет комиссии(Нади)'!$I1095+'Таблица вводных'!$E$3+'Таблица вводных'!$F$3)</f>
        <v>#REF!</v>
      </c>
      <c r="G1095" s="66" t="e">
        <f>('Итоговая табл.1чел(все услуги-к'!$G1095+('Итоговая табл.1чел(все услуги-к'!$G1095*'Таблица вводных'!$G$7))-('Расчет комиссии(Нади)'!$I1095+'Таблица вводных'!$E$3+'Таблица вводных'!$F$3)</f>
        <v>#REF!</v>
      </c>
      <c r="H1095" s="66" t="e">
        <f>'Итоговая табл.1чел(все услуги-к'!$H1095-('Расчет комиссии(Нади)'!$I1095+'Таблица вводных'!$E$3+'Таблица вводных'!$F$3)</f>
        <v>#REF!</v>
      </c>
      <c r="I1095" s="66" t="e">
        <f>('Итоговая табл.1чел(все услуги-к'!$I1095+('Итоговая табл.1чел(все услуги-к'!$I1095*'Таблица вводных'!$G$9))-('Расчет комиссии(Нади)'!$I1095+'Таблица вводных'!$E$3+'Таблица вводных'!$F$3)</f>
        <v>#REF!</v>
      </c>
      <c r="J1095" s="13"/>
    </row>
    <row r="1096" spans="1:10" ht="13.2" customHeight="1">
      <c r="A1096" s="140"/>
      <c r="B1096" s="5"/>
      <c r="C1096" s="15"/>
      <c r="D1096" s="66" t="e">
        <f>(('Итоговая табл.1чел(все услуги-к'!$D1096+('Итоговая табл.1чел(все услуги-к'!$D1096*'Таблица вводных'!$G$4)))-('Расчет комиссии(Нади)'!$I1096+'Таблица вводных'!$E$3+'Таблица вводных'!$F$3)</f>
        <v>#REF!</v>
      </c>
      <c r="E1096" s="66" t="e">
        <f>('Итоговая табл.1чел(все услуги-к'!$E1096+('Итоговая табл.1чел(все услуги-к'!$E1096*'Таблица вводных'!$G$5))-('Расчет комиссии(Нади)'!$I1096+'Таблица вводных'!$E$3+'Таблица вводных'!$F$3)</f>
        <v>#REF!</v>
      </c>
      <c r="F1096" s="66" t="e">
        <f>('Итоговая табл.1чел(все услуги-к'!$F1096+('Итоговая табл.1чел(все услуги-к'!$F1096*'Таблица вводных'!$G$6))-('Расчет комиссии(Нади)'!$I1096+'Таблица вводных'!$E$3+'Таблица вводных'!$F$3)</f>
        <v>#REF!</v>
      </c>
      <c r="G1096" s="66" t="e">
        <f>('Итоговая табл.1чел(все услуги-к'!$G1096+('Итоговая табл.1чел(все услуги-к'!$G1096*'Таблица вводных'!$G$7))-('Расчет комиссии(Нади)'!$I1096+'Таблица вводных'!$E$3+'Таблица вводных'!$F$3)</f>
        <v>#REF!</v>
      </c>
      <c r="H1096" s="66" t="e">
        <f>'Итоговая табл.1чел(все услуги-к'!$H1096-('Расчет комиссии(Нади)'!$I1096+'Таблица вводных'!$E$3+'Таблица вводных'!$F$3)</f>
        <v>#REF!</v>
      </c>
      <c r="I1096" s="66" t="e">
        <f>('Итоговая табл.1чел(все услуги-к'!$I1096+('Итоговая табл.1чел(все услуги-к'!$I1096*'Таблица вводных'!$G$9))-('Расчет комиссии(Нади)'!$I1096+'Таблица вводных'!$E$3+'Таблица вводных'!$F$3)</f>
        <v>#REF!</v>
      </c>
      <c r="J1096" s="13"/>
    </row>
    <row r="1097" spans="1:10" ht="13.2" customHeight="1">
      <c r="A1097" s="140"/>
      <c r="B1097" s="5"/>
      <c r="C1097" s="6"/>
      <c r="D1097" s="66" t="e">
        <f>(('Итоговая табл.1чел(все услуги-к'!$D1097+('Итоговая табл.1чел(все услуги-к'!$D1097*'Таблица вводных'!$G$4)))-('Расчет комиссии(Нади)'!$I1097+'Таблица вводных'!$E$3+'Таблица вводных'!$F$3)</f>
        <v>#REF!</v>
      </c>
      <c r="E1097" s="66" t="e">
        <f>('Итоговая табл.1чел(все услуги-к'!$E1097+('Итоговая табл.1чел(все услуги-к'!$E1097*'Таблица вводных'!$G$5))-('Расчет комиссии(Нади)'!$I1097+'Таблица вводных'!$E$3+'Таблица вводных'!$F$3)</f>
        <v>#REF!</v>
      </c>
      <c r="F1097" s="66" t="e">
        <f>('Итоговая табл.1чел(все услуги-к'!$F1097+('Итоговая табл.1чел(все услуги-к'!$F1097*'Таблица вводных'!$G$6))-('Расчет комиссии(Нади)'!$I1097+'Таблица вводных'!$E$3+'Таблица вводных'!$F$3)</f>
        <v>#REF!</v>
      </c>
      <c r="G1097" s="66" t="e">
        <f>('Итоговая табл.1чел(все услуги-к'!$G1097+('Итоговая табл.1чел(все услуги-к'!$G1097*'Таблица вводных'!$G$7))-('Расчет комиссии(Нади)'!$I1097+'Таблица вводных'!$E$3+'Таблица вводных'!$F$3)</f>
        <v>#REF!</v>
      </c>
      <c r="H1097" s="66" t="e">
        <f>'Итоговая табл.1чел(все услуги-к'!$H1097-('Расчет комиссии(Нади)'!$I1097+'Таблица вводных'!$E$3+'Таблица вводных'!$F$3)</f>
        <v>#REF!</v>
      </c>
      <c r="I1097" s="66" t="e">
        <f>('Итоговая табл.1чел(все услуги-к'!$I1097+('Итоговая табл.1чел(все услуги-к'!$I1097*'Таблица вводных'!$G$9))-('Расчет комиссии(Нади)'!$I1097+'Таблица вводных'!$E$3+'Таблица вводных'!$F$3)</f>
        <v>#REF!</v>
      </c>
      <c r="J1097" s="13"/>
    </row>
    <row r="1098" spans="1:10" ht="13.2" customHeight="1">
      <c r="A1098" s="140"/>
      <c r="B1098" s="5"/>
      <c r="C1098" s="15"/>
      <c r="D1098" s="66" t="e">
        <f>(('Итоговая табл.1чел(все услуги-к'!$D1098+('Итоговая табл.1чел(все услуги-к'!$D1098*'Таблица вводных'!$G$4)))-('Расчет комиссии(Нади)'!$I1098+'Таблица вводных'!$E$3+'Таблица вводных'!$F$3)</f>
        <v>#REF!</v>
      </c>
      <c r="E1098" s="66" t="e">
        <f>('Итоговая табл.1чел(все услуги-к'!$E1098+('Итоговая табл.1чел(все услуги-к'!$E1098*'Таблица вводных'!$G$5))-('Расчет комиссии(Нади)'!$I1098+'Таблица вводных'!$E$3+'Таблица вводных'!$F$3)</f>
        <v>#REF!</v>
      </c>
      <c r="F1098" s="66" t="e">
        <f>('Итоговая табл.1чел(все услуги-к'!$F1098+('Итоговая табл.1чел(все услуги-к'!$F1098*'Таблица вводных'!$G$6))-('Расчет комиссии(Нади)'!$I1098+'Таблица вводных'!$E$3+'Таблица вводных'!$F$3)</f>
        <v>#REF!</v>
      </c>
      <c r="G1098" s="66" t="e">
        <f>('Итоговая табл.1чел(все услуги-к'!$G1098+('Итоговая табл.1чел(все услуги-к'!$G1098*'Таблица вводных'!$G$7))-('Расчет комиссии(Нади)'!$I1098+'Таблица вводных'!$E$3+'Таблица вводных'!$F$3)</f>
        <v>#REF!</v>
      </c>
      <c r="H1098" s="66" t="e">
        <f>'Итоговая табл.1чел(все услуги-к'!$H1098-('Расчет комиссии(Нади)'!$I1098+'Таблица вводных'!$E$3+'Таблица вводных'!$F$3)</f>
        <v>#REF!</v>
      </c>
      <c r="I1098" s="66" t="e">
        <f>('Итоговая табл.1чел(все услуги-к'!$I1098+('Итоговая табл.1чел(все услуги-к'!$I1098*'Таблица вводных'!$G$9))-('Расчет комиссии(Нади)'!$I1098+'Таблица вводных'!$E$3+'Таблица вводных'!$F$3)</f>
        <v>#REF!</v>
      </c>
      <c r="J1098" s="13"/>
    </row>
    <row r="1099" spans="1:10" ht="13.2" customHeight="1">
      <c r="A1099" s="141"/>
      <c r="B1099" s="18"/>
      <c r="C1099" s="19"/>
      <c r="D1099" s="76" t="e">
        <f>(('Итоговая табл.1чел(все услуги-к'!$D1099+('Итоговая табл.1чел(все услуги-к'!$D1099*'Таблица вводных'!$G$4)))-('Расчет комиссии(Нади)'!$I1099+'Таблица вводных'!$E$3+'Таблица вводных'!$F$3)</f>
        <v>#REF!</v>
      </c>
      <c r="E1099" s="76" t="e">
        <f>('Итоговая табл.1чел(все услуги-к'!$E1099+('Итоговая табл.1чел(все услуги-к'!$E1099*'Таблица вводных'!$G$5))-('Расчет комиссии(Нади)'!$I1099+'Таблица вводных'!$E$3+'Таблица вводных'!$F$3)</f>
        <v>#REF!</v>
      </c>
      <c r="F1099" s="76" t="e">
        <f>('Итоговая табл.1чел(все услуги-к'!$F1099+('Итоговая табл.1чел(все услуги-к'!$F1099*'Таблица вводных'!$G$6))-('Расчет комиссии(Нади)'!$I1099+'Таблица вводных'!$E$3+'Таблица вводных'!$F$3)</f>
        <v>#REF!</v>
      </c>
      <c r="G1099" s="76" t="e">
        <f>('Итоговая табл.1чел(все услуги-к'!$G1099+('Итоговая табл.1чел(все услуги-к'!$G1099*'Таблица вводных'!$G$7))-('Расчет комиссии(Нади)'!$I1099+'Таблица вводных'!$E$3+'Таблица вводных'!$F$3)</f>
        <v>#REF!</v>
      </c>
      <c r="H1099" s="76" t="e">
        <f>'Итоговая табл.1чел(все услуги-к'!$H1099-('Расчет комиссии(Нади)'!$I1099+'Таблица вводных'!$E$3+'Таблица вводных'!$F$3)</f>
        <v>#REF!</v>
      </c>
      <c r="I1099" s="76" t="e">
        <f>('Итоговая табл.1чел(все услуги-к'!$I1099+('Итоговая табл.1чел(все услуги-к'!$I1099*'Таблица вводных'!$G$9))-('Расчет комиссии(Нади)'!$I1099+'Таблица вводных'!$E$3+'Таблица вводных'!$F$3)</f>
        <v>#REF!</v>
      </c>
      <c r="J1099" s="22"/>
    </row>
    <row r="1100" spans="1:10" ht="13.2" customHeight="1">
      <c r="A1100" s="143" t="s">
        <v>246</v>
      </c>
      <c r="B1100" s="5">
        <v>45423</v>
      </c>
      <c r="C1100" s="97"/>
      <c r="D1100" s="59">
        <f>(('Итоговая табл.1чел(все услуги-к'!$D1100+('Итоговая табл.1чел(все услуги-к'!$D1100*'Таблица вводных'!$G$4)))-('Расчет комиссии(Нади)'!$I1100+'Таблица вводных'!$E$3+'Таблица вводных'!$F$3)</f>
        <v>7.2879600963230251</v>
      </c>
      <c r="E1100" s="59">
        <f>('Итоговая табл.1чел(все услуги-к'!$E1100+('Итоговая табл.1чел(все услуги-к'!$E1100*'Таблица вводных'!$G$5))-('Расчет комиссии(Нади)'!$I1100+'Таблица вводных'!$E$3+'Таблица вводных'!$F$3)</f>
        <v>0.50371009632302488</v>
      </c>
      <c r="F1100" s="59">
        <f>('Итоговая табл.1чел(все услуги-к'!$F1100+('Итоговая табл.1чел(все услуги-к'!$F1100*'Таблица вводных'!$G$6))-('Расчет комиссии(Нади)'!$I1100+'Таблица вводных'!$E$3+'Таблица вводных'!$F$3)</f>
        <v>23.347960096323028</v>
      </c>
      <c r="G1100" s="59">
        <f>('Итоговая табл.1чел(все услуги-к'!$G1100+('Итоговая табл.1чел(все услуги-к'!$G1100*'Таблица вводных'!$G$7))-('Расчет комиссии(Нади)'!$I1100+'Таблица вводных'!$E$3+'Таблица вводных'!$F$3)</f>
        <v>-0.41203990367697507</v>
      </c>
      <c r="H1100" s="59">
        <f>'Итоговая табл.1чел(все услуги-к'!$H1100-('Расчет комиссии(Нади)'!$I1100+'Таблица вводных'!$E$3+'Таблица вводных'!$F$3)</f>
        <v>-0.41203990367697507</v>
      </c>
      <c r="I1100" s="59">
        <f>('Итоговая табл.1чел(все услуги-к'!$I1100+('Итоговая табл.1чел(все услуги-к'!$I1100*'Таблица вводных'!$G$9))-('Расчет комиссии(Нади)'!$I1100+'Таблица вводных'!$E$3+'Таблица вводных'!$F$3)</f>
        <v>-0.41203990367697507</v>
      </c>
      <c r="J1100" s="10" t="s">
        <v>163</v>
      </c>
    </row>
    <row r="1101" spans="1:10" ht="13.2" customHeight="1">
      <c r="A1101" s="140"/>
      <c r="B1101" s="5">
        <v>45426</v>
      </c>
      <c r="C1101" s="6"/>
      <c r="D1101" s="66">
        <f>(('Итоговая табл.1чел(все услуги-к'!$D1101+('Итоговая табл.1чел(все услуги-к'!$D1101*'Таблица вводных'!$G$4)))-('Расчет комиссии(Нади)'!$I1101+'Таблица вводных'!$E$3+'Таблица вводных'!$F$3)</f>
        <v>7.2879600963230251</v>
      </c>
      <c r="E1101" s="66">
        <f>('Итоговая табл.1чел(все услуги-к'!$E1101+('Итоговая табл.1чел(все услуги-к'!$E1101*'Таблица вводных'!$G$5))-('Расчет комиссии(Нади)'!$I1101+'Таблица вводных'!$E$3+'Таблица вводных'!$F$3)</f>
        <v>0.50371009632302488</v>
      </c>
      <c r="F1101" s="66">
        <f>('Итоговая табл.1чел(все услуги-к'!$F1101+('Итоговая табл.1чел(все услуги-к'!$F1101*'Таблица вводных'!$G$6))-('Расчет комиссии(Нади)'!$I1101+'Таблица вводных'!$E$3+'Таблица вводных'!$F$3)</f>
        <v>23.347960096323028</v>
      </c>
      <c r="G1101" s="66">
        <f>('Итоговая табл.1чел(все услуги-к'!$G1101+('Итоговая табл.1чел(все услуги-к'!$G1101*'Таблица вводных'!$G$7))-('Расчет комиссии(Нади)'!$I1101+'Таблица вводных'!$E$3+'Таблица вводных'!$F$3)</f>
        <v>-0.41203990367697507</v>
      </c>
      <c r="H1101" s="66">
        <f>'Итоговая табл.1чел(все услуги-к'!$H1101-('Расчет комиссии(Нади)'!$I1101+'Таблица вводных'!$E$3+'Таблица вводных'!$F$3)</f>
        <v>-0.41203990367697507</v>
      </c>
      <c r="I1101" s="66">
        <f>('Итоговая табл.1чел(все услуги-к'!$I1101+('Итоговая табл.1чел(все услуги-к'!$I1101*'Таблица вводных'!$G$9))-('Расчет комиссии(Нади)'!$I1101+'Таблица вводных'!$E$3+'Таблица вводных'!$F$3)</f>
        <v>-0.41203990367697507</v>
      </c>
      <c r="J1101" s="13" t="s">
        <v>163</v>
      </c>
    </row>
    <row r="1102" spans="1:10" ht="13.2" customHeight="1">
      <c r="A1102" s="140"/>
      <c r="B1102" s="5">
        <v>45430</v>
      </c>
      <c r="C1102" s="15"/>
      <c r="D1102" s="66">
        <f>(('Итоговая табл.1чел(все услуги-к'!$D1102+('Итоговая табл.1чел(все услуги-к'!$D1102*'Таблица вводных'!$G$4)))-('Расчет комиссии(Нади)'!$I1102+'Таблица вводных'!$E$3+'Таблица вводных'!$F$3)</f>
        <v>7.2879600963230251</v>
      </c>
      <c r="E1102" s="66">
        <f>('Итоговая табл.1чел(все услуги-к'!$E1102+('Итоговая табл.1чел(все услуги-к'!$E1102*'Таблица вводных'!$G$5))-('Расчет комиссии(Нади)'!$I1102+'Таблица вводных'!$E$3+'Таблица вводных'!$F$3)</f>
        <v>0.50371009632302488</v>
      </c>
      <c r="F1102" s="66">
        <f>('Итоговая табл.1чел(все услуги-к'!$F1102+('Итоговая табл.1чел(все услуги-к'!$F1102*'Таблица вводных'!$G$6))-('Расчет комиссии(Нади)'!$I1102+'Таблица вводных'!$E$3+'Таблица вводных'!$F$3)</f>
        <v>23.347960096323028</v>
      </c>
      <c r="G1102" s="66">
        <f>('Итоговая табл.1чел(все услуги-к'!$G1102+('Итоговая табл.1чел(все услуги-к'!$G1102*'Таблица вводных'!$G$7))-('Расчет комиссии(Нади)'!$I1102+'Таблица вводных'!$E$3+'Таблица вводных'!$F$3)</f>
        <v>-0.41203990367697507</v>
      </c>
      <c r="H1102" s="66">
        <f>'Итоговая табл.1чел(все услуги-к'!$H1102-('Расчет комиссии(Нади)'!$I1102+'Таблица вводных'!$E$3+'Таблица вводных'!$F$3)</f>
        <v>-0.41203990367697507</v>
      </c>
      <c r="I1102" s="66">
        <f>('Итоговая табл.1чел(все услуги-к'!$I1102+('Итоговая табл.1чел(все услуги-к'!$I1102*'Таблица вводных'!$G$9))-('Расчет комиссии(Нади)'!$I1102+'Таблица вводных'!$E$3+'Таблица вводных'!$F$3)</f>
        <v>-0.41203990367697507</v>
      </c>
      <c r="J1102" s="13" t="s">
        <v>163</v>
      </c>
    </row>
    <row r="1103" spans="1:10" ht="13.2" customHeight="1">
      <c r="A1103" s="140"/>
      <c r="B1103" s="5">
        <v>45433</v>
      </c>
      <c r="C1103" s="6"/>
      <c r="D1103" s="66">
        <f>(('Итоговая табл.1чел(все услуги-к'!$D1103+('Итоговая табл.1чел(все услуги-к'!$D1103*'Таблица вводных'!$G$4)))-('Расчет комиссии(Нади)'!$I1103+'Таблица вводных'!$E$3+'Таблица вводных'!$F$3)</f>
        <v>7.2879600963230251</v>
      </c>
      <c r="E1103" s="66">
        <f>('Итоговая табл.1чел(все услуги-к'!$E1103+('Итоговая табл.1чел(все услуги-к'!$E1103*'Таблица вводных'!$G$5))-('Расчет комиссии(Нади)'!$I1103+'Таблица вводных'!$E$3+'Таблица вводных'!$F$3)</f>
        <v>0.50371009632302488</v>
      </c>
      <c r="F1103" s="66">
        <f>('Итоговая табл.1чел(все услуги-к'!$F1103+('Итоговая табл.1чел(все услуги-к'!$F1103*'Таблица вводных'!$G$6))-('Расчет комиссии(Нади)'!$I1103+'Таблица вводных'!$E$3+'Таблица вводных'!$F$3)</f>
        <v>23.347960096323028</v>
      </c>
      <c r="G1103" s="66">
        <f>('Итоговая табл.1чел(все услуги-к'!$G1103+('Итоговая табл.1чел(все услуги-к'!$G1103*'Таблица вводных'!$G$7))-('Расчет комиссии(Нади)'!$I1103+'Таблица вводных'!$E$3+'Таблица вводных'!$F$3)</f>
        <v>-0.41203990367697507</v>
      </c>
      <c r="H1103" s="66">
        <f>'Итоговая табл.1чел(все услуги-к'!$H1103-('Расчет комиссии(Нади)'!$I1103+'Таблица вводных'!$E$3+'Таблица вводных'!$F$3)</f>
        <v>-0.41203990367697507</v>
      </c>
      <c r="I1103" s="66">
        <f>('Итоговая табл.1чел(все услуги-к'!$I1103+('Итоговая табл.1чел(все услуги-к'!$I1103*'Таблица вводных'!$G$9))-('Расчет комиссии(Нади)'!$I1103+'Таблица вводных'!$E$3+'Таблица вводных'!$F$3)</f>
        <v>-0.41203990367697507</v>
      </c>
      <c r="J1103" s="13" t="s">
        <v>163</v>
      </c>
    </row>
    <row r="1104" spans="1:10" ht="13.2" customHeight="1">
      <c r="A1104" s="140"/>
      <c r="B1104" s="5">
        <v>45437</v>
      </c>
      <c r="C1104" s="15"/>
      <c r="D1104" s="66">
        <f>(('Итоговая табл.1чел(все услуги-к'!$D1104+('Итоговая табл.1чел(все услуги-к'!$D1104*'Таблица вводных'!$G$4)))-('Расчет комиссии(Нади)'!$I1104+'Таблица вводных'!$E$3+'Таблица вводных'!$F$3)</f>
        <v>7.2879600963230251</v>
      </c>
      <c r="E1104" s="66">
        <f>('Итоговая табл.1чел(все услуги-к'!$E1104+('Итоговая табл.1чел(все услуги-к'!$E1104*'Таблица вводных'!$G$5))-('Расчет комиссии(Нади)'!$I1104+'Таблица вводных'!$E$3+'Таблица вводных'!$F$3)</f>
        <v>0.50371009632302488</v>
      </c>
      <c r="F1104" s="66">
        <f>('Итоговая табл.1чел(все услуги-к'!$F1104+('Итоговая табл.1чел(все услуги-к'!$F1104*'Таблица вводных'!$G$6))-('Расчет комиссии(Нади)'!$I1104+'Таблица вводных'!$E$3+'Таблица вводных'!$F$3)</f>
        <v>23.347960096323028</v>
      </c>
      <c r="G1104" s="66">
        <f>('Итоговая табл.1чел(все услуги-к'!$G1104+('Итоговая табл.1чел(все услуги-к'!$G1104*'Таблица вводных'!$G$7))-('Расчет комиссии(Нади)'!$I1104+'Таблица вводных'!$E$3+'Таблица вводных'!$F$3)</f>
        <v>-0.41203990367697507</v>
      </c>
      <c r="H1104" s="66">
        <f>'Итоговая табл.1чел(все услуги-к'!$H1104-('Расчет комиссии(Нади)'!$I1104+'Таблица вводных'!$E$3+'Таблица вводных'!$F$3)</f>
        <v>-0.41203990367697507</v>
      </c>
      <c r="I1104" s="66">
        <f>('Итоговая табл.1чел(все услуги-к'!$I1104+('Итоговая табл.1чел(все услуги-к'!$I1104*'Таблица вводных'!$G$9))-('Расчет комиссии(Нади)'!$I1104+'Таблица вводных'!$E$3+'Таблица вводных'!$F$3)</f>
        <v>-0.41203990367697507</v>
      </c>
      <c r="J1104" s="13" t="s">
        <v>163</v>
      </c>
    </row>
    <row r="1105" spans="1:10" ht="13.2" customHeight="1">
      <c r="A1105" s="140"/>
      <c r="B1105" s="5">
        <v>45440</v>
      </c>
      <c r="C1105" s="15"/>
      <c r="D1105" s="66">
        <f>(('Итоговая табл.1чел(все услуги-к'!$D1105+('Итоговая табл.1чел(все услуги-к'!$D1105*'Таблица вводных'!$G$4)))-('Расчет комиссии(Нади)'!$I1105+'Таблица вводных'!$E$3+'Таблица вводных'!$F$3)</f>
        <v>7.2879600963230251</v>
      </c>
      <c r="E1105" s="66">
        <f>('Итоговая табл.1чел(все услуги-к'!$E1105+('Итоговая табл.1чел(все услуги-к'!$E1105*'Таблица вводных'!$G$5))-('Расчет комиссии(Нади)'!$I1105+'Таблица вводных'!$E$3+'Таблица вводных'!$F$3)</f>
        <v>0.50371009632302488</v>
      </c>
      <c r="F1105" s="66">
        <f>('Итоговая табл.1чел(все услуги-к'!$F1105+('Итоговая табл.1чел(все услуги-к'!$F1105*'Таблица вводных'!$G$6))-('Расчет комиссии(Нади)'!$I1105+'Таблица вводных'!$E$3+'Таблица вводных'!$F$3)</f>
        <v>23.347960096323028</v>
      </c>
      <c r="G1105" s="66">
        <f>('Итоговая табл.1чел(все услуги-к'!$G1105+('Итоговая табл.1чел(все услуги-к'!$G1105*'Таблица вводных'!$G$7))-('Расчет комиссии(Нади)'!$I1105+'Таблица вводных'!$E$3+'Таблица вводных'!$F$3)</f>
        <v>-0.41203990367697507</v>
      </c>
      <c r="H1105" s="66">
        <f>'Итоговая табл.1чел(все услуги-к'!$H1105-('Расчет комиссии(Нади)'!$I1105+'Таблица вводных'!$E$3+'Таблица вводных'!$F$3)</f>
        <v>-0.41203990367697507</v>
      </c>
      <c r="I1105" s="66">
        <f>('Итоговая табл.1чел(все услуги-к'!$I1105+('Итоговая табл.1чел(все услуги-к'!$I1105*'Таблица вводных'!$G$9))-('Расчет комиссии(Нади)'!$I1105+'Таблица вводных'!$E$3+'Таблица вводных'!$F$3)</f>
        <v>-0.41203990367697507</v>
      </c>
      <c r="J1105" s="13" t="s">
        <v>163</v>
      </c>
    </row>
    <row r="1106" spans="1:10" ht="13.2" customHeight="1">
      <c r="A1106" s="140"/>
      <c r="B1106" s="5">
        <v>45444</v>
      </c>
      <c r="C1106" s="15"/>
      <c r="D1106" s="66">
        <f>(('Итоговая табл.1чел(все услуги-к'!$D1106+('Итоговая табл.1чел(все услуги-к'!$D1106*'Таблица вводных'!$G$4)))-('Расчет комиссии(Нади)'!$I1106+'Таблица вводных'!$E$3+'Таблица вводных'!$F$3)</f>
        <v>7.2879600963230251</v>
      </c>
      <c r="E1106" s="66">
        <f>('Итоговая табл.1чел(все услуги-к'!$E1106+('Итоговая табл.1чел(все услуги-к'!$E1106*'Таблица вводных'!$G$5))-('Расчет комиссии(Нади)'!$I1106+'Таблица вводных'!$E$3+'Таблица вводных'!$F$3)</f>
        <v>0.50371009632302488</v>
      </c>
      <c r="F1106" s="66">
        <f>('Итоговая табл.1чел(все услуги-к'!$F1106+('Итоговая табл.1чел(все услуги-к'!$F1106*'Таблица вводных'!$G$6))-('Расчет комиссии(Нади)'!$I1106+'Таблица вводных'!$E$3+'Таблица вводных'!$F$3)</f>
        <v>23.347960096323028</v>
      </c>
      <c r="G1106" s="66">
        <f>('Итоговая табл.1чел(все услуги-к'!$G1106+('Итоговая табл.1чел(все услуги-к'!$G1106*'Таблица вводных'!$G$7))-('Расчет комиссии(Нади)'!$I1106+'Таблица вводных'!$E$3+'Таблица вводных'!$F$3)</f>
        <v>-0.41203990367697507</v>
      </c>
      <c r="H1106" s="66">
        <f>'Итоговая табл.1чел(все услуги-к'!$H1106-('Расчет комиссии(Нади)'!$I1106+'Таблица вводных'!$E$3+'Таблица вводных'!$F$3)</f>
        <v>-0.41203990367697507</v>
      </c>
      <c r="I1106" s="66">
        <f>('Итоговая табл.1чел(все услуги-к'!$I1106+('Итоговая табл.1чел(все услуги-к'!$I1106*'Таблица вводных'!$G$9))-('Расчет комиссии(Нади)'!$I1106+'Таблица вводных'!$E$3+'Таблица вводных'!$F$3)</f>
        <v>-0.41203990367697507</v>
      </c>
      <c r="J1106" s="13" t="s">
        <v>163</v>
      </c>
    </row>
    <row r="1107" spans="1:10" ht="13.2" customHeight="1">
      <c r="A1107" s="140"/>
      <c r="B1107" s="5">
        <v>45447</v>
      </c>
      <c r="C1107" s="6"/>
      <c r="D1107" s="66">
        <f>(('Итоговая табл.1чел(все услуги-к'!$D1107+('Итоговая табл.1чел(все услуги-к'!$D1107*'Таблица вводных'!$G$4)))-('Расчет комиссии(Нади)'!$I1107+'Таблица вводных'!$E$3+'Таблица вводных'!$F$3)</f>
        <v>7.2879600963230251</v>
      </c>
      <c r="E1107" s="66">
        <f>('Итоговая табл.1чел(все услуги-к'!$E1107+('Итоговая табл.1чел(все услуги-к'!$E1107*'Таблица вводных'!$G$5))-('Расчет комиссии(Нади)'!$I1107+'Таблица вводных'!$E$3+'Таблица вводных'!$F$3)</f>
        <v>0.50371009632302488</v>
      </c>
      <c r="F1107" s="66">
        <f>('Итоговая табл.1чел(все услуги-к'!$F1107+('Итоговая табл.1чел(все услуги-к'!$F1107*'Таблица вводных'!$G$6))-('Расчет комиссии(Нади)'!$I1107+'Таблица вводных'!$E$3+'Таблица вводных'!$F$3)</f>
        <v>23.347960096323028</v>
      </c>
      <c r="G1107" s="66">
        <f>('Итоговая табл.1чел(все услуги-к'!$G1107+('Итоговая табл.1чел(все услуги-к'!$G1107*'Таблица вводных'!$G$7))-('Расчет комиссии(Нади)'!$I1107+'Таблица вводных'!$E$3+'Таблица вводных'!$F$3)</f>
        <v>-0.41203990367697507</v>
      </c>
      <c r="H1107" s="66">
        <f>'Итоговая табл.1чел(все услуги-к'!$H1107-('Расчет комиссии(Нади)'!$I1107+'Таблица вводных'!$E$3+'Таблица вводных'!$F$3)</f>
        <v>-0.41203990367697507</v>
      </c>
      <c r="I1107" s="66">
        <f>('Итоговая табл.1чел(все услуги-к'!$I1107+('Итоговая табл.1чел(все услуги-к'!$I1107*'Таблица вводных'!$G$9))-('Расчет комиссии(Нади)'!$I1107+'Таблица вводных'!$E$3+'Таблица вводных'!$F$3)</f>
        <v>-0.41203990367697507</v>
      </c>
      <c r="J1107" s="13" t="s">
        <v>163</v>
      </c>
    </row>
    <row r="1108" spans="1:10" ht="13.2" customHeight="1">
      <c r="A1108" s="140"/>
      <c r="B1108" s="5">
        <v>45451</v>
      </c>
      <c r="C1108" s="15"/>
      <c r="D1108" s="66">
        <f>(('Итоговая табл.1чел(все услуги-к'!$D1108+('Итоговая табл.1чел(все услуги-к'!$D1108*'Таблица вводных'!$G$4)))-('Расчет комиссии(Нади)'!$I1108+'Таблица вводных'!$E$3+'Таблица вводных'!$F$3)</f>
        <v>7.2879600963230251</v>
      </c>
      <c r="E1108" s="66">
        <f>('Итоговая табл.1чел(все услуги-к'!$E1108+('Итоговая табл.1чел(все услуги-к'!$E1108*'Таблица вводных'!$G$5))-('Расчет комиссии(Нади)'!$I1108+'Таблица вводных'!$E$3+'Таблица вводных'!$F$3)</f>
        <v>0.50371009632302488</v>
      </c>
      <c r="F1108" s="66">
        <f>('Итоговая табл.1чел(все услуги-к'!$F1108+('Итоговая табл.1чел(все услуги-к'!$F1108*'Таблица вводных'!$G$6))-('Расчет комиссии(Нади)'!$I1108+'Таблица вводных'!$E$3+'Таблица вводных'!$F$3)</f>
        <v>23.347960096323028</v>
      </c>
      <c r="G1108" s="66">
        <f>('Итоговая табл.1чел(все услуги-к'!$G1108+('Итоговая табл.1чел(все услуги-к'!$G1108*'Таблица вводных'!$G$7))-('Расчет комиссии(Нади)'!$I1108+'Таблица вводных'!$E$3+'Таблица вводных'!$F$3)</f>
        <v>-0.41203990367697507</v>
      </c>
      <c r="H1108" s="66">
        <f>'Итоговая табл.1чел(все услуги-к'!$H1108-('Расчет комиссии(Нади)'!$I1108+'Таблица вводных'!$E$3+'Таблица вводных'!$F$3)</f>
        <v>-0.41203990367697507</v>
      </c>
      <c r="I1108" s="66">
        <f>('Итоговая табл.1чел(все услуги-к'!$I1108+('Итоговая табл.1чел(все услуги-к'!$I1108*'Таблица вводных'!$G$9))-('Расчет комиссии(Нади)'!$I1108+'Таблица вводных'!$E$3+'Таблица вводных'!$F$3)</f>
        <v>-0.41203990367697507</v>
      </c>
      <c r="J1108" s="13" t="s">
        <v>163</v>
      </c>
    </row>
    <row r="1109" spans="1:10" ht="13.2" customHeight="1">
      <c r="A1109" s="140"/>
      <c r="B1109" s="5">
        <v>45454</v>
      </c>
      <c r="C1109" s="15"/>
      <c r="D1109" s="66">
        <f>(('Итоговая табл.1чел(все услуги-к'!$D1109+('Итоговая табл.1чел(все услуги-к'!$D1109*'Таблица вводных'!$G$4)))-('Расчет комиссии(Нади)'!$I1109+'Таблица вводных'!$E$3+'Таблица вводных'!$F$3)</f>
        <v>7.2879600963230251</v>
      </c>
      <c r="E1109" s="66">
        <f>('Итоговая табл.1чел(все услуги-к'!$E1109+('Итоговая табл.1чел(все услуги-к'!$E1109*'Таблица вводных'!$G$5))-('Расчет комиссии(Нади)'!$I1109+'Таблица вводных'!$E$3+'Таблица вводных'!$F$3)</f>
        <v>0.50371009632302488</v>
      </c>
      <c r="F1109" s="66">
        <f>('Итоговая табл.1чел(все услуги-к'!$F1109+('Итоговая табл.1чел(все услуги-к'!$F1109*'Таблица вводных'!$G$6))-('Расчет комиссии(Нади)'!$I1109+'Таблица вводных'!$E$3+'Таблица вводных'!$F$3)</f>
        <v>23.347960096323028</v>
      </c>
      <c r="G1109" s="66">
        <f>('Итоговая табл.1чел(все услуги-к'!$G1109+('Итоговая табл.1чел(все услуги-к'!$G1109*'Таблица вводных'!$G$7))-('Расчет комиссии(Нади)'!$I1109+'Таблица вводных'!$E$3+'Таблица вводных'!$F$3)</f>
        <v>-0.41203990367697507</v>
      </c>
      <c r="H1109" s="66">
        <f>'Итоговая табл.1чел(все услуги-к'!$H1109-('Расчет комиссии(Нади)'!$I1109+'Таблица вводных'!$E$3+'Таблица вводных'!$F$3)</f>
        <v>-0.41203990367697507</v>
      </c>
      <c r="I1109" s="66">
        <f>('Итоговая табл.1чел(все услуги-к'!$I1109+('Итоговая табл.1чел(все услуги-к'!$I1109*'Таблица вводных'!$G$9))-('Расчет комиссии(Нади)'!$I1109+'Таблица вводных'!$E$3+'Таблица вводных'!$F$3)</f>
        <v>-0.41203990367697507</v>
      </c>
      <c r="J1109" s="13" t="s">
        <v>163</v>
      </c>
    </row>
    <row r="1110" spans="1:10" ht="13.2" customHeight="1">
      <c r="A1110" s="140"/>
      <c r="B1110" s="5"/>
      <c r="C1110" s="6"/>
      <c r="D1110" s="66">
        <f>(('Итоговая табл.1чел(все услуги-к'!$D1110+('Итоговая табл.1чел(все услуги-к'!$D1110*'Таблица вводных'!$G$4)))-('Расчет комиссии(Нади)'!$I1110+'Таблица вводных'!$E$3+'Таблица вводных'!$F$3)</f>
        <v>7.2879600963230251</v>
      </c>
      <c r="E1110" s="66">
        <f>('Итоговая табл.1чел(все услуги-к'!$E1110+('Итоговая табл.1чел(все услуги-к'!$E1110*'Таблица вводных'!$G$5))-('Расчет комиссии(Нади)'!$I1110+'Таблица вводных'!$E$3+'Таблица вводных'!$F$3)</f>
        <v>0.50371009632302488</v>
      </c>
      <c r="F1110" s="66">
        <f>('Итоговая табл.1чел(все услуги-к'!$F1110+('Итоговая табл.1чел(все услуги-к'!$F1110*'Таблица вводных'!$G$6))-('Расчет комиссии(Нади)'!$I1110+'Таблица вводных'!$E$3+'Таблица вводных'!$F$3)</f>
        <v>23.347960096323028</v>
      </c>
      <c r="G1110" s="66">
        <f>('Итоговая табл.1чел(все услуги-к'!$G1110+('Итоговая табл.1чел(все услуги-к'!$G1110*'Таблица вводных'!$G$7))-('Расчет комиссии(Нади)'!$I1110+'Таблица вводных'!$E$3+'Таблица вводных'!$F$3)</f>
        <v>-0.41203990367697507</v>
      </c>
      <c r="H1110" s="66">
        <f>'Итоговая табл.1чел(все услуги-к'!$H1110-('Расчет комиссии(Нади)'!$I1110+'Таблица вводных'!$E$3+'Таблица вводных'!$F$3)</f>
        <v>-0.41203990367697507</v>
      </c>
      <c r="I1110" s="66">
        <f>('Итоговая табл.1чел(все услуги-к'!$I1110+('Итоговая табл.1чел(все услуги-к'!$I1110*'Таблица вводных'!$G$9))-('Расчет комиссии(Нади)'!$I1110+'Таблица вводных'!$E$3+'Таблица вводных'!$F$3)</f>
        <v>-0.41203990367697507</v>
      </c>
      <c r="J1110" s="13" t="s">
        <v>163</v>
      </c>
    </row>
    <row r="1111" spans="1:10" ht="13.2" customHeight="1">
      <c r="A1111" s="140"/>
      <c r="B1111" s="5"/>
      <c r="C1111" s="15"/>
      <c r="D1111" s="66">
        <f>(('Итоговая табл.1чел(все услуги-к'!$D1111+('Итоговая табл.1чел(все услуги-к'!$D1111*'Таблица вводных'!$G$4)))-('Расчет комиссии(Нади)'!$I1111+'Таблица вводных'!$E$3+'Таблица вводных'!$F$3)</f>
        <v>7.2879600963230251</v>
      </c>
      <c r="E1111" s="66">
        <f>('Итоговая табл.1чел(все услуги-к'!$E1111+('Итоговая табл.1чел(все услуги-к'!$E1111*'Таблица вводных'!$G$5))-('Расчет комиссии(Нади)'!$I1111+'Таблица вводных'!$E$3+'Таблица вводных'!$F$3)</f>
        <v>0.50371009632302488</v>
      </c>
      <c r="F1111" s="66">
        <f>('Итоговая табл.1чел(все услуги-к'!$F1111+('Итоговая табл.1чел(все услуги-к'!$F1111*'Таблица вводных'!$G$6))-('Расчет комиссии(Нади)'!$I1111+'Таблица вводных'!$E$3+'Таблица вводных'!$F$3)</f>
        <v>23.347960096323028</v>
      </c>
      <c r="G1111" s="66">
        <f>('Итоговая табл.1чел(все услуги-к'!$G1111+('Итоговая табл.1чел(все услуги-к'!$G1111*'Таблица вводных'!$G$7))-('Расчет комиссии(Нади)'!$I1111+'Таблица вводных'!$E$3+'Таблица вводных'!$F$3)</f>
        <v>-0.41203990367697507</v>
      </c>
      <c r="H1111" s="66">
        <f>'Итоговая табл.1чел(все услуги-к'!$H1111-('Расчет комиссии(Нади)'!$I1111+'Таблица вводных'!$E$3+'Таблица вводных'!$F$3)</f>
        <v>-0.41203990367697507</v>
      </c>
      <c r="I1111" s="66">
        <f>('Итоговая табл.1чел(все услуги-к'!$I1111+('Итоговая табл.1чел(все услуги-к'!$I1111*'Таблица вводных'!$G$9))-('Расчет комиссии(Нади)'!$I1111+'Таблица вводных'!$E$3+'Таблица вводных'!$F$3)</f>
        <v>-0.41203990367697507</v>
      </c>
      <c r="J1111" s="13" t="s">
        <v>163</v>
      </c>
    </row>
    <row r="1112" spans="1:10" ht="13.2" customHeight="1">
      <c r="A1112" s="140"/>
      <c r="B1112" s="5"/>
      <c r="C1112" s="6"/>
      <c r="D1112" s="66">
        <f>(('Итоговая табл.1чел(все услуги-к'!$D1112+('Итоговая табл.1чел(все услуги-к'!$D1112*'Таблица вводных'!$G$4)))-('Расчет комиссии(Нади)'!$I1112+'Таблица вводных'!$E$3+'Таблица вводных'!$F$3)</f>
        <v>7.2879600963230251</v>
      </c>
      <c r="E1112" s="66">
        <f>('Итоговая табл.1чел(все услуги-к'!$E1112+('Итоговая табл.1чел(все услуги-к'!$E1112*'Таблица вводных'!$G$5))-('Расчет комиссии(Нади)'!$I1112+'Таблица вводных'!$E$3+'Таблица вводных'!$F$3)</f>
        <v>0.50371009632302488</v>
      </c>
      <c r="F1112" s="66">
        <f>('Итоговая табл.1чел(все услуги-к'!$F1112+('Итоговая табл.1чел(все услуги-к'!$F1112*'Таблица вводных'!$G$6))-('Расчет комиссии(Нади)'!$I1112+'Таблица вводных'!$E$3+'Таблица вводных'!$F$3)</f>
        <v>23.347960096323028</v>
      </c>
      <c r="G1112" s="66">
        <f>('Итоговая табл.1чел(все услуги-к'!$G1112+('Итоговая табл.1чел(все услуги-к'!$G1112*'Таблица вводных'!$G$7))-('Расчет комиссии(Нади)'!$I1112+'Таблица вводных'!$E$3+'Таблица вводных'!$F$3)</f>
        <v>-0.41203990367697507</v>
      </c>
      <c r="H1112" s="66">
        <f>'Итоговая табл.1чел(все услуги-к'!$H1112-('Расчет комиссии(Нади)'!$I1112+'Таблица вводных'!$E$3+'Таблица вводных'!$F$3)</f>
        <v>-0.41203990367697507</v>
      </c>
      <c r="I1112" s="66">
        <f>('Итоговая табл.1чел(все услуги-к'!$I1112+('Итоговая табл.1чел(все услуги-к'!$I1112*'Таблица вводных'!$G$9))-('Расчет комиссии(Нади)'!$I1112+'Таблица вводных'!$E$3+'Таблица вводных'!$F$3)</f>
        <v>-0.41203990367697507</v>
      </c>
      <c r="J1112" s="13" t="s">
        <v>163</v>
      </c>
    </row>
    <row r="1113" spans="1:10" ht="13.2" customHeight="1">
      <c r="A1113" s="140"/>
      <c r="B1113" s="5"/>
      <c r="C1113" s="6"/>
      <c r="D1113" s="66">
        <f>(('Итоговая табл.1чел(все услуги-к'!$D1113+('Итоговая табл.1чел(все услуги-к'!$D1113*'Таблица вводных'!$G$4)))-('Расчет комиссии(Нади)'!$I1113+'Таблица вводных'!$E$3+'Таблица вводных'!$F$3)</f>
        <v>7.2879600963230251</v>
      </c>
      <c r="E1113" s="66">
        <f>('Итоговая табл.1чел(все услуги-к'!$E1113+('Итоговая табл.1чел(все услуги-к'!$E1113*'Таблица вводных'!$G$5))-('Расчет комиссии(Нади)'!$I1113+'Таблица вводных'!$E$3+'Таблица вводных'!$F$3)</f>
        <v>0.50371009632302488</v>
      </c>
      <c r="F1113" s="66">
        <f>('Итоговая табл.1чел(все услуги-к'!$F1113+('Итоговая табл.1чел(все услуги-к'!$F1113*'Таблица вводных'!$G$6))-('Расчет комиссии(Нади)'!$I1113+'Таблица вводных'!$E$3+'Таблица вводных'!$F$3)</f>
        <v>23.347960096323028</v>
      </c>
      <c r="G1113" s="66">
        <f>('Итоговая табл.1чел(все услуги-к'!$G1113+('Итоговая табл.1чел(все услуги-к'!$G1113*'Таблица вводных'!$G$7))-('Расчет комиссии(Нади)'!$I1113+'Таблица вводных'!$E$3+'Таблица вводных'!$F$3)</f>
        <v>-0.41203990367697507</v>
      </c>
      <c r="H1113" s="66">
        <f>'Итоговая табл.1чел(все услуги-к'!$H1113-('Расчет комиссии(Нади)'!$I1113+'Таблица вводных'!$E$3+'Таблица вводных'!$F$3)</f>
        <v>-0.41203990367697507</v>
      </c>
      <c r="I1113" s="66">
        <f>('Итоговая табл.1чел(все услуги-к'!$I1113+('Итоговая табл.1чел(все услуги-к'!$I1113*'Таблица вводных'!$G$9))-('Расчет комиссии(Нади)'!$I1113+'Таблица вводных'!$E$3+'Таблица вводных'!$F$3)</f>
        <v>-0.41203990367697507</v>
      </c>
      <c r="J1113" s="13" t="s">
        <v>163</v>
      </c>
    </row>
    <row r="1114" spans="1:10" ht="13.2" customHeight="1">
      <c r="A1114" s="140"/>
      <c r="B1114" s="5"/>
      <c r="C1114" s="15"/>
      <c r="D1114" s="66">
        <f>(('Итоговая табл.1чел(все услуги-к'!$D1114+('Итоговая табл.1чел(все услуги-к'!$D1114*'Таблица вводных'!$G$4)))-('Расчет комиссии(Нади)'!$I1114+'Таблица вводных'!$E$3+'Таблица вводных'!$F$3)</f>
        <v>7.2879600963230251</v>
      </c>
      <c r="E1114" s="66">
        <f>('Итоговая табл.1чел(все услуги-к'!$E1114+('Итоговая табл.1чел(все услуги-к'!$E1114*'Таблица вводных'!$G$5))-('Расчет комиссии(Нади)'!$I1114+'Таблица вводных'!$E$3+'Таблица вводных'!$F$3)</f>
        <v>0.50371009632302488</v>
      </c>
      <c r="F1114" s="66">
        <f>('Итоговая табл.1чел(все услуги-к'!$F1114+('Итоговая табл.1чел(все услуги-к'!$F1114*'Таблица вводных'!$G$6))-('Расчет комиссии(Нади)'!$I1114+'Таблица вводных'!$E$3+'Таблица вводных'!$F$3)</f>
        <v>23.347960096323028</v>
      </c>
      <c r="G1114" s="66">
        <f>('Итоговая табл.1чел(все услуги-к'!$G1114+('Итоговая табл.1чел(все услуги-к'!$G1114*'Таблица вводных'!$G$7))-('Расчет комиссии(Нади)'!$I1114+'Таблица вводных'!$E$3+'Таблица вводных'!$F$3)</f>
        <v>-0.41203990367697507</v>
      </c>
      <c r="H1114" s="66">
        <f>'Итоговая табл.1чел(все услуги-к'!$H1114-('Расчет комиссии(Нади)'!$I1114+'Таблица вводных'!$E$3+'Таблица вводных'!$F$3)</f>
        <v>-0.41203990367697507</v>
      </c>
      <c r="I1114" s="66">
        <f>('Итоговая табл.1чел(все услуги-к'!$I1114+('Итоговая табл.1чел(все услуги-к'!$I1114*'Таблица вводных'!$G$9))-('Расчет комиссии(Нади)'!$I1114+'Таблица вводных'!$E$3+'Таблица вводных'!$F$3)</f>
        <v>-0.41203990367697507</v>
      </c>
      <c r="J1114" s="13" t="s">
        <v>163</v>
      </c>
    </row>
    <row r="1115" spans="1:10" ht="13.2" customHeight="1">
      <c r="A1115" s="140"/>
      <c r="B1115" s="5"/>
      <c r="C1115" s="6"/>
      <c r="D1115" s="66">
        <f>(('Итоговая табл.1чел(все услуги-к'!$D1115+('Итоговая табл.1чел(все услуги-к'!$D1115*'Таблица вводных'!$G$4)))-('Расчет комиссии(Нади)'!$I1115+'Таблица вводных'!$E$3+'Таблица вводных'!$F$3)</f>
        <v>7.2879600963230251</v>
      </c>
      <c r="E1115" s="66">
        <f>('Итоговая табл.1чел(все услуги-к'!$E1115+('Итоговая табл.1чел(все услуги-к'!$E1115*'Таблица вводных'!$G$5))-('Расчет комиссии(Нади)'!$I1115+'Таблица вводных'!$E$3+'Таблица вводных'!$F$3)</f>
        <v>0.50371009632302488</v>
      </c>
      <c r="F1115" s="66">
        <f>('Итоговая табл.1чел(все услуги-к'!$F1115+('Итоговая табл.1чел(все услуги-к'!$F1115*'Таблица вводных'!$G$6))-('Расчет комиссии(Нади)'!$I1115+'Таблица вводных'!$E$3+'Таблица вводных'!$F$3)</f>
        <v>23.347960096323028</v>
      </c>
      <c r="G1115" s="66">
        <f>('Итоговая табл.1чел(все услуги-к'!$G1115+('Итоговая табл.1чел(все услуги-к'!$G1115*'Таблица вводных'!$G$7))-('Расчет комиссии(Нади)'!$I1115+'Таблица вводных'!$E$3+'Таблица вводных'!$F$3)</f>
        <v>-0.41203990367697507</v>
      </c>
      <c r="H1115" s="66">
        <f>'Итоговая табл.1чел(все услуги-к'!$H1115-('Расчет комиссии(Нади)'!$I1115+'Таблица вводных'!$E$3+'Таблица вводных'!$F$3)</f>
        <v>-0.41203990367697507</v>
      </c>
      <c r="I1115" s="66">
        <f>('Итоговая табл.1чел(все услуги-к'!$I1115+('Итоговая табл.1чел(все услуги-к'!$I1115*'Таблица вводных'!$G$9))-('Расчет комиссии(Нади)'!$I1115+'Таблица вводных'!$E$3+'Таблица вводных'!$F$3)</f>
        <v>-0.41203990367697507</v>
      </c>
      <c r="J1115" s="13" t="s">
        <v>163</v>
      </c>
    </row>
    <row r="1116" spans="1:10" ht="13.2" customHeight="1">
      <c r="A1116" s="140"/>
      <c r="B1116" s="5"/>
      <c r="C1116" s="15"/>
      <c r="D1116" s="66">
        <f>(('Итоговая табл.1чел(все услуги-к'!$D1116+('Итоговая табл.1чел(все услуги-к'!$D1116*'Таблица вводных'!$G$4)))-('Расчет комиссии(Нади)'!$I1116+'Таблица вводных'!$E$3+'Таблица вводных'!$F$3)</f>
        <v>7.2879600963230251</v>
      </c>
      <c r="E1116" s="66">
        <f>('Итоговая табл.1чел(все услуги-к'!$E1116+('Итоговая табл.1чел(все услуги-к'!$E1116*'Таблица вводных'!$G$5))-('Расчет комиссии(Нади)'!$I1116+'Таблица вводных'!$E$3+'Таблица вводных'!$F$3)</f>
        <v>0.50371009632302488</v>
      </c>
      <c r="F1116" s="66">
        <f>('Итоговая табл.1чел(все услуги-к'!$F1116+('Итоговая табл.1чел(все услуги-к'!$F1116*'Таблица вводных'!$G$6))-('Расчет комиссии(Нади)'!$I1116+'Таблица вводных'!$E$3+'Таблица вводных'!$F$3)</f>
        <v>23.347960096323028</v>
      </c>
      <c r="G1116" s="66">
        <f>('Итоговая табл.1чел(все услуги-к'!$G1116+('Итоговая табл.1чел(все услуги-к'!$G1116*'Таблица вводных'!$G$7))-('Расчет комиссии(Нади)'!$I1116+'Таблица вводных'!$E$3+'Таблица вводных'!$F$3)</f>
        <v>-0.41203990367697507</v>
      </c>
      <c r="H1116" s="66">
        <f>'Итоговая табл.1чел(все услуги-к'!$H1116-('Расчет комиссии(Нади)'!$I1116+'Таблица вводных'!$E$3+'Таблица вводных'!$F$3)</f>
        <v>-0.41203990367697507</v>
      </c>
      <c r="I1116" s="66">
        <f>('Итоговая табл.1чел(все услуги-к'!$I1116+('Итоговая табл.1чел(все услуги-к'!$I1116*'Таблица вводных'!$G$9))-('Расчет комиссии(Нади)'!$I1116+'Таблица вводных'!$E$3+'Таблица вводных'!$F$3)</f>
        <v>-0.41203990367697507</v>
      </c>
      <c r="J1116" s="13" t="s">
        <v>163</v>
      </c>
    </row>
    <row r="1117" spans="1:10" ht="13.2" customHeight="1">
      <c r="A1117" s="141"/>
      <c r="B1117" s="18"/>
      <c r="C1117" s="19"/>
      <c r="D1117" s="76">
        <f>(('Итоговая табл.1чел(все услуги-к'!$D1117+('Итоговая табл.1чел(все услуги-к'!$D1117*'Таблица вводных'!$G$4)))-('Расчет комиссии(Нади)'!$I1117+'Таблица вводных'!$E$3+'Таблица вводных'!$F$3)</f>
        <v>7.2879600963230251</v>
      </c>
      <c r="E1117" s="76">
        <f>('Итоговая табл.1чел(все услуги-к'!$E1117+('Итоговая табл.1чел(все услуги-к'!$E1117*'Таблица вводных'!$G$5))-('Расчет комиссии(Нади)'!$I1117+'Таблица вводных'!$E$3+'Таблица вводных'!$F$3)</f>
        <v>0.50371009632302488</v>
      </c>
      <c r="F1117" s="76">
        <f>('Итоговая табл.1чел(все услуги-к'!$F1117+('Итоговая табл.1чел(все услуги-к'!$F1117*'Таблица вводных'!$G$6))-('Расчет комиссии(Нади)'!$I1117+'Таблица вводных'!$E$3+'Таблица вводных'!$F$3)</f>
        <v>23.347960096323028</v>
      </c>
      <c r="G1117" s="76">
        <f>('Итоговая табл.1чел(все услуги-к'!$G1117+('Итоговая табл.1чел(все услуги-к'!$G1117*'Таблица вводных'!$G$7))-('Расчет комиссии(Нади)'!$I1117+'Таблица вводных'!$E$3+'Таблица вводных'!$F$3)</f>
        <v>-0.41203990367697507</v>
      </c>
      <c r="H1117" s="76">
        <f>'Итоговая табл.1чел(все услуги-к'!$H1117-('Расчет комиссии(Нади)'!$I1117+'Таблица вводных'!$E$3+'Таблица вводных'!$F$3)</f>
        <v>-0.41203990367697507</v>
      </c>
      <c r="I1117" s="76">
        <f>('Итоговая табл.1чел(все услуги-к'!$I1117+('Итоговая табл.1чел(все услуги-к'!$I1117*'Таблица вводных'!$G$9))-('Расчет комиссии(Нади)'!$I1117+'Таблица вводных'!$E$3+'Таблица вводных'!$F$3)</f>
        <v>-0.41203990367697507</v>
      </c>
      <c r="J1117" s="22" t="s">
        <v>163</v>
      </c>
    </row>
    <row r="1118" spans="1:10" ht="13.2" customHeight="1">
      <c r="A1118" s="143" t="s">
        <v>247</v>
      </c>
      <c r="B1118" s="5">
        <v>45423</v>
      </c>
      <c r="C1118" s="97"/>
      <c r="D1118" s="59">
        <f>(('Итоговая табл.1чел(все услуги-к'!$D1118+('Итоговая табл.1чел(все услуги-к'!$D1118*'Таблица вводных'!$G$4)))-('Расчет комиссии(Нади)'!$I1118+'Таблица вводных'!$E$3+'Таблица вводных'!$F$3)</f>
        <v>7.2879600963230251</v>
      </c>
      <c r="E1118" s="59">
        <f>('Итоговая табл.1чел(все услуги-к'!$E1118+('Итоговая табл.1чел(все услуги-к'!$E1118*'Таблица вводных'!$G$5))-('Расчет комиссии(Нади)'!$I1118+'Таблица вводных'!$E$3+'Таблица вводных'!$F$3)</f>
        <v>0.50371009632302488</v>
      </c>
      <c r="F1118" s="59">
        <f>('Итоговая табл.1чел(все услуги-к'!$F1118+('Итоговая табл.1чел(все услуги-к'!$F1118*'Таблица вводных'!$G$6))-('Расчет комиссии(Нади)'!$I1118+'Таблица вводных'!$E$3+'Таблица вводных'!$F$3)</f>
        <v>23.347960096323028</v>
      </c>
      <c r="G1118" s="59">
        <f>('Итоговая табл.1чел(все услуги-к'!$G1118+('Итоговая табл.1чел(все услуги-к'!$G1118*'Таблица вводных'!$G$7))-('Расчет комиссии(Нади)'!$I1118+'Таблица вводных'!$E$3+'Таблица вводных'!$F$3)</f>
        <v>-0.41203990367697507</v>
      </c>
      <c r="H1118" s="59">
        <f>'Итоговая табл.1чел(все услуги-к'!$H1118-('Расчет комиссии(Нади)'!$I1118+'Таблица вводных'!$E$3+'Таблица вводных'!$F$3)</f>
        <v>-0.41203990367697507</v>
      </c>
      <c r="I1118" s="59">
        <f>('Итоговая табл.1чел(все услуги-к'!$I1118+('Итоговая табл.1чел(все услуги-к'!$I1118*'Таблица вводных'!$G$9))-('Расчет комиссии(Нади)'!$I1118+'Таблица вводных'!$E$3+'Таблица вводных'!$F$3)</f>
        <v>-0.41203990367697507</v>
      </c>
      <c r="J1118" s="10" t="s">
        <v>248</v>
      </c>
    </row>
    <row r="1119" spans="1:10" ht="13.2" customHeight="1">
      <c r="A1119" s="140"/>
      <c r="B1119" s="5">
        <v>45426</v>
      </c>
      <c r="C1119" s="6"/>
      <c r="D1119" s="66">
        <f>(('Итоговая табл.1чел(все услуги-к'!$D1119+('Итоговая табл.1чел(все услуги-к'!$D1119*'Таблица вводных'!$G$4)))-('Расчет комиссии(Нади)'!$I1119+'Таблица вводных'!$E$3+'Таблица вводных'!$F$3)</f>
        <v>7.2879600963230251</v>
      </c>
      <c r="E1119" s="66">
        <f>('Итоговая табл.1чел(все услуги-к'!$E1119+('Итоговая табл.1чел(все услуги-к'!$E1119*'Таблица вводных'!$G$5))-('Расчет комиссии(Нади)'!$I1119+'Таблица вводных'!$E$3+'Таблица вводных'!$F$3)</f>
        <v>0.50371009632302488</v>
      </c>
      <c r="F1119" s="66">
        <f>('Итоговая табл.1чел(все услуги-к'!$F1119+('Итоговая табл.1чел(все услуги-к'!$F1119*'Таблица вводных'!$G$6))-('Расчет комиссии(Нади)'!$I1119+'Таблица вводных'!$E$3+'Таблица вводных'!$F$3)</f>
        <v>23.347960096323028</v>
      </c>
      <c r="G1119" s="66">
        <f>('Итоговая табл.1чел(все услуги-к'!$G1119+('Итоговая табл.1чел(все услуги-к'!$G1119*'Таблица вводных'!$G$7))-('Расчет комиссии(Нади)'!$I1119+'Таблица вводных'!$E$3+'Таблица вводных'!$F$3)</f>
        <v>-0.41203990367697507</v>
      </c>
      <c r="H1119" s="66">
        <f>'Итоговая табл.1чел(все услуги-к'!$H1119-('Расчет комиссии(Нади)'!$I1119+'Таблица вводных'!$E$3+'Таблица вводных'!$F$3)</f>
        <v>-0.41203990367697507</v>
      </c>
      <c r="I1119" s="66">
        <f>('Итоговая табл.1чел(все услуги-к'!$I1119+('Итоговая табл.1чел(все услуги-к'!$I1119*'Таблица вводных'!$G$9))-('Расчет комиссии(Нади)'!$I1119+'Таблица вводных'!$E$3+'Таблица вводных'!$F$3)</f>
        <v>-0.41203990367697507</v>
      </c>
      <c r="J1119" s="13" t="s">
        <v>248</v>
      </c>
    </row>
    <row r="1120" spans="1:10" ht="13.2" customHeight="1">
      <c r="A1120" s="140"/>
      <c r="B1120" s="5">
        <v>45430</v>
      </c>
      <c r="C1120" s="15"/>
      <c r="D1120" s="66">
        <f>(('Итоговая табл.1чел(все услуги-к'!$D1120+('Итоговая табл.1чел(все услуги-к'!$D1120*'Таблица вводных'!$G$4)))-('Расчет комиссии(Нади)'!$I1120+'Таблица вводных'!$E$3+'Таблица вводных'!$F$3)</f>
        <v>7.2879600963230251</v>
      </c>
      <c r="E1120" s="66">
        <f>('Итоговая табл.1чел(все услуги-к'!$E1120+('Итоговая табл.1чел(все услуги-к'!$E1120*'Таблица вводных'!$G$5))-('Расчет комиссии(Нади)'!$I1120+'Таблица вводных'!$E$3+'Таблица вводных'!$F$3)</f>
        <v>0.50371009632302488</v>
      </c>
      <c r="F1120" s="66">
        <f>('Итоговая табл.1чел(все услуги-к'!$F1120+('Итоговая табл.1чел(все услуги-к'!$F1120*'Таблица вводных'!$G$6))-('Расчет комиссии(Нади)'!$I1120+'Таблица вводных'!$E$3+'Таблица вводных'!$F$3)</f>
        <v>23.347960096323028</v>
      </c>
      <c r="G1120" s="66">
        <f>('Итоговая табл.1чел(все услуги-к'!$G1120+('Итоговая табл.1чел(все услуги-к'!$G1120*'Таблица вводных'!$G$7))-('Расчет комиссии(Нади)'!$I1120+'Таблица вводных'!$E$3+'Таблица вводных'!$F$3)</f>
        <v>-0.41203990367697507</v>
      </c>
      <c r="H1120" s="66">
        <f>'Итоговая табл.1чел(все услуги-к'!$H1120-('Расчет комиссии(Нади)'!$I1120+'Таблица вводных'!$E$3+'Таблица вводных'!$F$3)</f>
        <v>-0.41203990367697507</v>
      </c>
      <c r="I1120" s="66">
        <f>('Итоговая табл.1чел(все услуги-к'!$I1120+('Итоговая табл.1чел(все услуги-к'!$I1120*'Таблица вводных'!$G$9))-('Расчет комиссии(Нади)'!$I1120+'Таблица вводных'!$E$3+'Таблица вводных'!$F$3)</f>
        <v>-0.41203990367697507</v>
      </c>
      <c r="J1120" s="13" t="s">
        <v>248</v>
      </c>
    </row>
    <row r="1121" spans="1:10" ht="13.2" customHeight="1">
      <c r="A1121" s="140"/>
      <c r="B1121" s="5">
        <v>45433</v>
      </c>
      <c r="C1121" s="6"/>
      <c r="D1121" s="66">
        <f>(('Итоговая табл.1чел(все услуги-к'!$D1121+('Итоговая табл.1чел(все услуги-к'!$D1121*'Таблица вводных'!$G$4)))-('Расчет комиссии(Нади)'!$I1121+'Таблица вводных'!$E$3+'Таблица вводных'!$F$3)</f>
        <v>7.2879600963230251</v>
      </c>
      <c r="E1121" s="66">
        <f>('Итоговая табл.1чел(все услуги-к'!$E1121+('Итоговая табл.1чел(все услуги-к'!$E1121*'Таблица вводных'!$G$5))-('Расчет комиссии(Нади)'!$I1121+'Таблица вводных'!$E$3+'Таблица вводных'!$F$3)</f>
        <v>0.50371009632302488</v>
      </c>
      <c r="F1121" s="66">
        <f>('Итоговая табл.1чел(все услуги-к'!$F1121+('Итоговая табл.1чел(все услуги-к'!$F1121*'Таблица вводных'!$G$6))-('Расчет комиссии(Нади)'!$I1121+'Таблица вводных'!$E$3+'Таблица вводных'!$F$3)</f>
        <v>23.347960096323028</v>
      </c>
      <c r="G1121" s="66">
        <f>('Итоговая табл.1чел(все услуги-к'!$G1121+('Итоговая табл.1чел(все услуги-к'!$G1121*'Таблица вводных'!$G$7))-('Расчет комиссии(Нади)'!$I1121+'Таблица вводных'!$E$3+'Таблица вводных'!$F$3)</f>
        <v>-0.41203990367697507</v>
      </c>
      <c r="H1121" s="66">
        <f>'Итоговая табл.1чел(все услуги-к'!$H1121-('Расчет комиссии(Нади)'!$I1121+'Таблица вводных'!$E$3+'Таблица вводных'!$F$3)</f>
        <v>-0.41203990367697507</v>
      </c>
      <c r="I1121" s="66">
        <f>('Итоговая табл.1чел(все услуги-к'!$I1121+('Итоговая табл.1чел(все услуги-к'!$I1121*'Таблица вводных'!$G$9))-('Расчет комиссии(Нади)'!$I1121+'Таблица вводных'!$E$3+'Таблица вводных'!$F$3)</f>
        <v>-0.41203990367697507</v>
      </c>
      <c r="J1121" s="13" t="s">
        <v>248</v>
      </c>
    </row>
    <row r="1122" spans="1:10" ht="13.2" customHeight="1">
      <c r="A1122" s="140"/>
      <c r="B1122" s="5">
        <v>45437</v>
      </c>
      <c r="C1122" s="15"/>
      <c r="D1122" s="66">
        <f>(('Итоговая табл.1чел(все услуги-к'!$D1122+('Итоговая табл.1чел(все услуги-к'!$D1122*'Таблица вводных'!$G$4)))-('Расчет комиссии(Нади)'!$I1122+'Таблица вводных'!$E$3+'Таблица вводных'!$F$3)</f>
        <v>7.2879600963230251</v>
      </c>
      <c r="E1122" s="66">
        <f>('Итоговая табл.1чел(все услуги-к'!$E1122+('Итоговая табл.1чел(все услуги-к'!$E1122*'Таблица вводных'!$G$5))-('Расчет комиссии(Нади)'!$I1122+'Таблица вводных'!$E$3+'Таблица вводных'!$F$3)</f>
        <v>0.50371009632302488</v>
      </c>
      <c r="F1122" s="66">
        <f>('Итоговая табл.1чел(все услуги-к'!$F1122+('Итоговая табл.1чел(все услуги-к'!$F1122*'Таблица вводных'!$G$6))-('Расчет комиссии(Нади)'!$I1122+'Таблица вводных'!$E$3+'Таблица вводных'!$F$3)</f>
        <v>23.347960096323028</v>
      </c>
      <c r="G1122" s="66">
        <f>('Итоговая табл.1чел(все услуги-к'!$G1122+('Итоговая табл.1чел(все услуги-к'!$G1122*'Таблица вводных'!$G$7))-('Расчет комиссии(Нади)'!$I1122+'Таблица вводных'!$E$3+'Таблица вводных'!$F$3)</f>
        <v>-0.41203990367697507</v>
      </c>
      <c r="H1122" s="66">
        <f>'Итоговая табл.1чел(все услуги-к'!$H1122-('Расчет комиссии(Нади)'!$I1122+'Таблица вводных'!$E$3+'Таблица вводных'!$F$3)</f>
        <v>-0.41203990367697507</v>
      </c>
      <c r="I1122" s="66">
        <f>('Итоговая табл.1чел(все услуги-к'!$I1122+('Итоговая табл.1чел(все услуги-к'!$I1122*'Таблица вводных'!$G$9))-('Расчет комиссии(Нади)'!$I1122+'Таблица вводных'!$E$3+'Таблица вводных'!$F$3)</f>
        <v>-0.41203990367697507</v>
      </c>
      <c r="J1122" s="13" t="s">
        <v>248</v>
      </c>
    </row>
    <row r="1123" spans="1:10" ht="13.2" customHeight="1">
      <c r="A1123" s="140"/>
      <c r="B1123" s="5">
        <v>45440</v>
      </c>
      <c r="C1123" s="15"/>
      <c r="D1123" s="66">
        <f>(('Итоговая табл.1чел(все услуги-к'!$D1123+('Итоговая табл.1чел(все услуги-к'!$D1123*'Таблица вводных'!$G$4)))-('Расчет комиссии(Нади)'!$I1123+'Таблица вводных'!$E$3+'Таблица вводных'!$F$3)</f>
        <v>7.2879600963230251</v>
      </c>
      <c r="E1123" s="66">
        <f>('Итоговая табл.1чел(все услуги-к'!$E1123+('Итоговая табл.1чел(все услуги-к'!$E1123*'Таблица вводных'!$G$5))-('Расчет комиссии(Нади)'!$I1123+'Таблица вводных'!$E$3+'Таблица вводных'!$F$3)</f>
        <v>0.50371009632302488</v>
      </c>
      <c r="F1123" s="66">
        <f>('Итоговая табл.1чел(все услуги-к'!$F1123+('Итоговая табл.1чел(все услуги-к'!$F1123*'Таблица вводных'!$G$6))-('Расчет комиссии(Нади)'!$I1123+'Таблица вводных'!$E$3+'Таблица вводных'!$F$3)</f>
        <v>23.347960096323028</v>
      </c>
      <c r="G1123" s="66">
        <f>('Итоговая табл.1чел(все услуги-к'!$G1123+('Итоговая табл.1чел(все услуги-к'!$G1123*'Таблица вводных'!$G$7))-('Расчет комиссии(Нади)'!$I1123+'Таблица вводных'!$E$3+'Таблица вводных'!$F$3)</f>
        <v>-0.41203990367697507</v>
      </c>
      <c r="H1123" s="66">
        <f>'Итоговая табл.1чел(все услуги-к'!$H1123-('Расчет комиссии(Нади)'!$I1123+'Таблица вводных'!$E$3+'Таблица вводных'!$F$3)</f>
        <v>-0.41203990367697507</v>
      </c>
      <c r="I1123" s="66">
        <f>('Итоговая табл.1чел(все услуги-к'!$I1123+('Итоговая табл.1чел(все услуги-к'!$I1123*'Таблица вводных'!$G$9))-('Расчет комиссии(Нади)'!$I1123+'Таблица вводных'!$E$3+'Таблица вводных'!$F$3)</f>
        <v>-0.41203990367697507</v>
      </c>
      <c r="J1123" s="13" t="s">
        <v>248</v>
      </c>
    </row>
    <row r="1124" spans="1:10" ht="13.2" customHeight="1">
      <c r="A1124" s="140"/>
      <c r="B1124" s="5">
        <v>45444</v>
      </c>
      <c r="C1124" s="15"/>
      <c r="D1124" s="66">
        <f>(('Итоговая табл.1чел(все услуги-к'!$D1124+('Итоговая табл.1чел(все услуги-к'!$D1124*'Таблица вводных'!$G$4)))-('Расчет комиссии(Нади)'!$I1124+'Таблица вводных'!$E$3+'Таблица вводных'!$F$3)</f>
        <v>7.2879600963230251</v>
      </c>
      <c r="E1124" s="66">
        <f>('Итоговая табл.1чел(все услуги-к'!$E1124+('Итоговая табл.1чел(все услуги-к'!$E1124*'Таблица вводных'!$G$5))-('Расчет комиссии(Нади)'!$I1124+'Таблица вводных'!$E$3+'Таблица вводных'!$F$3)</f>
        <v>0.50371009632302488</v>
      </c>
      <c r="F1124" s="66">
        <f>('Итоговая табл.1чел(все услуги-к'!$F1124+('Итоговая табл.1чел(все услуги-к'!$F1124*'Таблица вводных'!$G$6))-('Расчет комиссии(Нади)'!$I1124+'Таблица вводных'!$E$3+'Таблица вводных'!$F$3)</f>
        <v>23.347960096323028</v>
      </c>
      <c r="G1124" s="66">
        <f>('Итоговая табл.1чел(все услуги-к'!$G1124+('Итоговая табл.1чел(все услуги-к'!$G1124*'Таблица вводных'!$G$7))-('Расчет комиссии(Нади)'!$I1124+'Таблица вводных'!$E$3+'Таблица вводных'!$F$3)</f>
        <v>-0.41203990367697507</v>
      </c>
      <c r="H1124" s="66">
        <f>'Итоговая табл.1чел(все услуги-к'!$H1124-('Расчет комиссии(Нади)'!$I1124+'Таблица вводных'!$E$3+'Таблица вводных'!$F$3)</f>
        <v>-0.41203990367697507</v>
      </c>
      <c r="I1124" s="66">
        <f>('Итоговая табл.1чел(все услуги-к'!$I1124+('Итоговая табл.1чел(все услуги-к'!$I1124*'Таблица вводных'!$G$9))-('Расчет комиссии(Нади)'!$I1124+'Таблица вводных'!$E$3+'Таблица вводных'!$F$3)</f>
        <v>-0.41203990367697507</v>
      </c>
      <c r="J1124" s="13" t="s">
        <v>248</v>
      </c>
    </row>
    <row r="1125" spans="1:10" ht="13.2" customHeight="1">
      <c r="A1125" s="140"/>
      <c r="B1125" s="5">
        <v>45447</v>
      </c>
      <c r="C1125" s="6"/>
      <c r="D1125" s="66">
        <f>(('Итоговая табл.1чел(все услуги-к'!$D1125+('Итоговая табл.1чел(все услуги-к'!$D1125*'Таблица вводных'!$G$4)))-('Расчет комиссии(Нади)'!$I1125+'Таблица вводных'!$E$3+'Таблица вводных'!$F$3)</f>
        <v>7.2879600963230251</v>
      </c>
      <c r="E1125" s="66">
        <f>('Итоговая табл.1чел(все услуги-к'!$E1125+('Итоговая табл.1чел(все услуги-к'!$E1125*'Таблица вводных'!$G$5))-('Расчет комиссии(Нади)'!$I1125+'Таблица вводных'!$E$3+'Таблица вводных'!$F$3)</f>
        <v>0.50371009632302488</v>
      </c>
      <c r="F1125" s="66">
        <f>('Итоговая табл.1чел(все услуги-к'!$F1125+('Итоговая табл.1чел(все услуги-к'!$F1125*'Таблица вводных'!$G$6))-('Расчет комиссии(Нади)'!$I1125+'Таблица вводных'!$E$3+'Таблица вводных'!$F$3)</f>
        <v>23.347960096323028</v>
      </c>
      <c r="G1125" s="66">
        <f>('Итоговая табл.1чел(все услуги-к'!$G1125+('Итоговая табл.1чел(все услуги-к'!$G1125*'Таблица вводных'!$G$7))-('Расчет комиссии(Нади)'!$I1125+'Таблица вводных'!$E$3+'Таблица вводных'!$F$3)</f>
        <v>-0.41203990367697507</v>
      </c>
      <c r="H1125" s="66">
        <f>'Итоговая табл.1чел(все услуги-к'!$H1125-('Расчет комиссии(Нади)'!$I1125+'Таблица вводных'!$E$3+'Таблица вводных'!$F$3)</f>
        <v>-0.41203990367697507</v>
      </c>
      <c r="I1125" s="66">
        <f>('Итоговая табл.1чел(все услуги-к'!$I1125+('Итоговая табл.1чел(все услуги-к'!$I1125*'Таблица вводных'!$G$9))-('Расчет комиссии(Нади)'!$I1125+'Таблица вводных'!$E$3+'Таблица вводных'!$F$3)</f>
        <v>-0.41203990367697507</v>
      </c>
      <c r="J1125" s="13" t="s">
        <v>248</v>
      </c>
    </row>
    <row r="1126" spans="1:10" ht="13.2" customHeight="1">
      <c r="A1126" s="140"/>
      <c r="B1126" s="5">
        <v>45451</v>
      </c>
      <c r="C1126" s="15"/>
      <c r="D1126" s="66">
        <f>(('Итоговая табл.1чел(все услуги-к'!$D1126+('Итоговая табл.1чел(все услуги-к'!$D1126*'Таблица вводных'!$G$4)))-('Расчет комиссии(Нади)'!$I1126+'Таблица вводных'!$E$3+'Таблица вводных'!$F$3)</f>
        <v>7.2879600963230251</v>
      </c>
      <c r="E1126" s="66">
        <f>('Итоговая табл.1чел(все услуги-к'!$E1126+('Итоговая табл.1чел(все услуги-к'!$E1126*'Таблица вводных'!$G$5))-('Расчет комиссии(Нади)'!$I1126+'Таблица вводных'!$E$3+'Таблица вводных'!$F$3)</f>
        <v>0.50371009632302488</v>
      </c>
      <c r="F1126" s="66">
        <f>('Итоговая табл.1чел(все услуги-к'!$F1126+('Итоговая табл.1чел(все услуги-к'!$F1126*'Таблица вводных'!$G$6))-('Расчет комиссии(Нади)'!$I1126+'Таблица вводных'!$E$3+'Таблица вводных'!$F$3)</f>
        <v>23.347960096323028</v>
      </c>
      <c r="G1126" s="66">
        <f>('Итоговая табл.1чел(все услуги-к'!$G1126+('Итоговая табл.1чел(все услуги-к'!$G1126*'Таблица вводных'!$G$7))-('Расчет комиссии(Нади)'!$I1126+'Таблица вводных'!$E$3+'Таблица вводных'!$F$3)</f>
        <v>-0.41203990367697507</v>
      </c>
      <c r="H1126" s="66">
        <f>'Итоговая табл.1чел(все услуги-к'!$H1126-('Расчет комиссии(Нади)'!$I1126+'Таблица вводных'!$E$3+'Таблица вводных'!$F$3)</f>
        <v>-0.41203990367697507</v>
      </c>
      <c r="I1126" s="66">
        <f>('Итоговая табл.1чел(все услуги-к'!$I1126+('Итоговая табл.1чел(все услуги-к'!$I1126*'Таблица вводных'!$G$9))-('Расчет комиссии(Нади)'!$I1126+'Таблица вводных'!$E$3+'Таблица вводных'!$F$3)</f>
        <v>-0.41203990367697507</v>
      </c>
      <c r="J1126" s="13" t="s">
        <v>248</v>
      </c>
    </row>
    <row r="1127" spans="1:10" ht="13.2" customHeight="1">
      <c r="A1127" s="140"/>
      <c r="B1127" s="5">
        <v>45454</v>
      </c>
      <c r="C1127" s="15"/>
      <c r="D1127" s="66">
        <f>(('Итоговая табл.1чел(все услуги-к'!$D1127+('Итоговая табл.1чел(все услуги-к'!$D1127*'Таблица вводных'!$G$4)))-('Расчет комиссии(Нади)'!$I1127+'Таблица вводных'!$E$3+'Таблица вводных'!$F$3)</f>
        <v>7.2879600963230251</v>
      </c>
      <c r="E1127" s="66">
        <f>('Итоговая табл.1чел(все услуги-к'!$E1127+('Итоговая табл.1чел(все услуги-к'!$E1127*'Таблица вводных'!$G$5))-('Расчет комиссии(Нади)'!$I1127+'Таблица вводных'!$E$3+'Таблица вводных'!$F$3)</f>
        <v>0.50371009632302488</v>
      </c>
      <c r="F1127" s="66">
        <f>('Итоговая табл.1чел(все услуги-к'!$F1127+('Итоговая табл.1чел(все услуги-к'!$F1127*'Таблица вводных'!$G$6))-('Расчет комиссии(Нади)'!$I1127+'Таблица вводных'!$E$3+'Таблица вводных'!$F$3)</f>
        <v>23.347960096323028</v>
      </c>
      <c r="G1127" s="66">
        <f>('Итоговая табл.1чел(все услуги-к'!$G1127+('Итоговая табл.1чел(все услуги-к'!$G1127*'Таблица вводных'!$G$7))-('Расчет комиссии(Нади)'!$I1127+'Таблица вводных'!$E$3+'Таблица вводных'!$F$3)</f>
        <v>-0.41203990367697507</v>
      </c>
      <c r="H1127" s="66">
        <f>'Итоговая табл.1чел(все услуги-к'!$H1127-('Расчет комиссии(Нади)'!$I1127+'Таблица вводных'!$E$3+'Таблица вводных'!$F$3)</f>
        <v>-0.41203990367697507</v>
      </c>
      <c r="I1127" s="66">
        <f>('Итоговая табл.1чел(все услуги-к'!$I1127+('Итоговая табл.1чел(все услуги-к'!$I1127*'Таблица вводных'!$G$9))-('Расчет комиссии(Нади)'!$I1127+'Таблица вводных'!$E$3+'Таблица вводных'!$F$3)</f>
        <v>-0.41203990367697507</v>
      </c>
      <c r="J1127" s="13" t="s">
        <v>248</v>
      </c>
    </row>
    <row r="1128" spans="1:10" ht="13.2" customHeight="1">
      <c r="A1128" s="140"/>
      <c r="B1128" s="5"/>
      <c r="C1128" s="6"/>
      <c r="D1128" s="66">
        <f>(('Итоговая табл.1чел(все услуги-к'!$D1128+('Итоговая табл.1чел(все услуги-к'!$D1128*'Таблица вводных'!$G$4)))-('Расчет комиссии(Нади)'!$I1128+'Таблица вводных'!$E$3+'Таблица вводных'!$F$3)</f>
        <v>7.2879600963230251</v>
      </c>
      <c r="E1128" s="66">
        <f>('Итоговая табл.1чел(все услуги-к'!$E1128+('Итоговая табл.1чел(все услуги-к'!$E1128*'Таблица вводных'!$G$5))-('Расчет комиссии(Нади)'!$I1128+'Таблица вводных'!$E$3+'Таблица вводных'!$F$3)</f>
        <v>0.50371009632302488</v>
      </c>
      <c r="F1128" s="66">
        <f>('Итоговая табл.1чел(все услуги-к'!$F1128+('Итоговая табл.1чел(все услуги-к'!$F1128*'Таблица вводных'!$G$6))-('Расчет комиссии(Нади)'!$I1128+'Таблица вводных'!$E$3+'Таблица вводных'!$F$3)</f>
        <v>23.347960096323028</v>
      </c>
      <c r="G1128" s="66">
        <f>('Итоговая табл.1чел(все услуги-к'!$G1128+('Итоговая табл.1чел(все услуги-к'!$G1128*'Таблица вводных'!$G$7))-('Расчет комиссии(Нади)'!$I1128+'Таблица вводных'!$E$3+'Таблица вводных'!$F$3)</f>
        <v>-0.41203990367697507</v>
      </c>
      <c r="H1128" s="66">
        <f>'Итоговая табл.1чел(все услуги-к'!$H1128-('Расчет комиссии(Нади)'!$I1128+'Таблица вводных'!$E$3+'Таблица вводных'!$F$3)</f>
        <v>-0.41203990367697507</v>
      </c>
      <c r="I1128" s="66">
        <f>('Итоговая табл.1чел(все услуги-к'!$I1128+('Итоговая табл.1чел(все услуги-к'!$I1128*'Таблица вводных'!$G$9))-('Расчет комиссии(Нади)'!$I1128+'Таблица вводных'!$E$3+'Таблица вводных'!$F$3)</f>
        <v>-0.41203990367697507</v>
      </c>
      <c r="J1128" s="13" t="s">
        <v>248</v>
      </c>
    </row>
    <row r="1129" spans="1:10" ht="13.2" customHeight="1">
      <c r="A1129" s="140"/>
      <c r="B1129" s="5"/>
      <c r="C1129" s="15"/>
      <c r="D1129" s="66">
        <f>(('Итоговая табл.1чел(все услуги-к'!$D1129+('Итоговая табл.1чел(все услуги-к'!$D1129*'Таблица вводных'!$G$4)))-('Расчет комиссии(Нади)'!$I1129+'Таблица вводных'!$E$3+'Таблица вводных'!$F$3)</f>
        <v>7.2879600963230251</v>
      </c>
      <c r="E1129" s="66">
        <f>('Итоговая табл.1чел(все услуги-к'!$E1129+('Итоговая табл.1чел(все услуги-к'!$E1129*'Таблица вводных'!$G$5))-('Расчет комиссии(Нади)'!$I1129+'Таблица вводных'!$E$3+'Таблица вводных'!$F$3)</f>
        <v>0.50371009632302488</v>
      </c>
      <c r="F1129" s="66">
        <f>('Итоговая табл.1чел(все услуги-к'!$F1129+('Итоговая табл.1чел(все услуги-к'!$F1129*'Таблица вводных'!$G$6))-('Расчет комиссии(Нади)'!$I1129+'Таблица вводных'!$E$3+'Таблица вводных'!$F$3)</f>
        <v>23.347960096323028</v>
      </c>
      <c r="G1129" s="66">
        <f>('Итоговая табл.1чел(все услуги-к'!$G1129+('Итоговая табл.1чел(все услуги-к'!$G1129*'Таблица вводных'!$G$7))-('Расчет комиссии(Нади)'!$I1129+'Таблица вводных'!$E$3+'Таблица вводных'!$F$3)</f>
        <v>-0.41203990367697507</v>
      </c>
      <c r="H1129" s="66">
        <f>'Итоговая табл.1чел(все услуги-к'!$H1129-('Расчет комиссии(Нади)'!$I1129+'Таблица вводных'!$E$3+'Таблица вводных'!$F$3)</f>
        <v>-0.41203990367697507</v>
      </c>
      <c r="I1129" s="66">
        <f>('Итоговая табл.1чел(все услуги-к'!$I1129+('Итоговая табл.1чел(все услуги-к'!$I1129*'Таблица вводных'!$G$9))-('Расчет комиссии(Нади)'!$I1129+'Таблица вводных'!$E$3+'Таблица вводных'!$F$3)</f>
        <v>-0.41203990367697507</v>
      </c>
      <c r="J1129" s="13" t="s">
        <v>248</v>
      </c>
    </row>
    <row r="1130" spans="1:10" ht="13.2" customHeight="1">
      <c r="A1130" s="140"/>
      <c r="B1130" s="5"/>
      <c r="C1130" s="6"/>
      <c r="D1130" s="66">
        <f>(('Итоговая табл.1чел(все услуги-к'!$D1130+('Итоговая табл.1чел(все услуги-к'!$D1130*'Таблица вводных'!$G$4)))-('Расчет комиссии(Нади)'!$I1130+'Таблица вводных'!$E$3+'Таблица вводных'!$F$3)</f>
        <v>7.2879600963230251</v>
      </c>
      <c r="E1130" s="66">
        <f>('Итоговая табл.1чел(все услуги-к'!$E1130+('Итоговая табл.1чел(все услуги-к'!$E1130*'Таблица вводных'!$G$5))-('Расчет комиссии(Нади)'!$I1130+'Таблица вводных'!$E$3+'Таблица вводных'!$F$3)</f>
        <v>0.50371009632302488</v>
      </c>
      <c r="F1130" s="66">
        <f>('Итоговая табл.1чел(все услуги-к'!$F1130+('Итоговая табл.1чел(все услуги-к'!$F1130*'Таблица вводных'!$G$6))-('Расчет комиссии(Нади)'!$I1130+'Таблица вводных'!$E$3+'Таблица вводных'!$F$3)</f>
        <v>23.347960096323028</v>
      </c>
      <c r="G1130" s="66">
        <f>('Итоговая табл.1чел(все услуги-к'!$G1130+('Итоговая табл.1чел(все услуги-к'!$G1130*'Таблица вводных'!$G$7))-('Расчет комиссии(Нади)'!$I1130+'Таблица вводных'!$E$3+'Таблица вводных'!$F$3)</f>
        <v>-0.41203990367697507</v>
      </c>
      <c r="H1130" s="66">
        <f>'Итоговая табл.1чел(все услуги-к'!$H1130-('Расчет комиссии(Нади)'!$I1130+'Таблица вводных'!$E$3+'Таблица вводных'!$F$3)</f>
        <v>-0.41203990367697507</v>
      </c>
      <c r="I1130" s="66">
        <f>('Итоговая табл.1чел(все услуги-к'!$I1130+('Итоговая табл.1чел(все услуги-к'!$I1130*'Таблица вводных'!$G$9))-('Расчет комиссии(Нади)'!$I1130+'Таблица вводных'!$E$3+'Таблица вводных'!$F$3)</f>
        <v>-0.41203990367697507</v>
      </c>
      <c r="J1130" s="13" t="s">
        <v>248</v>
      </c>
    </row>
    <row r="1131" spans="1:10" ht="13.2" customHeight="1">
      <c r="A1131" s="140"/>
      <c r="B1131" s="5"/>
      <c r="C1131" s="6"/>
      <c r="D1131" s="66">
        <f>(('Итоговая табл.1чел(все услуги-к'!$D1131+('Итоговая табл.1чел(все услуги-к'!$D1131*'Таблица вводных'!$G$4)))-('Расчет комиссии(Нади)'!$I1131+'Таблица вводных'!$E$3+'Таблица вводных'!$F$3)</f>
        <v>7.2879600963230251</v>
      </c>
      <c r="E1131" s="66">
        <f>('Итоговая табл.1чел(все услуги-к'!$E1131+('Итоговая табл.1чел(все услуги-к'!$E1131*'Таблица вводных'!$G$5))-('Расчет комиссии(Нади)'!$I1131+'Таблица вводных'!$E$3+'Таблица вводных'!$F$3)</f>
        <v>0.50371009632302488</v>
      </c>
      <c r="F1131" s="66">
        <f>('Итоговая табл.1чел(все услуги-к'!$F1131+('Итоговая табл.1чел(все услуги-к'!$F1131*'Таблица вводных'!$G$6))-('Расчет комиссии(Нади)'!$I1131+'Таблица вводных'!$E$3+'Таблица вводных'!$F$3)</f>
        <v>23.347960096323028</v>
      </c>
      <c r="G1131" s="66">
        <f>('Итоговая табл.1чел(все услуги-к'!$G1131+('Итоговая табл.1чел(все услуги-к'!$G1131*'Таблица вводных'!$G$7))-('Расчет комиссии(Нади)'!$I1131+'Таблица вводных'!$E$3+'Таблица вводных'!$F$3)</f>
        <v>-0.41203990367697507</v>
      </c>
      <c r="H1131" s="66">
        <f>'Итоговая табл.1чел(все услуги-к'!$H1131-('Расчет комиссии(Нади)'!$I1131+'Таблица вводных'!$E$3+'Таблица вводных'!$F$3)</f>
        <v>-0.41203990367697507</v>
      </c>
      <c r="I1131" s="66">
        <f>('Итоговая табл.1чел(все услуги-к'!$I1131+('Итоговая табл.1чел(все услуги-к'!$I1131*'Таблица вводных'!$G$9))-('Расчет комиссии(Нади)'!$I1131+'Таблица вводных'!$E$3+'Таблица вводных'!$F$3)</f>
        <v>-0.41203990367697507</v>
      </c>
      <c r="J1131" s="13" t="s">
        <v>248</v>
      </c>
    </row>
    <row r="1132" spans="1:10" ht="13.2" customHeight="1">
      <c r="A1132" s="140"/>
      <c r="B1132" s="5"/>
      <c r="C1132" s="15"/>
      <c r="D1132" s="66">
        <f>(('Итоговая табл.1чел(все услуги-к'!$D1132+('Итоговая табл.1чел(все услуги-к'!$D1132*'Таблица вводных'!$G$4)))-('Расчет комиссии(Нади)'!$I1132+'Таблица вводных'!$E$3+'Таблица вводных'!$F$3)</f>
        <v>7.2879600963230251</v>
      </c>
      <c r="E1132" s="66">
        <f>('Итоговая табл.1чел(все услуги-к'!$E1132+('Итоговая табл.1чел(все услуги-к'!$E1132*'Таблица вводных'!$G$5))-('Расчет комиссии(Нади)'!$I1132+'Таблица вводных'!$E$3+'Таблица вводных'!$F$3)</f>
        <v>0.50371009632302488</v>
      </c>
      <c r="F1132" s="66">
        <f>('Итоговая табл.1чел(все услуги-к'!$F1132+('Итоговая табл.1чел(все услуги-к'!$F1132*'Таблица вводных'!$G$6))-('Расчет комиссии(Нади)'!$I1132+'Таблица вводных'!$E$3+'Таблица вводных'!$F$3)</f>
        <v>23.347960096323028</v>
      </c>
      <c r="G1132" s="66">
        <f>('Итоговая табл.1чел(все услуги-к'!$G1132+('Итоговая табл.1чел(все услуги-к'!$G1132*'Таблица вводных'!$G$7))-('Расчет комиссии(Нади)'!$I1132+'Таблица вводных'!$E$3+'Таблица вводных'!$F$3)</f>
        <v>-0.41203990367697507</v>
      </c>
      <c r="H1132" s="66">
        <f>'Итоговая табл.1чел(все услуги-к'!$H1132-('Расчет комиссии(Нади)'!$I1132+'Таблица вводных'!$E$3+'Таблица вводных'!$F$3)</f>
        <v>-0.41203990367697507</v>
      </c>
      <c r="I1132" s="66">
        <f>('Итоговая табл.1чел(все услуги-к'!$I1132+('Итоговая табл.1чел(все услуги-к'!$I1132*'Таблица вводных'!$G$9))-('Расчет комиссии(Нади)'!$I1132+'Таблица вводных'!$E$3+'Таблица вводных'!$F$3)</f>
        <v>-0.41203990367697507</v>
      </c>
      <c r="J1132" s="13" t="s">
        <v>248</v>
      </c>
    </row>
    <row r="1133" spans="1:10" ht="13.2" customHeight="1">
      <c r="A1133" s="140"/>
      <c r="B1133" s="5"/>
      <c r="C1133" s="6"/>
      <c r="D1133" s="66">
        <f>(('Итоговая табл.1чел(все услуги-к'!$D1133+('Итоговая табл.1чел(все услуги-к'!$D1133*'Таблица вводных'!$G$4)))-('Расчет комиссии(Нади)'!$I1133+'Таблица вводных'!$E$3+'Таблица вводных'!$F$3)</f>
        <v>7.2879600963230251</v>
      </c>
      <c r="E1133" s="66">
        <f>('Итоговая табл.1чел(все услуги-к'!$E1133+('Итоговая табл.1чел(все услуги-к'!$E1133*'Таблица вводных'!$G$5))-('Расчет комиссии(Нади)'!$I1133+'Таблица вводных'!$E$3+'Таблица вводных'!$F$3)</f>
        <v>0.50371009632302488</v>
      </c>
      <c r="F1133" s="66">
        <f>('Итоговая табл.1чел(все услуги-к'!$F1133+('Итоговая табл.1чел(все услуги-к'!$F1133*'Таблица вводных'!$G$6))-('Расчет комиссии(Нади)'!$I1133+'Таблица вводных'!$E$3+'Таблица вводных'!$F$3)</f>
        <v>23.347960096323028</v>
      </c>
      <c r="G1133" s="66">
        <f>('Итоговая табл.1чел(все услуги-к'!$G1133+('Итоговая табл.1чел(все услуги-к'!$G1133*'Таблица вводных'!$G$7))-('Расчет комиссии(Нади)'!$I1133+'Таблица вводных'!$E$3+'Таблица вводных'!$F$3)</f>
        <v>-0.41203990367697507</v>
      </c>
      <c r="H1133" s="66">
        <f>'Итоговая табл.1чел(все услуги-к'!$H1133-('Расчет комиссии(Нади)'!$I1133+'Таблица вводных'!$E$3+'Таблица вводных'!$F$3)</f>
        <v>-0.41203990367697507</v>
      </c>
      <c r="I1133" s="66">
        <f>('Итоговая табл.1чел(все услуги-к'!$I1133+('Итоговая табл.1чел(все услуги-к'!$I1133*'Таблица вводных'!$G$9))-('Расчет комиссии(Нади)'!$I1133+'Таблица вводных'!$E$3+'Таблица вводных'!$F$3)</f>
        <v>-0.41203990367697507</v>
      </c>
      <c r="J1133" s="13" t="s">
        <v>248</v>
      </c>
    </row>
    <row r="1134" spans="1:10" ht="13.2" customHeight="1">
      <c r="A1134" s="140"/>
      <c r="B1134" s="5"/>
      <c r="C1134" s="15"/>
      <c r="D1134" s="66">
        <f>(('Итоговая табл.1чел(все услуги-к'!$D1134+('Итоговая табл.1чел(все услуги-к'!$D1134*'Таблица вводных'!$G$4)))-('Расчет комиссии(Нади)'!$I1134+'Таблица вводных'!$E$3+'Таблица вводных'!$F$3)</f>
        <v>7.2879600963230251</v>
      </c>
      <c r="E1134" s="66">
        <f>('Итоговая табл.1чел(все услуги-к'!$E1134+('Итоговая табл.1чел(все услуги-к'!$E1134*'Таблица вводных'!$G$5))-('Расчет комиссии(Нади)'!$I1134+'Таблица вводных'!$E$3+'Таблица вводных'!$F$3)</f>
        <v>0.50371009632302488</v>
      </c>
      <c r="F1134" s="66">
        <f>('Итоговая табл.1чел(все услуги-к'!$F1134+('Итоговая табл.1чел(все услуги-к'!$F1134*'Таблица вводных'!$G$6))-('Расчет комиссии(Нади)'!$I1134+'Таблица вводных'!$E$3+'Таблица вводных'!$F$3)</f>
        <v>23.347960096323028</v>
      </c>
      <c r="G1134" s="66">
        <f>('Итоговая табл.1чел(все услуги-к'!$G1134+('Итоговая табл.1чел(все услуги-к'!$G1134*'Таблица вводных'!$G$7))-('Расчет комиссии(Нади)'!$I1134+'Таблица вводных'!$E$3+'Таблица вводных'!$F$3)</f>
        <v>-0.41203990367697507</v>
      </c>
      <c r="H1134" s="66">
        <f>'Итоговая табл.1чел(все услуги-к'!$H1134-('Расчет комиссии(Нади)'!$I1134+'Таблица вводных'!$E$3+'Таблица вводных'!$F$3)</f>
        <v>-0.41203990367697507</v>
      </c>
      <c r="I1134" s="66">
        <f>('Итоговая табл.1чел(все услуги-к'!$I1134+('Итоговая табл.1чел(все услуги-к'!$I1134*'Таблица вводных'!$G$9))-('Расчет комиссии(Нади)'!$I1134+'Таблица вводных'!$E$3+'Таблица вводных'!$F$3)</f>
        <v>-0.41203990367697507</v>
      </c>
      <c r="J1134" s="13" t="s">
        <v>248</v>
      </c>
    </row>
    <row r="1135" spans="1:10" ht="13.2" customHeight="1">
      <c r="A1135" s="141"/>
      <c r="B1135" s="18"/>
      <c r="C1135" s="19"/>
      <c r="D1135" s="76">
        <f>(('Итоговая табл.1чел(все услуги-к'!$D1135+('Итоговая табл.1чел(все услуги-к'!$D1135*'Таблица вводных'!$G$4)))-('Расчет комиссии(Нади)'!$I1135+'Таблица вводных'!$E$3+'Таблица вводных'!$F$3)</f>
        <v>7.2879600963230251</v>
      </c>
      <c r="E1135" s="76">
        <f>('Итоговая табл.1чел(все услуги-к'!$E1135+('Итоговая табл.1чел(все услуги-к'!$E1135*'Таблица вводных'!$G$5))-('Расчет комиссии(Нади)'!$I1135+'Таблица вводных'!$E$3+'Таблица вводных'!$F$3)</f>
        <v>0.50371009632302488</v>
      </c>
      <c r="F1135" s="76">
        <f>('Итоговая табл.1чел(все услуги-к'!$F1135+('Итоговая табл.1чел(все услуги-к'!$F1135*'Таблица вводных'!$G$6))-('Расчет комиссии(Нади)'!$I1135+'Таблица вводных'!$E$3+'Таблица вводных'!$F$3)</f>
        <v>23.347960096323028</v>
      </c>
      <c r="G1135" s="76">
        <f>('Итоговая табл.1чел(все услуги-к'!$G1135+('Итоговая табл.1чел(все услуги-к'!$G1135*'Таблица вводных'!$G$7))-('Расчет комиссии(Нади)'!$I1135+'Таблица вводных'!$E$3+'Таблица вводных'!$F$3)</f>
        <v>-0.41203990367697507</v>
      </c>
      <c r="H1135" s="76">
        <f>'Итоговая табл.1чел(все услуги-к'!$H1135-('Расчет комиссии(Нади)'!$I1135+'Таблица вводных'!$E$3+'Таблица вводных'!$F$3)</f>
        <v>-0.41203990367697507</v>
      </c>
      <c r="I1135" s="76">
        <f>('Итоговая табл.1чел(все услуги-к'!$I1135+('Итоговая табл.1чел(все услуги-к'!$I1135*'Таблица вводных'!$G$9))-('Расчет комиссии(Нади)'!$I1135+'Таблица вводных'!$E$3+'Таблица вводных'!$F$3)</f>
        <v>-0.41203990367697507</v>
      </c>
      <c r="J1135" s="22" t="s">
        <v>248</v>
      </c>
    </row>
    <row r="1136" spans="1:10" ht="13.2" customHeight="1">
      <c r="A1136" s="143" t="s">
        <v>249</v>
      </c>
      <c r="B1136" s="5">
        <v>45423</v>
      </c>
      <c r="C1136" s="97"/>
      <c r="D1136" s="59" t="e">
        <f>(('Итоговая табл.1чел(все услуги-к'!$D1136+('Итоговая табл.1чел(все услуги-к'!$D1136*'Таблица вводных'!$G$4)))-('Расчет комиссии(Нади)'!$I1136+'Таблица вводных'!$E$3+'Таблица вводных'!$F$3)</f>
        <v>#REF!</v>
      </c>
      <c r="E1136" s="59" t="e">
        <f>('Итоговая табл.1чел(все услуги-к'!$E1136+('Итоговая табл.1чел(все услуги-к'!$E1136*'Таблица вводных'!$G$5))-('Расчет комиссии(Нади)'!$I1136+'Таблица вводных'!$E$3+'Таблица вводных'!$F$3)</f>
        <v>#REF!</v>
      </c>
      <c r="F1136" s="59" t="e">
        <f>('Итоговая табл.1чел(все услуги-к'!$F1136+('Итоговая табл.1чел(все услуги-к'!$F1136*'Таблица вводных'!$G$6))-('Расчет комиссии(Нади)'!$I1136+'Таблица вводных'!$E$3+'Таблица вводных'!$F$3)</f>
        <v>#REF!</v>
      </c>
      <c r="G1136" s="59" t="e">
        <f>('Итоговая табл.1чел(все услуги-к'!$G1136+('Итоговая табл.1чел(все услуги-к'!$G1136*'Таблица вводных'!$G$7))-('Расчет комиссии(Нади)'!$I1136+'Таблица вводных'!$E$3+'Таблица вводных'!$F$3)</f>
        <v>#REF!</v>
      </c>
      <c r="H1136" s="59" t="e">
        <f>'Итоговая табл.1чел(все услуги-к'!$H1136-('Расчет комиссии(Нади)'!$I1136+'Таблица вводных'!$E$3+'Таблица вводных'!$F$3)</f>
        <v>#REF!</v>
      </c>
      <c r="I1136" s="59" t="e">
        <f>('Итоговая табл.1чел(все услуги-к'!$I1136+('Итоговая табл.1чел(все услуги-к'!$I1136*'Таблица вводных'!$G$9))-('Расчет комиссии(Нади)'!$I1136+'Таблица вводных'!$E$3+'Таблица вводных'!$F$3)</f>
        <v>#REF!</v>
      </c>
      <c r="J1136" s="10" t="s">
        <v>172</v>
      </c>
    </row>
    <row r="1137" spans="1:10" ht="13.2" customHeight="1">
      <c r="A1137" s="140"/>
      <c r="B1137" s="5">
        <v>45426</v>
      </c>
      <c r="C1137" s="6"/>
      <c r="D1137" s="66" t="e">
        <f>(('Итоговая табл.1чел(все услуги-к'!$D1137+('Итоговая табл.1чел(все услуги-к'!$D1137*'Таблица вводных'!$G$4)))-('Расчет комиссии(Нади)'!$I1137+'Таблица вводных'!$E$3+'Таблица вводных'!$F$3)</f>
        <v>#REF!</v>
      </c>
      <c r="E1137" s="66" t="e">
        <f>('Итоговая табл.1чел(все услуги-к'!$E1137+('Итоговая табл.1чел(все услуги-к'!$E1137*'Таблица вводных'!$G$5))-('Расчет комиссии(Нади)'!$I1137+'Таблица вводных'!$E$3+'Таблица вводных'!$F$3)</f>
        <v>#REF!</v>
      </c>
      <c r="F1137" s="66" t="e">
        <f>('Итоговая табл.1чел(все услуги-к'!$F1137+('Итоговая табл.1чел(все услуги-к'!$F1137*'Таблица вводных'!$G$6))-('Расчет комиссии(Нади)'!$I1137+'Таблица вводных'!$E$3+'Таблица вводных'!$F$3)</f>
        <v>#REF!</v>
      </c>
      <c r="G1137" s="66" t="e">
        <f>('Итоговая табл.1чел(все услуги-к'!$G1137+('Итоговая табл.1чел(все услуги-к'!$G1137*'Таблица вводных'!$G$7))-('Расчет комиссии(Нади)'!$I1137+'Таблица вводных'!$E$3+'Таблица вводных'!$F$3)</f>
        <v>#REF!</v>
      </c>
      <c r="H1137" s="66" t="e">
        <f>'Итоговая табл.1чел(все услуги-к'!$H1137-('Расчет комиссии(Нади)'!$I1137+'Таблица вводных'!$E$3+'Таблица вводных'!$F$3)</f>
        <v>#REF!</v>
      </c>
      <c r="I1137" s="66" t="e">
        <f>('Итоговая табл.1чел(все услуги-к'!$I1137+('Итоговая табл.1чел(все услуги-к'!$I1137*'Таблица вводных'!$G$9))-('Расчет комиссии(Нади)'!$I1137+'Таблица вводных'!$E$3+'Таблица вводных'!$F$3)</f>
        <v>#REF!</v>
      </c>
      <c r="J1137" s="13"/>
    </row>
    <row r="1138" spans="1:10" ht="13.2" customHeight="1">
      <c r="A1138" s="140"/>
      <c r="B1138" s="5">
        <v>45430</v>
      </c>
      <c r="C1138" s="15"/>
      <c r="D1138" s="66" t="e">
        <f>(('Итоговая табл.1чел(все услуги-к'!$D1138+('Итоговая табл.1чел(все услуги-к'!$D1138*'Таблица вводных'!$G$4)))-('Расчет комиссии(Нади)'!$I1138+'Таблица вводных'!$E$3+'Таблица вводных'!$F$3)</f>
        <v>#REF!</v>
      </c>
      <c r="E1138" s="66" t="e">
        <f>('Итоговая табл.1чел(все услуги-к'!$E1138+('Итоговая табл.1чел(все услуги-к'!$E1138*'Таблица вводных'!$G$5))-('Расчет комиссии(Нади)'!$I1138+'Таблица вводных'!$E$3+'Таблица вводных'!$F$3)</f>
        <v>#REF!</v>
      </c>
      <c r="F1138" s="66" t="e">
        <f>('Итоговая табл.1чел(все услуги-к'!$F1138+('Итоговая табл.1чел(все услуги-к'!$F1138*'Таблица вводных'!$G$6))-('Расчет комиссии(Нади)'!$I1138+'Таблица вводных'!$E$3+'Таблица вводных'!$F$3)</f>
        <v>#REF!</v>
      </c>
      <c r="G1138" s="66" t="e">
        <f>('Итоговая табл.1чел(все услуги-к'!$G1138+('Итоговая табл.1чел(все услуги-к'!$G1138*'Таблица вводных'!$G$7))-('Расчет комиссии(Нади)'!$I1138+'Таблица вводных'!$E$3+'Таблица вводных'!$F$3)</f>
        <v>#REF!</v>
      </c>
      <c r="H1138" s="66" t="e">
        <f>'Итоговая табл.1чел(все услуги-к'!$H1138-('Расчет комиссии(Нади)'!$I1138+'Таблица вводных'!$E$3+'Таблица вводных'!$F$3)</f>
        <v>#REF!</v>
      </c>
      <c r="I1138" s="66" t="e">
        <f>('Итоговая табл.1чел(все услуги-к'!$I1138+('Итоговая табл.1чел(все услуги-к'!$I1138*'Таблица вводных'!$G$9))-('Расчет комиссии(Нади)'!$I1138+'Таблица вводных'!$E$3+'Таблица вводных'!$F$3)</f>
        <v>#REF!</v>
      </c>
      <c r="J1138" s="13"/>
    </row>
    <row r="1139" spans="1:10" ht="13.2" customHeight="1">
      <c r="A1139" s="140"/>
      <c r="B1139" s="5">
        <v>45433</v>
      </c>
      <c r="C1139" s="6"/>
      <c r="D1139" s="66" t="e">
        <f>(('Итоговая табл.1чел(все услуги-к'!$D1139+('Итоговая табл.1чел(все услуги-к'!$D1139*'Таблица вводных'!$G$4)))-('Расчет комиссии(Нади)'!$I1139+'Таблица вводных'!$E$3+'Таблица вводных'!$F$3)</f>
        <v>#REF!</v>
      </c>
      <c r="E1139" s="66" t="e">
        <f>('Итоговая табл.1чел(все услуги-к'!$E1139+('Итоговая табл.1чел(все услуги-к'!$E1139*'Таблица вводных'!$G$5))-('Расчет комиссии(Нади)'!$I1139+'Таблица вводных'!$E$3+'Таблица вводных'!$F$3)</f>
        <v>#REF!</v>
      </c>
      <c r="F1139" s="66" t="e">
        <f>('Итоговая табл.1чел(все услуги-к'!$F1139+('Итоговая табл.1чел(все услуги-к'!$F1139*'Таблица вводных'!$G$6))-('Расчет комиссии(Нади)'!$I1139+'Таблица вводных'!$E$3+'Таблица вводных'!$F$3)</f>
        <v>#REF!</v>
      </c>
      <c r="G1139" s="66" t="e">
        <f>('Итоговая табл.1чел(все услуги-к'!$G1139+('Итоговая табл.1чел(все услуги-к'!$G1139*'Таблица вводных'!$G$7))-('Расчет комиссии(Нади)'!$I1139+'Таблица вводных'!$E$3+'Таблица вводных'!$F$3)</f>
        <v>#REF!</v>
      </c>
      <c r="H1139" s="66" t="e">
        <f>'Итоговая табл.1чел(все услуги-к'!$H1139-('Расчет комиссии(Нади)'!$I1139+'Таблица вводных'!$E$3+'Таблица вводных'!$F$3)</f>
        <v>#REF!</v>
      </c>
      <c r="I1139" s="66" t="e">
        <f>('Итоговая табл.1чел(все услуги-к'!$I1139+('Итоговая табл.1чел(все услуги-к'!$I1139*'Таблица вводных'!$G$9))-('Расчет комиссии(Нади)'!$I1139+'Таблица вводных'!$E$3+'Таблица вводных'!$F$3)</f>
        <v>#REF!</v>
      </c>
      <c r="J1139" s="13"/>
    </row>
    <row r="1140" spans="1:10" ht="13.2" customHeight="1">
      <c r="A1140" s="140"/>
      <c r="B1140" s="5">
        <v>45437</v>
      </c>
      <c r="C1140" s="15"/>
      <c r="D1140" s="66" t="e">
        <f>(('Итоговая табл.1чел(все услуги-к'!$D1140+('Итоговая табл.1чел(все услуги-к'!$D1140*'Таблица вводных'!$G$4)))-('Расчет комиссии(Нади)'!$I1140+'Таблица вводных'!$E$3+'Таблица вводных'!$F$3)</f>
        <v>#REF!</v>
      </c>
      <c r="E1140" s="66" t="e">
        <f>('Итоговая табл.1чел(все услуги-к'!$E1140+('Итоговая табл.1чел(все услуги-к'!$E1140*'Таблица вводных'!$G$5))-('Расчет комиссии(Нади)'!$I1140+'Таблица вводных'!$E$3+'Таблица вводных'!$F$3)</f>
        <v>#REF!</v>
      </c>
      <c r="F1140" s="66" t="e">
        <f>('Итоговая табл.1чел(все услуги-к'!$F1140+('Итоговая табл.1чел(все услуги-к'!$F1140*'Таблица вводных'!$G$6))-('Расчет комиссии(Нади)'!$I1140+'Таблица вводных'!$E$3+'Таблица вводных'!$F$3)</f>
        <v>#REF!</v>
      </c>
      <c r="G1140" s="66" t="e">
        <f>('Итоговая табл.1чел(все услуги-к'!$G1140+('Итоговая табл.1чел(все услуги-к'!$G1140*'Таблица вводных'!$G$7))-('Расчет комиссии(Нади)'!$I1140+'Таблица вводных'!$E$3+'Таблица вводных'!$F$3)</f>
        <v>#REF!</v>
      </c>
      <c r="H1140" s="66" t="e">
        <f>'Итоговая табл.1чел(все услуги-к'!$H1140-('Расчет комиссии(Нади)'!$I1140+'Таблица вводных'!$E$3+'Таблица вводных'!$F$3)</f>
        <v>#REF!</v>
      </c>
      <c r="I1140" s="66" t="e">
        <f>('Итоговая табл.1чел(все услуги-к'!$I1140+('Итоговая табл.1чел(все услуги-к'!$I1140*'Таблица вводных'!$G$9))-('Расчет комиссии(Нади)'!$I1140+'Таблица вводных'!$E$3+'Таблица вводных'!$F$3)</f>
        <v>#REF!</v>
      </c>
      <c r="J1140" s="13"/>
    </row>
    <row r="1141" spans="1:10" ht="13.2" customHeight="1">
      <c r="A1141" s="140"/>
      <c r="B1141" s="5">
        <v>45440</v>
      </c>
      <c r="C1141" s="15"/>
      <c r="D1141" s="66" t="e">
        <f>(('Итоговая табл.1чел(все услуги-к'!$D1141+('Итоговая табл.1чел(все услуги-к'!$D1141*'Таблица вводных'!$G$4)))-('Расчет комиссии(Нади)'!$I1141+'Таблица вводных'!$E$3+'Таблица вводных'!$F$3)</f>
        <v>#REF!</v>
      </c>
      <c r="E1141" s="66" t="e">
        <f>('Итоговая табл.1чел(все услуги-к'!$E1141+('Итоговая табл.1чел(все услуги-к'!$E1141*'Таблица вводных'!$G$5))-('Расчет комиссии(Нади)'!$I1141+'Таблица вводных'!$E$3+'Таблица вводных'!$F$3)</f>
        <v>#REF!</v>
      </c>
      <c r="F1141" s="66" t="e">
        <f>('Итоговая табл.1чел(все услуги-к'!$F1141+('Итоговая табл.1чел(все услуги-к'!$F1141*'Таблица вводных'!$G$6))-('Расчет комиссии(Нади)'!$I1141+'Таблица вводных'!$E$3+'Таблица вводных'!$F$3)</f>
        <v>#REF!</v>
      </c>
      <c r="G1141" s="66" t="e">
        <f>('Итоговая табл.1чел(все услуги-к'!$G1141+('Итоговая табл.1чел(все услуги-к'!$G1141*'Таблица вводных'!$G$7))-('Расчет комиссии(Нади)'!$I1141+'Таблица вводных'!$E$3+'Таблица вводных'!$F$3)</f>
        <v>#REF!</v>
      </c>
      <c r="H1141" s="66" t="e">
        <f>'Итоговая табл.1чел(все услуги-к'!$H1141-('Расчет комиссии(Нади)'!$I1141+'Таблица вводных'!$E$3+'Таблица вводных'!$F$3)</f>
        <v>#REF!</v>
      </c>
      <c r="I1141" s="66" t="e">
        <f>('Итоговая табл.1чел(все услуги-к'!$I1141+('Итоговая табл.1чел(все услуги-к'!$I1141*'Таблица вводных'!$G$9))-('Расчет комиссии(Нади)'!$I1141+'Таблица вводных'!$E$3+'Таблица вводных'!$F$3)</f>
        <v>#REF!</v>
      </c>
      <c r="J1141" s="13"/>
    </row>
    <row r="1142" spans="1:10" ht="13.2" customHeight="1">
      <c r="A1142" s="140"/>
      <c r="B1142" s="5">
        <v>45444</v>
      </c>
      <c r="C1142" s="15"/>
      <c r="D1142" s="66" t="e">
        <f>(('Итоговая табл.1чел(все услуги-к'!$D1142+('Итоговая табл.1чел(все услуги-к'!$D1142*'Таблица вводных'!$G$4)))-('Расчет комиссии(Нади)'!$I1142+'Таблица вводных'!$E$3+'Таблица вводных'!$F$3)</f>
        <v>#REF!</v>
      </c>
      <c r="E1142" s="66" t="e">
        <f>('Итоговая табл.1чел(все услуги-к'!$E1142+('Итоговая табл.1чел(все услуги-к'!$E1142*'Таблица вводных'!$G$5))-('Расчет комиссии(Нади)'!$I1142+'Таблица вводных'!$E$3+'Таблица вводных'!$F$3)</f>
        <v>#REF!</v>
      </c>
      <c r="F1142" s="66" t="e">
        <f>('Итоговая табл.1чел(все услуги-к'!$F1142+('Итоговая табл.1чел(все услуги-к'!$F1142*'Таблица вводных'!$G$6))-('Расчет комиссии(Нади)'!$I1142+'Таблица вводных'!$E$3+'Таблица вводных'!$F$3)</f>
        <v>#REF!</v>
      </c>
      <c r="G1142" s="66" t="e">
        <f>('Итоговая табл.1чел(все услуги-к'!$G1142+('Итоговая табл.1чел(все услуги-к'!$G1142*'Таблица вводных'!$G$7))-('Расчет комиссии(Нади)'!$I1142+'Таблица вводных'!$E$3+'Таблица вводных'!$F$3)</f>
        <v>#REF!</v>
      </c>
      <c r="H1142" s="66" t="e">
        <f>'Итоговая табл.1чел(все услуги-к'!$H1142-('Расчет комиссии(Нади)'!$I1142+'Таблица вводных'!$E$3+'Таблица вводных'!$F$3)</f>
        <v>#REF!</v>
      </c>
      <c r="I1142" s="66" t="e">
        <f>('Итоговая табл.1чел(все услуги-к'!$I1142+('Итоговая табл.1чел(все услуги-к'!$I1142*'Таблица вводных'!$G$9))-('Расчет комиссии(Нади)'!$I1142+'Таблица вводных'!$E$3+'Таблица вводных'!$F$3)</f>
        <v>#REF!</v>
      </c>
      <c r="J1142" s="13"/>
    </row>
    <row r="1143" spans="1:10" ht="13.2" customHeight="1">
      <c r="A1143" s="140"/>
      <c r="B1143" s="5">
        <v>45447</v>
      </c>
      <c r="C1143" s="6"/>
      <c r="D1143" s="66" t="e">
        <f>(('Итоговая табл.1чел(все услуги-к'!$D1143+('Итоговая табл.1чел(все услуги-к'!$D1143*'Таблица вводных'!$G$4)))-('Расчет комиссии(Нади)'!$I1143+'Таблица вводных'!$E$3+'Таблица вводных'!$F$3)</f>
        <v>#REF!</v>
      </c>
      <c r="E1143" s="66" t="e">
        <f>('Итоговая табл.1чел(все услуги-к'!$E1143+('Итоговая табл.1чел(все услуги-к'!$E1143*'Таблица вводных'!$G$5))-('Расчет комиссии(Нади)'!$I1143+'Таблица вводных'!$E$3+'Таблица вводных'!$F$3)</f>
        <v>#REF!</v>
      </c>
      <c r="F1143" s="66" t="e">
        <f>('Итоговая табл.1чел(все услуги-к'!$F1143+('Итоговая табл.1чел(все услуги-к'!$F1143*'Таблица вводных'!$G$6))-('Расчет комиссии(Нади)'!$I1143+'Таблица вводных'!$E$3+'Таблица вводных'!$F$3)</f>
        <v>#REF!</v>
      </c>
      <c r="G1143" s="66" t="e">
        <f>('Итоговая табл.1чел(все услуги-к'!$G1143+('Итоговая табл.1чел(все услуги-к'!$G1143*'Таблица вводных'!$G$7))-('Расчет комиссии(Нади)'!$I1143+'Таблица вводных'!$E$3+'Таблица вводных'!$F$3)</f>
        <v>#REF!</v>
      </c>
      <c r="H1143" s="66" t="e">
        <f>'Итоговая табл.1чел(все услуги-к'!$H1143-('Расчет комиссии(Нади)'!$I1143+'Таблица вводных'!$E$3+'Таблица вводных'!$F$3)</f>
        <v>#REF!</v>
      </c>
      <c r="I1143" s="66" t="e">
        <f>('Итоговая табл.1чел(все услуги-к'!$I1143+('Итоговая табл.1чел(все услуги-к'!$I1143*'Таблица вводных'!$G$9))-('Расчет комиссии(Нади)'!$I1143+'Таблица вводных'!$E$3+'Таблица вводных'!$F$3)</f>
        <v>#REF!</v>
      </c>
      <c r="J1143" s="13"/>
    </row>
    <row r="1144" spans="1:10" ht="13.2" customHeight="1">
      <c r="A1144" s="140"/>
      <c r="B1144" s="5">
        <v>45451</v>
      </c>
      <c r="C1144" s="15"/>
      <c r="D1144" s="66" t="e">
        <f>(('Итоговая табл.1чел(все услуги-к'!$D1144+('Итоговая табл.1чел(все услуги-к'!$D1144*'Таблица вводных'!$G$4)))-('Расчет комиссии(Нади)'!$I1144+'Таблица вводных'!$E$3+'Таблица вводных'!$F$3)</f>
        <v>#REF!</v>
      </c>
      <c r="E1144" s="66" t="e">
        <f>('Итоговая табл.1чел(все услуги-к'!$E1144+('Итоговая табл.1чел(все услуги-к'!$E1144*'Таблица вводных'!$G$5))-('Расчет комиссии(Нади)'!$I1144+'Таблица вводных'!$E$3+'Таблица вводных'!$F$3)</f>
        <v>#REF!</v>
      </c>
      <c r="F1144" s="66" t="e">
        <f>('Итоговая табл.1чел(все услуги-к'!$F1144+('Итоговая табл.1чел(все услуги-к'!$F1144*'Таблица вводных'!$G$6))-('Расчет комиссии(Нади)'!$I1144+'Таблица вводных'!$E$3+'Таблица вводных'!$F$3)</f>
        <v>#REF!</v>
      </c>
      <c r="G1144" s="66" t="e">
        <f>('Итоговая табл.1чел(все услуги-к'!$G1144+('Итоговая табл.1чел(все услуги-к'!$G1144*'Таблица вводных'!$G$7))-('Расчет комиссии(Нади)'!$I1144+'Таблица вводных'!$E$3+'Таблица вводных'!$F$3)</f>
        <v>#REF!</v>
      </c>
      <c r="H1144" s="66" t="e">
        <f>'Итоговая табл.1чел(все услуги-к'!$H1144-('Расчет комиссии(Нади)'!$I1144+'Таблица вводных'!$E$3+'Таблица вводных'!$F$3)</f>
        <v>#REF!</v>
      </c>
      <c r="I1144" s="66" t="e">
        <f>('Итоговая табл.1чел(все услуги-к'!$I1144+('Итоговая табл.1чел(все услуги-к'!$I1144*'Таблица вводных'!$G$9))-('Расчет комиссии(Нади)'!$I1144+'Таблица вводных'!$E$3+'Таблица вводных'!$F$3)</f>
        <v>#REF!</v>
      </c>
      <c r="J1144" s="13"/>
    </row>
    <row r="1145" spans="1:10" ht="13.2" customHeight="1">
      <c r="A1145" s="140"/>
      <c r="B1145" s="5">
        <v>45454</v>
      </c>
      <c r="C1145" s="15"/>
      <c r="D1145" s="66" t="e">
        <f>(('Итоговая табл.1чел(все услуги-к'!$D1145+('Итоговая табл.1чел(все услуги-к'!$D1145*'Таблица вводных'!$G$4)))-('Расчет комиссии(Нади)'!$I1145+'Таблица вводных'!$E$3+'Таблица вводных'!$F$3)</f>
        <v>#REF!</v>
      </c>
      <c r="E1145" s="66" t="e">
        <f>('Итоговая табл.1чел(все услуги-к'!$E1145+('Итоговая табл.1чел(все услуги-к'!$E1145*'Таблица вводных'!$G$5))-('Расчет комиссии(Нади)'!$I1145+'Таблица вводных'!$E$3+'Таблица вводных'!$F$3)</f>
        <v>#REF!</v>
      </c>
      <c r="F1145" s="66" t="e">
        <f>('Итоговая табл.1чел(все услуги-к'!$F1145+('Итоговая табл.1чел(все услуги-к'!$F1145*'Таблица вводных'!$G$6))-('Расчет комиссии(Нади)'!$I1145+'Таблица вводных'!$E$3+'Таблица вводных'!$F$3)</f>
        <v>#REF!</v>
      </c>
      <c r="G1145" s="66" t="e">
        <f>('Итоговая табл.1чел(все услуги-к'!$G1145+('Итоговая табл.1чел(все услуги-к'!$G1145*'Таблица вводных'!$G$7))-('Расчет комиссии(Нади)'!$I1145+'Таблица вводных'!$E$3+'Таблица вводных'!$F$3)</f>
        <v>#REF!</v>
      </c>
      <c r="H1145" s="66" t="e">
        <f>'Итоговая табл.1чел(все услуги-к'!$H1145-('Расчет комиссии(Нади)'!$I1145+'Таблица вводных'!$E$3+'Таблица вводных'!$F$3)</f>
        <v>#REF!</v>
      </c>
      <c r="I1145" s="66" t="e">
        <f>('Итоговая табл.1чел(все услуги-к'!$I1145+('Итоговая табл.1чел(все услуги-к'!$I1145*'Таблица вводных'!$G$9))-('Расчет комиссии(Нади)'!$I1145+'Таблица вводных'!$E$3+'Таблица вводных'!$F$3)</f>
        <v>#REF!</v>
      </c>
      <c r="J1145" s="13"/>
    </row>
    <row r="1146" spans="1:10" ht="13.2" customHeight="1">
      <c r="A1146" s="140"/>
      <c r="B1146" s="5"/>
      <c r="C1146" s="6"/>
      <c r="D1146" s="66" t="e">
        <f>(('Итоговая табл.1чел(все услуги-к'!$D1146+('Итоговая табл.1чел(все услуги-к'!$D1146*'Таблица вводных'!$G$4)))-('Расчет комиссии(Нади)'!$I1146+'Таблица вводных'!$E$3+'Таблица вводных'!$F$3)</f>
        <v>#REF!</v>
      </c>
      <c r="E1146" s="66" t="e">
        <f>('Итоговая табл.1чел(все услуги-к'!$E1146+('Итоговая табл.1чел(все услуги-к'!$E1146*'Таблица вводных'!$G$5))-('Расчет комиссии(Нади)'!$I1146+'Таблица вводных'!$E$3+'Таблица вводных'!$F$3)</f>
        <v>#REF!</v>
      </c>
      <c r="F1146" s="66" t="e">
        <f>('Итоговая табл.1чел(все услуги-к'!$F1146+('Итоговая табл.1чел(все услуги-к'!$F1146*'Таблица вводных'!$G$6))-('Расчет комиссии(Нади)'!$I1146+'Таблица вводных'!$E$3+'Таблица вводных'!$F$3)</f>
        <v>#REF!</v>
      </c>
      <c r="G1146" s="66" t="e">
        <f>('Итоговая табл.1чел(все услуги-к'!$G1146+('Итоговая табл.1чел(все услуги-к'!$G1146*'Таблица вводных'!$G$7))-('Расчет комиссии(Нади)'!$I1146+'Таблица вводных'!$E$3+'Таблица вводных'!$F$3)</f>
        <v>#REF!</v>
      </c>
      <c r="H1146" s="66" t="e">
        <f>'Итоговая табл.1чел(все услуги-к'!$H1146-('Расчет комиссии(Нади)'!$I1146+'Таблица вводных'!$E$3+'Таблица вводных'!$F$3)</f>
        <v>#REF!</v>
      </c>
      <c r="I1146" s="66" t="e">
        <f>('Итоговая табл.1чел(все услуги-к'!$I1146+('Итоговая табл.1чел(все услуги-к'!$I1146*'Таблица вводных'!$G$9))-('Расчет комиссии(Нади)'!$I1146+'Таблица вводных'!$E$3+'Таблица вводных'!$F$3)</f>
        <v>#REF!</v>
      </c>
      <c r="J1146" s="13"/>
    </row>
    <row r="1147" spans="1:10" ht="13.2" customHeight="1">
      <c r="A1147" s="140"/>
      <c r="B1147" s="5"/>
      <c r="C1147" s="15"/>
      <c r="D1147" s="66" t="e">
        <f>(('Итоговая табл.1чел(все услуги-к'!$D1147+('Итоговая табл.1чел(все услуги-к'!$D1147*'Таблица вводных'!$G$4)))-('Расчет комиссии(Нади)'!$I1147+'Таблица вводных'!$E$3+'Таблица вводных'!$F$3)</f>
        <v>#REF!</v>
      </c>
      <c r="E1147" s="66" t="e">
        <f>('Итоговая табл.1чел(все услуги-к'!$E1147+('Итоговая табл.1чел(все услуги-к'!$E1147*'Таблица вводных'!$G$5))-('Расчет комиссии(Нади)'!$I1147+'Таблица вводных'!$E$3+'Таблица вводных'!$F$3)</f>
        <v>#REF!</v>
      </c>
      <c r="F1147" s="66" t="e">
        <f>('Итоговая табл.1чел(все услуги-к'!$F1147+('Итоговая табл.1чел(все услуги-к'!$F1147*'Таблица вводных'!$G$6))-('Расчет комиссии(Нади)'!$I1147+'Таблица вводных'!$E$3+'Таблица вводных'!$F$3)</f>
        <v>#REF!</v>
      </c>
      <c r="G1147" s="66" t="e">
        <f>('Итоговая табл.1чел(все услуги-к'!$G1147+('Итоговая табл.1чел(все услуги-к'!$G1147*'Таблица вводных'!$G$7))-('Расчет комиссии(Нади)'!$I1147+'Таблица вводных'!$E$3+'Таблица вводных'!$F$3)</f>
        <v>#REF!</v>
      </c>
      <c r="H1147" s="66" t="e">
        <f>'Итоговая табл.1чел(все услуги-к'!$H1147-('Расчет комиссии(Нади)'!$I1147+'Таблица вводных'!$E$3+'Таблица вводных'!$F$3)</f>
        <v>#REF!</v>
      </c>
      <c r="I1147" s="66" t="e">
        <f>('Итоговая табл.1чел(все услуги-к'!$I1147+('Итоговая табл.1чел(все услуги-к'!$I1147*'Таблица вводных'!$G$9))-('Расчет комиссии(Нади)'!$I1147+'Таблица вводных'!$E$3+'Таблица вводных'!$F$3)</f>
        <v>#REF!</v>
      </c>
      <c r="J1147" s="13"/>
    </row>
    <row r="1148" spans="1:10" ht="13.2" customHeight="1">
      <c r="A1148" s="140"/>
      <c r="B1148" s="5"/>
      <c r="C1148" s="6"/>
      <c r="D1148" s="66" t="e">
        <f>(('Итоговая табл.1чел(все услуги-к'!$D1148+('Итоговая табл.1чел(все услуги-к'!$D1148*'Таблица вводных'!$G$4)))-('Расчет комиссии(Нади)'!$I1148+'Таблица вводных'!$E$3+'Таблица вводных'!$F$3)</f>
        <v>#REF!</v>
      </c>
      <c r="E1148" s="66" t="e">
        <f>('Итоговая табл.1чел(все услуги-к'!$E1148+('Итоговая табл.1чел(все услуги-к'!$E1148*'Таблица вводных'!$G$5))-('Расчет комиссии(Нади)'!$I1148+'Таблица вводных'!$E$3+'Таблица вводных'!$F$3)</f>
        <v>#REF!</v>
      </c>
      <c r="F1148" s="66" t="e">
        <f>('Итоговая табл.1чел(все услуги-к'!$F1148+('Итоговая табл.1чел(все услуги-к'!$F1148*'Таблица вводных'!$G$6))-('Расчет комиссии(Нади)'!$I1148+'Таблица вводных'!$E$3+'Таблица вводных'!$F$3)</f>
        <v>#REF!</v>
      </c>
      <c r="G1148" s="66" t="e">
        <f>('Итоговая табл.1чел(все услуги-к'!$G1148+('Итоговая табл.1чел(все услуги-к'!$G1148*'Таблица вводных'!$G$7))-('Расчет комиссии(Нади)'!$I1148+'Таблица вводных'!$E$3+'Таблица вводных'!$F$3)</f>
        <v>#REF!</v>
      </c>
      <c r="H1148" s="66" t="e">
        <f>'Итоговая табл.1чел(все услуги-к'!$H1148-('Расчет комиссии(Нади)'!$I1148+'Таблица вводных'!$E$3+'Таблица вводных'!$F$3)</f>
        <v>#REF!</v>
      </c>
      <c r="I1148" s="66" t="e">
        <f>('Итоговая табл.1чел(все услуги-к'!$I1148+('Итоговая табл.1чел(все услуги-к'!$I1148*'Таблица вводных'!$G$9))-('Расчет комиссии(Нади)'!$I1148+'Таблица вводных'!$E$3+'Таблица вводных'!$F$3)</f>
        <v>#REF!</v>
      </c>
      <c r="J1148" s="13"/>
    </row>
    <row r="1149" spans="1:10" ht="13.2" customHeight="1">
      <c r="A1149" s="140"/>
      <c r="B1149" s="5"/>
      <c r="C1149" s="6"/>
      <c r="D1149" s="66" t="e">
        <f>(('Итоговая табл.1чел(все услуги-к'!$D1149+('Итоговая табл.1чел(все услуги-к'!$D1149*'Таблица вводных'!$G$4)))-('Расчет комиссии(Нади)'!$I1149+'Таблица вводных'!$E$3+'Таблица вводных'!$F$3)</f>
        <v>#REF!</v>
      </c>
      <c r="E1149" s="66" t="e">
        <f>('Итоговая табл.1чел(все услуги-к'!$E1149+('Итоговая табл.1чел(все услуги-к'!$E1149*'Таблица вводных'!$G$5))-('Расчет комиссии(Нади)'!$I1149+'Таблица вводных'!$E$3+'Таблица вводных'!$F$3)</f>
        <v>#REF!</v>
      </c>
      <c r="F1149" s="66" t="e">
        <f>('Итоговая табл.1чел(все услуги-к'!$F1149+('Итоговая табл.1чел(все услуги-к'!$F1149*'Таблица вводных'!$G$6))-('Расчет комиссии(Нади)'!$I1149+'Таблица вводных'!$E$3+'Таблица вводных'!$F$3)</f>
        <v>#REF!</v>
      </c>
      <c r="G1149" s="66" t="e">
        <f>('Итоговая табл.1чел(все услуги-к'!$G1149+('Итоговая табл.1чел(все услуги-к'!$G1149*'Таблица вводных'!$G$7))-('Расчет комиссии(Нади)'!$I1149+'Таблица вводных'!$E$3+'Таблица вводных'!$F$3)</f>
        <v>#REF!</v>
      </c>
      <c r="H1149" s="66" t="e">
        <f>'Итоговая табл.1чел(все услуги-к'!$H1149-('Расчет комиссии(Нади)'!$I1149+'Таблица вводных'!$E$3+'Таблица вводных'!$F$3)</f>
        <v>#REF!</v>
      </c>
      <c r="I1149" s="66" t="e">
        <f>('Итоговая табл.1чел(все услуги-к'!$I1149+('Итоговая табл.1чел(все услуги-к'!$I1149*'Таблица вводных'!$G$9))-('Расчет комиссии(Нади)'!$I1149+'Таблица вводных'!$E$3+'Таблица вводных'!$F$3)</f>
        <v>#REF!</v>
      </c>
      <c r="J1149" s="13"/>
    </row>
    <row r="1150" spans="1:10" ht="13.2" customHeight="1">
      <c r="A1150" s="140"/>
      <c r="B1150" s="5"/>
      <c r="C1150" s="15"/>
      <c r="D1150" s="66" t="e">
        <f>(('Итоговая табл.1чел(все услуги-к'!$D1150+('Итоговая табл.1чел(все услуги-к'!$D1150*'Таблица вводных'!$G$4)))-('Расчет комиссии(Нади)'!$I1150+'Таблица вводных'!$E$3+'Таблица вводных'!$F$3)</f>
        <v>#REF!</v>
      </c>
      <c r="E1150" s="66" t="e">
        <f>('Итоговая табл.1чел(все услуги-к'!$E1150+('Итоговая табл.1чел(все услуги-к'!$E1150*'Таблица вводных'!$G$5))-('Расчет комиссии(Нади)'!$I1150+'Таблица вводных'!$E$3+'Таблица вводных'!$F$3)</f>
        <v>#REF!</v>
      </c>
      <c r="F1150" s="66" t="e">
        <f>('Итоговая табл.1чел(все услуги-к'!$F1150+('Итоговая табл.1чел(все услуги-к'!$F1150*'Таблица вводных'!$G$6))-('Расчет комиссии(Нади)'!$I1150+'Таблица вводных'!$E$3+'Таблица вводных'!$F$3)</f>
        <v>#REF!</v>
      </c>
      <c r="G1150" s="66" t="e">
        <f>('Итоговая табл.1чел(все услуги-к'!$G1150+('Итоговая табл.1чел(все услуги-к'!$G1150*'Таблица вводных'!$G$7))-('Расчет комиссии(Нади)'!$I1150+'Таблица вводных'!$E$3+'Таблица вводных'!$F$3)</f>
        <v>#REF!</v>
      </c>
      <c r="H1150" s="66" t="e">
        <f>'Итоговая табл.1чел(все услуги-к'!$H1150-('Расчет комиссии(Нади)'!$I1150+'Таблица вводных'!$E$3+'Таблица вводных'!$F$3)</f>
        <v>#REF!</v>
      </c>
      <c r="I1150" s="66" t="e">
        <f>('Итоговая табл.1чел(все услуги-к'!$I1150+('Итоговая табл.1чел(все услуги-к'!$I1150*'Таблица вводных'!$G$9))-('Расчет комиссии(Нади)'!$I1150+'Таблица вводных'!$E$3+'Таблица вводных'!$F$3)</f>
        <v>#REF!</v>
      </c>
      <c r="J1150" s="13"/>
    </row>
    <row r="1151" spans="1:10" ht="13.2" customHeight="1">
      <c r="A1151" s="140"/>
      <c r="B1151" s="5"/>
      <c r="C1151" s="6"/>
      <c r="D1151" s="66" t="e">
        <f>(('Итоговая табл.1чел(все услуги-к'!$D1151+('Итоговая табл.1чел(все услуги-к'!$D1151*'Таблица вводных'!$G$4)))-('Расчет комиссии(Нади)'!$I1151+'Таблица вводных'!$E$3+'Таблица вводных'!$F$3)</f>
        <v>#REF!</v>
      </c>
      <c r="E1151" s="66" t="e">
        <f>('Итоговая табл.1чел(все услуги-к'!$E1151+('Итоговая табл.1чел(все услуги-к'!$E1151*'Таблица вводных'!$G$5))-('Расчет комиссии(Нади)'!$I1151+'Таблица вводных'!$E$3+'Таблица вводных'!$F$3)</f>
        <v>#REF!</v>
      </c>
      <c r="F1151" s="66" t="e">
        <f>('Итоговая табл.1чел(все услуги-к'!$F1151+('Итоговая табл.1чел(все услуги-к'!$F1151*'Таблица вводных'!$G$6))-('Расчет комиссии(Нади)'!$I1151+'Таблица вводных'!$E$3+'Таблица вводных'!$F$3)</f>
        <v>#REF!</v>
      </c>
      <c r="G1151" s="66" t="e">
        <f>('Итоговая табл.1чел(все услуги-к'!$G1151+('Итоговая табл.1чел(все услуги-к'!$G1151*'Таблица вводных'!$G$7))-('Расчет комиссии(Нади)'!$I1151+'Таблица вводных'!$E$3+'Таблица вводных'!$F$3)</f>
        <v>#REF!</v>
      </c>
      <c r="H1151" s="66" t="e">
        <f>'Итоговая табл.1чел(все услуги-к'!$H1151-('Расчет комиссии(Нади)'!$I1151+'Таблица вводных'!$E$3+'Таблица вводных'!$F$3)</f>
        <v>#REF!</v>
      </c>
      <c r="I1151" s="66" t="e">
        <f>('Итоговая табл.1чел(все услуги-к'!$I1151+('Итоговая табл.1чел(все услуги-к'!$I1151*'Таблица вводных'!$G$9))-('Расчет комиссии(Нади)'!$I1151+'Таблица вводных'!$E$3+'Таблица вводных'!$F$3)</f>
        <v>#REF!</v>
      </c>
      <c r="J1151" s="13"/>
    </row>
    <row r="1152" spans="1:10" ht="13.2" customHeight="1">
      <c r="A1152" s="140"/>
      <c r="B1152" s="5"/>
      <c r="C1152" s="15"/>
      <c r="D1152" s="66" t="e">
        <f>(('Итоговая табл.1чел(все услуги-к'!$D1152+('Итоговая табл.1чел(все услуги-к'!$D1152*'Таблица вводных'!$G$4)))-('Расчет комиссии(Нади)'!$I1152+'Таблица вводных'!$E$3+'Таблица вводных'!$F$3)</f>
        <v>#REF!</v>
      </c>
      <c r="E1152" s="66" t="e">
        <f>('Итоговая табл.1чел(все услуги-к'!$E1152+('Итоговая табл.1чел(все услуги-к'!$E1152*'Таблица вводных'!$G$5))-('Расчет комиссии(Нади)'!$I1152+'Таблица вводных'!$E$3+'Таблица вводных'!$F$3)</f>
        <v>#REF!</v>
      </c>
      <c r="F1152" s="66" t="e">
        <f>('Итоговая табл.1чел(все услуги-к'!$F1152+('Итоговая табл.1чел(все услуги-к'!$F1152*'Таблица вводных'!$G$6))-('Расчет комиссии(Нади)'!$I1152+'Таблица вводных'!$E$3+'Таблица вводных'!$F$3)</f>
        <v>#REF!</v>
      </c>
      <c r="G1152" s="66" t="e">
        <f>('Итоговая табл.1чел(все услуги-к'!$G1152+('Итоговая табл.1чел(все услуги-к'!$G1152*'Таблица вводных'!$G$7))-('Расчет комиссии(Нади)'!$I1152+'Таблица вводных'!$E$3+'Таблица вводных'!$F$3)</f>
        <v>#REF!</v>
      </c>
      <c r="H1152" s="66" t="e">
        <f>'Итоговая табл.1чел(все услуги-к'!$H1152-('Расчет комиссии(Нади)'!$I1152+'Таблица вводных'!$E$3+'Таблица вводных'!$F$3)</f>
        <v>#REF!</v>
      </c>
      <c r="I1152" s="66" t="e">
        <f>('Итоговая табл.1чел(все услуги-к'!$I1152+('Итоговая табл.1чел(все услуги-к'!$I1152*'Таблица вводных'!$G$9))-('Расчет комиссии(Нади)'!$I1152+'Таблица вводных'!$E$3+'Таблица вводных'!$F$3)</f>
        <v>#REF!</v>
      </c>
      <c r="J1152" s="13"/>
    </row>
    <row r="1153" spans="1:10" ht="13.2" customHeight="1">
      <c r="A1153" s="141"/>
      <c r="B1153" s="18"/>
      <c r="C1153" s="19"/>
      <c r="D1153" s="76" t="e">
        <f>(('Итоговая табл.1чел(все услуги-к'!$D1153+('Итоговая табл.1чел(все услуги-к'!$D1153*'Таблица вводных'!$G$4)))-('Расчет комиссии(Нади)'!$I1153+'Таблица вводных'!$E$3+'Таблица вводных'!$F$3)</f>
        <v>#REF!</v>
      </c>
      <c r="E1153" s="76" t="e">
        <f>('Итоговая табл.1чел(все услуги-к'!$E1153+('Итоговая табл.1чел(все услуги-к'!$E1153*'Таблица вводных'!$G$5))-('Расчет комиссии(Нади)'!$I1153+'Таблица вводных'!$E$3+'Таблица вводных'!$F$3)</f>
        <v>#REF!</v>
      </c>
      <c r="F1153" s="76" t="e">
        <f>('Итоговая табл.1чел(все услуги-к'!$F1153+('Итоговая табл.1чел(все услуги-к'!$F1153*'Таблица вводных'!$G$6))-('Расчет комиссии(Нади)'!$I1153+'Таблица вводных'!$E$3+'Таблица вводных'!$F$3)</f>
        <v>#REF!</v>
      </c>
      <c r="G1153" s="76" t="e">
        <f>('Итоговая табл.1чел(все услуги-к'!$G1153+('Итоговая табл.1чел(все услуги-к'!$G1153*'Таблица вводных'!$G$7))-('Расчет комиссии(Нади)'!$I1153+'Таблица вводных'!$E$3+'Таблица вводных'!$F$3)</f>
        <v>#REF!</v>
      </c>
      <c r="H1153" s="76" t="e">
        <f>'Итоговая табл.1чел(все услуги-к'!$H1153-('Расчет комиссии(Нади)'!$I1153+'Таблица вводных'!$E$3+'Таблица вводных'!$F$3)</f>
        <v>#REF!</v>
      </c>
      <c r="I1153" s="76" t="e">
        <f>('Итоговая табл.1чел(все услуги-к'!$I1153+('Итоговая табл.1чел(все услуги-к'!$I1153*'Таблица вводных'!$G$9))-('Расчет комиссии(Нади)'!$I1153+'Таблица вводных'!$E$3+'Таблица вводных'!$F$3)</f>
        <v>#REF!</v>
      </c>
      <c r="J1153" s="22"/>
    </row>
    <row r="1154" spans="1:10" ht="13.2" customHeight="1">
      <c r="A1154" s="143" t="s">
        <v>250</v>
      </c>
      <c r="B1154" s="5">
        <v>45423</v>
      </c>
      <c r="C1154" s="97"/>
      <c r="D1154" s="59">
        <f>(('Итоговая табл.1чел(все услуги-к'!$D1154+('Итоговая табл.1чел(все услуги-к'!$D1154*'Таблица вводных'!$G$4)))-('Расчет комиссии(Нади)'!$I1154+'Таблица вводных'!$E$3+'Таблица вводных'!$F$3)</f>
        <v>7.2879600963230251</v>
      </c>
      <c r="E1154" s="59">
        <f>('Итоговая табл.1чел(все услуги-к'!$E1154+('Итоговая табл.1чел(все услуги-к'!$E1154*'Таблица вводных'!$G$5))-('Расчет комиссии(Нади)'!$I1154+'Таблица вводных'!$E$3+'Таблица вводных'!$F$3)</f>
        <v>0.50371009632302488</v>
      </c>
      <c r="F1154" s="59">
        <f>('Итоговая табл.1чел(все услуги-к'!$F1154+('Итоговая табл.1чел(все услуги-к'!$F1154*'Таблица вводных'!$G$6))-('Расчет комиссии(Нади)'!$I1154+'Таблица вводных'!$E$3+'Таблица вводных'!$F$3)</f>
        <v>23.347960096323028</v>
      </c>
      <c r="G1154" s="59">
        <f>('Итоговая табл.1чел(все услуги-к'!$G1154+('Итоговая табл.1чел(все услуги-к'!$G1154*'Таблица вводных'!$G$7))-('Расчет комиссии(Нади)'!$I1154+'Таблица вводных'!$E$3+'Таблица вводных'!$F$3)</f>
        <v>-0.41203990367697507</v>
      </c>
      <c r="H1154" s="59">
        <f>'Итоговая табл.1чел(все услуги-к'!$H1154-('Расчет комиссии(Нади)'!$I1154+'Таблица вводных'!$E$3+'Таблица вводных'!$F$3)</f>
        <v>-0.41203990367697507</v>
      </c>
      <c r="I1154" s="59">
        <f>('Итоговая табл.1чел(все услуги-к'!$I1154+('Итоговая табл.1чел(все услуги-к'!$I1154*'Таблица вводных'!$G$9))-('Расчет комиссии(Нади)'!$I1154+'Таблица вводных'!$E$3+'Таблица вводных'!$F$3)</f>
        <v>-0.41203990367697507</v>
      </c>
      <c r="J1154" s="10" t="s">
        <v>185</v>
      </c>
    </row>
    <row r="1155" spans="1:10" ht="13.2" customHeight="1">
      <c r="A1155" s="140"/>
      <c r="B1155" s="5">
        <v>45426</v>
      </c>
      <c r="C1155" s="6"/>
      <c r="D1155" s="66">
        <f>(('Итоговая табл.1чел(все услуги-к'!$D1155+('Итоговая табл.1чел(все услуги-к'!$D1155*'Таблица вводных'!$G$4)))-('Расчет комиссии(Нади)'!$I1155+'Таблица вводных'!$E$3+'Таблица вводных'!$F$3)</f>
        <v>7.2879600963230251</v>
      </c>
      <c r="E1155" s="66">
        <f>('Итоговая табл.1чел(все услуги-к'!$E1155+('Итоговая табл.1чел(все услуги-к'!$E1155*'Таблица вводных'!$G$5))-('Расчет комиссии(Нади)'!$I1155+'Таблица вводных'!$E$3+'Таблица вводных'!$F$3)</f>
        <v>0.50371009632302488</v>
      </c>
      <c r="F1155" s="66">
        <f>('Итоговая табл.1чел(все услуги-к'!$F1155+('Итоговая табл.1чел(все услуги-к'!$F1155*'Таблица вводных'!$G$6))-('Расчет комиссии(Нади)'!$I1155+'Таблица вводных'!$E$3+'Таблица вводных'!$F$3)</f>
        <v>23.347960096323028</v>
      </c>
      <c r="G1155" s="66">
        <f>('Итоговая табл.1чел(все услуги-к'!$G1155+('Итоговая табл.1чел(все услуги-к'!$G1155*'Таблица вводных'!$G$7))-('Расчет комиссии(Нади)'!$I1155+'Таблица вводных'!$E$3+'Таблица вводных'!$F$3)</f>
        <v>-0.41203990367697507</v>
      </c>
      <c r="H1155" s="66">
        <f>'Итоговая табл.1чел(все услуги-к'!$H1155-('Расчет комиссии(Нади)'!$I1155+'Таблица вводных'!$E$3+'Таблица вводных'!$F$3)</f>
        <v>-0.41203990367697507</v>
      </c>
      <c r="I1155" s="66">
        <f>('Итоговая табл.1чел(все услуги-к'!$I1155+('Итоговая табл.1чел(все услуги-к'!$I1155*'Таблица вводных'!$G$9))-('Расчет комиссии(Нади)'!$I1155+'Таблица вводных'!$E$3+'Таблица вводных'!$F$3)</f>
        <v>-0.41203990367697507</v>
      </c>
      <c r="J1155" s="13" t="s">
        <v>143</v>
      </c>
    </row>
    <row r="1156" spans="1:10" ht="13.2" customHeight="1">
      <c r="A1156" s="140"/>
      <c r="B1156" s="5">
        <v>45430</v>
      </c>
      <c r="C1156" s="15"/>
      <c r="D1156" s="66">
        <f>(('Итоговая табл.1чел(все услуги-к'!$D1156+('Итоговая табл.1чел(все услуги-к'!$D1156*'Таблица вводных'!$G$4)))-('Расчет комиссии(Нади)'!$I1156+'Таблица вводных'!$E$3+'Таблица вводных'!$F$3)</f>
        <v>7.2879600963230251</v>
      </c>
      <c r="E1156" s="66">
        <f>('Итоговая табл.1чел(все услуги-к'!$E1156+('Итоговая табл.1чел(все услуги-к'!$E1156*'Таблица вводных'!$G$5))-('Расчет комиссии(Нади)'!$I1156+'Таблица вводных'!$E$3+'Таблица вводных'!$F$3)</f>
        <v>0.50371009632302488</v>
      </c>
      <c r="F1156" s="66">
        <f>('Итоговая табл.1чел(все услуги-к'!$F1156+('Итоговая табл.1чел(все услуги-к'!$F1156*'Таблица вводных'!$G$6))-('Расчет комиссии(Нади)'!$I1156+'Таблица вводных'!$E$3+'Таблица вводных'!$F$3)</f>
        <v>23.347960096323028</v>
      </c>
      <c r="G1156" s="66">
        <f>('Итоговая табл.1чел(все услуги-к'!$G1156+('Итоговая табл.1чел(все услуги-к'!$G1156*'Таблица вводных'!$G$7))-('Расчет комиссии(Нади)'!$I1156+'Таблица вводных'!$E$3+'Таблица вводных'!$F$3)</f>
        <v>-0.41203990367697507</v>
      </c>
      <c r="H1156" s="66">
        <f>'Итоговая табл.1чел(все услуги-к'!$H1156-('Расчет комиссии(Нади)'!$I1156+'Таблица вводных'!$E$3+'Таблица вводных'!$F$3)</f>
        <v>-0.41203990367697507</v>
      </c>
      <c r="I1156" s="66">
        <f>('Итоговая табл.1чел(все услуги-к'!$I1156+('Итоговая табл.1чел(все услуги-к'!$I1156*'Таблица вводных'!$G$9))-('Расчет комиссии(Нади)'!$I1156+'Таблица вводных'!$E$3+'Таблица вводных'!$F$3)</f>
        <v>-0.41203990367697507</v>
      </c>
      <c r="J1156" s="13" t="s">
        <v>143</v>
      </c>
    </row>
    <row r="1157" spans="1:10" ht="13.2" customHeight="1">
      <c r="A1157" s="140"/>
      <c r="B1157" s="5">
        <v>45433</v>
      </c>
      <c r="C1157" s="6"/>
      <c r="D1157" s="66">
        <f>(('Итоговая табл.1чел(все услуги-к'!$D1157+('Итоговая табл.1чел(все услуги-к'!$D1157*'Таблица вводных'!$G$4)))-('Расчет комиссии(Нади)'!$I1157+'Таблица вводных'!$E$3+'Таблица вводных'!$F$3)</f>
        <v>7.2879600963230251</v>
      </c>
      <c r="E1157" s="66">
        <f>('Итоговая табл.1чел(все услуги-к'!$E1157+('Итоговая табл.1чел(все услуги-к'!$E1157*'Таблица вводных'!$G$5))-('Расчет комиссии(Нади)'!$I1157+'Таблица вводных'!$E$3+'Таблица вводных'!$F$3)</f>
        <v>0.50371009632302488</v>
      </c>
      <c r="F1157" s="66">
        <f>('Итоговая табл.1чел(все услуги-к'!$F1157+('Итоговая табл.1чел(все услуги-к'!$F1157*'Таблица вводных'!$G$6))-('Расчет комиссии(Нади)'!$I1157+'Таблица вводных'!$E$3+'Таблица вводных'!$F$3)</f>
        <v>23.347960096323028</v>
      </c>
      <c r="G1157" s="66">
        <f>('Итоговая табл.1чел(все услуги-к'!$G1157+('Итоговая табл.1чел(все услуги-к'!$G1157*'Таблица вводных'!$G$7))-('Расчет комиссии(Нади)'!$I1157+'Таблица вводных'!$E$3+'Таблица вводных'!$F$3)</f>
        <v>-0.41203990367697507</v>
      </c>
      <c r="H1157" s="66">
        <f>'Итоговая табл.1чел(все услуги-к'!$H1157-('Расчет комиссии(Нади)'!$I1157+'Таблица вводных'!$E$3+'Таблица вводных'!$F$3)</f>
        <v>-0.41203990367697507</v>
      </c>
      <c r="I1157" s="66">
        <f>('Итоговая табл.1чел(все услуги-к'!$I1157+('Итоговая табл.1чел(все услуги-к'!$I1157*'Таблица вводных'!$G$9))-('Расчет комиссии(Нади)'!$I1157+'Таблица вводных'!$E$3+'Таблица вводных'!$F$3)</f>
        <v>-0.41203990367697507</v>
      </c>
      <c r="J1157" s="13" t="s">
        <v>143</v>
      </c>
    </row>
    <row r="1158" spans="1:10" ht="13.2" customHeight="1">
      <c r="A1158" s="140"/>
      <c r="B1158" s="5">
        <v>45437</v>
      </c>
      <c r="C1158" s="15"/>
      <c r="D1158" s="66">
        <f>(('Итоговая табл.1чел(все услуги-к'!$D1158+('Итоговая табл.1чел(все услуги-к'!$D1158*'Таблица вводных'!$G$4)))-('Расчет комиссии(Нади)'!$I1158+'Таблица вводных'!$E$3+'Таблица вводных'!$F$3)</f>
        <v>7.2879600963230251</v>
      </c>
      <c r="E1158" s="66">
        <f>('Итоговая табл.1чел(все услуги-к'!$E1158+('Итоговая табл.1чел(все услуги-к'!$E1158*'Таблица вводных'!$G$5))-('Расчет комиссии(Нади)'!$I1158+'Таблица вводных'!$E$3+'Таблица вводных'!$F$3)</f>
        <v>0.50371009632302488</v>
      </c>
      <c r="F1158" s="66">
        <f>('Итоговая табл.1чел(все услуги-к'!$F1158+('Итоговая табл.1чел(все услуги-к'!$F1158*'Таблица вводных'!$G$6))-('Расчет комиссии(Нади)'!$I1158+'Таблица вводных'!$E$3+'Таблица вводных'!$F$3)</f>
        <v>23.347960096323028</v>
      </c>
      <c r="G1158" s="66">
        <f>('Итоговая табл.1чел(все услуги-к'!$G1158+('Итоговая табл.1чел(все услуги-к'!$G1158*'Таблица вводных'!$G$7))-('Расчет комиссии(Нади)'!$I1158+'Таблица вводных'!$E$3+'Таблица вводных'!$F$3)</f>
        <v>-0.41203990367697507</v>
      </c>
      <c r="H1158" s="66">
        <f>'Итоговая табл.1чел(все услуги-к'!$H1158-('Расчет комиссии(Нади)'!$I1158+'Таблица вводных'!$E$3+'Таблица вводных'!$F$3)</f>
        <v>-0.41203990367697507</v>
      </c>
      <c r="I1158" s="66">
        <f>('Итоговая табл.1чел(все услуги-к'!$I1158+('Итоговая табл.1чел(все услуги-к'!$I1158*'Таблица вводных'!$G$9))-('Расчет комиссии(Нади)'!$I1158+'Таблица вводных'!$E$3+'Таблица вводных'!$F$3)</f>
        <v>-0.41203990367697507</v>
      </c>
      <c r="J1158" s="13" t="s">
        <v>143</v>
      </c>
    </row>
    <row r="1159" spans="1:10" ht="13.2" customHeight="1">
      <c r="A1159" s="140"/>
      <c r="B1159" s="5">
        <v>45440</v>
      </c>
      <c r="C1159" s="15"/>
      <c r="D1159" s="66">
        <f>(('Итоговая табл.1чел(все услуги-к'!$D1159+('Итоговая табл.1чел(все услуги-к'!$D1159*'Таблица вводных'!$G$4)))-('Расчет комиссии(Нади)'!$I1159+'Таблица вводных'!$E$3+'Таблица вводных'!$F$3)</f>
        <v>7.2879600963230251</v>
      </c>
      <c r="E1159" s="66">
        <f>('Итоговая табл.1чел(все услуги-к'!$E1159+('Итоговая табл.1чел(все услуги-к'!$E1159*'Таблица вводных'!$G$5))-('Расчет комиссии(Нади)'!$I1159+'Таблица вводных'!$E$3+'Таблица вводных'!$F$3)</f>
        <v>0.50371009632302488</v>
      </c>
      <c r="F1159" s="66">
        <f>('Итоговая табл.1чел(все услуги-к'!$F1159+('Итоговая табл.1чел(все услуги-к'!$F1159*'Таблица вводных'!$G$6))-('Расчет комиссии(Нади)'!$I1159+'Таблица вводных'!$E$3+'Таблица вводных'!$F$3)</f>
        <v>23.347960096323028</v>
      </c>
      <c r="G1159" s="66">
        <f>('Итоговая табл.1чел(все услуги-к'!$G1159+('Итоговая табл.1чел(все услуги-к'!$G1159*'Таблица вводных'!$G$7))-('Расчет комиссии(Нади)'!$I1159+'Таблица вводных'!$E$3+'Таблица вводных'!$F$3)</f>
        <v>-0.41203990367697507</v>
      </c>
      <c r="H1159" s="66">
        <f>'Итоговая табл.1чел(все услуги-к'!$H1159-('Расчет комиссии(Нади)'!$I1159+'Таблица вводных'!$E$3+'Таблица вводных'!$F$3)</f>
        <v>-0.41203990367697507</v>
      </c>
      <c r="I1159" s="66">
        <f>('Итоговая табл.1чел(все услуги-к'!$I1159+('Итоговая табл.1чел(все услуги-к'!$I1159*'Таблица вводных'!$G$9))-('Расчет комиссии(Нади)'!$I1159+'Таблица вводных'!$E$3+'Таблица вводных'!$F$3)</f>
        <v>-0.41203990367697507</v>
      </c>
      <c r="J1159" s="13" t="s">
        <v>143</v>
      </c>
    </row>
    <row r="1160" spans="1:10" ht="13.2" customHeight="1">
      <c r="A1160" s="140"/>
      <c r="B1160" s="5">
        <v>45444</v>
      </c>
      <c r="C1160" s="15"/>
      <c r="D1160" s="66">
        <f>(('Итоговая табл.1чел(все услуги-к'!$D1160+('Итоговая табл.1чел(все услуги-к'!$D1160*'Таблица вводных'!$G$4)))-('Расчет комиссии(Нади)'!$I1160+'Таблица вводных'!$E$3+'Таблица вводных'!$F$3)</f>
        <v>7.2879600963230251</v>
      </c>
      <c r="E1160" s="66">
        <f>('Итоговая табл.1чел(все услуги-к'!$E1160+('Итоговая табл.1чел(все услуги-к'!$E1160*'Таблица вводных'!$G$5))-('Расчет комиссии(Нади)'!$I1160+'Таблица вводных'!$E$3+'Таблица вводных'!$F$3)</f>
        <v>0.50371009632302488</v>
      </c>
      <c r="F1160" s="66">
        <f>('Итоговая табл.1чел(все услуги-к'!$F1160+('Итоговая табл.1чел(все услуги-к'!$F1160*'Таблица вводных'!$G$6))-('Расчет комиссии(Нади)'!$I1160+'Таблица вводных'!$E$3+'Таблица вводных'!$F$3)</f>
        <v>23.347960096323028</v>
      </c>
      <c r="G1160" s="66">
        <f>('Итоговая табл.1чел(все услуги-к'!$G1160+('Итоговая табл.1чел(все услуги-к'!$G1160*'Таблица вводных'!$G$7))-('Расчет комиссии(Нади)'!$I1160+'Таблица вводных'!$E$3+'Таблица вводных'!$F$3)</f>
        <v>-0.41203990367697507</v>
      </c>
      <c r="H1160" s="66">
        <f>'Итоговая табл.1чел(все услуги-к'!$H1160-('Расчет комиссии(Нади)'!$I1160+'Таблица вводных'!$E$3+'Таблица вводных'!$F$3)</f>
        <v>-0.41203990367697507</v>
      </c>
      <c r="I1160" s="66">
        <f>('Итоговая табл.1чел(все услуги-к'!$I1160+('Итоговая табл.1чел(все услуги-к'!$I1160*'Таблица вводных'!$G$9))-('Расчет комиссии(Нади)'!$I1160+'Таблица вводных'!$E$3+'Таблица вводных'!$F$3)</f>
        <v>-0.41203990367697507</v>
      </c>
      <c r="J1160" s="13" t="s">
        <v>143</v>
      </c>
    </row>
    <row r="1161" spans="1:10" ht="13.2" customHeight="1">
      <c r="A1161" s="140"/>
      <c r="B1161" s="5">
        <v>45447</v>
      </c>
      <c r="C1161" s="6"/>
      <c r="D1161" s="66">
        <f>(('Итоговая табл.1чел(все услуги-к'!$D1161+('Итоговая табл.1чел(все услуги-к'!$D1161*'Таблица вводных'!$G$4)))-('Расчет комиссии(Нади)'!$I1161+'Таблица вводных'!$E$3+'Таблица вводных'!$F$3)</f>
        <v>7.2879600963230251</v>
      </c>
      <c r="E1161" s="66">
        <f>('Итоговая табл.1чел(все услуги-к'!$E1161+('Итоговая табл.1чел(все услуги-к'!$E1161*'Таблица вводных'!$G$5))-('Расчет комиссии(Нади)'!$I1161+'Таблица вводных'!$E$3+'Таблица вводных'!$F$3)</f>
        <v>0.50371009632302488</v>
      </c>
      <c r="F1161" s="66">
        <f>('Итоговая табл.1чел(все услуги-к'!$F1161+('Итоговая табл.1чел(все услуги-к'!$F1161*'Таблица вводных'!$G$6))-('Расчет комиссии(Нади)'!$I1161+'Таблица вводных'!$E$3+'Таблица вводных'!$F$3)</f>
        <v>23.347960096323028</v>
      </c>
      <c r="G1161" s="66">
        <f>('Итоговая табл.1чел(все услуги-к'!$G1161+('Итоговая табл.1чел(все услуги-к'!$G1161*'Таблица вводных'!$G$7))-('Расчет комиссии(Нади)'!$I1161+'Таблица вводных'!$E$3+'Таблица вводных'!$F$3)</f>
        <v>-0.41203990367697507</v>
      </c>
      <c r="H1161" s="66">
        <f>'Итоговая табл.1чел(все услуги-к'!$H1161-('Расчет комиссии(Нади)'!$I1161+'Таблица вводных'!$E$3+'Таблица вводных'!$F$3)</f>
        <v>-0.41203990367697507</v>
      </c>
      <c r="I1161" s="66">
        <f>('Итоговая табл.1чел(все услуги-к'!$I1161+('Итоговая табл.1чел(все услуги-к'!$I1161*'Таблица вводных'!$G$9))-('Расчет комиссии(Нади)'!$I1161+'Таблица вводных'!$E$3+'Таблица вводных'!$F$3)</f>
        <v>-0.41203990367697507</v>
      </c>
      <c r="J1161" s="13" t="s">
        <v>143</v>
      </c>
    </row>
    <row r="1162" spans="1:10" ht="13.2" customHeight="1">
      <c r="A1162" s="140"/>
      <c r="B1162" s="5">
        <v>45451</v>
      </c>
      <c r="C1162" s="15"/>
      <c r="D1162" s="66">
        <f>(('Итоговая табл.1чел(все услуги-к'!$D1162+('Итоговая табл.1чел(все услуги-к'!$D1162*'Таблица вводных'!$G$4)))-('Расчет комиссии(Нади)'!$I1162+'Таблица вводных'!$E$3+'Таблица вводных'!$F$3)</f>
        <v>7.2879600963230251</v>
      </c>
      <c r="E1162" s="66">
        <f>('Итоговая табл.1чел(все услуги-к'!$E1162+('Итоговая табл.1чел(все услуги-к'!$E1162*'Таблица вводных'!$G$5))-('Расчет комиссии(Нади)'!$I1162+'Таблица вводных'!$E$3+'Таблица вводных'!$F$3)</f>
        <v>0.50371009632302488</v>
      </c>
      <c r="F1162" s="66">
        <f>('Итоговая табл.1чел(все услуги-к'!$F1162+('Итоговая табл.1чел(все услуги-к'!$F1162*'Таблица вводных'!$G$6))-('Расчет комиссии(Нади)'!$I1162+'Таблица вводных'!$E$3+'Таблица вводных'!$F$3)</f>
        <v>23.347960096323028</v>
      </c>
      <c r="G1162" s="66">
        <f>('Итоговая табл.1чел(все услуги-к'!$G1162+('Итоговая табл.1чел(все услуги-к'!$G1162*'Таблица вводных'!$G$7))-('Расчет комиссии(Нади)'!$I1162+'Таблица вводных'!$E$3+'Таблица вводных'!$F$3)</f>
        <v>-0.41203990367697507</v>
      </c>
      <c r="H1162" s="66">
        <f>'Итоговая табл.1чел(все услуги-к'!$H1162-('Расчет комиссии(Нади)'!$I1162+'Таблица вводных'!$E$3+'Таблица вводных'!$F$3)</f>
        <v>-0.41203990367697507</v>
      </c>
      <c r="I1162" s="66">
        <f>('Итоговая табл.1чел(все услуги-к'!$I1162+('Итоговая табл.1чел(все услуги-к'!$I1162*'Таблица вводных'!$G$9))-('Расчет комиссии(Нади)'!$I1162+'Таблица вводных'!$E$3+'Таблица вводных'!$F$3)</f>
        <v>-0.41203990367697507</v>
      </c>
      <c r="J1162" s="13" t="s">
        <v>143</v>
      </c>
    </row>
    <row r="1163" spans="1:10" ht="13.2" customHeight="1">
      <c r="A1163" s="140"/>
      <c r="B1163" s="5">
        <v>45454</v>
      </c>
      <c r="C1163" s="15"/>
      <c r="D1163" s="66">
        <f>(('Итоговая табл.1чел(все услуги-к'!$D1163+('Итоговая табл.1чел(все услуги-к'!$D1163*'Таблица вводных'!$G$4)))-('Расчет комиссии(Нади)'!$I1163+'Таблица вводных'!$E$3+'Таблица вводных'!$F$3)</f>
        <v>7.2879600963230251</v>
      </c>
      <c r="E1163" s="66">
        <f>('Итоговая табл.1чел(все услуги-к'!$E1163+('Итоговая табл.1чел(все услуги-к'!$E1163*'Таблица вводных'!$G$5))-('Расчет комиссии(Нади)'!$I1163+'Таблица вводных'!$E$3+'Таблица вводных'!$F$3)</f>
        <v>0.50371009632302488</v>
      </c>
      <c r="F1163" s="66">
        <f>('Итоговая табл.1чел(все услуги-к'!$F1163+('Итоговая табл.1чел(все услуги-к'!$F1163*'Таблица вводных'!$G$6))-('Расчет комиссии(Нади)'!$I1163+'Таблица вводных'!$E$3+'Таблица вводных'!$F$3)</f>
        <v>23.347960096323028</v>
      </c>
      <c r="G1163" s="66">
        <f>('Итоговая табл.1чел(все услуги-к'!$G1163+('Итоговая табл.1чел(все услуги-к'!$G1163*'Таблица вводных'!$G$7))-('Расчет комиссии(Нади)'!$I1163+'Таблица вводных'!$E$3+'Таблица вводных'!$F$3)</f>
        <v>-0.41203990367697507</v>
      </c>
      <c r="H1163" s="66">
        <f>'Итоговая табл.1чел(все услуги-к'!$H1163-('Расчет комиссии(Нади)'!$I1163+'Таблица вводных'!$E$3+'Таблица вводных'!$F$3)</f>
        <v>-0.41203990367697507</v>
      </c>
      <c r="I1163" s="66">
        <f>('Итоговая табл.1чел(все услуги-к'!$I1163+('Итоговая табл.1чел(все услуги-к'!$I1163*'Таблица вводных'!$G$9))-('Расчет комиссии(Нади)'!$I1163+'Таблица вводных'!$E$3+'Таблица вводных'!$F$3)</f>
        <v>-0.41203990367697507</v>
      </c>
      <c r="J1163" s="13" t="s">
        <v>143</v>
      </c>
    </row>
    <row r="1164" spans="1:10" ht="13.2" customHeight="1">
      <c r="A1164" s="140"/>
      <c r="B1164" s="5"/>
      <c r="C1164" s="6"/>
      <c r="D1164" s="66">
        <f>(('Итоговая табл.1чел(все услуги-к'!$D1164+('Итоговая табл.1чел(все услуги-к'!$D1164*'Таблица вводных'!$G$4)))-('Расчет комиссии(Нади)'!$I1164+'Таблица вводных'!$E$3+'Таблица вводных'!$F$3)</f>
        <v>7.2879600963230251</v>
      </c>
      <c r="E1164" s="66">
        <f>('Итоговая табл.1чел(все услуги-к'!$E1164+('Итоговая табл.1чел(все услуги-к'!$E1164*'Таблица вводных'!$G$5))-('Расчет комиссии(Нади)'!$I1164+'Таблица вводных'!$E$3+'Таблица вводных'!$F$3)</f>
        <v>0.50371009632302488</v>
      </c>
      <c r="F1164" s="66">
        <f>('Итоговая табл.1чел(все услуги-к'!$F1164+('Итоговая табл.1чел(все услуги-к'!$F1164*'Таблица вводных'!$G$6))-('Расчет комиссии(Нади)'!$I1164+'Таблица вводных'!$E$3+'Таблица вводных'!$F$3)</f>
        <v>23.347960096323028</v>
      </c>
      <c r="G1164" s="66">
        <f>('Итоговая табл.1чел(все услуги-к'!$G1164+('Итоговая табл.1чел(все услуги-к'!$G1164*'Таблица вводных'!$G$7))-('Расчет комиссии(Нади)'!$I1164+'Таблица вводных'!$E$3+'Таблица вводных'!$F$3)</f>
        <v>-0.41203990367697507</v>
      </c>
      <c r="H1164" s="66">
        <f>'Итоговая табл.1чел(все услуги-к'!$H1164-('Расчет комиссии(Нади)'!$I1164+'Таблица вводных'!$E$3+'Таблица вводных'!$F$3)</f>
        <v>-0.41203990367697507</v>
      </c>
      <c r="I1164" s="66">
        <f>('Итоговая табл.1чел(все услуги-к'!$I1164+('Итоговая табл.1чел(все услуги-к'!$I1164*'Таблица вводных'!$G$9))-('Расчет комиссии(Нади)'!$I1164+'Таблица вводных'!$E$3+'Таблица вводных'!$F$3)</f>
        <v>-0.41203990367697507</v>
      </c>
      <c r="J1164" s="13" t="s">
        <v>143</v>
      </c>
    </row>
    <row r="1165" spans="1:10" ht="13.2" customHeight="1">
      <c r="A1165" s="140"/>
      <c r="B1165" s="5"/>
      <c r="C1165" s="15"/>
      <c r="D1165" s="66">
        <f>(('Итоговая табл.1чел(все услуги-к'!$D1165+('Итоговая табл.1чел(все услуги-к'!$D1165*'Таблица вводных'!$G$4)))-('Расчет комиссии(Нади)'!$I1165+'Таблица вводных'!$E$3+'Таблица вводных'!$F$3)</f>
        <v>7.2879600963230251</v>
      </c>
      <c r="E1165" s="66">
        <f>('Итоговая табл.1чел(все услуги-к'!$E1165+('Итоговая табл.1чел(все услуги-к'!$E1165*'Таблица вводных'!$G$5))-('Расчет комиссии(Нади)'!$I1165+'Таблица вводных'!$E$3+'Таблица вводных'!$F$3)</f>
        <v>0.50371009632302488</v>
      </c>
      <c r="F1165" s="66">
        <f>('Итоговая табл.1чел(все услуги-к'!$F1165+('Итоговая табл.1чел(все услуги-к'!$F1165*'Таблица вводных'!$G$6))-('Расчет комиссии(Нади)'!$I1165+'Таблица вводных'!$E$3+'Таблица вводных'!$F$3)</f>
        <v>23.347960096323028</v>
      </c>
      <c r="G1165" s="66">
        <f>('Итоговая табл.1чел(все услуги-к'!$G1165+('Итоговая табл.1чел(все услуги-к'!$G1165*'Таблица вводных'!$G$7))-('Расчет комиссии(Нади)'!$I1165+'Таблица вводных'!$E$3+'Таблица вводных'!$F$3)</f>
        <v>-0.41203990367697507</v>
      </c>
      <c r="H1165" s="66">
        <f>'Итоговая табл.1чел(все услуги-к'!$H1165-('Расчет комиссии(Нади)'!$I1165+'Таблица вводных'!$E$3+'Таблица вводных'!$F$3)</f>
        <v>-0.41203990367697507</v>
      </c>
      <c r="I1165" s="66">
        <f>('Итоговая табл.1чел(все услуги-к'!$I1165+('Итоговая табл.1чел(все услуги-к'!$I1165*'Таблица вводных'!$G$9))-('Расчет комиссии(Нади)'!$I1165+'Таблица вводных'!$E$3+'Таблица вводных'!$F$3)</f>
        <v>-0.41203990367697507</v>
      </c>
      <c r="J1165" s="13" t="s">
        <v>143</v>
      </c>
    </row>
    <row r="1166" spans="1:10" ht="13.2" customHeight="1">
      <c r="A1166" s="140"/>
      <c r="B1166" s="5"/>
      <c r="C1166" s="6"/>
      <c r="D1166" s="66">
        <f>(('Итоговая табл.1чел(все услуги-к'!$D1166+('Итоговая табл.1чел(все услуги-к'!$D1166*'Таблица вводных'!$G$4)))-('Расчет комиссии(Нади)'!$I1166+'Таблица вводных'!$E$3+'Таблица вводных'!$F$3)</f>
        <v>7.2879600963230251</v>
      </c>
      <c r="E1166" s="66">
        <f>('Итоговая табл.1чел(все услуги-к'!$E1166+('Итоговая табл.1чел(все услуги-к'!$E1166*'Таблица вводных'!$G$5))-('Расчет комиссии(Нади)'!$I1166+'Таблица вводных'!$E$3+'Таблица вводных'!$F$3)</f>
        <v>0.50371009632302488</v>
      </c>
      <c r="F1166" s="66">
        <f>('Итоговая табл.1чел(все услуги-к'!$F1166+('Итоговая табл.1чел(все услуги-к'!$F1166*'Таблица вводных'!$G$6))-('Расчет комиссии(Нади)'!$I1166+'Таблица вводных'!$E$3+'Таблица вводных'!$F$3)</f>
        <v>23.347960096323028</v>
      </c>
      <c r="G1166" s="66">
        <f>('Итоговая табл.1чел(все услуги-к'!$G1166+('Итоговая табл.1чел(все услуги-к'!$G1166*'Таблица вводных'!$G$7))-('Расчет комиссии(Нади)'!$I1166+'Таблица вводных'!$E$3+'Таблица вводных'!$F$3)</f>
        <v>-0.41203990367697507</v>
      </c>
      <c r="H1166" s="66">
        <f>'Итоговая табл.1чел(все услуги-к'!$H1166-('Расчет комиссии(Нади)'!$I1166+'Таблица вводных'!$E$3+'Таблица вводных'!$F$3)</f>
        <v>-0.41203990367697507</v>
      </c>
      <c r="I1166" s="66">
        <f>('Итоговая табл.1чел(все услуги-к'!$I1166+('Итоговая табл.1чел(все услуги-к'!$I1166*'Таблица вводных'!$G$9))-('Расчет комиссии(Нади)'!$I1166+'Таблица вводных'!$E$3+'Таблица вводных'!$F$3)</f>
        <v>-0.41203990367697507</v>
      </c>
      <c r="J1166" s="13" t="s">
        <v>143</v>
      </c>
    </row>
    <row r="1167" spans="1:10" ht="13.2" customHeight="1">
      <c r="A1167" s="140"/>
      <c r="B1167" s="5"/>
      <c r="C1167" s="6"/>
      <c r="D1167" s="66">
        <f>(('Итоговая табл.1чел(все услуги-к'!$D1167+('Итоговая табл.1чел(все услуги-к'!$D1167*'Таблица вводных'!$G$4)))-('Расчет комиссии(Нади)'!$I1167+'Таблица вводных'!$E$3+'Таблица вводных'!$F$3)</f>
        <v>7.2879600963230251</v>
      </c>
      <c r="E1167" s="66">
        <f>('Итоговая табл.1чел(все услуги-к'!$E1167+('Итоговая табл.1чел(все услуги-к'!$E1167*'Таблица вводных'!$G$5))-('Расчет комиссии(Нади)'!$I1167+'Таблица вводных'!$E$3+'Таблица вводных'!$F$3)</f>
        <v>0.50371009632302488</v>
      </c>
      <c r="F1167" s="66">
        <f>('Итоговая табл.1чел(все услуги-к'!$F1167+('Итоговая табл.1чел(все услуги-к'!$F1167*'Таблица вводных'!$G$6))-('Расчет комиссии(Нади)'!$I1167+'Таблица вводных'!$E$3+'Таблица вводных'!$F$3)</f>
        <v>23.347960096323028</v>
      </c>
      <c r="G1167" s="66">
        <f>('Итоговая табл.1чел(все услуги-к'!$G1167+('Итоговая табл.1чел(все услуги-к'!$G1167*'Таблица вводных'!$G$7))-('Расчет комиссии(Нади)'!$I1167+'Таблица вводных'!$E$3+'Таблица вводных'!$F$3)</f>
        <v>-0.41203990367697507</v>
      </c>
      <c r="H1167" s="66">
        <f>'Итоговая табл.1чел(все услуги-к'!$H1167-('Расчет комиссии(Нади)'!$I1167+'Таблица вводных'!$E$3+'Таблица вводных'!$F$3)</f>
        <v>-0.41203990367697507</v>
      </c>
      <c r="I1167" s="66">
        <f>('Итоговая табл.1чел(все услуги-к'!$I1167+('Итоговая табл.1чел(все услуги-к'!$I1167*'Таблица вводных'!$G$9))-('Расчет комиссии(Нади)'!$I1167+'Таблица вводных'!$E$3+'Таблица вводных'!$F$3)</f>
        <v>-0.41203990367697507</v>
      </c>
      <c r="J1167" s="13" t="s">
        <v>143</v>
      </c>
    </row>
    <row r="1168" spans="1:10" ht="13.2" customHeight="1">
      <c r="A1168" s="140"/>
      <c r="B1168" s="5"/>
      <c r="C1168" s="15"/>
      <c r="D1168" s="66">
        <f>(('Итоговая табл.1чел(все услуги-к'!$D1168+('Итоговая табл.1чел(все услуги-к'!$D1168*'Таблица вводных'!$G$4)))-('Расчет комиссии(Нади)'!$I1168+'Таблица вводных'!$E$3+'Таблица вводных'!$F$3)</f>
        <v>7.2879600963230251</v>
      </c>
      <c r="E1168" s="66">
        <f>('Итоговая табл.1чел(все услуги-к'!$E1168+('Итоговая табл.1чел(все услуги-к'!$E1168*'Таблица вводных'!$G$5))-('Расчет комиссии(Нади)'!$I1168+'Таблица вводных'!$E$3+'Таблица вводных'!$F$3)</f>
        <v>0.50371009632302488</v>
      </c>
      <c r="F1168" s="66">
        <f>('Итоговая табл.1чел(все услуги-к'!$F1168+('Итоговая табл.1чел(все услуги-к'!$F1168*'Таблица вводных'!$G$6))-('Расчет комиссии(Нади)'!$I1168+'Таблица вводных'!$E$3+'Таблица вводных'!$F$3)</f>
        <v>23.347960096323028</v>
      </c>
      <c r="G1168" s="66">
        <f>('Итоговая табл.1чел(все услуги-к'!$G1168+('Итоговая табл.1чел(все услуги-к'!$G1168*'Таблица вводных'!$G$7))-('Расчет комиссии(Нади)'!$I1168+'Таблица вводных'!$E$3+'Таблица вводных'!$F$3)</f>
        <v>-0.41203990367697507</v>
      </c>
      <c r="H1168" s="66">
        <f>'Итоговая табл.1чел(все услуги-к'!$H1168-('Расчет комиссии(Нади)'!$I1168+'Таблица вводных'!$E$3+'Таблица вводных'!$F$3)</f>
        <v>-0.41203990367697507</v>
      </c>
      <c r="I1168" s="66">
        <f>('Итоговая табл.1чел(все услуги-к'!$I1168+('Итоговая табл.1чел(все услуги-к'!$I1168*'Таблица вводных'!$G$9))-('Расчет комиссии(Нади)'!$I1168+'Таблица вводных'!$E$3+'Таблица вводных'!$F$3)</f>
        <v>-0.41203990367697507</v>
      </c>
      <c r="J1168" s="13" t="s">
        <v>143</v>
      </c>
    </row>
    <row r="1169" spans="1:10" ht="13.2" customHeight="1">
      <c r="A1169" s="140"/>
      <c r="B1169" s="5"/>
      <c r="C1169" s="6"/>
      <c r="D1169" s="66">
        <f>(('Итоговая табл.1чел(все услуги-к'!$D1169+('Итоговая табл.1чел(все услуги-к'!$D1169*'Таблица вводных'!$G$4)))-('Расчет комиссии(Нади)'!$I1169+'Таблица вводных'!$E$3+'Таблица вводных'!$F$3)</f>
        <v>7.2879600963230251</v>
      </c>
      <c r="E1169" s="66">
        <f>('Итоговая табл.1чел(все услуги-к'!$E1169+('Итоговая табл.1чел(все услуги-к'!$E1169*'Таблица вводных'!$G$5))-('Расчет комиссии(Нади)'!$I1169+'Таблица вводных'!$E$3+'Таблица вводных'!$F$3)</f>
        <v>0.50371009632302488</v>
      </c>
      <c r="F1169" s="66">
        <f>('Итоговая табл.1чел(все услуги-к'!$F1169+('Итоговая табл.1чел(все услуги-к'!$F1169*'Таблица вводных'!$G$6))-('Расчет комиссии(Нади)'!$I1169+'Таблица вводных'!$E$3+'Таблица вводных'!$F$3)</f>
        <v>23.347960096323028</v>
      </c>
      <c r="G1169" s="66">
        <f>('Итоговая табл.1чел(все услуги-к'!$G1169+('Итоговая табл.1чел(все услуги-к'!$G1169*'Таблица вводных'!$G$7))-('Расчет комиссии(Нади)'!$I1169+'Таблица вводных'!$E$3+'Таблица вводных'!$F$3)</f>
        <v>-0.41203990367697507</v>
      </c>
      <c r="H1169" s="66">
        <f>'Итоговая табл.1чел(все услуги-к'!$H1169-('Расчет комиссии(Нади)'!$I1169+'Таблица вводных'!$E$3+'Таблица вводных'!$F$3)</f>
        <v>-0.41203990367697507</v>
      </c>
      <c r="I1169" s="66">
        <f>('Итоговая табл.1чел(все услуги-к'!$I1169+('Итоговая табл.1чел(все услуги-к'!$I1169*'Таблица вводных'!$G$9))-('Расчет комиссии(Нади)'!$I1169+'Таблица вводных'!$E$3+'Таблица вводных'!$F$3)</f>
        <v>-0.41203990367697507</v>
      </c>
      <c r="J1169" s="13" t="s">
        <v>143</v>
      </c>
    </row>
    <row r="1170" spans="1:10" ht="13.2" customHeight="1">
      <c r="A1170" s="140"/>
      <c r="B1170" s="5"/>
      <c r="C1170" s="15"/>
      <c r="D1170" s="66">
        <f>(('Итоговая табл.1чел(все услуги-к'!$D1170+('Итоговая табл.1чел(все услуги-к'!$D1170*'Таблица вводных'!$G$4)))-('Расчет комиссии(Нади)'!$I1170+'Таблица вводных'!$E$3+'Таблица вводных'!$F$3)</f>
        <v>7.2879600963230251</v>
      </c>
      <c r="E1170" s="66">
        <f>('Итоговая табл.1чел(все услуги-к'!$E1170+('Итоговая табл.1чел(все услуги-к'!$E1170*'Таблица вводных'!$G$5))-('Расчет комиссии(Нади)'!$I1170+'Таблица вводных'!$E$3+'Таблица вводных'!$F$3)</f>
        <v>0.50371009632302488</v>
      </c>
      <c r="F1170" s="66">
        <f>('Итоговая табл.1чел(все услуги-к'!$F1170+('Итоговая табл.1чел(все услуги-к'!$F1170*'Таблица вводных'!$G$6))-('Расчет комиссии(Нади)'!$I1170+'Таблица вводных'!$E$3+'Таблица вводных'!$F$3)</f>
        <v>23.347960096323028</v>
      </c>
      <c r="G1170" s="66">
        <f>('Итоговая табл.1чел(все услуги-к'!$G1170+('Итоговая табл.1чел(все услуги-к'!$G1170*'Таблица вводных'!$G$7))-('Расчет комиссии(Нади)'!$I1170+'Таблица вводных'!$E$3+'Таблица вводных'!$F$3)</f>
        <v>-0.41203990367697507</v>
      </c>
      <c r="H1170" s="66">
        <f>'Итоговая табл.1чел(все услуги-к'!$H1170-('Расчет комиссии(Нади)'!$I1170+'Таблица вводных'!$E$3+'Таблица вводных'!$F$3)</f>
        <v>-0.41203990367697507</v>
      </c>
      <c r="I1170" s="66">
        <f>('Итоговая табл.1чел(все услуги-к'!$I1170+('Итоговая табл.1чел(все услуги-к'!$I1170*'Таблица вводных'!$G$9))-('Расчет комиссии(Нади)'!$I1170+'Таблица вводных'!$E$3+'Таблица вводных'!$F$3)</f>
        <v>-0.41203990367697507</v>
      </c>
      <c r="J1170" s="13" t="s">
        <v>143</v>
      </c>
    </row>
    <row r="1171" spans="1:10" ht="13.2" customHeight="1">
      <c r="A1171" s="141"/>
      <c r="B1171" s="18"/>
      <c r="C1171" s="19"/>
      <c r="D1171" s="76">
        <f>(('Итоговая табл.1чел(все услуги-к'!$D1171+('Итоговая табл.1чел(все услуги-к'!$D1171*'Таблица вводных'!$G$4)))-('Расчет комиссии(Нади)'!$I1171+'Таблица вводных'!$E$3+'Таблица вводных'!$F$3)</f>
        <v>7.2879600963230251</v>
      </c>
      <c r="E1171" s="76">
        <f>('Итоговая табл.1чел(все услуги-к'!$E1171+('Итоговая табл.1чел(все услуги-к'!$E1171*'Таблица вводных'!$G$5))-('Расчет комиссии(Нади)'!$I1171+'Таблица вводных'!$E$3+'Таблица вводных'!$F$3)</f>
        <v>0.50371009632302488</v>
      </c>
      <c r="F1171" s="76">
        <f>('Итоговая табл.1чел(все услуги-к'!$F1171+('Итоговая табл.1чел(все услуги-к'!$F1171*'Таблица вводных'!$G$6))-('Расчет комиссии(Нади)'!$I1171+'Таблица вводных'!$E$3+'Таблица вводных'!$F$3)</f>
        <v>23.347960096323028</v>
      </c>
      <c r="G1171" s="76">
        <f>('Итоговая табл.1чел(все услуги-к'!$G1171+('Итоговая табл.1чел(все услуги-к'!$G1171*'Таблица вводных'!$G$7))-('Расчет комиссии(Нади)'!$I1171+'Таблица вводных'!$E$3+'Таблица вводных'!$F$3)</f>
        <v>-0.41203990367697507</v>
      </c>
      <c r="H1171" s="76">
        <f>'Итоговая табл.1чел(все услуги-к'!$H1171-('Расчет комиссии(Нади)'!$I1171+'Таблица вводных'!$E$3+'Таблица вводных'!$F$3)</f>
        <v>-0.41203990367697507</v>
      </c>
      <c r="I1171" s="76">
        <f>('Итоговая табл.1чел(все услуги-к'!$I1171+('Итоговая табл.1чел(все услуги-к'!$I1171*'Таблица вводных'!$G$9))-('Расчет комиссии(Нади)'!$I1171+'Таблица вводных'!$E$3+'Таблица вводных'!$F$3)</f>
        <v>-0.41203990367697507</v>
      </c>
      <c r="J1171" s="22" t="s">
        <v>143</v>
      </c>
    </row>
    <row r="1172" spans="1:10" ht="13.2" customHeight="1">
      <c r="A1172" s="143" t="s">
        <v>251</v>
      </c>
      <c r="B1172" s="5">
        <v>45423</v>
      </c>
      <c r="C1172" s="97"/>
      <c r="D1172" s="59">
        <f>(('Итоговая табл.1чел(все услуги-к'!$D1172+('Итоговая табл.1чел(все услуги-к'!$D1172*'Таблица вводных'!$G$4)))-('Расчет комиссии(Нади)'!$I1172+'Таблица вводных'!$E$3+'Таблица вводных'!$F$3)</f>
        <v>7.2879600963230251</v>
      </c>
      <c r="E1172" s="59">
        <f>('Итоговая табл.1чел(все услуги-к'!$E1172+('Итоговая табл.1чел(все услуги-к'!$E1172*'Таблица вводных'!$G$5))-('Расчет комиссии(Нади)'!$I1172+'Таблица вводных'!$E$3+'Таблица вводных'!$F$3)</f>
        <v>0.50371009632302488</v>
      </c>
      <c r="F1172" s="59">
        <f>('Итоговая табл.1чел(все услуги-к'!$F1172+('Итоговая табл.1чел(все услуги-к'!$F1172*'Таблица вводных'!$G$6))-('Расчет комиссии(Нади)'!$I1172+'Таблица вводных'!$E$3+'Таблица вводных'!$F$3)</f>
        <v>23.347960096323028</v>
      </c>
      <c r="G1172" s="59">
        <f>('Итоговая табл.1чел(все услуги-к'!$G1172+('Итоговая табл.1чел(все услуги-к'!$G1172*'Таблица вводных'!$G$7))-('Расчет комиссии(Нади)'!$I1172+'Таблица вводных'!$E$3+'Таблица вводных'!$F$3)</f>
        <v>-0.41203990367697507</v>
      </c>
      <c r="H1172" s="59">
        <f>'Итоговая табл.1чел(все услуги-к'!$H1172-('Расчет комиссии(Нади)'!$I1172+'Таблица вводных'!$E$3+'Таблица вводных'!$F$3)</f>
        <v>-0.41203990367697507</v>
      </c>
      <c r="I1172" s="59">
        <f>('Итоговая табл.1чел(все услуги-к'!$I1172+('Итоговая табл.1чел(все услуги-к'!$I1172*'Таблица вводных'!$G$9))-('Расчет комиссии(Нади)'!$I1172+'Таблица вводных'!$E$3+'Таблица вводных'!$F$3)</f>
        <v>-0.41203990367697507</v>
      </c>
      <c r="J1172" s="10" t="s">
        <v>252</v>
      </c>
    </row>
    <row r="1173" spans="1:10" ht="13.2" customHeight="1">
      <c r="A1173" s="140"/>
      <c r="B1173" s="5">
        <v>45426</v>
      </c>
      <c r="C1173" s="6"/>
      <c r="D1173" s="66">
        <f>(('Итоговая табл.1чел(все услуги-к'!$D1173+('Итоговая табл.1чел(все услуги-к'!$D1173*'Таблица вводных'!$G$4)))-('Расчет комиссии(Нади)'!$I1173+'Таблица вводных'!$E$3+'Таблица вводных'!$F$3)</f>
        <v>7.2879600963230251</v>
      </c>
      <c r="E1173" s="66">
        <f>('Итоговая табл.1чел(все услуги-к'!$E1173+('Итоговая табл.1чел(все услуги-к'!$E1173*'Таблица вводных'!$G$5))-('Расчет комиссии(Нади)'!$I1173+'Таблица вводных'!$E$3+'Таблица вводных'!$F$3)</f>
        <v>0.50371009632302488</v>
      </c>
      <c r="F1173" s="66">
        <f>('Итоговая табл.1чел(все услуги-к'!$F1173+('Итоговая табл.1чел(все услуги-к'!$F1173*'Таблица вводных'!$G$6))-('Расчет комиссии(Нади)'!$I1173+'Таблица вводных'!$E$3+'Таблица вводных'!$F$3)</f>
        <v>23.347960096323028</v>
      </c>
      <c r="G1173" s="66">
        <f>('Итоговая табл.1чел(все услуги-к'!$G1173+('Итоговая табл.1чел(все услуги-к'!$G1173*'Таблица вводных'!$G$7))-('Расчет комиссии(Нади)'!$I1173+'Таблица вводных'!$E$3+'Таблица вводных'!$F$3)</f>
        <v>-0.41203990367697507</v>
      </c>
      <c r="H1173" s="66">
        <f>'Итоговая табл.1чел(все услуги-к'!$H1173-('Расчет комиссии(Нади)'!$I1173+'Таблица вводных'!$E$3+'Таблица вводных'!$F$3)</f>
        <v>-0.41203990367697507</v>
      </c>
      <c r="I1173" s="66">
        <f>('Итоговая табл.1чел(все услуги-к'!$I1173+('Итоговая табл.1чел(все услуги-к'!$I1173*'Таблица вводных'!$G$9))-('Расчет комиссии(Нади)'!$I1173+'Таблица вводных'!$E$3+'Таблица вводных'!$F$3)</f>
        <v>-0.41203990367697507</v>
      </c>
      <c r="J1173" s="13" t="s">
        <v>252</v>
      </c>
    </row>
    <row r="1174" spans="1:10" ht="13.2" customHeight="1">
      <c r="A1174" s="140"/>
      <c r="B1174" s="5">
        <v>45430</v>
      </c>
      <c r="C1174" s="15"/>
      <c r="D1174" s="66">
        <f>(('Итоговая табл.1чел(все услуги-к'!$D1174+('Итоговая табл.1чел(все услуги-к'!$D1174*'Таблица вводных'!$G$4)))-('Расчет комиссии(Нади)'!$I1174+'Таблица вводных'!$E$3+'Таблица вводных'!$F$3)</f>
        <v>7.2879600963230251</v>
      </c>
      <c r="E1174" s="66">
        <f>('Итоговая табл.1чел(все услуги-к'!$E1174+('Итоговая табл.1чел(все услуги-к'!$E1174*'Таблица вводных'!$G$5))-('Расчет комиссии(Нади)'!$I1174+'Таблица вводных'!$E$3+'Таблица вводных'!$F$3)</f>
        <v>0.50371009632302488</v>
      </c>
      <c r="F1174" s="66">
        <f>('Итоговая табл.1чел(все услуги-к'!$F1174+('Итоговая табл.1чел(все услуги-к'!$F1174*'Таблица вводных'!$G$6))-('Расчет комиссии(Нади)'!$I1174+'Таблица вводных'!$E$3+'Таблица вводных'!$F$3)</f>
        <v>23.347960096323028</v>
      </c>
      <c r="G1174" s="66">
        <f>('Итоговая табл.1чел(все услуги-к'!$G1174+('Итоговая табл.1чел(все услуги-к'!$G1174*'Таблица вводных'!$G$7))-('Расчет комиссии(Нади)'!$I1174+'Таблица вводных'!$E$3+'Таблица вводных'!$F$3)</f>
        <v>-0.41203990367697507</v>
      </c>
      <c r="H1174" s="66">
        <f>'Итоговая табл.1чел(все услуги-к'!$H1174-('Расчет комиссии(Нади)'!$I1174+'Таблица вводных'!$E$3+'Таблица вводных'!$F$3)</f>
        <v>-0.41203990367697507</v>
      </c>
      <c r="I1174" s="66">
        <f>('Итоговая табл.1чел(все услуги-к'!$I1174+('Итоговая табл.1чел(все услуги-к'!$I1174*'Таблица вводных'!$G$9))-('Расчет комиссии(Нади)'!$I1174+'Таблица вводных'!$E$3+'Таблица вводных'!$F$3)</f>
        <v>-0.41203990367697507</v>
      </c>
      <c r="J1174" s="13" t="s">
        <v>252</v>
      </c>
    </row>
    <row r="1175" spans="1:10" ht="13.2" customHeight="1">
      <c r="A1175" s="140"/>
      <c r="B1175" s="5">
        <v>45433</v>
      </c>
      <c r="C1175" s="6"/>
      <c r="D1175" s="66">
        <f>(('Итоговая табл.1чел(все услуги-к'!$D1175+('Итоговая табл.1чел(все услуги-к'!$D1175*'Таблица вводных'!$G$4)))-('Расчет комиссии(Нади)'!$I1175+'Таблица вводных'!$E$3+'Таблица вводных'!$F$3)</f>
        <v>7.2879600963230251</v>
      </c>
      <c r="E1175" s="66">
        <f>('Итоговая табл.1чел(все услуги-к'!$E1175+('Итоговая табл.1чел(все услуги-к'!$E1175*'Таблица вводных'!$G$5))-('Расчет комиссии(Нади)'!$I1175+'Таблица вводных'!$E$3+'Таблица вводных'!$F$3)</f>
        <v>0.50371009632302488</v>
      </c>
      <c r="F1175" s="66">
        <f>('Итоговая табл.1чел(все услуги-к'!$F1175+('Итоговая табл.1чел(все услуги-к'!$F1175*'Таблица вводных'!$G$6))-('Расчет комиссии(Нади)'!$I1175+'Таблица вводных'!$E$3+'Таблица вводных'!$F$3)</f>
        <v>23.347960096323028</v>
      </c>
      <c r="G1175" s="66">
        <f>('Итоговая табл.1чел(все услуги-к'!$G1175+('Итоговая табл.1чел(все услуги-к'!$G1175*'Таблица вводных'!$G$7))-('Расчет комиссии(Нади)'!$I1175+'Таблица вводных'!$E$3+'Таблица вводных'!$F$3)</f>
        <v>-0.41203990367697507</v>
      </c>
      <c r="H1175" s="66">
        <f>'Итоговая табл.1чел(все услуги-к'!$H1175-('Расчет комиссии(Нади)'!$I1175+'Таблица вводных'!$E$3+'Таблица вводных'!$F$3)</f>
        <v>-0.41203990367697507</v>
      </c>
      <c r="I1175" s="66">
        <f>('Итоговая табл.1чел(все услуги-к'!$I1175+('Итоговая табл.1чел(все услуги-к'!$I1175*'Таблица вводных'!$G$9))-('Расчет комиссии(Нади)'!$I1175+'Таблица вводных'!$E$3+'Таблица вводных'!$F$3)</f>
        <v>-0.41203990367697507</v>
      </c>
      <c r="J1175" s="13" t="s">
        <v>252</v>
      </c>
    </row>
    <row r="1176" spans="1:10" ht="13.2" customHeight="1">
      <c r="A1176" s="140"/>
      <c r="B1176" s="5">
        <v>45437</v>
      </c>
      <c r="C1176" s="15"/>
      <c r="D1176" s="66">
        <f>(('Итоговая табл.1чел(все услуги-к'!$D1176+('Итоговая табл.1чел(все услуги-к'!$D1176*'Таблица вводных'!$G$4)))-('Расчет комиссии(Нади)'!$I1176+'Таблица вводных'!$E$3+'Таблица вводных'!$F$3)</f>
        <v>7.2879600963230251</v>
      </c>
      <c r="E1176" s="66">
        <f>('Итоговая табл.1чел(все услуги-к'!$E1176+('Итоговая табл.1чел(все услуги-к'!$E1176*'Таблица вводных'!$G$5))-('Расчет комиссии(Нади)'!$I1176+'Таблица вводных'!$E$3+'Таблица вводных'!$F$3)</f>
        <v>0.50371009632302488</v>
      </c>
      <c r="F1176" s="66">
        <f>('Итоговая табл.1чел(все услуги-к'!$F1176+('Итоговая табл.1чел(все услуги-к'!$F1176*'Таблица вводных'!$G$6))-('Расчет комиссии(Нади)'!$I1176+'Таблица вводных'!$E$3+'Таблица вводных'!$F$3)</f>
        <v>23.347960096323028</v>
      </c>
      <c r="G1176" s="66">
        <f>('Итоговая табл.1чел(все услуги-к'!$G1176+('Итоговая табл.1чел(все услуги-к'!$G1176*'Таблица вводных'!$G$7))-('Расчет комиссии(Нади)'!$I1176+'Таблица вводных'!$E$3+'Таблица вводных'!$F$3)</f>
        <v>-0.41203990367697507</v>
      </c>
      <c r="H1176" s="66">
        <f>'Итоговая табл.1чел(все услуги-к'!$H1176-('Расчет комиссии(Нади)'!$I1176+'Таблица вводных'!$E$3+'Таблица вводных'!$F$3)</f>
        <v>-0.41203990367697507</v>
      </c>
      <c r="I1176" s="66">
        <f>('Итоговая табл.1чел(все услуги-к'!$I1176+('Итоговая табл.1чел(все услуги-к'!$I1176*'Таблица вводных'!$G$9))-('Расчет комиссии(Нади)'!$I1176+'Таблица вводных'!$E$3+'Таблица вводных'!$F$3)</f>
        <v>-0.41203990367697507</v>
      </c>
      <c r="J1176" s="13" t="s">
        <v>252</v>
      </c>
    </row>
    <row r="1177" spans="1:10" ht="13.2" customHeight="1">
      <c r="A1177" s="140"/>
      <c r="B1177" s="5">
        <v>45440</v>
      </c>
      <c r="C1177" s="15"/>
      <c r="D1177" s="66">
        <f>(('Итоговая табл.1чел(все услуги-к'!$D1177+('Итоговая табл.1чел(все услуги-к'!$D1177*'Таблица вводных'!$G$4)))-('Расчет комиссии(Нади)'!$I1177+'Таблица вводных'!$E$3+'Таблица вводных'!$F$3)</f>
        <v>7.2879600963230251</v>
      </c>
      <c r="E1177" s="66">
        <f>('Итоговая табл.1чел(все услуги-к'!$E1177+('Итоговая табл.1чел(все услуги-к'!$E1177*'Таблица вводных'!$G$5))-('Расчет комиссии(Нади)'!$I1177+'Таблица вводных'!$E$3+'Таблица вводных'!$F$3)</f>
        <v>0.50371009632302488</v>
      </c>
      <c r="F1177" s="66">
        <f>('Итоговая табл.1чел(все услуги-к'!$F1177+('Итоговая табл.1чел(все услуги-к'!$F1177*'Таблица вводных'!$G$6))-('Расчет комиссии(Нади)'!$I1177+'Таблица вводных'!$E$3+'Таблица вводных'!$F$3)</f>
        <v>23.347960096323028</v>
      </c>
      <c r="G1177" s="66">
        <f>('Итоговая табл.1чел(все услуги-к'!$G1177+('Итоговая табл.1чел(все услуги-к'!$G1177*'Таблица вводных'!$G$7))-('Расчет комиссии(Нади)'!$I1177+'Таблица вводных'!$E$3+'Таблица вводных'!$F$3)</f>
        <v>-0.41203990367697507</v>
      </c>
      <c r="H1177" s="66">
        <f>'Итоговая табл.1чел(все услуги-к'!$H1177-('Расчет комиссии(Нади)'!$I1177+'Таблица вводных'!$E$3+'Таблица вводных'!$F$3)</f>
        <v>-0.41203990367697507</v>
      </c>
      <c r="I1177" s="66">
        <f>('Итоговая табл.1чел(все услуги-к'!$I1177+('Итоговая табл.1чел(все услуги-к'!$I1177*'Таблица вводных'!$G$9))-('Расчет комиссии(Нади)'!$I1177+'Таблица вводных'!$E$3+'Таблица вводных'!$F$3)</f>
        <v>-0.41203990367697507</v>
      </c>
      <c r="J1177" s="13" t="s">
        <v>252</v>
      </c>
    </row>
    <row r="1178" spans="1:10" ht="13.2" customHeight="1">
      <c r="A1178" s="140"/>
      <c r="B1178" s="5">
        <v>45444</v>
      </c>
      <c r="C1178" s="15"/>
      <c r="D1178" s="66">
        <f>(('Итоговая табл.1чел(все услуги-к'!$D1178+('Итоговая табл.1чел(все услуги-к'!$D1178*'Таблица вводных'!$G$4)))-('Расчет комиссии(Нади)'!$I1178+'Таблица вводных'!$E$3+'Таблица вводных'!$F$3)</f>
        <v>7.2879600963230251</v>
      </c>
      <c r="E1178" s="66">
        <f>('Итоговая табл.1чел(все услуги-к'!$E1178+('Итоговая табл.1чел(все услуги-к'!$E1178*'Таблица вводных'!$G$5))-('Расчет комиссии(Нади)'!$I1178+'Таблица вводных'!$E$3+'Таблица вводных'!$F$3)</f>
        <v>0.50371009632302488</v>
      </c>
      <c r="F1178" s="66">
        <f>('Итоговая табл.1чел(все услуги-к'!$F1178+('Итоговая табл.1чел(все услуги-к'!$F1178*'Таблица вводных'!$G$6))-('Расчет комиссии(Нади)'!$I1178+'Таблица вводных'!$E$3+'Таблица вводных'!$F$3)</f>
        <v>23.347960096323028</v>
      </c>
      <c r="G1178" s="66">
        <f>('Итоговая табл.1чел(все услуги-к'!$G1178+('Итоговая табл.1чел(все услуги-к'!$G1178*'Таблица вводных'!$G$7))-('Расчет комиссии(Нади)'!$I1178+'Таблица вводных'!$E$3+'Таблица вводных'!$F$3)</f>
        <v>-0.41203990367697507</v>
      </c>
      <c r="H1178" s="66">
        <f>'Итоговая табл.1чел(все услуги-к'!$H1178-('Расчет комиссии(Нади)'!$I1178+'Таблица вводных'!$E$3+'Таблица вводных'!$F$3)</f>
        <v>-0.41203990367697507</v>
      </c>
      <c r="I1178" s="66">
        <f>('Итоговая табл.1чел(все услуги-к'!$I1178+('Итоговая табл.1чел(все услуги-к'!$I1178*'Таблица вводных'!$G$9))-('Расчет комиссии(Нади)'!$I1178+'Таблица вводных'!$E$3+'Таблица вводных'!$F$3)</f>
        <v>-0.41203990367697507</v>
      </c>
      <c r="J1178" s="13" t="s">
        <v>252</v>
      </c>
    </row>
    <row r="1179" spans="1:10" ht="13.2" customHeight="1">
      <c r="A1179" s="140"/>
      <c r="B1179" s="5">
        <v>45447</v>
      </c>
      <c r="C1179" s="6"/>
      <c r="D1179" s="66">
        <f>(('Итоговая табл.1чел(все услуги-к'!$D1179+('Итоговая табл.1чел(все услуги-к'!$D1179*'Таблица вводных'!$G$4)))-('Расчет комиссии(Нади)'!$I1179+'Таблица вводных'!$E$3+'Таблица вводных'!$F$3)</f>
        <v>7.2879600963230251</v>
      </c>
      <c r="E1179" s="66">
        <f>('Итоговая табл.1чел(все услуги-к'!$E1179+('Итоговая табл.1чел(все услуги-к'!$E1179*'Таблица вводных'!$G$5))-('Расчет комиссии(Нади)'!$I1179+'Таблица вводных'!$E$3+'Таблица вводных'!$F$3)</f>
        <v>0.50371009632302488</v>
      </c>
      <c r="F1179" s="66">
        <f>('Итоговая табл.1чел(все услуги-к'!$F1179+('Итоговая табл.1чел(все услуги-к'!$F1179*'Таблица вводных'!$G$6))-('Расчет комиссии(Нади)'!$I1179+'Таблица вводных'!$E$3+'Таблица вводных'!$F$3)</f>
        <v>23.347960096323028</v>
      </c>
      <c r="G1179" s="66">
        <f>('Итоговая табл.1чел(все услуги-к'!$G1179+('Итоговая табл.1чел(все услуги-к'!$G1179*'Таблица вводных'!$G$7))-('Расчет комиссии(Нади)'!$I1179+'Таблица вводных'!$E$3+'Таблица вводных'!$F$3)</f>
        <v>-0.41203990367697507</v>
      </c>
      <c r="H1179" s="66">
        <f>'Итоговая табл.1чел(все услуги-к'!$H1179-('Расчет комиссии(Нади)'!$I1179+'Таблица вводных'!$E$3+'Таблица вводных'!$F$3)</f>
        <v>-0.41203990367697507</v>
      </c>
      <c r="I1179" s="66">
        <f>('Итоговая табл.1чел(все услуги-к'!$I1179+('Итоговая табл.1чел(все услуги-к'!$I1179*'Таблица вводных'!$G$9))-('Расчет комиссии(Нади)'!$I1179+'Таблица вводных'!$E$3+'Таблица вводных'!$F$3)</f>
        <v>-0.41203990367697507</v>
      </c>
      <c r="J1179" s="13" t="s">
        <v>252</v>
      </c>
    </row>
    <row r="1180" spans="1:10" ht="13.2" customHeight="1">
      <c r="A1180" s="140"/>
      <c r="B1180" s="5">
        <v>45451</v>
      </c>
      <c r="C1180" s="15"/>
      <c r="D1180" s="66">
        <f>(('Итоговая табл.1чел(все услуги-к'!$D1180+('Итоговая табл.1чел(все услуги-к'!$D1180*'Таблица вводных'!$G$4)))-('Расчет комиссии(Нади)'!$I1180+'Таблица вводных'!$E$3+'Таблица вводных'!$F$3)</f>
        <v>7.2879600963230251</v>
      </c>
      <c r="E1180" s="66">
        <f>('Итоговая табл.1чел(все услуги-к'!$E1180+('Итоговая табл.1чел(все услуги-к'!$E1180*'Таблица вводных'!$G$5))-('Расчет комиссии(Нади)'!$I1180+'Таблица вводных'!$E$3+'Таблица вводных'!$F$3)</f>
        <v>0.50371009632302488</v>
      </c>
      <c r="F1180" s="66">
        <f>('Итоговая табл.1чел(все услуги-к'!$F1180+('Итоговая табл.1чел(все услуги-к'!$F1180*'Таблица вводных'!$G$6))-('Расчет комиссии(Нади)'!$I1180+'Таблица вводных'!$E$3+'Таблица вводных'!$F$3)</f>
        <v>23.347960096323028</v>
      </c>
      <c r="G1180" s="66">
        <f>('Итоговая табл.1чел(все услуги-к'!$G1180+('Итоговая табл.1чел(все услуги-к'!$G1180*'Таблица вводных'!$G$7))-('Расчет комиссии(Нади)'!$I1180+'Таблица вводных'!$E$3+'Таблица вводных'!$F$3)</f>
        <v>-0.41203990367697507</v>
      </c>
      <c r="H1180" s="66">
        <f>'Итоговая табл.1чел(все услуги-к'!$H1180-('Расчет комиссии(Нади)'!$I1180+'Таблица вводных'!$E$3+'Таблица вводных'!$F$3)</f>
        <v>-0.41203990367697507</v>
      </c>
      <c r="I1180" s="66">
        <f>('Итоговая табл.1чел(все услуги-к'!$I1180+('Итоговая табл.1чел(все услуги-к'!$I1180*'Таблица вводных'!$G$9))-('Расчет комиссии(Нади)'!$I1180+'Таблица вводных'!$E$3+'Таблица вводных'!$F$3)</f>
        <v>-0.41203990367697507</v>
      </c>
      <c r="J1180" s="13" t="s">
        <v>252</v>
      </c>
    </row>
    <row r="1181" spans="1:10" ht="13.2" customHeight="1">
      <c r="A1181" s="140"/>
      <c r="B1181" s="5">
        <v>45454</v>
      </c>
      <c r="C1181" s="15"/>
      <c r="D1181" s="66">
        <f>(('Итоговая табл.1чел(все услуги-к'!$D1181+('Итоговая табл.1чел(все услуги-к'!$D1181*'Таблица вводных'!$G$4)))-('Расчет комиссии(Нади)'!$I1181+'Таблица вводных'!$E$3+'Таблица вводных'!$F$3)</f>
        <v>7.2879600963230251</v>
      </c>
      <c r="E1181" s="66">
        <f>('Итоговая табл.1чел(все услуги-к'!$E1181+('Итоговая табл.1чел(все услуги-к'!$E1181*'Таблица вводных'!$G$5))-('Расчет комиссии(Нади)'!$I1181+'Таблица вводных'!$E$3+'Таблица вводных'!$F$3)</f>
        <v>0.50371009632302488</v>
      </c>
      <c r="F1181" s="66">
        <f>('Итоговая табл.1чел(все услуги-к'!$F1181+('Итоговая табл.1чел(все услуги-к'!$F1181*'Таблица вводных'!$G$6))-('Расчет комиссии(Нади)'!$I1181+'Таблица вводных'!$E$3+'Таблица вводных'!$F$3)</f>
        <v>23.347960096323028</v>
      </c>
      <c r="G1181" s="66">
        <f>('Итоговая табл.1чел(все услуги-к'!$G1181+('Итоговая табл.1чел(все услуги-к'!$G1181*'Таблица вводных'!$G$7))-('Расчет комиссии(Нади)'!$I1181+'Таблица вводных'!$E$3+'Таблица вводных'!$F$3)</f>
        <v>-0.41203990367697507</v>
      </c>
      <c r="H1181" s="66">
        <f>'Итоговая табл.1чел(все услуги-к'!$H1181-('Расчет комиссии(Нади)'!$I1181+'Таблица вводных'!$E$3+'Таблица вводных'!$F$3)</f>
        <v>-0.41203990367697507</v>
      </c>
      <c r="I1181" s="66">
        <f>('Итоговая табл.1чел(все услуги-к'!$I1181+('Итоговая табл.1чел(все услуги-к'!$I1181*'Таблица вводных'!$G$9))-('Расчет комиссии(Нади)'!$I1181+'Таблица вводных'!$E$3+'Таблица вводных'!$F$3)</f>
        <v>-0.41203990367697507</v>
      </c>
      <c r="J1181" s="13" t="s">
        <v>252</v>
      </c>
    </row>
    <row r="1182" spans="1:10" ht="13.2" customHeight="1">
      <c r="A1182" s="140"/>
      <c r="B1182" s="5"/>
      <c r="C1182" s="6"/>
      <c r="D1182" s="66">
        <f>(('Итоговая табл.1чел(все услуги-к'!$D1182+('Итоговая табл.1чел(все услуги-к'!$D1182*'Таблица вводных'!$G$4)))-('Расчет комиссии(Нади)'!$I1182+'Таблица вводных'!$E$3+'Таблица вводных'!$F$3)</f>
        <v>7.2879600963230251</v>
      </c>
      <c r="E1182" s="66">
        <f>('Итоговая табл.1чел(все услуги-к'!$E1182+('Итоговая табл.1чел(все услуги-к'!$E1182*'Таблица вводных'!$G$5))-('Расчет комиссии(Нади)'!$I1182+'Таблица вводных'!$E$3+'Таблица вводных'!$F$3)</f>
        <v>0.50371009632302488</v>
      </c>
      <c r="F1182" s="66">
        <f>('Итоговая табл.1чел(все услуги-к'!$F1182+('Итоговая табл.1чел(все услуги-к'!$F1182*'Таблица вводных'!$G$6))-('Расчет комиссии(Нади)'!$I1182+'Таблица вводных'!$E$3+'Таблица вводных'!$F$3)</f>
        <v>23.347960096323028</v>
      </c>
      <c r="G1182" s="66">
        <f>('Итоговая табл.1чел(все услуги-к'!$G1182+('Итоговая табл.1чел(все услуги-к'!$G1182*'Таблица вводных'!$G$7))-('Расчет комиссии(Нади)'!$I1182+'Таблица вводных'!$E$3+'Таблица вводных'!$F$3)</f>
        <v>-0.41203990367697507</v>
      </c>
      <c r="H1182" s="66">
        <f>'Итоговая табл.1чел(все услуги-к'!$H1182-('Расчет комиссии(Нади)'!$I1182+'Таблица вводных'!$E$3+'Таблица вводных'!$F$3)</f>
        <v>-0.41203990367697507</v>
      </c>
      <c r="I1182" s="66">
        <f>('Итоговая табл.1чел(все услуги-к'!$I1182+('Итоговая табл.1чел(все услуги-к'!$I1182*'Таблица вводных'!$G$9))-('Расчет комиссии(Нади)'!$I1182+'Таблица вводных'!$E$3+'Таблица вводных'!$F$3)</f>
        <v>-0.41203990367697507</v>
      </c>
      <c r="J1182" s="13" t="s">
        <v>252</v>
      </c>
    </row>
    <row r="1183" spans="1:10" ht="13.2" customHeight="1">
      <c r="A1183" s="140"/>
      <c r="B1183" s="5"/>
      <c r="C1183" s="15"/>
      <c r="D1183" s="66">
        <f>(('Итоговая табл.1чел(все услуги-к'!$D1183+('Итоговая табл.1чел(все услуги-к'!$D1183*'Таблица вводных'!$G$4)))-('Расчет комиссии(Нади)'!$I1183+'Таблица вводных'!$E$3+'Таблица вводных'!$F$3)</f>
        <v>7.2879600963230251</v>
      </c>
      <c r="E1183" s="66">
        <f>('Итоговая табл.1чел(все услуги-к'!$E1183+('Итоговая табл.1чел(все услуги-к'!$E1183*'Таблица вводных'!$G$5))-('Расчет комиссии(Нади)'!$I1183+'Таблица вводных'!$E$3+'Таблица вводных'!$F$3)</f>
        <v>0.50371009632302488</v>
      </c>
      <c r="F1183" s="66">
        <f>('Итоговая табл.1чел(все услуги-к'!$F1183+('Итоговая табл.1чел(все услуги-к'!$F1183*'Таблица вводных'!$G$6))-('Расчет комиссии(Нади)'!$I1183+'Таблица вводных'!$E$3+'Таблица вводных'!$F$3)</f>
        <v>23.347960096323028</v>
      </c>
      <c r="G1183" s="66">
        <f>('Итоговая табл.1чел(все услуги-к'!$G1183+('Итоговая табл.1чел(все услуги-к'!$G1183*'Таблица вводных'!$G$7))-('Расчет комиссии(Нади)'!$I1183+'Таблица вводных'!$E$3+'Таблица вводных'!$F$3)</f>
        <v>-0.41203990367697507</v>
      </c>
      <c r="H1183" s="66">
        <f>'Итоговая табл.1чел(все услуги-к'!$H1183-('Расчет комиссии(Нади)'!$I1183+'Таблица вводных'!$E$3+'Таблица вводных'!$F$3)</f>
        <v>-0.41203990367697507</v>
      </c>
      <c r="I1183" s="66">
        <f>('Итоговая табл.1чел(все услуги-к'!$I1183+('Итоговая табл.1чел(все услуги-к'!$I1183*'Таблица вводных'!$G$9))-('Расчет комиссии(Нади)'!$I1183+'Таблица вводных'!$E$3+'Таблица вводных'!$F$3)</f>
        <v>-0.41203990367697507</v>
      </c>
      <c r="J1183" s="13" t="s">
        <v>252</v>
      </c>
    </row>
    <row r="1184" spans="1:10" ht="13.2" customHeight="1">
      <c r="A1184" s="140"/>
      <c r="B1184" s="5"/>
      <c r="C1184" s="6"/>
      <c r="D1184" s="66">
        <f>(('Итоговая табл.1чел(все услуги-к'!$D1184+('Итоговая табл.1чел(все услуги-к'!$D1184*'Таблица вводных'!$G$4)))-('Расчет комиссии(Нади)'!$I1184+'Таблица вводных'!$E$3+'Таблица вводных'!$F$3)</f>
        <v>7.2879600963230251</v>
      </c>
      <c r="E1184" s="66">
        <f>('Итоговая табл.1чел(все услуги-к'!$E1184+('Итоговая табл.1чел(все услуги-к'!$E1184*'Таблица вводных'!$G$5))-('Расчет комиссии(Нади)'!$I1184+'Таблица вводных'!$E$3+'Таблица вводных'!$F$3)</f>
        <v>0.50371009632302488</v>
      </c>
      <c r="F1184" s="66">
        <f>('Итоговая табл.1чел(все услуги-к'!$F1184+('Итоговая табл.1чел(все услуги-к'!$F1184*'Таблица вводных'!$G$6))-('Расчет комиссии(Нади)'!$I1184+'Таблица вводных'!$E$3+'Таблица вводных'!$F$3)</f>
        <v>23.347960096323028</v>
      </c>
      <c r="G1184" s="66">
        <f>('Итоговая табл.1чел(все услуги-к'!$G1184+('Итоговая табл.1чел(все услуги-к'!$G1184*'Таблица вводных'!$G$7))-('Расчет комиссии(Нади)'!$I1184+'Таблица вводных'!$E$3+'Таблица вводных'!$F$3)</f>
        <v>-0.41203990367697507</v>
      </c>
      <c r="H1184" s="66">
        <f>'Итоговая табл.1чел(все услуги-к'!$H1184-('Расчет комиссии(Нади)'!$I1184+'Таблица вводных'!$E$3+'Таблица вводных'!$F$3)</f>
        <v>-0.41203990367697507</v>
      </c>
      <c r="I1184" s="66">
        <f>('Итоговая табл.1чел(все услуги-к'!$I1184+('Итоговая табл.1чел(все услуги-к'!$I1184*'Таблица вводных'!$G$9))-('Расчет комиссии(Нади)'!$I1184+'Таблица вводных'!$E$3+'Таблица вводных'!$F$3)</f>
        <v>-0.41203990367697507</v>
      </c>
      <c r="J1184" s="13" t="s">
        <v>252</v>
      </c>
    </row>
    <row r="1185" spans="1:10" ht="13.2" customHeight="1">
      <c r="A1185" s="140"/>
      <c r="B1185" s="5"/>
      <c r="C1185" s="6"/>
      <c r="D1185" s="66">
        <f>(('Итоговая табл.1чел(все услуги-к'!$D1185+('Итоговая табл.1чел(все услуги-к'!$D1185*'Таблица вводных'!$G$4)))-('Расчет комиссии(Нади)'!$I1185+'Таблица вводных'!$E$3+'Таблица вводных'!$F$3)</f>
        <v>7.2879600963230251</v>
      </c>
      <c r="E1185" s="66">
        <f>('Итоговая табл.1чел(все услуги-к'!$E1185+('Итоговая табл.1чел(все услуги-к'!$E1185*'Таблица вводных'!$G$5))-('Расчет комиссии(Нади)'!$I1185+'Таблица вводных'!$E$3+'Таблица вводных'!$F$3)</f>
        <v>0.50371009632302488</v>
      </c>
      <c r="F1185" s="66">
        <f>('Итоговая табл.1чел(все услуги-к'!$F1185+('Итоговая табл.1чел(все услуги-к'!$F1185*'Таблица вводных'!$G$6))-('Расчет комиссии(Нади)'!$I1185+'Таблица вводных'!$E$3+'Таблица вводных'!$F$3)</f>
        <v>23.347960096323028</v>
      </c>
      <c r="G1185" s="66">
        <f>('Итоговая табл.1чел(все услуги-к'!$G1185+('Итоговая табл.1чел(все услуги-к'!$G1185*'Таблица вводных'!$G$7))-('Расчет комиссии(Нади)'!$I1185+'Таблица вводных'!$E$3+'Таблица вводных'!$F$3)</f>
        <v>-0.41203990367697507</v>
      </c>
      <c r="H1185" s="66">
        <f>'Итоговая табл.1чел(все услуги-к'!$H1185-('Расчет комиссии(Нади)'!$I1185+'Таблица вводных'!$E$3+'Таблица вводных'!$F$3)</f>
        <v>-0.41203990367697507</v>
      </c>
      <c r="I1185" s="66">
        <f>('Итоговая табл.1чел(все услуги-к'!$I1185+('Итоговая табл.1чел(все услуги-к'!$I1185*'Таблица вводных'!$G$9))-('Расчет комиссии(Нади)'!$I1185+'Таблица вводных'!$E$3+'Таблица вводных'!$F$3)</f>
        <v>-0.41203990367697507</v>
      </c>
      <c r="J1185" s="13" t="s">
        <v>252</v>
      </c>
    </row>
    <row r="1186" spans="1:10" ht="13.2" customHeight="1">
      <c r="A1186" s="140"/>
      <c r="B1186" s="5"/>
      <c r="C1186" s="15"/>
      <c r="D1186" s="66">
        <f>(('Итоговая табл.1чел(все услуги-к'!$D1186+('Итоговая табл.1чел(все услуги-к'!$D1186*'Таблица вводных'!$G$4)))-('Расчет комиссии(Нади)'!$I1186+'Таблица вводных'!$E$3+'Таблица вводных'!$F$3)</f>
        <v>7.2879600963230251</v>
      </c>
      <c r="E1186" s="66">
        <f>('Итоговая табл.1чел(все услуги-к'!$E1186+('Итоговая табл.1чел(все услуги-к'!$E1186*'Таблица вводных'!$G$5))-('Расчет комиссии(Нади)'!$I1186+'Таблица вводных'!$E$3+'Таблица вводных'!$F$3)</f>
        <v>0.50371009632302488</v>
      </c>
      <c r="F1186" s="66">
        <f>('Итоговая табл.1чел(все услуги-к'!$F1186+('Итоговая табл.1чел(все услуги-к'!$F1186*'Таблица вводных'!$G$6))-('Расчет комиссии(Нади)'!$I1186+'Таблица вводных'!$E$3+'Таблица вводных'!$F$3)</f>
        <v>23.347960096323028</v>
      </c>
      <c r="G1186" s="66">
        <f>('Итоговая табл.1чел(все услуги-к'!$G1186+('Итоговая табл.1чел(все услуги-к'!$G1186*'Таблица вводных'!$G$7))-('Расчет комиссии(Нади)'!$I1186+'Таблица вводных'!$E$3+'Таблица вводных'!$F$3)</f>
        <v>-0.41203990367697507</v>
      </c>
      <c r="H1186" s="66">
        <f>'Итоговая табл.1чел(все услуги-к'!$H1186-('Расчет комиссии(Нади)'!$I1186+'Таблица вводных'!$E$3+'Таблица вводных'!$F$3)</f>
        <v>-0.41203990367697507</v>
      </c>
      <c r="I1186" s="66">
        <f>('Итоговая табл.1чел(все услуги-к'!$I1186+('Итоговая табл.1чел(все услуги-к'!$I1186*'Таблица вводных'!$G$9))-('Расчет комиссии(Нади)'!$I1186+'Таблица вводных'!$E$3+'Таблица вводных'!$F$3)</f>
        <v>-0.41203990367697507</v>
      </c>
      <c r="J1186" s="13" t="s">
        <v>252</v>
      </c>
    </row>
    <row r="1187" spans="1:10" ht="13.2" customHeight="1">
      <c r="A1187" s="140"/>
      <c r="B1187" s="5"/>
      <c r="C1187" s="6"/>
      <c r="D1187" s="66">
        <f>(('Итоговая табл.1чел(все услуги-к'!$D1187+('Итоговая табл.1чел(все услуги-к'!$D1187*'Таблица вводных'!$G$4)))-('Расчет комиссии(Нади)'!$I1187+'Таблица вводных'!$E$3+'Таблица вводных'!$F$3)</f>
        <v>7.2879600963230251</v>
      </c>
      <c r="E1187" s="66">
        <f>('Итоговая табл.1чел(все услуги-к'!$E1187+('Итоговая табл.1чел(все услуги-к'!$E1187*'Таблица вводных'!$G$5))-('Расчет комиссии(Нади)'!$I1187+'Таблица вводных'!$E$3+'Таблица вводных'!$F$3)</f>
        <v>0.50371009632302488</v>
      </c>
      <c r="F1187" s="66">
        <f>('Итоговая табл.1чел(все услуги-к'!$F1187+('Итоговая табл.1чел(все услуги-к'!$F1187*'Таблица вводных'!$G$6))-('Расчет комиссии(Нади)'!$I1187+'Таблица вводных'!$E$3+'Таблица вводных'!$F$3)</f>
        <v>23.347960096323028</v>
      </c>
      <c r="G1187" s="66">
        <f>('Итоговая табл.1чел(все услуги-к'!$G1187+('Итоговая табл.1чел(все услуги-к'!$G1187*'Таблица вводных'!$G$7))-('Расчет комиссии(Нади)'!$I1187+'Таблица вводных'!$E$3+'Таблица вводных'!$F$3)</f>
        <v>-0.41203990367697507</v>
      </c>
      <c r="H1187" s="66">
        <f>'Итоговая табл.1чел(все услуги-к'!$H1187-('Расчет комиссии(Нади)'!$I1187+'Таблица вводных'!$E$3+'Таблица вводных'!$F$3)</f>
        <v>-0.41203990367697507</v>
      </c>
      <c r="I1187" s="66">
        <f>('Итоговая табл.1чел(все услуги-к'!$I1187+('Итоговая табл.1чел(все услуги-к'!$I1187*'Таблица вводных'!$G$9))-('Расчет комиссии(Нади)'!$I1187+'Таблица вводных'!$E$3+'Таблица вводных'!$F$3)</f>
        <v>-0.41203990367697507</v>
      </c>
      <c r="J1187" s="13" t="s">
        <v>252</v>
      </c>
    </row>
    <row r="1188" spans="1:10" ht="13.2" customHeight="1">
      <c r="A1188" s="140"/>
      <c r="B1188" s="5"/>
      <c r="C1188" s="15"/>
      <c r="D1188" s="66">
        <f>(('Итоговая табл.1чел(все услуги-к'!$D1188+('Итоговая табл.1чел(все услуги-к'!$D1188*'Таблица вводных'!$G$4)))-('Расчет комиссии(Нади)'!$I1188+'Таблица вводных'!$E$3+'Таблица вводных'!$F$3)</f>
        <v>7.2879600963230251</v>
      </c>
      <c r="E1188" s="66">
        <f>('Итоговая табл.1чел(все услуги-к'!$E1188+('Итоговая табл.1чел(все услуги-к'!$E1188*'Таблица вводных'!$G$5))-('Расчет комиссии(Нади)'!$I1188+'Таблица вводных'!$E$3+'Таблица вводных'!$F$3)</f>
        <v>0.50371009632302488</v>
      </c>
      <c r="F1188" s="66">
        <f>('Итоговая табл.1чел(все услуги-к'!$F1188+('Итоговая табл.1чел(все услуги-к'!$F1188*'Таблица вводных'!$G$6))-('Расчет комиссии(Нади)'!$I1188+'Таблица вводных'!$E$3+'Таблица вводных'!$F$3)</f>
        <v>23.347960096323028</v>
      </c>
      <c r="G1188" s="66">
        <f>('Итоговая табл.1чел(все услуги-к'!$G1188+('Итоговая табл.1чел(все услуги-к'!$G1188*'Таблица вводных'!$G$7))-('Расчет комиссии(Нади)'!$I1188+'Таблица вводных'!$E$3+'Таблица вводных'!$F$3)</f>
        <v>-0.41203990367697507</v>
      </c>
      <c r="H1188" s="66">
        <f>'Итоговая табл.1чел(все услуги-к'!$H1188-('Расчет комиссии(Нади)'!$I1188+'Таблица вводных'!$E$3+'Таблица вводных'!$F$3)</f>
        <v>-0.41203990367697507</v>
      </c>
      <c r="I1188" s="66">
        <f>('Итоговая табл.1чел(все услуги-к'!$I1188+('Итоговая табл.1чел(все услуги-к'!$I1188*'Таблица вводных'!$G$9))-('Расчет комиссии(Нади)'!$I1188+'Таблица вводных'!$E$3+'Таблица вводных'!$F$3)</f>
        <v>-0.41203990367697507</v>
      </c>
      <c r="J1188" s="13" t="s">
        <v>252</v>
      </c>
    </row>
    <row r="1189" spans="1:10" ht="13.2" customHeight="1">
      <c r="A1189" s="141"/>
      <c r="B1189" s="18"/>
      <c r="C1189" s="19"/>
      <c r="D1189" s="76">
        <f>(('Итоговая табл.1чел(все услуги-к'!$D1189+('Итоговая табл.1чел(все услуги-к'!$D1189*'Таблица вводных'!$G$4)))-('Расчет комиссии(Нади)'!$I1189+'Таблица вводных'!$E$3+'Таблица вводных'!$F$3)</f>
        <v>7.2879600963230251</v>
      </c>
      <c r="E1189" s="76">
        <f>('Итоговая табл.1чел(все услуги-к'!$E1189+('Итоговая табл.1чел(все услуги-к'!$E1189*'Таблица вводных'!$G$5))-('Расчет комиссии(Нади)'!$I1189+'Таблица вводных'!$E$3+'Таблица вводных'!$F$3)</f>
        <v>0.50371009632302488</v>
      </c>
      <c r="F1189" s="76">
        <f>('Итоговая табл.1чел(все услуги-к'!$F1189+('Итоговая табл.1чел(все услуги-к'!$F1189*'Таблица вводных'!$G$6))-('Расчет комиссии(Нади)'!$I1189+'Таблица вводных'!$E$3+'Таблица вводных'!$F$3)</f>
        <v>23.347960096323028</v>
      </c>
      <c r="G1189" s="76">
        <f>('Итоговая табл.1чел(все услуги-к'!$G1189+('Итоговая табл.1чел(все услуги-к'!$G1189*'Таблица вводных'!$G$7))-('Расчет комиссии(Нади)'!$I1189+'Таблица вводных'!$E$3+'Таблица вводных'!$F$3)</f>
        <v>-0.41203990367697507</v>
      </c>
      <c r="H1189" s="76">
        <f>'Итоговая табл.1чел(все услуги-к'!$H1189-('Расчет комиссии(Нади)'!$I1189+'Таблица вводных'!$E$3+'Таблица вводных'!$F$3)</f>
        <v>-0.41203990367697507</v>
      </c>
      <c r="I1189" s="76">
        <f>('Итоговая табл.1чел(все услуги-к'!$I1189+('Итоговая табл.1чел(все услуги-к'!$I1189*'Таблица вводных'!$G$9))-('Расчет комиссии(Нади)'!$I1189+'Таблица вводных'!$E$3+'Таблица вводных'!$F$3)</f>
        <v>-0.41203990367697507</v>
      </c>
      <c r="J1189" s="22" t="s">
        <v>252</v>
      </c>
    </row>
    <row r="1190" spans="1:10" ht="13.2" customHeight="1">
      <c r="A1190" s="143" t="s">
        <v>253</v>
      </c>
      <c r="B1190" s="5">
        <v>45423</v>
      </c>
      <c r="C1190" s="97"/>
      <c r="D1190" s="59">
        <f>(('Итоговая табл.1чел(все услуги-к'!$D1190+('Итоговая табл.1чел(все услуги-к'!$D1190*'Таблица вводных'!$G$4)))-('Расчет комиссии(Нади)'!$I1190+'Таблица вводных'!$E$3+'Таблица вводных'!$F$3)</f>
        <v>7.2879600963230251</v>
      </c>
      <c r="E1190" s="59">
        <f>('Итоговая табл.1чел(все услуги-к'!$E1190+('Итоговая табл.1чел(все услуги-к'!$E1190*'Таблица вводных'!$G$5))-('Расчет комиссии(Нади)'!$I1190+'Таблица вводных'!$E$3+'Таблица вводных'!$F$3)</f>
        <v>0.50371009632302488</v>
      </c>
      <c r="F1190" s="59">
        <f>('Итоговая табл.1чел(все услуги-к'!$F1190+('Итоговая табл.1чел(все услуги-к'!$F1190*'Таблица вводных'!$G$6))-('Расчет комиссии(Нади)'!$I1190+'Таблица вводных'!$E$3+'Таблица вводных'!$F$3)</f>
        <v>23.347960096323028</v>
      </c>
      <c r="G1190" s="59">
        <f>('Итоговая табл.1чел(все услуги-к'!$G1190+('Итоговая табл.1чел(все услуги-к'!$G1190*'Таблица вводных'!$G$7))-('Расчет комиссии(Нади)'!$I1190+'Таблица вводных'!$E$3+'Таблица вводных'!$F$3)</f>
        <v>-0.41203990367697507</v>
      </c>
      <c r="H1190" s="59">
        <f>'Итоговая табл.1чел(все услуги-к'!$H1190-('Расчет комиссии(Нади)'!$I1190+'Таблица вводных'!$E$3+'Таблица вводных'!$F$3)</f>
        <v>-0.41203990367697507</v>
      </c>
      <c r="I1190" s="59">
        <f>('Итоговая табл.1чел(все услуги-к'!$I1190+('Итоговая табл.1чел(все услуги-к'!$I1190*'Таблица вводных'!$G$9))-('Расчет комиссии(Нади)'!$I1190+'Таблица вводных'!$E$3+'Таблица вводных'!$F$3)</f>
        <v>-0.41203990367697507</v>
      </c>
      <c r="J1190" s="10" t="s">
        <v>254</v>
      </c>
    </row>
    <row r="1191" spans="1:10" ht="13.2" customHeight="1">
      <c r="A1191" s="140"/>
      <c r="B1191" s="5">
        <v>45426</v>
      </c>
      <c r="C1191" s="6"/>
      <c r="D1191" s="66">
        <f>(('Итоговая табл.1чел(все услуги-к'!$D1191+('Итоговая табл.1чел(все услуги-к'!$D1191*'Таблица вводных'!$G$4)))-('Расчет комиссии(Нади)'!$I1191+'Таблица вводных'!$E$3+'Таблица вводных'!$F$3)</f>
        <v>7.2879600963230251</v>
      </c>
      <c r="E1191" s="66">
        <f>('Итоговая табл.1чел(все услуги-к'!$E1191+('Итоговая табл.1чел(все услуги-к'!$E1191*'Таблица вводных'!$G$5))-('Расчет комиссии(Нади)'!$I1191+'Таблица вводных'!$E$3+'Таблица вводных'!$F$3)</f>
        <v>0.50371009632302488</v>
      </c>
      <c r="F1191" s="66">
        <f>('Итоговая табл.1чел(все услуги-к'!$F1191+('Итоговая табл.1чел(все услуги-к'!$F1191*'Таблица вводных'!$G$6))-('Расчет комиссии(Нади)'!$I1191+'Таблица вводных'!$E$3+'Таблица вводных'!$F$3)</f>
        <v>23.347960096323028</v>
      </c>
      <c r="G1191" s="66">
        <f>('Итоговая табл.1чел(все услуги-к'!$G1191+('Итоговая табл.1чел(все услуги-к'!$G1191*'Таблица вводных'!$G$7))-('Расчет комиссии(Нади)'!$I1191+'Таблица вводных'!$E$3+'Таблица вводных'!$F$3)</f>
        <v>-0.41203990367697507</v>
      </c>
      <c r="H1191" s="66">
        <f>'Итоговая табл.1чел(все услуги-к'!$H1191-('Расчет комиссии(Нади)'!$I1191+'Таблица вводных'!$E$3+'Таблица вводных'!$F$3)</f>
        <v>-0.41203990367697507</v>
      </c>
      <c r="I1191" s="66">
        <f>('Итоговая табл.1чел(все услуги-к'!$I1191+('Итоговая табл.1чел(все услуги-к'!$I1191*'Таблица вводных'!$G$9))-('Расчет комиссии(Нади)'!$I1191+'Таблица вводных'!$E$3+'Таблица вводных'!$F$3)</f>
        <v>-0.41203990367697507</v>
      </c>
      <c r="J1191" s="13" t="s">
        <v>254</v>
      </c>
    </row>
    <row r="1192" spans="1:10" ht="13.2" customHeight="1">
      <c r="A1192" s="140"/>
      <c r="B1192" s="5">
        <v>45430</v>
      </c>
      <c r="C1192" s="15"/>
      <c r="D1192" s="66">
        <f>(('Итоговая табл.1чел(все услуги-к'!$D1192+('Итоговая табл.1чел(все услуги-к'!$D1192*'Таблица вводных'!$G$4)))-('Расчет комиссии(Нади)'!$I1192+'Таблица вводных'!$E$3+'Таблица вводных'!$F$3)</f>
        <v>7.2879600963230251</v>
      </c>
      <c r="E1192" s="66">
        <f>('Итоговая табл.1чел(все услуги-к'!$E1192+('Итоговая табл.1чел(все услуги-к'!$E1192*'Таблица вводных'!$G$5))-('Расчет комиссии(Нади)'!$I1192+'Таблица вводных'!$E$3+'Таблица вводных'!$F$3)</f>
        <v>0.50371009632302488</v>
      </c>
      <c r="F1192" s="66">
        <f>('Итоговая табл.1чел(все услуги-к'!$F1192+('Итоговая табл.1чел(все услуги-к'!$F1192*'Таблица вводных'!$G$6))-('Расчет комиссии(Нади)'!$I1192+'Таблица вводных'!$E$3+'Таблица вводных'!$F$3)</f>
        <v>23.347960096323028</v>
      </c>
      <c r="G1192" s="66">
        <f>('Итоговая табл.1чел(все услуги-к'!$G1192+('Итоговая табл.1чел(все услуги-к'!$G1192*'Таблица вводных'!$G$7))-('Расчет комиссии(Нади)'!$I1192+'Таблица вводных'!$E$3+'Таблица вводных'!$F$3)</f>
        <v>-0.41203990367697507</v>
      </c>
      <c r="H1192" s="66">
        <f>'Итоговая табл.1чел(все услуги-к'!$H1192-('Расчет комиссии(Нади)'!$I1192+'Таблица вводных'!$E$3+'Таблица вводных'!$F$3)</f>
        <v>-0.41203990367697507</v>
      </c>
      <c r="I1192" s="66">
        <f>('Итоговая табл.1чел(все услуги-к'!$I1192+('Итоговая табл.1чел(все услуги-к'!$I1192*'Таблица вводных'!$G$9))-('Расчет комиссии(Нади)'!$I1192+'Таблица вводных'!$E$3+'Таблица вводных'!$F$3)</f>
        <v>-0.41203990367697507</v>
      </c>
      <c r="J1192" s="13" t="s">
        <v>254</v>
      </c>
    </row>
    <row r="1193" spans="1:10" ht="13.2" customHeight="1">
      <c r="A1193" s="140"/>
      <c r="B1193" s="5">
        <v>45433</v>
      </c>
      <c r="C1193" s="6"/>
      <c r="D1193" s="66">
        <f>(('Итоговая табл.1чел(все услуги-к'!$D1193+('Итоговая табл.1чел(все услуги-к'!$D1193*'Таблица вводных'!$G$4)))-('Расчет комиссии(Нади)'!$I1193+'Таблица вводных'!$E$3+'Таблица вводных'!$F$3)</f>
        <v>7.2879600963230251</v>
      </c>
      <c r="E1193" s="66">
        <f>('Итоговая табл.1чел(все услуги-к'!$E1193+('Итоговая табл.1чел(все услуги-к'!$E1193*'Таблица вводных'!$G$5))-('Расчет комиссии(Нади)'!$I1193+'Таблица вводных'!$E$3+'Таблица вводных'!$F$3)</f>
        <v>0.50371009632302488</v>
      </c>
      <c r="F1193" s="66">
        <f>('Итоговая табл.1чел(все услуги-к'!$F1193+('Итоговая табл.1чел(все услуги-к'!$F1193*'Таблица вводных'!$G$6))-('Расчет комиссии(Нади)'!$I1193+'Таблица вводных'!$E$3+'Таблица вводных'!$F$3)</f>
        <v>23.347960096323028</v>
      </c>
      <c r="G1193" s="66">
        <f>('Итоговая табл.1чел(все услуги-к'!$G1193+('Итоговая табл.1чел(все услуги-к'!$G1193*'Таблица вводных'!$G$7))-('Расчет комиссии(Нади)'!$I1193+'Таблица вводных'!$E$3+'Таблица вводных'!$F$3)</f>
        <v>-0.41203990367697507</v>
      </c>
      <c r="H1193" s="66">
        <f>'Итоговая табл.1чел(все услуги-к'!$H1193-('Расчет комиссии(Нади)'!$I1193+'Таблица вводных'!$E$3+'Таблица вводных'!$F$3)</f>
        <v>-0.41203990367697507</v>
      </c>
      <c r="I1193" s="66">
        <f>('Итоговая табл.1чел(все услуги-к'!$I1193+('Итоговая табл.1чел(все услуги-к'!$I1193*'Таблица вводных'!$G$9))-('Расчет комиссии(Нади)'!$I1193+'Таблица вводных'!$E$3+'Таблица вводных'!$F$3)</f>
        <v>-0.41203990367697507</v>
      </c>
      <c r="J1193" s="13" t="s">
        <v>254</v>
      </c>
    </row>
    <row r="1194" spans="1:10" ht="13.2" customHeight="1">
      <c r="A1194" s="140"/>
      <c r="B1194" s="5">
        <v>45437</v>
      </c>
      <c r="C1194" s="15"/>
      <c r="D1194" s="66">
        <f>(('Итоговая табл.1чел(все услуги-к'!$D1194+('Итоговая табл.1чел(все услуги-к'!$D1194*'Таблица вводных'!$G$4)))-('Расчет комиссии(Нади)'!$I1194+'Таблица вводных'!$E$3+'Таблица вводных'!$F$3)</f>
        <v>7.2879600963230251</v>
      </c>
      <c r="E1194" s="66">
        <f>('Итоговая табл.1чел(все услуги-к'!$E1194+('Итоговая табл.1чел(все услуги-к'!$E1194*'Таблица вводных'!$G$5))-('Расчет комиссии(Нади)'!$I1194+'Таблица вводных'!$E$3+'Таблица вводных'!$F$3)</f>
        <v>0.50371009632302488</v>
      </c>
      <c r="F1194" s="66">
        <f>('Итоговая табл.1чел(все услуги-к'!$F1194+('Итоговая табл.1чел(все услуги-к'!$F1194*'Таблица вводных'!$G$6))-('Расчет комиссии(Нади)'!$I1194+'Таблица вводных'!$E$3+'Таблица вводных'!$F$3)</f>
        <v>23.347960096323028</v>
      </c>
      <c r="G1194" s="66">
        <f>('Итоговая табл.1чел(все услуги-к'!$G1194+('Итоговая табл.1чел(все услуги-к'!$G1194*'Таблица вводных'!$G$7))-('Расчет комиссии(Нади)'!$I1194+'Таблица вводных'!$E$3+'Таблица вводных'!$F$3)</f>
        <v>-0.41203990367697507</v>
      </c>
      <c r="H1194" s="66">
        <f>'Итоговая табл.1чел(все услуги-к'!$H1194-('Расчет комиссии(Нади)'!$I1194+'Таблица вводных'!$E$3+'Таблица вводных'!$F$3)</f>
        <v>-0.41203990367697507</v>
      </c>
      <c r="I1194" s="66">
        <f>('Итоговая табл.1чел(все услуги-к'!$I1194+('Итоговая табл.1чел(все услуги-к'!$I1194*'Таблица вводных'!$G$9))-('Расчет комиссии(Нади)'!$I1194+'Таблица вводных'!$E$3+'Таблица вводных'!$F$3)</f>
        <v>-0.41203990367697507</v>
      </c>
      <c r="J1194" s="13" t="s">
        <v>254</v>
      </c>
    </row>
    <row r="1195" spans="1:10" ht="13.2" customHeight="1">
      <c r="A1195" s="140"/>
      <c r="B1195" s="5">
        <v>45440</v>
      </c>
      <c r="C1195" s="15"/>
      <c r="D1195" s="66">
        <f>(('Итоговая табл.1чел(все услуги-к'!$D1195+('Итоговая табл.1чел(все услуги-к'!$D1195*'Таблица вводных'!$G$4)))-('Расчет комиссии(Нади)'!$I1195+'Таблица вводных'!$E$3+'Таблица вводных'!$F$3)</f>
        <v>7.2879600963230251</v>
      </c>
      <c r="E1195" s="66">
        <f>('Итоговая табл.1чел(все услуги-к'!$E1195+('Итоговая табл.1чел(все услуги-к'!$E1195*'Таблица вводных'!$G$5))-('Расчет комиссии(Нади)'!$I1195+'Таблица вводных'!$E$3+'Таблица вводных'!$F$3)</f>
        <v>0.50371009632302488</v>
      </c>
      <c r="F1195" s="66">
        <f>('Итоговая табл.1чел(все услуги-к'!$F1195+('Итоговая табл.1чел(все услуги-к'!$F1195*'Таблица вводных'!$G$6))-('Расчет комиссии(Нади)'!$I1195+'Таблица вводных'!$E$3+'Таблица вводных'!$F$3)</f>
        <v>23.347960096323028</v>
      </c>
      <c r="G1195" s="66">
        <f>('Итоговая табл.1чел(все услуги-к'!$G1195+('Итоговая табл.1чел(все услуги-к'!$G1195*'Таблица вводных'!$G$7))-('Расчет комиссии(Нади)'!$I1195+'Таблица вводных'!$E$3+'Таблица вводных'!$F$3)</f>
        <v>-0.41203990367697507</v>
      </c>
      <c r="H1195" s="66">
        <f>'Итоговая табл.1чел(все услуги-к'!$H1195-('Расчет комиссии(Нади)'!$I1195+'Таблица вводных'!$E$3+'Таблица вводных'!$F$3)</f>
        <v>-0.41203990367697507</v>
      </c>
      <c r="I1195" s="66">
        <f>('Итоговая табл.1чел(все услуги-к'!$I1195+('Итоговая табл.1чел(все услуги-к'!$I1195*'Таблица вводных'!$G$9))-('Расчет комиссии(Нади)'!$I1195+'Таблица вводных'!$E$3+'Таблица вводных'!$F$3)</f>
        <v>-0.41203990367697507</v>
      </c>
      <c r="J1195" s="13" t="s">
        <v>254</v>
      </c>
    </row>
    <row r="1196" spans="1:10" ht="13.2" customHeight="1">
      <c r="A1196" s="140"/>
      <c r="B1196" s="5">
        <v>45444</v>
      </c>
      <c r="C1196" s="15"/>
      <c r="D1196" s="66">
        <f>(('Итоговая табл.1чел(все услуги-к'!$D1196+('Итоговая табл.1чел(все услуги-к'!$D1196*'Таблица вводных'!$G$4)))-('Расчет комиссии(Нади)'!$I1196+'Таблица вводных'!$E$3+'Таблица вводных'!$F$3)</f>
        <v>7.2879600963230251</v>
      </c>
      <c r="E1196" s="66">
        <f>('Итоговая табл.1чел(все услуги-к'!$E1196+('Итоговая табл.1чел(все услуги-к'!$E1196*'Таблица вводных'!$G$5))-('Расчет комиссии(Нади)'!$I1196+'Таблица вводных'!$E$3+'Таблица вводных'!$F$3)</f>
        <v>0.50371009632302488</v>
      </c>
      <c r="F1196" s="66">
        <f>('Итоговая табл.1чел(все услуги-к'!$F1196+('Итоговая табл.1чел(все услуги-к'!$F1196*'Таблица вводных'!$G$6))-('Расчет комиссии(Нади)'!$I1196+'Таблица вводных'!$E$3+'Таблица вводных'!$F$3)</f>
        <v>23.347960096323028</v>
      </c>
      <c r="G1196" s="66">
        <f>('Итоговая табл.1чел(все услуги-к'!$G1196+('Итоговая табл.1чел(все услуги-к'!$G1196*'Таблица вводных'!$G$7))-('Расчет комиссии(Нади)'!$I1196+'Таблица вводных'!$E$3+'Таблица вводных'!$F$3)</f>
        <v>-0.41203990367697507</v>
      </c>
      <c r="H1196" s="66">
        <f>'Итоговая табл.1чел(все услуги-к'!$H1196-('Расчет комиссии(Нади)'!$I1196+'Таблица вводных'!$E$3+'Таблица вводных'!$F$3)</f>
        <v>-0.41203990367697507</v>
      </c>
      <c r="I1196" s="66">
        <f>('Итоговая табл.1чел(все услуги-к'!$I1196+('Итоговая табл.1чел(все услуги-к'!$I1196*'Таблица вводных'!$G$9))-('Расчет комиссии(Нади)'!$I1196+'Таблица вводных'!$E$3+'Таблица вводных'!$F$3)</f>
        <v>-0.41203990367697507</v>
      </c>
      <c r="J1196" s="13" t="s">
        <v>254</v>
      </c>
    </row>
    <row r="1197" spans="1:10" ht="13.2" customHeight="1">
      <c r="A1197" s="140"/>
      <c r="B1197" s="5">
        <v>45447</v>
      </c>
      <c r="C1197" s="6"/>
      <c r="D1197" s="66">
        <f>(('Итоговая табл.1чел(все услуги-к'!$D1197+('Итоговая табл.1чел(все услуги-к'!$D1197*'Таблица вводных'!$G$4)))-('Расчет комиссии(Нади)'!$I1197+'Таблица вводных'!$E$3+'Таблица вводных'!$F$3)</f>
        <v>7.2879600963230251</v>
      </c>
      <c r="E1197" s="66">
        <f>('Итоговая табл.1чел(все услуги-к'!$E1197+('Итоговая табл.1чел(все услуги-к'!$E1197*'Таблица вводных'!$G$5))-('Расчет комиссии(Нади)'!$I1197+'Таблица вводных'!$E$3+'Таблица вводных'!$F$3)</f>
        <v>0.50371009632302488</v>
      </c>
      <c r="F1197" s="66">
        <f>('Итоговая табл.1чел(все услуги-к'!$F1197+('Итоговая табл.1чел(все услуги-к'!$F1197*'Таблица вводных'!$G$6))-('Расчет комиссии(Нади)'!$I1197+'Таблица вводных'!$E$3+'Таблица вводных'!$F$3)</f>
        <v>23.347960096323028</v>
      </c>
      <c r="G1197" s="66">
        <f>('Итоговая табл.1чел(все услуги-к'!$G1197+('Итоговая табл.1чел(все услуги-к'!$G1197*'Таблица вводных'!$G$7))-('Расчет комиссии(Нади)'!$I1197+'Таблица вводных'!$E$3+'Таблица вводных'!$F$3)</f>
        <v>-0.41203990367697507</v>
      </c>
      <c r="H1197" s="66">
        <f>'Итоговая табл.1чел(все услуги-к'!$H1197-('Расчет комиссии(Нади)'!$I1197+'Таблица вводных'!$E$3+'Таблица вводных'!$F$3)</f>
        <v>-0.41203990367697507</v>
      </c>
      <c r="I1197" s="66">
        <f>('Итоговая табл.1чел(все услуги-к'!$I1197+('Итоговая табл.1чел(все услуги-к'!$I1197*'Таблица вводных'!$G$9))-('Расчет комиссии(Нади)'!$I1197+'Таблица вводных'!$E$3+'Таблица вводных'!$F$3)</f>
        <v>-0.41203990367697507</v>
      </c>
      <c r="J1197" s="13" t="s">
        <v>254</v>
      </c>
    </row>
    <row r="1198" spans="1:10" ht="13.2" customHeight="1">
      <c r="A1198" s="140"/>
      <c r="B1198" s="5">
        <v>45451</v>
      </c>
      <c r="C1198" s="15"/>
      <c r="D1198" s="66">
        <f>(('Итоговая табл.1чел(все услуги-к'!$D1198+('Итоговая табл.1чел(все услуги-к'!$D1198*'Таблица вводных'!$G$4)))-('Расчет комиссии(Нади)'!$I1198+'Таблица вводных'!$E$3+'Таблица вводных'!$F$3)</f>
        <v>7.2879600963230251</v>
      </c>
      <c r="E1198" s="66">
        <f>('Итоговая табл.1чел(все услуги-к'!$E1198+('Итоговая табл.1чел(все услуги-к'!$E1198*'Таблица вводных'!$G$5))-('Расчет комиссии(Нади)'!$I1198+'Таблица вводных'!$E$3+'Таблица вводных'!$F$3)</f>
        <v>0.50371009632302488</v>
      </c>
      <c r="F1198" s="66">
        <f>('Итоговая табл.1чел(все услуги-к'!$F1198+('Итоговая табл.1чел(все услуги-к'!$F1198*'Таблица вводных'!$G$6))-('Расчет комиссии(Нади)'!$I1198+'Таблица вводных'!$E$3+'Таблица вводных'!$F$3)</f>
        <v>23.347960096323028</v>
      </c>
      <c r="G1198" s="66">
        <f>('Итоговая табл.1чел(все услуги-к'!$G1198+('Итоговая табл.1чел(все услуги-к'!$G1198*'Таблица вводных'!$G$7))-('Расчет комиссии(Нади)'!$I1198+'Таблица вводных'!$E$3+'Таблица вводных'!$F$3)</f>
        <v>-0.41203990367697507</v>
      </c>
      <c r="H1198" s="66">
        <f>'Итоговая табл.1чел(все услуги-к'!$H1198-('Расчет комиссии(Нади)'!$I1198+'Таблица вводных'!$E$3+'Таблица вводных'!$F$3)</f>
        <v>-0.41203990367697507</v>
      </c>
      <c r="I1198" s="66">
        <f>('Итоговая табл.1чел(все услуги-к'!$I1198+('Итоговая табл.1чел(все услуги-к'!$I1198*'Таблица вводных'!$G$9))-('Расчет комиссии(Нади)'!$I1198+'Таблица вводных'!$E$3+'Таблица вводных'!$F$3)</f>
        <v>-0.41203990367697507</v>
      </c>
      <c r="J1198" s="13" t="s">
        <v>254</v>
      </c>
    </row>
    <row r="1199" spans="1:10" ht="13.2" customHeight="1">
      <c r="A1199" s="140"/>
      <c r="B1199" s="5">
        <v>45454</v>
      </c>
      <c r="C1199" s="15"/>
      <c r="D1199" s="66">
        <f>(('Итоговая табл.1чел(все услуги-к'!$D1199+('Итоговая табл.1чел(все услуги-к'!$D1199*'Таблица вводных'!$G$4)))-('Расчет комиссии(Нади)'!$I1199+'Таблица вводных'!$E$3+'Таблица вводных'!$F$3)</f>
        <v>7.2879600963230251</v>
      </c>
      <c r="E1199" s="66">
        <f>('Итоговая табл.1чел(все услуги-к'!$E1199+('Итоговая табл.1чел(все услуги-к'!$E1199*'Таблица вводных'!$G$5))-('Расчет комиссии(Нади)'!$I1199+'Таблица вводных'!$E$3+'Таблица вводных'!$F$3)</f>
        <v>0.50371009632302488</v>
      </c>
      <c r="F1199" s="66">
        <f>('Итоговая табл.1чел(все услуги-к'!$F1199+('Итоговая табл.1чел(все услуги-к'!$F1199*'Таблица вводных'!$G$6))-('Расчет комиссии(Нади)'!$I1199+'Таблица вводных'!$E$3+'Таблица вводных'!$F$3)</f>
        <v>23.347960096323028</v>
      </c>
      <c r="G1199" s="66">
        <f>('Итоговая табл.1чел(все услуги-к'!$G1199+('Итоговая табл.1чел(все услуги-к'!$G1199*'Таблица вводных'!$G$7))-('Расчет комиссии(Нади)'!$I1199+'Таблица вводных'!$E$3+'Таблица вводных'!$F$3)</f>
        <v>-0.41203990367697507</v>
      </c>
      <c r="H1199" s="66">
        <f>'Итоговая табл.1чел(все услуги-к'!$H1199-('Расчет комиссии(Нади)'!$I1199+'Таблица вводных'!$E$3+'Таблица вводных'!$F$3)</f>
        <v>-0.41203990367697507</v>
      </c>
      <c r="I1199" s="66">
        <f>('Итоговая табл.1чел(все услуги-к'!$I1199+('Итоговая табл.1чел(все услуги-к'!$I1199*'Таблица вводных'!$G$9))-('Расчет комиссии(Нади)'!$I1199+'Таблица вводных'!$E$3+'Таблица вводных'!$F$3)</f>
        <v>-0.41203990367697507</v>
      </c>
      <c r="J1199" s="13" t="s">
        <v>254</v>
      </c>
    </row>
    <row r="1200" spans="1:10" ht="13.2" customHeight="1">
      <c r="A1200" s="140"/>
      <c r="B1200" s="5"/>
      <c r="C1200" s="6"/>
      <c r="D1200" s="66">
        <f>(('Итоговая табл.1чел(все услуги-к'!$D1200+('Итоговая табл.1чел(все услуги-к'!$D1200*'Таблица вводных'!$G$4)))-('Расчет комиссии(Нади)'!$I1200+'Таблица вводных'!$E$3+'Таблица вводных'!$F$3)</f>
        <v>7.2879600963230251</v>
      </c>
      <c r="E1200" s="66">
        <f>('Итоговая табл.1чел(все услуги-к'!$E1200+('Итоговая табл.1чел(все услуги-к'!$E1200*'Таблица вводных'!$G$5))-('Расчет комиссии(Нади)'!$I1200+'Таблица вводных'!$E$3+'Таблица вводных'!$F$3)</f>
        <v>0.50371009632302488</v>
      </c>
      <c r="F1200" s="66">
        <f>('Итоговая табл.1чел(все услуги-к'!$F1200+('Итоговая табл.1чел(все услуги-к'!$F1200*'Таблица вводных'!$G$6))-('Расчет комиссии(Нади)'!$I1200+'Таблица вводных'!$E$3+'Таблица вводных'!$F$3)</f>
        <v>23.347960096323028</v>
      </c>
      <c r="G1200" s="66">
        <f>('Итоговая табл.1чел(все услуги-к'!$G1200+('Итоговая табл.1чел(все услуги-к'!$G1200*'Таблица вводных'!$G$7))-('Расчет комиссии(Нади)'!$I1200+'Таблица вводных'!$E$3+'Таблица вводных'!$F$3)</f>
        <v>-0.41203990367697507</v>
      </c>
      <c r="H1200" s="66">
        <f>'Итоговая табл.1чел(все услуги-к'!$H1200-('Расчет комиссии(Нади)'!$I1200+'Таблица вводных'!$E$3+'Таблица вводных'!$F$3)</f>
        <v>-0.41203990367697507</v>
      </c>
      <c r="I1200" s="66">
        <f>('Итоговая табл.1чел(все услуги-к'!$I1200+('Итоговая табл.1чел(все услуги-к'!$I1200*'Таблица вводных'!$G$9))-('Расчет комиссии(Нади)'!$I1200+'Таблица вводных'!$E$3+'Таблица вводных'!$F$3)</f>
        <v>-0.41203990367697507</v>
      </c>
      <c r="J1200" s="13" t="s">
        <v>254</v>
      </c>
    </row>
    <row r="1201" spans="1:10" ht="13.2" customHeight="1">
      <c r="A1201" s="140"/>
      <c r="B1201" s="5"/>
      <c r="C1201" s="15"/>
      <c r="D1201" s="66">
        <f>(('Итоговая табл.1чел(все услуги-к'!$D1201+('Итоговая табл.1чел(все услуги-к'!$D1201*'Таблица вводных'!$G$4)))-('Расчет комиссии(Нади)'!$I1201+'Таблица вводных'!$E$3+'Таблица вводных'!$F$3)</f>
        <v>7.2879600963230251</v>
      </c>
      <c r="E1201" s="66">
        <f>('Итоговая табл.1чел(все услуги-к'!$E1201+('Итоговая табл.1чел(все услуги-к'!$E1201*'Таблица вводных'!$G$5))-('Расчет комиссии(Нади)'!$I1201+'Таблица вводных'!$E$3+'Таблица вводных'!$F$3)</f>
        <v>0.50371009632302488</v>
      </c>
      <c r="F1201" s="66">
        <f>('Итоговая табл.1чел(все услуги-к'!$F1201+('Итоговая табл.1чел(все услуги-к'!$F1201*'Таблица вводных'!$G$6))-('Расчет комиссии(Нади)'!$I1201+'Таблица вводных'!$E$3+'Таблица вводных'!$F$3)</f>
        <v>23.347960096323028</v>
      </c>
      <c r="G1201" s="66">
        <f>('Итоговая табл.1чел(все услуги-к'!$G1201+('Итоговая табл.1чел(все услуги-к'!$G1201*'Таблица вводных'!$G$7))-('Расчет комиссии(Нади)'!$I1201+'Таблица вводных'!$E$3+'Таблица вводных'!$F$3)</f>
        <v>-0.41203990367697507</v>
      </c>
      <c r="H1201" s="66">
        <f>'Итоговая табл.1чел(все услуги-к'!$H1201-('Расчет комиссии(Нади)'!$I1201+'Таблица вводных'!$E$3+'Таблица вводных'!$F$3)</f>
        <v>-0.41203990367697507</v>
      </c>
      <c r="I1201" s="66">
        <f>('Итоговая табл.1чел(все услуги-к'!$I1201+('Итоговая табл.1чел(все услуги-к'!$I1201*'Таблица вводных'!$G$9))-('Расчет комиссии(Нади)'!$I1201+'Таблица вводных'!$E$3+'Таблица вводных'!$F$3)</f>
        <v>-0.41203990367697507</v>
      </c>
      <c r="J1201" s="13" t="s">
        <v>254</v>
      </c>
    </row>
    <row r="1202" spans="1:10" ht="13.2" customHeight="1">
      <c r="A1202" s="140"/>
      <c r="B1202" s="5"/>
      <c r="C1202" s="6"/>
      <c r="D1202" s="66">
        <f>(('Итоговая табл.1чел(все услуги-к'!$D1202+('Итоговая табл.1чел(все услуги-к'!$D1202*'Таблица вводных'!$G$4)))-('Расчет комиссии(Нади)'!$I1202+'Таблица вводных'!$E$3+'Таблица вводных'!$F$3)</f>
        <v>7.2879600963230251</v>
      </c>
      <c r="E1202" s="66">
        <f>('Итоговая табл.1чел(все услуги-к'!$E1202+('Итоговая табл.1чел(все услуги-к'!$E1202*'Таблица вводных'!$G$5))-('Расчет комиссии(Нади)'!$I1202+'Таблица вводных'!$E$3+'Таблица вводных'!$F$3)</f>
        <v>0.50371009632302488</v>
      </c>
      <c r="F1202" s="66">
        <f>('Итоговая табл.1чел(все услуги-к'!$F1202+('Итоговая табл.1чел(все услуги-к'!$F1202*'Таблица вводных'!$G$6))-('Расчет комиссии(Нади)'!$I1202+'Таблица вводных'!$E$3+'Таблица вводных'!$F$3)</f>
        <v>23.347960096323028</v>
      </c>
      <c r="G1202" s="66">
        <f>('Итоговая табл.1чел(все услуги-к'!$G1202+('Итоговая табл.1чел(все услуги-к'!$G1202*'Таблица вводных'!$G$7))-('Расчет комиссии(Нади)'!$I1202+'Таблица вводных'!$E$3+'Таблица вводных'!$F$3)</f>
        <v>-0.41203990367697507</v>
      </c>
      <c r="H1202" s="66">
        <f>'Итоговая табл.1чел(все услуги-к'!$H1202-('Расчет комиссии(Нади)'!$I1202+'Таблица вводных'!$E$3+'Таблица вводных'!$F$3)</f>
        <v>-0.41203990367697507</v>
      </c>
      <c r="I1202" s="66">
        <f>('Итоговая табл.1чел(все услуги-к'!$I1202+('Итоговая табл.1чел(все услуги-к'!$I1202*'Таблица вводных'!$G$9))-('Расчет комиссии(Нади)'!$I1202+'Таблица вводных'!$E$3+'Таблица вводных'!$F$3)</f>
        <v>-0.41203990367697507</v>
      </c>
      <c r="J1202" s="13" t="s">
        <v>254</v>
      </c>
    </row>
    <row r="1203" spans="1:10" ht="13.2" customHeight="1">
      <c r="A1203" s="140"/>
      <c r="B1203" s="5"/>
      <c r="C1203" s="6"/>
      <c r="D1203" s="66">
        <f>(('Итоговая табл.1чел(все услуги-к'!$D1203+('Итоговая табл.1чел(все услуги-к'!$D1203*'Таблица вводных'!$G$4)))-('Расчет комиссии(Нади)'!$I1203+'Таблица вводных'!$E$3+'Таблица вводных'!$F$3)</f>
        <v>7.2879600963230251</v>
      </c>
      <c r="E1203" s="66">
        <f>('Итоговая табл.1чел(все услуги-к'!$E1203+('Итоговая табл.1чел(все услуги-к'!$E1203*'Таблица вводных'!$G$5))-('Расчет комиссии(Нади)'!$I1203+'Таблица вводных'!$E$3+'Таблица вводных'!$F$3)</f>
        <v>0.50371009632302488</v>
      </c>
      <c r="F1203" s="66">
        <f>('Итоговая табл.1чел(все услуги-к'!$F1203+('Итоговая табл.1чел(все услуги-к'!$F1203*'Таблица вводных'!$G$6))-('Расчет комиссии(Нади)'!$I1203+'Таблица вводных'!$E$3+'Таблица вводных'!$F$3)</f>
        <v>23.347960096323028</v>
      </c>
      <c r="G1203" s="66">
        <f>('Итоговая табл.1чел(все услуги-к'!$G1203+('Итоговая табл.1чел(все услуги-к'!$G1203*'Таблица вводных'!$G$7))-('Расчет комиссии(Нади)'!$I1203+'Таблица вводных'!$E$3+'Таблица вводных'!$F$3)</f>
        <v>-0.41203990367697507</v>
      </c>
      <c r="H1203" s="66">
        <f>'Итоговая табл.1чел(все услуги-к'!$H1203-('Расчет комиссии(Нади)'!$I1203+'Таблица вводных'!$E$3+'Таблица вводных'!$F$3)</f>
        <v>-0.41203990367697507</v>
      </c>
      <c r="I1203" s="66">
        <f>('Итоговая табл.1чел(все услуги-к'!$I1203+('Итоговая табл.1чел(все услуги-к'!$I1203*'Таблица вводных'!$G$9))-('Расчет комиссии(Нади)'!$I1203+'Таблица вводных'!$E$3+'Таблица вводных'!$F$3)</f>
        <v>-0.41203990367697507</v>
      </c>
      <c r="J1203" s="13" t="s">
        <v>254</v>
      </c>
    </row>
    <row r="1204" spans="1:10" ht="13.2" customHeight="1">
      <c r="A1204" s="140"/>
      <c r="B1204" s="5"/>
      <c r="C1204" s="15"/>
      <c r="D1204" s="66">
        <f>(('Итоговая табл.1чел(все услуги-к'!$D1204+('Итоговая табл.1чел(все услуги-к'!$D1204*'Таблица вводных'!$G$4)))-('Расчет комиссии(Нади)'!$I1204+'Таблица вводных'!$E$3+'Таблица вводных'!$F$3)</f>
        <v>7.2879600963230251</v>
      </c>
      <c r="E1204" s="66">
        <f>('Итоговая табл.1чел(все услуги-к'!$E1204+('Итоговая табл.1чел(все услуги-к'!$E1204*'Таблица вводных'!$G$5))-('Расчет комиссии(Нади)'!$I1204+'Таблица вводных'!$E$3+'Таблица вводных'!$F$3)</f>
        <v>0.50371009632302488</v>
      </c>
      <c r="F1204" s="66">
        <f>('Итоговая табл.1чел(все услуги-к'!$F1204+('Итоговая табл.1чел(все услуги-к'!$F1204*'Таблица вводных'!$G$6))-('Расчет комиссии(Нади)'!$I1204+'Таблица вводных'!$E$3+'Таблица вводных'!$F$3)</f>
        <v>23.347960096323028</v>
      </c>
      <c r="G1204" s="66">
        <f>('Итоговая табл.1чел(все услуги-к'!$G1204+('Итоговая табл.1чел(все услуги-к'!$G1204*'Таблица вводных'!$G$7))-('Расчет комиссии(Нади)'!$I1204+'Таблица вводных'!$E$3+'Таблица вводных'!$F$3)</f>
        <v>-0.41203990367697507</v>
      </c>
      <c r="H1204" s="66">
        <f>'Итоговая табл.1чел(все услуги-к'!$H1204-('Расчет комиссии(Нади)'!$I1204+'Таблица вводных'!$E$3+'Таблица вводных'!$F$3)</f>
        <v>-0.41203990367697507</v>
      </c>
      <c r="I1204" s="66">
        <f>('Итоговая табл.1чел(все услуги-к'!$I1204+('Итоговая табл.1чел(все услуги-к'!$I1204*'Таблица вводных'!$G$9))-('Расчет комиссии(Нади)'!$I1204+'Таблица вводных'!$E$3+'Таблица вводных'!$F$3)</f>
        <v>-0.41203990367697507</v>
      </c>
      <c r="J1204" s="13" t="s">
        <v>254</v>
      </c>
    </row>
    <row r="1205" spans="1:10" ht="13.2" customHeight="1">
      <c r="A1205" s="140"/>
      <c r="B1205" s="5"/>
      <c r="C1205" s="6"/>
      <c r="D1205" s="66">
        <f>(('Итоговая табл.1чел(все услуги-к'!$D1205+('Итоговая табл.1чел(все услуги-к'!$D1205*'Таблица вводных'!$G$4)))-('Расчет комиссии(Нади)'!$I1205+'Таблица вводных'!$E$3+'Таблица вводных'!$F$3)</f>
        <v>7.2879600963230251</v>
      </c>
      <c r="E1205" s="66">
        <f>('Итоговая табл.1чел(все услуги-к'!$E1205+('Итоговая табл.1чел(все услуги-к'!$E1205*'Таблица вводных'!$G$5))-('Расчет комиссии(Нади)'!$I1205+'Таблица вводных'!$E$3+'Таблица вводных'!$F$3)</f>
        <v>0.50371009632302488</v>
      </c>
      <c r="F1205" s="66">
        <f>('Итоговая табл.1чел(все услуги-к'!$F1205+('Итоговая табл.1чел(все услуги-к'!$F1205*'Таблица вводных'!$G$6))-('Расчет комиссии(Нади)'!$I1205+'Таблица вводных'!$E$3+'Таблица вводных'!$F$3)</f>
        <v>23.347960096323028</v>
      </c>
      <c r="G1205" s="66">
        <f>('Итоговая табл.1чел(все услуги-к'!$G1205+('Итоговая табл.1чел(все услуги-к'!$G1205*'Таблица вводных'!$G$7))-('Расчет комиссии(Нади)'!$I1205+'Таблица вводных'!$E$3+'Таблица вводных'!$F$3)</f>
        <v>-0.41203990367697507</v>
      </c>
      <c r="H1205" s="66">
        <f>'Итоговая табл.1чел(все услуги-к'!$H1205-('Расчет комиссии(Нади)'!$I1205+'Таблица вводных'!$E$3+'Таблица вводных'!$F$3)</f>
        <v>-0.41203990367697507</v>
      </c>
      <c r="I1205" s="66">
        <f>('Итоговая табл.1чел(все услуги-к'!$I1205+('Итоговая табл.1чел(все услуги-к'!$I1205*'Таблица вводных'!$G$9))-('Расчет комиссии(Нади)'!$I1205+'Таблица вводных'!$E$3+'Таблица вводных'!$F$3)</f>
        <v>-0.41203990367697507</v>
      </c>
      <c r="J1205" s="13" t="s">
        <v>254</v>
      </c>
    </row>
    <row r="1206" spans="1:10" ht="13.2" customHeight="1">
      <c r="A1206" s="140"/>
      <c r="B1206" s="5"/>
      <c r="C1206" s="15"/>
      <c r="D1206" s="66">
        <f>(('Итоговая табл.1чел(все услуги-к'!$D1206+('Итоговая табл.1чел(все услуги-к'!$D1206*'Таблица вводных'!$G$4)))-('Расчет комиссии(Нади)'!$I1206+'Таблица вводных'!$E$3+'Таблица вводных'!$F$3)</f>
        <v>7.2879600963230251</v>
      </c>
      <c r="E1206" s="66">
        <f>('Итоговая табл.1чел(все услуги-к'!$E1206+('Итоговая табл.1чел(все услуги-к'!$E1206*'Таблица вводных'!$G$5))-('Расчет комиссии(Нади)'!$I1206+'Таблица вводных'!$E$3+'Таблица вводных'!$F$3)</f>
        <v>0.50371009632302488</v>
      </c>
      <c r="F1206" s="66">
        <f>('Итоговая табл.1чел(все услуги-к'!$F1206+('Итоговая табл.1чел(все услуги-к'!$F1206*'Таблица вводных'!$G$6))-('Расчет комиссии(Нади)'!$I1206+'Таблица вводных'!$E$3+'Таблица вводных'!$F$3)</f>
        <v>23.347960096323028</v>
      </c>
      <c r="G1206" s="66">
        <f>('Итоговая табл.1чел(все услуги-к'!$G1206+('Итоговая табл.1чел(все услуги-к'!$G1206*'Таблица вводных'!$G$7))-('Расчет комиссии(Нади)'!$I1206+'Таблица вводных'!$E$3+'Таблица вводных'!$F$3)</f>
        <v>-0.41203990367697507</v>
      </c>
      <c r="H1206" s="66">
        <f>'Итоговая табл.1чел(все услуги-к'!$H1206-('Расчет комиссии(Нади)'!$I1206+'Таблица вводных'!$E$3+'Таблица вводных'!$F$3)</f>
        <v>-0.41203990367697507</v>
      </c>
      <c r="I1206" s="66">
        <f>('Итоговая табл.1чел(все услуги-к'!$I1206+('Итоговая табл.1чел(все услуги-к'!$I1206*'Таблица вводных'!$G$9))-('Расчет комиссии(Нади)'!$I1206+'Таблица вводных'!$E$3+'Таблица вводных'!$F$3)</f>
        <v>-0.41203990367697507</v>
      </c>
      <c r="J1206" s="13" t="s">
        <v>254</v>
      </c>
    </row>
    <row r="1207" spans="1:10" ht="13.2" customHeight="1">
      <c r="A1207" s="141"/>
      <c r="B1207" s="18"/>
      <c r="C1207" s="19"/>
      <c r="D1207" s="76">
        <f>(('Итоговая табл.1чел(все услуги-к'!$D1207+('Итоговая табл.1чел(все услуги-к'!$D1207*'Таблица вводных'!$G$4)))-('Расчет комиссии(Нади)'!$I1207+'Таблица вводных'!$E$3+'Таблица вводных'!$F$3)</f>
        <v>7.2879600963230251</v>
      </c>
      <c r="E1207" s="76">
        <f>('Итоговая табл.1чел(все услуги-к'!$E1207+('Итоговая табл.1чел(все услуги-к'!$E1207*'Таблица вводных'!$G$5))-('Расчет комиссии(Нади)'!$I1207+'Таблица вводных'!$E$3+'Таблица вводных'!$F$3)</f>
        <v>0.50371009632302488</v>
      </c>
      <c r="F1207" s="76">
        <f>('Итоговая табл.1чел(все услуги-к'!$F1207+('Итоговая табл.1чел(все услуги-к'!$F1207*'Таблица вводных'!$G$6))-('Расчет комиссии(Нади)'!$I1207+'Таблица вводных'!$E$3+'Таблица вводных'!$F$3)</f>
        <v>23.347960096323028</v>
      </c>
      <c r="G1207" s="76">
        <f>('Итоговая табл.1чел(все услуги-к'!$G1207+('Итоговая табл.1чел(все услуги-к'!$G1207*'Таблица вводных'!$G$7))-('Расчет комиссии(Нади)'!$I1207+'Таблица вводных'!$E$3+'Таблица вводных'!$F$3)</f>
        <v>-0.41203990367697507</v>
      </c>
      <c r="H1207" s="76">
        <f>'Итоговая табл.1чел(все услуги-к'!$H1207-('Расчет комиссии(Нади)'!$I1207+'Таблица вводных'!$E$3+'Таблица вводных'!$F$3)</f>
        <v>-0.41203990367697507</v>
      </c>
      <c r="I1207" s="76">
        <f>('Итоговая табл.1чел(все услуги-к'!$I1207+('Итоговая табл.1чел(все услуги-к'!$I1207*'Таблица вводных'!$G$9))-('Расчет комиссии(Нади)'!$I1207+'Таблица вводных'!$E$3+'Таблица вводных'!$F$3)</f>
        <v>-0.41203990367697507</v>
      </c>
      <c r="J1207" s="22" t="s">
        <v>254</v>
      </c>
    </row>
    <row r="1208" spans="1:10" ht="13.2" customHeight="1">
      <c r="A1208" s="143" t="s">
        <v>255</v>
      </c>
      <c r="B1208" s="5">
        <v>45423</v>
      </c>
      <c r="C1208" s="97"/>
      <c r="D1208" s="59">
        <f>(('Итоговая табл.1чел(все услуги-к'!$D1208+('Итоговая табл.1чел(все услуги-к'!$D1208*'Таблица вводных'!$G$4)))-('Расчет комиссии(Нади)'!$I1208+'Таблица вводных'!$E$3+'Таблица вводных'!$F$3)</f>
        <v>7.2879600963230251</v>
      </c>
      <c r="E1208" s="59">
        <f>('Итоговая табл.1чел(все услуги-к'!$E1208+('Итоговая табл.1чел(все услуги-к'!$E1208*'Таблица вводных'!$G$5))-('Расчет комиссии(Нади)'!$I1208+'Таблица вводных'!$E$3+'Таблица вводных'!$F$3)</f>
        <v>0.50371009632302488</v>
      </c>
      <c r="F1208" s="59">
        <f>('Итоговая табл.1чел(все услуги-к'!$F1208+('Итоговая табл.1чел(все услуги-к'!$F1208*'Таблица вводных'!$G$6))-('Расчет комиссии(Нади)'!$I1208+'Таблица вводных'!$E$3+'Таблица вводных'!$F$3)</f>
        <v>23.347960096323028</v>
      </c>
      <c r="G1208" s="59">
        <f>('Итоговая табл.1чел(все услуги-к'!$G1208+('Итоговая табл.1чел(все услуги-к'!$G1208*'Таблица вводных'!$G$7))-('Расчет комиссии(Нади)'!$I1208+'Таблица вводных'!$E$3+'Таблица вводных'!$F$3)</f>
        <v>-0.41203990367697507</v>
      </c>
      <c r="H1208" s="59">
        <f>'Итоговая табл.1чел(все услуги-к'!$H1208-('Расчет комиссии(Нади)'!$I1208+'Таблица вводных'!$E$3+'Таблица вводных'!$F$3)</f>
        <v>-0.41203990367697507</v>
      </c>
      <c r="I1208" s="59">
        <f>('Итоговая табл.1чел(все услуги-к'!$I1208+('Итоговая табл.1чел(все услуги-к'!$I1208*'Таблица вводных'!$G$9))-('Расчет комиссии(Нади)'!$I1208+'Таблица вводных'!$E$3+'Таблица вводных'!$F$3)</f>
        <v>-0.41203990367697507</v>
      </c>
      <c r="J1208" s="10" t="s">
        <v>256</v>
      </c>
    </row>
    <row r="1209" spans="1:10" ht="13.2" customHeight="1">
      <c r="A1209" s="140"/>
      <c r="B1209" s="5">
        <v>45426</v>
      </c>
      <c r="C1209" s="6"/>
      <c r="D1209" s="66">
        <f>(('Итоговая табл.1чел(все услуги-к'!$D1209+('Итоговая табл.1чел(все услуги-к'!$D1209*'Таблица вводных'!$G$4)))-('Расчет комиссии(Нади)'!$I1209+'Таблица вводных'!$E$3+'Таблица вводных'!$F$3)</f>
        <v>7.2879600963230251</v>
      </c>
      <c r="E1209" s="66">
        <f>('Итоговая табл.1чел(все услуги-к'!$E1209+('Итоговая табл.1чел(все услуги-к'!$E1209*'Таблица вводных'!$G$5))-('Расчет комиссии(Нади)'!$I1209+'Таблица вводных'!$E$3+'Таблица вводных'!$F$3)</f>
        <v>0.50371009632302488</v>
      </c>
      <c r="F1209" s="66">
        <f>('Итоговая табл.1чел(все услуги-к'!$F1209+('Итоговая табл.1чел(все услуги-к'!$F1209*'Таблица вводных'!$G$6))-('Расчет комиссии(Нади)'!$I1209+'Таблица вводных'!$E$3+'Таблица вводных'!$F$3)</f>
        <v>23.347960096323028</v>
      </c>
      <c r="G1209" s="66">
        <f>('Итоговая табл.1чел(все услуги-к'!$G1209+('Итоговая табл.1чел(все услуги-к'!$G1209*'Таблица вводных'!$G$7))-('Расчет комиссии(Нади)'!$I1209+'Таблица вводных'!$E$3+'Таблица вводных'!$F$3)</f>
        <v>-0.41203990367697507</v>
      </c>
      <c r="H1209" s="66">
        <f>'Итоговая табл.1чел(все услуги-к'!$H1209-('Расчет комиссии(Нади)'!$I1209+'Таблица вводных'!$E$3+'Таблица вводных'!$F$3)</f>
        <v>-0.41203990367697507</v>
      </c>
      <c r="I1209" s="66">
        <f>('Итоговая табл.1чел(все услуги-к'!$I1209+('Итоговая табл.1чел(все услуги-к'!$I1209*'Таблица вводных'!$G$9))-('Расчет комиссии(Нади)'!$I1209+'Таблица вводных'!$E$3+'Таблица вводных'!$F$3)</f>
        <v>-0.41203990367697507</v>
      </c>
      <c r="J1209" s="13" t="s">
        <v>256</v>
      </c>
    </row>
    <row r="1210" spans="1:10" ht="13.2" customHeight="1">
      <c r="A1210" s="140"/>
      <c r="B1210" s="5">
        <v>45430</v>
      </c>
      <c r="C1210" s="15"/>
      <c r="D1210" s="66">
        <f>(('Итоговая табл.1чел(все услуги-к'!$D1210+('Итоговая табл.1чел(все услуги-к'!$D1210*'Таблица вводных'!$G$4)))-('Расчет комиссии(Нади)'!$I1210+'Таблица вводных'!$E$3+'Таблица вводных'!$F$3)</f>
        <v>7.2879600963230251</v>
      </c>
      <c r="E1210" s="66">
        <f>('Итоговая табл.1чел(все услуги-к'!$E1210+('Итоговая табл.1чел(все услуги-к'!$E1210*'Таблица вводных'!$G$5))-('Расчет комиссии(Нади)'!$I1210+'Таблица вводных'!$E$3+'Таблица вводных'!$F$3)</f>
        <v>0.50371009632302488</v>
      </c>
      <c r="F1210" s="66">
        <f>('Итоговая табл.1чел(все услуги-к'!$F1210+('Итоговая табл.1чел(все услуги-к'!$F1210*'Таблица вводных'!$G$6))-('Расчет комиссии(Нади)'!$I1210+'Таблица вводных'!$E$3+'Таблица вводных'!$F$3)</f>
        <v>23.347960096323028</v>
      </c>
      <c r="G1210" s="66">
        <f>('Итоговая табл.1чел(все услуги-к'!$G1210+('Итоговая табл.1чел(все услуги-к'!$G1210*'Таблица вводных'!$G$7))-('Расчет комиссии(Нади)'!$I1210+'Таблица вводных'!$E$3+'Таблица вводных'!$F$3)</f>
        <v>-0.41203990367697507</v>
      </c>
      <c r="H1210" s="66">
        <f>'Итоговая табл.1чел(все услуги-к'!$H1210-('Расчет комиссии(Нади)'!$I1210+'Таблица вводных'!$E$3+'Таблица вводных'!$F$3)</f>
        <v>-0.41203990367697507</v>
      </c>
      <c r="I1210" s="66">
        <f>('Итоговая табл.1чел(все услуги-к'!$I1210+('Итоговая табл.1чел(все услуги-к'!$I1210*'Таблица вводных'!$G$9))-('Расчет комиссии(Нади)'!$I1210+'Таблица вводных'!$E$3+'Таблица вводных'!$F$3)</f>
        <v>-0.41203990367697507</v>
      </c>
      <c r="J1210" s="13" t="s">
        <v>256</v>
      </c>
    </row>
    <row r="1211" spans="1:10" ht="13.2" customHeight="1">
      <c r="A1211" s="140"/>
      <c r="B1211" s="5">
        <v>45433</v>
      </c>
      <c r="C1211" s="6"/>
      <c r="D1211" s="66">
        <f>(('Итоговая табл.1чел(все услуги-к'!$D1211+('Итоговая табл.1чел(все услуги-к'!$D1211*'Таблица вводных'!$G$4)))-('Расчет комиссии(Нади)'!$I1211+'Таблица вводных'!$E$3+'Таблица вводных'!$F$3)</f>
        <v>7.2879600963230251</v>
      </c>
      <c r="E1211" s="66">
        <f>('Итоговая табл.1чел(все услуги-к'!$E1211+('Итоговая табл.1чел(все услуги-к'!$E1211*'Таблица вводных'!$G$5))-('Расчет комиссии(Нади)'!$I1211+'Таблица вводных'!$E$3+'Таблица вводных'!$F$3)</f>
        <v>0.50371009632302488</v>
      </c>
      <c r="F1211" s="66">
        <f>('Итоговая табл.1чел(все услуги-к'!$F1211+('Итоговая табл.1чел(все услуги-к'!$F1211*'Таблица вводных'!$G$6))-('Расчет комиссии(Нади)'!$I1211+'Таблица вводных'!$E$3+'Таблица вводных'!$F$3)</f>
        <v>23.347960096323028</v>
      </c>
      <c r="G1211" s="66">
        <f>('Итоговая табл.1чел(все услуги-к'!$G1211+('Итоговая табл.1чел(все услуги-к'!$G1211*'Таблица вводных'!$G$7))-('Расчет комиссии(Нади)'!$I1211+'Таблица вводных'!$E$3+'Таблица вводных'!$F$3)</f>
        <v>-0.41203990367697507</v>
      </c>
      <c r="H1211" s="66">
        <f>'Итоговая табл.1чел(все услуги-к'!$H1211-('Расчет комиссии(Нади)'!$I1211+'Таблица вводных'!$E$3+'Таблица вводных'!$F$3)</f>
        <v>-0.41203990367697507</v>
      </c>
      <c r="I1211" s="66">
        <f>('Итоговая табл.1чел(все услуги-к'!$I1211+('Итоговая табл.1чел(все услуги-к'!$I1211*'Таблица вводных'!$G$9))-('Расчет комиссии(Нади)'!$I1211+'Таблица вводных'!$E$3+'Таблица вводных'!$F$3)</f>
        <v>-0.41203990367697507</v>
      </c>
      <c r="J1211" s="13" t="s">
        <v>256</v>
      </c>
    </row>
    <row r="1212" spans="1:10" ht="13.2" customHeight="1">
      <c r="A1212" s="140"/>
      <c r="B1212" s="5">
        <v>45437</v>
      </c>
      <c r="C1212" s="15"/>
      <c r="D1212" s="66">
        <f>(('Итоговая табл.1чел(все услуги-к'!$D1212+('Итоговая табл.1чел(все услуги-к'!$D1212*'Таблица вводных'!$G$4)))-('Расчет комиссии(Нади)'!$I1212+'Таблица вводных'!$E$3+'Таблица вводных'!$F$3)</f>
        <v>7.2879600963230251</v>
      </c>
      <c r="E1212" s="66">
        <f>('Итоговая табл.1чел(все услуги-к'!$E1212+('Итоговая табл.1чел(все услуги-к'!$E1212*'Таблица вводных'!$G$5))-('Расчет комиссии(Нади)'!$I1212+'Таблица вводных'!$E$3+'Таблица вводных'!$F$3)</f>
        <v>0.50371009632302488</v>
      </c>
      <c r="F1212" s="66">
        <f>('Итоговая табл.1чел(все услуги-к'!$F1212+('Итоговая табл.1чел(все услуги-к'!$F1212*'Таблица вводных'!$G$6))-('Расчет комиссии(Нади)'!$I1212+'Таблица вводных'!$E$3+'Таблица вводных'!$F$3)</f>
        <v>23.347960096323028</v>
      </c>
      <c r="G1212" s="66">
        <f>('Итоговая табл.1чел(все услуги-к'!$G1212+('Итоговая табл.1чел(все услуги-к'!$G1212*'Таблица вводных'!$G$7))-('Расчет комиссии(Нади)'!$I1212+'Таблица вводных'!$E$3+'Таблица вводных'!$F$3)</f>
        <v>-0.41203990367697507</v>
      </c>
      <c r="H1212" s="66">
        <f>'Итоговая табл.1чел(все услуги-к'!$H1212-('Расчет комиссии(Нади)'!$I1212+'Таблица вводных'!$E$3+'Таблица вводных'!$F$3)</f>
        <v>-0.41203990367697507</v>
      </c>
      <c r="I1212" s="66">
        <f>('Итоговая табл.1чел(все услуги-к'!$I1212+('Итоговая табл.1чел(все услуги-к'!$I1212*'Таблица вводных'!$G$9))-('Расчет комиссии(Нади)'!$I1212+'Таблица вводных'!$E$3+'Таблица вводных'!$F$3)</f>
        <v>-0.41203990367697507</v>
      </c>
      <c r="J1212" s="13" t="s">
        <v>256</v>
      </c>
    </row>
    <row r="1213" spans="1:10" ht="13.2" customHeight="1">
      <c r="A1213" s="140"/>
      <c r="B1213" s="5">
        <v>45440</v>
      </c>
      <c r="C1213" s="15"/>
      <c r="D1213" s="66">
        <f>(('Итоговая табл.1чел(все услуги-к'!$D1213+('Итоговая табл.1чел(все услуги-к'!$D1213*'Таблица вводных'!$G$4)))-('Расчет комиссии(Нади)'!$I1213+'Таблица вводных'!$E$3+'Таблица вводных'!$F$3)</f>
        <v>7.2879600963230251</v>
      </c>
      <c r="E1213" s="66">
        <f>('Итоговая табл.1чел(все услуги-к'!$E1213+('Итоговая табл.1чел(все услуги-к'!$E1213*'Таблица вводных'!$G$5))-('Расчет комиссии(Нади)'!$I1213+'Таблица вводных'!$E$3+'Таблица вводных'!$F$3)</f>
        <v>0.50371009632302488</v>
      </c>
      <c r="F1213" s="66">
        <f>('Итоговая табл.1чел(все услуги-к'!$F1213+('Итоговая табл.1чел(все услуги-к'!$F1213*'Таблица вводных'!$G$6))-('Расчет комиссии(Нади)'!$I1213+'Таблица вводных'!$E$3+'Таблица вводных'!$F$3)</f>
        <v>23.347960096323028</v>
      </c>
      <c r="G1213" s="66">
        <f>('Итоговая табл.1чел(все услуги-к'!$G1213+('Итоговая табл.1чел(все услуги-к'!$G1213*'Таблица вводных'!$G$7))-('Расчет комиссии(Нади)'!$I1213+'Таблица вводных'!$E$3+'Таблица вводных'!$F$3)</f>
        <v>-0.41203990367697507</v>
      </c>
      <c r="H1213" s="66">
        <f>'Итоговая табл.1чел(все услуги-к'!$H1213-('Расчет комиссии(Нади)'!$I1213+'Таблица вводных'!$E$3+'Таблица вводных'!$F$3)</f>
        <v>-0.41203990367697507</v>
      </c>
      <c r="I1213" s="66">
        <f>('Итоговая табл.1чел(все услуги-к'!$I1213+('Итоговая табл.1чел(все услуги-к'!$I1213*'Таблица вводных'!$G$9))-('Расчет комиссии(Нади)'!$I1213+'Таблица вводных'!$E$3+'Таблица вводных'!$F$3)</f>
        <v>-0.41203990367697507</v>
      </c>
      <c r="J1213" s="13" t="s">
        <v>256</v>
      </c>
    </row>
    <row r="1214" spans="1:10" ht="13.2" customHeight="1">
      <c r="A1214" s="140"/>
      <c r="B1214" s="5">
        <v>45444</v>
      </c>
      <c r="C1214" s="15"/>
      <c r="D1214" s="66">
        <f>(('Итоговая табл.1чел(все услуги-к'!$D1214+('Итоговая табл.1чел(все услуги-к'!$D1214*'Таблица вводных'!$G$4)))-('Расчет комиссии(Нади)'!$I1214+'Таблица вводных'!$E$3+'Таблица вводных'!$F$3)</f>
        <v>7.2879600963230251</v>
      </c>
      <c r="E1214" s="66">
        <f>('Итоговая табл.1чел(все услуги-к'!$E1214+('Итоговая табл.1чел(все услуги-к'!$E1214*'Таблица вводных'!$G$5))-('Расчет комиссии(Нади)'!$I1214+'Таблица вводных'!$E$3+'Таблица вводных'!$F$3)</f>
        <v>0.50371009632302488</v>
      </c>
      <c r="F1214" s="66">
        <f>('Итоговая табл.1чел(все услуги-к'!$F1214+('Итоговая табл.1чел(все услуги-к'!$F1214*'Таблица вводных'!$G$6))-('Расчет комиссии(Нади)'!$I1214+'Таблица вводных'!$E$3+'Таблица вводных'!$F$3)</f>
        <v>23.347960096323028</v>
      </c>
      <c r="G1214" s="66">
        <f>('Итоговая табл.1чел(все услуги-к'!$G1214+('Итоговая табл.1чел(все услуги-к'!$G1214*'Таблица вводных'!$G$7))-('Расчет комиссии(Нади)'!$I1214+'Таблица вводных'!$E$3+'Таблица вводных'!$F$3)</f>
        <v>-0.41203990367697507</v>
      </c>
      <c r="H1214" s="66">
        <f>'Итоговая табл.1чел(все услуги-к'!$H1214-('Расчет комиссии(Нади)'!$I1214+'Таблица вводных'!$E$3+'Таблица вводных'!$F$3)</f>
        <v>-0.41203990367697507</v>
      </c>
      <c r="I1214" s="66">
        <f>('Итоговая табл.1чел(все услуги-к'!$I1214+('Итоговая табл.1чел(все услуги-к'!$I1214*'Таблица вводных'!$G$9))-('Расчет комиссии(Нади)'!$I1214+'Таблица вводных'!$E$3+'Таблица вводных'!$F$3)</f>
        <v>-0.41203990367697507</v>
      </c>
      <c r="J1214" s="13" t="s">
        <v>256</v>
      </c>
    </row>
    <row r="1215" spans="1:10" ht="13.2" customHeight="1">
      <c r="A1215" s="140"/>
      <c r="B1215" s="5">
        <v>45447</v>
      </c>
      <c r="C1215" s="6"/>
      <c r="D1215" s="66">
        <f>(('Итоговая табл.1чел(все услуги-к'!$D1215+('Итоговая табл.1чел(все услуги-к'!$D1215*'Таблица вводных'!$G$4)))-('Расчет комиссии(Нади)'!$I1215+'Таблица вводных'!$E$3+'Таблица вводных'!$F$3)</f>
        <v>7.2879600963230251</v>
      </c>
      <c r="E1215" s="66">
        <f>('Итоговая табл.1чел(все услуги-к'!$E1215+('Итоговая табл.1чел(все услуги-к'!$E1215*'Таблица вводных'!$G$5))-('Расчет комиссии(Нади)'!$I1215+'Таблица вводных'!$E$3+'Таблица вводных'!$F$3)</f>
        <v>0.50371009632302488</v>
      </c>
      <c r="F1215" s="66">
        <f>('Итоговая табл.1чел(все услуги-к'!$F1215+('Итоговая табл.1чел(все услуги-к'!$F1215*'Таблица вводных'!$G$6))-('Расчет комиссии(Нади)'!$I1215+'Таблица вводных'!$E$3+'Таблица вводных'!$F$3)</f>
        <v>23.347960096323028</v>
      </c>
      <c r="G1215" s="66">
        <f>('Итоговая табл.1чел(все услуги-к'!$G1215+('Итоговая табл.1чел(все услуги-к'!$G1215*'Таблица вводных'!$G$7))-('Расчет комиссии(Нади)'!$I1215+'Таблица вводных'!$E$3+'Таблица вводных'!$F$3)</f>
        <v>-0.41203990367697507</v>
      </c>
      <c r="H1215" s="66">
        <f>'Итоговая табл.1чел(все услуги-к'!$H1215-('Расчет комиссии(Нади)'!$I1215+'Таблица вводных'!$E$3+'Таблица вводных'!$F$3)</f>
        <v>-0.41203990367697507</v>
      </c>
      <c r="I1215" s="66">
        <f>('Итоговая табл.1чел(все услуги-к'!$I1215+('Итоговая табл.1чел(все услуги-к'!$I1215*'Таблица вводных'!$G$9))-('Расчет комиссии(Нади)'!$I1215+'Таблица вводных'!$E$3+'Таблица вводных'!$F$3)</f>
        <v>-0.41203990367697507</v>
      </c>
      <c r="J1215" s="13" t="s">
        <v>256</v>
      </c>
    </row>
    <row r="1216" spans="1:10" ht="13.2" customHeight="1">
      <c r="A1216" s="140"/>
      <c r="B1216" s="5">
        <v>45451</v>
      </c>
      <c r="C1216" s="15"/>
      <c r="D1216" s="66">
        <f>(('Итоговая табл.1чел(все услуги-к'!$D1216+('Итоговая табл.1чел(все услуги-к'!$D1216*'Таблица вводных'!$G$4)))-('Расчет комиссии(Нади)'!$I1216+'Таблица вводных'!$E$3+'Таблица вводных'!$F$3)</f>
        <v>7.2879600963230251</v>
      </c>
      <c r="E1216" s="66">
        <f>('Итоговая табл.1чел(все услуги-к'!$E1216+('Итоговая табл.1чел(все услуги-к'!$E1216*'Таблица вводных'!$G$5))-('Расчет комиссии(Нади)'!$I1216+'Таблица вводных'!$E$3+'Таблица вводных'!$F$3)</f>
        <v>0.50371009632302488</v>
      </c>
      <c r="F1216" s="66">
        <f>('Итоговая табл.1чел(все услуги-к'!$F1216+('Итоговая табл.1чел(все услуги-к'!$F1216*'Таблица вводных'!$G$6))-('Расчет комиссии(Нади)'!$I1216+'Таблица вводных'!$E$3+'Таблица вводных'!$F$3)</f>
        <v>23.347960096323028</v>
      </c>
      <c r="G1216" s="66">
        <f>('Итоговая табл.1чел(все услуги-к'!$G1216+('Итоговая табл.1чел(все услуги-к'!$G1216*'Таблица вводных'!$G$7))-('Расчет комиссии(Нади)'!$I1216+'Таблица вводных'!$E$3+'Таблица вводных'!$F$3)</f>
        <v>-0.41203990367697507</v>
      </c>
      <c r="H1216" s="66">
        <f>'Итоговая табл.1чел(все услуги-к'!$H1216-('Расчет комиссии(Нади)'!$I1216+'Таблица вводных'!$E$3+'Таблица вводных'!$F$3)</f>
        <v>-0.41203990367697507</v>
      </c>
      <c r="I1216" s="66">
        <f>('Итоговая табл.1чел(все услуги-к'!$I1216+('Итоговая табл.1чел(все услуги-к'!$I1216*'Таблица вводных'!$G$9))-('Расчет комиссии(Нади)'!$I1216+'Таблица вводных'!$E$3+'Таблица вводных'!$F$3)</f>
        <v>-0.41203990367697507</v>
      </c>
      <c r="J1216" s="13" t="s">
        <v>256</v>
      </c>
    </row>
    <row r="1217" spans="1:10" ht="13.2" customHeight="1">
      <c r="A1217" s="140"/>
      <c r="B1217" s="5">
        <v>45454</v>
      </c>
      <c r="C1217" s="15"/>
      <c r="D1217" s="66">
        <f>(('Итоговая табл.1чел(все услуги-к'!$D1217+('Итоговая табл.1чел(все услуги-к'!$D1217*'Таблица вводных'!$G$4)))-('Расчет комиссии(Нади)'!$I1217+'Таблица вводных'!$E$3+'Таблица вводных'!$F$3)</f>
        <v>7.2879600963230251</v>
      </c>
      <c r="E1217" s="66">
        <f>('Итоговая табл.1чел(все услуги-к'!$E1217+('Итоговая табл.1чел(все услуги-к'!$E1217*'Таблица вводных'!$G$5))-('Расчет комиссии(Нади)'!$I1217+'Таблица вводных'!$E$3+'Таблица вводных'!$F$3)</f>
        <v>0.50371009632302488</v>
      </c>
      <c r="F1217" s="66">
        <f>('Итоговая табл.1чел(все услуги-к'!$F1217+('Итоговая табл.1чел(все услуги-к'!$F1217*'Таблица вводных'!$G$6))-('Расчет комиссии(Нади)'!$I1217+'Таблица вводных'!$E$3+'Таблица вводных'!$F$3)</f>
        <v>23.347960096323028</v>
      </c>
      <c r="G1217" s="66">
        <f>('Итоговая табл.1чел(все услуги-к'!$G1217+('Итоговая табл.1чел(все услуги-к'!$G1217*'Таблица вводных'!$G$7))-('Расчет комиссии(Нади)'!$I1217+'Таблица вводных'!$E$3+'Таблица вводных'!$F$3)</f>
        <v>-0.41203990367697507</v>
      </c>
      <c r="H1217" s="66">
        <f>'Итоговая табл.1чел(все услуги-к'!$H1217-('Расчет комиссии(Нади)'!$I1217+'Таблица вводных'!$E$3+'Таблица вводных'!$F$3)</f>
        <v>-0.41203990367697507</v>
      </c>
      <c r="I1217" s="66">
        <f>('Итоговая табл.1чел(все услуги-к'!$I1217+('Итоговая табл.1чел(все услуги-к'!$I1217*'Таблица вводных'!$G$9))-('Расчет комиссии(Нади)'!$I1217+'Таблица вводных'!$E$3+'Таблица вводных'!$F$3)</f>
        <v>-0.41203990367697507</v>
      </c>
      <c r="J1217" s="13" t="s">
        <v>256</v>
      </c>
    </row>
    <row r="1218" spans="1:10" ht="13.2" customHeight="1">
      <c r="A1218" s="140"/>
      <c r="B1218" s="5"/>
      <c r="C1218" s="6"/>
      <c r="D1218" s="66">
        <f>(('Итоговая табл.1чел(все услуги-к'!$D1218+('Итоговая табл.1чел(все услуги-к'!$D1218*'Таблица вводных'!$G$4)))-('Расчет комиссии(Нади)'!$I1218+'Таблица вводных'!$E$3+'Таблица вводных'!$F$3)</f>
        <v>7.2879600963230251</v>
      </c>
      <c r="E1218" s="66">
        <f>('Итоговая табл.1чел(все услуги-к'!$E1218+('Итоговая табл.1чел(все услуги-к'!$E1218*'Таблица вводных'!$G$5))-('Расчет комиссии(Нади)'!$I1218+'Таблица вводных'!$E$3+'Таблица вводных'!$F$3)</f>
        <v>0.50371009632302488</v>
      </c>
      <c r="F1218" s="66">
        <f>('Итоговая табл.1чел(все услуги-к'!$F1218+('Итоговая табл.1чел(все услуги-к'!$F1218*'Таблица вводных'!$G$6))-('Расчет комиссии(Нади)'!$I1218+'Таблица вводных'!$E$3+'Таблица вводных'!$F$3)</f>
        <v>23.347960096323028</v>
      </c>
      <c r="G1218" s="66">
        <f>('Итоговая табл.1чел(все услуги-к'!$G1218+('Итоговая табл.1чел(все услуги-к'!$G1218*'Таблица вводных'!$G$7))-('Расчет комиссии(Нади)'!$I1218+'Таблица вводных'!$E$3+'Таблица вводных'!$F$3)</f>
        <v>-0.41203990367697507</v>
      </c>
      <c r="H1218" s="66">
        <f>'Итоговая табл.1чел(все услуги-к'!$H1218-('Расчет комиссии(Нади)'!$I1218+'Таблица вводных'!$E$3+'Таблица вводных'!$F$3)</f>
        <v>-0.41203990367697507</v>
      </c>
      <c r="I1218" s="66">
        <f>('Итоговая табл.1чел(все услуги-к'!$I1218+('Итоговая табл.1чел(все услуги-к'!$I1218*'Таблица вводных'!$G$9))-('Расчет комиссии(Нади)'!$I1218+'Таблица вводных'!$E$3+'Таблица вводных'!$F$3)</f>
        <v>-0.41203990367697507</v>
      </c>
      <c r="J1218" s="13" t="s">
        <v>256</v>
      </c>
    </row>
    <row r="1219" spans="1:10" ht="13.2" customHeight="1">
      <c r="A1219" s="140"/>
      <c r="B1219" s="5"/>
      <c r="C1219" s="15"/>
      <c r="D1219" s="66">
        <f>(('Итоговая табл.1чел(все услуги-к'!$D1219+('Итоговая табл.1чел(все услуги-к'!$D1219*'Таблица вводных'!$G$4)))-('Расчет комиссии(Нади)'!$I1219+'Таблица вводных'!$E$3+'Таблица вводных'!$F$3)</f>
        <v>7.2879600963230251</v>
      </c>
      <c r="E1219" s="66">
        <f>('Итоговая табл.1чел(все услуги-к'!$E1219+('Итоговая табл.1чел(все услуги-к'!$E1219*'Таблица вводных'!$G$5))-('Расчет комиссии(Нади)'!$I1219+'Таблица вводных'!$E$3+'Таблица вводных'!$F$3)</f>
        <v>0.50371009632302488</v>
      </c>
      <c r="F1219" s="66">
        <f>('Итоговая табл.1чел(все услуги-к'!$F1219+('Итоговая табл.1чел(все услуги-к'!$F1219*'Таблица вводных'!$G$6))-('Расчет комиссии(Нади)'!$I1219+'Таблица вводных'!$E$3+'Таблица вводных'!$F$3)</f>
        <v>23.347960096323028</v>
      </c>
      <c r="G1219" s="66">
        <f>('Итоговая табл.1чел(все услуги-к'!$G1219+('Итоговая табл.1чел(все услуги-к'!$G1219*'Таблица вводных'!$G$7))-('Расчет комиссии(Нади)'!$I1219+'Таблица вводных'!$E$3+'Таблица вводных'!$F$3)</f>
        <v>-0.41203990367697507</v>
      </c>
      <c r="H1219" s="66">
        <f>'Итоговая табл.1чел(все услуги-к'!$H1219-('Расчет комиссии(Нади)'!$I1219+'Таблица вводных'!$E$3+'Таблица вводных'!$F$3)</f>
        <v>-0.41203990367697507</v>
      </c>
      <c r="I1219" s="66">
        <f>('Итоговая табл.1чел(все услуги-к'!$I1219+('Итоговая табл.1чел(все услуги-к'!$I1219*'Таблица вводных'!$G$9))-('Расчет комиссии(Нади)'!$I1219+'Таблица вводных'!$E$3+'Таблица вводных'!$F$3)</f>
        <v>-0.41203990367697507</v>
      </c>
      <c r="J1219" s="13" t="s">
        <v>256</v>
      </c>
    </row>
    <row r="1220" spans="1:10" ht="13.2" customHeight="1">
      <c r="A1220" s="140"/>
      <c r="B1220" s="5"/>
      <c r="C1220" s="6"/>
      <c r="D1220" s="66">
        <f>(('Итоговая табл.1чел(все услуги-к'!$D1220+('Итоговая табл.1чел(все услуги-к'!$D1220*'Таблица вводных'!$G$4)))-('Расчет комиссии(Нади)'!$I1220+'Таблица вводных'!$E$3+'Таблица вводных'!$F$3)</f>
        <v>7.2879600963230251</v>
      </c>
      <c r="E1220" s="66">
        <f>('Итоговая табл.1чел(все услуги-к'!$E1220+('Итоговая табл.1чел(все услуги-к'!$E1220*'Таблица вводных'!$G$5))-('Расчет комиссии(Нади)'!$I1220+'Таблица вводных'!$E$3+'Таблица вводных'!$F$3)</f>
        <v>0.50371009632302488</v>
      </c>
      <c r="F1220" s="66">
        <f>('Итоговая табл.1чел(все услуги-к'!$F1220+('Итоговая табл.1чел(все услуги-к'!$F1220*'Таблица вводных'!$G$6))-('Расчет комиссии(Нади)'!$I1220+'Таблица вводных'!$E$3+'Таблица вводных'!$F$3)</f>
        <v>23.347960096323028</v>
      </c>
      <c r="G1220" s="66">
        <f>('Итоговая табл.1чел(все услуги-к'!$G1220+('Итоговая табл.1чел(все услуги-к'!$G1220*'Таблица вводных'!$G$7))-('Расчет комиссии(Нади)'!$I1220+'Таблица вводных'!$E$3+'Таблица вводных'!$F$3)</f>
        <v>-0.41203990367697507</v>
      </c>
      <c r="H1220" s="66">
        <f>'Итоговая табл.1чел(все услуги-к'!$H1220-('Расчет комиссии(Нади)'!$I1220+'Таблица вводных'!$E$3+'Таблица вводных'!$F$3)</f>
        <v>-0.41203990367697507</v>
      </c>
      <c r="I1220" s="66">
        <f>('Итоговая табл.1чел(все услуги-к'!$I1220+('Итоговая табл.1чел(все услуги-к'!$I1220*'Таблица вводных'!$G$9))-('Расчет комиссии(Нади)'!$I1220+'Таблица вводных'!$E$3+'Таблица вводных'!$F$3)</f>
        <v>-0.41203990367697507</v>
      </c>
      <c r="J1220" s="13" t="s">
        <v>256</v>
      </c>
    </row>
    <row r="1221" spans="1:10" ht="13.2" customHeight="1">
      <c r="A1221" s="140"/>
      <c r="B1221" s="5"/>
      <c r="C1221" s="6"/>
      <c r="D1221" s="66">
        <f>(('Итоговая табл.1чел(все услуги-к'!$D1221+('Итоговая табл.1чел(все услуги-к'!$D1221*'Таблица вводных'!$G$4)))-('Расчет комиссии(Нади)'!$I1221+'Таблица вводных'!$E$3+'Таблица вводных'!$F$3)</f>
        <v>7.2879600963230251</v>
      </c>
      <c r="E1221" s="66">
        <f>('Итоговая табл.1чел(все услуги-к'!$E1221+('Итоговая табл.1чел(все услуги-к'!$E1221*'Таблица вводных'!$G$5))-('Расчет комиссии(Нади)'!$I1221+'Таблица вводных'!$E$3+'Таблица вводных'!$F$3)</f>
        <v>0.50371009632302488</v>
      </c>
      <c r="F1221" s="66">
        <f>('Итоговая табл.1чел(все услуги-к'!$F1221+('Итоговая табл.1чел(все услуги-к'!$F1221*'Таблица вводных'!$G$6))-('Расчет комиссии(Нади)'!$I1221+'Таблица вводных'!$E$3+'Таблица вводных'!$F$3)</f>
        <v>23.347960096323028</v>
      </c>
      <c r="G1221" s="66">
        <f>('Итоговая табл.1чел(все услуги-к'!$G1221+('Итоговая табл.1чел(все услуги-к'!$G1221*'Таблица вводных'!$G$7))-('Расчет комиссии(Нади)'!$I1221+'Таблица вводных'!$E$3+'Таблица вводных'!$F$3)</f>
        <v>-0.41203990367697507</v>
      </c>
      <c r="H1221" s="66">
        <f>'Итоговая табл.1чел(все услуги-к'!$H1221-('Расчет комиссии(Нади)'!$I1221+'Таблица вводных'!$E$3+'Таблица вводных'!$F$3)</f>
        <v>-0.41203990367697507</v>
      </c>
      <c r="I1221" s="66">
        <f>('Итоговая табл.1чел(все услуги-к'!$I1221+('Итоговая табл.1чел(все услуги-к'!$I1221*'Таблица вводных'!$G$9))-('Расчет комиссии(Нади)'!$I1221+'Таблица вводных'!$E$3+'Таблица вводных'!$F$3)</f>
        <v>-0.41203990367697507</v>
      </c>
      <c r="J1221" s="13" t="s">
        <v>256</v>
      </c>
    </row>
    <row r="1222" spans="1:10" ht="13.2" customHeight="1">
      <c r="A1222" s="140"/>
      <c r="B1222" s="5"/>
      <c r="C1222" s="15"/>
      <c r="D1222" s="66">
        <f>(('Итоговая табл.1чел(все услуги-к'!$D1222+('Итоговая табл.1чел(все услуги-к'!$D1222*'Таблица вводных'!$G$4)))-('Расчет комиссии(Нади)'!$I1222+'Таблица вводных'!$E$3+'Таблица вводных'!$F$3)</f>
        <v>7.2879600963230251</v>
      </c>
      <c r="E1222" s="66">
        <f>('Итоговая табл.1чел(все услуги-к'!$E1222+('Итоговая табл.1чел(все услуги-к'!$E1222*'Таблица вводных'!$G$5))-('Расчет комиссии(Нади)'!$I1222+'Таблица вводных'!$E$3+'Таблица вводных'!$F$3)</f>
        <v>0.50371009632302488</v>
      </c>
      <c r="F1222" s="66">
        <f>('Итоговая табл.1чел(все услуги-к'!$F1222+('Итоговая табл.1чел(все услуги-к'!$F1222*'Таблица вводных'!$G$6))-('Расчет комиссии(Нади)'!$I1222+'Таблица вводных'!$E$3+'Таблица вводных'!$F$3)</f>
        <v>23.347960096323028</v>
      </c>
      <c r="G1222" s="66">
        <f>('Итоговая табл.1чел(все услуги-к'!$G1222+('Итоговая табл.1чел(все услуги-к'!$G1222*'Таблица вводных'!$G$7))-('Расчет комиссии(Нади)'!$I1222+'Таблица вводных'!$E$3+'Таблица вводных'!$F$3)</f>
        <v>-0.41203990367697507</v>
      </c>
      <c r="H1222" s="66">
        <f>'Итоговая табл.1чел(все услуги-к'!$H1222-('Расчет комиссии(Нади)'!$I1222+'Таблица вводных'!$E$3+'Таблица вводных'!$F$3)</f>
        <v>-0.41203990367697507</v>
      </c>
      <c r="I1222" s="66">
        <f>('Итоговая табл.1чел(все услуги-к'!$I1222+('Итоговая табл.1чел(все услуги-к'!$I1222*'Таблица вводных'!$G$9))-('Расчет комиссии(Нади)'!$I1222+'Таблица вводных'!$E$3+'Таблица вводных'!$F$3)</f>
        <v>-0.41203990367697507</v>
      </c>
      <c r="J1222" s="13" t="s">
        <v>256</v>
      </c>
    </row>
    <row r="1223" spans="1:10" ht="13.2" customHeight="1">
      <c r="A1223" s="140"/>
      <c r="B1223" s="5"/>
      <c r="C1223" s="6"/>
      <c r="D1223" s="66">
        <f>(('Итоговая табл.1чел(все услуги-к'!$D1223+('Итоговая табл.1чел(все услуги-к'!$D1223*'Таблица вводных'!$G$4)))-('Расчет комиссии(Нади)'!$I1223+'Таблица вводных'!$E$3+'Таблица вводных'!$F$3)</f>
        <v>7.2879600963230251</v>
      </c>
      <c r="E1223" s="66">
        <f>('Итоговая табл.1чел(все услуги-к'!$E1223+('Итоговая табл.1чел(все услуги-к'!$E1223*'Таблица вводных'!$G$5))-('Расчет комиссии(Нади)'!$I1223+'Таблица вводных'!$E$3+'Таблица вводных'!$F$3)</f>
        <v>0.50371009632302488</v>
      </c>
      <c r="F1223" s="66">
        <f>('Итоговая табл.1чел(все услуги-к'!$F1223+('Итоговая табл.1чел(все услуги-к'!$F1223*'Таблица вводных'!$G$6))-('Расчет комиссии(Нади)'!$I1223+'Таблица вводных'!$E$3+'Таблица вводных'!$F$3)</f>
        <v>23.347960096323028</v>
      </c>
      <c r="G1223" s="66">
        <f>('Итоговая табл.1чел(все услуги-к'!$G1223+('Итоговая табл.1чел(все услуги-к'!$G1223*'Таблица вводных'!$G$7))-('Расчет комиссии(Нади)'!$I1223+'Таблица вводных'!$E$3+'Таблица вводных'!$F$3)</f>
        <v>-0.41203990367697507</v>
      </c>
      <c r="H1223" s="66">
        <f>'Итоговая табл.1чел(все услуги-к'!$H1223-('Расчет комиссии(Нади)'!$I1223+'Таблица вводных'!$E$3+'Таблица вводных'!$F$3)</f>
        <v>-0.41203990367697507</v>
      </c>
      <c r="I1223" s="66">
        <f>('Итоговая табл.1чел(все услуги-к'!$I1223+('Итоговая табл.1чел(все услуги-к'!$I1223*'Таблица вводных'!$G$9))-('Расчет комиссии(Нади)'!$I1223+'Таблица вводных'!$E$3+'Таблица вводных'!$F$3)</f>
        <v>-0.41203990367697507</v>
      </c>
      <c r="J1223" s="13" t="s">
        <v>256</v>
      </c>
    </row>
    <row r="1224" spans="1:10" ht="13.2" customHeight="1">
      <c r="A1224" s="140"/>
      <c r="B1224" s="5"/>
      <c r="C1224" s="15"/>
      <c r="D1224" s="66">
        <f>(('Итоговая табл.1чел(все услуги-к'!$D1224+('Итоговая табл.1чел(все услуги-к'!$D1224*'Таблица вводных'!$G$4)))-('Расчет комиссии(Нади)'!$I1224+'Таблица вводных'!$E$3+'Таблица вводных'!$F$3)</f>
        <v>7.2879600963230251</v>
      </c>
      <c r="E1224" s="66">
        <f>('Итоговая табл.1чел(все услуги-к'!$E1224+('Итоговая табл.1чел(все услуги-к'!$E1224*'Таблица вводных'!$G$5))-('Расчет комиссии(Нади)'!$I1224+'Таблица вводных'!$E$3+'Таблица вводных'!$F$3)</f>
        <v>0.50371009632302488</v>
      </c>
      <c r="F1224" s="66">
        <f>('Итоговая табл.1чел(все услуги-к'!$F1224+('Итоговая табл.1чел(все услуги-к'!$F1224*'Таблица вводных'!$G$6))-('Расчет комиссии(Нади)'!$I1224+'Таблица вводных'!$E$3+'Таблица вводных'!$F$3)</f>
        <v>23.347960096323028</v>
      </c>
      <c r="G1224" s="66">
        <f>('Итоговая табл.1чел(все услуги-к'!$G1224+('Итоговая табл.1чел(все услуги-к'!$G1224*'Таблица вводных'!$G$7))-('Расчет комиссии(Нади)'!$I1224+'Таблица вводных'!$E$3+'Таблица вводных'!$F$3)</f>
        <v>-0.41203990367697507</v>
      </c>
      <c r="H1224" s="66">
        <f>'Итоговая табл.1чел(все услуги-к'!$H1224-('Расчет комиссии(Нади)'!$I1224+'Таблица вводных'!$E$3+'Таблица вводных'!$F$3)</f>
        <v>-0.41203990367697507</v>
      </c>
      <c r="I1224" s="66">
        <f>('Итоговая табл.1чел(все услуги-к'!$I1224+('Итоговая табл.1чел(все услуги-к'!$I1224*'Таблица вводных'!$G$9))-('Расчет комиссии(Нади)'!$I1224+'Таблица вводных'!$E$3+'Таблица вводных'!$F$3)</f>
        <v>-0.41203990367697507</v>
      </c>
      <c r="J1224" s="13" t="s">
        <v>256</v>
      </c>
    </row>
    <row r="1225" spans="1:10" ht="13.2" customHeight="1">
      <c r="A1225" s="141"/>
      <c r="B1225" s="18"/>
      <c r="C1225" s="19"/>
      <c r="D1225" s="76">
        <f>(('Итоговая табл.1чел(все услуги-к'!$D1225+('Итоговая табл.1чел(все услуги-к'!$D1225*'Таблица вводных'!$G$4)))-('Расчет комиссии(Нади)'!$I1225+'Таблица вводных'!$E$3+'Таблица вводных'!$F$3)</f>
        <v>7.2879600963230251</v>
      </c>
      <c r="E1225" s="76">
        <f>('Итоговая табл.1чел(все услуги-к'!$E1225+('Итоговая табл.1чел(все услуги-к'!$E1225*'Таблица вводных'!$G$5))-('Расчет комиссии(Нади)'!$I1225+'Таблица вводных'!$E$3+'Таблица вводных'!$F$3)</f>
        <v>0.50371009632302488</v>
      </c>
      <c r="F1225" s="76">
        <f>('Итоговая табл.1чел(все услуги-к'!$F1225+('Итоговая табл.1чел(все услуги-к'!$F1225*'Таблица вводных'!$G$6))-('Расчет комиссии(Нади)'!$I1225+'Таблица вводных'!$E$3+'Таблица вводных'!$F$3)</f>
        <v>23.347960096323028</v>
      </c>
      <c r="G1225" s="76">
        <f>('Итоговая табл.1чел(все услуги-к'!$G1225+('Итоговая табл.1чел(все услуги-к'!$G1225*'Таблица вводных'!$G$7))-('Расчет комиссии(Нади)'!$I1225+'Таблица вводных'!$E$3+'Таблица вводных'!$F$3)</f>
        <v>-0.41203990367697507</v>
      </c>
      <c r="H1225" s="76">
        <f>'Итоговая табл.1чел(все услуги-к'!$H1225-('Расчет комиссии(Нади)'!$I1225+'Таблица вводных'!$E$3+'Таблица вводных'!$F$3)</f>
        <v>-0.41203990367697507</v>
      </c>
      <c r="I1225" s="76">
        <f>('Итоговая табл.1чел(все услуги-к'!$I1225+('Итоговая табл.1чел(все услуги-к'!$I1225*'Таблица вводных'!$G$9))-('Расчет комиссии(Нади)'!$I1225+'Таблица вводных'!$E$3+'Таблица вводных'!$F$3)</f>
        <v>-0.41203990367697507</v>
      </c>
      <c r="J1225" s="22" t="s">
        <v>256</v>
      </c>
    </row>
    <row r="1226" spans="1:10" ht="13.2" customHeight="1">
      <c r="A1226" s="143" t="s">
        <v>257</v>
      </c>
      <c r="B1226" s="5">
        <v>45423</v>
      </c>
      <c r="C1226" s="97"/>
      <c r="D1226" s="59">
        <f>(('Итоговая табл.1чел(все услуги-к'!$D1226+('Итоговая табл.1чел(все услуги-к'!$D1226*'Таблица вводных'!$G$4)))-('Расчет комиссии(Нади)'!$I1226+'Таблица вводных'!$E$3+'Таблица вводных'!$F$3)</f>
        <v>7.2879600963230251</v>
      </c>
      <c r="E1226" s="59">
        <f>('Итоговая табл.1чел(все услуги-к'!$E1226+('Итоговая табл.1чел(все услуги-к'!$E1226*'Таблица вводных'!$G$5))-('Расчет комиссии(Нади)'!$I1226+'Таблица вводных'!$E$3+'Таблица вводных'!$F$3)</f>
        <v>0.50371009632302488</v>
      </c>
      <c r="F1226" s="59">
        <f>('Итоговая табл.1чел(все услуги-к'!$F1226+('Итоговая табл.1чел(все услуги-к'!$F1226*'Таблица вводных'!$G$6))-('Расчет комиссии(Нади)'!$I1226+'Таблица вводных'!$E$3+'Таблица вводных'!$F$3)</f>
        <v>23.347960096323028</v>
      </c>
      <c r="G1226" s="59">
        <f>('Итоговая табл.1чел(все услуги-к'!$G1226+('Итоговая табл.1чел(все услуги-к'!$G1226*'Таблица вводных'!$G$7))-('Расчет комиссии(Нади)'!$I1226+'Таблица вводных'!$E$3+'Таблица вводных'!$F$3)</f>
        <v>-0.41203990367697507</v>
      </c>
      <c r="H1226" s="59">
        <f>'Итоговая табл.1чел(все услуги-к'!$H1226-('Расчет комиссии(Нади)'!$I1226+'Таблица вводных'!$E$3+'Таблица вводных'!$F$3)</f>
        <v>-0.41203990367697507</v>
      </c>
      <c r="I1226" s="59">
        <f>('Итоговая табл.1чел(все услуги-к'!$I1226+('Итоговая табл.1чел(все услуги-к'!$I1226*'Таблица вводных'!$G$9))-('Расчет комиссии(Нади)'!$I1226+'Таблица вводных'!$E$3+'Таблица вводных'!$F$3)</f>
        <v>-0.41203990367697507</v>
      </c>
      <c r="J1226" s="10" t="s">
        <v>172</v>
      </c>
    </row>
    <row r="1227" spans="1:10" ht="13.2" customHeight="1">
      <c r="A1227" s="140"/>
      <c r="B1227" s="5">
        <v>45426</v>
      </c>
      <c r="C1227" s="6"/>
      <c r="D1227" s="66">
        <f>(('Итоговая табл.1чел(все услуги-к'!$D1227+('Итоговая табл.1чел(все услуги-к'!$D1227*'Таблица вводных'!$G$4)))-('Расчет комиссии(Нади)'!$I1227+'Таблица вводных'!$E$3+'Таблица вводных'!$F$3)</f>
        <v>7.2879600963230251</v>
      </c>
      <c r="E1227" s="66">
        <f>('Итоговая табл.1чел(все услуги-к'!$E1227+('Итоговая табл.1чел(все услуги-к'!$E1227*'Таблица вводных'!$G$5))-('Расчет комиссии(Нади)'!$I1227+'Таблица вводных'!$E$3+'Таблица вводных'!$F$3)</f>
        <v>0.50371009632302488</v>
      </c>
      <c r="F1227" s="66">
        <f>('Итоговая табл.1чел(все услуги-к'!$F1227+('Итоговая табл.1чел(все услуги-к'!$F1227*'Таблица вводных'!$G$6))-('Расчет комиссии(Нади)'!$I1227+'Таблица вводных'!$E$3+'Таблица вводных'!$F$3)</f>
        <v>23.347960096323028</v>
      </c>
      <c r="G1227" s="66">
        <f>('Итоговая табл.1чел(все услуги-к'!$G1227+('Итоговая табл.1чел(все услуги-к'!$G1227*'Таблица вводных'!$G$7))-('Расчет комиссии(Нади)'!$I1227+'Таблица вводных'!$E$3+'Таблица вводных'!$F$3)</f>
        <v>-0.41203990367697507</v>
      </c>
      <c r="H1227" s="66">
        <f>'Итоговая табл.1чел(все услуги-к'!$H1227-('Расчет комиссии(Нади)'!$I1227+'Таблица вводных'!$E$3+'Таблица вводных'!$F$3)</f>
        <v>-0.41203990367697507</v>
      </c>
      <c r="I1227" s="66">
        <f>('Итоговая табл.1чел(все услуги-к'!$I1227+('Итоговая табл.1чел(все услуги-к'!$I1227*'Таблица вводных'!$G$9))-('Расчет комиссии(Нади)'!$I1227+'Таблица вводных'!$E$3+'Таблица вводных'!$F$3)</f>
        <v>-0.41203990367697507</v>
      </c>
      <c r="J1227" s="13"/>
    </row>
    <row r="1228" spans="1:10" ht="13.2" customHeight="1">
      <c r="A1228" s="140"/>
      <c r="B1228" s="5">
        <v>45430</v>
      </c>
      <c r="C1228" s="15"/>
      <c r="D1228" s="66">
        <f>(('Итоговая табл.1чел(все услуги-к'!$D1228+('Итоговая табл.1чел(все услуги-к'!$D1228*'Таблица вводных'!$G$4)))-('Расчет комиссии(Нади)'!$I1228+'Таблица вводных'!$E$3+'Таблица вводных'!$F$3)</f>
        <v>7.2879600963230251</v>
      </c>
      <c r="E1228" s="66">
        <f>('Итоговая табл.1чел(все услуги-к'!$E1228+('Итоговая табл.1чел(все услуги-к'!$E1228*'Таблица вводных'!$G$5))-('Расчет комиссии(Нади)'!$I1228+'Таблица вводных'!$E$3+'Таблица вводных'!$F$3)</f>
        <v>0.50371009632302488</v>
      </c>
      <c r="F1228" s="66">
        <f>('Итоговая табл.1чел(все услуги-к'!$F1228+('Итоговая табл.1чел(все услуги-к'!$F1228*'Таблица вводных'!$G$6))-('Расчет комиссии(Нади)'!$I1228+'Таблица вводных'!$E$3+'Таблица вводных'!$F$3)</f>
        <v>23.347960096323028</v>
      </c>
      <c r="G1228" s="66">
        <f>('Итоговая табл.1чел(все услуги-к'!$G1228+('Итоговая табл.1чел(все услуги-к'!$G1228*'Таблица вводных'!$G$7))-('Расчет комиссии(Нади)'!$I1228+'Таблица вводных'!$E$3+'Таблица вводных'!$F$3)</f>
        <v>-0.41203990367697507</v>
      </c>
      <c r="H1228" s="66">
        <f>'Итоговая табл.1чел(все услуги-к'!$H1228-('Расчет комиссии(Нади)'!$I1228+'Таблица вводных'!$E$3+'Таблица вводных'!$F$3)</f>
        <v>-0.41203990367697507</v>
      </c>
      <c r="I1228" s="66">
        <f>('Итоговая табл.1чел(все услуги-к'!$I1228+('Итоговая табл.1чел(все услуги-к'!$I1228*'Таблица вводных'!$G$9))-('Расчет комиссии(Нади)'!$I1228+'Таблица вводных'!$E$3+'Таблица вводных'!$F$3)</f>
        <v>-0.41203990367697507</v>
      </c>
      <c r="J1228" s="13"/>
    </row>
    <row r="1229" spans="1:10" ht="13.2" customHeight="1">
      <c r="A1229" s="140"/>
      <c r="B1229" s="5">
        <v>45433</v>
      </c>
      <c r="C1229" s="6"/>
      <c r="D1229" s="66">
        <f>(('Итоговая табл.1чел(все услуги-к'!$D1229+('Итоговая табл.1чел(все услуги-к'!$D1229*'Таблица вводных'!$G$4)))-('Расчет комиссии(Нади)'!$I1229+'Таблица вводных'!$E$3+'Таблица вводных'!$F$3)</f>
        <v>7.2879600963230251</v>
      </c>
      <c r="E1229" s="66">
        <f>('Итоговая табл.1чел(все услуги-к'!$E1229+('Итоговая табл.1чел(все услуги-к'!$E1229*'Таблица вводных'!$G$5))-('Расчет комиссии(Нади)'!$I1229+'Таблица вводных'!$E$3+'Таблица вводных'!$F$3)</f>
        <v>0.50371009632302488</v>
      </c>
      <c r="F1229" s="66">
        <f>('Итоговая табл.1чел(все услуги-к'!$F1229+('Итоговая табл.1чел(все услуги-к'!$F1229*'Таблица вводных'!$G$6))-('Расчет комиссии(Нади)'!$I1229+'Таблица вводных'!$E$3+'Таблица вводных'!$F$3)</f>
        <v>23.347960096323028</v>
      </c>
      <c r="G1229" s="66">
        <f>('Итоговая табл.1чел(все услуги-к'!$G1229+('Итоговая табл.1чел(все услуги-к'!$G1229*'Таблица вводных'!$G$7))-('Расчет комиссии(Нади)'!$I1229+'Таблица вводных'!$E$3+'Таблица вводных'!$F$3)</f>
        <v>-0.41203990367697507</v>
      </c>
      <c r="H1229" s="66">
        <f>'Итоговая табл.1чел(все услуги-к'!$H1229-('Расчет комиссии(Нади)'!$I1229+'Таблица вводных'!$E$3+'Таблица вводных'!$F$3)</f>
        <v>-0.41203990367697507</v>
      </c>
      <c r="I1229" s="66">
        <f>('Итоговая табл.1чел(все услуги-к'!$I1229+('Итоговая табл.1чел(все услуги-к'!$I1229*'Таблица вводных'!$G$9))-('Расчет комиссии(Нади)'!$I1229+'Таблица вводных'!$E$3+'Таблица вводных'!$F$3)</f>
        <v>-0.41203990367697507</v>
      </c>
      <c r="J1229" s="13"/>
    </row>
    <row r="1230" spans="1:10" ht="13.2" customHeight="1">
      <c r="A1230" s="140"/>
      <c r="B1230" s="5">
        <v>45437</v>
      </c>
      <c r="C1230" s="15"/>
      <c r="D1230" s="66">
        <f>(('Итоговая табл.1чел(все услуги-к'!$D1230+('Итоговая табл.1чел(все услуги-к'!$D1230*'Таблица вводных'!$G$4)))-('Расчет комиссии(Нади)'!$I1230+'Таблица вводных'!$E$3+'Таблица вводных'!$F$3)</f>
        <v>7.2879600963230251</v>
      </c>
      <c r="E1230" s="66">
        <f>('Итоговая табл.1чел(все услуги-к'!$E1230+('Итоговая табл.1чел(все услуги-к'!$E1230*'Таблица вводных'!$G$5))-('Расчет комиссии(Нади)'!$I1230+'Таблица вводных'!$E$3+'Таблица вводных'!$F$3)</f>
        <v>0.50371009632302488</v>
      </c>
      <c r="F1230" s="66">
        <f>('Итоговая табл.1чел(все услуги-к'!$F1230+('Итоговая табл.1чел(все услуги-к'!$F1230*'Таблица вводных'!$G$6))-('Расчет комиссии(Нади)'!$I1230+'Таблица вводных'!$E$3+'Таблица вводных'!$F$3)</f>
        <v>23.347960096323028</v>
      </c>
      <c r="G1230" s="66">
        <f>('Итоговая табл.1чел(все услуги-к'!$G1230+('Итоговая табл.1чел(все услуги-к'!$G1230*'Таблица вводных'!$G$7))-('Расчет комиссии(Нади)'!$I1230+'Таблица вводных'!$E$3+'Таблица вводных'!$F$3)</f>
        <v>-0.41203990367697507</v>
      </c>
      <c r="H1230" s="66">
        <f>'Итоговая табл.1чел(все услуги-к'!$H1230-('Расчет комиссии(Нади)'!$I1230+'Таблица вводных'!$E$3+'Таблица вводных'!$F$3)</f>
        <v>-0.41203990367697507</v>
      </c>
      <c r="I1230" s="66">
        <f>('Итоговая табл.1чел(все услуги-к'!$I1230+('Итоговая табл.1чел(все услуги-к'!$I1230*'Таблица вводных'!$G$9))-('Расчет комиссии(Нади)'!$I1230+'Таблица вводных'!$E$3+'Таблица вводных'!$F$3)</f>
        <v>-0.41203990367697507</v>
      </c>
      <c r="J1230" s="13"/>
    </row>
    <row r="1231" spans="1:10" ht="13.2" customHeight="1">
      <c r="A1231" s="140"/>
      <c r="B1231" s="5">
        <v>45440</v>
      </c>
      <c r="C1231" s="15"/>
      <c r="D1231" s="66">
        <f>(('Итоговая табл.1чел(все услуги-к'!$D1231+('Итоговая табл.1чел(все услуги-к'!$D1231*'Таблица вводных'!$G$4)))-('Расчет комиссии(Нади)'!$I1231+'Таблица вводных'!$E$3+'Таблица вводных'!$F$3)</f>
        <v>7.2879600963230251</v>
      </c>
      <c r="E1231" s="66">
        <f>('Итоговая табл.1чел(все услуги-к'!$E1231+('Итоговая табл.1чел(все услуги-к'!$E1231*'Таблица вводных'!$G$5))-('Расчет комиссии(Нади)'!$I1231+'Таблица вводных'!$E$3+'Таблица вводных'!$F$3)</f>
        <v>0.50371009632302488</v>
      </c>
      <c r="F1231" s="66">
        <f>('Итоговая табл.1чел(все услуги-к'!$F1231+('Итоговая табл.1чел(все услуги-к'!$F1231*'Таблица вводных'!$G$6))-('Расчет комиссии(Нади)'!$I1231+'Таблица вводных'!$E$3+'Таблица вводных'!$F$3)</f>
        <v>23.347960096323028</v>
      </c>
      <c r="G1231" s="66">
        <f>('Итоговая табл.1чел(все услуги-к'!$G1231+('Итоговая табл.1чел(все услуги-к'!$G1231*'Таблица вводных'!$G$7))-('Расчет комиссии(Нади)'!$I1231+'Таблица вводных'!$E$3+'Таблица вводных'!$F$3)</f>
        <v>-0.41203990367697507</v>
      </c>
      <c r="H1231" s="66">
        <f>'Итоговая табл.1чел(все услуги-к'!$H1231-('Расчет комиссии(Нади)'!$I1231+'Таблица вводных'!$E$3+'Таблица вводных'!$F$3)</f>
        <v>-0.41203990367697507</v>
      </c>
      <c r="I1231" s="66">
        <f>('Итоговая табл.1чел(все услуги-к'!$I1231+('Итоговая табл.1чел(все услуги-к'!$I1231*'Таблица вводных'!$G$9))-('Расчет комиссии(Нади)'!$I1231+'Таблица вводных'!$E$3+'Таблица вводных'!$F$3)</f>
        <v>-0.41203990367697507</v>
      </c>
      <c r="J1231" s="13"/>
    </row>
    <row r="1232" spans="1:10" ht="13.2" customHeight="1">
      <c r="A1232" s="140"/>
      <c r="B1232" s="5">
        <v>45444</v>
      </c>
      <c r="C1232" s="15"/>
      <c r="D1232" s="66">
        <f>(('Итоговая табл.1чел(все услуги-к'!$D1232+('Итоговая табл.1чел(все услуги-к'!$D1232*'Таблица вводных'!$G$4)))-('Расчет комиссии(Нади)'!$I1232+'Таблица вводных'!$E$3+'Таблица вводных'!$F$3)</f>
        <v>7.2879600963230251</v>
      </c>
      <c r="E1232" s="66">
        <f>('Итоговая табл.1чел(все услуги-к'!$E1232+('Итоговая табл.1чел(все услуги-к'!$E1232*'Таблица вводных'!$G$5))-('Расчет комиссии(Нади)'!$I1232+'Таблица вводных'!$E$3+'Таблица вводных'!$F$3)</f>
        <v>0.50371009632302488</v>
      </c>
      <c r="F1232" s="66">
        <f>('Итоговая табл.1чел(все услуги-к'!$F1232+('Итоговая табл.1чел(все услуги-к'!$F1232*'Таблица вводных'!$G$6))-('Расчет комиссии(Нади)'!$I1232+'Таблица вводных'!$E$3+'Таблица вводных'!$F$3)</f>
        <v>23.347960096323028</v>
      </c>
      <c r="G1232" s="66">
        <f>('Итоговая табл.1чел(все услуги-к'!$G1232+('Итоговая табл.1чел(все услуги-к'!$G1232*'Таблица вводных'!$G$7))-('Расчет комиссии(Нади)'!$I1232+'Таблица вводных'!$E$3+'Таблица вводных'!$F$3)</f>
        <v>-0.41203990367697507</v>
      </c>
      <c r="H1232" s="66">
        <f>'Итоговая табл.1чел(все услуги-к'!$H1232-('Расчет комиссии(Нади)'!$I1232+'Таблица вводных'!$E$3+'Таблица вводных'!$F$3)</f>
        <v>-0.41203990367697507</v>
      </c>
      <c r="I1232" s="66">
        <f>('Итоговая табл.1чел(все услуги-к'!$I1232+('Итоговая табл.1чел(все услуги-к'!$I1232*'Таблица вводных'!$G$9))-('Расчет комиссии(Нади)'!$I1232+'Таблица вводных'!$E$3+'Таблица вводных'!$F$3)</f>
        <v>-0.41203990367697507</v>
      </c>
      <c r="J1232" s="13"/>
    </row>
    <row r="1233" spans="1:10" ht="13.2" customHeight="1">
      <c r="A1233" s="140"/>
      <c r="B1233" s="5">
        <v>45447</v>
      </c>
      <c r="C1233" s="6"/>
      <c r="D1233" s="66">
        <f>(('Итоговая табл.1чел(все услуги-к'!$D1233+('Итоговая табл.1чел(все услуги-к'!$D1233*'Таблица вводных'!$G$4)))-('Расчет комиссии(Нади)'!$I1233+'Таблица вводных'!$E$3+'Таблица вводных'!$F$3)</f>
        <v>7.2879600963230251</v>
      </c>
      <c r="E1233" s="66">
        <f>('Итоговая табл.1чел(все услуги-к'!$E1233+('Итоговая табл.1чел(все услуги-к'!$E1233*'Таблица вводных'!$G$5))-('Расчет комиссии(Нади)'!$I1233+'Таблица вводных'!$E$3+'Таблица вводных'!$F$3)</f>
        <v>0.50371009632302488</v>
      </c>
      <c r="F1233" s="66">
        <f>('Итоговая табл.1чел(все услуги-к'!$F1233+('Итоговая табл.1чел(все услуги-к'!$F1233*'Таблица вводных'!$G$6))-('Расчет комиссии(Нади)'!$I1233+'Таблица вводных'!$E$3+'Таблица вводных'!$F$3)</f>
        <v>23.347960096323028</v>
      </c>
      <c r="G1233" s="66">
        <f>('Итоговая табл.1чел(все услуги-к'!$G1233+('Итоговая табл.1чел(все услуги-к'!$G1233*'Таблица вводных'!$G$7))-('Расчет комиссии(Нади)'!$I1233+'Таблица вводных'!$E$3+'Таблица вводных'!$F$3)</f>
        <v>-0.41203990367697507</v>
      </c>
      <c r="H1233" s="66">
        <f>'Итоговая табл.1чел(все услуги-к'!$H1233-('Расчет комиссии(Нади)'!$I1233+'Таблица вводных'!$E$3+'Таблица вводных'!$F$3)</f>
        <v>-0.41203990367697507</v>
      </c>
      <c r="I1233" s="66">
        <f>('Итоговая табл.1чел(все услуги-к'!$I1233+('Итоговая табл.1чел(все услуги-к'!$I1233*'Таблица вводных'!$G$9))-('Расчет комиссии(Нади)'!$I1233+'Таблица вводных'!$E$3+'Таблица вводных'!$F$3)</f>
        <v>-0.41203990367697507</v>
      </c>
      <c r="J1233" s="13"/>
    </row>
    <row r="1234" spans="1:10" ht="13.2" customHeight="1">
      <c r="A1234" s="140"/>
      <c r="B1234" s="5">
        <v>45451</v>
      </c>
      <c r="C1234" s="15"/>
      <c r="D1234" s="66">
        <f>(('Итоговая табл.1чел(все услуги-к'!$D1234+('Итоговая табл.1чел(все услуги-к'!$D1234*'Таблица вводных'!$G$4)))-('Расчет комиссии(Нади)'!$I1234+'Таблица вводных'!$E$3+'Таблица вводных'!$F$3)</f>
        <v>7.2879600963230251</v>
      </c>
      <c r="E1234" s="66">
        <f>('Итоговая табл.1чел(все услуги-к'!$E1234+('Итоговая табл.1чел(все услуги-к'!$E1234*'Таблица вводных'!$G$5))-('Расчет комиссии(Нади)'!$I1234+'Таблица вводных'!$E$3+'Таблица вводных'!$F$3)</f>
        <v>0.50371009632302488</v>
      </c>
      <c r="F1234" s="66">
        <f>('Итоговая табл.1чел(все услуги-к'!$F1234+('Итоговая табл.1чел(все услуги-к'!$F1234*'Таблица вводных'!$G$6))-('Расчет комиссии(Нади)'!$I1234+'Таблица вводных'!$E$3+'Таблица вводных'!$F$3)</f>
        <v>23.347960096323028</v>
      </c>
      <c r="G1234" s="66">
        <f>('Итоговая табл.1чел(все услуги-к'!$G1234+('Итоговая табл.1чел(все услуги-к'!$G1234*'Таблица вводных'!$G$7))-('Расчет комиссии(Нади)'!$I1234+'Таблица вводных'!$E$3+'Таблица вводных'!$F$3)</f>
        <v>-0.41203990367697507</v>
      </c>
      <c r="H1234" s="66">
        <f>'Итоговая табл.1чел(все услуги-к'!$H1234-('Расчет комиссии(Нади)'!$I1234+'Таблица вводных'!$E$3+'Таблица вводных'!$F$3)</f>
        <v>-0.41203990367697507</v>
      </c>
      <c r="I1234" s="66">
        <f>('Итоговая табл.1чел(все услуги-к'!$I1234+('Итоговая табл.1чел(все услуги-к'!$I1234*'Таблица вводных'!$G$9))-('Расчет комиссии(Нади)'!$I1234+'Таблица вводных'!$E$3+'Таблица вводных'!$F$3)</f>
        <v>-0.41203990367697507</v>
      </c>
      <c r="J1234" s="13"/>
    </row>
    <row r="1235" spans="1:10" ht="13.2" customHeight="1">
      <c r="A1235" s="140"/>
      <c r="B1235" s="5">
        <v>45454</v>
      </c>
      <c r="C1235" s="15"/>
      <c r="D1235" s="66">
        <f>(('Итоговая табл.1чел(все услуги-к'!$D1235+('Итоговая табл.1чел(все услуги-к'!$D1235*'Таблица вводных'!$G$4)))-('Расчет комиссии(Нади)'!$I1235+'Таблица вводных'!$E$3+'Таблица вводных'!$F$3)</f>
        <v>7.2879600963230251</v>
      </c>
      <c r="E1235" s="66">
        <f>('Итоговая табл.1чел(все услуги-к'!$E1235+('Итоговая табл.1чел(все услуги-к'!$E1235*'Таблица вводных'!$G$5))-('Расчет комиссии(Нади)'!$I1235+'Таблица вводных'!$E$3+'Таблица вводных'!$F$3)</f>
        <v>0.50371009632302488</v>
      </c>
      <c r="F1235" s="66">
        <f>('Итоговая табл.1чел(все услуги-к'!$F1235+('Итоговая табл.1чел(все услуги-к'!$F1235*'Таблица вводных'!$G$6))-('Расчет комиссии(Нади)'!$I1235+'Таблица вводных'!$E$3+'Таблица вводных'!$F$3)</f>
        <v>23.347960096323028</v>
      </c>
      <c r="G1235" s="66">
        <f>('Итоговая табл.1чел(все услуги-к'!$G1235+('Итоговая табл.1чел(все услуги-к'!$G1235*'Таблица вводных'!$G$7))-('Расчет комиссии(Нади)'!$I1235+'Таблица вводных'!$E$3+'Таблица вводных'!$F$3)</f>
        <v>-0.41203990367697507</v>
      </c>
      <c r="H1235" s="66">
        <f>'Итоговая табл.1чел(все услуги-к'!$H1235-('Расчет комиссии(Нади)'!$I1235+'Таблица вводных'!$E$3+'Таблица вводных'!$F$3)</f>
        <v>-0.41203990367697507</v>
      </c>
      <c r="I1235" s="66">
        <f>('Итоговая табл.1чел(все услуги-к'!$I1235+('Итоговая табл.1чел(все услуги-к'!$I1235*'Таблица вводных'!$G$9))-('Расчет комиссии(Нади)'!$I1235+'Таблица вводных'!$E$3+'Таблица вводных'!$F$3)</f>
        <v>-0.41203990367697507</v>
      </c>
      <c r="J1235" s="13"/>
    </row>
    <row r="1236" spans="1:10" ht="13.2" customHeight="1">
      <c r="A1236" s="140"/>
      <c r="B1236" s="5"/>
      <c r="C1236" s="6"/>
      <c r="D1236" s="66">
        <f>(('Итоговая табл.1чел(все услуги-к'!$D1236+('Итоговая табл.1чел(все услуги-к'!$D1236*'Таблица вводных'!$G$4)))-('Расчет комиссии(Нади)'!$I1236+'Таблица вводных'!$E$3+'Таблица вводных'!$F$3)</f>
        <v>7.2879600963230251</v>
      </c>
      <c r="E1236" s="66">
        <f>('Итоговая табл.1чел(все услуги-к'!$E1236+('Итоговая табл.1чел(все услуги-к'!$E1236*'Таблица вводных'!$G$5))-('Расчет комиссии(Нади)'!$I1236+'Таблица вводных'!$E$3+'Таблица вводных'!$F$3)</f>
        <v>0.50371009632302488</v>
      </c>
      <c r="F1236" s="66">
        <f>('Итоговая табл.1чел(все услуги-к'!$F1236+('Итоговая табл.1чел(все услуги-к'!$F1236*'Таблица вводных'!$G$6))-('Расчет комиссии(Нади)'!$I1236+'Таблица вводных'!$E$3+'Таблица вводных'!$F$3)</f>
        <v>23.347960096323028</v>
      </c>
      <c r="G1236" s="66">
        <f>('Итоговая табл.1чел(все услуги-к'!$G1236+('Итоговая табл.1чел(все услуги-к'!$G1236*'Таблица вводных'!$G$7))-('Расчет комиссии(Нади)'!$I1236+'Таблица вводных'!$E$3+'Таблица вводных'!$F$3)</f>
        <v>-0.41203990367697507</v>
      </c>
      <c r="H1236" s="66">
        <f>'Итоговая табл.1чел(все услуги-к'!$H1236-('Расчет комиссии(Нади)'!$I1236+'Таблица вводных'!$E$3+'Таблица вводных'!$F$3)</f>
        <v>-0.41203990367697507</v>
      </c>
      <c r="I1236" s="66">
        <f>('Итоговая табл.1чел(все услуги-к'!$I1236+('Итоговая табл.1чел(все услуги-к'!$I1236*'Таблица вводных'!$G$9))-('Расчет комиссии(Нади)'!$I1236+'Таблица вводных'!$E$3+'Таблица вводных'!$F$3)</f>
        <v>-0.41203990367697507</v>
      </c>
      <c r="J1236" s="13"/>
    </row>
    <row r="1237" spans="1:10" ht="13.2" customHeight="1">
      <c r="A1237" s="140"/>
      <c r="B1237" s="5"/>
      <c r="C1237" s="15"/>
      <c r="D1237" s="66">
        <f>(('Итоговая табл.1чел(все услуги-к'!$D1237+('Итоговая табл.1чел(все услуги-к'!$D1237*'Таблица вводных'!$G$4)))-('Расчет комиссии(Нади)'!$I1237+'Таблица вводных'!$E$3+'Таблица вводных'!$F$3)</f>
        <v>7.2879600963230251</v>
      </c>
      <c r="E1237" s="66">
        <f>('Итоговая табл.1чел(все услуги-к'!$E1237+('Итоговая табл.1чел(все услуги-к'!$E1237*'Таблица вводных'!$G$5))-('Расчет комиссии(Нади)'!$I1237+'Таблица вводных'!$E$3+'Таблица вводных'!$F$3)</f>
        <v>0.50371009632302488</v>
      </c>
      <c r="F1237" s="66">
        <f>('Итоговая табл.1чел(все услуги-к'!$F1237+('Итоговая табл.1чел(все услуги-к'!$F1237*'Таблица вводных'!$G$6))-('Расчет комиссии(Нади)'!$I1237+'Таблица вводных'!$E$3+'Таблица вводных'!$F$3)</f>
        <v>23.347960096323028</v>
      </c>
      <c r="G1237" s="66">
        <f>('Итоговая табл.1чел(все услуги-к'!$G1237+('Итоговая табл.1чел(все услуги-к'!$G1237*'Таблица вводных'!$G$7))-('Расчет комиссии(Нади)'!$I1237+'Таблица вводных'!$E$3+'Таблица вводных'!$F$3)</f>
        <v>-0.41203990367697507</v>
      </c>
      <c r="H1237" s="66">
        <f>'Итоговая табл.1чел(все услуги-к'!$H1237-('Расчет комиссии(Нади)'!$I1237+'Таблица вводных'!$E$3+'Таблица вводных'!$F$3)</f>
        <v>-0.41203990367697507</v>
      </c>
      <c r="I1237" s="66">
        <f>('Итоговая табл.1чел(все услуги-к'!$I1237+('Итоговая табл.1чел(все услуги-к'!$I1237*'Таблица вводных'!$G$9))-('Расчет комиссии(Нади)'!$I1237+'Таблица вводных'!$E$3+'Таблица вводных'!$F$3)</f>
        <v>-0.41203990367697507</v>
      </c>
      <c r="J1237" s="13"/>
    </row>
    <row r="1238" spans="1:10" ht="13.2" customHeight="1">
      <c r="A1238" s="140"/>
      <c r="B1238" s="5"/>
      <c r="C1238" s="6"/>
      <c r="D1238" s="66">
        <f>(('Итоговая табл.1чел(все услуги-к'!$D1238+('Итоговая табл.1чел(все услуги-к'!$D1238*'Таблица вводных'!$G$4)))-('Расчет комиссии(Нади)'!$I1238+'Таблица вводных'!$E$3+'Таблица вводных'!$F$3)</f>
        <v>7.2879600963230251</v>
      </c>
      <c r="E1238" s="66">
        <f>('Итоговая табл.1чел(все услуги-к'!$E1238+('Итоговая табл.1чел(все услуги-к'!$E1238*'Таблица вводных'!$G$5))-('Расчет комиссии(Нади)'!$I1238+'Таблица вводных'!$E$3+'Таблица вводных'!$F$3)</f>
        <v>0.50371009632302488</v>
      </c>
      <c r="F1238" s="66">
        <f>('Итоговая табл.1чел(все услуги-к'!$F1238+('Итоговая табл.1чел(все услуги-к'!$F1238*'Таблица вводных'!$G$6))-('Расчет комиссии(Нади)'!$I1238+'Таблица вводных'!$E$3+'Таблица вводных'!$F$3)</f>
        <v>23.347960096323028</v>
      </c>
      <c r="G1238" s="66">
        <f>('Итоговая табл.1чел(все услуги-к'!$G1238+('Итоговая табл.1чел(все услуги-к'!$G1238*'Таблица вводных'!$G$7))-('Расчет комиссии(Нади)'!$I1238+'Таблица вводных'!$E$3+'Таблица вводных'!$F$3)</f>
        <v>-0.41203990367697507</v>
      </c>
      <c r="H1238" s="66">
        <f>'Итоговая табл.1чел(все услуги-к'!$H1238-('Расчет комиссии(Нади)'!$I1238+'Таблица вводных'!$E$3+'Таблица вводных'!$F$3)</f>
        <v>-0.41203990367697507</v>
      </c>
      <c r="I1238" s="66">
        <f>('Итоговая табл.1чел(все услуги-к'!$I1238+('Итоговая табл.1чел(все услуги-к'!$I1238*'Таблица вводных'!$G$9))-('Расчет комиссии(Нади)'!$I1238+'Таблица вводных'!$E$3+'Таблица вводных'!$F$3)</f>
        <v>-0.41203990367697507</v>
      </c>
      <c r="J1238" s="13"/>
    </row>
    <row r="1239" spans="1:10" ht="13.2" customHeight="1">
      <c r="A1239" s="140"/>
      <c r="B1239" s="5"/>
      <c r="C1239" s="6"/>
      <c r="D1239" s="66">
        <f>(('Итоговая табл.1чел(все услуги-к'!$D1239+('Итоговая табл.1чел(все услуги-к'!$D1239*'Таблица вводных'!$G$4)))-('Расчет комиссии(Нади)'!$I1239+'Таблица вводных'!$E$3+'Таблица вводных'!$F$3)</f>
        <v>7.2879600963230251</v>
      </c>
      <c r="E1239" s="66">
        <f>('Итоговая табл.1чел(все услуги-к'!$E1239+('Итоговая табл.1чел(все услуги-к'!$E1239*'Таблица вводных'!$G$5))-('Расчет комиссии(Нади)'!$I1239+'Таблица вводных'!$E$3+'Таблица вводных'!$F$3)</f>
        <v>0.50371009632302488</v>
      </c>
      <c r="F1239" s="66">
        <f>('Итоговая табл.1чел(все услуги-к'!$F1239+('Итоговая табл.1чел(все услуги-к'!$F1239*'Таблица вводных'!$G$6))-('Расчет комиссии(Нади)'!$I1239+'Таблица вводных'!$E$3+'Таблица вводных'!$F$3)</f>
        <v>23.347960096323028</v>
      </c>
      <c r="G1239" s="66">
        <f>('Итоговая табл.1чел(все услуги-к'!$G1239+('Итоговая табл.1чел(все услуги-к'!$G1239*'Таблица вводных'!$G$7))-('Расчет комиссии(Нади)'!$I1239+'Таблица вводных'!$E$3+'Таблица вводных'!$F$3)</f>
        <v>-0.41203990367697507</v>
      </c>
      <c r="H1239" s="66">
        <f>'Итоговая табл.1чел(все услуги-к'!$H1239-('Расчет комиссии(Нади)'!$I1239+'Таблица вводных'!$E$3+'Таблица вводных'!$F$3)</f>
        <v>-0.41203990367697507</v>
      </c>
      <c r="I1239" s="66">
        <f>('Итоговая табл.1чел(все услуги-к'!$I1239+('Итоговая табл.1чел(все услуги-к'!$I1239*'Таблица вводных'!$G$9))-('Расчет комиссии(Нади)'!$I1239+'Таблица вводных'!$E$3+'Таблица вводных'!$F$3)</f>
        <v>-0.41203990367697507</v>
      </c>
      <c r="J1239" s="13"/>
    </row>
    <row r="1240" spans="1:10" ht="13.2" customHeight="1">
      <c r="A1240" s="140"/>
      <c r="B1240" s="5"/>
      <c r="C1240" s="15"/>
      <c r="D1240" s="66">
        <f>(('Итоговая табл.1чел(все услуги-к'!$D1240+('Итоговая табл.1чел(все услуги-к'!$D1240*'Таблица вводных'!$G$4)))-('Расчет комиссии(Нади)'!$I1240+'Таблица вводных'!$E$3+'Таблица вводных'!$F$3)</f>
        <v>7.2879600963230251</v>
      </c>
      <c r="E1240" s="66">
        <f>('Итоговая табл.1чел(все услуги-к'!$E1240+('Итоговая табл.1чел(все услуги-к'!$E1240*'Таблица вводных'!$G$5))-('Расчет комиссии(Нади)'!$I1240+'Таблица вводных'!$E$3+'Таблица вводных'!$F$3)</f>
        <v>0.50371009632302488</v>
      </c>
      <c r="F1240" s="66">
        <f>('Итоговая табл.1чел(все услуги-к'!$F1240+('Итоговая табл.1чел(все услуги-к'!$F1240*'Таблица вводных'!$G$6))-('Расчет комиссии(Нади)'!$I1240+'Таблица вводных'!$E$3+'Таблица вводных'!$F$3)</f>
        <v>23.347960096323028</v>
      </c>
      <c r="G1240" s="66">
        <f>('Итоговая табл.1чел(все услуги-к'!$G1240+('Итоговая табл.1чел(все услуги-к'!$G1240*'Таблица вводных'!$G$7))-('Расчет комиссии(Нади)'!$I1240+'Таблица вводных'!$E$3+'Таблица вводных'!$F$3)</f>
        <v>-0.41203990367697507</v>
      </c>
      <c r="H1240" s="66">
        <f>'Итоговая табл.1чел(все услуги-к'!$H1240-('Расчет комиссии(Нади)'!$I1240+'Таблица вводных'!$E$3+'Таблица вводных'!$F$3)</f>
        <v>-0.41203990367697507</v>
      </c>
      <c r="I1240" s="66">
        <f>('Итоговая табл.1чел(все услуги-к'!$I1240+('Итоговая табл.1чел(все услуги-к'!$I1240*'Таблица вводных'!$G$9))-('Расчет комиссии(Нади)'!$I1240+'Таблица вводных'!$E$3+'Таблица вводных'!$F$3)</f>
        <v>-0.41203990367697507</v>
      </c>
      <c r="J1240" s="13"/>
    </row>
    <row r="1241" spans="1:10" ht="13.2" customHeight="1">
      <c r="A1241" s="140"/>
      <c r="B1241" s="5"/>
      <c r="C1241" s="6"/>
      <c r="D1241" s="66">
        <f>(('Итоговая табл.1чел(все услуги-к'!$D1241+('Итоговая табл.1чел(все услуги-к'!$D1241*'Таблица вводных'!$G$4)))-('Расчет комиссии(Нади)'!$I1241+'Таблица вводных'!$E$3+'Таблица вводных'!$F$3)</f>
        <v>7.2879600963230251</v>
      </c>
      <c r="E1241" s="66">
        <f>('Итоговая табл.1чел(все услуги-к'!$E1241+('Итоговая табл.1чел(все услуги-к'!$E1241*'Таблица вводных'!$G$5))-('Расчет комиссии(Нади)'!$I1241+'Таблица вводных'!$E$3+'Таблица вводных'!$F$3)</f>
        <v>0.50371009632302488</v>
      </c>
      <c r="F1241" s="66">
        <f>('Итоговая табл.1чел(все услуги-к'!$F1241+('Итоговая табл.1чел(все услуги-к'!$F1241*'Таблица вводных'!$G$6))-('Расчет комиссии(Нади)'!$I1241+'Таблица вводных'!$E$3+'Таблица вводных'!$F$3)</f>
        <v>23.347960096323028</v>
      </c>
      <c r="G1241" s="66">
        <f>('Итоговая табл.1чел(все услуги-к'!$G1241+('Итоговая табл.1чел(все услуги-к'!$G1241*'Таблица вводных'!$G$7))-('Расчет комиссии(Нади)'!$I1241+'Таблица вводных'!$E$3+'Таблица вводных'!$F$3)</f>
        <v>-0.41203990367697507</v>
      </c>
      <c r="H1241" s="66">
        <f>'Итоговая табл.1чел(все услуги-к'!$H1241-('Расчет комиссии(Нади)'!$I1241+'Таблица вводных'!$E$3+'Таблица вводных'!$F$3)</f>
        <v>-0.41203990367697507</v>
      </c>
      <c r="I1241" s="66">
        <f>('Итоговая табл.1чел(все услуги-к'!$I1241+('Итоговая табл.1чел(все услуги-к'!$I1241*'Таблица вводных'!$G$9))-('Расчет комиссии(Нади)'!$I1241+'Таблица вводных'!$E$3+'Таблица вводных'!$F$3)</f>
        <v>-0.41203990367697507</v>
      </c>
      <c r="J1241" s="13"/>
    </row>
    <row r="1242" spans="1:10" ht="13.2" customHeight="1">
      <c r="A1242" s="140"/>
      <c r="B1242" s="5"/>
      <c r="C1242" s="15"/>
      <c r="D1242" s="66">
        <f>(('Итоговая табл.1чел(все услуги-к'!$D1242+('Итоговая табл.1чел(все услуги-к'!$D1242*'Таблица вводных'!$G$4)))-('Расчет комиссии(Нади)'!$I1242+'Таблица вводных'!$E$3+'Таблица вводных'!$F$3)</f>
        <v>7.2879600963230251</v>
      </c>
      <c r="E1242" s="66">
        <f>('Итоговая табл.1чел(все услуги-к'!$E1242+('Итоговая табл.1чел(все услуги-к'!$E1242*'Таблица вводных'!$G$5))-('Расчет комиссии(Нади)'!$I1242+'Таблица вводных'!$E$3+'Таблица вводных'!$F$3)</f>
        <v>0.50371009632302488</v>
      </c>
      <c r="F1242" s="66">
        <f>('Итоговая табл.1чел(все услуги-к'!$F1242+('Итоговая табл.1чел(все услуги-к'!$F1242*'Таблица вводных'!$G$6))-('Расчет комиссии(Нади)'!$I1242+'Таблица вводных'!$E$3+'Таблица вводных'!$F$3)</f>
        <v>23.347960096323028</v>
      </c>
      <c r="G1242" s="66">
        <f>('Итоговая табл.1чел(все услуги-к'!$G1242+('Итоговая табл.1чел(все услуги-к'!$G1242*'Таблица вводных'!$G$7))-('Расчет комиссии(Нади)'!$I1242+'Таблица вводных'!$E$3+'Таблица вводных'!$F$3)</f>
        <v>-0.41203990367697507</v>
      </c>
      <c r="H1242" s="66">
        <f>'Итоговая табл.1чел(все услуги-к'!$H1242-('Расчет комиссии(Нади)'!$I1242+'Таблица вводных'!$E$3+'Таблица вводных'!$F$3)</f>
        <v>-0.41203990367697507</v>
      </c>
      <c r="I1242" s="66">
        <f>('Итоговая табл.1чел(все услуги-к'!$I1242+('Итоговая табл.1чел(все услуги-к'!$I1242*'Таблица вводных'!$G$9))-('Расчет комиссии(Нади)'!$I1242+'Таблица вводных'!$E$3+'Таблица вводных'!$F$3)</f>
        <v>-0.41203990367697507</v>
      </c>
      <c r="J1242" s="13"/>
    </row>
    <row r="1243" spans="1:10" ht="13.2" customHeight="1">
      <c r="A1243" s="141"/>
      <c r="B1243" s="18"/>
      <c r="C1243" s="19"/>
      <c r="D1243" s="76">
        <f>(('Итоговая табл.1чел(все услуги-к'!$D1243+('Итоговая табл.1чел(все услуги-к'!$D1243*'Таблица вводных'!$G$4)))-('Расчет комиссии(Нади)'!$I1243+'Таблица вводных'!$E$3+'Таблица вводных'!$F$3)</f>
        <v>7.2879600963230251</v>
      </c>
      <c r="E1243" s="76">
        <f>('Итоговая табл.1чел(все услуги-к'!$E1243+('Итоговая табл.1чел(все услуги-к'!$E1243*'Таблица вводных'!$G$5))-('Расчет комиссии(Нади)'!$I1243+'Таблица вводных'!$E$3+'Таблица вводных'!$F$3)</f>
        <v>0.50371009632302488</v>
      </c>
      <c r="F1243" s="76">
        <f>('Итоговая табл.1чел(все услуги-к'!$F1243+('Итоговая табл.1чел(все услуги-к'!$F1243*'Таблица вводных'!$G$6))-('Расчет комиссии(Нади)'!$I1243+'Таблица вводных'!$E$3+'Таблица вводных'!$F$3)</f>
        <v>23.347960096323028</v>
      </c>
      <c r="G1243" s="76">
        <f>('Итоговая табл.1чел(все услуги-к'!$G1243+('Итоговая табл.1чел(все услуги-к'!$G1243*'Таблица вводных'!$G$7))-('Расчет комиссии(Нади)'!$I1243+'Таблица вводных'!$E$3+'Таблица вводных'!$F$3)</f>
        <v>-0.41203990367697507</v>
      </c>
      <c r="H1243" s="76">
        <f>'Итоговая табл.1чел(все услуги-к'!$H1243-('Расчет комиссии(Нади)'!$I1243+'Таблица вводных'!$E$3+'Таблица вводных'!$F$3)</f>
        <v>-0.41203990367697507</v>
      </c>
      <c r="I1243" s="76">
        <f>('Итоговая табл.1чел(все услуги-к'!$I1243+('Итоговая табл.1чел(все услуги-к'!$I1243*'Таблица вводных'!$G$9))-('Расчет комиссии(Нади)'!$I1243+'Таблица вводных'!$E$3+'Таблица вводных'!$F$3)</f>
        <v>-0.41203990367697507</v>
      </c>
      <c r="J1243" s="22"/>
    </row>
    <row r="1244" spans="1:10" ht="13.2" customHeight="1">
      <c r="A1244" s="143" t="s">
        <v>258</v>
      </c>
      <c r="B1244" s="5">
        <v>45423</v>
      </c>
      <c r="C1244" s="97"/>
      <c r="D1244" s="59" t="e">
        <f>(('Итоговая табл.1чел(все услуги-к'!$D1244+('Итоговая табл.1чел(все услуги-к'!$D1244*'Таблица вводных'!$G$4)))-('Расчет комиссии(Нади)'!$I1244+'Таблица вводных'!$E$3+'Таблица вводных'!$F$3)</f>
        <v>#REF!</v>
      </c>
      <c r="E1244" s="59" t="e">
        <f>('Итоговая табл.1чел(все услуги-к'!$E1244+('Итоговая табл.1чел(все услуги-к'!$E1244*'Таблица вводных'!$G$5))-('Расчет комиссии(Нади)'!$I1244+'Таблица вводных'!$E$3+'Таблица вводных'!$F$3)</f>
        <v>#REF!</v>
      </c>
      <c r="F1244" s="59" t="e">
        <f>('Итоговая табл.1чел(все услуги-к'!$F1244+('Итоговая табл.1чел(все услуги-к'!$F1244*'Таблица вводных'!$G$6))-('Расчет комиссии(Нади)'!$I1244+'Таблица вводных'!$E$3+'Таблица вводных'!$F$3)</f>
        <v>#REF!</v>
      </c>
      <c r="G1244" s="59" t="e">
        <f>('Итоговая табл.1чел(все услуги-к'!$G1244+('Итоговая табл.1чел(все услуги-к'!$G1244*'Таблица вводных'!$G$7))-('Расчет комиссии(Нади)'!$I1244+'Таблица вводных'!$E$3+'Таблица вводных'!$F$3)</f>
        <v>#REF!</v>
      </c>
      <c r="H1244" s="59" t="e">
        <f>'Итоговая табл.1чел(все услуги-к'!$H1244-('Расчет комиссии(Нади)'!$I1244+'Таблица вводных'!$E$3+'Таблица вводных'!$F$3)</f>
        <v>#REF!</v>
      </c>
      <c r="I1244" s="59" t="e">
        <f>('Итоговая табл.1чел(все услуги-к'!$I1244+('Итоговая табл.1чел(все услуги-к'!$I1244*'Таблица вводных'!$G$9))-('Расчет комиссии(Нади)'!$I1244+'Таблица вводных'!$E$3+'Таблица вводных'!$F$3)</f>
        <v>#REF!</v>
      </c>
      <c r="J1244" s="10" t="s">
        <v>172</v>
      </c>
    </row>
    <row r="1245" spans="1:10" ht="13.2" customHeight="1">
      <c r="A1245" s="140"/>
      <c r="B1245" s="5">
        <v>45426</v>
      </c>
      <c r="C1245" s="6"/>
      <c r="D1245" s="66" t="e">
        <f>(('Итоговая табл.1чел(все услуги-к'!$D1245+('Итоговая табл.1чел(все услуги-к'!$D1245*'Таблица вводных'!$G$4)))-('Расчет комиссии(Нади)'!$I1245+'Таблица вводных'!$E$3+'Таблица вводных'!$F$3)</f>
        <v>#REF!</v>
      </c>
      <c r="E1245" s="66" t="e">
        <f>('Итоговая табл.1чел(все услуги-к'!$E1245+('Итоговая табл.1чел(все услуги-к'!$E1245*'Таблица вводных'!$G$5))-('Расчет комиссии(Нади)'!$I1245+'Таблица вводных'!$E$3+'Таблица вводных'!$F$3)</f>
        <v>#REF!</v>
      </c>
      <c r="F1245" s="66" t="e">
        <f>('Итоговая табл.1чел(все услуги-к'!$F1245+('Итоговая табл.1чел(все услуги-к'!$F1245*'Таблица вводных'!$G$6))-('Расчет комиссии(Нади)'!$I1245+'Таблица вводных'!$E$3+'Таблица вводных'!$F$3)</f>
        <v>#REF!</v>
      </c>
      <c r="G1245" s="66" t="e">
        <f>('Итоговая табл.1чел(все услуги-к'!$G1245+('Итоговая табл.1чел(все услуги-к'!$G1245*'Таблица вводных'!$G$7))-('Расчет комиссии(Нади)'!$I1245+'Таблица вводных'!$E$3+'Таблица вводных'!$F$3)</f>
        <v>#REF!</v>
      </c>
      <c r="H1245" s="66" t="e">
        <f>'Итоговая табл.1чел(все услуги-к'!$H1245-('Расчет комиссии(Нади)'!$I1245+'Таблица вводных'!$E$3+'Таблица вводных'!$F$3)</f>
        <v>#REF!</v>
      </c>
      <c r="I1245" s="66" t="e">
        <f>('Итоговая табл.1чел(все услуги-к'!$I1245+('Итоговая табл.1чел(все услуги-к'!$I1245*'Таблица вводных'!$G$9))-('Расчет комиссии(Нади)'!$I1245+'Таблица вводных'!$E$3+'Таблица вводных'!$F$3)</f>
        <v>#REF!</v>
      </c>
      <c r="J1245" s="13"/>
    </row>
    <row r="1246" spans="1:10" ht="13.2" customHeight="1">
      <c r="A1246" s="140"/>
      <c r="B1246" s="5">
        <v>45430</v>
      </c>
      <c r="C1246" s="15"/>
      <c r="D1246" s="66" t="e">
        <f>(('Итоговая табл.1чел(все услуги-к'!$D1246+('Итоговая табл.1чел(все услуги-к'!$D1246*'Таблица вводных'!$G$4)))-('Расчет комиссии(Нади)'!$I1246+'Таблица вводных'!$E$3+'Таблица вводных'!$F$3)</f>
        <v>#REF!</v>
      </c>
      <c r="E1246" s="66" t="e">
        <f>('Итоговая табл.1чел(все услуги-к'!$E1246+('Итоговая табл.1чел(все услуги-к'!$E1246*'Таблица вводных'!$G$5))-('Расчет комиссии(Нади)'!$I1246+'Таблица вводных'!$E$3+'Таблица вводных'!$F$3)</f>
        <v>#REF!</v>
      </c>
      <c r="F1246" s="66" t="e">
        <f>('Итоговая табл.1чел(все услуги-к'!$F1246+('Итоговая табл.1чел(все услуги-к'!$F1246*'Таблица вводных'!$G$6))-('Расчет комиссии(Нади)'!$I1246+'Таблица вводных'!$E$3+'Таблица вводных'!$F$3)</f>
        <v>#REF!</v>
      </c>
      <c r="G1246" s="66" t="e">
        <f>('Итоговая табл.1чел(все услуги-к'!$G1246+('Итоговая табл.1чел(все услуги-к'!$G1246*'Таблица вводных'!$G$7))-('Расчет комиссии(Нади)'!$I1246+'Таблица вводных'!$E$3+'Таблица вводных'!$F$3)</f>
        <v>#REF!</v>
      </c>
      <c r="H1246" s="66" t="e">
        <f>'Итоговая табл.1чел(все услуги-к'!$H1246-('Расчет комиссии(Нади)'!$I1246+'Таблица вводных'!$E$3+'Таблица вводных'!$F$3)</f>
        <v>#REF!</v>
      </c>
      <c r="I1246" s="66" t="e">
        <f>('Итоговая табл.1чел(все услуги-к'!$I1246+('Итоговая табл.1чел(все услуги-к'!$I1246*'Таблица вводных'!$G$9))-('Расчет комиссии(Нади)'!$I1246+'Таблица вводных'!$E$3+'Таблица вводных'!$F$3)</f>
        <v>#REF!</v>
      </c>
      <c r="J1246" s="13"/>
    </row>
    <row r="1247" spans="1:10" ht="13.2" customHeight="1">
      <c r="A1247" s="140"/>
      <c r="B1247" s="5">
        <v>45433</v>
      </c>
      <c r="C1247" s="6"/>
      <c r="D1247" s="66" t="e">
        <f>(('Итоговая табл.1чел(все услуги-к'!$D1247+('Итоговая табл.1чел(все услуги-к'!$D1247*'Таблица вводных'!$G$4)))-('Расчет комиссии(Нади)'!$I1247+'Таблица вводных'!$E$3+'Таблица вводных'!$F$3)</f>
        <v>#REF!</v>
      </c>
      <c r="E1247" s="66" t="e">
        <f>('Итоговая табл.1чел(все услуги-к'!$E1247+('Итоговая табл.1чел(все услуги-к'!$E1247*'Таблица вводных'!$G$5))-('Расчет комиссии(Нади)'!$I1247+'Таблица вводных'!$E$3+'Таблица вводных'!$F$3)</f>
        <v>#REF!</v>
      </c>
      <c r="F1247" s="66" t="e">
        <f>('Итоговая табл.1чел(все услуги-к'!$F1247+('Итоговая табл.1чел(все услуги-к'!$F1247*'Таблица вводных'!$G$6))-('Расчет комиссии(Нади)'!$I1247+'Таблица вводных'!$E$3+'Таблица вводных'!$F$3)</f>
        <v>#REF!</v>
      </c>
      <c r="G1247" s="66" t="e">
        <f>('Итоговая табл.1чел(все услуги-к'!$G1247+('Итоговая табл.1чел(все услуги-к'!$G1247*'Таблица вводных'!$G$7))-('Расчет комиссии(Нади)'!$I1247+'Таблица вводных'!$E$3+'Таблица вводных'!$F$3)</f>
        <v>#REF!</v>
      </c>
      <c r="H1247" s="66" t="e">
        <f>'Итоговая табл.1чел(все услуги-к'!$H1247-('Расчет комиссии(Нади)'!$I1247+'Таблица вводных'!$E$3+'Таблица вводных'!$F$3)</f>
        <v>#REF!</v>
      </c>
      <c r="I1247" s="66" t="e">
        <f>('Итоговая табл.1чел(все услуги-к'!$I1247+('Итоговая табл.1чел(все услуги-к'!$I1247*'Таблица вводных'!$G$9))-('Расчет комиссии(Нади)'!$I1247+'Таблица вводных'!$E$3+'Таблица вводных'!$F$3)</f>
        <v>#REF!</v>
      </c>
      <c r="J1247" s="13"/>
    </row>
    <row r="1248" spans="1:10" ht="13.2" customHeight="1">
      <c r="A1248" s="140"/>
      <c r="B1248" s="5">
        <v>45437</v>
      </c>
      <c r="C1248" s="15"/>
      <c r="D1248" s="66" t="e">
        <f>(('Итоговая табл.1чел(все услуги-к'!$D1248+('Итоговая табл.1чел(все услуги-к'!$D1248*'Таблица вводных'!$G$4)))-('Расчет комиссии(Нади)'!$I1248+'Таблица вводных'!$E$3+'Таблица вводных'!$F$3)</f>
        <v>#REF!</v>
      </c>
      <c r="E1248" s="66" t="e">
        <f>('Итоговая табл.1чел(все услуги-к'!$E1248+('Итоговая табл.1чел(все услуги-к'!$E1248*'Таблица вводных'!$G$5))-('Расчет комиссии(Нади)'!$I1248+'Таблица вводных'!$E$3+'Таблица вводных'!$F$3)</f>
        <v>#REF!</v>
      </c>
      <c r="F1248" s="66" t="e">
        <f>('Итоговая табл.1чел(все услуги-к'!$F1248+('Итоговая табл.1чел(все услуги-к'!$F1248*'Таблица вводных'!$G$6))-('Расчет комиссии(Нади)'!$I1248+'Таблица вводных'!$E$3+'Таблица вводных'!$F$3)</f>
        <v>#REF!</v>
      </c>
      <c r="G1248" s="66" t="e">
        <f>('Итоговая табл.1чел(все услуги-к'!$G1248+('Итоговая табл.1чел(все услуги-к'!$G1248*'Таблица вводных'!$G$7))-('Расчет комиссии(Нади)'!$I1248+'Таблица вводных'!$E$3+'Таблица вводных'!$F$3)</f>
        <v>#REF!</v>
      </c>
      <c r="H1248" s="66" t="e">
        <f>'Итоговая табл.1чел(все услуги-к'!$H1248-('Расчет комиссии(Нади)'!$I1248+'Таблица вводных'!$E$3+'Таблица вводных'!$F$3)</f>
        <v>#REF!</v>
      </c>
      <c r="I1248" s="66" t="e">
        <f>('Итоговая табл.1чел(все услуги-к'!$I1248+('Итоговая табл.1чел(все услуги-к'!$I1248*'Таблица вводных'!$G$9))-('Расчет комиссии(Нади)'!$I1248+'Таблица вводных'!$E$3+'Таблица вводных'!$F$3)</f>
        <v>#REF!</v>
      </c>
      <c r="J1248" s="13"/>
    </row>
    <row r="1249" spans="1:10" ht="13.2" customHeight="1">
      <c r="A1249" s="140"/>
      <c r="B1249" s="5">
        <v>45440</v>
      </c>
      <c r="C1249" s="15"/>
      <c r="D1249" s="66" t="e">
        <f>(('Итоговая табл.1чел(все услуги-к'!$D1249+('Итоговая табл.1чел(все услуги-к'!$D1249*'Таблица вводных'!$G$4)))-('Расчет комиссии(Нади)'!$I1249+'Таблица вводных'!$E$3+'Таблица вводных'!$F$3)</f>
        <v>#REF!</v>
      </c>
      <c r="E1249" s="66" t="e">
        <f>('Итоговая табл.1чел(все услуги-к'!$E1249+('Итоговая табл.1чел(все услуги-к'!$E1249*'Таблица вводных'!$G$5))-('Расчет комиссии(Нади)'!$I1249+'Таблица вводных'!$E$3+'Таблица вводных'!$F$3)</f>
        <v>#REF!</v>
      </c>
      <c r="F1249" s="66" t="e">
        <f>('Итоговая табл.1чел(все услуги-к'!$F1249+('Итоговая табл.1чел(все услуги-к'!$F1249*'Таблица вводных'!$G$6))-('Расчет комиссии(Нади)'!$I1249+'Таблица вводных'!$E$3+'Таблица вводных'!$F$3)</f>
        <v>#REF!</v>
      </c>
      <c r="G1249" s="66" t="e">
        <f>('Итоговая табл.1чел(все услуги-к'!$G1249+('Итоговая табл.1чел(все услуги-к'!$G1249*'Таблица вводных'!$G$7))-('Расчет комиссии(Нади)'!$I1249+'Таблица вводных'!$E$3+'Таблица вводных'!$F$3)</f>
        <v>#REF!</v>
      </c>
      <c r="H1249" s="66" t="e">
        <f>'Итоговая табл.1чел(все услуги-к'!$H1249-('Расчет комиссии(Нади)'!$I1249+'Таблица вводных'!$E$3+'Таблица вводных'!$F$3)</f>
        <v>#REF!</v>
      </c>
      <c r="I1249" s="66" t="e">
        <f>('Итоговая табл.1чел(все услуги-к'!$I1249+('Итоговая табл.1чел(все услуги-к'!$I1249*'Таблица вводных'!$G$9))-('Расчет комиссии(Нади)'!$I1249+'Таблица вводных'!$E$3+'Таблица вводных'!$F$3)</f>
        <v>#REF!</v>
      </c>
      <c r="J1249" s="13"/>
    </row>
    <row r="1250" spans="1:10" ht="13.2" customHeight="1">
      <c r="A1250" s="140"/>
      <c r="B1250" s="5">
        <v>45444</v>
      </c>
      <c r="C1250" s="15"/>
      <c r="D1250" s="66" t="e">
        <f>(('Итоговая табл.1чел(все услуги-к'!$D1250+('Итоговая табл.1чел(все услуги-к'!$D1250*'Таблица вводных'!$G$4)))-('Расчет комиссии(Нади)'!$I1250+'Таблица вводных'!$E$3+'Таблица вводных'!$F$3)</f>
        <v>#REF!</v>
      </c>
      <c r="E1250" s="66" t="e">
        <f>('Итоговая табл.1чел(все услуги-к'!$E1250+('Итоговая табл.1чел(все услуги-к'!$E1250*'Таблица вводных'!$G$5))-('Расчет комиссии(Нади)'!$I1250+'Таблица вводных'!$E$3+'Таблица вводных'!$F$3)</f>
        <v>#REF!</v>
      </c>
      <c r="F1250" s="66" t="e">
        <f>('Итоговая табл.1чел(все услуги-к'!$F1250+('Итоговая табл.1чел(все услуги-к'!$F1250*'Таблица вводных'!$G$6))-('Расчет комиссии(Нади)'!$I1250+'Таблица вводных'!$E$3+'Таблица вводных'!$F$3)</f>
        <v>#REF!</v>
      </c>
      <c r="G1250" s="66" t="e">
        <f>('Итоговая табл.1чел(все услуги-к'!$G1250+('Итоговая табл.1чел(все услуги-к'!$G1250*'Таблица вводных'!$G$7))-('Расчет комиссии(Нади)'!$I1250+'Таблица вводных'!$E$3+'Таблица вводных'!$F$3)</f>
        <v>#REF!</v>
      </c>
      <c r="H1250" s="66" t="e">
        <f>'Итоговая табл.1чел(все услуги-к'!$H1250-('Расчет комиссии(Нади)'!$I1250+'Таблица вводных'!$E$3+'Таблица вводных'!$F$3)</f>
        <v>#REF!</v>
      </c>
      <c r="I1250" s="66" t="e">
        <f>('Итоговая табл.1чел(все услуги-к'!$I1250+('Итоговая табл.1чел(все услуги-к'!$I1250*'Таблица вводных'!$G$9))-('Расчет комиссии(Нади)'!$I1250+'Таблица вводных'!$E$3+'Таблица вводных'!$F$3)</f>
        <v>#REF!</v>
      </c>
      <c r="J1250" s="13"/>
    </row>
    <row r="1251" spans="1:10" ht="13.2" customHeight="1">
      <c r="A1251" s="140"/>
      <c r="B1251" s="5">
        <v>45447</v>
      </c>
      <c r="C1251" s="6"/>
      <c r="D1251" s="66" t="e">
        <f>(('Итоговая табл.1чел(все услуги-к'!$D1251+('Итоговая табл.1чел(все услуги-к'!$D1251*'Таблица вводных'!$G$4)))-('Расчет комиссии(Нади)'!$I1251+'Таблица вводных'!$E$3+'Таблица вводных'!$F$3)</f>
        <v>#REF!</v>
      </c>
      <c r="E1251" s="66" t="e">
        <f>('Итоговая табл.1чел(все услуги-к'!$E1251+('Итоговая табл.1чел(все услуги-к'!$E1251*'Таблица вводных'!$G$5))-('Расчет комиссии(Нади)'!$I1251+'Таблица вводных'!$E$3+'Таблица вводных'!$F$3)</f>
        <v>#REF!</v>
      </c>
      <c r="F1251" s="66" t="e">
        <f>('Итоговая табл.1чел(все услуги-к'!$F1251+('Итоговая табл.1чел(все услуги-к'!$F1251*'Таблица вводных'!$G$6))-('Расчет комиссии(Нади)'!$I1251+'Таблица вводных'!$E$3+'Таблица вводных'!$F$3)</f>
        <v>#REF!</v>
      </c>
      <c r="G1251" s="66" t="e">
        <f>('Итоговая табл.1чел(все услуги-к'!$G1251+('Итоговая табл.1чел(все услуги-к'!$G1251*'Таблица вводных'!$G$7))-('Расчет комиссии(Нади)'!$I1251+'Таблица вводных'!$E$3+'Таблица вводных'!$F$3)</f>
        <v>#REF!</v>
      </c>
      <c r="H1251" s="66" t="e">
        <f>'Итоговая табл.1чел(все услуги-к'!$H1251-('Расчет комиссии(Нади)'!$I1251+'Таблица вводных'!$E$3+'Таблица вводных'!$F$3)</f>
        <v>#REF!</v>
      </c>
      <c r="I1251" s="66" t="e">
        <f>('Итоговая табл.1чел(все услуги-к'!$I1251+('Итоговая табл.1чел(все услуги-к'!$I1251*'Таблица вводных'!$G$9))-('Расчет комиссии(Нади)'!$I1251+'Таблица вводных'!$E$3+'Таблица вводных'!$F$3)</f>
        <v>#REF!</v>
      </c>
      <c r="J1251" s="13"/>
    </row>
    <row r="1252" spans="1:10" ht="13.2" customHeight="1">
      <c r="A1252" s="140"/>
      <c r="B1252" s="5">
        <v>45451</v>
      </c>
      <c r="C1252" s="15"/>
      <c r="D1252" s="66" t="e">
        <f>(('Итоговая табл.1чел(все услуги-к'!$D1252+('Итоговая табл.1чел(все услуги-к'!$D1252*'Таблица вводных'!$G$4)))-('Расчет комиссии(Нади)'!$I1252+'Таблица вводных'!$E$3+'Таблица вводных'!$F$3)</f>
        <v>#REF!</v>
      </c>
      <c r="E1252" s="66" t="e">
        <f>('Итоговая табл.1чел(все услуги-к'!$E1252+('Итоговая табл.1чел(все услуги-к'!$E1252*'Таблица вводных'!$G$5))-('Расчет комиссии(Нади)'!$I1252+'Таблица вводных'!$E$3+'Таблица вводных'!$F$3)</f>
        <v>#REF!</v>
      </c>
      <c r="F1252" s="66" t="e">
        <f>('Итоговая табл.1чел(все услуги-к'!$F1252+('Итоговая табл.1чел(все услуги-к'!$F1252*'Таблица вводных'!$G$6))-('Расчет комиссии(Нади)'!$I1252+'Таблица вводных'!$E$3+'Таблица вводных'!$F$3)</f>
        <v>#REF!</v>
      </c>
      <c r="G1252" s="66" t="e">
        <f>('Итоговая табл.1чел(все услуги-к'!$G1252+('Итоговая табл.1чел(все услуги-к'!$G1252*'Таблица вводных'!$G$7))-('Расчет комиссии(Нади)'!$I1252+'Таблица вводных'!$E$3+'Таблица вводных'!$F$3)</f>
        <v>#REF!</v>
      </c>
      <c r="H1252" s="66" t="e">
        <f>'Итоговая табл.1чел(все услуги-к'!$H1252-('Расчет комиссии(Нади)'!$I1252+'Таблица вводных'!$E$3+'Таблица вводных'!$F$3)</f>
        <v>#REF!</v>
      </c>
      <c r="I1252" s="66" t="e">
        <f>('Итоговая табл.1чел(все услуги-к'!$I1252+('Итоговая табл.1чел(все услуги-к'!$I1252*'Таблица вводных'!$G$9))-('Расчет комиссии(Нади)'!$I1252+'Таблица вводных'!$E$3+'Таблица вводных'!$F$3)</f>
        <v>#REF!</v>
      </c>
      <c r="J1252" s="13"/>
    </row>
    <row r="1253" spans="1:10" ht="13.2" customHeight="1">
      <c r="A1253" s="140"/>
      <c r="B1253" s="5">
        <v>45454</v>
      </c>
      <c r="C1253" s="15"/>
      <c r="D1253" s="66" t="e">
        <f>(('Итоговая табл.1чел(все услуги-к'!$D1253+('Итоговая табл.1чел(все услуги-к'!$D1253*'Таблица вводных'!$G$4)))-('Расчет комиссии(Нади)'!$I1253+'Таблица вводных'!$E$3+'Таблица вводных'!$F$3)</f>
        <v>#REF!</v>
      </c>
      <c r="E1253" s="66" t="e">
        <f>('Итоговая табл.1чел(все услуги-к'!$E1253+('Итоговая табл.1чел(все услуги-к'!$E1253*'Таблица вводных'!$G$5))-('Расчет комиссии(Нади)'!$I1253+'Таблица вводных'!$E$3+'Таблица вводных'!$F$3)</f>
        <v>#REF!</v>
      </c>
      <c r="F1253" s="66" t="e">
        <f>('Итоговая табл.1чел(все услуги-к'!$F1253+('Итоговая табл.1чел(все услуги-к'!$F1253*'Таблица вводных'!$G$6))-('Расчет комиссии(Нади)'!$I1253+'Таблица вводных'!$E$3+'Таблица вводных'!$F$3)</f>
        <v>#REF!</v>
      </c>
      <c r="G1253" s="66" t="e">
        <f>('Итоговая табл.1чел(все услуги-к'!$G1253+('Итоговая табл.1чел(все услуги-к'!$G1253*'Таблица вводных'!$G$7))-('Расчет комиссии(Нади)'!$I1253+'Таблица вводных'!$E$3+'Таблица вводных'!$F$3)</f>
        <v>#REF!</v>
      </c>
      <c r="H1253" s="66" t="e">
        <f>'Итоговая табл.1чел(все услуги-к'!$H1253-('Расчет комиссии(Нади)'!$I1253+'Таблица вводных'!$E$3+'Таблица вводных'!$F$3)</f>
        <v>#REF!</v>
      </c>
      <c r="I1253" s="66" t="e">
        <f>('Итоговая табл.1чел(все услуги-к'!$I1253+('Итоговая табл.1чел(все услуги-к'!$I1253*'Таблица вводных'!$G$9))-('Расчет комиссии(Нади)'!$I1253+'Таблица вводных'!$E$3+'Таблица вводных'!$F$3)</f>
        <v>#REF!</v>
      </c>
      <c r="J1253" s="13"/>
    </row>
    <row r="1254" spans="1:10" ht="13.2" customHeight="1">
      <c r="A1254" s="140"/>
      <c r="B1254" s="5"/>
      <c r="C1254" s="6"/>
      <c r="D1254" s="66" t="e">
        <f>(('Итоговая табл.1чел(все услуги-к'!$D1254+('Итоговая табл.1чел(все услуги-к'!$D1254*'Таблица вводных'!$G$4)))-('Расчет комиссии(Нади)'!$I1254+'Таблица вводных'!$E$3+'Таблица вводных'!$F$3)</f>
        <v>#REF!</v>
      </c>
      <c r="E1254" s="66" t="e">
        <f>('Итоговая табл.1чел(все услуги-к'!$E1254+('Итоговая табл.1чел(все услуги-к'!$E1254*'Таблица вводных'!$G$5))-('Расчет комиссии(Нади)'!$I1254+'Таблица вводных'!$E$3+'Таблица вводных'!$F$3)</f>
        <v>#REF!</v>
      </c>
      <c r="F1254" s="66" t="e">
        <f>('Итоговая табл.1чел(все услуги-к'!$F1254+('Итоговая табл.1чел(все услуги-к'!$F1254*'Таблица вводных'!$G$6))-('Расчет комиссии(Нади)'!$I1254+'Таблица вводных'!$E$3+'Таблица вводных'!$F$3)</f>
        <v>#REF!</v>
      </c>
      <c r="G1254" s="66" t="e">
        <f>('Итоговая табл.1чел(все услуги-к'!$G1254+('Итоговая табл.1чел(все услуги-к'!$G1254*'Таблица вводных'!$G$7))-('Расчет комиссии(Нади)'!$I1254+'Таблица вводных'!$E$3+'Таблица вводных'!$F$3)</f>
        <v>#REF!</v>
      </c>
      <c r="H1254" s="66" t="e">
        <f>'Итоговая табл.1чел(все услуги-к'!$H1254-('Расчет комиссии(Нади)'!$I1254+'Таблица вводных'!$E$3+'Таблица вводных'!$F$3)</f>
        <v>#REF!</v>
      </c>
      <c r="I1254" s="66" t="e">
        <f>('Итоговая табл.1чел(все услуги-к'!$I1254+('Итоговая табл.1чел(все услуги-к'!$I1254*'Таблица вводных'!$G$9))-('Расчет комиссии(Нади)'!$I1254+'Таблица вводных'!$E$3+'Таблица вводных'!$F$3)</f>
        <v>#REF!</v>
      </c>
      <c r="J1254" s="13"/>
    </row>
    <row r="1255" spans="1:10" ht="13.2" customHeight="1">
      <c r="A1255" s="140"/>
      <c r="B1255" s="5"/>
      <c r="C1255" s="15"/>
      <c r="D1255" s="66" t="e">
        <f>(('Итоговая табл.1чел(все услуги-к'!$D1255+('Итоговая табл.1чел(все услуги-к'!$D1255*'Таблица вводных'!$G$4)))-('Расчет комиссии(Нади)'!$I1255+'Таблица вводных'!$E$3+'Таблица вводных'!$F$3)</f>
        <v>#REF!</v>
      </c>
      <c r="E1255" s="66" t="e">
        <f>('Итоговая табл.1чел(все услуги-к'!$E1255+('Итоговая табл.1чел(все услуги-к'!$E1255*'Таблица вводных'!$G$5))-('Расчет комиссии(Нади)'!$I1255+'Таблица вводных'!$E$3+'Таблица вводных'!$F$3)</f>
        <v>#REF!</v>
      </c>
      <c r="F1255" s="66" t="e">
        <f>('Итоговая табл.1чел(все услуги-к'!$F1255+('Итоговая табл.1чел(все услуги-к'!$F1255*'Таблица вводных'!$G$6))-('Расчет комиссии(Нади)'!$I1255+'Таблица вводных'!$E$3+'Таблица вводных'!$F$3)</f>
        <v>#REF!</v>
      </c>
      <c r="G1255" s="66" t="e">
        <f>('Итоговая табл.1чел(все услуги-к'!$G1255+('Итоговая табл.1чел(все услуги-к'!$G1255*'Таблица вводных'!$G$7))-('Расчет комиссии(Нади)'!$I1255+'Таблица вводных'!$E$3+'Таблица вводных'!$F$3)</f>
        <v>#REF!</v>
      </c>
      <c r="H1255" s="66" t="e">
        <f>'Итоговая табл.1чел(все услуги-к'!$H1255-('Расчет комиссии(Нади)'!$I1255+'Таблица вводных'!$E$3+'Таблица вводных'!$F$3)</f>
        <v>#REF!</v>
      </c>
      <c r="I1255" s="66" t="e">
        <f>('Итоговая табл.1чел(все услуги-к'!$I1255+('Итоговая табл.1чел(все услуги-к'!$I1255*'Таблица вводных'!$G$9))-('Расчет комиссии(Нади)'!$I1255+'Таблица вводных'!$E$3+'Таблица вводных'!$F$3)</f>
        <v>#REF!</v>
      </c>
      <c r="J1255" s="13"/>
    </row>
    <row r="1256" spans="1:10" ht="13.2" customHeight="1">
      <c r="A1256" s="140"/>
      <c r="B1256" s="5"/>
      <c r="C1256" s="6"/>
      <c r="D1256" s="66" t="e">
        <f>(('Итоговая табл.1чел(все услуги-к'!$D1256+('Итоговая табл.1чел(все услуги-к'!$D1256*'Таблица вводных'!$G$4)))-('Расчет комиссии(Нади)'!$I1256+'Таблица вводных'!$E$3+'Таблица вводных'!$F$3)</f>
        <v>#REF!</v>
      </c>
      <c r="E1256" s="66" t="e">
        <f>('Итоговая табл.1чел(все услуги-к'!$E1256+('Итоговая табл.1чел(все услуги-к'!$E1256*'Таблица вводных'!$G$5))-('Расчет комиссии(Нади)'!$I1256+'Таблица вводных'!$E$3+'Таблица вводных'!$F$3)</f>
        <v>#REF!</v>
      </c>
      <c r="F1256" s="66" t="e">
        <f>('Итоговая табл.1чел(все услуги-к'!$F1256+('Итоговая табл.1чел(все услуги-к'!$F1256*'Таблица вводных'!$G$6))-('Расчет комиссии(Нади)'!$I1256+'Таблица вводных'!$E$3+'Таблица вводных'!$F$3)</f>
        <v>#REF!</v>
      </c>
      <c r="G1256" s="66" t="e">
        <f>('Итоговая табл.1чел(все услуги-к'!$G1256+('Итоговая табл.1чел(все услуги-к'!$G1256*'Таблица вводных'!$G$7))-('Расчет комиссии(Нади)'!$I1256+'Таблица вводных'!$E$3+'Таблица вводных'!$F$3)</f>
        <v>#REF!</v>
      </c>
      <c r="H1256" s="66" t="e">
        <f>'Итоговая табл.1чел(все услуги-к'!$H1256-('Расчет комиссии(Нади)'!$I1256+'Таблица вводных'!$E$3+'Таблица вводных'!$F$3)</f>
        <v>#REF!</v>
      </c>
      <c r="I1256" s="66" t="e">
        <f>('Итоговая табл.1чел(все услуги-к'!$I1256+('Итоговая табл.1чел(все услуги-к'!$I1256*'Таблица вводных'!$G$9))-('Расчет комиссии(Нади)'!$I1256+'Таблица вводных'!$E$3+'Таблица вводных'!$F$3)</f>
        <v>#REF!</v>
      </c>
      <c r="J1256" s="13"/>
    </row>
    <row r="1257" spans="1:10" ht="13.2" customHeight="1">
      <c r="A1257" s="140"/>
      <c r="B1257" s="5"/>
      <c r="C1257" s="6"/>
      <c r="D1257" s="66" t="e">
        <f>(('Итоговая табл.1чел(все услуги-к'!$D1257+('Итоговая табл.1чел(все услуги-к'!$D1257*'Таблица вводных'!$G$4)))-('Расчет комиссии(Нади)'!$I1257+'Таблица вводных'!$E$3+'Таблица вводных'!$F$3)</f>
        <v>#REF!</v>
      </c>
      <c r="E1257" s="66" t="e">
        <f>('Итоговая табл.1чел(все услуги-к'!$E1257+('Итоговая табл.1чел(все услуги-к'!$E1257*'Таблица вводных'!$G$5))-('Расчет комиссии(Нади)'!$I1257+'Таблица вводных'!$E$3+'Таблица вводных'!$F$3)</f>
        <v>#REF!</v>
      </c>
      <c r="F1257" s="66" t="e">
        <f>('Итоговая табл.1чел(все услуги-к'!$F1257+('Итоговая табл.1чел(все услуги-к'!$F1257*'Таблица вводных'!$G$6))-('Расчет комиссии(Нади)'!$I1257+'Таблица вводных'!$E$3+'Таблица вводных'!$F$3)</f>
        <v>#REF!</v>
      </c>
      <c r="G1257" s="66" t="e">
        <f>('Итоговая табл.1чел(все услуги-к'!$G1257+('Итоговая табл.1чел(все услуги-к'!$G1257*'Таблица вводных'!$G$7))-('Расчет комиссии(Нади)'!$I1257+'Таблица вводных'!$E$3+'Таблица вводных'!$F$3)</f>
        <v>#REF!</v>
      </c>
      <c r="H1257" s="66" t="e">
        <f>'Итоговая табл.1чел(все услуги-к'!$H1257-('Расчет комиссии(Нади)'!$I1257+'Таблица вводных'!$E$3+'Таблица вводных'!$F$3)</f>
        <v>#REF!</v>
      </c>
      <c r="I1257" s="66" t="e">
        <f>('Итоговая табл.1чел(все услуги-к'!$I1257+('Итоговая табл.1чел(все услуги-к'!$I1257*'Таблица вводных'!$G$9))-('Расчет комиссии(Нади)'!$I1257+'Таблица вводных'!$E$3+'Таблица вводных'!$F$3)</f>
        <v>#REF!</v>
      </c>
      <c r="J1257" s="13"/>
    </row>
    <row r="1258" spans="1:10" ht="13.2" customHeight="1">
      <c r="A1258" s="140"/>
      <c r="B1258" s="5"/>
      <c r="C1258" s="15"/>
      <c r="D1258" s="66" t="e">
        <f>(('Итоговая табл.1чел(все услуги-к'!$D1258+('Итоговая табл.1чел(все услуги-к'!$D1258*'Таблица вводных'!$G$4)))-('Расчет комиссии(Нади)'!$I1258+'Таблица вводных'!$E$3+'Таблица вводных'!$F$3)</f>
        <v>#REF!</v>
      </c>
      <c r="E1258" s="66" t="e">
        <f>('Итоговая табл.1чел(все услуги-к'!$E1258+('Итоговая табл.1чел(все услуги-к'!$E1258*'Таблица вводных'!$G$5))-('Расчет комиссии(Нади)'!$I1258+'Таблица вводных'!$E$3+'Таблица вводных'!$F$3)</f>
        <v>#REF!</v>
      </c>
      <c r="F1258" s="66" t="e">
        <f>('Итоговая табл.1чел(все услуги-к'!$F1258+('Итоговая табл.1чел(все услуги-к'!$F1258*'Таблица вводных'!$G$6))-('Расчет комиссии(Нади)'!$I1258+'Таблица вводных'!$E$3+'Таблица вводных'!$F$3)</f>
        <v>#REF!</v>
      </c>
      <c r="G1258" s="66" t="e">
        <f>('Итоговая табл.1чел(все услуги-к'!$G1258+('Итоговая табл.1чел(все услуги-к'!$G1258*'Таблица вводных'!$G$7))-('Расчет комиссии(Нади)'!$I1258+'Таблица вводных'!$E$3+'Таблица вводных'!$F$3)</f>
        <v>#REF!</v>
      </c>
      <c r="H1258" s="66" t="e">
        <f>'Итоговая табл.1чел(все услуги-к'!$H1258-('Расчет комиссии(Нади)'!$I1258+'Таблица вводных'!$E$3+'Таблица вводных'!$F$3)</f>
        <v>#REF!</v>
      </c>
      <c r="I1258" s="66" t="e">
        <f>('Итоговая табл.1чел(все услуги-к'!$I1258+('Итоговая табл.1чел(все услуги-к'!$I1258*'Таблица вводных'!$G$9))-('Расчет комиссии(Нади)'!$I1258+'Таблица вводных'!$E$3+'Таблица вводных'!$F$3)</f>
        <v>#REF!</v>
      </c>
      <c r="J1258" s="13"/>
    </row>
    <row r="1259" spans="1:10" ht="13.2" customHeight="1">
      <c r="A1259" s="140"/>
      <c r="B1259" s="5"/>
      <c r="C1259" s="6"/>
      <c r="D1259" s="66" t="e">
        <f>(('Итоговая табл.1чел(все услуги-к'!$D1259+('Итоговая табл.1чел(все услуги-к'!$D1259*'Таблица вводных'!$G$4)))-('Расчет комиссии(Нади)'!$I1259+'Таблица вводных'!$E$3+'Таблица вводных'!$F$3)</f>
        <v>#REF!</v>
      </c>
      <c r="E1259" s="66" t="e">
        <f>('Итоговая табл.1чел(все услуги-к'!$E1259+('Итоговая табл.1чел(все услуги-к'!$E1259*'Таблица вводных'!$G$5))-('Расчет комиссии(Нади)'!$I1259+'Таблица вводных'!$E$3+'Таблица вводных'!$F$3)</f>
        <v>#REF!</v>
      </c>
      <c r="F1259" s="66" t="e">
        <f>('Итоговая табл.1чел(все услуги-к'!$F1259+('Итоговая табл.1чел(все услуги-к'!$F1259*'Таблица вводных'!$G$6))-('Расчет комиссии(Нади)'!$I1259+'Таблица вводных'!$E$3+'Таблица вводных'!$F$3)</f>
        <v>#REF!</v>
      </c>
      <c r="G1259" s="66" t="e">
        <f>('Итоговая табл.1чел(все услуги-к'!$G1259+('Итоговая табл.1чел(все услуги-к'!$G1259*'Таблица вводных'!$G$7))-('Расчет комиссии(Нади)'!$I1259+'Таблица вводных'!$E$3+'Таблица вводных'!$F$3)</f>
        <v>#REF!</v>
      </c>
      <c r="H1259" s="66" t="e">
        <f>'Итоговая табл.1чел(все услуги-к'!$H1259-('Расчет комиссии(Нади)'!$I1259+'Таблица вводных'!$E$3+'Таблица вводных'!$F$3)</f>
        <v>#REF!</v>
      </c>
      <c r="I1259" s="66" t="e">
        <f>('Итоговая табл.1чел(все услуги-к'!$I1259+('Итоговая табл.1чел(все услуги-к'!$I1259*'Таблица вводных'!$G$9))-('Расчет комиссии(Нади)'!$I1259+'Таблица вводных'!$E$3+'Таблица вводных'!$F$3)</f>
        <v>#REF!</v>
      </c>
      <c r="J1259" s="13"/>
    </row>
    <row r="1260" spans="1:10" ht="13.2" customHeight="1">
      <c r="A1260" s="140"/>
      <c r="B1260" s="5"/>
      <c r="C1260" s="15"/>
      <c r="D1260" s="66" t="e">
        <f>(('Итоговая табл.1чел(все услуги-к'!$D1260+('Итоговая табл.1чел(все услуги-к'!$D1260*'Таблица вводных'!$G$4)))-('Расчет комиссии(Нади)'!$I1260+'Таблица вводных'!$E$3+'Таблица вводных'!$F$3)</f>
        <v>#REF!</v>
      </c>
      <c r="E1260" s="66" t="e">
        <f>('Итоговая табл.1чел(все услуги-к'!$E1260+('Итоговая табл.1чел(все услуги-к'!$E1260*'Таблица вводных'!$G$5))-('Расчет комиссии(Нади)'!$I1260+'Таблица вводных'!$E$3+'Таблица вводных'!$F$3)</f>
        <v>#REF!</v>
      </c>
      <c r="F1260" s="66" t="e">
        <f>('Итоговая табл.1чел(все услуги-к'!$F1260+('Итоговая табл.1чел(все услуги-к'!$F1260*'Таблица вводных'!$G$6))-('Расчет комиссии(Нади)'!$I1260+'Таблица вводных'!$E$3+'Таблица вводных'!$F$3)</f>
        <v>#REF!</v>
      </c>
      <c r="G1260" s="66" t="e">
        <f>('Итоговая табл.1чел(все услуги-к'!$G1260+('Итоговая табл.1чел(все услуги-к'!$G1260*'Таблица вводных'!$G$7))-('Расчет комиссии(Нади)'!$I1260+'Таблица вводных'!$E$3+'Таблица вводных'!$F$3)</f>
        <v>#REF!</v>
      </c>
      <c r="H1260" s="66" t="e">
        <f>'Итоговая табл.1чел(все услуги-к'!$H1260-('Расчет комиссии(Нади)'!$I1260+'Таблица вводных'!$E$3+'Таблица вводных'!$F$3)</f>
        <v>#REF!</v>
      </c>
      <c r="I1260" s="66" t="e">
        <f>('Итоговая табл.1чел(все услуги-к'!$I1260+('Итоговая табл.1чел(все услуги-к'!$I1260*'Таблица вводных'!$G$9))-('Расчет комиссии(Нади)'!$I1260+'Таблица вводных'!$E$3+'Таблица вводных'!$F$3)</f>
        <v>#REF!</v>
      </c>
      <c r="J1260" s="13"/>
    </row>
    <row r="1261" spans="1:10" ht="13.2" customHeight="1">
      <c r="A1261" s="141"/>
      <c r="B1261" s="18"/>
      <c r="C1261" s="19"/>
      <c r="D1261" s="76" t="e">
        <f>(('Итоговая табл.1чел(все услуги-к'!$D1261+('Итоговая табл.1чел(все услуги-к'!$D1261*'Таблица вводных'!$G$4)))-('Расчет комиссии(Нади)'!$I1261+'Таблица вводных'!$E$3+'Таблица вводных'!$F$3)</f>
        <v>#REF!</v>
      </c>
      <c r="E1261" s="76" t="e">
        <f>('Итоговая табл.1чел(все услуги-к'!$E1261+('Итоговая табл.1чел(все услуги-к'!$E1261*'Таблица вводных'!$G$5))-('Расчет комиссии(Нади)'!$I1261+'Таблица вводных'!$E$3+'Таблица вводных'!$F$3)</f>
        <v>#REF!</v>
      </c>
      <c r="F1261" s="76" t="e">
        <f>('Итоговая табл.1чел(все услуги-к'!$F1261+('Итоговая табл.1чел(все услуги-к'!$F1261*'Таблица вводных'!$G$6))-('Расчет комиссии(Нади)'!$I1261+'Таблица вводных'!$E$3+'Таблица вводных'!$F$3)</f>
        <v>#REF!</v>
      </c>
      <c r="G1261" s="76" t="e">
        <f>('Итоговая табл.1чел(все услуги-к'!$G1261+('Итоговая табл.1чел(все услуги-к'!$G1261*'Таблица вводных'!$G$7))-('Расчет комиссии(Нади)'!$I1261+'Таблица вводных'!$E$3+'Таблица вводных'!$F$3)</f>
        <v>#REF!</v>
      </c>
      <c r="H1261" s="76" t="e">
        <f>'Итоговая табл.1чел(все услуги-к'!$H1261-('Расчет комиссии(Нади)'!$I1261+'Таблица вводных'!$E$3+'Таблица вводных'!$F$3)</f>
        <v>#REF!</v>
      </c>
      <c r="I1261" s="76" t="e">
        <f>('Итоговая табл.1чел(все услуги-к'!$I1261+('Итоговая табл.1чел(все услуги-к'!$I1261*'Таблица вводных'!$G$9))-('Расчет комиссии(Нади)'!$I1261+'Таблица вводных'!$E$3+'Таблица вводных'!$F$3)</f>
        <v>#REF!</v>
      </c>
      <c r="J1261" s="22"/>
    </row>
    <row r="1262" spans="1:10" ht="13.2" customHeight="1">
      <c r="A1262" s="143" t="s">
        <v>259</v>
      </c>
      <c r="B1262" s="5">
        <v>45423</v>
      </c>
      <c r="C1262" s="97"/>
      <c r="D1262" s="59">
        <f>(('Итоговая табл.1чел(все услуги-к'!$D1262+('Итоговая табл.1чел(все услуги-к'!$D1262*'Таблица вводных'!$G$4)))-('Расчет комиссии(Нади)'!$I1262+'Таблица вводных'!$E$3+'Таблица вводных'!$F$3)</f>
        <v>7.2879600963230251</v>
      </c>
      <c r="E1262" s="59">
        <f>('Итоговая табл.1чел(все услуги-к'!$E1262+('Итоговая табл.1чел(все услуги-к'!$E1262*'Таблица вводных'!$G$5))-('Расчет комиссии(Нади)'!$I1262+'Таблица вводных'!$E$3+'Таблица вводных'!$F$3)</f>
        <v>0.50371009632302488</v>
      </c>
      <c r="F1262" s="59">
        <f>('Итоговая табл.1чел(все услуги-к'!$F1262+('Итоговая табл.1чел(все услуги-к'!$F1262*'Таблица вводных'!$G$6))-('Расчет комиссии(Нади)'!$I1262+'Таблица вводных'!$E$3+'Таблица вводных'!$F$3)</f>
        <v>23.347960096323028</v>
      </c>
      <c r="G1262" s="59">
        <f>('Итоговая табл.1чел(все услуги-к'!$G1262+('Итоговая табл.1чел(все услуги-к'!$G1262*'Таблица вводных'!$G$7))-('Расчет комиссии(Нади)'!$I1262+'Таблица вводных'!$E$3+'Таблица вводных'!$F$3)</f>
        <v>-0.41203990367697507</v>
      </c>
      <c r="H1262" s="59">
        <f>'Итоговая табл.1чел(все услуги-к'!$H1262-('Расчет комиссии(Нади)'!$I1262+'Таблица вводных'!$E$3+'Таблица вводных'!$F$3)</f>
        <v>-0.41203990367697507</v>
      </c>
      <c r="I1262" s="59">
        <f>('Итоговая табл.1чел(все услуги-к'!$I1262+('Итоговая табл.1чел(все услуги-к'!$I1262*'Таблица вводных'!$G$9))-('Расчет комиссии(Нади)'!$I1262+'Таблица вводных'!$E$3+'Таблица вводных'!$F$3)</f>
        <v>-0.41203990367697507</v>
      </c>
      <c r="J1262" s="10" t="s">
        <v>172</v>
      </c>
    </row>
    <row r="1263" spans="1:10" ht="13.2" customHeight="1">
      <c r="A1263" s="140"/>
      <c r="B1263" s="5">
        <v>45426</v>
      </c>
      <c r="C1263" s="6"/>
      <c r="D1263" s="66">
        <f>(('Итоговая табл.1чел(все услуги-к'!$D1263+('Итоговая табл.1чел(все услуги-к'!$D1263*'Таблица вводных'!$G$4)))-('Расчет комиссии(Нади)'!$I1263+'Таблица вводных'!$E$3+'Таблица вводных'!$F$3)</f>
        <v>7.2879600963230251</v>
      </c>
      <c r="E1263" s="66">
        <f>('Итоговая табл.1чел(все услуги-к'!$E1263+('Итоговая табл.1чел(все услуги-к'!$E1263*'Таблица вводных'!$G$5))-('Расчет комиссии(Нади)'!$I1263+'Таблица вводных'!$E$3+'Таблица вводных'!$F$3)</f>
        <v>0.50371009632302488</v>
      </c>
      <c r="F1263" s="66">
        <f>('Итоговая табл.1чел(все услуги-к'!$F1263+('Итоговая табл.1чел(все услуги-к'!$F1263*'Таблица вводных'!$G$6))-('Расчет комиссии(Нади)'!$I1263+'Таблица вводных'!$E$3+'Таблица вводных'!$F$3)</f>
        <v>23.347960096323028</v>
      </c>
      <c r="G1263" s="66">
        <f>('Итоговая табл.1чел(все услуги-к'!$G1263+('Итоговая табл.1чел(все услуги-к'!$G1263*'Таблица вводных'!$G$7))-('Расчет комиссии(Нади)'!$I1263+'Таблица вводных'!$E$3+'Таблица вводных'!$F$3)</f>
        <v>-0.41203990367697507</v>
      </c>
      <c r="H1263" s="66">
        <f>'Итоговая табл.1чел(все услуги-к'!$H1263-('Расчет комиссии(Нади)'!$I1263+'Таблица вводных'!$E$3+'Таблица вводных'!$F$3)</f>
        <v>-0.41203990367697507</v>
      </c>
      <c r="I1263" s="66">
        <f>('Итоговая табл.1чел(все услуги-к'!$I1263+('Итоговая табл.1чел(все услуги-к'!$I1263*'Таблица вводных'!$G$9))-('Расчет комиссии(Нади)'!$I1263+'Таблица вводных'!$E$3+'Таблица вводных'!$F$3)</f>
        <v>-0.41203990367697507</v>
      </c>
      <c r="J1263" s="13"/>
    </row>
    <row r="1264" spans="1:10" ht="13.2" customHeight="1">
      <c r="A1264" s="140"/>
      <c r="B1264" s="5">
        <v>45430</v>
      </c>
      <c r="C1264" s="15"/>
      <c r="D1264" s="66">
        <f>(('Итоговая табл.1чел(все услуги-к'!$D1264+('Итоговая табл.1чел(все услуги-к'!$D1264*'Таблица вводных'!$G$4)))-('Расчет комиссии(Нади)'!$I1264+'Таблица вводных'!$E$3+'Таблица вводных'!$F$3)</f>
        <v>7.2879600963230251</v>
      </c>
      <c r="E1264" s="66">
        <f>('Итоговая табл.1чел(все услуги-к'!$E1264+('Итоговая табл.1чел(все услуги-к'!$E1264*'Таблица вводных'!$G$5))-('Расчет комиссии(Нади)'!$I1264+'Таблица вводных'!$E$3+'Таблица вводных'!$F$3)</f>
        <v>0.50371009632302488</v>
      </c>
      <c r="F1264" s="66">
        <f>('Итоговая табл.1чел(все услуги-к'!$F1264+('Итоговая табл.1чел(все услуги-к'!$F1264*'Таблица вводных'!$G$6))-('Расчет комиссии(Нади)'!$I1264+'Таблица вводных'!$E$3+'Таблица вводных'!$F$3)</f>
        <v>23.347960096323028</v>
      </c>
      <c r="G1264" s="66">
        <f>('Итоговая табл.1чел(все услуги-к'!$G1264+('Итоговая табл.1чел(все услуги-к'!$G1264*'Таблица вводных'!$G$7))-('Расчет комиссии(Нади)'!$I1264+'Таблица вводных'!$E$3+'Таблица вводных'!$F$3)</f>
        <v>-0.41203990367697507</v>
      </c>
      <c r="H1264" s="66">
        <f>'Итоговая табл.1чел(все услуги-к'!$H1264-('Расчет комиссии(Нади)'!$I1264+'Таблица вводных'!$E$3+'Таблица вводных'!$F$3)</f>
        <v>-0.41203990367697507</v>
      </c>
      <c r="I1264" s="66">
        <f>('Итоговая табл.1чел(все услуги-к'!$I1264+('Итоговая табл.1чел(все услуги-к'!$I1264*'Таблица вводных'!$G$9))-('Расчет комиссии(Нади)'!$I1264+'Таблица вводных'!$E$3+'Таблица вводных'!$F$3)</f>
        <v>-0.41203990367697507</v>
      </c>
      <c r="J1264" s="13"/>
    </row>
    <row r="1265" spans="1:10" ht="13.2" customHeight="1">
      <c r="A1265" s="140"/>
      <c r="B1265" s="5">
        <v>45433</v>
      </c>
      <c r="C1265" s="6"/>
      <c r="D1265" s="66">
        <f>(('Итоговая табл.1чел(все услуги-к'!$D1265+('Итоговая табл.1чел(все услуги-к'!$D1265*'Таблица вводных'!$G$4)))-('Расчет комиссии(Нади)'!$I1265+'Таблица вводных'!$E$3+'Таблица вводных'!$F$3)</f>
        <v>7.2879600963230251</v>
      </c>
      <c r="E1265" s="66">
        <f>('Итоговая табл.1чел(все услуги-к'!$E1265+('Итоговая табл.1чел(все услуги-к'!$E1265*'Таблица вводных'!$G$5))-('Расчет комиссии(Нади)'!$I1265+'Таблица вводных'!$E$3+'Таблица вводных'!$F$3)</f>
        <v>0.50371009632302488</v>
      </c>
      <c r="F1265" s="66">
        <f>('Итоговая табл.1чел(все услуги-к'!$F1265+('Итоговая табл.1чел(все услуги-к'!$F1265*'Таблица вводных'!$G$6))-('Расчет комиссии(Нади)'!$I1265+'Таблица вводных'!$E$3+'Таблица вводных'!$F$3)</f>
        <v>23.347960096323028</v>
      </c>
      <c r="G1265" s="66">
        <f>('Итоговая табл.1чел(все услуги-к'!$G1265+('Итоговая табл.1чел(все услуги-к'!$G1265*'Таблица вводных'!$G$7))-('Расчет комиссии(Нади)'!$I1265+'Таблица вводных'!$E$3+'Таблица вводных'!$F$3)</f>
        <v>-0.41203990367697507</v>
      </c>
      <c r="H1265" s="66">
        <f>'Итоговая табл.1чел(все услуги-к'!$H1265-('Расчет комиссии(Нади)'!$I1265+'Таблица вводных'!$E$3+'Таблица вводных'!$F$3)</f>
        <v>-0.41203990367697507</v>
      </c>
      <c r="I1265" s="66">
        <f>('Итоговая табл.1чел(все услуги-к'!$I1265+('Итоговая табл.1чел(все услуги-к'!$I1265*'Таблица вводных'!$G$9))-('Расчет комиссии(Нади)'!$I1265+'Таблица вводных'!$E$3+'Таблица вводных'!$F$3)</f>
        <v>-0.41203990367697507</v>
      </c>
      <c r="J1265" s="13"/>
    </row>
    <row r="1266" spans="1:10" ht="13.2" customHeight="1">
      <c r="A1266" s="140"/>
      <c r="B1266" s="5">
        <v>45437</v>
      </c>
      <c r="C1266" s="15"/>
      <c r="D1266" s="66">
        <f>(('Итоговая табл.1чел(все услуги-к'!$D1266+('Итоговая табл.1чел(все услуги-к'!$D1266*'Таблица вводных'!$G$4)))-('Расчет комиссии(Нади)'!$I1266+'Таблица вводных'!$E$3+'Таблица вводных'!$F$3)</f>
        <v>7.2879600963230251</v>
      </c>
      <c r="E1266" s="66">
        <f>('Итоговая табл.1чел(все услуги-к'!$E1266+('Итоговая табл.1чел(все услуги-к'!$E1266*'Таблица вводных'!$G$5))-('Расчет комиссии(Нади)'!$I1266+'Таблица вводных'!$E$3+'Таблица вводных'!$F$3)</f>
        <v>0.50371009632302488</v>
      </c>
      <c r="F1266" s="66">
        <f>('Итоговая табл.1чел(все услуги-к'!$F1266+('Итоговая табл.1чел(все услуги-к'!$F1266*'Таблица вводных'!$G$6))-('Расчет комиссии(Нади)'!$I1266+'Таблица вводных'!$E$3+'Таблица вводных'!$F$3)</f>
        <v>23.347960096323028</v>
      </c>
      <c r="G1266" s="66">
        <f>('Итоговая табл.1чел(все услуги-к'!$G1266+('Итоговая табл.1чел(все услуги-к'!$G1266*'Таблица вводных'!$G$7))-('Расчет комиссии(Нади)'!$I1266+'Таблица вводных'!$E$3+'Таблица вводных'!$F$3)</f>
        <v>-0.41203990367697507</v>
      </c>
      <c r="H1266" s="66">
        <f>'Итоговая табл.1чел(все услуги-к'!$H1266-('Расчет комиссии(Нади)'!$I1266+'Таблица вводных'!$E$3+'Таблица вводных'!$F$3)</f>
        <v>-0.41203990367697507</v>
      </c>
      <c r="I1266" s="66">
        <f>('Итоговая табл.1чел(все услуги-к'!$I1266+('Итоговая табл.1чел(все услуги-к'!$I1266*'Таблица вводных'!$G$9))-('Расчет комиссии(Нади)'!$I1266+'Таблица вводных'!$E$3+'Таблица вводных'!$F$3)</f>
        <v>-0.41203990367697507</v>
      </c>
      <c r="J1266" s="13"/>
    </row>
    <row r="1267" spans="1:10" ht="13.2" customHeight="1">
      <c r="A1267" s="140"/>
      <c r="B1267" s="5">
        <v>45440</v>
      </c>
      <c r="C1267" s="15"/>
      <c r="D1267" s="66">
        <f>(('Итоговая табл.1чел(все услуги-к'!$D1267+('Итоговая табл.1чел(все услуги-к'!$D1267*'Таблица вводных'!$G$4)))-('Расчет комиссии(Нади)'!$I1267+'Таблица вводных'!$E$3+'Таблица вводных'!$F$3)</f>
        <v>7.2879600963230251</v>
      </c>
      <c r="E1267" s="66">
        <f>('Итоговая табл.1чел(все услуги-к'!$E1267+('Итоговая табл.1чел(все услуги-к'!$E1267*'Таблица вводных'!$G$5))-('Расчет комиссии(Нади)'!$I1267+'Таблица вводных'!$E$3+'Таблица вводных'!$F$3)</f>
        <v>0.50371009632302488</v>
      </c>
      <c r="F1267" s="66">
        <f>('Итоговая табл.1чел(все услуги-к'!$F1267+('Итоговая табл.1чел(все услуги-к'!$F1267*'Таблица вводных'!$G$6))-('Расчет комиссии(Нади)'!$I1267+'Таблица вводных'!$E$3+'Таблица вводных'!$F$3)</f>
        <v>23.347960096323028</v>
      </c>
      <c r="G1267" s="66">
        <f>('Итоговая табл.1чел(все услуги-к'!$G1267+('Итоговая табл.1чел(все услуги-к'!$G1267*'Таблица вводных'!$G$7))-('Расчет комиссии(Нади)'!$I1267+'Таблица вводных'!$E$3+'Таблица вводных'!$F$3)</f>
        <v>-0.41203990367697507</v>
      </c>
      <c r="H1267" s="66">
        <f>'Итоговая табл.1чел(все услуги-к'!$H1267-('Расчет комиссии(Нади)'!$I1267+'Таблица вводных'!$E$3+'Таблица вводных'!$F$3)</f>
        <v>-0.41203990367697507</v>
      </c>
      <c r="I1267" s="66">
        <f>('Итоговая табл.1чел(все услуги-к'!$I1267+('Итоговая табл.1чел(все услуги-к'!$I1267*'Таблица вводных'!$G$9))-('Расчет комиссии(Нади)'!$I1267+'Таблица вводных'!$E$3+'Таблица вводных'!$F$3)</f>
        <v>-0.41203990367697507</v>
      </c>
      <c r="J1267" s="13"/>
    </row>
    <row r="1268" spans="1:10" ht="13.2" customHeight="1">
      <c r="A1268" s="140"/>
      <c r="B1268" s="5">
        <v>45444</v>
      </c>
      <c r="C1268" s="15"/>
      <c r="D1268" s="66">
        <f>(('Итоговая табл.1чел(все услуги-к'!$D1268+('Итоговая табл.1чел(все услуги-к'!$D1268*'Таблица вводных'!$G$4)))-('Расчет комиссии(Нади)'!$I1268+'Таблица вводных'!$E$3+'Таблица вводных'!$F$3)</f>
        <v>7.2879600963230251</v>
      </c>
      <c r="E1268" s="66">
        <f>('Итоговая табл.1чел(все услуги-к'!$E1268+('Итоговая табл.1чел(все услуги-к'!$E1268*'Таблица вводных'!$G$5))-('Расчет комиссии(Нади)'!$I1268+'Таблица вводных'!$E$3+'Таблица вводных'!$F$3)</f>
        <v>0.50371009632302488</v>
      </c>
      <c r="F1268" s="66">
        <f>('Итоговая табл.1чел(все услуги-к'!$F1268+('Итоговая табл.1чел(все услуги-к'!$F1268*'Таблица вводных'!$G$6))-('Расчет комиссии(Нади)'!$I1268+'Таблица вводных'!$E$3+'Таблица вводных'!$F$3)</f>
        <v>23.347960096323028</v>
      </c>
      <c r="G1268" s="66">
        <f>('Итоговая табл.1чел(все услуги-к'!$G1268+('Итоговая табл.1чел(все услуги-к'!$G1268*'Таблица вводных'!$G$7))-('Расчет комиссии(Нади)'!$I1268+'Таблица вводных'!$E$3+'Таблица вводных'!$F$3)</f>
        <v>-0.41203990367697507</v>
      </c>
      <c r="H1268" s="66">
        <f>'Итоговая табл.1чел(все услуги-к'!$H1268-('Расчет комиссии(Нади)'!$I1268+'Таблица вводных'!$E$3+'Таблица вводных'!$F$3)</f>
        <v>-0.41203990367697507</v>
      </c>
      <c r="I1268" s="66">
        <f>('Итоговая табл.1чел(все услуги-к'!$I1268+('Итоговая табл.1чел(все услуги-к'!$I1268*'Таблица вводных'!$G$9))-('Расчет комиссии(Нади)'!$I1268+'Таблица вводных'!$E$3+'Таблица вводных'!$F$3)</f>
        <v>-0.41203990367697507</v>
      </c>
      <c r="J1268" s="13"/>
    </row>
    <row r="1269" spans="1:10" ht="13.2" customHeight="1">
      <c r="A1269" s="140"/>
      <c r="B1269" s="5">
        <v>45447</v>
      </c>
      <c r="C1269" s="6"/>
      <c r="D1269" s="66">
        <f>(('Итоговая табл.1чел(все услуги-к'!$D1269+('Итоговая табл.1чел(все услуги-к'!$D1269*'Таблица вводных'!$G$4)))-('Расчет комиссии(Нади)'!$I1269+'Таблица вводных'!$E$3+'Таблица вводных'!$F$3)</f>
        <v>7.2879600963230251</v>
      </c>
      <c r="E1269" s="66">
        <f>('Итоговая табл.1чел(все услуги-к'!$E1269+('Итоговая табл.1чел(все услуги-к'!$E1269*'Таблица вводных'!$G$5))-('Расчет комиссии(Нади)'!$I1269+'Таблица вводных'!$E$3+'Таблица вводных'!$F$3)</f>
        <v>0.50371009632302488</v>
      </c>
      <c r="F1269" s="66">
        <f>('Итоговая табл.1чел(все услуги-к'!$F1269+('Итоговая табл.1чел(все услуги-к'!$F1269*'Таблица вводных'!$G$6))-('Расчет комиссии(Нади)'!$I1269+'Таблица вводных'!$E$3+'Таблица вводных'!$F$3)</f>
        <v>23.347960096323028</v>
      </c>
      <c r="G1269" s="66">
        <f>('Итоговая табл.1чел(все услуги-к'!$G1269+('Итоговая табл.1чел(все услуги-к'!$G1269*'Таблица вводных'!$G$7))-('Расчет комиссии(Нади)'!$I1269+'Таблица вводных'!$E$3+'Таблица вводных'!$F$3)</f>
        <v>-0.41203990367697507</v>
      </c>
      <c r="H1269" s="66">
        <f>'Итоговая табл.1чел(все услуги-к'!$H1269-('Расчет комиссии(Нади)'!$I1269+'Таблица вводных'!$E$3+'Таблица вводных'!$F$3)</f>
        <v>-0.41203990367697507</v>
      </c>
      <c r="I1269" s="66">
        <f>('Итоговая табл.1чел(все услуги-к'!$I1269+('Итоговая табл.1чел(все услуги-к'!$I1269*'Таблица вводных'!$G$9))-('Расчет комиссии(Нади)'!$I1269+'Таблица вводных'!$E$3+'Таблица вводных'!$F$3)</f>
        <v>-0.41203990367697507</v>
      </c>
      <c r="J1269" s="13"/>
    </row>
    <row r="1270" spans="1:10" ht="13.2" customHeight="1">
      <c r="A1270" s="140"/>
      <c r="B1270" s="5">
        <v>45451</v>
      </c>
      <c r="C1270" s="15"/>
      <c r="D1270" s="66">
        <f>(('Итоговая табл.1чел(все услуги-к'!$D1270+('Итоговая табл.1чел(все услуги-к'!$D1270*'Таблица вводных'!$G$4)))-('Расчет комиссии(Нади)'!$I1270+'Таблица вводных'!$E$3+'Таблица вводных'!$F$3)</f>
        <v>7.2879600963230251</v>
      </c>
      <c r="E1270" s="66">
        <f>('Итоговая табл.1чел(все услуги-к'!$E1270+('Итоговая табл.1чел(все услуги-к'!$E1270*'Таблица вводных'!$G$5))-('Расчет комиссии(Нади)'!$I1270+'Таблица вводных'!$E$3+'Таблица вводных'!$F$3)</f>
        <v>0.50371009632302488</v>
      </c>
      <c r="F1270" s="66">
        <f>('Итоговая табл.1чел(все услуги-к'!$F1270+('Итоговая табл.1чел(все услуги-к'!$F1270*'Таблица вводных'!$G$6))-('Расчет комиссии(Нади)'!$I1270+'Таблица вводных'!$E$3+'Таблица вводных'!$F$3)</f>
        <v>23.347960096323028</v>
      </c>
      <c r="G1270" s="66">
        <f>('Итоговая табл.1чел(все услуги-к'!$G1270+('Итоговая табл.1чел(все услуги-к'!$G1270*'Таблица вводных'!$G$7))-('Расчет комиссии(Нади)'!$I1270+'Таблица вводных'!$E$3+'Таблица вводных'!$F$3)</f>
        <v>-0.41203990367697507</v>
      </c>
      <c r="H1270" s="66">
        <f>'Итоговая табл.1чел(все услуги-к'!$H1270-('Расчет комиссии(Нади)'!$I1270+'Таблица вводных'!$E$3+'Таблица вводных'!$F$3)</f>
        <v>-0.41203990367697507</v>
      </c>
      <c r="I1270" s="66">
        <f>('Итоговая табл.1чел(все услуги-к'!$I1270+('Итоговая табл.1чел(все услуги-к'!$I1270*'Таблица вводных'!$G$9))-('Расчет комиссии(Нади)'!$I1270+'Таблица вводных'!$E$3+'Таблица вводных'!$F$3)</f>
        <v>-0.41203990367697507</v>
      </c>
      <c r="J1270" s="13"/>
    </row>
    <row r="1271" spans="1:10" ht="13.2" customHeight="1">
      <c r="A1271" s="140"/>
      <c r="B1271" s="5">
        <v>45454</v>
      </c>
      <c r="C1271" s="15"/>
      <c r="D1271" s="66">
        <f>(('Итоговая табл.1чел(все услуги-к'!$D1271+('Итоговая табл.1чел(все услуги-к'!$D1271*'Таблица вводных'!$G$4)))-('Расчет комиссии(Нади)'!$I1271+'Таблица вводных'!$E$3+'Таблица вводных'!$F$3)</f>
        <v>7.2879600963230251</v>
      </c>
      <c r="E1271" s="66">
        <f>('Итоговая табл.1чел(все услуги-к'!$E1271+('Итоговая табл.1чел(все услуги-к'!$E1271*'Таблица вводных'!$G$5))-('Расчет комиссии(Нади)'!$I1271+'Таблица вводных'!$E$3+'Таблица вводных'!$F$3)</f>
        <v>0.50371009632302488</v>
      </c>
      <c r="F1271" s="66">
        <f>('Итоговая табл.1чел(все услуги-к'!$F1271+('Итоговая табл.1чел(все услуги-к'!$F1271*'Таблица вводных'!$G$6))-('Расчет комиссии(Нади)'!$I1271+'Таблица вводных'!$E$3+'Таблица вводных'!$F$3)</f>
        <v>23.347960096323028</v>
      </c>
      <c r="G1271" s="66">
        <f>('Итоговая табл.1чел(все услуги-к'!$G1271+('Итоговая табл.1чел(все услуги-к'!$G1271*'Таблица вводных'!$G$7))-('Расчет комиссии(Нади)'!$I1271+'Таблица вводных'!$E$3+'Таблица вводных'!$F$3)</f>
        <v>-0.41203990367697507</v>
      </c>
      <c r="H1271" s="66">
        <f>'Итоговая табл.1чел(все услуги-к'!$H1271-('Расчет комиссии(Нади)'!$I1271+'Таблица вводных'!$E$3+'Таблица вводных'!$F$3)</f>
        <v>-0.41203990367697507</v>
      </c>
      <c r="I1271" s="66">
        <f>('Итоговая табл.1чел(все услуги-к'!$I1271+('Итоговая табл.1чел(все услуги-к'!$I1271*'Таблица вводных'!$G$9))-('Расчет комиссии(Нади)'!$I1271+'Таблица вводных'!$E$3+'Таблица вводных'!$F$3)</f>
        <v>-0.41203990367697507</v>
      </c>
      <c r="J1271" s="13"/>
    </row>
    <row r="1272" spans="1:10" ht="13.2" customHeight="1">
      <c r="A1272" s="140"/>
      <c r="B1272" s="5"/>
      <c r="C1272" s="6"/>
      <c r="D1272" s="66">
        <f>(('Итоговая табл.1чел(все услуги-к'!$D1272+('Итоговая табл.1чел(все услуги-к'!$D1272*'Таблица вводных'!$G$4)))-('Расчет комиссии(Нади)'!$I1272+'Таблица вводных'!$E$3+'Таблица вводных'!$F$3)</f>
        <v>7.2879600963230251</v>
      </c>
      <c r="E1272" s="66">
        <f>('Итоговая табл.1чел(все услуги-к'!$E1272+('Итоговая табл.1чел(все услуги-к'!$E1272*'Таблица вводных'!$G$5))-('Расчет комиссии(Нади)'!$I1272+'Таблица вводных'!$E$3+'Таблица вводных'!$F$3)</f>
        <v>0.50371009632302488</v>
      </c>
      <c r="F1272" s="66">
        <f>('Итоговая табл.1чел(все услуги-к'!$F1272+('Итоговая табл.1чел(все услуги-к'!$F1272*'Таблица вводных'!$G$6))-('Расчет комиссии(Нади)'!$I1272+'Таблица вводных'!$E$3+'Таблица вводных'!$F$3)</f>
        <v>23.347960096323028</v>
      </c>
      <c r="G1272" s="66">
        <f>('Итоговая табл.1чел(все услуги-к'!$G1272+('Итоговая табл.1чел(все услуги-к'!$G1272*'Таблица вводных'!$G$7))-('Расчет комиссии(Нади)'!$I1272+'Таблица вводных'!$E$3+'Таблица вводных'!$F$3)</f>
        <v>-0.41203990367697507</v>
      </c>
      <c r="H1272" s="66">
        <f>'Итоговая табл.1чел(все услуги-к'!$H1272-('Расчет комиссии(Нади)'!$I1272+'Таблица вводных'!$E$3+'Таблица вводных'!$F$3)</f>
        <v>-0.41203990367697507</v>
      </c>
      <c r="I1272" s="66">
        <f>('Итоговая табл.1чел(все услуги-к'!$I1272+('Итоговая табл.1чел(все услуги-к'!$I1272*'Таблица вводных'!$G$9))-('Расчет комиссии(Нади)'!$I1272+'Таблица вводных'!$E$3+'Таблица вводных'!$F$3)</f>
        <v>-0.41203990367697507</v>
      </c>
      <c r="J1272" s="13"/>
    </row>
    <row r="1273" spans="1:10" ht="13.2" customHeight="1">
      <c r="A1273" s="140"/>
      <c r="B1273" s="5"/>
      <c r="C1273" s="15"/>
      <c r="D1273" s="66">
        <f>(('Итоговая табл.1чел(все услуги-к'!$D1273+('Итоговая табл.1чел(все услуги-к'!$D1273*'Таблица вводных'!$G$4)))-('Расчет комиссии(Нади)'!$I1273+'Таблица вводных'!$E$3+'Таблица вводных'!$F$3)</f>
        <v>7.2879600963230251</v>
      </c>
      <c r="E1273" s="66">
        <f>('Итоговая табл.1чел(все услуги-к'!$E1273+('Итоговая табл.1чел(все услуги-к'!$E1273*'Таблица вводных'!$G$5))-('Расчет комиссии(Нади)'!$I1273+'Таблица вводных'!$E$3+'Таблица вводных'!$F$3)</f>
        <v>0.50371009632302488</v>
      </c>
      <c r="F1273" s="66">
        <f>('Итоговая табл.1чел(все услуги-к'!$F1273+('Итоговая табл.1чел(все услуги-к'!$F1273*'Таблица вводных'!$G$6))-('Расчет комиссии(Нади)'!$I1273+'Таблица вводных'!$E$3+'Таблица вводных'!$F$3)</f>
        <v>23.347960096323028</v>
      </c>
      <c r="G1273" s="66">
        <f>('Итоговая табл.1чел(все услуги-к'!$G1273+('Итоговая табл.1чел(все услуги-к'!$G1273*'Таблица вводных'!$G$7))-('Расчет комиссии(Нади)'!$I1273+'Таблица вводных'!$E$3+'Таблица вводных'!$F$3)</f>
        <v>-0.41203990367697507</v>
      </c>
      <c r="H1273" s="66">
        <f>'Итоговая табл.1чел(все услуги-к'!$H1273-('Расчет комиссии(Нади)'!$I1273+'Таблица вводных'!$E$3+'Таблица вводных'!$F$3)</f>
        <v>-0.41203990367697507</v>
      </c>
      <c r="I1273" s="66">
        <f>('Итоговая табл.1чел(все услуги-к'!$I1273+('Итоговая табл.1чел(все услуги-к'!$I1273*'Таблица вводных'!$G$9))-('Расчет комиссии(Нади)'!$I1273+'Таблица вводных'!$E$3+'Таблица вводных'!$F$3)</f>
        <v>-0.41203990367697507</v>
      </c>
      <c r="J1273" s="13"/>
    </row>
    <row r="1274" spans="1:10" ht="13.2" customHeight="1">
      <c r="A1274" s="140"/>
      <c r="B1274" s="5"/>
      <c r="C1274" s="6"/>
      <c r="D1274" s="66">
        <f>(('Итоговая табл.1чел(все услуги-к'!$D1274+('Итоговая табл.1чел(все услуги-к'!$D1274*'Таблица вводных'!$G$4)))-('Расчет комиссии(Нади)'!$I1274+'Таблица вводных'!$E$3+'Таблица вводных'!$F$3)</f>
        <v>7.2879600963230251</v>
      </c>
      <c r="E1274" s="66">
        <f>('Итоговая табл.1чел(все услуги-к'!$E1274+('Итоговая табл.1чел(все услуги-к'!$E1274*'Таблица вводных'!$G$5))-('Расчет комиссии(Нади)'!$I1274+'Таблица вводных'!$E$3+'Таблица вводных'!$F$3)</f>
        <v>0.50371009632302488</v>
      </c>
      <c r="F1274" s="66">
        <f>('Итоговая табл.1чел(все услуги-к'!$F1274+('Итоговая табл.1чел(все услуги-к'!$F1274*'Таблица вводных'!$G$6))-('Расчет комиссии(Нади)'!$I1274+'Таблица вводных'!$E$3+'Таблица вводных'!$F$3)</f>
        <v>23.347960096323028</v>
      </c>
      <c r="G1274" s="66">
        <f>('Итоговая табл.1чел(все услуги-к'!$G1274+('Итоговая табл.1чел(все услуги-к'!$G1274*'Таблица вводных'!$G$7))-('Расчет комиссии(Нади)'!$I1274+'Таблица вводных'!$E$3+'Таблица вводных'!$F$3)</f>
        <v>-0.41203990367697507</v>
      </c>
      <c r="H1274" s="66">
        <f>'Итоговая табл.1чел(все услуги-к'!$H1274-('Расчет комиссии(Нади)'!$I1274+'Таблица вводных'!$E$3+'Таблица вводных'!$F$3)</f>
        <v>-0.41203990367697507</v>
      </c>
      <c r="I1274" s="66">
        <f>('Итоговая табл.1чел(все услуги-к'!$I1274+('Итоговая табл.1чел(все услуги-к'!$I1274*'Таблица вводных'!$G$9))-('Расчет комиссии(Нади)'!$I1274+'Таблица вводных'!$E$3+'Таблица вводных'!$F$3)</f>
        <v>-0.41203990367697507</v>
      </c>
      <c r="J1274" s="13"/>
    </row>
    <row r="1275" spans="1:10" ht="13.2" customHeight="1">
      <c r="A1275" s="140"/>
      <c r="B1275" s="5"/>
      <c r="C1275" s="6"/>
      <c r="D1275" s="66">
        <f>(('Итоговая табл.1чел(все услуги-к'!$D1275+('Итоговая табл.1чел(все услуги-к'!$D1275*'Таблица вводных'!$G$4)))-('Расчет комиссии(Нади)'!$I1275+'Таблица вводных'!$E$3+'Таблица вводных'!$F$3)</f>
        <v>7.2879600963230251</v>
      </c>
      <c r="E1275" s="66">
        <f>('Итоговая табл.1чел(все услуги-к'!$E1275+('Итоговая табл.1чел(все услуги-к'!$E1275*'Таблица вводных'!$G$5))-('Расчет комиссии(Нади)'!$I1275+'Таблица вводных'!$E$3+'Таблица вводных'!$F$3)</f>
        <v>0.50371009632302488</v>
      </c>
      <c r="F1275" s="66">
        <f>('Итоговая табл.1чел(все услуги-к'!$F1275+('Итоговая табл.1чел(все услуги-к'!$F1275*'Таблица вводных'!$G$6))-('Расчет комиссии(Нади)'!$I1275+'Таблица вводных'!$E$3+'Таблица вводных'!$F$3)</f>
        <v>23.347960096323028</v>
      </c>
      <c r="G1275" s="66">
        <f>('Итоговая табл.1чел(все услуги-к'!$G1275+('Итоговая табл.1чел(все услуги-к'!$G1275*'Таблица вводных'!$G$7))-('Расчет комиссии(Нади)'!$I1275+'Таблица вводных'!$E$3+'Таблица вводных'!$F$3)</f>
        <v>-0.41203990367697507</v>
      </c>
      <c r="H1275" s="66">
        <f>'Итоговая табл.1чел(все услуги-к'!$H1275-('Расчет комиссии(Нади)'!$I1275+'Таблица вводных'!$E$3+'Таблица вводных'!$F$3)</f>
        <v>-0.41203990367697507</v>
      </c>
      <c r="I1275" s="66">
        <f>('Итоговая табл.1чел(все услуги-к'!$I1275+('Итоговая табл.1чел(все услуги-к'!$I1275*'Таблица вводных'!$G$9))-('Расчет комиссии(Нади)'!$I1275+'Таблица вводных'!$E$3+'Таблица вводных'!$F$3)</f>
        <v>-0.41203990367697507</v>
      </c>
      <c r="J1275" s="13"/>
    </row>
    <row r="1276" spans="1:10" ht="13.2" customHeight="1">
      <c r="A1276" s="140"/>
      <c r="B1276" s="5"/>
      <c r="C1276" s="15"/>
      <c r="D1276" s="66">
        <f>(('Итоговая табл.1чел(все услуги-к'!$D1276+('Итоговая табл.1чел(все услуги-к'!$D1276*'Таблица вводных'!$G$4)))-('Расчет комиссии(Нади)'!$I1276+'Таблица вводных'!$E$3+'Таблица вводных'!$F$3)</f>
        <v>7.2879600963230251</v>
      </c>
      <c r="E1276" s="66">
        <f>('Итоговая табл.1чел(все услуги-к'!$E1276+('Итоговая табл.1чел(все услуги-к'!$E1276*'Таблица вводных'!$G$5))-('Расчет комиссии(Нади)'!$I1276+'Таблица вводных'!$E$3+'Таблица вводных'!$F$3)</f>
        <v>0.50371009632302488</v>
      </c>
      <c r="F1276" s="66">
        <f>('Итоговая табл.1чел(все услуги-к'!$F1276+('Итоговая табл.1чел(все услуги-к'!$F1276*'Таблица вводных'!$G$6))-('Расчет комиссии(Нади)'!$I1276+'Таблица вводных'!$E$3+'Таблица вводных'!$F$3)</f>
        <v>23.347960096323028</v>
      </c>
      <c r="G1276" s="66">
        <f>('Итоговая табл.1чел(все услуги-к'!$G1276+('Итоговая табл.1чел(все услуги-к'!$G1276*'Таблица вводных'!$G$7))-('Расчет комиссии(Нади)'!$I1276+'Таблица вводных'!$E$3+'Таблица вводных'!$F$3)</f>
        <v>-0.41203990367697507</v>
      </c>
      <c r="H1276" s="66">
        <f>'Итоговая табл.1чел(все услуги-к'!$H1276-('Расчет комиссии(Нади)'!$I1276+'Таблица вводных'!$E$3+'Таблица вводных'!$F$3)</f>
        <v>-0.41203990367697507</v>
      </c>
      <c r="I1276" s="66">
        <f>('Итоговая табл.1чел(все услуги-к'!$I1276+('Итоговая табл.1чел(все услуги-к'!$I1276*'Таблица вводных'!$G$9))-('Расчет комиссии(Нади)'!$I1276+'Таблица вводных'!$E$3+'Таблица вводных'!$F$3)</f>
        <v>-0.41203990367697507</v>
      </c>
      <c r="J1276" s="13"/>
    </row>
    <row r="1277" spans="1:10" ht="13.2" customHeight="1">
      <c r="A1277" s="140"/>
      <c r="B1277" s="5"/>
      <c r="C1277" s="6"/>
      <c r="D1277" s="66">
        <f>(('Итоговая табл.1чел(все услуги-к'!$D1277+('Итоговая табл.1чел(все услуги-к'!$D1277*'Таблица вводных'!$G$4)))-('Расчет комиссии(Нади)'!$I1277+'Таблица вводных'!$E$3+'Таблица вводных'!$F$3)</f>
        <v>7.2879600963230251</v>
      </c>
      <c r="E1277" s="66">
        <f>('Итоговая табл.1чел(все услуги-к'!$E1277+('Итоговая табл.1чел(все услуги-к'!$E1277*'Таблица вводных'!$G$5))-('Расчет комиссии(Нади)'!$I1277+'Таблица вводных'!$E$3+'Таблица вводных'!$F$3)</f>
        <v>0.50371009632302488</v>
      </c>
      <c r="F1277" s="66">
        <f>('Итоговая табл.1чел(все услуги-к'!$F1277+('Итоговая табл.1чел(все услуги-к'!$F1277*'Таблица вводных'!$G$6))-('Расчет комиссии(Нади)'!$I1277+'Таблица вводных'!$E$3+'Таблица вводных'!$F$3)</f>
        <v>23.347960096323028</v>
      </c>
      <c r="G1277" s="66">
        <f>('Итоговая табл.1чел(все услуги-к'!$G1277+('Итоговая табл.1чел(все услуги-к'!$G1277*'Таблица вводных'!$G$7))-('Расчет комиссии(Нади)'!$I1277+'Таблица вводных'!$E$3+'Таблица вводных'!$F$3)</f>
        <v>-0.41203990367697507</v>
      </c>
      <c r="H1277" s="66">
        <f>'Итоговая табл.1чел(все услуги-к'!$H1277-('Расчет комиссии(Нади)'!$I1277+'Таблица вводных'!$E$3+'Таблица вводных'!$F$3)</f>
        <v>-0.41203990367697507</v>
      </c>
      <c r="I1277" s="66">
        <f>('Итоговая табл.1чел(все услуги-к'!$I1277+('Итоговая табл.1чел(все услуги-к'!$I1277*'Таблица вводных'!$G$9))-('Расчет комиссии(Нади)'!$I1277+'Таблица вводных'!$E$3+'Таблица вводных'!$F$3)</f>
        <v>-0.41203990367697507</v>
      </c>
      <c r="J1277" s="13"/>
    </row>
    <row r="1278" spans="1:10" ht="13.2" customHeight="1">
      <c r="A1278" s="140"/>
      <c r="B1278" s="5"/>
      <c r="C1278" s="15"/>
      <c r="D1278" s="66">
        <f>(('Итоговая табл.1чел(все услуги-к'!$D1278+('Итоговая табл.1чел(все услуги-к'!$D1278*'Таблица вводных'!$G$4)))-('Расчет комиссии(Нади)'!$I1278+'Таблица вводных'!$E$3+'Таблица вводных'!$F$3)</f>
        <v>7.2879600963230251</v>
      </c>
      <c r="E1278" s="66">
        <f>('Итоговая табл.1чел(все услуги-к'!$E1278+('Итоговая табл.1чел(все услуги-к'!$E1278*'Таблица вводных'!$G$5))-('Расчет комиссии(Нади)'!$I1278+'Таблица вводных'!$E$3+'Таблица вводных'!$F$3)</f>
        <v>0.50371009632302488</v>
      </c>
      <c r="F1278" s="66">
        <f>('Итоговая табл.1чел(все услуги-к'!$F1278+('Итоговая табл.1чел(все услуги-к'!$F1278*'Таблица вводных'!$G$6))-('Расчет комиссии(Нади)'!$I1278+'Таблица вводных'!$E$3+'Таблица вводных'!$F$3)</f>
        <v>23.347960096323028</v>
      </c>
      <c r="G1278" s="66">
        <f>('Итоговая табл.1чел(все услуги-к'!$G1278+('Итоговая табл.1чел(все услуги-к'!$G1278*'Таблица вводных'!$G$7))-('Расчет комиссии(Нади)'!$I1278+'Таблица вводных'!$E$3+'Таблица вводных'!$F$3)</f>
        <v>-0.41203990367697507</v>
      </c>
      <c r="H1278" s="66">
        <f>'Итоговая табл.1чел(все услуги-к'!$H1278-('Расчет комиссии(Нади)'!$I1278+'Таблица вводных'!$E$3+'Таблица вводных'!$F$3)</f>
        <v>-0.41203990367697507</v>
      </c>
      <c r="I1278" s="66">
        <f>('Итоговая табл.1чел(все услуги-к'!$I1278+('Итоговая табл.1чел(все услуги-к'!$I1278*'Таблица вводных'!$G$9))-('Расчет комиссии(Нади)'!$I1278+'Таблица вводных'!$E$3+'Таблица вводных'!$F$3)</f>
        <v>-0.41203990367697507</v>
      </c>
      <c r="J1278" s="13"/>
    </row>
    <row r="1279" spans="1:10" ht="13.2" customHeight="1">
      <c r="A1279" s="141"/>
      <c r="B1279" s="18"/>
      <c r="C1279" s="19"/>
      <c r="D1279" s="76">
        <f>(('Итоговая табл.1чел(все услуги-к'!$D1279+('Итоговая табл.1чел(все услуги-к'!$D1279*'Таблица вводных'!$G$4)))-('Расчет комиссии(Нади)'!$I1279+'Таблица вводных'!$E$3+'Таблица вводных'!$F$3)</f>
        <v>7.2879600963230251</v>
      </c>
      <c r="E1279" s="76">
        <f>('Итоговая табл.1чел(все услуги-к'!$E1279+('Итоговая табл.1чел(все услуги-к'!$E1279*'Таблица вводных'!$G$5))-('Расчет комиссии(Нади)'!$I1279+'Таблица вводных'!$E$3+'Таблица вводных'!$F$3)</f>
        <v>0.50371009632302488</v>
      </c>
      <c r="F1279" s="76">
        <f>('Итоговая табл.1чел(все услуги-к'!$F1279+('Итоговая табл.1чел(все услуги-к'!$F1279*'Таблица вводных'!$G$6))-('Расчет комиссии(Нади)'!$I1279+'Таблица вводных'!$E$3+'Таблица вводных'!$F$3)</f>
        <v>23.347960096323028</v>
      </c>
      <c r="G1279" s="76">
        <f>('Итоговая табл.1чел(все услуги-к'!$G1279+('Итоговая табл.1чел(все услуги-к'!$G1279*'Таблица вводных'!$G$7))-('Расчет комиссии(Нади)'!$I1279+'Таблица вводных'!$E$3+'Таблица вводных'!$F$3)</f>
        <v>-0.41203990367697507</v>
      </c>
      <c r="H1279" s="76">
        <f>'Итоговая табл.1чел(все услуги-к'!$H1279-('Расчет комиссии(Нади)'!$I1279+'Таблица вводных'!$E$3+'Таблица вводных'!$F$3)</f>
        <v>-0.41203990367697507</v>
      </c>
      <c r="I1279" s="76">
        <f>('Итоговая табл.1чел(все услуги-к'!$I1279+('Итоговая табл.1чел(все услуги-к'!$I1279*'Таблица вводных'!$G$9))-('Расчет комиссии(Нади)'!$I1279+'Таблица вводных'!$E$3+'Таблица вводных'!$F$3)</f>
        <v>-0.41203990367697507</v>
      </c>
      <c r="J1279" s="22"/>
    </row>
    <row r="1280" spans="1:10" ht="13.2" customHeight="1">
      <c r="A1280" s="143" t="s">
        <v>260</v>
      </c>
      <c r="B1280" s="5">
        <v>45423</v>
      </c>
      <c r="C1280" s="97"/>
      <c r="D1280" s="59">
        <f>(('Итоговая табл.1чел(все услуги-к'!$D1280+('Итоговая табл.1чел(все услуги-к'!$D1280*'Таблица вводных'!$G$4)))-('Расчет комиссии(Нади)'!$I1280+'Таблица вводных'!$E$3+'Таблица вводных'!$F$3)</f>
        <v>7.2879600963230251</v>
      </c>
      <c r="E1280" s="59">
        <f>('Итоговая табл.1чел(все услуги-к'!$E1280+('Итоговая табл.1чел(все услуги-к'!$E1280*'Таблица вводных'!$G$5))-('Расчет комиссии(Нади)'!$I1280+'Таблица вводных'!$E$3+'Таблица вводных'!$F$3)</f>
        <v>0.50371009632302488</v>
      </c>
      <c r="F1280" s="59">
        <f>('Итоговая табл.1чел(все услуги-к'!$F1280+('Итоговая табл.1чел(все услуги-к'!$F1280*'Таблица вводных'!$G$6))-('Расчет комиссии(Нади)'!$I1280+'Таблица вводных'!$E$3+'Таблица вводных'!$F$3)</f>
        <v>23.347960096323028</v>
      </c>
      <c r="G1280" s="59">
        <f>('Итоговая табл.1чел(все услуги-к'!$G1280+('Итоговая табл.1чел(все услуги-к'!$G1280*'Таблица вводных'!$G$7))-('Расчет комиссии(Нади)'!$I1280+'Таблица вводных'!$E$3+'Таблица вводных'!$F$3)</f>
        <v>-0.41203990367697507</v>
      </c>
      <c r="H1280" s="59">
        <f>'Итоговая табл.1чел(все услуги-к'!$H1280-('Расчет комиссии(Нади)'!$I1280+'Таблица вводных'!$E$3+'Таблица вводных'!$F$3)</f>
        <v>-0.41203990367697507</v>
      </c>
      <c r="I1280" s="59">
        <f>('Итоговая табл.1чел(все услуги-к'!$I1280+('Итоговая табл.1чел(все услуги-к'!$I1280*'Таблица вводных'!$G$9))-('Расчет комиссии(Нади)'!$I1280+'Таблица вводных'!$E$3+'Таблица вводных'!$F$3)</f>
        <v>-0.41203990367697507</v>
      </c>
      <c r="J1280" s="10" t="s">
        <v>261</v>
      </c>
    </row>
    <row r="1281" spans="1:10" ht="13.2" customHeight="1">
      <c r="A1281" s="140"/>
      <c r="B1281" s="5">
        <v>45426</v>
      </c>
      <c r="C1281" s="6"/>
      <c r="D1281" s="66">
        <f>(('Итоговая табл.1чел(все услуги-к'!$D1281+('Итоговая табл.1чел(все услуги-к'!$D1281*'Таблица вводных'!$G$4)))-('Расчет комиссии(Нади)'!$I1281+'Таблица вводных'!$E$3+'Таблица вводных'!$F$3)</f>
        <v>7.2879600963230251</v>
      </c>
      <c r="E1281" s="66">
        <f>('Итоговая табл.1чел(все услуги-к'!$E1281+('Итоговая табл.1чел(все услуги-к'!$E1281*'Таблица вводных'!$G$5))-('Расчет комиссии(Нади)'!$I1281+'Таблица вводных'!$E$3+'Таблица вводных'!$F$3)</f>
        <v>0.50371009632302488</v>
      </c>
      <c r="F1281" s="66">
        <f>('Итоговая табл.1чел(все услуги-к'!$F1281+('Итоговая табл.1чел(все услуги-к'!$F1281*'Таблица вводных'!$G$6))-('Расчет комиссии(Нади)'!$I1281+'Таблица вводных'!$E$3+'Таблица вводных'!$F$3)</f>
        <v>23.347960096323028</v>
      </c>
      <c r="G1281" s="66">
        <f>('Итоговая табл.1чел(все услуги-к'!$G1281+('Итоговая табл.1чел(все услуги-к'!$G1281*'Таблица вводных'!$G$7))-('Расчет комиссии(Нади)'!$I1281+'Таблица вводных'!$E$3+'Таблица вводных'!$F$3)</f>
        <v>-0.41203990367697507</v>
      </c>
      <c r="H1281" s="66">
        <f>'Итоговая табл.1чел(все услуги-к'!$H1281-('Расчет комиссии(Нади)'!$I1281+'Таблица вводных'!$E$3+'Таблица вводных'!$F$3)</f>
        <v>-0.41203990367697507</v>
      </c>
      <c r="I1281" s="66">
        <f>('Итоговая табл.1чел(все услуги-к'!$I1281+('Итоговая табл.1чел(все услуги-к'!$I1281*'Таблица вводных'!$G$9))-('Расчет комиссии(Нади)'!$I1281+'Таблица вводных'!$E$3+'Таблица вводных'!$F$3)</f>
        <v>-0.41203990367697507</v>
      </c>
      <c r="J1281" s="13" t="s">
        <v>261</v>
      </c>
    </row>
    <row r="1282" spans="1:10" ht="13.2" customHeight="1">
      <c r="A1282" s="140"/>
      <c r="B1282" s="5">
        <v>45430</v>
      </c>
      <c r="C1282" s="15"/>
      <c r="D1282" s="66">
        <f>(('Итоговая табл.1чел(все услуги-к'!$D1282+('Итоговая табл.1чел(все услуги-к'!$D1282*'Таблица вводных'!$G$4)))-('Расчет комиссии(Нади)'!$I1282+'Таблица вводных'!$E$3+'Таблица вводных'!$F$3)</f>
        <v>7.2879600963230251</v>
      </c>
      <c r="E1282" s="66">
        <f>('Итоговая табл.1чел(все услуги-к'!$E1282+('Итоговая табл.1чел(все услуги-к'!$E1282*'Таблица вводных'!$G$5))-('Расчет комиссии(Нади)'!$I1282+'Таблица вводных'!$E$3+'Таблица вводных'!$F$3)</f>
        <v>0.50371009632302488</v>
      </c>
      <c r="F1282" s="66">
        <f>('Итоговая табл.1чел(все услуги-к'!$F1282+('Итоговая табл.1чел(все услуги-к'!$F1282*'Таблица вводных'!$G$6))-('Расчет комиссии(Нади)'!$I1282+'Таблица вводных'!$E$3+'Таблица вводных'!$F$3)</f>
        <v>23.347960096323028</v>
      </c>
      <c r="G1282" s="66">
        <f>('Итоговая табл.1чел(все услуги-к'!$G1282+('Итоговая табл.1чел(все услуги-к'!$G1282*'Таблица вводных'!$G$7))-('Расчет комиссии(Нади)'!$I1282+'Таблица вводных'!$E$3+'Таблица вводных'!$F$3)</f>
        <v>-0.41203990367697507</v>
      </c>
      <c r="H1282" s="66">
        <f>'Итоговая табл.1чел(все услуги-к'!$H1282-('Расчет комиссии(Нади)'!$I1282+'Таблица вводных'!$E$3+'Таблица вводных'!$F$3)</f>
        <v>-0.41203990367697507</v>
      </c>
      <c r="I1282" s="66">
        <f>('Итоговая табл.1чел(все услуги-к'!$I1282+('Итоговая табл.1чел(все услуги-к'!$I1282*'Таблица вводных'!$G$9))-('Расчет комиссии(Нади)'!$I1282+'Таблица вводных'!$E$3+'Таблица вводных'!$F$3)</f>
        <v>-0.41203990367697507</v>
      </c>
      <c r="J1282" s="13" t="s">
        <v>261</v>
      </c>
    </row>
    <row r="1283" spans="1:10" ht="13.2" customHeight="1">
      <c r="A1283" s="140"/>
      <c r="B1283" s="5">
        <v>45433</v>
      </c>
      <c r="C1283" s="6"/>
      <c r="D1283" s="66">
        <f>(('Итоговая табл.1чел(все услуги-к'!$D1283+('Итоговая табл.1чел(все услуги-к'!$D1283*'Таблица вводных'!$G$4)))-('Расчет комиссии(Нади)'!$I1283+'Таблица вводных'!$E$3+'Таблица вводных'!$F$3)</f>
        <v>7.2879600963230251</v>
      </c>
      <c r="E1283" s="66">
        <f>('Итоговая табл.1чел(все услуги-к'!$E1283+('Итоговая табл.1чел(все услуги-к'!$E1283*'Таблица вводных'!$G$5))-('Расчет комиссии(Нади)'!$I1283+'Таблица вводных'!$E$3+'Таблица вводных'!$F$3)</f>
        <v>0.50371009632302488</v>
      </c>
      <c r="F1283" s="66">
        <f>('Итоговая табл.1чел(все услуги-к'!$F1283+('Итоговая табл.1чел(все услуги-к'!$F1283*'Таблица вводных'!$G$6))-('Расчет комиссии(Нади)'!$I1283+'Таблица вводных'!$E$3+'Таблица вводных'!$F$3)</f>
        <v>23.347960096323028</v>
      </c>
      <c r="G1283" s="66">
        <f>('Итоговая табл.1чел(все услуги-к'!$G1283+('Итоговая табл.1чел(все услуги-к'!$G1283*'Таблица вводных'!$G$7))-('Расчет комиссии(Нади)'!$I1283+'Таблица вводных'!$E$3+'Таблица вводных'!$F$3)</f>
        <v>-0.41203990367697507</v>
      </c>
      <c r="H1283" s="66">
        <f>'Итоговая табл.1чел(все услуги-к'!$H1283-('Расчет комиссии(Нади)'!$I1283+'Таблица вводных'!$E$3+'Таблица вводных'!$F$3)</f>
        <v>-0.41203990367697507</v>
      </c>
      <c r="I1283" s="66">
        <f>('Итоговая табл.1чел(все услуги-к'!$I1283+('Итоговая табл.1чел(все услуги-к'!$I1283*'Таблица вводных'!$G$9))-('Расчет комиссии(Нади)'!$I1283+'Таблица вводных'!$E$3+'Таблица вводных'!$F$3)</f>
        <v>-0.41203990367697507</v>
      </c>
      <c r="J1283" s="13" t="s">
        <v>261</v>
      </c>
    </row>
    <row r="1284" spans="1:10" ht="13.2" customHeight="1">
      <c r="A1284" s="140"/>
      <c r="B1284" s="5">
        <v>45437</v>
      </c>
      <c r="C1284" s="15"/>
      <c r="D1284" s="66">
        <f>(('Итоговая табл.1чел(все услуги-к'!$D1284+('Итоговая табл.1чел(все услуги-к'!$D1284*'Таблица вводных'!$G$4)))-('Расчет комиссии(Нади)'!$I1284+'Таблица вводных'!$E$3+'Таблица вводных'!$F$3)</f>
        <v>7.2879600963230251</v>
      </c>
      <c r="E1284" s="66">
        <f>('Итоговая табл.1чел(все услуги-к'!$E1284+('Итоговая табл.1чел(все услуги-к'!$E1284*'Таблица вводных'!$G$5))-('Расчет комиссии(Нади)'!$I1284+'Таблица вводных'!$E$3+'Таблица вводных'!$F$3)</f>
        <v>0.50371009632302488</v>
      </c>
      <c r="F1284" s="66">
        <f>('Итоговая табл.1чел(все услуги-к'!$F1284+('Итоговая табл.1чел(все услуги-к'!$F1284*'Таблица вводных'!$G$6))-('Расчет комиссии(Нади)'!$I1284+'Таблица вводных'!$E$3+'Таблица вводных'!$F$3)</f>
        <v>23.347960096323028</v>
      </c>
      <c r="G1284" s="66">
        <f>('Итоговая табл.1чел(все услуги-к'!$G1284+('Итоговая табл.1чел(все услуги-к'!$G1284*'Таблица вводных'!$G$7))-('Расчет комиссии(Нади)'!$I1284+'Таблица вводных'!$E$3+'Таблица вводных'!$F$3)</f>
        <v>-0.41203990367697507</v>
      </c>
      <c r="H1284" s="66">
        <f>'Итоговая табл.1чел(все услуги-к'!$H1284-('Расчет комиссии(Нади)'!$I1284+'Таблица вводных'!$E$3+'Таблица вводных'!$F$3)</f>
        <v>-0.41203990367697507</v>
      </c>
      <c r="I1284" s="66">
        <f>('Итоговая табл.1чел(все услуги-к'!$I1284+('Итоговая табл.1чел(все услуги-к'!$I1284*'Таблица вводных'!$G$9))-('Расчет комиссии(Нади)'!$I1284+'Таблица вводных'!$E$3+'Таблица вводных'!$F$3)</f>
        <v>-0.41203990367697507</v>
      </c>
      <c r="J1284" s="13" t="s">
        <v>261</v>
      </c>
    </row>
    <row r="1285" spans="1:10" ht="13.2" customHeight="1">
      <c r="A1285" s="140"/>
      <c r="B1285" s="5">
        <v>45440</v>
      </c>
      <c r="C1285" s="15"/>
      <c r="D1285" s="66">
        <f>(('Итоговая табл.1чел(все услуги-к'!$D1285+('Итоговая табл.1чел(все услуги-к'!$D1285*'Таблица вводных'!$G$4)))-('Расчет комиссии(Нади)'!$I1285+'Таблица вводных'!$E$3+'Таблица вводных'!$F$3)</f>
        <v>7.2879600963230251</v>
      </c>
      <c r="E1285" s="66">
        <f>('Итоговая табл.1чел(все услуги-к'!$E1285+('Итоговая табл.1чел(все услуги-к'!$E1285*'Таблица вводных'!$G$5))-('Расчет комиссии(Нади)'!$I1285+'Таблица вводных'!$E$3+'Таблица вводных'!$F$3)</f>
        <v>0.50371009632302488</v>
      </c>
      <c r="F1285" s="66">
        <f>('Итоговая табл.1чел(все услуги-к'!$F1285+('Итоговая табл.1чел(все услуги-к'!$F1285*'Таблица вводных'!$G$6))-('Расчет комиссии(Нади)'!$I1285+'Таблица вводных'!$E$3+'Таблица вводных'!$F$3)</f>
        <v>23.347960096323028</v>
      </c>
      <c r="G1285" s="66">
        <f>('Итоговая табл.1чел(все услуги-к'!$G1285+('Итоговая табл.1чел(все услуги-к'!$G1285*'Таблица вводных'!$G$7))-('Расчет комиссии(Нади)'!$I1285+'Таблица вводных'!$E$3+'Таблица вводных'!$F$3)</f>
        <v>-0.41203990367697507</v>
      </c>
      <c r="H1285" s="66">
        <f>'Итоговая табл.1чел(все услуги-к'!$H1285-('Расчет комиссии(Нади)'!$I1285+'Таблица вводных'!$E$3+'Таблица вводных'!$F$3)</f>
        <v>-0.41203990367697507</v>
      </c>
      <c r="I1285" s="66">
        <f>('Итоговая табл.1чел(все услуги-к'!$I1285+('Итоговая табл.1чел(все услуги-к'!$I1285*'Таблица вводных'!$G$9))-('Расчет комиссии(Нади)'!$I1285+'Таблица вводных'!$E$3+'Таблица вводных'!$F$3)</f>
        <v>-0.41203990367697507</v>
      </c>
      <c r="J1285" s="13" t="s">
        <v>261</v>
      </c>
    </row>
    <row r="1286" spans="1:10" ht="13.2" customHeight="1">
      <c r="A1286" s="140"/>
      <c r="B1286" s="5">
        <v>45444</v>
      </c>
      <c r="C1286" s="15"/>
      <c r="D1286" s="66">
        <f>(('Итоговая табл.1чел(все услуги-к'!$D1286+('Итоговая табл.1чел(все услуги-к'!$D1286*'Таблица вводных'!$G$4)))-('Расчет комиссии(Нади)'!$I1286+'Таблица вводных'!$E$3+'Таблица вводных'!$F$3)</f>
        <v>7.2879600963230251</v>
      </c>
      <c r="E1286" s="66">
        <f>('Итоговая табл.1чел(все услуги-к'!$E1286+('Итоговая табл.1чел(все услуги-к'!$E1286*'Таблица вводных'!$G$5))-('Расчет комиссии(Нади)'!$I1286+'Таблица вводных'!$E$3+'Таблица вводных'!$F$3)</f>
        <v>0.50371009632302488</v>
      </c>
      <c r="F1286" s="66">
        <f>('Итоговая табл.1чел(все услуги-к'!$F1286+('Итоговая табл.1чел(все услуги-к'!$F1286*'Таблица вводных'!$G$6))-('Расчет комиссии(Нади)'!$I1286+'Таблица вводных'!$E$3+'Таблица вводных'!$F$3)</f>
        <v>23.347960096323028</v>
      </c>
      <c r="G1286" s="66">
        <f>('Итоговая табл.1чел(все услуги-к'!$G1286+('Итоговая табл.1чел(все услуги-к'!$G1286*'Таблица вводных'!$G$7))-('Расчет комиссии(Нади)'!$I1286+'Таблица вводных'!$E$3+'Таблица вводных'!$F$3)</f>
        <v>-0.41203990367697507</v>
      </c>
      <c r="H1286" s="66">
        <f>'Итоговая табл.1чел(все услуги-к'!$H1286-('Расчет комиссии(Нади)'!$I1286+'Таблица вводных'!$E$3+'Таблица вводных'!$F$3)</f>
        <v>-0.41203990367697507</v>
      </c>
      <c r="I1286" s="66">
        <f>('Итоговая табл.1чел(все услуги-к'!$I1286+('Итоговая табл.1чел(все услуги-к'!$I1286*'Таблица вводных'!$G$9))-('Расчет комиссии(Нади)'!$I1286+'Таблица вводных'!$E$3+'Таблица вводных'!$F$3)</f>
        <v>-0.41203990367697507</v>
      </c>
      <c r="J1286" s="13" t="s">
        <v>261</v>
      </c>
    </row>
    <row r="1287" spans="1:10" ht="13.2" customHeight="1">
      <c r="A1287" s="140"/>
      <c r="B1287" s="5">
        <v>45447</v>
      </c>
      <c r="C1287" s="6"/>
      <c r="D1287" s="66">
        <f>(('Итоговая табл.1чел(все услуги-к'!$D1287+('Итоговая табл.1чел(все услуги-к'!$D1287*'Таблица вводных'!$G$4)))-('Расчет комиссии(Нади)'!$I1287+'Таблица вводных'!$E$3+'Таблица вводных'!$F$3)</f>
        <v>7.2879600963230251</v>
      </c>
      <c r="E1287" s="66">
        <f>('Итоговая табл.1чел(все услуги-к'!$E1287+('Итоговая табл.1чел(все услуги-к'!$E1287*'Таблица вводных'!$G$5))-('Расчет комиссии(Нади)'!$I1287+'Таблица вводных'!$E$3+'Таблица вводных'!$F$3)</f>
        <v>0.50371009632302488</v>
      </c>
      <c r="F1287" s="66">
        <f>('Итоговая табл.1чел(все услуги-к'!$F1287+('Итоговая табл.1чел(все услуги-к'!$F1287*'Таблица вводных'!$G$6))-('Расчет комиссии(Нади)'!$I1287+'Таблица вводных'!$E$3+'Таблица вводных'!$F$3)</f>
        <v>23.347960096323028</v>
      </c>
      <c r="G1287" s="66">
        <f>('Итоговая табл.1чел(все услуги-к'!$G1287+('Итоговая табл.1чел(все услуги-к'!$G1287*'Таблица вводных'!$G$7))-('Расчет комиссии(Нади)'!$I1287+'Таблица вводных'!$E$3+'Таблица вводных'!$F$3)</f>
        <v>-0.41203990367697507</v>
      </c>
      <c r="H1287" s="66">
        <f>'Итоговая табл.1чел(все услуги-к'!$H1287-('Расчет комиссии(Нади)'!$I1287+'Таблица вводных'!$E$3+'Таблица вводных'!$F$3)</f>
        <v>-0.41203990367697507</v>
      </c>
      <c r="I1287" s="66">
        <f>('Итоговая табл.1чел(все услуги-к'!$I1287+('Итоговая табл.1чел(все услуги-к'!$I1287*'Таблица вводных'!$G$9))-('Расчет комиссии(Нади)'!$I1287+'Таблица вводных'!$E$3+'Таблица вводных'!$F$3)</f>
        <v>-0.41203990367697507</v>
      </c>
      <c r="J1287" s="13" t="s">
        <v>261</v>
      </c>
    </row>
    <row r="1288" spans="1:10" ht="13.2" customHeight="1">
      <c r="A1288" s="140"/>
      <c r="B1288" s="5">
        <v>45451</v>
      </c>
      <c r="C1288" s="15"/>
      <c r="D1288" s="66">
        <f>(('Итоговая табл.1чел(все услуги-к'!$D1288+('Итоговая табл.1чел(все услуги-к'!$D1288*'Таблица вводных'!$G$4)))-('Расчет комиссии(Нади)'!$I1288+'Таблица вводных'!$E$3+'Таблица вводных'!$F$3)</f>
        <v>7.2879600963230251</v>
      </c>
      <c r="E1288" s="66">
        <f>('Итоговая табл.1чел(все услуги-к'!$E1288+('Итоговая табл.1чел(все услуги-к'!$E1288*'Таблица вводных'!$G$5))-('Расчет комиссии(Нади)'!$I1288+'Таблица вводных'!$E$3+'Таблица вводных'!$F$3)</f>
        <v>0.50371009632302488</v>
      </c>
      <c r="F1288" s="66">
        <f>('Итоговая табл.1чел(все услуги-к'!$F1288+('Итоговая табл.1чел(все услуги-к'!$F1288*'Таблица вводных'!$G$6))-('Расчет комиссии(Нади)'!$I1288+'Таблица вводных'!$E$3+'Таблица вводных'!$F$3)</f>
        <v>23.347960096323028</v>
      </c>
      <c r="G1288" s="66">
        <f>('Итоговая табл.1чел(все услуги-к'!$G1288+('Итоговая табл.1чел(все услуги-к'!$G1288*'Таблица вводных'!$G$7))-('Расчет комиссии(Нади)'!$I1288+'Таблица вводных'!$E$3+'Таблица вводных'!$F$3)</f>
        <v>-0.41203990367697507</v>
      </c>
      <c r="H1288" s="66">
        <f>'Итоговая табл.1чел(все услуги-к'!$H1288-('Расчет комиссии(Нади)'!$I1288+'Таблица вводных'!$E$3+'Таблица вводных'!$F$3)</f>
        <v>-0.41203990367697507</v>
      </c>
      <c r="I1288" s="66">
        <f>('Итоговая табл.1чел(все услуги-к'!$I1288+('Итоговая табл.1чел(все услуги-к'!$I1288*'Таблица вводных'!$G$9))-('Расчет комиссии(Нади)'!$I1288+'Таблица вводных'!$E$3+'Таблица вводных'!$F$3)</f>
        <v>-0.41203990367697507</v>
      </c>
      <c r="J1288" s="13" t="s">
        <v>261</v>
      </c>
    </row>
    <row r="1289" spans="1:10" ht="13.2" customHeight="1">
      <c r="A1289" s="140"/>
      <c r="B1289" s="5">
        <v>45454</v>
      </c>
      <c r="C1289" s="15"/>
      <c r="D1289" s="66">
        <f>(('Итоговая табл.1чел(все услуги-к'!$D1289+('Итоговая табл.1чел(все услуги-к'!$D1289*'Таблица вводных'!$G$4)))-('Расчет комиссии(Нади)'!$I1289+'Таблица вводных'!$E$3+'Таблица вводных'!$F$3)</f>
        <v>7.2879600963230251</v>
      </c>
      <c r="E1289" s="66">
        <f>('Итоговая табл.1чел(все услуги-к'!$E1289+('Итоговая табл.1чел(все услуги-к'!$E1289*'Таблица вводных'!$G$5))-('Расчет комиссии(Нади)'!$I1289+'Таблица вводных'!$E$3+'Таблица вводных'!$F$3)</f>
        <v>0.50371009632302488</v>
      </c>
      <c r="F1289" s="66">
        <f>('Итоговая табл.1чел(все услуги-к'!$F1289+('Итоговая табл.1чел(все услуги-к'!$F1289*'Таблица вводных'!$G$6))-('Расчет комиссии(Нади)'!$I1289+'Таблица вводных'!$E$3+'Таблица вводных'!$F$3)</f>
        <v>23.347960096323028</v>
      </c>
      <c r="G1289" s="66">
        <f>('Итоговая табл.1чел(все услуги-к'!$G1289+('Итоговая табл.1чел(все услуги-к'!$G1289*'Таблица вводных'!$G$7))-('Расчет комиссии(Нади)'!$I1289+'Таблица вводных'!$E$3+'Таблица вводных'!$F$3)</f>
        <v>-0.41203990367697507</v>
      </c>
      <c r="H1289" s="66">
        <f>'Итоговая табл.1чел(все услуги-к'!$H1289-('Расчет комиссии(Нади)'!$I1289+'Таблица вводных'!$E$3+'Таблица вводных'!$F$3)</f>
        <v>-0.41203990367697507</v>
      </c>
      <c r="I1289" s="66">
        <f>('Итоговая табл.1чел(все услуги-к'!$I1289+('Итоговая табл.1чел(все услуги-к'!$I1289*'Таблица вводных'!$G$9))-('Расчет комиссии(Нади)'!$I1289+'Таблица вводных'!$E$3+'Таблица вводных'!$F$3)</f>
        <v>-0.41203990367697507</v>
      </c>
      <c r="J1289" s="13" t="s">
        <v>261</v>
      </c>
    </row>
    <row r="1290" spans="1:10" ht="13.2" customHeight="1">
      <c r="A1290" s="140"/>
      <c r="B1290" s="5"/>
      <c r="C1290" s="6"/>
      <c r="D1290" s="66">
        <f>(('Итоговая табл.1чел(все услуги-к'!$D1290+('Итоговая табл.1чел(все услуги-к'!$D1290*'Таблица вводных'!$G$4)))-('Расчет комиссии(Нади)'!$I1290+'Таблица вводных'!$E$3+'Таблица вводных'!$F$3)</f>
        <v>7.2879600963230251</v>
      </c>
      <c r="E1290" s="66">
        <f>('Итоговая табл.1чел(все услуги-к'!$E1290+('Итоговая табл.1чел(все услуги-к'!$E1290*'Таблица вводных'!$G$5))-('Расчет комиссии(Нади)'!$I1290+'Таблица вводных'!$E$3+'Таблица вводных'!$F$3)</f>
        <v>0.50371009632302488</v>
      </c>
      <c r="F1290" s="66">
        <f>('Итоговая табл.1чел(все услуги-к'!$F1290+('Итоговая табл.1чел(все услуги-к'!$F1290*'Таблица вводных'!$G$6))-('Расчет комиссии(Нади)'!$I1290+'Таблица вводных'!$E$3+'Таблица вводных'!$F$3)</f>
        <v>23.347960096323028</v>
      </c>
      <c r="G1290" s="66">
        <f>('Итоговая табл.1чел(все услуги-к'!$G1290+('Итоговая табл.1чел(все услуги-к'!$G1290*'Таблица вводных'!$G$7))-('Расчет комиссии(Нади)'!$I1290+'Таблица вводных'!$E$3+'Таблица вводных'!$F$3)</f>
        <v>-0.41203990367697507</v>
      </c>
      <c r="H1290" s="66">
        <f>'Итоговая табл.1чел(все услуги-к'!$H1290-('Расчет комиссии(Нади)'!$I1290+'Таблица вводных'!$E$3+'Таблица вводных'!$F$3)</f>
        <v>-0.41203990367697507</v>
      </c>
      <c r="I1290" s="66">
        <f>('Итоговая табл.1чел(все услуги-к'!$I1290+('Итоговая табл.1чел(все услуги-к'!$I1290*'Таблица вводных'!$G$9))-('Расчет комиссии(Нади)'!$I1290+'Таблица вводных'!$E$3+'Таблица вводных'!$F$3)</f>
        <v>-0.41203990367697507</v>
      </c>
      <c r="J1290" s="13" t="s">
        <v>261</v>
      </c>
    </row>
    <row r="1291" spans="1:10" ht="13.2" customHeight="1">
      <c r="A1291" s="140"/>
      <c r="B1291" s="5"/>
      <c r="C1291" s="15"/>
      <c r="D1291" s="66">
        <f>(('Итоговая табл.1чел(все услуги-к'!$D1291+('Итоговая табл.1чел(все услуги-к'!$D1291*'Таблица вводных'!$G$4)))-('Расчет комиссии(Нади)'!$I1291+'Таблица вводных'!$E$3+'Таблица вводных'!$F$3)</f>
        <v>7.2879600963230251</v>
      </c>
      <c r="E1291" s="66">
        <f>('Итоговая табл.1чел(все услуги-к'!$E1291+('Итоговая табл.1чел(все услуги-к'!$E1291*'Таблица вводных'!$G$5))-('Расчет комиссии(Нади)'!$I1291+'Таблица вводных'!$E$3+'Таблица вводных'!$F$3)</f>
        <v>0.50371009632302488</v>
      </c>
      <c r="F1291" s="66">
        <f>('Итоговая табл.1чел(все услуги-к'!$F1291+('Итоговая табл.1чел(все услуги-к'!$F1291*'Таблица вводных'!$G$6))-('Расчет комиссии(Нади)'!$I1291+'Таблица вводных'!$E$3+'Таблица вводных'!$F$3)</f>
        <v>23.347960096323028</v>
      </c>
      <c r="G1291" s="66">
        <f>('Итоговая табл.1чел(все услуги-к'!$G1291+('Итоговая табл.1чел(все услуги-к'!$G1291*'Таблица вводных'!$G$7))-('Расчет комиссии(Нади)'!$I1291+'Таблица вводных'!$E$3+'Таблица вводных'!$F$3)</f>
        <v>-0.41203990367697507</v>
      </c>
      <c r="H1291" s="66">
        <f>'Итоговая табл.1чел(все услуги-к'!$H1291-('Расчет комиссии(Нади)'!$I1291+'Таблица вводных'!$E$3+'Таблица вводных'!$F$3)</f>
        <v>-0.41203990367697507</v>
      </c>
      <c r="I1291" s="66">
        <f>('Итоговая табл.1чел(все услуги-к'!$I1291+('Итоговая табл.1чел(все услуги-к'!$I1291*'Таблица вводных'!$G$9))-('Расчет комиссии(Нади)'!$I1291+'Таблица вводных'!$E$3+'Таблица вводных'!$F$3)</f>
        <v>-0.41203990367697507</v>
      </c>
      <c r="J1291" s="13" t="s">
        <v>261</v>
      </c>
    </row>
    <row r="1292" spans="1:10" ht="13.2" customHeight="1">
      <c r="A1292" s="140"/>
      <c r="B1292" s="5"/>
      <c r="C1292" s="6"/>
      <c r="D1292" s="66">
        <f>(('Итоговая табл.1чел(все услуги-к'!$D1292+('Итоговая табл.1чел(все услуги-к'!$D1292*'Таблица вводных'!$G$4)))-('Расчет комиссии(Нади)'!$I1292+'Таблица вводных'!$E$3+'Таблица вводных'!$F$3)</f>
        <v>7.2879600963230251</v>
      </c>
      <c r="E1292" s="66">
        <f>('Итоговая табл.1чел(все услуги-к'!$E1292+('Итоговая табл.1чел(все услуги-к'!$E1292*'Таблица вводных'!$G$5))-('Расчет комиссии(Нади)'!$I1292+'Таблица вводных'!$E$3+'Таблица вводных'!$F$3)</f>
        <v>0.50371009632302488</v>
      </c>
      <c r="F1292" s="66">
        <f>('Итоговая табл.1чел(все услуги-к'!$F1292+('Итоговая табл.1чел(все услуги-к'!$F1292*'Таблица вводных'!$G$6))-('Расчет комиссии(Нади)'!$I1292+'Таблица вводных'!$E$3+'Таблица вводных'!$F$3)</f>
        <v>23.347960096323028</v>
      </c>
      <c r="G1292" s="66">
        <f>('Итоговая табл.1чел(все услуги-к'!$G1292+('Итоговая табл.1чел(все услуги-к'!$G1292*'Таблица вводных'!$G$7))-('Расчет комиссии(Нади)'!$I1292+'Таблица вводных'!$E$3+'Таблица вводных'!$F$3)</f>
        <v>-0.41203990367697507</v>
      </c>
      <c r="H1292" s="66">
        <f>'Итоговая табл.1чел(все услуги-к'!$H1292-('Расчет комиссии(Нади)'!$I1292+'Таблица вводных'!$E$3+'Таблица вводных'!$F$3)</f>
        <v>-0.41203990367697507</v>
      </c>
      <c r="I1292" s="66">
        <f>('Итоговая табл.1чел(все услуги-к'!$I1292+('Итоговая табл.1чел(все услуги-к'!$I1292*'Таблица вводных'!$G$9))-('Расчет комиссии(Нади)'!$I1292+'Таблица вводных'!$E$3+'Таблица вводных'!$F$3)</f>
        <v>-0.41203990367697507</v>
      </c>
      <c r="J1292" s="13" t="s">
        <v>261</v>
      </c>
    </row>
    <row r="1293" spans="1:10" ht="13.2" customHeight="1">
      <c r="A1293" s="140"/>
      <c r="B1293" s="5"/>
      <c r="C1293" s="6"/>
      <c r="D1293" s="66">
        <f>(('Итоговая табл.1чел(все услуги-к'!$D1293+('Итоговая табл.1чел(все услуги-к'!$D1293*'Таблица вводных'!$G$4)))-('Расчет комиссии(Нади)'!$I1293+'Таблица вводных'!$E$3+'Таблица вводных'!$F$3)</f>
        <v>7.2879600963230251</v>
      </c>
      <c r="E1293" s="66">
        <f>('Итоговая табл.1чел(все услуги-к'!$E1293+('Итоговая табл.1чел(все услуги-к'!$E1293*'Таблица вводных'!$G$5))-('Расчет комиссии(Нади)'!$I1293+'Таблица вводных'!$E$3+'Таблица вводных'!$F$3)</f>
        <v>0.50371009632302488</v>
      </c>
      <c r="F1293" s="66">
        <f>('Итоговая табл.1чел(все услуги-к'!$F1293+('Итоговая табл.1чел(все услуги-к'!$F1293*'Таблица вводных'!$G$6))-('Расчет комиссии(Нади)'!$I1293+'Таблица вводных'!$E$3+'Таблица вводных'!$F$3)</f>
        <v>23.347960096323028</v>
      </c>
      <c r="G1293" s="66">
        <f>('Итоговая табл.1чел(все услуги-к'!$G1293+('Итоговая табл.1чел(все услуги-к'!$G1293*'Таблица вводных'!$G$7))-('Расчет комиссии(Нади)'!$I1293+'Таблица вводных'!$E$3+'Таблица вводных'!$F$3)</f>
        <v>-0.41203990367697507</v>
      </c>
      <c r="H1293" s="66">
        <f>'Итоговая табл.1чел(все услуги-к'!$H1293-('Расчет комиссии(Нади)'!$I1293+'Таблица вводных'!$E$3+'Таблица вводных'!$F$3)</f>
        <v>-0.41203990367697507</v>
      </c>
      <c r="I1293" s="66">
        <f>('Итоговая табл.1чел(все услуги-к'!$I1293+('Итоговая табл.1чел(все услуги-к'!$I1293*'Таблица вводных'!$G$9))-('Расчет комиссии(Нади)'!$I1293+'Таблица вводных'!$E$3+'Таблица вводных'!$F$3)</f>
        <v>-0.41203990367697507</v>
      </c>
      <c r="J1293" s="13" t="s">
        <v>261</v>
      </c>
    </row>
    <row r="1294" spans="1:10" ht="13.2" customHeight="1">
      <c r="A1294" s="140"/>
      <c r="B1294" s="5"/>
      <c r="C1294" s="15"/>
      <c r="D1294" s="66">
        <f>(('Итоговая табл.1чел(все услуги-к'!$D1294+('Итоговая табл.1чел(все услуги-к'!$D1294*'Таблица вводных'!$G$4)))-('Расчет комиссии(Нади)'!$I1294+'Таблица вводных'!$E$3+'Таблица вводных'!$F$3)</f>
        <v>7.2879600963230251</v>
      </c>
      <c r="E1294" s="66">
        <f>('Итоговая табл.1чел(все услуги-к'!$E1294+('Итоговая табл.1чел(все услуги-к'!$E1294*'Таблица вводных'!$G$5))-('Расчет комиссии(Нади)'!$I1294+'Таблица вводных'!$E$3+'Таблица вводных'!$F$3)</f>
        <v>0.50371009632302488</v>
      </c>
      <c r="F1294" s="66">
        <f>('Итоговая табл.1чел(все услуги-к'!$F1294+('Итоговая табл.1чел(все услуги-к'!$F1294*'Таблица вводных'!$G$6))-('Расчет комиссии(Нади)'!$I1294+'Таблица вводных'!$E$3+'Таблица вводных'!$F$3)</f>
        <v>23.347960096323028</v>
      </c>
      <c r="G1294" s="66">
        <f>('Итоговая табл.1чел(все услуги-к'!$G1294+('Итоговая табл.1чел(все услуги-к'!$G1294*'Таблица вводных'!$G$7))-('Расчет комиссии(Нади)'!$I1294+'Таблица вводных'!$E$3+'Таблица вводных'!$F$3)</f>
        <v>-0.41203990367697507</v>
      </c>
      <c r="H1294" s="66">
        <f>'Итоговая табл.1чел(все услуги-к'!$H1294-('Расчет комиссии(Нади)'!$I1294+'Таблица вводных'!$E$3+'Таблица вводных'!$F$3)</f>
        <v>-0.41203990367697507</v>
      </c>
      <c r="I1294" s="66">
        <f>('Итоговая табл.1чел(все услуги-к'!$I1294+('Итоговая табл.1чел(все услуги-к'!$I1294*'Таблица вводных'!$G$9))-('Расчет комиссии(Нади)'!$I1294+'Таблица вводных'!$E$3+'Таблица вводных'!$F$3)</f>
        <v>-0.41203990367697507</v>
      </c>
      <c r="J1294" s="13" t="s">
        <v>261</v>
      </c>
    </row>
    <row r="1295" spans="1:10" ht="13.2" customHeight="1">
      <c r="A1295" s="140"/>
      <c r="B1295" s="5"/>
      <c r="C1295" s="6"/>
      <c r="D1295" s="66">
        <f>(('Итоговая табл.1чел(все услуги-к'!$D1295+('Итоговая табл.1чел(все услуги-к'!$D1295*'Таблица вводных'!$G$4)))-('Расчет комиссии(Нади)'!$I1295+'Таблица вводных'!$E$3+'Таблица вводных'!$F$3)</f>
        <v>7.2879600963230251</v>
      </c>
      <c r="E1295" s="66">
        <f>('Итоговая табл.1чел(все услуги-к'!$E1295+('Итоговая табл.1чел(все услуги-к'!$E1295*'Таблица вводных'!$G$5))-('Расчет комиссии(Нади)'!$I1295+'Таблица вводных'!$E$3+'Таблица вводных'!$F$3)</f>
        <v>0.50371009632302488</v>
      </c>
      <c r="F1295" s="66">
        <f>('Итоговая табл.1чел(все услуги-к'!$F1295+('Итоговая табл.1чел(все услуги-к'!$F1295*'Таблица вводных'!$G$6))-('Расчет комиссии(Нади)'!$I1295+'Таблица вводных'!$E$3+'Таблица вводных'!$F$3)</f>
        <v>23.347960096323028</v>
      </c>
      <c r="G1295" s="66">
        <f>('Итоговая табл.1чел(все услуги-к'!$G1295+('Итоговая табл.1чел(все услуги-к'!$G1295*'Таблица вводных'!$G$7))-('Расчет комиссии(Нади)'!$I1295+'Таблица вводных'!$E$3+'Таблица вводных'!$F$3)</f>
        <v>-0.41203990367697507</v>
      </c>
      <c r="H1295" s="66">
        <f>'Итоговая табл.1чел(все услуги-к'!$H1295-('Расчет комиссии(Нади)'!$I1295+'Таблица вводных'!$E$3+'Таблица вводных'!$F$3)</f>
        <v>-0.41203990367697507</v>
      </c>
      <c r="I1295" s="66">
        <f>('Итоговая табл.1чел(все услуги-к'!$I1295+('Итоговая табл.1чел(все услуги-к'!$I1295*'Таблица вводных'!$G$9))-('Расчет комиссии(Нади)'!$I1295+'Таблица вводных'!$E$3+'Таблица вводных'!$F$3)</f>
        <v>-0.41203990367697507</v>
      </c>
      <c r="J1295" s="13" t="s">
        <v>261</v>
      </c>
    </row>
    <row r="1296" spans="1:10" ht="13.2" customHeight="1">
      <c r="A1296" s="140"/>
      <c r="B1296" s="5"/>
      <c r="C1296" s="15"/>
      <c r="D1296" s="66">
        <f>(('Итоговая табл.1чел(все услуги-к'!$D1296+('Итоговая табл.1чел(все услуги-к'!$D1296*'Таблица вводных'!$G$4)))-('Расчет комиссии(Нади)'!$I1296+'Таблица вводных'!$E$3+'Таблица вводных'!$F$3)</f>
        <v>7.2879600963230251</v>
      </c>
      <c r="E1296" s="66">
        <f>('Итоговая табл.1чел(все услуги-к'!$E1296+('Итоговая табл.1чел(все услуги-к'!$E1296*'Таблица вводных'!$G$5))-('Расчет комиссии(Нади)'!$I1296+'Таблица вводных'!$E$3+'Таблица вводных'!$F$3)</f>
        <v>0.50371009632302488</v>
      </c>
      <c r="F1296" s="66">
        <f>('Итоговая табл.1чел(все услуги-к'!$F1296+('Итоговая табл.1чел(все услуги-к'!$F1296*'Таблица вводных'!$G$6))-('Расчет комиссии(Нади)'!$I1296+'Таблица вводных'!$E$3+'Таблица вводных'!$F$3)</f>
        <v>23.347960096323028</v>
      </c>
      <c r="G1296" s="66">
        <f>('Итоговая табл.1чел(все услуги-к'!$G1296+('Итоговая табл.1чел(все услуги-к'!$G1296*'Таблица вводных'!$G$7))-('Расчет комиссии(Нади)'!$I1296+'Таблица вводных'!$E$3+'Таблица вводных'!$F$3)</f>
        <v>-0.41203990367697507</v>
      </c>
      <c r="H1296" s="66">
        <f>'Итоговая табл.1чел(все услуги-к'!$H1296-('Расчет комиссии(Нади)'!$I1296+'Таблица вводных'!$E$3+'Таблица вводных'!$F$3)</f>
        <v>-0.41203990367697507</v>
      </c>
      <c r="I1296" s="66">
        <f>('Итоговая табл.1чел(все услуги-к'!$I1296+('Итоговая табл.1чел(все услуги-к'!$I1296*'Таблица вводных'!$G$9))-('Расчет комиссии(Нади)'!$I1296+'Таблица вводных'!$E$3+'Таблица вводных'!$F$3)</f>
        <v>-0.41203990367697507</v>
      </c>
      <c r="J1296" s="13" t="s">
        <v>261</v>
      </c>
    </row>
    <row r="1297" spans="1:10" ht="13.2" customHeight="1">
      <c r="A1297" s="141"/>
      <c r="B1297" s="18"/>
      <c r="C1297" s="19"/>
      <c r="D1297" s="76">
        <f>(('Итоговая табл.1чел(все услуги-к'!$D1297+('Итоговая табл.1чел(все услуги-к'!$D1297*'Таблица вводных'!$G$4)))-('Расчет комиссии(Нади)'!$I1297+'Таблица вводных'!$E$3+'Таблица вводных'!$F$3)</f>
        <v>7.2879600963230251</v>
      </c>
      <c r="E1297" s="76">
        <f>('Итоговая табл.1чел(все услуги-к'!$E1297+('Итоговая табл.1чел(все услуги-к'!$E1297*'Таблица вводных'!$G$5))-('Расчет комиссии(Нади)'!$I1297+'Таблица вводных'!$E$3+'Таблица вводных'!$F$3)</f>
        <v>0.50371009632302488</v>
      </c>
      <c r="F1297" s="76">
        <f>('Итоговая табл.1чел(все услуги-к'!$F1297+('Итоговая табл.1чел(все услуги-к'!$F1297*'Таблица вводных'!$G$6))-('Расчет комиссии(Нади)'!$I1297+'Таблица вводных'!$E$3+'Таблица вводных'!$F$3)</f>
        <v>23.347960096323028</v>
      </c>
      <c r="G1297" s="76">
        <f>('Итоговая табл.1чел(все услуги-к'!$G1297+('Итоговая табл.1чел(все услуги-к'!$G1297*'Таблица вводных'!$G$7))-('Расчет комиссии(Нади)'!$I1297+'Таблица вводных'!$E$3+'Таблица вводных'!$F$3)</f>
        <v>-0.41203990367697507</v>
      </c>
      <c r="H1297" s="76">
        <f>'Итоговая табл.1чел(все услуги-к'!$H1297-('Расчет комиссии(Нади)'!$I1297+'Таблица вводных'!$E$3+'Таблица вводных'!$F$3)</f>
        <v>-0.41203990367697507</v>
      </c>
      <c r="I1297" s="76">
        <f>('Итоговая табл.1чел(все услуги-к'!$I1297+('Итоговая табл.1чел(все услуги-к'!$I1297*'Таблица вводных'!$G$9))-('Расчет комиссии(Нади)'!$I1297+'Таблица вводных'!$E$3+'Таблица вводных'!$F$3)</f>
        <v>-0.41203990367697507</v>
      </c>
      <c r="J1297" s="22" t="s">
        <v>261</v>
      </c>
    </row>
    <row r="1298" spans="1:10" ht="13.2" customHeight="1">
      <c r="A1298" s="143" t="s">
        <v>262</v>
      </c>
      <c r="B1298" s="5">
        <v>45423</v>
      </c>
      <c r="C1298" s="97"/>
      <c r="D1298" s="59" t="e">
        <f>(('Итоговая табл.1чел(все услуги-к'!$D1298+('Итоговая табл.1чел(все услуги-к'!$D1298*'Таблица вводных'!$G$4)))-('Расчет комиссии(Нади)'!$I1298+'Таблица вводных'!$E$3+'Таблица вводных'!$F$3)</f>
        <v>#REF!</v>
      </c>
      <c r="E1298" s="59" t="e">
        <f>('Итоговая табл.1чел(все услуги-к'!$E1298+('Итоговая табл.1чел(все услуги-к'!$E1298*'Таблица вводных'!$G$5))-('Расчет комиссии(Нади)'!$I1298+'Таблица вводных'!$E$3+'Таблица вводных'!$F$3)</f>
        <v>#REF!</v>
      </c>
      <c r="F1298" s="59" t="e">
        <f>('Итоговая табл.1чел(все услуги-к'!$F1298+('Итоговая табл.1чел(все услуги-к'!$F1298*'Таблица вводных'!$G$6))-('Расчет комиссии(Нади)'!$I1298+'Таблица вводных'!$E$3+'Таблица вводных'!$F$3)</f>
        <v>#REF!</v>
      </c>
      <c r="G1298" s="59" t="e">
        <f>('Итоговая табл.1чел(все услуги-к'!$G1298+('Итоговая табл.1чел(все услуги-к'!$G1298*'Таблица вводных'!$G$7))-('Расчет комиссии(Нади)'!$I1298+'Таблица вводных'!$E$3+'Таблица вводных'!$F$3)</f>
        <v>#REF!</v>
      </c>
      <c r="H1298" s="59" t="e">
        <f>'Итоговая табл.1чел(все услуги-к'!$H1298-('Расчет комиссии(Нади)'!$I1298+'Таблица вводных'!$E$3+'Таблица вводных'!$F$3)</f>
        <v>#REF!</v>
      </c>
      <c r="I1298" s="59" t="e">
        <f>('Итоговая табл.1чел(все услуги-к'!$I1298+('Итоговая табл.1чел(все услуги-к'!$I1298*'Таблица вводных'!$G$9))-('Расчет комиссии(Нади)'!$I1298+'Таблица вводных'!$E$3+'Таблица вводных'!$F$3)</f>
        <v>#REF!</v>
      </c>
      <c r="J1298" s="10" t="s">
        <v>172</v>
      </c>
    </row>
    <row r="1299" spans="1:10" ht="13.2" customHeight="1">
      <c r="A1299" s="140"/>
      <c r="B1299" s="5">
        <v>45426</v>
      </c>
      <c r="C1299" s="6"/>
      <c r="D1299" s="66" t="e">
        <f>(('Итоговая табл.1чел(все услуги-к'!$D1299+('Итоговая табл.1чел(все услуги-к'!$D1299*'Таблица вводных'!$G$4)))-('Расчет комиссии(Нади)'!$I1299+'Таблица вводных'!$E$3+'Таблица вводных'!$F$3)</f>
        <v>#REF!</v>
      </c>
      <c r="E1299" s="66" t="e">
        <f>('Итоговая табл.1чел(все услуги-к'!$E1299+('Итоговая табл.1чел(все услуги-к'!$E1299*'Таблица вводных'!$G$5))-('Расчет комиссии(Нади)'!$I1299+'Таблица вводных'!$E$3+'Таблица вводных'!$F$3)</f>
        <v>#REF!</v>
      </c>
      <c r="F1299" s="66" t="e">
        <f>('Итоговая табл.1чел(все услуги-к'!$F1299+('Итоговая табл.1чел(все услуги-к'!$F1299*'Таблица вводных'!$G$6))-('Расчет комиссии(Нади)'!$I1299+'Таблица вводных'!$E$3+'Таблица вводных'!$F$3)</f>
        <v>#REF!</v>
      </c>
      <c r="G1299" s="66" t="e">
        <f>('Итоговая табл.1чел(все услуги-к'!$G1299+('Итоговая табл.1чел(все услуги-к'!$G1299*'Таблица вводных'!$G$7))-('Расчет комиссии(Нади)'!$I1299+'Таблица вводных'!$E$3+'Таблица вводных'!$F$3)</f>
        <v>#REF!</v>
      </c>
      <c r="H1299" s="66" t="e">
        <f>'Итоговая табл.1чел(все услуги-к'!$H1299-('Расчет комиссии(Нади)'!$I1299+'Таблица вводных'!$E$3+'Таблица вводных'!$F$3)</f>
        <v>#REF!</v>
      </c>
      <c r="I1299" s="66" t="e">
        <f>('Итоговая табл.1чел(все услуги-к'!$I1299+('Итоговая табл.1чел(все услуги-к'!$I1299*'Таблица вводных'!$G$9))-('Расчет комиссии(Нади)'!$I1299+'Таблица вводных'!$E$3+'Таблица вводных'!$F$3)</f>
        <v>#REF!</v>
      </c>
      <c r="J1299" s="13"/>
    </row>
    <row r="1300" spans="1:10" ht="13.2" customHeight="1">
      <c r="A1300" s="140"/>
      <c r="B1300" s="5">
        <v>45430</v>
      </c>
      <c r="C1300" s="15"/>
      <c r="D1300" s="66" t="e">
        <f>(('Итоговая табл.1чел(все услуги-к'!$D1300+('Итоговая табл.1чел(все услуги-к'!$D1300*'Таблица вводных'!$G$4)))-('Расчет комиссии(Нади)'!$I1300+'Таблица вводных'!$E$3+'Таблица вводных'!$F$3)</f>
        <v>#REF!</v>
      </c>
      <c r="E1300" s="66" t="e">
        <f>('Итоговая табл.1чел(все услуги-к'!$E1300+('Итоговая табл.1чел(все услуги-к'!$E1300*'Таблица вводных'!$G$5))-('Расчет комиссии(Нади)'!$I1300+'Таблица вводных'!$E$3+'Таблица вводных'!$F$3)</f>
        <v>#REF!</v>
      </c>
      <c r="F1300" s="66" t="e">
        <f>('Итоговая табл.1чел(все услуги-к'!$F1300+('Итоговая табл.1чел(все услуги-к'!$F1300*'Таблица вводных'!$G$6))-('Расчет комиссии(Нади)'!$I1300+'Таблица вводных'!$E$3+'Таблица вводных'!$F$3)</f>
        <v>#REF!</v>
      </c>
      <c r="G1300" s="66" t="e">
        <f>('Итоговая табл.1чел(все услуги-к'!$G1300+('Итоговая табл.1чел(все услуги-к'!$G1300*'Таблица вводных'!$G$7))-('Расчет комиссии(Нади)'!$I1300+'Таблица вводных'!$E$3+'Таблица вводных'!$F$3)</f>
        <v>#REF!</v>
      </c>
      <c r="H1300" s="66" t="e">
        <f>'Итоговая табл.1чел(все услуги-к'!$H1300-('Расчет комиссии(Нади)'!$I1300+'Таблица вводных'!$E$3+'Таблица вводных'!$F$3)</f>
        <v>#REF!</v>
      </c>
      <c r="I1300" s="66" t="e">
        <f>('Итоговая табл.1чел(все услуги-к'!$I1300+('Итоговая табл.1чел(все услуги-к'!$I1300*'Таблица вводных'!$G$9))-('Расчет комиссии(Нади)'!$I1300+'Таблица вводных'!$E$3+'Таблица вводных'!$F$3)</f>
        <v>#REF!</v>
      </c>
      <c r="J1300" s="13"/>
    </row>
    <row r="1301" spans="1:10" ht="13.2" customHeight="1">
      <c r="A1301" s="140"/>
      <c r="B1301" s="5">
        <v>45433</v>
      </c>
      <c r="C1301" s="6"/>
      <c r="D1301" s="66" t="e">
        <f>(('Итоговая табл.1чел(все услуги-к'!$D1301+('Итоговая табл.1чел(все услуги-к'!$D1301*'Таблица вводных'!$G$4)))-('Расчет комиссии(Нади)'!$I1301+'Таблица вводных'!$E$3+'Таблица вводных'!$F$3)</f>
        <v>#REF!</v>
      </c>
      <c r="E1301" s="66" t="e">
        <f>('Итоговая табл.1чел(все услуги-к'!$E1301+('Итоговая табл.1чел(все услуги-к'!$E1301*'Таблица вводных'!$G$5))-('Расчет комиссии(Нади)'!$I1301+'Таблица вводных'!$E$3+'Таблица вводных'!$F$3)</f>
        <v>#REF!</v>
      </c>
      <c r="F1301" s="66" t="e">
        <f>('Итоговая табл.1чел(все услуги-к'!$F1301+('Итоговая табл.1чел(все услуги-к'!$F1301*'Таблица вводных'!$G$6))-('Расчет комиссии(Нади)'!$I1301+'Таблица вводных'!$E$3+'Таблица вводных'!$F$3)</f>
        <v>#REF!</v>
      </c>
      <c r="G1301" s="66" t="e">
        <f>('Итоговая табл.1чел(все услуги-к'!$G1301+('Итоговая табл.1чел(все услуги-к'!$G1301*'Таблица вводных'!$G$7))-('Расчет комиссии(Нади)'!$I1301+'Таблица вводных'!$E$3+'Таблица вводных'!$F$3)</f>
        <v>#REF!</v>
      </c>
      <c r="H1301" s="66" t="e">
        <f>'Итоговая табл.1чел(все услуги-к'!$H1301-('Расчет комиссии(Нади)'!$I1301+'Таблица вводных'!$E$3+'Таблица вводных'!$F$3)</f>
        <v>#REF!</v>
      </c>
      <c r="I1301" s="66" t="e">
        <f>('Итоговая табл.1чел(все услуги-к'!$I1301+('Итоговая табл.1чел(все услуги-к'!$I1301*'Таблица вводных'!$G$9))-('Расчет комиссии(Нади)'!$I1301+'Таблица вводных'!$E$3+'Таблица вводных'!$F$3)</f>
        <v>#REF!</v>
      </c>
      <c r="J1301" s="13"/>
    </row>
    <row r="1302" spans="1:10" ht="13.2" customHeight="1">
      <c r="A1302" s="140"/>
      <c r="B1302" s="5">
        <v>45437</v>
      </c>
      <c r="C1302" s="15"/>
      <c r="D1302" s="66" t="e">
        <f>(('Итоговая табл.1чел(все услуги-к'!$D1302+('Итоговая табл.1чел(все услуги-к'!$D1302*'Таблица вводных'!$G$4)))-('Расчет комиссии(Нади)'!$I1302+'Таблица вводных'!$E$3+'Таблица вводных'!$F$3)</f>
        <v>#REF!</v>
      </c>
      <c r="E1302" s="66" t="e">
        <f>('Итоговая табл.1чел(все услуги-к'!$E1302+('Итоговая табл.1чел(все услуги-к'!$E1302*'Таблица вводных'!$G$5))-('Расчет комиссии(Нади)'!$I1302+'Таблица вводных'!$E$3+'Таблица вводных'!$F$3)</f>
        <v>#REF!</v>
      </c>
      <c r="F1302" s="66" t="e">
        <f>('Итоговая табл.1чел(все услуги-к'!$F1302+('Итоговая табл.1чел(все услуги-к'!$F1302*'Таблица вводных'!$G$6))-('Расчет комиссии(Нади)'!$I1302+'Таблица вводных'!$E$3+'Таблица вводных'!$F$3)</f>
        <v>#REF!</v>
      </c>
      <c r="G1302" s="66" t="e">
        <f>('Итоговая табл.1чел(все услуги-к'!$G1302+('Итоговая табл.1чел(все услуги-к'!$G1302*'Таблица вводных'!$G$7))-('Расчет комиссии(Нади)'!$I1302+'Таблица вводных'!$E$3+'Таблица вводных'!$F$3)</f>
        <v>#REF!</v>
      </c>
      <c r="H1302" s="66" t="e">
        <f>'Итоговая табл.1чел(все услуги-к'!$H1302-('Расчет комиссии(Нади)'!$I1302+'Таблица вводных'!$E$3+'Таблица вводных'!$F$3)</f>
        <v>#REF!</v>
      </c>
      <c r="I1302" s="66" t="e">
        <f>('Итоговая табл.1чел(все услуги-к'!$I1302+('Итоговая табл.1чел(все услуги-к'!$I1302*'Таблица вводных'!$G$9))-('Расчет комиссии(Нади)'!$I1302+'Таблица вводных'!$E$3+'Таблица вводных'!$F$3)</f>
        <v>#REF!</v>
      </c>
      <c r="J1302" s="13"/>
    </row>
    <row r="1303" spans="1:10" ht="13.2" customHeight="1">
      <c r="A1303" s="140"/>
      <c r="B1303" s="5">
        <v>45440</v>
      </c>
      <c r="C1303" s="15"/>
      <c r="D1303" s="66" t="e">
        <f>(('Итоговая табл.1чел(все услуги-к'!$D1303+('Итоговая табл.1чел(все услуги-к'!$D1303*'Таблица вводных'!$G$4)))-('Расчет комиссии(Нади)'!$I1303+'Таблица вводных'!$E$3+'Таблица вводных'!$F$3)</f>
        <v>#REF!</v>
      </c>
      <c r="E1303" s="66" t="e">
        <f>('Итоговая табл.1чел(все услуги-к'!$E1303+('Итоговая табл.1чел(все услуги-к'!$E1303*'Таблица вводных'!$G$5))-('Расчет комиссии(Нади)'!$I1303+'Таблица вводных'!$E$3+'Таблица вводных'!$F$3)</f>
        <v>#REF!</v>
      </c>
      <c r="F1303" s="66" t="e">
        <f>('Итоговая табл.1чел(все услуги-к'!$F1303+('Итоговая табл.1чел(все услуги-к'!$F1303*'Таблица вводных'!$G$6))-('Расчет комиссии(Нади)'!$I1303+'Таблица вводных'!$E$3+'Таблица вводных'!$F$3)</f>
        <v>#REF!</v>
      </c>
      <c r="G1303" s="66" t="e">
        <f>('Итоговая табл.1чел(все услуги-к'!$G1303+('Итоговая табл.1чел(все услуги-к'!$G1303*'Таблица вводных'!$G$7))-('Расчет комиссии(Нади)'!$I1303+'Таблица вводных'!$E$3+'Таблица вводных'!$F$3)</f>
        <v>#REF!</v>
      </c>
      <c r="H1303" s="66" t="e">
        <f>'Итоговая табл.1чел(все услуги-к'!$H1303-('Расчет комиссии(Нади)'!$I1303+'Таблица вводных'!$E$3+'Таблица вводных'!$F$3)</f>
        <v>#REF!</v>
      </c>
      <c r="I1303" s="66" t="e">
        <f>('Итоговая табл.1чел(все услуги-к'!$I1303+('Итоговая табл.1чел(все услуги-к'!$I1303*'Таблица вводных'!$G$9))-('Расчет комиссии(Нади)'!$I1303+'Таблица вводных'!$E$3+'Таблица вводных'!$F$3)</f>
        <v>#REF!</v>
      </c>
      <c r="J1303" s="13"/>
    </row>
    <row r="1304" spans="1:10" ht="13.2" customHeight="1">
      <c r="A1304" s="140"/>
      <c r="B1304" s="5">
        <v>45444</v>
      </c>
      <c r="C1304" s="15"/>
      <c r="D1304" s="66" t="e">
        <f>(('Итоговая табл.1чел(все услуги-к'!$D1304+('Итоговая табл.1чел(все услуги-к'!$D1304*'Таблица вводных'!$G$4)))-('Расчет комиссии(Нади)'!$I1304+'Таблица вводных'!$E$3+'Таблица вводных'!$F$3)</f>
        <v>#REF!</v>
      </c>
      <c r="E1304" s="66" t="e">
        <f>('Итоговая табл.1чел(все услуги-к'!$E1304+('Итоговая табл.1чел(все услуги-к'!$E1304*'Таблица вводных'!$G$5))-('Расчет комиссии(Нади)'!$I1304+'Таблица вводных'!$E$3+'Таблица вводных'!$F$3)</f>
        <v>#REF!</v>
      </c>
      <c r="F1304" s="66" t="e">
        <f>('Итоговая табл.1чел(все услуги-к'!$F1304+('Итоговая табл.1чел(все услуги-к'!$F1304*'Таблица вводных'!$G$6))-('Расчет комиссии(Нади)'!$I1304+'Таблица вводных'!$E$3+'Таблица вводных'!$F$3)</f>
        <v>#REF!</v>
      </c>
      <c r="G1304" s="66" t="e">
        <f>('Итоговая табл.1чел(все услуги-к'!$G1304+('Итоговая табл.1чел(все услуги-к'!$G1304*'Таблица вводных'!$G$7))-('Расчет комиссии(Нади)'!$I1304+'Таблица вводных'!$E$3+'Таблица вводных'!$F$3)</f>
        <v>#REF!</v>
      </c>
      <c r="H1304" s="66" t="e">
        <f>'Итоговая табл.1чел(все услуги-к'!$H1304-('Расчет комиссии(Нади)'!$I1304+'Таблица вводных'!$E$3+'Таблица вводных'!$F$3)</f>
        <v>#REF!</v>
      </c>
      <c r="I1304" s="66" t="e">
        <f>('Итоговая табл.1чел(все услуги-к'!$I1304+('Итоговая табл.1чел(все услуги-к'!$I1304*'Таблица вводных'!$G$9))-('Расчет комиссии(Нади)'!$I1304+'Таблица вводных'!$E$3+'Таблица вводных'!$F$3)</f>
        <v>#REF!</v>
      </c>
      <c r="J1304" s="13"/>
    </row>
    <row r="1305" spans="1:10" ht="13.2" customHeight="1">
      <c r="A1305" s="140"/>
      <c r="B1305" s="5">
        <v>45447</v>
      </c>
      <c r="C1305" s="6"/>
      <c r="D1305" s="66" t="e">
        <f>(('Итоговая табл.1чел(все услуги-к'!$D1305+('Итоговая табл.1чел(все услуги-к'!$D1305*'Таблица вводных'!$G$4)))-('Расчет комиссии(Нади)'!$I1305+'Таблица вводных'!$E$3+'Таблица вводных'!$F$3)</f>
        <v>#REF!</v>
      </c>
      <c r="E1305" s="66" t="e">
        <f>('Итоговая табл.1чел(все услуги-к'!$E1305+('Итоговая табл.1чел(все услуги-к'!$E1305*'Таблица вводных'!$G$5))-('Расчет комиссии(Нади)'!$I1305+'Таблица вводных'!$E$3+'Таблица вводных'!$F$3)</f>
        <v>#REF!</v>
      </c>
      <c r="F1305" s="66" t="e">
        <f>('Итоговая табл.1чел(все услуги-к'!$F1305+('Итоговая табл.1чел(все услуги-к'!$F1305*'Таблица вводных'!$G$6))-('Расчет комиссии(Нади)'!$I1305+'Таблица вводных'!$E$3+'Таблица вводных'!$F$3)</f>
        <v>#REF!</v>
      </c>
      <c r="G1305" s="66" t="e">
        <f>('Итоговая табл.1чел(все услуги-к'!$G1305+('Итоговая табл.1чел(все услуги-к'!$G1305*'Таблица вводных'!$G$7))-('Расчет комиссии(Нади)'!$I1305+'Таблица вводных'!$E$3+'Таблица вводных'!$F$3)</f>
        <v>#REF!</v>
      </c>
      <c r="H1305" s="66" t="e">
        <f>'Итоговая табл.1чел(все услуги-к'!$H1305-('Расчет комиссии(Нади)'!$I1305+'Таблица вводных'!$E$3+'Таблица вводных'!$F$3)</f>
        <v>#REF!</v>
      </c>
      <c r="I1305" s="66" t="e">
        <f>('Итоговая табл.1чел(все услуги-к'!$I1305+('Итоговая табл.1чел(все услуги-к'!$I1305*'Таблица вводных'!$G$9))-('Расчет комиссии(Нади)'!$I1305+'Таблица вводных'!$E$3+'Таблица вводных'!$F$3)</f>
        <v>#REF!</v>
      </c>
      <c r="J1305" s="13"/>
    </row>
    <row r="1306" spans="1:10" ht="13.2" customHeight="1">
      <c r="A1306" s="140"/>
      <c r="B1306" s="5">
        <v>45451</v>
      </c>
      <c r="C1306" s="15"/>
      <c r="D1306" s="66" t="e">
        <f>(('Итоговая табл.1чел(все услуги-к'!$D1306+('Итоговая табл.1чел(все услуги-к'!$D1306*'Таблица вводных'!$G$4)))-('Расчет комиссии(Нади)'!$I1306+'Таблица вводных'!$E$3+'Таблица вводных'!$F$3)</f>
        <v>#REF!</v>
      </c>
      <c r="E1306" s="66" t="e">
        <f>('Итоговая табл.1чел(все услуги-к'!$E1306+('Итоговая табл.1чел(все услуги-к'!$E1306*'Таблица вводных'!$G$5))-('Расчет комиссии(Нади)'!$I1306+'Таблица вводных'!$E$3+'Таблица вводных'!$F$3)</f>
        <v>#REF!</v>
      </c>
      <c r="F1306" s="66" t="e">
        <f>('Итоговая табл.1чел(все услуги-к'!$F1306+('Итоговая табл.1чел(все услуги-к'!$F1306*'Таблица вводных'!$G$6))-('Расчет комиссии(Нади)'!$I1306+'Таблица вводных'!$E$3+'Таблица вводных'!$F$3)</f>
        <v>#REF!</v>
      </c>
      <c r="G1306" s="66" t="e">
        <f>('Итоговая табл.1чел(все услуги-к'!$G1306+('Итоговая табл.1чел(все услуги-к'!$G1306*'Таблица вводных'!$G$7))-('Расчет комиссии(Нади)'!$I1306+'Таблица вводных'!$E$3+'Таблица вводных'!$F$3)</f>
        <v>#REF!</v>
      </c>
      <c r="H1306" s="66" t="e">
        <f>'Итоговая табл.1чел(все услуги-к'!$H1306-('Расчет комиссии(Нади)'!$I1306+'Таблица вводных'!$E$3+'Таблица вводных'!$F$3)</f>
        <v>#REF!</v>
      </c>
      <c r="I1306" s="66" t="e">
        <f>('Итоговая табл.1чел(все услуги-к'!$I1306+('Итоговая табл.1чел(все услуги-к'!$I1306*'Таблица вводных'!$G$9))-('Расчет комиссии(Нади)'!$I1306+'Таблица вводных'!$E$3+'Таблица вводных'!$F$3)</f>
        <v>#REF!</v>
      </c>
      <c r="J1306" s="13"/>
    </row>
    <row r="1307" spans="1:10" ht="13.2" customHeight="1">
      <c r="A1307" s="140"/>
      <c r="B1307" s="5">
        <v>45454</v>
      </c>
      <c r="C1307" s="15"/>
      <c r="D1307" s="66" t="e">
        <f>(('Итоговая табл.1чел(все услуги-к'!$D1307+('Итоговая табл.1чел(все услуги-к'!$D1307*'Таблица вводных'!$G$4)))-('Расчет комиссии(Нади)'!$I1307+'Таблица вводных'!$E$3+'Таблица вводных'!$F$3)</f>
        <v>#REF!</v>
      </c>
      <c r="E1307" s="66" t="e">
        <f>('Итоговая табл.1чел(все услуги-к'!$E1307+('Итоговая табл.1чел(все услуги-к'!$E1307*'Таблица вводных'!$G$5))-('Расчет комиссии(Нади)'!$I1307+'Таблица вводных'!$E$3+'Таблица вводных'!$F$3)</f>
        <v>#REF!</v>
      </c>
      <c r="F1307" s="66" t="e">
        <f>('Итоговая табл.1чел(все услуги-к'!$F1307+('Итоговая табл.1чел(все услуги-к'!$F1307*'Таблица вводных'!$G$6))-('Расчет комиссии(Нади)'!$I1307+'Таблица вводных'!$E$3+'Таблица вводных'!$F$3)</f>
        <v>#REF!</v>
      </c>
      <c r="G1307" s="66" t="e">
        <f>('Итоговая табл.1чел(все услуги-к'!$G1307+('Итоговая табл.1чел(все услуги-к'!$G1307*'Таблица вводных'!$G$7))-('Расчет комиссии(Нади)'!$I1307+'Таблица вводных'!$E$3+'Таблица вводных'!$F$3)</f>
        <v>#REF!</v>
      </c>
      <c r="H1307" s="66" t="e">
        <f>'Итоговая табл.1чел(все услуги-к'!$H1307-('Расчет комиссии(Нади)'!$I1307+'Таблица вводных'!$E$3+'Таблица вводных'!$F$3)</f>
        <v>#REF!</v>
      </c>
      <c r="I1307" s="66" t="e">
        <f>('Итоговая табл.1чел(все услуги-к'!$I1307+('Итоговая табл.1чел(все услуги-к'!$I1307*'Таблица вводных'!$G$9))-('Расчет комиссии(Нади)'!$I1307+'Таблица вводных'!$E$3+'Таблица вводных'!$F$3)</f>
        <v>#REF!</v>
      </c>
      <c r="J1307" s="13"/>
    </row>
    <row r="1308" spans="1:10" ht="13.2" customHeight="1">
      <c r="A1308" s="140"/>
      <c r="B1308" s="5"/>
      <c r="C1308" s="6"/>
      <c r="D1308" s="66" t="e">
        <f>(('Итоговая табл.1чел(все услуги-к'!$D1308+('Итоговая табл.1чел(все услуги-к'!$D1308*'Таблица вводных'!$G$4)))-('Расчет комиссии(Нади)'!$I1308+'Таблица вводных'!$E$3+'Таблица вводных'!$F$3)</f>
        <v>#REF!</v>
      </c>
      <c r="E1308" s="66" t="e">
        <f>('Итоговая табл.1чел(все услуги-к'!$E1308+('Итоговая табл.1чел(все услуги-к'!$E1308*'Таблица вводных'!$G$5))-('Расчет комиссии(Нади)'!$I1308+'Таблица вводных'!$E$3+'Таблица вводных'!$F$3)</f>
        <v>#REF!</v>
      </c>
      <c r="F1308" s="66" t="e">
        <f>('Итоговая табл.1чел(все услуги-к'!$F1308+('Итоговая табл.1чел(все услуги-к'!$F1308*'Таблица вводных'!$G$6))-('Расчет комиссии(Нади)'!$I1308+'Таблица вводных'!$E$3+'Таблица вводных'!$F$3)</f>
        <v>#REF!</v>
      </c>
      <c r="G1308" s="66" t="e">
        <f>('Итоговая табл.1чел(все услуги-к'!$G1308+('Итоговая табл.1чел(все услуги-к'!$G1308*'Таблица вводных'!$G$7))-('Расчет комиссии(Нади)'!$I1308+'Таблица вводных'!$E$3+'Таблица вводных'!$F$3)</f>
        <v>#REF!</v>
      </c>
      <c r="H1308" s="66" t="e">
        <f>'Итоговая табл.1чел(все услуги-к'!$H1308-('Расчет комиссии(Нади)'!$I1308+'Таблица вводных'!$E$3+'Таблица вводных'!$F$3)</f>
        <v>#REF!</v>
      </c>
      <c r="I1308" s="66" t="e">
        <f>('Итоговая табл.1чел(все услуги-к'!$I1308+('Итоговая табл.1чел(все услуги-к'!$I1308*'Таблица вводных'!$G$9))-('Расчет комиссии(Нади)'!$I1308+'Таблица вводных'!$E$3+'Таблица вводных'!$F$3)</f>
        <v>#REF!</v>
      </c>
      <c r="J1308" s="13"/>
    </row>
    <row r="1309" spans="1:10" ht="13.2" customHeight="1">
      <c r="A1309" s="140"/>
      <c r="B1309" s="5"/>
      <c r="C1309" s="15"/>
      <c r="D1309" s="66" t="e">
        <f>(('Итоговая табл.1чел(все услуги-к'!$D1309+('Итоговая табл.1чел(все услуги-к'!$D1309*'Таблица вводных'!$G$4)))-('Расчет комиссии(Нади)'!$I1309+'Таблица вводных'!$E$3+'Таблица вводных'!$F$3)</f>
        <v>#REF!</v>
      </c>
      <c r="E1309" s="66" t="e">
        <f>('Итоговая табл.1чел(все услуги-к'!$E1309+('Итоговая табл.1чел(все услуги-к'!$E1309*'Таблица вводных'!$G$5))-('Расчет комиссии(Нади)'!$I1309+'Таблица вводных'!$E$3+'Таблица вводных'!$F$3)</f>
        <v>#REF!</v>
      </c>
      <c r="F1309" s="66" t="e">
        <f>('Итоговая табл.1чел(все услуги-к'!$F1309+('Итоговая табл.1чел(все услуги-к'!$F1309*'Таблица вводных'!$G$6))-('Расчет комиссии(Нади)'!$I1309+'Таблица вводных'!$E$3+'Таблица вводных'!$F$3)</f>
        <v>#REF!</v>
      </c>
      <c r="G1309" s="66" t="e">
        <f>('Итоговая табл.1чел(все услуги-к'!$G1309+('Итоговая табл.1чел(все услуги-к'!$G1309*'Таблица вводных'!$G$7))-('Расчет комиссии(Нади)'!$I1309+'Таблица вводных'!$E$3+'Таблица вводных'!$F$3)</f>
        <v>#REF!</v>
      </c>
      <c r="H1309" s="66" t="e">
        <f>'Итоговая табл.1чел(все услуги-к'!$H1309-('Расчет комиссии(Нади)'!$I1309+'Таблица вводных'!$E$3+'Таблица вводных'!$F$3)</f>
        <v>#REF!</v>
      </c>
      <c r="I1309" s="66" t="e">
        <f>('Итоговая табл.1чел(все услуги-к'!$I1309+('Итоговая табл.1чел(все услуги-к'!$I1309*'Таблица вводных'!$G$9))-('Расчет комиссии(Нади)'!$I1309+'Таблица вводных'!$E$3+'Таблица вводных'!$F$3)</f>
        <v>#REF!</v>
      </c>
      <c r="J1309" s="13"/>
    </row>
    <row r="1310" spans="1:10" ht="13.2" customHeight="1">
      <c r="A1310" s="140"/>
      <c r="B1310" s="5"/>
      <c r="C1310" s="6"/>
      <c r="D1310" s="66" t="e">
        <f>(('Итоговая табл.1чел(все услуги-к'!$D1310+('Итоговая табл.1чел(все услуги-к'!$D1310*'Таблица вводных'!$G$4)))-('Расчет комиссии(Нади)'!$I1310+'Таблица вводных'!$E$3+'Таблица вводных'!$F$3)</f>
        <v>#REF!</v>
      </c>
      <c r="E1310" s="66" t="e">
        <f>('Итоговая табл.1чел(все услуги-к'!$E1310+('Итоговая табл.1чел(все услуги-к'!$E1310*'Таблица вводных'!$G$5))-('Расчет комиссии(Нади)'!$I1310+'Таблица вводных'!$E$3+'Таблица вводных'!$F$3)</f>
        <v>#REF!</v>
      </c>
      <c r="F1310" s="66" t="e">
        <f>('Итоговая табл.1чел(все услуги-к'!$F1310+('Итоговая табл.1чел(все услуги-к'!$F1310*'Таблица вводных'!$G$6))-('Расчет комиссии(Нади)'!$I1310+'Таблица вводных'!$E$3+'Таблица вводных'!$F$3)</f>
        <v>#REF!</v>
      </c>
      <c r="G1310" s="66" t="e">
        <f>('Итоговая табл.1чел(все услуги-к'!$G1310+('Итоговая табл.1чел(все услуги-к'!$G1310*'Таблица вводных'!$G$7))-('Расчет комиссии(Нади)'!$I1310+'Таблица вводных'!$E$3+'Таблица вводных'!$F$3)</f>
        <v>#REF!</v>
      </c>
      <c r="H1310" s="66" t="e">
        <f>'Итоговая табл.1чел(все услуги-к'!$H1310-('Расчет комиссии(Нади)'!$I1310+'Таблица вводных'!$E$3+'Таблица вводных'!$F$3)</f>
        <v>#REF!</v>
      </c>
      <c r="I1310" s="66" t="e">
        <f>('Итоговая табл.1чел(все услуги-к'!$I1310+('Итоговая табл.1чел(все услуги-к'!$I1310*'Таблица вводных'!$G$9))-('Расчет комиссии(Нади)'!$I1310+'Таблица вводных'!$E$3+'Таблица вводных'!$F$3)</f>
        <v>#REF!</v>
      </c>
      <c r="J1310" s="13"/>
    </row>
    <row r="1311" spans="1:10" ht="13.2" customHeight="1">
      <c r="A1311" s="140"/>
      <c r="B1311" s="5"/>
      <c r="C1311" s="6"/>
      <c r="D1311" s="66" t="e">
        <f>(('Итоговая табл.1чел(все услуги-к'!$D1311+('Итоговая табл.1чел(все услуги-к'!$D1311*'Таблица вводных'!$G$4)))-('Расчет комиссии(Нади)'!$I1311+'Таблица вводных'!$E$3+'Таблица вводных'!$F$3)</f>
        <v>#REF!</v>
      </c>
      <c r="E1311" s="66" t="e">
        <f>('Итоговая табл.1чел(все услуги-к'!$E1311+('Итоговая табл.1чел(все услуги-к'!$E1311*'Таблица вводных'!$G$5))-('Расчет комиссии(Нади)'!$I1311+'Таблица вводных'!$E$3+'Таблица вводных'!$F$3)</f>
        <v>#REF!</v>
      </c>
      <c r="F1311" s="66" t="e">
        <f>('Итоговая табл.1чел(все услуги-к'!$F1311+('Итоговая табл.1чел(все услуги-к'!$F1311*'Таблица вводных'!$G$6))-('Расчет комиссии(Нади)'!$I1311+'Таблица вводных'!$E$3+'Таблица вводных'!$F$3)</f>
        <v>#REF!</v>
      </c>
      <c r="G1311" s="66" t="e">
        <f>('Итоговая табл.1чел(все услуги-к'!$G1311+('Итоговая табл.1чел(все услуги-к'!$G1311*'Таблица вводных'!$G$7))-('Расчет комиссии(Нади)'!$I1311+'Таблица вводных'!$E$3+'Таблица вводных'!$F$3)</f>
        <v>#REF!</v>
      </c>
      <c r="H1311" s="66" t="e">
        <f>'Итоговая табл.1чел(все услуги-к'!$H1311-('Расчет комиссии(Нади)'!$I1311+'Таблица вводных'!$E$3+'Таблица вводных'!$F$3)</f>
        <v>#REF!</v>
      </c>
      <c r="I1311" s="66" t="e">
        <f>('Итоговая табл.1чел(все услуги-к'!$I1311+('Итоговая табл.1чел(все услуги-к'!$I1311*'Таблица вводных'!$G$9))-('Расчет комиссии(Нади)'!$I1311+'Таблица вводных'!$E$3+'Таблица вводных'!$F$3)</f>
        <v>#REF!</v>
      </c>
      <c r="J1311" s="13"/>
    </row>
    <row r="1312" spans="1:10" ht="13.2" customHeight="1">
      <c r="A1312" s="140"/>
      <c r="B1312" s="5"/>
      <c r="C1312" s="15"/>
      <c r="D1312" s="66" t="e">
        <f>(('Итоговая табл.1чел(все услуги-к'!$D1312+('Итоговая табл.1чел(все услуги-к'!$D1312*'Таблица вводных'!$G$4)))-('Расчет комиссии(Нади)'!$I1312+'Таблица вводных'!$E$3+'Таблица вводных'!$F$3)</f>
        <v>#REF!</v>
      </c>
      <c r="E1312" s="66" t="e">
        <f>('Итоговая табл.1чел(все услуги-к'!$E1312+('Итоговая табл.1чел(все услуги-к'!$E1312*'Таблица вводных'!$G$5))-('Расчет комиссии(Нади)'!$I1312+'Таблица вводных'!$E$3+'Таблица вводных'!$F$3)</f>
        <v>#REF!</v>
      </c>
      <c r="F1312" s="66" t="e">
        <f>('Итоговая табл.1чел(все услуги-к'!$F1312+('Итоговая табл.1чел(все услуги-к'!$F1312*'Таблица вводных'!$G$6))-('Расчет комиссии(Нади)'!$I1312+'Таблица вводных'!$E$3+'Таблица вводных'!$F$3)</f>
        <v>#REF!</v>
      </c>
      <c r="G1312" s="66" t="e">
        <f>('Итоговая табл.1чел(все услуги-к'!$G1312+('Итоговая табл.1чел(все услуги-к'!$G1312*'Таблица вводных'!$G$7))-('Расчет комиссии(Нади)'!$I1312+'Таблица вводных'!$E$3+'Таблица вводных'!$F$3)</f>
        <v>#REF!</v>
      </c>
      <c r="H1312" s="66" t="e">
        <f>'Итоговая табл.1чел(все услуги-к'!$H1312-('Расчет комиссии(Нади)'!$I1312+'Таблица вводных'!$E$3+'Таблица вводных'!$F$3)</f>
        <v>#REF!</v>
      </c>
      <c r="I1312" s="66" t="e">
        <f>('Итоговая табл.1чел(все услуги-к'!$I1312+('Итоговая табл.1чел(все услуги-к'!$I1312*'Таблица вводных'!$G$9))-('Расчет комиссии(Нади)'!$I1312+'Таблица вводных'!$E$3+'Таблица вводных'!$F$3)</f>
        <v>#REF!</v>
      </c>
      <c r="J1312" s="13"/>
    </row>
    <row r="1313" spans="1:10" ht="13.2" customHeight="1">
      <c r="A1313" s="140"/>
      <c r="B1313" s="5"/>
      <c r="C1313" s="6"/>
      <c r="D1313" s="66" t="e">
        <f>(('Итоговая табл.1чел(все услуги-к'!$D1313+('Итоговая табл.1чел(все услуги-к'!$D1313*'Таблица вводных'!$G$4)))-('Расчет комиссии(Нади)'!$I1313+'Таблица вводных'!$E$3+'Таблица вводных'!$F$3)</f>
        <v>#REF!</v>
      </c>
      <c r="E1313" s="66" t="e">
        <f>('Итоговая табл.1чел(все услуги-к'!$E1313+('Итоговая табл.1чел(все услуги-к'!$E1313*'Таблица вводных'!$G$5))-('Расчет комиссии(Нади)'!$I1313+'Таблица вводных'!$E$3+'Таблица вводных'!$F$3)</f>
        <v>#REF!</v>
      </c>
      <c r="F1313" s="66" t="e">
        <f>('Итоговая табл.1чел(все услуги-к'!$F1313+('Итоговая табл.1чел(все услуги-к'!$F1313*'Таблица вводных'!$G$6))-('Расчет комиссии(Нади)'!$I1313+'Таблица вводных'!$E$3+'Таблица вводных'!$F$3)</f>
        <v>#REF!</v>
      </c>
      <c r="G1313" s="66" t="e">
        <f>('Итоговая табл.1чел(все услуги-к'!$G1313+('Итоговая табл.1чел(все услуги-к'!$G1313*'Таблица вводных'!$G$7))-('Расчет комиссии(Нади)'!$I1313+'Таблица вводных'!$E$3+'Таблица вводных'!$F$3)</f>
        <v>#REF!</v>
      </c>
      <c r="H1313" s="66" t="e">
        <f>'Итоговая табл.1чел(все услуги-к'!$H1313-('Расчет комиссии(Нади)'!$I1313+'Таблица вводных'!$E$3+'Таблица вводных'!$F$3)</f>
        <v>#REF!</v>
      </c>
      <c r="I1313" s="66" t="e">
        <f>('Итоговая табл.1чел(все услуги-к'!$I1313+('Итоговая табл.1чел(все услуги-к'!$I1313*'Таблица вводных'!$G$9))-('Расчет комиссии(Нади)'!$I1313+'Таблица вводных'!$E$3+'Таблица вводных'!$F$3)</f>
        <v>#REF!</v>
      </c>
      <c r="J1313" s="13"/>
    </row>
    <row r="1314" spans="1:10" ht="13.2" customHeight="1">
      <c r="A1314" s="140"/>
      <c r="B1314" s="5"/>
      <c r="C1314" s="15"/>
      <c r="D1314" s="66" t="e">
        <f>(('Итоговая табл.1чел(все услуги-к'!$D1314+('Итоговая табл.1чел(все услуги-к'!$D1314*'Таблица вводных'!$G$4)))-('Расчет комиссии(Нади)'!$I1314+'Таблица вводных'!$E$3+'Таблица вводных'!$F$3)</f>
        <v>#REF!</v>
      </c>
      <c r="E1314" s="66" t="e">
        <f>('Итоговая табл.1чел(все услуги-к'!$E1314+('Итоговая табл.1чел(все услуги-к'!$E1314*'Таблица вводных'!$G$5))-('Расчет комиссии(Нади)'!$I1314+'Таблица вводных'!$E$3+'Таблица вводных'!$F$3)</f>
        <v>#REF!</v>
      </c>
      <c r="F1314" s="66" t="e">
        <f>('Итоговая табл.1чел(все услуги-к'!$F1314+('Итоговая табл.1чел(все услуги-к'!$F1314*'Таблица вводных'!$G$6))-('Расчет комиссии(Нади)'!$I1314+'Таблица вводных'!$E$3+'Таблица вводных'!$F$3)</f>
        <v>#REF!</v>
      </c>
      <c r="G1314" s="66" t="e">
        <f>('Итоговая табл.1чел(все услуги-к'!$G1314+('Итоговая табл.1чел(все услуги-к'!$G1314*'Таблица вводных'!$G$7))-('Расчет комиссии(Нади)'!$I1314+'Таблица вводных'!$E$3+'Таблица вводных'!$F$3)</f>
        <v>#REF!</v>
      </c>
      <c r="H1314" s="66" t="e">
        <f>'Итоговая табл.1чел(все услуги-к'!$H1314-('Расчет комиссии(Нади)'!$I1314+'Таблица вводных'!$E$3+'Таблица вводных'!$F$3)</f>
        <v>#REF!</v>
      </c>
      <c r="I1314" s="66" t="e">
        <f>('Итоговая табл.1чел(все услуги-к'!$I1314+('Итоговая табл.1чел(все услуги-к'!$I1314*'Таблица вводных'!$G$9))-('Расчет комиссии(Нади)'!$I1314+'Таблица вводных'!$E$3+'Таблица вводных'!$F$3)</f>
        <v>#REF!</v>
      </c>
      <c r="J1314" s="13"/>
    </row>
    <row r="1315" spans="1:10" ht="13.2" customHeight="1">
      <c r="A1315" s="141"/>
      <c r="B1315" s="18"/>
      <c r="C1315" s="19"/>
      <c r="D1315" s="76" t="e">
        <f>(('Итоговая табл.1чел(все услуги-к'!$D1315+('Итоговая табл.1чел(все услуги-к'!$D1315*'Таблица вводных'!$G$4)))-('Расчет комиссии(Нади)'!$I1315+'Таблица вводных'!$E$3+'Таблица вводных'!$F$3)</f>
        <v>#REF!</v>
      </c>
      <c r="E1315" s="76" t="e">
        <f>('Итоговая табл.1чел(все услуги-к'!$E1315+('Итоговая табл.1чел(все услуги-к'!$E1315*'Таблица вводных'!$G$5))-('Расчет комиссии(Нади)'!$I1315+'Таблица вводных'!$E$3+'Таблица вводных'!$F$3)</f>
        <v>#REF!</v>
      </c>
      <c r="F1315" s="76" t="e">
        <f>('Итоговая табл.1чел(все услуги-к'!$F1315+('Итоговая табл.1чел(все услуги-к'!$F1315*'Таблица вводных'!$G$6))-('Расчет комиссии(Нади)'!$I1315+'Таблица вводных'!$E$3+'Таблица вводных'!$F$3)</f>
        <v>#REF!</v>
      </c>
      <c r="G1315" s="76" t="e">
        <f>('Итоговая табл.1чел(все услуги-к'!$G1315+('Итоговая табл.1чел(все услуги-к'!$G1315*'Таблица вводных'!$G$7))-('Расчет комиссии(Нади)'!$I1315+'Таблица вводных'!$E$3+'Таблица вводных'!$F$3)</f>
        <v>#REF!</v>
      </c>
      <c r="H1315" s="76" t="e">
        <f>'Итоговая табл.1чел(все услуги-к'!$H1315-('Расчет комиссии(Нади)'!$I1315+'Таблица вводных'!$E$3+'Таблица вводных'!$F$3)</f>
        <v>#REF!</v>
      </c>
      <c r="I1315" s="76" t="e">
        <f>('Итоговая табл.1чел(все услуги-к'!$I1315+('Итоговая табл.1чел(все услуги-к'!$I1315*'Таблица вводных'!$G$9))-('Расчет комиссии(Нади)'!$I1315+'Таблица вводных'!$E$3+'Таблица вводных'!$F$3)</f>
        <v>#REF!</v>
      </c>
      <c r="J1315" s="22"/>
    </row>
    <row r="1316" spans="1:10" ht="13.2" customHeight="1">
      <c r="A1316" s="143" t="s">
        <v>263</v>
      </c>
      <c r="B1316" s="5">
        <v>45423</v>
      </c>
      <c r="C1316" s="97"/>
      <c r="D1316" s="59">
        <f>(('Итоговая табл.1чел(все услуги-к'!$D1316+('Итоговая табл.1чел(все услуги-к'!$D1316*'Таблица вводных'!$G$4)))-('Расчет комиссии(Нади)'!$I1316+'Таблица вводных'!$E$3+'Таблица вводных'!$F$3)</f>
        <v>7.2879600963230251</v>
      </c>
      <c r="E1316" s="59">
        <f>('Итоговая табл.1чел(все услуги-к'!$E1316+('Итоговая табл.1чел(все услуги-к'!$E1316*'Таблица вводных'!$G$5))-('Расчет комиссии(Нади)'!$I1316+'Таблица вводных'!$E$3+'Таблица вводных'!$F$3)</f>
        <v>0.50371009632302488</v>
      </c>
      <c r="F1316" s="59">
        <f>('Итоговая табл.1чел(все услуги-к'!$F1316+('Итоговая табл.1чел(все услуги-к'!$F1316*'Таблица вводных'!$G$6))-('Расчет комиссии(Нади)'!$I1316+'Таблица вводных'!$E$3+'Таблица вводных'!$F$3)</f>
        <v>23.347960096323028</v>
      </c>
      <c r="G1316" s="59">
        <f>('Итоговая табл.1чел(все услуги-к'!$G1316+('Итоговая табл.1чел(все услуги-к'!$G1316*'Таблица вводных'!$G$7))-('Расчет комиссии(Нади)'!$I1316+'Таблица вводных'!$E$3+'Таблица вводных'!$F$3)</f>
        <v>-0.41203990367697507</v>
      </c>
      <c r="H1316" s="59">
        <f>'Итоговая табл.1чел(все услуги-к'!$H1316-('Расчет комиссии(Нади)'!$I1316+'Таблица вводных'!$E$3+'Таблица вводных'!$F$3)</f>
        <v>-0.41203990367697507</v>
      </c>
      <c r="I1316" s="59">
        <f>('Итоговая табл.1чел(все услуги-к'!$I1316+('Итоговая табл.1чел(все услуги-к'!$I1316*'Таблица вводных'!$G$9))-('Расчет комиссии(Нади)'!$I1316+'Таблица вводных'!$E$3+'Таблица вводных'!$F$3)</f>
        <v>-0.41203990367697507</v>
      </c>
      <c r="J1316" s="10" t="s">
        <v>163</v>
      </c>
    </row>
    <row r="1317" spans="1:10" ht="13.2" customHeight="1">
      <c r="A1317" s="140"/>
      <c r="B1317" s="5">
        <v>45426</v>
      </c>
      <c r="C1317" s="6"/>
      <c r="D1317" s="66">
        <f>(('Итоговая табл.1чел(все услуги-к'!$D1317+('Итоговая табл.1чел(все услуги-к'!$D1317*'Таблица вводных'!$G$4)))-('Расчет комиссии(Нади)'!$I1317+'Таблица вводных'!$E$3+'Таблица вводных'!$F$3)</f>
        <v>7.2879600963230251</v>
      </c>
      <c r="E1317" s="66">
        <f>('Итоговая табл.1чел(все услуги-к'!$E1317+('Итоговая табл.1чел(все услуги-к'!$E1317*'Таблица вводных'!$G$5))-('Расчет комиссии(Нади)'!$I1317+'Таблица вводных'!$E$3+'Таблица вводных'!$F$3)</f>
        <v>0.50371009632302488</v>
      </c>
      <c r="F1317" s="66">
        <f>('Итоговая табл.1чел(все услуги-к'!$F1317+('Итоговая табл.1чел(все услуги-к'!$F1317*'Таблица вводных'!$G$6))-('Расчет комиссии(Нади)'!$I1317+'Таблица вводных'!$E$3+'Таблица вводных'!$F$3)</f>
        <v>23.347960096323028</v>
      </c>
      <c r="G1317" s="66">
        <f>('Итоговая табл.1чел(все услуги-к'!$G1317+('Итоговая табл.1чел(все услуги-к'!$G1317*'Таблица вводных'!$G$7))-('Расчет комиссии(Нади)'!$I1317+'Таблица вводных'!$E$3+'Таблица вводных'!$F$3)</f>
        <v>-0.41203990367697507</v>
      </c>
      <c r="H1317" s="66">
        <f>'Итоговая табл.1чел(все услуги-к'!$H1317-('Расчет комиссии(Нади)'!$I1317+'Таблица вводных'!$E$3+'Таблица вводных'!$F$3)</f>
        <v>-0.41203990367697507</v>
      </c>
      <c r="I1317" s="66">
        <f>('Итоговая табл.1чел(все услуги-к'!$I1317+('Итоговая табл.1чел(все услуги-к'!$I1317*'Таблица вводных'!$G$9))-('Расчет комиссии(Нади)'!$I1317+'Таблица вводных'!$E$3+'Таблица вводных'!$F$3)</f>
        <v>-0.41203990367697507</v>
      </c>
      <c r="J1317" s="13" t="s">
        <v>163</v>
      </c>
    </row>
    <row r="1318" spans="1:10" ht="13.2" customHeight="1">
      <c r="A1318" s="140"/>
      <c r="B1318" s="5">
        <v>45430</v>
      </c>
      <c r="C1318" s="15"/>
      <c r="D1318" s="66">
        <f>(('Итоговая табл.1чел(все услуги-к'!$D1318+('Итоговая табл.1чел(все услуги-к'!$D1318*'Таблица вводных'!$G$4)))-('Расчет комиссии(Нади)'!$I1318+'Таблица вводных'!$E$3+'Таблица вводных'!$F$3)</f>
        <v>7.2879600963230251</v>
      </c>
      <c r="E1318" s="66">
        <f>('Итоговая табл.1чел(все услуги-к'!$E1318+('Итоговая табл.1чел(все услуги-к'!$E1318*'Таблица вводных'!$G$5))-('Расчет комиссии(Нади)'!$I1318+'Таблица вводных'!$E$3+'Таблица вводных'!$F$3)</f>
        <v>0.50371009632302488</v>
      </c>
      <c r="F1318" s="66">
        <f>('Итоговая табл.1чел(все услуги-к'!$F1318+('Итоговая табл.1чел(все услуги-к'!$F1318*'Таблица вводных'!$G$6))-('Расчет комиссии(Нади)'!$I1318+'Таблица вводных'!$E$3+'Таблица вводных'!$F$3)</f>
        <v>23.347960096323028</v>
      </c>
      <c r="G1318" s="66">
        <f>('Итоговая табл.1чел(все услуги-к'!$G1318+('Итоговая табл.1чел(все услуги-к'!$G1318*'Таблица вводных'!$G$7))-('Расчет комиссии(Нади)'!$I1318+'Таблица вводных'!$E$3+'Таблица вводных'!$F$3)</f>
        <v>-0.41203990367697507</v>
      </c>
      <c r="H1318" s="66">
        <f>'Итоговая табл.1чел(все услуги-к'!$H1318-('Расчет комиссии(Нади)'!$I1318+'Таблица вводных'!$E$3+'Таблица вводных'!$F$3)</f>
        <v>-0.41203990367697507</v>
      </c>
      <c r="I1318" s="66">
        <f>('Итоговая табл.1чел(все услуги-к'!$I1318+('Итоговая табл.1чел(все услуги-к'!$I1318*'Таблица вводных'!$G$9))-('Расчет комиссии(Нади)'!$I1318+'Таблица вводных'!$E$3+'Таблица вводных'!$F$3)</f>
        <v>-0.41203990367697507</v>
      </c>
      <c r="J1318" s="13" t="s">
        <v>163</v>
      </c>
    </row>
    <row r="1319" spans="1:10" ht="13.2" customHeight="1">
      <c r="A1319" s="140"/>
      <c r="B1319" s="5">
        <v>45433</v>
      </c>
      <c r="C1319" s="6"/>
      <c r="D1319" s="66">
        <f>(('Итоговая табл.1чел(все услуги-к'!$D1319+('Итоговая табл.1чел(все услуги-к'!$D1319*'Таблица вводных'!$G$4)))-('Расчет комиссии(Нади)'!$I1319+'Таблица вводных'!$E$3+'Таблица вводных'!$F$3)</f>
        <v>7.2879600963230251</v>
      </c>
      <c r="E1319" s="66">
        <f>('Итоговая табл.1чел(все услуги-к'!$E1319+('Итоговая табл.1чел(все услуги-к'!$E1319*'Таблица вводных'!$G$5))-('Расчет комиссии(Нади)'!$I1319+'Таблица вводных'!$E$3+'Таблица вводных'!$F$3)</f>
        <v>0.50371009632302488</v>
      </c>
      <c r="F1319" s="66">
        <f>('Итоговая табл.1чел(все услуги-к'!$F1319+('Итоговая табл.1чел(все услуги-к'!$F1319*'Таблица вводных'!$G$6))-('Расчет комиссии(Нади)'!$I1319+'Таблица вводных'!$E$3+'Таблица вводных'!$F$3)</f>
        <v>23.347960096323028</v>
      </c>
      <c r="G1319" s="66">
        <f>('Итоговая табл.1чел(все услуги-к'!$G1319+('Итоговая табл.1чел(все услуги-к'!$G1319*'Таблица вводных'!$G$7))-('Расчет комиссии(Нади)'!$I1319+'Таблица вводных'!$E$3+'Таблица вводных'!$F$3)</f>
        <v>-0.41203990367697507</v>
      </c>
      <c r="H1319" s="66">
        <f>'Итоговая табл.1чел(все услуги-к'!$H1319-('Расчет комиссии(Нади)'!$I1319+'Таблица вводных'!$E$3+'Таблица вводных'!$F$3)</f>
        <v>-0.41203990367697507</v>
      </c>
      <c r="I1319" s="66">
        <f>('Итоговая табл.1чел(все услуги-к'!$I1319+('Итоговая табл.1чел(все услуги-к'!$I1319*'Таблица вводных'!$G$9))-('Расчет комиссии(Нади)'!$I1319+'Таблица вводных'!$E$3+'Таблица вводных'!$F$3)</f>
        <v>-0.41203990367697507</v>
      </c>
      <c r="J1319" s="13" t="s">
        <v>163</v>
      </c>
    </row>
    <row r="1320" spans="1:10" ht="13.2" customHeight="1">
      <c r="A1320" s="140"/>
      <c r="B1320" s="5">
        <v>45437</v>
      </c>
      <c r="C1320" s="15"/>
      <c r="D1320" s="66">
        <f>(('Итоговая табл.1чел(все услуги-к'!$D1320+('Итоговая табл.1чел(все услуги-к'!$D1320*'Таблица вводных'!$G$4)))-('Расчет комиссии(Нади)'!$I1320+'Таблица вводных'!$E$3+'Таблица вводных'!$F$3)</f>
        <v>7.2879600963230251</v>
      </c>
      <c r="E1320" s="66">
        <f>('Итоговая табл.1чел(все услуги-к'!$E1320+('Итоговая табл.1чел(все услуги-к'!$E1320*'Таблица вводных'!$G$5))-('Расчет комиссии(Нади)'!$I1320+'Таблица вводных'!$E$3+'Таблица вводных'!$F$3)</f>
        <v>0.50371009632302488</v>
      </c>
      <c r="F1320" s="66">
        <f>('Итоговая табл.1чел(все услуги-к'!$F1320+('Итоговая табл.1чел(все услуги-к'!$F1320*'Таблица вводных'!$G$6))-('Расчет комиссии(Нади)'!$I1320+'Таблица вводных'!$E$3+'Таблица вводных'!$F$3)</f>
        <v>23.347960096323028</v>
      </c>
      <c r="G1320" s="66">
        <f>('Итоговая табл.1чел(все услуги-к'!$G1320+('Итоговая табл.1чел(все услуги-к'!$G1320*'Таблица вводных'!$G$7))-('Расчет комиссии(Нади)'!$I1320+'Таблица вводных'!$E$3+'Таблица вводных'!$F$3)</f>
        <v>-0.41203990367697507</v>
      </c>
      <c r="H1320" s="66">
        <f>'Итоговая табл.1чел(все услуги-к'!$H1320-('Расчет комиссии(Нади)'!$I1320+'Таблица вводных'!$E$3+'Таблица вводных'!$F$3)</f>
        <v>-0.41203990367697507</v>
      </c>
      <c r="I1320" s="66">
        <f>('Итоговая табл.1чел(все услуги-к'!$I1320+('Итоговая табл.1чел(все услуги-к'!$I1320*'Таблица вводных'!$G$9))-('Расчет комиссии(Нади)'!$I1320+'Таблица вводных'!$E$3+'Таблица вводных'!$F$3)</f>
        <v>-0.41203990367697507</v>
      </c>
      <c r="J1320" s="13" t="s">
        <v>163</v>
      </c>
    </row>
    <row r="1321" spans="1:10" ht="13.2" customHeight="1">
      <c r="A1321" s="140"/>
      <c r="B1321" s="5">
        <v>45440</v>
      </c>
      <c r="C1321" s="15"/>
      <c r="D1321" s="66">
        <f>(('Итоговая табл.1чел(все услуги-к'!$D1321+('Итоговая табл.1чел(все услуги-к'!$D1321*'Таблица вводных'!$G$4)))-('Расчет комиссии(Нади)'!$I1321+'Таблица вводных'!$E$3+'Таблица вводных'!$F$3)</f>
        <v>7.2879600963230251</v>
      </c>
      <c r="E1321" s="66">
        <f>('Итоговая табл.1чел(все услуги-к'!$E1321+('Итоговая табл.1чел(все услуги-к'!$E1321*'Таблица вводных'!$G$5))-('Расчет комиссии(Нади)'!$I1321+'Таблица вводных'!$E$3+'Таблица вводных'!$F$3)</f>
        <v>0.50371009632302488</v>
      </c>
      <c r="F1321" s="66">
        <f>('Итоговая табл.1чел(все услуги-к'!$F1321+('Итоговая табл.1чел(все услуги-к'!$F1321*'Таблица вводных'!$G$6))-('Расчет комиссии(Нади)'!$I1321+'Таблица вводных'!$E$3+'Таблица вводных'!$F$3)</f>
        <v>23.347960096323028</v>
      </c>
      <c r="G1321" s="66">
        <f>('Итоговая табл.1чел(все услуги-к'!$G1321+('Итоговая табл.1чел(все услуги-к'!$G1321*'Таблица вводных'!$G$7))-('Расчет комиссии(Нади)'!$I1321+'Таблица вводных'!$E$3+'Таблица вводных'!$F$3)</f>
        <v>-0.41203990367697507</v>
      </c>
      <c r="H1321" s="66">
        <f>'Итоговая табл.1чел(все услуги-к'!$H1321-('Расчет комиссии(Нади)'!$I1321+'Таблица вводных'!$E$3+'Таблица вводных'!$F$3)</f>
        <v>-0.41203990367697507</v>
      </c>
      <c r="I1321" s="66">
        <f>('Итоговая табл.1чел(все услуги-к'!$I1321+('Итоговая табл.1чел(все услуги-к'!$I1321*'Таблица вводных'!$G$9))-('Расчет комиссии(Нади)'!$I1321+'Таблица вводных'!$E$3+'Таблица вводных'!$F$3)</f>
        <v>-0.41203990367697507</v>
      </c>
      <c r="J1321" s="13" t="s">
        <v>163</v>
      </c>
    </row>
    <row r="1322" spans="1:10" ht="13.2" customHeight="1">
      <c r="A1322" s="140"/>
      <c r="B1322" s="5">
        <v>45444</v>
      </c>
      <c r="C1322" s="15"/>
      <c r="D1322" s="66">
        <f>(('Итоговая табл.1чел(все услуги-к'!$D1322+('Итоговая табл.1чел(все услуги-к'!$D1322*'Таблица вводных'!$G$4)))-('Расчет комиссии(Нади)'!$I1322+'Таблица вводных'!$E$3+'Таблица вводных'!$F$3)</f>
        <v>7.2879600963230251</v>
      </c>
      <c r="E1322" s="66">
        <f>('Итоговая табл.1чел(все услуги-к'!$E1322+('Итоговая табл.1чел(все услуги-к'!$E1322*'Таблица вводных'!$G$5))-('Расчет комиссии(Нади)'!$I1322+'Таблица вводных'!$E$3+'Таблица вводных'!$F$3)</f>
        <v>0.50371009632302488</v>
      </c>
      <c r="F1322" s="66">
        <f>('Итоговая табл.1чел(все услуги-к'!$F1322+('Итоговая табл.1чел(все услуги-к'!$F1322*'Таблица вводных'!$G$6))-('Расчет комиссии(Нади)'!$I1322+'Таблица вводных'!$E$3+'Таблица вводных'!$F$3)</f>
        <v>23.347960096323028</v>
      </c>
      <c r="G1322" s="66">
        <f>('Итоговая табл.1чел(все услуги-к'!$G1322+('Итоговая табл.1чел(все услуги-к'!$G1322*'Таблица вводных'!$G$7))-('Расчет комиссии(Нади)'!$I1322+'Таблица вводных'!$E$3+'Таблица вводных'!$F$3)</f>
        <v>-0.41203990367697507</v>
      </c>
      <c r="H1322" s="66">
        <f>'Итоговая табл.1чел(все услуги-к'!$H1322-('Расчет комиссии(Нади)'!$I1322+'Таблица вводных'!$E$3+'Таблица вводных'!$F$3)</f>
        <v>-0.41203990367697507</v>
      </c>
      <c r="I1322" s="66">
        <f>('Итоговая табл.1чел(все услуги-к'!$I1322+('Итоговая табл.1чел(все услуги-к'!$I1322*'Таблица вводных'!$G$9))-('Расчет комиссии(Нади)'!$I1322+'Таблица вводных'!$E$3+'Таблица вводных'!$F$3)</f>
        <v>-0.41203990367697507</v>
      </c>
      <c r="J1322" s="13" t="s">
        <v>163</v>
      </c>
    </row>
    <row r="1323" spans="1:10" ht="13.2" customHeight="1">
      <c r="A1323" s="140"/>
      <c r="B1323" s="5">
        <v>45447</v>
      </c>
      <c r="C1323" s="6"/>
      <c r="D1323" s="66">
        <f>(('Итоговая табл.1чел(все услуги-к'!$D1323+('Итоговая табл.1чел(все услуги-к'!$D1323*'Таблица вводных'!$G$4)))-('Расчет комиссии(Нади)'!$I1323+'Таблица вводных'!$E$3+'Таблица вводных'!$F$3)</f>
        <v>7.2879600963230251</v>
      </c>
      <c r="E1323" s="66">
        <f>('Итоговая табл.1чел(все услуги-к'!$E1323+('Итоговая табл.1чел(все услуги-к'!$E1323*'Таблица вводных'!$G$5))-('Расчет комиссии(Нади)'!$I1323+'Таблица вводных'!$E$3+'Таблица вводных'!$F$3)</f>
        <v>0.50371009632302488</v>
      </c>
      <c r="F1323" s="66">
        <f>('Итоговая табл.1чел(все услуги-к'!$F1323+('Итоговая табл.1чел(все услуги-к'!$F1323*'Таблица вводных'!$G$6))-('Расчет комиссии(Нади)'!$I1323+'Таблица вводных'!$E$3+'Таблица вводных'!$F$3)</f>
        <v>23.347960096323028</v>
      </c>
      <c r="G1323" s="66">
        <f>('Итоговая табл.1чел(все услуги-к'!$G1323+('Итоговая табл.1чел(все услуги-к'!$G1323*'Таблица вводных'!$G$7))-('Расчет комиссии(Нади)'!$I1323+'Таблица вводных'!$E$3+'Таблица вводных'!$F$3)</f>
        <v>-0.41203990367697507</v>
      </c>
      <c r="H1323" s="66">
        <f>'Итоговая табл.1чел(все услуги-к'!$H1323-('Расчет комиссии(Нади)'!$I1323+'Таблица вводных'!$E$3+'Таблица вводных'!$F$3)</f>
        <v>-0.41203990367697507</v>
      </c>
      <c r="I1323" s="66">
        <f>('Итоговая табл.1чел(все услуги-к'!$I1323+('Итоговая табл.1чел(все услуги-к'!$I1323*'Таблица вводных'!$G$9))-('Расчет комиссии(Нади)'!$I1323+'Таблица вводных'!$E$3+'Таблица вводных'!$F$3)</f>
        <v>-0.41203990367697507</v>
      </c>
      <c r="J1323" s="13" t="s">
        <v>163</v>
      </c>
    </row>
    <row r="1324" spans="1:10" ht="13.2" customHeight="1">
      <c r="A1324" s="140"/>
      <c r="B1324" s="5">
        <v>45451</v>
      </c>
      <c r="C1324" s="15"/>
      <c r="D1324" s="66">
        <f>(('Итоговая табл.1чел(все услуги-к'!$D1324+('Итоговая табл.1чел(все услуги-к'!$D1324*'Таблица вводных'!$G$4)))-('Расчет комиссии(Нади)'!$I1324+'Таблица вводных'!$E$3+'Таблица вводных'!$F$3)</f>
        <v>7.2879600963230251</v>
      </c>
      <c r="E1324" s="66">
        <f>('Итоговая табл.1чел(все услуги-к'!$E1324+('Итоговая табл.1чел(все услуги-к'!$E1324*'Таблица вводных'!$G$5))-('Расчет комиссии(Нади)'!$I1324+'Таблица вводных'!$E$3+'Таблица вводных'!$F$3)</f>
        <v>0.50371009632302488</v>
      </c>
      <c r="F1324" s="66">
        <f>('Итоговая табл.1чел(все услуги-к'!$F1324+('Итоговая табл.1чел(все услуги-к'!$F1324*'Таблица вводных'!$G$6))-('Расчет комиссии(Нади)'!$I1324+'Таблица вводных'!$E$3+'Таблица вводных'!$F$3)</f>
        <v>23.347960096323028</v>
      </c>
      <c r="G1324" s="66">
        <f>('Итоговая табл.1чел(все услуги-к'!$G1324+('Итоговая табл.1чел(все услуги-к'!$G1324*'Таблица вводных'!$G$7))-('Расчет комиссии(Нади)'!$I1324+'Таблица вводных'!$E$3+'Таблица вводных'!$F$3)</f>
        <v>-0.41203990367697507</v>
      </c>
      <c r="H1324" s="66">
        <f>'Итоговая табл.1чел(все услуги-к'!$H1324-('Расчет комиссии(Нади)'!$I1324+'Таблица вводных'!$E$3+'Таблица вводных'!$F$3)</f>
        <v>-0.41203990367697507</v>
      </c>
      <c r="I1324" s="66">
        <f>('Итоговая табл.1чел(все услуги-к'!$I1324+('Итоговая табл.1чел(все услуги-к'!$I1324*'Таблица вводных'!$G$9))-('Расчет комиссии(Нади)'!$I1324+'Таблица вводных'!$E$3+'Таблица вводных'!$F$3)</f>
        <v>-0.41203990367697507</v>
      </c>
      <c r="J1324" s="13" t="s">
        <v>163</v>
      </c>
    </row>
    <row r="1325" spans="1:10" ht="13.2" customHeight="1">
      <c r="A1325" s="140"/>
      <c r="B1325" s="5">
        <v>45454</v>
      </c>
      <c r="C1325" s="15"/>
      <c r="D1325" s="66">
        <f>(('Итоговая табл.1чел(все услуги-к'!$D1325+('Итоговая табл.1чел(все услуги-к'!$D1325*'Таблица вводных'!$G$4)))-('Расчет комиссии(Нади)'!$I1325+'Таблица вводных'!$E$3+'Таблица вводных'!$F$3)</f>
        <v>7.2879600963230251</v>
      </c>
      <c r="E1325" s="66">
        <f>('Итоговая табл.1чел(все услуги-к'!$E1325+('Итоговая табл.1чел(все услуги-к'!$E1325*'Таблица вводных'!$G$5))-('Расчет комиссии(Нади)'!$I1325+'Таблица вводных'!$E$3+'Таблица вводных'!$F$3)</f>
        <v>0.50371009632302488</v>
      </c>
      <c r="F1325" s="66">
        <f>('Итоговая табл.1чел(все услуги-к'!$F1325+('Итоговая табл.1чел(все услуги-к'!$F1325*'Таблица вводных'!$G$6))-('Расчет комиссии(Нади)'!$I1325+'Таблица вводных'!$E$3+'Таблица вводных'!$F$3)</f>
        <v>23.347960096323028</v>
      </c>
      <c r="G1325" s="66">
        <f>('Итоговая табл.1чел(все услуги-к'!$G1325+('Итоговая табл.1чел(все услуги-к'!$G1325*'Таблица вводных'!$G$7))-('Расчет комиссии(Нади)'!$I1325+'Таблица вводных'!$E$3+'Таблица вводных'!$F$3)</f>
        <v>-0.41203990367697507</v>
      </c>
      <c r="H1325" s="66">
        <f>'Итоговая табл.1чел(все услуги-к'!$H1325-('Расчет комиссии(Нади)'!$I1325+'Таблица вводных'!$E$3+'Таблица вводных'!$F$3)</f>
        <v>-0.41203990367697507</v>
      </c>
      <c r="I1325" s="66">
        <f>('Итоговая табл.1чел(все услуги-к'!$I1325+('Итоговая табл.1чел(все услуги-к'!$I1325*'Таблица вводных'!$G$9))-('Расчет комиссии(Нади)'!$I1325+'Таблица вводных'!$E$3+'Таблица вводных'!$F$3)</f>
        <v>-0.41203990367697507</v>
      </c>
      <c r="J1325" s="13" t="s">
        <v>163</v>
      </c>
    </row>
    <row r="1326" spans="1:10" ht="13.2" customHeight="1">
      <c r="A1326" s="140"/>
      <c r="B1326" s="5"/>
      <c r="C1326" s="6"/>
      <c r="D1326" s="66">
        <f>(('Итоговая табл.1чел(все услуги-к'!$D1326+('Итоговая табл.1чел(все услуги-к'!$D1326*'Таблица вводных'!$G$4)))-('Расчет комиссии(Нади)'!$I1326+'Таблица вводных'!$E$3+'Таблица вводных'!$F$3)</f>
        <v>7.2879600963230251</v>
      </c>
      <c r="E1326" s="66">
        <f>('Итоговая табл.1чел(все услуги-к'!$E1326+('Итоговая табл.1чел(все услуги-к'!$E1326*'Таблица вводных'!$G$5))-('Расчет комиссии(Нади)'!$I1326+'Таблица вводных'!$E$3+'Таблица вводных'!$F$3)</f>
        <v>0.50371009632302488</v>
      </c>
      <c r="F1326" s="66">
        <f>('Итоговая табл.1чел(все услуги-к'!$F1326+('Итоговая табл.1чел(все услуги-к'!$F1326*'Таблица вводных'!$G$6))-('Расчет комиссии(Нади)'!$I1326+'Таблица вводных'!$E$3+'Таблица вводных'!$F$3)</f>
        <v>23.347960096323028</v>
      </c>
      <c r="G1326" s="66">
        <f>('Итоговая табл.1чел(все услуги-к'!$G1326+('Итоговая табл.1чел(все услуги-к'!$G1326*'Таблица вводных'!$G$7))-('Расчет комиссии(Нади)'!$I1326+'Таблица вводных'!$E$3+'Таблица вводных'!$F$3)</f>
        <v>-0.41203990367697507</v>
      </c>
      <c r="H1326" s="66">
        <f>'Итоговая табл.1чел(все услуги-к'!$H1326-('Расчет комиссии(Нади)'!$I1326+'Таблица вводных'!$E$3+'Таблица вводных'!$F$3)</f>
        <v>-0.41203990367697507</v>
      </c>
      <c r="I1326" s="66">
        <f>('Итоговая табл.1чел(все услуги-к'!$I1326+('Итоговая табл.1чел(все услуги-к'!$I1326*'Таблица вводных'!$G$9))-('Расчет комиссии(Нади)'!$I1326+'Таблица вводных'!$E$3+'Таблица вводных'!$F$3)</f>
        <v>-0.41203990367697507</v>
      </c>
      <c r="J1326" s="13" t="s">
        <v>163</v>
      </c>
    </row>
    <row r="1327" spans="1:10" ht="13.2" customHeight="1">
      <c r="A1327" s="140"/>
      <c r="B1327" s="5"/>
      <c r="C1327" s="15"/>
      <c r="D1327" s="66">
        <f>(('Итоговая табл.1чел(все услуги-к'!$D1327+('Итоговая табл.1чел(все услуги-к'!$D1327*'Таблица вводных'!$G$4)))-('Расчет комиссии(Нади)'!$I1327+'Таблица вводных'!$E$3+'Таблица вводных'!$F$3)</f>
        <v>7.2879600963230251</v>
      </c>
      <c r="E1327" s="66">
        <f>('Итоговая табл.1чел(все услуги-к'!$E1327+('Итоговая табл.1чел(все услуги-к'!$E1327*'Таблица вводных'!$G$5))-('Расчет комиссии(Нади)'!$I1327+'Таблица вводных'!$E$3+'Таблица вводных'!$F$3)</f>
        <v>0.50371009632302488</v>
      </c>
      <c r="F1327" s="66">
        <f>('Итоговая табл.1чел(все услуги-к'!$F1327+('Итоговая табл.1чел(все услуги-к'!$F1327*'Таблица вводных'!$G$6))-('Расчет комиссии(Нади)'!$I1327+'Таблица вводных'!$E$3+'Таблица вводных'!$F$3)</f>
        <v>23.347960096323028</v>
      </c>
      <c r="G1327" s="66">
        <f>('Итоговая табл.1чел(все услуги-к'!$G1327+('Итоговая табл.1чел(все услуги-к'!$G1327*'Таблица вводных'!$G$7))-('Расчет комиссии(Нади)'!$I1327+'Таблица вводных'!$E$3+'Таблица вводных'!$F$3)</f>
        <v>-0.41203990367697507</v>
      </c>
      <c r="H1327" s="66">
        <f>'Итоговая табл.1чел(все услуги-к'!$H1327-('Расчет комиссии(Нади)'!$I1327+'Таблица вводных'!$E$3+'Таблица вводных'!$F$3)</f>
        <v>-0.41203990367697507</v>
      </c>
      <c r="I1327" s="66">
        <f>('Итоговая табл.1чел(все услуги-к'!$I1327+('Итоговая табл.1чел(все услуги-к'!$I1327*'Таблица вводных'!$G$9))-('Расчет комиссии(Нади)'!$I1327+'Таблица вводных'!$E$3+'Таблица вводных'!$F$3)</f>
        <v>-0.41203990367697507</v>
      </c>
      <c r="J1327" s="13" t="s">
        <v>163</v>
      </c>
    </row>
    <row r="1328" spans="1:10" ht="13.2" customHeight="1">
      <c r="A1328" s="140"/>
      <c r="B1328" s="5"/>
      <c r="C1328" s="6"/>
      <c r="D1328" s="66">
        <f>(('Итоговая табл.1чел(все услуги-к'!$D1328+('Итоговая табл.1чел(все услуги-к'!$D1328*'Таблица вводных'!$G$4)))-('Расчет комиссии(Нади)'!$I1328+'Таблица вводных'!$E$3+'Таблица вводных'!$F$3)</f>
        <v>7.2879600963230251</v>
      </c>
      <c r="E1328" s="66">
        <f>('Итоговая табл.1чел(все услуги-к'!$E1328+('Итоговая табл.1чел(все услуги-к'!$E1328*'Таблица вводных'!$G$5))-('Расчет комиссии(Нади)'!$I1328+'Таблица вводных'!$E$3+'Таблица вводных'!$F$3)</f>
        <v>0.50371009632302488</v>
      </c>
      <c r="F1328" s="66">
        <f>('Итоговая табл.1чел(все услуги-к'!$F1328+('Итоговая табл.1чел(все услуги-к'!$F1328*'Таблица вводных'!$G$6))-('Расчет комиссии(Нади)'!$I1328+'Таблица вводных'!$E$3+'Таблица вводных'!$F$3)</f>
        <v>23.347960096323028</v>
      </c>
      <c r="G1328" s="66">
        <f>('Итоговая табл.1чел(все услуги-к'!$G1328+('Итоговая табл.1чел(все услуги-к'!$G1328*'Таблица вводных'!$G$7))-('Расчет комиссии(Нади)'!$I1328+'Таблица вводных'!$E$3+'Таблица вводных'!$F$3)</f>
        <v>-0.41203990367697507</v>
      </c>
      <c r="H1328" s="66">
        <f>'Итоговая табл.1чел(все услуги-к'!$H1328-('Расчет комиссии(Нади)'!$I1328+'Таблица вводных'!$E$3+'Таблица вводных'!$F$3)</f>
        <v>-0.41203990367697507</v>
      </c>
      <c r="I1328" s="66">
        <f>('Итоговая табл.1чел(все услуги-к'!$I1328+('Итоговая табл.1чел(все услуги-к'!$I1328*'Таблица вводных'!$G$9))-('Расчет комиссии(Нади)'!$I1328+'Таблица вводных'!$E$3+'Таблица вводных'!$F$3)</f>
        <v>-0.41203990367697507</v>
      </c>
      <c r="J1328" s="13" t="s">
        <v>163</v>
      </c>
    </row>
    <row r="1329" spans="1:10" ht="13.2" customHeight="1">
      <c r="A1329" s="140"/>
      <c r="B1329" s="5"/>
      <c r="C1329" s="6"/>
      <c r="D1329" s="66">
        <f>(('Итоговая табл.1чел(все услуги-к'!$D1329+('Итоговая табл.1чел(все услуги-к'!$D1329*'Таблица вводных'!$G$4)))-('Расчет комиссии(Нади)'!$I1329+'Таблица вводных'!$E$3+'Таблица вводных'!$F$3)</f>
        <v>7.2879600963230251</v>
      </c>
      <c r="E1329" s="66">
        <f>('Итоговая табл.1чел(все услуги-к'!$E1329+('Итоговая табл.1чел(все услуги-к'!$E1329*'Таблица вводных'!$G$5))-('Расчет комиссии(Нади)'!$I1329+'Таблица вводных'!$E$3+'Таблица вводных'!$F$3)</f>
        <v>0.50371009632302488</v>
      </c>
      <c r="F1329" s="66">
        <f>('Итоговая табл.1чел(все услуги-к'!$F1329+('Итоговая табл.1чел(все услуги-к'!$F1329*'Таблица вводных'!$G$6))-('Расчет комиссии(Нади)'!$I1329+'Таблица вводных'!$E$3+'Таблица вводных'!$F$3)</f>
        <v>23.347960096323028</v>
      </c>
      <c r="G1329" s="66">
        <f>('Итоговая табл.1чел(все услуги-к'!$G1329+('Итоговая табл.1чел(все услуги-к'!$G1329*'Таблица вводных'!$G$7))-('Расчет комиссии(Нади)'!$I1329+'Таблица вводных'!$E$3+'Таблица вводных'!$F$3)</f>
        <v>-0.41203990367697507</v>
      </c>
      <c r="H1329" s="66">
        <f>'Итоговая табл.1чел(все услуги-к'!$H1329-('Расчет комиссии(Нади)'!$I1329+'Таблица вводных'!$E$3+'Таблица вводных'!$F$3)</f>
        <v>-0.41203990367697507</v>
      </c>
      <c r="I1329" s="66">
        <f>('Итоговая табл.1чел(все услуги-к'!$I1329+('Итоговая табл.1чел(все услуги-к'!$I1329*'Таблица вводных'!$G$9))-('Расчет комиссии(Нади)'!$I1329+'Таблица вводных'!$E$3+'Таблица вводных'!$F$3)</f>
        <v>-0.41203990367697507</v>
      </c>
      <c r="J1329" s="13" t="s">
        <v>163</v>
      </c>
    </row>
    <row r="1330" spans="1:10" ht="13.2" customHeight="1">
      <c r="A1330" s="140"/>
      <c r="B1330" s="5"/>
      <c r="C1330" s="15"/>
      <c r="D1330" s="66">
        <f>(('Итоговая табл.1чел(все услуги-к'!$D1330+('Итоговая табл.1чел(все услуги-к'!$D1330*'Таблица вводных'!$G$4)))-('Расчет комиссии(Нади)'!$I1330+'Таблица вводных'!$E$3+'Таблица вводных'!$F$3)</f>
        <v>7.2879600963230251</v>
      </c>
      <c r="E1330" s="66">
        <f>('Итоговая табл.1чел(все услуги-к'!$E1330+('Итоговая табл.1чел(все услуги-к'!$E1330*'Таблица вводных'!$G$5))-('Расчет комиссии(Нади)'!$I1330+'Таблица вводных'!$E$3+'Таблица вводных'!$F$3)</f>
        <v>0.50371009632302488</v>
      </c>
      <c r="F1330" s="66">
        <f>('Итоговая табл.1чел(все услуги-к'!$F1330+('Итоговая табл.1чел(все услуги-к'!$F1330*'Таблица вводных'!$G$6))-('Расчет комиссии(Нади)'!$I1330+'Таблица вводных'!$E$3+'Таблица вводных'!$F$3)</f>
        <v>23.347960096323028</v>
      </c>
      <c r="G1330" s="66">
        <f>('Итоговая табл.1чел(все услуги-к'!$G1330+('Итоговая табл.1чел(все услуги-к'!$G1330*'Таблица вводных'!$G$7))-('Расчет комиссии(Нади)'!$I1330+'Таблица вводных'!$E$3+'Таблица вводных'!$F$3)</f>
        <v>-0.41203990367697507</v>
      </c>
      <c r="H1330" s="66">
        <f>'Итоговая табл.1чел(все услуги-к'!$H1330-('Расчет комиссии(Нади)'!$I1330+'Таблица вводных'!$E$3+'Таблица вводных'!$F$3)</f>
        <v>-0.41203990367697507</v>
      </c>
      <c r="I1330" s="66">
        <f>('Итоговая табл.1чел(все услуги-к'!$I1330+('Итоговая табл.1чел(все услуги-к'!$I1330*'Таблица вводных'!$G$9))-('Расчет комиссии(Нади)'!$I1330+'Таблица вводных'!$E$3+'Таблица вводных'!$F$3)</f>
        <v>-0.41203990367697507</v>
      </c>
      <c r="J1330" s="13" t="s">
        <v>163</v>
      </c>
    </row>
    <row r="1331" spans="1:10" ht="13.2" customHeight="1">
      <c r="A1331" s="140"/>
      <c r="B1331" s="5"/>
      <c r="C1331" s="6"/>
      <c r="D1331" s="66">
        <f>(('Итоговая табл.1чел(все услуги-к'!$D1331+('Итоговая табл.1чел(все услуги-к'!$D1331*'Таблица вводных'!$G$4)))-('Расчет комиссии(Нади)'!$I1331+'Таблица вводных'!$E$3+'Таблица вводных'!$F$3)</f>
        <v>7.2879600963230251</v>
      </c>
      <c r="E1331" s="66">
        <f>('Итоговая табл.1чел(все услуги-к'!$E1331+('Итоговая табл.1чел(все услуги-к'!$E1331*'Таблица вводных'!$G$5))-('Расчет комиссии(Нади)'!$I1331+'Таблица вводных'!$E$3+'Таблица вводных'!$F$3)</f>
        <v>0.50371009632302488</v>
      </c>
      <c r="F1331" s="66">
        <f>('Итоговая табл.1чел(все услуги-к'!$F1331+('Итоговая табл.1чел(все услуги-к'!$F1331*'Таблица вводных'!$G$6))-('Расчет комиссии(Нади)'!$I1331+'Таблица вводных'!$E$3+'Таблица вводных'!$F$3)</f>
        <v>23.347960096323028</v>
      </c>
      <c r="G1331" s="66">
        <f>('Итоговая табл.1чел(все услуги-к'!$G1331+('Итоговая табл.1чел(все услуги-к'!$G1331*'Таблица вводных'!$G$7))-('Расчет комиссии(Нади)'!$I1331+'Таблица вводных'!$E$3+'Таблица вводных'!$F$3)</f>
        <v>-0.41203990367697507</v>
      </c>
      <c r="H1331" s="66">
        <f>'Итоговая табл.1чел(все услуги-к'!$H1331-('Расчет комиссии(Нади)'!$I1331+'Таблица вводных'!$E$3+'Таблица вводных'!$F$3)</f>
        <v>-0.41203990367697507</v>
      </c>
      <c r="I1331" s="66">
        <f>('Итоговая табл.1чел(все услуги-к'!$I1331+('Итоговая табл.1чел(все услуги-к'!$I1331*'Таблица вводных'!$G$9))-('Расчет комиссии(Нади)'!$I1331+'Таблица вводных'!$E$3+'Таблица вводных'!$F$3)</f>
        <v>-0.41203990367697507</v>
      </c>
      <c r="J1331" s="13" t="s">
        <v>163</v>
      </c>
    </row>
    <row r="1332" spans="1:10" ht="13.2" customHeight="1">
      <c r="A1332" s="140"/>
      <c r="B1332" s="5"/>
      <c r="C1332" s="15"/>
      <c r="D1332" s="66">
        <f>(('Итоговая табл.1чел(все услуги-к'!$D1332+('Итоговая табл.1чел(все услуги-к'!$D1332*'Таблица вводных'!$G$4)))-('Расчет комиссии(Нади)'!$I1332+'Таблица вводных'!$E$3+'Таблица вводных'!$F$3)</f>
        <v>7.2879600963230251</v>
      </c>
      <c r="E1332" s="66">
        <f>('Итоговая табл.1чел(все услуги-к'!$E1332+('Итоговая табл.1чел(все услуги-к'!$E1332*'Таблица вводных'!$G$5))-('Расчет комиссии(Нади)'!$I1332+'Таблица вводных'!$E$3+'Таблица вводных'!$F$3)</f>
        <v>0.50371009632302488</v>
      </c>
      <c r="F1332" s="66">
        <f>('Итоговая табл.1чел(все услуги-к'!$F1332+('Итоговая табл.1чел(все услуги-к'!$F1332*'Таблица вводных'!$G$6))-('Расчет комиссии(Нади)'!$I1332+'Таблица вводных'!$E$3+'Таблица вводных'!$F$3)</f>
        <v>23.347960096323028</v>
      </c>
      <c r="G1332" s="66">
        <f>('Итоговая табл.1чел(все услуги-к'!$G1332+('Итоговая табл.1чел(все услуги-к'!$G1332*'Таблица вводных'!$G$7))-('Расчет комиссии(Нади)'!$I1332+'Таблица вводных'!$E$3+'Таблица вводных'!$F$3)</f>
        <v>-0.41203990367697507</v>
      </c>
      <c r="H1332" s="66">
        <f>'Итоговая табл.1чел(все услуги-к'!$H1332-('Расчет комиссии(Нади)'!$I1332+'Таблица вводных'!$E$3+'Таблица вводных'!$F$3)</f>
        <v>-0.41203990367697507</v>
      </c>
      <c r="I1332" s="66">
        <f>('Итоговая табл.1чел(все услуги-к'!$I1332+('Итоговая табл.1чел(все услуги-к'!$I1332*'Таблица вводных'!$G$9))-('Расчет комиссии(Нади)'!$I1332+'Таблица вводных'!$E$3+'Таблица вводных'!$F$3)</f>
        <v>-0.41203990367697507</v>
      </c>
      <c r="J1332" s="13" t="s">
        <v>163</v>
      </c>
    </row>
    <row r="1333" spans="1:10" ht="13.2" customHeight="1">
      <c r="A1333" s="141"/>
      <c r="B1333" s="18"/>
      <c r="C1333" s="19"/>
      <c r="D1333" s="76">
        <f>(('Итоговая табл.1чел(все услуги-к'!$D1333+('Итоговая табл.1чел(все услуги-к'!$D1333*'Таблица вводных'!$G$4)))-('Расчет комиссии(Нади)'!$I1333+'Таблица вводных'!$E$3+'Таблица вводных'!$F$3)</f>
        <v>7.2879600963230251</v>
      </c>
      <c r="E1333" s="76">
        <f>('Итоговая табл.1чел(все услуги-к'!$E1333+('Итоговая табл.1чел(все услуги-к'!$E1333*'Таблица вводных'!$G$5))-('Расчет комиссии(Нади)'!$I1333+'Таблица вводных'!$E$3+'Таблица вводных'!$F$3)</f>
        <v>0.50371009632302488</v>
      </c>
      <c r="F1333" s="76">
        <f>('Итоговая табл.1чел(все услуги-к'!$F1333+('Итоговая табл.1чел(все услуги-к'!$F1333*'Таблица вводных'!$G$6))-('Расчет комиссии(Нади)'!$I1333+'Таблица вводных'!$E$3+'Таблица вводных'!$F$3)</f>
        <v>23.347960096323028</v>
      </c>
      <c r="G1333" s="76">
        <f>('Итоговая табл.1чел(все услуги-к'!$G1333+('Итоговая табл.1чел(все услуги-к'!$G1333*'Таблица вводных'!$G$7))-('Расчет комиссии(Нади)'!$I1333+'Таблица вводных'!$E$3+'Таблица вводных'!$F$3)</f>
        <v>-0.41203990367697507</v>
      </c>
      <c r="H1333" s="76">
        <f>'Итоговая табл.1чел(все услуги-к'!$H1333-('Расчет комиссии(Нади)'!$I1333+'Таблица вводных'!$E$3+'Таблица вводных'!$F$3)</f>
        <v>-0.41203990367697507</v>
      </c>
      <c r="I1333" s="76">
        <f>('Итоговая табл.1чел(все услуги-к'!$I1333+('Итоговая табл.1чел(все услуги-к'!$I1333*'Таблица вводных'!$G$9))-('Расчет комиссии(Нади)'!$I1333+'Таблица вводных'!$E$3+'Таблица вводных'!$F$3)</f>
        <v>-0.41203990367697507</v>
      </c>
      <c r="J1333" s="22" t="s">
        <v>163</v>
      </c>
    </row>
    <row r="1334" spans="1:10" ht="13.2" customHeight="1">
      <c r="A1334" s="143" t="s">
        <v>264</v>
      </c>
      <c r="B1334" s="5">
        <v>45423</v>
      </c>
      <c r="C1334" s="97"/>
      <c r="D1334" s="59">
        <f>(('Итоговая табл.1чел(все услуги-к'!$D1334+('Итоговая табл.1чел(все услуги-к'!$D1334*'Таблица вводных'!$G$4)))-('Расчет комиссии(Нади)'!$I1334+'Таблица вводных'!$E$3+'Таблица вводных'!$F$3)</f>
        <v>7.2879600963230251</v>
      </c>
      <c r="E1334" s="59">
        <f>('Итоговая табл.1чел(все услуги-к'!$E1334+('Итоговая табл.1чел(все услуги-к'!$E1334*'Таблица вводных'!$G$5))-('Расчет комиссии(Нади)'!$I1334+'Таблица вводных'!$E$3+'Таблица вводных'!$F$3)</f>
        <v>0.50371009632302488</v>
      </c>
      <c r="F1334" s="59">
        <f>('Итоговая табл.1чел(все услуги-к'!$F1334+('Итоговая табл.1чел(все услуги-к'!$F1334*'Таблица вводных'!$G$6))-('Расчет комиссии(Нади)'!$I1334+'Таблица вводных'!$E$3+'Таблица вводных'!$F$3)</f>
        <v>23.347960096323028</v>
      </c>
      <c r="G1334" s="59">
        <f>('Итоговая табл.1чел(все услуги-к'!$G1334+('Итоговая табл.1чел(все услуги-к'!$G1334*'Таблица вводных'!$G$7))-('Расчет комиссии(Нади)'!$I1334+'Таблица вводных'!$E$3+'Таблица вводных'!$F$3)</f>
        <v>-0.41203990367697507</v>
      </c>
      <c r="H1334" s="59">
        <f>'Итоговая табл.1чел(все услуги-к'!$H1334-('Расчет комиссии(Нади)'!$I1334+'Таблица вводных'!$E$3+'Таблица вводных'!$F$3)</f>
        <v>-0.41203990367697507</v>
      </c>
      <c r="I1334" s="59">
        <f>('Итоговая табл.1чел(все услуги-к'!$I1334+('Итоговая табл.1чел(все услуги-к'!$I1334*'Таблица вводных'!$G$9))-('Расчет комиссии(Нади)'!$I1334+'Таблица вводных'!$E$3+'Таблица вводных'!$F$3)</f>
        <v>-0.41203990367697507</v>
      </c>
      <c r="J1334" s="10" t="s">
        <v>180</v>
      </c>
    </row>
    <row r="1335" spans="1:10" ht="13.2" customHeight="1">
      <c r="A1335" s="140"/>
      <c r="B1335" s="5">
        <v>45426</v>
      </c>
      <c r="C1335" s="6"/>
      <c r="D1335" s="66">
        <f>(('Итоговая табл.1чел(все услуги-к'!$D1335+('Итоговая табл.1чел(все услуги-к'!$D1335*'Таблица вводных'!$G$4)))-('Расчет комиссии(Нади)'!$I1335+'Таблица вводных'!$E$3+'Таблица вводных'!$F$3)</f>
        <v>7.2879600963230251</v>
      </c>
      <c r="E1335" s="66">
        <f>('Итоговая табл.1чел(все услуги-к'!$E1335+('Итоговая табл.1чел(все услуги-к'!$E1335*'Таблица вводных'!$G$5))-('Расчет комиссии(Нади)'!$I1335+'Таблица вводных'!$E$3+'Таблица вводных'!$F$3)</f>
        <v>0.50371009632302488</v>
      </c>
      <c r="F1335" s="66">
        <f>('Итоговая табл.1чел(все услуги-к'!$F1335+('Итоговая табл.1чел(все услуги-к'!$F1335*'Таблица вводных'!$G$6))-('Расчет комиссии(Нади)'!$I1335+'Таблица вводных'!$E$3+'Таблица вводных'!$F$3)</f>
        <v>23.347960096323028</v>
      </c>
      <c r="G1335" s="66">
        <f>('Итоговая табл.1чел(все услуги-к'!$G1335+('Итоговая табл.1чел(все услуги-к'!$G1335*'Таблица вводных'!$G$7))-('Расчет комиссии(Нади)'!$I1335+'Таблица вводных'!$E$3+'Таблица вводных'!$F$3)</f>
        <v>-0.41203990367697507</v>
      </c>
      <c r="H1335" s="66">
        <f>'Итоговая табл.1чел(все услуги-к'!$H1335-('Расчет комиссии(Нади)'!$I1335+'Таблица вводных'!$E$3+'Таблица вводных'!$F$3)</f>
        <v>-0.41203990367697507</v>
      </c>
      <c r="I1335" s="66">
        <f>('Итоговая табл.1чел(все услуги-к'!$I1335+('Итоговая табл.1чел(все услуги-к'!$I1335*'Таблица вводных'!$G$9))-('Расчет комиссии(Нади)'!$I1335+'Таблица вводных'!$E$3+'Таблица вводных'!$F$3)</f>
        <v>-0.41203990367697507</v>
      </c>
      <c r="J1335" s="13" t="s">
        <v>180</v>
      </c>
    </row>
    <row r="1336" spans="1:10" ht="13.2" customHeight="1">
      <c r="A1336" s="140"/>
      <c r="B1336" s="5">
        <v>45430</v>
      </c>
      <c r="C1336" s="15"/>
      <c r="D1336" s="66">
        <f>(('Итоговая табл.1чел(все услуги-к'!$D1336+('Итоговая табл.1чел(все услуги-к'!$D1336*'Таблица вводных'!$G$4)))-('Расчет комиссии(Нади)'!$I1336+'Таблица вводных'!$E$3+'Таблица вводных'!$F$3)</f>
        <v>7.2879600963230251</v>
      </c>
      <c r="E1336" s="66">
        <f>('Итоговая табл.1чел(все услуги-к'!$E1336+('Итоговая табл.1чел(все услуги-к'!$E1336*'Таблица вводных'!$G$5))-('Расчет комиссии(Нади)'!$I1336+'Таблица вводных'!$E$3+'Таблица вводных'!$F$3)</f>
        <v>0.50371009632302488</v>
      </c>
      <c r="F1336" s="66">
        <f>('Итоговая табл.1чел(все услуги-к'!$F1336+('Итоговая табл.1чел(все услуги-к'!$F1336*'Таблица вводных'!$G$6))-('Расчет комиссии(Нади)'!$I1336+'Таблица вводных'!$E$3+'Таблица вводных'!$F$3)</f>
        <v>23.347960096323028</v>
      </c>
      <c r="G1336" s="66">
        <f>('Итоговая табл.1чел(все услуги-к'!$G1336+('Итоговая табл.1чел(все услуги-к'!$G1336*'Таблица вводных'!$G$7))-('Расчет комиссии(Нади)'!$I1336+'Таблица вводных'!$E$3+'Таблица вводных'!$F$3)</f>
        <v>-0.41203990367697507</v>
      </c>
      <c r="H1336" s="66">
        <f>'Итоговая табл.1чел(все услуги-к'!$H1336-('Расчет комиссии(Нади)'!$I1336+'Таблица вводных'!$E$3+'Таблица вводных'!$F$3)</f>
        <v>-0.41203990367697507</v>
      </c>
      <c r="I1336" s="66">
        <f>('Итоговая табл.1чел(все услуги-к'!$I1336+('Итоговая табл.1чел(все услуги-к'!$I1336*'Таблица вводных'!$G$9))-('Расчет комиссии(Нади)'!$I1336+'Таблица вводных'!$E$3+'Таблица вводных'!$F$3)</f>
        <v>-0.41203990367697507</v>
      </c>
      <c r="J1336" s="13" t="s">
        <v>180</v>
      </c>
    </row>
    <row r="1337" spans="1:10" ht="13.2" customHeight="1">
      <c r="A1337" s="140"/>
      <c r="B1337" s="5">
        <v>45433</v>
      </c>
      <c r="C1337" s="6"/>
      <c r="D1337" s="66">
        <f>(('Итоговая табл.1чел(все услуги-к'!$D1337+('Итоговая табл.1чел(все услуги-к'!$D1337*'Таблица вводных'!$G$4)))-('Расчет комиссии(Нади)'!$I1337+'Таблица вводных'!$E$3+'Таблица вводных'!$F$3)</f>
        <v>7.2879600963230251</v>
      </c>
      <c r="E1337" s="66">
        <f>('Итоговая табл.1чел(все услуги-к'!$E1337+('Итоговая табл.1чел(все услуги-к'!$E1337*'Таблица вводных'!$G$5))-('Расчет комиссии(Нади)'!$I1337+'Таблица вводных'!$E$3+'Таблица вводных'!$F$3)</f>
        <v>0.50371009632302488</v>
      </c>
      <c r="F1337" s="66">
        <f>('Итоговая табл.1чел(все услуги-к'!$F1337+('Итоговая табл.1чел(все услуги-к'!$F1337*'Таблица вводных'!$G$6))-('Расчет комиссии(Нади)'!$I1337+'Таблица вводных'!$E$3+'Таблица вводных'!$F$3)</f>
        <v>23.347960096323028</v>
      </c>
      <c r="G1337" s="66">
        <f>('Итоговая табл.1чел(все услуги-к'!$G1337+('Итоговая табл.1чел(все услуги-к'!$G1337*'Таблица вводных'!$G$7))-('Расчет комиссии(Нади)'!$I1337+'Таблица вводных'!$E$3+'Таблица вводных'!$F$3)</f>
        <v>-0.41203990367697507</v>
      </c>
      <c r="H1337" s="66">
        <f>'Итоговая табл.1чел(все услуги-к'!$H1337-('Расчет комиссии(Нади)'!$I1337+'Таблица вводных'!$E$3+'Таблица вводных'!$F$3)</f>
        <v>-0.41203990367697507</v>
      </c>
      <c r="I1337" s="66">
        <f>('Итоговая табл.1чел(все услуги-к'!$I1337+('Итоговая табл.1чел(все услуги-к'!$I1337*'Таблица вводных'!$G$9))-('Расчет комиссии(Нади)'!$I1337+'Таблица вводных'!$E$3+'Таблица вводных'!$F$3)</f>
        <v>-0.41203990367697507</v>
      </c>
      <c r="J1337" s="13" t="s">
        <v>180</v>
      </c>
    </row>
    <row r="1338" spans="1:10" ht="13.2" customHeight="1">
      <c r="A1338" s="140"/>
      <c r="B1338" s="5">
        <v>45437</v>
      </c>
      <c r="C1338" s="15"/>
      <c r="D1338" s="66">
        <f>(('Итоговая табл.1чел(все услуги-к'!$D1338+('Итоговая табл.1чел(все услуги-к'!$D1338*'Таблица вводных'!$G$4)))-('Расчет комиссии(Нади)'!$I1338+'Таблица вводных'!$E$3+'Таблица вводных'!$F$3)</f>
        <v>7.2879600963230251</v>
      </c>
      <c r="E1338" s="66">
        <f>('Итоговая табл.1чел(все услуги-к'!$E1338+('Итоговая табл.1чел(все услуги-к'!$E1338*'Таблица вводных'!$G$5))-('Расчет комиссии(Нади)'!$I1338+'Таблица вводных'!$E$3+'Таблица вводных'!$F$3)</f>
        <v>0.50371009632302488</v>
      </c>
      <c r="F1338" s="66">
        <f>('Итоговая табл.1чел(все услуги-к'!$F1338+('Итоговая табл.1чел(все услуги-к'!$F1338*'Таблица вводных'!$G$6))-('Расчет комиссии(Нади)'!$I1338+'Таблица вводных'!$E$3+'Таблица вводных'!$F$3)</f>
        <v>23.347960096323028</v>
      </c>
      <c r="G1338" s="66">
        <f>('Итоговая табл.1чел(все услуги-к'!$G1338+('Итоговая табл.1чел(все услуги-к'!$G1338*'Таблица вводных'!$G$7))-('Расчет комиссии(Нади)'!$I1338+'Таблица вводных'!$E$3+'Таблица вводных'!$F$3)</f>
        <v>-0.41203990367697507</v>
      </c>
      <c r="H1338" s="66">
        <f>'Итоговая табл.1чел(все услуги-к'!$H1338-('Расчет комиссии(Нади)'!$I1338+'Таблица вводных'!$E$3+'Таблица вводных'!$F$3)</f>
        <v>-0.41203990367697507</v>
      </c>
      <c r="I1338" s="66">
        <f>('Итоговая табл.1чел(все услуги-к'!$I1338+('Итоговая табл.1чел(все услуги-к'!$I1338*'Таблица вводных'!$G$9))-('Расчет комиссии(Нади)'!$I1338+'Таблица вводных'!$E$3+'Таблица вводных'!$F$3)</f>
        <v>-0.41203990367697507</v>
      </c>
      <c r="J1338" s="13" t="s">
        <v>180</v>
      </c>
    </row>
    <row r="1339" spans="1:10" ht="13.2" customHeight="1">
      <c r="A1339" s="140"/>
      <c r="B1339" s="5">
        <v>45440</v>
      </c>
      <c r="C1339" s="15"/>
      <c r="D1339" s="66">
        <f>(('Итоговая табл.1чел(все услуги-к'!$D1339+('Итоговая табл.1чел(все услуги-к'!$D1339*'Таблица вводных'!$G$4)))-('Расчет комиссии(Нади)'!$I1339+'Таблица вводных'!$E$3+'Таблица вводных'!$F$3)</f>
        <v>7.2879600963230251</v>
      </c>
      <c r="E1339" s="66">
        <f>('Итоговая табл.1чел(все услуги-к'!$E1339+('Итоговая табл.1чел(все услуги-к'!$E1339*'Таблица вводных'!$G$5))-('Расчет комиссии(Нади)'!$I1339+'Таблица вводных'!$E$3+'Таблица вводных'!$F$3)</f>
        <v>0.50371009632302488</v>
      </c>
      <c r="F1339" s="66">
        <f>('Итоговая табл.1чел(все услуги-к'!$F1339+('Итоговая табл.1чел(все услуги-к'!$F1339*'Таблица вводных'!$G$6))-('Расчет комиссии(Нади)'!$I1339+'Таблица вводных'!$E$3+'Таблица вводных'!$F$3)</f>
        <v>23.347960096323028</v>
      </c>
      <c r="G1339" s="66">
        <f>('Итоговая табл.1чел(все услуги-к'!$G1339+('Итоговая табл.1чел(все услуги-к'!$G1339*'Таблица вводных'!$G$7))-('Расчет комиссии(Нади)'!$I1339+'Таблица вводных'!$E$3+'Таблица вводных'!$F$3)</f>
        <v>-0.41203990367697507</v>
      </c>
      <c r="H1339" s="66">
        <f>'Итоговая табл.1чел(все услуги-к'!$H1339-('Расчет комиссии(Нади)'!$I1339+'Таблица вводных'!$E$3+'Таблица вводных'!$F$3)</f>
        <v>-0.41203990367697507</v>
      </c>
      <c r="I1339" s="66">
        <f>('Итоговая табл.1чел(все услуги-к'!$I1339+('Итоговая табл.1чел(все услуги-к'!$I1339*'Таблица вводных'!$G$9))-('Расчет комиссии(Нади)'!$I1339+'Таблица вводных'!$E$3+'Таблица вводных'!$F$3)</f>
        <v>-0.41203990367697507</v>
      </c>
      <c r="J1339" s="13" t="s">
        <v>180</v>
      </c>
    </row>
    <row r="1340" spans="1:10" ht="13.2" customHeight="1">
      <c r="A1340" s="140"/>
      <c r="B1340" s="5">
        <v>45444</v>
      </c>
      <c r="C1340" s="15"/>
      <c r="D1340" s="66">
        <f>(('Итоговая табл.1чел(все услуги-к'!$D1340+('Итоговая табл.1чел(все услуги-к'!$D1340*'Таблица вводных'!$G$4)))-('Расчет комиссии(Нади)'!$I1340+'Таблица вводных'!$E$3+'Таблица вводных'!$F$3)</f>
        <v>7.2879600963230251</v>
      </c>
      <c r="E1340" s="66">
        <f>('Итоговая табл.1чел(все услуги-к'!$E1340+('Итоговая табл.1чел(все услуги-к'!$E1340*'Таблица вводных'!$G$5))-('Расчет комиссии(Нади)'!$I1340+'Таблица вводных'!$E$3+'Таблица вводных'!$F$3)</f>
        <v>0.50371009632302488</v>
      </c>
      <c r="F1340" s="66">
        <f>('Итоговая табл.1чел(все услуги-к'!$F1340+('Итоговая табл.1чел(все услуги-к'!$F1340*'Таблица вводных'!$G$6))-('Расчет комиссии(Нади)'!$I1340+'Таблица вводных'!$E$3+'Таблица вводных'!$F$3)</f>
        <v>23.347960096323028</v>
      </c>
      <c r="G1340" s="66">
        <f>('Итоговая табл.1чел(все услуги-к'!$G1340+('Итоговая табл.1чел(все услуги-к'!$G1340*'Таблица вводных'!$G$7))-('Расчет комиссии(Нади)'!$I1340+'Таблица вводных'!$E$3+'Таблица вводных'!$F$3)</f>
        <v>-0.41203990367697507</v>
      </c>
      <c r="H1340" s="66">
        <f>'Итоговая табл.1чел(все услуги-к'!$H1340-('Расчет комиссии(Нади)'!$I1340+'Таблица вводных'!$E$3+'Таблица вводных'!$F$3)</f>
        <v>-0.41203990367697507</v>
      </c>
      <c r="I1340" s="66">
        <f>('Итоговая табл.1чел(все услуги-к'!$I1340+('Итоговая табл.1чел(все услуги-к'!$I1340*'Таблица вводных'!$G$9))-('Расчет комиссии(Нади)'!$I1340+'Таблица вводных'!$E$3+'Таблица вводных'!$F$3)</f>
        <v>-0.41203990367697507</v>
      </c>
      <c r="J1340" s="13" t="s">
        <v>180</v>
      </c>
    </row>
    <row r="1341" spans="1:10" ht="13.2" customHeight="1">
      <c r="A1341" s="140"/>
      <c r="B1341" s="5">
        <v>45447</v>
      </c>
      <c r="C1341" s="6"/>
      <c r="D1341" s="66">
        <f>(('Итоговая табл.1чел(все услуги-к'!$D1341+('Итоговая табл.1чел(все услуги-к'!$D1341*'Таблица вводных'!$G$4)))-('Расчет комиссии(Нади)'!$I1341+'Таблица вводных'!$E$3+'Таблица вводных'!$F$3)</f>
        <v>7.2879600963230251</v>
      </c>
      <c r="E1341" s="66">
        <f>('Итоговая табл.1чел(все услуги-к'!$E1341+('Итоговая табл.1чел(все услуги-к'!$E1341*'Таблица вводных'!$G$5))-('Расчет комиссии(Нади)'!$I1341+'Таблица вводных'!$E$3+'Таблица вводных'!$F$3)</f>
        <v>0.50371009632302488</v>
      </c>
      <c r="F1341" s="66">
        <f>('Итоговая табл.1чел(все услуги-к'!$F1341+('Итоговая табл.1чел(все услуги-к'!$F1341*'Таблица вводных'!$G$6))-('Расчет комиссии(Нади)'!$I1341+'Таблица вводных'!$E$3+'Таблица вводных'!$F$3)</f>
        <v>23.347960096323028</v>
      </c>
      <c r="G1341" s="66">
        <f>('Итоговая табл.1чел(все услуги-к'!$G1341+('Итоговая табл.1чел(все услуги-к'!$G1341*'Таблица вводных'!$G$7))-('Расчет комиссии(Нади)'!$I1341+'Таблица вводных'!$E$3+'Таблица вводных'!$F$3)</f>
        <v>-0.41203990367697507</v>
      </c>
      <c r="H1341" s="66">
        <f>'Итоговая табл.1чел(все услуги-к'!$H1341-('Расчет комиссии(Нади)'!$I1341+'Таблица вводных'!$E$3+'Таблица вводных'!$F$3)</f>
        <v>-0.41203990367697507</v>
      </c>
      <c r="I1341" s="66">
        <f>('Итоговая табл.1чел(все услуги-к'!$I1341+('Итоговая табл.1чел(все услуги-к'!$I1341*'Таблица вводных'!$G$9))-('Расчет комиссии(Нади)'!$I1341+'Таблица вводных'!$E$3+'Таблица вводных'!$F$3)</f>
        <v>-0.41203990367697507</v>
      </c>
      <c r="J1341" s="13" t="s">
        <v>180</v>
      </c>
    </row>
    <row r="1342" spans="1:10" ht="13.2" customHeight="1">
      <c r="A1342" s="140"/>
      <c r="B1342" s="5">
        <v>45451</v>
      </c>
      <c r="C1342" s="15"/>
      <c r="D1342" s="66">
        <f>(('Итоговая табл.1чел(все услуги-к'!$D1342+('Итоговая табл.1чел(все услуги-к'!$D1342*'Таблица вводных'!$G$4)))-('Расчет комиссии(Нади)'!$I1342+'Таблица вводных'!$E$3+'Таблица вводных'!$F$3)</f>
        <v>7.2879600963230251</v>
      </c>
      <c r="E1342" s="66">
        <f>('Итоговая табл.1чел(все услуги-к'!$E1342+('Итоговая табл.1чел(все услуги-к'!$E1342*'Таблица вводных'!$G$5))-('Расчет комиссии(Нади)'!$I1342+'Таблица вводных'!$E$3+'Таблица вводных'!$F$3)</f>
        <v>0.50371009632302488</v>
      </c>
      <c r="F1342" s="66">
        <f>('Итоговая табл.1чел(все услуги-к'!$F1342+('Итоговая табл.1чел(все услуги-к'!$F1342*'Таблица вводных'!$G$6))-('Расчет комиссии(Нади)'!$I1342+'Таблица вводных'!$E$3+'Таблица вводных'!$F$3)</f>
        <v>23.347960096323028</v>
      </c>
      <c r="G1342" s="66">
        <f>('Итоговая табл.1чел(все услуги-к'!$G1342+('Итоговая табл.1чел(все услуги-к'!$G1342*'Таблица вводных'!$G$7))-('Расчет комиссии(Нади)'!$I1342+'Таблица вводных'!$E$3+'Таблица вводных'!$F$3)</f>
        <v>-0.41203990367697507</v>
      </c>
      <c r="H1342" s="66">
        <f>'Итоговая табл.1чел(все услуги-к'!$H1342-('Расчет комиссии(Нади)'!$I1342+'Таблица вводных'!$E$3+'Таблица вводных'!$F$3)</f>
        <v>-0.41203990367697507</v>
      </c>
      <c r="I1342" s="66">
        <f>('Итоговая табл.1чел(все услуги-к'!$I1342+('Итоговая табл.1чел(все услуги-к'!$I1342*'Таблица вводных'!$G$9))-('Расчет комиссии(Нади)'!$I1342+'Таблица вводных'!$E$3+'Таблица вводных'!$F$3)</f>
        <v>-0.41203990367697507</v>
      </c>
      <c r="J1342" s="13" t="s">
        <v>180</v>
      </c>
    </row>
    <row r="1343" spans="1:10" ht="13.2" customHeight="1">
      <c r="A1343" s="140"/>
      <c r="B1343" s="5">
        <v>45454</v>
      </c>
      <c r="C1343" s="15"/>
      <c r="D1343" s="66">
        <f>(('Итоговая табл.1чел(все услуги-к'!$D1343+('Итоговая табл.1чел(все услуги-к'!$D1343*'Таблица вводных'!$G$4)))-('Расчет комиссии(Нади)'!$I1343+'Таблица вводных'!$E$3+'Таблица вводных'!$F$3)</f>
        <v>7.2879600963230251</v>
      </c>
      <c r="E1343" s="66">
        <f>('Итоговая табл.1чел(все услуги-к'!$E1343+('Итоговая табл.1чел(все услуги-к'!$E1343*'Таблица вводных'!$G$5))-('Расчет комиссии(Нади)'!$I1343+'Таблица вводных'!$E$3+'Таблица вводных'!$F$3)</f>
        <v>0.50371009632302488</v>
      </c>
      <c r="F1343" s="66">
        <f>('Итоговая табл.1чел(все услуги-к'!$F1343+('Итоговая табл.1чел(все услуги-к'!$F1343*'Таблица вводных'!$G$6))-('Расчет комиссии(Нади)'!$I1343+'Таблица вводных'!$E$3+'Таблица вводных'!$F$3)</f>
        <v>23.347960096323028</v>
      </c>
      <c r="G1343" s="66">
        <f>('Итоговая табл.1чел(все услуги-к'!$G1343+('Итоговая табл.1чел(все услуги-к'!$G1343*'Таблица вводных'!$G$7))-('Расчет комиссии(Нади)'!$I1343+'Таблица вводных'!$E$3+'Таблица вводных'!$F$3)</f>
        <v>-0.41203990367697507</v>
      </c>
      <c r="H1343" s="66">
        <f>'Итоговая табл.1чел(все услуги-к'!$H1343-('Расчет комиссии(Нади)'!$I1343+'Таблица вводных'!$E$3+'Таблица вводных'!$F$3)</f>
        <v>-0.41203990367697507</v>
      </c>
      <c r="I1343" s="66">
        <f>('Итоговая табл.1чел(все услуги-к'!$I1343+('Итоговая табл.1чел(все услуги-к'!$I1343*'Таблица вводных'!$G$9))-('Расчет комиссии(Нади)'!$I1343+'Таблица вводных'!$E$3+'Таблица вводных'!$F$3)</f>
        <v>-0.41203990367697507</v>
      </c>
      <c r="J1343" s="13" t="s">
        <v>180</v>
      </c>
    </row>
    <row r="1344" spans="1:10" ht="13.2" customHeight="1">
      <c r="A1344" s="140"/>
      <c r="B1344" s="5"/>
      <c r="C1344" s="6"/>
      <c r="D1344" s="66">
        <f>(('Итоговая табл.1чел(все услуги-к'!$D1344+('Итоговая табл.1чел(все услуги-к'!$D1344*'Таблица вводных'!$G$4)))-('Расчет комиссии(Нади)'!$I1344+'Таблица вводных'!$E$3+'Таблица вводных'!$F$3)</f>
        <v>7.2879600963230251</v>
      </c>
      <c r="E1344" s="66">
        <f>('Итоговая табл.1чел(все услуги-к'!$E1344+('Итоговая табл.1чел(все услуги-к'!$E1344*'Таблица вводных'!$G$5))-('Расчет комиссии(Нади)'!$I1344+'Таблица вводных'!$E$3+'Таблица вводных'!$F$3)</f>
        <v>0.50371009632302488</v>
      </c>
      <c r="F1344" s="66">
        <f>('Итоговая табл.1чел(все услуги-к'!$F1344+('Итоговая табл.1чел(все услуги-к'!$F1344*'Таблица вводных'!$G$6))-('Расчет комиссии(Нади)'!$I1344+'Таблица вводных'!$E$3+'Таблица вводных'!$F$3)</f>
        <v>23.347960096323028</v>
      </c>
      <c r="G1344" s="66">
        <f>('Итоговая табл.1чел(все услуги-к'!$G1344+('Итоговая табл.1чел(все услуги-к'!$G1344*'Таблица вводных'!$G$7))-('Расчет комиссии(Нади)'!$I1344+'Таблица вводных'!$E$3+'Таблица вводных'!$F$3)</f>
        <v>-0.41203990367697507</v>
      </c>
      <c r="H1344" s="66">
        <f>'Итоговая табл.1чел(все услуги-к'!$H1344-('Расчет комиссии(Нади)'!$I1344+'Таблица вводных'!$E$3+'Таблица вводных'!$F$3)</f>
        <v>-0.41203990367697507</v>
      </c>
      <c r="I1344" s="66">
        <f>('Итоговая табл.1чел(все услуги-к'!$I1344+('Итоговая табл.1чел(все услуги-к'!$I1344*'Таблица вводных'!$G$9))-('Расчет комиссии(Нади)'!$I1344+'Таблица вводных'!$E$3+'Таблица вводных'!$F$3)</f>
        <v>-0.41203990367697507</v>
      </c>
      <c r="J1344" s="13" t="s">
        <v>180</v>
      </c>
    </row>
    <row r="1345" spans="1:10" ht="13.2" customHeight="1">
      <c r="A1345" s="140"/>
      <c r="B1345" s="5"/>
      <c r="C1345" s="15"/>
      <c r="D1345" s="66">
        <f>(('Итоговая табл.1чел(все услуги-к'!$D1345+('Итоговая табл.1чел(все услуги-к'!$D1345*'Таблица вводных'!$G$4)))-('Расчет комиссии(Нади)'!$I1345+'Таблица вводных'!$E$3+'Таблица вводных'!$F$3)</f>
        <v>7.2879600963230251</v>
      </c>
      <c r="E1345" s="66">
        <f>('Итоговая табл.1чел(все услуги-к'!$E1345+('Итоговая табл.1чел(все услуги-к'!$E1345*'Таблица вводных'!$G$5))-('Расчет комиссии(Нади)'!$I1345+'Таблица вводных'!$E$3+'Таблица вводных'!$F$3)</f>
        <v>0.50371009632302488</v>
      </c>
      <c r="F1345" s="66">
        <f>('Итоговая табл.1чел(все услуги-к'!$F1345+('Итоговая табл.1чел(все услуги-к'!$F1345*'Таблица вводных'!$G$6))-('Расчет комиссии(Нади)'!$I1345+'Таблица вводных'!$E$3+'Таблица вводных'!$F$3)</f>
        <v>23.347960096323028</v>
      </c>
      <c r="G1345" s="66">
        <f>('Итоговая табл.1чел(все услуги-к'!$G1345+('Итоговая табл.1чел(все услуги-к'!$G1345*'Таблица вводных'!$G$7))-('Расчет комиссии(Нади)'!$I1345+'Таблица вводных'!$E$3+'Таблица вводных'!$F$3)</f>
        <v>-0.41203990367697507</v>
      </c>
      <c r="H1345" s="66">
        <f>'Итоговая табл.1чел(все услуги-к'!$H1345-('Расчет комиссии(Нади)'!$I1345+'Таблица вводных'!$E$3+'Таблица вводных'!$F$3)</f>
        <v>-0.41203990367697507</v>
      </c>
      <c r="I1345" s="66">
        <f>('Итоговая табл.1чел(все услуги-к'!$I1345+('Итоговая табл.1чел(все услуги-к'!$I1345*'Таблица вводных'!$G$9))-('Расчет комиссии(Нади)'!$I1345+'Таблица вводных'!$E$3+'Таблица вводных'!$F$3)</f>
        <v>-0.41203990367697507</v>
      </c>
      <c r="J1345" s="13" t="s">
        <v>180</v>
      </c>
    </row>
    <row r="1346" spans="1:10" ht="13.2" customHeight="1">
      <c r="A1346" s="140"/>
      <c r="B1346" s="5"/>
      <c r="C1346" s="6"/>
      <c r="D1346" s="66">
        <f>(('Итоговая табл.1чел(все услуги-к'!$D1346+('Итоговая табл.1чел(все услуги-к'!$D1346*'Таблица вводных'!$G$4)))-('Расчет комиссии(Нади)'!$I1346+'Таблица вводных'!$E$3+'Таблица вводных'!$F$3)</f>
        <v>7.2879600963230251</v>
      </c>
      <c r="E1346" s="66">
        <f>('Итоговая табл.1чел(все услуги-к'!$E1346+('Итоговая табл.1чел(все услуги-к'!$E1346*'Таблица вводных'!$G$5))-('Расчет комиссии(Нади)'!$I1346+'Таблица вводных'!$E$3+'Таблица вводных'!$F$3)</f>
        <v>0.50371009632302488</v>
      </c>
      <c r="F1346" s="66">
        <f>('Итоговая табл.1чел(все услуги-к'!$F1346+('Итоговая табл.1чел(все услуги-к'!$F1346*'Таблица вводных'!$G$6))-('Расчет комиссии(Нади)'!$I1346+'Таблица вводных'!$E$3+'Таблица вводных'!$F$3)</f>
        <v>23.347960096323028</v>
      </c>
      <c r="G1346" s="66">
        <f>('Итоговая табл.1чел(все услуги-к'!$G1346+('Итоговая табл.1чел(все услуги-к'!$G1346*'Таблица вводных'!$G$7))-('Расчет комиссии(Нади)'!$I1346+'Таблица вводных'!$E$3+'Таблица вводных'!$F$3)</f>
        <v>-0.41203990367697507</v>
      </c>
      <c r="H1346" s="66">
        <f>'Итоговая табл.1чел(все услуги-к'!$H1346-('Расчет комиссии(Нади)'!$I1346+'Таблица вводных'!$E$3+'Таблица вводных'!$F$3)</f>
        <v>-0.41203990367697507</v>
      </c>
      <c r="I1346" s="66">
        <f>('Итоговая табл.1чел(все услуги-к'!$I1346+('Итоговая табл.1чел(все услуги-к'!$I1346*'Таблица вводных'!$G$9))-('Расчет комиссии(Нади)'!$I1346+'Таблица вводных'!$E$3+'Таблица вводных'!$F$3)</f>
        <v>-0.41203990367697507</v>
      </c>
      <c r="J1346" s="13" t="s">
        <v>180</v>
      </c>
    </row>
    <row r="1347" spans="1:10" ht="13.2" customHeight="1">
      <c r="A1347" s="140"/>
      <c r="B1347" s="5"/>
      <c r="C1347" s="6"/>
      <c r="D1347" s="66">
        <f>(('Итоговая табл.1чел(все услуги-к'!$D1347+('Итоговая табл.1чел(все услуги-к'!$D1347*'Таблица вводных'!$G$4)))-('Расчет комиссии(Нади)'!$I1347+'Таблица вводных'!$E$3+'Таблица вводных'!$F$3)</f>
        <v>7.2879600963230251</v>
      </c>
      <c r="E1347" s="66">
        <f>('Итоговая табл.1чел(все услуги-к'!$E1347+('Итоговая табл.1чел(все услуги-к'!$E1347*'Таблица вводных'!$G$5))-('Расчет комиссии(Нади)'!$I1347+'Таблица вводных'!$E$3+'Таблица вводных'!$F$3)</f>
        <v>0.50371009632302488</v>
      </c>
      <c r="F1347" s="66">
        <f>('Итоговая табл.1чел(все услуги-к'!$F1347+('Итоговая табл.1чел(все услуги-к'!$F1347*'Таблица вводных'!$G$6))-('Расчет комиссии(Нади)'!$I1347+'Таблица вводных'!$E$3+'Таблица вводных'!$F$3)</f>
        <v>23.347960096323028</v>
      </c>
      <c r="G1347" s="66">
        <f>('Итоговая табл.1чел(все услуги-к'!$G1347+('Итоговая табл.1чел(все услуги-к'!$G1347*'Таблица вводных'!$G$7))-('Расчет комиссии(Нади)'!$I1347+'Таблица вводных'!$E$3+'Таблица вводных'!$F$3)</f>
        <v>-0.41203990367697507</v>
      </c>
      <c r="H1347" s="66">
        <f>'Итоговая табл.1чел(все услуги-к'!$H1347-('Расчет комиссии(Нади)'!$I1347+'Таблица вводных'!$E$3+'Таблица вводных'!$F$3)</f>
        <v>-0.41203990367697507</v>
      </c>
      <c r="I1347" s="66">
        <f>('Итоговая табл.1чел(все услуги-к'!$I1347+('Итоговая табл.1чел(все услуги-к'!$I1347*'Таблица вводных'!$G$9))-('Расчет комиссии(Нади)'!$I1347+'Таблица вводных'!$E$3+'Таблица вводных'!$F$3)</f>
        <v>-0.41203990367697507</v>
      </c>
      <c r="J1347" s="13" t="s">
        <v>180</v>
      </c>
    </row>
    <row r="1348" spans="1:10" ht="13.2" customHeight="1">
      <c r="A1348" s="140"/>
      <c r="B1348" s="5"/>
      <c r="C1348" s="15"/>
      <c r="D1348" s="66">
        <f>(('Итоговая табл.1чел(все услуги-к'!$D1348+('Итоговая табл.1чел(все услуги-к'!$D1348*'Таблица вводных'!$G$4)))-('Расчет комиссии(Нади)'!$I1348+'Таблица вводных'!$E$3+'Таблица вводных'!$F$3)</f>
        <v>7.2879600963230251</v>
      </c>
      <c r="E1348" s="66">
        <f>('Итоговая табл.1чел(все услуги-к'!$E1348+('Итоговая табл.1чел(все услуги-к'!$E1348*'Таблица вводных'!$G$5))-('Расчет комиссии(Нади)'!$I1348+'Таблица вводных'!$E$3+'Таблица вводных'!$F$3)</f>
        <v>0.50371009632302488</v>
      </c>
      <c r="F1348" s="66">
        <f>('Итоговая табл.1чел(все услуги-к'!$F1348+('Итоговая табл.1чел(все услуги-к'!$F1348*'Таблица вводных'!$G$6))-('Расчет комиссии(Нади)'!$I1348+'Таблица вводных'!$E$3+'Таблица вводных'!$F$3)</f>
        <v>23.347960096323028</v>
      </c>
      <c r="G1348" s="66">
        <f>('Итоговая табл.1чел(все услуги-к'!$G1348+('Итоговая табл.1чел(все услуги-к'!$G1348*'Таблица вводных'!$G$7))-('Расчет комиссии(Нади)'!$I1348+'Таблица вводных'!$E$3+'Таблица вводных'!$F$3)</f>
        <v>-0.41203990367697507</v>
      </c>
      <c r="H1348" s="66">
        <f>'Итоговая табл.1чел(все услуги-к'!$H1348-('Расчет комиссии(Нади)'!$I1348+'Таблица вводных'!$E$3+'Таблица вводных'!$F$3)</f>
        <v>-0.41203990367697507</v>
      </c>
      <c r="I1348" s="66">
        <f>('Итоговая табл.1чел(все услуги-к'!$I1348+('Итоговая табл.1чел(все услуги-к'!$I1348*'Таблица вводных'!$G$9))-('Расчет комиссии(Нади)'!$I1348+'Таблица вводных'!$E$3+'Таблица вводных'!$F$3)</f>
        <v>-0.41203990367697507</v>
      </c>
      <c r="J1348" s="13" t="s">
        <v>180</v>
      </c>
    </row>
    <row r="1349" spans="1:10" ht="13.2" customHeight="1">
      <c r="A1349" s="140"/>
      <c r="B1349" s="5"/>
      <c r="C1349" s="6"/>
      <c r="D1349" s="66">
        <f>(('Итоговая табл.1чел(все услуги-к'!$D1349+('Итоговая табл.1чел(все услуги-к'!$D1349*'Таблица вводных'!$G$4)))-('Расчет комиссии(Нади)'!$I1349+'Таблица вводных'!$E$3+'Таблица вводных'!$F$3)</f>
        <v>7.2879600963230251</v>
      </c>
      <c r="E1349" s="66">
        <f>('Итоговая табл.1чел(все услуги-к'!$E1349+('Итоговая табл.1чел(все услуги-к'!$E1349*'Таблица вводных'!$G$5))-('Расчет комиссии(Нади)'!$I1349+'Таблица вводных'!$E$3+'Таблица вводных'!$F$3)</f>
        <v>0.50371009632302488</v>
      </c>
      <c r="F1349" s="66">
        <f>('Итоговая табл.1чел(все услуги-к'!$F1349+('Итоговая табл.1чел(все услуги-к'!$F1349*'Таблица вводных'!$G$6))-('Расчет комиссии(Нади)'!$I1349+'Таблица вводных'!$E$3+'Таблица вводных'!$F$3)</f>
        <v>23.347960096323028</v>
      </c>
      <c r="G1349" s="66">
        <f>('Итоговая табл.1чел(все услуги-к'!$G1349+('Итоговая табл.1чел(все услуги-к'!$G1349*'Таблица вводных'!$G$7))-('Расчет комиссии(Нади)'!$I1349+'Таблица вводных'!$E$3+'Таблица вводных'!$F$3)</f>
        <v>-0.41203990367697507</v>
      </c>
      <c r="H1349" s="66">
        <f>'Итоговая табл.1чел(все услуги-к'!$H1349-('Расчет комиссии(Нади)'!$I1349+'Таблица вводных'!$E$3+'Таблица вводных'!$F$3)</f>
        <v>-0.41203990367697507</v>
      </c>
      <c r="I1349" s="66">
        <f>('Итоговая табл.1чел(все услуги-к'!$I1349+('Итоговая табл.1чел(все услуги-к'!$I1349*'Таблица вводных'!$G$9))-('Расчет комиссии(Нади)'!$I1349+'Таблица вводных'!$E$3+'Таблица вводных'!$F$3)</f>
        <v>-0.41203990367697507</v>
      </c>
      <c r="J1349" s="13" t="s">
        <v>180</v>
      </c>
    </row>
    <row r="1350" spans="1:10" ht="13.2" customHeight="1">
      <c r="A1350" s="140"/>
      <c r="B1350" s="5"/>
      <c r="C1350" s="15"/>
      <c r="D1350" s="66">
        <f>(('Итоговая табл.1чел(все услуги-к'!$D1350+('Итоговая табл.1чел(все услуги-к'!$D1350*'Таблица вводных'!$G$4)))-('Расчет комиссии(Нади)'!$I1350+'Таблица вводных'!$E$3+'Таблица вводных'!$F$3)</f>
        <v>7.2879600963230251</v>
      </c>
      <c r="E1350" s="66">
        <f>('Итоговая табл.1чел(все услуги-к'!$E1350+('Итоговая табл.1чел(все услуги-к'!$E1350*'Таблица вводных'!$G$5))-('Расчет комиссии(Нади)'!$I1350+'Таблица вводных'!$E$3+'Таблица вводных'!$F$3)</f>
        <v>0.50371009632302488</v>
      </c>
      <c r="F1350" s="66">
        <f>('Итоговая табл.1чел(все услуги-к'!$F1350+('Итоговая табл.1чел(все услуги-к'!$F1350*'Таблица вводных'!$G$6))-('Расчет комиссии(Нади)'!$I1350+'Таблица вводных'!$E$3+'Таблица вводных'!$F$3)</f>
        <v>23.347960096323028</v>
      </c>
      <c r="G1350" s="66">
        <f>('Итоговая табл.1чел(все услуги-к'!$G1350+('Итоговая табл.1чел(все услуги-к'!$G1350*'Таблица вводных'!$G$7))-('Расчет комиссии(Нади)'!$I1350+'Таблица вводных'!$E$3+'Таблица вводных'!$F$3)</f>
        <v>-0.41203990367697507</v>
      </c>
      <c r="H1350" s="66">
        <f>'Итоговая табл.1чел(все услуги-к'!$H1350-('Расчет комиссии(Нади)'!$I1350+'Таблица вводных'!$E$3+'Таблица вводных'!$F$3)</f>
        <v>-0.41203990367697507</v>
      </c>
      <c r="I1350" s="66">
        <f>('Итоговая табл.1чел(все услуги-к'!$I1350+('Итоговая табл.1чел(все услуги-к'!$I1350*'Таблица вводных'!$G$9))-('Расчет комиссии(Нади)'!$I1350+'Таблица вводных'!$E$3+'Таблица вводных'!$F$3)</f>
        <v>-0.41203990367697507</v>
      </c>
      <c r="J1350" s="13" t="s">
        <v>180</v>
      </c>
    </row>
    <row r="1351" spans="1:10" ht="13.2" customHeight="1">
      <c r="A1351" s="141"/>
      <c r="B1351" s="18"/>
      <c r="C1351" s="19"/>
      <c r="D1351" s="76">
        <f>(('Итоговая табл.1чел(все услуги-к'!$D1351+('Итоговая табл.1чел(все услуги-к'!$D1351*'Таблица вводных'!$G$4)))-('Расчет комиссии(Нади)'!$I1351+'Таблица вводных'!$E$3+'Таблица вводных'!$F$3)</f>
        <v>7.2879600963230251</v>
      </c>
      <c r="E1351" s="76">
        <f>('Итоговая табл.1чел(все услуги-к'!$E1351+('Итоговая табл.1чел(все услуги-к'!$E1351*'Таблица вводных'!$G$5))-('Расчет комиссии(Нади)'!$I1351+'Таблица вводных'!$E$3+'Таблица вводных'!$F$3)</f>
        <v>0.50371009632302488</v>
      </c>
      <c r="F1351" s="76">
        <f>('Итоговая табл.1чел(все услуги-к'!$F1351+('Итоговая табл.1чел(все услуги-к'!$F1351*'Таблица вводных'!$G$6))-('Расчет комиссии(Нади)'!$I1351+'Таблица вводных'!$E$3+'Таблица вводных'!$F$3)</f>
        <v>23.347960096323028</v>
      </c>
      <c r="G1351" s="76">
        <f>('Итоговая табл.1чел(все услуги-к'!$G1351+('Итоговая табл.1чел(все услуги-к'!$G1351*'Таблица вводных'!$G$7))-('Расчет комиссии(Нади)'!$I1351+'Таблица вводных'!$E$3+'Таблица вводных'!$F$3)</f>
        <v>-0.41203990367697507</v>
      </c>
      <c r="H1351" s="76">
        <f>'Итоговая табл.1чел(все услуги-к'!$H1351-('Расчет комиссии(Нади)'!$I1351+'Таблица вводных'!$E$3+'Таблица вводных'!$F$3)</f>
        <v>-0.41203990367697507</v>
      </c>
      <c r="I1351" s="76">
        <f>('Итоговая табл.1чел(все услуги-к'!$I1351+('Итоговая табл.1чел(все услуги-к'!$I1351*'Таблица вводных'!$G$9))-('Расчет комиссии(Нади)'!$I1351+'Таблица вводных'!$E$3+'Таблица вводных'!$F$3)</f>
        <v>-0.41203990367697507</v>
      </c>
      <c r="J1351" s="22" t="s">
        <v>180</v>
      </c>
    </row>
    <row r="1352" spans="1:10" ht="13.2" customHeight="1">
      <c r="A1352" s="143" t="s">
        <v>265</v>
      </c>
      <c r="B1352" s="5">
        <v>45423</v>
      </c>
      <c r="C1352" s="97"/>
      <c r="D1352" s="59">
        <f>(('Итоговая табл.1чел(все услуги-к'!$D1352+('Итоговая табл.1чел(все услуги-к'!$D1352*'Таблица вводных'!$G$4)))-('Расчет комиссии(Нади)'!$I1352+'Таблица вводных'!$E$3+'Таблица вводных'!$F$3)</f>
        <v>7.2879600963230251</v>
      </c>
      <c r="E1352" s="59">
        <f>('Итоговая табл.1чел(все услуги-к'!$E1352+('Итоговая табл.1чел(все услуги-к'!$E1352*'Таблица вводных'!$G$5))-('Расчет комиссии(Нади)'!$I1352+'Таблица вводных'!$E$3+'Таблица вводных'!$F$3)</f>
        <v>0.50371009632302488</v>
      </c>
      <c r="F1352" s="59">
        <f>('Итоговая табл.1чел(все услуги-к'!$F1352+('Итоговая табл.1чел(все услуги-к'!$F1352*'Таблица вводных'!$G$6))-('Расчет комиссии(Нади)'!$I1352+'Таблица вводных'!$E$3+'Таблица вводных'!$F$3)</f>
        <v>23.347960096323028</v>
      </c>
      <c r="G1352" s="59">
        <f>('Итоговая табл.1чел(все услуги-к'!$G1352+('Итоговая табл.1чел(все услуги-к'!$G1352*'Таблица вводных'!$G$7))-('Расчет комиссии(Нади)'!$I1352+'Таблица вводных'!$E$3+'Таблица вводных'!$F$3)</f>
        <v>-0.41203990367697507</v>
      </c>
      <c r="H1352" s="59">
        <f>'Итоговая табл.1чел(все услуги-к'!$H1352-('Расчет комиссии(Нади)'!$I1352+'Таблица вводных'!$E$3+'Таблица вводных'!$F$3)</f>
        <v>-0.41203990367697507</v>
      </c>
      <c r="I1352" s="59">
        <f>('Итоговая табл.1чел(все услуги-к'!$I1352+('Итоговая табл.1чел(все услуги-к'!$I1352*'Таблица вводных'!$G$9))-('Расчет комиссии(Нади)'!$I1352+'Таблица вводных'!$E$3+'Таблица вводных'!$F$3)</f>
        <v>-0.41203990367697507</v>
      </c>
      <c r="J1352" s="10" t="s">
        <v>266</v>
      </c>
    </row>
    <row r="1353" spans="1:10" ht="13.2" customHeight="1">
      <c r="A1353" s="140"/>
      <c r="B1353" s="5">
        <v>45426</v>
      </c>
      <c r="C1353" s="6"/>
      <c r="D1353" s="66">
        <f>(('Итоговая табл.1чел(все услуги-к'!$D1353+('Итоговая табл.1чел(все услуги-к'!$D1353*'Таблица вводных'!$G$4)))-('Расчет комиссии(Нади)'!$I1353+'Таблица вводных'!$E$3+'Таблица вводных'!$F$3)</f>
        <v>7.2879600963230251</v>
      </c>
      <c r="E1353" s="66">
        <f>('Итоговая табл.1чел(все услуги-к'!$E1353+('Итоговая табл.1чел(все услуги-к'!$E1353*'Таблица вводных'!$G$5))-('Расчет комиссии(Нади)'!$I1353+'Таблица вводных'!$E$3+'Таблица вводных'!$F$3)</f>
        <v>0.50371009632302488</v>
      </c>
      <c r="F1353" s="66">
        <f>('Итоговая табл.1чел(все услуги-к'!$F1353+('Итоговая табл.1чел(все услуги-к'!$F1353*'Таблица вводных'!$G$6))-('Расчет комиссии(Нади)'!$I1353+'Таблица вводных'!$E$3+'Таблица вводных'!$F$3)</f>
        <v>23.347960096323028</v>
      </c>
      <c r="G1353" s="66">
        <f>('Итоговая табл.1чел(все услуги-к'!$G1353+('Итоговая табл.1чел(все услуги-к'!$G1353*'Таблица вводных'!$G$7))-('Расчет комиссии(Нади)'!$I1353+'Таблица вводных'!$E$3+'Таблица вводных'!$F$3)</f>
        <v>-0.41203990367697507</v>
      </c>
      <c r="H1353" s="66">
        <f>'Итоговая табл.1чел(все услуги-к'!$H1353-('Расчет комиссии(Нади)'!$I1353+'Таблица вводных'!$E$3+'Таблица вводных'!$F$3)</f>
        <v>-0.41203990367697507</v>
      </c>
      <c r="I1353" s="66">
        <f>('Итоговая табл.1чел(все услуги-к'!$I1353+('Итоговая табл.1чел(все услуги-к'!$I1353*'Таблица вводных'!$G$9))-('Расчет комиссии(Нади)'!$I1353+'Таблица вводных'!$E$3+'Таблица вводных'!$F$3)</f>
        <v>-0.41203990367697507</v>
      </c>
      <c r="J1353" s="13" t="s">
        <v>266</v>
      </c>
    </row>
    <row r="1354" spans="1:10" ht="13.2" customHeight="1">
      <c r="A1354" s="140"/>
      <c r="B1354" s="5">
        <v>45430</v>
      </c>
      <c r="C1354" s="15"/>
      <c r="D1354" s="66">
        <f>(('Итоговая табл.1чел(все услуги-к'!$D1354+('Итоговая табл.1чел(все услуги-к'!$D1354*'Таблица вводных'!$G$4)))-('Расчет комиссии(Нади)'!$I1354+'Таблица вводных'!$E$3+'Таблица вводных'!$F$3)</f>
        <v>7.2879600963230251</v>
      </c>
      <c r="E1354" s="66">
        <f>('Итоговая табл.1чел(все услуги-к'!$E1354+('Итоговая табл.1чел(все услуги-к'!$E1354*'Таблица вводных'!$G$5))-('Расчет комиссии(Нади)'!$I1354+'Таблица вводных'!$E$3+'Таблица вводных'!$F$3)</f>
        <v>0.50371009632302488</v>
      </c>
      <c r="F1354" s="66">
        <f>('Итоговая табл.1чел(все услуги-к'!$F1354+('Итоговая табл.1чел(все услуги-к'!$F1354*'Таблица вводных'!$G$6))-('Расчет комиссии(Нади)'!$I1354+'Таблица вводных'!$E$3+'Таблица вводных'!$F$3)</f>
        <v>23.347960096323028</v>
      </c>
      <c r="G1354" s="66">
        <f>('Итоговая табл.1чел(все услуги-к'!$G1354+('Итоговая табл.1чел(все услуги-к'!$G1354*'Таблица вводных'!$G$7))-('Расчет комиссии(Нади)'!$I1354+'Таблица вводных'!$E$3+'Таблица вводных'!$F$3)</f>
        <v>-0.41203990367697507</v>
      </c>
      <c r="H1354" s="66">
        <f>'Итоговая табл.1чел(все услуги-к'!$H1354-('Расчет комиссии(Нади)'!$I1354+'Таблица вводных'!$E$3+'Таблица вводных'!$F$3)</f>
        <v>-0.41203990367697507</v>
      </c>
      <c r="I1354" s="66">
        <f>('Итоговая табл.1чел(все услуги-к'!$I1354+('Итоговая табл.1чел(все услуги-к'!$I1354*'Таблица вводных'!$G$9))-('Расчет комиссии(Нади)'!$I1354+'Таблица вводных'!$E$3+'Таблица вводных'!$F$3)</f>
        <v>-0.41203990367697507</v>
      </c>
      <c r="J1354" s="13" t="s">
        <v>266</v>
      </c>
    </row>
    <row r="1355" spans="1:10" ht="13.2" customHeight="1">
      <c r="A1355" s="140"/>
      <c r="B1355" s="5">
        <v>45433</v>
      </c>
      <c r="C1355" s="6"/>
      <c r="D1355" s="66">
        <f>(('Итоговая табл.1чел(все услуги-к'!$D1355+('Итоговая табл.1чел(все услуги-к'!$D1355*'Таблица вводных'!$G$4)))-('Расчет комиссии(Нади)'!$I1355+'Таблица вводных'!$E$3+'Таблица вводных'!$F$3)</f>
        <v>7.2879600963230251</v>
      </c>
      <c r="E1355" s="66">
        <f>('Итоговая табл.1чел(все услуги-к'!$E1355+('Итоговая табл.1чел(все услуги-к'!$E1355*'Таблица вводных'!$G$5))-('Расчет комиссии(Нади)'!$I1355+'Таблица вводных'!$E$3+'Таблица вводных'!$F$3)</f>
        <v>0.50371009632302488</v>
      </c>
      <c r="F1355" s="66">
        <f>('Итоговая табл.1чел(все услуги-к'!$F1355+('Итоговая табл.1чел(все услуги-к'!$F1355*'Таблица вводных'!$G$6))-('Расчет комиссии(Нади)'!$I1355+'Таблица вводных'!$E$3+'Таблица вводных'!$F$3)</f>
        <v>23.347960096323028</v>
      </c>
      <c r="G1355" s="66">
        <f>('Итоговая табл.1чел(все услуги-к'!$G1355+('Итоговая табл.1чел(все услуги-к'!$G1355*'Таблица вводных'!$G$7))-('Расчет комиссии(Нади)'!$I1355+'Таблица вводных'!$E$3+'Таблица вводных'!$F$3)</f>
        <v>-0.41203990367697507</v>
      </c>
      <c r="H1355" s="66">
        <f>'Итоговая табл.1чел(все услуги-к'!$H1355-('Расчет комиссии(Нади)'!$I1355+'Таблица вводных'!$E$3+'Таблица вводных'!$F$3)</f>
        <v>-0.41203990367697507</v>
      </c>
      <c r="I1355" s="66">
        <f>('Итоговая табл.1чел(все услуги-к'!$I1355+('Итоговая табл.1чел(все услуги-к'!$I1355*'Таблица вводных'!$G$9))-('Расчет комиссии(Нади)'!$I1355+'Таблица вводных'!$E$3+'Таблица вводных'!$F$3)</f>
        <v>-0.41203990367697507</v>
      </c>
      <c r="J1355" s="13" t="s">
        <v>266</v>
      </c>
    </row>
    <row r="1356" spans="1:10" ht="13.2" customHeight="1">
      <c r="A1356" s="140"/>
      <c r="B1356" s="5">
        <v>45437</v>
      </c>
      <c r="C1356" s="15"/>
      <c r="D1356" s="66">
        <f>(('Итоговая табл.1чел(все услуги-к'!$D1356+('Итоговая табл.1чел(все услуги-к'!$D1356*'Таблица вводных'!$G$4)))-('Расчет комиссии(Нади)'!$I1356+'Таблица вводных'!$E$3+'Таблица вводных'!$F$3)</f>
        <v>7.2879600963230251</v>
      </c>
      <c r="E1356" s="66">
        <f>('Итоговая табл.1чел(все услуги-к'!$E1356+('Итоговая табл.1чел(все услуги-к'!$E1356*'Таблица вводных'!$G$5))-('Расчет комиссии(Нади)'!$I1356+'Таблица вводных'!$E$3+'Таблица вводных'!$F$3)</f>
        <v>0.50371009632302488</v>
      </c>
      <c r="F1356" s="66">
        <f>('Итоговая табл.1чел(все услуги-к'!$F1356+('Итоговая табл.1чел(все услуги-к'!$F1356*'Таблица вводных'!$G$6))-('Расчет комиссии(Нади)'!$I1356+'Таблица вводных'!$E$3+'Таблица вводных'!$F$3)</f>
        <v>23.347960096323028</v>
      </c>
      <c r="G1356" s="66">
        <f>('Итоговая табл.1чел(все услуги-к'!$G1356+('Итоговая табл.1чел(все услуги-к'!$G1356*'Таблица вводных'!$G$7))-('Расчет комиссии(Нади)'!$I1356+'Таблица вводных'!$E$3+'Таблица вводных'!$F$3)</f>
        <v>-0.41203990367697507</v>
      </c>
      <c r="H1356" s="66">
        <f>'Итоговая табл.1чел(все услуги-к'!$H1356-('Расчет комиссии(Нади)'!$I1356+'Таблица вводных'!$E$3+'Таблица вводных'!$F$3)</f>
        <v>-0.41203990367697507</v>
      </c>
      <c r="I1356" s="66">
        <f>('Итоговая табл.1чел(все услуги-к'!$I1356+('Итоговая табл.1чел(все услуги-к'!$I1356*'Таблица вводных'!$G$9))-('Расчет комиссии(Нади)'!$I1356+'Таблица вводных'!$E$3+'Таблица вводных'!$F$3)</f>
        <v>-0.41203990367697507</v>
      </c>
      <c r="J1356" s="13" t="s">
        <v>266</v>
      </c>
    </row>
    <row r="1357" spans="1:10" ht="13.2" customHeight="1">
      <c r="A1357" s="140"/>
      <c r="B1357" s="5">
        <v>45440</v>
      </c>
      <c r="C1357" s="15"/>
      <c r="D1357" s="66">
        <f>(('Итоговая табл.1чел(все услуги-к'!$D1357+('Итоговая табл.1чел(все услуги-к'!$D1357*'Таблица вводных'!$G$4)))-('Расчет комиссии(Нади)'!$I1357+'Таблица вводных'!$E$3+'Таблица вводных'!$F$3)</f>
        <v>7.2879600963230251</v>
      </c>
      <c r="E1357" s="66">
        <f>('Итоговая табл.1чел(все услуги-к'!$E1357+('Итоговая табл.1чел(все услуги-к'!$E1357*'Таблица вводных'!$G$5))-('Расчет комиссии(Нади)'!$I1357+'Таблица вводных'!$E$3+'Таблица вводных'!$F$3)</f>
        <v>0.50371009632302488</v>
      </c>
      <c r="F1357" s="66">
        <f>('Итоговая табл.1чел(все услуги-к'!$F1357+('Итоговая табл.1чел(все услуги-к'!$F1357*'Таблица вводных'!$G$6))-('Расчет комиссии(Нади)'!$I1357+'Таблица вводных'!$E$3+'Таблица вводных'!$F$3)</f>
        <v>23.347960096323028</v>
      </c>
      <c r="G1357" s="66">
        <f>('Итоговая табл.1чел(все услуги-к'!$G1357+('Итоговая табл.1чел(все услуги-к'!$G1357*'Таблица вводных'!$G$7))-('Расчет комиссии(Нади)'!$I1357+'Таблица вводных'!$E$3+'Таблица вводных'!$F$3)</f>
        <v>-0.41203990367697507</v>
      </c>
      <c r="H1357" s="66">
        <f>'Итоговая табл.1чел(все услуги-к'!$H1357-('Расчет комиссии(Нади)'!$I1357+'Таблица вводных'!$E$3+'Таблица вводных'!$F$3)</f>
        <v>-0.41203990367697507</v>
      </c>
      <c r="I1357" s="66">
        <f>('Итоговая табл.1чел(все услуги-к'!$I1357+('Итоговая табл.1чел(все услуги-к'!$I1357*'Таблица вводных'!$G$9))-('Расчет комиссии(Нади)'!$I1357+'Таблица вводных'!$E$3+'Таблица вводных'!$F$3)</f>
        <v>-0.41203990367697507</v>
      </c>
      <c r="J1357" s="13" t="s">
        <v>266</v>
      </c>
    </row>
    <row r="1358" spans="1:10" ht="13.2" customHeight="1">
      <c r="A1358" s="140"/>
      <c r="B1358" s="5">
        <v>45444</v>
      </c>
      <c r="C1358" s="15"/>
      <c r="D1358" s="66">
        <f>(('Итоговая табл.1чел(все услуги-к'!$D1358+('Итоговая табл.1чел(все услуги-к'!$D1358*'Таблица вводных'!$G$4)))-('Расчет комиссии(Нади)'!$I1358+'Таблица вводных'!$E$3+'Таблица вводных'!$F$3)</f>
        <v>7.2879600963230251</v>
      </c>
      <c r="E1358" s="66">
        <f>('Итоговая табл.1чел(все услуги-к'!$E1358+('Итоговая табл.1чел(все услуги-к'!$E1358*'Таблица вводных'!$G$5))-('Расчет комиссии(Нади)'!$I1358+'Таблица вводных'!$E$3+'Таблица вводных'!$F$3)</f>
        <v>0.50371009632302488</v>
      </c>
      <c r="F1358" s="66">
        <f>('Итоговая табл.1чел(все услуги-к'!$F1358+('Итоговая табл.1чел(все услуги-к'!$F1358*'Таблица вводных'!$G$6))-('Расчет комиссии(Нади)'!$I1358+'Таблица вводных'!$E$3+'Таблица вводных'!$F$3)</f>
        <v>23.347960096323028</v>
      </c>
      <c r="G1358" s="66">
        <f>('Итоговая табл.1чел(все услуги-к'!$G1358+('Итоговая табл.1чел(все услуги-к'!$G1358*'Таблица вводных'!$G$7))-('Расчет комиссии(Нади)'!$I1358+'Таблица вводных'!$E$3+'Таблица вводных'!$F$3)</f>
        <v>-0.41203990367697507</v>
      </c>
      <c r="H1358" s="66">
        <f>'Итоговая табл.1чел(все услуги-к'!$H1358-('Расчет комиссии(Нади)'!$I1358+'Таблица вводных'!$E$3+'Таблица вводных'!$F$3)</f>
        <v>-0.41203990367697507</v>
      </c>
      <c r="I1358" s="66">
        <f>('Итоговая табл.1чел(все услуги-к'!$I1358+('Итоговая табл.1чел(все услуги-к'!$I1358*'Таблица вводных'!$G$9))-('Расчет комиссии(Нади)'!$I1358+'Таблица вводных'!$E$3+'Таблица вводных'!$F$3)</f>
        <v>-0.41203990367697507</v>
      </c>
      <c r="J1358" s="13" t="s">
        <v>266</v>
      </c>
    </row>
    <row r="1359" spans="1:10" ht="13.2" customHeight="1">
      <c r="A1359" s="140"/>
      <c r="B1359" s="5">
        <v>45447</v>
      </c>
      <c r="C1359" s="6"/>
      <c r="D1359" s="66">
        <f>(('Итоговая табл.1чел(все услуги-к'!$D1359+('Итоговая табл.1чел(все услуги-к'!$D1359*'Таблица вводных'!$G$4)))-('Расчет комиссии(Нади)'!$I1359+'Таблица вводных'!$E$3+'Таблица вводных'!$F$3)</f>
        <v>7.2879600963230251</v>
      </c>
      <c r="E1359" s="66">
        <f>('Итоговая табл.1чел(все услуги-к'!$E1359+('Итоговая табл.1чел(все услуги-к'!$E1359*'Таблица вводных'!$G$5))-('Расчет комиссии(Нади)'!$I1359+'Таблица вводных'!$E$3+'Таблица вводных'!$F$3)</f>
        <v>0.50371009632302488</v>
      </c>
      <c r="F1359" s="66">
        <f>('Итоговая табл.1чел(все услуги-к'!$F1359+('Итоговая табл.1чел(все услуги-к'!$F1359*'Таблица вводных'!$G$6))-('Расчет комиссии(Нади)'!$I1359+'Таблица вводных'!$E$3+'Таблица вводных'!$F$3)</f>
        <v>23.347960096323028</v>
      </c>
      <c r="G1359" s="66">
        <f>('Итоговая табл.1чел(все услуги-к'!$G1359+('Итоговая табл.1чел(все услуги-к'!$G1359*'Таблица вводных'!$G$7))-('Расчет комиссии(Нади)'!$I1359+'Таблица вводных'!$E$3+'Таблица вводных'!$F$3)</f>
        <v>-0.41203990367697507</v>
      </c>
      <c r="H1359" s="66">
        <f>'Итоговая табл.1чел(все услуги-к'!$H1359-('Расчет комиссии(Нади)'!$I1359+'Таблица вводных'!$E$3+'Таблица вводных'!$F$3)</f>
        <v>-0.41203990367697507</v>
      </c>
      <c r="I1359" s="66">
        <f>('Итоговая табл.1чел(все услуги-к'!$I1359+('Итоговая табл.1чел(все услуги-к'!$I1359*'Таблица вводных'!$G$9))-('Расчет комиссии(Нади)'!$I1359+'Таблица вводных'!$E$3+'Таблица вводных'!$F$3)</f>
        <v>-0.41203990367697507</v>
      </c>
      <c r="J1359" s="13" t="s">
        <v>266</v>
      </c>
    </row>
    <row r="1360" spans="1:10" ht="13.2" customHeight="1">
      <c r="A1360" s="140"/>
      <c r="B1360" s="5">
        <v>45451</v>
      </c>
      <c r="C1360" s="15"/>
      <c r="D1360" s="66">
        <f>(('Итоговая табл.1чел(все услуги-к'!$D1360+('Итоговая табл.1чел(все услуги-к'!$D1360*'Таблица вводных'!$G$4)))-('Расчет комиссии(Нади)'!$I1360+'Таблица вводных'!$E$3+'Таблица вводных'!$F$3)</f>
        <v>7.2879600963230251</v>
      </c>
      <c r="E1360" s="66">
        <f>('Итоговая табл.1чел(все услуги-к'!$E1360+('Итоговая табл.1чел(все услуги-к'!$E1360*'Таблица вводных'!$G$5))-('Расчет комиссии(Нади)'!$I1360+'Таблица вводных'!$E$3+'Таблица вводных'!$F$3)</f>
        <v>0.50371009632302488</v>
      </c>
      <c r="F1360" s="66">
        <f>('Итоговая табл.1чел(все услуги-к'!$F1360+('Итоговая табл.1чел(все услуги-к'!$F1360*'Таблица вводных'!$G$6))-('Расчет комиссии(Нади)'!$I1360+'Таблица вводных'!$E$3+'Таблица вводных'!$F$3)</f>
        <v>23.347960096323028</v>
      </c>
      <c r="G1360" s="66">
        <f>('Итоговая табл.1чел(все услуги-к'!$G1360+('Итоговая табл.1чел(все услуги-к'!$G1360*'Таблица вводных'!$G$7))-('Расчет комиссии(Нади)'!$I1360+'Таблица вводных'!$E$3+'Таблица вводных'!$F$3)</f>
        <v>-0.41203990367697507</v>
      </c>
      <c r="H1360" s="66">
        <f>'Итоговая табл.1чел(все услуги-к'!$H1360-('Расчет комиссии(Нади)'!$I1360+'Таблица вводных'!$E$3+'Таблица вводных'!$F$3)</f>
        <v>-0.41203990367697507</v>
      </c>
      <c r="I1360" s="66">
        <f>('Итоговая табл.1чел(все услуги-к'!$I1360+('Итоговая табл.1чел(все услуги-к'!$I1360*'Таблица вводных'!$G$9))-('Расчет комиссии(Нади)'!$I1360+'Таблица вводных'!$E$3+'Таблица вводных'!$F$3)</f>
        <v>-0.41203990367697507</v>
      </c>
      <c r="J1360" s="13" t="s">
        <v>266</v>
      </c>
    </row>
    <row r="1361" spans="1:10" ht="13.2" customHeight="1">
      <c r="A1361" s="140"/>
      <c r="B1361" s="5">
        <v>45454</v>
      </c>
      <c r="C1361" s="15"/>
      <c r="D1361" s="66">
        <f>(('Итоговая табл.1чел(все услуги-к'!$D1361+('Итоговая табл.1чел(все услуги-к'!$D1361*'Таблица вводных'!$G$4)))-('Расчет комиссии(Нади)'!$I1361+'Таблица вводных'!$E$3+'Таблица вводных'!$F$3)</f>
        <v>7.2879600963230251</v>
      </c>
      <c r="E1361" s="66">
        <f>('Итоговая табл.1чел(все услуги-к'!$E1361+('Итоговая табл.1чел(все услуги-к'!$E1361*'Таблица вводных'!$G$5))-('Расчет комиссии(Нади)'!$I1361+'Таблица вводных'!$E$3+'Таблица вводных'!$F$3)</f>
        <v>0.50371009632302488</v>
      </c>
      <c r="F1361" s="66">
        <f>('Итоговая табл.1чел(все услуги-к'!$F1361+('Итоговая табл.1чел(все услуги-к'!$F1361*'Таблица вводных'!$G$6))-('Расчет комиссии(Нади)'!$I1361+'Таблица вводных'!$E$3+'Таблица вводных'!$F$3)</f>
        <v>23.347960096323028</v>
      </c>
      <c r="G1361" s="66">
        <f>('Итоговая табл.1чел(все услуги-к'!$G1361+('Итоговая табл.1чел(все услуги-к'!$G1361*'Таблица вводных'!$G$7))-('Расчет комиссии(Нади)'!$I1361+'Таблица вводных'!$E$3+'Таблица вводных'!$F$3)</f>
        <v>-0.41203990367697507</v>
      </c>
      <c r="H1361" s="66">
        <f>'Итоговая табл.1чел(все услуги-к'!$H1361-('Расчет комиссии(Нади)'!$I1361+'Таблица вводных'!$E$3+'Таблица вводных'!$F$3)</f>
        <v>-0.41203990367697507</v>
      </c>
      <c r="I1361" s="66">
        <f>('Итоговая табл.1чел(все услуги-к'!$I1361+('Итоговая табл.1чел(все услуги-к'!$I1361*'Таблица вводных'!$G$9))-('Расчет комиссии(Нади)'!$I1361+'Таблица вводных'!$E$3+'Таблица вводных'!$F$3)</f>
        <v>-0.41203990367697507</v>
      </c>
      <c r="J1361" s="13" t="s">
        <v>266</v>
      </c>
    </row>
    <row r="1362" spans="1:10" ht="13.2" customHeight="1">
      <c r="A1362" s="140"/>
      <c r="B1362" s="5"/>
      <c r="C1362" s="6"/>
      <c r="D1362" s="66">
        <f>(('Итоговая табл.1чел(все услуги-к'!$D1362+('Итоговая табл.1чел(все услуги-к'!$D1362*'Таблица вводных'!$G$4)))-('Расчет комиссии(Нади)'!$I1362+'Таблица вводных'!$E$3+'Таблица вводных'!$F$3)</f>
        <v>7.2879600963230251</v>
      </c>
      <c r="E1362" s="66">
        <f>('Итоговая табл.1чел(все услуги-к'!$E1362+('Итоговая табл.1чел(все услуги-к'!$E1362*'Таблица вводных'!$G$5))-('Расчет комиссии(Нади)'!$I1362+'Таблица вводных'!$E$3+'Таблица вводных'!$F$3)</f>
        <v>0.50371009632302488</v>
      </c>
      <c r="F1362" s="66">
        <f>('Итоговая табл.1чел(все услуги-к'!$F1362+('Итоговая табл.1чел(все услуги-к'!$F1362*'Таблица вводных'!$G$6))-('Расчет комиссии(Нади)'!$I1362+'Таблица вводных'!$E$3+'Таблица вводных'!$F$3)</f>
        <v>23.347960096323028</v>
      </c>
      <c r="G1362" s="66">
        <f>('Итоговая табл.1чел(все услуги-к'!$G1362+('Итоговая табл.1чел(все услуги-к'!$G1362*'Таблица вводных'!$G$7))-('Расчет комиссии(Нади)'!$I1362+'Таблица вводных'!$E$3+'Таблица вводных'!$F$3)</f>
        <v>-0.41203990367697507</v>
      </c>
      <c r="H1362" s="66">
        <f>'Итоговая табл.1чел(все услуги-к'!$H1362-('Расчет комиссии(Нади)'!$I1362+'Таблица вводных'!$E$3+'Таблица вводных'!$F$3)</f>
        <v>-0.41203990367697507</v>
      </c>
      <c r="I1362" s="66">
        <f>('Итоговая табл.1чел(все услуги-к'!$I1362+('Итоговая табл.1чел(все услуги-к'!$I1362*'Таблица вводных'!$G$9))-('Расчет комиссии(Нади)'!$I1362+'Таблица вводных'!$E$3+'Таблица вводных'!$F$3)</f>
        <v>-0.41203990367697507</v>
      </c>
      <c r="J1362" s="13" t="s">
        <v>266</v>
      </c>
    </row>
    <row r="1363" spans="1:10" ht="13.2" customHeight="1">
      <c r="A1363" s="140"/>
      <c r="B1363" s="5"/>
      <c r="C1363" s="15"/>
      <c r="D1363" s="66">
        <f>(('Итоговая табл.1чел(все услуги-к'!$D1363+('Итоговая табл.1чел(все услуги-к'!$D1363*'Таблица вводных'!$G$4)))-('Расчет комиссии(Нади)'!$I1363+'Таблица вводных'!$E$3+'Таблица вводных'!$F$3)</f>
        <v>7.2879600963230251</v>
      </c>
      <c r="E1363" s="66">
        <f>('Итоговая табл.1чел(все услуги-к'!$E1363+('Итоговая табл.1чел(все услуги-к'!$E1363*'Таблица вводных'!$G$5))-('Расчет комиссии(Нади)'!$I1363+'Таблица вводных'!$E$3+'Таблица вводных'!$F$3)</f>
        <v>0.50371009632302488</v>
      </c>
      <c r="F1363" s="66">
        <f>('Итоговая табл.1чел(все услуги-к'!$F1363+('Итоговая табл.1чел(все услуги-к'!$F1363*'Таблица вводных'!$G$6))-('Расчет комиссии(Нади)'!$I1363+'Таблица вводных'!$E$3+'Таблица вводных'!$F$3)</f>
        <v>23.347960096323028</v>
      </c>
      <c r="G1363" s="66">
        <f>('Итоговая табл.1чел(все услуги-к'!$G1363+('Итоговая табл.1чел(все услуги-к'!$G1363*'Таблица вводных'!$G$7))-('Расчет комиссии(Нади)'!$I1363+'Таблица вводных'!$E$3+'Таблица вводных'!$F$3)</f>
        <v>-0.41203990367697507</v>
      </c>
      <c r="H1363" s="66">
        <f>'Итоговая табл.1чел(все услуги-к'!$H1363-('Расчет комиссии(Нади)'!$I1363+'Таблица вводных'!$E$3+'Таблица вводных'!$F$3)</f>
        <v>-0.41203990367697507</v>
      </c>
      <c r="I1363" s="66">
        <f>('Итоговая табл.1чел(все услуги-к'!$I1363+('Итоговая табл.1чел(все услуги-к'!$I1363*'Таблица вводных'!$G$9))-('Расчет комиссии(Нади)'!$I1363+'Таблица вводных'!$E$3+'Таблица вводных'!$F$3)</f>
        <v>-0.41203990367697507</v>
      </c>
      <c r="J1363" s="13" t="s">
        <v>266</v>
      </c>
    </row>
    <row r="1364" spans="1:10" ht="13.2" customHeight="1">
      <c r="A1364" s="140"/>
      <c r="B1364" s="5"/>
      <c r="C1364" s="6"/>
      <c r="D1364" s="66">
        <f>(('Итоговая табл.1чел(все услуги-к'!$D1364+('Итоговая табл.1чел(все услуги-к'!$D1364*'Таблица вводных'!$G$4)))-('Расчет комиссии(Нади)'!$I1364+'Таблица вводных'!$E$3+'Таблица вводных'!$F$3)</f>
        <v>7.2879600963230251</v>
      </c>
      <c r="E1364" s="66">
        <f>('Итоговая табл.1чел(все услуги-к'!$E1364+('Итоговая табл.1чел(все услуги-к'!$E1364*'Таблица вводных'!$G$5))-('Расчет комиссии(Нади)'!$I1364+'Таблица вводных'!$E$3+'Таблица вводных'!$F$3)</f>
        <v>0.50371009632302488</v>
      </c>
      <c r="F1364" s="66">
        <f>('Итоговая табл.1чел(все услуги-к'!$F1364+('Итоговая табл.1чел(все услуги-к'!$F1364*'Таблица вводных'!$G$6))-('Расчет комиссии(Нади)'!$I1364+'Таблица вводных'!$E$3+'Таблица вводных'!$F$3)</f>
        <v>23.347960096323028</v>
      </c>
      <c r="G1364" s="66">
        <f>('Итоговая табл.1чел(все услуги-к'!$G1364+('Итоговая табл.1чел(все услуги-к'!$G1364*'Таблица вводных'!$G$7))-('Расчет комиссии(Нади)'!$I1364+'Таблица вводных'!$E$3+'Таблица вводных'!$F$3)</f>
        <v>-0.41203990367697507</v>
      </c>
      <c r="H1364" s="66">
        <f>'Итоговая табл.1чел(все услуги-к'!$H1364-('Расчет комиссии(Нади)'!$I1364+'Таблица вводных'!$E$3+'Таблица вводных'!$F$3)</f>
        <v>-0.41203990367697507</v>
      </c>
      <c r="I1364" s="66">
        <f>('Итоговая табл.1чел(все услуги-к'!$I1364+('Итоговая табл.1чел(все услуги-к'!$I1364*'Таблица вводных'!$G$9))-('Расчет комиссии(Нади)'!$I1364+'Таблица вводных'!$E$3+'Таблица вводных'!$F$3)</f>
        <v>-0.41203990367697507</v>
      </c>
      <c r="J1364" s="13" t="s">
        <v>266</v>
      </c>
    </row>
    <row r="1365" spans="1:10" ht="13.2" customHeight="1">
      <c r="A1365" s="140"/>
      <c r="B1365" s="5"/>
      <c r="C1365" s="6"/>
      <c r="D1365" s="66">
        <f>(('Итоговая табл.1чел(все услуги-к'!$D1365+('Итоговая табл.1чел(все услуги-к'!$D1365*'Таблица вводных'!$G$4)))-('Расчет комиссии(Нади)'!$I1365+'Таблица вводных'!$E$3+'Таблица вводных'!$F$3)</f>
        <v>7.2879600963230251</v>
      </c>
      <c r="E1365" s="66">
        <f>('Итоговая табл.1чел(все услуги-к'!$E1365+('Итоговая табл.1чел(все услуги-к'!$E1365*'Таблица вводных'!$G$5))-('Расчет комиссии(Нади)'!$I1365+'Таблица вводных'!$E$3+'Таблица вводных'!$F$3)</f>
        <v>0.50371009632302488</v>
      </c>
      <c r="F1365" s="66">
        <f>('Итоговая табл.1чел(все услуги-к'!$F1365+('Итоговая табл.1чел(все услуги-к'!$F1365*'Таблица вводных'!$G$6))-('Расчет комиссии(Нади)'!$I1365+'Таблица вводных'!$E$3+'Таблица вводных'!$F$3)</f>
        <v>23.347960096323028</v>
      </c>
      <c r="G1365" s="66">
        <f>('Итоговая табл.1чел(все услуги-к'!$G1365+('Итоговая табл.1чел(все услуги-к'!$G1365*'Таблица вводных'!$G$7))-('Расчет комиссии(Нади)'!$I1365+'Таблица вводных'!$E$3+'Таблица вводных'!$F$3)</f>
        <v>-0.41203990367697507</v>
      </c>
      <c r="H1365" s="66">
        <f>'Итоговая табл.1чел(все услуги-к'!$H1365-('Расчет комиссии(Нади)'!$I1365+'Таблица вводных'!$E$3+'Таблица вводных'!$F$3)</f>
        <v>-0.41203990367697507</v>
      </c>
      <c r="I1365" s="66">
        <f>('Итоговая табл.1чел(все услуги-к'!$I1365+('Итоговая табл.1чел(все услуги-к'!$I1365*'Таблица вводных'!$G$9))-('Расчет комиссии(Нади)'!$I1365+'Таблица вводных'!$E$3+'Таблица вводных'!$F$3)</f>
        <v>-0.41203990367697507</v>
      </c>
      <c r="J1365" s="13" t="s">
        <v>266</v>
      </c>
    </row>
    <row r="1366" spans="1:10" ht="13.2" customHeight="1">
      <c r="A1366" s="140"/>
      <c r="B1366" s="5"/>
      <c r="C1366" s="15"/>
      <c r="D1366" s="66">
        <f>(('Итоговая табл.1чел(все услуги-к'!$D1366+('Итоговая табл.1чел(все услуги-к'!$D1366*'Таблица вводных'!$G$4)))-('Расчет комиссии(Нади)'!$I1366+'Таблица вводных'!$E$3+'Таблица вводных'!$F$3)</f>
        <v>7.2879600963230251</v>
      </c>
      <c r="E1366" s="66">
        <f>('Итоговая табл.1чел(все услуги-к'!$E1366+('Итоговая табл.1чел(все услуги-к'!$E1366*'Таблица вводных'!$G$5))-('Расчет комиссии(Нади)'!$I1366+'Таблица вводных'!$E$3+'Таблица вводных'!$F$3)</f>
        <v>0.50371009632302488</v>
      </c>
      <c r="F1366" s="66">
        <f>('Итоговая табл.1чел(все услуги-к'!$F1366+('Итоговая табл.1чел(все услуги-к'!$F1366*'Таблица вводных'!$G$6))-('Расчет комиссии(Нади)'!$I1366+'Таблица вводных'!$E$3+'Таблица вводных'!$F$3)</f>
        <v>23.347960096323028</v>
      </c>
      <c r="G1366" s="66">
        <f>('Итоговая табл.1чел(все услуги-к'!$G1366+('Итоговая табл.1чел(все услуги-к'!$G1366*'Таблица вводных'!$G$7))-('Расчет комиссии(Нади)'!$I1366+'Таблица вводных'!$E$3+'Таблица вводных'!$F$3)</f>
        <v>-0.41203990367697507</v>
      </c>
      <c r="H1366" s="66">
        <f>'Итоговая табл.1чел(все услуги-к'!$H1366-('Расчет комиссии(Нади)'!$I1366+'Таблица вводных'!$E$3+'Таблица вводных'!$F$3)</f>
        <v>-0.41203990367697507</v>
      </c>
      <c r="I1366" s="66">
        <f>('Итоговая табл.1чел(все услуги-к'!$I1366+('Итоговая табл.1чел(все услуги-к'!$I1366*'Таблица вводных'!$G$9))-('Расчет комиссии(Нади)'!$I1366+'Таблица вводных'!$E$3+'Таблица вводных'!$F$3)</f>
        <v>-0.41203990367697507</v>
      </c>
      <c r="J1366" s="13" t="s">
        <v>266</v>
      </c>
    </row>
    <row r="1367" spans="1:10" ht="13.2" customHeight="1">
      <c r="A1367" s="140"/>
      <c r="B1367" s="5"/>
      <c r="C1367" s="6"/>
      <c r="D1367" s="66">
        <f>(('Итоговая табл.1чел(все услуги-к'!$D1367+('Итоговая табл.1чел(все услуги-к'!$D1367*'Таблица вводных'!$G$4)))-('Расчет комиссии(Нади)'!$I1367+'Таблица вводных'!$E$3+'Таблица вводных'!$F$3)</f>
        <v>7.2879600963230251</v>
      </c>
      <c r="E1367" s="66">
        <f>('Итоговая табл.1чел(все услуги-к'!$E1367+('Итоговая табл.1чел(все услуги-к'!$E1367*'Таблица вводных'!$G$5))-('Расчет комиссии(Нади)'!$I1367+'Таблица вводных'!$E$3+'Таблица вводных'!$F$3)</f>
        <v>0.50371009632302488</v>
      </c>
      <c r="F1367" s="66">
        <f>('Итоговая табл.1чел(все услуги-к'!$F1367+('Итоговая табл.1чел(все услуги-к'!$F1367*'Таблица вводных'!$G$6))-('Расчет комиссии(Нади)'!$I1367+'Таблица вводных'!$E$3+'Таблица вводных'!$F$3)</f>
        <v>23.347960096323028</v>
      </c>
      <c r="G1367" s="66">
        <f>('Итоговая табл.1чел(все услуги-к'!$G1367+('Итоговая табл.1чел(все услуги-к'!$G1367*'Таблица вводных'!$G$7))-('Расчет комиссии(Нади)'!$I1367+'Таблица вводных'!$E$3+'Таблица вводных'!$F$3)</f>
        <v>-0.41203990367697507</v>
      </c>
      <c r="H1367" s="66">
        <f>'Итоговая табл.1чел(все услуги-к'!$H1367-('Расчет комиссии(Нади)'!$I1367+'Таблица вводных'!$E$3+'Таблица вводных'!$F$3)</f>
        <v>-0.41203990367697507</v>
      </c>
      <c r="I1367" s="66">
        <f>('Итоговая табл.1чел(все услуги-к'!$I1367+('Итоговая табл.1чел(все услуги-к'!$I1367*'Таблица вводных'!$G$9))-('Расчет комиссии(Нади)'!$I1367+'Таблица вводных'!$E$3+'Таблица вводных'!$F$3)</f>
        <v>-0.41203990367697507</v>
      </c>
      <c r="J1367" s="13" t="s">
        <v>266</v>
      </c>
    </row>
    <row r="1368" spans="1:10" ht="13.2" customHeight="1">
      <c r="A1368" s="140"/>
      <c r="B1368" s="5"/>
      <c r="C1368" s="15"/>
      <c r="D1368" s="66">
        <f>(('Итоговая табл.1чел(все услуги-к'!$D1368+('Итоговая табл.1чел(все услуги-к'!$D1368*'Таблица вводных'!$G$4)))-('Расчет комиссии(Нади)'!$I1368+'Таблица вводных'!$E$3+'Таблица вводных'!$F$3)</f>
        <v>7.2879600963230251</v>
      </c>
      <c r="E1368" s="66">
        <f>('Итоговая табл.1чел(все услуги-к'!$E1368+('Итоговая табл.1чел(все услуги-к'!$E1368*'Таблица вводных'!$G$5))-('Расчет комиссии(Нади)'!$I1368+'Таблица вводных'!$E$3+'Таблица вводных'!$F$3)</f>
        <v>0.50371009632302488</v>
      </c>
      <c r="F1368" s="66">
        <f>('Итоговая табл.1чел(все услуги-к'!$F1368+('Итоговая табл.1чел(все услуги-к'!$F1368*'Таблица вводных'!$G$6))-('Расчет комиссии(Нади)'!$I1368+'Таблица вводных'!$E$3+'Таблица вводных'!$F$3)</f>
        <v>23.347960096323028</v>
      </c>
      <c r="G1368" s="66">
        <f>('Итоговая табл.1чел(все услуги-к'!$G1368+('Итоговая табл.1чел(все услуги-к'!$G1368*'Таблица вводных'!$G$7))-('Расчет комиссии(Нади)'!$I1368+'Таблица вводных'!$E$3+'Таблица вводных'!$F$3)</f>
        <v>-0.41203990367697507</v>
      </c>
      <c r="H1368" s="66">
        <f>'Итоговая табл.1чел(все услуги-к'!$H1368-('Расчет комиссии(Нади)'!$I1368+'Таблица вводных'!$E$3+'Таблица вводных'!$F$3)</f>
        <v>-0.41203990367697507</v>
      </c>
      <c r="I1368" s="66">
        <f>('Итоговая табл.1чел(все услуги-к'!$I1368+('Итоговая табл.1чел(все услуги-к'!$I1368*'Таблица вводных'!$G$9))-('Расчет комиссии(Нади)'!$I1368+'Таблица вводных'!$E$3+'Таблица вводных'!$F$3)</f>
        <v>-0.41203990367697507</v>
      </c>
      <c r="J1368" s="13" t="s">
        <v>266</v>
      </c>
    </row>
    <row r="1369" spans="1:10" ht="13.2" customHeight="1">
      <c r="A1369" s="141"/>
      <c r="B1369" s="18"/>
      <c r="C1369" s="19"/>
      <c r="D1369" s="76">
        <f>(('Итоговая табл.1чел(все услуги-к'!$D1369+('Итоговая табл.1чел(все услуги-к'!$D1369*'Таблица вводных'!$G$4)))-('Расчет комиссии(Нади)'!$I1369+'Таблица вводных'!$E$3+'Таблица вводных'!$F$3)</f>
        <v>7.2879600963230251</v>
      </c>
      <c r="E1369" s="76">
        <f>('Итоговая табл.1чел(все услуги-к'!$E1369+('Итоговая табл.1чел(все услуги-к'!$E1369*'Таблица вводных'!$G$5))-('Расчет комиссии(Нади)'!$I1369+'Таблица вводных'!$E$3+'Таблица вводных'!$F$3)</f>
        <v>0.50371009632302488</v>
      </c>
      <c r="F1369" s="76">
        <f>('Итоговая табл.1чел(все услуги-к'!$F1369+('Итоговая табл.1чел(все услуги-к'!$F1369*'Таблица вводных'!$G$6))-('Расчет комиссии(Нади)'!$I1369+'Таблица вводных'!$E$3+'Таблица вводных'!$F$3)</f>
        <v>23.347960096323028</v>
      </c>
      <c r="G1369" s="76">
        <f>('Итоговая табл.1чел(все услуги-к'!$G1369+('Итоговая табл.1чел(все услуги-к'!$G1369*'Таблица вводных'!$G$7))-('Расчет комиссии(Нади)'!$I1369+'Таблица вводных'!$E$3+'Таблица вводных'!$F$3)</f>
        <v>-0.41203990367697507</v>
      </c>
      <c r="H1369" s="76">
        <f>'Итоговая табл.1чел(все услуги-к'!$H1369-('Расчет комиссии(Нади)'!$I1369+'Таблица вводных'!$E$3+'Таблица вводных'!$F$3)</f>
        <v>-0.41203990367697507</v>
      </c>
      <c r="I1369" s="76">
        <f>('Итоговая табл.1чел(все услуги-к'!$I1369+('Итоговая табл.1чел(все услуги-к'!$I1369*'Таблица вводных'!$G$9))-('Расчет комиссии(Нади)'!$I1369+'Таблица вводных'!$E$3+'Таблица вводных'!$F$3)</f>
        <v>-0.41203990367697507</v>
      </c>
      <c r="J1369" s="22" t="s">
        <v>266</v>
      </c>
    </row>
    <row r="1370" spans="1:10" ht="13.2" customHeight="1">
      <c r="A1370" s="143" t="s">
        <v>267</v>
      </c>
      <c r="B1370" s="5">
        <v>45423</v>
      </c>
      <c r="C1370" s="97"/>
      <c r="D1370" s="59">
        <f>(('Итоговая табл.1чел(все услуги-к'!$D1370+('Итоговая табл.1чел(все услуги-к'!$D1370*'Таблица вводных'!$G$4)))-('Расчет комиссии(Нади)'!$I1370+'Таблица вводных'!$E$3+'Таблица вводных'!$F$3)</f>
        <v>7.2879600963230251</v>
      </c>
      <c r="E1370" s="59">
        <f>('Итоговая табл.1чел(все услуги-к'!$E1370+('Итоговая табл.1чел(все услуги-к'!$E1370*'Таблица вводных'!$G$5))-('Расчет комиссии(Нади)'!$I1370+'Таблица вводных'!$E$3+'Таблица вводных'!$F$3)</f>
        <v>0.50371009632302488</v>
      </c>
      <c r="F1370" s="59">
        <f>('Итоговая табл.1чел(все услуги-к'!$F1370+('Итоговая табл.1чел(все услуги-к'!$F1370*'Таблица вводных'!$G$6))-('Расчет комиссии(Нади)'!$I1370+'Таблица вводных'!$E$3+'Таблица вводных'!$F$3)</f>
        <v>23.347960096323028</v>
      </c>
      <c r="G1370" s="59">
        <f>('Итоговая табл.1чел(все услуги-к'!$G1370+('Итоговая табл.1чел(все услуги-к'!$G1370*'Таблица вводных'!$G$7))-('Расчет комиссии(Нади)'!$I1370+'Таблица вводных'!$E$3+'Таблица вводных'!$F$3)</f>
        <v>-0.41203990367697507</v>
      </c>
      <c r="H1370" s="59">
        <f>'Итоговая табл.1чел(все услуги-к'!$H1370-('Расчет комиссии(Нади)'!$I1370+'Таблица вводных'!$E$3+'Таблица вводных'!$F$3)</f>
        <v>-0.41203990367697507</v>
      </c>
      <c r="I1370" s="59">
        <f>('Итоговая табл.1чел(все услуги-к'!$I1370+('Итоговая табл.1чел(все услуги-к'!$I1370*'Таблица вводных'!$G$9))-('Расчет комиссии(Нади)'!$I1370+'Таблица вводных'!$E$3+'Таблица вводных'!$F$3)</f>
        <v>-0.41203990367697507</v>
      </c>
      <c r="J1370" s="10" t="s">
        <v>268</v>
      </c>
    </row>
    <row r="1371" spans="1:10" ht="13.2" customHeight="1">
      <c r="A1371" s="140"/>
      <c r="B1371" s="5">
        <v>45426</v>
      </c>
      <c r="C1371" s="6"/>
      <c r="D1371" s="66">
        <f>(('Итоговая табл.1чел(все услуги-к'!$D1371+('Итоговая табл.1чел(все услуги-к'!$D1371*'Таблица вводных'!$G$4)))-('Расчет комиссии(Нади)'!$I1371+'Таблица вводных'!$E$3+'Таблица вводных'!$F$3)</f>
        <v>7.2879600963230251</v>
      </c>
      <c r="E1371" s="66">
        <f>('Итоговая табл.1чел(все услуги-к'!$E1371+('Итоговая табл.1чел(все услуги-к'!$E1371*'Таблица вводных'!$G$5))-('Расчет комиссии(Нади)'!$I1371+'Таблица вводных'!$E$3+'Таблица вводных'!$F$3)</f>
        <v>0.50371009632302488</v>
      </c>
      <c r="F1371" s="66">
        <f>('Итоговая табл.1чел(все услуги-к'!$F1371+('Итоговая табл.1чел(все услуги-к'!$F1371*'Таблица вводных'!$G$6))-('Расчет комиссии(Нади)'!$I1371+'Таблица вводных'!$E$3+'Таблица вводных'!$F$3)</f>
        <v>23.347960096323028</v>
      </c>
      <c r="G1371" s="66">
        <f>('Итоговая табл.1чел(все услуги-к'!$G1371+('Итоговая табл.1чел(все услуги-к'!$G1371*'Таблица вводных'!$G$7))-('Расчет комиссии(Нади)'!$I1371+'Таблица вводных'!$E$3+'Таблица вводных'!$F$3)</f>
        <v>-0.41203990367697507</v>
      </c>
      <c r="H1371" s="66">
        <f>'Итоговая табл.1чел(все услуги-к'!$H1371-('Расчет комиссии(Нади)'!$I1371+'Таблица вводных'!$E$3+'Таблица вводных'!$F$3)</f>
        <v>-0.41203990367697507</v>
      </c>
      <c r="I1371" s="66">
        <f>('Итоговая табл.1чел(все услуги-к'!$I1371+('Итоговая табл.1чел(все услуги-к'!$I1371*'Таблица вводных'!$G$9))-('Расчет комиссии(Нади)'!$I1371+'Таблица вводных'!$E$3+'Таблица вводных'!$F$3)</f>
        <v>-0.41203990367697507</v>
      </c>
      <c r="J1371" s="13" t="s">
        <v>268</v>
      </c>
    </row>
    <row r="1372" spans="1:10" ht="13.2" customHeight="1">
      <c r="A1372" s="140"/>
      <c r="B1372" s="5">
        <v>45430</v>
      </c>
      <c r="C1372" s="15"/>
      <c r="D1372" s="66">
        <f>(('Итоговая табл.1чел(все услуги-к'!$D1372+('Итоговая табл.1чел(все услуги-к'!$D1372*'Таблица вводных'!$G$4)))-('Расчет комиссии(Нади)'!$I1372+'Таблица вводных'!$E$3+'Таблица вводных'!$F$3)</f>
        <v>7.2879600963230251</v>
      </c>
      <c r="E1372" s="66">
        <f>('Итоговая табл.1чел(все услуги-к'!$E1372+('Итоговая табл.1чел(все услуги-к'!$E1372*'Таблица вводных'!$G$5))-('Расчет комиссии(Нади)'!$I1372+'Таблица вводных'!$E$3+'Таблица вводных'!$F$3)</f>
        <v>0.50371009632302488</v>
      </c>
      <c r="F1372" s="66">
        <f>('Итоговая табл.1чел(все услуги-к'!$F1372+('Итоговая табл.1чел(все услуги-к'!$F1372*'Таблица вводных'!$G$6))-('Расчет комиссии(Нади)'!$I1372+'Таблица вводных'!$E$3+'Таблица вводных'!$F$3)</f>
        <v>23.347960096323028</v>
      </c>
      <c r="G1372" s="66">
        <f>('Итоговая табл.1чел(все услуги-к'!$G1372+('Итоговая табл.1чел(все услуги-к'!$G1372*'Таблица вводных'!$G$7))-('Расчет комиссии(Нади)'!$I1372+'Таблица вводных'!$E$3+'Таблица вводных'!$F$3)</f>
        <v>-0.41203990367697507</v>
      </c>
      <c r="H1372" s="66">
        <f>'Итоговая табл.1чел(все услуги-к'!$H1372-('Расчет комиссии(Нади)'!$I1372+'Таблица вводных'!$E$3+'Таблица вводных'!$F$3)</f>
        <v>-0.41203990367697507</v>
      </c>
      <c r="I1372" s="66">
        <f>('Итоговая табл.1чел(все услуги-к'!$I1372+('Итоговая табл.1чел(все услуги-к'!$I1372*'Таблица вводных'!$G$9))-('Расчет комиссии(Нади)'!$I1372+'Таблица вводных'!$E$3+'Таблица вводных'!$F$3)</f>
        <v>-0.41203990367697507</v>
      </c>
      <c r="J1372" s="13" t="s">
        <v>268</v>
      </c>
    </row>
    <row r="1373" spans="1:10" ht="13.2" customHeight="1">
      <c r="A1373" s="140"/>
      <c r="B1373" s="5">
        <v>45433</v>
      </c>
      <c r="C1373" s="6"/>
      <c r="D1373" s="66">
        <f>(('Итоговая табл.1чел(все услуги-к'!$D1373+('Итоговая табл.1чел(все услуги-к'!$D1373*'Таблица вводных'!$G$4)))-('Расчет комиссии(Нади)'!$I1373+'Таблица вводных'!$E$3+'Таблица вводных'!$F$3)</f>
        <v>7.2879600963230251</v>
      </c>
      <c r="E1373" s="66">
        <f>('Итоговая табл.1чел(все услуги-к'!$E1373+('Итоговая табл.1чел(все услуги-к'!$E1373*'Таблица вводных'!$G$5))-('Расчет комиссии(Нади)'!$I1373+'Таблица вводных'!$E$3+'Таблица вводных'!$F$3)</f>
        <v>0.50371009632302488</v>
      </c>
      <c r="F1373" s="66">
        <f>('Итоговая табл.1чел(все услуги-к'!$F1373+('Итоговая табл.1чел(все услуги-к'!$F1373*'Таблица вводных'!$G$6))-('Расчет комиссии(Нади)'!$I1373+'Таблица вводных'!$E$3+'Таблица вводных'!$F$3)</f>
        <v>23.347960096323028</v>
      </c>
      <c r="G1373" s="66">
        <f>('Итоговая табл.1чел(все услуги-к'!$G1373+('Итоговая табл.1чел(все услуги-к'!$G1373*'Таблица вводных'!$G$7))-('Расчет комиссии(Нади)'!$I1373+'Таблица вводных'!$E$3+'Таблица вводных'!$F$3)</f>
        <v>-0.41203990367697507</v>
      </c>
      <c r="H1373" s="66">
        <f>'Итоговая табл.1чел(все услуги-к'!$H1373-('Расчет комиссии(Нади)'!$I1373+'Таблица вводных'!$E$3+'Таблица вводных'!$F$3)</f>
        <v>-0.41203990367697507</v>
      </c>
      <c r="I1373" s="66">
        <f>('Итоговая табл.1чел(все услуги-к'!$I1373+('Итоговая табл.1чел(все услуги-к'!$I1373*'Таблица вводных'!$G$9))-('Расчет комиссии(Нади)'!$I1373+'Таблица вводных'!$E$3+'Таблица вводных'!$F$3)</f>
        <v>-0.41203990367697507</v>
      </c>
      <c r="J1373" s="13" t="s">
        <v>268</v>
      </c>
    </row>
    <row r="1374" spans="1:10" ht="13.2" customHeight="1">
      <c r="A1374" s="140"/>
      <c r="B1374" s="5">
        <v>45437</v>
      </c>
      <c r="C1374" s="15"/>
      <c r="D1374" s="66">
        <f>(('Итоговая табл.1чел(все услуги-к'!$D1374+('Итоговая табл.1чел(все услуги-к'!$D1374*'Таблица вводных'!$G$4)))-('Расчет комиссии(Нади)'!$I1374+'Таблица вводных'!$E$3+'Таблица вводных'!$F$3)</f>
        <v>7.2879600963230251</v>
      </c>
      <c r="E1374" s="66">
        <f>('Итоговая табл.1чел(все услуги-к'!$E1374+('Итоговая табл.1чел(все услуги-к'!$E1374*'Таблица вводных'!$G$5))-('Расчет комиссии(Нади)'!$I1374+'Таблица вводных'!$E$3+'Таблица вводных'!$F$3)</f>
        <v>0.50371009632302488</v>
      </c>
      <c r="F1374" s="66">
        <f>('Итоговая табл.1чел(все услуги-к'!$F1374+('Итоговая табл.1чел(все услуги-к'!$F1374*'Таблица вводных'!$G$6))-('Расчет комиссии(Нади)'!$I1374+'Таблица вводных'!$E$3+'Таблица вводных'!$F$3)</f>
        <v>23.347960096323028</v>
      </c>
      <c r="G1374" s="66">
        <f>('Итоговая табл.1чел(все услуги-к'!$G1374+('Итоговая табл.1чел(все услуги-к'!$G1374*'Таблица вводных'!$G$7))-('Расчет комиссии(Нади)'!$I1374+'Таблица вводных'!$E$3+'Таблица вводных'!$F$3)</f>
        <v>-0.41203990367697507</v>
      </c>
      <c r="H1374" s="66">
        <f>'Итоговая табл.1чел(все услуги-к'!$H1374-('Расчет комиссии(Нади)'!$I1374+'Таблица вводных'!$E$3+'Таблица вводных'!$F$3)</f>
        <v>-0.41203990367697507</v>
      </c>
      <c r="I1374" s="66">
        <f>('Итоговая табл.1чел(все услуги-к'!$I1374+('Итоговая табл.1чел(все услуги-к'!$I1374*'Таблица вводных'!$G$9))-('Расчет комиссии(Нади)'!$I1374+'Таблица вводных'!$E$3+'Таблица вводных'!$F$3)</f>
        <v>-0.41203990367697507</v>
      </c>
      <c r="J1374" s="13" t="s">
        <v>268</v>
      </c>
    </row>
    <row r="1375" spans="1:10" ht="13.2" customHeight="1">
      <c r="A1375" s="140"/>
      <c r="B1375" s="5">
        <v>45440</v>
      </c>
      <c r="C1375" s="15"/>
      <c r="D1375" s="66">
        <f>(('Итоговая табл.1чел(все услуги-к'!$D1375+('Итоговая табл.1чел(все услуги-к'!$D1375*'Таблица вводных'!$G$4)))-('Расчет комиссии(Нади)'!$I1375+'Таблица вводных'!$E$3+'Таблица вводных'!$F$3)</f>
        <v>7.2879600963230251</v>
      </c>
      <c r="E1375" s="66">
        <f>('Итоговая табл.1чел(все услуги-к'!$E1375+('Итоговая табл.1чел(все услуги-к'!$E1375*'Таблица вводных'!$G$5))-('Расчет комиссии(Нади)'!$I1375+'Таблица вводных'!$E$3+'Таблица вводных'!$F$3)</f>
        <v>0.50371009632302488</v>
      </c>
      <c r="F1375" s="66">
        <f>('Итоговая табл.1чел(все услуги-к'!$F1375+('Итоговая табл.1чел(все услуги-к'!$F1375*'Таблица вводных'!$G$6))-('Расчет комиссии(Нади)'!$I1375+'Таблица вводных'!$E$3+'Таблица вводных'!$F$3)</f>
        <v>23.347960096323028</v>
      </c>
      <c r="G1375" s="66">
        <f>('Итоговая табл.1чел(все услуги-к'!$G1375+('Итоговая табл.1чел(все услуги-к'!$G1375*'Таблица вводных'!$G$7))-('Расчет комиссии(Нади)'!$I1375+'Таблица вводных'!$E$3+'Таблица вводных'!$F$3)</f>
        <v>-0.41203990367697507</v>
      </c>
      <c r="H1375" s="66">
        <f>'Итоговая табл.1чел(все услуги-к'!$H1375-('Расчет комиссии(Нади)'!$I1375+'Таблица вводных'!$E$3+'Таблица вводных'!$F$3)</f>
        <v>-0.41203990367697507</v>
      </c>
      <c r="I1375" s="66">
        <f>('Итоговая табл.1чел(все услуги-к'!$I1375+('Итоговая табл.1чел(все услуги-к'!$I1375*'Таблица вводных'!$G$9))-('Расчет комиссии(Нади)'!$I1375+'Таблица вводных'!$E$3+'Таблица вводных'!$F$3)</f>
        <v>-0.41203990367697507</v>
      </c>
      <c r="J1375" s="13" t="s">
        <v>268</v>
      </c>
    </row>
    <row r="1376" spans="1:10" ht="13.2" customHeight="1">
      <c r="A1376" s="140"/>
      <c r="B1376" s="5">
        <v>45444</v>
      </c>
      <c r="C1376" s="15"/>
      <c r="D1376" s="66">
        <f>(('Итоговая табл.1чел(все услуги-к'!$D1376+('Итоговая табл.1чел(все услуги-к'!$D1376*'Таблица вводных'!$G$4)))-('Расчет комиссии(Нади)'!$I1376+'Таблица вводных'!$E$3+'Таблица вводных'!$F$3)</f>
        <v>7.2879600963230251</v>
      </c>
      <c r="E1376" s="66">
        <f>('Итоговая табл.1чел(все услуги-к'!$E1376+('Итоговая табл.1чел(все услуги-к'!$E1376*'Таблица вводных'!$G$5))-('Расчет комиссии(Нади)'!$I1376+'Таблица вводных'!$E$3+'Таблица вводных'!$F$3)</f>
        <v>0.50371009632302488</v>
      </c>
      <c r="F1376" s="66">
        <f>('Итоговая табл.1чел(все услуги-к'!$F1376+('Итоговая табл.1чел(все услуги-к'!$F1376*'Таблица вводных'!$G$6))-('Расчет комиссии(Нади)'!$I1376+'Таблица вводных'!$E$3+'Таблица вводных'!$F$3)</f>
        <v>23.347960096323028</v>
      </c>
      <c r="G1376" s="66">
        <f>('Итоговая табл.1чел(все услуги-к'!$G1376+('Итоговая табл.1чел(все услуги-к'!$G1376*'Таблица вводных'!$G$7))-('Расчет комиссии(Нади)'!$I1376+'Таблица вводных'!$E$3+'Таблица вводных'!$F$3)</f>
        <v>-0.41203990367697507</v>
      </c>
      <c r="H1376" s="66">
        <f>'Итоговая табл.1чел(все услуги-к'!$H1376-('Расчет комиссии(Нади)'!$I1376+'Таблица вводных'!$E$3+'Таблица вводных'!$F$3)</f>
        <v>-0.41203990367697507</v>
      </c>
      <c r="I1376" s="66">
        <f>('Итоговая табл.1чел(все услуги-к'!$I1376+('Итоговая табл.1чел(все услуги-к'!$I1376*'Таблица вводных'!$G$9))-('Расчет комиссии(Нади)'!$I1376+'Таблица вводных'!$E$3+'Таблица вводных'!$F$3)</f>
        <v>-0.41203990367697507</v>
      </c>
      <c r="J1376" s="13" t="s">
        <v>268</v>
      </c>
    </row>
    <row r="1377" spans="1:10" ht="13.2" customHeight="1">
      <c r="A1377" s="140"/>
      <c r="B1377" s="5">
        <v>45447</v>
      </c>
      <c r="C1377" s="6"/>
      <c r="D1377" s="66">
        <f>(('Итоговая табл.1чел(все услуги-к'!$D1377+('Итоговая табл.1чел(все услуги-к'!$D1377*'Таблица вводных'!$G$4)))-('Расчет комиссии(Нади)'!$I1377+'Таблица вводных'!$E$3+'Таблица вводных'!$F$3)</f>
        <v>7.2879600963230251</v>
      </c>
      <c r="E1377" s="66">
        <f>('Итоговая табл.1чел(все услуги-к'!$E1377+('Итоговая табл.1чел(все услуги-к'!$E1377*'Таблица вводных'!$G$5))-('Расчет комиссии(Нади)'!$I1377+'Таблица вводных'!$E$3+'Таблица вводных'!$F$3)</f>
        <v>0.50371009632302488</v>
      </c>
      <c r="F1377" s="66">
        <f>('Итоговая табл.1чел(все услуги-к'!$F1377+('Итоговая табл.1чел(все услуги-к'!$F1377*'Таблица вводных'!$G$6))-('Расчет комиссии(Нади)'!$I1377+'Таблица вводных'!$E$3+'Таблица вводных'!$F$3)</f>
        <v>23.347960096323028</v>
      </c>
      <c r="G1377" s="66">
        <f>('Итоговая табл.1чел(все услуги-к'!$G1377+('Итоговая табл.1чел(все услуги-к'!$G1377*'Таблица вводных'!$G$7))-('Расчет комиссии(Нади)'!$I1377+'Таблица вводных'!$E$3+'Таблица вводных'!$F$3)</f>
        <v>-0.41203990367697507</v>
      </c>
      <c r="H1377" s="66">
        <f>'Итоговая табл.1чел(все услуги-к'!$H1377-('Расчет комиссии(Нади)'!$I1377+'Таблица вводных'!$E$3+'Таблица вводных'!$F$3)</f>
        <v>-0.41203990367697507</v>
      </c>
      <c r="I1377" s="66">
        <f>('Итоговая табл.1чел(все услуги-к'!$I1377+('Итоговая табл.1чел(все услуги-к'!$I1377*'Таблица вводных'!$G$9))-('Расчет комиссии(Нади)'!$I1377+'Таблица вводных'!$E$3+'Таблица вводных'!$F$3)</f>
        <v>-0.41203990367697507</v>
      </c>
      <c r="J1377" s="13" t="s">
        <v>268</v>
      </c>
    </row>
    <row r="1378" spans="1:10" ht="13.2" customHeight="1">
      <c r="A1378" s="140"/>
      <c r="B1378" s="5">
        <v>45451</v>
      </c>
      <c r="C1378" s="15"/>
      <c r="D1378" s="66">
        <f>(('Итоговая табл.1чел(все услуги-к'!$D1378+('Итоговая табл.1чел(все услуги-к'!$D1378*'Таблица вводных'!$G$4)))-('Расчет комиссии(Нади)'!$I1378+'Таблица вводных'!$E$3+'Таблица вводных'!$F$3)</f>
        <v>7.2879600963230251</v>
      </c>
      <c r="E1378" s="66">
        <f>('Итоговая табл.1чел(все услуги-к'!$E1378+('Итоговая табл.1чел(все услуги-к'!$E1378*'Таблица вводных'!$G$5))-('Расчет комиссии(Нади)'!$I1378+'Таблица вводных'!$E$3+'Таблица вводных'!$F$3)</f>
        <v>0.50371009632302488</v>
      </c>
      <c r="F1378" s="66">
        <f>('Итоговая табл.1чел(все услуги-к'!$F1378+('Итоговая табл.1чел(все услуги-к'!$F1378*'Таблица вводных'!$G$6))-('Расчет комиссии(Нади)'!$I1378+'Таблица вводных'!$E$3+'Таблица вводных'!$F$3)</f>
        <v>23.347960096323028</v>
      </c>
      <c r="G1378" s="66">
        <f>('Итоговая табл.1чел(все услуги-к'!$G1378+('Итоговая табл.1чел(все услуги-к'!$G1378*'Таблица вводных'!$G$7))-('Расчет комиссии(Нади)'!$I1378+'Таблица вводных'!$E$3+'Таблица вводных'!$F$3)</f>
        <v>-0.41203990367697507</v>
      </c>
      <c r="H1378" s="66">
        <f>'Итоговая табл.1чел(все услуги-к'!$H1378-('Расчет комиссии(Нади)'!$I1378+'Таблица вводных'!$E$3+'Таблица вводных'!$F$3)</f>
        <v>-0.41203990367697507</v>
      </c>
      <c r="I1378" s="66">
        <f>('Итоговая табл.1чел(все услуги-к'!$I1378+('Итоговая табл.1чел(все услуги-к'!$I1378*'Таблица вводных'!$G$9))-('Расчет комиссии(Нади)'!$I1378+'Таблица вводных'!$E$3+'Таблица вводных'!$F$3)</f>
        <v>-0.41203990367697507</v>
      </c>
      <c r="J1378" s="13" t="s">
        <v>268</v>
      </c>
    </row>
    <row r="1379" spans="1:10" ht="13.2" customHeight="1">
      <c r="A1379" s="140"/>
      <c r="B1379" s="5">
        <v>45454</v>
      </c>
      <c r="C1379" s="15"/>
      <c r="D1379" s="66">
        <f>(('Итоговая табл.1чел(все услуги-к'!$D1379+('Итоговая табл.1чел(все услуги-к'!$D1379*'Таблица вводных'!$G$4)))-('Расчет комиссии(Нади)'!$I1379+'Таблица вводных'!$E$3+'Таблица вводных'!$F$3)</f>
        <v>7.2879600963230251</v>
      </c>
      <c r="E1379" s="66">
        <f>('Итоговая табл.1чел(все услуги-к'!$E1379+('Итоговая табл.1чел(все услуги-к'!$E1379*'Таблица вводных'!$G$5))-('Расчет комиссии(Нади)'!$I1379+'Таблица вводных'!$E$3+'Таблица вводных'!$F$3)</f>
        <v>0.50371009632302488</v>
      </c>
      <c r="F1379" s="66">
        <f>('Итоговая табл.1чел(все услуги-к'!$F1379+('Итоговая табл.1чел(все услуги-к'!$F1379*'Таблица вводных'!$G$6))-('Расчет комиссии(Нади)'!$I1379+'Таблица вводных'!$E$3+'Таблица вводных'!$F$3)</f>
        <v>23.347960096323028</v>
      </c>
      <c r="G1379" s="66">
        <f>('Итоговая табл.1чел(все услуги-к'!$G1379+('Итоговая табл.1чел(все услуги-к'!$G1379*'Таблица вводных'!$G$7))-('Расчет комиссии(Нади)'!$I1379+'Таблица вводных'!$E$3+'Таблица вводных'!$F$3)</f>
        <v>-0.41203990367697507</v>
      </c>
      <c r="H1379" s="66">
        <f>'Итоговая табл.1чел(все услуги-к'!$H1379-('Расчет комиссии(Нади)'!$I1379+'Таблица вводных'!$E$3+'Таблица вводных'!$F$3)</f>
        <v>-0.41203990367697507</v>
      </c>
      <c r="I1379" s="66">
        <f>('Итоговая табл.1чел(все услуги-к'!$I1379+('Итоговая табл.1чел(все услуги-к'!$I1379*'Таблица вводных'!$G$9))-('Расчет комиссии(Нади)'!$I1379+'Таблица вводных'!$E$3+'Таблица вводных'!$F$3)</f>
        <v>-0.41203990367697507</v>
      </c>
      <c r="J1379" s="13" t="s">
        <v>268</v>
      </c>
    </row>
    <row r="1380" spans="1:10" ht="13.2" customHeight="1">
      <c r="A1380" s="140"/>
      <c r="B1380" s="5"/>
      <c r="C1380" s="6"/>
      <c r="D1380" s="66">
        <f>(('Итоговая табл.1чел(все услуги-к'!$D1380+('Итоговая табл.1чел(все услуги-к'!$D1380*'Таблица вводных'!$G$4)))-('Расчет комиссии(Нади)'!$I1380+'Таблица вводных'!$E$3+'Таблица вводных'!$F$3)</f>
        <v>7.2879600963230251</v>
      </c>
      <c r="E1380" s="66">
        <f>('Итоговая табл.1чел(все услуги-к'!$E1380+('Итоговая табл.1чел(все услуги-к'!$E1380*'Таблица вводных'!$G$5))-('Расчет комиссии(Нади)'!$I1380+'Таблица вводных'!$E$3+'Таблица вводных'!$F$3)</f>
        <v>0.50371009632302488</v>
      </c>
      <c r="F1380" s="66">
        <f>('Итоговая табл.1чел(все услуги-к'!$F1380+('Итоговая табл.1чел(все услуги-к'!$F1380*'Таблица вводных'!$G$6))-('Расчет комиссии(Нади)'!$I1380+'Таблица вводных'!$E$3+'Таблица вводных'!$F$3)</f>
        <v>23.347960096323028</v>
      </c>
      <c r="G1380" s="66">
        <f>('Итоговая табл.1чел(все услуги-к'!$G1380+('Итоговая табл.1чел(все услуги-к'!$G1380*'Таблица вводных'!$G$7))-('Расчет комиссии(Нади)'!$I1380+'Таблица вводных'!$E$3+'Таблица вводных'!$F$3)</f>
        <v>-0.41203990367697507</v>
      </c>
      <c r="H1380" s="66">
        <f>'Итоговая табл.1чел(все услуги-к'!$H1380-('Расчет комиссии(Нади)'!$I1380+'Таблица вводных'!$E$3+'Таблица вводных'!$F$3)</f>
        <v>-0.41203990367697507</v>
      </c>
      <c r="I1380" s="66">
        <f>('Итоговая табл.1чел(все услуги-к'!$I1380+('Итоговая табл.1чел(все услуги-к'!$I1380*'Таблица вводных'!$G$9))-('Расчет комиссии(Нади)'!$I1380+'Таблица вводных'!$E$3+'Таблица вводных'!$F$3)</f>
        <v>-0.41203990367697507</v>
      </c>
      <c r="J1380" s="13" t="s">
        <v>268</v>
      </c>
    </row>
    <row r="1381" spans="1:10" ht="13.2" customHeight="1">
      <c r="A1381" s="140"/>
      <c r="B1381" s="5"/>
      <c r="C1381" s="15"/>
      <c r="D1381" s="66">
        <f>(('Итоговая табл.1чел(все услуги-к'!$D1381+('Итоговая табл.1чел(все услуги-к'!$D1381*'Таблица вводных'!$G$4)))-('Расчет комиссии(Нади)'!$I1381+'Таблица вводных'!$E$3+'Таблица вводных'!$F$3)</f>
        <v>7.2879600963230251</v>
      </c>
      <c r="E1381" s="66">
        <f>('Итоговая табл.1чел(все услуги-к'!$E1381+('Итоговая табл.1чел(все услуги-к'!$E1381*'Таблица вводных'!$G$5))-('Расчет комиссии(Нади)'!$I1381+'Таблица вводных'!$E$3+'Таблица вводных'!$F$3)</f>
        <v>0.50371009632302488</v>
      </c>
      <c r="F1381" s="66">
        <f>('Итоговая табл.1чел(все услуги-к'!$F1381+('Итоговая табл.1чел(все услуги-к'!$F1381*'Таблица вводных'!$G$6))-('Расчет комиссии(Нади)'!$I1381+'Таблица вводных'!$E$3+'Таблица вводных'!$F$3)</f>
        <v>23.347960096323028</v>
      </c>
      <c r="G1381" s="66">
        <f>('Итоговая табл.1чел(все услуги-к'!$G1381+('Итоговая табл.1чел(все услуги-к'!$G1381*'Таблица вводных'!$G$7))-('Расчет комиссии(Нади)'!$I1381+'Таблица вводных'!$E$3+'Таблица вводных'!$F$3)</f>
        <v>-0.41203990367697507</v>
      </c>
      <c r="H1381" s="66">
        <f>'Итоговая табл.1чел(все услуги-к'!$H1381-('Расчет комиссии(Нади)'!$I1381+'Таблица вводных'!$E$3+'Таблица вводных'!$F$3)</f>
        <v>-0.41203990367697507</v>
      </c>
      <c r="I1381" s="66">
        <f>('Итоговая табл.1чел(все услуги-к'!$I1381+('Итоговая табл.1чел(все услуги-к'!$I1381*'Таблица вводных'!$G$9))-('Расчет комиссии(Нади)'!$I1381+'Таблица вводных'!$E$3+'Таблица вводных'!$F$3)</f>
        <v>-0.41203990367697507</v>
      </c>
      <c r="J1381" s="13" t="s">
        <v>268</v>
      </c>
    </row>
    <row r="1382" spans="1:10" ht="13.2" customHeight="1">
      <c r="A1382" s="140"/>
      <c r="B1382" s="5"/>
      <c r="C1382" s="6"/>
      <c r="D1382" s="66">
        <f>(('Итоговая табл.1чел(все услуги-к'!$D1382+('Итоговая табл.1чел(все услуги-к'!$D1382*'Таблица вводных'!$G$4)))-('Расчет комиссии(Нади)'!$I1382+'Таблица вводных'!$E$3+'Таблица вводных'!$F$3)</f>
        <v>7.2879600963230251</v>
      </c>
      <c r="E1382" s="66">
        <f>('Итоговая табл.1чел(все услуги-к'!$E1382+('Итоговая табл.1чел(все услуги-к'!$E1382*'Таблица вводных'!$G$5))-('Расчет комиссии(Нади)'!$I1382+'Таблица вводных'!$E$3+'Таблица вводных'!$F$3)</f>
        <v>0.50371009632302488</v>
      </c>
      <c r="F1382" s="66">
        <f>('Итоговая табл.1чел(все услуги-к'!$F1382+('Итоговая табл.1чел(все услуги-к'!$F1382*'Таблица вводных'!$G$6))-('Расчет комиссии(Нади)'!$I1382+'Таблица вводных'!$E$3+'Таблица вводных'!$F$3)</f>
        <v>23.347960096323028</v>
      </c>
      <c r="G1382" s="66">
        <f>('Итоговая табл.1чел(все услуги-к'!$G1382+('Итоговая табл.1чел(все услуги-к'!$G1382*'Таблица вводных'!$G$7))-('Расчет комиссии(Нади)'!$I1382+'Таблица вводных'!$E$3+'Таблица вводных'!$F$3)</f>
        <v>-0.41203990367697507</v>
      </c>
      <c r="H1382" s="66">
        <f>'Итоговая табл.1чел(все услуги-к'!$H1382-('Расчет комиссии(Нади)'!$I1382+'Таблица вводных'!$E$3+'Таблица вводных'!$F$3)</f>
        <v>-0.41203990367697507</v>
      </c>
      <c r="I1382" s="66">
        <f>('Итоговая табл.1чел(все услуги-к'!$I1382+('Итоговая табл.1чел(все услуги-к'!$I1382*'Таблица вводных'!$G$9))-('Расчет комиссии(Нади)'!$I1382+'Таблица вводных'!$E$3+'Таблица вводных'!$F$3)</f>
        <v>-0.41203990367697507</v>
      </c>
      <c r="J1382" s="13" t="s">
        <v>268</v>
      </c>
    </row>
    <row r="1383" spans="1:10" ht="13.2" customHeight="1">
      <c r="A1383" s="140"/>
      <c r="B1383" s="5"/>
      <c r="C1383" s="6"/>
      <c r="D1383" s="66">
        <f>(('Итоговая табл.1чел(все услуги-к'!$D1383+('Итоговая табл.1чел(все услуги-к'!$D1383*'Таблица вводных'!$G$4)))-('Расчет комиссии(Нади)'!$I1383+'Таблица вводных'!$E$3+'Таблица вводных'!$F$3)</f>
        <v>7.2879600963230251</v>
      </c>
      <c r="E1383" s="66">
        <f>('Итоговая табл.1чел(все услуги-к'!$E1383+('Итоговая табл.1чел(все услуги-к'!$E1383*'Таблица вводных'!$G$5))-('Расчет комиссии(Нади)'!$I1383+'Таблица вводных'!$E$3+'Таблица вводных'!$F$3)</f>
        <v>0.50371009632302488</v>
      </c>
      <c r="F1383" s="66">
        <f>('Итоговая табл.1чел(все услуги-к'!$F1383+('Итоговая табл.1чел(все услуги-к'!$F1383*'Таблица вводных'!$G$6))-('Расчет комиссии(Нади)'!$I1383+'Таблица вводных'!$E$3+'Таблица вводных'!$F$3)</f>
        <v>23.347960096323028</v>
      </c>
      <c r="G1383" s="66">
        <f>('Итоговая табл.1чел(все услуги-к'!$G1383+('Итоговая табл.1чел(все услуги-к'!$G1383*'Таблица вводных'!$G$7))-('Расчет комиссии(Нади)'!$I1383+'Таблица вводных'!$E$3+'Таблица вводных'!$F$3)</f>
        <v>-0.41203990367697507</v>
      </c>
      <c r="H1383" s="66">
        <f>'Итоговая табл.1чел(все услуги-к'!$H1383-('Расчет комиссии(Нади)'!$I1383+'Таблица вводных'!$E$3+'Таблица вводных'!$F$3)</f>
        <v>-0.41203990367697507</v>
      </c>
      <c r="I1383" s="66">
        <f>('Итоговая табл.1чел(все услуги-к'!$I1383+('Итоговая табл.1чел(все услуги-к'!$I1383*'Таблица вводных'!$G$9))-('Расчет комиссии(Нади)'!$I1383+'Таблица вводных'!$E$3+'Таблица вводных'!$F$3)</f>
        <v>-0.41203990367697507</v>
      </c>
      <c r="J1383" s="13" t="s">
        <v>268</v>
      </c>
    </row>
    <row r="1384" spans="1:10" ht="13.2" customHeight="1">
      <c r="A1384" s="140"/>
      <c r="B1384" s="5"/>
      <c r="C1384" s="15"/>
      <c r="D1384" s="66">
        <f>(('Итоговая табл.1чел(все услуги-к'!$D1384+('Итоговая табл.1чел(все услуги-к'!$D1384*'Таблица вводных'!$G$4)))-('Расчет комиссии(Нади)'!$I1384+'Таблица вводных'!$E$3+'Таблица вводных'!$F$3)</f>
        <v>7.2879600963230251</v>
      </c>
      <c r="E1384" s="66">
        <f>('Итоговая табл.1чел(все услуги-к'!$E1384+('Итоговая табл.1чел(все услуги-к'!$E1384*'Таблица вводных'!$G$5))-('Расчет комиссии(Нади)'!$I1384+'Таблица вводных'!$E$3+'Таблица вводных'!$F$3)</f>
        <v>0.50371009632302488</v>
      </c>
      <c r="F1384" s="66">
        <f>('Итоговая табл.1чел(все услуги-к'!$F1384+('Итоговая табл.1чел(все услуги-к'!$F1384*'Таблица вводных'!$G$6))-('Расчет комиссии(Нади)'!$I1384+'Таблица вводных'!$E$3+'Таблица вводных'!$F$3)</f>
        <v>23.347960096323028</v>
      </c>
      <c r="G1384" s="66">
        <f>('Итоговая табл.1чел(все услуги-к'!$G1384+('Итоговая табл.1чел(все услуги-к'!$G1384*'Таблица вводных'!$G$7))-('Расчет комиссии(Нади)'!$I1384+'Таблица вводных'!$E$3+'Таблица вводных'!$F$3)</f>
        <v>-0.41203990367697507</v>
      </c>
      <c r="H1384" s="66">
        <f>'Итоговая табл.1чел(все услуги-к'!$H1384-('Расчет комиссии(Нади)'!$I1384+'Таблица вводных'!$E$3+'Таблица вводных'!$F$3)</f>
        <v>-0.41203990367697507</v>
      </c>
      <c r="I1384" s="66">
        <f>('Итоговая табл.1чел(все услуги-к'!$I1384+('Итоговая табл.1чел(все услуги-к'!$I1384*'Таблица вводных'!$G$9))-('Расчет комиссии(Нади)'!$I1384+'Таблица вводных'!$E$3+'Таблица вводных'!$F$3)</f>
        <v>-0.41203990367697507</v>
      </c>
      <c r="J1384" s="13" t="s">
        <v>268</v>
      </c>
    </row>
    <row r="1385" spans="1:10" ht="13.2" customHeight="1">
      <c r="A1385" s="140"/>
      <c r="B1385" s="5"/>
      <c r="C1385" s="6"/>
      <c r="D1385" s="66">
        <f>(('Итоговая табл.1чел(все услуги-к'!$D1385+('Итоговая табл.1чел(все услуги-к'!$D1385*'Таблица вводных'!$G$4)))-('Расчет комиссии(Нади)'!$I1385+'Таблица вводных'!$E$3+'Таблица вводных'!$F$3)</f>
        <v>7.2879600963230251</v>
      </c>
      <c r="E1385" s="66">
        <f>('Итоговая табл.1чел(все услуги-к'!$E1385+('Итоговая табл.1чел(все услуги-к'!$E1385*'Таблица вводных'!$G$5))-('Расчет комиссии(Нади)'!$I1385+'Таблица вводных'!$E$3+'Таблица вводных'!$F$3)</f>
        <v>0.50371009632302488</v>
      </c>
      <c r="F1385" s="66">
        <f>('Итоговая табл.1чел(все услуги-к'!$F1385+('Итоговая табл.1чел(все услуги-к'!$F1385*'Таблица вводных'!$G$6))-('Расчет комиссии(Нади)'!$I1385+'Таблица вводных'!$E$3+'Таблица вводных'!$F$3)</f>
        <v>23.347960096323028</v>
      </c>
      <c r="G1385" s="66">
        <f>('Итоговая табл.1чел(все услуги-к'!$G1385+('Итоговая табл.1чел(все услуги-к'!$G1385*'Таблица вводных'!$G$7))-('Расчет комиссии(Нади)'!$I1385+'Таблица вводных'!$E$3+'Таблица вводных'!$F$3)</f>
        <v>-0.41203990367697507</v>
      </c>
      <c r="H1385" s="66">
        <f>'Итоговая табл.1чел(все услуги-к'!$H1385-('Расчет комиссии(Нади)'!$I1385+'Таблица вводных'!$E$3+'Таблица вводных'!$F$3)</f>
        <v>-0.41203990367697507</v>
      </c>
      <c r="I1385" s="66">
        <f>('Итоговая табл.1чел(все услуги-к'!$I1385+('Итоговая табл.1чел(все услуги-к'!$I1385*'Таблица вводных'!$G$9))-('Расчет комиссии(Нади)'!$I1385+'Таблица вводных'!$E$3+'Таблица вводных'!$F$3)</f>
        <v>-0.41203990367697507</v>
      </c>
      <c r="J1385" s="13" t="s">
        <v>268</v>
      </c>
    </row>
    <row r="1386" spans="1:10" ht="13.2" customHeight="1">
      <c r="A1386" s="140"/>
      <c r="B1386" s="5"/>
      <c r="C1386" s="15"/>
      <c r="D1386" s="66">
        <f>(('Итоговая табл.1чел(все услуги-к'!$D1386+('Итоговая табл.1чел(все услуги-к'!$D1386*'Таблица вводных'!$G$4)))-('Расчет комиссии(Нади)'!$I1386+'Таблица вводных'!$E$3+'Таблица вводных'!$F$3)</f>
        <v>7.2879600963230251</v>
      </c>
      <c r="E1386" s="66">
        <f>('Итоговая табл.1чел(все услуги-к'!$E1386+('Итоговая табл.1чел(все услуги-к'!$E1386*'Таблица вводных'!$G$5))-('Расчет комиссии(Нади)'!$I1386+'Таблица вводных'!$E$3+'Таблица вводных'!$F$3)</f>
        <v>0.50371009632302488</v>
      </c>
      <c r="F1386" s="66">
        <f>('Итоговая табл.1чел(все услуги-к'!$F1386+('Итоговая табл.1чел(все услуги-к'!$F1386*'Таблица вводных'!$G$6))-('Расчет комиссии(Нади)'!$I1386+'Таблица вводных'!$E$3+'Таблица вводных'!$F$3)</f>
        <v>23.347960096323028</v>
      </c>
      <c r="G1386" s="66">
        <f>('Итоговая табл.1чел(все услуги-к'!$G1386+('Итоговая табл.1чел(все услуги-к'!$G1386*'Таблица вводных'!$G$7))-('Расчет комиссии(Нади)'!$I1386+'Таблица вводных'!$E$3+'Таблица вводных'!$F$3)</f>
        <v>-0.41203990367697507</v>
      </c>
      <c r="H1386" s="66">
        <f>'Итоговая табл.1чел(все услуги-к'!$H1386-('Расчет комиссии(Нади)'!$I1386+'Таблица вводных'!$E$3+'Таблица вводных'!$F$3)</f>
        <v>-0.41203990367697507</v>
      </c>
      <c r="I1386" s="66">
        <f>('Итоговая табл.1чел(все услуги-к'!$I1386+('Итоговая табл.1чел(все услуги-к'!$I1386*'Таблица вводных'!$G$9))-('Расчет комиссии(Нади)'!$I1386+'Таблица вводных'!$E$3+'Таблица вводных'!$F$3)</f>
        <v>-0.41203990367697507</v>
      </c>
      <c r="J1386" s="13" t="s">
        <v>268</v>
      </c>
    </row>
    <row r="1387" spans="1:10" ht="13.2" customHeight="1">
      <c r="A1387" s="141"/>
      <c r="B1387" s="18"/>
      <c r="C1387" s="19"/>
      <c r="D1387" s="76">
        <f>(('Итоговая табл.1чел(все услуги-к'!$D1387+('Итоговая табл.1чел(все услуги-к'!$D1387*'Таблица вводных'!$G$4)))-('Расчет комиссии(Нади)'!$I1387+'Таблица вводных'!$E$3+'Таблица вводных'!$F$3)</f>
        <v>7.2879600963230251</v>
      </c>
      <c r="E1387" s="76">
        <f>('Итоговая табл.1чел(все услуги-к'!$E1387+('Итоговая табл.1чел(все услуги-к'!$E1387*'Таблица вводных'!$G$5))-('Расчет комиссии(Нади)'!$I1387+'Таблица вводных'!$E$3+'Таблица вводных'!$F$3)</f>
        <v>0.50371009632302488</v>
      </c>
      <c r="F1387" s="76">
        <f>('Итоговая табл.1чел(все услуги-к'!$F1387+('Итоговая табл.1чел(все услуги-к'!$F1387*'Таблица вводных'!$G$6))-('Расчет комиссии(Нади)'!$I1387+'Таблица вводных'!$E$3+'Таблица вводных'!$F$3)</f>
        <v>23.347960096323028</v>
      </c>
      <c r="G1387" s="76">
        <f>('Итоговая табл.1чел(все услуги-к'!$G1387+('Итоговая табл.1чел(все услуги-к'!$G1387*'Таблица вводных'!$G$7))-('Расчет комиссии(Нади)'!$I1387+'Таблица вводных'!$E$3+'Таблица вводных'!$F$3)</f>
        <v>-0.41203990367697507</v>
      </c>
      <c r="H1387" s="76">
        <f>'Итоговая табл.1чел(все услуги-к'!$H1387-('Расчет комиссии(Нади)'!$I1387+'Таблица вводных'!$E$3+'Таблица вводных'!$F$3)</f>
        <v>-0.41203990367697507</v>
      </c>
      <c r="I1387" s="76">
        <f>('Итоговая табл.1чел(все услуги-к'!$I1387+('Итоговая табл.1чел(все услуги-к'!$I1387*'Таблица вводных'!$G$9))-('Расчет комиссии(Нади)'!$I1387+'Таблица вводных'!$E$3+'Таблица вводных'!$F$3)</f>
        <v>-0.41203990367697507</v>
      </c>
      <c r="J1387" s="22" t="s">
        <v>268</v>
      </c>
    </row>
    <row r="1388" spans="1:10" ht="13.2" customHeight="1">
      <c r="A1388" s="143" t="s">
        <v>269</v>
      </c>
      <c r="B1388" s="5">
        <v>45423</v>
      </c>
      <c r="C1388" s="97"/>
      <c r="D1388" s="59">
        <f>(('Итоговая табл.1чел(все услуги-к'!$D1388+('Итоговая табл.1чел(все услуги-к'!$D1388*'Таблица вводных'!$G$4)))-('Расчет комиссии(Нади)'!$I1388+'Таблица вводных'!$E$3+'Таблица вводных'!$F$3)</f>
        <v>7.2879600963230251</v>
      </c>
      <c r="E1388" s="59">
        <f>('Итоговая табл.1чел(все услуги-к'!$E1388+('Итоговая табл.1чел(все услуги-к'!$E1388*'Таблица вводных'!$G$5))-('Расчет комиссии(Нади)'!$I1388+'Таблица вводных'!$E$3+'Таблица вводных'!$F$3)</f>
        <v>0.50371009632302488</v>
      </c>
      <c r="F1388" s="59">
        <f>('Итоговая табл.1чел(все услуги-к'!$F1388+('Итоговая табл.1чел(все услуги-к'!$F1388*'Таблица вводных'!$G$6))-('Расчет комиссии(Нади)'!$I1388+'Таблица вводных'!$E$3+'Таблица вводных'!$F$3)</f>
        <v>23.347960096323028</v>
      </c>
      <c r="G1388" s="59">
        <f>('Итоговая табл.1чел(все услуги-к'!$G1388+('Итоговая табл.1чел(все услуги-к'!$G1388*'Таблица вводных'!$G$7))-('Расчет комиссии(Нади)'!$I1388+'Таблица вводных'!$E$3+'Таблица вводных'!$F$3)</f>
        <v>-0.41203990367697507</v>
      </c>
      <c r="H1388" s="59">
        <f>'Итоговая табл.1чел(все услуги-к'!$H1388-('Расчет комиссии(Нади)'!$I1388+'Таблица вводных'!$E$3+'Таблица вводных'!$F$3)</f>
        <v>-0.41203990367697507</v>
      </c>
      <c r="I1388" s="59">
        <f>('Итоговая табл.1чел(все услуги-к'!$I1388+('Итоговая табл.1чел(все услуги-к'!$I1388*'Таблица вводных'!$G$9))-('Расчет комиссии(Нади)'!$I1388+'Таблица вводных'!$E$3+'Таблица вводных'!$F$3)</f>
        <v>-0.41203990367697507</v>
      </c>
      <c r="J1388" s="10" t="s">
        <v>270</v>
      </c>
    </row>
    <row r="1389" spans="1:10" ht="13.2" customHeight="1">
      <c r="A1389" s="140"/>
      <c r="B1389" s="5">
        <v>45426</v>
      </c>
      <c r="C1389" s="6"/>
      <c r="D1389" s="66">
        <f>(('Итоговая табл.1чел(все услуги-к'!$D1389+('Итоговая табл.1чел(все услуги-к'!$D1389*'Таблица вводных'!$G$4)))-('Расчет комиссии(Нади)'!$I1389+'Таблица вводных'!$E$3+'Таблица вводных'!$F$3)</f>
        <v>7.2879600963230251</v>
      </c>
      <c r="E1389" s="66">
        <f>('Итоговая табл.1чел(все услуги-к'!$E1389+('Итоговая табл.1чел(все услуги-к'!$E1389*'Таблица вводных'!$G$5))-('Расчет комиссии(Нади)'!$I1389+'Таблица вводных'!$E$3+'Таблица вводных'!$F$3)</f>
        <v>0.50371009632302488</v>
      </c>
      <c r="F1389" s="66">
        <f>('Итоговая табл.1чел(все услуги-к'!$F1389+('Итоговая табл.1чел(все услуги-к'!$F1389*'Таблица вводных'!$G$6))-('Расчет комиссии(Нади)'!$I1389+'Таблица вводных'!$E$3+'Таблица вводных'!$F$3)</f>
        <v>23.347960096323028</v>
      </c>
      <c r="G1389" s="66">
        <f>('Итоговая табл.1чел(все услуги-к'!$G1389+('Итоговая табл.1чел(все услуги-к'!$G1389*'Таблица вводных'!$G$7))-('Расчет комиссии(Нади)'!$I1389+'Таблица вводных'!$E$3+'Таблица вводных'!$F$3)</f>
        <v>-0.41203990367697507</v>
      </c>
      <c r="H1389" s="66">
        <f>'Итоговая табл.1чел(все услуги-к'!$H1389-('Расчет комиссии(Нади)'!$I1389+'Таблица вводных'!$E$3+'Таблица вводных'!$F$3)</f>
        <v>-0.41203990367697507</v>
      </c>
      <c r="I1389" s="66">
        <f>('Итоговая табл.1чел(все услуги-к'!$I1389+('Итоговая табл.1чел(все услуги-к'!$I1389*'Таблица вводных'!$G$9))-('Расчет комиссии(Нади)'!$I1389+'Таблица вводных'!$E$3+'Таблица вводных'!$F$3)</f>
        <v>-0.41203990367697507</v>
      </c>
      <c r="J1389" s="13" t="s">
        <v>270</v>
      </c>
    </row>
    <row r="1390" spans="1:10" ht="13.2" customHeight="1">
      <c r="A1390" s="140"/>
      <c r="B1390" s="5">
        <v>45430</v>
      </c>
      <c r="C1390" s="15"/>
      <c r="D1390" s="66">
        <f>(('Итоговая табл.1чел(все услуги-к'!$D1390+('Итоговая табл.1чел(все услуги-к'!$D1390*'Таблица вводных'!$G$4)))-('Расчет комиссии(Нади)'!$I1390+'Таблица вводных'!$E$3+'Таблица вводных'!$F$3)</f>
        <v>7.2879600963230251</v>
      </c>
      <c r="E1390" s="66">
        <f>('Итоговая табл.1чел(все услуги-к'!$E1390+('Итоговая табл.1чел(все услуги-к'!$E1390*'Таблица вводных'!$G$5))-('Расчет комиссии(Нади)'!$I1390+'Таблица вводных'!$E$3+'Таблица вводных'!$F$3)</f>
        <v>0.50371009632302488</v>
      </c>
      <c r="F1390" s="66">
        <f>('Итоговая табл.1чел(все услуги-к'!$F1390+('Итоговая табл.1чел(все услуги-к'!$F1390*'Таблица вводных'!$G$6))-('Расчет комиссии(Нади)'!$I1390+'Таблица вводных'!$E$3+'Таблица вводных'!$F$3)</f>
        <v>23.347960096323028</v>
      </c>
      <c r="G1390" s="66">
        <f>('Итоговая табл.1чел(все услуги-к'!$G1390+('Итоговая табл.1чел(все услуги-к'!$G1390*'Таблица вводных'!$G$7))-('Расчет комиссии(Нади)'!$I1390+'Таблица вводных'!$E$3+'Таблица вводных'!$F$3)</f>
        <v>-0.41203990367697507</v>
      </c>
      <c r="H1390" s="66">
        <f>'Итоговая табл.1чел(все услуги-к'!$H1390-('Расчет комиссии(Нади)'!$I1390+'Таблица вводных'!$E$3+'Таблица вводных'!$F$3)</f>
        <v>-0.41203990367697507</v>
      </c>
      <c r="I1390" s="66">
        <f>('Итоговая табл.1чел(все услуги-к'!$I1390+('Итоговая табл.1чел(все услуги-к'!$I1390*'Таблица вводных'!$G$9))-('Расчет комиссии(Нади)'!$I1390+'Таблица вводных'!$E$3+'Таблица вводных'!$F$3)</f>
        <v>-0.41203990367697507</v>
      </c>
      <c r="J1390" s="13" t="s">
        <v>270</v>
      </c>
    </row>
    <row r="1391" spans="1:10" ht="13.2" customHeight="1">
      <c r="A1391" s="140"/>
      <c r="B1391" s="5">
        <v>45433</v>
      </c>
      <c r="C1391" s="6"/>
      <c r="D1391" s="66">
        <f>(('Итоговая табл.1чел(все услуги-к'!$D1391+('Итоговая табл.1чел(все услуги-к'!$D1391*'Таблица вводных'!$G$4)))-('Расчет комиссии(Нади)'!$I1391+'Таблица вводных'!$E$3+'Таблица вводных'!$F$3)</f>
        <v>7.2879600963230251</v>
      </c>
      <c r="E1391" s="66">
        <f>('Итоговая табл.1чел(все услуги-к'!$E1391+('Итоговая табл.1чел(все услуги-к'!$E1391*'Таблица вводных'!$G$5))-('Расчет комиссии(Нади)'!$I1391+'Таблица вводных'!$E$3+'Таблица вводных'!$F$3)</f>
        <v>0.50371009632302488</v>
      </c>
      <c r="F1391" s="66">
        <f>('Итоговая табл.1чел(все услуги-к'!$F1391+('Итоговая табл.1чел(все услуги-к'!$F1391*'Таблица вводных'!$G$6))-('Расчет комиссии(Нади)'!$I1391+'Таблица вводных'!$E$3+'Таблица вводных'!$F$3)</f>
        <v>23.347960096323028</v>
      </c>
      <c r="G1391" s="66">
        <f>('Итоговая табл.1чел(все услуги-к'!$G1391+('Итоговая табл.1чел(все услуги-к'!$G1391*'Таблица вводных'!$G$7))-('Расчет комиссии(Нади)'!$I1391+'Таблица вводных'!$E$3+'Таблица вводных'!$F$3)</f>
        <v>-0.41203990367697507</v>
      </c>
      <c r="H1391" s="66">
        <f>'Итоговая табл.1чел(все услуги-к'!$H1391-('Расчет комиссии(Нади)'!$I1391+'Таблица вводных'!$E$3+'Таблица вводных'!$F$3)</f>
        <v>-0.41203990367697507</v>
      </c>
      <c r="I1391" s="66">
        <f>('Итоговая табл.1чел(все услуги-к'!$I1391+('Итоговая табл.1чел(все услуги-к'!$I1391*'Таблица вводных'!$G$9))-('Расчет комиссии(Нади)'!$I1391+'Таблица вводных'!$E$3+'Таблица вводных'!$F$3)</f>
        <v>-0.41203990367697507</v>
      </c>
      <c r="J1391" s="13" t="s">
        <v>270</v>
      </c>
    </row>
    <row r="1392" spans="1:10" ht="13.2" customHeight="1">
      <c r="A1392" s="140"/>
      <c r="B1392" s="5">
        <v>45437</v>
      </c>
      <c r="C1392" s="15"/>
      <c r="D1392" s="66">
        <f>(('Итоговая табл.1чел(все услуги-к'!$D1392+('Итоговая табл.1чел(все услуги-к'!$D1392*'Таблица вводных'!$G$4)))-('Расчет комиссии(Нади)'!$I1392+'Таблица вводных'!$E$3+'Таблица вводных'!$F$3)</f>
        <v>7.2879600963230251</v>
      </c>
      <c r="E1392" s="66">
        <f>('Итоговая табл.1чел(все услуги-к'!$E1392+('Итоговая табл.1чел(все услуги-к'!$E1392*'Таблица вводных'!$G$5))-('Расчет комиссии(Нади)'!$I1392+'Таблица вводных'!$E$3+'Таблица вводных'!$F$3)</f>
        <v>0.50371009632302488</v>
      </c>
      <c r="F1392" s="66">
        <f>('Итоговая табл.1чел(все услуги-к'!$F1392+('Итоговая табл.1чел(все услуги-к'!$F1392*'Таблица вводных'!$G$6))-('Расчет комиссии(Нади)'!$I1392+'Таблица вводных'!$E$3+'Таблица вводных'!$F$3)</f>
        <v>23.347960096323028</v>
      </c>
      <c r="G1392" s="66">
        <f>('Итоговая табл.1чел(все услуги-к'!$G1392+('Итоговая табл.1чел(все услуги-к'!$G1392*'Таблица вводных'!$G$7))-('Расчет комиссии(Нади)'!$I1392+'Таблица вводных'!$E$3+'Таблица вводных'!$F$3)</f>
        <v>-0.41203990367697507</v>
      </c>
      <c r="H1392" s="66">
        <f>'Итоговая табл.1чел(все услуги-к'!$H1392-('Расчет комиссии(Нади)'!$I1392+'Таблица вводных'!$E$3+'Таблица вводных'!$F$3)</f>
        <v>-0.41203990367697507</v>
      </c>
      <c r="I1392" s="66">
        <f>('Итоговая табл.1чел(все услуги-к'!$I1392+('Итоговая табл.1чел(все услуги-к'!$I1392*'Таблица вводных'!$G$9))-('Расчет комиссии(Нади)'!$I1392+'Таблица вводных'!$E$3+'Таблица вводных'!$F$3)</f>
        <v>-0.41203990367697507</v>
      </c>
      <c r="J1392" s="13" t="s">
        <v>270</v>
      </c>
    </row>
    <row r="1393" spans="1:10" ht="13.2" customHeight="1">
      <c r="A1393" s="140"/>
      <c r="B1393" s="5">
        <v>45440</v>
      </c>
      <c r="C1393" s="15"/>
      <c r="D1393" s="66">
        <f>(('Итоговая табл.1чел(все услуги-к'!$D1393+('Итоговая табл.1чел(все услуги-к'!$D1393*'Таблица вводных'!$G$4)))-('Расчет комиссии(Нади)'!$I1393+'Таблица вводных'!$E$3+'Таблица вводных'!$F$3)</f>
        <v>7.2879600963230251</v>
      </c>
      <c r="E1393" s="66">
        <f>('Итоговая табл.1чел(все услуги-к'!$E1393+('Итоговая табл.1чел(все услуги-к'!$E1393*'Таблица вводных'!$G$5))-('Расчет комиссии(Нади)'!$I1393+'Таблица вводных'!$E$3+'Таблица вводных'!$F$3)</f>
        <v>0.50371009632302488</v>
      </c>
      <c r="F1393" s="66">
        <f>('Итоговая табл.1чел(все услуги-к'!$F1393+('Итоговая табл.1чел(все услуги-к'!$F1393*'Таблица вводных'!$G$6))-('Расчет комиссии(Нади)'!$I1393+'Таблица вводных'!$E$3+'Таблица вводных'!$F$3)</f>
        <v>23.347960096323028</v>
      </c>
      <c r="G1393" s="66">
        <f>('Итоговая табл.1чел(все услуги-к'!$G1393+('Итоговая табл.1чел(все услуги-к'!$G1393*'Таблица вводных'!$G$7))-('Расчет комиссии(Нади)'!$I1393+'Таблица вводных'!$E$3+'Таблица вводных'!$F$3)</f>
        <v>-0.41203990367697507</v>
      </c>
      <c r="H1393" s="66">
        <f>'Итоговая табл.1чел(все услуги-к'!$H1393-('Расчет комиссии(Нади)'!$I1393+'Таблица вводных'!$E$3+'Таблица вводных'!$F$3)</f>
        <v>-0.41203990367697507</v>
      </c>
      <c r="I1393" s="66">
        <f>('Итоговая табл.1чел(все услуги-к'!$I1393+('Итоговая табл.1чел(все услуги-к'!$I1393*'Таблица вводных'!$G$9))-('Расчет комиссии(Нади)'!$I1393+'Таблица вводных'!$E$3+'Таблица вводных'!$F$3)</f>
        <v>-0.41203990367697507</v>
      </c>
      <c r="J1393" s="13" t="s">
        <v>270</v>
      </c>
    </row>
    <row r="1394" spans="1:10" ht="13.2" customHeight="1">
      <c r="A1394" s="140"/>
      <c r="B1394" s="5">
        <v>45444</v>
      </c>
      <c r="C1394" s="15"/>
      <c r="D1394" s="66">
        <f>(('Итоговая табл.1чел(все услуги-к'!$D1394+('Итоговая табл.1чел(все услуги-к'!$D1394*'Таблица вводных'!$G$4)))-('Расчет комиссии(Нади)'!$I1394+'Таблица вводных'!$E$3+'Таблица вводных'!$F$3)</f>
        <v>7.2879600963230251</v>
      </c>
      <c r="E1394" s="66">
        <f>('Итоговая табл.1чел(все услуги-к'!$E1394+('Итоговая табл.1чел(все услуги-к'!$E1394*'Таблица вводных'!$G$5))-('Расчет комиссии(Нади)'!$I1394+'Таблица вводных'!$E$3+'Таблица вводных'!$F$3)</f>
        <v>0.50371009632302488</v>
      </c>
      <c r="F1394" s="66">
        <f>('Итоговая табл.1чел(все услуги-к'!$F1394+('Итоговая табл.1чел(все услуги-к'!$F1394*'Таблица вводных'!$G$6))-('Расчет комиссии(Нади)'!$I1394+'Таблица вводных'!$E$3+'Таблица вводных'!$F$3)</f>
        <v>23.347960096323028</v>
      </c>
      <c r="G1394" s="66">
        <f>('Итоговая табл.1чел(все услуги-к'!$G1394+('Итоговая табл.1чел(все услуги-к'!$G1394*'Таблица вводных'!$G$7))-('Расчет комиссии(Нади)'!$I1394+'Таблица вводных'!$E$3+'Таблица вводных'!$F$3)</f>
        <v>-0.41203990367697507</v>
      </c>
      <c r="H1394" s="66">
        <f>'Итоговая табл.1чел(все услуги-к'!$H1394-('Расчет комиссии(Нади)'!$I1394+'Таблица вводных'!$E$3+'Таблица вводных'!$F$3)</f>
        <v>-0.41203990367697507</v>
      </c>
      <c r="I1394" s="66">
        <f>('Итоговая табл.1чел(все услуги-к'!$I1394+('Итоговая табл.1чел(все услуги-к'!$I1394*'Таблица вводных'!$G$9))-('Расчет комиссии(Нади)'!$I1394+'Таблица вводных'!$E$3+'Таблица вводных'!$F$3)</f>
        <v>-0.41203990367697507</v>
      </c>
      <c r="J1394" s="13" t="s">
        <v>270</v>
      </c>
    </row>
    <row r="1395" spans="1:10" ht="13.2" customHeight="1">
      <c r="A1395" s="140"/>
      <c r="B1395" s="5">
        <v>45447</v>
      </c>
      <c r="C1395" s="6"/>
      <c r="D1395" s="66">
        <f>(('Итоговая табл.1чел(все услуги-к'!$D1395+('Итоговая табл.1чел(все услуги-к'!$D1395*'Таблица вводных'!$G$4)))-('Расчет комиссии(Нади)'!$I1395+'Таблица вводных'!$E$3+'Таблица вводных'!$F$3)</f>
        <v>7.2879600963230251</v>
      </c>
      <c r="E1395" s="66">
        <f>('Итоговая табл.1чел(все услуги-к'!$E1395+('Итоговая табл.1чел(все услуги-к'!$E1395*'Таблица вводных'!$G$5))-('Расчет комиссии(Нади)'!$I1395+'Таблица вводных'!$E$3+'Таблица вводных'!$F$3)</f>
        <v>0.50371009632302488</v>
      </c>
      <c r="F1395" s="66">
        <f>('Итоговая табл.1чел(все услуги-к'!$F1395+('Итоговая табл.1чел(все услуги-к'!$F1395*'Таблица вводных'!$G$6))-('Расчет комиссии(Нади)'!$I1395+'Таблица вводных'!$E$3+'Таблица вводных'!$F$3)</f>
        <v>23.347960096323028</v>
      </c>
      <c r="G1395" s="66">
        <f>('Итоговая табл.1чел(все услуги-к'!$G1395+('Итоговая табл.1чел(все услуги-к'!$G1395*'Таблица вводных'!$G$7))-('Расчет комиссии(Нади)'!$I1395+'Таблица вводных'!$E$3+'Таблица вводных'!$F$3)</f>
        <v>-0.41203990367697507</v>
      </c>
      <c r="H1395" s="66">
        <f>'Итоговая табл.1чел(все услуги-к'!$H1395-('Расчет комиссии(Нади)'!$I1395+'Таблица вводных'!$E$3+'Таблица вводных'!$F$3)</f>
        <v>-0.41203990367697507</v>
      </c>
      <c r="I1395" s="66">
        <f>('Итоговая табл.1чел(все услуги-к'!$I1395+('Итоговая табл.1чел(все услуги-к'!$I1395*'Таблица вводных'!$G$9))-('Расчет комиссии(Нади)'!$I1395+'Таблица вводных'!$E$3+'Таблица вводных'!$F$3)</f>
        <v>-0.41203990367697507</v>
      </c>
      <c r="J1395" s="13" t="s">
        <v>270</v>
      </c>
    </row>
    <row r="1396" spans="1:10" ht="13.2" customHeight="1">
      <c r="A1396" s="140"/>
      <c r="B1396" s="5">
        <v>45451</v>
      </c>
      <c r="C1396" s="15"/>
      <c r="D1396" s="66">
        <f>(('Итоговая табл.1чел(все услуги-к'!$D1396+('Итоговая табл.1чел(все услуги-к'!$D1396*'Таблица вводных'!$G$4)))-('Расчет комиссии(Нади)'!$I1396+'Таблица вводных'!$E$3+'Таблица вводных'!$F$3)</f>
        <v>7.2879600963230251</v>
      </c>
      <c r="E1396" s="66">
        <f>('Итоговая табл.1чел(все услуги-к'!$E1396+('Итоговая табл.1чел(все услуги-к'!$E1396*'Таблица вводных'!$G$5))-('Расчет комиссии(Нади)'!$I1396+'Таблица вводных'!$E$3+'Таблица вводных'!$F$3)</f>
        <v>0.50371009632302488</v>
      </c>
      <c r="F1396" s="66">
        <f>('Итоговая табл.1чел(все услуги-к'!$F1396+('Итоговая табл.1чел(все услуги-к'!$F1396*'Таблица вводных'!$G$6))-('Расчет комиссии(Нади)'!$I1396+'Таблица вводных'!$E$3+'Таблица вводных'!$F$3)</f>
        <v>23.347960096323028</v>
      </c>
      <c r="G1396" s="66">
        <f>('Итоговая табл.1чел(все услуги-к'!$G1396+('Итоговая табл.1чел(все услуги-к'!$G1396*'Таблица вводных'!$G$7))-('Расчет комиссии(Нади)'!$I1396+'Таблица вводных'!$E$3+'Таблица вводных'!$F$3)</f>
        <v>-0.41203990367697507</v>
      </c>
      <c r="H1396" s="66">
        <f>'Итоговая табл.1чел(все услуги-к'!$H1396-('Расчет комиссии(Нади)'!$I1396+'Таблица вводных'!$E$3+'Таблица вводных'!$F$3)</f>
        <v>-0.41203990367697507</v>
      </c>
      <c r="I1396" s="66">
        <f>('Итоговая табл.1чел(все услуги-к'!$I1396+('Итоговая табл.1чел(все услуги-к'!$I1396*'Таблица вводных'!$G$9))-('Расчет комиссии(Нади)'!$I1396+'Таблица вводных'!$E$3+'Таблица вводных'!$F$3)</f>
        <v>-0.41203990367697507</v>
      </c>
      <c r="J1396" s="13" t="s">
        <v>270</v>
      </c>
    </row>
    <row r="1397" spans="1:10" ht="13.2" customHeight="1">
      <c r="A1397" s="140"/>
      <c r="B1397" s="5">
        <v>45454</v>
      </c>
      <c r="C1397" s="15"/>
      <c r="D1397" s="66">
        <f>(('Итоговая табл.1чел(все услуги-к'!$D1397+('Итоговая табл.1чел(все услуги-к'!$D1397*'Таблица вводных'!$G$4)))-('Расчет комиссии(Нади)'!$I1397+'Таблица вводных'!$E$3+'Таблица вводных'!$F$3)</f>
        <v>7.2879600963230251</v>
      </c>
      <c r="E1397" s="66">
        <f>('Итоговая табл.1чел(все услуги-к'!$E1397+('Итоговая табл.1чел(все услуги-к'!$E1397*'Таблица вводных'!$G$5))-('Расчет комиссии(Нади)'!$I1397+'Таблица вводных'!$E$3+'Таблица вводных'!$F$3)</f>
        <v>0.50371009632302488</v>
      </c>
      <c r="F1397" s="66">
        <f>('Итоговая табл.1чел(все услуги-к'!$F1397+('Итоговая табл.1чел(все услуги-к'!$F1397*'Таблица вводных'!$G$6))-('Расчет комиссии(Нади)'!$I1397+'Таблица вводных'!$E$3+'Таблица вводных'!$F$3)</f>
        <v>23.347960096323028</v>
      </c>
      <c r="G1397" s="66">
        <f>('Итоговая табл.1чел(все услуги-к'!$G1397+('Итоговая табл.1чел(все услуги-к'!$G1397*'Таблица вводных'!$G$7))-('Расчет комиссии(Нади)'!$I1397+'Таблица вводных'!$E$3+'Таблица вводных'!$F$3)</f>
        <v>-0.41203990367697507</v>
      </c>
      <c r="H1397" s="66">
        <f>'Итоговая табл.1чел(все услуги-к'!$H1397-('Расчет комиссии(Нади)'!$I1397+'Таблица вводных'!$E$3+'Таблица вводных'!$F$3)</f>
        <v>-0.41203990367697507</v>
      </c>
      <c r="I1397" s="66">
        <f>('Итоговая табл.1чел(все услуги-к'!$I1397+('Итоговая табл.1чел(все услуги-к'!$I1397*'Таблица вводных'!$G$9))-('Расчет комиссии(Нади)'!$I1397+'Таблица вводных'!$E$3+'Таблица вводных'!$F$3)</f>
        <v>-0.41203990367697507</v>
      </c>
      <c r="J1397" s="13" t="s">
        <v>270</v>
      </c>
    </row>
    <row r="1398" spans="1:10" ht="13.2" customHeight="1">
      <c r="A1398" s="140"/>
      <c r="B1398" s="5"/>
      <c r="C1398" s="6"/>
      <c r="D1398" s="66">
        <f>(('Итоговая табл.1чел(все услуги-к'!$D1398+('Итоговая табл.1чел(все услуги-к'!$D1398*'Таблица вводных'!$G$4)))-('Расчет комиссии(Нади)'!$I1398+'Таблица вводных'!$E$3+'Таблица вводных'!$F$3)</f>
        <v>7.2879600963230251</v>
      </c>
      <c r="E1398" s="66">
        <f>('Итоговая табл.1чел(все услуги-к'!$E1398+('Итоговая табл.1чел(все услуги-к'!$E1398*'Таблица вводных'!$G$5))-('Расчет комиссии(Нади)'!$I1398+'Таблица вводных'!$E$3+'Таблица вводных'!$F$3)</f>
        <v>0.50371009632302488</v>
      </c>
      <c r="F1398" s="66">
        <f>('Итоговая табл.1чел(все услуги-к'!$F1398+('Итоговая табл.1чел(все услуги-к'!$F1398*'Таблица вводных'!$G$6))-('Расчет комиссии(Нади)'!$I1398+'Таблица вводных'!$E$3+'Таблица вводных'!$F$3)</f>
        <v>23.347960096323028</v>
      </c>
      <c r="G1398" s="66">
        <f>('Итоговая табл.1чел(все услуги-к'!$G1398+('Итоговая табл.1чел(все услуги-к'!$G1398*'Таблица вводных'!$G$7))-('Расчет комиссии(Нади)'!$I1398+'Таблица вводных'!$E$3+'Таблица вводных'!$F$3)</f>
        <v>-0.41203990367697507</v>
      </c>
      <c r="H1398" s="66">
        <f>'Итоговая табл.1чел(все услуги-к'!$H1398-('Расчет комиссии(Нади)'!$I1398+'Таблица вводных'!$E$3+'Таблица вводных'!$F$3)</f>
        <v>-0.41203990367697507</v>
      </c>
      <c r="I1398" s="66">
        <f>('Итоговая табл.1чел(все услуги-к'!$I1398+('Итоговая табл.1чел(все услуги-к'!$I1398*'Таблица вводных'!$G$9))-('Расчет комиссии(Нади)'!$I1398+'Таблица вводных'!$E$3+'Таблица вводных'!$F$3)</f>
        <v>-0.41203990367697507</v>
      </c>
      <c r="J1398" s="13" t="s">
        <v>270</v>
      </c>
    </row>
    <row r="1399" spans="1:10" ht="13.2" customHeight="1">
      <c r="A1399" s="140"/>
      <c r="B1399" s="5"/>
      <c r="C1399" s="15"/>
      <c r="D1399" s="66">
        <f>(('Итоговая табл.1чел(все услуги-к'!$D1399+('Итоговая табл.1чел(все услуги-к'!$D1399*'Таблица вводных'!$G$4)))-('Расчет комиссии(Нади)'!$I1399+'Таблица вводных'!$E$3+'Таблица вводных'!$F$3)</f>
        <v>7.2879600963230251</v>
      </c>
      <c r="E1399" s="66">
        <f>('Итоговая табл.1чел(все услуги-к'!$E1399+('Итоговая табл.1чел(все услуги-к'!$E1399*'Таблица вводных'!$G$5))-('Расчет комиссии(Нади)'!$I1399+'Таблица вводных'!$E$3+'Таблица вводных'!$F$3)</f>
        <v>0.50371009632302488</v>
      </c>
      <c r="F1399" s="66">
        <f>('Итоговая табл.1чел(все услуги-к'!$F1399+('Итоговая табл.1чел(все услуги-к'!$F1399*'Таблица вводных'!$G$6))-('Расчет комиссии(Нади)'!$I1399+'Таблица вводных'!$E$3+'Таблица вводных'!$F$3)</f>
        <v>23.347960096323028</v>
      </c>
      <c r="G1399" s="66">
        <f>('Итоговая табл.1чел(все услуги-к'!$G1399+('Итоговая табл.1чел(все услуги-к'!$G1399*'Таблица вводных'!$G$7))-('Расчет комиссии(Нади)'!$I1399+'Таблица вводных'!$E$3+'Таблица вводных'!$F$3)</f>
        <v>-0.41203990367697507</v>
      </c>
      <c r="H1399" s="66">
        <f>'Итоговая табл.1чел(все услуги-к'!$H1399-('Расчет комиссии(Нади)'!$I1399+'Таблица вводных'!$E$3+'Таблица вводных'!$F$3)</f>
        <v>-0.41203990367697507</v>
      </c>
      <c r="I1399" s="66">
        <f>('Итоговая табл.1чел(все услуги-к'!$I1399+('Итоговая табл.1чел(все услуги-к'!$I1399*'Таблица вводных'!$G$9))-('Расчет комиссии(Нади)'!$I1399+'Таблица вводных'!$E$3+'Таблица вводных'!$F$3)</f>
        <v>-0.41203990367697507</v>
      </c>
      <c r="J1399" s="13" t="s">
        <v>270</v>
      </c>
    </row>
    <row r="1400" spans="1:10" ht="13.2" customHeight="1">
      <c r="A1400" s="140"/>
      <c r="B1400" s="5"/>
      <c r="C1400" s="6"/>
      <c r="D1400" s="66">
        <f>(('Итоговая табл.1чел(все услуги-к'!$D1400+('Итоговая табл.1чел(все услуги-к'!$D1400*'Таблица вводных'!$G$4)))-('Расчет комиссии(Нади)'!$I1400+'Таблица вводных'!$E$3+'Таблица вводных'!$F$3)</f>
        <v>7.2879600963230251</v>
      </c>
      <c r="E1400" s="66">
        <f>('Итоговая табл.1чел(все услуги-к'!$E1400+('Итоговая табл.1чел(все услуги-к'!$E1400*'Таблица вводных'!$G$5))-('Расчет комиссии(Нади)'!$I1400+'Таблица вводных'!$E$3+'Таблица вводных'!$F$3)</f>
        <v>0.50371009632302488</v>
      </c>
      <c r="F1400" s="66">
        <f>('Итоговая табл.1чел(все услуги-к'!$F1400+('Итоговая табл.1чел(все услуги-к'!$F1400*'Таблица вводных'!$G$6))-('Расчет комиссии(Нади)'!$I1400+'Таблица вводных'!$E$3+'Таблица вводных'!$F$3)</f>
        <v>23.347960096323028</v>
      </c>
      <c r="G1400" s="66">
        <f>('Итоговая табл.1чел(все услуги-к'!$G1400+('Итоговая табл.1чел(все услуги-к'!$G1400*'Таблица вводных'!$G$7))-('Расчет комиссии(Нади)'!$I1400+'Таблица вводных'!$E$3+'Таблица вводных'!$F$3)</f>
        <v>-0.41203990367697507</v>
      </c>
      <c r="H1400" s="66">
        <f>'Итоговая табл.1чел(все услуги-к'!$H1400-('Расчет комиссии(Нади)'!$I1400+'Таблица вводных'!$E$3+'Таблица вводных'!$F$3)</f>
        <v>-0.41203990367697507</v>
      </c>
      <c r="I1400" s="66">
        <f>('Итоговая табл.1чел(все услуги-к'!$I1400+('Итоговая табл.1чел(все услуги-к'!$I1400*'Таблица вводных'!$G$9))-('Расчет комиссии(Нади)'!$I1400+'Таблица вводных'!$E$3+'Таблица вводных'!$F$3)</f>
        <v>-0.41203990367697507</v>
      </c>
      <c r="J1400" s="13" t="s">
        <v>270</v>
      </c>
    </row>
    <row r="1401" spans="1:10" ht="13.2" customHeight="1">
      <c r="A1401" s="140"/>
      <c r="B1401" s="5"/>
      <c r="C1401" s="6"/>
      <c r="D1401" s="66">
        <f>(('Итоговая табл.1чел(все услуги-к'!$D1401+('Итоговая табл.1чел(все услуги-к'!$D1401*'Таблица вводных'!$G$4)))-('Расчет комиссии(Нади)'!$I1401+'Таблица вводных'!$E$3+'Таблица вводных'!$F$3)</f>
        <v>7.2879600963230251</v>
      </c>
      <c r="E1401" s="66">
        <f>('Итоговая табл.1чел(все услуги-к'!$E1401+('Итоговая табл.1чел(все услуги-к'!$E1401*'Таблица вводных'!$G$5))-('Расчет комиссии(Нади)'!$I1401+'Таблица вводных'!$E$3+'Таблица вводных'!$F$3)</f>
        <v>0.50371009632302488</v>
      </c>
      <c r="F1401" s="66">
        <f>('Итоговая табл.1чел(все услуги-к'!$F1401+('Итоговая табл.1чел(все услуги-к'!$F1401*'Таблица вводных'!$G$6))-('Расчет комиссии(Нади)'!$I1401+'Таблица вводных'!$E$3+'Таблица вводных'!$F$3)</f>
        <v>23.347960096323028</v>
      </c>
      <c r="G1401" s="66">
        <f>('Итоговая табл.1чел(все услуги-к'!$G1401+('Итоговая табл.1чел(все услуги-к'!$G1401*'Таблица вводных'!$G$7))-('Расчет комиссии(Нади)'!$I1401+'Таблица вводных'!$E$3+'Таблица вводных'!$F$3)</f>
        <v>-0.41203990367697507</v>
      </c>
      <c r="H1401" s="66">
        <f>'Итоговая табл.1чел(все услуги-к'!$H1401-('Расчет комиссии(Нади)'!$I1401+'Таблица вводных'!$E$3+'Таблица вводных'!$F$3)</f>
        <v>-0.41203990367697507</v>
      </c>
      <c r="I1401" s="66">
        <f>('Итоговая табл.1чел(все услуги-к'!$I1401+('Итоговая табл.1чел(все услуги-к'!$I1401*'Таблица вводных'!$G$9))-('Расчет комиссии(Нади)'!$I1401+'Таблица вводных'!$E$3+'Таблица вводных'!$F$3)</f>
        <v>-0.41203990367697507</v>
      </c>
      <c r="J1401" s="13" t="s">
        <v>270</v>
      </c>
    </row>
    <row r="1402" spans="1:10" ht="13.2" customHeight="1">
      <c r="A1402" s="140"/>
      <c r="B1402" s="5"/>
      <c r="C1402" s="15"/>
      <c r="D1402" s="66">
        <f>(('Итоговая табл.1чел(все услуги-к'!$D1402+('Итоговая табл.1чел(все услуги-к'!$D1402*'Таблица вводных'!$G$4)))-('Расчет комиссии(Нади)'!$I1402+'Таблица вводных'!$E$3+'Таблица вводных'!$F$3)</f>
        <v>7.2879600963230251</v>
      </c>
      <c r="E1402" s="66">
        <f>('Итоговая табл.1чел(все услуги-к'!$E1402+('Итоговая табл.1чел(все услуги-к'!$E1402*'Таблица вводных'!$G$5))-('Расчет комиссии(Нади)'!$I1402+'Таблица вводных'!$E$3+'Таблица вводных'!$F$3)</f>
        <v>0.50371009632302488</v>
      </c>
      <c r="F1402" s="66">
        <f>('Итоговая табл.1чел(все услуги-к'!$F1402+('Итоговая табл.1чел(все услуги-к'!$F1402*'Таблица вводных'!$G$6))-('Расчет комиссии(Нади)'!$I1402+'Таблица вводных'!$E$3+'Таблица вводных'!$F$3)</f>
        <v>23.347960096323028</v>
      </c>
      <c r="G1402" s="66">
        <f>('Итоговая табл.1чел(все услуги-к'!$G1402+('Итоговая табл.1чел(все услуги-к'!$G1402*'Таблица вводных'!$G$7))-('Расчет комиссии(Нади)'!$I1402+'Таблица вводных'!$E$3+'Таблица вводных'!$F$3)</f>
        <v>-0.41203990367697507</v>
      </c>
      <c r="H1402" s="66">
        <f>'Итоговая табл.1чел(все услуги-к'!$H1402-('Расчет комиссии(Нади)'!$I1402+'Таблица вводных'!$E$3+'Таблица вводных'!$F$3)</f>
        <v>-0.41203990367697507</v>
      </c>
      <c r="I1402" s="66">
        <f>('Итоговая табл.1чел(все услуги-к'!$I1402+('Итоговая табл.1чел(все услуги-к'!$I1402*'Таблица вводных'!$G$9))-('Расчет комиссии(Нади)'!$I1402+'Таблица вводных'!$E$3+'Таблица вводных'!$F$3)</f>
        <v>-0.41203990367697507</v>
      </c>
      <c r="J1402" s="13" t="s">
        <v>270</v>
      </c>
    </row>
    <row r="1403" spans="1:10" ht="13.2" customHeight="1">
      <c r="A1403" s="140"/>
      <c r="B1403" s="5"/>
      <c r="C1403" s="6"/>
      <c r="D1403" s="66">
        <f>(('Итоговая табл.1чел(все услуги-к'!$D1403+('Итоговая табл.1чел(все услуги-к'!$D1403*'Таблица вводных'!$G$4)))-('Расчет комиссии(Нади)'!$I1403+'Таблица вводных'!$E$3+'Таблица вводных'!$F$3)</f>
        <v>7.2879600963230251</v>
      </c>
      <c r="E1403" s="66">
        <f>('Итоговая табл.1чел(все услуги-к'!$E1403+('Итоговая табл.1чел(все услуги-к'!$E1403*'Таблица вводных'!$G$5))-('Расчет комиссии(Нади)'!$I1403+'Таблица вводных'!$E$3+'Таблица вводных'!$F$3)</f>
        <v>0.50371009632302488</v>
      </c>
      <c r="F1403" s="66">
        <f>('Итоговая табл.1чел(все услуги-к'!$F1403+('Итоговая табл.1чел(все услуги-к'!$F1403*'Таблица вводных'!$G$6))-('Расчет комиссии(Нади)'!$I1403+'Таблица вводных'!$E$3+'Таблица вводных'!$F$3)</f>
        <v>23.347960096323028</v>
      </c>
      <c r="G1403" s="66">
        <f>('Итоговая табл.1чел(все услуги-к'!$G1403+('Итоговая табл.1чел(все услуги-к'!$G1403*'Таблица вводных'!$G$7))-('Расчет комиссии(Нади)'!$I1403+'Таблица вводных'!$E$3+'Таблица вводных'!$F$3)</f>
        <v>-0.41203990367697507</v>
      </c>
      <c r="H1403" s="66">
        <f>'Итоговая табл.1чел(все услуги-к'!$H1403-('Расчет комиссии(Нади)'!$I1403+'Таблица вводных'!$E$3+'Таблица вводных'!$F$3)</f>
        <v>-0.41203990367697507</v>
      </c>
      <c r="I1403" s="66">
        <f>('Итоговая табл.1чел(все услуги-к'!$I1403+('Итоговая табл.1чел(все услуги-к'!$I1403*'Таблица вводных'!$G$9))-('Расчет комиссии(Нади)'!$I1403+'Таблица вводных'!$E$3+'Таблица вводных'!$F$3)</f>
        <v>-0.41203990367697507</v>
      </c>
      <c r="J1403" s="13" t="s">
        <v>270</v>
      </c>
    </row>
    <row r="1404" spans="1:10" ht="13.2" customHeight="1">
      <c r="A1404" s="140"/>
      <c r="B1404" s="5"/>
      <c r="C1404" s="15"/>
      <c r="D1404" s="66">
        <f>(('Итоговая табл.1чел(все услуги-к'!$D1404+('Итоговая табл.1чел(все услуги-к'!$D1404*'Таблица вводных'!$G$4)))-('Расчет комиссии(Нади)'!$I1404+'Таблица вводных'!$E$3+'Таблица вводных'!$F$3)</f>
        <v>7.2879600963230251</v>
      </c>
      <c r="E1404" s="66">
        <f>('Итоговая табл.1чел(все услуги-к'!$E1404+('Итоговая табл.1чел(все услуги-к'!$E1404*'Таблица вводных'!$G$5))-('Расчет комиссии(Нади)'!$I1404+'Таблица вводных'!$E$3+'Таблица вводных'!$F$3)</f>
        <v>0.50371009632302488</v>
      </c>
      <c r="F1404" s="66">
        <f>('Итоговая табл.1чел(все услуги-к'!$F1404+('Итоговая табл.1чел(все услуги-к'!$F1404*'Таблица вводных'!$G$6))-('Расчет комиссии(Нади)'!$I1404+'Таблица вводных'!$E$3+'Таблица вводных'!$F$3)</f>
        <v>23.347960096323028</v>
      </c>
      <c r="G1404" s="66">
        <f>('Итоговая табл.1чел(все услуги-к'!$G1404+('Итоговая табл.1чел(все услуги-к'!$G1404*'Таблица вводных'!$G$7))-('Расчет комиссии(Нади)'!$I1404+'Таблица вводных'!$E$3+'Таблица вводных'!$F$3)</f>
        <v>-0.41203990367697507</v>
      </c>
      <c r="H1404" s="66">
        <f>'Итоговая табл.1чел(все услуги-к'!$H1404-('Расчет комиссии(Нади)'!$I1404+'Таблица вводных'!$E$3+'Таблица вводных'!$F$3)</f>
        <v>-0.41203990367697507</v>
      </c>
      <c r="I1404" s="66">
        <f>('Итоговая табл.1чел(все услуги-к'!$I1404+('Итоговая табл.1чел(все услуги-к'!$I1404*'Таблица вводных'!$G$9))-('Расчет комиссии(Нади)'!$I1404+'Таблица вводных'!$E$3+'Таблица вводных'!$F$3)</f>
        <v>-0.41203990367697507</v>
      </c>
      <c r="J1404" s="13" t="s">
        <v>270</v>
      </c>
    </row>
    <row r="1405" spans="1:10" ht="13.2" customHeight="1">
      <c r="A1405" s="141"/>
      <c r="B1405" s="18"/>
      <c r="C1405" s="19"/>
      <c r="D1405" s="76">
        <f>(('Итоговая табл.1чел(все услуги-к'!$D1405+('Итоговая табл.1чел(все услуги-к'!$D1405*'Таблица вводных'!$G$4)))-('Расчет комиссии(Нади)'!$I1405+'Таблица вводных'!$E$3+'Таблица вводных'!$F$3)</f>
        <v>7.2879600963230251</v>
      </c>
      <c r="E1405" s="76">
        <f>('Итоговая табл.1чел(все услуги-к'!$E1405+('Итоговая табл.1чел(все услуги-к'!$E1405*'Таблица вводных'!$G$5))-('Расчет комиссии(Нади)'!$I1405+'Таблица вводных'!$E$3+'Таблица вводных'!$F$3)</f>
        <v>0.50371009632302488</v>
      </c>
      <c r="F1405" s="76">
        <f>('Итоговая табл.1чел(все услуги-к'!$F1405+('Итоговая табл.1чел(все услуги-к'!$F1405*'Таблица вводных'!$G$6))-('Расчет комиссии(Нади)'!$I1405+'Таблица вводных'!$E$3+'Таблица вводных'!$F$3)</f>
        <v>23.347960096323028</v>
      </c>
      <c r="G1405" s="76">
        <f>('Итоговая табл.1чел(все услуги-к'!$G1405+('Итоговая табл.1чел(все услуги-к'!$G1405*'Таблица вводных'!$G$7))-('Расчет комиссии(Нади)'!$I1405+'Таблица вводных'!$E$3+'Таблица вводных'!$F$3)</f>
        <v>-0.41203990367697507</v>
      </c>
      <c r="H1405" s="76">
        <f>'Итоговая табл.1чел(все услуги-к'!$H1405-('Расчет комиссии(Нади)'!$I1405+'Таблица вводных'!$E$3+'Таблица вводных'!$F$3)</f>
        <v>-0.41203990367697507</v>
      </c>
      <c r="I1405" s="76">
        <f>('Итоговая табл.1чел(все услуги-к'!$I1405+('Итоговая табл.1чел(все услуги-к'!$I1405*'Таблица вводных'!$G$9))-('Расчет комиссии(Нади)'!$I1405+'Таблица вводных'!$E$3+'Таблица вводных'!$F$3)</f>
        <v>-0.41203990367697507</v>
      </c>
      <c r="J1405" s="22" t="s">
        <v>270</v>
      </c>
    </row>
    <row r="1406" spans="1:10" ht="13.2" customHeight="1">
      <c r="A1406" s="143" t="s">
        <v>271</v>
      </c>
      <c r="B1406" s="5">
        <v>45423</v>
      </c>
      <c r="C1406" s="97"/>
      <c r="D1406" s="59">
        <f>(('Итоговая табл.1чел(все услуги-к'!$D1406+('Итоговая табл.1чел(все услуги-к'!$D1406*'Таблица вводных'!$G$4)))-('Расчет комиссии(Нади)'!$I1406+'Таблица вводных'!$E$3+'Таблица вводных'!$F$3)</f>
        <v>7.2879600963230251</v>
      </c>
      <c r="E1406" s="59">
        <f>('Итоговая табл.1чел(все услуги-к'!$E1406+('Итоговая табл.1чел(все услуги-к'!$E1406*'Таблица вводных'!$G$5))-('Расчет комиссии(Нади)'!$I1406+'Таблица вводных'!$E$3+'Таблица вводных'!$F$3)</f>
        <v>0.50371009632302488</v>
      </c>
      <c r="F1406" s="59">
        <f>('Итоговая табл.1чел(все услуги-к'!$F1406+('Итоговая табл.1чел(все услуги-к'!$F1406*'Таблица вводных'!$G$6))-('Расчет комиссии(Нади)'!$I1406+'Таблица вводных'!$E$3+'Таблица вводных'!$F$3)</f>
        <v>23.347960096323028</v>
      </c>
      <c r="G1406" s="59">
        <f>('Итоговая табл.1чел(все услуги-к'!$G1406+('Итоговая табл.1чел(все услуги-к'!$G1406*'Таблица вводных'!$G$7))-('Расчет комиссии(Нади)'!$I1406+'Таблица вводных'!$E$3+'Таблица вводных'!$F$3)</f>
        <v>-0.41203990367697507</v>
      </c>
      <c r="H1406" s="59">
        <f>'Итоговая табл.1чел(все услуги-к'!$H1406-('Расчет комиссии(Нади)'!$I1406+'Таблица вводных'!$E$3+'Таблица вводных'!$F$3)</f>
        <v>-0.41203990367697507</v>
      </c>
      <c r="I1406" s="59">
        <f>('Итоговая табл.1чел(все услуги-к'!$I1406+('Итоговая табл.1чел(все услуги-к'!$I1406*'Таблица вводных'!$G$9))-('Расчет комиссии(Нади)'!$I1406+'Таблица вводных'!$E$3+'Таблица вводных'!$F$3)</f>
        <v>-0.41203990367697507</v>
      </c>
      <c r="J1406" s="10" t="s">
        <v>272</v>
      </c>
    </row>
    <row r="1407" spans="1:10" ht="13.2" customHeight="1">
      <c r="A1407" s="140"/>
      <c r="B1407" s="5">
        <v>45426</v>
      </c>
      <c r="C1407" s="6"/>
      <c r="D1407" s="66">
        <f>(('Итоговая табл.1чел(все услуги-к'!$D1407+('Итоговая табл.1чел(все услуги-к'!$D1407*'Таблица вводных'!$G$4)))-('Расчет комиссии(Нади)'!$I1407+'Таблица вводных'!$E$3+'Таблица вводных'!$F$3)</f>
        <v>7.2879600963230251</v>
      </c>
      <c r="E1407" s="66">
        <f>('Итоговая табл.1чел(все услуги-к'!$E1407+('Итоговая табл.1чел(все услуги-к'!$E1407*'Таблица вводных'!$G$5))-('Расчет комиссии(Нади)'!$I1407+'Таблица вводных'!$E$3+'Таблица вводных'!$F$3)</f>
        <v>0.50371009632302488</v>
      </c>
      <c r="F1407" s="66">
        <f>('Итоговая табл.1чел(все услуги-к'!$F1407+('Итоговая табл.1чел(все услуги-к'!$F1407*'Таблица вводных'!$G$6))-('Расчет комиссии(Нади)'!$I1407+'Таблица вводных'!$E$3+'Таблица вводных'!$F$3)</f>
        <v>23.347960096323028</v>
      </c>
      <c r="G1407" s="66">
        <f>('Итоговая табл.1чел(все услуги-к'!$G1407+('Итоговая табл.1чел(все услуги-к'!$G1407*'Таблица вводных'!$G$7))-('Расчет комиссии(Нади)'!$I1407+'Таблица вводных'!$E$3+'Таблица вводных'!$F$3)</f>
        <v>-0.41203990367697507</v>
      </c>
      <c r="H1407" s="66">
        <f>'Итоговая табл.1чел(все услуги-к'!$H1407-('Расчет комиссии(Нади)'!$I1407+'Таблица вводных'!$E$3+'Таблица вводных'!$F$3)</f>
        <v>-0.41203990367697507</v>
      </c>
      <c r="I1407" s="66">
        <f>('Итоговая табл.1чел(все услуги-к'!$I1407+('Итоговая табл.1чел(все услуги-к'!$I1407*'Таблица вводных'!$G$9))-('Расчет комиссии(Нади)'!$I1407+'Таблица вводных'!$E$3+'Таблица вводных'!$F$3)</f>
        <v>-0.41203990367697507</v>
      </c>
      <c r="J1407" s="13" t="s">
        <v>272</v>
      </c>
    </row>
    <row r="1408" spans="1:10" ht="13.2" customHeight="1">
      <c r="A1408" s="140"/>
      <c r="B1408" s="5">
        <v>45430</v>
      </c>
      <c r="C1408" s="15"/>
      <c r="D1408" s="66">
        <f>(('Итоговая табл.1чел(все услуги-к'!$D1408+('Итоговая табл.1чел(все услуги-к'!$D1408*'Таблица вводных'!$G$4)))-('Расчет комиссии(Нади)'!$I1408+'Таблица вводных'!$E$3+'Таблица вводных'!$F$3)</f>
        <v>7.2879600963230251</v>
      </c>
      <c r="E1408" s="66">
        <f>('Итоговая табл.1чел(все услуги-к'!$E1408+('Итоговая табл.1чел(все услуги-к'!$E1408*'Таблица вводных'!$G$5))-('Расчет комиссии(Нади)'!$I1408+'Таблица вводных'!$E$3+'Таблица вводных'!$F$3)</f>
        <v>0.50371009632302488</v>
      </c>
      <c r="F1408" s="66">
        <f>('Итоговая табл.1чел(все услуги-к'!$F1408+('Итоговая табл.1чел(все услуги-к'!$F1408*'Таблица вводных'!$G$6))-('Расчет комиссии(Нади)'!$I1408+'Таблица вводных'!$E$3+'Таблица вводных'!$F$3)</f>
        <v>23.347960096323028</v>
      </c>
      <c r="G1408" s="66">
        <f>('Итоговая табл.1чел(все услуги-к'!$G1408+('Итоговая табл.1чел(все услуги-к'!$G1408*'Таблица вводных'!$G$7))-('Расчет комиссии(Нади)'!$I1408+'Таблица вводных'!$E$3+'Таблица вводных'!$F$3)</f>
        <v>-0.41203990367697507</v>
      </c>
      <c r="H1408" s="66">
        <f>'Итоговая табл.1чел(все услуги-к'!$H1408-('Расчет комиссии(Нади)'!$I1408+'Таблица вводных'!$E$3+'Таблица вводных'!$F$3)</f>
        <v>-0.41203990367697507</v>
      </c>
      <c r="I1408" s="66">
        <f>('Итоговая табл.1чел(все услуги-к'!$I1408+('Итоговая табл.1чел(все услуги-к'!$I1408*'Таблица вводных'!$G$9))-('Расчет комиссии(Нади)'!$I1408+'Таблица вводных'!$E$3+'Таблица вводных'!$F$3)</f>
        <v>-0.41203990367697507</v>
      </c>
      <c r="J1408" s="13" t="s">
        <v>272</v>
      </c>
    </row>
    <row r="1409" spans="1:10" ht="13.2" customHeight="1">
      <c r="A1409" s="140"/>
      <c r="B1409" s="5">
        <v>45433</v>
      </c>
      <c r="C1409" s="6"/>
      <c r="D1409" s="66">
        <f>(('Итоговая табл.1чел(все услуги-к'!$D1409+('Итоговая табл.1чел(все услуги-к'!$D1409*'Таблица вводных'!$G$4)))-('Расчет комиссии(Нади)'!$I1409+'Таблица вводных'!$E$3+'Таблица вводных'!$F$3)</f>
        <v>7.2879600963230251</v>
      </c>
      <c r="E1409" s="66">
        <f>('Итоговая табл.1чел(все услуги-к'!$E1409+('Итоговая табл.1чел(все услуги-к'!$E1409*'Таблица вводных'!$G$5))-('Расчет комиссии(Нади)'!$I1409+'Таблица вводных'!$E$3+'Таблица вводных'!$F$3)</f>
        <v>0.50371009632302488</v>
      </c>
      <c r="F1409" s="66">
        <f>('Итоговая табл.1чел(все услуги-к'!$F1409+('Итоговая табл.1чел(все услуги-к'!$F1409*'Таблица вводных'!$G$6))-('Расчет комиссии(Нади)'!$I1409+'Таблица вводных'!$E$3+'Таблица вводных'!$F$3)</f>
        <v>23.347960096323028</v>
      </c>
      <c r="G1409" s="66">
        <f>('Итоговая табл.1чел(все услуги-к'!$G1409+('Итоговая табл.1чел(все услуги-к'!$G1409*'Таблица вводных'!$G$7))-('Расчет комиссии(Нади)'!$I1409+'Таблица вводных'!$E$3+'Таблица вводных'!$F$3)</f>
        <v>-0.41203990367697507</v>
      </c>
      <c r="H1409" s="66">
        <f>'Итоговая табл.1чел(все услуги-к'!$H1409-('Расчет комиссии(Нади)'!$I1409+'Таблица вводных'!$E$3+'Таблица вводных'!$F$3)</f>
        <v>-0.41203990367697507</v>
      </c>
      <c r="I1409" s="66">
        <f>('Итоговая табл.1чел(все услуги-к'!$I1409+('Итоговая табл.1чел(все услуги-к'!$I1409*'Таблица вводных'!$G$9))-('Расчет комиссии(Нади)'!$I1409+'Таблица вводных'!$E$3+'Таблица вводных'!$F$3)</f>
        <v>-0.41203990367697507</v>
      </c>
      <c r="J1409" s="13" t="s">
        <v>272</v>
      </c>
    </row>
    <row r="1410" spans="1:10" ht="13.2" customHeight="1">
      <c r="A1410" s="140"/>
      <c r="B1410" s="5">
        <v>45437</v>
      </c>
      <c r="C1410" s="15"/>
      <c r="D1410" s="66">
        <f>(('Итоговая табл.1чел(все услуги-к'!$D1410+('Итоговая табл.1чел(все услуги-к'!$D1410*'Таблица вводных'!$G$4)))-('Расчет комиссии(Нади)'!$I1410+'Таблица вводных'!$E$3+'Таблица вводных'!$F$3)</f>
        <v>7.2879600963230251</v>
      </c>
      <c r="E1410" s="66">
        <f>('Итоговая табл.1чел(все услуги-к'!$E1410+('Итоговая табл.1чел(все услуги-к'!$E1410*'Таблица вводных'!$G$5))-('Расчет комиссии(Нади)'!$I1410+'Таблица вводных'!$E$3+'Таблица вводных'!$F$3)</f>
        <v>0.50371009632302488</v>
      </c>
      <c r="F1410" s="66">
        <f>('Итоговая табл.1чел(все услуги-к'!$F1410+('Итоговая табл.1чел(все услуги-к'!$F1410*'Таблица вводных'!$G$6))-('Расчет комиссии(Нади)'!$I1410+'Таблица вводных'!$E$3+'Таблица вводных'!$F$3)</f>
        <v>23.347960096323028</v>
      </c>
      <c r="G1410" s="66">
        <f>('Итоговая табл.1чел(все услуги-к'!$G1410+('Итоговая табл.1чел(все услуги-к'!$G1410*'Таблица вводных'!$G$7))-('Расчет комиссии(Нади)'!$I1410+'Таблица вводных'!$E$3+'Таблица вводных'!$F$3)</f>
        <v>-0.41203990367697507</v>
      </c>
      <c r="H1410" s="66">
        <f>'Итоговая табл.1чел(все услуги-к'!$H1410-('Расчет комиссии(Нади)'!$I1410+'Таблица вводных'!$E$3+'Таблица вводных'!$F$3)</f>
        <v>-0.41203990367697507</v>
      </c>
      <c r="I1410" s="66">
        <f>('Итоговая табл.1чел(все услуги-к'!$I1410+('Итоговая табл.1чел(все услуги-к'!$I1410*'Таблица вводных'!$G$9))-('Расчет комиссии(Нади)'!$I1410+'Таблица вводных'!$E$3+'Таблица вводных'!$F$3)</f>
        <v>-0.41203990367697507</v>
      </c>
      <c r="J1410" s="13" t="s">
        <v>272</v>
      </c>
    </row>
    <row r="1411" spans="1:10" ht="13.2" customHeight="1">
      <c r="A1411" s="140"/>
      <c r="B1411" s="5">
        <v>45440</v>
      </c>
      <c r="C1411" s="15"/>
      <c r="D1411" s="66">
        <f>(('Итоговая табл.1чел(все услуги-к'!$D1411+('Итоговая табл.1чел(все услуги-к'!$D1411*'Таблица вводных'!$G$4)))-('Расчет комиссии(Нади)'!$I1411+'Таблица вводных'!$E$3+'Таблица вводных'!$F$3)</f>
        <v>7.2879600963230251</v>
      </c>
      <c r="E1411" s="66">
        <f>('Итоговая табл.1чел(все услуги-к'!$E1411+('Итоговая табл.1чел(все услуги-к'!$E1411*'Таблица вводных'!$G$5))-('Расчет комиссии(Нади)'!$I1411+'Таблица вводных'!$E$3+'Таблица вводных'!$F$3)</f>
        <v>0.50371009632302488</v>
      </c>
      <c r="F1411" s="66">
        <f>('Итоговая табл.1чел(все услуги-к'!$F1411+('Итоговая табл.1чел(все услуги-к'!$F1411*'Таблица вводных'!$G$6))-('Расчет комиссии(Нади)'!$I1411+'Таблица вводных'!$E$3+'Таблица вводных'!$F$3)</f>
        <v>23.347960096323028</v>
      </c>
      <c r="G1411" s="66">
        <f>('Итоговая табл.1чел(все услуги-к'!$G1411+('Итоговая табл.1чел(все услуги-к'!$G1411*'Таблица вводных'!$G$7))-('Расчет комиссии(Нади)'!$I1411+'Таблица вводных'!$E$3+'Таблица вводных'!$F$3)</f>
        <v>-0.41203990367697507</v>
      </c>
      <c r="H1411" s="66">
        <f>'Итоговая табл.1чел(все услуги-к'!$H1411-('Расчет комиссии(Нади)'!$I1411+'Таблица вводных'!$E$3+'Таблица вводных'!$F$3)</f>
        <v>-0.41203990367697507</v>
      </c>
      <c r="I1411" s="66">
        <f>('Итоговая табл.1чел(все услуги-к'!$I1411+('Итоговая табл.1чел(все услуги-к'!$I1411*'Таблица вводных'!$G$9))-('Расчет комиссии(Нади)'!$I1411+'Таблица вводных'!$E$3+'Таблица вводных'!$F$3)</f>
        <v>-0.41203990367697507</v>
      </c>
      <c r="J1411" s="13" t="s">
        <v>272</v>
      </c>
    </row>
    <row r="1412" spans="1:10" ht="13.2" customHeight="1">
      <c r="A1412" s="140"/>
      <c r="B1412" s="5">
        <v>45444</v>
      </c>
      <c r="C1412" s="15"/>
      <c r="D1412" s="66">
        <f>(('Итоговая табл.1чел(все услуги-к'!$D1412+('Итоговая табл.1чел(все услуги-к'!$D1412*'Таблица вводных'!$G$4)))-('Расчет комиссии(Нади)'!$I1412+'Таблица вводных'!$E$3+'Таблица вводных'!$F$3)</f>
        <v>7.2879600963230251</v>
      </c>
      <c r="E1412" s="66">
        <f>('Итоговая табл.1чел(все услуги-к'!$E1412+('Итоговая табл.1чел(все услуги-к'!$E1412*'Таблица вводных'!$G$5))-('Расчет комиссии(Нади)'!$I1412+'Таблица вводных'!$E$3+'Таблица вводных'!$F$3)</f>
        <v>0.50371009632302488</v>
      </c>
      <c r="F1412" s="66">
        <f>('Итоговая табл.1чел(все услуги-к'!$F1412+('Итоговая табл.1чел(все услуги-к'!$F1412*'Таблица вводных'!$G$6))-('Расчет комиссии(Нади)'!$I1412+'Таблица вводных'!$E$3+'Таблица вводных'!$F$3)</f>
        <v>23.347960096323028</v>
      </c>
      <c r="G1412" s="66">
        <f>('Итоговая табл.1чел(все услуги-к'!$G1412+('Итоговая табл.1чел(все услуги-к'!$G1412*'Таблица вводных'!$G$7))-('Расчет комиссии(Нади)'!$I1412+'Таблица вводных'!$E$3+'Таблица вводных'!$F$3)</f>
        <v>-0.41203990367697507</v>
      </c>
      <c r="H1412" s="66">
        <f>'Итоговая табл.1чел(все услуги-к'!$H1412-('Расчет комиссии(Нади)'!$I1412+'Таблица вводных'!$E$3+'Таблица вводных'!$F$3)</f>
        <v>-0.41203990367697507</v>
      </c>
      <c r="I1412" s="66">
        <f>('Итоговая табл.1чел(все услуги-к'!$I1412+('Итоговая табл.1чел(все услуги-к'!$I1412*'Таблица вводных'!$G$9))-('Расчет комиссии(Нади)'!$I1412+'Таблица вводных'!$E$3+'Таблица вводных'!$F$3)</f>
        <v>-0.41203990367697507</v>
      </c>
      <c r="J1412" s="13" t="s">
        <v>272</v>
      </c>
    </row>
    <row r="1413" spans="1:10" ht="13.2" customHeight="1">
      <c r="A1413" s="140"/>
      <c r="B1413" s="5">
        <v>45447</v>
      </c>
      <c r="C1413" s="6"/>
      <c r="D1413" s="66">
        <f>(('Итоговая табл.1чел(все услуги-к'!$D1413+('Итоговая табл.1чел(все услуги-к'!$D1413*'Таблица вводных'!$G$4)))-('Расчет комиссии(Нади)'!$I1413+'Таблица вводных'!$E$3+'Таблица вводных'!$F$3)</f>
        <v>7.2879600963230251</v>
      </c>
      <c r="E1413" s="66">
        <f>('Итоговая табл.1чел(все услуги-к'!$E1413+('Итоговая табл.1чел(все услуги-к'!$E1413*'Таблица вводных'!$G$5))-('Расчет комиссии(Нади)'!$I1413+'Таблица вводных'!$E$3+'Таблица вводных'!$F$3)</f>
        <v>0.50371009632302488</v>
      </c>
      <c r="F1413" s="66">
        <f>('Итоговая табл.1чел(все услуги-к'!$F1413+('Итоговая табл.1чел(все услуги-к'!$F1413*'Таблица вводных'!$G$6))-('Расчет комиссии(Нади)'!$I1413+'Таблица вводных'!$E$3+'Таблица вводных'!$F$3)</f>
        <v>23.347960096323028</v>
      </c>
      <c r="G1413" s="66">
        <f>('Итоговая табл.1чел(все услуги-к'!$G1413+('Итоговая табл.1чел(все услуги-к'!$G1413*'Таблица вводных'!$G$7))-('Расчет комиссии(Нади)'!$I1413+'Таблица вводных'!$E$3+'Таблица вводных'!$F$3)</f>
        <v>-0.41203990367697507</v>
      </c>
      <c r="H1413" s="66">
        <f>'Итоговая табл.1чел(все услуги-к'!$H1413-('Расчет комиссии(Нади)'!$I1413+'Таблица вводных'!$E$3+'Таблица вводных'!$F$3)</f>
        <v>-0.41203990367697507</v>
      </c>
      <c r="I1413" s="66">
        <f>('Итоговая табл.1чел(все услуги-к'!$I1413+('Итоговая табл.1чел(все услуги-к'!$I1413*'Таблица вводных'!$G$9))-('Расчет комиссии(Нади)'!$I1413+'Таблица вводных'!$E$3+'Таблица вводных'!$F$3)</f>
        <v>-0.41203990367697507</v>
      </c>
      <c r="J1413" s="13" t="s">
        <v>272</v>
      </c>
    </row>
    <row r="1414" spans="1:10" ht="13.2" customHeight="1">
      <c r="A1414" s="140"/>
      <c r="B1414" s="5">
        <v>45451</v>
      </c>
      <c r="C1414" s="15"/>
      <c r="D1414" s="66">
        <f>(('Итоговая табл.1чел(все услуги-к'!$D1414+('Итоговая табл.1чел(все услуги-к'!$D1414*'Таблица вводных'!$G$4)))-('Расчет комиссии(Нади)'!$I1414+'Таблица вводных'!$E$3+'Таблица вводных'!$F$3)</f>
        <v>7.2879600963230251</v>
      </c>
      <c r="E1414" s="66">
        <f>('Итоговая табл.1чел(все услуги-к'!$E1414+('Итоговая табл.1чел(все услуги-к'!$E1414*'Таблица вводных'!$G$5))-('Расчет комиссии(Нади)'!$I1414+'Таблица вводных'!$E$3+'Таблица вводных'!$F$3)</f>
        <v>0.50371009632302488</v>
      </c>
      <c r="F1414" s="66">
        <f>('Итоговая табл.1чел(все услуги-к'!$F1414+('Итоговая табл.1чел(все услуги-к'!$F1414*'Таблица вводных'!$G$6))-('Расчет комиссии(Нади)'!$I1414+'Таблица вводных'!$E$3+'Таблица вводных'!$F$3)</f>
        <v>23.347960096323028</v>
      </c>
      <c r="G1414" s="66">
        <f>('Итоговая табл.1чел(все услуги-к'!$G1414+('Итоговая табл.1чел(все услуги-к'!$G1414*'Таблица вводных'!$G$7))-('Расчет комиссии(Нади)'!$I1414+'Таблица вводных'!$E$3+'Таблица вводных'!$F$3)</f>
        <v>-0.41203990367697507</v>
      </c>
      <c r="H1414" s="66">
        <f>'Итоговая табл.1чел(все услуги-к'!$H1414-('Расчет комиссии(Нади)'!$I1414+'Таблица вводных'!$E$3+'Таблица вводных'!$F$3)</f>
        <v>-0.41203990367697507</v>
      </c>
      <c r="I1414" s="66">
        <f>('Итоговая табл.1чел(все услуги-к'!$I1414+('Итоговая табл.1чел(все услуги-к'!$I1414*'Таблица вводных'!$G$9))-('Расчет комиссии(Нади)'!$I1414+'Таблица вводных'!$E$3+'Таблица вводных'!$F$3)</f>
        <v>-0.41203990367697507</v>
      </c>
      <c r="J1414" s="13" t="s">
        <v>272</v>
      </c>
    </row>
    <row r="1415" spans="1:10" ht="13.2" customHeight="1">
      <c r="A1415" s="140"/>
      <c r="B1415" s="5">
        <v>45454</v>
      </c>
      <c r="C1415" s="15"/>
      <c r="D1415" s="66">
        <f>(('Итоговая табл.1чел(все услуги-к'!$D1415+('Итоговая табл.1чел(все услуги-к'!$D1415*'Таблица вводных'!$G$4)))-('Расчет комиссии(Нади)'!$I1415+'Таблица вводных'!$E$3+'Таблица вводных'!$F$3)</f>
        <v>7.2879600963230251</v>
      </c>
      <c r="E1415" s="66">
        <f>('Итоговая табл.1чел(все услуги-к'!$E1415+('Итоговая табл.1чел(все услуги-к'!$E1415*'Таблица вводных'!$G$5))-('Расчет комиссии(Нади)'!$I1415+'Таблица вводных'!$E$3+'Таблица вводных'!$F$3)</f>
        <v>0.50371009632302488</v>
      </c>
      <c r="F1415" s="66">
        <f>('Итоговая табл.1чел(все услуги-к'!$F1415+('Итоговая табл.1чел(все услуги-к'!$F1415*'Таблица вводных'!$G$6))-('Расчет комиссии(Нади)'!$I1415+'Таблица вводных'!$E$3+'Таблица вводных'!$F$3)</f>
        <v>23.347960096323028</v>
      </c>
      <c r="G1415" s="66">
        <f>('Итоговая табл.1чел(все услуги-к'!$G1415+('Итоговая табл.1чел(все услуги-к'!$G1415*'Таблица вводных'!$G$7))-('Расчет комиссии(Нади)'!$I1415+'Таблица вводных'!$E$3+'Таблица вводных'!$F$3)</f>
        <v>-0.41203990367697507</v>
      </c>
      <c r="H1415" s="66">
        <f>'Итоговая табл.1чел(все услуги-к'!$H1415-('Расчет комиссии(Нади)'!$I1415+'Таблица вводных'!$E$3+'Таблица вводных'!$F$3)</f>
        <v>-0.41203990367697507</v>
      </c>
      <c r="I1415" s="66">
        <f>('Итоговая табл.1чел(все услуги-к'!$I1415+('Итоговая табл.1чел(все услуги-к'!$I1415*'Таблица вводных'!$G$9))-('Расчет комиссии(Нади)'!$I1415+'Таблица вводных'!$E$3+'Таблица вводных'!$F$3)</f>
        <v>-0.41203990367697507</v>
      </c>
      <c r="J1415" s="13" t="s">
        <v>272</v>
      </c>
    </row>
    <row r="1416" spans="1:10" ht="13.2" customHeight="1">
      <c r="A1416" s="140"/>
      <c r="B1416" s="5"/>
      <c r="C1416" s="6"/>
      <c r="D1416" s="66">
        <f>(('Итоговая табл.1чел(все услуги-к'!$D1416+('Итоговая табл.1чел(все услуги-к'!$D1416*'Таблица вводных'!$G$4)))-('Расчет комиссии(Нади)'!$I1416+'Таблица вводных'!$E$3+'Таблица вводных'!$F$3)</f>
        <v>7.2879600963230251</v>
      </c>
      <c r="E1416" s="66">
        <f>('Итоговая табл.1чел(все услуги-к'!$E1416+('Итоговая табл.1чел(все услуги-к'!$E1416*'Таблица вводных'!$G$5))-('Расчет комиссии(Нади)'!$I1416+'Таблица вводных'!$E$3+'Таблица вводных'!$F$3)</f>
        <v>0.50371009632302488</v>
      </c>
      <c r="F1416" s="66">
        <f>('Итоговая табл.1чел(все услуги-к'!$F1416+('Итоговая табл.1чел(все услуги-к'!$F1416*'Таблица вводных'!$G$6))-('Расчет комиссии(Нади)'!$I1416+'Таблица вводных'!$E$3+'Таблица вводных'!$F$3)</f>
        <v>23.347960096323028</v>
      </c>
      <c r="G1416" s="66">
        <f>('Итоговая табл.1чел(все услуги-к'!$G1416+('Итоговая табл.1чел(все услуги-к'!$G1416*'Таблица вводных'!$G$7))-('Расчет комиссии(Нади)'!$I1416+'Таблица вводных'!$E$3+'Таблица вводных'!$F$3)</f>
        <v>-0.41203990367697507</v>
      </c>
      <c r="H1416" s="66">
        <f>'Итоговая табл.1чел(все услуги-к'!$H1416-('Расчет комиссии(Нади)'!$I1416+'Таблица вводных'!$E$3+'Таблица вводных'!$F$3)</f>
        <v>-0.41203990367697507</v>
      </c>
      <c r="I1416" s="66">
        <f>('Итоговая табл.1чел(все услуги-к'!$I1416+('Итоговая табл.1чел(все услуги-к'!$I1416*'Таблица вводных'!$G$9))-('Расчет комиссии(Нади)'!$I1416+'Таблица вводных'!$E$3+'Таблица вводных'!$F$3)</f>
        <v>-0.41203990367697507</v>
      </c>
      <c r="J1416" s="13" t="s">
        <v>272</v>
      </c>
    </row>
    <row r="1417" spans="1:10" ht="13.2" customHeight="1">
      <c r="A1417" s="140"/>
      <c r="B1417" s="5"/>
      <c r="C1417" s="15"/>
      <c r="D1417" s="66">
        <f>(('Итоговая табл.1чел(все услуги-к'!$D1417+('Итоговая табл.1чел(все услуги-к'!$D1417*'Таблица вводных'!$G$4)))-('Расчет комиссии(Нади)'!$I1417+'Таблица вводных'!$E$3+'Таблица вводных'!$F$3)</f>
        <v>7.2879600963230251</v>
      </c>
      <c r="E1417" s="66">
        <f>('Итоговая табл.1чел(все услуги-к'!$E1417+('Итоговая табл.1чел(все услуги-к'!$E1417*'Таблица вводных'!$G$5))-('Расчет комиссии(Нади)'!$I1417+'Таблица вводных'!$E$3+'Таблица вводных'!$F$3)</f>
        <v>0.50371009632302488</v>
      </c>
      <c r="F1417" s="66">
        <f>('Итоговая табл.1чел(все услуги-к'!$F1417+('Итоговая табл.1чел(все услуги-к'!$F1417*'Таблица вводных'!$G$6))-('Расчет комиссии(Нади)'!$I1417+'Таблица вводных'!$E$3+'Таблица вводных'!$F$3)</f>
        <v>23.347960096323028</v>
      </c>
      <c r="G1417" s="66">
        <f>('Итоговая табл.1чел(все услуги-к'!$G1417+('Итоговая табл.1чел(все услуги-к'!$G1417*'Таблица вводных'!$G$7))-('Расчет комиссии(Нади)'!$I1417+'Таблица вводных'!$E$3+'Таблица вводных'!$F$3)</f>
        <v>-0.41203990367697507</v>
      </c>
      <c r="H1417" s="66">
        <f>'Итоговая табл.1чел(все услуги-к'!$H1417-('Расчет комиссии(Нади)'!$I1417+'Таблица вводных'!$E$3+'Таблица вводных'!$F$3)</f>
        <v>-0.41203990367697507</v>
      </c>
      <c r="I1417" s="66">
        <f>('Итоговая табл.1чел(все услуги-к'!$I1417+('Итоговая табл.1чел(все услуги-к'!$I1417*'Таблица вводных'!$G$9))-('Расчет комиссии(Нади)'!$I1417+'Таблица вводных'!$E$3+'Таблица вводных'!$F$3)</f>
        <v>-0.41203990367697507</v>
      </c>
      <c r="J1417" s="13" t="s">
        <v>272</v>
      </c>
    </row>
    <row r="1418" spans="1:10" ht="13.2" customHeight="1">
      <c r="A1418" s="140"/>
      <c r="B1418" s="5"/>
      <c r="C1418" s="6"/>
      <c r="D1418" s="66">
        <f>(('Итоговая табл.1чел(все услуги-к'!$D1418+('Итоговая табл.1чел(все услуги-к'!$D1418*'Таблица вводных'!$G$4)))-('Расчет комиссии(Нади)'!$I1418+'Таблица вводных'!$E$3+'Таблица вводных'!$F$3)</f>
        <v>7.2879600963230251</v>
      </c>
      <c r="E1418" s="66">
        <f>('Итоговая табл.1чел(все услуги-к'!$E1418+('Итоговая табл.1чел(все услуги-к'!$E1418*'Таблица вводных'!$G$5))-('Расчет комиссии(Нади)'!$I1418+'Таблица вводных'!$E$3+'Таблица вводных'!$F$3)</f>
        <v>0.50371009632302488</v>
      </c>
      <c r="F1418" s="66">
        <f>('Итоговая табл.1чел(все услуги-к'!$F1418+('Итоговая табл.1чел(все услуги-к'!$F1418*'Таблица вводных'!$G$6))-('Расчет комиссии(Нади)'!$I1418+'Таблица вводных'!$E$3+'Таблица вводных'!$F$3)</f>
        <v>23.347960096323028</v>
      </c>
      <c r="G1418" s="66">
        <f>('Итоговая табл.1чел(все услуги-к'!$G1418+('Итоговая табл.1чел(все услуги-к'!$G1418*'Таблица вводных'!$G$7))-('Расчет комиссии(Нади)'!$I1418+'Таблица вводных'!$E$3+'Таблица вводных'!$F$3)</f>
        <v>-0.41203990367697507</v>
      </c>
      <c r="H1418" s="66">
        <f>'Итоговая табл.1чел(все услуги-к'!$H1418-('Расчет комиссии(Нади)'!$I1418+'Таблица вводных'!$E$3+'Таблица вводных'!$F$3)</f>
        <v>-0.41203990367697507</v>
      </c>
      <c r="I1418" s="66">
        <f>('Итоговая табл.1чел(все услуги-к'!$I1418+('Итоговая табл.1чел(все услуги-к'!$I1418*'Таблица вводных'!$G$9))-('Расчет комиссии(Нади)'!$I1418+'Таблица вводных'!$E$3+'Таблица вводных'!$F$3)</f>
        <v>-0.41203990367697507</v>
      </c>
      <c r="J1418" s="13" t="s">
        <v>272</v>
      </c>
    </row>
    <row r="1419" spans="1:10" ht="13.2" customHeight="1">
      <c r="A1419" s="140"/>
      <c r="B1419" s="5"/>
      <c r="C1419" s="6"/>
      <c r="D1419" s="66">
        <f>(('Итоговая табл.1чел(все услуги-к'!$D1419+('Итоговая табл.1чел(все услуги-к'!$D1419*'Таблица вводных'!$G$4)))-('Расчет комиссии(Нади)'!$I1419+'Таблица вводных'!$E$3+'Таблица вводных'!$F$3)</f>
        <v>7.2879600963230251</v>
      </c>
      <c r="E1419" s="66">
        <f>('Итоговая табл.1чел(все услуги-к'!$E1419+('Итоговая табл.1чел(все услуги-к'!$E1419*'Таблица вводных'!$G$5))-('Расчет комиссии(Нади)'!$I1419+'Таблица вводных'!$E$3+'Таблица вводных'!$F$3)</f>
        <v>0.50371009632302488</v>
      </c>
      <c r="F1419" s="66">
        <f>('Итоговая табл.1чел(все услуги-к'!$F1419+('Итоговая табл.1чел(все услуги-к'!$F1419*'Таблица вводных'!$G$6))-('Расчет комиссии(Нади)'!$I1419+'Таблица вводных'!$E$3+'Таблица вводных'!$F$3)</f>
        <v>23.347960096323028</v>
      </c>
      <c r="G1419" s="66">
        <f>('Итоговая табл.1чел(все услуги-к'!$G1419+('Итоговая табл.1чел(все услуги-к'!$G1419*'Таблица вводных'!$G$7))-('Расчет комиссии(Нади)'!$I1419+'Таблица вводных'!$E$3+'Таблица вводных'!$F$3)</f>
        <v>-0.41203990367697507</v>
      </c>
      <c r="H1419" s="66">
        <f>'Итоговая табл.1чел(все услуги-к'!$H1419-('Расчет комиссии(Нади)'!$I1419+'Таблица вводных'!$E$3+'Таблица вводных'!$F$3)</f>
        <v>-0.41203990367697507</v>
      </c>
      <c r="I1419" s="66">
        <f>('Итоговая табл.1чел(все услуги-к'!$I1419+('Итоговая табл.1чел(все услуги-к'!$I1419*'Таблица вводных'!$G$9))-('Расчет комиссии(Нади)'!$I1419+'Таблица вводных'!$E$3+'Таблица вводных'!$F$3)</f>
        <v>-0.41203990367697507</v>
      </c>
      <c r="J1419" s="13" t="s">
        <v>272</v>
      </c>
    </row>
    <row r="1420" spans="1:10" ht="13.2" customHeight="1">
      <c r="A1420" s="140"/>
      <c r="B1420" s="5"/>
      <c r="C1420" s="15"/>
      <c r="D1420" s="66">
        <f>(('Итоговая табл.1чел(все услуги-к'!$D1420+('Итоговая табл.1чел(все услуги-к'!$D1420*'Таблица вводных'!$G$4)))-('Расчет комиссии(Нади)'!$I1420+'Таблица вводных'!$E$3+'Таблица вводных'!$F$3)</f>
        <v>7.2879600963230251</v>
      </c>
      <c r="E1420" s="66">
        <f>('Итоговая табл.1чел(все услуги-к'!$E1420+('Итоговая табл.1чел(все услуги-к'!$E1420*'Таблица вводных'!$G$5))-('Расчет комиссии(Нади)'!$I1420+'Таблица вводных'!$E$3+'Таблица вводных'!$F$3)</f>
        <v>0.50371009632302488</v>
      </c>
      <c r="F1420" s="66">
        <f>('Итоговая табл.1чел(все услуги-к'!$F1420+('Итоговая табл.1чел(все услуги-к'!$F1420*'Таблица вводных'!$G$6))-('Расчет комиссии(Нади)'!$I1420+'Таблица вводных'!$E$3+'Таблица вводных'!$F$3)</f>
        <v>23.347960096323028</v>
      </c>
      <c r="G1420" s="66">
        <f>('Итоговая табл.1чел(все услуги-к'!$G1420+('Итоговая табл.1чел(все услуги-к'!$G1420*'Таблица вводных'!$G$7))-('Расчет комиссии(Нади)'!$I1420+'Таблица вводных'!$E$3+'Таблица вводных'!$F$3)</f>
        <v>-0.41203990367697507</v>
      </c>
      <c r="H1420" s="66">
        <f>'Итоговая табл.1чел(все услуги-к'!$H1420-('Расчет комиссии(Нади)'!$I1420+'Таблица вводных'!$E$3+'Таблица вводных'!$F$3)</f>
        <v>-0.41203990367697507</v>
      </c>
      <c r="I1420" s="66">
        <f>('Итоговая табл.1чел(все услуги-к'!$I1420+('Итоговая табл.1чел(все услуги-к'!$I1420*'Таблица вводных'!$G$9))-('Расчет комиссии(Нади)'!$I1420+'Таблица вводных'!$E$3+'Таблица вводных'!$F$3)</f>
        <v>-0.41203990367697507</v>
      </c>
      <c r="J1420" s="13" t="s">
        <v>272</v>
      </c>
    </row>
    <row r="1421" spans="1:10" ht="13.2" customHeight="1">
      <c r="A1421" s="140"/>
      <c r="B1421" s="5"/>
      <c r="C1421" s="6"/>
      <c r="D1421" s="66">
        <f>(('Итоговая табл.1чел(все услуги-к'!$D1421+('Итоговая табл.1чел(все услуги-к'!$D1421*'Таблица вводных'!$G$4)))-('Расчет комиссии(Нади)'!$I1421+'Таблица вводных'!$E$3+'Таблица вводных'!$F$3)</f>
        <v>7.2879600963230251</v>
      </c>
      <c r="E1421" s="66">
        <f>('Итоговая табл.1чел(все услуги-к'!$E1421+('Итоговая табл.1чел(все услуги-к'!$E1421*'Таблица вводных'!$G$5))-('Расчет комиссии(Нади)'!$I1421+'Таблица вводных'!$E$3+'Таблица вводных'!$F$3)</f>
        <v>0.50371009632302488</v>
      </c>
      <c r="F1421" s="66">
        <f>('Итоговая табл.1чел(все услуги-к'!$F1421+('Итоговая табл.1чел(все услуги-к'!$F1421*'Таблица вводных'!$G$6))-('Расчет комиссии(Нади)'!$I1421+'Таблица вводных'!$E$3+'Таблица вводных'!$F$3)</f>
        <v>23.347960096323028</v>
      </c>
      <c r="G1421" s="66">
        <f>('Итоговая табл.1чел(все услуги-к'!$G1421+('Итоговая табл.1чел(все услуги-к'!$G1421*'Таблица вводных'!$G$7))-('Расчет комиссии(Нади)'!$I1421+'Таблица вводных'!$E$3+'Таблица вводных'!$F$3)</f>
        <v>-0.41203990367697507</v>
      </c>
      <c r="H1421" s="66">
        <f>'Итоговая табл.1чел(все услуги-к'!$H1421-('Расчет комиссии(Нади)'!$I1421+'Таблица вводных'!$E$3+'Таблица вводных'!$F$3)</f>
        <v>-0.41203990367697507</v>
      </c>
      <c r="I1421" s="66">
        <f>('Итоговая табл.1чел(все услуги-к'!$I1421+('Итоговая табл.1чел(все услуги-к'!$I1421*'Таблица вводных'!$G$9))-('Расчет комиссии(Нади)'!$I1421+'Таблица вводных'!$E$3+'Таблица вводных'!$F$3)</f>
        <v>-0.41203990367697507</v>
      </c>
      <c r="J1421" s="13" t="s">
        <v>272</v>
      </c>
    </row>
    <row r="1422" spans="1:10" ht="13.2" customHeight="1">
      <c r="A1422" s="140"/>
      <c r="B1422" s="5"/>
      <c r="C1422" s="15"/>
      <c r="D1422" s="66">
        <f>(('Итоговая табл.1чел(все услуги-к'!$D1422+('Итоговая табл.1чел(все услуги-к'!$D1422*'Таблица вводных'!$G$4)))-('Расчет комиссии(Нади)'!$I1422+'Таблица вводных'!$E$3+'Таблица вводных'!$F$3)</f>
        <v>7.2879600963230251</v>
      </c>
      <c r="E1422" s="66">
        <f>('Итоговая табл.1чел(все услуги-к'!$E1422+('Итоговая табл.1чел(все услуги-к'!$E1422*'Таблица вводных'!$G$5))-('Расчет комиссии(Нади)'!$I1422+'Таблица вводных'!$E$3+'Таблица вводных'!$F$3)</f>
        <v>0.50371009632302488</v>
      </c>
      <c r="F1422" s="66">
        <f>('Итоговая табл.1чел(все услуги-к'!$F1422+('Итоговая табл.1чел(все услуги-к'!$F1422*'Таблица вводных'!$G$6))-('Расчет комиссии(Нади)'!$I1422+'Таблица вводных'!$E$3+'Таблица вводных'!$F$3)</f>
        <v>23.347960096323028</v>
      </c>
      <c r="G1422" s="66">
        <f>('Итоговая табл.1чел(все услуги-к'!$G1422+('Итоговая табл.1чел(все услуги-к'!$G1422*'Таблица вводных'!$G$7))-('Расчет комиссии(Нади)'!$I1422+'Таблица вводных'!$E$3+'Таблица вводных'!$F$3)</f>
        <v>-0.41203990367697507</v>
      </c>
      <c r="H1422" s="66">
        <f>'Итоговая табл.1чел(все услуги-к'!$H1422-('Расчет комиссии(Нади)'!$I1422+'Таблица вводных'!$E$3+'Таблица вводных'!$F$3)</f>
        <v>-0.41203990367697507</v>
      </c>
      <c r="I1422" s="66">
        <f>('Итоговая табл.1чел(все услуги-к'!$I1422+('Итоговая табл.1чел(все услуги-к'!$I1422*'Таблица вводных'!$G$9))-('Расчет комиссии(Нади)'!$I1422+'Таблица вводных'!$E$3+'Таблица вводных'!$F$3)</f>
        <v>-0.41203990367697507</v>
      </c>
      <c r="J1422" s="13" t="s">
        <v>272</v>
      </c>
    </row>
    <row r="1423" spans="1:10" ht="13.2" customHeight="1">
      <c r="A1423" s="141"/>
      <c r="B1423" s="18"/>
      <c r="C1423" s="17"/>
      <c r="D1423" s="98">
        <f>(('Итоговая табл.1чел(все услуги-к'!$D1423+('Итоговая табл.1чел(все услуги-к'!$D1423*'Таблица вводных'!$G$4)))-('Расчет комиссии(Нади)'!$I1423+'Таблица вводных'!$E$3+'Таблица вводных'!$F$3)</f>
        <v>7.2879600963230251</v>
      </c>
      <c r="E1423" s="98">
        <f>('Итоговая табл.1чел(все услуги-к'!$E1423+('Итоговая табл.1чел(все услуги-к'!$E1423*'Таблица вводных'!$G$5))-('Расчет комиссии(Нади)'!$I1423+'Таблица вводных'!$E$3+'Таблица вводных'!$F$3)</f>
        <v>0.50371009632302488</v>
      </c>
      <c r="F1423" s="98">
        <f>('Итоговая табл.1чел(все услуги-к'!$F1423+('Итоговая табл.1чел(все услуги-к'!$F1423*'Таблица вводных'!$G$6))-('Расчет комиссии(Нади)'!$I1423+'Таблица вводных'!$E$3+'Таблица вводных'!$F$3)</f>
        <v>23.347960096323028</v>
      </c>
      <c r="G1423" s="98">
        <f>('Итоговая табл.1чел(все услуги-к'!$G1423+('Итоговая табл.1чел(все услуги-к'!$G1423*'Таблица вводных'!$G$7))-('Расчет комиссии(Нади)'!$I1423+'Таблица вводных'!$E$3+'Таблица вводных'!$F$3)</f>
        <v>-0.41203990367697507</v>
      </c>
      <c r="H1423" s="98">
        <f>'Итоговая табл.1чел(все услуги-к'!$H1423-('Расчет комиссии(Нади)'!$I1423+'Таблица вводных'!$E$3+'Таблица вводных'!$F$3)</f>
        <v>-0.41203990367697507</v>
      </c>
      <c r="I1423" s="98">
        <f>('Итоговая табл.1чел(все услуги-к'!$I1423+('Итоговая табл.1чел(все услуги-к'!$I1423*'Таблица вводных'!$G$9))-('Расчет комиссии(Нади)'!$I1423+'Таблица вводных'!$E$3+'Таблица вводных'!$F$3)</f>
        <v>-0.41203990367697507</v>
      </c>
      <c r="J1423" s="46" t="s">
        <v>272</v>
      </c>
    </row>
    <row r="1424" spans="1:10" ht="13.2" customHeight="1">
      <c r="A1424" s="144" t="s">
        <v>273</v>
      </c>
      <c r="B1424" s="5">
        <v>45423</v>
      </c>
      <c r="C1424" s="97"/>
      <c r="D1424" s="59">
        <f>(('Итоговая табл.1чел(все услуги-к'!$D1424+('Итоговая табл.1чел(все услуги-к'!$D1424*'Таблица вводных'!$G$4)))-('Расчет комиссии(Нади)'!$I1424+'Таблица вводных'!$E$3+'Таблица вводных'!$F$3)</f>
        <v>7.2879600963230251</v>
      </c>
      <c r="E1424" s="59">
        <f>('Итоговая табл.1чел(все услуги-к'!$E1424+('Итоговая табл.1чел(все услуги-к'!$E1424*'Таблица вводных'!$G$5))-('Расчет комиссии(Нади)'!$I1424+'Таблица вводных'!$E$3+'Таблица вводных'!$F$3)</f>
        <v>0.50371009632302488</v>
      </c>
      <c r="F1424" s="59">
        <f>('Итоговая табл.1чел(все услуги-к'!$F1424+('Итоговая табл.1чел(все услуги-к'!$F1424*'Таблица вводных'!$G$6))-('Расчет комиссии(Нади)'!$I1424+'Таблица вводных'!$E$3+'Таблица вводных'!$F$3)</f>
        <v>23.347960096323028</v>
      </c>
      <c r="G1424" s="59">
        <f>('Итоговая табл.1чел(все услуги-к'!$G1424+('Итоговая табл.1чел(все услуги-к'!$G1424*'Таблица вводных'!$G$7))-('Расчет комиссии(Нади)'!$I1424+'Таблица вводных'!$E$3+'Таблица вводных'!$F$3)</f>
        <v>-0.41203990367697507</v>
      </c>
      <c r="H1424" s="59">
        <f>'Итоговая табл.1чел(все услуги-к'!$H1424-('Расчет комиссии(Нади)'!$I1424+'Таблица вводных'!$E$3+'Таблица вводных'!$F$3)</f>
        <v>-0.41203990367697507</v>
      </c>
      <c r="I1424" s="59">
        <f>('Итоговая табл.1чел(все услуги-к'!$I1424+('Итоговая табл.1чел(все услуги-к'!$I1424*'Таблица вводных'!$G$9))-('Расчет комиссии(Нади)'!$I1424+'Таблица вводных'!$E$3+'Таблица вводных'!$F$3)</f>
        <v>-0.41203990367697507</v>
      </c>
      <c r="J1424" s="10" t="s">
        <v>274</v>
      </c>
    </row>
    <row r="1425" spans="1:10" ht="13.2" customHeight="1">
      <c r="A1425" s="140"/>
      <c r="B1425" s="5">
        <v>45426</v>
      </c>
      <c r="C1425" s="6"/>
      <c r="D1425" s="66">
        <f>(('Итоговая табл.1чел(все услуги-к'!$D1425+('Итоговая табл.1чел(все услуги-к'!$D1425*'Таблица вводных'!$G$4)))-('Расчет комиссии(Нади)'!$I1425+'Таблица вводных'!$E$3+'Таблица вводных'!$F$3)</f>
        <v>7.2879600963230251</v>
      </c>
      <c r="E1425" s="66">
        <f>('Итоговая табл.1чел(все услуги-к'!$E1425+('Итоговая табл.1чел(все услуги-к'!$E1425*'Таблица вводных'!$G$5))-('Расчет комиссии(Нади)'!$I1425+'Таблица вводных'!$E$3+'Таблица вводных'!$F$3)</f>
        <v>0.50371009632302488</v>
      </c>
      <c r="F1425" s="66">
        <f>('Итоговая табл.1чел(все услуги-к'!$F1425+('Итоговая табл.1чел(все услуги-к'!$F1425*'Таблица вводных'!$G$6))-('Расчет комиссии(Нади)'!$I1425+'Таблица вводных'!$E$3+'Таблица вводных'!$F$3)</f>
        <v>23.347960096323028</v>
      </c>
      <c r="G1425" s="66">
        <f>('Итоговая табл.1чел(все услуги-к'!$G1425+('Итоговая табл.1чел(все услуги-к'!$G1425*'Таблица вводных'!$G$7))-('Расчет комиссии(Нади)'!$I1425+'Таблица вводных'!$E$3+'Таблица вводных'!$F$3)</f>
        <v>-0.41203990367697507</v>
      </c>
      <c r="H1425" s="66">
        <f>'Итоговая табл.1чел(все услуги-к'!$H1425-('Расчет комиссии(Нади)'!$I1425+'Таблица вводных'!$E$3+'Таблица вводных'!$F$3)</f>
        <v>-0.41203990367697507</v>
      </c>
      <c r="I1425" s="66">
        <f>('Итоговая табл.1чел(все услуги-к'!$I1425+('Итоговая табл.1чел(все услуги-к'!$I1425*'Таблица вводных'!$G$9))-('Расчет комиссии(Нади)'!$I1425+'Таблица вводных'!$E$3+'Таблица вводных'!$F$3)</f>
        <v>-0.41203990367697507</v>
      </c>
      <c r="J1425" s="13" t="s">
        <v>274</v>
      </c>
    </row>
    <row r="1426" spans="1:10" ht="13.2" customHeight="1">
      <c r="A1426" s="140"/>
      <c r="B1426" s="5">
        <v>45430</v>
      </c>
      <c r="C1426" s="15"/>
      <c r="D1426" s="66">
        <f>(('Итоговая табл.1чел(все услуги-к'!$D1426+('Итоговая табл.1чел(все услуги-к'!$D1426*'Таблица вводных'!$G$4)))-('Расчет комиссии(Нади)'!$I1426+'Таблица вводных'!$E$3+'Таблица вводных'!$F$3)</f>
        <v>7.2879600963230251</v>
      </c>
      <c r="E1426" s="66">
        <f>('Итоговая табл.1чел(все услуги-к'!$E1426+('Итоговая табл.1чел(все услуги-к'!$E1426*'Таблица вводных'!$G$5))-('Расчет комиссии(Нади)'!$I1426+'Таблица вводных'!$E$3+'Таблица вводных'!$F$3)</f>
        <v>0.50371009632302488</v>
      </c>
      <c r="F1426" s="66">
        <f>('Итоговая табл.1чел(все услуги-к'!$F1426+('Итоговая табл.1чел(все услуги-к'!$F1426*'Таблица вводных'!$G$6))-('Расчет комиссии(Нади)'!$I1426+'Таблица вводных'!$E$3+'Таблица вводных'!$F$3)</f>
        <v>23.347960096323028</v>
      </c>
      <c r="G1426" s="66">
        <f>('Итоговая табл.1чел(все услуги-к'!$G1426+('Итоговая табл.1чел(все услуги-к'!$G1426*'Таблица вводных'!$G$7))-('Расчет комиссии(Нади)'!$I1426+'Таблица вводных'!$E$3+'Таблица вводных'!$F$3)</f>
        <v>-0.41203990367697507</v>
      </c>
      <c r="H1426" s="66">
        <f>'Итоговая табл.1чел(все услуги-к'!$H1426-('Расчет комиссии(Нади)'!$I1426+'Таблица вводных'!$E$3+'Таблица вводных'!$F$3)</f>
        <v>-0.41203990367697507</v>
      </c>
      <c r="I1426" s="66">
        <f>('Итоговая табл.1чел(все услуги-к'!$I1426+('Итоговая табл.1чел(все услуги-к'!$I1426*'Таблица вводных'!$G$9))-('Расчет комиссии(Нади)'!$I1426+'Таблица вводных'!$E$3+'Таблица вводных'!$F$3)</f>
        <v>-0.41203990367697507</v>
      </c>
      <c r="J1426" s="13" t="s">
        <v>274</v>
      </c>
    </row>
    <row r="1427" spans="1:10" ht="13.2" customHeight="1">
      <c r="A1427" s="140"/>
      <c r="B1427" s="5">
        <v>45433</v>
      </c>
      <c r="C1427" s="6"/>
      <c r="D1427" s="66">
        <f>(('Итоговая табл.1чел(все услуги-к'!$D1427+('Итоговая табл.1чел(все услуги-к'!$D1427*'Таблица вводных'!$G$4)))-('Расчет комиссии(Нади)'!$I1427+'Таблица вводных'!$E$3+'Таблица вводных'!$F$3)</f>
        <v>7.2879600963230251</v>
      </c>
      <c r="E1427" s="66">
        <f>('Итоговая табл.1чел(все услуги-к'!$E1427+('Итоговая табл.1чел(все услуги-к'!$E1427*'Таблица вводных'!$G$5))-('Расчет комиссии(Нади)'!$I1427+'Таблица вводных'!$E$3+'Таблица вводных'!$F$3)</f>
        <v>0.50371009632302488</v>
      </c>
      <c r="F1427" s="66">
        <f>('Итоговая табл.1чел(все услуги-к'!$F1427+('Итоговая табл.1чел(все услуги-к'!$F1427*'Таблица вводных'!$G$6))-('Расчет комиссии(Нади)'!$I1427+'Таблица вводных'!$E$3+'Таблица вводных'!$F$3)</f>
        <v>23.347960096323028</v>
      </c>
      <c r="G1427" s="66">
        <f>('Итоговая табл.1чел(все услуги-к'!$G1427+('Итоговая табл.1чел(все услуги-к'!$G1427*'Таблица вводных'!$G$7))-('Расчет комиссии(Нади)'!$I1427+'Таблица вводных'!$E$3+'Таблица вводных'!$F$3)</f>
        <v>-0.41203990367697507</v>
      </c>
      <c r="H1427" s="66">
        <f>'Итоговая табл.1чел(все услуги-к'!$H1427-('Расчет комиссии(Нади)'!$I1427+'Таблица вводных'!$E$3+'Таблица вводных'!$F$3)</f>
        <v>-0.41203990367697507</v>
      </c>
      <c r="I1427" s="66">
        <f>('Итоговая табл.1чел(все услуги-к'!$I1427+('Итоговая табл.1чел(все услуги-к'!$I1427*'Таблица вводных'!$G$9))-('Расчет комиссии(Нади)'!$I1427+'Таблица вводных'!$E$3+'Таблица вводных'!$F$3)</f>
        <v>-0.41203990367697507</v>
      </c>
      <c r="J1427" s="13" t="s">
        <v>274</v>
      </c>
    </row>
    <row r="1428" spans="1:10" ht="13.2" customHeight="1">
      <c r="A1428" s="140"/>
      <c r="B1428" s="5">
        <v>45437</v>
      </c>
      <c r="C1428" s="15"/>
      <c r="D1428" s="66">
        <f>(('Итоговая табл.1чел(все услуги-к'!$D1428+('Итоговая табл.1чел(все услуги-к'!$D1428*'Таблица вводных'!$G$4)))-('Расчет комиссии(Нади)'!$I1428+'Таблица вводных'!$E$3+'Таблица вводных'!$F$3)</f>
        <v>7.2879600963230251</v>
      </c>
      <c r="E1428" s="66">
        <f>('Итоговая табл.1чел(все услуги-к'!$E1428+('Итоговая табл.1чел(все услуги-к'!$E1428*'Таблица вводных'!$G$5))-('Расчет комиссии(Нади)'!$I1428+'Таблица вводных'!$E$3+'Таблица вводных'!$F$3)</f>
        <v>0.50371009632302488</v>
      </c>
      <c r="F1428" s="66">
        <f>('Итоговая табл.1чел(все услуги-к'!$F1428+('Итоговая табл.1чел(все услуги-к'!$F1428*'Таблица вводных'!$G$6))-('Расчет комиссии(Нади)'!$I1428+'Таблица вводных'!$E$3+'Таблица вводных'!$F$3)</f>
        <v>23.347960096323028</v>
      </c>
      <c r="G1428" s="66">
        <f>('Итоговая табл.1чел(все услуги-к'!$G1428+('Итоговая табл.1чел(все услуги-к'!$G1428*'Таблица вводных'!$G$7))-('Расчет комиссии(Нади)'!$I1428+'Таблица вводных'!$E$3+'Таблица вводных'!$F$3)</f>
        <v>-0.41203990367697507</v>
      </c>
      <c r="H1428" s="66">
        <f>'Итоговая табл.1чел(все услуги-к'!$H1428-('Расчет комиссии(Нади)'!$I1428+'Таблица вводных'!$E$3+'Таблица вводных'!$F$3)</f>
        <v>-0.41203990367697507</v>
      </c>
      <c r="I1428" s="66">
        <f>('Итоговая табл.1чел(все услуги-к'!$I1428+('Итоговая табл.1чел(все услуги-к'!$I1428*'Таблица вводных'!$G$9))-('Расчет комиссии(Нади)'!$I1428+'Таблица вводных'!$E$3+'Таблица вводных'!$F$3)</f>
        <v>-0.41203990367697507</v>
      </c>
      <c r="J1428" s="13" t="s">
        <v>274</v>
      </c>
    </row>
    <row r="1429" spans="1:10" ht="13.2" customHeight="1">
      <c r="A1429" s="140"/>
      <c r="B1429" s="5">
        <v>45440</v>
      </c>
      <c r="C1429" s="15"/>
      <c r="D1429" s="66">
        <f>(('Итоговая табл.1чел(все услуги-к'!$D1429+('Итоговая табл.1чел(все услуги-к'!$D1429*'Таблица вводных'!$G$4)))-('Расчет комиссии(Нади)'!$I1429+'Таблица вводных'!$E$3+'Таблица вводных'!$F$3)</f>
        <v>7.2879600963230251</v>
      </c>
      <c r="E1429" s="66">
        <f>('Итоговая табл.1чел(все услуги-к'!$E1429+('Итоговая табл.1чел(все услуги-к'!$E1429*'Таблица вводных'!$G$5))-('Расчет комиссии(Нади)'!$I1429+'Таблица вводных'!$E$3+'Таблица вводных'!$F$3)</f>
        <v>0.50371009632302488</v>
      </c>
      <c r="F1429" s="66">
        <f>('Итоговая табл.1чел(все услуги-к'!$F1429+('Итоговая табл.1чел(все услуги-к'!$F1429*'Таблица вводных'!$G$6))-('Расчет комиссии(Нади)'!$I1429+'Таблица вводных'!$E$3+'Таблица вводных'!$F$3)</f>
        <v>23.347960096323028</v>
      </c>
      <c r="G1429" s="66">
        <f>('Итоговая табл.1чел(все услуги-к'!$G1429+('Итоговая табл.1чел(все услуги-к'!$G1429*'Таблица вводных'!$G$7))-('Расчет комиссии(Нади)'!$I1429+'Таблица вводных'!$E$3+'Таблица вводных'!$F$3)</f>
        <v>-0.41203990367697507</v>
      </c>
      <c r="H1429" s="66">
        <f>'Итоговая табл.1чел(все услуги-к'!$H1429-('Расчет комиссии(Нади)'!$I1429+'Таблица вводных'!$E$3+'Таблица вводных'!$F$3)</f>
        <v>-0.41203990367697507</v>
      </c>
      <c r="I1429" s="66">
        <f>('Итоговая табл.1чел(все услуги-к'!$I1429+('Итоговая табл.1чел(все услуги-к'!$I1429*'Таблица вводных'!$G$9))-('Расчет комиссии(Нади)'!$I1429+'Таблица вводных'!$E$3+'Таблица вводных'!$F$3)</f>
        <v>-0.41203990367697507</v>
      </c>
      <c r="J1429" s="13" t="s">
        <v>274</v>
      </c>
    </row>
    <row r="1430" spans="1:10" ht="13.2" customHeight="1">
      <c r="A1430" s="140"/>
      <c r="B1430" s="5">
        <v>45444</v>
      </c>
      <c r="C1430" s="15"/>
      <c r="D1430" s="66">
        <f>(('Итоговая табл.1чел(все услуги-к'!$D1430+('Итоговая табл.1чел(все услуги-к'!$D1430*'Таблица вводных'!$G$4)))-('Расчет комиссии(Нади)'!$I1430+'Таблица вводных'!$E$3+'Таблица вводных'!$F$3)</f>
        <v>7.2879600963230251</v>
      </c>
      <c r="E1430" s="66">
        <f>('Итоговая табл.1чел(все услуги-к'!$E1430+('Итоговая табл.1чел(все услуги-к'!$E1430*'Таблица вводных'!$G$5))-('Расчет комиссии(Нади)'!$I1430+'Таблица вводных'!$E$3+'Таблица вводных'!$F$3)</f>
        <v>0.50371009632302488</v>
      </c>
      <c r="F1430" s="66">
        <f>('Итоговая табл.1чел(все услуги-к'!$F1430+('Итоговая табл.1чел(все услуги-к'!$F1430*'Таблица вводных'!$G$6))-('Расчет комиссии(Нади)'!$I1430+'Таблица вводных'!$E$3+'Таблица вводных'!$F$3)</f>
        <v>23.347960096323028</v>
      </c>
      <c r="G1430" s="66">
        <f>('Итоговая табл.1чел(все услуги-к'!$G1430+('Итоговая табл.1чел(все услуги-к'!$G1430*'Таблица вводных'!$G$7))-('Расчет комиссии(Нади)'!$I1430+'Таблица вводных'!$E$3+'Таблица вводных'!$F$3)</f>
        <v>-0.41203990367697507</v>
      </c>
      <c r="H1430" s="66">
        <f>'Итоговая табл.1чел(все услуги-к'!$H1430-('Расчет комиссии(Нади)'!$I1430+'Таблица вводных'!$E$3+'Таблица вводных'!$F$3)</f>
        <v>-0.41203990367697507</v>
      </c>
      <c r="I1430" s="66">
        <f>('Итоговая табл.1чел(все услуги-к'!$I1430+('Итоговая табл.1чел(все услуги-к'!$I1430*'Таблица вводных'!$G$9))-('Расчет комиссии(Нади)'!$I1430+'Таблица вводных'!$E$3+'Таблица вводных'!$F$3)</f>
        <v>-0.41203990367697507</v>
      </c>
      <c r="J1430" s="13" t="s">
        <v>274</v>
      </c>
    </row>
    <row r="1431" spans="1:10" ht="13.2" customHeight="1">
      <c r="A1431" s="140"/>
      <c r="B1431" s="5">
        <v>45447</v>
      </c>
      <c r="C1431" s="6"/>
      <c r="D1431" s="66">
        <f>(('Итоговая табл.1чел(все услуги-к'!$D1431+('Итоговая табл.1чел(все услуги-к'!$D1431*'Таблица вводных'!$G$4)))-('Расчет комиссии(Нади)'!$I1431+'Таблица вводных'!$E$3+'Таблица вводных'!$F$3)</f>
        <v>7.2879600963230251</v>
      </c>
      <c r="E1431" s="66">
        <f>('Итоговая табл.1чел(все услуги-к'!$E1431+('Итоговая табл.1чел(все услуги-к'!$E1431*'Таблица вводных'!$G$5))-('Расчет комиссии(Нади)'!$I1431+'Таблица вводных'!$E$3+'Таблица вводных'!$F$3)</f>
        <v>0.50371009632302488</v>
      </c>
      <c r="F1431" s="66">
        <f>('Итоговая табл.1чел(все услуги-к'!$F1431+('Итоговая табл.1чел(все услуги-к'!$F1431*'Таблица вводных'!$G$6))-('Расчет комиссии(Нади)'!$I1431+'Таблица вводных'!$E$3+'Таблица вводных'!$F$3)</f>
        <v>23.347960096323028</v>
      </c>
      <c r="G1431" s="66">
        <f>('Итоговая табл.1чел(все услуги-к'!$G1431+('Итоговая табл.1чел(все услуги-к'!$G1431*'Таблица вводных'!$G$7))-('Расчет комиссии(Нади)'!$I1431+'Таблица вводных'!$E$3+'Таблица вводных'!$F$3)</f>
        <v>-0.41203990367697507</v>
      </c>
      <c r="H1431" s="66">
        <f>'Итоговая табл.1чел(все услуги-к'!$H1431-('Расчет комиссии(Нади)'!$I1431+'Таблица вводных'!$E$3+'Таблица вводных'!$F$3)</f>
        <v>-0.41203990367697507</v>
      </c>
      <c r="I1431" s="66">
        <f>('Итоговая табл.1чел(все услуги-к'!$I1431+('Итоговая табл.1чел(все услуги-к'!$I1431*'Таблица вводных'!$G$9))-('Расчет комиссии(Нади)'!$I1431+'Таблица вводных'!$E$3+'Таблица вводных'!$F$3)</f>
        <v>-0.41203990367697507</v>
      </c>
      <c r="J1431" s="13" t="s">
        <v>274</v>
      </c>
    </row>
    <row r="1432" spans="1:10" ht="13.2" customHeight="1">
      <c r="A1432" s="140"/>
      <c r="B1432" s="5">
        <v>45451</v>
      </c>
      <c r="C1432" s="15"/>
      <c r="D1432" s="66">
        <f>(('Итоговая табл.1чел(все услуги-к'!$D1432+('Итоговая табл.1чел(все услуги-к'!$D1432*'Таблица вводных'!$G$4)))-('Расчет комиссии(Нади)'!$I1432+'Таблица вводных'!$E$3+'Таблица вводных'!$F$3)</f>
        <v>7.2879600963230251</v>
      </c>
      <c r="E1432" s="66">
        <f>('Итоговая табл.1чел(все услуги-к'!$E1432+('Итоговая табл.1чел(все услуги-к'!$E1432*'Таблица вводных'!$G$5))-('Расчет комиссии(Нади)'!$I1432+'Таблица вводных'!$E$3+'Таблица вводных'!$F$3)</f>
        <v>0.50371009632302488</v>
      </c>
      <c r="F1432" s="66">
        <f>('Итоговая табл.1чел(все услуги-к'!$F1432+('Итоговая табл.1чел(все услуги-к'!$F1432*'Таблица вводных'!$G$6))-('Расчет комиссии(Нади)'!$I1432+'Таблица вводных'!$E$3+'Таблица вводных'!$F$3)</f>
        <v>23.347960096323028</v>
      </c>
      <c r="G1432" s="66">
        <f>('Итоговая табл.1чел(все услуги-к'!$G1432+('Итоговая табл.1чел(все услуги-к'!$G1432*'Таблица вводных'!$G$7))-('Расчет комиссии(Нади)'!$I1432+'Таблица вводных'!$E$3+'Таблица вводных'!$F$3)</f>
        <v>-0.41203990367697507</v>
      </c>
      <c r="H1432" s="66">
        <f>'Итоговая табл.1чел(все услуги-к'!$H1432-('Расчет комиссии(Нади)'!$I1432+'Таблица вводных'!$E$3+'Таблица вводных'!$F$3)</f>
        <v>-0.41203990367697507</v>
      </c>
      <c r="I1432" s="66">
        <f>('Итоговая табл.1чел(все услуги-к'!$I1432+('Итоговая табл.1чел(все услуги-к'!$I1432*'Таблица вводных'!$G$9))-('Расчет комиссии(Нади)'!$I1432+'Таблица вводных'!$E$3+'Таблица вводных'!$F$3)</f>
        <v>-0.41203990367697507</v>
      </c>
      <c r="J1432" s="13" t="s">
        <v>274</v>
      </c>
    </row>
    <row r="1433" spans="1:10" ht="13.2" customHeight="1">
      <c r="A1433" s="140"/>
      <c r="B1433" s="5">
        <v>45454</v>
      </c>
      <c r="C1433" s="15"/>
      <c r="D1433" s="66">
        <f>(('Итоговая табл.1чел(все услуги-к'!$D1433+('Итоговая табл.1чел(все услуги-к'!$D1433*'Таблица вводных'!$G$4)))-('Расчет комиссии(Нади)'!$I1433+'Таблица вводных'!$E$3+'Таблица вводных'!$F$3)</f>
        <v>7.2879600963230251</v>
      </c>
      <c r="E1433" s="66">
        <f>('Итоговая табл.1чел(все услуги-к'!$E1433+('Итоговая табл.1чел(все услуги-к'!$E1433*'Таблица вводных'!$G$5))-('Расчет комиссии(Нади)'!$I1433+'Таблица вводных'!$E$3+'Таблица вводных'!$F$3)</f>
        <v>0.50371009632302488</v>
      </c>
      <c r="F1433" s="66">
        <f>('Итоговая табл.1чел(все услуги-к'!$F1433+('Итоговая табл.1чел(все услуги-к'!$F1433*'Таблица вводных'!$G$6))-('Расчет комиссии(Нади)'!$I1433+'Таблица вводных'!$E$3+'Таблица вводных'!$F$3)</f>
        <v>23.347960096323028</v>
      </c>
      <c r="G1433" s="66">
        <f>('Итоговая табл.1чел(все услуги-к'!$G1433+('Итоговая табл.1чел(все услуги-к'!$G1433*'Таблица вводных'!$G$7))-('Расчет комиссии(Нади)'!$I1433+'Таблица вводных'!$E$3+'Таблица вводных'!$F$3)</f>
        <v>-0.41203990367697507</v>
      </c>
      <c r="H1433" s="66">
        <f>'Итоговая табл.1чел(все услуги-к'!$H1433-('Расчет комиссии(Нади)'!$I1433+'Таблица вводных'!$E$3+'Таблица вводных'!$F$3)</f>
        <v>-0.41203990367697507</v>
      </c>
      <c r="I1433" s="66">
        <f>('Итоговая табл.1чел(все услуги-к'!$I1433+('Итоговая табл.1чел(все услуги-к'!$I1433*'Таблица вводных'!$G$9))-('Расчет комиссии(Нади)'!$I1433+'Таблица вводных'!$E$3+'Таблица вводных'!$F$3)</f>
        <v>-0.41203990367697507</v>
      </c>
      <c r="J1433" s="13" t="s">
        <v>274</v>
      </c>
    </row>
    <row r="1434" spans="1:10" ht="13.2" customHeight="1">
      <c r="A1434" s="140"/>
      <c r="B1434" s="5"/>
      <c r="C1434" s="6"/>
      <c r="D1434" s="66">
        <f>(('Итоговая табл.1чел(все услуги-к'!$D1434+('Итоговая табл.1чел(все услуги-к'!$D1434*'Таблица вводных'!$G$4)))-('Расчет комиссии(Нади)'!$I1434+'Таблица вводных'!$E$3+'Таблица вводных'!$F$3)</f>
        <v>7.2879600963230251</v>
      </c>
      <c r="E1434" s="66">
        <f>('Итоговая табл.1чел(все услуги-к'!$E1434+('Итоговая табл.1чел(все услуги-к'!$E1434*'Таблица вводных'!$G$5))-('Расчет комиссии(Нади)'!$I1434+'Таблица вводных'!$E$3+'Таблица вводных'!$F$3)</f>
        <v>0.50371009632302488</v>
      </c>
      <c r="F1434" s="66">
        <f>('Итоговая табл.1чел(все услуги-к'!$F1434+('Итоговая табл.1чел(все услуги-к'!$F1434*'Таблица вводных'!$G$6))-('Расчет комиссии(Нади)'!$I1434+'Таблица вводных'!$E$3+'Таблица вводных'!$F$3)</f>
        <v>23.347960096323028</v>
      </c>
      <c r="G1434" s="66">
        <f>('Итоговая табл.1чел(все услуги-к'!$G1434+('Итоговая табл.1чел(все услуги-к'!$G1434*'Таблица вводных'!$G$7))-('Расчет комиссии(Нади)'!$I1434+'Таблица вводных'!$E$3+'Таблица вводных'!$F$3)</f>
        <v>-0.41203990367697507</v>
      </c>
      <c r="H1434" s="66">
        <f>'Итоговая табл.1чел(все услуги-к'!$H1434-('Расчет комиссии(Нади)'!$I1434+'Таблица вводных'!$E$3+'Таблица вводных'!$F$3)</f>
        <v>-0.41203990367697507</v>
      </c>
      <c r="I1434" s="66">
        <f>('Итоговая табл.1чел(все услуги-к'!$I1434+('Итоговая табл.1чел(все услуги-к'!$I1434*'Таблица вводных'!$G$9))-('Расчет комиссии(Нади)'!$I1434+'Таблица вводных'!$E$3+'Таблица вводных'!$F$3)</f>
        <v>-0.41203990367697507</v>
      </c>
      <c r="J1434" s="13" t="s">
        <v>274</v>
      </c>
    </row>
    <row r="1435" spans="1:10" ht="13.2" customHeight="1">
      <c r="A1435" s="140"/>
      <c r="B1435" s="5"/>
      <c r="C1435" s="15"/>
      <c r="D1435" s="66">
        <f>(('Итоговая табл.1чел(все услуги-к'!$D1435+('Итоговая табл.1чел(все услуги-к'!$D1435*'Таблица вводных'!$G$4)))-('Расчет комиссии(Нади)'!$I1435+'Таблица вводных'!$E$3+'Таблица вводных'!$F$3)</f>
        <v>7.2879600963230251</v>
      </c>
      <c r="E1435" s="66">
        <f>('Итоговая табл.1чел(все услуги-к'!$E1435+('Итоговая табл.1чел(все услуги-к'!$E1435*'Таблица вводных'!$G$5))-('Расчет комиссии(Нади)'!$I1435+'Таблица вводных'!$E$3+'Таблица вводных'!$F$3)</f>
        <v>0.50371009632302488</v>
      </c>
      <c r="F1435" s="66">
        <f>('Итоговая табл.1чел(все услуги-к'!$F1435+('Итоговая табл.1чел(все услуги-к'!$F1435*'Таблица вводных'!$G$6))-('Расчет комиссии(Нади)'!$I1435+'Таблица вводных'!$E$3+'Таблица вводных'!$F$3)</f>
        <v>23.347960096323028</v>
      </c>
      <c r="G1435" s="66">
        <f>('Итоговая табл.1чел(все услуги-к'!$G1435+('Итоговая табл.1чел(все услуги-к'!$G1435*'Таблица вводных'!$G$7))-('Расчет комиссии(Нади)'!$I1435+'Таблица вводных'!$E$3+'Таблица вводных'!$F$3)</f>
        <v>-0.41203990367697507</v>
      </c>
      <c r="H1435" s="66">
        <f>'Итоговая табл.1чел(все услуги-к'!$H1435-('Расчет комиссии(Нади)'!$I1435+'Таблица вводных'!$E$3+'Таблица вводных'!$F$3)</f>
        <v>-0.41203990367697507</v>
      </c>
      <c r="I1435" s="66">
        <f>('Итоговая табл.1чел(все услуги-к'!$I1435+('Итоговая табл.1чел(все услуги-к'!$I1435*'Таблица вводных'!$G$9))-('Расчет комиссии(Нади)'!$I1435+'Таблица вводных'!$E$3+'Таблица вводных'!$F$3)</f>
        <v>-0.41203990367697507</v>
      </c>
      <c r="J1435" s="13" t="s">
        <v>274</v>
      </c>
    </row>
    <row r="1436" spans="1:10" ht="13.2" customHeight="1">
      <c r="A1436" s="140"/>
      <c r="B1436" s="5"/>
      <c r="C1436" s="6"/>
      <c r="D1436" s="66">
        <f>(('Итоговая табл.1чел(все услуги-к'!$D1436+('Итоговая табл.1чел(все услуги-к'!$D1436*'Таблица вводных'!$G$4)))-('Расчет комиссии(Нади)'!$I1436+'Таблица вводных'!$E$3+'Таблица вводных'!$F$3)</f>
        <v>7.2879600963230251</v>
      </c>
      <c r="E1436" s="66">
        <f>('Итоговая табл.1чел(все услуги-к'!$E1436+('Итоговая табл.1чел(все услуги-к'!$E1436*'Таблица вводных'!$G$5))-('Расчет комиссии(Нади)'!$I1436+'Таблица вводных'!$E$3+'Таблица вводных'!$F$3)</f>
        <v>0.50371009632302488</v>
      </c>
      <c r="F1436" s="66">
        <f>('Итоговая табл.1чел(все услуги-к'!$F1436+('Итоговая табл.1чел(все услуги-к'!$F1436*'Таблица вводных'!$G$6))-('Расчет комиссии(Нади)'!$I1436+'Таблица вводных'!$E$3+'Таблица вводных'!$F$3)</f>
        <v>23.347960096323028</v>
      </c>
      <c r="G1436" s="66">
        <f>('Итоговая табл.1чел(все услуги-к'!$G1436+('Итоговая табл.1чел(все услуги-к'!$G1436*'Таблица вводных'!$G$7))-('Расчет комиссии(Нади)'!$I1436+'Таблица вводных'!$E$3+'Таблица вводных'!$F$3)</f>
        <v>-0.41203990367697507</v>
      </c>
      <c r="H1436" s="66">
        <f>'Итоговая табл.1чел(все услуги-к'!$H1436-('Расчет комиссии(Нади)'!$I1436+'Таблица вводных'!$E$3+'Таблица вводных'!$F$3)</f>
        <v>-0.41203990367697507</v>
      </c>
      <c r="I1436" s="66">
        <f>('Итоговая табл.1чел(все услуги-к'!$I1436+('Итоговая табл.1чел(все услуги-к'!$I1436*'Таблица вводных'!$G$9))-('Расчет комиссии(Нади)'!$I1436+'Таблица вводных'!$E$3+'Таблица вводных'!$F$3)</f>
        <v>-0.41203990367697507</v>
      </c>
      <c r="J1436" s="13" t="s">
        <v>274</v>
      </c>
    </row>
    <row r="1437" spans="1:10" ht="13.2" customHeight="1">
      <c r="A1437" s="140"/>
      <c r="B1437" s="5"/>
      <c r="C1437" s="6"/>
      <c r="D1437" s="66">
        <f>(('Итоговая табл.1чел(все услуги-к'!$D1437+('Итоговая табл.1чел(все услуги-к'!$D1437*'Таблица вводных'!$G$4)))-('Расчет комиссии(Нади)'!$I1437+'Таблица вводных'!$E$3+'Таблица вводных'!$F$3)</f>
        <v>7.2879600963230251</v>
      </c>
      <c r="E1437" s="66">
        <f>('Итоговая табл.1чел(все услуги-к'!$E1437+('Итоговая табл.1чел(все услуги-к'!$E1437*'Таблица вводных'!$G$5))-('Расчет комиссии(Нади)'!$I1437+'Таблица вводных'!$E$3+'Таблица вводных'!$F$3)</f>
        <v>0.50371009632302488</v>
      </c>
      <c r="F1437" s="66">
        <f>('Итоговая табл.1чел(все услуги-к'!$F1437+('Итоговая табл.1чел(все услуги-к'!$F1437*'Таблица вводных'!$G$6))-('Расчет комиссии(Нади)'!$I1437+'Таблица вводных'!$E$3+'Таблица вводных'!$F$3)</f>
        <v>23.347960096323028</v>
      </c>
      <c r="G1437" s="66">
        <f>('Итоговая табл.1чел(все услуги-к'!$G1437+('Итоговая табл.1чел(все услуги-к'!$G1437*'Таблица вводных'!$G$7))-('Расчет комиссии(Нади)'!$I1437+'Таблица вводных'!$E$3+'Таблица вводных'!$F$3)</f>
        <v>-0.41203990367697507</v>
      </c>
      <c r="H1437" s="66">
        <f>'Итоговая табл.1чел(все услуги-к'!$H1437-('Расчет комиссии(Нади)'!$I1437+'Таблица вводных'!$E$3+'Таблица вводных'!$F$3)</f>
        <v>-0.41203990367697507</v>
      </c>
      <c r="I1437" s="66">
        <f>('Итоговая табл.1чел(все услуги-к'!$I1437+('Итоговая табл.1чел(все услуги-к'!$I1437*'Таблица вводных'!$G$9))-('Расчет комиссии(Нади)'!$I1437+'Таблица вводных'!$E$3+'Таблица вводных'!$F$3)</f>
        <v>-0.41203990367697507</v>
      </c>
      <c r="J1437" s="13" t="s">
        <v>274</v>
      </c>
    </row>
    <row r="1438" spans="1:10" ht="13.2" customHeight="1">
      <c r="A1438" s="140"/>
      <c r="B1438" s="5"/>
      <c r="C1438" s="15"/>
      <c r="D1438" s="66">
        <f>(('Итоговая табл.1чел(все услуги-к'!$D1438+('Итоговая табл.1чел(все услуги-к'!$D1438*'Таблица вводных'!$G$4)))-('Расчет комиссии(Нади)'!$I1438+'Таблица вводных'!$E$3+'Таблица вводных'!$F$3)</f>
        <v>7.2879600963230251</v>
      </c>
      <c r="E1438" s="66">
        <f>('Итоговая табл.1чел(все услуги-к'!$E1438+('Итоговая табл.1чел(все услуги-к'!$E1438*'Таблица вводных'!$G$5))-('Расчет комиссии(Нади)'!$I1438+'Таблица вводных'!$E$3+'Таблица вводных'!$F$3)</f>
        <v>0.50371009632302488</v>
      </c>
      <c r="F1438" s="66">
        <f>('Итоговая табл.1чел(все услуги-к'!$F1438+('Итоговая табл.1чел(все услуги-к'!$F1438*'Таблица вводных'!$G$6))-('Расчет комиссии(Нади)'!$I1438+'Таблица вводных'!$E$3+'Таблица вводных'!$F$3)</f>
        <v>23.347960096323028</v>
      </c>
      <c r="G1438" s="66">
        <f>('Итоговая табл.1чел(все услуги-к'!$G1438+('Итоговая табл.1чел(все услуги-к'!$G1438*'Таблица вводных'!$G$7))-('Расчет комиссии(Нади)'!$I1438+'Таблица вводных'!$E$3+'Таблица вводных'!$F$3)</f>
        <v>-0.41203990367697507</v>
      </c>
      <c r="H1438" s="66">
        <f>'Итоговая табл.1чел(все услуги-к'!$H1438-('Расчет комиссии(Нади)'!$I1438+'Таблица вводных'!$E$3+'Таблица вводных'!$F$3)</f>
        <v>-0.41203990367697507</v>
      </c>
      <c r="I1438" s="66">
        <f>('Итоговая табл.1чел(все услуги-к'!$I1438+('Итоговая табл.1чел(все услуги-к'!$I1438*'Таблица вводных'!$G$9))-('Расчет комиссии(Нади)'!$I1438+'Таблица вводных'!$E$3+'Таблица вводных'!$F$3)</f>
        <v>-0.41203990367697507</v>
      </c>
      <c r="J1438" s="13" t="s">
        <v>274</v>
      </c>
    </row>
    <row r="1439" spans="1:10" ht="13.2" customHeight="1">
      <c r="A1439" s="140"/>
      <c r="B1439" s="5"/>
      <c r="C1439" s="6"/>
      <c r="D1439" s="66">
        <f>(('Итоговая табл.1чел(все услуги-к'!$D1439+('Итоговая табл.1чел(все услуги-к'!$D1439*'Таблица вводных'!$G$4)))-('Расчет комиссии(Нади)'!$I1439+'Таблица вводных'!$E$3+'Таблица вводных'!$F$3)</f>
        <v>7.2879600963230251</v>
      </c>
      <c r="E1439" s="66">
        <f>('Итоговая табл.1чел(все услуги-к'!$E1439+('Итоговая табл.1чел(все услуги-к'!$E1439*'Таблица вводных'!$G$5))-('Расчет комиссии(Нади)'!$I1439+'Таблица вводных'!$E$3+'Таблица вводных'!$F$3)</f>
        <v>0.50371009632302488</v>
      </c>
      <c r="F1439" s="66">
        <f>('Итоговая табл.1чел(все услуги-к'!$F1439+('Итоговая табл.1чел(все услуги-к'!$F1439*'Таблица вводных'!$G$6))-('Расчет комиссии(Нади)'!$I1439+'Таблица вводных'!$E$3+'Таблица вводных'!$F$3)</f>
        <v>23.347960096323028</v>
      </c>
      <c r="G1439" s="66">
        <f>('Итоговая табл.1чел(все услуги-к'!$G1439+('Итоговая табл.1чел(все услуги-к'!$G1439*'Таблица вводных'!$G$7))-('Расчет комиссии(Нади)'!$I1439+'Таблица вводных'!$E$3+'Таблица вводных'!$F$3)</f>
        <v>-0.41203990367697507</v>
      </c>
      <c r="H1439" s="66">
        <f>'Итоговая табл.1чел(все услуги-к'!$H1439-('Расчет комиссии(Нади)'!$I1439+'Таблица вводных'!$E$3+'Таблица вводных'!$F$3)</f>
        <v>-0.41203990367697507</v>
      </c>
      <c r="I1439" s="66">
        <f>('Итоговая табл.1чел(все услуги-к'!$I1439+('Итоговая табл.1чел(все услуги-к'!$I1439*'Таблица вводных'!$G$9))-('Расчет комиссии(Нади)'!$I1439+'Таблица вводных'!$E$3+'Таблица вводных'!$F$3)</f>
        <v>-0.41203990367697507</v>
      </c>
      <c r="J1439" s="13" t="s">
        <v>274</v>
      </c>
    </row>
    <row r="1440" spans="1:10" ht="13.2" customHeight="1">
      <c r="A1440" s="140"/>
      <c r="B1440" s="5"/>
      <c r="C1440" s="15"/>
      <c r="D1440" s="66">
        <f>(('Итоговая табл.1чел(все услуги-к'!$D1440+('Итоговая табл.1чел(все услуги-к'!$D1440*'Таблица вводных'!$G$4)))-('Расчет комиссии(Нади)'!$I1440+'Таблица вводных'!$E$3+'Таблица вводных'!$F$3)</f>
        <v>7.2879600963230251</v>
      </c>
      <c r="E1440" s="66">
        <f>('Итоговая табл.1чел(все услуги-к'!$E1440+('Итоговая табл.1чел(все услуги-к'!$E1440*'Таблица вводных'!$G$5))-('Расчет комиссии(Нади)'!$I1440+'Таблица вводных'!$E$3+'Таблица вводных'!$F$3)</f>
        <v>0.50371009632302488</v>
      </c>
      <c r="F1440" s="66">
        <f>('Итоговая табл.1чел(все услуги-к'!$F1440+('Итоговая табл.1чел(все услуги-к'!$F1440*'Таблица вводных'!$G$6))-('Расчет комиссии(Нади)'!$I1440+'Таблица вводных'!$E$3+'Таблица вводных'!$F$3)</f>
        <v>23.347960096323028</v>
      </c>
      <c r="G1440" s="66">
        <f>('Итоговая табл.1чел(все услуги-к'!$G1440+('Итоговая табл.1чел(все услуги-к'!$G1440*'Таблица вводных'!$G$7))-('Расчет комиссии(Нади)'!$I1440+'Таблица вводных'!$E$3+'Таблица вводных'!$F$3)</f>
        <v>-0.41203990367697507</v>
      </c>
      <c r="H1440" s="66">
        <f>'Итоговая табл.1чел(все услуги-к'!$H1440-('Расчет комиссии(Нади)'!$I1440+'Таблица вводных'!$E$3+'Таблица вводных'!$F$3)</f>
        <v>-0.41203990367697507</v>
      </c>
      <c r="I1440" s="66">
        <f>('Итоговая табл.1чел(все услуги-к'!$I1440+('Итоговая табл.1чел(все услуги-к'!$I1440*'Таблица вводных'!$G$9))-('Расчет комиссии(Нади)'!$I1440+'Таблица вводных'!$E$3+'Таблица вводных'!$F$3)</f>
        <v>-0.41203990367697507</v>
      </c>
      <c r="J1440" s="13" t="s">
        <v>274</v>
      </c>
    </row>
    <row r="1441" spans="1:10" ht="13.2" customHeight="1">
      <c r="A1441" s="141"/>
      <c r="B1441" s="18"/>
      <c r="C1441" s="19"/>
      <c r="D1441" s="76">
        <f>(('Итоговая табл.1чел(все услуги-к'!$D1441+('Итоговая табл.1чел(все услуги-к'!$D1441*'Таблица вводных'!$G$4)))-('Расчет комиссии(Нади)'!$I1441+'Таблица вводных'!$E$3+'Таблица вводных'!$F$3)</f>
        <v>7.2879600963230251</v>
      </c>
      <c r="E1441" s="76">
        <f>('Итоговая табл.1чел(все услуги-к'!$E1441+('Итоговая табл.1чел(все услуги-к'!$E1441*'Таблица вводных'!$G$5))-('Расчет комиссии(Нади)'!$I1441+'Таблица вводных'!$E$3+'Таблица вводных'!$F$3)</f>
        <v>0.50371009632302488</v>
      </c>
      <c r="F1441" s="76">
        <f>('Итоговая табл.1чел(все услуги-к'!$F1441+('Итоговая табл.1чел(все услуги-к'!$F1441*'Таблица вводных'!$G$6))-('Расчет комиссии(Нади)'!$I1441+'Таблица вводных'!$E$3+'Таблица вводных'!$F$3)</f>
        <v>23.347960096323028</v>
      </c>
      <c r="G1441" s="76">
        <f>('Итоговая табл.1чел(все услуги-к'!$G1441+('Итоговая табл.1чел(все услуги-к'!$G1441*'Таблица вводных'!$G$7))-('Расчет комиссии(Нади)'!$I1441+'Таблица вводных'!$E$3+'Таблица вводных'!$F$3)</f>
        <v>-0.41203990367697507</v>
      </c>
      <c r="H1441" s="76">
        <f>'Итоговая табл.1чел(все услуги-к'!$H1441-('Расчет комиссии(Нади)'!$I1441+'Таблица вводных'!$E$3+'Таблица вводных'!$F$3)</f>
        <v>-0.41203990367697507</v>
      </c>
      <c r="I1441" s="76">
        <f>('Итоговая табл.1чел(все услуги-к'!$I1441+('Итоговая табл.1чел(все услуги-к'!$I1441*'Таблица вводных'!$G$9))-('Расчет комиссии(Нади)'!$I1441+'Таблица вводных'!$E$3+'Таблица вводных'!$F$3)</f>
        <v>-0.41203990367697507</v>
      </c>
      <c r="J1441" s="22" t="s">
        <v>274</v>
      </c>
    </row>
    <row r="1442" spans="1:10" ht="13.2" customHeight="1">
      <c r="A1442" s="144" t="s">
        <v>275</v>
      </c>
      <c r="B1442" s="5">
        <v>45423</v>
      </c>
      <c r="C1442" s="97"/>
      <c r="D1442" s="59">
        <f>(('Итоговая табл.1чел(все услуги-к'!$D1442+('Итоговая табл.1чел(все услуги-к'!$D1442*'Таблица вводных'!$G$4)))-('Расчет комиссии(Нади)'!$I1442+'Таблица вводных'!$E$3+'Таблица вводных'!$F$3)</f>
        <v>7.2879600963230251</v>
      </c>
      <c r="E1442" s="59">
        <f>('Итоговая табл.1чел(все услуги-к'!$E1442+('Итоговая табл.1чел(все услуги-к'!$E1442*'Таблица вводных'!$G$5))-('Расчет комиссии(Нади)'!$I1442+'Таблица вводных'!$E$3+'Таблица вводных'!$F$3)</f>
        <v>0.50371009632302488</v>
      </c>
      <c r="F1442" s="59">
        <f>('Итоговая табл.1чел(все услуги-к'!$F1442+('Итоговая табл.1чел(все услуги-к'!$F1442*'Таблица вводных'!$G$6))-('Расчет комиссии(Нади)'!$I1442+'Таблица вводных'!$E$3+'Таблица вводных'!$F$3)</f>
        <v>23.347960096323028</v>
      </c>
      <c r="G1442" s="59">
        <f>('Итоговая табл.1чел(все услуги-к'!$G1442+('Итоговая табл.1чел(все услуги-к'!$G1442*'Таблица вводных'!$G$7))-('Расчет комиссии(Нади)'!$I1442+'Таблица вводных'!$E$3+'Таблица вводных'!$F$3)</f>
        <v>-0.41203990367697507</v>
      </c>
      <c r="H1442" s="59">
        <f>'Итоговая табл.1чел(все услуги-к'!$H1442-('Расчет комиссии(Нади)'!$I1442+'Таблица вводных'!$E$3+'Таблица вводных'!$F$3)</f>
        <v>-0.41203990367697507</v>
      </c>
      <c r="I1442" s="59">
        <f>('Итоговая табл.1чел(все услуги-к'!$I1442+('Итоговая табл.1чел(все услуги-к'!$I1442*'Таблица вводных'!$G$9))-('Расчет комиссии(Нади)'!$I1442+'Таблица вводных'!$E$3+'Таблица вводных'!$F$3)</f>
        <v>-0.41203990367697507</v>
      </c>
      <c r="J1442" s="10" t="s">
        <v>163</v>
      </c>
    </row>
    <row r="1443" spans="1:10" ht="13.2" customHeight="1">
      <c r="A1443" s="140"/>
      <c r="B1443" s="5">
        <v>45426</v>
      </c>
      <c r="C1443" s="6"/>
      <c r="D1443" s="66">
        <f>(('Итоговая табл.1чел(все услуги-к'!$D1443+('Итоговая табл.1чел(все услуги-к'!$D1443*'Таблица вводных'!$G$4)))-('Расчет комиссии(Нади)'!$I1443+'Таблица вводных'!$E$3+'Таблица вводных'!$F$3)</f>
        <v>7.2879600963230251</v>
      </c>
      <c r="E1443" s="66">
        <f>('Итоговая табл.1чел(все услуги-к'!$E1443+('Итоговая табл.1чел(все услуги-к'!$E1443*'Таблица вводных'!$G$5))-('Расчет комиссии(Нади)'!$I1443+'Таблица вводных'!$E$3+'Таблица вводных'!$F$3)</f>
        <v>0.50371009632302488</v>
      </c>
      <c r="F1443" s="66">
        <f>('Итоговая табл.1чел(все услуги-к'!$F1443+('Итоговая табл.1чел(все услуги-к'!$F1443*'Таблица вводных'!$G$6))-('Расчет комиссии(Нади)'!$I1443+'Таблица вводных'!$E$3+'Таблица вводных'!$F$3)</f>
        <v>23.347960096323028</v>
      </c>
      <c r="G1443" s="66">
        <f>('Итоговая табл.1чел(все услуги-к'!$G1443+('Итоговая табл.1чел(все услуги-к'!$G1443*'Таблица вводных'!$G$7))-('Расчет комиссии(Нади)'!$I1443+'Таблица вводных'!$E$3+'Таблица вводных'!$F$3)</f>
        <v>-0.41203990367697507</v>
      </c>
      <c r="H1443" s="66">
        <f>'Итоговая табл.1чел(все услуги-к'!$H1443-('Расчет комиссии(Нади)'!$I1443+'Таблица вводных'!$E$3+'Таблица вводных'!$F$3)</f>
        <v>-0.41203990367697507</v>
      </c>
      <c r="I1443" s="66">
        <f>('Итоговая табл.1чел(все услуги-к'!$I1443+('Итоговая табл.1чел(все услуги-к'!$I1443*'Таблица вводных'!$G$9))-('Расчет комиссии(Нади)'!$I1443+'Таблица вводных'!$E$3+'Таблица вводных'!$F$3)</f>
        <v>-0.41203990367697507</v>
      </c>
      <c r="J1443" s="13" t="s">
        <v>163</v>
      </c>
    </row>
    <row r="1444" spans="1:10" ht="13.2" customHeight="1">
      <c r="A1444" s="140"/>
      <c r="B1444" s="5">
        <v>45430</v>
      </c>
      <c r="C1444" s="15"/>
      <c r="D1444" s="66">
        <f>(('Итоговая табл.1чел(все услуги-к'!$D1444+('Итоговая табл.1чел(все услуги-к'!$D1444*'Таблица вводных'!$G$4)))-('Расчет комиссии(Нади)'!$I1444+'Таблица вводных'!$E$3+'Таблица вводных'!$F$3)</f>
        <v>7.2879600963230251</v>
      </c>
      <c r="E1444" s="66">
        <f>('Итоговая табл.1чел(все услуги-к'!$E1444+('Итоговая табл.1чел(все услуги-к'!$E1444*'Таблица вводных'!$G$5))-('Расчет комиссии(Нади)'!$I1444+'Таблица вводных'!$E$3+'Таблица вводных'!$F$3)</f>
        <v>0.50371009632302488</v>
      </c>
      <c r="F1444" s="66">
        <f>('Итоговая табл.1чел(все услуги-к'!$F1444+('Итоговая табл.1чел(все услуги-к'!$F1444*'Таблица вводных'!$G$6))-('Расчет комиссии(Нади)'!$I1444+'Таблица вводных'!$E$3+'Таблица вводных'!$F$3)</f>
        <v>23.347960096323028</v>
      </c>
      <c r="G1444" s="66">
        <f>('Итоговая табл.1чел(все услуги-к'!$G1444+('Итоговая табл.1чел(все услуги-к'!$G1444*'Таблица вводных'!$G$7))-('Расчет комиссии(Нади)'!$I1444+'Таблица вводных'!$E$3+'Таблица вводных'!$F$3)</f>
        <v>-0.41203990367697507</v>
      </c>
      <c r="H1444" s="66">
        <f>'Итоговая табл.1чел(все услуги-к'!$H1444-('Расчет комиссии(Нади)'!$I1444+'Таблица вводных'!$E$3+'Таблица вводных'!$F$3)</f>
        <v>-0.41203990367697507</v>
      </c>
      <c r="I1444" s="66">
        <f>('Итоговая табл.1чел(все услуги-к'!$I1444+('Итоговая табл.1чел(все услуги-к'!$I1444*'Таблица вводных'!$G$9))-('Расчет комиссии(Нади)'!$I1444+'Таблица вводных'!$E$3+'Таблица вводных'!$F$3)</f>
        <v>-0.41203990367697507</v>
      </c>
      <c r="J1444" s="13" t="s">
        <v>163</v>
      </c>
    </row>
    <row r="1445" spans="1:10" ht="13.2" customHeight="1">
      <c r="A1445" s="140"/>
      <c r="B1445" s="5">
        <v>45433</v>
      </c>
      <c r="C1445" s="6"/>
      <c r="D1445" s="66">
        <f>(('Итоговая табл.1чел(все услуги-к'!$D1445+('Итоговая табл.1чел(все услуги-к'!$D1445*'Таблица вводных'!$G$4)))-('Расчет комиссии(Нади)'!$I1445+'Таблица вводных'!$E$3+'Таблица вводных'!$F$3)</f>
        <v>7.2879600963230251</v>
      </c>
      <c r="E1445" s="66">
        <f>('Итоговая табл.1чел(все услуги-к'!$E1445+('Итоговая табл.1чел(все услуги-к'!$E1445*'Таблица вводных'!$G$5))-('Расчет комиссии(Нади)'!$I1445+'Таблица вводных'!$E$3+'Таблица вводных'!$F$3)</f>
        <v>0.50371009632302488</v>
      </c>
      <c r="F1445" s="66">
        <f>('Итоговая табл.1чел(все услуги-к'!$F1445+('Итоговая табл.1чел(все услуги-к'!$F1445*'Таблица вводных'!$G$6))-('Расчет комиссии(Нади)'!$I1445+'Таблица вводных'!$E$3+'Таблица вводных'!$F$3)</f>
        <v>23.347960096323028</v>
      </c>
      <c r="G1445" s="66">
        <f>('Итоговая табл.1чел(все услуги-к'!$G1445+('Итоговая табл.1чел(все услуги-к'!$G1445*'Таблица вводных'!$G$7))-('Расчет комиссии(Нади)'!$I1445+'Таблица вводных'!$E$3+'Таблица вводных'!$F$3)</f>
        <v>-0.41203990367697507</v>
      </c>
      <c r="H1445" s="66">
        <f>'Итоговая табл.1чел(все услуги-к'!$H1445-('Расчет комиссии(Нади)'!$I1445+'Таблица вводных'!$E$3+'Таблица вводных'!$F$3)</f>
        <v>-0.41203990367697507</v>
      </c>
      <c r="I1445" s="66">
        <f>('Итоговая табл.1чел(все услуги-к'!$I1445+('Итоговая табл.1чел(все услуги-к'!$I1445*'Таблица вводных'!$G$9))-('Расчет комиссии(Нади)'!$I1445+'Таблица вводных'!$E$3+'Таблица вводных'!$F$3)</f>
        <v>-0.41203990367697507</v>
      </c>
      <c r="J1445" s="13" t="s">
        <v>163</v>
      </c>
    </row>
    <row r="1446" spans="1:10" ht="13.2" customHeight="1">
      <c r="A1446" s="140"/>
      <c r="B1446" s="5">
        <v>45437</v>
      </c>
      <c r="C1446" s="15"/>
      <c r="D1446" s="66">
        <f>(('Итоговая табл.1чел(все услуги-к'!$D1446+('Итоговая табл.1чел(все услуги-к'!$D1446*'Таблица вводных'!$G$4)))-('Расчет комиссии(Нади)'!$I1446+'Таблица вводных'!$E$3+'Таблица вводных'!$F$3)</f>
        <v>7.2879600963230251</v>
      </c>
      <c r="E1446" s="66">
        <f>('Итоговая табл.1чел(все услуги-к'!$E1446+('Итоговая табл.1чел(все услуги-к'!$E1446*'Таблица вводных'!$G$5))-('Расчет комиссии(Нади)'!$I1446+'Таблица вводных'!$E$3+'Таблица вводных'!$F$3)</f>
        <v>0.50371009632302488</v>
      </c>
      <c r="F1446" s="66">
        <f>('Итоговая табл.1чел(все услуги-к'!$F1446+('Итоговая табл.1чел(все услуги-к'!$F1446*'Таблица вводных'!$G$6))-('Расчет комиссии(Нади)'!$I1446+'Таблица вводных'!$E$3+'Таблица вводных'!$F$3)</f>
        <v>23.347960096323028</v>
      </c>
      <c r="G1446" s="66">
        <f>('Итоговая табл.1чел(все услуги-к'!$G1446+('Итоговая табл.1чел(все услуги-к'!$G1446*'Таблица вводных'!$G$7))-('Расчет комиссии(Нади)'!$I1446+'Таблица вводных'!$E$3+'Таблица вводных'!$F$3)</f>
        <v>-0.41203990367697507</v>
      </c>
      <c r="H1446" s="66">
        <f>'Итоговая табл.1чел(все услуги-к'!$H1446-('Расчет комиссии(Нади)'!$I1446+'Таблица вводных'!$E$3+'Таблица вводных'!$F$3)</f>
        <v>-0.41203990367697507</v>
      </c>
      <c r="I1446" s="66">
        <f>('Итоговая табл.1чел(все услуги-к'!$I1446+('Итоговая табл.1чел(все услуги-к'!$I1446*'Таблица вводных'!$G$9))-('Расчет комиссии(Нади)'!$I1446+'Таблица вводных'!$E$3+'Таблица вводных'!$F$3)</f>
        <v>-0.41203990367697507</v>
      </c>
      <c r="J1446" s="13" t="s">
        <v>163</v>
      </c>
    </row>
    <row r="1447" spans="1:10" ht="13.2" customHeight="1">
      <c r="A1447" s="140"/>
      <c r="B1447" s="5">
        <v>45440</v>
      </c>
      <c r="C1447" s="15"/>
      <c r="D1447" s="66">
        <f>(('Итоговая табл.1чел(все услуги-к'!$D1447+('Итоговая табл.1чел(все услуги-к'!$D1447*'Таблица вводных'!$G$4)))-('Расчет комиссии(Нади)'!$I1447+'Таблица вводных'!$E$3+'Таблица вводных'!$F$3)</f>
        <v>7.2879600963230251</v>
      </c>
      <c r="E1447" s="66">
        <f>('Итоговая табл.1чел(все услуги-к'!$E1447+('Итоговая табл.1чел(все услуги-к'!$E1447*'Таблица вводных'!$G$5))-('Расчет комиссии(Нади)'!$I1447+'Таблица вводных'!$E$3+'Таблица вводных'!$F$3)</f>
        <v>0.50371009632302488</v>
      </c>
      <c r="F1447" s="66">
        <f>('Итоговая табл.1чел(все услуги-к'!$F1447+('Итоговая табл.1чел(все услуги-к'!$F1447*'Таблица вводных'!$G$6))-('Расчет комиссии(Нади)'!$I1447+'Таблица вводных'!$E$3+'Таблица вводных'!$F$3)</f>
        <v>23.347960096323028</v>
      </c>
      <c r="G1447" s="66">
        <f>('Итоговая табл.1чел(все услуги-к'!$G1447+('Итоговая табл.1чел(все услуги-к'!$G1447*'Таблица вводных'!$G$7))-('Расчет комиссии(Нади)'!$I1447+'Таблица вводных'!$E$3+'Таблица вводных'!$F$3)</f>
        <v>-0.41203990367697507</v>
      </c>
      <c r="H1447" s="66">
        <f>'Итоговая табл.1чел(все услуги-к'!$H1447-('Расчет комиссии(Нади)'!$I1447+'Таблица вводных'!$E$3+'Таблица вводных'!$F$3)</f>
        <v>-0.41203990367697507</v>
      </c>
      <c r="I1447" s="66">
        <f>('Итоговая табл.1чел(все услуги-к'!$I1447+('Итоговая табл.1чел(все услуги-к'!$I1447*'Таблица вводных'!$G$9))-('Расчет комиссии(Нади)'!$I1447+'Таблица вводных'!$E$3+'Таблица вводных'!$F$3)</f>
        <v>-0.41203990367697507</v>
      </c>
      <c r="J1447" s="13" t="s">
        <v>163</v>
      </c>
    </row>
    <row r="1448" spans="1:10" ht="13.2" customHeight="1">
      <c r="A1448" s="140"/>
      <c r="B1448" s="5">
        <v>45444</v>
      </c>
      <c r="C1448" s="15"/>
      <c r="D1448" s="66">
        <f>(('Итоговая табл.1чел(все услуги-к'!$D1448+('Итоговая табл.1чел(все услуги-к'!$D1448*'Таблица вводных'!$G$4)))-('Расчет комиссии(Нади)'!$I1448+'Таблица вводных'!$E$3+'Таблица вводных'!$F$3)</f>
        <v>7.2879600963230251</v>
      </c>
      <c r="E1448" s="66">
        <f>('Итоговая табл.1чел(все услуги-к'!$E1448+('Итоговая табл.1чел(все услуги-к'!$E1448*'Таблица вводных'!$G$5))-('Расчет комиссии(Нади)'!$I1448+'Таблица вводных'!$E$3+'Таблица вводных'!$F$3)</f>
        <v>0.50371009632302488</v>
      </c>
      <c r="F1448" s="66">
        <f>('Итоговая табл.1чел(все услуги-к'!$F1448+('Итоговая табл.1чел(все услуги-к'!$F1448*'Таблица вводных'!$G$6))-('Расчет комиссии(Нади)'!$I1448+'Таблица вводных'!$E$3+'Таблица вводных'!$F$3)</f>
        <v>23.347960096323028</v>
      </c>
      <c r="G1448" s="66">
        <f>('Итоговая табл.1чел(все услуги-к'!$G1448+('Итоговая табл.1чел(все услуги-к'!$G1448*'Таблица вводных'!$G$7))-('Расчет комиссии(Нади)'!$I1448+'Таблица вводных'!$E$3+'Таблица вводных'!$F$3)</f>
        <v>-0.41203990367697507</v>
      </c>
      <c r="H1448" s="66">
        <f>'Итоговая табл.1чел(все услуги-к'!$H1448-('Расчет комиссии(Нади)'!$I1448+'Таблица вводных'!$E$3+'Таблица вводных'!$F$3)</f>
        <v>-0.41203990367697507</v>
      </c>
      <c r="I1448" s="66">
        <f>('Итоговая табл.1чел(все услуги-к'!$I1448+('Итоговая табл.1чел(все услуги-к'!$I1448*'Таблица вводных'!$G$9))-('Расчет комиссии(Нади)'!$I1448+'Таблица вводных'!$E$3+'Таблица вводных'!$F$3)</f>
        <v>-0.41203990367697507</v>
      </c>
      <c r="J1448" s="13" t="s">
        <v>163</v>
      </c>
    </row>
    <row r="1449" spans="1:10" ht="13.2" customHeight="1">
      <c r="A1449" s="140"/>
      <c r="B1449" s="5">
        <v>45447</v>
      </c>
      <c r="C1449" s="6"/>
      <c r="D1449" s="66">
        <f>(('Итоговая табл.1чел(все услуги-к'!$D1449+('Итоговая табл.1чел(все услуги-к'!$D1449*'Таблица вводных'!$G$4)))-('Расчет комиссии(Нади)'!$I1449+'Таблица вводных'!$E$3+'Таблица вводных'!$F$3)</f>
        <v>7.2879600963230251</v>
      </c>
      <c r="E1449" s="66">
        <f>('Итоговая табл.1чел(все услуги-к'!$E1449+('Итоговая табл.1чел(все услуги-к'!$E1449*'Таблица вводных'!$G$5))-('Расчет комиссии(Нади)'!$I1449+'Таблица вводных'!$E$3+'Таблица вводных'!$F$3)</f>
        <v>0.50371009632302488</v>
      </c>
      <c r="F1449" s="66">
        <f>('Итоговая табл.1чел(все услуги-к'!$F1449+('Итоговая табл.1чел(все услуги-к'!$F1449*'Таблица вводных'!$G$6))-('Расчет комиссии(Нади)'!$I1449+'Таблица вводных'!$E$3+'Таблица вводных'!$F$3)</f>
        <v>23.347960096323028</v>
      </c>
      <c r="G1449" s="66">
        <f>('Итоговая табл.1чел(все услуги-к'!$G1449+('Итоговая табл.1чел(все услуги-к'!$G1449*'Таблица вводных'!$G$7))-('Расчет комиссии(Нади)'!$I1449+'Таблица вводных'!$E$3+'Таблица вводных'!$F$3)</f>
        <v>-0.41203990367697507</v>
      </c>
      <c r="H1449" s="66">
        <f>'Итоговая табл.1чел(все услуги-к'!$H1449-('Расчет комиссии(Нади)'!$I1449+'Таблица вводных'!$E$3+'Таблица вводных'!$F$3)</f>
        <v>-0.41203990367697507</v>
      </c>
      <c r="I1449" s="66">
        <f>('Итоговая табл.1чел(все услуги-к'!$I1449+('Итоговая табл.1чел(все услуги-к'!$I1449*'Таблица вводных'!$G$9))-('Расчет комиссии(Нади)'!$I1449+'Таблица вводных'!$E$3+'Таблица вводных'!$F$3)</f>
        <v>-0.41203990367697507</v>
      </c>
      <c r="J1449" s="13" t="s">
        <v>163</v>
      </c>
    </row>
    <row r="1450" spans="1:10" ht="13.2" customHeight="1">
      <c r="A1450" s="140"/>
      <c r="B1450" s="5">
        <v>45451</v>
      </c>
      <c r="C1450" s="15"/>
      <c r="D1450" s="66">
        <f>(('Итоговая табл.1чел(все услуги-к'!$D1450+('Итоговая табл.1чел(все услуги-к'!$D1450*'Таблица вводных'!$G$4)))-('Расчет комиссии(Нади)'!$I1450+'Таблица вводных'!$E$3+'Таблица вводных'!$F$3)</f>
        <v>7.2879600963230251</v>
      </c>
      <c r="E1450" s="66">
        <f>('Итоговая табл.1чел(все услуги-к'!$E1450+('Итоговая табл.1чел(все услуги-к'!$E1450*'Таблица вводных'!$G$5))-('Расчет комиссии(Нади)'!$I1450+'Таблица вводных'!$E$3+'Таблица вводных'!$F$3)</f>
        <v>0.50371009632302488</v>
      </c>
      <c r="F1450" s="66">
        <f>('Итоговая табл.1чел(все услуги-к'!$F1450+('Итоговая табл.1чел(все услуги-к'!$F1450*'Таблица вводных'!$G$6))-('Расчет комиссии(Нади)'!$I1450+'Таблица вводных'!$E$3+'Таблица вводных'!$F$3)</f>
        <v>23.347960096323028</v>
      </c>
      <c r="G1450" s="66">
        <f>('Итоговая табл.1чел(все услуги-к'!$G1450+('Итоговая табл.1чел(все услуги-к'!$G1450*'Таблица вводных'!$G$7))-('Расчет комиссии(Нади)'!$I1450+'Таблица вводных'!$E$3+'Таблица вводных'!$F$3)</f>
        <v>-0.41203990367697507</v>
      </c>
      <c r="H1450" s="66">
        <f>'Итоговая табл.1чел(все услуги-к'!$H1450-('Расчет комиссии(Нади)'!$I1450+'Таблица вводных'!$E$3+'Таблица вводных'!$F$3)</f>
        <v>-0.41203990367697507</v>
      </c>
      <c r="I1450" s="66">
        <f>('Итоговая табл.1чел(все услуги-к'!$I1450+('Итоговая табл.1чел(все услуги-к'!$I1450*'Таблица вводных'!$G$9))-('Расчет комиссии(Нади)'!$I1450+'Таблица вводных'!$E$3+'Таблица вводных'!$F$3)</f>
        <v>-0.41203990367697507</v>
      </c>
      <c r="J1450" s="13" t="s">
        <v>163</v>
      </c>
    </row>
    <row r="1451" spans="1:10" ht="13.2" customHeight="1">
      <c r="A1451" s="140"/>
      <c r="B1451" s="5">
        <v>45454</v>
      </c>
      <c r="C1451" s="15"/>
      <c r="D1451" s="66">
        <f>(('Итоговая табл.1чел(все услуги-к'!$D1451+('Итоговая табл.1чел(все услуги-к'!$D1451*'Таблица вводных'!$G$4)))-('Расчет комиссии(Нади)'!$I1451+'Таблица вводных'!$E$3+'Таблица вводных'!$F$3)</f>
        <v>7.2879600963230251</v>
      </c>
      <c r="E1451" s="66">
        <f>('Итоговая табл.1чел(все услуги-к'!$E1451+('Итоговая табл.1чел(все услуги-к'!$E1451*'Таблица вводных'!$G$5))-('Расчет комиссии(Нади)'!$I1451+'Таблица вводных'!$E$3+'Таблица вводных'!$F$3)</f>
        <v>0.50371009632302488</v>
      </c>
      <c r="F1451" s="66">
        <f>('Итоговая табл.1чел(все услуги-к'!$F1451+('Итоговая табл.1чел(все услуги-к'!$F1451*'Таблица вводных'!$G$6))-('Расчет комиссии(Нади)'!$I1451+'Таблица вводных'!$E$3+'Таблица вводных'!$F$3)</f>
        <v>23.347960096323028</v>
      </c>
      <c r="G1451" s="66">
        <f>('Итоговая табл.1чел(все услуги-к'!$G1451+('Итоговая табл.1чел(все услуги-к'!$G1451*'Таблица вводных'!$G$7))-('Расчет комиссии(Нади)'!$I1451+'Таблица вводных'!$E$3+'Таблица вводных'!$F$3)</f>
        <v>-0.41203990367697507</v>
      </c>
      <c r="H1451" s="66">
        <f>'Итоговая табл.1чел(все услуги-к'!$H1451-('Расчет комиссии(Нади)'!$I1451+'Таблица вводных'!$E$3+'Таблица вводных'!$F$3)</f>
        <v>-0.41203990367697507</v>
      </c>
      <c r="I1451" s="66">
        <f>('Итоговая табл.1чел(все услуги-к'!$I1451+('Итоговая табл.1чел(все услуги-к'!$I1451*'Таблица вводных'!$G$9))-('Расчет комиссии(Нади)'!$I1451+'Таблица вводных'!$E$3+'Таблица вводных'!$F$3)</f>
        <v>-0.41203990367697507</v>
      </c>
      <c r="J1451" s="13" t="s">
        <v>163</v>
      </c>
    </row>
    <row r="1452" spans="1:10" ht="13.2" customHeight="1">
      <c r="A1452" s="140"/>
      <c r="B1452" s="5"/>
      <c r="C1452" s="6"/>
      <c r="D1452" s="66">
        <f>(('Итоговая табл.1чел(все услуги-к'!$D1452+('Итоговая табл.1чел(все услуги-к'!$D1452*'Таблица вводных'!$G$4)))-('Расчет комиссии(Нади)'!$I1452+'Таблица вводных'!$E$3+'Таблица вводных'!$F$3)</f>
        <v>7.2879600963230251</v>
      </c>
      <c r="E1452" s="66">
        <f>('Итоговая табл.1чел(все услуги-к'!$E1452+('Итоговая табл.1чел(все услуги-к'!$E1452*'Таблица вводных'!$G$5))-('Расчет комиссии(Нади)'!$I1452+'Таблица вводных'!$E$3+'Таблица вводных'!$F$3)</f>
        <v>0.50371009632302488</v>
      </c>
      <c r="F1452" s="66">
        <f>('Итоговая табл.1чел(все услуги-к'!$F1452+('Итоговая табл.1чел(все услуги-к'!$F1452*'Таблица вводных'!$G$6))-('Расчет комиссии(Нади)'!$I1452+'Таблица вводных'!$E$3+'Таблица вводных'!$F$3)</f>
        <v>23.347960096323028</v>
      </c>
      <c r="G1452" s="66">
        <f>('Итоговая табл.1чел(все услуги-к'!$G1452+('Итоговая табл.1чел(все услуги-к'!$G1452*'Таблица вводных'!$G$7))-('Расчет комиссии(Нади)'!$I1452+'Таблица вводных'!$E$3+'Таблица вводных'!$F$3)</f>
        <v>-0.41203990367697507</v>
      </c>
      <c r="H1452" s="66">
        <f>'Итоговая табл.1чел(все услуги-к'!$H1452-('Расчет комиссии(Нади)'!$I1452+'Таблица вводных'!$E$3+'Таблица вводных'!$F$3)</f>
        <v>-0.41203990367697507</v>
      </c>
      <c r="I1452" s="66">
        <f>('Итоговая табл.1чел(все услуги-к'!$I1452+('Итоговая табл.1чел(все услуги-к'!$I1452*'Таблица вводных'!$G$9))-('Расчет комиссии(Нади)'!$I1452+'Таблица вводных'!$E$3+'Таблица вводных'!$F$3)</f>
        <v>-0.41203990367697507</v>
      </c>
      <c r="J1452" s="13" t="s">
        <v>163</v>
      </c>
    </row>
    <row r="1453" spans="1:10" ht="13.2" customHeight="1">
      <c r="A1453" s="140"/>
      <c r="B1453" s="5"/>
      <c r="C1453" s="15"/>
      <c r="D1453" s="66">
        <f>(('Итоговая табл.1чел(все услуги-к'!$D1453+('Итоговая табл.1чел(все услуги-к'!$D1453*'Таблица вводных'!$G$4)))-('Расчет комиссии(Нади)'!$I1453+'Таблица вводных'!$E$3+'Таблица вводных'!$F$3)</f>
        <v>7.2879600963230251</v>
      </c>
      <c r="E1453" s="66">
        <f>('Итоговая табл.1чел(все услуги-к'!$E1453+('Итоговая табл.1чел(все услуги-к'!$E1453*'Таблица вводных'!$G$5))-('Расчет комиссии(Нади)'!$I1453+'Таблица вводных'!$E$3+'Таблица вводных'!$F$3)</f>
        <v>0.50371009632302488</v>
      </c>
      <c r="F1453" s="66">
        <f>('Итоговая табл.1чел(все услуги-к'!$F1453+('Итоговая табл.1чел(все услуги-к'!$F1453*'Таблица вводных'!$G$6))-('Расчет комиссии(Нади)'!$I1453+'Таблица вводных'!$E$3+'Таблица вводных'!$F$3)</f>
        <v>23.347960096323028</v>
      </c>
      <c r="G1453" s="66">
        <f>('Итоговая табл.1чел(все услуги-к'!$G1453+('Итоговая табл.1чел(все услуги-к'!$G1453*'Таблица вводных'!$G$7))-('Расчет комиссии(Нади)'!$I1453+'Таблица вводных'!$E$3+'Таблица вводных'!$F$3)</f>
        <v>-0.41203990367697507</v>
      </c>
      <c r="H1453" s="66">
        <f>'Итоговая табл.1чел(все услуги-к'!$H1453-('Расчет комиссии(Нади)'!$I1453+'Таблица вводных'!$E$3+'Таблица вводных'!$F$3)</f>
        <v>-0.41203990367697507</v>
      </c>
      <c r="I1453" s="66">
        <f>('Итоговая табл.1чел(все услуги-к'!$I1453+('Итоговая табл.1чел(все услуги-к'!$I1453*'Таблица вводных'!$G$9))-('Расчет комиссии(Нади)'!$I1453+'Таблица вводных'!$E$3+'Таблица вводных'!$F$3)</f>
        <v>-0.41203990367697507</v>
      </c>
      <c r="J1453" s="13" t="s">
        <v>163</v>
      </c>
    </row>
    <row r="1454" spans="1:10" ht="13.2" customHeight="1">
      <c r="A1454" s="140"/>
      <c r="B1454" s="5"/>
      <c r="C1454" s="6"/>
      <c r="D1454" s="66">
        <f>(('Итоговая табл.1чел(все услуги-к'!$D1454+('Итоговая табл.1чел(все услуги-к'!$D1454*'Таблица вводных'!$G$4)))-('Расчет комиссии(Нади)'!$I1454+'Таблица вводных'!$E$3+'Таблица вводных'!$F$3)</f>
        <v>7.2879600963230251</v>
      </c>
      <c r="E1454" s="66">
        <f>('Итоговая табл.1чел(все услуги-к'!$E1454+('Итоговая табл.1чел(все услуги-к'!$E1454*'Таблица вводных'!$G$5))-('Расчет комиссии(Нади)'!$I1454+'Таблица вводных'!$E$3+'Таблица вводных'!$F$3)</f>
        <v>0.50371009632302488</v>
      </c>
      <c r="F1454" s="66">
        <f>('Итоговая табл.1чел(все услуги-к'!$F1454+('Итоговая табл.1чел(все услуги-к'!$F1454*'Таблица вводных'!$G$6))-('Расчет комиссии(Нади)'!$I1454+'Таблица вводных'!$E$3+'Таблица вводных'!$F$3)</f>
        <v>23.347960096323028</v>
      </c>
      <c r="G1454" s="66">
        <f>('Итоговая табл.1чел(все услуги-к'!$G1454+('Итоговая табл.1чел(все услуги-к'!$G1454*'Таблица вводных'!$G$7))-('Расчет комиссии(Нади)'!$I1454+'Таблица вводных'!$E$3+'Таблица вводных'!$F$3)</f>
        <v>-0.41203990367697507</v>
      </c>
      <c r="H1454" s="66">
        <f>'Итоговая табл.1чел(все услуги-к'!$H1454-('Расчет комиссии(Нади)'!$I1454+'Таблица вводных'!$E$3+'Таблица вводных'!$F$3)</f>
        <v>-0.41203990367697507</v>
      </c>
      <c r="I1454" s="66">
        <f>('Итоговая табл.1чел(все услуги-к'!$I1454+('Итоговая табл.1чел(все услуги-к'!$I1454*'Таблица вводных'!$G$9))-('Расчет комиссии(Нади)'!$I1454+'Таблица вводных'!$E$3+'Таблица вводных'!$F$3)</f>
        <v>-0.41203990367697507</v>
      </c>
      <c r="J1454" s="13" t="s">
        <v>163</v>
      </c>
    </row>
    <row r="1455" spans="1:10" ht="13.2" customHeight="1">
      <c r="A1455" s="140"/>
      <c r="B1455" s="5"/>
      <c r="C1455" s="6"/>
      <c r="D1455" s="66">
        <f>(('Итоговая табл.1чел(все услуги-к'!$D1455+('Итоговая табл.1чел(все услуги-к'!$D1455*'Таблица вводных'!$G$4)))-('Расчет комиссии(Нади)'!$I1455+'Таблица вводных'!$E$3+'Таблица вводных'!$F$3)</f>
        <v>7.2879600963230251</v>
      </c>
      <c r="E1455" s="66">
        <f>('Итоговая табл.1чел(все услуги-к'!$E1455+('Итоговая табл.1чел(все услуги-к'!$E1455*'Таблица вводных'!$G$5))-('Расчет комиссии(Нади)'!$I1455+'Таблица вводных'!$E$3+'Таблица вводных'!$F$3)</f>
        <v>0.50371009632302488</v>
      </c>
      <c r="F1455" s="66">
        <f>('Итоговая табл.1чел(все услуги-к'!$F1455+('Итоговая табл.1чел(все услуги-к'!$F1455*'Таблица вводных'!$G$6))-('Расчет комиссии(Нади)'!$I1455+'Таблица вводных'!$E$3+'Таблица вводных'!$F$3)</f>
        <v>23.347960096323028</v>
      </c>
      <c r="G1455" s="66">
        <f>('Итоговая табл.1чел(все услуги-к'!$G1455+('Итоговая табл.1чел(все услуги-к'!$G1455*'Таблица вводных'!$G$7))-('Расчет комиссии(Нади)'!$I1455+'Таблица вводных'!$E$3+'Таблица вводных'!$F$3)</f>
        <v>-0.41203990367697507</v>
      </c>
      <c r="H1455" s="66">
        <f>'Итоговая табл.1чел(все услуги-к'!$H1455-('Расчет комиссии(Нади)'!$I1455+'Таблица вводных'!$E$3+'Таблица вводных'!$F$3)</f>
        <v>-0.41203990367697507</v>
      </c>
      <c r="I1455" s="66">
        <f>('Итоговая табл.1чел(все услуги-к'!$I1455+('Итоговая табл.1чел(все услуги-к'!$I1455*'Таблица вводных'!$G$9))-('Расчет комиссии(Нади)'!$I1455+'Таблица вводных'!$E$3+'Таблица вводных'!$F$3)</f>
        <v>-0.41203990367697507</v>
      </c>
      <c r="J1455" s="13" t="s">
        <v>163</v>
      </c>
    </row>
    <row r="1456" spans="1:10" ht="13.2" customHeight="1">
      <c r="A1456" s="140"/>
      <c r="B1456" s="5"/>
      <c r="C1456" s="15"/>
      <c r="D1456" s="66">
        <f>(('Итоговая табл.1чел(все услуги-к'!$D1456+('Итоговая табл.1чел(все услуги-к'!$D1456*'Таблица вводных'!$G$4)))-('Расчет комиссии(Нади)'!$I1456+'Таблица вводных'!$E$3+'Таблица вводных'!$F$3)</f>
        <v>7.2879600963230251</v>
      </c>
      <c r="E1456" s="66">
        <f>('Итоговая табл.1чел(все услуги-к'!$E1456+('Итоговая табл.1чел(все услуги-к'!$E1456*'Таблица вводных'!$G$5))-('Расчет комиссии(Нади)'!$I1456+'Таблица вводных'!$E$3+'Таблица вводных'!$F$3)</f>
        <v>0.50371009632302488</v>
      </c>
      <c r="F1456" s="66">
        <f>('Итоговая табл.1чел(все услуги-к'!$F1456+('Итоговая табл.1чел(все услуги-к'!$F1456*'Таблица вводных'!$G$6))-('Расчет комиссии(Нади)'!$I1456+'Таблица вводных'!$E$3+'Таблица вводных'!$F$3)</f>
        <v>23.347960096323028</v>
      </c>
      <c r="G1456" s="66">
        <f>('Итоговая табл.1чел(все услуги-к'!$G1456+('Итоговая табл.1чел(все услуги-к'!$G1456*'Таблица вводных'!$G$7))-('Расчет комиссии(Нади)'!$I1456+'Таблица вводных'!$E$3+'Таблица вводных'!$F$3)</f>
        <v>-0.41203990367697507</v>
      </c>
      <c r="H1456" s="66">
        <f>'Итоговая табл.1чел(все услуги-к'!$H1456-('Расчет комиссии(Нади)'!$I1456+'Таблица вводных'!$E$3+'Таблица вводных'!$F$3)</f>
        <v>-0.41203990367697507</v>
      </c>
      <c r="I1456" s="66">
        <f>('Итоговая табл.1чел(все услуги-к'!$I1456+('Итоговая табл.1чел(все услуги-к'!$I1456*'Таблица вводных'!$G$9))-('Расчет комиссии(Нади)'!$I1456+'Таблица вводных'!$E$3+'Таблица вводных'!$F$3)</f>
        <v>-0.41203990367697507</v>
      </c>
      <c r="J1456" s="13" t="s">
        <v>163</v>
      </c>
    </row>
    <row r="1457" spans="1:10" ht="13.2" customHeight="1">
      <c r="A1457" s="140"/>
      <c r="B1457" s="5"/>
      <c r="C1457" s="6"/>
      <c r="D1457" s="66">
        <f>(('Итоговая табл.1чел(все услуги-к'!$D1457+('Итоговая табл.1чел(все услуги-к'!$D1457*'Таблица вводных'!$G$4)))-('Расчет комиссии(Нади)'!$I1457+'Таблица вводных'!$E$3+'Таблица вводных'!$F$3)</f>
        <v>7.2879600963230251</v>
      </c>
      <c r="E1457" s="66">
        <f>('Итоговая табл.1чел(все услуги-к'!$E1457+('Итоговая табл.1чел(все услуги-к'!$E1457*'Таблица вводных'!$G$5))-('Расчет комиссии(Нади)'!$I1457+'Таблица вводных'!$E$3+'Таблица вводных'!$F$3)</f>
        <v>0.50371009632302488</v>
      </c>
      <c r="F1457" s="66">
        <f>('Итоговая табл.1чел(все услуги-к'!$F1457+('Итоговая табл.1чел(все услуги-к'!$F1457*'Таблица вводных'!$G$6))-('Расчет комиссии(Нади)'!$I1457+'Таблица вводных'!$E$3+'Таблица вводных'!$F$3)</f>
        <v>23.347960096323028</v>
      </c>
      <c r="G1457" s="66">
        <f>('Итоговая табл.1чел(все услуги-к'!$G1457+('Итоговая табл.1чел(все услуги-к'!$G1457*'Таблица вводных'!$G$7))-('Расчет комиссии(Нади)'!$I1457+'Таблица вводных'!$E$3+'Таблица вводных'!$F$3)</f>
        <v>-0.41203990367697507</v>
      </c>
      <c r="H1457" s="66">
        <f>'Итоговая табл.1чел(все услуги-к'!$H1457-('Расчет комиссии(Нади)'!$I1457+'Таблица вводных'!$E$3+'Таблица вводных'!$F$3)</f>
        <v>-0.41203990367697507</v>
      </c>
      <c r="I1457" s="66">
        <f>('Итоговая табл.1чел(все услуги-к'!$I1457+('Итоговая табл.1чел(все услуги-к'!$I1457*'Таблица вводных'!$G$9))-('Расчет комиссии(Нади)'!$I1457+'Таблица вводных'!$E$3+'Таблица вводных'!$F$3)</f>
        <v>-0.41203990367697507</v>
      </c>
      <c r="J1457" s="13" t="s">
        <v>163</v>
      </c>
    </row>
    <row r="1458" spans="1:10" ht="13.2" customHeight="1">
      <c r="A1458" s="140"/>
      <c r="B1458" s="5"/>
      <c r="C1458" s="15"/>
      <c r="D1458" s="66">
        <f>(('Итоговая табл.1чел(все услуги-к'!$D1458+('Итоговая табл.1чел(все услуги-к'!$D1458*'Таблица вводных'!$G$4)))-('Расчет комиссии(Нади)'!$I1458+'Таблица вводных'!$E$3+'Таблица вводных'!$F$3)</f>
        <v>7.2879600963230251</v>
      </c>
      <c r="E1458" s="66">
        <f>('Итоговая табл.1чел(все услуги-к'!$E1458+('Итоговая табл.1чел(все услуги-к'!$E1458*'Таблица вводных'!$G$5))-('Расчет комиссии(Нади)'!$I1458+'Таблица вводных'!$E$3+'Таблица вводных'!$F$3)</f>
        <v>0.50371009632302488</v>
      </c>
      <c r="F1458" s="66">
        <f>('Итоговая табл.1чел(все услуги-к'!$F1458+('Итоговая табл.1чел(все услуги-к'!$F1458*'Таблица вводных'!$G$6))-('Расчет комиссии(Нади)'!$I1458+'Таблица вводных'!$E$3+'Таблица вводных'!$F$3)</f>
        <v>23.347960096323028</v>
      </c>
      <c r="G1458" s="66">
        <f>('Итоговая табл.1чел(все услуги-к'!$G1458+('Итоговая табл.1чел(все услуги-к'!$G1458*'Таблица вводных'!$G$7))-('Расчет комиссии(Нади)'!$I1458+'Таблица вводных'!$E$3+'Таблица вводных'!$F$3)</f>
        <v>-0.41203990367697507</v>
      </c>
      <c r="H1458" s="66">
        <f>'Итоговая табл.1чел(все услуги-к'!$H1458-('Расчет комиссии(Нади)'!$I1458+'Таблица вводных'!$E$3+'Таблица вводных'!$F$3)</f>
        <v>-0.41203990367697507</v>
      </c>
      <c r="I1458" s="66">
        <f>('Итоговая табл.1чел(все услуги-к'!$I1458+('Итоговая табл.1чел(все услуги-к'!$I1458*'Таблица вводных'!$G$9))-('Расчет комиссии(Нади)'!$I1458+'Таблица вводных'!$E$3+'Таблица вводных'!$F$3)</f>
        <v>-0.41203990367697507</v>
      </c>
      <c r="J1458" s="13" t="s">
        <v>163</v>
      </c>
    </row>
    <row r="1459" spans="1:10" ht="13.2" customHeight="1">
      <c r="A1459" s="141"/>
      <c r="B1459" s="18"/>
      <c r="C1459" s="19"/>
      <c r="D1459" s="76">
        <f>(('Итоговая табл.1чел(все услуги-к'!$D1459+('Итоговая табл.1чел(все услуги-к'!$D1459*'Таблица вводных'!$G$4)))-('Расчет комиссии(Нади)'!$I1459+'Таблица вводных'!$E$3+'Таблица вводных'!$F$3)</f>
        <v>7.2879600963230251</v>
      </c>
      <c r="E1459" s="76">
        <f>('Итоговая табл.1чел(все услуги-к'!$E1459+('Итоговая табл.1чел(все услуги-к'!$E1459*'Таблица вводных'!$G$5))-('Расчет комиссии(Нади)'!$I1459+'Таблица вводных'!$E$3+'Таблица вводных'!$F$3)</f>
        <v>0.50371009632302488</v>
      </c>
      <c r="F1459" s="76">
        <f>('Итоговая табл.1чел(все услуги-к'!$F1459+('Итоговая табл.1чел(все услуги-к'!$F1459*'Таблица вводных'!$G$6))-('Расчет комиссии(Нади)'!$I1459+'Таблица вводных'!$E$3+'Таблица вводных'!$F$3)</f>
        <v>23.347960096323028</v>
      </c>
      <c r="G1459" s="76">
        <f>('Итоговая табл.1чел(все услуги-к'!$G1459+('Итоговая табл.1чел(все услуги-к'!$G1459*'Таблица вводных'!$G$7))-('Расчет комиссии(Нади)'!$I1459+'Таблица вводных'!$E$3+'Таблица вводных'!$F$3)</f>
        <v>-0.41203990367697507</v>
      </c>
      <c r="H1459" s="76">
        <f>'Итоговая табл.1чел(все услуги-к'!$H1459-('Расчет комиссии(Нади)'!$I1459+'Таблица вводных'!$E$3+'Таблица вводных'!$F$3)</f>
        <v>-0.41203990367697507</v>
      </c>
      <c r="I1459" s="76">
        <f>('Итоговая табл.1чел(все услуги-к'!$I1459+('Итоговая табл.1чел(все услуги-к'!$I1459*'Таблица вводных'!$G$9))-('Расчет комиссии(Нади)'!$I1459+'Таблица вводных'!$E$3+'Таблица вводных'!$F$3)</f>
        <v>-0.41203990367697507</v>
      </c>
      <c r="J1459" s="22" t="s">
        <v>163</v>
      </c>
    </row>
    <row r="1460" spans="1:10" ht="13.2" customHeight="1">
      <c r="A1460" s="144" t="s">
        <v>276</v>
      </c>
      <c r="B1460" s="5">
        <v>45423</v>
      </c>
      <c r="C1460" s="97"/>
      <c r="D1460" s="59">
        <f>(('Итоговая табл.1чел(все услуги-к'!$D1460+('Итоговая табл.1чел(все услуги-к'!$D1460*'Таблица вводных'!$G$4)))-('Расчет комиссии(Нади)'!$I1460+'Таблица вводных'!$E$3+'Таблица вводных'!$F$3)</f>
        <v>7.2879600963230251</v>
      </c>
      <c r="E1460" s="59">
        <f>('Итоговая табл.1чел(все услуги-к'!$E1460+('Итоговая табл.1чел(все услуги-к'!$E1460*'Таблица вводных'!$G$5))-('Расчет комиссии(Нади)'!$I1460+'Таблица вводных'!$E$3+'Таблица вводных'!$F$3)</f>
        <v>0.50371009632302488</v>
      </c>
      <c r="F1460" s="59">
        <f>('Итоговая табл.1чел(все услуги-к'!$F1460+('Итоговая табл.1чел(все услуги-к'!$F1460*'Таблица вводных'!$G$6))-('Расчет комиссии(Нади)'!$I1460+'Таблица вводных'!$E$3+'Таблица вводных'!$F$3)</f>
        <v>23.347960096323028</v>
      </c>
      <c r="G1460" s="59">
        <f>('Итоговая табл.1чел(все услуги-к'!$G1460+('Итоговая табл.1чел(все услуги-к'!$G1460*'Таблица вводных'!$G$7))-('Расчет комиссии(Нади)'!$I1460+'Таблица вводных'!$E$3+'Таблица вводных'!$F$3)</f>
        <v>-0.41203990367697507</v>
      </c>
      <c r="H1460" s="59">
        <f>'Итоговая табл.1чел(все услуги-к'!$H1460-('Расчет комиссии(Нади)'!$I1460+'Таблица вводных'!$E$3+'Таблица вводных'!$F$3)</f>
        <v>-0.41203990367697507</v>
      </c>
      <c r="I1460" s="59">
        <f>('Итоговая табл.1чел(все услуги-к'!$I1460+('Итоговая табл.1чел(все услуги-к'!$I1460*'Таблица вводных'!$G$9))-('Расчет комиссии(Нади)'!$I1460+'Таблица вводных'!$E$3+'Таблица вводных'!$F$3)</f>
        <v>-0.41203990367697507</v>
      </c>
      <c r="J1460" s="10" t="s">
        <v>277</v>
      </c>
    </row>
    <row r="1461" spans="1:10" ht="13.2" customHeight="1">
      <c r="A1461" s="140"/>
      <c r="B1461" s="5">
        <v>45426</v>
      </c>
      <c r="C1461" s="6"/>
      <c r="D1461" s="66">
        <f>(('Итоговая табл.1чел(все услуги-к'!$D1461+('Итоговая табл.1чел(все услуги-к'!$D1461*'Таблица вводных'!$G$4)))-('Расчет комиссии(Нади)'!$I1461+'Таблица вводных'!$E$3+'Таблица вводных'!$F$3)</f>
        <v>7.2879600963230251</v>
      </c>
      <c r="E1461" s="66">
        <f>('Итоговая табл.1чел(все услуги-к'!$E1461+('Итоговая табл.1чел(все услуги-к'!$E1461*'Таблица вводных'!$G$5))-('Расчет комиссии(Нади)'!$I1461+'Таблица вводных'!$E$3+'Таблица вводных'!$F$3)</f>
        <v>0.50371009632302488</v>
      </c>
      <c r="F1461" s="66">
        <f>('Итоговая табл.1чел(все услуги-к'!$F1461+('Итоговая табл.1чел(все услуги-к'!$F1461*'Таблица вводных'!$G$6))-('Расчет комиссии(Нади)'!$I1461+'Таблица вводных'!$E$3+'Таблица вводных'!$F$3)</f>
        <v>23.347960096323028</v>
      </c>
      <c r="G1461" s="66">
        <f>('Итоговая табл.1чел(все услуги-к'!$G1461+('Итоговая табл.1чел(все услуги-к'!$G1461*'Таблица вводных'!$G$7))-('Расчет комиссии(Нади)'!$I1461+'Таблица вводных'!$E$3+'Таблица вводных'!$F$3)</f>
        <v>-0.41203990367697507</v>
      </c>
      <c r="H1461" s="66">
        <f>'Итоговая табл.1чел(все услуги-к'!$H1461-('Расчет комиссии(Нади)'!$I1461+'Таблица вводных'!$E$3+'Таблица вводных'!$F$3)</f>
        <v>-0.41203990367697507</v>
      </c>
      <c r="I1461" s="66">
        <f>('Итоговая табл.1чел(все услуги-к'!$I1461+('Итоговая табл.1чел(все услуги-к'!$I1461*'Таблица вводных'!$G$9))-('Расчет комиссии(Нади)'!$I1461+'Таблица вводных'!$E$3+'Таблица вводных'!$F$3)</f>
        <v>-0.41203990367697507</v>
      </c>
      <c r="J1461" s="13" t="s">
        <v>277</v>
      </c>
    </row>
    <row r="1462" spans="1:10" ht="13.2" customHeight="1">
      <c r="A1462" s="140"/>
      <c r="B1462" s="5">
        <v>45430</v>
      </c>
      <c r="C1462" s="15"/>
      <c r="D1462" s="66">
        <f>(('Итоговая табл.1чел(все услуги-к'!$D1462+('Итоговая табл.1чел(все услуги-к'!$D1462*'Таблица вводных'!$G$4)))-('Расчет комиссии(Нади)'!$I1462+'Таблица вводных'!$E$3+'Таблица вводных'!$F$3)</f>
        <v>7.2879600963230251</v>
      </c>
      <c r="E1462" s="66">
        <f>('Итоговая табл.1чел(все услуги-к'!$E1462+('Итоговая табл.1чел(все услуги-к'!$E1462*'Таблица вводных'!$G$5))-('Расчет комиссии(Нади)'!$I1462+'Таблица вводных'!$E$3+'Таблица вводных'!$F$3)</f>
        <v>0.50371009632302488</v>
      </c>
      <c r="F1462" s="66">
        <f>('Итоговая табл.1чел(все услуги-к'!$F1462+('Итоговая табл.1чел(все услуги-к'!$F1462*'Таблица вводных'!$G$6))-('Расчет комиссии(Нади)'!$I1462+'Таблица вводных'!$E$3+'Таблица вводных'!$F$3)</f>
        <v>23.347960096323028</v>
      </c>
      <c r="G1462" s="66">
        <f>('Итоговая табл.1чел(все услуги-к'!$G1462+('Итоговая табл.1чел(все услуги-к'!$G1462*'Таблица вводных'!$G$7))-('Расчет комиссии(Нади)'!$I1462+'Таблица вводных'!$E$3+'Таблица вводных'!$F$3)</f>
        <v>-0.41203990367697507</v>
      </c>
      <c r="H1462" s="66">
        <f>'Итоговая табл.1чел(все услуги-к'!$H1462-('Расчет комиссии(Нади)'!$I1462+'Таблица вводных'!$E$3+'Таблица вводных'!$F$3)</f>
        <v>-0.41203990367697507</v>
      </c>
      <c r="I1462" s="66">
        <f>('Итоговая табл.1чел(все услуги-к'!$I1462+('Итоговая табл.1чел(все услуги-к'!$I1462*'Таблица вводных'!$G$9))-('Расчет комиссии(Нади)'!$I1462+'Таблица вводных'!$E$3+'Таблица вводных'!$F$3)</f>
        <v>-0.41203990367697507</v>
      </c>
      <c r="J1462" s="13" t="s">
        <v>277</v>
      </c>
    </row>
    <row r="1463" spans="1:10" ht="13.2" customHeight="1">
      <c r="A1463" s="140"/>
      <c r="B1463" s="5">
        <v>45433</v>
      </c>
      <c r="C1463" s="6"/>
      <c r="D1463" s="66">
        <f>(('Итоговая табл.1чел(все услуги-к'!$D1463+('Итоговая табл.1чел(все услуги-к'!$D1463*'Таблица вводных'!$G$4)))-('Расчет комиссии(Нади)'!$I1463+'Таблица вводных'!$E$3+'Таблица вводных'!$F$3)</f>
        <v>7.2879600963230251</v>
      </c>
      <c r="E1463" s="66">
        <f>('Итоговая табл.1чел(все услуги-к'!$E1463+('Итоговая табл.1чел(все услуги-к'!$E1463*'Таблица вводных'!$G$5))-('Расчет комиссии(Нади)'!$I1463+'Таблица вводных'!$E$3+'Таблица вводных'!$F$3)</f>
        <v>0.50371009632302488</v>
      </c>
      <c r="F1463" s="66">
        <f>('Итоговая табл.1чел(все услуги-к'!$F1463+('Итоговая табл.1чел(все услуги-к'!$F1463*'Таблица вводных'!$G$6))-('Расчет комиссии(Нади)'!$I1463+'Таблица вводных'!$E$3+'Таблица вводных'!$F$3)</f>
        <v>23.347960096323028</v>
      </c>
      <c r="G1463" s="66">
        <f>('Итоговая табл.1чел(все услуги-к'!$G1463+('Итоговая табл.1чел(все услуги-к'!$G1463*'Таблица вводных'!$G$7))-('Расчет комиссии(Нади)'!$I1463+'Таблица вводных'!$E$3+'Таблица вводных'!$F$3)</f>
        <v>-0.41203990367697507</v>
      </c>
      <c r="H1463" s="66">
        <f>'Итоговая табл.1чел(все услуги-к'!$H1463-('Расчет комиссии(Нади)'!$I1463+'Таблица вводных'!$E$3+'Таблица вводных'!$F$3)</f>
        <v>-0.41203990367697507</v>
      </c>
      <c r="I1463" s="66">
        <f>('Итоговая табл.1чел(все услуги-к'!$I1463+('Итоговая табл.1чел(все услуги-к'!$I1463*'Таблица вводных'!$G$9))-('Расчет комиссии(Нади)'!$I1463+'Таблица вводных'!$E$3+'Таблица вводных'!$F$3)</f>
        <v>-0.41203990367697507</v>
      </c>
      <c r="J1463" s="13" t="s">
        <v>277</v>
      </c>
    </row>
    <row r="1464" spans="1:10" ht="13.2" customHeight="1">
      <c r="A1464" s="140"/>
      <c r="B1464" s="5">
        <v>45437</v>
      </c>
      <c r="C1464" s="15"/>
      <c r="D1464" s="66">
        <f>(('Итоговая табл.1чел(все услуги-к'!$D1464+('Итоговая табл.1чел(все услуги-к'!$D1464*'Таблица вводных'!$G$4)))-('Расчет комиссии(Нади)'!$I1464+'Таблица вводных'!$E$3+'Таблица вводных'!$F$3)</f>
        <v>7.2879600963230251</v>
      </c>
      <c r="E1464" s="66">
        <f>('Итоговая табл.1чел(все услуги-к'!$E1464+('Итоговая табл.1чел(все услуги-к'!$E1464*'Таблица вводных'!$G$5))-('Расчет комиссии(Нади)'!$I1464+'Таблица вводных'!$E$3+'Таблица вводных'!$F$3)</f>
        <v>0.50371009632302488</v>
      </c>
      <c r="F1464" s="66">
        <f>('Итоговая табл.1чел(все услуги-к'!$F1464+('Итоговая табл.1чел(все услуги-к'!$F1464*'Таблица вводных'!$G$6))-('Расчет комиссии(Нади)'!$I1464+'Таблица вводных'!$E$3+'Таблица вводных'!$F$3)</f>
        <v>23.347960096323028</v>
      </c>
      <c r="G1464" s="66">
        <f>('Итоговая табл.1чел(все услуги-к'!$G1464+('Итоговая табл.1чел(все услуги-к'!$G1464*'Таблица вводных'!$G$7))-('Расчет комиссии(Нади)'!$I1464+'Таблица вводных'!$E$3+'Таблица вводных'!$F$3)</f>
        <v>-0.41203990367697507</v>
      </c>
      <c r="H1464" s="66">
        <f>'Итоговая табл.1чел(все услуги-к'!$H1464-('Расчет комиссии(Нади)'!$I1464+'Таблица вводных'!$E$3+'Таблица вводных'!$F$3)</f>
        <v>-0.41203990367697507</v>
      </c>
      <c r="I1464" s="66">
        <f>('Итоговая табл.1чел(все услуги-к'!$I1464+('Итоговая табл.1чел(все услуги-к'!$I1464*'Таблица вводных'!$G$9))-('Расчет комиссии(Нади)'!$I1464+'Таблица вводных'!$E$3+'Таблица вводных'!$F$3)</f>
        <v>-0.41203990367697507</v>
      </c>
      <c r="J1464" s="13" t="s">
        <v>277</v>
      </c>
    </row>
    <row r="1465" spans="1:10" ht="13.2" customHeight="1">
      <c r="A1465" s="140"/>
      <c r="B1465" s="5">
        <v>45440</v>
      </c>
      <c r="C1465" s="15"/>
      <c r="D1465" s="66">
        <f>(('Итоговая табл.1чел(все услуги-к'!$D1465+('Итоговая табл.1чел(все услуги-к'!$D1465*'Таблица вводных'!$G$4)))-('Расчет комиссии(Нади)'!$I1465+'Таблица вводных'!$E$3+'Таблица вводных'!$F$3)</f>
        <v>7.2879600963230251</v>
      </c>
      <c r="E1465" s="66">
        <f>('Итоговая табл.1чел(все услуги-к'!$E1465+('Итоговая табл.1чел(все услуги-к'!$E1465*'Таблица вводных'!$G$5))-('Расчет комиссии(Нади)'!$I1465+'Таблица вводных'!$E$3+'Таблица вводных'!$F$3)</f>
        <v>0.50371009632302488</v>
      </c>
      <c r="F1465" s="66">
        <f>('Итоговая табл.1чел(все услуги-к'!$F1465+('Итоговая табл.1чел(все услуги-к'!$F1465*'Таблица вводных'!$G$6))-('Расчет комиссии(Нади)'!$I1465+'Таблица вводных'!$E$3+'Таблица вводных'!$F$3)</f>
        <v>23.347960096323028</v>
      </c>
      <c r="G1465" s="66">
        <f>('Итоговая табл.1чел(все услуги-к'!$G1465+('Итоговая табл.1чел(все услуги-к'!$G1465*'Таблица вводных'!$G$7))-('Расчет комиссии(Нади)'!$I1465+'Таблица вводных'!$E$3+'Таблица вводных'!$F$3)</f>
        <v>-0.41203990367697507</v>
      </c>
      <c r="H1465" s="66">
        <f>'Итоговая табл.1чел(все услуги-к'!$H1465-('Расчет комиссии(Нади)'!$I1465+'Таблица вводных'!$E$3+'Таблица вводных'!$F$3)</f>
        <v>-0.41203990367697507</v>
      </c>
      <c r="I1465" s="66">
        <f>('Итоговая табл.1чел(все услуги-к'!$I1465+('Итоговая табл.1чел(все услуги-к'!$I1465*'Таблица вводных'!$G$9))-('Расчет комиссии(Нади)'!$I1465+'Таблица вводных'!$E$3+'Таблица вводных'!$F$3)</f>
        <v>-0.41203990367697507</v>
      </c>
      <c r="J1465" s="13" t="s">
        <v>277</v>
      </c>
    </row>
    <row r="1466" spans="1:10" ht="13.2" customHeight="1">
      <c r="A1466" s="140"/>
      <c r="B1466" s="5">
        <v>45444</v>
      </c>
      <c r="C1466" s="15"/>
      <c r="D1466" s="66">
        <f>(('Итоговая табл.1чел(все услуги-к'!$D1466+('Итоговая табл.1чел(все услуги-к'!$D1466*'Таблица вводных'!$G$4)))-('Расчет комиссии(Нади)'!$I1466+'Таблица вводных'!$E$3+'Таблица вводных'!$F$3)</f>
        <v>7.2879600963230251</v>
      </c>
      <c r="E1466" s="66">
        <f>('Итоговая табл.1чел(все услуги-к'!$E1466+('Итоговая табл.1чел(все услуги-к'!$E1466*'Таблица вводных'!$G$5))-('Расчет комиссии(Нади)'!$I1466+'Таблица вводных'!$E$3+'Таблица вводных'!$F$3)</f>
        <v>0.50371009632302488</v>
      </c>
      <c r="F1466" s="66">
        <f>('Итоговая табл.1чел(все услуги-к'!$F1466+('Итоговая табл.1чел(все услуги-к'!$F1466*'Таблица вводных'!$G$6))-('Расчет комиссии(Нади)'!$I1466+'Таблица вводных'!$E$3+'Таблица вводных'!$F$3)</f>
        <v>23.347960096323028</v>
      </c>
      <c r="G1466" s="66">
        <f>('Итоговая табл.1чел(все услуги-к'!$G1466+('Итоговая табл.1чел(все услуги-к'!$G1466*'Таблица вводных'!$G$7))-('Расчет комиссии(Нади)'!$I1466+'Таблица вводных'!$E$3+'Таблица вводных'!$F$3)</f>
        <v>-0.41203990367697507</v>
      </c>
      <c r="H1466" s="66">
        <f>'Итоговая табл.1чел(все услуги-к'!$H1466-('Расчет комиссии(Нади)'!$I1466+'Таблица вводных'!$E$3+'Таблица вводных'!$F$3)</f>
        <v>-0.41203990367697507</v>
      </c>
      <c r="I1466" s="66">
        <f>('Итоговая табл.1чел(все услуги-к'!$I1466+('Итоговая табл.1чел(все услуги-к'!$I1466*'Таблица вводных'!$G$9))-('Расчет комиссии(Нади)'!$I1466+'Таблица вводных'!$E$3+'Таблица вводных'!$F$3)</f>
        <v>-0.41203990367697507</v>
      </c>
      <c r="J1466" s="13" t="s">
        <v>277</v>
      </c>
    </row>
    <row r="1467" spans="1:10" ht="13.2" customHeight="1">
      <c r="A1467" s="140"/>
      <c r="B1467" s="5">
        <v>45447</v>
      </c>
      <c r="C1467" s="6"/>
      <c r="D1467" s="66">
        <f>(('Итоговая табл.1чел(все услуги-к'!$D1467+('Итоговая табл.1чел(все услуги-к'!$D1467*'Таблица вводных'!$G$4)))-('Расчет комиссии(Нади)'!$I1467+'Таблица вводных'!$E$3+'Таблица вводных'!$F$3)</f>
        <v>7.2879600963230251</v>
      </c>
      <c r="E1467" s="66">
        <f>('Итоговая табл.1чел(все услуги-к'!$E1467+('Итоговая табл.1чел(все услуги-к'!$E1467*'Таблица вводных'!$G$5))-('Расчет комиссии(Нади)'!$I1467+'Таблица вводных'!$E$3+'Таблица вводных'!$F$3)</f>
        <v>0.50371009632302488</v>
      </c>
      <c r="F1467" s="66">
        <f>('Итоговая табл.1чел(все услуги-к'!$F1467+('Итоговая табл.1чел(все услуги-к'!$F1467*'Таблица вводных'!$G$6))-('Расчет комиссии(Нади)'!$I1467+'Таблица вводных'!$E$3+'Таблица вводных'!$F$3)</f>
        <v>23.347960096323028</v>
      </c>
      <c r="G1467" s="66">
        <f>('Итоговая табл.1чел(все услуги-к'!$G1467+('Итоговая табл.1чел(все услуги-к'!$G1467*'Таблица вводных'!$G$7))-('Расчет комиссии(Нади)'!$I1467+'Таблица вводных'!$E$3+'Таблица вводных'!$F$3)</f>
        <v>-0.41203990367697507</v>
      </c>
      <c r="H1467" s="66">
        <f>'Итоговая табл.1чел(все услуги-к'!$H1467-('Расчет комиссии(Нади)'!$I1467+'Таблица вводных'!$E$3+'Таблица вводных'!$F$3)</f>
        <v>-0.41203990367697507</v>
      </c>
      <c r="I1467" s="66">
        <f>('Итоговая табл.1чел(все услуги-к'!$I1467+('Итоговая табл.1чел(все услуги-к'!$I1467*'Таблица вводных'!$G$9))-('Расчет комиссии(Нади)'!$I1467+'Таблица вводных'!$E$3+'Таблица вводных'!$F$3)</f>
        <v>-0.41203990367697507</v>
      </c>
      <c r="J1467" s="13" t="s">
        <v>277</v>
      </c>
    </row>
    <row r="1468" spans="1:10" ht="13.2" customHeight="1">
      <c r="A1468" s="140"/>
      <c r="B1468" s="5">
        <v>45451</v>
      </c>
      <c r="C1468" s="15"/>
      <c r="D1468" s="66">
        <f>(('Итоговая табл.1чел(все услуги-к'!$D1468+('Итоговая табл.1чел(все услуги-к'!$D1468*'Таблица вводных'!$G$4)))-('Расчет комиссии(Нади)'!$I1468+'Таблица вводных'!$E$3+'Таблица вводных'!$F$3)</f>
        <v>7.2879600963230251</v>
      </c>
      <c r="E1468" s="66">
        <f>('Итоговая табл.1чел(все услуги-к'!$E1468+('Итоговая табл.1чел(все услуги-к'!$E1468*'Таблица вводных'!$G$5))-('Расчет комиссии(Нади)'!$I1468+'Таблица вводных'!$E$3+'Таблица вводных'!$F$3)</f>
        <v>0.50371009632302488</v>
      </c>
      <c r="F1468" s="66">
        <f>('Итоговая табл.1чел(все услуги-к'!$F1468+('Итоговая табл.1чел(все услуги-к'!$F1468*'Таблица вводных'!$G$6))-('Расчет комиссии(Нади)'!$I1468+'Таблица вводных'!$E$3+'Таблица вводных'!$F$3)</f>
        <v>23.347960096323028</v>
      </c>
      <c r="G1468" s="66">
        <f>('Итоговая табл.1чел(все услуги-к'!$G1468+('Итоговая табл.1чел(все услуги-к'!$G1468*'Таблица вводных'!$G$7))-('Расчет комиссии(Нади)'!$I1468+'Таблица вводных'!$E$3+'Таблица вводных'!$F$3)</f>
        <v>-0.41203990367697507</v>
      </c>
      <c r="H1468" s="66">
        <f>'Итоговая табл.1чел(все услуги-к'!$H1468-('Расчет комиссии(Нади)'!$I1468+'Таблица вводных'!$E$3+'Таблица вводных'!$F$3)</f>
        <v>-0.41203990367697507</v>
      </c>
      <c r="I1468" s="66">
        <f>('Итоговая табл.1чел(все услуги-к'!$I1468+('Итоговая табл.1чел(все услуги-к'!$I1468*'Таблица вводных'!$G$9))-('Расчет комиссии(Нади)'!$I1468+'Таблица вводных'!$E$3+'Таблица вводных'!$F$3)</f>
        <v>-0.41203990367697507</v>
      </c>
      <c r="J1468" s="13" t="s">
        <v>277</v>
      </c>
    </row>
    <row r="1469" spans="1:10" ht="13.2" customHeight="1">
      <c r="A1469" s="140"/>
      <c r="B1469" s="5">
        <v>45454</v>
      </c>
      <c r="C1469" s="15"/>
      <c r="D1469" s="66">
        <f>(('Итоговая табл.1чел(все услуги-к'!$D1469+('Итоговая табл.1чел(все услуги-к'!$D1469*'Таблица вводных'!$G$4)))-('Расчет комиссии(Нади)'!$I1469+'Таблица вводных'!$E$3+'Таблица вводных'!$F$3)</f>
        <v>7.2879600963230251</v>
      </c>
      <c r="E1469" s="66">
        <f>('Итоговая табл.1чел(все услуги-к'!$E1469+('Итоговая табл.1чел(все услуги-к'!$E1469*'Таблица вводных'!$G$5))-('Расчет комиссии(Нади)'!$I1469+'Таблица вводных'!$E$3+'Таблица вводных'!$F$3)</f>
        <v>0.50371009632302488</v>
      </c>
      <c r="F1469" s="66">
        <f>('Итоговая табл.1чел(все услуги-к'!$F1469+('Итоговая табл.1чел(все услуги-к'!$F1469*'Таблица вводных'!$G$6))-('Расчет комиссии(Нади)'!$I1469+'Таблица вводных'!$E$3+'Таблица вводных'!$F$3)</f>
        <v>23.347960096323028</v>
      </c>
      <c r="G1469" s="66">
        <f>('Итоговая табл.1чел(все услуги-к'!$G1469+('Итоговая табл.1чел(все услуги-к'!$G1469*'Таблица вводных'!$G$7))-('Расчет комиссии(Нади)'!$I1469+'Таблица вводных'!$E$3+'Таблица вводных'!$F$3)</f>
        <v>-0.41203990367697507</v>
      </c>
      <c r="H1469" s="66">
        <f>'Итоговая табл.1чел(все услуги-к'!$H1469-('Расчет комиссии(Нади)'!$I1469+'Таблица вводных'!$E$3+'Таблица вводных'!$F$3)</f>
        <v>-0.41203990367697507</v>
      </c>
      <c r="I1469" s="66">
        <f>('Итоговая табл.1чел(все услуги-к'!$I1469+('Итоговая табл.1чел(все услуги-к'!$I1469*'Таблица вводных'!$G$9))-('Расчет комиссии(Нади)'!$I1469+'Таблица вводных'!$E$3+'Таблица вводных'!$F$3)</f>
        <v>-0.41203990367697507</v>
      </c>
      <c r="J1469" s="13" t="s">
        <v>277</v>
      </c>
    </row>
    <row r="1470" spans="1:10" ht="13.2" customHeight="1">
      <c r="A1470" s="140"/>
      <c r="B1470" s="5"/>
      <c r="C1470" s="6"/>
      <c r="D1470" s="66">
        <f>(('Итоговая табл.1чел(все услуги-к'!$D1470+('Итоговая табл.1чел(все услуги-к'!$D1470*'Таблица вводных'!$G$4)))-('Расчет комиссии(Нади)'!$I1470+'Таблица вводных'!$E$3+'Таблица вводных'!$F$3)</f>
        <v>7.2879600963230251</v>
      </c>
      <c r="E1470" s="66">
        <f>('Итоговая табл.1чел(все услуги-к'!$E1470+('Итоговая табл.1чел(все услуги-к'!$E1470*'Таблица вводных'!$G$5))-('Расчет комиссии(Нади)'!$I1470+'Таблица вводных'!$E$3+'Таблица вводных'!$F$3)</f>
        <v>0.50371009632302488</v>
      </c>
      <c r="F1470" s="66">
        <f>('Итоговая табл.1чел(все услуги-к'!$F1470+('Итоговая табл.1чел(все услуги-к'!$F1470*'Таблица вводных'!$G$6))-('Расчет комиссии(Нади)'!$I1470+'Таблица вводных'!$E$3+'Таблица вводных'!$F$3)</f>
        <v>23.347960096323028</v>
      </c>
      <c r="G1470" s="66">
        <f>('Итоговая табл.1чел(все услуги-к'!$G1470+('Итоговая табл.1чел(все услуги-к'!$G1470*'Таблица вводных'!$G$7))-('Расчет комиссии(Нади)'!$I1470+'Таблица вводных'!$E$3+'Таблица вводных'!$F$3)</f>
        <v>-0.41203990367697507</v>
      </c>
      <c r="H1470" s="66">
        <f>'Итоговая табл.1чел(все услуги-к'!$H1470-('Расчет комиссии(Нади)'!$I1470+'Таблица вводных'!$E$3+'Таблица вводных'!$F$3)</f>
        <v>-0.41203990367697507</v>
      </c>
      <c r="I1470" s="66">
        <f>('Итоговая табл.1чел(все услуги-к'!$I1470+('Итоговая табл.1чел(все услуги-к'!$I1470*'Таблица вводных'!$G$9))-('Расчет комиссии(Нади)'!$I1470+'Таблица вводных'!$E$3+'Таблица вводных'!$F$3)</f>
        <v>-0.41203990367697507</v>
      </c>
      <c r="J1470" s="13" t="s">
        <v>277</v>
      </c>
    </row>
    <row r="1471" spans="1:10" ht="13.2" customHeight="1">
      <c r="A1471" s="140"/>
      <c r="B1471" s="5"/>
      <c r="C1471" s="15"/>
      <c r="D1471" s="66">
        <f>(('Итоговая табл.1чел(все услуги-к'!$D1471+('Итоговая табл.1чел(все услуги-к'!$D1471*'Таблица вводных'!$G$4)))-('Расчет комиссии(Нади)'!$I1471+'Таблица вводных'!$E$3+'Таблица вводных'!$F$3)</f>
        <v>7.2879600963230251</v>
      </c>
      <c r="E1471" s="66">
        <f>('Итоговая табл.1чел(все услуги-к'!$E1471+('Итоговая табл.1чел(все услуги-к'!$E1471*'Таблица вводных'!$G$5))-('Расчет комиссии(Нади)'!$I1471+'Таблица вводных'!$E$3+'Таблица вводных'!$F$3)</f>
        <v>0.50371009632302488</v>
      </c>
      <c r="F1471" s="66">
        <f>('Итоговая табл.1чел(все услуги-к'!$F1471+('Итоговая табл.1чел(все услуги-к'!$F1471*'Таблица вводных'!$G$6))-('Расчет комиссии(Нади)'!$I1471+'Таблица вводных'!$E$3+'Таблица вводных'!$F$3)</f>
        <v>23.347960096323028</v>
      </c>
      <c r="G1471" s="66">
        <f>('Итоговая табл.1чел(все услуги-к'!$G1471+('Итоговая табл.1чел(все услуги-к'!$G1471*'Таблица вводных'!$G$7))-('Расчет комиссии(Нади)'!$I1471+'Таблица вводных'!$E$3+'Таблица вводных'!$F$3)</f>
        <v>-0.41203990367697507</v>
      </c>
      <c r="H1471" s="66">
        <f>'Итоговая табл.1чел(все услуги-к'!$H1471-('Расчет комиссии(Нади)'!$I1471+'Таблица вводных'!$E$3+'Таблица вводных'!$F$3)</f>
        <v>-0.41203990367697507</v>
      </c>
      <c r="I1471" s="66">
        <f>('Итоговая табл.1чел(все услуги-к'!$I1471+('Итоговая табл.1чел(все услуги-к'!$I1471*'Таблица вводных'!$G$9))-('Расчет комиссии(Нади)'!$I1471+'Таблица вводных'!$E$3+'Таблица вводных'!$F$3)</f>
        <v>-0.41203990367697507</v>
      </c>
      <c r="J1471" s="13" t="s">
        <v>277</v>
      </c>
    </row>
    <row r="1472" spans="1:10" ht="13.2" customHeight="1">
      <c r="A1472" s="140"/>
      <c r="B1472" s="5"/>
      <c r="C1472" s="6"/>
      <c r="D1472" s="66">
        <f>(('Итоговая табл.1чел(все услуги-к'!$D1472+('Итоговая табл.1чел(все услуги-к'!$D1472*'Таблица вводных'!$G$4)))-('Расчет комиссии(Нади)'!$I1472+'Таблица вводных'!$E$3+'Таблица вводных'!$F$3)</f>
        <v>7.2879600963230251</v>
      </c>
      <c r="E1472" s="66">
        <f>('Итоговая табл.1чел(все услуги-к'!$E1472+('Итоговая табл.1чел(все услуги-к'!$E1472*'Таблица вводных'!$G$5))-('Расчет комиссии(Нади)'!$I1472+'Таблица вводных'!$E$3+'Таблица вводных'!$F$3)</f>
        <v>0.50371009632302488</v>
      </c>
      <c r="F1472" s="66">
        <f>('Итоговая табл.1чел(все услуги-к'!$F1472+('Итоговая табл.1чел(все услуги-к'!$F1472*'Таблица вводных'!$G$6))-('Расчет комиссии(Нади)'!$I1472+'Таблица вводных'!$E$3+'Таблица вводных'!$F$3)</f>
        <v>23.347960096323028</v>
      </c>
      <c r="G1472" s="66">
        <f>('Итоговая табл.1чел(все услуги-к'!$G1472+('Итоговая табл.1чел(все услуги-к'!$G1472*'Таблица вводных'!$G$7))-('Расчет комиссии(Нади)'!$I1472+'Таблица вводных'!$E$3+'Таблица вводных'!$F$3)</f>
        <v>-0.41203990367697507</v>
      </c>
      <c r="H1472" s="66">
        <f>'Итоговая табл.1чел(все услуги-к'!$H1472-('Расчет комиссии(Нади)'!$I1472+'Таблица вводных'!$E$3+'Таблица вводных'!$F$3)</f>
        <v>-0.41203990367697507</v>
      </c>
      <c r="I1472" s="66">
        <f>('Итоговая табл.1чел(все услуги-к'!$I1472+('Итоговая табл.1чел(все услуги-к'!$I1472*'Таблица вводных'!$G$9))-('Расчет комиссии(Нади)'!$I1472+'Таблица вводных'!$E$3+'Таблица вводных'!$F$3)</f>
        <v>-0.41203990367697507</v>
      </c>
      <c r="J1472" s="13" t="s">
        <v>277</v>
      </c>
    </row>
    <row r="1473" spans="1:10" ht="13.2" customHeight="1">
      <c r="A1473" s="140"/>
      <c r="B1473" s="5"/>
      <c r="C1473" s="6"/>
      <c r="D1473" s="66">
        <f>(('Итоговая табл.1чел(все услуги-к'!$D1473+('Итоговая табл.1чел(все услуги-к'!$D1473*'Таблица вводных'!$G$4)))-('Расчет комиссии(Нади)'!$I1473+'Таблица вводных'!$E$3+'Таблица вводных'!$F$3)</f>
        <v>7.2879600963230251</v>
      </c>
      <c r="E1473" s="66">
        <f>('Итоговая табл.1чел(все услуги-к'!$E1473+('Итоговая табл.1чел(все услуги-к'!$E1473*'Таблица вводных'!$G$5))-('Расчет комиссии(Нади)'!$I1473+'Таблица вводных'!$E$3+'Таблица вводных'!$F$3)</f>
        <v>0.50371009632302488</v>
      </c>
      <c r="F1473" s="66">
        <f>('Итоговая табл.1чел(все услуги-к'!$F1473+('Итоговая табл.1чел(все услуги-к'!$F1473*'Таблица вводных'!$G$6))-('Расчет комиссии(Нади)'!$I1473+'Таблица вводных'!$E$3+'Таблица вводных'!$F$3)</f>
        <v>23.347960096323028</v>
      </c>
      <c r="G1473" s="66">
        <f>('Итоговая табл.1чел(все услуги-к'!$G1473+('Итоговая табл.1чел(все услуги-к'!$G1473*'Таблица вводных'!$G$7))-('Расчет комиссии(Нади)'!$I1473+'Таблица вводных'!$E$3+'Таблица вводных'!$F$3)</f>
        <v>-0.41203990367697507</v>
      </c>
      <c r="H1473" s="66">
        <f>'Итоговая табл.1чел(все услуги-к'!$H1473-('Расчет комиссии(Нади)'!$I1473+'Таблица вводных'!$E$3+'Таблица вводных'!$F$3)</f>
        <v>-0.41203990367697507</v>
      </c>
      <c r="I1473" s="66">
        <f>('Итоговая табл.1чел(все услуги-к'!$I1473+('Итоговая табл.1чел(все услуги-к'!$I1473*'Таблица вводных'!$G$9))-('Расчет комиссии(Нади)'!$I1473+'Таблица вводных'!$E$3+'Таблица вводных'!$F$3)</f>
        <v>-0.41203990367697507</v>
      </c>
      <c r="J1473" s="13" t="s">
        <v>277</v>
      </c>
    </row>
    <row r="1474" spans="1:10" ht="13.2" customHeight="1">
      <c r="A1474" s="140"/>
      <c r="B1474" s="5"/>
      <c r="C1474" s="15"/>
      <c r="D1474" s="66">
        <f>(('Итоговая табл.1чел(все услуги-к'!$D1474+('Итоговая табл.1чел(все услуги-к'!$D1474*'Таблица вводных'!$G$4)))-('Расчет комиссии(Нади)'!$I1474+'Таблица вводных'!$E$3+'Таблица вводных'!$F$3)</f>
        <v>7.2879600963230251</v>
      </c>
      <c r="E1474" s="66">
        <f>('Итоговая табл.1чел(все услуги-к'!$E1474+('Итоговая табл.1чел(все услуги-к'!$E1474*'Таблица вводных'!$G$5))-('Расчет комиссии(Нади)'!$I1474+'Таблица вводных'!$E$3+'Таблица вводных'!$F$3)</f>
        <v>0.50371009632302488</v>
      </c>
      <c r="F1474" s="66">
        <f>('Итоговая табл.1чел(все услуги-к'!$F1474+('Итоговая табл.1чел(все услуги-к'!$F1474*'Таблица вводных'!$G$6))-('Расчет комиссии(Нади)'!$I1474+'Таблица вводных'!$E$3+'Таблица вводных'!$F$3)</f>
        <v>23.347960096323028</v>
      </c>
      <c r="G1474" s="66">
        <f>('Итоговая табл.1чел(все услуги-к'!$G1474+('Итоговая табл.1чел(все услуги-к'!$G1474*'Таблица вводных'!$G$7))-('Расчет комиссии(Нади)'!$I1474+'Таблица вводных'!$E$3+'Таблица вводных'!$F$3)</f>
        <v>-0.41203990367697507</v>
      </c>
      <c r="H1474" s="66">
        <f>'Итоговая табл.1чел(все услуги-к'!$H1474-('Расчет комиссии(Нади)'!$I1474+'Таблица вводных'!$E$3+'Таблица вводных'!$F$3)</f>
        <v>-0.41203990367697507</v>
      </c>
      <c r="I1474" s="66">
        <f>('Итоговая табл.1чел(все услуги-к'!$I1474+('Итоговая табл.1чел(все услуги-к'!$I1474*'Таблица вводных'!$G$9))-('Расчет комиссии(Нади)'!$I1474+'Таблица вводных'!$E$3+'Таблица вводных'!$F$3)</f>
        <v>-0.41203990367697507</v>
      </c>
      <c r="J1474" s="13" t="s">
        <v>277</v>
      </c>
    </row>
    <row r="1475" spans="1:10" ht="13.2" customHeight="1">
      <c r="A1475" s="140"/>
      <c r="B1475" s="5"/>
      <c r="C1475" s="6"/>
      <c r="D1475" s="66">
        <f>(('Итоговая табл.1чел(все услуги-к'!$D1475+('Итоговая табл.1чел(все услуги-к'!$D1475*'Таблица вводных'!$G$4)))-('Расчет комиссии(Нади)'!$I1475+'Таблица вводных'!$E$3+'Таблица вводных'!$F$3)</f>
        <v>7.2879600963230251</v>
      </c>
      <c r="E1475" s="66">
        <f>('Итоговая табл.1чел(все услуги-к'!$E1475+('Итоговая табл.1чел(все услуги-к'!$E1475*'Таблица вводных'!$G$5))-('Расчет комиссии(Нади)'!$I1475+'Таблица вводных'!$E$3+'Таблица вводных'!$F$3)</f>
        <v>0.50371009632302488</v>
      </c>
      <c r="F1475" s="66">
        <f>('Итоговая табл.1чел(все услуги-к'!$F1475+('Итоговая табл.1чел(все услуги-к'!$F1475*'Таблица вводных'!$G$6))-('Расчет комиссии(Нади)'!$I1475+'Таблица вводных'!$E$3+'Таблица вводных'!$F$3)</f>
        <v>23.347960096323028</v>
      </c>
      <c r="G1475" s="66">
        <f>('Итоговая табл.1чел(все услуги-к'!$G1475+('Итоговая табл.1чел(все услуги-к'!$G1475*'Таблица вводных'!$G$7))-('Расчет комиссии(Нади)'!$I1475+'Таблица вводных'!$E$3+'Таблица вводных'!$F$3)</f>
        <v>-0.41203990367697507</v>
      </c>
      <c r="H1475" s="66">
        <f>'Итоговая табл.1чел(все услуги-к'!$H1475-('Расчет комиссии(Нади)'!$I1475+'Таблица вводных'!$E$3+'Таблица вводных'!$F$3)</f>
        <v>-0.41203990367697507</v>
      </c>
      <c r="I1475" s="66">
        <f>('Итоговая табл.1чел(все услуги-к'!$I1475+('Итоговая табл.1чел(все услуги-к'!$I1475*'Таблица вводных'!$G$9))-('Расчет комиссии(Нади)'!$I1475+'Таблица вводных'!$E$3+'Таблица вводных'!$F$3)</f>
        <v>-0.41203990367697507</v>
      </c>
      <c r="J1475" s="13" t="s">
        <v>277</v>
      </c>
    </row>
    <row r="1476" spans="1:10" ht="13.2" customHeight="1">
      <c r="A1476" s="140"/>
      <c r="B1476" s="5"/>
      <c r="C1476" s="15"/>
      <c r="D1476" s="66">
        <f>(('Итоговая табл.1чел(все услуги-к'!$D1476+('Итоговая табл.1чел(все услуги-к'!$D1476*'Таблица вводных'!$G$4)))-('Расчет комиссии(Нади)'!$I1476+'Таблица вводных'!$E$3+'Таблица вводных'!$F$3)</f>
        <v>7.2879600963230251</v>
      </c>
      <c r="E1476" s="66">
        <f>('Итоговая табл.1чел(все услуги-к'!$E1476+('Итоговая табл.1чел(все услуги-к'!$E1476*'Таблица вводных'!$G$5))-('Расчет комиссии(Нади)'!$I1476+'Таблица вводных'!$E$3+'Таблица вводных'!$F$3)</f>
        <v>0.50371009632302488</v>
      </c>
      <c r="F1476" s="66">
        <f>('Итоговая табл.1чел(все услуги-к'!$F1476+('Итоговая табл.1чел(все услуги-к'!$F1476*'Таблица вводных'!$G$6))-('Расчет комиссии(Нади)'!$I1476+'Таблица вводных'!$E$3+'Таблица вводных'!$F$3)</f>
        <v>23.347960096323028</v>
      </c>
      <c r="G1476" s="66">
        <f>('Итоговая табл.1чел(все услуги-к'!$G1476+('Итоговая табл.1чел(все услуги-к'!$G1476*'Таблица вводных'!$G$7))-('Расчет комиссии(Нади)'!$I1476+'Таблица вводных'!$E$3+'Таблица вводных'!$F$3)</f>
        <v>-0.41203990367697507</v>
      </c>
      <c r="H1476" s="66">
        <f>'Итоговая табл.1чел(все услуги-к'!$H1476-('Расчет комиссии(Нади)'!$I1476+'Таблица вводных'!$E$3+'Таблица вводных'!$F$3)</f>
        <v>-0.41203990367697507</v>
      </c>
      <c r="I1476" s="66">
        <f>('Итоговая табл.1чел(все услуги-к'!$I1476+('Итоговая табл.1чел(все услуги-к'!$I1476*'Таблица вводных'!$G$9))-('Расчет комиссии(Нади)'!$I1476+'Таблица вводных'!$E$3+'Таблица вводных'!$F$3)</f>
        <v>-0.41203990367697507</v>
      </c>
      <c r="J1476" s="13" t="s">
        <v>277</v>
      </c>
    </row>
    <row r="1477" spans="1:10" ht="13.2" customHeight="1">
      <c r="A1477" s="141"/>
      <c r="B1477" s="18"/>
      <c r="C1477" s="19"/>
      <c r="D1477" s="76">
        <f>(('Итоговая табл.1чел(все услуги-к'!$D1477+('Итоговая табл.1чел(все услуги-к'!$D1477*'Таблица вводных'!$G$4)))-('Расчет комиссии(Нади)'!$I1477+'Таблица вводных'!$E$3+'Таблица вводных'!$F$3)</f>
        <v>7.2879600963230251</v>
      </c>
      <c r="E1477" s="76">
        <f>('Итоговая табл.1чел(все услуги-к'!$E1477+('Итоговая табл.1чел(все услуги-к'!$E1477*'Таблица вводных'!$G$5))-('Расчет комиссии(Нади)'!$I1477+'Таблица вводных'!$E$3+'Таблица вводных'!$F$3)</f>
        <v>0.50371009632302488</v>
      </c>
      <c r="F1477" s="76">
        <f>('Итоговая табл.1чел(все услуги-к'!$F1477+('Итоговая табл.1чел(все услуги-к'!$F1477*'Таблица вводных'!$G$6))-('Расчет комиссии(Нади)'!$I1477+'Таблица вводных'!$E$3+'Таблица вводных'!$F$3)</f>
        <v>23.347960096323028</v>
      </c>
      <c r="G1477" s="76">
        <f>('Итоговая табл.1чел(все услуги-к'!$G1477+('Итоговая табл.1чел(все услуги-к'!$G1477*'Таблица вводных'!$G$7))-('Расчет комиссии(Нади)'!$I1477+'Таблица вводных'!$E$3+'Таблица вводных'!$F$3)</f>
        <v>-0.41203990367697507</v>
      </c>
      <c r="H1477" s="76">
        <f>'Итоговая табл.1чел(все услуги-к'!$H1477-('Расчет комиссии(Нади)'!$I1477+'Таблица вводных'!$E$3+'Таблица вводных'!$F$3)</f>
        <v>-0.41203990367697507</v>
      </c>
      <c r="I1477" s="76">
        <f>('Итоговая табл.1чел(все услуги-к'!$I1477+('Итоговая табл.1чел(все услуги-к'!$I1477*'Таблица вводных'!$G$9))-('Расчет комиссии(Нади)'!$I1477+'Таблица вводных'!$E$3+'Таблица вводных'!$F$3)</f>
        <v>-0.41203990367697507</v>
      </c>
      <c r="J1477" s="22" t="s">
        <v>277</v>
      </c>
    </row>
    <row r="1478" spans="1:10" ht="13.2" customHeight="1">
      <c r="A1478" s="144" t="s">
        <v>278</v>
      </c>
      <c r="B1478" s="5">
        <v>45423</v>
      </c>
      <c r="C1478" s="97"/>
      <c r="D1478" s="59">
        <f>(('Итоговая табл.1чел(все услуги-к'!$D1478+('Итоговая табл.1чел(все услуги-к'!$D1478*'Таблица вводных'!$G$4)))-('Расчет комиссии(Нади)'!$I1478+'Таблица вводных'!$E$3+'Таблица вводных'!$F$3)</f>
        <v>7.2879600963230251</v>
      </c>
      <c r="E1478" s="59">
        <f>('Итоговая табл.1чел(все услуги-к'!$E1478+('Итоговая табл.1чел(все услуги-к'!$E1478*'Таблица вводных'!$G$5))-('Расчет комиссии(Нади)'!$I1478+'Таблица вводных'!$E$3+'Таблица вводных'!$F$3)</f>
        <v>0.50371009632302488</v>
      </c>
      <c r="F1478" s="59">
        <f>('Итоговая табл.1чел(все услуги-к'!$F1478+('Итоговая табл.1чел(все услуги-к'!$F1478*'Таблица вводных'!$G$6))-('Расчет комиссии(Нади)'!$I1478+'Таблица вводных'!$E$3+'Таблица вводных'!$F$3)</f>
        <v>23.347960096323028</v>
      </c>
      <c r="G1478" s="59">
        <f>('Итоговая табл.1чел(все услуги-к'!$G1478+('Итоговая табл.1чел(все услуги-к'!$G1478*'Таблица вводных'!$G$7))-('Расчет комиссии(Нади)'!$I1478+'Таблица вводных'!$E$3+'Таблица вводных'!$F$3)</f>
        <v>-0.41203990367697507</v>
      </c>
      <c r="H1478" s="59">
        <f>'Итоговая табл.1чел(все услуги-к'!$H1478-('Расчет комиссии(Нади)'!$I1478+'Таблица вводных'!$E$3+'Таблица вводных'!$F$3)</f>
        <v>-0.41203990367697507</v>
      </c>
      <c r="I1478" s="59">
        <f>('Итоговая табл.1чел(все услуги-к'!$I1478+('Итоговая табл.1чел(все услуги-к'!$I1478*'Таблица вводных'!$G$9))-('Расчет комиссии(Нади)'!$I1478+'Таблица вводных'!$E$3+'Таблица вводных'!$F$3)</f>
        <v>-0.41203990367697507</v>
      </c>
      <c r="J1478" s="10" t="s">
        <v>279</v>
      </c>
    </row>
    <row r="1479" spans="1:10" ht="13.2" customHeight="1">
      <c r="A1479" s="140"/>
      <c r="B1479" s="5">
        <v>45426</v>
      </c>
      <c r="C1479" s="6"/>
      <c r="D1479" s="66">
        <f>(('Итоговая табл.1чел(все услуги-к'!$D1479+('Итоговая табл.1чел(все услуги-к'!$D1479*'Таблица вводных'!$G$4)))-('Расчет комиссии(Нади)'!$I1479+'Таблица вводных'!$E$3+'Таблица вводных'!$F$3)</f>
        <v>7.2879600963230251</v>
      </c>
      <c r="E1479" s="66">
        <f>('Итоговая табл.1чел(все услуги-к'!$E1479+('Итоговая табл.1чел(все услуги-к'!$E1479*'Таблица вводных'!$G$5))-('Расчет комиссии(Нади)'!$I1479+'Таблица вводных'!$E$3+'Таблица вводных'!$F$3)</f>
        <v>0.50371009632302488</v>
      </c>
      <c r="F1479" s="66">
        <f>('Итоговая табл.1чел(все услуги-к'!$F1479+('Итоговая табл.1чел(все услуги-к'!$F1479*'Таблица вводных'!$G$6))-('Расчет комиссии(Нади)'!$I1479+'Таблица вводных'!$E$3+'Таблица вводных'!$F$3)</f>
        <v>23.347960096323028</v>
      </c>
      <c r="G1479" s="66">
        <f>('Итоговая табл.1чел(все услуги-к'!$G1479+('Итоговая табл.1чел(все услуги-к'!$G1479*'Таблица вводных'!$G$7))-('Расчет комиссии(Нади)'!$I1479+'Таблица вводных'!$E$3+'Таблица вводных'!$F$3)</f>
        <v>-0.41203990367697507</v>
      </c>
      <c r="H1479" s="66">
        <f>'Итоговая табл.1чел(все услуги-к'!$H1479-('Расчет комиссии(Нади)'!$I1479+'Таблица вводных'!$E$3+'Таблица вводных'!$F$3)</f>
        <v>-0.41203990367697507</v>
      </c>
      <c r="I1479" s="66">
        <f>('Итоговая табл.1чел(все услуги-к'!$I1479+('Итоговая табл.1чел(все услуги-к'!$I1479*'Таблица вводных'!$G$9))-('Расчет комиссии(Нади)'!$I1479+'Таблица вводных'!$E$3+'Таблица вводных'!$F$3)</f>
        <v>-0.41203990367697507</v>
      </c>
      <c r="J1479" s="13" t="s">
        <v>279</v>
      </c>
    </row>
    <row r="1480" spans="1:10" ht="13.2" customHeight="1">
      <c r="A1480" s="140"/>
      <c r="B1480" s="5">
        <v>45430</v>
      </c>
      <c r="C1480" s="15"/>
      <c r="D1480" s="66">
        <f>(('Итоговая табл.1чел(все услуги-к'!$D1480+('Итоговая табл.1чел(все услуги-к'!$D1480*'Таблица вводных'!$G$4)))-('Расчет комиссии(Нади)'!$I1480+'Таблица вводных'!$E$3+'Таблица вводных'!$F$3)</f>
        <v>7.2879600963230251</v>
      </c>
      <c r="E1480" s="66">
        <f>('Итоговая табл.1чел(все услуги-к'!$E1480+('Итоговая табл.1чел(все услуги-к'!$E1480*'Таблица вводных'!$G$5))-('Расчет комиссии(Нади)'!$I1480+'Таблица вводных'!$E$3+'Таблица вводных'!$F$3)</f>
        <v>0.50371009632302488</v>
      </c>
      <c r="F1480" s="66">
        <f>('Итоговая табл.1чел(все услуги-к'!$F1480+('Итоговая табл.1чел(все услуги-к'!$F1480*'Таблица вводных'!$G$6))-('Расчет комиссии(Нади)'!$I1480+'Таблица вводных'!$E$3+'Таблица вводных'!$F$3)</f>
        <v>23.347960096323028</v>
      </c>
      <c r="G1480" s="66">
        <f>('Итоговая табл.1чел(все услуги-к'!$G1480+('Итоговая табл.1чел(все услуги-к'!$G1480*'Таблица вводных'!$G$7))-('Расчет комиссии(Нади)'!$I1480+'Таблица вводных'!$E$3+'Таблица вводных'!$F$3)</f>
        <v>-0.41203990367697507</v>
      </c>
      <c r="H1480" s="66">
        <f>'Итоговая табл.1чел(все услуги-к'!$H1480-('Расчет комиссии(Нади)'!$I1480+'Таблица вводных'!$E$3+'Таблица вводных'!$F$3)</f>
        <v>-0.41203990367697507</v>
      </c>
      <c r="I1480" s="66">
        <f>('Итоговая табл.1чел(все услуги-к'!$I1480+('Итоговая табл.1чел(все услуги-к'!$I1480*'Таблица вводных'!$G$9))-('Расчет комиссии(Нади)'!$I1480+'Таблица вводных'!$E$3+'Таблица вводных'!$F$3)</f>
        <v>-0.41203990367697507</v>
      </c>
      <c r="J1480" s="13" t="s">
        <v>279</v>
      </c>
    </row>
    <row r="1481" spans="1:10" ht="13.2" customHeight="1">
      <c r="A1481" s="140"/>
      <c r="B1481" s="5">
        <v>45433</v>
      </c>
      <c r="C1481" s="6"/>
      <c r="D1481" s="66">
        <f>(('Итоговая табл.1чел(все услуги-к'!$D1481+('Итоговая табл.1чел(все услуги-к'!$D1481*'Таблица вводных'!$G$4)))-('Расчет комиссии(Нади)'!$I1481+'Таблица вводных'!$E$3+'Таблица вводных'!$F$3)</f>
        <v>7.2879600963230251</v>
      </c>
      <c r="E1481" s="66">
        <f>('Итоговая табл.1чел(все услуги-к'!$E1481+('Итоговая табл.1чел(все услуги-к'!$E1481*'Таблица вводных'!$G$5))-('Расчет комиссии(Нади)'!$I1481+'Таблица вводных'!$E$3+'Таблица вводных'!$F$3)</f>
        <v>0.50371009632302488</v>
      </c>
      <c r="F1481" s="66">
        <f>('Итоговая табл.1чел(все услуги-к'!$F1481+('Итоговая табл.1чел(все услуги-к'!$F1481*'Таблица вводных'!$G$6))-('Расчет комиссии(Нади)'!$I1481+'Таблица вводных'!$E$3+'Таблица вводных'!$F$3)</f>
        <v>23.347960096323028</v>
      </c>
      <c r="G1481" s="66">
        <f>('Итоговая табл.1чел(все услуги-к'!$G1481+('Итоговая табл.1чел(все услуги-к'!$G1481*'Таблица вводных'!$G$7))-('Расчет комиссии(Нади)'!$I1481+'Таблица вводных'!$E$3+'Таблица вводных'!$F$3)</f>
        <v>-0.41203990367697507</v>
      </c>
      <c r="H1481" s="66">
        <f>'Итоговая табл.1чел(все услуги-к'!$H1481-('Расчет комиссии(Нади)'!$I1481+'Таблица вводных'!$E$3+'Таблица вводных'!$F$3)</f>
        <v>-0.41203990367697507</v>
      </c>
      <c r="I1481" s="66">
        <f>('Итоговая табл.1чел(все услуги-к'!$I1481+('Итоговая табл.1чел(все услуги-к'!$I1481*'Таблица вводных'!$G$9))-('Расчет комиссии(Нади)'!$I1481+'Таблица вводных'!$E$3+'Таблица вводных'!$F$3)</f>
        <v>-0.41203990367697507</v>
      </c>
      <c r="J1481" s="13" t="s">
        <v>279</v>
      </c>
    </row>
    <row r="1482" spans="1:10" ht="13.2" customHeight="1">
      <c r="A1482" s="140"/>
      <c r="B1482" s="5">
        <v>45437</v>
      </c>
      <c r="C1482" s="15"/>
      <c r="D1482" s="66">
        <f>(('Итоговая табл.1чел(все услуги-к'!$D1482+('Итоговая табл.1чел(все услуги-к'!$D1482*'Таблица вводных'!$G$4)))-('Расчет комиссии(Нади)'!$I1482+'Таблица вводных'!$E$3+'Таблица вводных'!$F$3)</f>
        <v>7.2879600963230251</v>
      </c>
      <c r="E1482" s="66">
        <f>('Итоговая табл.1чел(все услуги-к'!$E1482+('Итоговая табл.1чел(все услуги-к'!$E1482*'Таблица вводных'!$G$5))-('Расчет комиссии(Нади)'!$I1482+'Таблица вводных'!$E$3+'Таблица вводных'!$F$3)</f>
        <v>0.50371009632302488</v>
      </c>
      <c r="F1482" s="66">
        <f>('Итоговая табл.1чел(все услуги-к'!$F1482+('Итоговая табл.1чел(все услуги-к'!$F1482*'Таблица вводных'!$G$6))-('Расчет комиссии(Нади)'!$I1482+'Таблица вводных'!$E$3+'Таблица вводных'!$F$3)</f>
        <v>23.347960096323028</v>
      </c>
      <c r="G1482" s="66">
        <f>('Итоговая табл.1чел(все услуги-к'!$G1482+('Итоговая табл.1чел(все услуги-к'!$G1482*'Таблица вводных'!$G$7))-('Расчет комиссии(Нади)'!$I1482+'Таблица вводных'!$E$3+'Таблица вводных'!$F$3)</f>
        <v>-0.41203990367697507</v>
      </c>
      <c r="H1482" s="66">
        <f>'Итоговая табл.1чел(все услуги-к'!$H1482-('Расчет комиссии(Нади)'!$I1482+'Таблица вводных'!$E$3+'Таблица вводных'!$F$3)</f>
        <v>-0.41203990367697507</v>
      </c>
      <c r="I1482" s="66">
        <f>('Итоговая табл.1чел(все услуги-к'!$I1482+('Итоговая табл.1чел(все услуги-к'!$I1482*'Таблица вводных'!$G$9))-('Расчет комиссии(Нади)'!$I1482+'Таблица вводных'!$E$3+'Таблица вводных'!$F$3)</f>
        <v>-0.41203990367697507</v>
      </c>
      <c r="J1482" s="13" t="s">
        <v>279</v>
      </c>
    </row>
    <row r="1483" spans="1:10" ht="13.2" customHeight="1">
      <c r="A1483" s="140"/>
      <c r="B1483" s="5">
        <v>45440</v>
      </c>
      <c r="C1483" s="15"/>
      <c r="D1483" s="66">
        <f>(('Итоговая табл.1чел(все услуги-к'!$D1483+('Итоговая табл.1чел(все услуги-к'!$D1483*'Таблица вводных'!$G$4)))-('Расчет комиссии(Нади)'!$I1483+'Таблица вводных'!$E$3+'Таблица вводных'!$F$3)</f>
        <v>7.2879600963230251</v>
      </c>
      <c r="E1483" s="66">
        <f>('Итоговая табл.1чел(все услуги-к'!$E1483+('Итоговая табл.1чел(все услуги-к'!$E1483*'Таблица вводных'!$G$5))-('Расчет комиссии(Нади)'!$I1483+'Таблица вводных'!$E$3+'Таблица вводных'!$F$3)</f>
        <v>0.50371009632302488</v>
      </c>
      <c r="F1483" s="66">
        <f>('Итоговая табл.1чел(все услуги-к'!$F1483+('Итоговая табл.1чел(все услуги-к'!$F1483*'Таблица вводных'!$G$6))-('Расчет комиссии(Нади)'!$I1483+'Таблица вводных'!$E$3+'Таблица вводных'!$F$3)</f>
        <v>23.347960096323028</v>
      </c>
      <c r="G1483" s="66">
        <f>('Итоговая табл.1чел(все услуги-к'!$G1483+('Итоговая табл.1чел(все услуги-к'!$G1483*'Таблица вводных'!$G$7))-('Расчет комиссии(Нади)'!$I1483+'Таблица вводных'!$E$3+'Таблица вводных'!$F$3)</f>
        <v>-0.41203990367697507</v>
      </c>
      <c r="H1483" s="66">
        <f>'Итоговая табл.1чел(все услуги-к'!$H1483-('Расчет комиссии(Нади)'!$I1483+'Таблица вводных'!$E$3+'Таблица вводных'!$F$3)</f>
        <v>-0.41203990367697507</v>
      </c>
      <c r="I1483" s="66">
        <f>('Итоговая табл.1чел(все услуги-к'!$I1483+('Итоговая табл.1чел(все услуги-к'!$I1483*'Таблица вводных'!$G$9))-('Расчет комиссии(Нади)'!$I1483+'Таблица вводных'!$E$3+'Таблица вводных'!$F$3)</f>
        <v>-0.41203990367697507</v>
      </c>
      <c r="J1483" s="13" t="s">
        <v>279</v>
      </c>
    </row>
    <row r="1484" spans="1:10" ht="13.2" customHeight="1">
      <c r="A1484" s="140"/>
      <c r="B1484" s="5">
        <v>45444</v>
      </c>
      <c r="C1484" s="15"/>
      <c r="D1484" s="66">
        <f>(('Итоговая табл.1чел(все услуги-к'!$D1484+('Итоговая табл.1чел(все услуги-к'!$D1484*'Таблица вводных'!$G$4)))-('Расчет комиссии(Нади)'!$I1484+'Таблица вводных'!$E$3+'Таблица вводных'!$F$3)</f>
        <v>7.2879600963230251</v>
      </c>
      <c r="E1484" s="66">
        <f>('Итоговая табл.1чел(все услуги-к'!$E1484+('Итоговая табл.1чел(все услуги-к'!$E1484*'Таблица вводных'!$G$5))-('Расчет комиссии(Нади)'!$I1484+'Таблица вводных'!$E$3+'Таблица вводных'!$F$3)</f>
        <v>0.50371009632302488</v>
      </c>
      <c r="F1484" s="66">
        <f>('Итоговая табл.1чел(все услуги-к'!$F1484+('Итоговая табл.1чел(все услуги-к'!$F1484*'Таблица вводных'!$G$6))-('Расчет комиссии(Нади)'!$I1484+'Таблица вводных'!$E$3+'Таблица вводных'!$F$3)</f>
        <v>23.347960096323028</v>
      </c>
      <c r="G1484" s="66">
        <f>('Итоговая табл.1чел(все услуги-к'!$G1484+('Итоговая табл.1чел(все услуги-к'!$G1484*'Таблица вводных'!$G$7))-('Расчет комиссии(Нади)'!$I1484+'Таблица вводных'!$E$3+'Таблица вводных'!$F$3)</f>
        <v>-0.41203990367697507</v>
      </c>
      <c r="H1484" s="66">
        <f>'Итоговая табл.1чел(все услуги-к'!$H1484-('Расчет комиссии(Нади)'!$I1484+'Таблица вводных'!$E$3+'Таблица вводных'!$F$3)</f>
        <v>-0.41203990367697507</v>
      </c>
      <c r="I1484" s="66">
        <f>('Итоговая табл.1чел(все услуги-к'!$I1484+('Итоговая табл.1чел(все услуги-к'!$I1484*'Таблица вводных'!$G$9))-('Расчет комиссии(Нади)'!$I1484+'Таблица вводных'!$E$3+'Таблица вводных'!$F$3)</f>
        <v>-0.41203990367697507</v>
      </c>
      <c r="J1484" s="13" t="s">
        <v>279</v>
      </c>
    </row>
    <row r="1485" spans="1:10" ht="13.2" customHeight="1">
      <c r="A1485" s="140"/>
      <c r="B1485" s="5">
        <v>45447</v>
      </c>
      <c r="C1485" s="6"/>
      <c r="D1485" s="66">
        <f>(('Итоговая табл.1чел(все услуги-к'!$D1485+('Итоговая табл.1чел(все услуги-к'!$D1485*'Таблица вводных'!$G$4)))-('Расчет комиссии(Нади)'!$I1485+'Таблица вводных'!$E$3+'Таблица вводных'!$F$3)</f>
        <v>7.2879600963230251</v>
      </c>
      <c r="E1485" s="66">
        <f>('Итоговая табл.1чел(все услуги-к'!$E1485+('Итоговая табл.1чел(все услуги-к'!$E1485*'Таблица вводных'!$G$5))-('Расчет комиссии(Нади)'!$I1485+'Таблица вводных'!$E$3+'Таблица вводных'!$F$3)</f>
        <v>0.50371009632302488</v>
      </c>
      <c r="F1485" s="66">
        <f>('Итоговая табл.1чел(все услуги-к'!$F1485+('Итоговая табл.1чел(все услуги-к'!$F1485*'Таблица вводных'!$G$6))-('Расчет комиссии(Нади)'!$I1485+'Таблица вводных'!$E$3+'Таблица вводных'!$F$3)</f>
        <v>23.347960096323028</v>
      </c>
      <c r="G1485" s="66">
        <f>('Итоговая табл.1чел(все услуги-к'!$G1485+('Итоговая табл.1чел(все услуги-к'!$G1485*'Таблица вводных'!$G$7))-('Расчет комиссии(Нади)'!$I1485+'Таблица вводных'!$E$3+'Таблица вводных'!$F$3)</f>
        <v>-0.41203990367697507</v>
      </c>
      <c r="H1485" s="66">
        <f>'Итоговая табл.1чел(все услуги-к'!$H1485-('Расчет комиссии(Нади)'!$I1485+'Таблица вводных'!$E$3+'Таблица вводных'!$F$3)</f>
        <v>-0.41203990367697507</v>
      </c>
      <c r="I1485" s="66">
        <f>('Итоговая табл.1чел(все услуги-к'!$I1485+('Итоговая табл.1чел(все услуги-к'!$I1485*'Таблица вводных'!$G$9))-('Расчет комиссии(Нади)'!$I1485+'Таблица вводных'!$E$3+'Таблица вводных'!$F$3)</f>
        <v>-0.41203990367697507</v>
      </c>
      <c r="J1485" s="13" t="s">
        <v>279</v>
      </c>
    </row>
    <row r="1486" spans="1:10" ht="13.2" customHeight="1">
      <c r="A1486" s="140"/>
      <c r="B1486" s="5">
        <v>45451</v>
      </c>
      <c r="C1486" s="15"/>
      <c r="D1486" s="66">
        <f>(('Итоговая табл.1чел(все услуги-к'!$D1486+('Итоговая табл.1чел(все услуги-к'!$D1486*'Таблица вводных'!$G$4)))-('Расчет комиссии(Нади)'!$I1486+'Таблица вводных'!$E$3+'Таблица вводных'!$F$3)</f>
        <v>7.2879600963230251</v>
      </c>
      <c r="E1486" s="66">
        <f>('Итоговая табл.1чел(все услуги-к'!$E1486+('Итоговая табл.1чел(все услуги-к'!$E1486*'Таблица вводных'!$G$5))-('Расчет комиссии(Нади)'!$I1486+'Таблица вводных'!$E$3+'Таблица вводных'!$F$3)</f>
        <v>0.50371009632302488</v>
      </c>
      <c r="F1486" s="66">
        <f>('Итоговая табл.1чел(все услуги-к'!$F1486+('Итоговая табл.1чел(все услуги-к'!$F1486*'Таблица вводных'!$G$6))-('Расчет комиссии(Нади)'!$I1486+'Таблица вводных'!$E$3+'Таблица вводных'!$F$3)</f>
        <v>23.347960096323028</v>
      </c>
      <c r="G1486" s="66">
        <f>('Итоговая табл.1чел(все услуги-к'!$G1486+('Итоговая табл.1чел(все услуги-к'!$G1486*'Таблица вводных'!$G$7))-('Расчет комиссии(Нади)'!$I1486+'Таблица вводных'!$E$3+'Таблица вводных'!$F$3)</f>
        <v>-0.41203990367697507</v>
      </c>
      <c r="H1486" s="66">
        <f>'Итоговая табл.1чел(все услуги-к'!$H1486-('Расчет комиссии(Нади)'!$I1486+'Таблица вводных'!$E$3+'Таблица вводных'!$F$3)</f>
        <v>-0.41203990367697507</v>
      </c>
      <c r="I1486" s="66">
        <f>('Итоговая табл.1чел(все услуги-к'!$I1486+('Итоговая табл.1чел(все услуги-к'!$I1486*'Таблица вводных'!$G$9))-('Расчет комиссии(Нади)'!$I1486+'Таблица вводных'!$E$3+'Таблица вводных'!$F$3)</f>
        <v>-0.41203990367697507</v>
      </c>
      <c r="J1486" s="13" t="s">
        <v>279</v>
      </c>
    </row>
    <row r="1487" spans="1:10" ht="13.2" customHeight="1">
      <c r="A1487" s="140"/>
      <c r="B1487" s="5">
        <v>45454</v>
      </c>
      <c r="C1487" s="15"/>
      <c r="D1487" s="66">
        <f>(('Итоговая табл.1чел(все услуги-к'!$D1487+('Итоговая табл.1чел(все услуги-к'!$D1487*'Таблица вводных'!$G$4)))-('Расчет комиссии(Нади)'!$I1487+'Таблица вводных'!$E$3+'Таблица вводных'!$F$3)</f>
        <v>7.2879600963230251</v>
      </c>
      <c r="E1487" s="66">
        <f>('Итоговая табл.1чел(все услуги-к'!$E1487+('Итоговая табл.1чел(все услуги-к'!$E1487*'Таблица вводных'!$G$5))-('Расчет комиссии(Нади)'!$I1487+'Таблица вводных'!$E$3+'Таблица вводных'!$F$3)</f>
        <v>0.50371009632302488</v>
      </c>
      <c r="F1487" s="66">
        <f>('Итоговая табл.1чел(все услуги-к'!$F1487+('Итоговая табл.1чел(все услуги-к'!$F1487*'Таблица вводных'!$G$6))-('Расчет комиссии(Нади)'!$I1487+'Таблица вводных'!$E$3+'Таблица вводных'!$F$3)</f>
        <v>23.347960096323028</v>
      </c>
      <c r="G1487" s="66">
        <f>('Итоговая табл.1чел(все услуги-к'!$G1487+('Итоговая табл.1чел(все услуги-к'!$G1487*'Таблица вводных'!$G$7))-('Расчет комиссии(Нади)'!$I1487+'Таблица вводных'!$E$3+'Таблица вводных'!$F$3)</f>
        <v>-0.41203990367697507</v>
      </c>
      <c r="H1487" s="66">
        <f>'Итоговая табл.1чел(все услуги-к'!$H1487-('Расчет комиссии(Нади)'!$I1487+'Таблица вводных'!$E$3+'Таблица вводных'!$F$3)</f>
        <v>-0.41203990367697507</v>
      </c>
      <c r="I1487" s="66">
        <f>('Итоговая табл.1чел(все услуги-к'!$I1487+('Итоговая табл.1чел(все услуги-к'!$I1487*'Таблица вводных'!$G$9))-('Расчет комиссии(Нади)'!$I1487+'Таблица вводных'!$E$3+'Таблица вводных'!$F$3)</f>
        <v>-0.41203990367697507</v>
      </c>
      <c r="J1487" s="13" t="s">
        <v>279</v>
      </c>
    </row>
    <row r="1488" spans="1:10" ht="13.2" customHeight="1">
      <c r="A1488" s="140"/>
      <c r="B1488" s="5"/>
      <c r="C1488" s="6"/>
      <c r="D1488" s="66">
        <f>(('Итоговая табл.1чел(все услуги-к'!$D1488+('Итоговая табл.1чел(все услуги-к'!$D1488*'Таблица вводных'!$G$4)))-('Расчет комиссии(Нади)'!$I1488+'Таблица вводных'!$E$3+'Таблица вводных'!$F$3)</f>
        <v>7.2879600963230251</v>
      </c>
      <c r="E1488" s="66">
        <f>('Итоговая табл.1чел(все услуги-к'!$E1488+('Итоговая табл.1чел(все услуги-к'!$E1488*'Таблица вводных'!$G$5))-('Расчет комиссии(Нади)'!$I1488+'Таблица вводных'!$E$3+'Таблица вводных'!$F$3)</f>
        <v>0.50371009632302488</v>
      </c>
      <c r="F1488" s="66">
        <f>('Итоговая табл.1чел(все услуги-к'!$F1488+('Итоговая табл.1чел(все услуги-к'!$F1488*'Таблица вводных'!$G$6))-('Расчет комиссии(Нади)'!$I1488+'Таблица вводных'!$E$3+'Таблица вводных'!$F$3)</f>
        <v>23.347960096323028</v>
      </c>
      <c r="G1488" s="66">
        <f>('Итоговая табл.1чел(все услуги-к'!$G1488+('Итоговая табл.1чел(все услуги-к'!$G1488*'Таблица вводных'!$G$7))-('Расчет комиссии(Нади)'!$I1488+'Таблица вводных'!$E$3+'Таблица вводных'!$F$3)</f>
        <v>-0.41203990367697507</v>
      </c>
      <c r="H1488" s="66">
        <f>'Итоговая табл.1чел(все услуги-к'!$H1488-('Расчет комиссии(Нади)'!$I1488+'Таблица вводных'!$E$3+'Таблица вводных'!$F$3)</f>
        <v>-0.41203990367697507</v>
      </c>
      <c r="I1488" s="66">
        <f>('Итоговая табл.1чел(все услуги-к'!$I1488+('Итоговая табл.1чел(все услуги-к'!$I1488*'Таблица вводных'!$G$9))-('Расчет комиссии(Нади)'!$I1488+'Таблица вводных'!$E$3+'Таблица вводных'!$F$3)</f>
        <v>-0.41203990367697507</v>
      </c>
      <c r="J1488" s="13" t="s">
        <v>279</v>
      </c>
    </row>
    <row r="1489" spans="1:10" ht="13.2" customHeight="1">
      <c r="A1489" s="140"/>
      <c r="B1489" s="5"/>
      <c r="C1489" s="15"/>
      <c r="D1489" s="66">
        <f>(('Итоговая табл.1чел(все услуги-к'!$D1489+('Итоговая табл.1чел(все услуги-к'!$D1489*'Таблица вводных'!$G$4)))-('Расчет комиссии(Нади)'!$I1489+'Таблица вводных'!$E$3+'Таблица вводных'!$F$3)</f>
        <v>7.2879600963230251</v>
      </c>
      <c r="E1489" s="66">
        <f>('Итоговая табл.1чел(все услуги-к'!$E1489+('Итоговая табл.1чел(все услуги-к'!$E1489*'Таблица вводных'!$G$5))-('Расчет комиссии(Нади)'!$I1489+'Таблица вводных'!$E$3+'Таблица вводных'!$F$3)</f>
        <v>0.50371009632302488</v>
      </c>
      <c r="F1489" s="66">
        <f>('Итоговая табл.1чел(все услуги-к'!$F1489+('Итоговая табл.1чел(все услуги-к'!$F1489*'Таблица вводных'!$G$6))-('Расчет комиссии(Нади)'!$I1489+'Таблица вводных'!$E$3+'Таблица вводных'!$F$3)</f>
        <v>23.347960096323028</v>
      </c>
      <c r="G1489" s="66">
        <f>('Итоговая табл.1чел(все услуги-к'!$G1489+('Итоговая табл.1чел(все услуги-к'!$G1489*'Таблица вводных'!$G$7))-('Расчет комиссии(Нади)'!$I1489+'Таблица вводных'!$E$3+'Таблица вводных'!$F$3)</f>
        <v>-0.41203990367697507</v>
      </c>
      <c r="H1489" s="66">
        <f>'Итоговая табл.1чел(все услуги-к'!$H1489-('Расчет комиссии(Нади)'!$I1489+'Таблица вводных'!$E$3+'Таблица вводных'!$F$3)</f>
        <v>-0.41203990367697507</v>
      </c>
      <c r="I1489" s="66">
        <f>('Итоговая табл.1чел(все услуги-к'!$I1489+('Итоговая табл.1чел(все услуги-к'!$I1489*'Таблица вводных'!$G$9))-('Расчет комиссии(Нади)'!$I1489+'Таблица вводных'!$E$3+'Таблица вводных'!$F$3)</f>
        <v>-0.41203990367697507</v>
      </c>
      <c r="J1489" s="13" t="s">
        <v>279</v>
      </c>
    </row>
    <row r="1490" spans="1:10" ht="13.2" customHeight="1">
      <c r="A1490" s="140"/>
      <c r="B1490" s="5"/>
      <c r="C1490" s="6"/>
      <c r="D1490" s="66">
        <f>(('Итоговая табл.1чел(все услуги-к'!$D1490+('Итоговая табл.1чел(все услуги-к'!$D1490*'Таблица вводных'!$G$4)))-('Расчет комиссии(Нади)'!$I1490+'Таблица вводных'!$E$3+'Таблица вводных'!$F$3)</f>
        <v>7.2879600963230251</v>
      </c>
      <c r="E1490" s="66">
        <f>('Итоговая табл.1чел(все услуги-к'!$E1490+('Итоговая табл.1чел(все услуги-к'!$E1490*'Таблица вводных'!$G$5))-('Расчет комиссии(Нади)'!$I1490+'Таблица вводных'!$E$3+'Таблица вводных'!$F$3)</f>
        <v>0.50371009632302488</v>
      </c>
      <c r="F1490" s="66">
        <f>('Итоговая табл.1чел(все услуги-к'!$F1490+('Итоговая табл.1чел(все услуги-к'!$F1490*'Таблица вводных'!$G$6))-('Расчет комиссии(Нади)'!$I1490+'Таблица вводных'!$E$3+'Таблица вводных'!$F$3)</f>
        <v>23.347960096323028</v>
      </c>
      <c r="G1490" s="66">
        <f>('Итоговая табл.1чел(все услуги-к'!$G1490+('Итоговая табл.1чел(все услуги-к'!$G1490*'Таблица вводных'!$G$7))-('Расчет комиссии(Нади)'!$I1490+'Таблица вводных'!$E$3+'Таблица вводных'!$F$3)</f>
        <v>-0.41203990367697507</v>
      </c>
      <c r="H1490" s="66">
        <f>'Итоговая табл.1чел(все услуги-к'!$H1490-('Расчет комиссии(Нади)'!$I1490+'Таблица вводных'!$E$3+'Таблица вводных'!$F$3)</f>
        <v>-0.41203990367697507</v>
      </c>
      <c r="I1490" s="66">
        <f>('Итоговая табл.1чел(все услуги-к'!$I1490+('Итоговая табл.1чел(все услуги-к'!$I1490*'Таблица вводных'!$G$9))-('Расчет комиссии(Нади)'!$I1490+'Таблица вводных'!$E$3+'Таблица вводных'!$F$3)</f>
        <v>-0.41203990367697507</v>
      </c>
      <c r="J1490" s="13" t="s">
        <v>279</v>
      </c>
    </row>
    <row r="1491" spans="1:10" ht="13.2" customHeight="1">
      <c r="A1491" s="140"/>
      <c r="B1491" s="5"/>
      <c r="C1491" s="6"/>
      <c r="D1491" s="66">
        <f>(('Итоговая табл.1чел(все услуги-к'!$D1491+('Итоговая табл.1чел(все услуги-к'!$D1491*'Таблица вводных'!$G$4)))-('Расчет комиссии(Нади)'!$I1491+'Таблица вводных'!$E$3+'Таблица вводных'!$F$3)</f>
        <v>7.2879600963230251</v>
      </c>
      <c r="E1491" s="66">
        <f>('Итоговая табл.1чел(все услуги-к'!$E1491+('Итоговая табл.1чел(все услуги-к'!$E1491*'Таблица вводных'!$G$5))-('Расчет комиссии(Нади)'!$I1491+'Таблица вводных'!$E$3+'Таблица вводных'!$F$3)</f>
        <v>0.50371009632302488</v>
      </c>
      <c r="F1491" s="66">
        <f>('Итоговая табл.1чел(все услуги-к'!$F1491+('Итоговая табл.1чел(все услуги-к'!$F1491*'Таблица вводных'!$G$6))-('Расчет комиссии(Нади)'!$I1491+'Таблица вводных'!$E$3+'Таблица вводных'!$F$3)</f>
        <v>23.347960096323028</v>
      </c>
      <c r="G1491" s="66">
        <f>('Итоговая табл.1чел(все услуги-к'!$G1491+('Итоговая табл.1чел(все услуги-к'!$G1491*'Таблица вводных'!$G$7))-('Расчет комиссии(Нади)'!$I1491+'Таблица вводных'!$E$3+'Таблица вводных'!$F$3)</f>
        <v>-0.41203990367697507</v>
      </c>
      <c r="H1491" s="66">
        <f>'Итоговая табл.1чел(все услуги-к'!$H1491-('Расчет комиссии(Нади)'!$I1491+'Таблица вводных'!$E$3+'Таблица вводных'!$F$3)</f>
        <v>-0.41203990367697507</v>
      </c>
      <c r="I1491" s="66">
        <f>('Итоговая табл.1чел(все услуги-к'!$I1491+('Итоговая табл.1чел(все услуги-к'!$I1491*'Таблица вводных'!$G$9))-('Расчет комиссии(Нади)'!$I1491+'Таблица вводных'!$E$3+'Таблица вводных'!$F$3)</f>
        <v>-0.41203990367697507</v>
      </c>
      <c r="J1491" s="13" t="s">
        <v>279</v>
      </c>
    </row>
    <row r="1492" spans="1:10" ht="13.2" customHeight="1">
      <c r="A1492" s="140"/>
      <c r="B1492" s="5"/>
      <c r="C1492" s="15"/>
      <c r="D1492" s="66">
        <f>(('Итоговая табл.1чел(все услуги-к'!$D1492+('Итоговая табл.1чел(все услуги-к'!$D1492*'Таблица вводных'!$G$4)))-('Расчет комиссии(Нади)'!$I1492+'Таблица вводных'!$E$3+'Таблица вводных'!$F$3)</f>
        <v>7.2879600963230251</v>
      </c>
      <c r="E1492" s="66">
        <f>('Итоговая табл.1чел(все услуги-к'!$E1492+('Итоговая табл.1чел(все услуги-к'!$E1492*'Таблица вводных'!$G$5))-('Расчет комиссии(Нади)'!$I1492+'Таблица вводных'!$E$3+'Таблица вводных'!$F$3)</f>
        <v>0.50371009632302488</v>
      </c>
      <c r="F1492" s="66">
        <f>('Итоговая табл.1чел(все услуги-к'!$F1492+('Итоговая табл.1чел(все услуги-к'!$F1492*'Таблица вводных'!$G$6))-('Расчет комиссии(Нади)'!$I1492+'Таблица вводных'!$E$3+'Таблица вводных'!$F$3)</f>
        <v>23.347960096323028</v>
      </c>
      <c r="G1492" s="66">
        <f>('Итоговая табл.1чел(все услуги-к'!$G1492+('Итоговая табл.1чел(все услуги-к'!$G1492*'Таблица вводных'!$G$7))-('Расчет комиссии(Нади)'!$I1492+'Таблица вводных'!$E$3+'Таблица вводных'!$F$3)</f>
        <v>-0.41203990367697507</v>
      </c>
      <c r="H1492" s="66">
        <f>'Итоговая табл.1чел(все услуги-к'!$H1492-('Расчет комиссии(Нади)'!$I1492+'Таблица вводных'!$E$3+'Таблица вводных'!$F$3)</f>
        <v>-0.41203990367697507</v>
      </c>
      <c r="I1492" s="66">
        <f>('Итоговая табл.1чел(все услуги-к'!$I1492+('Итоговая табл.1чел(все услуги-к'!$I1492*'Таблица вводных'!$G$9))-('Расчет комиссии(Нади)'!$I1492+'Таблица вводных'!$E$3+'Таблица вводных'!$F$3)</f>
        <v>-0.41203990367697507</v>
      </c>
      <c r="J1492" s="13" t="s">
        <v>279</v>
      </c>
    </row>
    <row r="1493" spans="1:10" ht="13.2" customHeight="1">
      <c r="A1493" s="140"/>
      <c r="B1493" s="5"/>
      <c r="C1493" s="6"/>
      <c r="D1493" s="66">
        <f>(('Итоговая табл.1чел(все услуги-к'!$D1493+('Итоговая табл.1чел(все услуги-к'!$D1493*'Таблица вводных'!$G$4)))-('Расчет комиссии(Нади)'!$I1493+'Таблица вводных'!$E$3+'Таблица вводных'!$F$3)</f>
        <v>7.2879600963230251</v>
      </c>
      <c r="E1493" s="66">
        <f>('Итоговая табл.1чел(все услуги-к'!$E1493+('Итоговая табл.1чел(все услуги-к'!$E1493*'Таблица вводных'!$G$5))-('Расчет комиссии(Нади)'!$I1493+'Таблица вводных'!$E$3+'Таблица вводных'!$F$3)</f>
        <v>0.50371009632302488</v>
      </c>
      <c r="F1493" s="66">
        <f>('Итоговая табл.1чел(все услуги-к'!$F1493+('Итоговая табл.1чел(все услуги-к'!$F1493*'Таблица вводных'!$G$6))-('Расчет комиссии(Нади)'!$I1493+'Таблица вводных'!$E$3+'Таблица вводных'!$F$3)</f>
        <v>23.347960096323028</v>
      </c>
      <c r="G1493" s="66">
        <f>('Итоговая табл.1чел(все услуги-к'!$G1493+('Итоговая табл.1чел(все услуги-к'!$G1493*'Таблица вводных'!$G$7))-('Расчет комиссии(Нади)'!$I1493+'Таблица вводных'!$E$3+'Таблица вводных'!$F$3)</f>
        <v>-0.41203990367697507</v>
      </c>
      <c r="H1493" s="66">
        <f>'Итоговая табл.1чел(все услуги-к'!$H1493-('Расчет комиссии(Нади)'!$I1493+'Таблица вводных'!$E$3+'Таблица вводных'!$F$3)</f>
        <v>-0.41203990367697507</v>
      </c>
      <c r="I1493" s="66">
        <f>('Итоговая табл.1чел(все услуги-к'!$I1493+('Итоговая табл.1чел(все услуги-к'!$I1493*'Таблица вводных'!$G$9))-('Расчет комиссии(Нади)'!$I1493+'Таблица вводных'!$E$3+'Таблица вводных'!$F$3)</f>
        <v>-0.41203990367697507</v>
      </c>
      <c r="J1493" s="13" t="s">
        <v>279</v>
      </c>
    </row>
    <row r="1494" spans="1:10" ht="13.2" customHeight="1">
      <c r="A1494" s="140"/>
      <c r="B1494" s="5"/>
      <c r="C1494" s="15"/>
      <c r="D1494" s="66">
        <f>(('Итоговая табл.1чел(все услуги-к'!$D1494+('Итоговая табл.1чел(все услуги-к'!$D1494*'Таблица вводных'!$G$4)))-('Расчет комиссии(Нади)'!$I1494+'Таблица вводных'!$E$3+'Таблица вводных'!$F$3)</f>
        <v>7.2879600963230251</v>
      </c>
      <c r="E1494" s="66">
        <f>('Итоговая табл.1чел(все услуги-к'!$E1494+('Итоговая табл.1чел(все услуги-к'!$E1494*'Таблица вводных'!$G$5))-('Расчет комиссии(Нади)'!$I1494+'Таблица вводных'!$E$3+'Таблица вводных'!$F$3)</f>
        <v>0.50371009632302488</v>
      </c>
      <c r="F1494" s="66">
        <f>('Итоговая табл.1чел(все услуги-к'!$F1494+('Итоговая табл.1чел(все услуги-к'!$F1494*'Таблица вводных'!$G$6))-('Расчет комиссии(Нади)'!$I1494+'Таблица вводных'!$E$3+'Таблица вводных'!$F$3)</f>
        <v>23.347960096323028</v>
      </c>
      <c r="G1494" s="66">
        <f>('Итоговая табл.1чел(все услуги-к'!$G1494+('Итоговая табл.1чел(все услуги-к'!$G1494*'Таблица вводных'!$G$7))-('Расчет комиссии(Нади)'!$I1494+'Таблица вводных'!$E$3+'Таблица вводных'!$F$3)</f>
        <v>-0.41203990367697507</v>
      </c>
      <c r="H1494" s="66">
        <f>'Итоговая табл.1чел(все услуги-к'!$H1494-('Расчет комиссии(Нади)'!$I1494+'Таблица вводных'!$E$3+'Таблица вводных'!$F$3)</f>
        <v>-0.41203990367697507</v>
      </c>
      <c r="I1494" s="66">
        <f>('Итоговая табл.1чел(все услуги-к'!$I1494+('Итоговая табл.1чел(все услуги-к'!$I1494*'Таблица вводных'!$G$9))-('Расчет комиссии(Нади)'!$I1494+'Таблица вводных'!$E$3+'Таблица вводных'!$F$3)</f>
        <v>-0.41203990367697507</v>
      </c>
      <c r="J1494" s="13" t="s">
        <v>279</v>
      </c>
    </row>
    <row r="1495" spans="1:10" ht="13.2" customHeight="1">
      <c r="A1495" s="141"/>
      <c r="B1495" s="18"/>
      <c r="C1495" s="19"/>
      <c r="D1495" s="76">
        <f>(('Итоговая табл.1чел(все услуги-к'!$D1495+('Итоговая табл.1чел(все услуги-к'!$D1495*'Таблица вводных'!$G$4)))-('Расчет комиссии(Нади)'!$I1495+'Таблица вводных'!$E$3+'Таблица вводных'!$F$3)</f>
        <v>7.2879600963230251</v>
      </c>
      <c r="E1495" s="76">
        <f>('Итоговая табл.1чел(все услуги-к'!$E1495+('Итоговая табл.1чел(все услуги-к'!$E1495*'Таблица вводных'!$G$5))-('Расчет комиссии(Нади)'!$I1495+'Таблица вводных'!$E$3+'Таблица вводных'!$F$3)</f>
        <v>0.50371009632302488</v>
      </c>
      <c r="F1495" s="76">
        <f>('Итоговая табл.1чел(все услуги-к'!$F1495+('Итоговая табл.1чел(все услуги-к'!$F1495*'Таблица вводных'!$G$6))-('Расчет комиссии(Нади)'!$I1495+'Таблица вводных'!$E$3+'Таблица вводных'!$F$3)</f>
        <v>23.347960096323028</v>
      </c>
      <c r="G1495" s="76">
        <f>('Итоговая табл.1чел(все услуги-к'!$G1495+('Итоговая табл.1чел(все услуги-к'!$G1495*'Таблица вводных'!$G$7))-('Расчет комиссии(Нади)'!$I1495+'Таблица вводных'!$E$3+'Таблица вводных'!$F$3)</f>
        <v>-0.41203990367697507</v>
      </c>
      <c r="H1495" s="76">
        <f>'Итоговая табл.1чел(все услуги-к'!$H1495-('Расчет комиссии(Нади)'!$I1495+'Таблица вводных'!$E$3+'Таблица вводных'!$F$3)</f>
        <v>-0.41203990367697507</v>
      </c>
      <c r="I1495" s="76">
        <f>('Итоговая табл.1чел(все услуги-к'!$I1495+('Итоговая табл.1чел(все услуги-к'!$I1495*'Таблица вводных'!$G$9))-('Расчет комиссии(Нади)'!$I1495+'Таблица вводных'!$E$3+'Таблица вводных'!$F$3)</f>
        <v>-0.41203990367697507</v>
      </c>
      <c r="J1495" s="22" t="s">
        <v>279</v>
      </c>
    </row>
    <row r="1496" spans="1:10" ht="13.2" customHeight="1">
      <c r="A1496" s="144" t="s">
        <v>280</v>
      </c>
      <c r="B1496" s="5">
        <v>45423</v>
      </c>
      <c r="C1496" s="97"/>
      <c r="D1496" s="59">
        <f>(('Итоговая табл.1чел(все услуги-к'!$D1496+('Итоговая табл.1чел(все услуги-к'!$D1496*'Таблица вводных'!$G$4)))-('Расчет комиссии(Нади)'!$I1496+'Таблица вводных'!$E$3+'Таблица вводных'!$F$3)</f>
        <v>7.2879600963230251</v>
      </c>
      <c r="E1496" s="59">
        <f>('Итоговая табл.1чел(все услуги-к'!$E1496+('Итоговая табл.1чел(все услуги-к'!$E1496*'Таблица вводных'!$G$5))-('Расчет комиссии(Нади)'!$I1496+'Таблица вводных'!$E$3+'Таблица вводных'!$F$3)</f>
        <v>0.50371009632302488</v>
      </c>
      <c r="F1496" s="59">
        <f>('Итоговая табл.1чел(все услуги-к'!$F1496+('Итоговая табл.1чел(все услуги-к'!$F1496*'Таблица вводных'!$G$6))-('Расчет комиссии(Нади)'!$I1496+'Таблица вводных'!$E$3+'Таблица вводных'!$F$3)</f>
        <v>23.347960096323028</v>
      </c>
      <c r="G1496" s="59">
        <f>('Итоговая табл.1чел(все услуги-к'!$G1496+('Итоговая табл.1чел(все услуги-к'!$G1496*'Таблица вводных'!$G$7))-('Расчет комиссии(Нади)'!$I1496+'Таблица вводных'!$E$3+'Таблица вводных'!$F$3)</f>
        <v>-0.41203990367697507</v>
      </c>
      <c r="H1496" s="59">
        <f>'Итоговая табл.1чел(все услуги-к'!$H1496-('Расчет комиссии(Нади)'!$I1496+'Таблица вводных'!$E$3+'Таблица вводных'!$F$3)</f>
        <v>-0.41203990367697507</v>
      </c>
      <c r="I1496" s="59">
        <f>('Итоговая табл.1чел(все услуги-к'!$I1496+('Итоговая табл.1чел(все услуги-к'!$I1496*'Таблица вводных'!$G$9))-('Расчет комиссии(Нади)'!$I1496+'Таблица вводных'!$E$3+'Таблица вводных'!$F$3)</f>
        <v>-0.41203990367697507</v>
      </c>
      <c r="J1496" s="10" t="s">
        <v>281</v>
      </c>
    </row>
    <row r="1497" spans="1:10" ht="13.2" customHeight="1">
      <c r="A1497" s="140"/>
      <c r="B1497" s="5">
        <v>45426</v>
      </c>
      <c r="C1497" s="6"/>
      <c r="D1497" s="66">
        <f>(('Итоговая табл.1чел(все услуги-к'!$D1497+('Итоговая табл.1чел(все услуги-к'!$D1497*'Таблица вводных'!$G$4)))-('Расчет комиссии(Нади)'!$I1497+'Таблица вводных'!$E$3+'Таблица вводных'!$F$3)</f>
        <v>7.2879600963230251</v>
      </c>
      <c r="E1497" s="66">
        <f>('Итоговая табл.1чел(все услуги-к'!$E1497+('Итоговая табл.1чел(все услуги-к'!$E1497*'Таблица вводных'!$G$5))-('Расчет комиссии(Нади)'!$I1497+'Таблица вводных'!$E$3+'Таблица вводных'!$F$3)</f>
        <v>0.50371009632302488</v>
      </c>
      <c r="F1497" s="66">
        <f>('Итоговая табл.1чел(все услуги-к'!$F1497+('Итоговая табл.1чел(все услуги-к'!$F1497*'Таблица вводных'!$G$6))-('Расчет комиссии(Нади)'!$I1497+'Таблица вводных'!$E$3+'Таблица вводных'!$F$3)</f>
        <v>23.347960096323028</v>
      </c>
      <c r="G1497" s="66">
        <f>('Итоговая табл.1чел(все услуги-к'!$G1497+('Итоговая табл.1чел(все услуги-к'!$G1497*'Таблица вводных'!$G$7))-('Расчет комиссии(Нади)'!$I1497+'Таблица вводных'!$E$3+'Таблица вводных'!$F$3)</f>
        <v>-0.41203990367697507</v>
      </c>
      <c r="H1497" s="66">
        <f>'Итоговая табл.1чел(все услуги-к'!$H1497-('Расчет комиссии(Нади)'!$I1497+'Таблица вводных'!$E$3+'Таблица вводных'!$F$3)</f>
        <v>-0.41203990367697507</v>
      </c>
      <c r="I1497" s="66">
        <f>('Итоговая табл.1чел(все услуги-к'!$I1497+('Итоговая табл.1чел(все услуги-к'!$I1497*'Таблица вводных'!$G$9))-('Расчет комиссии(Нади)'!$I1497+'Таблица вводных'!$E$3+'Таблица вводных'!$F$3)</f>
        <v>-0.41203990367697507</v>
      </c>
      <c r="J1497" s="13" t="s">
        <v>281</v>
      </c>
    </row>
    <row r="1498" spans="1:10" ht="13.2" customHeight="1">
      <c r="A1498" s="140"/>
      <c r="B1498" s="5">
        <v>45430</v>
      </c>
      <c r="C1498" s="15"/>
      <c r="D1498" s="66">
        <f>(('Итоговая табл.1чел(все услуги-к'!$D1498+('Итоговая табл.1чел(все услуги-к'!$D1498*'Таблица вводных'!$G$4)))-('Расчет комиссии(Нади)'!$I1498+'Таблица вводных'!$E$3+'Таблица вводных'!$F$3)</f>
        <v>7.2879600963230251</v>
      </c>
      <c r="E1498" s="66">
        <f>('Итоговая табл.1чел(все услуги-к'!$E1498+('Итоговая табл.1чел(все услуги-к'!$E1498*'Таблица вводных'!$G$5))-('Расчет комиссии(Нади)'!$I1498+'Таблица вводных'!$E$3+'Таблица вводных'!$F$3)</f>
        <v>0.50371009632302488</v>
      </c>
      <c r="F1498" s="66">
        <f>('Итоговая табл.1чел(все услуги-к'!$F1498+('Итоговая табл.1чел(все услуги-к'!$F1498*'Таблица вводных'!$G$6))-('Расчет комиссии(Нади)'!$I1498+'Таблица вводных'!$E$3+'Таблица вводных'!$F$3)</f>
        <v>23.347960096323028</v>
      </c>
      <c r="G1498" s="66">
        <f>('Итоговая табл.1чел(все услуги-к'!$G1498+('Итоговая табл.1чел(все услуги-к'!$G1498*'Таблица вводных'!$G$7))-('Расчет комиссии(Нади)'!$I1498+'Таблица вводных'!$E$3+'Таблица вводных'!$F$3)</f>
        <v>-0.41203990367697507</v>
      </c>
      <c r="H1498" s="66">
        <f>'Итоговая табл.1чел(все услуги-к'!$H1498-('Расчет комиссии(Нади)'!$I1498+'Таблица вводных'!$E$3+'Таблица вводных'!$F$3)</f>
        <v>-0.41203990367697507</v>
      </c>
      <c r="I1498" s="66">
        <f>('Итоговая табл.1чел(все услуги-к'!$I1498+('Итоговая табл.1чел(все услуги-к'!$I1498*'Таблица вводных'!$G$9))-('Расчет комиссии(Нади)'!$I1498+'Таблица вводных'!$E$3+'Таблица вводных'!$F$3)</f>
        <v>-0.41203990367697507</v>
      </c>
      <c r="J1498" s="13" t="s">
        <v>281</v>
      </c>
    </row>
    <row r="1499" spans="1:10" ht="13.2" customHeight="1">
      <c r="A1499" s="140"/>
      <c r="B1499" s="5">
        <v>45433</v>
      </c>
      <c r="C1499" s="6"/>
      <c r="D1499" s="66">
        <f>(('Итоговая табл.1чел(все услуги-к'!$D1499+('Итоговая табл.1чел(все услуги-к'!$D1499*'Таблица вводных'!$G$4)))-('Расчет комиссии(Нади)'!$I1499+'Таблица вводных'!$E$3+'Таблица вводных'!$F$3)</f>
        <v>7.2879600963230251</v>
      </c>
      <c r="E1499" s="66">
        <f>('Итоговая табл.1чел(все услуги-к'!$E1499+('Итоговая табл.1чел(все услуги-к'!$E1499*'Таблица вводных'!$G$5))-('Расчет комиссии(Нади)'!$I1499+'Таблица вводных'!$E$3+'Таблица вводных'!$F$3)</f>
        <v>0.50371009632302488</v>
      </c>
      <c r="F1499" s="66">
        <f>('Итоговая табл.1чел(все услуги-к'!$F1499+('Итоговая табл.1чел(все услуги-к'!$F1499*'Таблица вводных'!$G$6))-('Расчет комиссии(Нади)'!$I1499+'Таблица вводных'!$E$3+'Таблица вводных'!$F$3)</f>
        <v>23.347960096323028</v>
      </c>
      <c r="G1499" s="66">
        <f>('Итоговая табл.1чел(все услуги-к'!$G1499+('Итоговая табл.1чел(все услуги-к'!$G1499*'Таблица вводных'!$G$7))-('Расчет комиссии(Нади)'!$I1499+'Таблица вводных'!$E$3+'Таблица вводных'!$F$3)</f>
        <v>-0.41203990367697507</v>
      </c>
      <c r="H1499" s="66">
        <f>'Итоговая табл.1чел(все услуги-к'!$H1499-('Расчет комиссии(Нади)'!$I1499+'Таблица вводных'!$E$3+'Таблица вводных'!$F$3)</f>
        <v>-0.41203990367697507</v>
      </c>
      <c r="I1499" s="66">
        <f>('Итоговая табл.1чел(все услуги-к'!$I1499+('Итоговая табл.1чел(все услуги-к'!$I1499*'Таблица вводных'!$G$9))-('Расчет комиссии(Нади)'!$I1499+'Таблица вводных'!$E$3+'Таблица вводных'!$F$3)</f>
        <v>-0.41203990367697507</v>
      </c>
      <c r="J1499" s="13" t="s">
        <v>281</v>
      </c>
    </row>
    <row r="1500" spans="1:10" ht="13.2" customHeight="1">
      <c r="A1500" s="140"/>
      <c r="B1500" s="5">
        <v>45437</v>
      </c>
      <c r="C1500" s="15"/>
      <c r="D1500" s="66">
        <f>(('Итоговая табл.1чел(все услуги-к'!$D1500+('Итоговая табл.1чел(все услуги-к'!$D1500*'Таблица вводных'!$G$4)))-('Расчет комиссии(Нади)'!$I1500+'Таблица вводных'!$E$3+'Таблица вводных'!$F$3)</f>
        <v>7.2879600963230251</v>
      </c>
      <c r="E1500" s="66">
        <f>('Итоговая табл.1чел(все услуги-к'!$E1500+('Итоговая табл.1чел(все услуги-к'!$E1500*'Таблица вводных'!$G$5))-('Расчет комиссии(Нади)'!$I1500+'Таблица вводных'!$E$3+'Таблица вводных'!$F$3)</f>
        <v>0.50371009632302488</v>
      </c>
      <c r="F1500" s="66">
        <f>('Итоговая табл.1чел(все услуги-к'!$F1500+('Итоговая табл.1чел(все услуги-к'!$F1500*'Таблица вводных'!$G$6))-('Расчет комиссии(Нади)'!$I1500+'Таблица вводных'!$E$3+'Таблица вводных'!$F$3)</f>
        <v>23.347960096323028</v>
      </c>
      <c r="G1500" s="66">
        <f>('Итоговая табл.1чел(все услуги-к'!$G1500+('Итоговая табл.1чел(все услуги-к'!$G1500*'Таблица вводных'!$G$7))-('Расчет комиссии(Нади)'!$I1500+'Таблица вводных'!$E$3+'Таблица вводных'!$F$3)</f>
        <v>-0.41203990367697507</v>
      </c>
      <c r="H1500" s="66">
        <f>'Итоговая табл.1чел(все услуги-к'!$H1500-('Расчет комиссии(Нади)'!$I1500+'Таблица вводных'!$E$3+'Таблица вводных'!$F$3)</f>
        <v>-0.41203990367697507</v>
      </c>
      <c r="I1500" s="66">
        <f>('Итоговая табл.1чел(все услуги-к'!$I1500+('Итоговая табл.1чел(все услуги-к'!$I1500*'Таблица вводных'!$G$9))-('Расчет комиссии(Нади)'!$I1500+'Таблица вводных'!$E$3+'Таблица вводных'!$F$3)</f>
        <v>-0.41203990367697507</v>
      </c>
      <c r="J1500" s="13" t="s">
        <v>281</v>
      </c>
    </row>
    <row r="1501" spans="1:10" ht="13.2" customHeight="1">
      <c r="A1501" s="140"/>
      <c r="B1501" s="5">
        <v>45440</v>
      </c>
      <c r="C1501" s="15"/>
      <c r="D1501" s="66">
        <f>(('Итоговая табл.1чел(все услуги-к'!$D1501+('Итоговая табл.1чел(все услуги-к'!$D1501*'Таблица вводных'!$G$4)))-('Расчет комиссии(Нади)'!$I1501+'Таблица вводных'!$E$3+'Таблица вводных'!$F$3)</f>
        <v>7.2879600963230251</v>
      </c>
      <c r="E1501" s="66">
        <f>('Итоговая табл.1чел(все услуги-к'!$E1501+('Итоговая табл.1чел(все услуги-к'!$E1501*'Таблица вводных'!$G$5))-('Расчет комиссии(Нади)'!$I1501+'Таблица вводных'!$E$3+'Таблица вводных'!$F$3)</f>
        <v>0.50371009632302488</v>
      </c>
      <c r="F1501" s="66">
        <f>('Итоговая табл.1чел(все услуги-к'!$F1501+('Итоговая табл.1чел(все услуги-к'!$F1501*'Таблица вводных'!$G$6))-('Расчет комиссии(Нади)'!$I1501+'Таблица вводных'!$E$3+'Таблица вводных'!$F$3)</f>
        <v>23.347960096323028</v>
      </c>
      <c r="G1501" s="66">
        <f>('Итоговая табл.1чел(все услуги-к'!$G1501+('Итоговая табл.1чел(все услуги-к'!$G1501*'Таблица вводных'!$G$7))-('Расчет комиссии(Нади)'!$I1501+'Таблица вводных'!$E$3+'Таблица вводных'!$F$3)</f>
        <v>-0.41203990367697507</v>
      </c>
      <c r="H1501" s="66">
        <f>'Итоговая табл.1чел(все услуги-к'!$H1501-('Расчет комиссии(Нади)'!$I1501+'Таблица вводных'!$E$3+'Таблица вводных'!$F$3)</f>
        <v>-0.41203990367697507</v>
      </c>
      <c r="I1501" s="66">
        <f>('Итоговая табл.1чел(все услуги-к'!$I1501+('Итоговая табл.1чел(все услуги-к'!$I1501*'Таблица вводных'!$G$9))-('Расчет комиссии(Нади)'!$I1501+'Таблица вводных'!$E$3+'Таблица вводных'!$F$3)</f>
        <v>-0.41203990367697507</v>
      </c>
      <c r="J1501" s="13" t="s">
        <v>281</v>
      </c>
    </row>
    <row r="1502" spans="1:10" ht="13.2" customHeight="1">
      <c r="A1502" s="140"/>
      <c r="B1502" s="5">
        <v>45444</v>
      </c>
      <c r="C1502" s="15"/>
      <c r="D1502" s="66">
        <f>(('Итоговая табл.1чел(все услуги-к'!$D1502+('Итоговая табл.1чел(все услуги-к'!$D1502*'Таблица вводных'!$G$4)))-('Расчет комиссии(Нади)'!$I1502+'Таблица вводных'!$E$3+'Таблица вводных'!$F$3)</f>
        <v>7.2879600963230251</v>
      </c>
      <c r="E1502" s="66">
        <f>('Итоговая табл.1чел(все услуги-к'!$E1502+('Итоговая табл.1чел(все услуги-к'!$E1502*'Таблица вводных'!$G$5))-('Расчет комиссии(Нади)'!$I1502+'Таблица вводных'!$E$3+'Таблица вводных'!$F$3)</f>
        <v>0.50371009632302488</v>
      </c>
      <c r="F1502" s="66">
        <f>('Итоговая табл.1чел(все услуги-к'!$F1502+('Итоговая табл.1чел(все услуги-к'!$F1502*'Таблица вводных'!$G$6))-('Расчет комиссии(Нади)'!$I1502+'Таблица вводных'!$E$3+'Таблица вводных'!$F$3)</f>
        <v>23.347960096323028</v>
      </c>
      <c r="G1502" s="66">
        <f>('Итоговая табл.1чел(все услуги-к'!$G1502+('Итоговая табл.1чел(все услуги-к'!$G1502*'Таблица вводных'!$G$7))-('Расчет комиссии(Нади)'!$I1502+'Таблица вводных'!$E$3+'Таблица вводных'!$F$3)</f>
        <v>-0.41203990367697507</v>
      </c>
      <c r="H1502" s="66">
        <f>'Итоговая табл.1чел(все услуги-к'!$H1502-('Расчет комиссии(Нади)'!$I1502+'Таблица вводных'!$E$3+'Таблица вводных'!$F$3)</f>
        <v>-0.41203990367697507</v>
      </c>
      <c r="I1502" s="66">
        <f>('Итоговая табл.1чел(все услуги-к'!$I1502+('Итоговая табл.1чел(все услуги-к'!$I1502*'Таблица вводных'!$G$9))-('Расчет комиссии(Нади)'!$I1502+'Таблица вводных'!$E$3+'Таблица вводных'!$F$3)</f>
        <v>-0.41203990367697507</v>
      </c>
      <c r="J1502" s="13" t="s">
        <v>281</v>
      </c>
    </row>
    <row r="1503" spans="1:10" ht="13.2" customHeight="1">
      <c r="A1503" s="140"/>
      <c r="B1503" s="5">
        <v>45447</v>
      </c>
      <c r="C1503" s="6"/>
      <c r="D1503" s="66">
        <f>(('Итоговая табл.1чел(все услуги-к'!$D1503+('Итоговая табл.1чел(все услуги-к'!$D1503*'Таблица вводных'!$G$4)))-('Расчет комиссии(Нади)'!$I1503+'Таблица вводных'!$E$3+'Таблица вводных'!$F$3)</f>
        <v>7.2879600963230251</v>
      </c>
      <c r="E1503" s="66">
        <f>('Итоговая табл.1чел(все услуги-к'!$E1503+('Итоговая табл.1чел(все услуги-к'!$E1503*'Таблица вводных'!$G$5))-('Расчет комиссии(Нади)'!$I1503+'Таблица вводных'!$E$3+'Таблица вводных'!$F$3)</f>
        <v>0.50371009632302488</v>
      </c>
      <c r="F1503" s="66">
        <f>('Итоговая табл.1чел(все услуги-к'!$F1503+('Итоговая табл.1чел(все услуги-к'!$F1503*'Таблица вводных'!$G$6))-('Расчет комиссии(Нади)'!$I1503+'Таблица вводных'!$E$3+'Таблица вводных'!$F$3)</f>
        <v>23.347960096323028</v>
      </c>
      <c r="G1503" s="66">
        <f>('Итоговая табл.1чел(все услуги-к'!$G1503+('Итоговая табл.1чел(все услуги-к'!$G1503*'Таблица вводных'!$G$7))-('Расчет комиссии(Нади)'!$I1503+'Таблица вводных'!$E$3+'Таблица вводных'!$F$3)</f>
        <v>-0.41203990367697507</v>
      </c>
      <c r="H1503" s="66">
        <f>'Итоговая табл.1чел(все услуги-к'!$H1503-('Расчет комиссии(Нади)'!$I1503+'Таблица вводных'!$E$3+'Таблица вводных'!$F$3)</f>
        <v>-0.41203990367697507</v>
      </c>
      <c r="I1503" s="66">
        <f>('Итоговая табл.1чел(все услуги-к'!$I1503+('Итоговая табл.1чел(все услуги-к'!$I1503*'Таблица вводных'!$G$9))-('Расчет комиссии(Нади)'!$I1503+'Таблица вводных'!$E$3+'Таблица вводных'!$F$3)</f>
        <v>-0.41203990367697507</v>
      </c>
      <c r="J1503" s="13" t="s">
        <v>281</v>
      </c>
    </row>
    <row r="1504" spans="1:10" ht="13.2" customHeight="1">
      <c r="A1504" s="140"/>
      <c r="B1504" s="5">
        <v>45451</v>
      </c>
      <c r="C1504" s="15"/>
      <c r="D1504" s="66">
        <f>(('Итоговая табл.1чел(все услуги-к'!$D1504+('Итоговая табл.1чел(все услуги-к'!$D1504*'Таблица вводных'!$G$4)))-('Расчет комиссии(Нади)'!$I1504+'Таблица вводных'!$E$3+'Таблица вводных'!$F$3)</f>
        <v>7.2879600963230251</v>
      </c>
      <c r="E1504" s="66">
        <f>('Итоговая табл.1чел(все услуги-к'!$E1504+('Итоговая табл.1чел(все услуги-к'!$E1504*'Таблица вводных'!$G$5))-('Расчет комиссии(Нади)'!$I1504+'Таблица вводных'!$E$3+'Таблица вводных'!$F$3)</f>
        <v>0.50371009632302488</v>
      </c>
      <c r="F1504" s="66">
        <f>('Итоговая табл.1чел(все услуги-к'!$F1504+('Итоговая табл.1чел(все услуги-к'!$F1504*'Таблица вводных'!$G$6))-('Расчет комиссии(Нади)'!$I1504+'Таблица вводных'!$E$3+'Таблица вводных'!$F$3)</f>
        <v>23.347960096323028</v>
      </c>
      <c r="G1504" s="66">
        <f>('Итоговая табл.1чел(все услуги-к'!$G1504+('Итоговая табл.1чел(все услуги-к'!$G1504*'Таблица вводных'!$G$7))-('Расчет комиссии(Нади)'!$I1504+'Таблица вводных'!$E$3+'Таблица вводных'!$F$3)</f>
        <v>-0.41203990367697507</v>
      </c>
      <c r="H1504" s="66">
        <f>'Итоговая табл.1чел(все услуги-к'!$H1504-('Расчет комиссии(Нади)'!$I1504+'Таблица вводных'!$E$3+'Таблица вводных'!$F$3)</f>
        <v>-0.41203990367697507</v>
      </c>
      <c r="I1504" s="66">
        <f>('Итоговая табл.1чел(все услуги-к'!$I1504+('Итоговая табл.1чел(все услуги-к'!$I1504*'Таблица вводных'!$G$9))-('Расчет комиссии(Нади)'!$I1504+'Таблица вводных'!$E$3+'Таблица вводных'!$F$3)</f>
        <v>-0.41203990367697507</v>
      </c>
      <c r="J1504" s="13" t="s">
        <v>281</v>
      </c>
    </row>
    <row r="1505" spans="1:10" ht="13.2" customHeight="1">
      <c r="A1505" s="140"/>
      <c r="B1505" s="5">
        <v>45454</v>
      </c>
      <c r="C1505" s="15"/>
      <c r="D1505" s="66">
        <f>(('Итоговая табл.1чел(все услуги-к'!$D1505+('Итоговая табл.1чел(все услуги-к'!$D1505*'Таблица вводных'!$G$4)))-('Расчет комиссии(Нади)'!$I1505+'Таблица вводных'!$E$3+'Таблица вводных'!$F$3)</f>
        <v>7.2879600963230251</v>
      </c>
      <c r="E1505" s="66">
        <f>('Итоговая табл.1чел(все услуги-к'!$E1505+('Итоговая табл.1чел(все услуги-к'!$E1505*'Таблица вводных'!$G$5))-('Расчет комиссии(Нади)'!$I1505+'Таблица вводных'!$E$3+'Таблица вводных'!$F$3)</f>
        <v>0.50371009632302488</v>
      </c>
      <c r="F1505" s="66">
        <f>('Итоговая табл.1чел(все услуги-к'!$F1505+('Итоговая табл.1чел(все услуги-к'!$F1505*'Таблица вводных'!$G$6))-('Расчет комиссии(Нади)'!$I1505+'Таблица вводных'!$E$3+'Таблица вводных'!$F$3)</f>
        <v>23.347960096323028</v>
      </c>
      <c r="G1505" s="66">
        <f>('Итоговая табл.1чел(все услуги-к'!$G1505+('Итоговая табл.1чел(все услуги-к'!$G1505*'Таблица вводных'!$G$7))-('Расчет комиссии(Нади)'!$I1505+'Таблица вводных'!$E$3+'Таблица вводных'!$F$3)</f>
        <v>-0.41203990367697507</v>
      </c>
      <c r="H1505" s="66">
        <f>'Итоговая табл.1чел(все услуги-к'!$H1505-('Расчет комиссии(Нади)'!$I1505+'Таблица вводных'!$E$3+'Таблица вводных'!$F$3)</f>
        <v>-0.41203990367697507</v>
      </c>
      <c r="I1505" s="66">
        <f>('Итоговая табл.1чел(все услуги-к'!$I1505+('Итоговая табл.1чел(все услуги-к'!$I1505*'Таблица вводных'!$G$9))-('Расчет комиссии(Нади)'!$I1505+'Таблица вводных'!$E$3+'Таблица вводных'!$F$3)</f>
        <v>-0.41203990367697507</v>
      </c>
      <c r="J1505" s="13" t="s">
        <v>281</v>
      </c>
    </row>
    <row r="1506" spans="1:10" ht="13.2" customHeight="1">
      <c r="A1506" s="140"/>
      <c r="B1506" s="5"/>
      <c r="C1506" s="6"/>
      <c r="D1506" s="66">
        <f>(('Итоговая табл.1чел(все услуги-к'!$D1506+('Итоговая табл.1чел(все услуги-к'!$D1506*'Таблица вводных'!$G$4)))-('Расчет комиссии(Нади)'!$I1506+'Таблица вводных'!$E$3+'Таблица вводных'!$F$3)</f>
        <v>7.2879600963230251</v>
      </c>
      <c r="E1506" s="66">
        <f>('Итоговая табл.1чел(все услуги-к'!$E1506+('Итоговая табл.1чел(все услуги-к'!$E1506*'Таблица вводных'!$G$5))-('Расчет комиссии(Нади)'!$I1506+'Таблица вводных'!$E$3+'Таблица вводных'!$F$3)</f>
        <v>0.50371009632302488</v>
      </c>
      <c r="F1506" s="66">
        <f>('Итоговая табл.1чел(все услуги-к'!$F1506+('Итоговая табл.1чел(все услуги-к'!$F1506*'Таблица вводных'!$G$6))-('Расчет комиссии(Нади)'!$I1506+'Таблица вводных'!$E$3+'Таблица вводных'!$F$3)</f>
        <v>23.347960096323028</v>
      </c>
      <c r="G1506" s="66">
        <f>('Итоговая табл.1чел(все услуги-к'!$G1506+('Итоговая табл.1чел(все услуги-к'!$G1506*'Таблица вводных'!$G$7))-('Расчет комиссии(Нади)'!$I1506+'Таблица вводных'!$E$3+'Таблица вводных'!$F$3)</f>
        <v>-0.41203990367697507</v>
      </c>
      <c r="H1506" s="66">
        <f>'Итоговая табл.1чел(все услуги-к'!$H1506-('Расчет комиссии(Нади)'!$I1506+'Таблица вводных'!$E$3+'Таблица вводных'!$F$3)</f>
        <v>-0.41203990367697507</v>
      </c>
      <c r="I1506" s="66">
        <f>('Итоговая табл.1чел(все услуги-к'!$I1506+('Итоговая табл.1чел(все услуги-к'!$I1506*'Таблица вводных'!$G$9))-('Расчет комиссии(Нади)'!$I1506+'Таблица вводных'!$E$3+'Таблица вводных'!$F$3)</f>
        <v>-0.41203990367697507</v>
      </c>
      <c r="J1506" s="13" t="s">
        <v>281</v>
      </c>
    </row>
    <row r="1507" spans="1:10" ht="13.2" customHeight="1">
      <c r="A1507" s="140"/>
      <c r="B1507" s="5"/>
      <c r="C1507" s="15"/>
      <c r="D1507" s="66">
        <f>(('Итоговая табл.1чел(все услуги-к'!$D1507+('Итоговая табл.1чел(все услуги-к'!$D1507*'Таблица вводных'!$G$4)))-('Расчет комиссии(Нади)'!$I1507+'Таблица вводных'!$E$3+'Таблица вводных'!$F$3)</f>
        <v>7.2879600963230251</v>
      </c>
      <c r="E1507" s="66">
        <f>('Итоговая табл.1чел(все услуги-к'!$E1507+('Итоговая табл.1чел(все услуги-к'!$E1507*'Таблица вводных'!$G$5))-('Расчет комиссии(Нади)'!$I1507+'Таблица вводных'!$E$3+'Таблица вводных'!$F$3)</f>
        <v>0.50371009632302488</v>
      </c>
      <c r="F1507" s="66">
        <f>('Итоговая табл.1чел(все услуги-к'!$F1507+('Итоговая табл.1чел(все услуги-к'!$F1507*'Таблица вводных'!$G$6))-('Расчет комиссии(Нади)'!$I1507+'Таблица вводных'!$E$3+'Таблица вводных'!$F$3)</f>
        <v>23.347960096323028</v>
      </c>
      <c r="G1507" s="66">
        <f>('Итоговая табл.1чел(все услуги-к'!$G1507+('Итоговая табл.1чел(все услуги-к'!$G1507*'Таблица вводных'!$G$7))-('Расчет комиссии(Нади)'!$I1507+'Таблица вводных'!$E$3+'Таблица вводных'!$F$3)</f>
        <v>-0.41203990367697507</v>
      </c>
      <c r="H1507" s="66">
        <f>'Итоговая табл.1чел(все услуги-к'!$H1507-('Расчет комиссии(Нади)'!$I1507+'Таблица вводных'!$E$3+'Таблица вводных'!$F$3)</f>
        <v>-0.41203990367697507</v>
      </c>
      <c r="I1507" s="66">
        <f>('Итоговая табл.1чел(все услуги-к'!$I1507+('Итоговая табл.1чел(все услуги-к'!$I1507*'Таблица вводных'!$G$9))-('Расчет комиссии(Нади)'!$I1507+'Таблица вводных'!$E$3+'Таблица вводных'!$F$3)</f>
        <v>-0.41203990367697507</v>
      </c>
      <c r="J1507" s="13" t="s">
        <v>281</v>
      </c>
    </row>
    <row r="1508" spans="1:10" ht="13.2" customHeight="1">
      <c r="A1508" s="140"/>
      <c r="B1508" s="5"/>
      <c r="C1508" s="6"/>
      <c r="D1508" s="66">
        <f>(('Итоговая табл.1чел(все услуги-к'!$D1508+('Итоговая табл.1чел(все услуги-к'!$D1508*'Таблица вводных'!$G$4)))-('Расчет комиссии(Нади)'!$I1508+'Таблица вводных'!$E$3+'Таблица вводных'!$F$3)</f>
        <v>7.2879600963230251</v>
      </c>
      <c r="E1508" s="66">
        <f>('Итоговая табл.1чел(все услуги-к'!$E1508+('Итоговая табл.1чел(все услуги-к'!$E1508*'Таблица вводных'!$G$5))-('Расчет комиссии(Нади)'!$I1508+'Таблица вводных'!$E$3+'Таблица вводных'!$F$3)</f>
        <v>0.50371009632302488</v>
      </c>
      <c r="F1508" s="66">
        <f>('Итоговая табл.1чел(все услуги-к'!$F1508+('Итоговая табл.1чел(все услуги-к'!$F1508*'Таблица вводных'!$G$6))-('Расчет комиссии(Нади)'!$I1508+'Таблица вводных'!$E$3+'Таблица вводных'!$F$3)</f>
        <v>23.347960096323028</v>
      </c>
      <c r="G1508" s="66">
        <f>('Итоговая табл.1чел(все услуги-к'!$G1508+('Итоговая табл.1чел(все услуги-к'!$G1508*'Таблица вводных'!$G$7))-('Расчет комиссии(Нади)'!$I1508+'Таблица вводных'!$E$3+'Таблица вводных'!$F$3)</f>
        <v>-0.41203990367697507</v>
      </c>
      <c r="H1508" s="66">
        <f>'Итоговая табл.1чел(все услуги-к'!$H1508-('Расчет комиссии(Нади)'!$I1508+'Таблица вводных'!$E$3+'Таблица вводных'!$F$3)</f>
        <v>-0.41203990367697507</v>
      </c>
      <c r="I1508" s="66">
        <f>('Итоговая табл.1чел(все услуги-к'!$I1508+('Итоговая табл.1чел(все услуги-к'!$I1508*'Таблица вводных'!$G$9))-('Расчет комиссии(Нади)'!$I1508+'Таблица вводных'!$E$3+'Таблица вводных'!$F$3)</f>
        <v>-0.41203990367697507</v>
      </c>
      <c r="J1508" s="13" t="s">
        <v>281</v>
      </c>
    </row>
    <row r="1509" spans="1:10" ht="13.2" customHeight="1">
      <c r="A1509" s="140"/>
      <c r="B1509" s="5"/>
      <c r="C1509" s="6"/>
      <c r="D1509" s="66">
        <f>(('Итоговая табл.1чел(все услуги-к'!$D1509+('Итоговая табл.1чел(все услуги-к'!$D1509*'Таблица вводных'!$G$4)))-('Расчет комиссии(Нади)'!$I1509+'Таблица вводных'!$E$3+'Таблица вводных'!$F$3)</f>
        <v>7.2879600963230251</v>
      </c>
      <c r="E1509" s="66">
        <f>('Итоговая табл.1чел(все услуги-к'!$E1509+('Итоговая табл.1чел(все услуги-к'!$E1509*'Таблица вводных'!$G$5))-('Расчет комиссии(Нади)'!$I1509+'Таблица вводных'!$E$3+'Таблица вводных'!$F$3)</f>
        <v>0.50371009632302488</v>
      </c>
      <c r="F1509" s="66">
        <f>('Итоговая табл.1чел(все услуги-к'!$F1509+('Итоговая табл.1чел(все услуги-к'!$F1509*'Таблица вводных'!$G$6))-('Расчет комиссии(Нади)'!$I1509+'Таблица вводных'!$E$3+'Таблица вводных'!$F$3)</f>
        <v>23.347960096323028</v>
      </c>
      <c r="G1509" s="66">
        <f>('Итоговая табл.1чел(все услуги-к'!$G1509+('Итоговая табл.1чел(все услуги-к'!$G1509*'Таблица вводных'!$G$7))-('Расчет комиссии(Нади)'!$I1509+'Таблица вводных'!$E$3+'Таблица вводных'!$F$3)</f>
        <v>-0.41203990367697507</v>
      </c>
      <c r="H1509" s="66">
        <f>'Итоговая табл.1чел(все услуги-к'!$H1509-('Расчет комиссии(Нади)'!$I1509+'Таблица вводных'!$E$3+'Таблица вводных'!$F$3)</f>
        <v>-0.41203990367697507</v>
      </c>
      <c r="I1509" s="66">
        <f>('Итоговая табл.1чел(все услуги-к'!$I1509+('Итоговая табл.1чел(все услуги-к'!$I1509*'Таблица вводных'!$G$9))-('Расчет комиссии(Нади)'!$I1509+'Таблица вводных'!$E$3+'Таблица вводных'!$F$3)</f>
        <v>-0.41203990367697507</v>
      </c>
      <c r="J1509" s="13" t="s">
        <v>281</v>
      </c>
    </row>
    <row r="1510" spans="1:10" ht="13.2" customHeight="1">
      <c r="A1510" s="140"/>
      <c r="B1510" s="5"/>
      <c r="C1510" s="15"/>
      <c r="D1510" s="66">
        <f>(('Итоговая табл.1чел(все услуги-к'!$D1510+('Итоговая табл.1чел(все услуги-к'!$D1510*'Таблица вводных'!$G$4)))-('Расчет комиссии(Нади)'!$I1510+'Таблица вводных'!$E$3+'Таблица вводных'!$F$3)</f>
        <v>7.2879600963230251</v>
      </c>
      <c r="E1510" s="66">
        <f>('Итоговая табл.1чел(все услуги-к'!$E1510+('Итоговая табл.1чел(все услуги-к'!$E1510*'Таблица вводных'!$G$5))-('Расчет комиссии(Нади)'!$I1510+'Таблица вводных'!$E$3+'Таблица вводных'!$F$3)</f>
        <v>0.50371009632302488</v>
      </c>
      <c r="F1510" s="66">
        <f>('Итоговая табл.1чел(все услуги-к'!$F1510+('Итоговая табл.1чел(все услуги-к'!$F1510*'Таблица вводных'!$G$6))-('Расчет комиссии(Нади)'!$I1510+'Таблица вводных'!$E$3+'Таблица вводных'!$F$3)</f>
        <v>23.347960096323028</v>
      </c>
      <c r="G1510" s="66">
        <f>('Итоговая табл.1чел(все услуги-к'!$G1510+('Итоговая табл.1чел(все услуги-к'!$G1510*'Таблица вводных'!$G$7))-('Расчет комиссии(Нади)'!$I1510+'Таблица вводных'!$E$3+'Таблица вводных'!$F$3)</f>
        <v>-0.41203990367697507</v>
      </c>
      <c r="H1510" s="66">
        <f>'Итоговая табл.1чел(все услуги-к'!$H1510-('Расчет комиссии(Нади)'!$I1510+'Таблица вводных'!$E$3+'Таблица вводных'!$F$3)</f>
        <v>-0.41203990367697507</v>
      </c>
      <c r="I1510" s="66">
        <f>('Итоговая табл.1чел(все услуги-к'!$I1510+('Итоговая табл.1чел(все услуги-к'!$I1510*'Таблица вводных'!$G$9))-('Расчет комиссии(Нади)'!$I1510+'Таблица вводных'!$E$3+'Таблица вводных'!$F$3)</f>
        <v>-0.41203990367697507</v>
      </c>
      <c r="J1510" s="13" t="s">
        <v>281</v>
      </c>
    </row>
    <row r="1511" spans="1:10" ht="13.2" customHeight="1">
      <c r="A1511" s="140"/>
      <c r="B1511" s="5"/>
      <c r="C1511" s="6"/>
      <c r="D1511" s="66">
        <f>(('Итоговая табл.1чел(все услуги-к'!$D1511+('Итоговая табл.1чел(все услуги-к'!$D1511*'Таблица вводных'!$G$4)))-('Расчет комиссии(Нади)'!$I1511+'Таблица вводных'!$E$3+'Таблица вводных'!$F$3)</f>
        <v>7.2879600963230251</v>
      </c>
      <c r="E1511" s="66">
        <f>('Итоговая табл.1чел(все услуги-к'!$E1511+('Итоговая табл.1чел(все услуги-к'!$E1511*'Таблица вводных'!$G$5))-('Расчет комиссии(Нади)'!$I1511+'Таблица вводных'!$E$3+'Таблица вводных'!$F$3)</f>
        <v>0.50371009632302488</v>
      </c>
      <c r="F1511" s="66">
        <f>('Итоговая табл.1чел(все услуги-к'!$F1511+('Итоговая табл.1чел(все услуги-к'!$F1511*'Таблица вводных'!$G$6))-('Расчет комиссии(Нади)'!$I1511+'Таблица вводных'!$E$3+'Таблица вводных'!$F$3)</f>
        <v>23.347960096323028</v>
      </c>
      <c r="G1511" s="66">
        <f>('Итоговая табл.1чел(все услуги-к'!$G1511+('Итоговая табл.1чел(все услуги-к'!$G1511*'Таблица вводных'!$G$7))-('Расчет комиссии(Нади)'!$I1511+'Таблица вводных'!$E$3+'Таблица вводных'!$F$3)</f>
        <v>-0.41203990367697507</v>
      </c>
      <c r="H1511" s="66">
        <f>'Итоговая табл.1чел(все услуги-к'!$H1511-('Расчет комиссии(Нади)'!$I1511+'Таблица вводных'!$E$3+'Таблица вводных'!$F$3)</f>
        <v>-0.41203990367697507</v>
      </c>
      <c r="I1511" s="66">
        <f>('Итоговая табл.1чел(все услуги-к'!$I1511+('Итоговая табл.1чел(все услуги-к'!$I1511*'Таблица вводных'!$G$9))-('Расчет комиссии(Нади)'!$I1511+'Таблица вводных'!$E$3+'Таблица вводных'!$F$3)</f>
        <v>-0.41203990367697507</v>
      </c>
      <c r="J1511" s="13" t="s">
        <v>281</v>
      </c>
    </row>
    <row r="1512" spans="1:10" ht="13.2" customHeight="1">
      <c r="A1512" s="140"/>
      <c r="B1512" s="5"/>
      <c r="C1512" s="15"/>
      <c r="D1512" s="66">
        <f>(('Итоговая табл.1чел(все услуги-к'!$D1512+('Итоговая табл.1чел(все услуги-к'!$D1512*'Таблица вводных'!$G$4)))-('Расчет комиссии(Нади)'!$I1512+'Таблица вводных'!$E$3+'Таблица вводных'!$F$3)</f>
        <v>7.2879600963230251</v>
      </c>
      <c r="E1512" s="66">
        <f>('Итоговая табл.1чел(все услуги-к'!$E1512+('Итоговая табл.1чел(все услуги-к'!$E1512*'Таблица вводных'!$G$5))-('Расчет комиссии(Нади)'!$I1512+'Таблица вводных'!$E$3+'Таблица вводных'!$F$3)</f>
        <v>0.50371009632302488</v>
      </c>
      <c r="F1512" s="66">
        <f>('Итоговая табл.1чел(все услуги-к'!$F1512+('Итоговая табл.1чел(все услуги-к'!$F1512*'Таблица вводных'!$G$6))-('Расчет комиссии(Нади)'!$I1512+'Таблица вводных'!$E$3+'Таблица вводных'!$F$3)</f>
        <v>23.347960096323028</v>
      </c>
      <c r="G1512" s="66">
        <f>('Итоговая табл.1чел(все услуги-к'!$G1512+('Итоговая табл.1чел(все услуги-к'!$G1512*'Таблица вводных'!$G$7))-('Расчет комиссии(Нади)'!$I1512+'Таблица вводных'!$E$3+'Таблица вводных'!$F$3)</f>
        <v>-0.41203990367697507</v>
      </c>
      <c r="H1512" s="66">
        <f>'Итоговая табл.1чел(все услуги-к'!$H1512-('Расчет комиссии(Нади)'!$I1512+'Таблица вводных'!$E$3+'Таблица вводных'!$F$3)</f>
        <v>-0.41203990367697507</v>
      </c>
      <c r="I1512" s="66">
        <f>('Итоговая табл.1чел(все услуги-к'!$I1512+('Итоговая табл.1чел(все услуги-к'!$I1512*'Таблица вводных'!$G$9))-('Расчет комиссии(Нади)'!$I1512+'Таблица вводных'!$E$3+'Таблица вводных'!$F$3)</f>
        <v>-0.41203990367697507</v>
      </c>
      <c r="J1512" s="13" t="s">
        <v>281</v>
      </c>
    </row>
    <row r="1513" spans="1:10" ht="13.2" customHeight="1">
      <c r="A1513" s="141"/>
      <c r="B1513" s="18"/>
      <c r="C1513" s="19"/>
      <c r="D1513" s="76">
        <f>(('Итоговая табл.1чел(все услуги-к'!$D1513+('Итоговая табл.1чел(все услуги-к'!$D1513*'Таблица вводных'!$G$4)))-('Расчет комиссии(Нади)'!$I1513+'Таблица вводных'!$E$3+'Таблица вводных'!$F$3)</f>
        <v>7.2879600963230251</v>
      </c>
      <c r="E1513" s="76">
        <f>('Итоговая табл.1чел(все услуги-к'!$E1513+('Итоговая табл.1чел(все услуги-к'!$E1513*'Таблица вводных'!$G$5))-('Расчет комиссии(Нади)'!$I1513+'Таблица вводных'!$E$3+'Таблица вводных'!$F$3)</f>
        <v>0.50371009632302488</v>
      </c>
      <c r="F1513" s="76">
        <f>('Итоговая табл.1чел(все услуги-к'!$F1513+('Итоговая табл.1чел(все услуги-к'!$F1513*'Таблица вводных'!$G$6))-('Расчет комиссии(Нади)'!$I1513+'Таблица вводных'!$E$3+'Таблица вводных'!$F$3)</f>
        <v>23.347960096323028</v>
      </c>
      <c r="G1513" s="76">
        <f>('Итоговая табл.1чел(все услуги-к'!$G1513+('Итоговая табл.1чел(все услуги-к'!$G1513*'Таблица вводных'!$G$7))-('Расчет комиссии(Нади)'!$I1513+'Таблица вводных'!$E$3+'Таблица вводных'!$F$3)</f>
        <v>-0.41203990367697507</v>
      </c>
      <c r="H1513" s="76">
        <f>'Итоговая табл.1чел(все услуги-к'!$H1513-('Расчет комиссии(Нади)'!$I1513+'Таблица вводных'!$E$3+'Таблица вводных'!$F$3)</f>
        <v>-0.41203990367697507</v>
      </c>
      <c r="I1513" s="76">
        <f>('Итоговая табл.1чел(все услуги-к'!$I1513+('Итоговая табл.1чел(все услуги-к'!$I1513*'Таблица вводных'!$G$9))-('Расчет комиссии(Нади)'!$I1513+'Таблица вводных'!$E$3+'Таблица вводных'!$F$3)</f>
        <v>-0.41203990367697507</v>
      </c>
      <c r="J1513" s="22" t="s">
        <v>281</v>
      </c>
    </row>
    <row r="1514" spans="1:10" ht="13.2" customHeight="1">
      <c r="A1514" s="144" t="s">
        <v>282</v>
      </c>
      <c r="B1514" s="5">
        <v>45423</v>
      </c>
      <c r="C1514" s="97"/>
      <c r="D1514" s="59">
        <f>(('Итоговая табл.1чел(все услуги-к'!$D1514+('Итоговая табл.1чел(все услуги-к'!$D1514*'Таблица вводных'!$G$4)))-('Расчет комиссии(Нади)'!$I1514+'Таблица вводных'!$E$3+'Таблица вводных'!$F$3)</f>
        <v>7.2879600963230251</v>
      </c>
      <c r="E1514" s="59">
        <f>('Итоговая табл.1чел(все услуги-к'!$E1514+('Итоговая табл.1чел(все услуги-к'!$E1514*'Таблица вводных'!$G$5))-('Расчет комиссии(Нади)'!$I1514+'Таблица вводных'!$E$3+'Таблица вводных'!$F$3)</f>
        <v>0.50371009632302488</v>
      </c>
      <c r="F1514" s="59">
        <f>('Итоговая табл.1чел(все услуги-к'!$F1514+('Итоговая табл.1чел(все услуги-к'!$F1514*'Таблица вводных'!$G$6))-('Расчет комиссии(Нади)'!$I1514+'Таблица вводных'!$E$3+'Таблица вводных'!$F$3)</f>
        <v>23.347960096323028</v>
      </c>
      <c r="G1514" s="59">
        <f>('Итоговая табл.1чел(все услуги-к'!$G1514+('Итоговая табл.1чел(все услуги-к'!$G1514*'Таблица вводных'!$G$7))-('Расчет комиссии(Нади)'!$I1514+'Таблица вводных'!$E$3+'Таблица вводных'!$F$3)</f>
        <v>-0.41203990367697507</v>
      </c>
      <c r="H1514" s="59">
        <f>'Итоговая табл.1чел(все услуги-к'!$H1514-('Расчет комиссии(Нади)'!$I1514+'Таблица вводных'!$E$3+'Таблица вводных'!$F$3)</f>
        <v>-0.41203990367697507</v>
      </c>
      <c r="I1514" s="59">
        <f>('Итоговая табл.1чел(все услуги-к'!$I1514+('Итоговая табл.1чел(все услуги-к'!$I1514*'Таблица вводных'!$G$9))-('Расчет комиссии(Нади)'!$I1514+'Таблица вводных'!$E$3+'Таблица вводных'!$F$3)</f>
        <v>-0.41203990367697507</v>
      </c>
      <c r="J1514" s="10" t="s">
        <v>283</v>
      </c>
    </row>
    <row r="1515" spans="1:10" ht="13.2" customHeight="1">
      <c r="A1515" s="140"/>
      <c r="B1515" s="5">
        <v>45426</v>
      </c>
      <c r="C1515" s="6"/>
      <c r="D1515" s="66">
        <f>(('Итоговая табл.1чел(все услуги-к'!$D1515+('Итоговая табл.1чел(все услуги-к'!$D1515*'Таблица вводных'!$G$4)))-('Расчет комиссии(Нади)'!$I1515+'Таблица вводных'!$E$3+'Таблица вводных'!$F$3)</f>
        <v>7.2879600963230251</v>
      </c>
      <c r="E1515" s="66">
        <f>('Итоговая табл.1чел(все услуги-к'!$E1515+('Итоговая табл.1чел(все услуги-к'!$E1515*'Таблица вводных'!$G$5))-('Расчет комиссии(Нади)'!$I1515+'Таблица вводных'!$E$3+'Таблица вводных'!$F$3)</f>
        <v>0.50371009632302488</v>
      </c>
      <c r="F1515" s="66">
        <f>('Итоговая табл.1чел(все услуги-к'!$F1515+('Итоговая табл.1чел(все услуги-к'!$F1515*'Таблица вводных'!$G$6))-('Расчет комиссии(Нади)'!$I1515+'Таблица вводных'!$E$3+'Таблица вводных'!$F$3)</f>
        <v>23.347960096323028</v>
      </c>
      <c r="G1515" s="66">
        <f>('Итоговая табл.1чел(все услуги-к'!$G1515+('Итоговая табл.1чел(все услуги-к'!$G1515*'Таблица вводных'!$G$7))-('Расчет комиссии(Нади)'!$I1515+'Таблица вводных'!$E$3+'Таблица вводных'!$F$3)</f>
        <v>-0.41203990367697507</v>
      </c>
      <c r="H1515" s="66">
        <f>'Итоговая табл.1чел(все услуги-к'!$H1515-('Расчет комиссии(Нади)'!$I1515+'Таблица вводных'!$E$3+'Таблица вводных'!$F$3)</f>
        <v>-0.41203990367697507</v>
      </c>
      <c r="I1515" s="66">
        <f>('Итоговая табл.1чел(все услуги-к'!$I1515+('Итоговая табл.1чел(все услуги-к'!$I1515*'Таблица вводных'!$G$9))-('Расчет комиссии(Нади)'!$I1515+'Таблица вводных'!$E$3+'Таблица вводных'!$F$3)</f>
        <v>-0.41203990367697507</v>
      </c>
      <c r="J1515" s="13" t="s">
        <v>283</v>
      </c>
    </row>
    <row r="1516" spans="1:10" ht="13.2" customHeight="1">
      <c r="A1516" s="140"/>
      <c r="B1516" s="5">
        <v>45430</v>
      </c>
      <c r="C1516" s="15"/>
      <c r="D1516" s="66">
        <f>(('Итоговая табл.1чел(все услуги-к'!$D1516+('Итоговая табл.1чел(все услуги-к'!$D1516*'Таблица вводных'!$G$4)))-('Расчет комиссии(Нади)'!$I1516+'Таблица вводных'!$E$3+'Таблица вводных'!$F$3)</f>
        <v>7.2879600963230251</v>
      </c>
      <c r="E1516" s="66">
        <f>('Итоговая табл.1чел(все услуги-к'!$E1516+('Итоговая табл.1чел(все услуги-к'!$E1516*'Таблица вводных'!$G$5))-('Расчет комиссии(Нади)'!$I1516+'Таблица вводных'!$E$3+'Таблица вводных'!$F$3)</f>
        <v>0.50371009632302488</v>
      </c>
      <c r="F1516" s="66">
        <f>('Итоговая табл.1чел(все услуги-к'!$F1516+('Итоговая табл.1чел(все услуги-к'!$F1516*'Таблица вводных'!$G$6))-('Расчет комиссии(Нади)'!$I1516+'Таблица вводных'!$E$3+'Таблица вводных'!$F$3)</f>
        <v>23.347960096323028</v>
      </c>
      <c r="G1516" s="66">
        <f>('Итоговая табл.1чел(все услуги-к'!$G1516+('Итоговая табл.1чел(все услуги-к'!$G1516*'Таблица вводных'!$G$7))-('Расчет комиссии(Нади)'!$I1516+'Таблица вводных'!$E$3+'Таблица вводных'!$F$3)</f>
        <v>-0.41203990367697507</v>
      </c>
      <c r="H1516" s="66">
        <f>'Итоговая табл.1чел(все услуги-к'!$H1516-('Расчет комиссии(Нади)'!$I1516+'Таблица вводных'!$E$3+'Таблица вводных'!$F$3)</f>
        <v>-0.41203990367697507</v>
      </c>
      <c r="I1516" s="66">
        <f>('Итоговая табл.1чел(все услуги-к'!$I1516+('Итоговая табл.1чел(все услуги-к'!$I1516*'Таблица вводных'!$G$9))-('Расчет комиссии(Нади)'!$I1516+'Таблица вводных'!$E$3+'Таблица вводных'!$F$3)</f>
        <v>-0.41203990367697507</v>
      </c>
      <c r="J1516" s="13" t="s">
        <v>283</v>
      </c>
    </row>
    <row r="1517" spans="1:10" ht="13.2" customHeight="1">
      <c r="A1517" s="140"/>
      <c r="B1517" s="5">
        <v>45433</v>
      </c>
      <c r="C1517" s="6"/>
      <c r="D1517" s="66">
        <f>(('Итоговая табл.1чел(все услуги-к'!$D1517+('Итоговая табл.1чел(все услуги-к'!$D1517*'Таблица вводных'!$G$4)))-('Расчет комиссии(Нади)'!$I1517+'Таблица вводных'!$E$3+'Таблица вводных'!$F$3)</f>
        <v>7.2879600963230251</v>
      </c>
      <c r="E1517" s="66">
        <f>('Итоговая табл.1чел(все услуги-к'!$E1517+('Итоговая табл.1чел(все услуги-к'!$E1517*'Таблица вводных'!$G$5))-('Расчет комиссии(Нади)'!$I1517+'Таблица вводных'!$E$3+'Таблица вводных'!$F$3)</f>
        <v>0.50371009632302488</v>
      </c>
      <c r="F1517" s="66">
        <f>('Итоговая табл.1чел(все услуги-к'!$F1517+('Итоговая табл.1чел(все услуги-к'!$F1517*'Таблица вводных'!$G$6))-('Расчет комиссии(Нади)'!$I1517+'Таблица вводных'!$E$3+'Таблица вводных'!$F$3)</f>
        <v>23.347960096323028</v>
      </c>
      <c r="G1517" s="66">
        <f>('Итоговая табл.1чел(все услуги-к'!$G1517+('Итоговая табл.1чел(все услуги-к'!$G1517*'Таблица вводных'!$G$7))-('Расчет комиссии(Нади)'!$I1517+'Таблица вводных'!$E$3+'Таблица вводных'!$F$3)</f>
        <v>-0.41203990367697507</v>
      </c>
      <c r="H1517" s="66">
        <f>'Итоговая табл.1чел(все услуги-к'!$H1517-('Расчет комиссии(Нади)'!$I1517+'Таблица вводных'!$E$3+'Таблица вводных'!$F$3)</f>
        <v>-0.41203990367697507</v>
      </c>
      <c r="I1517" s="66">
        <f>('Итоговая табл.1чел(все услуги-к'!$I1517+('Итоговая табл.1чел(все услуги-к'!$I1517*'Таблица вводных'!$G$9))-('Расчет комиссии(Нади)'!$I1517+'Таблица вводных'!$E$3+'Таблица вводных'!$F$3)</f>
        <v>-0.41203990367697507</v>
      </c>
      <c r="J1517" s="13" t="s">
        <v>283</v>
      </c>
    </row>
    <row r="1518" spans="1:10" ht="13.2" customHeight="1">
      <c r="A1518" s="140"/>
      <c r="B1518" s="5">
        <v>45437</v>
      </c>
      <c r="C1518" s="15"/>
      <c r="D1518" s="66">
        <f>(('Итоговая табл.1чел(все услуги-к'!$D1518+('Итоговая табл.1чел(все услуги-к'!$D1518*'Таблица вводных'!$G$4)))-('Расчет комиссии(Нади)'!$I1518+'Таблица вводных'!$E$3+'Таблица вводных'!$F$3)</f>
        <v>7.2879600963230251</v>
      </c>
      <c r="E1518" s="66">
        <f>('Итоговая табл.1чел(все услуги-к'!$E1518+('Итоговая табл.1чел(все услуги-к'!$E1518*'Таблица вводных'!$G$5))-('Расчет комиссии(Нади)'!$I1518+'Таблица вводных'!$E$3+'Таблица вводных'!$F$3)</f>
        <v>0.50371009632302488</v>
      </c>
      <c r="F1518" s="66">
        <f>('Итоговая табл.1чел(все услуги-к'!$F1518+('Итоговая табл.1чел(все услуги-к'!$F1518*'Таблица вводных'!$G$6))-('Расчет комиссии(Нади)'!$I1518+'Таблица вводных'!$E$3+'Таблица вводных'!$F$3)</f>
        <v>23.347960096323028</v>
      </c>
      <c r="G1518" s="66">
        <f>('Итоговая табл.1чел(все услуги-к'!$G1518+('Итоговая табл.1чел(все услуги-к'!$G1518*'Таблица вводных'!$G$7))-('Расчет комиссии(Нади)'!$I1518+'Таблица вводных'!$E$3+'Таблица вводных'!$F$3)</f>
        <v>-0.41203990367697507</v>
      </c>
      <c r="H1518" s="66">
        <f>'Итоговая табл.1чел(все услуги-к'!$H1518-('Расчет комиссии(Нади)'!$I1518+'Таблица вводных'!$E$3+'Таблица вводных'!$F$3)</f>
        <v>-0.41203990367697507</v>
      </c>
      <c r="I1518" s="66">
        <f>('Итоговая табл.1чел(все услуги-к'!$I1518+('Итоговая табл.1чел(все услуги-к'!$I1518*'Таблица вводных'!$G$9))-('Расчет комиссии(Нади)'!$I1518+'Таблица вводных'!$E$3+'Таблица вводных'!$F$3)</f>
        <v>-0.41203990367697507</v>
      </c>
      <c r="J1518" s="13" t="s">
        <v>283</v>
      </c>
    </row>
    <row r="1519" spans="1:10" ht="13.2" customHeight="1">
      <c r="A1519" s="140"/>
      <c r="B1519" s="5">
        <v>45440</v>
      </c>
      <c r="C1519" s="15"/>
      <c r="D1519" s="66">
        <f>(('Итоговая табл.1чел(все услуги-к'!$D1519+('Итоговая табл.1чел(все услуги-к'!$D1519*'Таблица вводных'!$G$4)))-('Расчет комиссии(Нади)'!$I1519+'Таблица вводных'!$E$3+'Таблица вводных'!$F$3)</f>
        <v>7.2879600963230251</v>
      </c>
      <c r="E1519" s="66">
        <f>('Итоговая табл.1чел(все услуги-к'!$E1519+('Итоговая табл.1чел(все услуги-к'!$E1519*'Таблица вводных'!$G$5))-('Расчет комиссии(Нади)'!$I1519+'Таблица вводных'!$E$3+'Таблица вводных'!$F$3)</f>
        <v>0.50371009632302488</v>
      </c>
      <c r="F1519" s="66">
        <f>('Итоговая табл.1чел(все услуги-к'!$F1519+('Итоговая табл.1чел(все услуги-к'!$F1519*'Таблица вводных'!$G$6))-('Расчет комиссии(Нади)'!$I1519+'Таблица вводных'!$E$3+'Таблица вводных'!$F$3)</f>
        <v>23.347960096323028</v>
      </c>
      <c r="G1519" s="66">
        <f>('Итоговая табл.1чел(все услуги-к'!$G1519+('Итоговая табл.1чел(все услуги-к'!$G1519*'Таблица вводных'!$G$7))-('Расчет комиссии(Нади)'!$I1519+'Таблица вводных'!$E$3+'Таблица вводных'!$F$3)</f>
        <v>-0.41203990367697507</v>
      </c>
      <c r="H1519" s="66">
        <f>'Итоговая табл.1чел(все услуги-к'!$H1519-('Расчет комиссии(Нади)'!$I1519+'Таблица вводных'!$E$3+'Таблица вводных'!$F$3)</f>
        <v>-0.41203990367697507</v>
      </c>
      <c r="I1519" s="66">
        <f>('Итоговая табл.1чел(все услуги-к'!$I1519+('Итоговая табл.1чел(все услуги-к'!$I1519*'Таблица вводных'!$G$9))-('Расчет комиссии(Нади)'!$I1519+'Таблица вводных'!$E$3+'Таблица вводных'!$F$3)</f>
        <v>-0.41203990367697507</v>
      </c>
      <c r="J1519" s="13" t="s">
        <v>283</v>
      </c>
    </row>
    <row r="1520" spans="1:10" ht="13.2" customHeight="1">
      <c r="A1520" s="140"/>
      <c r="B1520" s="5">
        <v>45444</v>
      </c>
      <c r="C1520" s="15"/>
      <c r="D1520" s="66">
        <f>(('Итоговая табл.1чел(все услуги-к'!$D1520+('Итоговая табл.1чел(все услуги-к'!$D1520*'Таблица вводных'!$G$4)))-('Расчет комиссии(Нади)'!$I1520+'Таблица вводных'!$E$3+'Таблица вводных'!$F$3)</f>
        <v>7.2879600963230251</v>
      </c>
      <c r="E1520" s="66">
        <f>('Итоговая табл.1чел(все услуги-к'!$E1520+('Итоговая табл.1чел(все услуги-к'!$E1520*'Таблица вводных'!$G$5))-('Расчет комиссии(Нади)'!$I1520+'Таблица вводных'!$E$3+'Таблица вводных'!$F$3)</f>
        <v>0.50371009632302488</v>
      </c>
      <c r="F1520" s="66">
        <f>('Итоговая табл.1чел(все услуги-к'!$F1520+('Итоговая табл.1чел(все услуги-к'!$F1520*'Таблица вводных'!$G$6))-('Расчет комиссии(Нади)'!$I1520+'Таблица вводных'!$E$3+'Таблица вводных'!$F$3)</f>
        <v>23.347960096323028</v>
      </c>
      <c r="G1520" s="66">
        <f>('Итоговая табл.1чел(все услуги-к'!$G1520+('Итоговая табл.1чел(все услуги-к'!$G1520*'Таблица вводных'!$G$7))-('Расчет комиссии(Нади)'!$I1520+'Таблица вводных'!$E$3+'Таблица вводных'!$F$3)</f>
        <v>-0.41203990367697507</v>
      </c>
      <c r="H1520" s="66">
        <f>'Итоговая табл.1чел(все услуги-к'!$H1520-('Расчет комиссии(Нади)'!$I1520+'Таблица вводных'!$E$3+'Таблица вводных'!$F$3)</f>
        <v>-0.41203990367697507</v>
      </c>
      <c r="I1520" s="66">
        <f>('Итоговая табл.1чел(все услуги-к'!$I1520+('Итоговая табл.1чел(все услуги-к'!$I1520*'Таблица вводных'!$G$9))-('Расчет комиссии(Нади)'!$I1520+'Таблица вводных'!$E$3+'Таблица вводных'!$F$3)</f>
        <v>-0.41203990367697507</v>
      </c>
      <c r="J1520" s="13" t="s">
        <v>283</v>
      </c>
    </row>
    <row r="1521" spans="1:10" ht="13.2" customHeight="1">
      <c r="A1521" s="140"/>
      <c r="B1521" s="5">
        <v>45447</v>
      </c>
      <c r="C1521" s="6"/>
      <c r="D1521" s="66">
        <f>(('Итоговая табл.1чел(все услуги-к'!$D1521+('Итоговая табл.1чел(все услуги-к'!$D1521*'Таблица вводных'!$G$4)))-('Расчет комиссии(Нади)'!$I1521+'Таблица вводных'!$E$3+'Таблица вводных'!$F$3)</f>
        <v>7.2879600963230251</v>
      </c>
      <c r="E1521" s="66">
        <f>('Итоговая табл.1чел(все услуги-к'!$E1521+('Итоговая табл.1чел(все услуги-к'!$E1521*'Таблица вводных'!$G$5))-('Расчет комиссии(Нади)'!$I1521+'Таблица вводных'!$E$3+'Таблица вводных'!$F$3)</f>
        <v>0.50371009632302488</v>
      </c>
      <c r="F1521" s="66">
        <f>('Итоговая табл.1чел(все услуги-к'!$F1521+('Итоговая табл.1чел(все услуги-к'!$F1521*'Таблица вводных'!$G$6))-('Расчет комиссии(Нади)'!$I1521+'Таблица вводных'!$E$3+'Таблица вводных'!$F$3)</f>
        <v>23.347960096323028</v>
      </c>
      <c r="G1521" s="66">
        <f>('Итоговая табл.1чел(все услуги-к'!$G1521+('Итоговая табл.1чел(все услуги-к'!$G1521*'Таблица вводных'!$G$7))-('Расчет комиссии(Нади)'!$I1521+'Таблица вводных'!$E$3+'Таблица вводных'!$F$3)</f>
        <v>-0.41203990367697507</v>
      </c>
      <c r="H1521" s="66">
        <f>'Итоговая табл.1чел(все услуги-к'!$H1521-('Расчет комиссии(Нади)'!$I1521+'Таблица вводных'!$E$3+'Таблица вводных'!$F$3)</f>
        <v>-0.41203990367697507</v>
      </c>
      <c r="I1521" s="66">
        <f>('Итоговая табл.1чел(все услуги-к'!$I1521+('Итоговая табл.1чел(все услуги-к'!$I1521*'Таблица вводных'!$G$9))-('Расчет комиссии(Нади)'!$I1521+'Таблица вводных'!$E$3+'Таблица вводных'!$F$3)</f>
        <v>-0.41203990367697507</v>
      </c>
      <c r="J1521" s="13" t="s">
        <v>283</v>
      </c>
    </row>
    <row r="1522" spans="1:10" ht="13.2" customHeight="1">
      <c r="A1522" s="140"/>
      <c r="B1522" s="5">
        <v>45451</v>
      </c>
      <c r="C1522" s="15"/>
      <c r="D1522" s="66">
        <f>(('Итоговая табл.1чел(все услуги-к'!$D1522+('Итоговая табл.1чел(все услуги-к'!$D1522*'Таблица вводных'!$G$4)))-('Расчет комиссии(Нади)'!$I1522+'Таблица вводных'!$E$3+'Таблица вводных'!$F$3)</f>
        <v>7.2879600963230251</v>
      </c>
      <c r="E1522" s="66">
        <f>('Итоговая табл.1чел(все услуги-к'!$E1522+('Итоговая табл.1чел(все услуги-к'!$E1522*'Таблица вводных'!$G$5))-('Расчет комиссии(Нади)'!$I1522+'Таблица вводных'!$E$3+'Таблица вводных'!$F$3)</f>
        <v>0.50371009632302488</v>
      </c>
      <c r="F1522" s="66">
        <f>('Итоговая табл.1чел(все услуги-к'!$F1522+('Итоговая табл.1чел(все услуги-к'!$F1522*'Таблица вводных'!$G$6))-('Расчет комиссии(Нади)'!$I1522+'Таблица вводных'!$E$3+'Таблица вводных'!$F$3)</f>
        <v>23.347960096323028</v>
      </c>
      <c r="G1522" s="66">
        <f>('Итоговая табл.1чел(все услуги-к'!$G1522+('Итоговая табл.1чел(все услуги-к'!$G1522*'Таблица вводных'!$G$7))-('Расчет комиссии(Нади)'!$I1522+'Таблица вводных'!$E$3+'Таблица вводных'!$F$3)</f>
        <v>-0.41203990367697507</v>
      </c>
      <c r="H1522" s="66">
        <f>'Итоговая табл.1чел(все услуги-к'!$H1522-('Расчет комиссии(Нади)'!$I1522+'Таблица вводных'!$E$3+'Таблица вводных'!$F$3)</f>
        <v>-0.41203990367697507</v>
      </c>
      <c r="I1522" s="66">
        <f>('Итоговая табл.1чел(все услуги-к'!$I1522+('Итоговая табл.1чел(все услуги-к'!$I1522*'Таблица вводных'!$G$9))-('Расчет комиссии(Нади)'!$I1522+'Таблица вводных'!$E$3+'Таблица вводных'!$F$3)</f>
        <v>-0.41203990367697507</v>
      </c>
      <c r="J1522" s="13" t="s">
        <v>283</v>
      </c>
    </row>
    <row r="1523" spans="1:10" ht="13.2" customHeight="1">
      <c r="A1523" s="140"/>
      <c r="B1523" s="5">
        <v>45454</v>
      </c>
      <c r="C1523" s="15"/>
      <c r="D1523" s="66">
        <f>(('Итоговая табл.1чел(все услуги-к'!$D1523+('Итоговая табл.1чел(все услуги-к'!$D1523*'Таблица вводных'!$G$4)))-('Расчет комиссии(Нади)'!$I1523+'Таблица вводных'!$E$3+'Таблица вводных'!$F$3)</f>
        <v>7.2879600963230251</v>
      </c>
      <c r="E1523" s="66">
        <f>('Итоговая табл.1чел(все услуги-к'!$E1523+('Итоговая табл.1чел(все услуги-к'!$E1523*'Таблица вводных'!$G$5))-('Расчет комиссии(Нади)'!$I1523+'Таблица вводных'!$E$3+'Таблица вводных'!$F$3)</f>
        <v>0.50371009632302488</v>
      </c>
      <c r="F1523" s="66">
        <f>('Итоговая табл.1чел(все услуги-к'!$F1523+('Итоговая табл.1чел(все услуги-к'!$F1523*'Таблица вводных'!$G$6))-('Расчет комиссии(Нади)'!$I1523+'Таблица вводных'!$E$3+'Таблица вводных'!$F$3)</f>
        <v>23.347960096323028</v>
      </c>
      <c r="G1523" s="66">
        <f>('Итоговая табл.1чел(все услуги-к'!$G1523+('Итоговая табл.1чел(все услуги-к'!$G1523*'Таблица вводных'!$G$7))-('Расчет комиссии(Нади)'!$I1523+'Таблица вводных'!$E$3+'Таблица вводных'!$F$3)</f>
        <v>-0.41203990367697507</v>
      </c>
      <c r="H1523" s="66">
        <f>'Итоговая табл.1чел(все услуги-к'!$H1523-('Расчет комиссии(Нади)'!$I1523+'Таблица вводных'!$E$3+'Таблица вводных'!$F$3)</f>
        <v>-0.41203990367697507</v>
      </c>
      <c r="I1523" s="66">
        <f>('Итоговая табл.1чел(все услуги-к'!$I1523+('Итоговая табл.1чел(все услуги-к'!$I1523*'Таблица вводных'!$G$9))-('Расчет комиссии(Нади)'!$I1523+'Таблица вводных'!$E$3+'Таблица вводных'!$F$3)</f>
        <v>-0.41203990367697507</v>
      </c>
      <c r="J1523" s="13" t="s">
        <v>283</v>
      </c>
    </row>
    <row r="1524" spans="1:10" ht="13.2" customHeight="1">
      <c r="A1524" s="140"/>
      <c r="B1524" s="5"/>
      <c r="C1524" s="6"/>
      <c r="D1524" s="66">
        <f>(('Итоговая табл.1чел(все услуги-к'!$D1524+('Итоговая табл.1чел(все услуги-к'!$D1524*'Таблица вводных'!$G$4)))-('Расчет комиссии(Нади)'!$I1524+'Таблица вводных'!$E$3+'Таблица вводных'!$F$3)</f>
        <v>7.2879600963230251</v>
      </c>
      <c r="E1524" s="66">
        <f>('Итоговая табл.1чел(все услуги-к'!$E1524+('Итоговая табл.1чел(все услуги-к'!$E1524*'Таблица вводных'!$G$5))-('Расчет комиссии(Нади)'!$I1524+'Таблица вводных'!$E$3+'Таблица вводных'!$F$3)</f>
        <v>0.50371009632302488</v>
      </c>
      <c r="F1524" s="66">
        <f>('Итоговая табл.1чел(все услуги-к'!$F1524+('Итоговая табл.1чел(все услуги-к'!$F1524*'Таблица вводных'!$G$6))-('Расчет комиссии(Нади)'!$I1524+'Таблица вводных'!$E$3+'Таблица вводных'!$F$3)</f>
        <v>23.347960096323028</v>
      </c>
      <c r="G1524" s="66">
        <f>('Итоговая табл.1чел(все услуги-к'!$G1524+('Итоговая табл.1чел(все услуги-к'!$G1524*'Таблица вводных'!$G$7))-('Расчет комиссии(Нади)'!$I1524+'Таблица вводных'!$E$3+'Таблица вводных'!$F$3)</f>
        <v>-0.41203990367697507</v>
      </c>
      <c r="H1524" s="66">
        <f>'Итоговая табл.1чел(все услуги-к'!$H1524-('Расчет комиссии(Нади)'!$I1524+'Таблица вводных'!$E$3+'Таблица вводных'!$F$3)</f>
        <v>-0.41203990367697507</v>
      </c>
      <c r="I1524" s="66">
        <f>('Итоговая табл.1чел(все услуги-к'!$I1524+('Итоговая табл.1чел(все услуги-к'!$I1524*'Таблица вводных'!$G$9))-('Расчет комиссии(Нади)'!$I1524+'Таблица вводных'!$E$3+'Таблица вводных'!$F$3)</f>
        <v>-0.41203990367697507</v>
      </c>
      <c r="J1524" s="13" t="s">
        <v>283</v>
      </c>
    </row>
    <row r="1525" spans="1:10" ht="13.2" customHeight="1">
      <c r="A1525" s="140"/>
      <c r="B1525" s="5"/>
      <c r="C1525" s="15"/>
      <c r="D1525" s="66">
        <f>(('Итоговая табл.1чел(все услуги-к'!$D1525+('Итоговая табл.1чел(все услуги-к'!$D1525*'Таблица вводных'!$G$4)))-('Расчет комиссии(Нади)'!$I1525+'Таблица вводных'!$E$3+'Таблица вводных'!$F$3)</f>
        <v>7.2879600963230251</v>
      </c>
      <c r="E1525" s="66">
        <f>('Итоговая табл.1чел(все услуги-к'!$E1525+('Итоговая табл.1чел(все услуги-к'!$E1525*'Таблица вводных'!$G$5))-('Расчет комиссии(Нади)'!$I1525+'Таблица вводных'!$E$3+'Таблица вводных'!$F$3)</f>
        <v>0.50371009632302488</v>
      </c>
      <c r="F1525" s="66">
        <f>('Итоговая табл.1чел(все услуги-к'!$F1525+('Итоговая табл.1чел(все услуги-к'!$F1525*'Таблица вводных'!$G$6))-('Расчет комиссии(Нади)'!$I1525+'Таблица вводных'!$E$3+'Таблица вводных'!$F$3)</f>
        <v>23.347960096323028</v>
      </c>
      <c r="G1525" s="66">
        <f>('Итоговая табл.1чел(все услуги-к'!$G1525+('Итоговая табл.1чел(все услуги-к'!$G1525*'Таблица вводных'!$G$7))-('Расчет комиссии(Нади)'!$I1525+'Таблица вводных'!$E$3+'Таблица вводных'!$F$3)</f>
        <v>-0.41203990367697507</v>
      </c>
      <c r="H1525" s="66">
        <f>'Итоговая табл.1чел(все услуги-к'!$H1525-('Расчет комиссии(Нади)'!$I1525+'Таблица вводных'!$E$3+'Таблица вводных'!$F$3)</f>
        <v>-0.41203990367697507</v>
      </c>
      <c r="I1525" s="66">
        <f>('Итоговая табл.1чел(все услуги-к'!$I1525+('Итоговая табл.1чел(все услуги-к'!$I1525*'Таблица вводных'!$G$9))-('Расчет комиссии(Нади)'!$I1525+'Таблица вводных'!$E$3+'Таблица вводных'!$F$3)</f>
        <v>-0.41203990367697507</v>
      </c>
      <c r="J1525" s="13" t="s">
        <v>283</v>
      </c>
    </row>
    <row r="1526" spans="1:10" ht="13.2" customHeight="1">
      <c r="A1526" s="140"/>
      <c r="B1526" s="5"/>
      <c r="C1526" s="6"/>
      <c r="D1526" s="66">
        <f>(('Итоговая табл.1чел(все услуги-к'!$D1526+('Итоговая табл.1чел(все услуги-к'!$D1526*'Таблица вводных'!$G$4)))-('Расчет комиссии(Нади)'!$I1526+'Таблица вводных'!$E$3+'Таблица вводных'!$F$3)</f>
        <v>7.2879600963230251</v>
      </c>
      <c r="E1526" s="66">
        <f>('Итоговая табл.1чел(все услуги-к'!$E1526+('Итоговая табл.1чел(все услуги-к'!$E1526*'Таблица вводных'!$G$5))-('Расчет комиссии(Нади)'!$I1526+'Таблица вводных'!$E$3+'Таблица вводных'!$F$3)</f>
        <v>0.50371009632302488</v>
      </c>
      <c r="F1526" s="66">
        <f>('Итоговая табл.1чел(все услуги-к'!$F1526+('Итоговая табл.1чел(все услуги-к'!$F1526*'Таблица вводных'!$G$6))-('Расчет комиссии(Нади)'!$I1526+'Таблица вводных'!$E$3+'Таблица вводных'!$F$3)</f>
        <v>23.347960096323028</v>
      </c>
      <c r="G1526" s="66">
        <f>('Итоговая табл.1чел(все услуги-к'!$G1526+('Итоговая табл.1чел(все услуги-к'!$G1526*'Таблица вводных'!$G$7))-('Расчет комиссии(Нади)'!$I1526+'Таблица вводных'!$E$3+'Таблица вводных'!$F$3)</f>
        <v>-0.41203990367697507</v>
      </c>
      <c r="H1526" s="66">
        <f>'Итоговая табл.1чел(все услуги-к'!$H1526-('Расчет комиссии(Нади)'!$I1526+'Таблица вводных'!$E$3+'Таблица вводных'!$F$3)</f>
        <v>-0.41203990367697507</v>
      </c>
      <c r="I1526" s="66">
        <f>('Итоговая табл.1чел(все услуги-к'!$I1526+('Итоговая табл.1чел(все услуги-к'!$I1526*'Таблица вводных'!$G$9))-('Расчет комиссии(Нади)'!$I1526+'Таблица вводных'!$E$3+'Таблица вводных'!$F$3)</f>
        <v>-0.41203990367697507</v>
      </c>
      <c r="J1526" s="13" t="s">
        <v>283</v>
      </c>
    </row>
    <row r="1527" spans="1:10" ht="13.2" customHeight="1">
      <c r="A1527" s="140"/>
      <c r="B1527" s="5"/>
      <c r="C1527" s="6"/>
      <c r="D1527" s="66">
        <f>(('Итоговая табл.1чел(все услуги-к'!$D1527+('Итоговая табл.1чел(все услуги-к'!$D1527*'Таблица вводных'!$G$4)))-('Расчет комиссии(Нади)'!$I1527+'Таблица вводных'!$E$3+'Таблица вводных'!$F$3)</f>
        <v>7.2879600963230251</v>
      </c>
      <c r="E1527" s="66">
        <f>('Итоговая табл.1чел(все услуги-к'!$E1527+('Итоговая табл.1чел(все услуги-к'!$E1527*'Таблица вводных'!$G$5))-('Расчет комиссии(Нади)'!$I1527+'Таблица вводных'!$E$3+'Таблица вводных'!$F$3)</f>
        <v>0.50371009632302488</v>
      </c>
      <c r="F1527" s="66">
        <f>('Итоговая табл.1чел(все услуги-к'!$F1527+('Итоговая табл.1чел(все услуги-к'!$F1527*'Таблица вводных'!$G$6))-('Расчет комиссии(Нади)'!$I1527+'Таблица вводных'!$E$3+'Таблица вводных'!$F$3)</f>
        <v>23.347960096323028</v>
      </c>
      <c r="G1527" s="66">
        <f>('Итоговая табл.1чел(все услуги-к'!$G1527+('Итоговая табл.1чел(все услуги-к'!$G1527*'Таблица вводных'!$G$7))-('Расчет комиссии(Нади)'!$I1527+'Таблица вводных'!$E$3+'Таблица вводных'!$F$3)</f>
        <v>-0.41203990367697507</v>
      </c>
      <c r="H1527" s="66">
        <f>'Итоговая табл.1чел(все услуги-к'!$H1527-('Расчет комиссии(Нади)'!$I1527+'Таблица вводных'!$E$3+'Таблица вводных'!$F$3)</f>
        <v>-0.41203990367697507</v>
      </c>
      <c r="I1527" s="66">
        <f>('Итоговая табл.1чел(все услуги-к'!$I1527+('Итоговая табл.1чел(все услуги-к'!$I1527*'Таблица вводных'!$G$9))-('Расчет комиссии(Нади)'!$I1527+'Таблица вводных'!$E$3+'Таблица вводных'!$F$3)</f>
        <v>-0.41203990367697507</v>
      </c>
      <c r="J1527" s="13" t="s">
        <v>283</v>
      </c>
    </row>
    <row r="1528" spans="1:10" ht="13.2" customHeight="1">
      <c r="A1528" s="140"/>
      <c r="B1528" s="5"/>
      <c r="C1528" s="15"/>
      <c r="D1528" s="66">
        <f>(('Итоговая табл.1чел(все услуги-к'!$D1528+('Итоговая табл.1чел(все услуги-к'!$D1528*'Таблица вводных'!$G$4)))-('Расчет комиссии(Нади)'!$I1528+'Таблица вводных'!$E$3+'Таблица вводных'!$F$3)</f>
        <v>7.2879600963230251</v>
      </c>
      <c r="E1528" s="66">
        <f>('Итоговая табл.1чел(все услуги-к'!$E1528+('Итоговая табл.1чел(все услуги-к'!$E1528*'Таблица вводных'!$G$5))-('Расчет комиссии(Нади)'!$I1528+'Таблица вводных'!$E$3+'Таблица вводных'!$F$3)</f>
        <v>0.50371009632302488</v>
      </c>
      <c r="F1528" s="66">
        <f>('Итоговая табл.1чел(все услуги-к'!$F1528+('Итоговая табл.1чел(все услуги-к'!$F1528*'Таблица вводных'!$G$6))-('Расчет комиссии(Нади)'!$I1528+'Таблица вводных'!$E$3+'Таблица вводных'!$F$3)</f>
        <v>23.347960096323028</v>
      </c>
      <c r="G1528" s="66">
        <f>('Итоговая табл.1чел(все услуги-к'!$G1528+('Итоговая табл.1чел(все услуги-к'!$G1528*'Таблица вводных'!$G$7))-('Расчет комиссии(Нади)'!$I1528+'Таблица вводных'!$E$3+'Таблица вводных'!$F$3)</f>
        <v>-0.41203990367697507</v>
      </c>
      <c r="H1528" s="66">
        <f>'Итоговая табл.1чел(все услуги-к'!$H1528-('Расчет комиссии(Нади)'!$I1528+'Таблица вводных'!$E$3+'Таблица вводных'!$F$3)</f>
        <v>-0.41203990367697507</v>
      </c>
      <c r="I1528" s="66">
        <f>('Итоговая табл.1чел(все услуги-к'!$I1528+('Итоговая табл.1чел(все услуги-к'!$I1528*'Таблица вводных'!$G$9))-('Расчет комиссии(Нади)'!$I1528+'Таблица вводных'!$E$3+'Таблица вводных'!$F$3)</f>
        <v>-0.41203990367697507</v>
      </c>
      <c r="J1528" s="13" t="s">
        <v>283</v>
      </c>
    </row>
    <row r="1529" spans="1:10" ht="13.2" customHeight="1">
      <c r="A1529" s="140"/>
      <c r="B1529" s="5"/>
      <c r="C1529" s="6"/>
      <c r="D1529" s="66">
        <f>(('Итоговая табл.1чел(все услуги-к'!$D1529+('Итоговая табл.1чел(все услуги-к'!$D1529*'Таблица вводных'!$G$4)))-('Расчет комиссии(Нади)'!$I1529+'Таблица вводных'!$E$3+'Таблица вводных'!$F$3)</f>
        <v>7.2879600963230251</v>
      </c>
      <c r="E1529" s="66">
        <f>('Итоговая табл.1чел(все услуги-к'!$E1529+('Итоговая табл.1чел(все услуги-к'!$E1529*'Таблица вводных'!$G$5))-('Расчет комиссии(Нади)'!$I1529+'Таблица вводных'!$E$3+'Таблица вводных'!$F$3)</f>
        <v>0.50371009632302488</v>
      </c>
      <c r="F1529" s="66">
        <f>('Итоговая табл.1чел(все услуги-к'!$F1529+('Итоговая табл.1чел(все услуги-к'!$F1529*'Таблица вводных'!$G$6))-('Расчет комиссии(Нади)'!$I1529+'Таблица вводных'!$E$3+'Таблица вводных'!$F$3)</f>
        <v>23.347960096323028</v>
      </c>
      <c r="G1529" s="66">
        <f>('Итоговая табл.1чел(все услуги-к'!$G1529+('Итоговая табл.1чел(все услуги-к'!$G1529*'Таблица вводных'!$G$7))-('Расчет комиссии(Нади)'!$I1529+'Таблица вводных'!$E$3+'Таблица вводных'!$F$3)</f>
        <v>-0.41203990367697507</v>
      </c>
      <c r="H1529" s="66">
        <f>'Итоговая табл.1чел(все услуги-к'!$H1529-('Расчет комиссии(Нади)'!$I1529+'Таблица вводных'!$E$3+'Таблица вводных'!$F$3)</f>
        <v>-0.41203990367697507</v>
      </c>
      <c r="I1529" s="66">
        <f>('Итоговая табл.1чел(все услуги-к'!$I1529+('Итоговая табл.1чел(все услуги-к'!$I1529*'Таблица вводных'!$G$9))-('Расчет комиссии(Нади)'!$I1529+'Таблица вводных'!$E$3+'Таблица вводных'!$F$3)</f>
        <v>-0.41203990367697507</v>
      </c>
      <c r="J1529" s="13" t="s">
        <v>283</v>
      </c>
    </row>
    <row r="1530" spans="1:10" ht="13.2" customHeight="1">
      <c r="A1530" s="140"/>
      <c r="B1530" s="5"/>
      <c r="C1530" s="15"/>
      <c r="D1530" s="66">
        <f>(('Итоговая табл.1чел(все услуги-к'!$D1530+('Итоговая табл.1чел(все услуги-к'!$D1530*'Таблица вводных'!$G$4)))-('Расчет комиссии(Нади)'!$I1530+'Таблица вводных'!$E$3+'Таблица вводных'!$F$3)</f>
        <v>7.2879600963230251</v>
      </c>
      <c r="E1530" s="66">
        <f>('Итоговая табл.1чел(все услуги-к'!$E1530+('Итоговая табл.1чел(все услуги-к'!$E1530*'Таблица вводных'!$G$5))-('Расчет комиссии(Нади)'!$I1530+'Таблица вводных'!$E$3+'Таблица вводных'!$F$3)</f>
        <v>0.50371009632302488</v>
      </c>
      <c r="F1530" s="66">
        <f>('Итоговая табл.1чел(все услуги-к'!$F1530+('Итоговая табл.1чел(все услуги-к'!$F1530*'Таблица вводных'!$G$6))-('Расчет комиссии(Нади)'!$I1530+'Таблица вводных'!$E$3+'Таблица вводных'!$F$3)</f>
        <v>23.347960096323028</v>
      </c>
      <c r="G1530" s="66">
        <f>('Итоговая табл.1чел(все услуги-к'!$G1530+('Итоговая табл.1чел(все услуги-к'!$G1530*'Таблица вводных'!$G$7))-('Расчет комиссии(Нади)'!$I1530+'Таблица вводных'!$E$3+'Таблица вводных'!$F$3)</f>
        <v>-0.41203990367697507</v>
      </c>
      <c r="H1530" s="66">
        <f>'Итоговая табл.1чел(все услуги-к'!$H1530-('Расчет комиссии(Нади)'!$I1530+'Таблица вводных'!$E$3+'Таблица вводных'!$F$3)</f>
        <v>-0.41203990367697507</v>
      </c>
      <c r="I1530" s="66">
        <f>('Итоговая табл.1чел(все услуги-к'!$I1530+('Итоговая табл.1чел(все услуги-к'!$I1530*'Таблица вводных'!$G$9))-('Расчет комиссии(Нади)'!$I1530+'Таблица вводных'!$E$3+'Таблица вводных'!$F$3)</f>
        <v>-0.41203990367697507</v>
      </c>
      <c r="J1530" s="13" t="s">
        <v>283</v>
      </c>
    </row>
    <row r="1531" spans="1:10" ht="13.2" customHeight="1">
      <c r="A1531" s="141"/>
      <c r="B1531" s="18"/>
      <c r="C1531" s="19"/>
      <c r="D1531" s="76">
        <f>(('Итоговая табл.1чел(все услуги-к'!$D1531+('Итоговая табл.1чел(все услуги-к'!$D1531*'Таблица вводных'!$G$4)))-('Расчет комиссии(Нади)'!$I1531+'Таблица вводных'!$E$3+'Таблица вводных'!$F$3)</f>
        <v>7.2879600963230251</v>
      </c>
      <c r="E1531" s="76">
        <f>('Итоговая табл.1чел(все услуги-к'!$E1531+('Итоговая табл.1чел(все услуги-к'!$E1531*'Таблица вводных'!$G$5))-('Расчет комиссии(Нади)'!$I1531+'Таблица вводных'!$E$3+'Таблица вводных'!$F$3)</f>
        <v>0.50371009632302488</v>
      </c>
      <c r="F1531" s="76">
        <f>('Итоговая табл.1чел(все услуги-к'!$F1531+('Итоговая табл.1чел(все услуги-к'!$F1531*'Таблица вводных'!$G$6))-('Расчет комиссии(Нади)'!$I1531+'Таблица вводных'!$E$3+'Таблица вводных'!$F$3)</f>
        <v>23.347960096323028</v>
      </c>
      <c r="G1531" s="76">
        <f>('Итоговая табл.1чел(все услуги-к'!$G1531+('Итоговая табл.1чел(все услуги-к'!$G1531*'Таблица вводных'!$G$7))-('Расчет комиссии(Нади)'!$I1531+'Таблица вводных'!$E$3+'Таблица вводных'!$F$3)</f>
        <v>-0.41203990367697507</v>
      </c>
      <c r="H1531" s="76">
        <f>'Итоговая табл.1чел(все услуги-к'!$H1531-('Расчет комиссии(Нади)'!$I1531+'Таблица вводных'!$E$3+'Таблица вводных'!$F$3)</f>
        <v>-0.41203990367697507</v>
      </c>
      <c r="I1531" s="76">
        <f>('Итоговая табл.1чел(все услуги-к'!$I1531+('Итоговая табл.1чел(все услуги-к'!$I1531*'Таблица вводных'!$G$9))-('Расчет комиссии(Нади)'!$I1531+'Таблица вводных'!$E$3+'Таблица вводных'!$F$3)</f>
        <v>-0.41203990367697507</v>
      </c>
      <c r="J1531" s="22" t="s">
        <v>283</v>
      </c>
    </row>
    <row r="1532" spans="1:10" ht="13.2" customHeight="1">
      <c r="A1532" s="144" t="s">
        <v>284</v>
      </c>
      <c r="B1532" s="5">
        <v>45423</v>
      </c>
      <c r="C1532" s="97"/>
      <c r="D1532" s="59">
        <f>(('Итоговая табл.1чел(все услуги-к'!$D1532+('Итоговая табл.1чел(все услуги-к'!$D1532*'Таблица вводных'!$G$4)))-('Расчет комиссии(Нади)'!$I1532+'Таблица вводных'!$E$3+'Таблица вводных'!$F$3)</f>
        <v>7.2879600963230251</v>
      </c>
      <c r="E1532" s="59">
        <f>('Итоговая табл.1чел(все услуги-к'!$E1532+('Итоговая табл.1чел(все услуги-к'!$E1532*'Таблица вводных'!$G$5))-('Расчет комиссии(Нади)'!$I1532+'Таблица вводных'!$E$3+'Таблица вводных'!$F$3)</f>
        <v>0.50371009632302488</v>
      </c>
      <c r="F1532" s="59">
        <f>('Итоговая табл.1чел(все услуги-к'!$F1532+('Итоговая табл.1чел(все услуги-к'!$F1532*'Таблица вводных'!$G$6))-('Расчет комиссии(Нади)'!$I1532+'Таблица вводных'!$E$3+'Таблица вводных'!$F$3)</f>
        <v>23.347960096323028</v>
      </c>
      <c r="G1532" s="59">
        <f>('Итоговая табл.1чел(все услуги-к'!$G1532+('Итоговая табл.1чел(все услуги-к'!$G1532*'Таблица вводных'!$G$7))-('Расчет комиссии(Нади)'!$I1532+'Таблица вводных'!$E$3+'Таблица вводных'!$F$3)</f>
        <v>-0.41203990367697507</v>
      </c>
      <c r="H1532" s="59">
        <f>'Итоговая табл.1чел(все услуги-к'!$H1532-('Расчет комиссии(Нади)'!$I1532+'Таблица вводных'!$E$3+'Таблица вводных'!$F$3)</f>
        <v>-0.41203990367697507</v>
      </c>
      <c r="I1532" s="59">
        <f>('Итоговая табл.1чел(все услуги-к'!$I1532+('Итоговая табл.1чел(все услуги-к'!$I1532*'Таблица вводных'!$G$9))-('Расчет комиссии(Нади)'!$I1532+'Таблица вводных'!$E$3+'Таблица вводных'!$F$3)</f>
        <v>-0.41203990367697507</v>
      </c>
      <c r="J1532" s="10" t="s">
        <v>285</v>
      </c>
    </row>
    <row r="1533" spans="1:10" ht="13.2" customHeight="1">
      <c r="A1533" s="140"/>
      <c r="B1533" s="5">
        <v>45426</v>
      </c>
      <c r="C1533" s="6"/>
      <c r="D1533" s="66">
        <f>(('Итоговая табл.1чел(все услуги-к'!$D1533+('Итоговая табл.1чел(все услуги-к'!$D1533*'Таблица вводных'!$G$4)))-('Расчет комиссии(Нади)'!$I1533+'Таблица вводных'!$E$3+'Таблица вводных'!$F$3)</f>
        <v>7.2879600963230251</v>
      </c>
      <c r="E1533" s="66">
        <f>('Итоговая табл.1чел(все услуги-к'!$E1533+('Итоговая табл.1чел(все услуги-к'!$E1533*'Таблица вводных'!$G$5))-('Расчет комиссии(Нади)'!$I1533+'Таблица вводных'!$E$3+'Таблица вводных'!$F$3)</f>
        <v>0.50371009632302488</v>
      </c>
      <c r="F1533" s="66">
        <f>('Итоговая табл.1чел(все услуги-к'!$F1533+('Итоговая табл.1чел(все услуги-к'!$F1533*'Таблица вводных'!$G$6))-('Расчет комиссии(Нади)'!$I1533+'Таблица вводных'!$E$3+'Таблица вводных'!$F$3)</f>
        <v>23.347960096323028</v>
      </c>
      <c r="G1533" s="66">
        <f>('Итоговая табл.1чел(все услуги-к'!$G1533+('Итоговая табл.1чел(все услуги-к'!$G1533*'Таблица вводных'!$G$7))-('Расчет комиссии(Нади)'!$I1533+'Таблица вводных'!$E$3+'Таблица вводных'!$F$3)</f>
        <v>-0.41203990367697507</v>
      </c>
      <c r="H1533" s="66">
        <f>'Итоговая табл.1чел(все услуги-к'!$H1533-('Расчет комиссии(Нади)'!$I1533+'Таблица вводных'!$E$3+'Таблица вводных'!$F$3)</f>
        <v>-0.41203990367697507</v>
      </c>
      <c r="I1533" s="66">
        <f>('Итоговая табл.1чел(все услуги-к'!$I1533+('Итоговая табл.1чел(все услуги-к'!$I1533*'Таблица вводных'!$G$9))-('Расчет комиссии(Нади)'!$I1533+'Таблица вводных'!$E$3+'Таблица вводных'!$F$3)</f>
        <v>-0.41203990367697507</v>
      </c>
      <c r="J1533" s="13" t="s">
        <v>285</v>
      </c>
    </row>
    <row r="1534" spans="1:10" ht="13.2" customHeight="1">
      <c r="A1534" s="140"/>
      <c r="B1534" s="5">
        <v>45430</v>
      </c>
      <c r="C1534" s="15"/>
      <c r="D1534" s="66">
        <f>(('Итоговая табл.1чел(все услуги-к'!$D1534+('Итоговая табл.1чел(все услуги-к'!$D1534*'Таблица вводных'!$G$4)))-('Расчет комиссии(Нади)'!$I1534+'Таблица вводных'!$E$3+'Таблица вводных'!$F$3)</f>
        <v>7.2879600963230251</v>
      </c>
      <c r="E1534" s="66">
        <f>('Итоговая табл.1чел(все услуги-к'!$E1534+('Итоговая табл.1чел(все услуги-к'!$E1534*'Таблица вводных'!$G$5))-('Расчет комиссии(Нади)'!$I1534+'Таблица вводных'!$E$3+'Таблица вводных'!$F$3)</f>
        <v>0.50371009632302488</v>
      </c>
      <c r="F1534" s="66">
        <f>('Итоговая табл.1чел(все услуги-к'!$F1534+('Итоговая табл.1чел(все услуги-к'!$F1534*'Таблица вводных'!$G$6))-('Расчет комиссии(Нади)'!$I1534+'Таблица вводных'!$E$3+'Таблица вводных'!$F$3)</f>
        <v>23.347960096323028</v>
      </c>
      <c r="G1534" s="66">
        <f>('Итоговая табл.1чел(все услуги-к'!$G1534+('Итоговая табл.1чел(все услуги-к'!$G1534*'Таблица вводных'!$G$7))-('Расчет комиссии(Нади)'!$I1534+'Таблица вводных'!$E$3+'Таблица вводных'!$F$3)</f>
        <v>-0.41203990367697507</v>
      </c>
      <c r="H1534" s="66">
        <f>'Итоговая табл.1чел(все услуги-к'!$H1534-('Расчет комиссии(Нади)'!$I1534+'Таблица вводных'!$E$3+'Таблица вводных'!$F$3)</f>
        <v>-0.41203990367697507</v>
      </c>
      <c r="I1534" s="66">
        <f>('Итоговая табл.1чел(все услуги-к'!$I1534+('Итоговая табл.1чел(все услуги-к'!$I1534*'Таблица вводных'!$G$9))-('Расчет комиссии(Нади)'!$I1534+'Таблица вводных'!$E$3+'Таблица вводных'!$F$3)</f>
        <v>-0.41203990367697507</v>
      </c>
      <c r="J1534" s="13" t="s">
        <v>285</v>
      </c>
    </row>
    <row r="1535" spans="1:10" ht="13.2" customHeight="1">
      <c r="A1535" s="140"/>
      <c r="B1535" s="5">
        <v>45433</v>
      </c>
      <c r="C1535" s="6"/>
      <c r="D1535" s="66">
        <f>(('Итоговая табл.1чел(все услуги-к'!$D1535+('Итоговая табл.1чел(все услуги-к'!$D1535*'Таблица вводных'!$G$4)))-('Расчет комиссии(Нади)'!$I1535+'Таблица вводных'!$E$3+'Таблица вводных'!$F$3)</f>
        <v>7.2879600963230251</v>
      </c>
      <c r="E1535" s="66">
        <f>('Итоговая табл.1чел(все услуги-к'!$E1535+('Итоговая табл.1чел(все услуги-к'!$E1535*'Таблица вводных'!$G$5))-('Расчет комиссии(Нади)'!$I1535+'Таблица вводных'!$E$3+'Таблица вводных'!$F$3)</f>
        <v>0.50371009632302488</v>
      </c>
      <c r="F1535" s="66">
        <f>('Итоговая табл.1чел(все услуги-к'!$F1535+('Итоговая табл.1чел(все услуги-к'!$F1535*'Таблица вводных'!$G$6))-('Расчет комиссии(Нади)'!$I1535+'Таблица вводных'!$E$3+'Таблица вводных'!$F$3)</f>
        <v>23.347960096323028</v>
      </c>
      <c r="G1535" s="66">
        <f>('Итоговая табл.1чел(все услуги-к'!$G1535+('Итоговая табл.1чел(все услуги-к'!$G1535*'Таблица вводных'!$G$7))-('Расчет комиссии(Нади)'!$I1535+'Таблица вводных'!$E$3+'Таблица вводных'!$F$3)</f>
        <v>-0.41203990367697507</v>
      </c>
      <c r="H1535" s="66">
        <f>'Итоговая табл.1чел(все услуги-к'!$H1535-('Расчет комиссии(Нади)'!$I1535+'Таблица вводных'!$E$3+'Таблица вводных'!$F$3)</f>
        <v>-0.41203990367697507</v>
      </c>
      <c r="I1535" s="66">
        <f>('Итоговая табл.1чел(все услуги-к'!$I1535+('Итоговая табл.1чел(все услуги-к'!$I1535*'Таблица вводных'!$G$9))-('Расчет комиссии(Нади)'!$I1535+'Таблица вводных'!$E$3+'Таблица вводных'!$F$3)</f>
        <v>-0.41203990367697507</v>
      </c>
      <c r="J1535" s="13" t="s">
        <v>285</v>
      </c>
    </row>
    <row r="1536" spans="1:10" ht="13.2" customHeight="1">
      <c r="A1536" s="140"/>
      <c r="B1536" s="5">
        <v>45437</v>
      </c>
      <c r="C1536" s="15"/>
      <c r="D1536" s="66">
        <f>(('Итоговая табл.1чел(все услуги-к'!$D1536+('Итоговая табл.1чел(все услуги-к'!$D1536*'Таблица вводных'!$G$4)))-('Расчет комиссии(Нади)'!$I1536+'Таблица вводных'!$E$3+'Таблица вводных'!$F$3)</f>
        <v>7.2879600963230251</v>
      </c>
      <c r="E1536" s="66">
        <f>('Итоговая табл.1чел(все услуги-к'!$E1536+('Итоговая табл.1чел(все услуги-к'!$E1536*'Таблица вводных'!$G$5))-('Расчет комиссии(Нади)'!$I1536+'Таблица вводных'!$E$3+'Таблица вводных'!$F$3)</f>
        <v>0.50371009632302488</v>
      </c>
      <c r="F1536" s="66">
        <f>('Итоговая табл.1чел(все услуги-к'!$F1536+('Итоговая табл.1чел(все услуги-к'!$F1536*'Таблица вводных'!$G$6))-('Расчет комиссии(Нади)'!$I1536+'Таблица вводных'!$E$3+'Таблица вводных'!$F$3)</f>
        <v>23.347960096323028</v>
      </c>
      <c r="G1536" s="66">
        <f>('Итоговая табл.1чел(все услуги-к'!$G1536+('Итоговая табл.1чел(все услуги-к'!$G1536*'Таблица вводных'!$G$7))-('Расчет комиссии(Нади)'!$I1536+'Таблица вводных'!$E$3+'Таблица вводных'!$F$3)</f>
        <v>-0.41203990367697507</v>
      </c>
      <c r="H1536" s="66">
        <f>'Итоговая табл.1чел(все услуги-к'!$H1536-('Расчет комиссии(Нади)'!$I1536+'Таблица вводных'!$E$3+'Таблица вводных'!$F$3)</f>
        <v>-0.41203990367697507</v>
      </c>
      <c r="I1536" s="66">
        <f>('Итоговая табл.1чел(все услуги-к'!$I1536+('Итоговая табл.1чел(все услуги-к'!$I1536*'Таблица вводных'!$G$9))-('Расчет комиссии(Нади)'!$I1536+'Таблица вводных'!$E$3+'Таблица вводных'!$F$3)</f>
        <v>-0.41203990367697507</v>
      </c>
      <c r="J1536" s="13" t="s">
        <v>285</v>
      </c>
    </row>
    <row r="1537" spans="1:10" ht="13.2" customHeight="1">
      <c r="A1537" s="140"/>
      <c r="B1537" s="5">
        <v>45440</v>
      </c>
      <c r="C1537" s="15"/>
      <c r="D1537" s="66">
        <f>(('Итоговая табл.1чел(все услуги-к'!$D1537+('Итоговая табл.1чел(все услуги-к'!$D1537*'Таблица вводных'!$G$4)))-('Расчет комиссии(Нади)'!$I1537+'Таблица вводных'!$E$3+'Таблица вводных'!$F$3)</f>
        <v>7.2879600963230251</v>
      </c>
      <c r="E1537" s="66">
        <f>('Итоговая табл.1чел(все услуги-к'!$E1537+('Итоговая табл.1чел(все услуги-к'!$E1537*'Таблица вводных'!$G$5))-('Расчет комиссии(Нади)'!$I1537+'Таблица вводных'!$E$3+'Таблица вводных'!$F$3)</f>
        <v>0.50371009632302488</v>
      </c>
      <c r="F1537" s="66">
        <f>('Итоговая табл.1чел(все услуги-к'!$F1537+('Итоговая табл.1чел(все услуги-к'!$F1537*'Таблица вводных'!$G$6))-('Расчет комиссии(Нади)'!$I1537+'Таблица вводных'!$E$3+'Таблица вводных'!$F$3)</f>
        <v>23.347960096323028</v>
      </c>
      <c r="G1537" s="66">
        <f>('Итоговая табл.1чел(все услуги-к'!$G1537+('Итоговая табл.1чел(все услуги-к'!$G1537*'Таблица вводных'!$G$7))-('Расчет комиссии(Нади)'!$I1537+'Таблица вводных'!$E$3+'Таблица вводных'!$F$3)</f>
        <v>-0.41203990367697507</v>
      </c>
      <c r="H1537" s="66">
        <f>'Итоговая табл.1чел(все услуги-к'!$H1537-('Расчет комиссии(Нади)'!$I1537+'Таблица вводных'!$E$3+'Таблица вводных'!$F$3)</f>
        <v>-0.41203990367697507</v>
      </c>
      <c r="I1537" s="66">
        <f>('Итоговая табл.1чел(все услуги-к'!$I1537+('Итоговая табл.1чел(все услуги-к'!$I1537*'Таблица вводных'!$G$9))-('Расчет комиссии(Нади)'!$I1537+'Таблица вводных'!$E$3+'Таблица вводных'!$F$3)</f>
        <v>-0.41203990367697507</v>
      </c>
      <c r="J1537" s="13" t="s">
        <v>285</v>
      </c>
    </row>
    <row r="1538" spans="1:10" ht="13.2" customHeight="1">
      <c r="A1538" s="140"/>
      <c r="B1538" s="5">
        <v>45444</v>
      </c>
      <c r="C1538" s="15"/>
      <c r="D1538" s="66">
        <f>(('Итоговая табл.1чел(все услуги-к'!$D1538+('Итоговая табл.1чел(все услуги-к'!$D1538*'Таблица вводных'!$G$4)))-('Расчет комиссии(Нади)'!$I1538+'Таблица вводных'!$E$3+'Таблица вводных'!$F$3)</f>
        <v>7.2879600963230251</v>
      </c>
      <c r="E1538" s="66">
        <f>('Итоговая табл.1чел(все услуги-к'!$E1538+('Итоговая табл.1чел(все услуги-к'!$E1538*'Таблица вводных'!$G$5))-('Расчет комиссии(Нади)'!$I1538+'Таблица вводных'!$E$3+'Таблица вводных'!$F$3)</f>
        <v>0.50371009632302488</v>
      </c>
      <c r="F1538" s="66">
        <f>('Итоговая табл.1чел(все услуги-к'!$F1538+('Итоговая табл.1чел(все услуги-к'!$F1538*'Таблица вводных'!$G$6))-('Расчет комиссии(Нади)'!$I1538+'Таблица вводных'!$E$3+'Таблица вводных'!$F$3)</f>
        <v>23.347960096323028</v>
      </c>
      <c r="G1538" s="66">
        <f>('Итоговая табл.1чел(все услуги-к'!$G1538+('Итоговая табл.1чел(все услуги-к'!$G1538*'Таблица вводных'!$G$7))-('Расчет комиссии(Нади)'!$I1538+'Таблица вводных'!$E$3+'Таблица вводных'!$F$3)</f>
        <v>-0.41203990367697507</v>
      </c>
      <c r="H1538" s="66">
        <f>'Итоговая табл.1чел(все услуги-к'!$H1538-('Расчет комиссии(Нади)'!$I1538+'Таблица вводных'!$E$3+'Таблица вводных'!$F$3)</f>
        <v>-0.41203990367697507</v>
      </c>
      <c r="I1538" s="66">
        <f>('Итоговая табл.1чел(все услуги-к'!$I1538+('Итоговая табл.1чел(все услуги-к'!$I1538*'Таблица вводных'!$G$9))-('Расчет комиссии(Нади)'!$I1538+'Таблица вводных'!$E$3+'Таблица вводных'!$F$3)</f>
        <v>-0.41203990367697507</v>
      </c>
      <c r="J1538" s="13" t="s">
        <v>285</v>
      </c>
    </row>
    <row r="1539" spans="1:10" ht="13.2" customHeight="1">
      <c r="A1539" s="140"/>
      <c r="B1539" s="5">
        <v>45447</v>
      </c>
      <c r="C1539" s="6"/>
      <c r="D1539" s="66">
        <f>(('Итоговая табл.1чел(все услуги-к'!$D1539+('Итоговая табл.1чел(все услуги-к'!$D1539*'Таблица вводных'!$G$4)))-('Расчет комиссии(Нади)'!$I1539+'Таблица вводных'!$E$3+'Таблица вводных'!$F$3)</f>
        <v>7.2879600963230251</v>
      </c>
      <c r="E1539" s="66">
        <f>('Итоговая табл.1чел(все услуги-к'!$E1539+('Итоговая табл.1чел(все услуги-к'!$E1539*'Таблица вводных'!$G$5))-('Расчет комиссии(Нади)'!$I1539+'Таблица вводных'!$E$3+'Таблица вводных'!$F$3)</f>
        <v>0.50371009632302488</v>
      </c>
      <c r="F1539" s="66">
        <f>('Итоговая табл.1чел(все услуги-к'!$F1539+('Итоговая табл.1чел(все услуги-к'!$F1539*'Таблица вводных'!$G$6))-('Расчет комиссии(Нади)'!$I1539+'Таблица вводных'!$E$3+'Таблица вводных'!$F$3)</f>
        <v>23.347960096323028</v>
      </c>
      <c r="G1539" s="66">
        <f>('Итоговая табл.1чел(все услуги-к'!$G1539+('Итоговая табл.1чел(все услуги-к'!$G1539*'Таблица вводных'!$G$7))-('Расчет комиссии(Нади)'!$I1539+'Таблица вводных'!$E$3+'Таблица вводных'!$F$3)</f>
        <v>-0.41203990367697507</v>
      </c>
      <c r="H1539" s="66">
        <f>'Итоговая табл.1чел(все услуги-к'!$H1539-('Расчет комиссии(Нади)'!$I1539+'Таблица вводных'!$E$3+'Таблица вводных'!$F$3)</f>
        <v>-0.41203990367697507</v>
      </c>
      <c r="I1539" s="66">
        <f>('Итоговая табл.1чел(все услуги-к'!$I1539+('Итоговая табл.1чел(все услуги-к'!$I1539*'Таблица вводных'!$G$9))-('Расчет комиссии(Нади)'!$I1539+'Таблица вводных'!$E$3+'Таблица вводных'!$F$3)</f>
        <v>-0.41203990367697507</v>
      </c>
      <c r="J1539" s="13" t="s">
        <v>285</v>
      </c>
    </row>
    <row r="1540" spans="1:10" ht="13.2" customHeight="1">
      <c r="A1540" s="140"/>
      <c r="B1540" s="5">
        <v>45451</v>
      </c>
      <c r="C1540" s="15"/>
      <c r="D1540" s="66">
        <f>(('Итоговая табл.1чел(все услуги-к'!$D1540+('Итоговая табл.1чел(все услуги-к'!$D1540*'Таблица вводных'!$G$4)))-('Расчет комиссии(Нади)'!$I1540+'Таблица вводных'!$E$3+'Таблица вводных'!$F$3)</f>
        <v>7.2879600963230251</v>
      </c>
      <c r="E1540" s="66">
        <f>('Итоговая табл.1чел(все услуги-к'!$E1540+('Итоговая табл.1чел(все услуги-к'!$E1540*'Таблица вводных'!$G$5))-('Расчет комиссии(Нади)'!$I1540+'Таблица вводных'!$E$3+'Таблица вводных'!$F$3)</f>
        <v>0.50371009632302488</v>
      </c>
      <c r="F1540" s="66">
        <f>('Итоговая табл.1чел(все услуги-к'!$F1540+('Итоговая табл.1чел(все услуги-к'!$F1540*'Таблица вводных'!$G$6))-('Расчет комиссии(Нади)'!$I1540+'Таблица вводных'!$E$3+'Таблица вводных'!$F$3)</f>
        <v>23.347960096323028</v>
      </c>
      <c r="G1540" s="66">
        <f>('Итоговая табл.1чел(все услуги-к'!$G1540+('Итоговая табл.1чел(все услуги-к'!$G1540*'Таблица вводных'!$G$7))-('Расчет комиссии(Нади)'!$I1540+'Таблица вводных'!$E$3+'Таблица вводных'!$F$3)</f>
        <v>-0.41203990367697507</v>
      </c>
      <c r="H1540" s="66">
        <f>'Итоговая табл.1чел(все услуги-к'!$H1540-('Расчет комиссии(Нади)'!$I1540+'Таблица вводных'!$E$3+'Таблица вводных'!$F$3)</f>
        <v>-0.41203990367697507</v>
      </c>
      <c r="I1540" s="66">
        <f>('Итоговая табл.1чел(все услуги-к'!$I1540+('Итоговая табл.1чел(все услуги-к'!$I1540*'Таблица вводных'!$G$9))-('Расчет комиссии(Нади)'!$I1540+'Таблица вводных'!$E$3+'Таблица вводных'!$F$3)</f>
        <v>-0.41203990367697507</v>
      </c>
      <c r="J1540" s="13" t="s">
        <v>285</v>
      </c>
    </row>
    <row r="1541" spans="1:10" ht="13.2" customHeight="1">
      <c r="A1541" s="140"/>
      <c r="B1541" s="5">
        <v>45454</v>
      </c>
      <c r="C1541" s="15"/>
      <c r="D1541" s="66">
        <f>(('Итоговая табл.1чел(все услуги-к'!$D1541+('Итоговая табл.1чел(все услуги-к'!$D1541*'Таблица вводных'!$G$4)))-('Расчет комиссии(Нади)'!$I1541+'Таблица вводных'!$E$3+'Таблица вводных'!$F$3)</f>
        <v>7.2879600963230251</v>
      </c>
      <c r="E1541" s="66">
        <f>('Итоговая табл.1чел(все услуги-к'!$E1541+('Итоговая табл.1чел(все услуги-к'!$E1541*'Таблица вводных'!$G$5))-('Расчет комиссии(Нади)'!$I1541+'Таблица вводных'!$E$3+'Таблица вводных'!$F$3)</f>
        <v>0.50371009632302488</v>
      </c>
      <c r="F1541" s="66">
        <f>('Итоговая табл.1чел(все услуги-к'!$F1541+('Итоговая табл.1чел(все услуги-к'!$F1541*'Таблица вводных'!$G$6))-('Расчет комиссии(Нади)'!$I1541+'Таблица вводных'!$E$3+'Таблица вводных'!$F$3)</f>
        <v>23.347960096323028</v>
      </c>
      <c r="G1541" s="66">
        <f>('Итоговая табл.1чел(все услуги-к'!$G1541+('Итоговая табл.1чел(все услуги-к'!$G1541*'Таблица вводных'!$G$7))-('Расчет комиссии(Нади)'!$I1541+'Таблица вводных'!$E$3+'Таблица вводных'!$F$3)</f>
        <v>-0.41203990367697507</v>
      </c>
      <c r="H1541" s="66">
        <f>'Итоговая табл.1чел(все услуги-к'!$H1541-('Расчет комиссии(Нади)'!$I1541+'Таблица вводных'!$E$3+'Таблица вводных'!$F$3)</f>
        <v>-0.41203990367697507</v>
      </c>
      <c r="I1541" s="66">
        <f>('Итоговая табл.1чел(все услуги-к'!$I1541+('Итоговая табл.1чел(все услуги-к'!$I1541*'Таблица вводных'!$G$9))-('Расчет комиссии(Нади)'!$I1541+'Таблица вводных'!$E$3+'Таблица вводных'!$F$3)</f>
        <v>-0.41203990367697507</v>
      </c>
      <c r="J1541" s="13" t="s">
        <v>285</v>
      </c>
    </row>
    <row r="1542" spans="1:10" ht="13.2" customHeight="1">
      <c r="A1542" s="140"/>
      <c r="B1542" s="5"/>
      <c r="C1542" s="6"/>
      <c r="D1542" s="66">
        <f>(('Итоговая табл.1чел(все услуги-к'!$D1542+('Итоговая табл.1чел(все услуги-к'!$D1542*'Таблица вводных'!$G$4)))-('Расчет комиссии(Нади)'!$I1542+'Таблица вводных'!$E$3+'Таблица вводных'!$F$3)</f>
        <v>7.2879600963230251</v>
      </c>
      <c r="E1542" s="66">
        <f>('Итоговая табл.1чел(все услуги-к'!$E1542+('Итоговая табл.1чел(все услуги-к'!$E1542*'Таблица вводных'!$G$5))-('Расчет комиссии(Нади)'!$I1542+'Таблица вводных'!$E$3+'Таблица вводных'!$F$3)</f>
        <v>0.50371009632302488</v>
      </c>
      <c r="F1542" s="66">
        <f>('Итоговая табл.1чел(все услуги-к'!$F1542+('Итоговая табл.1чел(все услуги-к'!$F1542*'Таблица вводных'!$G$6))-('Расчет комиссии(Нади)'!$I1542+'Таблица вводных'!$E$3+'Таблица вводных'!$F$3)</f>
        <v>23.347960096323028</v>
      </c>
      <c r="G1542" s="66">
        <f>('Итоговая табл.1чел(все услуги-к'!$G1542+('Итоговая табл.1чел(все услуги-к'!$G1542*'Таблица вводных'!$G$7))-('Расчет комиссии(Нади)'!$I1542+'Таблица вводных'!$E$3+'Таблица вводных'!$F$3)</f>
        <v>-0.41203990367697507</v>
      </c>
      <c r="H1542" s="66">
        <f>'Итоговая табл.1чел(все услуги-к'!$H1542-('Расчет комиссии(Нади)'!$I1542+'Таблица вводных'!$E$3+'Таблица вводных'!$F$3)</f>
        <v>-0.41203990367697507</v>
      </c>
      <c r="I1542" s="66">
        <f>('Итоговая табл.1чел(все услуги-к'!$I1542+('Итоговая табл.1чел(все услуги-к'!$I1542*'Таблица вводных'!$G$9))-('Расчет комиссии(Нади)'!$I1542+'Таблица вводных'!$E$3+'Таблица вводных'!$F$3)</f>
        <v>-0.41203990367697507</v>
      </c>
      <c r="J1542" s="13" t="s">
        <v>285</v>
      </c>
    </row>
    <row r="1543" spans="1:10" ht="13.2" customHeight="1">
      <c r="A1543" s="140"/>
      <c r="B1543" s="5"/>
      <c r="C1543" s="15"/>
      <c r="D1543" s="66">
        <f>(('Итоговая табл.1чел(все услуги-к'!$D1543+('Итоговая табл.1чел(все услуги-к'!$D1543*'Таблица вводных'!$G$4)))-('Расчет комиссии(Нади)'!$I1543+'Таблица вводных'!$E$3+'Таблица вводных'!$F$3)</f>
        <v>7.2879600963230251</v>
      </c>
      <c r="E1543" s="66">
        <f>('Итоговая табл.1чел(все услуги-к'!$E1543+('Итоговая табл.1чел(все услуги-к'!$E1543*'Таблица вводных'!$G$5))-('Расчет комиссии(Нади)'!$I1543+'Таблица вводных'!$E$3+'Таблица вводных'!$F$3)</f>
        <v>0.50371009632302488</v>
      </c>
      <c r="F1543" s="66">
        <f>('Итоговая табл.1чел(все услуги-к'!$F1543+('Итоговая табл.1чел(все услуги-к'!$F1543*'Таблица вводных'!$G$6))-('Расчет комиссии(Нади)'!$I1543+'Таблица вводных'!$E$3+'Таблица вводных'!$F$3)</f>
        <v>23.347960096323028</v>
      </c>
      <c r="G1543" s="66">
        <f>('Итоговая табл.1чел(все услуги-к'!$G1543+('Итоговая табл.1чел(все услуги-к'!$G1543*'Таблица вводных'!$G$7))-('Расчет комиссии(Нади)'!$I1543+'Таблица вводных'!$E$3+'Таблица вводных'!$F$3)</f>
        <v>-0.41203990367697507</v>
      </c>
      <c r="H1543" s="66">
        <f>'Итоговая табл.1чел(все услуги-к'!$H1543-('Расчет комиссии(Нади)'!$I1543+'Таблица вводных'!$E$3+'Таблица вводных'!$F$3)</f>
        <v>-0.41203990367697507</v>
      </c>
      <c r="I1543" s="66">
        <f>('Итоговая табл.1чел(все услуги-к'!$I1543+('Итоговая табл.1чел(все услуги-к'!$I1543*'Таблица вводных'!$G$9))-('Расчет комиссии(Нади)'!$I1543+'Таблица вводных'!$E$3+'Таблица вводных'!$F$3)</f>
        <v>-0.41203990367697507</v>
      </c>
      <c r="J1543" s="13" t="s">
        <v>285</v>
      </c>
    </row>
    <row r="1544" spans="1:10" ht="13.2" customHeight="1">
      <c r="A1544" s="140"/>
      <c r="B1544" s="5"/>
      <c r="C1544" s="6"/>
      <c r="D1544" s="66">
        <f>(('Итоговая табл.1чел(все услуги-к'!$D1544+('Итоговая табл.1чел(все услуги-к'!$D1544*'Таблица вводных'!$G$4)))-('Расчет комиссии(Нади)'!$I1544+'Таблица вводных'!$E$3+'Таблица вводных'!$F$3)</f>
        <v>7.2879600963230251</v>
      </c>
      <c r="E1544" s="66">
        <f>('Итоговая табл.1чел(все услуги-к'!$E1544+('Итоговая табл.1чел(все услуги-к'!$E1544*'Таблица вводных'!$G$5))-('Расчет комиссии(Нади)'!$I1544+'Таблица вводных'!$E$3+'Таблица вводных'!$F$3)</f>
        <v>0.50371009632302488</v>
      </c>
      <c r="F1544" s="66">
        <f>('Итоговая табл.1чел(все услуги-к'!$F1544+('Итоговая табл.1чел(все услуги-к'!$F1544*'Таблица вводных'!$G$6))-('Расчет комиссии(Нади)'!$I1544+'Таблица вводных'!$E$3+'Таблица вводных'!$F$3)</f>
        <v>23.347960096323028</v>
      </c>
      <c r="G1544" s="66">
        <f>('Итоговая табл.1чел(все услуги-к'!$G1544+('Итоговая табл.1чел(все услуги-к'!$G1544*'Таблица вводных'!$G$7))-('Расчет комиссии(Нади)'!$I1544+'Таблица вводных'!$E$3+'Таблица вводных'!$F$3)</f>
        <v>-0.41203990367697507</v>
      </c>
      <c r="H1544" s="66">
        <f>'Итоговая табл.1чел(все услуги-к'!$H1544-('Расчет комиссии(Нади)'!$I1544+'Таблица вводных'!$E$3+'Таблица вводных'!$F$3)</f>
        <v>-0.41203990367697507</v>
      </c>
      <c r="I1544" s="66">
        <f>('Итоговая табл.1чел(все услуги-к'!$I1544+('Итоговая табл.1чел(все услуги-к'!$I1544*'Таблица вводных'!$G$9))-('Расчет комиссии(Нади)'!$I1544+'Таблица вводных'!$E$3+'Таблица вводных'!$F$3)</f>
        <v>-0.41203990367697507</v>
      </c>
      <c r="J1544" s="13" t="s">
        <v>285</v>
      </c>
    </row>
    <row r="1545" spans="1:10" ht="13.2" customHeight="1">
      <c r="A1545" s="140"/>
      <c r="B1545" s="5"/>
      <c r="C1545" s="6"/>
      <c r="D1545" s="66">
        <f>(('Итоговая табл.1чел(все услуги-к'!$D1545+('Итоговая табл.1чел(все услуги-к'!$D1545*'Таблица вводных'!$G$4)))-('Расчет комиссии(Нади)'!$I1545+'Таблица вводных'!$E$3+'Таблица вводных'!$F$3)</f>
        <v>7.2879600963230251</v>
      </c>
      <c r="E1545" s="66">
        <f>('Итоговая табл.1чел(все услуги-к'!$E1545+('Итоговая табл.1чел(все услуги-к'!$E1545*'Таблица вводных'!$G$5))-('Расчет комиссии(Нади)'!$I1545+'Таблица вводных'!$E$3+'Таблица вводных'!$F$3)</f>
        <v>0.50371009632302488</v>
      </c>
      <c r="F1545" s="66">
        <f>('Итоговая табл.1чел(все услуги-к'!$F1545+('Итоговая табл.1чел(все услуги-к'!$F1545*'Таблица вводных'!$G$6))-('Расчет комиссии(Нади)'!$I1545+'Таблица вводных'!$E$3+'Таблица вводных'!$F$3)</f>
        <v>23.347960096323028</v>
      </c>
      <c r="G1545" s="66">
        <f>('Итоговая табл.1чел(все услуги-к'!$G1545+('Итоговая табл.1чел(все услуги-к'!$G1545*'Таблица вводных'!$G$7))-('Расчет комиссии(Нади)'!$I1545+'Таблица вводных'!$E$3+'Таблица вводных'!$F$3)</f>
        <v>-0.41203990367697507</v>
      </c>
      <c r="H1545" s="66">
        <f>'Итоговая табл.1чел(все услуги-к'!$H1545-('Расчет комиссии(Нади)'!$I1545+'Таблица вводных'!$E$3+'Таблица вводных'!$F$3)</f>
        <v>-0.41203990367697507</v>
      </c>
      <c r="I1545" s="66">
        <f>('Итоговая табл.1чел(все услуги-к'!$I1545+('Итоговая табл.1чел(все услуги-к'!$I1545*'Таблица вводных'!$G$9))-('Расчет комиссии(Нади)'!$I1545+'Таблица вводных'!$E$3+'Таблица вводных'!$F$3)</f>
        <v>-0.41203990367697507</v>
      </c>
      <c r="J1545" s="13" t="s">
        <v>285</v>
      </c>
    </row>
    <row r="1546" spans="1:10" ht="13.2" customHeight="1">
      <c r="A1546" s="140"/>
      <c r="B1546" s="5"/>
      <c r="C1546" s="15"/>
      <c r="D1546" s="66">
        <f>(('Итоговая табл.1чел(все услуги-к'!$D1546+('Итоговая табл.1чел(все услуги-к'!$D1546*'Таблица вводных'!$G$4)))-('Расчет комиссии(Нади)'!$I1546+'Таблица вводных'!$E$3+'Таблица вводных'!$F$3)</f>
        <v>7.2879600963230251</v>
      </c>
      <c r="E1546" s="66">
        <f>('Итоговая табл.1чел(все услуги-к'!$E1546+('Итоговая табл.1чел(все услуги-к'!$E1546*'Таблица вводных'!$G$5))-('Расчет комиссии(Нади)'!$I1546+'Таблица вводных'!$E$3+'Таблица вводных'!$F$3)</f>
        <v>0.50371009632302488</v>
      </c>
      <c r="F1546" s="66">
        <f>('Итоговая табл.1чел(все услуги-к'!$F1546+('Итоговая табл.1чел(все услуги-к'!$F1546*'Таблица вводных'!$G$6))-('Расчет комиссии(Нади)'!$I1546+'Таблица вводных'!$E$3+'Таблица вводных'!$F$3)</f>
        <v>23.347960096323028</v>
      </c>
      <c r="G1546" s="66">
        <f>('Итоговая табл.1чел(все услуги-к'!$G1546+('Итоговая табл.1чел(все услуги-к'!$G1546*'Таблица вводных'!$G$7))-('Расчет комиссии(Нади)'!$I1546+'Таблица вводных'!$E$3+'Таблица вводных'!$F$3)</f>
        <v>-0.41203990367697507</v>
      </c>
      <c r="H1546" s="66">
        <f>'Итоговая табл.1чел(все услуги-к'!$H1546-('Расчет комиссии(Нади)'!$I1546+'Таблица вводных'!$E$3+'Таблица вводных'!$F$3)</f>
        <v>-0.41203990367697507</v>
      </c>
      <c r="I1546" s="66">
        <f>('Итоговая табл.1чел(все услуги-к'!$I1546+('Итоговая табл.1чел(все услуги-к'!$I1546*'Таблица вводных'!$G$9))-('Расчет комиссии(Нади)'!$I1546+'Таблица вводных'!$E$3+'Таблица вводных'!$F$3)</f>
        <v>-0.41203990367697507</v>
      </c>
      <c r="J1546" s="13" t="s">
        <v>285</v>
      </c>
    </row>
    <row r="1547" spans="1:10" ht="13.2" customHeight="1">
      <c r="A1547" s="140"/>
      <c r="B1547" s="5"/>
      <c r="C1547" s="6"/>
      <c r="D1547" s="66">
        <f>(('Итоговая табл.1чел(все услуги-к'!$D1547+('Итоговая табл.1чел(все услуги-к'!$D1547*'Таблица вводных'!$G$4)))-('Расчет комиссии(Нади)'!$I1547+'Таблица вводных'!$E$3+'Таблица вводных'!$F$3)</f>
        <v>7.2879600963230251</v>
      </c>
      <c r="E1547" s="66">
        <f>('Итоговая табл.1чел(все услуги-к'!$E1547+('Итоговая табл.1чел(все услуги-к'!$E1547*'Таблица вводных'!$G$5))-('Расчет комиссии(Нади)'!$I1547+'Таблица вводных'!$E$3+'Таблица вводных'!$F$3)</f>
        <v>0.50371009632302488</v>
      </c>
      <c r="F1547" s="66">
        <f>('Итоговая табл.1чел(все услуги-к'!$F1547+('Итоговая табл.1чел(все услуги-к'!$F1547*'Таблица вводных'!$G$6))-('Расчет комиссии(Нади)'!$I1547+'Таблица вводных'!$E$3+'Таблица вводных'!$F$3)</f>
        <v>23.347960096323028</v>
      </c>
      <c r="G1547" s="66">
        <f>('Итоговая табл.1чел(все услуги-к'!$G1547+('Итоговая табл.1чел(все услуги-к'!$G1547*'Таблица вводных'!$G$7))-('Расчет комиссии(Нади)'!$I1547+'Таблица вводных'!$E$3+'Таблица вводных'!$F$3)</f>
        <v>-0.41203990367697507</v>
      </c>
      <c r="H1547" s="66">
        <f>'Итоговая табл.1чел(все услуги-к'!$H1547-('Расчет комиссии(Нади)'!$I1547+'Таблица вводных'!$E$3+'Таблица вводных'!$F$3)</f>
        <v>-0.41203990367697507</v>
      </c>
      <c r="I1547" s="66">
        <f>('Итоговая табл.1чел(все услуги-к'!$I1547+('Итоговая табл.1чел(все услуги-к'!$I1547*'Таблица вводных'!$G$9))-('Расчет комиссии(Нади)'!$I1547+'Таблица вводных'!$E$3+'Таблица вводных'!$F$3)</f>
        <v>-0.41203990367697507</v>
      </c>
      <c r="J1547" s="13" t="s">
        <v>285</v>
      </c>
    </row>
    <row r="1548" spans="1:10" ht="13.2" customHeight="1">
      <c r="A1548" s="140"/>
      <c r="B1548" s="5"/>
      <c r="C1548" s="15"/>
      <c r="D1548" s="66">
        <f>(('Итоговая табл.1чел(все услуги-к'!$D1548+('Итоговая табл.1чел(все услуги-к'!$D1548*'Таблица вводных'!$G$4)))-('Расчет комиссии(Нади)'!$I1548+'Таблица вводных'!$E$3+'Таблица вводных'!$F$3)</f>
        <v>7.2879600963230251</v>
      </c>
      <c r="E1548" s="66">
        <f>('Итоговая табл.1чел(все услуги-к'!$E1548+('Итоговая табл.1чел(все услуги-к'!$E1548*'Таблица вводных'!$G$5))-('Расчет комиссии(Нади)'!$I1548+'Таблица вводных'!$E$3+'Таблица вводных'!$F$3)</f>
        <v>0.50371009632302488</v>
      </c>
      <c r="F1548" s="66">
        <f>('Итоговая табл.1чел(все услуги-к'!$F1548+('Итоговая табл.1чел(все услуги-к'!$F1548*'Таблица вводных'!$G$6))-('Расчет комиссии(Нади)'!$I1548+'Таблица вводных'!$E$3+'Таблица вводных'!$F$3)</f>
        <v>23.347960096323028</v>
      </c>
      <c r="G1548" s="66">
        <f>('Итоговая табл.1чел(все услуги-к'!$G1548+('Итоговая табл.1чел(все услуги-к'!$G1548*'Таблица вводных'!$G$7))-('Расчет комиссии(Нади)'!$I1548+'Таблица вводных'!$E$3+'Таблица вводных'!$F$3)</f>
        <v>-0.41203990367697507</v>
      </c>
      <c r="H1548" s="66">
        <f>'Итоговая табл.1чел(все услуги-к'!$H1548-('Расчет комиссии(Нади)'!$I1548+'Таблица вводных'!$E$3+'Таблица вводных'!$F$3)</f>
        <v>-0.41203990367697507</v>
      </c>
      <c r="I1548" s="66">
        <f>('Итоговая табл.1чел(все услуги-к'!$I1548+('Итоговая табл.1чел(все услуги-к'!$I1548*'Таблица вводных'!$G$9))-('Расчет комиссии(Нади)'!$I1548+'Таблица вводных'!$E$3+'Таблица вводных'!$F$3)</f>
        <v>-0.41203990367697507</v>
      </c>
      <c r="J1548" s="13" t="s">
        <v>285</v>
      </c>
    </row>
    <row r="1549" spans="1:10" ht="13.2" customHeight="1">
      <c r="A1549" s="141"/>
      <c r="B1549" s="18"/>
      <c r="C1549" s="19"/>
      <c r="D1549" s="76">
        <f>(('Итоговая табл.1чел(все услуги-к'!$D1549+('Итоговая табл.1чел(все услуги-к'!$D1549*'Таблица вводных'!$G$4)))-('Расчет комиссии(Нади)'!$I1549+'Таблица вводных'!$E$3+'Таблица вводных'!$F$3)</f>
        <v>7.2879600963230251</v>
      </c>
      <c r="E1549" s="76">
        <f>('Итоговая табл.1чел(все услуги-к'!$E1549+('Итоговая табл.1чел(все услуги-к'!$E1549*'Таблица вводных'!$G$5))-('Расчет комиссии(Нади)'!$I1549+'Таблица вводных'!$E$3+'Таблица вводных'!$F$3)</f>
        <v>0.50371009632302488</v>
      </c>
      <c r="F1549" s="76">
        <f>('Итоговая табл.1чел(все услуги-к'!$F1549+('Итоговая табл.1чел(все услуги-к'!$F1549*'Таблица вводных'!$G$6))-('Расчет комиссии(Нади)'!$I1549+'Таблица вводных'!$E$3+'Таблица вводных'!$F$3)</f>
        <v>23.347960096323028</v>
      </c>
      <c r="G1549" s="76">
        <f>('Итоговая табл.1чел(все услуги-к'!$G1549+('Итоговая табл.1чел(все услуги-к'!$G1549*'Таблица вводных'!$G$7))-('Расчет комиссии(Нади)'!$I1549+'Таблица вводных'!$E$3+'Таблица вводных'!$F$3)</f>
        <v>-0.41203990367697507</v>
      </c>
      <c r="H1549" s="76">
        <f>'Итоговая табл.1чел(все услуги-к'!$H1549-('Расчет комиссии(Нади)'!$I1549+'Таблица вводных'!$E$3+'Таблица вводных'!$F$3)</f>
        <v>-0.41203990367697507</v>
      </c>
      <c r="I1549" s="76">
        <f>('Итоговая табл.1чел(все услуги-к'!$I1549+('Итоговая табл.1чел(все услуги-к'!$I1549*'Таблица вводных'!$G$9))-('Расчет комиссии(Нади)'!$I1549+'Таблица вводных'!$E$3+'Таблица вводных'!$F$3)</f>
        <v>-0.41203990367697507</v>
      </c>
      <c r="J1549" s="22" t="s">
        <v>285</v>
      </c>
    </row>
    <row r="1550" spans="1:10" ht="13.2" customHeight="1">
      <c r="A1550" s="144" t="s">
        <v>286</v>
      </c>
      <c r="B1550" s="5">
        <v>45423</v>
      </c>
      <c r="C1550" s="97"/>
      <c r="D1550" s="59">
        <f>(('Итоговая табл.1чел(все услуги-к'!$D1550+('Итоговая табл.1чел(все услуги-к'!$D1550*'Таблица вводных'!$G$4)))-('Расчет комиссии(Нади)'!$I1550+'Таблица вводных'!$E$3+'Таблица вводных'!$F$3)</f>
        <v>7.2879600963230251</v>
      </c>
      <c r="E1550" s="59">
        <f>('Итоговая табл.1чел(все услуги-к'!$E1550+('Итоговая табл.1чел(все услуги-к'!$E1550*'Таблица вводных'!$G$5))-('Расчет комиссии(Нади)'!$I1550+'Таблица вводных'!$E$3+'Таблица вводных'!$F$3)</f>
        <v>0.50371009632302488</v>
      </c>
      <c r="F1550" s="59">
        <f>('Итоговая табл.1чел(все услуги-к'!$F1550+('Итоговая табл.1чел(все услуги-к'!$F1550*'Таблица вводных'!$G$6))-('Расчет комиссии(Нади)'!$I1550+'Таблица вводных'!$E$3+'Таблица вводных'!$F$3)</f>
        <v>23.347960096323028</v>
      </c>
      <c r="G1550" s="59">
        <f>('Итоговая табл.1чел(все услуги-к'!$G1550+('Итоговая табл.1чел(все услуги-к'!$G1550*'Таблица вводных'!$G$7))-('Расчет комиссии(Нади)'!$I1550+'Таблица вводных'!$E$3+'Таблица вводных'!$F$3)</f>
        <v>-0.41203990367697507</v>
      </c>
      <c r="H1550" s="59">
        <f>'Итоговая табл.1чел(все услуги-к'!$H1550-('Расчет комиссии(Нади)'!$I1550+'Таблица вводных'!$E$3+'Таблица вводных'!$F$3)</f>
        <v>-0.41203990367697507</v>
      </c>
      <c r="I1550" s="59">
        <f>('Итоговая табл.1чел(все услуги-к'!$I1550+('Итоговая табл.1чел(все услуги-к'!$I1550*'Таблица вводных'!$G$9))-('Расчет комиссии(Нади)'!$I1550+'Таблица вводных'!$E$3+'Таблица вводных'!$F$3)</f>
        <v>-0.41203990367697507</v>
      </c>
      <c r="J1550" s="10" t="s">
        <v>287</v>
      </c>
    </row>
    <row r="1551" spans="1:10" ht="13.2" customHeight="1">
      <c r="A1551" s="140"/>
      <c r="B1551" s="5">
        <v>45426</v>
      </c>
      <c r="C1551" s="6"/>
      <c r="D1551" s="66">
        <f>(('Итоговая табл.1чел(все услуги-к'!$D1551+('Итоговая табл.1чел(все услуги-к'!$D1551*'Таблица вводных'!$G$4)))-('Расчет комиссии(Нади)'!$I1551+'Таблица вводных'!$E$3+'Таблица вводных'!$F$3)</f>
        <v>7.2879600963230251</v>
      </c>
      <c r="E1551" s="66">
        <f>('Итоговая табл.1чел(все услуги-к'!$E1551+('Итоговая табл.1чел(все услуги-к'!$E1551*'Таблица вводных'!$G$5))-('Расчет комиссии(Нади)'!$I1551+'Таблица вводных'!$E$3+'Таблица вводных'!$F$3)</f>
        <v>0.50371009632302488</v>
      </c>
      <c r="F1551" s="66">
        <f>('Итоговая табл.1чел(все услуги-к'!$F1551+('Итоговая табл.1чел(все услуги-к'!$F1551*'Таблица вводных'!$G$6))-('Расчет комиссии(Нади)'!$I1551+'Таблица вводных'!$E$3+'Таблица вводных'!$F$3)</f>
        <v>23.347960096323028</v>
      </c>
      <c r="G1551" s="66">
        <f>('Итоговая табл.1чел(все услуги-к'!$G1551+('Итоговая табл.1чел(все услуги-к'!$G1551*'Таблица вводных'!$G$7))-('Расчет комиссии(Нади)'!$I1551+'Таблица вводных'!$E$3+'Таблица вводных'!$F$3)</f>
        <v>-0.41203990367697507</v>
      </c>
      <c r="H1551" s="66">
        <f>'Итоговая табл.1чел(все услуги-к'!$H1551-('Расчет комиссии(Нади)'!$I1551+'Таблица вводных'!$E$3+'Таблица вводных'!$F$3)</f>
        <v>-0.41203990367697507</v>
      </c>
      <c r="I1551" s="66">
        <f>('Итоговая табл.1чел(все услуги-к'!$I1551+('Итоговая табл.1чел(все услуги-к'!$I1551*'Таблица вводных'!$G$9))-('Расчет комиссии(Нади)'!$I1551+'Таблица вводных'!$E$3+'Таблица вводных'!$F$3)</f>
        <v>-0.41203990367697507</v>
      </c>
      <c r="J1551" s="13" t="s">
        <v>287</v>
      </c>
    </row>
    <row r="1552" spans="1:10" ht="13.2" customHeight="1">
      <c r="A1552" s="140"/>
      <c r="B1552" s="5">
        <v>45430</v>
      </c>
      <c r="C1552" s="15"/>
      <c r="D1552" s="66">
        <f>(('Итоговая табл.1чел(все услуги-к'!$D1552+('Итоговая табл.1чел(все услуги-к'!$D1552*'Таблица вводных'!$G$4)))-('Расчет комиссии(Нади)'!$I1552+'Таблица вводных'!$E$3+'Таблица вводных'!$F$3)</f>
        <v>7.2879600963230251</v>
      </c>
      <c r="E1552" s="66">
        <f>('Итоговая табл.1чел(все услуги-к'!$E1552+('Итоговая табл.1чел(все услуги-к'!$E1552*'Таблица вводных'!$G$5))-('Расчет комиссии(Нади)'!$I1552+'Таблица вводных'!$E$3+'Таблица вводных'!$F$3)</f>
        <v>0.50371009632302488</v>
      </c>
      <c r="F1552" s="66">
        <f>('Итоговая табл.1чел(все услуги-к'!$F1552+('Итоговая табл.1чел(все услуги-к'!$F1552*'Таблица вводных'!$G$6))-('Расчет комиссии(Нади)'!$I1552+'Таблица вводных'!$E$3+'Таблица вводных'!$F$3)</f>
        <v>23.347960096323028</v>
      </c>
      <c r="G1552" s="66">
        <f>('Итоговая табл.1чел(все услуги-к'!$G1552+('Итоговая табл.1чел(все услуги-к'!$G1552*'Таблица вводных'!$G$7))-('Расчет комиссии(Нади)'!$I1552+'Таблица вводных'!$E$3+'Таблица вводных'!$F$3)</f>
        <v>-0.41203990367697507</v>
      </c>
      <c r="H1552" s="66">
        <f>'Итоговая табл.1чел(все услуги-к'!$H1552-('Расчет комиссии(Нади)'!$I1552+'Таблица вводных'!$E$3+'Таблица вводных'!$F$3)</f>
        <v>-0.41203990367697507</v>
      </c>
      <c r="I1552" s="66">
        <f>('Итоговая табл.1чел(все услуги-к'!$I1552+('Итоговая табл.1чел(все услуги-к'!$I1552*'Таблица вводных'!$G$9))-('Расчет комиссии(Нади)'!$I1552+'Таблица вводных'!$E$3+'Таблица вводных'!$F$3)</f>
        <v>-0.41203990367697507</v>
      </c>
      <c r="J1552" s="13" t="s">
        <v>287</v>
      </c>
    </row>
    <row r="1553" spans="1:10" ht="13.2" customHeight="1">
      <c r="A1553" s="140"/>
      <c r="B1553" s="5">
        <v>45433</v>
      </c>
      <c r="C1553" s="6"/>
      <c r="D1553" s="66">
        <f>(('Итоговая табл.1чел(все услуги-к'!$D1553+('Итоговая табл.1чел(все услуги-к'!$D1553*'Таблица вводных'!$G$4)))-('Расчет комиссии(Нади)'!$I1553+'Таблица вводных'!$E$3+'Таблица вводных'!$F$3)</f>
        <v>7.2879600963230251</v>
      </c>
      <c r="E1553" s="66">
        <f>('Итоговая табл.1чел(все услуги-к'!$E1553+('Итоговая табл.1чел(все услуги-к'!$E1553*'Таблица вводных'!$G$5))-('Расчет комиссии(Нади)'!$I1553+'Таблица вводных'!$E$3+'Таблица вводных'!$F$3)</f>
        <v>0.50371009632302488</v>
      </c>
      <c r="F1553" s="66">
        <f>('Итоговая табл.1чел(все услуги-к'!$F1553+('Итоговая табл.1чел(все услуги-к'!$F1553*'Таблица вводных'!$G$6))-('Расчет комиссии(Нади)'!$I1553+'Таблица вводных'!$E$3+'Таблица вводных'!$F$3)</f>
        <v>23.347960096323028</v>
      </c>
      <c r="G1553" s="66">
        <f>('Итоговая табл.1чел(все услуги-к'!$G1553+('Итоговая табл.1чел(все услуги-к'!$G1553*'Таблица вводных'!$G$7))-('Расчет комиссии(Нади)'!$I1553+'Таблица вводных'!$E$3+'Таблица вводных'!$F$3)</f>
        <v>-0.41203990367697507</v>
      </c>
      <c r="H1553" s="66">
        <f>'Итоговая табл.1чел(все услуги-к'!$H1553-('Расчет комиссии(Нади)'!$I1553+'Таблица вводных'!$E$3+'Таблица вводных'!$F$3)</f>
        <v>-0.41203990367697507</v>
      </c>
      <c r="I1553" s="66">
        <f>('Итоговая табл.1чел(все услуги-к'!$I1553+('Итоговая табл.1чел(все услуги-к'!$I1553*'Таблица вводных'!$G$9))-('Расчет комиссии(Нади)'!$I1553+'Таблица вводных'!$E$3+'Таблица вводных'!$F$3)</f>
        <v>-0.41203990367697507</v>
      </c>
      <c r="J1553" s="13" t="s">
        <v>287</v>
      </c>
    </row>
    <row r="1554" spans="1:10" ht="13.2" customHeight="1">
      <c r="A1554" s="140"/>
      <c r="B1554" s="5">
        <v>45437</v>
      </c>
      <c r="C1554" s="15"/>
      <c r="D1554" s="66">
        <f>(('Итоговая табл.1чел(все услуги-к'!$D1554+('Итоговая табл.1чел(все услуги-к'!$D1554*'Таблица вводных'!$G$4)))-('Расчет комиссии(Нади)'!$I1554+'Таблица вводных'!$E$3+'Таблица вводных'!$F$3)</f>
        <v>7.2879600963230251</v>
      </c>
      <c r="E1554" s="66">
        <f>('Итоговая табл.1чел(все услуги-к'!$E1554+('Итоговая табл.1чел(все услуги-к'!$E1554*'Таблица вводных'!$G$5))-('Расчет комиссии(Нади)'!$I1554+'Таблица вводных'!$E$3+'Таблица вводных'!$F$3)</f>
        <v>0.50371009632302488</v>
      </c>
      <c r="F1554" s="66">
        <f>('Итоговая табл.1чел(все услуги-к'!$F1554+('Итоговая табл.1чел(все услуги-к'!$F1554*'Таблица вводных'!$G$6))-('Расчет комиссии(Нади)'!$I1554+'Таблица вводных'!$E$3+'Таблица вводных'!$F$3)</f>
        <v>23.347960096323028</v>
      </c>
      <c r="G1554" s="66">
        <f>('Итоговая табл.1чел(все услуги-к'!$G1554+('Итоговая табл.1чел(все услуги-к'!$G1554*'Таблица вводных'!$G$7))-('Расчет комиссии(Нади)'!$I1554+'Таблица вводных'!$E$3+'Таблица вводных'!$F$3)</f>
        <v>-0.41203990367697507</v>
      </c>
      <c r="H1554" s="66">
        <f>'Итоговая табл.1чел(все услуги-к'!$H1554-('Расчет комиссии(Нади)'!$I1554+'Таблица вводных'!$E$3+'Таблица вводных'!$F$3)</f>
        <v>-0.41203990367697507</v>
      </c>
      <c r="I1554" s="66">
        <f>('Итоговая табл.1чел(все услуги-к'!$I1554+('Итоговая табл.1чел(все услуги-к'!$I1554*'Таблица вводных'!$G$9))-('Расчет комиссии(Нади)'!$I1554+'Таблица вводных'!$E$3+'Таблица вводных'!$F$3)</f>
        <v>-0.41203990367697507</v>
      </c>
      <c r="J1554" s="13" t="s">
        <v>287</v>
      </c>
    </row>
    <row r="1555" spans="1:10" ht="13.2" customHeight="1">
      <c r="A1555" s="140"/>
      <c r="B1555" s="5">
        <v>45440</v>
      </c>
      <c r="C1555" s="15"/>
      <c r="D1555" s="66">
        <f>(('Итоговая табл.1чел(все услуги-к'!$D1555+('Итоговая табл.1чел(все услуги-к'!$D1555*'Таблица вводных'!$G$4)))-('Расчет комиссии(Нади)'!$I1555+'Таблица вводных'!$E$3+'Таблица вводных'!$F$3)</f>
        <v>7.2879600963230251</v>
      </c>
      <c r="E1555" s="66">
        <f>('Итоговая табл.1чел(все услуги-к'!$E1555+('Итоговая табл.1чел(все услуги-к'!$E1555*'Таблица вводных'!$G$5))-('Расчет комиссии(Нади)'!$I1555+'Таблица вводных'!$E$3+'Таблица вводных'!$F$3)</f>
        <v>0.50371009632302488</v>
      </c>
      <c r="F1555" s="66">
        <f>('Итоговая табл.1чел(все услуги-к'!$F1555+('Итоговая табл.1чел(все услуги-к'!$F1555*'Таблица вводных'!$G$6))-('Расчет комиссии(Нади)'!$I1555+'Таблица вводных'!$E$3+'Таблица вводных'!$F$3)</f>
        <v>23.347960096323028</v>
      </c>
      <c r="G1555" s="66">
        <f>('Итоговая табл.1чел(все услуги-к'!$G1555+('Итоговая табл.1чел(все услуги-к'!$G1555*'Таблица вводных'!$G$7))-('Расчет комиссии(Нади)'!$I1555+'Таблица вводных'!$E$3+'Таблица вводных'!$F$3)</f>
        <v>-0.41203990367697507</v>
      </c>
      <c r="H1555" s="66">
        <f>'Итоговая табл.1чел(все услуги-к'!$H1555-('Расчет комиссии(Нади)'!$I1555+'Таблица вводных'!$E$3+'Таблица вводных'!$F$3)</f>
        <v>-0.41203990367697507</v>
      </c>
      <c r="I1555" s="66">
        <f>('Итоговая табл.1чел(все услуги-к'!$I1555+('Итоговая табл.1чел(все услуги-к'!$I1555*'Таблица вводных'!$G$9))-('Расчет комиссии(Нади)'!$I1555+'Таблица вводных'!$E$3+'Таблица вводных'!$F$3)</f>
        <v>-0.41203990367697507</v>
      </c>
      <c r="J1555" s="13" t="s">
        <v>287</v>
      </c>
    </row>
    <row r="1556" spans="1:10" ht="13.2" customHeight="1">
      <c r="A1556" s="140"/>
      <c r="B1556" s="5">
        <v>45444</v>
      </c>
      <c r="C1556" s="15"/>
      <c r="D1556" s="66">
        <f>(('Итоговая табл.1чел(все услуги-к'!$D1556+('Итоговая табл.1чел(все услуги-к'!$D1556*'Таблица вводных'!$G$4)))-('Расчет комиссии(Нади)'!$I1556+'Таблица вводных'!$E$3+'Таблица вводных'!$F$3)</f>
        <v>7.2879600963230251</v>
      </c>
      <c r="E1556" s="66">
        <f>('Итоговая табл.1чел(все услуги-к'!$E1556+('Итоговая табл.1чел(все услуги-к'!$E1556*'Таблица вводных'!$G$5))-('Расчет комиссии(Нади)'!$I1556+'Таблица вводных'!$E$3+'Таблица вводных'!$F$3)</f>
        <v>0.50371009632302488</v>
      </c>
      <c r="F1556" s="66">
        <f>('Итоговая табл.1чел(все услуги-к'!$F1556+('Итоговая табл.1чел(все услуги-к'!$F1556*'Таблица вводных'!$G$6))-('Расчет комиссии(Нади)'!$I1556+'Таблица вводных'!$E$3+'Таблица вводных'!$F$3)</f>
        <v>23.347960096323028</v>
      </c>
      <c r="G1556" s="66">
        <f>('Итоговая табл.1чел(все услуги-к'!$G1556+('Итоговая табл.1чел(все услуги-к'!$G1556*'Таблица вводных'!$G$7))-('Расчет комиссии(Нади)'!$I1556+'Таблица вводных'!$E$3+'Таблица вводных'!$F$3)</f>
        <v>-0.41203990367697507</v>
      </c>
      <c r="H1556" s="66">
        <f>'Итоговая табл.1чел(все услуги-к'!$H1556-('Расчет комиссии(Нади)'!$I1556+'Таблица вводных'!$E$3+'Таблица вводных'!$F$3)</f>
        <v>-0.41203990367697507</v>
      </c>
      <c r="I1556" s="66">
        <f>('Итоговая табл.1чел(все услуги-к'!$I1556+('Итоговая табл.1чел(все услуги-к'!$I1556*'Таблица вводных'!$G$9))-('Расчет комиссии(Нади)'!$I1556+'Таблица вводных'!$E$3+'Таблица вводных'!$F$3)</f>
        <v>-0.41203990367697507</v>
      </c>
      <c r="J1556" s="13" t="s">
        <v>287</v>
      </c>
    </row>
    <row r="1557" spans="1:10" ht="13.2" customHeight="1">
      <c r="A1557" s="140"/>
      <c r="B1557" s="5">
        <v>45447</v>
      </c>
      <c r="C1557" s="6"/>
      <c r="D1557" s="66">
        <f>(('Итоговая табл.1чел(все услуги-к'!$D1557+('Итоговая табл.1чел(все услуги-к'!$D1557*'Таблица вводных'!$G$4)))-('Расчет комиссии(Нади)'!$I1557+'Таблица вводных'!$E$3+'Таблица вводных'!$F$3)</f>
        <v>7.2879600963230251</v>
      </c>
      <c r="E1557" s="66">
        <f>('Итоговая табл.1чел(все услуги-к'!$E1557+('Итоговая табл.1чел(все услуги-к'!$E1557*'Таблица вводных'!$G$5))-('Расчет комиссии(Нади)'!$I1557+'Таблица вводных'!$E$3+'Таблица вводных'!$F$3)</f>
        <v>0.50371009632302488</v>
      </c>
      <c r="F1557" s="66">
        <f>('Итоговая табл.1чел(все услуги-к'!$F1557+('Итоговая табл.1чел(все услуги-к'!$F1557*'Таблица вводных'!$G$6))-('Расчет комиссии(Нади)'!$I1557+'Таблица вводных'!$E$3+'Таблица вводных'!$F$3)</f>
        <v>23.347960096323028</v>
      </c>
      <c r="G1557" s="66">
        <f>('Итоговая табл.1чел(все услуги-к'!$G1557+('Итоговая табл.1чел(все услуги-к'!$G1557*'Таблица вводных'!$G$7))-('Расчет комиссии(Нади)'!$I1557+'Таблица вводных'!$E$3+'Таблица вводных'!$F$3)</f>
        <v>-0.41203990367697507</v>
      </c>
      <c r="H1557" s="66">
        <f>'Итоговая табл.1чел(все услуги-к'!$H1557-('Расчет комиссии(Нади)'!$I1557+'Таблица вводных'!$E$3+'Таблица вводных'!$F$3)</f>
        <v>-0.41203990367697507</v>
      </c>
      <c r="I1557" s="66">
        <f>('Итоговая табл.1чел(все услуги-к'!$I1557+('Итоговая табл.1чел(все услуги-к'!$I1557*'Таблица вводных'!$G$9))-('Расчет комиссии(Нади)'!$I1557+'Таблица вводных'!$E$3+'Таблица вводных'!$F$3)</f>
        <v>-0.41203990367697507</v>
      </c>
      <c r="J1557" s="13" t="s">
        <v>287</v>
      </c>
    </row>
    <row r="1558" spans="1:10" ht="13.2" customHeight="1">
      <c r="A1558" s="140"/>
      <c r="B1558" s="5">
        <v>45451</v>
      </c>
      <c r="C1558" s="15"/>
      <c r="D1558" s="66">
        <f>(('Итоговая табл.1чел(все услуги-к'!$D1558+('Итоговая табл.1чел(все услуги-к'!$D1558*'Таблица вводных'!$G$4)))-('Расчет комиссии(Нади)'!$I1558+'Таблица вводных'!$E$3+'Таблица вводных'!$F$3)</f>
        <v>7.2879600963230251</v>
      </c>
      <c r="E1558" s="66">
        <f>('Итоговая табл.1чел(все услуги-к'!$E1558+('Итоговая табл.1чел(все услуги-к'!$E1558*'Таблица вводных'!$G$5))-('Расчет комиссии(Нади)'!$I1558+'Таблица вводных'!$E$3+'Таблица вводных'!$F$3)</f>
        <v>0.50371009632302488</v>
      </c>
      <c r="F1558" s="66">
        <f>('Итоговая табл.1чел(все услуги-к'!$F1558+('Итоговая табл.1чел(все услуги-к'!$F1558*'Таблица вводных'!$G$6))-('Расчет комиссии(Нади)'!$I1558+'Таблица вводных'!$E$3+'Таблица вводных'!$F$3)</f>
        <v>23.347960096323028</v>
      </c>
      <c r="G1558" s="66">
        <f>('Итоговая табл.1чел(все услуги-к'!$G1558+('Итоговая табл.1чел(все услуги-к'!$G1558*'Таблица вводных'!$G$7))-('Расчет комиссии(Нади)'!$I1558+'Таблица вводных'!$E$3+'Таблица вводных'!$F$3)</f>
        <v>-0.41203990367697507</v>
      </c>
      <c r="H1558" s="66">
        <f>'Итоговая табл.1чел(все услуги-к'!$H1558-('Расчет комиссии(Нади)'!$I1558+'Таблица вводных'!$E$3+'Таблица вводных'!$F$3)</f>
        <v>-0.41203990367697507</v>
      </c>
      <c r="I1558" s="66">
        <f>('Итоговая табл.1чел(все услуги-к'!$I1558+('Итоговая табл.1чел(все услуги-к'!$I1558*'Таблица вводных'!$G$9))-('Расчет комиссии(Нади)'!$I1558+'Таблица вводных'!$E$3+'Таблица вводных'!$F$3)</f>
        <v>-0.41203990367697507</v>
      </c>
      <c r="J1558" s="13" t="s">
        <v>287</v>
      </c>
    </row>
    <row r="1559" spans="1:10" ht="13.2" customHeight="1">
      <c r="A1559" s="140"/>
      <c r="B1559" s="5">
        <v>45454</v>
      </c>
      <c r="C1559" s="15"/>
      <c r="D1559" s="66">
        <f>(('Итоговая табл.1чел(все услуги-к'!$D1559+('Итоговая табл.1чел(все услуги-к'!$D1559*'Таблица вводных'!$G$4)))-('Расчет комиссии(Нади)'!$I1559+'Таблица вводных'!$E$3+'Таблица вводных'!$F$3)</f>
        <v>7.2879600963230251</v>
      </c>
      <c r="E1559" s="66">
        <f>('Итоговая табл.1чел(все услуги-к'!$E1559+('Итоговая табл.1чел(все услуги-к'!$E1559*'Таблица вводных'!$G$5))-('Расчет комиссии(Нади)'!$I1559+'Таблица вводных'!$E$3+'Таблица вводных'!$F$3)</f>
        <v>0.50371009632302488</v>
      </c>
      <c r="F1559" s="66">
        <f>('Итоговая табл.1чел(все услуги-к'!$F1559+('Итоговая табл.1чел(все услуги-к'!$F1559*'Таблица вводных'!$G$6))-('Расчет комиссии(Нади)'!$I1559+'Таблица вводных'!$E$3+'Таблица вводных'!$F$3)</f>
        <v>23.347960096323028</v>
      </c>
      <c r="G1559" s="66">
        <f>('Итоговая табл.1чел(все услуги-к'!$G1559+('Итоговая табл.1чел(все услуги-к'!$G1559*'Таблица вводных'!$G$7))-('Расчет комиссии(Нади)'!$I1559+'Таблица вводных'!$E$3+'Таблица вводных'!$F$3)</f>
        <v>-0.41203990367697507</v>
      </c>
      <c r="H1559" s="66">
        <f>'Итоговая табл.1чел(все услуги-к'!$H1559-('Расчет комиссии(Нади)'!$I1559+'Таблица вводных'!$E$3+'Таблица вводных'!$F$3)</f>
        <v>-0.41203990367697507</v>
      </c>
      <c r="I1559" s="66">
        <f>('Итоговая табл.1чел(все услуги-к'!$I1559+('Итоговая табл.1чел(все услуги-к'!$I1559*'Таблица вводных'!$G$9))-('Расчет комиссии(Нади)'!$I1559+'Таблица вводных'!$E$3+'Таблица вводных'!$F$3)</f>
        <v>-0.41203990367697507</v>
      </c>
      <c r="J1559" s="13" t="s">
        <v>287</v>
      </c>
    </row>
    <row r="1560" spans="1:10" ht="13.2" customHeight="1">
      <c r="A1560" s="140"/>
      <c r="B1560" s="5"/>
      <c r="C1560" s="6"/>
      <c r="D1560" s="66">
        <f>(('Итоговая табл.1чел(все услуги-к'!$D1560+('Итоговая табл.1чел(все услуги-к'!$D1560*'Таблица вводных'!$G$4)))-('Расчет комиссии(Нади)'!$I1560+'Таблица вводных'!$E$3+'Таблица вводных'!$F$3)</f>
        <v>7.2879600963230251</v>
      </c>
      <c r="E1560" s="66">
        <f>('Итоговая табл.1чел(все услуги-к'!$E1560+('Итоговая табл.1чел(все услуги-к'!$E1560*'Таблица вводных'!$G$5))-('Расчет комиссии(Нади)'!$I1560+'Таблица вводных'!$E$3+'Таблица вводных'!$F$3)</f>
        <v>0.50371009632302488</v>
      </c>
      <c r="F1560" s="66">
        <f>('Итоговая табл.1чел(все услуги-к'!$F1560+('Итоговая табл.1чел(все услуги-к'!$F1560*'Таблица вводных'!$G$6))-('Расчет комиссии(Нади)'!$I1560+'Таблица вводных'!$E$3+'Таблица вводных'!$F$3)</f>
        <v>23.347960096323028</v>
      </c>
      <c r="G1560" s="66">
        <f>('Итоговая табл.1чел(все услуги-к'!$G1560+('Итоговая табл.1чел(все услуги-к'!$G1560*'Таблица вводных'!$G$7))-('Расчет комиссии(Нади)'!$I1560+'Таблица вводных'!$E$3+'Таблица вводных'!$F$3)</f>
        <v>-0.41203990367697507</v>
      </c>
      <c r="H1560" s="66">
        <f>'Итоговая табл.1чел(все услуги-к'!$H1560-('Расчет комиссии(Нади)'!$I1560+'Таблица вводных'!$E$3+'Таблица вводных'!$F$3)</f>
        <v>-0.41203990367697507</v>
      </c>
      <c r="I1560" s="66">
        <f>('Итоговая табл.1чел(все услуги-к'!$I1560+('Итоговая табл.1чел(все услуги-к'!$I1560*'Таблица вводных'!$G$9))-('Расчет комиссии(Нади)'!$I1560+'Таблица вводных'!$E$3+'Таблица вводных'!$F$3)</f>
        <v>-0.41203990367697507</v>
      </c>
      <c r="J1560" s="13" t="s">
        <v>287</v>
      </c>
    </row>
    <row r="1561" spans="1:10" ht="13.2" customHeight="1">
      <c r="A1561" s="140"/>
      <c r="B1561" s="5"/>
      <c r="C1561" s="15"/>
      <c r="D1561" s="66">
        <f>(('Итоговая табл.1чел(все услуги-к'!$D1561+('Итоговая табл.1чел(все услуги-к'!$D1561*'Таблица вводных'!$G$4)))-('Расчет комиссии(Нади)'!$I1561+'Таблица вводных'!$E$3+'Таблица вводных'!$F$3)</f>
        <v>7.2879600963230251</v>
      </c>
      <c r="E1561" s="66">
        <f>('Итоговая табл.1чел(все услуги-к'!$E1561+('Итоговая табл.1чел(все услуги-к'!$E1561*'Таблица вводных'!$G$5))-('Расчет комиссии(Нади)'!$I1561+'Таблица вводных'!$E$3+'Таблица вводных'!$F$3)</f>
        <v>0.50371009632302488</v>
      </c>
      <c r="F1561" s="66">
        <f>('Итоговая табл.1чел(все услуги-к'!$F1561+('Итоговая табл.1чел(все услуги-к'!$F1561*'Таблица вводных'!$G$6))-('Расчет комиссии(Нади)'!$I1561+'Таблица вводных'!$E$3+'Таблица вводных'!$F$3)</f>
        <v>23.347960096323028</v>
      </c>
      <c r="G1561" s="66">
        <f>('Итоговая табл.1чел(все услуги-к'!$G1561+('Итоговая табл.1чел(все услуги-к'!$G1561*'Таблица вводных'!$G$7))-('Расчет комиссии(Нади)'!$I1561+'Таблица вводных'!$E$3+'Таблица вводных'!$F$3)</f>
        <v>-0.41203990367697507</v>
      </c>
      <c r="H1561" s="66">
        <f>'Итоговая табл.1чел(все услуги-к'!$H1561-('Расчет комиссии(Нади)'!$I1561+'Таблица вводных'!$E$3+'Таблица вводных'!$F$3)</f>
        <v>-0.41203990367697507</v>
      </c>
      <c r="I1561" s="66">
        <f>('Итоговая табл.1чел(все услуги-к'!$I1561+('Итоговая табл.1чел(все услуги-к'!$I1561*'Таблица вводных'!$G$9))-('Расчет комиссии(Нади)'!$I1561+'Таблица вводных'!$E$3+'Таблица вводных'!$F$3)</f>
        <v>-0.41203990367697507</v>
      </c>
      <c r="J1561" s="13" t="s">
        <v>287</v>
      </c>
    </row>
    <row r="1562" spans="1:10" ht="13.2" customHeight="1">
      <c r="A1562" s="140"/>
      <c r="B1562" s="5"/>
      <c r="C1562" s="6"/>
      <c r="D1562" s="66">
        <f>(('Итоговая табл.1чел(все услуги-к'!$D1562+('Итоговая табл.1чел(все услуги-к'!$D1562*'Таблица вводных'!$G$4)))-('Расчет комиссии(Нади)'!$I1562+'Таблица вводных'!$E$3+'Таблица вводных'!$F$3)</f>
        <v>7.2879600963230251</v>
      </c>
      <c r="E1562" s="66">
        <f>('Итоговая табл.1чел(все услуги-к'!$E1562+('Итоговая табл.1чел(все услуги-к'!$E1562*'Таблица вводных'!$G$5))-('Расчет комиссии(Нади)'!$I1562+'Таблица вводных'!$E$3+'Таблица вводных'!$F$3)</f>
        <v>0.50371009632302488</v>
      </c>
      <c r="F1562" s="66">
        <f>('Итоговая табл.1чел(все услуги-к'!$F1562+('Итоговая табл.1чел(все услуги-к'!$F1562*'Таблица вводных'!$G$6))-('Расчет комиссии(Нади)'!$I1562+'Таблица вводных'!$E$3+'Таблица вводных'!$F$3)</f>
        <v>23.347960096323028</v>
      </c>
      <c r="G1562" s="66">
        <f>('Итоговая табл.1чел(все услуги-к'!$G1562+('Итоговая табл.1чел(все услуги-к'!$G1562*'Таблица вводных'!$G$7))-('Расчет комиссии(Нади)'!$I1562+'Таблица вводных'!$E$3+'Таблица вводных'!$F$3)</f>
        <v>-0.41203990367697507</v>
      </c>
      <c r="H1562" s="66">
        <f>'Итоговая табл.1чел(все услуги-к'!$H1562-('Расчет комиссии(Нади)'!$I1562+'Таблица вводных'!$E$3+'Таблица вводных'!$F$3)</f>
        <v>-0.41203990367697507</v>
      </c>
      <c r="I1562" s="66">
        <f>('Итоговая табл.1чел(все услуги-к'!$I1562+('Итоговая табл.1чел(все услуги-к'!$I1562*'Таблица вводных'!$G$9))-('Расчет комиссии(Нади)'!$I1562+'Таблица вводных'!$E$3+'Таблица вводных'!$F$3)</f>
        <v>-0.41203990367697507</v>
      </c>
      <c r="J1562" s="13" t="s">
        <v>287</v>
      </c>
    </row>
    <row r="1563" spans="1:10" ht="13.2" customHeight="1">
      <c r="A1563" s="140"/>
      <c r="B1563" s="5"/>
      <c r="C1563" s="6"/>
      <c r="D1563" s="66">
        <f>(('Итоговая табл.1чел(все услуги-к'!$D1563+('Итоговая табл.1чел(все услуги-к'!$D1563*'Таблица вводных'!$G$4)))-('Расчет комиссии(Нади)'!$I1563+'Таблица вводных'!$E$3+'Таблица вводных'!$F$3)</f>
        <v>7.2879600963230251</v>
      </c>
      <c r="E1563" s="66">
        <f>('Итоговая табл.1чел(все услуги-к'!$E1563+('Итоговая табл.1чел(все услуги-к'!$E1563*'Таблица вводных'!$G$5))-('Расчет комиссии(Нади)'!$I1563+'Таблица вводных'!$E$3+'Таблица вводных'!$F$3)</f>
        <v>0.50371009632302488</v>
      </c>
      <c r="F1563" s="66">
        <f>('Итоговая табл.1чел(все услуги-к'!$F1563+('Итоговая табл.1чел(все услуги-к'!$F1563*'Таблица вводных'!$G$6))-('Расчет комиссии(Нади)'!$I1563+'Таблица вводных'!$E$3+'Таблица вводных'!$F$3)</f>
        <v>23.347960096323028</v>
      </c>
      <c r="G1563" s="66">
        <f>('Итоговая табл.1чел(все услуги-к'!$G1563+('Итоговая табл.1чел(все услуги-к'!$G1563*'Таблица вводных'!$G$7))-('Расчет комиссии(Нади)'!$I1563+'Таблица вводных'!$E$3+'Таблица вводных'!$F$3)</f>
        <v>-0.41203990367697507</v>
      </c>
      <c r="H1563" s="66">
        <f>'Итоговая табл.1чел(все услуги-к'!$H1563-('Расчет комиссии(Нади)'!$I1563+'Таблица вводных'!$E$3+'Таблица вводных'!$F$3)</f>
        <v>-0.41203990367697507</v>
      </c>
      <c r="I1563" s="66">
        <f>('Итоговая табл.1чел(все услуги-к'!$I1563+('Итоговая табл.1чел(все услуги-к'!$I1563*'Таблица вводных'!$G$9))-('Расчет комиссии(Нади)'!$I1563+'Таблица вводных'!$E$3+'Таблица вводных'!$F$3)</f>
        <v>-0.41203990367697507</v>
      </c>
      <c r="J1563" s="13" t="s">
        <v>287</v>
      </c>
    </row>
    <row r="1564" spans="1:10" ht="13.2" customHeight="1">
      <c r="A1564" s="140"/>
      <c r="B1564" s="5"/>
      <c r="C1564" s="15"/>
      <c r="D1564" s="66">
        <f>(('Итоговая табл.1чел(все услуги-к'!$D1564+('Итоговая табл.1чел(все услуги-к'!$D1564*'Таблица вводных'!$G$4)))-('Расчет комиссии(Нади)'!$I1564+'Таблица вводных'!$E$3+'Таблица вводных'!$F$3)</f>
        <v>7.2879600963230251</v>
      </c>
      <c r="E1564" s="66">
        <f>('Итоговая табл.1чел(все услуги-к'!$E1564+('Итоговая табл.1чел(все услуги-к'!$E1564*'Таблица вводных'!$G$5))-('Расчет комиссии(Нади)'!$I1564+'Таблица вводных'!$E$3+'Таблица вводных'!$F$3)</f>
        <v>0.50371009632302488</v>
      </c>
      <c r="F1564" s="66">
        <f>('Итоговая табл.1чел(все услуги-к'!$F1564+('Итоговая табл.1чел(все услуги-к'!$F1564*'Таблица вводных'!$G$6))-('Расчет комиссии(Нади)'!$I1564+'Таблица вводных'!$E$3+'Таблица вводных'!$F$3)</f>
        <v>23.347960096323028</v>
      </c>
      <c r="G1564" s="66">
        <f>('Итоговая табл.1чел(все услуги-к'!$G1564+('Итоговая табл.1чел(все услуги-к'!$G1564*'Таблица вводных'!$G$7))-('Расчет комиссии(Нади)'!$I1564+'Таблица вводных'!$E$3+'Таблица вводных'!$F$3)</f>
        <v>-0.41203990367697507</v>
      </c>
      <c r="H1564" s="66">
        <f>'Итоговая табл.1чел(все услуги-к'!$H1564-('Расчет комиссии(Нади)'!$I1564+'Таблица вводных'!$E$3+'Таблица вводных'!$F$3)</f>
        <v>-0.41203990367697507</v>
      </c>
      <c r="I1564" s="66">
        <f>('Итоговая табл.1чел(все услуги-к'!$I1564+('Итоговая табл.1чел(все услуги-к'!$I1564*'Таблица вводных'!$G$9))-('Расчет комиссии(Нади)'!$I1564+'Таблица вводных'!$E$3+'Таблица вводных'!$F$3)</f>
        <v>-0.41203990367697507</v>
      </c>
      <c r="J1564" s="13" t="s">
        <v>287</v>
      </c>
    </row>
    <row r="1565" spans="1:10" ht="13.2" customHeight="1">
      <c r="A1565" s="140"/>
      <c r="B1565" s="5"/>
      <c r="C1565" s="6"/>
      <c r="D1565" s="66">
        <f>(('Итоговая табл.1чел(все услуги-к'!$D1565+('Итоговая табл.1чел(все услуги-к'!$D1565*'Таблица вводных'!$G$4)))-('Расчет комиссии(Нади)'!$I1565+'Таблица вводных'!$E$3+'Таблица вводных'!$F$3)</f>
        <v>7.2879600963230251</v>
      </c>
      <c r="E1565" s="66">
        <f>('Итоговая табл.1чел(все услуги-к'!$E1565+('Итоговая табл.1чел(все услуги-к'!$E1565*'Таблица вводных'!$G$5))-('Расчет комиссии(Нади)'!$I1565+'Таблица вводных'!$E$3+'Таблица вводных'!$F$3)</f>
        <v>0.50371009632302488</v>
      </c>
      <c r="F1565" s="66">
        <f>('Итоговая табл.1чел(все услуги-к'!$F1565+('Итоговая табл.1чел(все услуги-к'!$F1565*'Таблица вводных'!$G$6))-('Расчет комиссии(Нади)'!$I1565+'Таблица вводных'!$E$3+'Таблица вводных'!$F$3)</f>
        <v>23.347960096323028</v>
      </c>
      <c r="G1565" s="66">
        <f>('Итоговая табл.1чел(все услуги-к'!$G1565+('Итоговая табл.1чел(все услуги-к'!$G1565*'Таблица вводных'!$G$7))-('Расчет комиссии(Нади)'!$I1565+'Таблица вводных'!$E$3+'Таблица вводных'!$F$3)</f>
        <v>-0.41203990367697507</v>
      </c>
      <c r="H1565" s="66">
        <f>'Итоговая табл.1чел(все услуги-к'!$H1565-('Расчет комиссии(Нади)'!$I1565+'Таблица вводных'!$E$3+'Таблица вводных'!$F$3)</f>
        <v>-0.41203990367697507</v>
      </c>
      <c r="I1565" s="66">
        <f>('Итоговая табл.1чел(все услуги-к'!$I1565+('Итоговая табл.1чел(все услуги-к'!$I1565*'Таблица вводных'!$G$9))-('Расчет комиссии(Нади)'!$I1565+'Таблица вводных'!$E$3+'Таблица вводных'!$F$3)</f>
        <v>-0.41203990367697507</v>
      </c>
      <c r="J1565" s="13" t="s">
        <v>287</v>
      </c>
    </row>
    <row r="1566" spans="1:10" ht="13.2" customHeight="1">
      <c r="A1566" s="140"/>
      <c r="B1566" s="5"/>
      <c r="C1566" s="15"/>
      <c r="D1566" s="66">
        <f>(('Итоговая табл.1чел(все услуги-к'!$D1566+('Итоговая табл.1чел(все услуги-к'!$D1566*'Таблица вводных'!$G$4)))-('Расчет комиссии(Нади)'!$I1566+'Таблица вводных'!$E$3+'Таблица вводных'!$F$3)</f>
        <v>7.2879600963230251</v>
      </c>
      <c r="E1566" s="66">
        <f>('Итоговая табл.1чел(все услуги-к'!$E1566+('Итоговая табл.1чел(все услуги-к'!$E1566*'Таблица вводных'!$G$5))-('Расчет комиссии(Нади)'!$I1566+'Таблица вводных'!$E$3+'Таблица вводных'!$F$3)</f>
        <v>0.50371009632302488</v>
      </c>
      <c r="F1566" s="66">
        <f>('Итоговая табл.1чел(все услуги-к'!$F1566+('Итоговая табл.1чел(все услуги-к'!$F1566*'Таблица вводных'!$G$6))-('Расчет комиссии(Нади)'!$I1566+'Таблица вводных'!$E$3+'Таблица вводных'!$F$3)</f>
        <v>23.347960096323028</v>
      </c>
      <c r="G1566" s="66">
        <f>('Итоговая табл.1чел(все услуги-к'!$G1566+('Итоговая табл.1чел(все услуги-к'!$G1566*'Таблица вводных'!$G$7))-('Расчет комиссии(Нади)'!$I1566+'Таблица вводных'!$E$3+'Таблица вводных'!$F$3)</f>
        <v>-0.41203990367697507</v>
      </c>
      <c r="H1566" s="66">
        <f>'Итоговая табл.1чел(все услуги-к'!$H1566-('Расчет комиссии(Нади)'!$I1566+'Таблица вводных'!$E$3+'Таблица вводных'!$F$3)</f>
        <v>-0.41203990367697507</v>
      </c>
      <c r="I1566" s="66">
        <f>('Итоговая табл.1чел(все услуги-к'!$I1566+('Итоговая табл.1чел(все услуги-к'!$I1566*'Таблица вводных'!$G$9))-('Расчет комиссии(Нади)'!$I1566+'Таблица вводных'!$E$3+'Таблица вводных'!$F$3)</f>
        <v>-0.41203990367697507</v>
      </c>
      <c r="J1566" s="13" t="s">
        <v>287</v>
      </c>
    </row>
    <row r="1567" spans="1:10" ht="13.2" customHeight="1">
      <c r="A1567" s="141"/>
      <c r="B1567" s="18"/>
      <c r="C1567" s="19"/>
      <c r="D1567" s="76">
        <f>(('Итоговая табл.1чел(все услуги-к'!$D1567+('Итоговая табл.1чел(все услуги-к'!$D1567*'Таблица вводных'!$G$4)))-('Расчет комиссии(Нади)'!$I1567+'Таблица вводных'!$E$3+'Таблица вводных'!$F$3)</f>
        <v>7.2879600963230251</v>
      </c>
      <c r="E1567" s="76">
        <f>('Итоговая табл.1чел(все услуги-к'!$E1567+('Итоговая табл.1чел(все услуги-к'!$E1567*'Таблица вводных'!$G$5))-('Расчет комиссии(Нади)'!$I1567+'Таблица вводных'!$E$3+'Таблица вводных'!$F$3)</f>
        <v>0.50371009632302488</v>
      </c>
      <c r="F1567" s="76">
        <f>('Итоговая табл.1чел(все услуги-к'!$F1567+('Итоговая табл.1чел(все услуги-к'!$F1567*'Таблица вводных'!$G$6))-('Расчет комиссии(Нади)'!$I1567+'Таблица вводных'!$E$3+'Таблица вводных'!$F$3)</f>
        <v>23.347960096323028</v>
      </c>
      <c r="G1567" s="76">
        <f>('Итоговая табл.1чел(все услуги-к'!$G1567+('Итоговая табл.1чел(все услуги-к'!$G1567*'Таблица вводных'!$G$7))-('Расчет комиссии(Нади)'!$I1567+'Таблица вводных'!$E$3+'Таблица вводных'!$F$3)</f>
        <v>-0.41203990367697507</v>
      </c>
      <c r="H1567" s="76">
        <f>'Итоговая табл.1чел(все услуги-к'!$H1567-('Расчет комиссии(Нади)'!$I1567+'Таблица вводных'!$E$3+'Таблица вводных'!$F$3)</f>
        <v>-0.41203990367697507</v>
      </c>
      <c r="I1567" s="76">
        <f>('Итоговая табл.1чел(все услуги-к'!$I1567+('Итоговая табл.1чел(все услуги-к'!$I1567*'Таблица вводных'!$G$9))-('Расчет комиссии(Нади)'!$I1567+'Таблица вводных'!$E$3+'Таблица вводных'!$F$3)</f>
        <v>-0.41203990367697507</v>
      </c>
      <c r="J1567" s="22" t="s">
        <v>287</v>
      </c>
    </row>
    <row r="1568" spans="1:10" ht="13.2" customHeight="1">
      <c r="A1568" s="144" t="s">
        <v>288</v>
      </c>
      <c r="B1568" s="5">
        <v>45423</v>
      </c>
      <c r="C1568" s="97"/>
      <c r="D1568" s="59">
        <f>(('Итоговая табл.1чел(все услуги-к'!$D1568+('Итоговая табл.1чел(все услуги-к'!$D1568*'Таблица вводных'!$G$4)))-('Расчет комиссии(Нади)'!$I1568+'Таблица вводных'!$E$3+'Таблица вводных'!$F$3)</f>
        <v>7.2879600963230251</v>
      </c>
      <c r="E1568" s="59">
        <f>('Итоговая табл.1чел(все услуги-к'!$E1568+('Итоговая табл.1чел(все услуги-к'!$E1568*'Таблица вводных'!$G$5))-('Расчет комиссии(Нади)'!$I1568+'Таблица вводных'!$E$3+'Таблица вводных'!$F$3)</f>
        <v>0.50371009632302488</v>
      </c>
      <c r="F1568" s="59">
        <f>('Итоговая табл.1чел(все услуги-к'!$F1568+('Итоговая табл.1чел(все услуги-к'!$F1568*'Таблица вводных'!$G$6))-('Расчет комиссии(Нади)'!$I1568+'Таблица вводных'!$E$3+'Таблица вводных'!$F$3)</f>
        <v>23.347960096323028</v>
      </c>
      <c r="G1568" s="59">
        <f>('Итоговая табл.1чел(все услуги-к'!$G1568+('Итоговая табл.1чел(все услуги-к'!$G1568*'Таблица вводных'!$G$7))-('Расчет комиссии(Нади)'!$I1568+'Таблица вводных'!$E$3+'Таблица вводных'!$F$3)</f>
        <v>-0.41203990367697507</v>
      </c>
      <c r="H1568" s="59">
        <f>'Итоговая табл.1чел(все услуги-к'!$H1568-('Расчет комиссии(Нади)'!$I1568+'Таблица вводных'!$E$3+'Таблица вводных'!$F$3)</f>
        <v>-0.41203990367697507</v>
      </c>
      <c r="I1568" s="59">
        <f>('Итоговая табл.1чел(все услуги-к'!$I1568+('Итоговая табл.1чел(все услуги-к'!$I1568*'Таблица вводных'!$G$9))-('Расчет комиссии(Нади)'!$I1568+'Таблица вводных'!$E$3+'Таблица вводных'!$F$3)</f>
        <v>-0.41203990367697507</v>
      </c>
      <c r="J1568" s="10" t="s">
        <v>289</v>
      </c>
    </row>
    <row r="1569" spans="1:10" ht="13.2" customHeight="1">
      <c r="A1569" s="140"/>
      <c r="B1569" s="5">
        <v>45426</v>
      </c>
      <c r="C1569" s="6"/>
      <c r="D1569" s="66">
        <f>(('Итоговая табл.1чел(все услуги-к'!$D1569+('Итоговая табл.1чел(все услуги-к'!$D1569*'Таблица вводных'!$G$4)))-('Расчет комиссии(Нади)'!$I1569+'Таблица вводных'!$E$3+'Таблица вводных'!$F$3)</f>
        <v>7.2879600963230251</v>
      </c>
      <c r="E1569" s="66">
        <f>('Итоговая табл.1чел(все услуги-к'!$E1569+('Итоговая табл.1чел(все услуги-к'!$E1569*'Таблица вводных'!$G$5))-('Расчет комиссии(Нади)'!$I1569+'Таблица вводных'!$E$3+'Таблица вводных'!$F$3)</f>
        <v>0.50371009632302488</v>
      </c>
      <c r="F1569" s="66">
        <f>('Итоговая табл.1чел(все услуги-к'!$F1569+('Итоговая табл.1чел(все услуги-к'!$F1569*'Таблица вводных'!$G$6))-('Расчет комиссии(Нади)'!$I1569+'Таблица вводных'!$E$3+'Таблица вводных'!$F$3)</f>
        <v>23.347960096323028</v>
      </c>
      <c r="G1569" s="66">
        <f>('Итоговая табл.1чел(все услуги-к'!$G1569+('Итоговая табл.1чел(все услуги-к'!$G1569*'Таблица вводных'!$G$7))-('Расчет комиссии(Нади)'!$I1569+'Таблица вводных'!$E$3+'Таблица вводных'!$F$3)</f>
        <v>-0.41203990367697507</v>
      </c>
      <c r="H1569" s="66">
        <f>'Итоговая табл.1чел(все услуги-к'!$H1569-('Расчет комиссии(Нади)'!$I1569+'Таблица вводных'!$E$3+'Таблица вводных'!$F$3)</f>
        <v>-0.41203990367697507</v>
      </c>
      <c r="I1569" s="66">
        <f>('Итоговая табл.1чел(все услуги-к'!$I1569+('Итоговая табл.1чел(все услуги-к'!$I1569*'Таблица вводных'!$G$9))-('Расчет комиссии(Нади)'!$I1569+'Таблица вводных'!$E$3+'Таблица вводных'!$F$3)</f>
        <v>-0.41203990367697507</v>
      </c>
      <c r="J1569" s="13" t="s">
        <v>289</v>
      </c>
    </row>
    <row r="1570" spans="1:10" ht="13.2" customHeight="1">
      <c r="A1570" s="140"/>
      <c r="B1570" s="5">
        <v>45430</v>
      </c>
      <c r="C1570" s="15"/>
      <c r="D1570" s="66">
        <f>(('Итоговая табл.1чел(все услуги-к'!$D1570+('Итоговая табл.1чел(все услуги-к'!$D1570*'Таблица вводных'!$G$4)))-('Расчет комиссии(Нади)'!$I1570+'Таблица вводных'!$E$3+'Таблица вводных'!$F$3)</f>
        <v>7.2879600963230251</v>
      </c>
      <c r="E1570" s="66">
        <f>('Итоговая табл.1чел(все услуги-к'!$E1570+('Итоговая табл.1чел(все услуги-к'!$E1570*'Таблица вводных'!$G$5))-('Расчет комиссии(Нади)'!$I1570+'Таблица вводных'!$E$3+'Таблица вводных'!$F$3)</f>
        <v>0.50371009632302488</v>
      </c>
      <c r="F1570" s="66">
        <f>('Итоговая табл.1чел(все услуги-к'!$F1570+('Итоговая табл.1чел(все услуги-к'!$F1570*'Таблица вводных'!$G$6))-('Расчет комиссии(Нади)'!$I1570+'Таблица вводных'!$E$3+'Таблица вводных'!$F$3)</f>
        <v>23.347960096323028</v>
      </c>
      <c r="G1570" s="66">
        <f>('Итоговая табл.1чел(все услуги-к'!$G1570+('Итоговая табл.1чел(все услуги-к'!$G1570*'Таблица вводных'!$G$7))-('Расчет комиссии(Нади)'!$I1570+'Таблица вводных'!$E$3+'Таблица вводных'!$F$3)</f>
        <v>-0.41203990367697507</v>
      </c>
      <c r="H1570" s="66">
        <f>'Итоговая табл.1чел(все услуги-к'!$H1570-('Расчет комиссии(Нади)'!$I1570+'Таблица вводных'!$E$3+'Таблица вводных'!$F$3)</f>
        <v>-0.41203990367697507</v>
      </c>
      <c r="I1570" s="66">
        <f>('Итоговая табл.1чел(все услуги-к'!$I1570+('Итоговая табл.1чел(все услуги-к'!$I1570*'Таблица вводных'!$G$9))-('Расчет комиссии(Нади)'!$I1570+'Таблица вводных'!$E$3+'Таблица вводных'!$F$3)</f>
        <v>-0.41203990367697507</v>
      </c>
      <c r="J1570" s="13" t="s">
        <v>289</v>
      </c>
    </row>
    <row r="1571" spans="1:10" ht="13.2" customHeight="1">
      <c r="A1571" s="140"/>
      <c r="B1571" s="5">
        <v>45433</v>
      </c>
      <c r="C1571" s="6"/>
      <c r="D1571" s="66">
        <f>(('Итоговая табл.1чел(все услуги-к'!$D1571+('Итоговая табл.1чел(все услуги-к'!$D1571*'Таблица вводных'!$G$4)))-('Расчет комиссии(Нади)'!$I1571+'Таблица вводных'!$E$3+'Таблица вводных'!$F$3)</f>
        <v>7.2879600963230251</v>
      </c>
      <c r="E1571" s="66">
        <f>('Итоговая табл.1чел(все услуги-к'!$E1571+('Итоговая табл.1чел(все услуги-к'!$E1571*'Таблица вводных'!$G$5))-('Расчет комиссии(Нади)'!$I1571+'Таблица вводных'!$E$3+'Таблица вводных'!$F$3)</f>
        <v>0.50371009632302488</v>
      </c>
      <c r="F1571" s="66">
        <f>('Итоговая табл.1чел(все услуги-к'!$F1571+('Итоговая табл.1чел(все услуги-к'!$F1571*'Таблица вводных'!$G$6))-('Расчет комиссии(Нади)'!$I1571+'Таблица вводных'!$E$3+'Таблица вводных'!$F$3)</f>
        <v>23.347960096323028</v>
      </c>
      <c r="G1571" s="66">
        <f>('Итоговая табл.1чел(все услуги-к'!$G1571+('Итоговая табл.1чел(все услуги-к'!$G1571*'Таблица вводных'!$G$7))-('Расчет комиссии(Нади)'!$I1571+'Таблица вводных'!$E$3+'Таблица вводных'!$F$3)</f>
        <v>-0.41203990367697507</v>
      </c>
      <c r="H1571" s="66">
        <f>'Итоговая табл.1чел(все услуги-к'!$H1571-('Расчет комиссии(Нади)'!$I1571+'Таблица вводных'!$E$3+'Таблица вводных'!$F$3)</f>
        <v>-0.41203990367697507</v>
      </c>
      <c r="I1571" s="66">
        <f>('Итоговая табл.1чел(все услуги-к'!$I1571+('Итоговая табл.1чел(все услуги-к'!$I1571*'Таблица вводных'!$G$9))-('Расчет комиссии(Нади)'!$I1571+'Таблица вводных'!$E$3+'Таблица вводных'!$F$3)</f>
        <v>-0.41203990367697507</v>
      </c>
      <c r="J1571" s="13" t="s">
        <v>289</v>
      </c>
    </row>
    <row r="1572" spans="1:10" ht="13.2" customHeight="1">
      <c r="A1572" s="140"/>
      <c r="B1572" s="5">
        <v>45437</v>
      </c>
      <c r="C1572" s="15"/>
      <c r="D1572" s="66">
        <f>(('Итоговая табл.1чел(все услуги-к'!$D1572+('Итоговая табл.1чел(все услуги-к'!$D1572*'Таблица вводных'!$G$4)))-('Расчет комиссии(Нади)'!$I1572+'Таблица вводных'!$E$3+'Таблица вводных'!$F$3)</f>
        <v>7.2879600963230251</v>
      </c>
      <c r="E1572" s="66">
        <f>('Итоговая табл.1чел(все услуги-к'!$E1572+('Итоговая табл.1чел(все услуги-к'!$E1572*'Таблица вводных'!$G$5))-('Расчет комиссии(Нади)'!$I1572+'Таблица вводных'!$E$3+'Таблица вводных'!$F$3)</f>
        <v>0.50371009632302488</v>
      </c>
      <c r="F1572" s="66">
        <f>('Итоговая табл.1чел(все услуги-к'!$F1572+('Итоговая табл.1чел(все услуги-к'!$F1572*'Таблица вводных'!$G$6))-('Расчет комиссии(Нади)'!$I1572+'Таблица вводных'!$E$3+'Таблица вводных'!$F$3)</f>
        <v>23.347960096323028</v>
      </c>
      <c r="G1572" s="66">
        <f>('Итоговая табл.1чел(все услуги-к'!$G1572+('Итоговая табл.1чел(все услуги-к'!$G1572*'Таблица вводных'!$G$7))-('Расчет комиссии(Нади)'!$I1572+'Таблица вводных'!$E$3+'Таблица вводных'!$F$3)</f>
        <v>-0.41203990367697507</v>
      </c>
      <c r="H1572" s="66">
        <f>'Итоговая табл.1чел(все услуги-к'!$H1572-('Расчет комиссии(Нади)'!$I1572+'Таблица вводных'!$E$3+'Таблица вводных'!$F$3)</f>
        <v>-0.41203990367697507</v>
      </c>
      <c r="I1572" s="66">
        <f>('Итоговая табл.1чел(все услуги-к'!$I1572+('Итоговая табл.1чел(все услуги-к'!$I1572*'Таблица вводных'!$G$9))-('Расчет комиссии(Нади)'!$I1572+'Таблица вводных'!$E$3+'Таблица вводных'!$F$3)</f>
        <v>-0.41203990367697507</v>
      </c>
      <c r="J1572" s="13" t="s">
        <v>289</v>
      </c>
    </row>
    <row r="1573" spans="1:10" ht="13.2" customHeight="1">
      <c r="A1573" s="140"/>
      <c r="B1573" s="5">
        <v>45440</v>
      </c>
      <c r="C1573" s="15"/>
      <c r="D1573" s="66">
        <f>(('Итоговая табл.1чел(все услуги-к'!$D1573+('Итоговая табл.1чел(все услуги-к'!$D1573*'Таблица вводных'!$G$4)))-('Расчет комиссии(Нади)'!$I1573+'Таблица вводных'!$E$3+'Таблица вводных'!$F$3)</f>
        <v>7.2879600963230251</v>
      </c>
      <c r="E1573" s="66">
        <f>('Итоговая табл.1чел(все услуги-к'!$E1573+('Итоговая табл.1чел(все услуги-к'!$E1573*'Таблица вводных'!$G$5))-('Расчет комиссии(Нади)'!$I1573+'Таблица вводных'!$E$3+'Таблица вводных'!$F$3)</f>
        <v>0.50371009632302488</v>
      </c>
      <c r="F1573" s="66">
        <f>('Итоговая табл.1чел(все услуги-к'!$F1573+('Итоговая табл.1чел(все услуги-к'!$F1573*'Таблица вводных'!$G$6))-('Расчет комиссии(Нади)'!$I1573+'Таблица вводных'!$E$3+'Таблица вводных'!$F$3)</f>
        <v>23.347960096323028</v>
      </c>
      <c r="G1573" s="66">
        <f>('Итоговая табл.1чел(все услуги-к'!$G1573+('Итоговая табл.1чел(все услуги-к'!$G1573*'Таблица вводных'!$G$7))-('Расчет комиссии(Нади)'!$I1573+'Таблица вводных'!$E$3+'Таблица вводных'!$F$3)</f>
        <v>-0.41203990367697507</v>
      </c>
      <c r="H1573" s="66">
        <f>'Итоговая табл.1чел(все услуги-к'!$H1573-('Расчет комиссии(Нади)'!$I1573+'Таблица вводных'!$E$3+'Таблица вводных'!$F$3)</f>
        <v>-0.41203990367697507</v>
      </c>
      <c r="I1573" s="66">
        <f>('Итоговая табл.1чел(все услуги-к'!$I1573+('Итоговая табл.1чел(все услуги-к'!$I1573*'Таблица вводных'!$G$9))-('Расчет комиссии(Нади)'!$I1573+'Таблица вводных'!$E$3+'Таблица вводных'!$F$3)</f>
        <v>-0.41203990367697507</v>
      </c>
      <c r="J1573" s="13" t="s">
        <v>289</v>
      </c>
    </row>
    <row r="1574" spans="1:10" ht="13.2" customHeight="1">
      <c r="A1574" s="140"/>
      <c r="B1574" s="5">
        <v>45444</v>
      </c>
      <c r="C1574" s="15"/>
      <c r="D1574" s="66">
        <f>(('Итоговая табл.1чел(все услуги-к'!$D1574+('Итоговая табл.1чел(все услуги-к'!$D1574*'Таблица вводных'!$G$4)))-('Расчет комиссии(Нади)'!$I1574+'Таблица вводных'!$E$3+'Таблица вводных'!$F$3)</f>
        <v>7.2879600963230251</v>
      </c>
      <c r="E1574" s="66">
        <f>('Итоговая табл.1чел(все услуги-к'!$E1574+('Итоговая табл.1чел(все услуги-к'!$E1574*'Таблица вводных'!$G$5))-('Расчет комиссии(Нади)'!$I1574+'Таблица вводных'!$E$3+'Таблица вводных'!$F$3)</f>
        <v>0.50371009632302488</v>
      </c>
      <c r="F1574" s="66">
        <f>('Итоговая табл.1чел(все услуги-к'!$F1574+('Итоговая табл.1чел(все услуги-к'!$F1574*'Таблица вводных'!$G$6))-('Расчет комиссии(Нади)'!$I1574+'Таблица вводных'!$E$3+'Таблица вводных'!$F$3)</f>
        <v>23.347960096323028</v>
      </c>
      <c r="G1574" s="66">
        <f>('Итоговая табл.1чел(все услуги-к'!$G1574+('Итоговая табл.1чел(все услуги-к'!$G1574*'Таблица вводных'!$G$7))-('Расчет комиссии(Нади)'!$I1574+'Таблица вводных'!$E$3+'Таблица вводных'!$F$3)</f>
        <v>-0.41203990367697507</v>
      </c>
      <c r="H1574" s="66">
        <f>'Итоговая табл.1чел(все услуги-к'!$H1574-('Расчет комиссии(Нади)'!$I1574+'Таблица вводных'!$E$3+'Таблица вводных'!$F$3)</f>
        <v>-0.41203990367697507</v>
      </c>
      <c r="I1574" s="66">
        <f>('Итоговая табл.1чел(все услуги-к'!$I1574+('Итоговая табл.1чел(все услуги-к'!$I1574*'Таблица вводных'!$G$9))-('Расчет комиссии(Нади)'!$I1574+'Таблица вводных'!$E$3+'Таблица вводных'!$F$3)</f>
        <v>-0.41203990367697507</v>
      </c>
      <c r="J1574" s="13" t="s">
        <v>289</v>
      </c>
    </row>
    <row r="1575" spans="1:10" ht="13.2" customHeight="1">
      <c r="A1575" s="140"/>
      <c r="B1575" s="5">
        <v>45447</v>
      </c>
      <c r="C1575" s="6"/>
      <c r="D1575" s="66">
        <f>(('Итоговая табл.1чел(все услуги-к'!$D1575+('Итоговая табл.1чел(все услуги-к'!$D1575*'Таблица вводных'!$G$4)))-('Расчет комиссии(Нади)'!$I1575+'Таблица вводных'!$E$3+'Таблица вводных'!$F$3)</f>
        <v>7.2879600963230251</v>
      </c>
      <c r="E1575" s="66">
        <f>('Итоговая табл.1чел(все услуги-к'!$E1575+('Итоговая табл.1чел(все услуги-к'!$E1575*'Таблица вводных'!$G$5))-('Расчет комиссии(Нади)'!$I1575+'Таблица вводных'!$E$3+'Таблица вводных'!$F$3)</f>
        <v>0.50371009632302488</v>
      </c>
      <c r="F1575" s="66">
        <f>('Итоговая табл.1чел(все услуги-к'!$F1575+('Итоговая табл.1чел(все услуги-к'!$F1575*'Таблица вводных'!$G$6))-('Расчет комиссии(Нади)'!$I1575+'Таблица вводных'!$E$3+'Таблица вводных'!$F$3)</f>
        <v>23.347960096323028</v>
      </c>
      <c r="G1575" s="66">
        <f>('Итоговая табл.1чел(все услуги-к'!$G1575+('Итоговая табл.1чел(все услуги-к'!$G1575*'Таблица вводных'!$G$7))-('Расчет комиссии(Нади)'!$I1575+'Таблица вводных'!$E$3+'Таблица вводных'!$F$3)</f>
        <v>-0.41203990367697507</v>
      </c>
      <c r="H1575" s="66">
        <f>'Итоговая табл.1чел(все услуги-к'!$H1575-('Расчет комиссии(Нади)'!$I1575+'Таблица вводных'!$E$3+'Таблица вводных'!$F$3)</f>
        <v>-0.41203990367697507</v>
      </c>
      <c r="I1575" s="66">
        <f>('Итоговая табл.1чел(все услуги-к'!$I1575+('Итоговая табл.1чел(все услуги-к'!$I1575*'Таблица вводных'!$G$9))-('Расчет комиссии(Нади)'!$I1575+'Таблица вводных'!$E$3+'Таблица вводных'!$F$3)</f>
        <v>-0.41203990367697507</v>
      </c>
      <c r="J1575" s="13" t="s">
        <v>289</v>
      </c>
    </row>
    <row r="1576" spans="1:10" ht="13.2" customHeight="1">
      <c r="A1576" s="140"/>
      <c r="B1576" s="5">
        <v>45451</v>
      </c>
      <c r="C1576" s="15"/>
      <c r="D1576" s="66">
        <f>(('Итоговая табл.1чел(все услуги-к'!$D1576+('Итоговая табл.1чел(все услуги-к'!$D1576*'Таблица вводных'!$G$4)))-('Расчет комиссии(Нади)'!$I1576+'Таблица вводных'!$E$3+'Таблица вводных'!$F$3)</f>
        <v>7.2879600963230251</v>
      </c>
      <c r="E1576" s="66">
        <f>('Итоговая табл.1чел(все услуги-к'!$E1576+('Итоговая табл.1чел(все услуги-к'!$E1576*'Таблица вводных'!$G$5))-('Расчет комиссии(Нади)'!$I1576+'Таблица вводных'!$E$3+'Таблица вводных'!$F$3)</f>
        <v>0.50371009632302488</v>
      </c>
      <c r="F1576" s="66">
        <f>('Итоговая табл.1чел(все услуги-к'!$F1576+('Итоговая табл.1чел(все услуги-к'!$F1576*'Таблица вводных'!$G$6))-('Расчет комиссии(Нади)'!$I1576+'Таблица вводных'!$E$3+'Таблица вводных'!$F$3)</f>
        <v>23.347960096323028</v>
      </c>
      <c r="G1576" s="66">
        <f>('Итоговая табл.1чел(все услуги-к'!$G1576+('Итоговая табл.1чел(все услуги-к'!$G1576*'Таблица вводных'!$G$7))-('Расчет комиссии(Нади)'!$I1576+'Таблица вводных'!$E$3+'Таблица вводных'!$F$3)</f>
        <v>-0.41203990367697507</v>
      </c>
      <c r="H1576" s="66">
        <f>'Итоговая табл.1чел(все услуги-к'!$H1576-('Расчет комиссии(Нади)'!$I1576+'Таблица вводных'!$E$3+'Таблица вводных'!$F$3)</f>
        <v>-0.41203990367697507</v>
      </c>
      <c r="I1576" s="66">
        <f>('Итоговая табл.1чел(все услуги-к'!$I1576+('Итоговая табл.1чел(все услуги-к'!$I1576*'Таблица вводных'!$G$9))-('Расчет комиссии(Нади)'!$I1576+'Таблица вводных'!$E$3+'Таблица вводных'!$F$3)</f>
        <v>-0.41203990367697507</v>
      </c>
      <c r="J1576" s="13" t="s">
        <v>289</v>
      </c>
    </row>
    <row r="1577" spans="1:10" ht="13.2" customHeight="1">
      <c r="A1577" s="140"/>
      <c r="B1577" s="5">
        <v>45454</v>
      </c>
      <c r="C1577" s="15"/>
      <c r="D1577" s="66">
        <f>(('Итоговая табл.1чел(все услуги-к'!$D1577+('Итоговая табл.1чел(все услуги-к'!$D1577*'Таблица вводных'!$G$4)))-('Расчет комиссии(Нади)'!$I1577+'Таблица вводных'!$E$3+'Таблица вводных'!$F$3)</f>
        <v>7.2879600963230251</v>
      </c>
      <c r="E1577" s="66">
        <f>('Итоговая табл.1чел(все услуги-к'!$E1577+('Итоговая табл.1чел(все услуги-к'!$E1577*'Таблица вводных'!$G$5))-('Расчет комиссии(Нади)'!$I1577+'Таблица вводных'!$E$3+'Таблица вводных'!$F$3)</f>
        <v>0.50371009632302488</v>
      </c>
      <c r="F1577" s="66">
        <f>('Итоговая табл.1чел(все услуги-к'!$F1577+('Итоговая табл.1чел(все услуги-к'!$F1577*'Таблица вводных'!$G$6))-('Расчет комиссии(Нади)'!$I1577+'Таблица вводных'!$E$3+'Таблица вводных'!$F$3)</f>
        <v>23.347960096323028</v>
      </c>
      <c r="G1577" s="66">
        <f>('Итоговая табл.1чел(все услуги-к'!$G1577+('Итоговая табл.1чел(все услуги-к'!$G1577*'Таблица вводных'!$G$7))-('Расчет комиссии(Нади)'!$I1577+'Таблица вводных'!$E$3+'Таблица вводных'!$F$3)</f>
        <v>-0.41203990367697507</v>
      </c>
      <c r="H1577" s="66">
        <f>'Итоговая табл.1чел(все услуги-к'!$H1577-('Расчет комиссии(Нади)'!$I1577+'Таблица вводных'!$E$3+'Таблица вводных'!$F$3)</f>
        <v>-0.41203990367697507</v>
      </c>
      <c r="I1577" s="66">
        <f>('Итоговая табл.1чел(все услуги-к'!$I1577+('Итоговая табл.1чел(все услуги-к'!$I1577*'Таблица вводных'!$G$9))-('Расчет комиссии(Нади)'!$I1577+'Таблица вводных'!$E$3+'Таблица вводных'!$F$3)</f>
        <v>-0.41203990367697507</v>
      </c>
      <c r="J1577" s="13" t="s">
        <v>289</v>
      </c>
    </row>
    <row r="1578" spans="1:10" ht="13.2" customHeight="1">
      <c r="A1578" s="140"/>
      <c r="B1578" s="5"/>
      <c r="C1578" s="6"/>
      <c r="D1578" s="66">
        <f>(('Итоговая табл.1чел(все услуги-к'!$D1578+('Итоговая табл.1чел(все услуги-к'!$D1578*'Таблица вводных'!$G$4)))-('Расчет комиссии(Нади)'!$I1578+'Таблица вводных'!$E$3+'Таблица вводных'!$F$3)</f>
        <v>7.2879600963230251</v>
      </c>
      <c r="E1578" s="66">
        <f>('Итоговая табл.1чел(все услуги-к'!$E1578+('Итоговая табл.1чел(все услуги-к'!$E1578*'Таблица вводных'!$G$5))-('Расчет комиссии(Нади)'!$I1578+'Таблица вводных'!$E$3+'Таблица вводных'!$F$3)</f>
        <v>0.50371009632302488</v>
      </c>
      <c r="F1578" s="66">
        <f>('Итоговая табл.1чел(все услуги-к'!$F1578+('Итоговая табл.1чел(все услуги-к'!$F1578*'Таблица вводных'!$G$6))-('Расчет комиссии(Нади)'!$I1578+'Таблица вводных'!$E$3+'Таблица вводных'!$F$3)</f>
        <v>23.347960096323028</v>
      </c>
      <c r="G1578" s="66">
        <f>('Итоговая табл.1чел(все услуги-к'!$G1578+('Итоговая табл.1чел(все услуги-к'!$G1578*'Таблица вводных'!$G$7))-('Расчет комиссии(Нади)'!$I1578+'Таблица вводных'!$E$3+'Таблица вводных'!$F$3)</f>
        <v>-0.41203990367697507</v>
      </c>
      <c r="H1578" s="66">
        <f>'Итоговая табл.1чел(все услуги-к'!$H1578-('Расчет комиссии(Нади)'!$I1578+'Таблица вводных'!$E$3+'Таблица вводных'!$F$3)</f>
        <v>-0.41203990367697507</v>
      </c>
      <c r="I1578" s="66">
        <f>('Итоговая табл.1чел(все услуги-к'!$I1578+('Итоговая табл.1чел(все услуги-к'!$I1578*'Таблица вводных'!$G$9))-('Расчет комиссии(Нади)'!$I1578+'Таблица вводных'!$E$3+'Таблица вводных'!$F$3)</f>
        <v>-0.41203990367697507</v>
      </c>
      <c r="J1578" s="13" t="s">
        <v>289</v>
      </c>
    </row>
    <row r="1579" spans="1:10" ht="13.2" customHeight="1">
      <c r="A1579" s="140"/>
      <c r="B1579" s="5"/>
      <c r="C1579" s="15"/>
      <c r="D1579" s="66">
        <f>(('Итоговая табл.1чел(все услуги-к'!$D1579+('Итоговая табл.1чел(все услуги-к'!$D1579*'Таблица вводных'!$G$4)))-('Расчет комиссии(Нади)'!$I1579+'Таблица вводных'!$E$3+'Таблица вводных'!$F$3)</f>
        <v>7.2879600963230251</v>
      </c>
      <c r="E1579" s="66">
        <f>('Итоговая табл.1чел(все услуги-к'!$E1579+('Итоговая табл.1чел(все услуги-к'!$E1579*'Таблица вводных'!$G$5))-('Расчет комиссии(Нади)'!$I1579+'Таблица вводных'!$E$3+'Таблица вводных'!$F$3)</f>
        <v>0.50371009632302488</v>
      </c>
      <c r="F1579" s="66">
        <f>('Итоговая табл.1чел(все услуги-к'!$F1579+('Итоговая табл.1чел(все услуги-к'!$F1579*'Таблица вводных'!$G$6))-('Расчет комиссии(Нади)'!$I1579+'Таблица вводных'!$E$3+'Таблица вводных'!$F$3)</f>
        <v>23.347960096323028</v>
      </c>
      <c r="G1579" s="66">
        <f>('Итоговая табл.1чел(все услуги-к'!$G1579+('Итоговая табл.1чел(все услуги-к'!$G1579*'Таблица вводных'!$G$7))-('Расчет комиссии(Нади)'!$I1579+'Таблица вводных'!$E$3+'Таблица вводных'!$F$3)</f>
        <v>-0.41203990367697507</v>
      </c>
      <c r="H1579" s="66">
        <f>'Итоговая табл.1чел(все услуги-к'!$H1579-('Расчет комиссии(Нади)'!$I1579+'Таблица вводных'!$E$3+'Таблица вводных'!$F$3)</f>
        <v>-0.41203990367697507</v>
      </c>
      <c r="I1579" s="66">
        <f>('Итоговая табл.1чел(все услуги-к'!$I1579+('Итоговая табл.1чел(все услуги-к'!$I1579*'Таблица вводных'!$G$9))-('Расчет комиссии(Нади)'!$I1579+'Таблица вводных'!$E$3+'Таблица вводных'!$F$3)</f>
        <v>-0.41203990367697507</v>
      </c>
      <c r="J1579" s="13" t="s">
        <v>289</v>
      </c>
    </row>
    <row r="1580" spans="1:10" ht="13.2" customHeight="1">
      <c r="A1580" s="140"/>
      <c r="B1580" s="5"/>
      <c r="C1580" s="6"/>
      <c r="D1580" s="66">
        <f>(('Итоговая табл.1чел(все услуги-к'!$D1580+('Итоговая табл.1чел(все услуги-к'!$D1580*'Таблица вводных'!$G$4)))-('Расчет комиссии(Нади)'!$I1580+'Таблица вводных'!$E$3+'Таблица вводных'!$F$3)</f>
        <v>7.2879600963230251</v>
      </c>
      <c r="E1580" s="66">
        <f>('Итоговая табл.1чел(все услуги-к'!$E1580+('Итоговая табл.1чел(все услуги-к'!$E1580*'Таблица вводных'!$G$5))-('Расчет комиссии(Нади)'!$I1580+'Таблица вводных'!$E$3+'Таблица вводных'!$F$3)</f>
        <v>0.50371009632302488</v>
      </c>
      <c r="F1580" s="66">
        <f>('Итоговая табл.1чел(все услуги-к'!$F1580+('Итоговая табл.1чел(все услуги-к'!$F1580*'Таблица вводных'!$G$6))-('Расчет комиссии(Нади)'!$I1580+'Таблица вводных'!$E$3+'Таблица вводных'!$F$3)</f>
        <v>23.347960096323028</v>
      </c>
      <c r="G1580" s="66">
        <f>('Итоговая табл.1чел(все услуги-к'!$G1580+('Итоговая табл.1чел(все услуги-к'!$G1580*'Таблица вводных'!$G$7))-('Расчет комиссии(Нади)'!$I1580+'Таблица вводных'!$E$3+'Таблица вводных'!$F$3)</f>
        <v>-0.41203990367697507</v>
      </c>
      <c r="H1580" s="66">
        <f>'Итоговая табл.1чел(все услуги-к'!$H1580-('Расчет комиссии(Нади)'!$I1580+'Таблица вводных'!$E$3+'Таблица вводных'!$F$3)</f>
        <v>-0.41203990367697507</v>
      </c>
      <c r="I1580" s="66">
        <f>('Итоговая табл.1чел(все услуги-к'!$I1580+('Итоговая табл.1чел(все услуги-к'!$I1580*'Таблица вводных'!$G$9))-('Расчет комиссии(Нади)'!$I1580+'Таблица вводных'!$E$3+'Таблица вводных'!$F$3)</f>
        <v>-0.41203990367697507</v>
      </c>
      <c r="J1580" s="13" t="s">
        <v>289</v>
      </c>
    </row>
    <row r="1581" spans="1:10" ht="13.2" customHeight="1">
      <c r="A1581" s="140"/>
      <c r="B1581" s="5"/>
      <c r="C1581" s="6"/>
      <c r="D1581" s="66">
        <f>(('Итоговая табл.1чел(все услуги-к'!$D1581+('Итоговая табл.1чел(все услуги-к'!$D1581*'Таблица вводных'!$G$4)))-('Расчет комиссии(Нади)'!$I1581+'Таблица вводных'!$E$3+'Таблица вводных'!$F$3)</f>
        <v>7.2879600963230251</v>
      </c>
      <c r="E1581" s="66">
        <f>('Итоговая табл.1чел(все услуги-к'!$E1581+('Итоговая табл.1чел(все услуги-к'!$E1581*'Таблица вводных'!$G$5))-('Расчет комиссии(Нади)'!$I1581+'Таблица вводных'!$E$3+'Таблица вводных'!$F$3)</f>
        <v>0.50371009632302488</v>
      </c>
      <c r="F1581" s="66">
        <f>('Итоговая табл.1чел(все услуги-к'!$F1581+('Итоговая табл.1чел(все услуги-к'!$F1581*'Таблица вводных'!$G$6))-('Расчет комиссии(Нади)'!$I1581+'Таблица вводных'!$E$3+'Таблица вводных'!$F$3)</f>
        <v>23.347960096323028</v>
      </c>
      <c r="G1581" s="66">
        <f>('Итоговая табл.1чел(все услуги-к'!$G1581+('Итоговая табл.1чел(все услуги-к'!$G1581*'Таблица вводных'!$G$7))-('Расчет комиссии(Нади)'!$I1581+'Таблица вводных'!$E$3+'Таблица вводных'!$F$3)</f>
        <v>-0.41203990367697507</v>
      </c>
      <c r="H1581" s="66">
        <f>'Итоговая табл.1чел(все услуги-к'!$H1581-('Расчет комиссии(Нади)'!$I1581+'Таблица вводных'!$E$3+'Таблица вводных'!$F$3)</f>
        <v>-0.41203990367697507</v>
      </c>
      <c r="I1581" s="66">
        <f>('Итоговая табл.1чел(все услуги-к'!$I1581+('Итоговая табл.1чел(все услуги-к'!$I1581*'Таблица вводных'!$G$9))-('Расчет комиссии(Нади)'!$I1581+'Таблица вводных'!$E$3+'Таблица вводных'!$F$3)</f>
        <v>-0.41203990367697507</v>
      </c>
      <c r="J1581" s="13" t="s">
        <v>289</v>
      </c>
    </row>
    <row r="1582" spans="1:10" ht="13.2" customHeight="1">
      <c r="A1582" s="140"/>
      <c r="B1582" s="5"/>
      <c r="C1582" s="15"/>
      <c r="D1582" s="66">
        <f>(('Итоговая табл.1чел(все услуги-к'!$D1582+('Итоговая табл.1чел(все услуги-к'!$D1582*'Таблица вводных'!$G$4)))-('Расчет комиссии(Нади)'!$I1582+'Таблица вводных'!$E$3+'Таблица вводных'!$F$3)</f>
        <v>7.2879600963230251</v>
      </c>
      <c r="E1582" s="66">
        <f>('Итоговая табл.1чел(все услуги-к'!$E1582+('Итоговая табл.1чел(все услуги-к'!$E1582*'Таблица вводных'!$G$5))-('Расчет комиссии(Нади)'!$I1582+'Таблица вводных'!$E$3+'Таблица вводных'!$F$3)</f>
        <v>0.50371009632302488</v>
      </c>
      <c r="F1582" s="66">
        <f>('Итоговая табл.1чел(все услуги-к'!$F1582+('Итоговая табл.1чел(все услуги-к'!$F1582*'Таблица вводных'!$G$6))-('Расчет комиссии(Нади)'!$I1582+'Таблица вводных'!$E$3+'Таблица вводных'!$F$3)</f>
        <v>23.347960096323028</v>
      </c>
      <c r="G1582" s="66">
        <f>('Итоговая табл.1чел(все услуги-к'!$G1582+('Итоговая табл.1чел(все услуги-к'!$G1582*'Таблица вводных'!$G$7))-('Расчет комиссии(Нади)'!$I1582+'Таблица вводных'!$E$3+'Таблица вводных'!$F$3)</f>
        <v>-0.41203990367697507</v>
      </c>
      <c r="H1582" s="66">
        <f>'Итоговая табл.1чел(все услуги-к'!$H1582-('Расчет комиссии(Нади)'!$I1582+'Таблица вводных'!$E$3+'Таблица вводных'!$F$3)</f>
        <v>-0.41203990367697507</v>
      </c>
      <c r="I1582" s="66">
        <f>('Итоговая табл.1чел(все услуги-к'!$I1582+('Итоговая табл.1чел(все услуги-к'!$I1582*'Таблица вводных'!$G$9))-('Расчет комиссии(Нади)'!$I1582+'Таблица вводных'!$E$3+'Таблица вводных'!$F$3)</f>
        <v>-0.41203990367697507</v>
      </c>
      <c r="J1582" s="13" t="s">
        <v>289</v>
      </c>
    </row>
    <row r="1583" spans="1:10" ht="13.2" customHeight="1">
      <c r="A1583" s="140"/>
      <c r="B1583" s="5"/>
      <c r="C1583" s="6"/>
      <c r="D1583" s="66">
        <f>(('Итоговая табл.1чел(все услуги-к'!$D1583+('Итоговая табл.1чел(все услуги-к'!$D1583*'Таблица вводных'!$G$4)))-('Расчет комиссии(Нади)'!$I1583+'Таблица вводных'!$E$3+'Таблица вводных'!$F$3)</f>
        <v>7.2879600963230251</v>
      </c>
      <c r="E1583" s="66">
        <f>('Итоговая табл.1чел(все услуги-к'!$E1583+('Итоговая табл.1чел(все услуги-к'!$E1583*'Таблица вводных'!$G$5))-('Расчет комиссии(Нади)'!$I1583+'Таблица вводных'!$E$3+'Таблица вводных'!$F$3)</f>
        <v>0.50371009632302488</v>
      </c>
      <c r="F1583" s="66">
        <f>('Итоговая табл.1чел(все услуги-к'!$F1583+('Итоговая табл.1чел(все услуги-к'!$F1583*'Таблица вводных'!$G$6))-('Расчет комиссии(Нади)'!$I1583+'Таблица вводных'!$E$3+'Таблица вводных'!$F$3)</f>
        <v>23.347960096323028</v>
      </c>
      <c r="G1583" s="66">
        <f>('Итоговая табл.1чел(все услуги-к'!$G1583+('Итоговая табл.1чел(все услуги-к'!$G1583*'Таблица вводных'!$G$7))-('Расчет комиссии(Нади)'!$I1583+'Таблица вводных'!$E$3+'Таблица вводных'!$F$3)</f>
        <v>-0.41203990367697507</v>
      </c>
      <c r="H1583" s="66">
        <f>'Итоговая табл.1чел(все услуги-к'!$H1583-('Расчет комиссии(Нади)'!$I1583+'Таблица вводных'!$E$3+'Таблица вводных'!$F$3)</f>
        <v>-0.41203990367697507</v>
      </c>
      <c r="I1583" s="66">
        <f>('Итоговая табл.1чел(все услуги-к'!$I1583+('Итоговая табл.1чел(все услуги-к'!$I1583*'Таблица вводных'!$G$9))-('Расчет комиссии(Нади)'!$I1583+'Таблица вводных'!$E$3+'Таблица вводных'!$F$3)</f>
        <v>-0.41203990367697507</v>
      </c>
      <c r="J1583" s="13" t="s">
        <v>289</v>
      </c>
    </row>
    <row r="1584" spans="1:10" ht="13.2" customHeight="1">
      <c r="A1584" s="140"/>
      <c r="B1584" s="5"/>
      <c r="C1584" s="15"/>
      <c r="D1584" s="66">
        <f>(('Итоговая табл.1чел(все услуги-к'!$D1584+('Итоговая табл.1чел(все услуги-к'!$D1584*'Таблица вводных'!$G$4)))-('Расчет комиссии(Нади)'!$I1584+'Таблица вводных'!$E$3+'Таблица вводных'!$F$3)</f>
        <v>7.2879600963230251</v>
      </c>
      <c r="E1584" s="66">
        <f>('Итоговая табл.1чел(все услуги-к'!$E1584+('Итоговая табл.1чел(все услуги-к'!$E1584*'Таблица вводных'!$G$5))-('Расчет комиссии(Нади)'!$I1584+'Таблица вводных'!$E$3+'Таблица вводных'!$F$3)</f>
        <v>0.50371009632302488</v>
      </c>
      <c r="F1584" s="66">
        <f>('Итоговая табл.1чел(все услуги-к'!$F1584+('Итоговая табл.1чел(все услуги-к'!$F1584*'Таблица вводных'!$G$6))-('Расчет комиссии(Нади)'!$I1584+'Таблица вводных'!$E$3+'Таблица вводных'!$F$3)</f>
        <v>23.347960096323028</v>
      </c>
      <c r="G1584" s="66">
        <f>('Итоговая табл.1чел(все услуги-к'!$G1584+('Итоговая табл.1чел(все услуги-к'!$G1584*'Таблица вводных'!$G$7))-('Расчет комиссии(Нади)'!$I1584+'Таблица вводных'!$E$3+'Таблица вводных'!$F$3)</f>
        <v>-0.41203990367697507</v>
      </c>
      <c r="H1584" s="66">
        <f>'Итоговая табл.1чел(все услуги-к'!$H1584-('Расчет комиссии(Нади)'!$I1584+'Таблица вводных'!$E$3+'Таблица вводных'!$F$3)</f>
        <v>-0.41203990367697507</v>
      </c>
      <c r="I1584" s="66">
        <f>('Итоговая табл.1чел(все услуги-к'!$I1584+('Итоговая табл.1чел(все услуги-к'!$I1584*'Таблица вводных'!$G$9))-('Расчет комиссии(Нади)'!$I1584+'Таблица вводных'!$E$3+'Таблица вводных'!$F$3)</f>
        <v>-0.41203990367697507</v>
      </c>
      <c r="J1584" s="13" t="s">
        <v>289</v>
      </c>
    </row>
    <row r="1585" spans="1:10" ht="13.2" customHeight="1">
      <c r="A1585" s="141"/>
      <c r="B1585" s="18"/>
      <c r="C1585" s="19"/>
      <c r="D1585" s="76">
        <f>(('Итоговая табл.1чел(все услуги-к'!$D1585+('Итоговая табл.1чел(все услуги-к'!$D1585*'Таблица вводных'!$G$4)))-('Расчет комиссии(Нади)'!$I1585+'Таблица вводных'!$E$3+'Таблица вводных'!$F$3)</f>
        <v>7.2879600963230251</v>
      </c>
      <c r="E1585" s="76">
        <f>('Итоговая табл.1чел(все услуги-к'!$E1585+('Итоговая табл.1чел(все услуги-к'!$E1585*'Таблица вводных'!$G$5))-('Расчет комиссии(Нади)'!$I1585+'Таблица вводных'!$E$3+'Таблица вводных'!$F$3)</f>
        <v>0.50371009632302488</v>
      </c>
      <c r="F1585" s="76">
        <f>('Итоговая табл.1чел(все услуги-к'!$F1585+('Итоговая табл.1чел(все услуги-к'!$F1585*'Таблица вводных'!$G$6))-('Расчет комиссии(Нади)'!$I1585+'Таблица вводных'!$E$3+'Таблица вводных'!$F$3)</f>
        <v>23.347960096323028</v>
      </c>
      <c r="G1585" s="76">
        <f>('Итоговая табл.1чел(все услуги-к'!$G1585+('Итоговая табл.1чел(все услуги-к'!$G1585*'Таблица вводных'!$G$7))-('Расчет комиссии(Нади)'!$I1585+'Таблица вводных'!$E$3+'Таблица вводных'!$F$3)</f>
        <v>-0.41203990367697507</v>
      </c>
      <c r="H1585" s="76">
        <f>'Итоговая табл.1чел(все услуги-к'!$H1585-('Расчет комиссии(Нади)'!$I1585+'Таблица вводных'!$E$3+'Таблица вводных'!$F$3)</f>
        <v>-0.41203990367697507</v>
      </c>
      <c r="I1585" s="76">
        <f>('Итоговая табл.1чел(все услуги-к'!$I1585+('Итоговая табл.1чел(все услуги-к'!$I1585*'Таблица вводных'!$G$9))-('Расчет комиссии(Нади)'!$I1585+'Таблица вводных'!$E$3+'Таблица вводных'!$F$3)</f>
        <v>-0.41203990367697507</v>
      </c>
      <c r="J1585" s="22" t="s">
        <v>289</v>
      </c>
    </row>
    <row r="1586" spans="1:10" ht="13.2" customHeight="1">
      <c r="A1586" s="144" t="s">
        <v>290</v>
      </c>
      <c r="B1586" s="5">
        <v>45423</v>
      </c>
      <c r="C1586" s="97"/>
      <c r="D1586" s="59">
        <f>(('Итоговая табл.1чел(все услуги-к'!$D1586+('Итоговая табл.1чел(все услуги-к'!$D1586*'Таблица вводных'!$G$4)))-('Расчет комиссии(Нади)'!$I1586+'Таблица вводных'!$E$3+'Таблица вводных'!$F$3)</f>
        <v>7.2879600963230251</v>
      </c>
      <c r="E1586" s="59">
        <f>('Итоговая табл.1чел(все услуги-к'!$E1586+('Итоговая табл.1чел(все услуги-к'!$E1586*'Таблица вводных'!$G$5))-('Расчет комиссии(Нади)'!$I1586+'Таблица вводных'!$E$3+'Таблица вводных'!$F$3)</f>
        <v>0.50371009632302488</v>
      </c>
      <c r="F1586" s="59">
        <f>('Итоговая табл.1чел(все услуги-к'!$F1586+('Итоговая табл.1чел(все услуги-к'!$F1586*'Таблица вводных'!$G$6))-('Расчет комиссии(Нади)'!$I1586+'Таблица вводных'!$E$3+'Таблица вводных'!$F$3)</f>
        <v>23.347960096323028</v>
      </c>
      <c r="G1586" s="59">
        <f>('Итоговая табл.1чел(все услуги-к'!$G1586+('Итоговая табл.1чел(все услуги-к'!$G1586*'Таблица вводных'!$G$7))-('Расчет комиссии(Нади)'!$I1586+'Таблица вводных'!$E$3+'Таблица вводных'!$F$3)</f>
        <v>-0.41203990367697507</v>
      </c>
      <c r="H1586" s="59">
        <f>'Итоговая табл.1чел(все услуги-к'!$H1586-('Расчет комиссии(Нади)'!$I1586+'Таблица вводных'!$E$3+'Таблица вводных'!$F$3)</f>
        <v>-0.41203990367697507</v>
      </c>
      <c r="I1586" s="59">
        <f>('Итоговая табл.1чел(все услуги-к'!$I1586+('Итоговая табл.1чел(все услуги-к'!$I1586*'Таблица вводных'!$G$9))-('Расчет комиссии(Нади)'!$I1586+'Таблица вводных'!$E$3+'Таблица вводных'!$F$3)</f>
        <v>-0.41203990367697507</v>
      </c>
      <c r="J1586" s="10" t="s">
        <v>291</v>
      </c>
    </row>
    <row r="1587" spans="1:10" ht="13.2" customHeight="1">
      <c r="A1587" s="140"/>
      <c r="B1587" s="5">
        <v>45426</v>
      </c>
      <c r="C1587" s="6"/>
      <c r="D1587" s="66">
        <f>(('Итоговая табл.1чел(все услуги-к'!$D1587+('Итоговая табл.1чел(все услуги-к'!$D1587*'Таблица вводных'!$G$4)))-('Расчет комиссии(Нади)'!$I1587+'Таблица вводных'!$E$3+'Таблица вводных'!$F$3)</f>
        <v>7.2879600963230251</v>
      </c>
      <c r="E1587" s="66">
        <f>('Итоговая табл.1чел(все услуги-к'!$E1587+('Итоговая табл.1чел(все услуги-к'!$E1587*'Таблица вводных'!$G$5))-('Расчет комиссии(Нади)'!$I1587+'Таблица вводных'!$E$3+'Таблица вводных'!$F$3)</f>
        <v>0.50371009632302488</v>
      </c>
      <c r="F1587" s="66">
        <f>('Итоговая табл.1чел(все услуги-к'!$F1587+('Итоговая табл.1чел(все услуги-к'!$F1587*'Таблица вводных'!$G$6))-('Расчет комиссии(Нади)'!$I1587+'Таблица вводных'!$E$3+'Таблица вводных'!$F$3)</f>
        <v>23.347960096323028</v>
      </c>
      <c r="G1587" s="66">
        <f>('Итоговая табл.1чел(все услуги-к'!$G1587+('Итоговая табл.1чел(все услуги-к'!$G1587*'Таблица вводных'!$G$7))-('Расчет комиссии(Нади)'!$I1587+'Таблица вводных'!$E$3+'Таблица вводных'!$F$3)</f>
        <v>-0.41203990367697507</v>
      </c>
      <c r="H1587" s="66">
        <f>'Итоговая табл.1чел(все услуги-к'!$H1587-('Расчет комиссии(Нади)'!$I1587+'Таблица вводных'!$E$3+'Таблица вводных'!$F$3)</f>
        <v>-0.41203990367697507</v>
      </c>
      <c r="I1587" s="66">
        <f>('Итоговая табл.1чел(все услуги-к'!$I1587+('Итоговая табл.1чел(все услуги-к'!$I1587*'Таблица вводных'!$G$9))-('Расчет комиссии(Нади)'!$I1587+'Таблица вводных'!$E$3+'Таблица вводных'!$F$3)</f>
        <v>-0.41203990367697507</v>
      </c>
      <c r="J1587" s="13" t="s">
        <v>291</v>
      </c>
    </row>
    <row r="1588" spans="1:10" ht="13.2" customHeight="1">
      <c r="A1588" s="140"/>
      <c r="B1588" s="5">
        <v>45430</v>
      </c>
      <c r="C1588" s="15"/>
      <c r="D1588" s="66">
        <f>(('Итоговая табл.1чел(все услуги-к'!$D1588+('Итоговая табл.1чел(все услуги-к'!$D1588*'Таблица вводных'!$G$4)))-('Расчет комиссии(Нади)'!$I1588+'Таблица вводных'!$E$3+'Таблица вводных'!$F$3)</f>
        <v>7.2879600963230251</v>
      </c>
      <c r="E1588" s="66">
        <f>('Итоговая табл.1чел(все услуги-к'!$E1588+('Итоговая табл.1чел(все услуги-к'!$E1588*'Таблица вводных'!$G$5))-('Расчет комиссии(Нади)'!$I1588+'Таблица вводных'!$E$3+'Таблица вводных'!$F$3)</f>
        <v>0.50371009632302488</v>
      </c>
      <c r="F1588" s="66">
        <f>('Итоговая табл.1чел(все услуги-к'!$F1588+('Итоговая табл.1чел(все услуги-к'!$F1588*'Таблица вводных'!$G$6))-('Расчет комиссии(Нади)'!$I1588+'Таблица вводных'!$E$3+'Таблица вводных'!$F$3)</f>
        <v>23.347960096323028</v>
      </c>
      <c r="G1588" s="66">
        <f>('Итоговая табл.1чел(все услуги-к'!$G1588+('Итоговая табл.1чел(все услуги-к'!$G1588*'Таблица вводных'!$G$7))-('Расчет комиссии(Нади)'!$I1588+'Таблица вводных'!$E$3+'Таблица вводных'!$F$3)</f>
        <v>-0.41203990367697507</v>
      </c>
      <c r="H1588" s="66">
        <f>'Итоговая табл.1чел(все услуги-к'!$H1588-('Расчет комиссии(Нади)'!$I1588+'Таблица вводных'!$E$3+'Таблица вводных'!$F$3)</f>
        <v>-0.41203990367697507</v>
      </c>
      <c r="I1588" s="66">
        <f>('Итоговая табл.1чел(все услуги-к'!$I1588+('Итоговая табл.1чел(все услуги-к'!$I1588*'Таблица вводных'!$G$9))-('Расчет комиссии(Нади)'!$I1588+'Таблица вводных'!$E$3+'Таблица вводных'!$F$3)</f>
        <v>-0.41203990367697507</v>
      </c>
      <c r="J1588" s="13" t="s">
        <v>291</v>
      </c>
    </row>
    <row r="1589" spans="1:10" ht="13.2" customHeight="1">
      <c r="A1589" s="140"/>
      <c r="B1589" s="5">
        <v>45433</v>
      </c>
      <c r="C1589" s="6"/>
      <c r="D1589" s="66">
        <f>(('Итоговая табл.1чел(все услуги-к'!$D1589+('Итоговая табл.1чел(все услуги-к'!$D1589*'Таблица вводных'!$G$4)))-('Расчет комиссии(Нади)'!$I1589+'Таблица вводных'!$E$3+'Таблица вводных'!$F$3)</f>
        <v>7.2879600963230251</v>
      </c>
      <c r="E1589" s="66">
        <f>('Итоговая табл.1чел(все услуги-к'!$E1589+('Итоговая табл.1чел(все услуги-к'!$E1589*'Таблица вводных'!$G$5))-('Расчет комиссии(Нади)'!$I1589+'Таблица вводных'!$E$3+'Таблица вводных'!$F$3)</f>
        <v>0.50371009632302488</v>
      </c>
      <c r="F1589" s="66">
        <f>('Итоговая табл.1чел(все услуги-к'!$F1589+('Итоговая табл.1чел(все услуги-к'!$F1589*'Таблица вводных'!$G$6))-('Расчет комиссии(Нади)'!$I1589+'Таблица вводных'!$E$3+'Таблица вводных'!$F$3)</f>
        <v>23.347960096323028</v>
      </c>
      <c r="G1589" s="66">
        <f>('Итоговая табл.1чел(все услуги-к'!$G1589+('Итоговая табл.1чел(все услуги-к'!$G1589*'Таблица вводных'!$G$7))-('Расчет комиссии(Нади)'!$I1589+'Таблица вводных'!$E$3+'Таблица вводных'!$F$3)</f>
        <v>-0.41203990367697507</v>
      </c>
      <c r="H1589" s="66">
        <f>'Итоговая табл.1чел(все услуги-к'!$H1589-('Расчет комиссии(Нади)'!$I1589+'Таблица вводных'!$E$3+'Таблица вводных'!$F$3)</f>
        <v>-0.41203990367697507</v>
      </c>
      <c r="I1589" s="66">
        <f>('Итоговая табл.1чел(все услуги-к'!$I1589+('Итоговая табл.1чел(все услуги-к'!$I1589*'Таблица вводных'!$G$9))-('Расчет комиссии(Нади)'!$I1589+'Таблица вводных'!$E$3+'Таблица вводных'!$F$3)</f>
        <v>-0.41203990367697507</v>
      </c>
      <c r="J1589" s="13" t="s">
        <v>291</v>
      </c>
    </row>
    <row r="1590" spans="1:10" ht="13.2" customHeight="1">
      <c r="A1590" s="140"/>
      <c r="B1590" s="5">
        <v>45437</v>
      </c>
      <c r="C1590" s="15"/>
      <c r="D1590" s="66">
        <f>(('Итоговая табл.1чел(все услуги-к'!$D1590+('Итоговая табл.1чел(все услуги-к'!$D1590*'Таблица вводных'!$G$4)))-('Расчет комиссии(Нади)'!$I1590+'Таблица вводных'!$E$3+'Таблица вводных'!$F$3)</f>
        <v>7.2879600963230251</v>
      </c>
      <c r="E1590" s="66">
        <f>('Итоговая табл.1чел(все услуги-к'!$E1590+('Итоговая табл.1чел(все услуги-к'!$E1590*'Таблица вводных'!$G$5))-('Расчет комиссии(Нади)'!$I1590+'Таблица вводных'!$E$3+'Таблица вводных'!$F$3)</f>
        <v>0.50371009632302488</v>
      </c>
      <c r="F1590" s="66">
        <f>('Итоговая табл.1чел(все услуги-к'!$F1590+('Итоговая табл.1чел(все услуги-к'!$F1590*'Таблица вводных'!$G$6))-('Расчет комиссии(Нади)'!$I1590+'Таблица вводных'!$E$3+'Таблица вводных'!$F$3)</f>
        <v>23.347960096323028</v>
      </c>
      <c r="G1590" s="66">
        <f>('Итоговая табл.1чел(все услуги-к'!$G1590+('Итоговая табл.1чел(все услуги-к'!$G1590*'Таблица вводных'!$G$7))-('Расчет комиссии(Нади)'!$I1590+'Таблица вводных'!$E$3+'Таблица вводных'!$F$3)</f>
        <v>-0.41203990367697507</v>
      </c>
      <c r="H1590" s="66">
        <f>'Итоговая табл.1чел(все услуги-к'!$H1590-('Расчет комиссии(Нади)'!$I1590+'Таблица вводных'!$E$3+'Таблица вводных'!$F$3)</f>
        <v>-0.41203990367697507</v>
      </c>
      <c r="I1590" s="66">
        <f>('Итоговая табл.1чел(все услуги-к'!$I1590+('Итоговая табл.1чел(все услуги-к'!$I1590*'Таблица вводных'!$G$9))-('Расчет комиссии(Нади)'!$I1590+'Таблица вводных'!$E$3+'Таблица вводных'!$F$3)</f>
        <v>-0.41203990367697507</v>
      </c>
      <c r="J1590" s="13" t="s">
        <v>291</v>
      </c>
    </row>
    <row r="1591" spans="1:10" ht="13.2" customHeight="1">
      <c r="A1591" s="140"/>
      <c r="B1591" s="5">
        <v>45440</v>
      </c>
      <c r="C1591" s="15"/>
      <c r="D1591" s="66">
        <f>(('Итоговая табл.1чел(все услуги-к'!$D1591+('Итоговая табл.1чел(все услуги-к'!$D1591*'Таблица вводных'!$G$4)))-('Расчет комиссии(Нади)'!$I1591+'Таблица вводных'!$E$3+'Таблица вводных'!$F$3)</f>
        <v>7.2879600963230251</v>
      </c>
      <c r="E1591" s="66">
        <f>('Итоговая табл.1чел(все услуги-к'!$E1591+('Итоговая табл.1чел(все услуги-к'!$E1591*'Таблица вводных'!$G$5))-('Расчет комиссии(Нади)'!$I1591+'Таблица вводных'!$E$3+'Таблица вводных'!$F$3)</f>
        <v>0.50371009632302488</v>
      </c>
      <c r="F1591" s="66">
        <f>('Итоговая табл.1чел(все услуги-к'!$F1591+('Итоговая табл.1чел(все услуги-к'!$F1591*'Таблица вводных'!$G$6))-('Расчет комиссии(Нади)'!$I1591+'Таблица вводных'!$E$3+'Таблица вводных'!$F$3)</f>
        <v>23.347960096323028</v>
      </c>
      <c r="G1591" s="66">
        <f>('Итоговая табл.1чел(все услуги-к'!$G1591+('Итоговая табл.1чел(все услуги-к'!$G1591*'Таблица вводных'!$G$7))-('Расчет комиссии(Нади)'!$I1591+'Таблица вводных'!$E$3+'Таблица вводных'!$F$3)</f>
        <v>-0.41203990367697507</v>
      </c>
      <c r="H1591" s="66">
        <f>'Итоговая табл.1чел(все услуги-к'!$H1591-('Расчет комиссии(Нади)'!$I1591+'Таблица вводных'!$E$3+'Таблица вводных'!$F$3)</f>
        <v>-0.41203990367697507</v>
      </c>
      <c r="I1591" s="66">
        <f>('Итоговая табл.1чел(все услуги-к'!$I1591+('Итоговая табл.1чел(все услуги-к'!$I1591*'Таблица вводных'!$G$9))-('Расчет комиссии(Нади)'!$I1591+'Таблица вводных'!$E$3+'Таблица вводных'!$F$3)</f>
        <v>-0.41203990367697507</v>
      </c>
      <c r="J1591" s="13" t="s">
        <v>291</v>
      </c>
    </row>
    <row r="1592" spans="1:10" ht="13.2" customHeight="1">
      <c r="A1592" s="140"/>
      <c r="B1592" s="5">
        <v>45444</v>
      </c>
      <c r="C1592" s="15"/>
      <c r="D1592" s="66">
        <f>(('Итоговая табл.1чел(все услуги-к'!$D1592+('Итоговая табл.1чел(все услуги-к'!$D1592*'Таблица вводных'!$G$4)))-('Расчет комиссии(Нади)'!$I1592+'Таблица вводных'!$E$3+'Таблица вводных'!$F$3)</f>
        <v>7.2879600963230251</v>
      </c>
      <c r="E1592" s="66">
        <f>('Итоговая табл.1чел(все услуги-к'!$E1592+('Итоговая табл.1чел(все услуги-к'!$E1592*'Таблица вводных'!$G$5))-('Расчет комиссии(Нади)'!$I1592+'Таблица вводных'!$E$3+'Таблица вводных'!$F$3)</f>
        <v>0.50371009632302488</v>
      </c>
      <c r="F1592" s="66">
        <f>('Итоговая табл.1чел(все услуги-к'!$F1592+('Итоговая табл.1чел(все услуги-к'!$F1592*'Таблица вводных'!$G$6))-('Расчет комиссии(Нади)'!$I1592+'Таблица вводных'!$E$3+'Таблица вводных'!$F$3)</f>
        <v>23.347960096323028</v>
      </c>
      <c r="G1592" s="66">
        <f>('Итоговая табл.1чел(все услуги-к'!$G1592+('Итоговая табл.1чел(все услуги-к'!$G1592*'Таблица вводных'!$G$7))-('Расчет комиссии(Нади)'!$I1592+'Таблица вводных'!$E$3+'Таблица вводных'!$F$3)</f>
        <v>-0.41203990367697507</v>
      </c>
      <c r="H1592" s="66">
        <f>'Итоговая табл.1чел(все услуги-к'!$H1592-('Расчет комиссии(Нади)'!$I1592+'Таблица вводных'!$E$3+'Таблица вводных'!$F$3)</f>
        <v>-0.41203990367697507</v>
      </c>
      <c r="I1592" s="66">
        <f>('Итоговая табл.1чел(все услуги-к'!$I1592+('Итоговая табл.1чел(все услуги-к'!$I1592*'Таблица вводных'!$G$9))-('Расчет комиссии(Нади)'!$I1592+'Таблица вводных'!$E$3+'Таблица вводных'!$F$3)</f>
        <v>-0.41203990367697507</v>
      </c>
      <c r="J1592" s="13" t="s">
        <v>291</v>
      </c>
    </row>
    <row r="1593" spans="1:10" ht="13.2" customHeight="1">
      <c r="A1593" s="140"/>
      <c r="B1593" s="5">
        <v>45447</v>
      </c>
      <c r="C1593" s="6"/>
      <c r="D1593" s="66">
        <f>(('Итоговая табл.1чел(все услуги-к'!$D1593+('Итоговая табл.1чел(все услуги-к'!$D1593*'Таблица вводных'!$G$4)))-('Расчет комиссии(Нади)'!$I1593+'Таблица вводных'!$E$3+'Таблица вводных'!$F$3)</f>
        <v>7.2879600963230251</v>
      </c>
      <c r="E1593" s="66">
        <f>('Итоговая табл.1чел(все услуги-к'!$E1593+('Итоговая табл.1чел(все услуги-к'!$E1593*'Таблица вводных'!$G$5))-('Расчет комиссии(Нади)'!$I1593+'Таблица вводных'!$E$3+'Таблица вводных'!$F$3)</f>
        <v>0.50371009632302488</v>
      </c>
      <c r="F1593" s="66">
        <f>('Итоговая табл.1чел(все услуги-к'!$F1593+('Итоговая табл.1чел(все услуги-к'!$F1593*'Таблица вводных'!$G$6))-('Расчет комиссии(Нади)'!$I1593+'Таблица вводных'!$E$3+'Таблица вводных'!$F$3)</f>
        <v>23.347960096323028</v>
      </c>
      <c r="G1593" s="66">
        <f>('Итоговая табл.1чел(все услуги-к'!$G1593+('Итоговая табл.1чел(все услуги-к'!$G1593*'Таблица вводных'!$G$7))-('Расчет комиссии(Нади)'!$I1593+'Таблица вводных'!$E$3+'Таблица вводных'!$F$3)</f>
        <v>-0.41203990367697507</v>
      </c>
      <c r="H1593" s="66">
        <f>'Итоговая табл.1чел(все услуги-к'!$H1593-('Расчет комиссии(Нади)'!$I1593+'Таблица вводных'!$E$3+'Таблица вводных'!$F$3)</f>
        <v>-0.41203990367697507</v>
      </c>
      <c r="I1593" s="66">
        <f>('Итоговая табл.1чел(все услуги-к'!$I1593+('Итоговая табл.1чел(все услуги-к'!$I1593*'Таблица вводных'!$G$9))-('Расчет комиссии(Нади)'!$I1593+'Таблица вводных'!$E$3+'Таблица вводных'!$F$3)</f>
        <v>-0.41203990367697507</v>
      </c>
      <c r="J1593" s="13" t="s">
        <v>291</v>
      </c>
    </row>
    <row r="1594" spans="1:10" ht="13.2" customHeight="1">
      <c r="A1594" s="140"/>
      <c r="B1594" s="5">
        <v>45451</v>
      </c>
      <c r="C1594" s="15"/>
      <c r="D1594" s="66">
        <f>(('Итоговая табл.1чел(все услуги-к'!$D1594+('Итоговая табл.1чел(все услуги-к'!$D1594*'Таблица вводных'!$G$4)))-('Расчет комиссии(Нади)'!$I1594+'Таблица вводных'!$E$3+'Таблица вводных'!$F$3)</f>
        <v>7.2879600963230251</v>
      </c>
      <c r="E1594" s="66">
        <f>('Итоговая табл.1чел(все услуги-к'!$E1594+('Итоговая табл.1чел(все услуги-к'!$E1594*'Таблица вводных'!$G$5))-('Расчет комиссии(Нади)'!$I1594+'Таблица вводных'!$E$3+'Таблица вводных'!$F$3)</f>
        <v>0.50371009632302488</v>
      </c>
      <c r="F1594" s="66">
        <f>('Итоговая табл.1чел(все услуги-к'!$F1594+('Итоговая табл.1чел(все услуги-к'!$F1594*'Таблица вводных'!$G$6))-('Расчет комиссии(Нади)'!$I1594+'Таблица вводных'!$E$3+'Таблица вводных'!$F$3)</f>
        <v>23.347960096323028</v>
      </c>
      <c r="G1594" s="66">
        <f>('Итоговая табл.1чел(все услуги-к'!$G1594+('Итоговая табл.1чел(все услуги-к'!$G1594*'Таблица вводных'!$G$7))-('Расчет комиссии(Нади)'!$I1594+'Таблица вводных'!$E$3+'Таблица вводных'!$F$3)</f>
        <v>-0.41203990367697507</v>
      </c>
      <c r="H1594" s="66">
        <f>'Итоговая табл.1чел(все услуги-к'!$H1594-('Расчет комиссии(Нади)'!$I1594+'Таблица вводных'!$E$3+'Таблица вводных'!$F$3)</f>
        <v>-0.41203990367697507</v>
      </c>
      <c r="I1594" s="66">
        <f>('Итоговая табл.1чел(все услуги-к'!$I1594+('Итоговая табл.1чел(все услуги-к'!$I1594*'Таблица вводных'!$G$9))-('Расчет комиссии(Нади)'!$I1594+'Таблица вводных'!$E$3+'Таблица вводных'!$F$3)</f>
        <v>-0.41203990367697507</v>
      </c>
      <c r="J1594" s="13" t="s">
        <v>291</v>
      </c>
    </row>
    <row r="1595" spans="1:10" ht="13.2" customHeight="1">
      <c r="A1595" s="140"/>
      <c r="B1595" s="5">
        <v>45454</v>
      </c>
      <c r="C1595" s="15"/>
      <c r="D1595" s="66">
        <f>(('Итоговая табл.1чел(все услуги-к'!$D1595+('Итоговая табл.1чел(все услуги-к'!$D1595*'Таблица вводных'!$G$4)))-('Расчет комиссии(Нади)'!$I1595+'Таблица вводных'!$E$3+'Таблица вводных'!$F$3)</f>
        <v>7.2879600963230251</v>
      </c>
      <c r="E1595" s="66">
        <f>('Итоговая табл.1чел(все услуги-к'!$E1595+('Итоговая табл.1чел(все услуги-к'!$E1595*'Таблица вводных'!$G$5))-('Расчет комиссии(Нади)'!$I1595+'Таблица вводных'!$E$3+'Таблица вводных'!$F$3)</f>
        <v>0.50371009632302488</v>
      </c>
      <c r="F1595" s="66">
        <f>('Итоговая табл.1чел(все услуги-к'!$F1595+('Итоговая табл.1чел(все услуги-к'!$F1595*'Таблица вводных'!$G$6))-('Расчет комиссии(Нади)'!$I1595+'Таблица вводных'!$E$3+'Таблица вводных'!$F$3)</f>
        <v>23.347960096323028</v>
      </c>
      <c r="G1595" s="66">
        <f>('Итоговая табл.1чел(все услуги-к'!$G1595+('Итоговая табл.1чел(все услуги-к'!$G1595*'Таблица вводных'!$G$7))-('Расчет комиссии(Нади)'!$I1595+'Таблица вводных'!$E$3+'Таблица вводных'!$F$3)</f>
        <v>-0.41203990367697507</v>
      </c>
      <c r="H1595" s="66">
        <f>'Итоговая табл.1чел(все услуги-к'!$H1595-('Расчет комиссии(Нади)'!$I1595+'Таблица вводных'!$E$3+'Таблица вводных'!$F$3)</f>
        <v>-0.41203990367697507</v>
      </c>
      <c r="I1595" s="66">
        <f>('Итоговая табл.1чел(все услуги-к'!$I1595+('Итоговая табл.1чел(все услуги-к'!$I1595*'Таблица вводных'!$G$9))-('Расчет комиссии(Нади)'!$I1595+'Таблица вводных'!$E$3+'Таблица вводных'!$F$3)</f>
        <v>-0.41203990367697507</v>
      </c>
      <c r="J1595" s="13" t="s">
        <v>291</v>
      </c>
    </row>
    <row r="1596" spans="1:10" ht="13.2" customHeight="1">
      <c r="A1596" s="140"/>
      <c r="B1596" s="5"/>
      <c r="C1596" s="6"/>
      <c r="D1596" s="66">
        <f>(('Итоговая табл.1чел(все услуги-к'!$D1596+('Итоговая табл.1чел(все услуги-к'!$D1596*'Таблица вводных'!$G$4)))-('Расчет комиссии(Нади)'!$I1596+'Таблица вводных'!$E$3+'Таблица вводных'!$F$3)</f>
        <v>7.2879600963230251</v>
      </c>
      <c r="E1596" s="66">
        <f>('Итоговая табл.1чел(все услуги-к'!$E1596+('Итоговая табл.1чел(все услуги-к'!$E1596*'Таблица вводных'!$G$5))-('Расчет комиссии(Нади)'!$I1596+'Таблица вводных'!$E$3+'Таблица вводных'!$F$3)</f>
        <v>0.50371009632302488</v>
      </c>
      <c r="F1596" s="66">
        <f>('Итоговая табл.1чел(все услуги-к'!$F1596+('Итоговая табл.1чел(все услуги-к'!$F1596*'Таблица вводных'!$G$6))-('Расчет комиссии(Нади)'!$I1596+'Таблица вводных'!$E$3+'Таблица вводных'!$F$3)</f>
        <v>23.347960096323028</v>
      </c>
      <c r="G1596" s="66">
        <f>('Итоговая табл.1чел(все услуги-к'!$G1596+('Итоговая табл.1чел(все услуги-к'!$G1596*'Таблица вводных'!$G$7))-('Расчет комиссии(Нади)'!$I1596+'Таблица вводных'!$E$3+'Таблица вводных'!$F$3)</f>
        <v>-0.41203990367697507</v>
      </c>
      <c r="H1596" s="66">
        <f>'Итоговая табл.1чел(все услуги-к'!$H1596-('Расчет комиссии(Нади)'!$I1596+'Таблица вводных'!$E$3+'Таблица вводных'!$F$3)</f>
        <v>-0.41203990367697507</v>
      </c>
      <c r="I1596" s="66">
        <f>('Итоговая табл.1чел(все услуги-к'!$I1596+('Итоговая табл.1чел(все услуги-к'!$I1596*'Таблица вводных'!$G$9))-('Расчет комиссии(Нади)'!$I1596+'Таблица вводных'!$E$3+'Таблица вводных'!$F$3)</f>
        <v>-0.41203990367697507</v>
      </c>
      <c r="J1596" s="13" t="s">
        <v>291</v>
      </c>
    </row>
    <row r="1597" spans="1:10" ht="13.2" customHeight="1">
      <c r="A1597" s="140"/>
      <c r="B1597" s="5"/>
      <c r="C1597" s="15"/>
      <c r="D1597" s="66">
        <f>(('Итоговая табл.1чел(все услуги-к'!$D1597+('Итоговая табл.1чел(все услуги-к'!$D1597*'Таблица вводных'!$G$4)))-('Расчет комиссии(Нади)'!$I1597+'Таблица вводных'!$E$3+'Таблица вводных'!$F$3)</f>
        <v>7.2879600963230251</v>
      </c>
      <c r="E1597" s="66">
        <f>('Итоговая табл.1чел(все услуги-к'!$E1597+('Итоговая табл.1чел(все услуги-к'!$E1597*'Таблица вводных'!$G$5))-('Расчет комиссии(Нади)'!$I1597+'Таблица вводных'!$E$3+'Таблица вводных'!$F$3)</f>
        <v>0.50371009632302488</v>
      </c>
      <c r="F1597" s="66">
        <f>('Итоговая табл.1чел(все услуги-к'!$F1597+('Итоговая табл.1чел(все услуги-к'!$F1597*'Таблица вводных'!$G$6))-('Расчет комиссии(Нади)'!$I1597+'Таблица вводных'!$E$3+'Таблица вводных'!$F$3)</f>
        <v>23.347960096323028</v>
      </c>
      <c r="G1597" s="66">
        <f>('Итоговая табл.1чел(все услуги-к'!$G1597+('Итоговая табл.1чел(все услуги-к'!$G1597*'Таблица вводных'!$G$7))-('Расчет комиссии(Нади)'!$I1597+'Таблица вводных'!$E$3+'Таблица вводных'!$F$3)</f>
        <v>-0.41203990367697507</v>
      </c>
      <c r="H1597" s="66">
        <f>'Итоговая табл.1чел(все услуги-к'!$H1597-('Расчет комиссии(Нади)'!$I1597+'Таблица вводных'!$E$3+'Таблица вводных'!$F$3)</f>
        <v>-0.41203990367697507</v>
      </c>
      <c r="I1597" s="66">
        <f>('Итоговая табл.1чел(все услуги-к'!$I1597+('Итоговая табл.1чел(все услуги-к'!$I1597*'Таблица вводных'!$G$9))-('Расчет комиссии(Нади)'!$I1597+'Таблица вводных'!$E$3+'Таблица вводных'!$F$3)</f>
        <v>-0.41203990367697507</v>
      </c>
      <c r="J1597" s="13" t="s">
        <v>291</v>
      </c>
    </row>
    <row r="1598" spans="1:10" ht="13.2" customHeight="1">
      <c r="A1598" s="140"/>
      <c r="B1598" s="5"/>
      <c r="C1598" s="6"/>
      <c r="D1598" s="66">
        <f>(('Итоговая табл.1чел(все услуги-к'!$D1598+('Итоговая табл.1чел(все услуги-к'!$D1598*'Таблица вводных'!$G$4)))-('Расчет комиссии(Нади)'!$I1598+'Таблица вводных'!$E$3+'Таблица вводных'!$F$3)</f>
        <v>7.2879600963230251</v>
      </c>
      <c r="E1598" s="66">
        <f>('Итоговая табл.1чел(все услуги-к'!$E1598+('Итоговая табл.1чел(все услуги-к'!$E1598*'Таблица вводных'!$G$5))-('Расчет комиссии(Нади)'!$I1598+'Таблица вводных'!$E$3+'Таблица вводных'!$F$3)</f>
        <v>0.50371009632302488</v>
      </c>
      <c r="F1598" s="66">
        <f>('Итоговая табл.1чел(все услуги-к'!$F1598+('Итоговая табл.1чел(все услуги-к'!$F1598*'Таблица вводных'!$G$6))-('Расчет комиссии(Нади)'!$I1598+'Таблица вводных'!$E$3+'Таблица вводных'!$F$3)</f>
        <v>23.347960096323028</v>
      </c>
      <c r="G1598" s="66">
        <f>('Итоговая табл.1чел(все услуги-к'!$G1598+('Итоговая табл.1чел(все услуги-к'!$G1598*'Таблица вводных'!$G$7))-('Расчет комиссии(Нади)'!$I1598+'Таблица вводных'!$E$3+'Таблица вводных'!$F$3)</f>
        <v>-0.41203990367697507</v>
      </c>
      <c r="H1598" s="66">
        <f>'Итоговая табл.1чел(все услуги-к'!$H1598-('Расчет комиссии(Нади)'!$I1598+'Таблица вводных'!$E$3+'Таблица вводных'!$F$3)</f>
        <v>-0.41203990367697507</v>
      </c>
      <c r="I1598" s="66">
        <f>('Итоговая табл.1чел(все услуги-к'!$I1598+('Итоговая табл.1чел(все услуги-к'!$I1598*'Таблица вводных'!$G$9))-('Расчет комиссии(Нади)'!$I1598+'Таблица вводных'!$E$3+'Таблица вводных'!$F$3)</f>
        <v>-0.41203990367697507</v>
      </c>
      <c r="J1598" s="13" t="s">
        <v>291</v>
      </c>
    </row>
    <row r="1599" spans="1:10" ht="13.2" customHeight="1">
      <c r="A1599" s="140"/>
      <c r="B1599" s="5"/>
      <c r="C1599" s="6"/>
      <c r="D1599" s="66">
        <f>(('Итоговая табл.1чел(все услуги-к'!$D1599+('Итоговая табл.1чел(все услуги-к'!$D1599*'Таблица вводных'!$G$4)))-('Расчет комиссии(Нади)'!$I1599+'Таблица вводных'!$E$3+'Таблица вводных'!$F$3)</f>
        <v>7.2879600963230251</v>
      </c>
      <c r="E1599" s="66">
        <f>('Итоговая табл.1чел(все услуги-к'!$E1599+('Итоговая табл.1чел(все услуги-к'!$E1599*'Таблица вводных'!$G$5))-('Расчет комиссии(Нади)'!$I1599+'Таблица вводных'!$E$3+'Таблица вводных'!$F$3)</f>
        <v>0.50371009632302488</v>
      </c>
      <c r="F1599" s="66">
        <f>('Итоговая табл.1чел(все услуги-к'!$F1599+('Итоговая табл.1чел(все услуги-к'!$F1599*'Таблица вводных'!$G$6))-('Расчет комиссии(Нади)'!$I1599+'Таблица вводных'!$E$3+'Таблица вводных'!$F$3)</f>
        <v>23.347960096323028</v>
      </c>
      <c r="G1599" s="66">
        <f>('Итоговая табл.1чел(все услуги-к'!$G1599+('Итоговая табл.1чел(все услуги-к'!$G1599*'Таблица вводных'!$G$7))-('Расчет комиссии(Нади)'!$I1599+'Таблица вводных'!$E$3+'Таблица вводных'!$F$3)</f>
        <v>-0.41203990367697507</v>
      </c>
      <c r="H1599" s="66">
        <f>'Итоговая табл.1чел(все услуги-к'!$H1599-('Расчет комиссии(Нади)'!$I1599+'Таблица вводных'!$E$3+'Таблица вводных'!$F$3)</f>
        <v>-0.41203990367697507</v>
      </c>
      <c r="I1599" s="66">
        <f>('Итоговая табл.1чел(все услуги-к'!$I1599+('Итоговая табл.1чел(все услуги-к'!$I1599*'Таблица вводных'!$G$9))-('Расчет комиссии(Нади)'!$I1599+'Таблица вводных'!$E$3+'Таблица вводных'!$F$3)</f>
        <v>-0.41203990367697507</v>
      </c>
      <c r="J1599" s="13" t="s">
        <v>291</v>
      </c>
    </row>
    <row r="1600" spans="1:10" ht="13.2" customHeight="1">
      <c r="A1600" s="140"/>
      <c r="B1600" s="5"/>
      <c r="C1600" s="15"/>
      <c r="D1600" s="66">
        <f>(('Итоговая табл.1чел(все услуги-к'!$D1600+('Итоговая табл.1чел(все услуги-к'!$D1600*'Таблица вводных'!$G$4)))-('Расчет комиссии(Нади)'!$I1600+'Таблица вводных'!$E$3+'Таблица вводных'!$F$3)</f>
        <v>7.2879600963230251</v>
      </c>
      <c r="E1600" s="66">
        <f>('Итоговая табл.1чел(все услуги-к'!$E1600+('Итоговая табл.1чел(все услуги-к'!$E1600*'Таблица вводных'!$G$5))-('Расчет комиссии(Нади)'!$I1600+'Таблица вводных'!$E$3+'Таблица вводных'!$F$3)</f>
        <v>0.50371009632302488</v>
      </c>
      <c r="F1600" s="66">
        <f>('Итоговая табл.1чел(все услуги-к'!$F1600+('Итоговая табл.1чел(все услуги-к'!$F1600*'Таблица вводных'!$G$6))-('Расчет комиссии(Нади)'!$I1600+'Таблица вводных'!$E$3+'Таблица вводных'!$F$3)</f>
        <v>23.347960096323028</v>
      </c>
      <c r="G1600" s="66">
        <f>('Итоговая табл.1чел(все услуги-к'!$G1600+('Итоговая табл.1чел(все услуги-к'!$G1600*'Таблица вводных'!$G$7))-('Расчет комиссии(Нади)'!$I1600+'Таблица вводных'!$E$3+'Таблица вводных'!$F$3)</f>
        <v>-0.41203990367697507</v>
      </c>
      <c r="H1600" s="66">
        <f>'Итоговая табл.1чел(все услуги-к'!$H1600-('Расчет комиссии(Нади)'!$I1600+'Таблица вводных'!$E$3+'Таблица вводных'!$F$3)</f>
        <v>-0.41203990367697507</v>
      </c>
      <c r="I1600" s="66">
        <f>('Итоговая табл.1чел(все услуги-к'!$I1600+('Итоговая табл.1чел(все услуги-к'!$I1600*'Таблица вводных'!$G$9))-('Расчет комиссии(Нади)'!$I1600+'Таблица вводных'!$E$3+'Таблица вводных'!$F$3)</f>
        <v>-0.41203990367697507</v>
      </c>
      <c r="J1600" s="13" t="s">
        <v>291</v>
      </c>
    </row>
    <row r="1601" spans="1:10" ht="13.2" customHeight="1">
      <c r="A1601" s="140"/>
      <c r="B1601" s="5"/>
      <c r="C1601" s="6"/>
      <c r="D1601" s="66">
        <f>(('Итоговая табл.1чел(все услуги-к'!$D1601+('Итоговая табл.1чел(все услуги-к'!$D1601*'Таблица вводных'!$G$4)))-('Расчет комиссии(Нади)'!$I1601+'Таблица вводных'!$E$3+'Таблица вводных'!$F$3)</f>
        <v>7.2879600963230251</v>
      </c>
      <c r="E1601" s="66">
        <f>('Итоговая табл.1чел(все услуги-к'!$E1601+('Итоговая табл.1чел(все услуги-к'!$E1601*'Таблица вводных'!$G$5))-('Расчет комиссии(Нади)'!$I1601+'Таблица вводных'!$E$3+'Таблица вводных'!$F$3)</f>
        <v>0.50371009632302488</v>
      </c>
      <c r="F1601" s="66">
        <f>('Итоговая табл.1чел(все услуги-к'!$F1601+('Итоговая табл.1чел(все услуги-к'!$F1601*'Таблица вводных'!$G$6))-('Расчет комиссии(Нади)'!$I1601+'Таблица вводных'!$E$3+'Таблица вводных'!$F$3)</f>
        <v>23.347960096323028</v>
      </c>
      <c r="G1601" s="66">
        <f>('Итоговая табл.1чел(все услуги-к'!$G1601+('Итоговая табл.1чел(все услуги-к'!$G1601*'Таблица вводных'!$G$7))-('Расчет комиссии(Нади)'!$I1601+'Таблица вводных'!$E$3+'Таблица вводных'!$F$3)</f>
        <v>-0.41203990367697507</v>
      </c>
      <c r="H1601" s="66">
        <f>'Итоговая табл.1чел(все услуги-к'!$H1601-('Расчет комиссии(Нади)'!$I1601+'Таблица вводных'!$E$3+'Таблица вводных'!$F$3)</f>
        <v>-0.41203990367697507</v>
      </c>
      <c r="I1601" s="66">
        <f>('Итоговая табл.1чел(все услуги-к'!$I1601+('Итоговая табл.1чел(все услуги-к'!$I1601*'Таблица вводных'!$G$9))-('Расчет комиссии(Нади)'!$I1601+'Таблица вводных'!$E$3+'Таблица вводных'!$F$3)</f>
        <v>-0.41203990367697507</v>
      </c>
      <c r="J1601" s="13" t="s">
        <v>291</v>
      </c>
    </row>
    <row r="1602" spans="1:10" ht="13.2" customHeight="1">
      <c r="A1602" s="140"/>
      <c r="B1602" s="5"/>
      <c r="C1602" s="15"/>
      <c r="D1602" s="66">
        <f>(('Итоговая табл.1чел(все услуги-к'!$D1602+('Итоговая табл.1чел(все услуги-к'!$D1602*'Таблица вводных'!$G$4)))-('Расчет комиссии(Нади)'!$I1602+'Таблица вводных'!$E$3+'Таблица вводных'!$F$3)</f>
        <v>7.2879600963230251</v>
      </c>
      <c r="E1602" s="66">
        <f>('Итоговая табл.1чел(все услуги-к'!$E1602+('Итоговая табл.1чел(все услуги-к'!$E1602*'Таблица вводных'!$G$5))-('Расчет комиссии(Нади)'!$I1602+'Таблица вводных'!$E$3+'Таблица вводных'!$F$3)</f>
        <v>0.50371009632302488</v>
      </c>
      <c r="F1602" s="66">
        <f>('Итоговая табл.1чел(все услуги-к'!$F1602+('Итоговая табл.1чел(все услуги-к'!$F1602*'Таблица вводных'!$G$6))-('Расчет комиссии(Нади)'!$I1602+'Таблица вводных'!$E$3+'Таблица вводных'!$F$3)</f>
        <v>23.347960096323028</v>
      </c>
      <c r="G1602" s="66">
        <f>('Итоговая табл.1чел(все услуги-к'!$G1602+('Итоговая табл.1чел(все услуги-к'!$G1602*'Таблица вводных'!$G$7))-('Расчет комиссии(Нади)'!$I1602+'Таблица вводных'!$E$3+'Таблица вводных'!$F$3)</f>
        <v>-0.41203990367697507</v>
      </c>
      <c r="H1602" s="66">
        <f>'Итоговая табл.1чел(все услуги-к'!$H1602-('Расчет комиссии(Нади)'!$I1602+'Таблица вводных'!$E$3+'Таблица вводных'!$F$3)</f>
        <v>-0.41203990367697507</v>
      </c>
      <c r="I1602" s="66">
        <f>('Итоговая табл.1чел(все услуги-к'!$I1602+('Итоговая табл.1чел(все услуги-к'!$I1602*'Таблица вводных'!$G$9))-('Расчет комиссии(Нади)'!$I1602+'Таблица вводных'!$E$3+'Таблица вводных'!$F$3)</f>
        <v>-0.41203990367697507</v>
      </c>
      <c r="J1602" s="13" t="s">
        <v>291</v>
      </c>
    </row>
    <row r="1603" spans="1:10" ht="13.2" customHeight="1">
      <c r="A1603" s="141"/>
      <c r="B1603" s="18"/>
      <c r="C1603" s="19"/>
      <c r="D1603" s="76">
        <f>(('Итоговая табл.1чел(все услуги-к'!$D1603+('Итоговая табл.1чел(все услуги-к'!$D1603*'Таблица вводных'!$G$4)))-('Расчет комиссии(Нади)'!$I1603+'Таблица вводных'!$E$3+'Таблица вводных'!$F$3)</f>
        <v>7.2879600963230251</v>
      </c>
      <c r="E1603" s="76">
        <f>('Итоговая табл.1чел(все услуги-к'!$E1603+('Итоговая табл.1чел(все услуги-к'!$E1603*'Таблица вводных'!$G$5))-('Расчет комиссии(Нади)'!$I1603+'Таблица вводных'!$E$3+'Таблица вводных'!$F$3)</f>
        <v>0.50371009632302488</v>
      </c>
      <c r="F1603" s="76">
        <f>('Итоговая табл.1чел(все услуги-к'!$F1603+('Итоговая табл.1чел(все услуги-к'!$F1603*'Таблица вводных'!$G$6))-('Расчет комиссии(Нади)'!$I1603+'Таблица вводных'!$E$3+'Таблица вводных'!$F$3)</f>
        <v>23.347960096323028</v>
      </c>
      <c r="G1603" s="76">
        <f>('Итоговая табл.1чел(все услуги-к'!$G1603+('Итоговая табл.1чел(все услуги-к'!$G1603*'Таблица вводных'!$G$7))-('Расчет комиссии(Нади)'!$I1603+'Таблица вводных'!$E$3+'Таблица вводных'!$F$3)</f>
        <v>-0.41203990367697507</v>
      </c>
      <c r="H1603" s="76">
        <f>'Итоговая табл.1чел(все услуги-к'!$H1603-('Расчет комиссии(Нади)'!$I1603+'Таблица вводных'!$E$3+'Таблица вводных'!$F$3)</f>
        <v>-0.41203990367697507</v>
      </c>
      <c r="I1603" s="76">
        <f>('Итоговая табл.1чел(все услуги-к'!$I1603+('Итоговая табл.1чел(все услуги-к'!$I1603*'Таблица вводных'!$G$9))-('Расчет комиссии(Нади)'!$I1603+'Таблица вводных'!$E$3+'Таблица вводных'!$F$3)</f>
        <v>-0.41203990367697507</v>
      </c>
      <c r="J1603" s="22" t="s">
        <v>291</v>
      </c>
    </row>
    <row r="1604" spans="1:10" ht="13.2" customHeight="1">
      <c r="A1604" s="144" t="s">
        <v>292</v>
      </c>
      <c r="B1604" s="5">
        <v>45423</v>
      </c>
      <c r="C1604" s="97"/>
      <c r="D1604" s="59">
        <f>(('Итоговая табл.1чел(все услуги-к'!$D1604+('Итоговая табл.1чел(все услуги-к'!$D1604*'Таблица вводных'!$G$4)))-('Расчет комиссии(Нади)'!$I1604+'Таблица вводных'!$E$3+'Таблица вводных'!$F$3)</f>
        <v>7.2879600963230251</v>
      </c>
      <c r="E1604" s="59">
        <f>('Итоговая табл.1чел(все услуги-к'!$E1604+('Итоговая табл.1чел(все услуги-к'!$E1604*'Таблица вводных'!$G$5))-('Расчет комиссии(Нади)'!$I1604+'Таблица вводных'!$E$3+'Таблица вводных'!$F$3)</f>
        <v>0.50371009632302488</v>
      </c>
      <c r="F1604" s="59">
        <f>('Итоговая табл.1чел(все услуги-к'!$F1604+('Итоговая табл.1чел(все услуги-к'!$F1604*'Таблица вводных'!$G$6))-('Расчет комиссии(Нади)'!$I1604+'Таблица вводных'!$E$3+'Таблица вводных'!$F$3)</f>
        <v>23.347960096323028</v>
      </c>
      <c r="G1604" s="59">
        <f>('Итоговая табл.1чел(все услуги-к'!$G1604+('Итоговая табл.1чел(все услуги-к'!$G1604*'Таблица вводных'!$G$7))-('Расчет комиссии(Нади)'!$I1604+'Таблица вводных'!$E$3+'Таблица вводных'!$F$3)</f>
        <v>-0.41203990367697507</v>
      </c>
      <c r="H1604" s="59">
        <f>'Итоговая табл.1чел(все услуги-к'!$H1604-('Расчет комиссии(Нади)'!$I1604+'Таблица вводных'!$E$3+'Таблица вводных'!$F$3)</f>
        <v>-0.41203990367697507</v>
      </c>
      <c r="I1604" s="59">
        <f>('Итоговая табл.1чел(все услуги-к'!$I1604+('Итоговая табл.1чел(все услуги-к'!$I1604*'Таблица вводных'!$G$9))-('Расчет комиссии(Нади)'!$I1604+'Таблица вводных'!$E$3+'Таблица вводных'!$F$3)</f>
        <v>-0.41203990367697507</v>
      </c>
      <c r="J1604" s="10" t="s">
        <v>293</v>
      </c>
    </row>
    <row r="1605" spans="1:10" ht="13.2" customHeight="1">
      <c r="A1605" s="140"/>
      <c r="B1605" s="5">
        <v>45426</v>
      </c>
      <c r="C1605" s="6"/>
      <c r="D1605" s="66">
        <f>(('Итоговая табл.1чел(все услуги-к'!$D1605+('Итоговая табл.1чел(все услуги-к'!$D1605*'Таблица вводных'!$G$4)))-('Расчет комиссии(Нади)'!$I1605+'Таблица вводных'!$E$3+'Таблица вводных'!$F$3)</f>
        <v>7.2879600963230251</v>
      </c>
      <c r="E1605" s="66">
        <f>('Итоговая табл.1чел(все услуги-к'!$E1605+('Итоговая табл.1чел(все услуги-к'!$E1605*'Таблица вводных'!$G$5))-('Расчет комиссии(Нади)'!$I1605+'Таблица вводных'!$E$3+'Таблица вводных'!$F$3)</f>
        <v>0.50371009632302488</v>
      </c>
      <c r="F1605" s="66">
        <f>('Итоговая табл.1чел(все услуги-к'!$F1605+('Итоговая табл.1чел(все услуги-к'!$F1605*'Таблица вводных'!$G$6))-('Расчет комиссии(Нади)'!$I1605+'Таблица вводных'!$E$3+'Таблица вводных'!$F$3)</f>
        <v>23.347960096323028</v>
      </c>
      <c r="G1605" s="66">
        <f>('Итоговая табл.1чел(все услуги-к'!$G1605+('Итоговая табл.1чел(все услуги-к'!$G1605*'Таблица вводных'!$G$7))-('Расчет комиссии(Нади)'!$I1605+'Таблица вводных'!$E$3+'Таблица вводных'!$F$3)</f>
        <v>-0.41203990367697507</v>
      </c>
      <c r="H1605" s="66">
        <f>'Итоговая табл.1чел(все услуги-к'!$H1605-('Расчет комиссии(Нади)'!$I1605+'Таблица вводных'!$E$3+'Таблица вводных'!$F$3)</f>
        <v>-0.41203990367697507</v>
      </c>
      <c r="I1605" s="66">
        <f>('Итоговая табл.1чел(все услуги-к'!$I1605+('Итоговая табл.1чел(все услуги-к'!$I1605*'Таблица вводных'!$G$9))-('Расчет комиссии(Нади)'!$I1605+'Таблица вводных'!$E$3+'Таблица вводных'!$F$3)</f>
        <v>-0.41203990367697507</v>
      </c>
      <c r="J1605" s="13" t="s">
        <v>293</v>
      </c>
    </row>
    <row r="1606" spans="1:10" ht="13.2" customHeight="1">
      <c r="A1606" s="140"/>
      <c r="B1606" s="5">
        <v>45430</v>
      </c>
      <c r="C1606" s="15"/>
      <c r="D1606" s="66">
        <f>(('Итоговая табл.1чел(все услуги-к'!$D1606+('Итоговая табл.1чел(все услуги-к'!$D1606*'Таблица вводных'!$G$4)))-('Расчет комиссии(Нади)'!$I1606+'Таблица вводных'!$E$3+'Таблица вводных'!$F$3)</f>
        <v>7.2879600963230251</v>
      </c>
      <c r="E1606" s="66">
        <f>('Итоговая табл.1чел(все услуги-к'!$E1606+('Итоговая табл.1чел(все услуги-к'!$E1606*'Таблица вводных'!$G$5))-('Расчет комиссии(Нади)'!$I1606+'Таблица вводных'!$E$3+'Таблица вводных'!$F$3)</f>
        <v>0.50371009632302488</v>
      </c>
      <c r="F1606" s="66">
        <f>('Итоговая табл.1чел(все услуги-к'!$F1606+('Итоговая табл.1чел(все услуги-к'!$F1606*'Таблица вводных'!$G$6))-('Расчет комиссии(Нади)'!$I1606+'Таблица вводных'!$E$3+'Таблица вводных'!$F$3)</f>
        <v>23.347960096323028</v>
      </c>
      <c r="G1606" s="66">
        <f>('Итоговая табл.1чел(все услуги-к'!$G1606+('Итоговая табл.1чел(все услуги-к'!$G1606*'Таблица вводных'!$G$7))-('Расчет комиссии(Нади)'!$I1606+'Таблица вводных'!$E$3+'Таблица вводных'!$F$3)</f>
        <v>-0.41203990367697507</v>
      </c>
      <c r="H1606" s="66">
        <f>'Итоговая табл.1чел(все услуги-к'!$H1606-('Расчет комиссии(Нади)'!$I1606+'Таблица вводных'!$E$3+'Таблица вводных'!$F$3)</f>
        <v>-0.41203990367697507</v>
      </c>
      <c r="I1606" s="66">
        <f>('Итоговая табл.1чел(все услуги-к'!$I1606+('Итоговая табл.1чел(все услуги-к'!$I1606*'Таблица вводных'!$G$9))-('Расчет комиссии(Нади)'!$I1606+'Таблица вводных'!$E$3+'Таблица вводных'!$F$3)</f>
        <v>-0.41203990367697507</v>
      </c>
      <c r="J1606" s="13" t="s">
        <v>293</v>
      </c>
    </row>
    <row r="1607" spans="1:10" ht="13.2" customHeight="1">
      <c r="A1607" s="140"/>
      <c r="B1607" s="5">
        <v>45433</v>
      </c>
      <c r="C1607" s="6"/>
      <c r="D1607" s="66">
        <f>(('Итоговая табл.1чел(все услуги-к'!$D1607+('Итоговая табл.1чел(все услуги-к'!$D1607*'Таблица вводных'!$G$4)))-('Расчет комиссии(Нади)'!$I1607+'Таблица вводных'!$E$3+'Таблица вводных'!$F$3)</f>
        <v>7.2879600963230251</v>
      </c>
      <c r="E1607" s="66">
        <f>('Итоговая табл.1чел(все услуги-к'!$E1607+('Итоговая табл.1чел(все услуги-к'!$E1607*'Таблица вводных'!$G$5))-('Расчет комиссии(Нади)'!$I1607+'Таблица вводных'!$E$3+'Таблица вводных'!$F$3)</f>
        <v>0.50371009632302488</v>
      </c>
      <c r="F1607" s="66">
        <f>('Итоговая табл.1чел(все услуги-к'!$F1607+('Итоговая табл.1чел(все услуги-к'!$F1607*'Таблица вводных'!$G$6))-('Расчет комиссии(Нади)'!$I1607+'Таблица вводных'!$E$3+'Таблица вводных'!$F$3)</f>
        <v>23.347960096323028</v>
      </c>
      <c r="G1607" s="66">
        <f>('Итоговая табл.1чел(все услуги-к'!$G1607+('Итоговая табл.1чел(все услуги-к'!$G1607*'Таблица вводных'!$G$7))-('Расчет комиссии(Нади)'!$I1607+'Таблица вводных'!$E$3+'Таблица вводных'!$F$3)</f>
        <v>-0.41203990367697507</v>
      </c>
      <c r="H1607" s="66">
        <f>'Итоговая табл.1чел(все услуги-к'!$H1607-('Расчет комиссии(Нади)'!$I1607+'Таблица вводных'!$E$3+'Таблица вводных'!$F$3)</f>
        <v>-0.41203990367697507</v>
      </c>
      <c r="I1607" s="66">
        <f>('Итоговая табл.1чел(все услуги-к'!$I1607+('Итоговая табл.1чел(все услуги-к'!$I1607*'Таблица вводных'!$G$9))-('Расчет комиссии(Нади)'!$I1607+'Таблица вводных'!$E$3+'Таблица вводных'!$F$3)</f>
        <v>-0.41203990367697507</v>
      </c>
      <c r="J1607" s="13" t="s">
        <v>293</v>
      </c>
    </row>
    <row r="1608" spans="1:10" ht="13.2" customHeight="1">
      <c r="A1608" s="140"/>
      <c r="B1608" s="5">
        <v>45437</v>
      </c>
      <c r="C1608" s="15"/>
      <c r="D1608" s="66">
        <f>(('Итоговая табл.1чел(все услуги-к'!$D1608+('Итоговая табл.1чел(все услуги-к'!$D1608*'Таблица вводных'!$G$4)))-('Расчет комиссии(Нади)'!$I1608+'Таблица вводных'!$E$3+'Таблица вводных'!$F$3)</f>
        <v>7.2879600963230251</v>
      </c>
      <c r="E1608" s="66">
        <f>('Итоговая табл.1чел(все услуги-к'!$E1608+('Итоговая табл.1чел(все услуги-к'!$E1608*'Таблица вводных'!$G$5))-('Расчет комиссии(Нади)'!$I1608+'Таблица вводных'!$E$3+'Таблица вводных'!$F$3)</f>
        <v>0.50371009632302488</v>
      </c>
      <c r="F1608" s="66">
        <f>('Итоговая табл.1чел(все услуги-к'!$F1608+('Итоговая табл.1чел(все услуги-к'!$F1608*'Таблица вводных'!$G$6))-('Расчет комиссии(Нади)'!$I1608+'Таблица вводных'!$E$3+'Таблица вводных'!$F$3)</f>
        <v>23.347960096323028</v>
      </c>
      <c r="G1608" s="66">
        <f>('Итоговая табл.1чел(все услуги-к'!$G1608+('Итоговая табл.1чел(все услуги-к'!$G1608*'Таблица вводных'!$G$7))-('Расчет комиссии(Нади)'!$I1608+'Таблица вводных'!$E$3+'Таблица вводных'!$F$3)</f>
        <v>-0.41203990367697507</v>
      </c>
      <c r="H1608" s="66">
        <f>'Итоговая табл.1чел(все услуги-к'!$H1608-('Расчет комиссии(Нади)'!$I1608+'Таблица вводных'!$E$3+'Таблица вводных'!$F$3)</f>
        <v>-0.41203990367697507</v>
      </c>
      <c r="I1608" s="66">
        <f>('Итоговая табл.1чел(все услуги-к'!$I1608+('Итоговая табл.1чел(все услуги-к'!$I1608*'Таблица вводных'!$G$9))-('Расчет комиссии(Нади)'!$I1608+'Таблица вводных'!$E$3+'Таблица вводных'!$F$3)</f>
        <v>-0.41203990367697507</v>
      </c>
      <c r="J1608" s="13" t="s">
        <v>293</v>
      </c>
    </row>
    <row r="1609" spans="1:10" ht="13.2" customHeight="1">
      <c r="A1609" s="140"/>
      <c r="B1609" s="5">
        <v>45440</v>
      </c>
      <c r="C1609" s="15"/>
      <c r="D1609" s="66">
        <f>(('Итоговая табл.1чел(все услуги-к'!$D1609+('Итоговая табл.1чел(все услуги-к'!$D1609*'Таблица вводных'!$G$4)))-('Расчет комиссии(Нади)'!$I1609+'Таблица вводных'!$E$3+'Таблица вводных'!$F$3)</f>
        <v>7.2879600963230251</v>
      </c>
      <c r="E1609" s="66">
        <f>('Итоговая табл.1чел(все услуги-к'!$E1609+('Итоговая табл.1чел(все услуги-к'!$E1609*'Таблица вводных'!$G$5))-('Расчет комиссии(Нади)'!$I1609+'Таблица вводных'!$E$3+'Таблица вводных'!$F$3)</f>
        <v>0.50371009632302488</v>
      </c>
      <c r="F1609" s="66">
        <f>('Итоговая табл.1чел(все услуги-к'!$F1609+('Итоговая табл.1чел(все услуги-к'!$F1609*'Таблица вводных'!$G$6))-('Расчет комиссии(Нади)'!$I1609+'Таблица вводных'!$E$3+'Таблица вводных'!$F$3)</f>
        <v>23.347960096323028</v>
      </c>
      <c r="G1609" s="66">
        <f>('Итоговая табл.1чел(все услуги-к'!$G1609+('Итоговая табл.1чел(все услуги-к'!$G1609*'Таблица вводных'!$G$7))-('Расчет комиссии(Нади)'!$I1609+'Таблица вводных'!$E$3+'Таблица вводных'!$F$3)</f>
        <v>-0.41203990367697507</v>
      </c>
      <c r="H1609" s="66">
        <f>'Итоговая табл.1чел(все услуги-к'!$H1609-('Расчет комиссии(Нади)'!$I1609+'Таблица вводных'!$E$3+'Таблица вводных'!$F$3)</f>
        <v>-0.41203990367697507</v>
      </c>
      <c r="I1609" s="66">
        <f>('Итоговая табл.1чел(все услуги-к'!$I1609+('Итоговая табл.1чел(все услуги-к'!$I1609*'Таблица вводных'!$G$9))-('Расчет комиссии(Нади)'!$I1609+'Таблица вводных'!$E$3+'Таблица вводных'!$F$3)</f>
        <v>-0.41203990367697507</v>
      </c>
      <c r="J1609" s="13" t="s">
        <v>293</v>
      </c>
    </row>
    <row r="1610" spans="1:10" ht="13.2" customHeight="1">
      <c r="A1610" s="140"/>
      <c r="B1610" s="5">
        <v>45444</v>
      </c>
      <c r="C1610" s="15"/>
      <c r="D1610" s="66">
        <f>(('Итоговая табл.1чел(все услуги-к'!$D1610+('Итоговая табл.1чел(все услуги-к'!$D1610*'Таблица вводных'!$G$4)))-('Расчет комиссии(Нади)'!$I1610+'Таблица вводных'!$E$3+'Таблица вводных'!$F$3)</f>
        <v>7.2879600963230251</v>
      </c>
      <c r="E1610" s="66">
        <f>('Итоговая табл.1чел(все услуги-к'!$E1610+('Итоговая табл.1чел(все услуги-к'!$E1610*'Таблица вводных'!$G$5))-('Расчет комиссии(Нади)'!$I1610+'Таблица вводных'!$E$3+'Таблица вводных'!$F$3)</f>
        <v>0.50371009632302488</v>
      </c>
      <c r="F1610" s="66">
        <f>('Итоговая табл.1чел(все услуги-к'!$F1610+('Итоговая табл.1чел(все услуги-к'!$F1610*'Таблица вводных'!$G$6))-('Расчет комиссии(Нади)'!$I1610+'Таблица вводных'!$E$3+'Таблица вводных'!$F$3)</f>
        <v>23.347960096323028</v>
      </c>
      <c r="G1610" s="66">
        <f>('Итоговая табл.1чел(все услуги-к'!$G1610+('Итоговая табл.1чел(все услуги-к'!$G1610*'Таблица вводных'!$G$7))-('Расчет комиссии(Нади)'!$I1610+'Таблица вводных'!$E$3+'Таблица вводных'!$F$3)</f>
        <v>-0.41203990367697507</v>
      </c>
      <c r="H1610" s="66">
        <f>'Итоговая табл.1чел(все услуги-к'!$H1610-('Расчет комиссии(Нади)'!$I1610+'Таблица вводных'!$E$3+'Таблица вводных'!$F$3)</f>
        <v>-0.41203990367697507</v>
      </c>
      <c r="I1610" s="66">
        <f>('Итоговая табл.1чел(все услуги-к'!$I1610+('Итоговая табл.1чел(все услуги-к'!$I1610*'Таблица вводных'!$G$9))-('Расчет комиссии(Нади)'!$I1610+'Таблица вводных'!$E$3+'Таблица вводных'!$F$3)</f>
        <v>-0.41203990367697507</v>
      </c>
      <c r="J1610" s="13" t="s">
        <v>293</v>
      </c>
    </row>
    <row r="1611" spans="1:10" ht="13.2" customHeight="1">
      <c r="A1611" s="140"/>
      <c r="B1611" s="5">
        <v>45447</v>
      </c>
      <c r="C1611" s="6"/>
      <c r="D1611" s="66">
        <f>(('Итоговая табл.1чел(все услуги-к'!$D1611+('Итоговая табл.1чел(все услуги-к'!$D1611*'Таблица вводных'!$G$4)))-('Расчет комиссии(Нади)'!$I1611+'Таблица вводных'!$E$3+'Таблица вводных'!$F$3)</f>
        <v>7.2879600963230251</v>
      </c>
      <c r="E1611" s="66">
        <f>('Итоговая табл.1чел(все услуги-к'!$E1611+('Итоговая табл.1чел(все услуги-к'!$E1611*'Таблица вводных'!$G$5))-('Расчет комиссии(Нади)'!$I1611+'Таблица вводных'!$E$3+'Таблица вводных'!$F$3)</f>
        <v>0.50371009632302488</v>
      </c>
      <c r="F1611" s="66">
        <f>('Итоговая табл.1чел(все услуги-к'!$F1611+('Итоговая табл.1чел(все услуги-к'!$F1611*'Таблица вводных'!$G$6))-('Расчет комиссии(Нади)'!$I1611+'Таблица вводных'!$E$3+'Таблица вводных'!$F$3)</f>
        <v>23.347960096323028</v>
      </c>
      <c r="G1611" s="66">
        <f>('Итоговая табл.1чел(все услуги-к'!$G1611+('Итоговая табл.1чел(все услуги-к'!$G1611*'Таблица вводных'!$G$7))-('Расчет комиссии(Нади)'!$I1611+'Таблица вводных'!$E$3+'Таблица вводных'!$F$3)</f>
        <v>-0.41203990367697507</v>
      </c>
      <c r="H1611" s="66">
        <f>'Итоговая табл.1чел(все услуги-к'!$H1611-('Расчет комиссии(Нади)'!$I1611+'Таблица вводных'!$E$3+'Таблица вводных'!$F$3)</f>
        <v>-0.41203990367697507</v>
      </c>
      <c r="I1611" s="66">
        <f>('Итоговая табл.1чел(все услуги-к'!$I1611+('Итоговая табл.1чел(все услуги-к'!$I1611*'Таблица вводных'!$G$9))-('Расчет комиссии(Нади)'!$I1611+'Таблица вводных'!$E$3+'Таблица вводных'!$F$3)</f>
        <v>-0.41203990367697507</v>
      </c>
      <c r="J1611" s="13" t="s">
        <v>293</v>
      </c>
    </row>
    <row r="1612" spans="1:10" ht="13.2" customHeight="1">
      <c r="A1612" s="140"/>
      <c r="B1612" s="5">
        <v>45451</v>
      </c>
      <c r="C1612" s="15"/>
      <c r="D1612" s="66">
        <f>(('Итоговая табл.1чел(все услуги-к'!$D1612+('Итоговая табл.1чел(все услуги-к'!$D1612*'Таблица вводных'!$G$4)))-('Расчет комиссии(Нади)'!$I1612+'Таблица вводных'!$E$3+'Таблица вводных'!$F$3)</f>
        <v>7.2879600963230251</v>
      </c>
      <c r="E1612" s="66">
        <f>('Итоговая табл.1чел(все услуги-к'!$E1612+('Итоговая табл.1чел(все услуги-к'!$E1612*'Таблица вводных'!$G$5))-('Расчет комиссии(Нади)'!$I1612+'Таблица вводных'!$E$3+'Таблица вводных'!$F$3)</f>
        <v>0.50371009632302488</v>
      </c>
      <c r="F1612" s="66">
        <f>('Итоговая табл.1чел(все услуги-к'!$F1612+('Итоговая табл.1чел(все услуги-к'!$F1612*'Таблица вводных'!$G$6))-('Расчет комиссии(Нади)'!$I1612+'Таблица вводных'!$E$3+'Таблица вводных'!$F$3)</f>
        <v>23.347960096323028</v>
      </c>
      <c r="G1612" s="66">
        <f>('Итоговая табл.1чел(все услуги-к'!$G1612+('Итоговая табл.1чел(все услуги-к'!$G1612*'Таблица вводных'!$G$7))-('Расчет комиссии(Нади)'!$I1612+'Таблица вводных'!$E$3+'Таблица вводных'!$F$3)</f>
        <v>-0.41203990367697507</v>
      </c>
      <c r="H1612" s="66">
        <f>'Итоговая табл.1чел(все услуги-к'!$H1612-('Расчет комиссии(Нади)'!$I1612+'Таблица вводных'!$E$3+'Таблица вводных'!$F$3)</f>
        <v>-0.41203990367697507</v>
      </c>
      <c r="I1612" s="66">
        <f>('Итоговая табл.1чел(все услуги-к'!$I1612+('Итоговая табл.1чел(все услуги-к'!$I1612*'Таблица вводных'!$G$9))-('Расчет комиссии(Нади)'!$I1612+'Таблица вводных'!$E$3+'Таблица вводных'!$F$3)</f>
        <v>-0.41203990367697507</v>
      </c>
      <c r="J1612" s="13" t="s">
        <v>293</v>
      </c>
    </row>
    <row r="1613" spans="1:10" ht="13.2" customHeight="1">
      <c r="A1613" s="140"/>
      <c r="B1613" s="5">
        <v>45454</v>
      </c>
      <c r="C1613" s="15"/>
      <c r="D1613" s="66">
        <f>(('Итоговая табл.1чел(все услуги-к'!$D1613+('Итоговая табл.1чел(все услуги-к'!$D1613*'Таблица вводных'!$G$4)))-('Расчет комиссии(Нади)'!$I1613+'Таблица вводных'!$E$3+'Таблица вводных'!$F$3)</f>
        <v>7.2879600963230251</v>
      </c>
      <c r="E1613" s="66">
        <f>('Итоговая табл.1чел(все услуги-к'!$E1613+('Итоговая табл.1чел(все услуги-к'!$E1613*'Таблица вводных'!$G$5))-('Расчет комиссии(Нади)'!$I1613+'Таблица вводных'!$E$3+'Таблица вводных'!$F$3)</f>
        <v>0.50371009632302488</v>
      </c>
      <c r="F1613" s="66">
        <f>('Итоговая табл.1чел(все услуги-к'!$F1613+('Итоговая табл.1чел(все услуги-к'!$F1613*'Таблица вводных'!$G$6))-('Расчет комиссии(Нади)'!$I1613+'Таблица вводных'!$E$3+'Таблица вводных'!$F$3)</f>
        <v>23.347960096323028</v>
      </c>
      <c r="G1613" s="66">
        <f>('Итоговая табл.1чел(все услуги-к'!$G1613+('Итоговая табл.1чел(все услуги-к'!$G1613*'Таблица вводных'!$G$7))-('Расчет комиссии(Нади)'!$I1613+'Таблица вводных'!$E$3+'Таблица вводных'!$F$3)</f>
        <v>-0.41203990367697507</v>
      </c>
      <c r="H1613" s="66">
        <f>'Итоговая табл.1чел(все услуги-к'!$H1613-('Расчет комиссии(Нади)'!$I1613+'Таблица вводных'!$E$3+'Таблица вводных'!$F$3)</f>
        <v>-0.41203990367697507</v>
      </c>
      <c r="I1613" s="66">
        <f>('Итоговая табл.1чел(все услуги-к'!$I1613+('Итоговая табл.1чел(все услуги-к'!$I1613*'Таблица вводных'!$G$9))-('Расчет комиссии(Нади)'!$I1613+'Таблица вводных'!$E$3+'Таблица вводных'!$F$3)</f>
        <v>-0.41203990367697507</v>
      </c>
      <c r="J1613" s="13" t="s">
        <v>293</v>
      </c>
    </row>
    <row r="1614" spans="1:10" ht="13.2" customHeight="1">
      <c r="A1614" s="140"/>
      <c r="B1614" s="5"/>
      <c r="C1614" s="6"/>
      <c r="D1614" s="66">
        <f>(('Итоговая табл.1чел(все услуги-к'!$D1614+('Итоговая табл.1чел(все услуги-к'!$D1614*'Таблица вводных'!$G$4)))-('Расчет комиссии(Нади)'!$I1614+'Таблица вводных'!$E$3+'Таблица вводных'!$F$3)</f>
        <v>7.2879600963230251</v>
      </c>
      <c r="E1614" s="66">
        <f>('Итоговая табл.1чел(все услуги-к'!$E1614+('Итоговая табл.1чел(все услуги-к'!$E1614*'Таблица вводных'!$G$5))-('Расчет комиссии(Нади)'!$I1614+'Таблица вводных'!$E$3+'Таблица вводных'!$F$3)</f>
        <v>0.50371009632302488</v>
      </c>
      <c r="F1614" s="66">
        <f>('Итоговая табл.1чел(все услуги-к'!$F1614+('Итоговая табл.1чел(все услуги-к'!$F1614*'Таблица вводных'!$G$6))-('Расчет комиссии(Нади)'!$I1614+'Таблица вводных'!$E$3+'Таблица вводных'!$F$3)</f>
        <v>23.347960096323028</v>
      </c>
      <c r="G1614" s="66">
        <f>('Итоговая табл.1чел(все услуги-к'!$G1614+('Итоговая табл.1чел(все услуги-к'!$G1614*'Таблица вводных'!$G$7))-('Расчет комиссии(Нади)'!$I1614+'Таблица вводных'!$E$3+'Таблица вводных'!$F$3)</f>
        <v>-0.41203990367697507</v>
      </c>
      <c r="H1614" s="66">
        <f>'Итоговая табл.1чел(все услуги-к'!$H1614-('Расчет комиссии(Нади)'!$I1614+'Таблица вводных'!$E$3+'Таблица вводных'!$F$3)</f>
        <v>-0.41203990367697507</v>
      </c>
      <c r="I1614" s="66">
        <f>('Итоговая табл.1чел(все услуги-к'!$I1614+('Итоговая табл.1чел(все услуги-к'!$I1614*'Таблица вводных'!$G$9))-('Расчет комиссии(Нади)'!$I1614+'Таблица вводных'!$E$3+'Таблица вводных'!$F$3)</f>
        <v>-0.41203990367697507</v>
      </c>
      <c r="J1614" s="13" t="s">
        <v>293</v>
      </c>
    </row>
    <row r="1615" spans="1:10" ht="13.2" customHeight="1">
      <c r="A1615" s="140"/>
      <c r="B1615" s="5"/>
      <c r="C1615" s="15"/>
      <c r="D1615" s="66">
        <f>(('Итоговая табл.1чел(все услуги-к'!$D1615+('Итоговая табл.1чел(все услуги-к'!$D1615*'Таблица вводных'!$G$4)))-('Расчет комиссии(Нади)'!$I1615+'Таблица вводных'!$E$3+'Таблица вводных'!$F$3)</f>
        <v>7.2879600963230251</v>
      </c>
      <c r="E1615" s="66">
        <f>('Итоговая табл.1чел(все услуги-к'!$E1615+('Итоговая табл.1чел(все услуги-к'!$E1615*'Таблица вводных'!$G$5))-('Расчет комиссии(Нади)'!$I1615+'Таблица вводных'!$E$3+'Таблица вводных'!$F$3)</f>
        <v>0.50371009632302488</v>
      </c>
      <c r="F1615" s="66">
        <f>('Итоговая табл.1чел(все услуги-к'!$F1615+('Итоговая табл.1чел(все услуги-к'!$F1615*'Таблица вводных'!$G$6))-('Расчет комиссии(Нади)'!$I1615+'Таблица вводных'!$E$3+'Таблица вводных'!$F$3)</f>
        <v>23.347960096323028</v>
      </c>
      <c r="G1615" s="66">
        <f>('Итоговая табл.1чел(все услуги-к'!$G1615+('Итоговая табл.1чел(все услуги-к'!$G1615*'Таблица вводных'!$G$7))-('Расчет комиссии(Нади)'!$I1615+'Таблица вводных'!$E$3+'Таблица вводных'!$F$3)</f>
        <v>-0.41203990367697507</v>
      </c>
      <c r="H1615" s="66">
        <f>'Итоговая табл.1чел(все услуги-к'!$H1615-('Расчет комиссии(Нади)'!$I1615+'Таблица вводных'!$E$3+'Таблица вводных'!$F$3)</f>
        <v>-0.41203990367697507</v>
      </c>
      <c r="I1615" s="66">
        <f>('Итоговая табл.1чел(все услуги-к'!$I1615+('Итоговая табл.1чел(все услуги-к'!$I1615*'Таблица вводных'!$G$9))-('Расчет комиссии(Нади)'!$I1615+'Таблица вводных'!$E$3+'Таблица вводных'!$F$3)</f>
        <v>-0.41203990367697507</v>
      </c>
      <c r="J1615" s="13" t="s">
        <v>293</v>
      </c>
    </row>
    <row r="1616" spans="1:10" ht="13.2" customHeight="1">
      <c r="A1616" s="140"/>
      <c r="B1616" s="5"/>
      <c r="C1616" s="6"/>
      <c r="D1616" s="66">
        <f>(('Итоговая табл.1чел(все услуги-к'!$D1616+('Итоговая табл.1чел(все услуги-к'!$D1616*'Таблица вводных'!$G$4)))-('Расчет комиссии(Нади)'!$I1616+'Таблица вводных'!$E$3+'Таблица вводных'!$F$3)</f>
        <v>7.2879600963230251</v>
      </c>
      <c r="E1616" s="66">
        <f>('Итоговая табл.1чел(все услуги-к'!$E1616+('Итоговая табл.1чел(все услуги-к'!$E1616*'Таблица вводных'!$G$5))-('Расчет комиссии(Нади)'!$I1616+'Таблица вводных'!$E$3+'Таблица вводных'!$F$3)</f>
        <v>0.50371009632302488</v>
      </c>
      <c r="F1616" s="66">
        <f>('Итоговая табл.1чел(все услуги-к'!$F1616+('Итоговая табл.1чел(все услуги-к'!$F1616*'Таблица вводных'!$G$6))-('Расчет комиссии(Нади)'!$I1616+'Таблица вводных'!$E$3+'Таблица вводных'!$F$3)</f>
        <v>23.347960096323028</v>
      </c>
      <c r="G1616" s="66">
        <f>('Итоговая табл.1чел(все услуги-к'!$G1616+('Итоговая табл.1чел(все услуги-к'!$G1616*'Таблица вводных'!$G$7))-('Расчет комиссии(Нади)'!$I1616+'Таблица вводных'!$E$3+'Таблица вводных'!$F$3)</f>
        <v>-0.41203990367697507</v>
      </c>
      <c r="H1616" s="66">
        <f>'Итоговая табл.1чел(все услуги-к'!$H1616-('Расчет комиссии(Нади)'!$I1616+'Таблица вводных'!$E$3+'Таблица вводных'!$F$3)</f>
        <v>-0.41203990367697507</v>
      </c>
      <c r="I1616" s="66">
        <f>('Итоговая табл.1чел(все услуги-к'!$I1616+('Итоговая табл.1чел(все услуги-к'!$I1616*'Таблица вводных'!$G$9))-('Расчет комиссии(Нади)'!$I1616+'Таблица вводных'!$E$3+'Таблица вводных'!$F$3)</f>
        <v>-0.41203990367697507</v>
      </c>
      <c r="J1616" s="13" t="s">
        <v>293</v>
      </c>
    </row>
    <row r="1617" spans="1:10" ht="13.2" customHeight="1">
      <c r="A1617" s="140"/>
      <c r="B1617" s="5"/>
      <c r="C1617" s="6"/>
      <c r="D1617" s="66">
        <f>(('Итоговая табл.1чел(все услуги-к'!$D1617+('Итоговая табл.1чел(все услуги-к'!$D1617*'Таблица вводных'!$G$4)))-('Расчет комиссии(Нади)'!$I1617+'Таблица вводных'!$E$3+'Таблица вводных'!$F$3)</f>
        <v>7.2879600963230251</v>
      </c>
      <c r="E1617" s="66">
        <f>('Итоговая табл.1чел(все услуги-к'!$E1617+('Итоговая табл.1чел(все услуги-к'!$E1617*'Таблица вводных'!$G$5))-('Расчет комиссии(Нади)'!$I1617+'Таблица вводных'!$E$3+'Таблица вводных'!$F$3)</f>
        <v>0.50371009632302488</v>
      </c>
      <c r="F1617" s="66">
        <f>('Итоговая табл.1чел(все услуги-к'!$F1617+('Итоговая табл.1чел(все услуги-к'!$F1617*'Таблица вводных'!$G$6))-('Расчет комиссии(Нади)'!$I1617+'Таблица вводных'!$E$3+'Таблица вводных'!$F$3)</f>
        <v>23.347960096323028</v>
      </c>
      <c r="G1617" s="66">
        <f>('Итоговая табл.1чел(все услуги-к'!$G1617+('Итоговая табл.1чел(все услуги-к'!$G1617*'Таблица вводных'!$G$7))-('Расчет комиссии(Нади)'!$I1617+'Таблица вводных'!$E$3+'Таблица вводных'!$F$3)</f>
        <v>-0.41203990367697507</v>
      </c>
      <c r="H1617" s="66">
        <f>'Итоговая табл.1чел(все услуги-к'!$H1617-('Расчет комиссии(Нади)'!$I1617+'Таблица вводных'!$E$3+'Таблица вводных'!$F$3)</f>
        <v>-0.41203990367697507</v>
      </c>
      <c r="I1617" s="66">
        <f>('Итоговая табл.1чел(все услуги-к'!$I1617+('Итоговая табл.1чел(все услуги-к'!$I1617*'Таблица вводных'!$G$9))-('Расчет комиссии(Нади)'!$I1617+'Таблица вводных'!$E$3+'Таблица вводных'!$F$3)</f>
        <v>-0.41203990367697507</v>
      </c>
      <c r="J1617" s="13" t="s">
        <v>293</v>
      </c>
    </row>
    <row r="1618" spans="1:10" ht="13.2" customHeight="1">
      <c r="A1618" s="140"/>
      <c r="B1618" s="5"/>
      <c r="C1618" s="15"/>
      <c r="D1618" s="66">
        <f>(('Итоговая табл.1чел(все услуги-к'!$D1618+('Итоговая табл.1чел(все услуги-к'!$D1618*'Таблица вводных'!$G$4)))-('Расчет комиссии(Нади)'!$I1618+'Таблица вводных'!$E$3+'Таблица вводных'!$F$3)</f>
        <v>7.2879600963230251</v>
      </c>
      <c r="E1618" s="66">
        <f>('Итоговая табл.1чел(все услуги-к'!$E1618+('Итоговая табл.1чел(все услуги-к'!$E1618*'Таблица вводных'!$G$5))-('Расчет комиссии(Нади)'!$I1618+'Таблица вводных'!$E$3+'Таблица вводных'!$F$3)</f>
        <v>0.50371009632302488</v>
      </c>
      <c r="F1618" s="66">
        <f>('Итоговая табл.1чел(все услуги-к'!$F1618+('Итоговая табл.1чел(все услуги-к'!$F1618*'Таблица вводных'!$G$6))-('Расчет комиссии(Нади)'!$I1618+'Таблица вводных'!$E$3+'Таблица вводных'!$F$3)</f>
        <v>23.347960096323028</v>
      </c>
      <c r="G1618" s="66">
        <f>('Итоговая табл.1чел(все услуги-к'!$G1618+('Итоговая табл.1чел(все услуги-к'!$G1618*'Таблица вводных'!$G$7))-('Расчет комиссии(Нади)'!$I1618+'Таблица вводных'!$E$3+'Таблица вводных'!$F$3)</f>
        <v>-0.41203990367697507</v>
      </c>
      <c r="H1618" s="66">
        <f>'Итоговая табл.1чел(все услуги-к'!$H1618-('Расчет комиссии(Нади)'!$I1618+'Таблица вводных'!$E$3+'Таблица вводных'!$F$3)</f>
        <v>-0.41203990367697507</v>
      </c>
      <c r="I1618" s="66">
        <f>('Итоговая табл.1чел(все услуги-к'!$I1618+('Итоговая табл.1чел(все услуги-к'!$I1618*'Таблица вводных'!$G$9))-('Расчет комиссии(Нади)'!$I1618+'Таблица вводных'!$E$3+'Таблица вводных'!$F$3)</f>
        <v>-0.41203990367697507</v>
      </c>
      <c r="J1618" s="13" t="s">
        <v>293</v>
      </c>
    </row>
    <row r="1619" spans="1:10" ht="13.2" customHeight="1">
      <c r="A1619" s="140"/>
      <c r="B1619" s="5"/>
      <c r="C1619" s="6"/>
      <c r="D1619" s="66">
        <f>(('Итоговая табл.1чел(все услуги-к'!$D1619+('Итоговая табл.1чел(все услуги-к'!$D1619*'Таблица вводных'!$G$4)))-('Расчет комиссии(Нади)'!$I1619+'Таблица вводных'!$E$3+'Таблица вводных'!$F$3)</f>
        <v>7.2879600963230251</v>
      </c>
      <c r="E1619" s="66">
        <f>('Итоговая табл.1чел(все услуги-к'!$E1619+('Итоговая табл.1чел(все услуги-к'!$E1619*'Таблица вводных'!$G$5))-('Расчет комиссии(Нади)'!$I1619+'Таблица вводных'!$E$3+'Таблица вводных'!$F$3)</f>
        <v>0.50371009632302488</v>
      </c>
      <c r="F1619" s="66">
        <f>('Итоговая табл.1чел(все услуги-к'!$F1619+('Итоговая табл.1чел(все услуги-к'!$F1619*'Таблица вводных'!$G$6))-('Расчет комиссии(Нади)'!$I1619+'Таблица вводных'!$E$3+'Таблица вводных'!$F$3)</f>
        <v>23.347960096323028</v>
      </c>
      <c r="G1619" s="66">
        <f>('Итоговая табл.1чел(все услуги-к'!$G1619+('Итоговая табл.1чел(все услуги-к'!$G1619*'Таблица вводных'!$G$7))-('Расчет комиссии(Нади)'!$I1619+'Таблица вводных'!$E$3+'Таблица вводных'!$F$3)</f>
        <v>-0.41203990367697507</v>
      </c>
      <c r="H1619" s="66">
        <f>'Итоговая табл.1чел(все услуги-к'!$H1619-('Расчет комиссии(Нади)'!$I1619+'Таблица вводных'!$E$3+'Таблица вводных'!$F$3)</f>
        <v>-0.41203990367697507</v>
      </c>
      <c r="I1619" s="66">
        <f>('Итоговая табл.1чел(все услуги-к'!$I1619+('Итоговая табл.1чел(все услуги-к'!$I1619*'Таблица вводных'!$G$9))-('Расчет комиссии(Нади)'!$I1619+'Таблица вводных'!$E$3+'Таблица вводных'!$F$3)</f>
        <v>-0.41203990367697507</v>
      </c>
      <c r="J1619" s="13" t="s">
        <v>293</v>
      </c>
    </row>
    <row r="1620" spans="1:10" ht="13.2" customHeight="1">
      <c r="A1620" s="140"/>
      <c r="B1620" s="5"/>
      <c r="C1620" s="15"/>
      <c r="D1620" s="66">
        <f>(('Итоговая табл.1чел(все услуги-к'!$D1620+('Итоговая табл.1чел(все услуги-к'!$D1620*'Таблица вводных'!$G$4)))-('Расчет комиссии(Нади)'!$I1620+'Таблица вводных'!$E$3+'Таблица вводных'!$F$3)</f>
        <v>7.2879600963230251</v>
      </c>
      <c r="E1620" s="66">
        <f>('Итоговая табл.1чел(все услуги-к'!$E1620+('Итоговая табл.1чел(все услуги-к'!$E1620*'Таблица вводных'!$G$5))-('Расчет комиссии(Нади)'!$I1620+'Таблица вводных'!$E$3+'Таблица вводных'!$F$3)</f>
        <v>0.50371009632302488</v>
      </c>
      <c r="F1620" s="66">
        <f>('Итоговая табл.1чел(все услуги-к'!$F1620+('Итоговая табл.1чел(все услуги-к'!$F1620*'Таблица вводных'!$G$6))-('Расчет комиссии(Нади)'!$I1620+'Таблица вводных'!$E$3+'Таблица вводных'!$F$3)</f>
        <v>23.347960096323028</v>
      </c>
      <c r="G1620" s="66">
        <f>('Итоговая табл.1чел(все услуги-к'!$G1620+('Итоговая табл.1чел(все услуги-к'!$G1620*'Таблица вводных'!$G$7))-('Расчет комиссии(Нади)'!$I1620+'Таблица вводных'!$E$3+'Таблица вводных'!$F$3)</f>
        <v>-0.41203990367697507</v>
      </c>
      <c r="H1620" s="66">
        <f>'Итоговая табл.1чел(все услуги-к'!$H1620-('Расчет комиссии(Нади)'!$I1620+'Таблица вводных'!$E$3+'Таблица вводных'!$F$3)</f>
        <v>-0.41203990367697507</v>
      </c>
      <c r="I1620" s="66">
        <f>('Итоговая табл.1чел(все услуги-к'!$I1620+('Итоговая табл.1чел(все услуги-к'!$I1620*'Таблица вводных'!$G$9))-('Расчет комиссии(Нади)'!$I1620+'Таблица вводных'!$E$3+'Таблица вводных'!$F$3)</f>
        <v>-0.41203990367697507</v>
      </c>
      <c r="J1620" s="13" t="s">
        <v>293</v>
      </c>
    </row>
    <row r="1621" spans="1:10" ht="13.2" customHeight="1">
      <c r="A1621" s="141"/>
      <c r="B1621" s="18"/>
      <c r="C1621" s="19"/>
      <c r="D1621" s="76">
        <f>(('Итоговая табл.1чел(все услуги-к'!$D1621+('Итоговая табл.1чел(все услуги-к'!$D1621*'Таблица вводных'!$G$4)))-('Расчет комиссии(Нади)'!$I1621+'Таблица вводных'!$E$3+'Таблица вводных'!$F$3)</f>
        <v>7.2879600963230251</v>
      </c>
      <c r="E1621" s="76">
        <f>('Итоговая табл.1чел(все услуги-к'!$E1621+('Итоговая табл.1чел(все услуги-к'!$E1621*'Таблица вводных'!$G$5))-('Расчет комиссии(Нади)'!$I1621+'Таблица вводных'!$E$3+'Таблица вводных'!$F$3)</f>
        <v>0.50371009632302488</v>
      </c>
      <c r="F1621" s="76">
        <f>('Итоговая табл.1чел(все услуги-к'!$F1621+('Итоговая табл.1чел(все услуги-к'!$F1621*'Таблица вводных'!$G$6))-('Расчет комиссии(Нади)'!$I1621+'Таблица вводных'!$E$3+'Таблица вводных'!$F$3)</f>
        <v>23.347960096323028</v>
      </c>
      <c r="G1621" s="76">
        <f>('Итоговая табл.1чел(все услуги-к'!$G1621+('Итоговая табл.1чел(все услуги-к'!$G1621*'Таблица вводных'!$G$7))-('Расчет комиссии(Нади)'!$I1621+'Таблица вводных'!$E$3+'Таблица вводных'!$F$3)</f>
        <v>-0.41203990367697507</v>
      </c>
      <c r="H1621" s="76">
        <f>'Итоговая табл.1чел(все услуги-к'!$H1621-('Расчет комиссии(Нади)'!$I1621+'Таблица вводных'!$E$3+'Таблица вводных'!$F$3)</f>
        <v>-0.41203990367697507</v>
      </c>
      <c r="I1621" s="76">
        <f>('Итоговая табл.1чел(все услуги-к'!$I1621+('Итоговая табл.1чел(все услуги-к'!$I1621*'Таблица вводных'!$G$9))-('Расчет комиссии(Нади)'!$I1621+'Таблица вводных'!$E$3+'Таблица вводных'!$F$3)</f>
        <v>-0.41203990367697507</v>
      </c>
      <c r="J1621" s="22" t="s">
        <v>293</v>
      </c>
    </row>
    <row r="1622" spans="1:10" ht="13.2" customHeight="1">
      <c r="A1622" s="144" t="s">
        <v>294</v>
      </c>
      <c r="B1622" s="5">
        <v>45423</v>
      </c>
      <c r="C1622" s="97"/>
      <c r="D1622" s="59">
        <f>(('Итоговая табл.1чел(все услуги-к'!$D1622+('Итоговая табл.1чел(все услуги-к'!$D1622*'Таблица вводных'!$G$4)))-('Расчет комиссии(Нади)'!$I1622+'Таблица вводных'!$E$3+'Таблица вводных'!$F$3)</f>
        <v>7.2879600963230251</v>
      </c>
      <c r="E1622" s="59">
        <f>('Итоговая табл.1чел(все услуги-к'!$E1622+('Итоговая табл.1чел(все услуги-к'!$E1622*'Таблица вводных'!$G$5))-('Расчет комиссии(Нади)'!$I1622+'Таблица вводных'!$E$3+'Таблица вводных'!$F$3)</f>
        <v>0.50371009632302488</v>
      </c>
      <c r="F1622" s="59">
        <f>('Итоговая табл.1чел(все услуги-к'!$F1622+('Итоговая табл.1чел(все услуги-к'!$F1622*'Таблица вводных'!$G$6))-('Расчет комиссии(Нади)'!$I1622+'Таблица вводных'!$E$3+'Таблица вводных'!$F$3)</f>
        <v>23.347960096323028</v>
      </c>
      <c r="G1622" s="59">
        <f>('Итоговая табл.1чел(все услуги-к'!$G1622+('Итоговая табл.1чел(все услуги-к'!$G1622*'Таблица вводных'!$G$7))-('Расчет комиссии(Нади)'!$I1622+'Таблица вводных'!$E$3+'Таблица вводных'!$F$3)</f>
        <v>-0.41203990367697507</v>
      </c>
      <c r="H1622" s="59">
        <f>'Итоговая табл.1чел(все услуги-к'!$H1622-('Расчет комиссии(Нади)'!$I1622+'Таблица вводных'!$E$3+'Таблица вводных'!$F$3)</f>
        <v>-0.41203990367697507</v>
      </c>
      <c r="I1622" s="59">
        <f>('Итоговая табл.1чел(все услуги-к'!$I1622+('Итоговая табл.1чел(все услуги-к'!$I1622*'Таблица вводных'!$G$9))-('Расчет комиссии(Нади)'!$I1622+'Таблица вводных'!$E$3+'Таблица вводных'!$F$3)</f>
        <v>-0.41203990367697507</v>
      </c>
      <c r="J1622" s="10" t="s">
        <v>295</v>
      </c>
    </row>
    <row r="1623" spans="1:10" ht="13.2" customHeight="1">
      <c r="A1623" s="140"/>
      <c r="B1623" s="5">
        <v>45426</v>
      </c>
      <c r="C1623" s="6"/>
      <c r="D1623" s="66">
        <f>(('Итоговая табл.1чел(все услуги-к'!$D1623+('Итоговая табл.1чел(все услуги-к'!$D1623*'Таблица вводных'!$G$4)))-('Расчет комиссии(Нади)'!$I1623+'Таблица вводных'!$E$3+'Таблица вводных'!$F$3)</f>
        <v>7.2879600963230251</v>
      </c>
      <c r="E1623" s="66">
        <f>('Итоговая табл.1чел(все услуги-к'!$E1623+('Итоговая табл.1чел(все услуги-к'!$E1623*'Таблица вводных'!$G$5))-('Расчет комиссии(Нади)'!$I1623+'Таблица вводных'!$E$3+'Таблица вводных'!$F$3)</f>
        <v>0.50371009632302488</v>
      </c>
      <c r="F1623" s="66">
        <f>('Итоговая табл.1чел(все услуги-к'!$F1623+('Итоговая табл.1чел(все услуги-к'!$F1623*'Таблица вводных'!$G$6))-('Расчет комиссии(Нади)'!$I1623+'Таблица вводных'!$E$3+'Таблица вводных'!$F$3)</f>
        <v>23.347960096323028</v>
      </c>
      <c r="G1623" s="66">
        <f>('Итоговая табл.1чел(все услуги-к'!$G1623+('Итоговая табл.1чел(все услуги-к'!$G1623*'Таблица вводных'!$G$7))-('Расчет комиссии(Нади)'!$I1623+'Таблица вводных'!$E$3+'Таблица вводных'!$F$3)</f>
        <v>-0.41203990367697507</v>
      </c>
      <c r="H1623" s="66">
        <f>'Итоговая табл.1чел(все услуги-к'!$H1623-('Расчет комиссии(Нади)'!$I1623+'Таблица вводных'!$E$3+'Таблица вводных'!$F$3)</f>
        <v>-0.41203990367697507</v>
      </c>
      <c r="I1623" s="66">
        <f>('Итоговая табл.1чел(все услуги-к'!$I1623+('Итоговая табл.1чел(все услуги-к'!$I1623*'Таблица вводных'!$G$9))-('Расчет комиссии(Нади)'!$I1623+'Таблица вводных'!$E$3+'Таблица вводных'!$F$3)</f>
        <v>-0.41203990367697507</v>
      </c>
      <c r="J1623" s="13" t="s">
        <v>295</v>
      </c>
    </row>
    <row r="1624" spans="1:10" ht="13.2" customHeight="1">
      <c r="A1624" s="140"/>
      <c r="B1624" s="5">
        <v>45430</v>
      </c>
      <c r="C1624" s="15"/>
      <c r="D1624" s="66">
        <f>(('Итоговая табл.1чел(все услуги-к'!$D1624+('Итоговая табл.1чел(все услуги-к'!$D1624*'Таблица вводных'!$G$4)))-('Расчет комиссии(Нади)'!$I1624+'Таблица вводных'!$E$3+'Таблица вводных'!$F$3)</f>
        <v>7.2879600963230251</v>
      </c>
      <c r="E1624" s="66">
        <f>('Итоговая табл.1чел(все услуги-к'!$E1624+('Итоговая табл.1чел(все услуги-к'!$E1624*'Таблица вводных'!$G$5))-('Расчет комиссии(Нади)'!$I1624+'Таблица вводных'!$E$3+'Таблица вводных'!$F$3)</f>
        <v>0.50371009632302488</v>
      </c>
      <c r="F1624" s="66">
        <f>('Итоговая табл.1чел(все услуги-к'!$F1624+('Итоговая табл.1чел(все услуги-к'!$F1624*'Таблица вводных'!$G$6))-('Расчет комиссии(Нади)'!$I1624+'Таблица вводных'!$E$3+'Таблица вводных'!$F$3)</f>
        <v>23.347960096323028</v>
      </c>
      <c r="G1624" s="66">
        <f>('Итоговая табл.1чел(все услуги-к'!$G1624+('Итоговая табл.1чел(все услуги-к'!$G1624*'Таблица вводных'!$G$7))-('Расчет комиссии(Нади)'!$I1624+'Таблица вводных'!$E$3+'Таблица вводных'!$F$3)</f>
        <v>-0.41203990367697507</v>
      </c>
      <c r="H1624" s="66">
        <f>'Итоговая табл.1чел(все услуги-к'!$H1624-('Расчет комиссии(Нади)'!$I1624+'Таблица вводных'!$E$3+'Таблица вводных'!$F$3)</f>
        <v>-0.41203990367697507</v>
      </c>
      <c r="I1624" s="66">
        <f>('Итоговая табл.1чел(все услуги-к'!$I1624+('Итоговая табл.1чел(все услуги-к'!$I1624*'Таблица вводных'!$G$9))-('Расчет комиссии(Нади)'!$I1624+'Таблица вводных'!$E$3+'Таблица вводных'!$F$3)</f>
        <v>-0.41203990367697507</v>
      </c>
      <c r="J1624" s="13" t="s">
        <v>295</v>
      </c>
    </row>
    <row r="1625" spans="1:10" ht="13.2" customHeight="1">
      <c r="A1625" s="140"/>
      <c r="B1625" s="5">
        <v>45433</v>
      </c>
      <c r="C1625" s="6"/>
      <c r="D1625" s="66">
        <f>(('Итоговая табл.1чел(все услуги-к'!$D1625+('Итоговая табл.1чел(все услуги-к'!$D1625*'Таблица вводных'!$G$4)))-('Расчет комиссии(Нади)'!$I1625+'Таблица вводных'!$E$3+'Таблица вводных'!$F$3)</f>
        <v>7.2879600963230251</v>
      </c>
      <c r="E1625" s="66">
        <f>('Итоговая табл.1чел(все услуги-к'!$E1625+('Итоговая табл.1чел(все услуги-к'!$E1625*'Таблица вводных'!$G$5))-('Расчет комиссии(Нади)'!$I1625+'Таблица вводных'!$E$3+'Таблица вводных'!$F$3)</f>
        <v>0.50371009632302488</v>
      </c>
      <c r="F1625" s="66">
        <f>('Итоговая табл.1чел(все услуги-к'!$F1625+('Итоговая табл.1чел(все услуги-к'!$F1625*'Таблица вводных'!$G$6))-('Расчет комиссии(Нади)'!$I1625+'Таблица вводных'!$E$3+'Таблица вводных'!$F$3)</f>
        <v>23.347960096323028</v>
      </c>
      <c r="G1625" s="66">
        <f>('Итоговая табл.1чел(все услуги-к'!$G1625+('Итоговая табл.1чел(все услуги-к'!$G1625*'Таблица вводных'!$G$7))-('Расчет комиссии(Нади)'!$I1625+'Таблица вводных'!$E$3+'Таблица вводных'!$F$3)</f>
        <v>-0.41203990367697507</v>
      </c>
      <c r="H1625" s="66">
        <f>'Итоговая табл.1чел(все услуги-к'!$H1625-('Расчет комиссии(Нади)'!$I1625+'Таблица вводных'!$E$3+'Таблица вводных'!$F$3)</f>
        <v>-0.41203990367697507</v>
      </c>
      <c r="I1625" s="66">
        <f>('Итоговая табл.1чел(все услуги-к'!$I1625+('Итоговая табл.1чел(все услуги-к'!$I1625*'Таблица вводных'!$G$9))-('Расчет комиссии(Нади)'!$I1625+'Таблица вводных'!$E$3+'Таблица вводных'!$F$3)</f>
        <v>-0.41203990367697507</v>
      </c>
      <c r="J1625" s="13" t="s">
        <v>295</v>
      </c>
    </row>
    <row r="1626" spans="1:10" ht="13.2" customHeight="1">
      <c r="A1626" s="140"/>
      <c r="B1626" s="5">
        <v>45437</v>
      </c>
      <c r="C1626" s="15"/>
      <c r="D1626" s="66">
        <f>(('Итоговая табл.1чел(все услуги-к'!$D1626+('Итоговая табл.1чел(все услуги-к'!$D1626*'Таблица вводных'!$G$4)))-('Расчет комиссии(Нади)'!$I1626+'Таблица вводных'!$E$3+'Таблица вводных'!$F$3)</f>
        <v>7.2879600963230251</v>
      </c>
      <c r="E1626" s="66">
        <f>('Итоговая табл.1чел(все услуги-к'!$E1626+('Итоговая табл.1чел(все услуги-к'!$E1626*'Таблица вводных'!$G$5))-('Расчет комиссии(Нади)'!$I1626+'Таблица вводных'!$E$3+'Таблица вводных'!$F$3)</f>
        <v>0.50371009632302488</v>
      </c>
      <c r="F1626" s="66">
        <f>('Итоговая табл.1чел(все услуги-к'!$F1626+('Итоговая табл.1чел(все услуги-к'!$F1626*'Таблица вводных'!$G$6))-('Расчет комиссии(Нади)'!$I1626+'Таблица вводных'!$E$3+'Таблица вводных'!$F$3)</f>
        <v>23.347960096323028</v>
      </c>
      <c r="G1626" s="66">
        <f>('Итоговая табл.1чел(все услуги-к'!$G1626+('Итоговая табл.1чел(все услуги-к'!$G1626*'Таблица вводных'!$G$7))-('Расчет комиссии(Нади)'!$I1626+'Таблица вводных'!$E$3+'Таблица вводных'!$F$3)</f>
        <v>-0.41203990367697507</v>
      </c>
      <c r="H1626" s="66">
        <f>'Итоговая табл.1чел(все услуги-к'!$H1626-('Расчет комиссии(Нади)'!$I1626+'Таблица вводных'!$E$3+'Таблица вводных'!$F$3)</f>
        <v>-0.41203990367697507</v>
      </c>
      <c r="I1626" s="66">
        <f>('Итоговая табл.1чел(все услуги-к'!$I1626+('Итоговая табл.1чел(все услуги-к'!$I1626*'Таблица вводных'!$G$9))-('Расчет комиссии(Нади)'!$I1626+'Таблица вводных'!$E$3+'Таблица вводных'!$F$3)</f>
        <v>-0.41203990367697507</v>
      </c>
      <c r="J1626" s="13" t="s">
        <v>295</v>
      </c>
    </row>
    <row r="1627" spans="1:10" ht="13.2" customHeight="1">
      <c r="A1627" s="140"/>
      <c r="B1627" s="5">
        <v>45440</v>
      </c>
      <c r="C1627" s="15"/>
      <c r="D1627" s="66">
        <f>(('Итоговая табл.1чел(все услуги-к'!$D1627+('Итоговая табл.1чел(все услуги-к'!$D1627*'Таблица вводных'!$G$4)))-('Расчет комиссии(Нади)'!$I1627+'Таблица вводных'!$E$3+'Таблица вводных'!$F$3)</f>
        <v>7.2879600963230251</v>
      </c>
      <c r="E1627" s="66">
        <f>('Итоговая табл.1чел(все услуги-к'!$E1627+('Итоговая табл.1чел(все услуги-к'!$E1627*'Таблица вводных'!$G$5))-('Расчет комиссии(Нади)'!$I1627+'Таблица вводных'!$E$3+'Таблица вводных'!$F$3)</f>
        <v>0.50371009632302488</v>
      </c>
      <c r="F1627" s="66">
        <f>('Итоговая табл.1чел(все услуги-к'!$F1627+('Итоговая табл.1чел(все услуги-к'!$F1627*'Таблица вводных'!$G$6))-('Расчет комиссии(Нади)'!$I1627+'Таблица вводных'!$E$3+'Таблица вводных'!$F$3)</f>
        <v>23.347960096323028</v>
      </c>
      <c r="G1627" s="66">
        <f>('Итоговая табл.1чел(все услуги-к'!$G1627+('Итоговая табл.1чел(все услуги-к'!$G1627*'Таблица вводных'!$G$7))-('Расчет комиссии(Нади)'!$I1627+'Таблица вводных'!$E$3+'Таблица вводных'!$F$3)</f>
        <v>-0.41203990367697507</v>
      </c>
      <c r="H1627" s="66">
        <f>'Итоговая табл.1чел(все услуги-к'!$H1627-('Расчет комиссии(Нади)'!$I1627+'Таблица вводных'!$E$3+'Таблица вводных'!$F$3)</f>
        <v>-0.41203990367697507</v>
      </c>
      <c r="I1627" s="66">
        <f>('Итоговая табл.1чел(все услуги-к'!$I1627+('Итоговая табл.1чел(все услуги-к'!$I1627*'Таблица вводных'!$G$9))-('Расчет комиссии(Нади)'!$I1627+'Таблица вводных'!$E$3+'Таблица вводных'!$F$3)</f>
        <v>-0.41203990367697507</v>
      </c>
      <c r="J1627" s="13" t="s">
        <v>295</v>
      </c>
    </row>
    <row r="1628" spans="1:10" ht="13.2" customHeight="1">
      <c r="A1628" s="140"/>
      <c r="B1628" s="5">
        <v>45444</v>
      </c>
      <c r="C1628" s="15"/>
      <c r="D1628" s="66">
        <f>(('Итоговая табл.1чел(все услуги-к'!$D1628+('Итоговая табл.1чел(все услуги-к'!$D1628*'Таблица вводных'!$G$4)))-('Расчет комиссии(Нади)'!$I1628+'Таблица вводных'!$E$3+'Таблица вводных'!$F$3)</f>
        <v>7.2879600963230251</v>
      </c>
      <c r="E1628" s="66">
        <f>('Итоговая табл.1чел(все услуги-к'!$E1628+('Итоговая табл.1чел(все услуги-к'!$E1628*'Таблица вводных'!$G$5))-('Расчет комиссии(Нади)'!$I1628+'Таблица вводных'!$E$3+'Таблица вводных'!$F$3)</f>
        <v>0.50371009632302488</v>
      </c>
      <c r="F1628" s="66">
        <f>('Итоговая табл.1чел(все услуги-к'!$F1628+('Итоговая табл.1чел(все услуги-к'!$F1628*'Таблица вводных'!$G$6))-('Расчет комиссии(Нади)'!$I1628+'Таблица вводных'!$E$3+'Таблица вводных'!$F$3)</f>
        <v>23.347960096323028</v>
      </c>
      <c r="G1628" s="66">
        <f>('Итоговая табл.1чел(все услуги-к'!$G1628+('Итоговая табл.1чел(все услуги-к'!$G1628*'Таблица вводных'!$G$7))-('Расчет комиссии(Нади)'!$I1628+'Таблица вводных'!$E$3+'Таблица вводных'!$F$3)</f>
        <v>-0.41203990367697507</v>
      </c>
      <c r="H1628" s="66">
        <f>'Итоговая табл.1чел(все услуги-к'!$H1628-('Расчет комиссии(Нади)'!$I1628+'Таблица вводных'!$E$3+'Таблица вводных'!$F$3)</f>
        <v>-0.41203990367697507</v>
      </c>
      <c r="I1628" s="66">
        <f>('Итоговая табл.1чел(все услуги-к'!$I1628+('Итоговая табл.1чел(все услуги-к'!$I1628*'Таблица вводных'!$G$9))-('Расчет комиссии(Нади)'!$I1628+'Таблица вводных'!$E$3+'Таблица вводных'!$F$3)</f>
        <v>-0.41203990367697507</v>
      </c>
      <c r="J1628" s="13" t="s">
        <v>295</v>
      </c>
    </row>
    <row r="1629" spans="1:10" ht="13.2" customHeight="1">
      <c r="A1629" s="140"/>
      <c r="B1629" s="5">
        <v>45447</v>
      </c>
      <c r="C1629" s="6"/>
      <c r="D1629" s="66">
        <f>(('Итоговая табл.1чел(все услуги-к'!$D1629+('Итоговая табл.1чел(все услуги-к'!$D1629*'Таблица вводных'!$G$4)))-('Расчет комиссии(Нади)'!$I1629+'Таблица вводных'!$E$3+'Таблица вводных'!$F$3)</f>
        <v>7.2879600963230251</v>
      </c>
      <c r="E1629" s="66">
        <f>('Итоговая табл.1чел(все услуги-к'!$E1629+('Итоговая табл.1чел(все услуги-к'!$E1629*'Таблица вводных'!$G$5))-('Расчет комиссии(Нади)'!$I1629+'Таблица вводных'!$E$3+'Таблица вводных'!$F$3)</f>
        <v>0.50371009632302488</v>
      </c>
      <c r="F1629" s="66">
        <f>('Итоговая табл.1чел(все услуги-к'!$F1629+('Итоговая табл.1чел(все услуги-к'!$F1629*'Таблица вводных'!$G$6))-('Расчет комиссии(Нади)'!$I1629+'Таблица вводных'!$E$3+'Таблица вводных'!$F$3)</f>
        <v>23.347960096323028</v>
      </c>
      <c r="G1629" s="66">
        <f>('Итоговая табл.1чел(все услуги-к'!$G1629+('Итоговая табл.1чел(все услуги-к'!$G1629*'Таблица вводных'!$G$7))-('Расчет комиссии(Нади)'!$I1629+'Таблица вводных'!$E$3+'Таблица вводных'!$F$3)</f>
        <v>-0.41203990367697507</v>
      </c>
      <c r="H1629" s="66">
        <f>'Итоговая табл.1чел(все услуги-к'!$H1629-('Расчет комиссии(Нади)'!$I1629+'Таблица вводных'!$E$3+'Таблица вводных'!$F$3)</f>
        <v>-0.41203990367697507</v>
      </c>
      <c r="I1629" s="66">
        <f>('Итоговая табл.1чел(все услуги-к'!$I1629+('Итоговая табл.1чел(все услуги-к'!$I1629*'Таблица вводных'!$G$9))-('Расчет комиссии(Нади)'!$I1629+'Таблица вводных'!$E$3+'Таблица вводных'!$F$3)</f>
        <v>-0.41203990367697507</v>
      </c>
      <c r="J1629" s="13" t="s">
        <v>295</v>
      </c>
    </row>
    <row r="1630" spans="1:10" ht="13.2" customHeight="1">
      <c r="A1630" s="140"/>
      <c r="B1630" s="5">
        <v>45451</v>
      </c>
      <c r="C1630" s="15"/>
      <c r="D1630" s="66">
        <f>(('Итоговая табл.1чел(все услуги-к'!$D1630+('Итоговая табл.1чел(все услуги-к'!$D1630*'Таблица вводных'!$G$4)))-('Расчет комиссии(Нади)'!$I1630+'Таблица вводных'!$E$3+'Таблица вводных'!$F$3)</f>
        <v>7.2879600963230251</v>
      </c>
      <c r="E1630" s="66">
        <f>('Итоговая табл.1чел(все услуги-к'!$E1630+('Итоговая табл.1чел(все услуги-к'!$E1630*'Таблица вводных'!$G$5))-('Расчет комиссии(Нади)'!$I1630+'Таблица вводных'!$E$3+'Таблица вводных'!$F$3)</f>
        <v>0.50371009632302488</v>
      </c>
      <c r="F1630" s="66">
        <f>('Итоговая табл.1чел(все услуги-к'!$F1630+('Итоговая табл.1чел(все услуги-к'!$F1630*'Таблица вводных'!$G$6))-('Расчет комиссии(Нади)'!$I1630+'Таблица вводных'!$E$3+'Таблица вводных'!$F$3)</f>
        <v>23.347960096323028</v>
      </c>
      <c r="G1630" s="66">
        <f>('Итоговая табл.1чел(все услуги-к'!$G1630+('Итоговая табл.1чел(все услуги-к'!$G1630*'Таблица вводных'!$G$7))-('Расчет комиссии(Нади)'!$I1630+'Таблица вводных'!$E$3+'Таблица вводных'!$F$3)</f>
        <v>-0.41203990367697507</v>
      </c>
      <c r="H1630" s="66">
        <f>'Итоговая табл.1чел(все услуги-к'!$H1630-('Расчет комиссии(Нади)'!$I1630+'Таблица вводных'!$E$3+'Таблица вводных'!$F$3)</f>
        <v>-0.41203990367697507</v>
      </c>
      <c r="I1630" s="66">
        <f>('Итоговая табл.1чел(все услуги-к'!$I1630+('Итоговая табл.1чел(все услуги-к'!$I1630*'Таблица вводных'!$G$9))-('Расчет комиссии(Нади)'!$I1630+'Таблица вводных'!$E$3+'Таблица вводных'!$F$3)</f>
        <v>-0.41203990367697507</v>
      </c>
      <c r="J1630" s="13" t="s">
        <v>295</v>
      </c>
    </row>
    <row r="1631" spans="1:10" ht="13.2" customHeight="1">
      <c r="A1631" s="140"/>
      <c r="B1631" s="5">
        <v>45454</v>
      </c>
      <c r="C1631" s="15"/>
      <c r="D1631" s="66">
        <f>(('Итоговая табл.1чел(все услуги-к'!$D1631+('Итоговая табл.1чел(все услуги-к'!$D1631*'Таблица вводных'!$G$4)))-('Расчет комиссии(Нади)'!$I1631+'Таблица вводных'!$E$3+'Таблица вводных'!$F$3)</f>
        <v>7.2879600963230251</v>
      </c>
      <c r="E1631" s="66">
        <f>('Итоговая табл.1чел(все услуги-к'!$E1631+('Итоговая табл.1чел(все услуги-к'!$E1631*'Таблица вводных'!$G$5))-('Расчет комиссии(Нади)'!$I1631+'Таблица вводных'!$E$3+'Таблица вводных'!$F$3)</f>
        <v>0.50371009632302488</v>
      </c>
      <c r="F1631" s="66">
        <f>('Итоговая табл.1чел(все услуги-к'!$F1631+('Итоговая табл.1чел(все услуги-к'!$F1631*'Таблица вводных'!$G$6))-('Расчет комиссии(Нади)'!$I1631+'Таблица вводных'!$E$3+'Таблица вводных'!$F$3)</f>
        <v>23.347960096323028</v>
      </c>
      <c r="G1631" s="66">
        <f>('Итоговая табл.1чел(все услуги-к'!$G1631+('Итоговая табл.1чел(все услуги-к'!$G1631*'Таблица вводных'!$G$7))-('Расчет комиссии(Нади)'!$I1631+'Таблица вводных'!$E$3+'Таблица вводных'!$F$3)</f>
        <v>-0.41203990367697507</v>
      </c>
      <c r="H1631" s="66">
        <f>'Итоговая табл.1чел(все услуги-к'!$H1631-('Расчет комиссии(Нади)'!$I1631+'Таблица вводных'!$E$3+'Таблица вводных'!$F$3)</f>
        <v>-0.41203990367697507</v>
      </c>
      <c r="I1631" s="66">
        <f>('Итоговая табл.1чел(все услуги-к'!$I1631+('Итоговая табл.1чел(все услуги-к'!$I1631*'Таблица вводных'!$G$9))-('Расчет комиссии(Нади)'!$I1631+'Таблица вводных'!$E$3+'Таблица вводных'!$F$3)</f>
        <v>-0.41203990367697507</v>
      </c>
      <c r="J1631" s="13" t="s">
        <v>295</v>
      </c>
    </row>
    <row r="1632" spans="1:10" ht="13.2" customHeight="1">
      <c r="A1632" s="140"/>
      <c r="B1632" s="5"/>
      <c r="C1632" s="6"/>
      <c r="D1632" s="66">
        <f>(('Итоговая табл.1чел(все услуги-к'!$D1632+('Итоговая табл.1чел(все услуги-к'!$D1632*'Таблица вводных'!$G$4)))-('Расчет комиссии(Нади)'!$I1632+'Таблица вводных'!$E$3+'Таблица вводных'!$F$3)</f>
        <v>7.2879600963230251</v>
      </c>
      <c r="E1632" s="66">
        <f>('Итоговая табл.1чел(все услуги-к'!$E1632+('Итоговая табл.1чел(все услуги-к'!$E1632*'Таблица вводных'!$G$5))-('Расчет комиссии(Нади)'!$I1632+'Таблица вводных'!$E$3+'Таблица вводных'!$F$3)</f>
        <v>0.50371009632302488</v>
      </c>
      <c r="F1632" s="66">
        <f>('Итоговая табл.1чел(все услуги-к'!$F1632+('Итоговая табл.1чел(все услуги-к'!$F1632*'Таблица вводных'!$G$6))-('Расчет комиссии(Нади)'!$I1632+'Таблица вводных'!$E$3+'Таблица вводных'!$F$3)</f>
        <v>23.347960096323028</v>
      </c>
      <c r="G1632" s="66">
        <f>('Итоговая табл.1чел(все услуги-к'!$G1632+('Итоговая табл.1чел(все услуги-к'!$G1632*'Таблица вводных'!$G$7))-('Расчет комиссии(Нади)'!$I1632+'Таблица вводных'!$E$3+'Таблица вводных'!$F$3)</f>
        <v>-0.41203990367697507</v>
      </c>
      <c r="H1632" s="66">
        <f>'Итоговая табл.1чел(все услуги-к'!$H1632-('Расчет комиссии(Нади)'!$I1632+'Таблица вводных'!$E$3+'Таблица вводных'!$F$3)</f>
        <v>-0.41203990367697507</v>
      </c>
      <c r="I1632" s="66">
        <f>('Итоговая табл.1чел(все услуги-к'!$I1632+('Итоговая табл.1чел(все услуги-к'!$I1632*'Таблица вводных'!$G$9))-('Расчет комиссии(Нади)'!$I1632+'Таблица вводных'!$E$3+'Таблица вводных'!$F$3)</f>
        <v>-0.41203990367697507</v>
      </c>
      <c r="J1632" s="13" t="s">
        <v>295</v>
      </c>
    </row>
    <row r="1633" spans="1:10" ht="13.2" customHeight="1">
      <c r="A1633" s="140"/>
      <c r="B1633" s="5"/>
      <c r="C1633" s="15"/>
      <c r="D1633" s="66">
        <f>(('Итоговая табл.1чел(все услуги-к'!$D1633+('Итоговая табл.1чел(все услуги-к'!$D1633*'Таблица вводных'!$G$4)))-('Расчет комиссии(Нади)'!$I1633+'Таблица вводных'!$E$3+'Таблица вводных'!$F$3)</f>
        <v>7.2879600963230251</v>
      </c>
      <c r="E1633" s="66">
        <f>('Итоговая табл.1чел(все услуги-к'!$E1633+('Итоговая табл.1чел(все услуги-к'!$E1633*'Таблица вводных'!$G$5))-('Расчет комиссии(Нади)'!$I1633+'Таблица вводных'!$E$3+'Таблица вводных'!$F$3)</f>
        <v>0.50371009632302488</v>
      </c>
      <c r="F1633" s="66">
        <f>('Итоговая табл.1чел(все услуги-к'!$F1633+('Итоговая табл.1чел(все услуги-к'!$F1633*'Таблица вводных'!$G$6))-('Расчет комиссии(Нади)'!$I1633+'Таблица вводных'!$E$3+'Таблица вводных'!$F$3)</f>
        <v>23.347960096323028</v>
      </c>
      <c r="G1633" s="66">
        <f>('Итоговая табл.1чел(все услуги-к'!$G1633+('Итоговая табл.1чел(все услуги-к'!$G1633*'Таблица вводных'!$G$7))-('Расчет комиссии(Нади)'!$I1633+'Таблица вводных'!$E$3+'Таблица вводных'!$F$3)</f>
        <v>-0.41203990367697507</v>
      </c>
      <c r="H1633" s="66">
        <f>'Итоговая табл.1чел(все услуги-к'!$H1633-('Расчет комиссии(Нади)'!$I1633+'Таблица вводных'!$E$3+'Таблица вводных'!$F$3)</f>
        <v>-0.41203990367697507</v>
      </c>
      <c r="I1633" s="66">
        <f>('Итоговая табл.1чел(все услуги-к'!$I1633+('Итоговая табл.1чел(все услуги-к'!$I1633*'Таблица вводных'!$G$9))-('Расчет комиссии(Нади)'!$I1633+'Таблица вводных'!$E$3+'Таблица вводных'!$F$3)</f>
        <v>-0.41203990367697507</v>
      </c>
      <c r="J1633" s="13" t="s">
        <v>295</v>
      </c>
    </row>
    <row r="1634" spans="1:10" ht="13.2" customHeight="1">
      <c r="A1634" s="140"/>
      <c r="B1634" s="5"/>
      <c r="C1634" s="6"/>
      <c r="D1634" s="66">
        <f>(('Итоговая табл.1чел(все услуги-к'!$D1634+('Итоговая табл.1чел(все услуги-к'!$D1634*'Таблица вводных'!$G$4)))-('Расчет комиссии(Нади)'!$I1634+'Таблица вводных'!$E$3+'Таблица вводных'!$F$3)</f>
        <v>7.2879600963230251</v>
      </c>
      <c r="E1634" s="66">
        <f>('Итоговая табл.1чел(все услуги-к'!$E1634+('Итоговая табл.1чел(все услуги-к'!$E1634*'Таблица вводных'!$G$5))-('Расчет комиссии(Нади)'!$I1634+'Таблица вводных'!$E$3+'Таблица вводных'!$F$3)</f>
        <v>0.50371009632302488</v>
      </c>
      <c r="F1634" s="66">
        <f>('Итоговая табл.1чел(все услуги-к'!$F1634+('Итоговая табл.1чел(все услуги-к'!$F1634*'Таблица вводных'!$G$6))-('Расчет комиссии(Нади)'!$I1634+'Таблица вводных'!$E$3+'Таблица вводных'!$F$3)</f>
        <v>23.347960096323028</v>
      </c>
      <c r="G1634" s="66">
        <f>('Итоговая табл.1чел(все услуги-к'!$G1634+('Итоговая табл.1чел(все услуги-к'!$G1634*'Таблица вводных'!$G$7))-('Расчет комиссии(Нади)'!$I1634+'Таблица вводных'!$E$3+'Таблица вводных'!$F$3)</f>
        <v>-0.41203990367697507</v>
      </c>
      <c r="H1634" s="66">
        <f>'Итоговая табл.1чел(все услуги-к'!$H1634-('Расчет комиссии(Нади)'!$I1634+'Таблица вводных'!$E$3+'Таблица вводных'!$F$3)</f>
        <v>-0.41203990367697507</v>
      </c>
      <c r="I1634" s="66">
        <f>('Итоговая табл.1чел(все услуги-к'!$I1634+('Итоговая табл.1чел(все услуги-к'!$I1634*'Таблица вводных'!$G$9))-('Расчет комиссии(Нади)'!$I1634+'Таблица вводных'!$E$3+'Таблица вводных'!$F$3)</f>
        <v>-0.41203990367697507</v>
      </c>
      <c r="J1634" s="13" t="s">
        <v>295</v>
      </c>
    </row>
    <row r="1635" spans="1:10" ht="13.2" customHeight="1">
      <c r="A1635" s="140"/>
      <c r="B1635" s="5"/>
      <c r="C1635" s="6"/>
      <c r="D1635" s="66">
        <f>(('Итоговая табл.1чел(все услуги-к'!$D1635+('Итоговая табл.1чел(все услуги-к'!$D1635*'Таблица вводных'!$G$4)))-('Расчет комиссии(Нади)'!$I1635+'Таблица вводных'!$E$3+'Таблица вводных'!$F$3)</f>
        <v>7.2879600963230251</v>
      </c>
      <c r="E1635" s="66">
        <f>('Итоговая табл.1чел(все услуги-к'!$E1635+('Итоговая табл.1чел(все услуги-к'!$E1635*'Таблица вводных'!$G$5))-('Расчет комиссии(Нади)'!$I1635+'Таблица вводных'!$E$3+'Таблица вводных'!$F$3)</f>
        <v>0.50371009632302488</v>
      </c>
      <c r="F1635" s="66">
        <f>('Итоговая табл.1чел(все услуги-к'!$F1635+('Итоговая табл.1чел(все услуги-к'!$F1635*'Таблица вводных'!$G$6))-('Расчет комиссии(Нади)'!$I1635+'Таблица вводных'!$E$3+'Таблица вводных'!$F$3)</f>
        <v>23.347960096323028</v>
      </c>
      <c r="G1635" s="66">
        <f>('Итоговая табл.1чел(все услуги-к'!$G1635+('Итоговая табл.1чел(все услуги-к'!$G1635*'Таблица вводных'!$G$7))-('Расчет комиссии(Нади)'!$I1635+'Таблица вводных'!$E$3+'Таблица вводных'!$F$3)</f>
        <v>-0.41203990367697507</v>
      </c>
      <c r="H1635" s="66">
        <f>'Итоговая табл.1чел(все услуги-к'!$H1635-('Расчет комиссии(Нади)'!$I1635+'Таблица вводных'!$E$3+'Таблица вводных'!$F$3)</f>
        <v>-0.41203990367697507</v>
      </c>
      <c r="I1635" s="66">
        <f>('Итоговая табл.1чел(все услуги-к'!$I1635+('Итоговая табл.1чел(все услуги-к'!$I1635*'Таблица вводных'!$G$9))-('Расчет комиссии(Нади)'!$I1635+'Таблица вводных'!$E$3+'Таблица вводных'!$F$3)</f>
        <v>-0.41203990367697507</v>
      </c>
      <c r="J1635" s="13" t="s">
        <v>295</v>
      </c>
    </row>
    <row r="1636" spans="1:10" ht="13.2" customHeight="1">
      <c r="A1636" s="140"/>
      <c r="B1636" s="5"/>
      <c r="C1636" s="15"/>
      <c r="D1636" s="66">
        <f>(('Итоговая табл.1чел(все услуги-к'!$D1636+('Итоговая табл.1чел(все услуги-к'!$D1636*'Таблица вводных'!$G$4)))-('Расчет комиссии(Нади)'!$I1636+'Таблица вводных'!$E$3+'Таблица вводных'!$F$3)</f>
        <v>7.2879600963230251</v>
      </c>
      <c r="E1636" s="66">
        <f>('Итоговая табл.1чел(все услуги-к'!$E1636+('Итоговая табл.1чел(все услуги-к'!$E1636*'Таблица вводных'!$G$5))-('Расчет комиссии(Нади)'!$I1636+'Таблица вводных'!$E$3+'Таблица вводных'!$F$3)</f>
        <v>0.50371009632302488</v>
      </c>
      <c r="F1636" s="66">
        <f>('Итоговая табл.1чел(все услуги-к'!$F1636+('Итоговая табл.1чел(все услуги-к'!$F1636*'Таблица вводных'!$G$6))-('Расчет комиссии(Нади)'!$I1636+'Таблица вводных'!$E$3+'Таблица вводных'!$F$3)</f>
        <v>23.347960096323028</v>
      </c>
      <c r="G1636" s="66">
        <f>('Итоговая табл.1чел(все услуги-к'!$G1636+('Итоговая табл.1чел(все услуги-к'!$G1636*'Таблица вводных'!$G$7))-('Расчет комиссии(Нади)'!$I1636+'Таблица вводных'!$E$3+'Таблица вводных'!$F$3)</f>
        <v>-0.41203990367697507</v>
      </c>
      <c r="H1636" s="66">
        <f>'Итоговая табл.1чел(все услуги-к'!$H1636-('Расчет комиссии(Нади)'!$I1636+'Таблица вводных'!$E$3+'Таблица вводных'!$F$3)</f>
        <v>-0.41203990367697507</v>
      </c>
      <c r="I1636" s="66">
        <f>('Итоговая табл.1чел(все услуги-к'!$I1636+('Итоговая табл.1чел(все услуги-к'!$I1636*'Таблица вводных'!$G$9))-('Расчет комиссии(Нади)'!$I1636+'Таблица вводных'!$E$3+'Таблица вводных'!$F$3)</f>
        <v>-0.41203990367697507</v>
      </c>
      <c r="J1636" s="13" t="s">
        <v>295</v>
      </c>
    </row>
    <row r="1637" spans="1:10" ht="13.2" customHeight="1">
      <c r="A1637" s="140"/>
      <c r="B1637" s="5"/>
      <c r="C1637" s="6"/>
      <c r="D1637" s="66">
        <f>(('Итоговая табл.1чел(все услуги-к'!$D1637+('Итоговая табл.1чел(все услуги-к'!$D1637*'Таблица вводных'!$G$4)))-('Расчет комиссии(Нади)'!$I1637+'Таблица вводных'!$E$3+'Таблица вводных'!$F$3)</f>
        <v>7.2879600963230251</v>
      </c>
      <c r="E1637" s="66">
        <f>('Итоговая табл.1чел(все услуги-к'!$E1637+('Итоговая табл.1чел(все услуги-к'!$E1637*'Таблица вводных'!$G$5))-('Расчет комиссии(Нади)'!$I1637+'Таблица вводных'!$E$3+'Таблица вводных'!$F$3)</f>
        <v>0.50371009632302488</v>
      </c>
      <c r="F1637" s="66">
        <f>('Итоговая табл.1чел(все услуги-к'!$F1637+('Итоговая табл.1чел(все услуги-к'!$F1637*'Таблица вводных'!$G$6))-('Расчет комиссии(Нади)'!$I1637+'Таблица вводных'!$E$3+'Таблица вводных'!$F$3)</f>
        <v>23.347960096323028</v>
      </c>
      <c r="G1637" s="66">
        <f>('Итоговая табл.1чел(все услуги-к'!$G1637+('Итоговая табл.1чел(все услуги-к'!$G1637*'Таблица вводных'!$G$7))-('Расчет комиссии(Нади)'!$I1637+'Таблица вводных'!$E$3+'Таблица вводных'!$F$3)</f>
        <v>-0.41203990367697507</v>
      </c>
      <c r="H1637" s="66">
        <f>'Итоговая табл.1чел(все услуги-к'!$H1637-('Расчет комиссии(Нади)'!$I1637+'Таблица вводных'!$E$3+'Таблица вводных'!$F$3)</f>
        <v>-0.41203990367697507</v>
      </c>
      <c r="I1637" s="66">
        <f>('Итоговая табл.1чел(все услуги-к'!$I1637+('Итоговая табл.1чел(все услуги-к'!$I1637*'Таблица вводных'!$G$9))-('Расчет комиссии(Нади)'!$I1637+'Таблица вводных'!$E$3+'Таблица вводных'!$F$3)</f>
        <v>-0.41203990367697507</v>
      </c>
      <c r="J1637" s="13" t="s">
        <v>295</v>
      </c>
    </row>
    <row r="1638" spans="1:10" ht="13.2" customHeight="1">
      <c r="A1638" s="140"/>
      <c r="B1638" s="5"/>
      <c r="C1638" s="15"/>
      <c r="D1638" s="66">
        <f>(('Итоговая табл.1чел(все услуги-к'!$D1638+('Итоговая табл.1чел(все услуги-к'!$D1638*'Таблица вводных'!$G$4)))-('Расчет комиссии(Нади)'!$I1638+'Таблица вводных'!$E$3+'Таблица вводных'!$F$3)</f>
        <v>7.2879600963230251</v>
      </c>
      <c r="E1638" s="66">
        <f>('Итоговая табл.1чел(все услуги-к'!$E1638+('Итоговая табл.1чел(все услуги-к'!$E1638*'Таблица вводных'!$G$5))-('Расчет комиссии(Нади)'!$I1638+'Таблица вводных'!$E$3+'Таблица вводных'!$F$3)</f>
        <v>0.50371009632302488</v>
      </c>
      <c r="F1638" s="66">
        <f>('Итоговая табл.1чел(все услуги-к'!$F1638+('Итоговая табл.1чел(все услуги-к'!$F1638*'Таблица вводных'!$G$6))-('Расчет комиссии(Нади)'!$I1638+'Таблица вводных'!$E$3+'Таблица вводных'!$F$3)</f>
        <v>23.347960096323028</v>
      </c>
      <c r="G1638" s="66">
        <f>('Итоговая табл.1чел(все услуги-к'!$G1638+('Итоговая табл.1чел(все услуги-к'!$G1638*'Таблица вводных'!$G$7))-('Расчет комиссии(Нади)'!$I1638+'Таблица вводных'!$E$3+'Таблица вводных'!$F$3)</f>
        <v>-0.41203990367697507</v>
      </c>
      <c r="H1638" s="66">
        <f>'Итоговая табл.1чел(все услуги-к'!$H1638-('Расчет комиссии(Нади)'!$I1638+'Таблица вводных'!$E$3+'Таблица вводных'!$F$3)</f>
        <v>-0.41203990367697507</v>
      </c>
      <c r="I1638" s="66">
        <f>('Итоговая табл.1чел(все услуги-к'!$I1638+('Итоговая табл.1чел(все услуги-к'!$I1638*'Таблица вводных'!$G$9))-('Расчет комиссии(Нади)'!$I1638+'Таблица вводных'!$E$3+'Таблица вводных'!$F$3)</f>
        <v>-0.41203990367697507</v>
      </c>
      <c r="J1638" s="13" t="s">
        <v>295</v>
      </c>
    </row>
    <row r="1639" spans="1:10" ht="13.2" customHeight="1">
      <c r="A1639" s="141"/>
      <c r="B1639" s="18"/>
      <c r="C1639" s="19"/>
      <c r="D1639" s="76">
        <f>(('Итоговая табл.1чел(все услуги-к'!$D1639+('Итоговая табл.1чел(все услуги-к'!$D1639*'Таблица вводных'!$G$4)))-('Расчет комиссии(Нади)'!$I1639+'Таблица вводных'!$E$3+'Таблица вводных'!$F$3)</f>
        <v>7.2879600963230251</v>
      </c>
      <c r="E1639" s="76">
        <f>('Итоговая табл.1чел(все услуги-к'!$E1639+('Итоговая табл.1чел(все услуги-к'!$E1639*'Таблица вводных'!$G$5))-('Расчет комиссии(Нади)'!$I1639+'Таблица вводных'!$E$3+'Таблица вводных'!$F$3)</f>
        <v>0.50371009632302488</v>
      </c>
      <c r="F1639" s="76">
        <f>('Итоговая табл.1чел(все услуги-к'!$F1639+('Итоговая табл.1чел(все услуги-к'!$F1639*'Таблица вводных'!$G$6))-('Расчет комиссии(Нади)'!$I1639+'Таблица вводных'!$E$3+'Таблица вводных'!$F$3)</f>
        <v>23.347960096323028</v>
      </c>
      <c r="G1639" s="76">
        <f>('Итоговая табл.1чел(все услуги-к'!$G1639+('Итоговая табл.1чел(все услуги-к'!$G1639*'Таблица вводных'!$G$7))-('Расчет комиссии(Нади)'!$I1639+'Таблица вводных'!$E$3+'Таблица вводных'!$F$3)</f>
        <v>-0.41203990367697507</v>
      </c>
      <c r="H1639" s="76">
        <f>'Итоговая табл.1чел(все услуги-к'!$H1639-('Расчет комиссии(Нади)'!$I1639+'Таблица вводных'!$E$3+'Таблица вводных'!$F$3)</f>
        <v>-0.41203990367697507</v>
      </c>
      <c r="I1639" s="76">
        <f>('Итоговая табл.1чел(все услуги-к'!$I1639+('Итоговая табл.1чел(все услуги-к'!$I1639*'Таблица вводных'!$G$9))-('Расчет комиссии(Нади)'!$I1639+'Таблица вводных'!$E$3+'Таблица вводных'!$F$3)</f>
        <v>-0.41203990367697507</v>
      </c>
      <c r="J1639" s="22" t="s">
        <v>295</v>
      </c>
    </row>
    <row r="1640" spans="1:10" ht="13.2" customHeight="1">
      <c r="A1640" s="144" t="s">
        <v>296</v>
      </c>
      <c r="B1640" s="5">
        <v>45423</v>
      </c>
      <c r="C1640" s="97"/>
      <c r="D1640" s="59">
        <f>(('Итоговая табл.1чел(все услуги-к'!$D1640+('Итоговая табл.1чел(все услуги-к'!$D1640*'Таблица вводных'!$G$4)))-('Расчет комиссии(Нади)'!$I1640+'Таблица вводных'!$E$3+'Таблица вводных'!$F$3)</f>
        <v>7.2879600963230251</v>
      </c>
      <c r="E1640" s="59">
        <f>('Итоговая табл.1чел(все услуги-к'!$E1640+('Итоговая табл.1чел(все услуги-к'!$E1640*'Таблица вводных'!$G$5))-('Расчет комиссии(Нади)'!$I1640+'Таблица вводных'!$E$3+'Таблица вводных'!$F$3)</f>
        <v>0.50371009632302488</v>
      </c>
      <c r="F1640" s="59">
        <f>('Итоговая табл.1чел(все услуги-к'!$F1640+('Итоговая табл.1чел(все услуги-к'!$F1640*'Таблица вводных'!$G$6))-('Расчет комиссии(Нади)'!$I1640+'Таблица вводных'!$E$3+'Таблица вводных'!$F$3)</f>
        <v>23.347960096323028</v>
      </c>
      <c r="G1640" s="59">
        <f>('Итоговая табл.1чел(все услуги-к'!$G1640+('Итоговая табл.1чел(все услуги-к'!$G1640*'Таблица вводных'!$G$7))-('Расчет комиссии(Нади)'!$I1640+'Таблица вводных'!$E$3+'Таблица вводных'!$F$3)</f>
        <v>-0.41203990367697507</v>
      </c>
      <c r="H1640" s="59">
        <f>'Итоговая табл.1чел(все услуги-к'!$H1640-('Расчет комиссии(Нади)'!$I1640+'Таблица вводных'!$E$3+'Таблица вводных'!$F$3)</f>
        <v>-0.41203990367697507</v>
      </c>
      <c r="I1640" s="59">
        <f>('Итоговая табл.1чел(все услуги-к'!$I1640+('Итоговая табл.1чел(все услуги-к'!$I1640*'Таблица вводных'!$G$9))-('Расчет комиссии(Нади)'!$I1640+'Таблица вводных'!$E$3+'Таблица вводных'!$F$3)</f>
        <v>-0.41203990367697507</v>
      </c>
      <c r="J1640" s="10" t="s">
        <v>370</v>
      </c>
    </row>
    <row r="1641" spans="1:10" ht="13.2" customHeight="1">
      <c r="A1641" s="140"/>
      <c r="B1641" s="5">
        <v>45426</v>
      </c>
      <c r="C1641" s="6"/>
      <c r="D1641" s="66">
        <f>(('Итоговая табл.1чел(все услуги-к'!$D1641+('Итоговая табл.1чел(все услуги-к'!$D1641*'Таблица вводных'!$G$4)))-('Расчет комиссии(Нади)'!$I1641+'Таблица вводных'!$E$3+'Таблица вводных'!$F$3)</f>
        <v>7.2879600963230251</v>
      </c>
      <c r="E1641" s="66">
        <f>('Итоговая табл.1чел(все услуги-к'!$E1641+('Итоговая табл.1чел(все услуги-к'!$E1641*'Таблица вводных'!$G$5))-('Расчет комиссии(Нади)'!$I1641+'Таблица вводных'!$E$3+'Таблица вводных'!$F$3)</f>
        <v>0.50371009632302488</v>
      </c>
      <c r="F1641" s="66">
        <f>('Итоговая табл.1чел(все услуги-к'!$F1641+('Итоговая табл.1чел(все услуги-к'!$F1641*'Таблица вводных'!$G$6))-('Расчет комиссии(Нади)'!$I1641+'Таблица вводных'!$E$3+'Таблица вводных'!$F$3)</f>
        <v>23.347960096323028</v>
      </c>
      <c r="G1641" s="66">
        <f>('Итоговая табл.1чел(все услуги-к'!$G1641+('Итоговая табл.1чел(все услуги-к'!$G1641*'Таблица вводных'!$G$7))-('Расчет комиссии(Нади)'!$I1641+'Таблица вводных'!$E$3+'Таблица вводных'!$F$3)</f>
        <v>-0.41203990367697507</v>
      </c>
      <c r="H1641" s="66">
        <f>'Итоговая табл.1чел(все услуги-к'!$H1641-('Расчет комиссии(Нади)'!$I1641+'Таблица вводных'!$E$3+'Таблица вводных'!$F$3)</f>
        <v>-0.41203990367697507</v>
      </c>
      <c r="I1641" s="66">
        <f>('Итоговая табл.1чел(все услуги-к'!$I1641+('Итоговая табл.1чел(все услуги-к'!$I1641*'Таблица вводных'!$G$9))-('Расчет комиссии(Нади)'!$I1641+'Таблица вводных'!$E$3+'Таблица вводных'!$F$3)</f>
        <v>-0.41203990367697507</v>
      </c>
      <c r="J1641" s="13" t="s">
        <v>370</v>
      </c>
    </row>
    <row r="1642" spans="1:10" ht="13.2" customHeight="1">
      <c r="A1642" s="140"/>
      <c r="B1642" s="5">
        <v>45430</v>
      </c>
      <c r="C1642" s="15"/>
      <c r="D1642" s="66">
        <f>(('Итоговая табл.1чел(все услуги-к'!$D1642+('Итоговая табл.1чел(все услуги-к'!$D1642*'Таблица вводных'!$G$4)))-('Расчет комиссии(Нади)'!$I1642+'Таблица вводных'!$E$3+'Таблица вводных'!$F$3)</f>
        <v>7.2879600963230251</v>
      </c>
      <c r="E1642" s="66">
        <f>('Итоговая табл.1чел(все услуги-к'!$E1642+('Итоговая табл.1чел(все услуги-к'!$E1642*'Таблица вводных'!$G$5))-('Расчет комиссии(Нади)'!$I1642+'Таблица вводных'!$E$3+'Таблица вводных'!$F$3)</f>
        <v>0.50371009632302488</v>
      </c>
      <c r="F1642" s="66">
        <f>('Итоговая табл.1чел(все услуги-к'!$F1642+('Итоговая табл.1чел(все услуги-к'!$F1642*'Таблица вводных'!$G$6))-('Расчет комиссии(Нади)'!$I1642+'Таблица вводных'!$E$3+'Таблица вводных'!$F$3)</f>
        <v>23.347960096323028</v>
      </c>
      <c r="G1642" s="66">
        <f>('Итоговая табл.1чел(все услуги-к'!$G1642+('Итоговая табл.1чел(все услуги-к'!$G1642*'Таблица вводных'!$G$7))-('Расчет комиссии(Нади)'!$I1642+'Таблица вводных'!$E$3+'Таблица вводных'!$F$3)</f>
        <v>-0.41203990367697507</v>
      </c>
      <c r="H1642" s="66">
        <f>'Итоговая табл.1чел(все услуги-к'!$H1642-('Расчет комиссии(Нади)'!$I1642+'Таблица вводных'!$E$3+'Таблица вводных'!$F$3)</f>
        <v>-0.41203990367697507</v>
      </c>
      <c r="I1642" s="66">
        <f>('Итоговая табл.1чел(все услуги-к'!$I1642+('Итоговая табл.1чел(все услуги-к'!$I1642*'Таблица вводных'!$G$9))-('Расчет комиссии(Нади)'!$I1642+'Таблица вводных'!$E$3+'Таблица вводных'!$F$3)</f>
        <v>-0.41203990367697507</v>
      </c>
      <c r="J1642" s="13" t="s">
        <v>370</v>
      </c>
    </row>
    <row r="1643" spans="1:10" ht="13.2" customHeight="1">
      <c r="A1643" s="140"/>
      <c r="B1643" s="5">
        <v>45433</v>
      </c>
      <c r="C1643" s="6"/>
      <c r="D1643" s="66">
        <f>(('Итоговая табл.1чел(все услуги-к'!$D1643+('Итоговая табл.1чел(все услуги-к'!$D1643*'Таблица вводных'!$G$4)))-('Расчет комиссии(Нади)'!$I1643+'Таблица вводных'!$E$3+'Таблица вводных'!$F$3)</f>
        <v>7.2879600963230251</v>
      </c>
      <c r="E1643" s="66">
        <f>('Итоговая табл.1чел(все услуги-к'!$E1643+('Итоговая табл.1чел(все услуги-к'!$E1643*'Таблица вводных'!$G$5))-('Расчет комиссии(Нади)'!$I1643+'Таблица вводных'!$E$3+'Таблица вводных'!$F$3)</f>
        <v>0.50371009632302488</v>
      </c>
      <c r="F1643" s="66">
        <f>('Итоговая табл.1чел(все услуги-к'!$F1643+('Итоговая табл.1чел(все услуги-к'!$F1643*'Таблица вводных'!$G$6))-('Расчет комиссии(Нади)'!$I1643+'Таблица вводных'!$E$3+'Таблица вводных'!$F$3)</f>
        <v>23.347960096323028</v>
      </c>
      <c r="G1643" s="66">
        <f>('Итоговая табл.1чел(все услуги-к'!$G1643+('Итоговая табл.1чел(все услуги-к'!$G1643*'Таблица вводных'!$G$7))-('Расчет комиссии(Нади)'!$I1643+'Таблица вводных'!$E$3+'Таблица вводных'!$F$3)</f>
        <v>-0.41203990367697507</v>
      </c>
      <c r="H1643" s="66">
        <f>'Итоговая табл.1чел(все услуги-к'!$H1643-('Расчет комиссии(Нади)'!$I1643+'Таблица вводных'!$E$3+'Таблица вводных'!$F$3)</f>
        <v>-0.41203990367697507</v>
      </c>
      <c r="I1643" s="66">
        <f>('Итоговая табл.1чел(все услуги-к'!$I1643+('Итоговая табл.1чел(все услуги-к'!$I1643*'Таблица вводных'!$G$9))-('Расчет комиссии(Нади)'!$I1643+'Таблица вводных'!$E$3+'Таблица вводных'!$F$3)</f>
        <v>-0.41203990367697507</v>
      </c>
      <c r="J1643" s="13" t="s">
        <v>370</v>
      </c>
    </row>
    <row r="1644" spans="1:10" ht="13.2" customHeight="1">
      <c r="A1644" s="140"/>
      <c r="B1644" s="5">
        <v>45437</v>
      </c>
      <c r="C1644" s="15"/>
      <c r="D1644" s="66">
        <f>(('Итоговая табл.1чел(все услуги-к'!$D1644+('Итоговая табл.1чел(все услуги-к'!$D1644*'Таблица вводных'!$G$4)))-('Расчет комиссии(Нади)'!$I1644+'Таблица вводных'!$E$3+'Таблица вводных'!$F$3)</f>
        <v>7.2879600963230251</v>
      </c>
      <c r="E1644" s="66">
        <f>('Итоговая табл.1чел(все услуги-к'!$E1644+('Итоговая табл.1чел(все услуги-к'!$E1644*'Таблица вводных'!$G$5))-('Расчет комиссии(Нади)'!$I1644+'Таблица вводных'!$E$3+'Таблица вводных'!$F$3)</f>
        <v>0.50371009632302488</v>
      </c>
      <c r="F1644" s="66">
        <f>('Итоговая табл.1чел(все услуги-к'!$F1644+('Итоговая табл.1чел(все услуги-к'!$F1644*'Таблица вводных'!$G$6))-('Расчет комиссии(Нади)'!$I1644+'Таблица вводных'!$E$3+'Таблица вводных'!$F$3)</f>
        <v>23.347960096323028</v>
      </c>
      <c r="G1644" s="66">
        <f>('Итоговая табл.1чел(все услуги-к'!$G1644+('Итоговая табл.1чел(все услуги-к'!$G1644*'Таблица вводных'!$G$7))-('Расчет комиссии(Нади)'!$I1644+'Таблица вводных'!$E$3+'Таблица вводных'!$F$3)</f>
        <v>-0.41203990367697507</v>
      </c>
      <c r="H1644" s="66">
        <f>'Итоговая табл.1чел(все услуги-к'!$H1644-('Расчет комиссии(Нади)'!$I1644+'Таблица вводных'!$E$3+'Таблица вводных'!$F$3)</f>
        <v>-0.41203990367697507</v>
      </c>
      <c r="I1644" s="66">
        <f>('Итоговая табл.1чел(все услуги-к'!$I1644+('Итоговая табл.1чел(все услуги-к'!$I1644*'Таблица вводных'!$G$9))-('Расчет комиссии(Нади)'!$I1644+'Таблица вводных'!$E$3+'Таблица вводных'!$F$3)</f>
        <v>-0.41203990367697507</v>
      </c>
      <c r="J1644" s="13" t="s">
        <v>370</v>
      </c>
    </row>
    <row r="1645" spans="1:10" ht="13.2" customHeight="1">
      <c r="A1645" s="140"/>
      <c r="B1645" s="5">
        <v>45440</v>
      </c>
      <c r="C1645" s="15"/>
      <c r="D1645" s="66">
        <f>(('Итоговая табл.1чел(все услуги-к'!$D1645+('Итоговая табл.1чел(все услуги-к'!$D1645*'Таблица вводных'!$G$4)))-('Расчет комиссии(Нади)'!$I1645+'Таблица вводных'!$E$3+'Таблица вводных'!$F$3)</f>
        <v>7.2879600963230251</v>
      </c>
      <c r="E1645" s="66">
        <f>('Итоговая табл.1чел(все услуги-к'!$E1645+('Итоговая табл.1чел(все услуги-к'!$E1645*'Таблица вводных'!$G$5))-('Расчет комиссии(Нади)'!$I1645+'Таблица вводных'!$E$3+'Таблица вводных'!$F$3)</f>
        <v>0.50371009632302488</v>
      </c>
      <c r="F1645" s="66">
        <f>('Итоговая табл.1чел(все услуги-к'!$F1645+('Итоговая табл.1чел(все услуги-к'!$F1645*'Таблица вводных'!$G$6))-('Расчет комиссии(Нади)'!$I1645+'Таблица вводных'!$E$3+'Таблица вводных'!$F$3)</f>
        <v>23.347960096323028</v>
      </c>
      <c r="G1645" s="66">
        <f>('Итоговая табл.1чел(все услуги-к'!$G1645+('Итоговая табл.1чел(все услуги-к'!$G1645*'Таблица вводных'!$G$7))-('Расчет комиссии(Нади)'!$I1645+'Таблица вводных'!$E$3+'Таблица вводных'!$F$3)</f>
        <v>-0.41203990367697507</v>
      </c>
      <c r="H1645" s="66">
        <f>'Итоговая табл.1чел(все услуги-к'!$H1645-('Расчет комиссии(Нади)'!$I1645+'Таблица вводных'!$E$3+'Таблица вводных'!$F$3)</f>
        <v>-0.41203990367697507</v>
      </c>
      <c r="I1645" s="66">
        <f>('Итоговая табл.1чел(все услуги-к'!$I1645+('Итоговая табл.1чел(все услуги-к'!$I1645*'Таблица вводных'!$G$9))-('Расчет комиссии(Нади)'!$I1645+'Таблица вводных'!$E$3+'Таблица вводных'!$F$3)</f>
        <v>-0.41203990367697507</v>
      </c>
      <c r="J1645" s="13" t="s">
        <v>370</v>
      </c>
    </row>
    <row r="1646" spans="1:10" ht="13.2" customHeight="1">
      <c r="A1646" s="140"/>
      <c r="B1646" s="5">
        <v>45444</v>
      </c>
      <c r="C1646" s="15"/>
      <c r="D1646" s="66">
        <f>(('Итоговая табл.1чел(все услуги-к'!$D1646+('Итоговая табл.1чел(все услуги-к'!$D1646*'Таблица вводных'!$G$4)))-('Расчет комиссии(Нади)'!$I1646+'Таблица вводных'!$E$3+'Таблица вводных'!$F$3)</f>
        <v>7.2879600963230251</v>
      </c>
      <c r="E1646" s="66">
        <f>('Итоговая табл.1чел(все услуги-к'!$E1646+('Итоговая табл.1чел(все услуги-к'!$E1646*'Таблица вводных'!$G$5))-('Расчет комиссии(Нади)'!$I1646+'Таблица вводных'!$E$3+'Таблица вводных'!$F$3)</f>
        <v>0.50371009632302488</v>
      </c>
      <c r="F1646" s="66">
        <f>('Итоговая табл.1чел(все услуги-к'!$F1646+('Итоговая табл.1чел(все услуги-к'!$F1646*'Таблица вводных'!$G$6))-('Расчет комиссии(Нади)'!$I1646+'Таблица вводных'!$E$3+'Таблица вводных'!$F$3)</f>
        <v>23.347960096323028</v>
      </c>
      <c r="G1646" s="66">
        <f>('Итоговая табл.1чел(все услуги-к'!$G1646+('Итоговая табл.1чел(все услуги-к'!$G1646*'Таблица вводных'!$G$7))-('Расчет комиссии(Нади)'!$I1646+'Таблица вводных'!$E$3+'Таблица вводных'!$F$3)</f>
        <v>-0.41203990367697507</v>
      </c>
      <c r="H1646" s="66">
        <f>'Итоговая табл.1чел(все услуги-к'!$H1646-('Расчет комиссии(Нади)'!$I1646+'Таблица вводных'!$E$3+'Таблица вводных'!$F$3)</f>
        <v>-0.41203990367697507</v>
      </c>
      <c r="I1646" s="66">
        <f>('Итоговая табл.1чел(все услуги-к'!$I1646+('Итоговая табл.1чел(все услуги-к'!$I1646*'Таблица вводных'!$G$9))-('Расчет комиссии(Нади)'!$I1646+'Таблица вводных'!$E$3+'Таблица вводных'!$F$3)</f>
        <v>-0.41203990367697507</v>
      </c>
      <c r="J1646" s="13" t="s">
        <v>370</v>
      </c>
    </row>
    <row r="1647" spans="1:10" ht="13.2" customHeight="1">
      <c r="A1647" s="140"/>
      <c r="B1647" s="5">
        <v>45447</v>
      </c>
      <c r="C1647" s="6"/>
      <c r="D1647" s="66">
        <f>(('Итоговая табл.1чел(все услуги-к'!$D1647+('Итоговая табл.1чел(все услуги-к'!$D1647*'Таблица вводных'!$G$4)))-('Расчет комиссии(Нади)'!$I1647+'Таблица вводных'!$E$3+'Таблица вводных'!$F$3)</f>
        <v>7.2879600963230251</v>
      </c>
      <c r="E1647" s="66">
        <f>('Итоговая табл.1чел(все услуги-к'!$E1647+('Итоговая табл.1чел(все услуги-к'!$E1647*'Таблица вводных'!$G$5))-('Расчет комиссии(Нади)'!$I1647+'Таблица вводных'!$E$3+'Таблица вводных'!$F$3)</f>
        <v>0.50371009632302488</v>
      </c>
      <c r="F1647" s="66">
        <f>('Итоговая табл.1чел(все услуги-к'!$F1647+('Итоговая табл.1чел(все услуги-к'!$F1647*'Таблица вводных'!$G$6))-('Расчет комиссии(Нади)'!$I1647+'Таблица вводных'!$E$3+'Таблица вводных'!$F$3)</f>
        <v>23.347960096323028</v>
      </c>
      <c r="G1647" s="66">
        <f>('Итоговая табл.1чел(все услуги-к'!$G1647+('Итоговая табл.1чел(все услуги-к'!$G1647*'Таблица вводных'!$G$7))-('Расчет комиссии(Нади)'!$I1647+'Таблица вводных'!$E$3+'Таблица вводных'!$F$3)</f>
        <v>-0.41203990367697507</v>
      </c>
      <c r="H1647" s="66">
        <f>'Итоговая табл.1чел(все услуги-к'!$H1647-('Расчет комиссии(Нади)'!$I1647+'Таблица вводных'!$E$3+'Таблица вводных'!$F$3)</f>
        <v>-0.41203990367697507</v>
      </c>
      <c r="I1647" s="66">
        <f>('Итоговая табл.1чел(все услуги-к'!$I1647+('Итоговая табл.1чел(все услуги-к'!$I1647*'Таблица вводных'!$G$9))-('Расчет комиссии(Нади)'!$I1647+'Таблица вводных'!$E$3+'Таблица вводных'!$F$3)</f>
        <v>-0.41203990367697507</v>
      </c>
      <c r="J1647" s="13" t="s">
        <v>370</v>
      </c>
    </row>
    <row r="1648" spans="1:10" ht="13.2" customHeight="1">
      <c r="A1648" s="140"/>
      <c r="B1648" s="5">
        <v>45451</v>
      </c>
      <c r="C1648" s="15"/>
      <c r="D1648" s="66">
        <f>(('Итоговая табл.1чел(все услуги-к'!$D1648+('Итоговая табл.1чел(все услуги-к'!$D1648*'Таблица вводных'!$G$4)))-('Расчет комиссии(Нади)'!$I1648+'Таблица вводных'!$E$3+'Таблица вводных'!$F$3)</f>
        <v>7.2879600963230251</v>
      </c>
      <c r="E1648" s="66">
        <f>('Итоговая табл.1чел(все услуги-к'!$E1648+('Итоговая табл.1чел(все услуги-к'!$E1648*'Таблица вводных'!$G$5))-('Расчет комиссии(Нади)'!$I1648+'Таблица вводных'!$E$3+'Таблица вводных'!$F$3)</f>
        <v>0.50371009632302488</v>
      </c>
      <c r="F1648" s="66">
        <f>('Итоговая табл.1чел(все услуги-к'!$F1648+('Итоговая табл.1чел(все услуги-к'!$F1648*'Таблица вводных'!$G$6))-('Расчет комиссии(Нади)'!$I1648+'Таблица вводных'!$E$3+'Таблица вводных'!$F$3)</f>
        <v>23.347960096323028</v>
      </c>
      <c r="G1648" s="66">
        <f>('Итоговая табл.1чел(все услуги-к'!$G1648+('Итоговая табл.1чел(все услуги-к'!$G1648*'Таблица вводных'!$G$7))-('Расчет комиссии(Нади)'!$I1648+'Таблица вводных'!$E$3+'Таблица вводных'!$F$3)</f>
        <v>-0.41203990367697507</v>
      </c>
      <c r="H1648" s="66">
        <f>'Итоговая табл.1чел(все услуги-к'!$H1648-('Расчет комиссии(Нади)'!$I1648+'Таблица вводных'!$E$3+'Таблица вводных'!$F$3)</f>
        <v>-0.41203990367697507</v>
      </c>
      <c r="I1648" s="66">
        <f>('Итоговая табл.1чел(все услуги-к'!$I1648+('Итоговая табл.1чел(все услуги-к'!$I1648*'Таблица вводных'!$G$9))-('Расчет комиссии(Нади)'!$I1648+'Таблица вводных'!$E$3+'Таблица вводных'!$F$3)</f>
        <v>-0.41203990367697507</v>
      </c>
      <c r="J1648" s="13" t="s">
        <v>370</v>
      </c>
    </row>
    <row r="1649" spans="1:10" ht="13.2" customHeight="1">
      <c r="A1649" s="140"/>
      <c r="B1649" s="5">
        <v>45454</v>
      </c>
      <c r="C1649" s="15"/>
      <c r="D1649" s="66">
        <f>(('Итоговая табл.1чел(все услуги-к'!$D1649+('Итоговая табл.1чел(все услуги-к'!$D1649*'Таблица вводных'!$G$4)))-('Расчет комиссии(Нади)'!$I1649+'Таблица вводных'!$E$3+'Таблица вводных'!$F$3)</f>
        <v>7.2879600963230251</v>
      </c>
      <c r="E1649" s="66">
        <f>('Итоговая табл.1чел(все услуги-к'!$E1649+('Итоговая табл.1чел(все услуги-к'!$E1649*'Таблица вводных'!$G$5))-('Расчет комиссии(Нади)'!$I1649+'Таблица вводных'!$E$3+'Таблица вводных'!$F$3)</f>
        <v>0.50371009632302488</v>
      </c>
      <c r="F1649" s="66">
        <f>('Итоговая табл.1чел(все услуги-к'!$F1649+('Итоговая табл.1чел(все услуги-к'!$F1649*'Таблица вводных'!$G$6))-('Расчет комиссии(Нади)'!$I1649+'Таблица вводных'!$E$3+'Таблица вводных'!$F$3)</f>
        <v>23.347960096323028</v>
      </c>
      <c r="G1649" s="66">
        <f>('Итоговая табл.1чел(все услуги-к'!$G1649+('Итоговая табл.1чел(все услуги-к'!$G1649*'Таблица вводных'!$G$7))-('Расчет комиссии(Нади)'!$I1649+'Таблица вводных'!$E$3+'Таблица вводных'!$F$3)</f>
        <v>-0.41203990367697507</v>
      </c>
      <c r="H1649" s="66">
        <f>'Итоговая табл.1чел(все услуги-к'!$H1649-('Расчет комиссии(Нади)'!$I1649+'Таблица вводных'!$E$3+'Таблица вводных'!$F$3)</f>
        <v>-0.41203990367697507</v>
      </c>
      <c r="I1649" s="66">
        <f>('Итоговая табл.1чел(все услуги-к'!$I1649+('Итоговая табл.1чел(все услуги-к'!$I1649*'Таблица вводных'!$G$9))-('Расчет комиссии(Нади)'!$I1649+'Таблица вводных'!$E$3+'Таблица вводных'!$F$3)</f>
        <v>-0.41203990367697507</v>
      </c>
      <c r="J1649" s="13" t="s">
        <v>370</v>
      </c>
    </row>
    <row r="1650" spans="1:10" ht="13.2" customHeight="1">
      <c r="A1650" s="140"/>
      <c r="B1650" s="5"/>
      <c r="C1650" s="6"/>
      <c r="D1650" s="66">
        <f>(('Итоговая табл.1чел(все услуги-к'!$D1650+('Итоговая табл.1чел(все услуги-к'!$D1650*'Таблица вводных'!$G$4)))-('Расчет комиссии(Нади)'!$I1650+'Таблица вводных'!$E$3+'Таблица вводных'!$F$3)</f>
        <v>7.2879600963230251</v>
      </c>
      <c r="E1650" s="66">
        <f>('Итоговая табл.1чел(все услуги-к'!$E1650+('Итоговая табл.1чел(все услуги-к'!$E1650*'Таблица вводных'!$G$5))-('Расчет комиссии(Нади)'!$I1650+'Таблица вводных'!$E$3+'Таблица вводных'!$F$3)</f>
        <v>0.50371009632302488</v>
      </c>
      <c r="F1650" s="66">
        <f>('Итоговая табл.1чел(все услуги-к'!$F1650+('Итоговая табл.1чел(все услуги-к'!$F1650*'Таблица вводных'!$G$6))-('Расчет комиссии(Нади)'!$I1650+'Таблица вводных'!$E$3+'Таблица вводных'!$F$3)</f>
        <v>23.347960096323028</v>
      </c>
      <c r="G1650" s="66">
        <f>('Итоговая табл.1чел(все услуги-к'!$G1650+('Итоговая табл.1чел(все услуги-к'!$G1650*'Таблица вводных'!$G$7))-('Расчет комиссии(Нади)'!$I1650+'Таблица вводных'!$E$3+'Таблица вводных'!$F$3)</f>
        <v>-0.41203990367697507</v>
      </c>
      <c r="H1650" s="66">
        <f>'Итоговая табл.1чел(все услуги-к'!$H1650-('Расчет комиссии(Нади)'!$I1650+'Таблица вводных'!$E$3+'Таблица вводных'!$F$3)</f>
        <v>-0.41203990367697507</v>
      </c>
      <c r="I1650" s="66">
        <f>('Итоговая табл.1чел(все услуги-к'!$I1650+('Итоговая табл.1чел(все услуги-к'!$I1650*'Таблица вводных'!$G$9))-('Расчет комиссии(Нади)'!$I1650+'Таблица вводных'!$E$3+'Таблица вводных'!$F$3)</f>
        <v>-0.41203990367697507</v>
      </c>
      <c r="J1650" s="13" t="s">
        <v>370</v>
      </c>
    </row>
    <row r="1651" spans="1:10" ht="13.2" customHeight="1">
      <c r="A1651" s="140"/>
      <c r="B1651" s="5"/>
      <c r="C1651" s="15"/>
      <c r="D1651" s="66">
        <f>(('Итоговая табл.1чел(все услуги-к'!$D1651+('Итоговая табл.1чел(все услуги-к'!$D1651*'Таблица вводных'!$G$4)))-('Расчет комиссии(Нади)'!$I1651+'Таблица вводных'!$E$3+'Таблица вводных'!$F$3)</f>
        <v>7.2879600963230251</v>
      </c>
      <c r="E1651" s="66">
        <f>('Итоговая табл.1чел(все услуги-к'!$E1651+('Итоговая табл.1чел(все услуги-к'!$E1651*'Таблица вводных'!$G$5))-('Расчет комиссии(Нади)'!$I1651+'Таблица вводных'!$E$3+'Таблица вводных'!$F$3)</f>
        <v>0.50371009632302488</v>
      </c>
      <c r="F1651" s="66">
        <f>('Итоговая табл.1чел(все услуги-к'!$F1651+('Итоговая табл.1чел(все услуги-к'!$F1651*'Таблица вводных'!$G$6))-('Расчет комиссии(Нади)'!$I1651+'Таблица вводных'!$E$3+'Таблица вводных'!$F$3)</f>
        <v>23.347960096323028</v>
      </c>
      <c r="G1651" s="66">
        <f>('Итоговая табл.1чел(все услуги-к'!$G1651+('Итоговая табл.1чел(все услуги-к'!$G1651*'Таблица вводных'!$G$7))-('Расчет комиссии(Нади)'!$I1651+'Таблица вводных'!$E$3+'Таблица вводных'!$F$3)</f>
        <v>-0.41203990367697507</v>
      </c>
      <c r="H1651" s="66">
        <f>'Итоговая табл.1чел(все услуги-к'!$H1651-('Расчет комиссии(Нади)'!$I1651+'Таблица вводных'!$E$3+'Таблица вводных'!$F$3)</f>
        <v>-0.41203990367697507</v>
      </c>
      <c r="I1651" s="66">
        <f>('Итоговая табл.1чел(все услуги-к'!$I1651+('Итоговая табл.1чел(все услуги-к'!$I1651*'Таблица вводных'!$G$9))-('Расчет комиссии(Нади)'!$I1651+'Таблица вводных'!$E$3+'Таблица вводных'!$F$3)</f>
        <v>-0.41203990367697507</v>
      </c>
      <c r="J1651" s="13" t="s">
        <v>370</v>
      </c>
    </row>
    <row r="1652" spans="1:10" ht="13.2" customHeight="1">
      <c r="A1652" s="140"/>
      <c r="B1652" s="5"/>
      <c r="C1652" s="6"/>
      <c r="D1652" s="66">
        <f>(('Итоговая табл.1чел(все услуги-к'!$D1652+('Итоговая табл.1чел(все услуги-к'!$D1652*'Таблица вводных'!$G$4)))-('Расчет комиссии(Нади)'!$I1652+'Таблица вводных'!$E$3+'Таблица вводных'!$F$3)</f>
        <v>7.2879600963230251</v>
      </c>
      <c r="E1652" s="66">
        <f>('Итоговая табл.1чел(все услуги-к'!$E1652+('Итоговая табл.1чел(все услуги-к'!$E1652*'Таблица вводных'!$G$5))-('Расчет комиссии(Нади)'!$I1652+'Таблица вводных'!$E$3+'Таблица вводных'!$F$3)</f>
        <v>0.50371009632302488</v>
      </c>
      <c r="F1652" s="66">
        <f>('Итоговая табл.1чел(все услуги-к'!$F1652+('Итоговая табл.1чел(все услуги-к'!$F1652*'Таблица вводных'!$G$6))-('Расчет комиссии(Нади)'!$I1652+'Таблица вводных'!$E$3+'Таблица вводных'!$F$3)</f>
        <v>23.347960096323028</v>
      </c>
      <c r="G1652" s="66">
        <f>('Итоговая табл.1чел(все услуги-к'!$G1652+('Итоговая табл.1чел(все услуги-к'!$G1652*'Таблица вводных'!$G$7))-('Расчет комиссии(Нади)'!$I1652+'Таблица вводных'!$E$3+'Таблица вводных'!$F$3)</f>
        <v>-0.41203990367697507</v>
      </c>
      <c r="H1652" s="66">
        <f>'Итоговая табл.1чел(все услуги-к'!$H1652-('Расчет комиссии(Нади)'!$I1652+'Таблица вводных'!$E$3+'Таблица вводных'!$F$3)</f>
        <v>-0.41203990367697507</v>
      </c>
      <c r="I1652" s="66">
        <f>('Итоговая табл.1чел(все услуги-к'!$I1652+('Итоговая табл.1чел(все услуги-к'!$I1652*'Таблица вводных'!$G$9))-('Расчет комиссии(Нади)'!$I1652+'Таблица вводных'!$E$3+'Таблица вводных'!$F$3)</f>
        <v>-0.41203990367697507</v>
      </c>
      <c r="J1652" s="13" t="s">
        <v>370</v>
      </c>
    </row>
    <row r="1653" spans="1:10" ht="13.2" customHeight="1">
      <c r="A1653" s="140"/>
      <c r="B1653" s="5"/>
      <c r="C1653" s="6"/>
      <c r="D1653" s="66">
        <f>(('Итоговая табл.1чел(все услуги-к'!$D1653+('Итоговая табл.1чел(все услуги-к'!$D1653*'Таблица вводных'!$G$4)))-('Расчет комиссии(Нади)'!$I1653+'Таблица вводных'!$E$3+'Таблица вводных'!$F$3)</f>
        <v>7.2879600963230251</v>
      </c>
      <c r="E1653" s="66">
        <f>('Итоговая табл.1чел(все услуги-к'!$E1653+('Итоговая табл.1чел(все услуги-к'!$E1653*'Таблица вводных'!$G$5))-('Расчет комиссии(Нади)'!$I1653+'Таблица вводных'!$E$3+'Таблица вводных'!$F$3)</f>
        <v>0.50371009632302488</v>
      </c>
      <c r="F1653" s="66">
        <f>('Итоговая табл.1чел(все услуги-к'!$F1653+('Итоговая табл.1чел(все услуги-к'!$F1653*'Таблица вводных'!$G$6))-('Расчет комиссии(Нади)'!$I1653+'Таблица вводных'!$E$3+'Таблица вводных'!$F$3)</f>
        <v>23.347960096323028</v>
      </c>
      <c r="G1653" s="66">
        <f>('Итоговая табл.1чел(все услуги-к'!$G1653+('Итоговая табл.1чел(все услуги-к'!$G1653*'Таблица вводных'!$G$7))-('Расчет комиссии(Нади)'!$I1653+'Таблица вводных'!$E$3+'Таблица вводных'!$F$3)</f>
        <v>-0.41203990367697507</v>
      </c>
      <c r="H1653" s="66">
        <f>'Итоговая табл.1чел(все услуги-к'!$H1653-('Расчет комиссии(Нади)'!$I1653+'Таблица вводных'!$E$3+'Таблица вводных'!$F$3)</f>
        <v>-0.41203990367697507</v>
      </c>
      <c r="I1653" s="66">
        <f>('Итоговая табл.1чел(все услуги-к'!$I1653+('Итоговая табл.1чел(все услуги-к'!$I1653*'Таблица вводных'!$G$9))-('Расчет комиссии(Нади)'!$I1653+'Таблица вводных'!$E$3+'Таблица вводных'!$F$3)</f>
        <v>-0.41203990367697507</v>
      </c>
      <c r="J1653" s="13" t="s">
        <v>370</v>
      </c>
    </row>
    <row r="1654" spans="1:10" ht="13.2" customHeight="1">
      <c r="A1654" s="140"/>
      <c r="B1654" s="5"/>
      <c r="C1654" s="15"/>
      <c r="D1654" s="66">
        <f>(('Итоговая табл.1чел(все услуги-к'!$D1654+('Итоговая табл.1чел(все услуги-к'!$D1654*'Таблица вводных'!$G$4)))-('Расчет комиссии(Нади)'!$I1654+'Таблица вводных'!$E$3+'Таблица вводных'!$F$3)</f>
        <v>7.2879600963230251</v>
      </c>
      <c r="E1654" s="66">
        <f>('Итоговая табл.1чел(все услуги-к'!$E1654+('Итоговая табл.1чел(все услуги-к'!$E1654*'Таблица вводных'!$G$5))-('Расчет комиссии(Нади)'!$I1654+'Таблица вводных'!$E$3+'Таблица вводных'!$F$3)</f>
        <v>0.50371009632302488</v>
      </c>
      <c r="F1654" s="66">
        <f>('Итоговая табл.1чел(все услуги-к'!$F1654+('Итоговая табл.1чел(все услуги-к'!$F1654*'Таблица вводных'!$G$6))-('Расчет комиссии(Нади)'!$I1654+'Таблица вводных'!$E$3+'Таблица вводных'!$F$3)</f>
        <v>23.347960096323028</v>
      </c>
      <c r="G1654" s="66">
        <f>('Итоговая табл.1чел(все услуги-к'!$G1654+('Итоговая табл.1чел(все услуги-к'!$G1654*'Таблица вводных'!$G$7))-('Расчет комиссии(Нади)'!$I1654+'Таблица вводных'!$E$3+'Таблица вводных'!$F$3)</f>
        <v>-0.41203990367697507</v>
      </c>
      <c r="H1654" s="66">
        <f>'Итоговая табл.1чел(все услуги-к'!$H1654-('Расчет комиссии(Нади)'!$I1654+'Таблица вводных'!$E$3+'Таблица вводных'!$F$3)</f>
        <v>-0.41203990367697507</v>
      </c>
      <c r="I1654" s="66">
        <f>('Итоговая табл.1чел(все услуги-к'!$I1654+('Итоговая табл.1чел(все услуги-к'!$I1654*'Таблица вводных'!$G$9))-('Расчет комиссии(Нади)'!$I1654+'Таблица вводных'!$E$3+'Таблица вводных'!$F$3)</f>
        <v>-0.41203990367697507</v>
      </c>
      <c r="J1654" s="13" t="s">
        <v>370</v>
      </c>
    </row>
    <row r="1655" spans="1:10" ht="13.2" customHeight="1">
      <c r="A1655" s="140"/>
      <c r="B1655" s="5"/>
      <c r="C1655" s="6"/>
      <c r="D1655" s="66">
        <f>(('Итоговая табл.1чел(все услуги-к'!$D1655+('Итоговая табл.1чел(все услуги-к'!$D1655*'Таблица вводных'!$G$4)))-('Расчет комиссии(Нади)'!$I1655+'Таблица вводных'!$E$3+'Таблица вводных'!$F$3)</f>
        <v>7.2879600963230251</v>
      </c>
      <c r="E1655" s="66">
        <f>('Итоговая табл.1чел(все услуги-к'!$E1655+('Итоговая табл.1чел(все услуги-к'!$E1655*'Таблица вводных'!$G$5))-('Расчет комиссии(Нади)'!$I1655+'Таблица вводных'!$E$3+'Таблица вводных'!$F$3)</f>
        <v>0.50371009632302488</v>
      </c>
      <c r="F1655" s="66">
        <f>('Итоговая табл.1чел(все услуги-к'!$F1655+('Итоговая табл.1чел(все услуги-к'!$F1655*'Таблица вводных'!$G$6))-('Расчет комиссии(Нади)'!$I1655+'Таблица вводных'!$E$3+'Таблица вводных'!$F$3)</f>
        <v>23.347960096323028</v>
      </c>
      <c r="G1655" s="66">
        <f>('Итоговая табл.1чел(все услуги-к'!$G1655+('Итоговая табл.1чел(все услуги-к'!$G1655*'Таблица вводных'!$G$7))-('Расчет комиссии(Нади)'!$I1655+'Таблица вводных'!$E$3+'Таблица вводных'!$F$3)</f>
        <v>-0.41203990367697507</v>
      </c>
      <c r="H1655" s="66">
        <f>'Итоговая табл.1чел(все услуги-к'!$H1655-('Расчет комиссии(Нади)'!$I1655+'Таблица вводных'!$E$3+'Таблица вводных'!$F$3)</f>
        <v>-0.41203990367697507</v>
      </c>
      <c r="I1655" s="66">
        <f>('Итоговая табл.1чел(все услуги-к'!$I1655+('Итоговая табл.1чел(все услуги-к'!$I1655*'Таблица вводных'!$G$9))-('Расчет комиссии(Нади)'!$I1655+'Таблица вводных'!$E$3+'Таблица вводных'!$F$3)</f>
        <v>-0.41203990367697507</v>
      </c>
      <c r="J1655" s="13" t="s">
        <v>370</v>
      </c>
    </row>
    <row r="1656" spans="1:10" ht="13.2" customHeight="1">
      <c r="A1656" s="140"/>
      <c r="B1656" s="5"/>
      <c r="C1656" s="15"/>
      <c r="D1656" s="66">
        <f>(('Итоговая табл.1чел(все услуги-к'!$D1656+('Итоговая табл.1чел(все услуги-к'!$D1656*'Таблица вводных'!$G$4)))-('Расчет комиссии(Нади)'!$I1656+'Таблица вводных'!$E$3+'Таблица вводных'!$F$3)</f>
        <v>7.2879600963230251</v>
      </c>
      <c r="E1656" s="66">
        <f>('Итоговая табл.1чел(все услуги-к'!$E1656+('Итоговая табл.1чел(все услуги-к'!$E1656*'Таблица вводных'!$G$5))-('Расчет комиссии(Нади)'!$I1656+'Таблица вводных'!$E$3+'Таблица вводных'!$F$3)</f>
        <v>0.50371009632302488</v>
      </c>
      <c r="F1656" s="66">
        <f>('Итоговая табл.1чел(все услуги-к'!$F1656+('Итоговая табл.1чел(все услуги-к'!$F1656*'Таблица вводных'!$G$6))-('Расчет комиссии(Нади)'!$I1656+'Таблица вводных'!$E$3+'Таблица вводных'!$F$3)</f>
        <v>23.347960096323028</v>
      </c>
      <c r="G1656" s="66">
        <f>('Итоговая табл.1чел(все услуги-к'!$G1656+('Итоговая табл.1чел(все услуги-к'!$G1656*'Таблица вводных'!$G$7))-('Расчет комиссии(Нади)'!$I1656+'Таблица вводных'!$E$3+'Таблица вводных'!$F$3)</f>
        <v>-0.41203990367697507</v>
      </c>
      <c r="H1656" s="66">
        <f>'Итоговая табл.1чел(все услуги-к'!$H1656-('Расчет комиссии(Нади)'!$I1656+'Таблица вводных'!$E$3+'Таблица вводных'!$F$3)</f>
        <v>-0.41203990367697507</v>
      </c>
      <c r="I1656" s="66">
        <f>('Итоговая табл.1чел(все услуги-к'!$I1656+('Итоговая табл.1чел(все услуги-к'!$I1656*'Таблица вводных'!$G$9))-('Расчет комиссии(Нади)'!$I1656+'Таблица вводных'!$E$3+'Таблица вводных'!$F$3)</f>
        <v>-0.41203990367697507</v>
      </c>
      <c r="J1656" s="13" t="s">
        <v>370</v>
      </c>
    </row>
    <row r="1657" spans="1:10" ht="13.2" customHeight="1">
      <c r="A1657" s="141"/>
      <c r="B1657" s="18"/>
      <c r="C1657" s="19"/>
      <c r="D1657" s="76">
        <f>(('Итоговая табл.1чел(все услуги-к'!$D1657+('Итоговая табл.1чел(все услуги-к'!$D1657*'Таблица вводных'!$G$4)))-('Расчет комиссии(Нади)'!$I1657+'Таблица вводных'!$E$3+'Таблица вводных'!$F$3)</f>
        <v>7.2879600963230251</v>
      </c>
      <c r="E1657" s="76">
        <f>('Итоговая табл.1чел(все услуги-к'!$E1657+('Итоговая табл.1чел(все услуги-к'!$E1657*'Таблица вводных'!$G$5))-('Расчет комиссии(Нади)'!$I1657+'Таблица вводных'!$E$3+'Таблица вводных'!$F$3)</f>
        <v>0.50371009632302488</v>
      </c>
      <c r="F1657" s="76">
        <f>('Итоговая табл.1чел(все услуги-к'!$F1657+('Итоговая табл.1чел(все услуги-к'!$F1657*'Таблица вводных'!$G$6))-('Расчет комиссии(Нади)'!$I1657+'Таблица вводных'!$E$3+'Таблица вводных'!$F$3)</f>
        <v>23.347960096323028</v>
      </c>
      <c r="G1657" s="76">
        <f>('Итоговая табл.1чел(все услуги-к'!$G1657+('Итоговая табл.1чел(все услуги-к'!$G1657*'Таблица вводных'!$G$7))-('Расчет комиссии(Нади)'!$I1657+'Таблица вводных'!$E$3+'Таблица вводных'!$F$3)</f>
        <v>-0.41203990367697507</v>
      </c>
      <c r="H1657" s="76">
        <f>'Итоговая табл.1чел(все услуги-к'!$H1657-('Расчет комиссии(Нади)'!$I1657+'Таблица вводных'!$E$3+'Таблица вводных'!$F$3)</f>
        <v>-0.41203990367697507</v>
      </c>
      <c r="I1657" s="76">
        <f>('Итоговая табл.1чел(все услуги-к'!$I1657+('Итоговая табл.1чел(все услуги-к'!$I1657*'Таблица вводных'!$G$9))-('Расчет комиссии(Нади)'!$I1657+'Таблица вводных'!$E$3+'Таблица вводных'!$F$3)</f>
        <v>-0.41203990367697507</v>
      </c>
      <c r="J1657" s="22" t="s">
        <v>370</v>
      </c>
    </row>
    <row r="1658" spans="1:10" ht="13.2" customHeight="1">
      <c r="A1658" s="144" t="s">
        <v>298</v>
      </c>
      <c r="B1658" s="5">
        <v>45423</v>
      </c>
      <c r="C1658" s="97"/>
      <c r="D1658" s="59">
        <f>(('Итоговая табл.1чел(все услуги-к'!$D1658+('Итоговая табл.1чел(все услуги-к'!$D1658*'Таблица вводных'!$G$4)))-('Расчет комиссии(Нади)'!$I1658+'Таблица вводных'!$E$3+'Таблица вводных'!$F$3)</f>
        <v>7.2879600963230251</v>
      </c>
      <c r="E1658" s="59">
        <f>('Итоговая табл.1чел(все услуги-к'!$E1658+('Итоговая табл.1чел(все услуги-к'!$E1658*'Таблица вводных'!$G$5))-('Расчет комиссии(Нади)'!$I1658+'Таблица вводных'!$E$3+'Таблица вводных'!$F$3)</f>
        <v>0.50371009632302488</v>
      </c>
      <c r="F1658" s="59">
        <f>('Итоговая табл.1чел(все услуги-к'!$F1658+('Итоговая табл.1чел(все услуги-к'!$F1658*'Таблица вводных'!$G$6))-('Расчет комиссии(Нади)'!$I1658+'Таблица вводных'!$E$3+'Таблица вводных'!$F$3)</f>
        <v>23.347960096323028</v>
      </c>
      <c r="G1658" s="59">
        <f>('Итоговая табл.1чел(все услуги-к'!$G1658+('Итоговая табл.1чел(все услуги-к'!$G1658*'Таблица вводных'!$G$7))-('Расчет комиссии(Нади)'!$I1658+'Таблица вводных'!$E$3+'Таблица вводных'!$F$3)</f>
        <v>-0.41203990367697507</v>
      </c>
      <c r="H1658" s="59">
        <f>'Итоговая табл.1чел(все услуги-к'!$H1658-('Расчет комиссии(Нади)'!$I1658+'Таблица вводных'!$E$3+'Таблица вводных'!$F$3)</f>
        <v>-0.41203990367697507</v>
      </c>
      <c r="I1658" s="59">
        <f>('Итоговая табл.1чел(все услуги-к'!$I1658+('Итоговая табл.1чел(все услуги-к'!$I1658*'Таблица вводных'!$G$9))-('Расчет комиссии(Нади)'!$I1658+'Таблица вводных'!$E$3+'Таблица вводных'!$F$3)</f>
        <v>-0.41203990367697507</v>
      </c>
      <c r="J1658" s="10" t="s">
        <v>213</v>
      </c>
    </row>
    <row r="1659" spans="1:10" ht="13.2" customHeight="1">
      <c r="A1659" s="140"/>
      <c r="B1659" s="5">
        <v>45426</v>
      </c>
      <c r="C1659" s="6"/>
      <c r="D1659" s="66">
        <f>(('Итоговая табл.1чел(все услуги-к'!$D1659+('Итоговая табл.1чел(все услуги-к'!$D1659*'Таблица вводных'!$G$4)))-('Расчет комиссии(Нади)'!$I1659+'Таблица вводных'!$E$3+'Таблица вводных'!$F$3)</f>
        <v>7.2879600963230251</v>
      </c>
      <c r="E1659" s="66">
        <f>('Итоговая табл.1чел(все услуги-к'!$E1659+('Итоговая табл.1чел(все услуги-к'!$E1659*'Таблица вводных'!$G$5))-('Расчет комиссии(Нади)'!$I1659+'Таблица вводных'!$E$3+'Таблица вводных'!$F$3)</f>
        <v>0.50371009632302488</v>
      </c>
      <c r="F1659" s="66">
        <f>('Итоговая табл.1чел(все услуги-к'!$F1659+('Итоговая табл.1чел(все услуги-к'!$F1659*'Таблица вводных'!$G$6))-('Расчет комиссии(Нади)'!$I1659+'Таблица вводных'!$E$3+'Таблица вводных'!$F$3)</f>
        <v>23.347960096323028</v>
      </c>
      <c r="G1659" s="66">
        <f>('Итоговая табл.1чел(все услуги-к'!$G1659+('Итоговая табл.1чел(все услуги-к'!$G1659*'Таблица вводных'!$G$7))-('Расчет комиссии(Нади)'!$I1659+'Таблица вводных'!$E$3+'Таблица вводных'!$F$3)</f>
        <v>-0.41203990367697507</v>
      </c>
      <c r="H1659" s="66">
        <f>'Итоговая табл.1чел(все услуги-к'!$H1659-('Расчет комиссии(Нади)'!$I1659+'Таблица вводных'!$E$3+'Таблица вводных'!$F$3)</f>
        <v>-0.41203990367697507</v>
      </c>
      <c r="I1659" s="66">
        <f>('Итоговая табл.1чел(все услуги-к'!$I1659+('Итоговая табл.1чел(все услуги-к'!$I1659*'Таблица вводных'!$G$9))-('Расчет комиссии(Нади)'!$I1659+'Таблица вводных'!$E$3+'Таблица вводных'!$F$3)</f>
        <v>-0.41203990367697507</v>
      </c>
      <c r="J1659" s="13" t="s">
        <v>213</v>
      </c>
    </row>
    <row r="1660" spans="1:10" ht="13.2" customHeight="1">
      <c r="A1660" s="140"/>
      <c r="B1660" s="5">
        <v>45430</v>
      </c>
      <c r="C1660" s="15"/>
      <c r="D1660" s="66">
        <f>(('Итоговая табл.1чел(все услуги-к'!$D1660+('Итоговая табл.1чел(все услуги-к'!$D1660*'Таблица вводных'!$G$4)))-('Расчет комиссии(Нади)'!$I1660+'Таблица вводных'!$E$3+'Таблица вводных'!$F$3)</f>
        <v>7.2879600963230251</v>
      </c>
      <c r="E1660" s="66">
        <f>('Итоговая табл.1чел(все услуги-к'!$E1660+('Итоговая табл.1чел(все услуги-к'!$E1660*'Таблица вводных'!$G$5))-('Расчет комиссии(Нади)'!$I1660+'Таблица вводных'!$E$3+'Таблица вводных'!$F$3)</f>
        <v>0.50371009632302488</v>
      </c>
      <c r="F1660" s="66">
        <f>('Итоговая табл.1чел(все услуги-к'!$F1660+('Итоговая табл.1чел(все услуги-к'!$F1660*'Таблица вводных'!$G$6))-('Расчет комиссии(Нади)'!$I1660+'Таблица вводных'!$E$3+'Таблица вводных'!$F$3)</f>
        <v>23.347960096323028</v>
      </c>
      <c r="G1660" s="66">
        <f>('Итоговая табл.1чел(все услуги-к'!$G1660+('Итоговая табл.1чел(все услуги-к'!$G1660*'Таблица вводных'!$G$7))-('Расчет комиссии(Нади)'!$I1660+'Таблица вводных'!$E$3+'Таблица вводных'!$F$3)</f>
        <v>-0.41203990367697507</v>
      </c>
      <c r="H1660" s="66">
        <f>'Итоговая табл.1чел(все услуги-к'!$H1660-('Расчет комиссии(Нади)'!$I1660+'Таблица вводных'!$E$3+'Таблица вводных'!$F$3)</f>
        <v>-0.41203990367697507</v>
      </c>
      <c r="I1660" s="66">
        <f>('Итоговая табл.1чел(все услуги-к'!$I1660+('Итоговая табл.1чел(все услуги-к'!$I1660*'Таблица вводных'!$G$9))-('Расчет комиссии(Нади)'!$I1660+'Таблица вводных'!$E$3+'Таблица вводных'!$F$3)</f>
        <v>-0.41203990367697507</v>
      </c>
      <c r="J1660" s="13" t="s">
        <v>213</v>
      </c>
    </row>
    <row r="1661" spans="1:10" ht="13.2" customHeight="1">
      <c r="A1661" s="140"/>
      <c r="B1661" s="5">
        <v>45433</v>
      </c>
      <c r="C1661" s="6"/>
      <c r="D1661" s="66">
        <f>(('Итоговая табл.1чел(все услуги-к'!$D1661+('Итоговая табл.1чел(все услуги-к'!$D1661*'Таблица вводных'!$G$4)))-('Расчет комиссии(Нади)'!$I1661+'Таблица вводных'!$E$3+'Таблица вводных'!$F$3)</f>
        <v>7.2879600963230251</v>
      </c>
      <c r="E1661" s="66">
        <f>('Итоговая табл.1чел(все услуги-к'!$E1661+('Итоговая табл.1чел(все услуги-к'!$E1661*'Таблица вводных'!$G$5))-('Расчет комиссии(Нади)'!$I1661+'Таблица вводных'!$E$3+'Таблица вводных'!$F$3)</f>
        <v>0.50371009632302488</v>
      </c>
      <c r="F1661" s="66">
        <f>('Итоговая табл.1чел(все услуги-к'!$F1661+('Итоговая табл.1чел(все услуги-к'!$F1661*'Таблица вводных'!$G$6))-('Расчет комиссии(Нади)'!$I1661+'Таблица вводных'!$E$3+'Таблица вводных'!$F$3)</f>
        <v>23.347960096323028</v>
      </c>
      <c r="G1661" s="66">
        <f>('Итоговая табл.1чел(все услуги-к'!$G1661+('Итоговая табл.1чел(все услуги-к'!$G1661*'Таблица вводных'!$G$7))-('Расчет комиссии(Нади)'!$I1661+'Таблица вводных'!$E$3+'Таблица вводных'!$F$3)</f>
        <v>-0.41203990367697507</v>
      </c>
      <c r="H1661" s="66">
        <f>'Итоговая табл.1чел(все услуги-к'!$H1661-('Расчет комиссии(Нади)'!$I1661+'Таблица вводных'!$E$3+'Таблица вводных'!$F$3)</f>
        <v>-0.41203990367697507</v>
      </c>
      <c r="I1661" s="66">
        <f>('Итоговая табл.1чел(все услуги-к'!$I1661+('Итоговая табл.1чел(все услуги-к'!$I1661*'Таблица вводных'!$G$9))-('Расчет комиссии(Нади)'!$I1661+'Таблица вводных'!$E$3+'Таблица вводных'!$F$3)</f>
        <v>-0.41203990367697507</v>
      </c>
      <c r="J1661" s="13" t="s">
        <v>213</v>
      </c>
    </row>
    <row r="1662" spans="1:10" ht="13.2" customHeight="1">
      <c r="A1662" s="140"/>
      <c r="B1662" s="5">
        <v>45437</v>
      </c>
      <c r="C1662" s="15"/>
      <c r="D1662" s="66">
        <f>(('Итоговая табл.1чел(все услуги-к'!$D1662+('Итоговая табл.1чел(все услуги-к'!$D1662*'Таблица вводных'!$G$4)))-('Расчет комиссии(Нади)'!$I1662+'Таблица вводных'!$E$3+'Таблица вводных'!$F$3)</f>
        <v>7.2879600963230251</v>
      </c>
      <c r="E1662" s="66">
        <f>('Итоговая табл.1чел(все услуги-к'!$E1662+('Итоговая табл.1чел(все услуги-к'!$E1662*'Таблица вводных'!$G$5))-('Расчет комиссии(Нади)'!$I1662+'Таблица вводных'!$E$3+'Таблица вводных'!$F$3)</f>
        <v>0.50371009632302488</v>
      </c>
      <c r="F1662" s="66">
        <f>('Итоговая табл.1чел(все услуги-к'!$F1662+('Итоговая табл.1чел(все услуги-к'!$F1662*'Таблица вводных'!$G$6))-('Расчет комиссии(Нади)'!$I1662+'Таблица вводных'!$E$3+'Таблица вводных'!$F$3)</f>
        <v>23.347960096323028</v>
      </c>
      <c r="G1662" s="66">
        <f>('Итоговая табл.1чел(все услуги-к'!$G1662+('Итоговая табл.1чел(все услуги-к'!$G1662*'Таблица вводных'!$G$7))-('Расчет комиссии(Нади)'!$I1662+'Таблица вводных'!$E$3+'Таблица вводных'!$F$3)</f>
        <v>-0.41203990367697507</v>
      </c>
      <c r="H1662" s="66">
        <f>'Итоговая табл.1чел(все услуги-к'!$H1662-('Расчет комиссии(Нади)'!$I1662+'Таблица вводных'!$E$3+'Таблица вводных'!$F$3)</f>
        <v>-0.41203990367697507</v>
      </c>
      <c r="I1662" s="66">
        <f>('Итоговая табл.1чел(все услуги-к'!$I1662+('Итоговая табл.1чел(все услуги-к'!$I1662*'Таблица вводных'!$G$9))-('Расчет комиссии(Нади)'!$I1662+'Таблица вводных'!$E$3+'Таблица вводных'!$F$3)</f>
        <v>-0.41203990367697507</v>
      </c>
      <c r="J1662" s="13" t="s">
        <v>213</v>
      </c>
    </row>
    <row r="1663" spans="1:10" ht="13.2" customHeight="1">
      <c r="A1663" s="140"/>
      <c r="B1663" s="5">
        <v>45440</v>
      </c>
      <c r="C1663" s="15"/>
      <c r="D1663" s="66">
        <f>(('Итоговая табл.1чел(все услуги-к'!$D1663+('Итоговая табл.1чел(все услуги-к'!$D1663*'Таблица вводных'!$G$4)))-('Расчет комиссии(Нади)'!$I1663+'Таблица вводных'!$E$3+'Таблица вводных'!$F$3)</f>
        <v>7.2879600963230251</v>
      </c>
      <c r="E1663" s="66">
        <f>('Итоговая табл.1чел(все услуги-к'!$E1663+('Итоговая табл.1чел(все услуги-к'!$E1663*'Таблица вводных'!$G$5))-('Расчет комиссии(Нади)'!$I1663+'Таблица вводных'!$E$3+'Таблица вводных'!$F$3)</f>
        <v>0.50371009632302488</v>
      </c>
      <c r="F1663" s="66">
        <f>('Итоговая табл.1чел(все услуги-к'!$F1663+('Итоговая табл.1чел(все услуги-к'!$F1663*'Таблица вводных'!$G$6))-('Расчет комиссии(Нади)'!$I1663+'Таблица вводных'!$E$3+'Таблица вводных'!$F$3)</f>
        <v>23.347960096323028</v>
      </c>
      <c r="G1663" s="66">
        <f>('Итоговая табл.1чел(все услуги-к'!$G1663+('Итоговая табл.1чел(все услуги-к'!$G1663*'Таблица вводных'!$G$7))-('Расчет комиссии(Нади)'!$I1663+'Таблица вводных'!$E$3+'Таблица вводных'!$F$3)</f>
        <v>-0.41203990367697507</v>
      </c>
      <c r="H1663" s="66">
        <f>'Итоговая табл.1чел(все услуги-к'!$H1663-('Расчет комиссии(Нади)'!$I1663+'Таблица вводных'!$E$3+'Таблица вводных'!$F$3)</f>
        <v>-0.41203990367697507</v>
      </c>
      <c r="I1663" s="66">
        <f>('Итоговая табл.1чел(все услуги-к'!$I1663+('Итоговая табл.1чел(все услуги-к'!$I1663*'Таблица вводных'!$G$9))-('Расчет комиссии(Нади)'!$I1663+'Таблица вводных'!$E$3+'Таблица вводных'!$F$3)</f>
        <v>-0.41203990367697507</v>
      </c>
      <c r="J1663" s="13" t="s">
        <v>213</v>
      </c>
    </row>
    <row r="1664" spans="1:10" ht="13.2" customHeight="1">
      <c r="A1664" s="140"/>
      <c r="B1664" s="5">
        <v>45444</v>
      </c>
      <c r="C1664" s="15"/>
      <c r="D1664" s="66">
        <f>(('Итоговая табл.1чел(все услуги-к'!$D1664+('Итоговая табл.1чел(все услуги-к'!$D1664*'Таблица вводных'!$G$4)))-('Расчет комиссии(Нади)'!$I1664+'Таблица вводных'!$E$3+'Таблица вводных'!$F$3)</f>
        <v>7.2879600963230251</v>
      </c>
      <c r="E1664" s="66">
        <f>('Итоговая табл.1чел(все услуги-к'!$E1664+('Итоговая табл.1чел(все услуги-к'!$E1664*'Таблица вводных'!$G$5))-('Расчет комиссии(Нади)'!$I1664+'Таблица вводных'!$E$3+'Таблица вводных'!$F$3)</f>
        <v>0.50371009632302488</v>
      </c>
      <c r="F1664" s="66">
        <f>('Итоговая табл.1чел(все услуги-к'!$F1664+('Итоговая табл.1чел(все услуги-к'!$F1664*'Таблица вводных'!$G$6))-('Расчет комиссии(Нади)'!$I1664+'Таблица вводных'!$E$3+'Таблица вводных'!$F$3)</f>
        <v>23.347960096323028</v>
      </c>
      <c r="G1664" s="66">
        <f>('Итоговая табл.1чел(все услуги-к'!$G1664+('Итоговая табл.1чел(все услуги-к'!$G1664*'Таблица вводных'!$G$7))-('Расчет комиссии(Нади)'!$I1664+'Таблица вводных'!$E$3+'Таблица вводных'!$F$3)</f>
        <v>-0.41203990367697507</v>
      </c>
      <c r="H1664" s="66">
        <f>'Итоговая табл.1чел(все услуги-к'!$H1664-('Расчет комиссии(Нади)'!$I1664+'Таблица вводных'!$E$3+'Таблица вводных'!$F$3)</f>
        <v>-0.41203990367697507</v>
      </c>
      <c r="I1664" s="66">
        <f>('Итоговая табл.1чел(все услуги-к'!$I1664+('Итоговая табл.1чел(все услуги-к'!$I1664*'Таблица вводных'!$G$9))-('Расчет комиссии(Нади)'!$I1664+'Таблица вводных'!$E$3+'Таблица вводных'!$F$3)</f>
        <v>-0.41203990367697507</v>
      </c>
      <c r="J1664" s="13" t="s">
        <v>213</v>
      </c>
    </row>
    <row r="1665" spans="1:10" ht="13.2" customHeight="1">
      <c r="A1665" s="140"/>
      <c r="B1665" s="5">
        <v>45447</v>
      </c>
      <c r="C1665" s="6"/>
      <c r="D1665" s="66">
        <f>(('Итоговая табл.1чел(все услуги-к'!$D1665+('Итоговая табл.1чел(все услуги-к'!$D1665*'Таблица вводных'!$G$4)))-('Расчет комиссии(Нади)'!$I1665+'Таблица вводных'!$E$3+'Таблица вводных'!$F$3)</f>
        <v>7.2879600963230251</v>
      </c>
      <c r="E1665" s="66">
        <f>('Итоговая табл.1чел(все услуги-к'!$E1665+('Итоговая табл.1чел(все услуги-к'!$E1665*'Таблица вводных'!$G$5))-('Расчет комиссии(Нади)'!$I1665+'Таблица вводных'!$E$3+'Таблица вводных'!$F$3)</f>
        <v>0.50371009632302488</v>
      </c>
      <c r="F1665" s="66">
        <f>('Итоговая табл.1чел(все услуги-к'!$F1665+('Итоговая табл.1чел(все услуги-к'!$F1665*'Таблица вводных'!$G$6))-('Расчет комиссии(Нади)'!$I1665+'Таблица вводных'!$E$3+'Таблица вводных'!$F$3)</f>
        <v>23.347960096323028</v>
      </c>
      <c r="G1665" s="66">
        <f>('Итоговая табл.1чел(все услуги-к'!$G1665+('Итоговая табл.1чел(все услуги-к'!$G1665*'Таблица вводных'!$G$7))-('Расчет комиссии(Нади)'!$I1665+'Таблица вводных'!$E$3+'Таблица вводных'!$F$3)</f>
        <v>-0.41203990367697507</v>
      </c>
      <c r="H1665" s="66">
        <f>'Итоговая табл.1чел(все услуги-к'!$H1665-('Расчет комиссии(Нади)'!$I1665+'Таблица вводных'!$E$3+'Таблица вводных'!$F$3)</f>
        <v>-0.41203990367697507</v>
      </c>
      <c r="I1665" s="66">
        <f>('Итоговая табл.1чел(все услуги-к'!$I1665+('Итоговая табл.1чел(все услуги-к'!$I1665*'Таблица вводных'!$G$9))-('Расчет комиссии(Нади)'!$I1665+'Таблица вводных'!$E$3+'Таблица вводных'!$F$3)</f>
        <v>-0.41203990367697507</v>
      </c>
      <c r="J1665" s="13" t="s">
        <v>213</v>
      </c>
    </row>
    <row r="1666" spans="1:10" ht="13.2" customHeight="1">
      <c r="A1666" s="140"/>
      <c r="B1666" s="5">
        <v>45451</v>
      </c>
      <c r="C1666" s="15"/>
      <c r="D1666" s="66">
        <f>(('Итоговая табл.1чел(все услуги-к'!$D1666+('Итоговая табл.1чел(все услуги-к'!$D1666*'Таблица вводных'!$G$4)))-('Расчет комиссии(Нади)'!$I1666+'Таблица вводных'!$E$3+'Таблица вводных'!$F$3)</f>
        <v>7.2879600963230251</v>
      </c>
      <c r="E1666" s="66">
        <f>('Итоговая табл.1чел(все услуги-к'!$E1666+('Итоговая табл.1чел(все услуги-к'!$E1666*'Таблица вводных'!$G$5))-('Расчет комиссии(Нади)'!$I1666+'Таблица вводных'!$E$3+'Таблица вводных'!$F$3)</f>
        <v>0.50371009632302488</v>
      </c>
      <c r="F1666" s="66">
        <f>('Итоговая табл.1чел(все услуги-к'!$F1666+('Итоговая табл.1чел(все услуги-к'!$F1666*'Таблица вводных'!$G$6))-('Расчет комиссии(Нади)'!$I1666+'Таблица вводных'!$E$3+'Таблица вводных'!$F$3)</f>
        <v>23.347960096323028</v>
      </c>
      <c r="G1666" s="66">
        <f>('Итоговая табл.1чел(все услуги-к'!$G1666+('Итоговая табл.1чел(все услуги-к'!$G1666*'Таблица вводных'!$G$7))-('Расчет комиссии(Нади)'!$I1666+'Таблица вводных'!$E$3+'Таблица вводных'!$F$3)</f>
        <v>-0.41203990367697507</v>
      </c>
      <c r="H1666" s="66">
        <f>'Итоговая табл.1чел(все услуги-к'!$H1666-('Расчет комиссии(Нади)'!$I1666+'Таблица вводных'!$E$3+'Таблица вводных'!$F$3)</f>
        <v>-0.41203990367697507</v>
      </c>
      <c r="I1666" s="66">
        <f>('Итоговая табл.1чел(все услуги-к'!$I1666+('Итоговая табл.1чел(все услуги-к'!$I1666*'Таблица вводных'!$G$9))-('Расчет комиссии(Нади)'!$I1666+'Таблица вводных'!$E$3+'Таблица вводных'!$F$3)</f>
        <v>-0.41203990367697507</v>
      </c>
      <c r="J1666" s="13" t="s">
        <v>213</v>
      </c>
    </row>
    <row r="1667" spans="1:10" ht="13.2" customHeight="1">
      <c r="A1667" s="140"/>
      <c r="B1667" s="5">
        <v>45454</v>
      </c>
      <c r="C1667" s="15"/>
      <c r="D1667" s="66">
        <f>(('Итоговая табл.1чел(все услуги-к'!$D1667+('Итоговая табл.1чел(все услуги-к'!$D1667*'Таблица вводных'!$G$4)))-('Расчет комиссии(Нади)'!$I1667+'Таблица вводных'!$E$3+'Таблица вводных'!$F$3)</f>
        <v>7.2879600963230251</v>
      </c>
      <c r="E1667" s="66">
        <f>('Итоговая табл.1чел(все услуги-к'!$E1667+('Итоговая табл.1чел(все услуги-к'!$E1667*'Таблица вводных'!$G$5))-('Расчет комиссии(Нади)'!$I1667+'Таблица вводных'!$E$3+'Таблица вводных'!$F$3)</f>
        <v>0.50371009632302488</v>
      </c>
      <c r="F1667" s="66">
        <f>('Итоговая табл.1чел(все услуги-к'!$F1667+('Итоговая табл.1чел(все услуги-к'!$F1667*'Таблица вводных'!$G$6))-('Расчет комиссии(Нади)'!$I1667+'Таблица вводных'!$E$3+'Таблица вводных'!$F$3)</f>
        <v>23.347960096323028</v>
      </c>
      <c r="G1667" s="66">
        <f>('Итоговая табл.1чел(все услуги-к'!$G1667+('Итоговая табл.1чел(все услуги-к'!$G1667*'Таблица вводных'!$G$7))-('Расчет комиссии(Нади)'!$I1667+'Таблица вводных'!$E$3+'Таблица вводных'!$F$3)</f>
        <v>-0.41203990367697507</v>
      </c>
      <c r="H1667" s="66">
        <f>'Итоговая табл.1чел(все услуги-к'!$H1667-('Расчет комиссии(Нади)'!$I1667+'Таблица вводных'!$E$3+'Таблица вводных'!$F$3)</f>
        <v>-0.41203990367697507</v>
      </c>
      <c r="I1667" s="66">
        <f>('Итоговая табл.1чел(все услуги-к'!$I1667+('Итоговая табл.1чел(все услуги-к'!$I1667*'Таблица вводных'!$G$9))-('Расчет комиссии(Нади)'!$I1667+'Таблица вводных'!$E$3+'Таблица вводных'!$F$3)</f>
        <v>-0.41203990367697507</v>
      </c>
      <c r="J1667" s="13" t="s">
        <v>213</v>
      </c>
    </row>
    <row r="1668" spans="1:10" ht="13.2" customHeight="1">
      <c r="A1668" s="140"/>
      <c r="B1668" s="5"/>
      <c r="C1668" s="6"/>
      <c r="D1668" s="66">
        <f>(('Итоговая табл.1чел(все услуги-к'!$D1668+('Итоговая табл.1чел(все услуги-к'!$D1668*'Таблица вводных'!$G$4)))-('Расчет комиссии(Нади)'!$I1668+'Таблица вводных'!$E$3+'Таблица вводных'!$F$3)</f>
        <v>7.2879600963230251</v>
      </c>
      <c r="E1668" s="66">
        <f>('Итоговая табл.1чел(все услуги-к'!$E1668+('Итоговая табл.1чел(все услуги-к'!$E1668*'Таблица вводных'!$G$5))-('Расчет комиссии(Нади)'!$I1668+'Таблица вводных'!$E$3+'Таблица вводных'!$F$3)</f>
        <v>0.50371009632302488</v>
      </c>
      <c r="F1668" s="66">
        <f>('Итоговая табл.1чел(все услуги-к'!$F1668+('Итоговая табл.1чел(все услуги-к'!$F1668*'Таблица вводных'!$G$6))-('Расчет комиссии(Нади)'!$I1668+'Таблица вводных'!$E$3+'Таблица вводных'!$F$3)</f>
        <v>23.347960096323028</v>
      </c>
      <c r="G1668" s="66">
        <f>('Итоговая табл.1чел(все услуги-к'!$G1668+('Итоговая табл.1чел(все услуги-к'!$G1668*'Таблица вводных'!$G$7))-('Расчет комиссии(Нади)'!$I1668+'Таблица вводных'!$E$3+'Таблица вводных'!$F$3)</f>
        <v>-0.41203990367697507</v>
      </c>
      <c r="H1668" s="66">
        <f>'Итоговая табл.1чел(все услуги-к'!$H1668-('Расчет комиссии(Нади)'!$I1668+'Таблица вводных'!$E$3+'Таблица вводных'!$F$3)</f>
        <v>-0.41203990367697507</v>
      </c>
      <c r="I1668" s="66">
        <f>('Итоговая табл.1чел(все услуги-к'!$I1668+('Итоговая табл.1чел(все услуги-к'!$I1668*'Таблица вводных'!$G$9))-('Расчет комиссии(Нади)'!$I1668+'Таблица вводных'!$E$3+'Таблица вводных'!$F$3)</f>
        <v>-0.41203990367697507</v>
      </c>
      <c r="J1668" s="13" t="s">
        <v>213</v>
      </c>
    </row>
    <row r="1669" spans="1:10" ht="13.2" customHeight="1">
      <c r="A1669" s="140"/>
      <c r="B1669" s="5"/>
      <c r="C1669" s="15"/>
      <c r="D1669" s="66">
        <f>(('Итоговая табл.1чел(все услуги-к'!$D1669+('Итоговая табл.1чел(все услуги-к'!$D1669*'Таблица вводных'!$G$4)))-('Расчет комиссии(Нади)'!$I1669+'Таблица вводных'!$E$3+'Таблица вводных'!$F$3)</f>
        <v>7.2879600963230251</v>
      </c>
      <c r="E1669" s="66">
        <f>('Итоговая табл.1чел(все услуги-к'!$E1669+('Итоговая табл.1чел(все услуги-к'!$E1669*'Таблица вводных'!$G$5))-('Расчет комиссии(Нади)'!$I1669+'Таблица вводных'!$E$3+'Таблица вводных'!$F$3)</f>
        <v>0.50371009632302488</v>
      </c>
      <c r="F1669" s="66">
        <f>('Итоговая табл.1чел(все услуги-к'!$F1669+('Итоговая табл.1чел(все услуги-к'!$F1669*'Таблица вводных'!$G$6))-('Расчет комиссии(Нади)'!$I1669+'Таблица вводных'!$E$3+'Таблица вводных'!$F$3)</f>
        <v>23.347960096323028</v>
      </c>
      <c r="G1669" s="66">
        <f>('Итоговая табл.1чел(все услуги-к'!$G1669+('Итоговая табл.1чел(все услуги-к'!$G1669*'Таблица вводных'!$G$7))-('Расчет комиссии(Нади)'!$I1669+'Таблица вводных'!$E$3+'Таблица вводных'!$F$3)</f>
        <v>-0.41203990367697507</v>
      </c>
      <c r="H1669" s="66">
        <f>'Итоговая табл.1чел(все услуги-к'!$H1669-('Расчет комиссии(Нади)'!$I1669+'Таблица вводных'!$E$3+'Таблица вводных'!$F$3)</f>
        <v>-0.41203990367697507</v>
      </c>
      <c r="I1669" s="66">
        <f>('Итоговая табл.1чел(все услуги-к'!$I1669+('Итоговая табл.1чел(все услуги-к'!$I1669*'Таблица вводных'!$G$9))-('Расчет комиссии(Нади)'!$I1669+'Таблица вводных'!$E$3+'Таблица вводных'!$F$3)</f>
        <v>-0.41203990367697507</v>
      </c>
      <c r="J1669" s="13" t="s">
        <v>213</v>
      </c>
    </row>
    <row r="1670" spans="1:10" ht="13.2" customHeight="1">
      <c r="A1670" s="140"/>
      <c r="B1670" s="5"/>
      <c r="C1670" s="6"/>
      <c r="D1670" s="66">
        <f>(('Итоговая табл.1чел(все услуги-к'!$D1670+('Итоговая табл.1чел(все услуги-к'!$D1670*'Таблица вводных'!$G$4)))-('Расчет комиссии(Нади)'!$I1670+'Таблица вводных'!$E$3+'Таблица вводных'!$F$3)</f>
        <v>7.2879600963230251</v>
      </c>
      <c r="E1670" s="66">
        <f>('Итоговая табл.1чел(все услуги-к'!$E1670+('Итоговая табл.1чел(все услуги-к'!$E1670*'Таблица вводных'!$G$5))-('Расчет комиссии(Нади)'!$I1670+'Таблица вводных'!$E$3+'Таблица вводных'!$F$3)</f>
        <v>0.50371009632302488</v>
      </c>
      <c r="F1670" s="66">
        <f>('Итоговая табл.1чел(все услуги-к'!$F1670+('Итоговая табл.1чел(все услуги-к'!$F1670*'Таблица вводных'!$G$6))-('Расчет комиссии(Нади)'!$I1670+'Таблица вводных'!$E$3+'Таблица вводных'!$F$3)</f>
        <v>23.347960096323028</v>
      </c>
      <c r="G1670" s="66">
        <f>('Итоговая табл.1чел(все услуги-к'!$G1670+('Итоговая табл.1чел(все услуги-к'!$G1670*'Таблица вводных'!$G$7))-('Расчет комиссии(Нади)'!$I1670+'Таблица вводных'!$E$3+'Таблица вводных'!$F$3)</f>
        <v>-0.41203990367697507</v>
      </c>
      <c r="H1670" s="66">
        <f>'Итоговая табл.1чел(все услуги-к'!$H1670-('Расчет комиссии(Нади)'!$I1670+'Таблица вводных'!$E$3+'Таблица вводных'!$F$3)</f>
        <v>-0.41203990367697507</v>
      </c>
      <c r="I1670" s="66">
        <f>('Итоговая табл.1чел(все услуги-к'!$I1670+('Итоговая табл.1чел(все услуги-к'!$I1670*'Таблица вводных'!$G$9))-('Расчет комиссии(Нади)'!$I1670+'Таблица вводных'!$E$3+'Таблица вводных'!$F$3)</f>
        <v>-0.41203990367697507</v>
      </c>
      <c r="J1670" s="13" t="s">
        <v>213</v>
      </c>
    </row>
    <row r="1671" spans="1:10" ht="13.2" customHeight="1">
      <c r="A1671" s="140"/>
      <c r="B1671" s="5"/>
      <c r="C1671" s="6"/>
      <c r="D1671" s="66">
        <f>(('Итоговая табл.1чел(все услуги-к'!$D1671+('Итоговая табл.1чел(все услуги-к'!$D1671*'Таблица вводных'!$G$4)))-('Расчет комиссии(Нади)'!$I1671+'Таблица вводных'!$E$3+'Таблица вводных'!$F$3)</f>
        <v>7.2879600963230251</v>
      </c>
      <c r="E1671" s="66">
        <f>('Итоговая табл.1чел(все услуги-к'!$E1671+('Итоговая табл.1чел(все услуги-к'!$E1671*'Таблица вводных'!$G$5))-('Расчет комиссии(Нади)'!$I1671+'Таблица вводных'!$E$3+'Таблица вводных'!$F$3)</f>
        <v>0.50371009632302488</v>
      </c>
      <c r="F1671" s="66">
        <f>('Итоговая табл.1чел(все услуги-к'!$F1671+('Итоговая табл.1чел(все услуги-к'!$F1671*'Таблица вводных'!$G$6))-('Расчет комиссии(Нади)'!$I1671+'Таблица вводных'!$E$3+'Таблица вводных'!$F$3)</f>
        <v>23.347960096323028</v>
      </c>
      <c r="G1671" s="66">
        <f>('Итоговая табл.1чел(все услуги-к'!$G1671+('Итоговая табл.1чел(все услуги-к'!$G1671*'Таблица вводных'!$G$7))-('Расчет комиссии(Нади)'!$I1671+'Таблица вводных'!$E$3+'Таблица вводных'!$F$3)</f>
        <v>-0.41203990367697507</v>
      </c>
      <c r="H1671" s="66">
        <f>'Итоговая табл.1чел(все услуги-к'!$H1671-('Расчет комиссии(Нади)'!$I1671+'Таблица вводных'!$E$3+'Таблица вводных'!$F$3)</f>
        <v>-0.41203990367697507</v>
      </c>
      <c r="I1671" s="66">
        <f>('Итоговая табл.1чел(все услуги-к'!$I1671+('Итоговая табл.1чел(все услуги-к'!$I1671*'Таблица вводных'!$G$9))-('Расчет комиссии(Нади)'!$I1671+'Таблица вводных'!$E$3+'Таблица вводных'!$F$3)</f>
        <v>-0.41203990367697507</v>
      </c>
      <c r="J1671" s="13" t="s">
        <v>213</v>
      </c>
    </row>
    <row r="1672" spans="1:10" ht="13.2" customHeight="1">
      <c r="A1672" s="140"/>
      <c r="B1672" s="5"/>
      <c r="C1672" s="15"/>
      <c r="D1672" s="66">
        <f>(('Итоговая табл.1чел(все услуги-к'!$D1672+('Итоговая табл.1чел(все услуги-к'!$D1672*'Таблица вводных'!$G$4)))-('Расчет комиссии(Нади)'!$I1672+'Таблица вводных'!$E$3+'Таблица вводных'!$F$3)</f>
        <v>7.2879600963230251</v>
      </c>
      <c r="E1672" s="66">
        <f>('Итоговая табл.1чел(все услуги-к'!$E1672+('Итоговая табл.1чел(все услуги-к'!$E1672*'Таблица вводных'!$G$5))-('Расчет комиссии(Нади)'!$I1672+'Таблица вводных'!$E$3+'Таблица вводных'!$F$3)</f>
        <v>0.50371009632302488</v>
      </c>
      <c r="F1672" s="66">
        <f>('Итоговая табл.1чел(все услуги-к'!$F1672+('Итоговая табл.1чел(все услуги-к'!$F1672*'Таблица вводных'!$G$6))-('Расчет комиссии(Нади)'!$I1672+'Таблица вводных'!$E$3+'Таблица вводных'!$F$3)</f>
        <v>23.347960096323028</v>
      </c>
      <c r="G1672" s="66">
        <f>('Итоговая табл.1чел(все услуги-к'!$G1672+('Итоговая табл.1чел(все услуги-к'!$G1672*'Таблица вводных'!$G$7))-('Расчет комиссии(Нади)'!$I1672+'Таблица вводных'!$E$3+'Таблица вводных'!$F$3)</f>
        <v>-0.41203990367697507</v>
      </c>
      <c r="H1672" s="66">
        <f>'Итоговая табл.1чел(все услуги-к'!$H1672-('Расчет комиссии(Нади)'!$I1672+'Таблица вводных'!$E$3+'Таблица вводных'!$F$3)</f>
        <v>-0.41203990367697507</v>
      </c>
      <c r="I1672" s="66">
        <f>('Итоговая табл.1чел(все услуги-к'!$I1672+('Итоговая табл.1чел(все услуги-к'!$I1672*'Таблица вводных'!$G$9))-('Расчет комиссии(Нади)'!$I1672+'Таблица вводных'!$E$3+'Таблица вводных'!$F$3)</f>
        <v>-0.41203990367697507</v>
      </c>
      <c r="J1672" s="13" t="s">
        <v>213</v>
      </c>
    </row>
    <row r="1673" spans="1:10" ht="13.2" customHeight="1">
      <c r="A1673" s="140"/>
      <c r="B1673" s="5"/>
      <c r="C1673" s="6"/>
      <c r="D1673" s="66">
        <f>(('Итоговая табл.1чел(все услуги-к'!$D1673+('Итоговая табл.1чел(все услуги-к'!$D1673*'Таблица вводных'!$G$4)))-('Расчет комиссии(Нади)'!$I1673+'Таблица вводных'!$E$3+'Таблица вводных'!$F$3)</f>
        <v>7.2879600963230251</v>
      </c>
      <c r="E1673" s="66">
        <f>('Итоговая табл.1чел(все услуги-к'!$E1673+('Итоговая табл.1чел(все услуги-к'!$E1673*'Таблица вводных'!$G$5))-('Расчет комиссии(Нади)'!$I1673+'Таблица вводных'!$E$3+'Таблица вводных'!$F$3)</f>
        <v>0.50371009632302488</v>
      </c>
      <c r="F1673" s="66">
        <f>('Итоговая табл.1чел(все услуги-к'!$F1673+('Итоговая табл.1чел(все услуги-к'!$F1673*'Таблица вводных'!$G$6))-('Расчет комиссии(Нади)'!$I1673+'Таблица вводных'!$E$3+'Таблица вводных'!$F$3)</f>
        <v>23.347960096323028</v>
      </c>
      <c r="G1673" s="66">
        <f>('Итоговая табл.1чел(все услуги-к'!$G1673+('Итоговая табл.1чел(все услуги-к'!$G1673*'Таблица вводных'!$G$7))-('Расчет комиссии(Нади)'!$I1673+'Таблица вводных'!$E$3+'Таблица вводных'!$F$3)</f>
        <v>-0.41203990367697507</v>
      </c>
      <c r="H1673" s="66">
        <f>'Итоговая табл.1чел(все услуги-к'!$H1673-('Расчет комиссии(Нади)'!$I1673+'Таблица вводных'!$E$3+'Таблица вводных'!$F$3)</f>
        <v>-0.41203990367697507</v>
      </c>
      <c r="I1673" s="66">
        <f>('Итоговая табл.1чел(все услуги-к'!$I1673+('Итоговая табл.1чел(все услуги-к'!$I1673*'Таблица вводных'!$G$9))-('Расчет комиссии(Нади)'!$I1673+'Таблица вводных'!$E$3+'Таблица вводных'!$F$3)</f>
        <v>-0.41203990367697507</v>
      </c>
      <c r="J1673" s="13" t="s">
        <v>213</v>
      </c>
    </row>
    <row r="1674" spans="1:10" ht="13.2" customHeight="1">
      <c r="A1674" s="140"/>
      <c r="B1674" s="5"/>
      <c r="C1674" s="15"/>
      <c r="D1674" s="66">
        <f>(('Итоговая табл.1чел(все услуги-к'!$D1674+('Итоговая табл.1чел(все услуги-к'!$D1674*'Таблица вводных'!$G$4)))-('Расчет комиссии(Нади)'!$I1674+'Таблица вводных'!$E$3+'Таблица вводных'!$F$3)</f>
        <v>7.2879600963230251</v>
      </c>
      <c r="E1674" s="66">
        <f>('Итоговая табл.1чел(все услуги-к'!$E1674+('Итоговая табл.1чел(все услуги-к'!$E1674*'Таблица вводных'!$G$5))-('Расчет комиссии(Нади)'!$I1674+'Таблица вводных'!$E$3+'Таблица вводных'!$F$3)</f>
        <v>0.50371009632302488</v>
      </c>
      <c r="F1674" s="66">
        <f>('Итоговая табл.1чел(все услуги-к'!$F1674+('Итоговая табл.1чел(все услуги-к'!$F1674*'Таблица вводных'!$G$6))-('Расчет комиссии(Нади)'!$I1674+'Таблица вводных'!$E$3+'Таблица вводных'!$F$3)</f>
        <v>23.347960096323028</v>
      </c>
      <c r="G1674" s="66">
        <f>('Итоговая табл.1чел(все услуги-к'!$G1674+('Итоговая табл.1чел(все услуги-к'!$G1674*'Таблица вводных'!$G$7))-('Расчет комиссии(Нади)'!$I1674+'Таблица вводных'!$E$3+'Таблица вводных'!$F$3)</f>
        <v>-0.41203990367697507</v>
      </c>
      <c r="H1674" s="66">
        <f>'Итоговая табл.1чел(все услуги-к'!$H1674-('Расчет комиссии(Нади)'!$I1674+'Таблица вводных'!$E$3+'Таблица вводных'!$F$3)</f>
        <v>-0.41203990367697507</v>
      </c>
      <c r="I1674" s="66">
        <f>('Итоговая табл.1чел(все услуги-к'!$I1674+('Итоговая табл.1чел(все услуги-к'!$I1674*'Таблица вводных'!$G$9))-('Расчет комиссии(Нади)'!$I1674+'Таблица вводных'!$E$3+'Таблица вводных'!$F$3)</f>
        <v>-0.41203990367697507</v>
      </c>
      <c r="J1674" s="13" t="s">
        <v>213</v>
      </c>
    </row>
    <row r="1675" spans="1:10" ht="13.2" customHeight="1">
      <c r="A1675" s="141"/>
      <c r="B1675" s="18"/>
      <c r="C1675" s="19"/>
      <c r="D1675" s="76">
        <f>(('Итоговая табл.1чел(все услуги-к'!$D1675+('Итоговая табл.1чел(все услуги-к'!$D1675*'Таблица вводных'!$G$4)))-('Расчет комиссии(Нади)'!$I1675+'Таблица вводных'!$E$3+'Таблица вводных'!$F$3)</f>
        <v>7.2879600963230251</v>
      </c>
      <c r="E1675" s="76">
        <f>('Итоговая табл.1чел(все услуги-к'!$E1675+('Итоговая табл.1чел(все услуги-к'!$E1675*'Таблица вводных'!$G$5))-('Расчет комиссии(Нади)'!$I1675+'Таблица вводных'!$E$3+'Таблица вводных'!$F$3)</f>
        <v>0.50371009632302488</v>
      </c>
      <c r="F1675" s="76">
        <f>('Итоговая табл.1чел(все услуги-к'!$F1675+('Итоговая табл.1чел(все услуги-к'!$F1675*'Таблица вводных'!$G$6))-('Расчет комиссии(Нади)'!$I1675+'Таблица вводных'!$E$3+'Таблица вводных'!$F$3)</f>
        <v>23.347960096323028</v>
      </c>
      <c r="G1675" s="76">
        <f>('Итоговая табл.1чел(все услуги-к'!$G1675+('Итоговая табл.1чел(все услуги-к'!$G1675*'Таблица вводных'!$G$7))-('Расчет комиссии(Нади)'!$I1675+'Таблица вводных'!$E$3+'Таблица вводных'!$F$3)</f>
        <v>-0.41203990367697507</v>
      </c>
      <c r="H1675" s="76">
        <f>'Итоговая табл.1чел(все услуги-к'!$H1675-('Расчет комиссии(Нади)'!$I1675+'Таблица вводных'!$E$3+'Таблица вводных'!$F$3)</f>
        <v>-0.41203990367697507</v>
      </c>
      <c r="I1675" s="76">
        <f>('Итоговая табл.1чел(все услуги-к'!$I1675+('Итоговая табл.1чел(все услуги-к'!$I1675*'Таблица вводных'!$G$9))-('Расчет комиссии(Нади)'!$I1675+'Таблица вводных'!$E$3+'Таблица вводных'!$F$3)</f>
        <v>-0.41203990367697507</v>
      </c>
      <c r="J1675" s="22" t="s">
        <v>213</v>
      </c>
    </row>
    <row r="1676" spans="1:10" ht="13.2" customHeight="1">
      <c r="A1676" s="144" t="s">
        <v>299</v>
      </c>
      <c r="B1676" s="5">
        <v>45423</v>
      </c>
      <c r="C1676" s="97"/>
      <c r="D1676" s="59">
        <f>(('Итоговая табл.1чел(все услуги-к'!$D1676+('Итоговая табл.1чел(все услуги-к'!$D1676*'Таблица вводных'!$G$4)))-('Расчет комиссии(Нади)'!$I1676+'Таблица вводных'!$E$3+'Таблица вводных'!$F$3)</f>
        <v>7.2879600963230251</v>
      </c>
      <c r="E1676" s="59">
        <f>('Итоговая табл.1чел(все услуги-к'!$E1676+('Итоговая табл.1чел(все услуги-к'!$E1676*'Таблица вводных'!$G$5))-('Расчет комиссии(Нади)'!$I1676+'Таблица вводных'!$E$3+'Таблица вводных'!$F$3)</f>
        <v>0.50371009632302488</v>
      </c>
      <c r="F1676" s="59">
        <f>('Итоговая табл.1чел(все услуги-к'!$F1676+('Итоговая табл.1чел(все услуги-к'!$F1676*'Таблица вводных'!$G$6))-('Расчет комиссии(Нади)'!$I1676+'Таблица вводных'!$E$3+'Таблица вводных'!$F$3)</f>
        <v>23.347960096323028</v>
      </c>
      <c r="G1676" s="59">
        <f>('Итоговая табл.1чел(все услуги-к'!$G1676+('Итоговая табл.1чел(все услуги-к'!$G1676*'Таблица вводных'!$G$7))-('Расчет комиссии(Нади)'!$I1676+'Таблица вводных'!$E$3+'Таблица вводных'!$F$3)</f>
        <v>-0.41203990367697507</v>
      </c>
      <c r="H1676" s="59">
        <f>'Итоговая табл.1чел(все услуги-к'!$H1676-('Расчет комиссии(Нади)'!$I1676+'Таблица вводных'!$E$3+'Таблица вводных'!$F$3)</f>
        <v>-0.41203990367697507</v>
      </c>
      <c r="I1676" s="59">
        <f>('Итоговая табл.1чел(все услуги-к'!$I1676+('Итоговая табл.1чел(все услуги-к'!$I1676*'Таблица вводных'!$G$9))-('Расчет комиссии(Нади)'!$I1676+'Таблица вводных'!$E$3+'Таблица вводных'!$F$3)</f>
        <v>-0.41203990367697507</v>
      </c>
      <c r="J1676" s="10" t="s">
        <v>300</v>
      </c>
    </row>
    <row r="1677" spans="1:10" ht="13.2" customHeight="1">
      <c r="A1677" s="140"/>
      <c r="B1677" s="5">
        <v>45426</v>
      </c>
      <c r="C1677" s="6"/>
      <c r="D1677" s="66">
        <f>(('Итоговая табл.1чел(все услуги-к'!$D1677+('Итоговая табл.1чел(все услуги-к'!$D1677*'Таблица вводных'!$G$4)))-('Расчет комиссии(Нади)'!$I1677+'Таблица вводных'!$E$3+'Таблица вводных'!$F$3)</f>
        <v>7.2879600963230251</v>
      </c>
      <c r="E1677" s="66">
        <f>('Итоговая табл.1чел(все услуги-к'!$E1677+('Итоговая табл.1чел(все услуги-к'!$E1677*'Таблица вводных'!$G$5))-('Расчет комиссии(Нади)'!$I1677+'Таблица вводных'!$E$3+'Таблица вводных'!$F$3)</f>
        <v>0.50371009632302488</v>
      </c>
      <c r="F1677" s="66">
        <f>('Итоговая табл.1чел(все услуги-к'!$F1677+('Итоговая табл.1чел(все услуги-к'!$F1677*'Таблица вводных'!$G$6))-('Расчет комиссии(Нади)'!$I1677+'Таблица вводных'!$E$3+'Таблица вводных'!$F$3)</f>
        <v>23.347960096323028</v>
      </c>
      <c r="G1677" s="66">
        <f>('Итоговая табл.1чел(все услуги-к'!$G1677+('Итоговая табл.1чел(все услуги-к'!$G1677*'Таблица вводных'!$G$7))-('Расчет комиссии(Нади)'!$I1677+'Таблица вводных'!$E$3+'Таблица вводных'!$F$3)</f>
        <v>-0.41203990367697507</v>
      </c>
      <c r="H1677" s="66">
        <f>'Итоговая табл.1чел(все услуги-к'!$H1677-('Расчет комиссии(Нади)'!$I1677+'Таблица вводных'!$E$3+'Таблица вводных'!$F$3)</f>
        <v>-0.41203990367697507</v>
      </c>
      <c r="I1677" s="66">
        <f>('Итоговая табл.1чел(все услуги-к'!$I1677+('Итоговая табл.1чел(все услуги-к'!$I1677*'Таблица вводных'!$G$9))-('Расчет комиссии(Нади)'!$I1677+'Таблица вводных'!$E$3+'Таблица вводных'!$F$3)</f>
        <v>-0.41203990367697507</v>
      </c>
      <c r="J1677" s="13" t="s">
        <v>300</v>
      </c>
    </row>
    <row r="1678" spans="1:10" ht="13.2" customHeight="1">
      <c r="A1678" s="140"/>
      <c r="B1678" s="5">
        <v>45430</v>
      </c>
      <c r="C1678" s="15"/>
      <c r="D1678" s="66">
        <f>(('Итоговая табл.1чел(все услуги-к'!$D1678+('Итоговая табл.1чел(все услуги-к'!$D1678*'Таблица вводных'!$G$4)))-('Расчет комиссии(Нади)'!$I1678+'Таблица вводных'!$E$3+'Таблица вводных'!$F$3)</f>
        <v>7.2879600963230251</v>
      </c>
      <c r="E1678" s="66">
        <f>('Итоговая табл.1чел(все услуги-к'!$E1678+('Итоговая табл.1чел(все услуги-к'!$E1678*'Таблица вводных'!$G$5))-('Расчет комиссии(Нади)'!$I1678+'Таблица вводных'!$E$3+'Таблица вводных'!$F$3)</f>
        <v>0.50371009632302488</v>
      </c>
      <c r="F1678" s="66">
        <f>('Итоговая табл.1чел(все услуги-к'!$F1678+('Итоговая табл.1чел(все услуги-к'!$F1678*'Таблица вводных'!$G$6))-('Расчет комиссии(Нади)'!$I1678+'Таблица вводных'!$E$3+'Таблица вводных'!$F$3)</f>
        <v>23.347960096323028</v>
      </c>
      <c r="G1678" s="66">
        <f>('Итоговая табл.1чел(все услуги-к'!$G1678+('Итоговая табл.1чел(все услуги-к'!$G1678*'Таблица вводных'!$G$7))-('Расчет комиссии(Нади)'!$I1678+'Таблица вводных'!$E$3+'Таблица вводных'!$F$3)</f>
        <v>-0.41203990367697507</v>
      </c>
      <c r="H1678" s="66">
        <f>'Итоговая табл.1чел(все услуги-к'!$H1678-('Расчет комиссии(Нади)'!$I1678+'Таблица вводных'!$E$3+'Таблица вводных'!$F$3)</f>
        <v>-0.41203990367697507</v>
      </c>
      <c r="I1678" s="66">
        <f>('Итоговая табл.1чел(все услуги-к'!$I1678+('Итоговая табл.1чел(все услуги-к'!$I1678*'Таблица вводных'!$G$9))-('Расчет комиссии(Нади)'!$I1678+'Таблица вводных'!$E$3+'Таблица вводных'!$F$3)</f>
        <v>-0.41203990367697507</v>
      </c>
      <c r="J1678" s="13" t="s">
        <v>300</v>
      </c>
    </row>
    <row r="1679" spans="1:10" ht="13.2" customHeight="1">
      <c r="A1679" s="140"/>
      <c r="B1679" s="5">
        <v>45433</v>
      </c>
      <c r="C1679" s="6"/>
      <c r="D1679" s="66">
        <f>(('Итоговая табл.1чел(все услуги-к'!$D1679+('Итоговая табл.1чел(все услуги-к'!$D1679*'Таблица вводных'!$G$4)))-('Расчет комиссии(Нади)'!$I1679+'Таблица вводных'!$E$3+'Таблица вводных'!$F$3)</f>
        <v>7.2879600963230251</v>
      </c>
      <c r="E1679" s="66">
        <f>('Итоговая табл.1чел(все услуги-к'!$E1679+('Итоговая табл.1чел(все услуги-к'!$E1679*'Таблица вводных'!$G$5))-('Расчет комиссии(Нади)'!$I1679+'Таблица вводных'!$E$3+'Таблица вводных'!$F$3)</f>
        <v>0.50371009632302488</v>
      </c>
      <c r="F1679" s="66">
        <f>('Итоговая табл.1чел(все услуги-к'!$F1679+('Итоговая табл.1чел(все услуги-к'!$F1679*'Таблица вводных'!$G$6))-('Расчет комиссии(Нади)'!$I1679+'Таблица вводных'!$E$3+'Таблица вводных'!$F$3)</f>
        <v>23.347960096323028</v>
      </c>
      <c r="G1679" s="66">
        <f>('Итоговая табл.1чел(все услуги-к'!$G1679+('Итоговая табл.1чел(все услуги-к'!$G1679*'Таблица вводных'!$G$7))-('Расчет комиссии(Нади)'!$I1679+'Таблица вводных'!$E$3+'Таблица вводных'!$F$3)</f>
        <v>-0.41203990367697507</v>
      </c>
      <c r="H1679" s="66">
        <f>'Итоговая табл.1чел(все услуги-к'!$H1679-('Расчет комиссии(Нади)'!$I1679+'Таблица вводных'!$E$3+'Таблица вводных'!$F$3)</f>
        <v>-0.41203990367697507</v>
      </c>
      <c r="I1679" s="66">
        <f>('Итоговая табл.1чел(все услуги-к'!$I1679+('Итоговая табл.1чел(все услуги-к'!$I1679*'Таблица вводных'!$G$9))-('Расчет комиссии(Нади)'!$I1679+'Таблица вводных'!$E$3+'Таблица вводных'!$F$3)</f>
        <v>-0.41203990367697507</v>
      </c>
      <c r="J1679" s="13" t="s">
        <v>300</v>
      </c>
    </row>
    <row r="1680" spans="1:10" ht="13.2" customHeight="1">
      <c r="A1680" s="140"/>
      <c r="B1680" s="5">
        <v>45437</v>
      </c>
      <c r="C1680" s="15"/>
      <c r="D1680" s="66">
        <f>(('Итоговая табл.1чел(все услуги-к'!$D1680+('Итоговая табл.1чел(все услуги-к'!$D1680*'Таблица вводных'!$G$4)))-('Расчет комиссии(Нади)'!$I1680+'Таблица вводных'!$E$3+'Таблица вводных'!$F$3)</f>
        <v>7.2879600963230251</v>
      </c>
      <c r="E1680" s="66">
        <f>('Итоговая табл.1чел(все услуги-к'!$E1680+('Итоговая табл.1чел(все услуги-к'!$E1680*'Таблица вводных'!$G$5))-('Расчет комиссии(Нади)'!$I1680+'Таблица вводных'!$E$3+'Таблица вводных'!$F$3)</f>
        <v>0.50371009632302488</v>
      </c>
      <c r="F1680" s="66">
        <f>('Итоговая табл.1чел(все услуги-к'!$F1680+('Итоговая табл.1чел(все услуги-к'!$F1680*'Таблица вводных'!$G$6))-('Расчет комиссии(Нади)'!$I1680+'Таблица вводных'!$E$3+'Таблица вводных'!$F$3)</f>
        <v>23.347960096323028</v>
      </c>
      <c r="G1680" s="66">
        <f>('Итоговая табл.1чел(все услуги-к'!$G1680+('Итоговая табл.1чел(все услуги-к'!$G1680*'Таблица вводных'!$G$7))-('Расчет комиссии(Нади)'!$I1680+'Таблица вводных'!$E$3+'Таблица вводных'!$F$3)</f>
        <v>-0.41203990367697507</v>
      </c>
      <c r="H1680" s="66">
        <f>'Итоговая табл.1чел(все услуги-к'!$H1680-('Расчет комиссии(Нади)'!$I1680+'Таблица вводных'!$E$3+'Таблица вводных'!$F$3)</f>
        <v>-0.41203990367697507</v>
      </c>
      <c r="I1680" s="66">
        <f>('Итоговая табл.1чел(все услуги-к'!$I1680+('Итоговая табл.1чел(все услуги-к'!$I1680*'Таблица вводных'!$G$9))-('Расчет комиссии(Нади)'!$I1680+'Таблица вводных'!$E$3+'Таблица вводных'!$F$3)</f>
        <v>-0.41203990367697507</v>
      </c>
      <c r="J1680" s="13" t="s">
        <v>300</v>
      </c>
    </row>
    <row r="1681" spans="1:10" ht="13.2" customHeight="1">
      <c r="A1681" s="140"/>
      <c r="B1681" s="5">
        <v>45440</v>
      </c>
      <c r="C1681" s="15"/>
      <c r="D1681" s="66">
        <f>(('Итоговая табл.1чел(все услуги-к'!$D1681+('Итоговая табл.1чел(все услуги-к'!$D1681*'Таблица вводных'!$G$4)))-('Расчет комиссии(Нади)'!$I1681+'Таблица вводных'!$E$3+'Таблица вводных'!$F$3)</f>
        <v>7.2879600963230251</v>
      </c>
      <c r="E1681" s="66">
        <f>('Итоговая табл.1чел(все услуги-к'!$E1681+('Итоговая табл.1чел(все услуги-к'!$E1681*'Таблица вводных'!$G$5))-('Расчет комиссии(Нади)'!$I1681+'Таблица вводных'!$E$3+'Таблица вводных'!$F$3)</f>
        <v>0.50371009632302488</v>
      </c>
      <c r="F1681" s="66">
        <f>('Итоговая табл.1чел(все услуги-к'!$F1681+('Итоговая табл.1чел(все услуги-к'!$F1681*'Таблица вводных'!$G$6))-('Расчет комиссии(Нади)'!$I1681+'Таблица вводных'!$E$3+'Таблица вводных'!$F$3)</f>
        <v>23.347960096323028</v>
      </c>
      <c r="G1681" s="66">
        <f>('Итоговая табл.1чел(все услуги-к'!$G1681+('Итоговая табл.1чел(все услуги-к'!$G1681*'Таблица вводных'!$G$7))-('Расчет комиссии(Нади)'!$I1681+'Таблица вводных'!$E$3+'Таблица вводных'!$F$3)</f>
        <v>-0.41203990367697507</v>
      </c>
      <c r="H1681" s="66">
        <f>'Итоговая табл.1чел(все услуги-к'!$H1681-('Расчет комиссии(Нади)'!$I1681+'Таблица вводных'!$E$3+'Таблица вводных'!$F$3)</f>
        <v>-0.41203990367697507</v>
      </c>
      <c r="I1681" s="66">
        <f>('Итоговая табл.1чел(все услуги-к'!$I1681+('Итоговая табл.1чел(все услуги-к'!$I1681*'Таблица вводных'!$G$9))-('Расчет комиссии(Нади)'!$I1681+'Таблица вводных'!$E$3+'Таблица вводных'!$F$3)</f>
        <v>-0.41203990367697507</v>
      </c>
      <c r="J1681" s="13" t="s">
        <v>300</v>
      </c>
    </row>
    <row r="1682" spans="1:10" ht="13.2" customHeight="1">
      <c r="A1682" s="140"/>
      <c r="B1682" s="5">
        <v>45444</v>
      </c>
      <c r="C1682" s="15"/>
      <c r="D1682" s="66">
        <f>(('Итоговая табл.1чел(все услуги-к'!$D1682+('Итоговая табл.1чел(все услуги-к'!$D1682*'Таблица вводных'!$G$4)))-('Расчет комиссии(Нади)'!$I1682+'Таблица вводных'!$E$3+'Таблица вводных'!$F$3)</f>
        <v>7.2879600963230251</v>
      </c>
      <c r="E1682" s="66">
        <f>('Итоговая табл.1чел(все услуги-к'!$E1682+('Итоговая табл.1чел(все услуги-к'!$E1682*'Таблица вводных'!$G$5))-('Расчет комиссии(Нади)'!$I1682+'Таблица вводных'!$E$3+'Таблица вводных'!$F$3)</f>
        <v>0.50371009632302488</v>
      </c>
      <c r="F1682" s="66">
        <f>('Итоговая табл.1чел(все услуги-к'!$F1682+('Итоговая табл.1чел(все услуги-к'!$F1682*'Таблица вводных'!$G$6))-('Расчет комиссии(Нади)'!$I1682+'Таблица вводных'!$E$3+'Таблица вводных'!$F$3)</f>
        <v>23.347960096323028</v>
      </c>
      <c r="G1682" s="66">
        <f>('Итоговая табл.1чел(все услуги-к'!$G1682+('Итоговая табл.1чел(все услуги-к'!$G1682*'Таблица вводных'!$G$7))-('Расчет комиссии(Нади)'!$I1682+'Таблица вводных'!$E$3+'Таблица вводных'!$F$3)</f>
        <v>-0.41203990367697507</v>
      </c>
      <c r="H1682" s="66">
        <f>'Итоговая табл.1чел(все услуги-к'!$H1682-('Расчет комиссии(Нади)'!$I1682+'Таблица вводных'!$E$3+'Таблица вводных'!$F$3)</f>
        <v>-0.41203990367697507</v>
      </c>
      <c r="I1682" s="66">
        <f>('Итоговая табл.1чел(все услуги-к'!$I1682+('Итоговая табл.1чел(все услуги-к'!$I1682*'Таблица вводных'!$G$9))-('Расчет комиссии(Нади)'!$I1682+'Таблица вводных'!$E$3+'Таблица вводных'!$F$3)</f>
        <v>-0.41203990367697507</v>
      </c>
      <c r="J1682" s="13" t="s">
        <v>300</v>
      </c>
    </row>
    <row r="1683" spans="1:10" ht="13.2" customHeight="1">
      <c r="A1683" s="140"/>
      <c r="B1683" s="5">
        <v>45447</v>
      </c>
      <c r="C1683" s="6"/>
      <c r="D1683" s="66">
        <f>(('Итоговая табл.1чел(все услуги-к'!$D1683+('Итоговая табл.1чел(все услуги-к'!$D1683*'Таблица вводных'!$G$4)))-('Расчет комиссии(Нади)'!$I1683+'Таблица вводных'!$E$3+'Таблица вводных'!$F$3)</f>
        <v>7.2879600963230251</v>
      </c>
      <c r="E1683" s="66">
        <f>('Итоговая табл.1чел(все услуги-к'!$E1683+('Итоговая табл.1чел(все услуги-к'!$E1683*'Таблица вводных'!$G$5))-('Расчет комиссии(Нади)'!$I1683+'Таблица вводных'!$E$3+'Таблица вводных'!$F$3)</f>
        <v>0.50371009632302488</v>
      </c>
      <c r="F1683" s="66">
        <f>('Итоговая табл.1чел(все услуги-к'!$F1683+('Итоговая табл.1чел(все услуги-к'!$F1683*'Таблица вводных'!$G$6))-('Расчет комиссии(Нади)'!$I1683+'Таблица вводных'!$E$3+'Таблица вводных'!$F$3)</f>
        <v>23.347960096323028</v>
      </c>
      <c r="G1683" s="66">
        <f>('Итоговая табл.1чел(все услуги-к'!$G1683+('Итоговая табл.1чел(все услуги-к'!$G1683*'Таблица вводных'!$G$7))-('Расчет комиссии(Нади)'!$I1683+'Таблица вводных'!$E$3+'Таблица вводных'!$F$3)</f>
        <v>-0.41203990367697507</v>
      </c>
      <c r="H1683" s="66">
        <f>'Итоговая табл.1чел(все услуги-к'!$H1683-('Расчет комиссии(Нади)'!$I1683+'Таблица вводных'!$E$3+'Таблица вводных'!$F$3)</f>
        <v>-0.41203990367697507</v>
      </c>
      <c r="I1683" s="66">
        <f>('Итоговая табл.1чел(все услуги-к'!$I1683+('Итоговая табл.1чел(все услуги-к'!$I1683*'Таблица вводных'!$G$9))-('Расчет комиссии(Нади)'!$I1683+'Таблица вводных'!$E$3+'Таблица вводных'!$F$3)</f>
        <v>-0.41203990367697507</v>
      </c>
      <c r="J1683" s="13" t="s">
        <v>300</v>
      </c>
    </row>
    <row r="1684" spans="1:10" ht="13.2" customHeight="1">
      <c r="A1684" s="140"/>
      <c r="B1684" s="5">
        <v>45451</v>
      </c>
      <c r="C1684" s="15"/>
      <c r="D1684" s="66">
        <f>(('Итоговая табл.1чел(все услуги-к'!$D1684+('Итоговая табл.1чел(все услуги-к'!$D1684*'Таблица вводных'!$G$4)))-('Расчет комиссии(Нади)'!$I1684+'Таблица вводных'!$E$3+'Таблица вводных'!$F$3)</f>
        <v>7.2879600963230251</v>
      </c>
      <c r="E1684" s="66">
        <f>('Итоговая табл.1чел(все услуги-к'!$E1684+('Итоговая табл.1чел(все услуги-к'!$E1684*'Таблица вводных'!$G$5))-('Расчет комиссии(Нади)'!$I1684+'Таблица вводных'!$E$3+'Таблица вводных'!$F$3)</f>
        <v>0.50371009632302488</v>
      </c>
      <c r="F1684" s="66">
        <f>('Итоговая табл.1чел(все услуги-к'!$F1684+('Итоговая табл.1чел(все услуги-к'!$F1684*'Таблица вводных'!$G$6))-('Расчет комиссии(Нади)'!$I1684+'Таблица вводных'!$E$3+'Таблица вводных'!$F$3)</f>
        <v>23.347960096323028</v>
      </c>
      <c r="G1684" s="66">
        <f>('Итоговая табл.1чел(все услуги-к'!$G1684+('Итоговая табл.1чел(все услуги-к'!$G1684*'Таблица вводных'!$G$7))-('Расчет комиссии(Нади)'!$I1684+'Таблица вводных'!$E$3+'Таблица вводных'!$F$3)</f>
        <v>-0.41203990367697507</v>
      </c>
      <c r="H1684" s="66">
        <f>'Итоговая табл.1чел(все услуги-к'!$H1684-('Расчет комиссии(Нади)'!$I1684+'Таблица вводных'!$E$3+'Таблица вводных'!$F$3)</f>
        <v>-0.41203990367697507</v>
      </c>
      <c r="I1684" s="66">
        <f>('Итоговая табл.1чел(все услуги-к'!$I1684+('Итоговая табл.1чел(все услуги-к'!$I1684*'Таблица вводных'!$G$9))-('Расчет комиссии(Нади)'!$I1684+'Таблица вводных'!$E$3+'Таблица вводных'!$F$3)</f>
        <v>-0.41203990367697507</v>
      </c>
      <c r="J1684" s="13" t="s">
        <v>300</v>
      </c>
    </row>
    <row r="1685" spans="1:10" ht="13.2" customHeight="1">
      <c r="A1685" s="140"/>
      <c r="B1685" s="5">
        <v>45454</v>
      </c>
      <c r="C1685" s="15"/>
      <c r="D1685" s="66">
        <f>(('Итоговая табл.1чел(все услуги-к'!$D1685+('Итоговая табл.1чел(все услуги-к'!$D1685*'Таблица вводных'!$G$4)))-('Расчет комиссии(Нади)'!$I1685+'Таблица вводных'!$E$3+'Таблица вводных'!$F$3)</f>
        <v>7.2879600963230251</v>
      </c>
      <c r="E1685" s="66">
        <f>('Итоговая табл.1чел(все услуги-к'!$E1685+('Итоговая табл.1чел(все услуги-к'!$E1685*'Таблица вводных'!$G$5))-('Расчет комиссии(Нади)'!$I1685+'Таблица вводных'!$E$3+'Таблица вводных'!$F$3)</f>
        <v>0.50371009632302488</v>
      </c>
      <c r="F1685" s="66">
        <f>('Итоговая табл.1чел(все услуги-к'!$F1685+('Итоговая табл.1чел(все услуги-к'!$F1685*'Таблица вводных'!$G$6))-('Расчет комиссии(Нади)'!$I1685+'Таблица вводных'!$E$3+'Таблица вводных'!$F$3)</f>
        <v>23.347960096323028</v>
      </c>
      <c r="G1685" s="66">
        <f>('Итоговая табл.1чел(все услуги-к'!$G1685+('Итоговая табл.1чел(все услуги-к'!$G1685*'Таблица вводных'!$G$7))-('Расчет комиссии(Нади)'!$I1685+'Таблица вводных'!$E$3+'Таблица вводных'!$F$3)</f>
        <v>-0.41203990367697507</v>
      </c>
      <c r="H1685" s="66">
        <f>'Итоговая табл.1чел(все услуги-к'!$H1685-('Расчет комиссии(Нади)'!$I1685+'Таблица вводных'!$E$3+'Таблица вводных'!$F$3)</f>
        <v>-0.41203990367697507</v>
      </c>
      <c r="I1685" s="66">
        <f>('Итоговая табл.1чел(все услуги-к'!$I1685+('Итоговая табл.1чел(все услуги-к'!$I1685*'Таблица вводных'!$G$9))-('Расчет комиссии(Нади)'!$I1685+'Таблица вводных'!$E$3+'Таблица вводных'!$F$3)</f>
        <v>-0.41203990367697507</v>
      </c>
      <c r="J1685" s="13" t="s">
        <v>300</v>
      </c>
    </row>
    <row r="1686" spans="1:10" ht="13.2" customHeight="1">
      <c r="A1686" s="140"/>
      <c r="B1686" s="5"/>
      <c r="C1686" s="6"/>
      <c r="D1686" s="66">
        <f>(('Итоговая табл.1чел(все услуги-к'!$D1686+('Итоговая табл.1чел(все услуги-к'!$D1686*'Таблица вводных'!$G$4)))-('Расчет комиссии(Нади)'!$I1686+'Таблица вводных'!$E$3+'Таблица вводных'!$F$3)</f>
        <v>7.2879600963230251</v>
      </c>
      <c r="E1686" s="66">
        <f>('Итоговая табл.1чел(все услуги-к'!$E1686+('Итоговая табл.1чел(все услуги-к'!$E1686*'Таблица вводных'!$G$5))-('Расчет комиссии(Нади)'!$I1686+'Таблица вводных'!$E$3+'Таблица вводных'!$F$3)</f>
        <v>0.50371009632302488</v>
      </c>
      <c r="F1686" s="66">
        <f>('Итоговая табл.1чел(все услуги-к'!$F1686+('Итоговая табл.1чел(все услуги-к'!$F1686*'Таблица вводных'!$G$6))-('Расчет комиссии(Нади)'!$I1686+'Таблица вводных'!$E$3+'Таблица вводных'!$F$3)</f>
        <v>23.347960096323028</v>
      </c>
      <c r="G1686" s="66">
        <f>('Итоговая табл.1чел(все услуги-к'!$G1686+('Итоговая табл.1чел(все услуги-к'!$G1686*'Таблица вводных'!$G$7))-('Расчет комиссии(Нади)'!$I1686+'Таблица вводных'!$E$3+'Таблица вводных'!$F$3)</f>
        <v>-0.41203990367697507</v>
      </c>
      <c r="H1686" s="66">
        <f>'Итоговая табл.1чел(все услуги-к'!$H1686-('Расчет комиссии(Нади)'!$I1686+'Таблица вводных'!$E$3+'Таблица вводных'!$F$3)</f>
        <v>-0.41203990367697507</v>
      </c>
      <c r="I1686" s="66">
        <f>('Итоговая табл.1чел(все услуги-к'!$I1686+('Итоговая табл.1чел(все услуги-к'!$I1686*'Таблица вводных'!$G$9))-('Расчет комиссии(Нади)'!$I1686+'Таблица вводных'!$E$3+'Таблица вводных'!$F$3)</f>
        <v>-0.41203990367697507</v>
      </c>
      <c r="J1686" s="13" t="s">
        <v>300</v>
      </c>
    </row>
    <row r="1687" spans="1:10" ht="13.2" customHeight="1">
      <c r="A1687" s="140"/>
      <c r="B1687" s="5"/>
      <c r="C1687" s="15"/>
      <c r="D1687" s="66">
        <f>(('Итоговая табл.1чел(все услуги-к'!$D1687+('Итоговая табл.1чел(все услуги-к'!$D1687*'Таблица вводных'!$G$4)))-('Расчет комиссии(Нади)'!$I1687+'Таблица вводных'!$E$3+'Таблица вводных'!$F$3)</f>
        <v>7.2879600963230251</v>
      </c>
      <c r="E1687" s="66">
        <f>('Итоговая табл.1чел(все услуги-к'!$E1687+('Итоговая табл.1чел(все услуги-к'!$E1687*'Таблица вводных'!$G$5))-('Расчет комиссии(Нади)'!$I1687+'Таблица вводных'!$E$3+'Таблица вводных'!$F$3)</f>
        <v>0.50371009632302488</v>
      </c>
      <c r="F1687" s="66">
        <f>('Итоговая табл.1чел(все услуги-к'!$F1687+('Итоговая табл.1чел(все услуги-к'!$F1687*'Таблица вводных'!$G$6))-('Расчет комиссии(Нади)'!$I1687+'Таблица вводных'!$E$3+'Таблица вводных'!$F$3)</f>
        <v>23.347960096323028</v>
      </c>
      <c r="G1687" s="66">
        <f>('Итоговая табл.1чел(все услуги-к'!$G1687+('Итоговая табл.1чел(все услуги-к'!$G1687*'Таблица вводных'!$G$7))-('Расчет комиссии(Нади)'!$I1687+'Таблица вводных'!$E$3+'Таблица вводных'!$F$3)</f>
        <v>-0.41203990367697507</v>
      </c>
      <c r="H1687" s="66">
        <f>'Итоговая табл.1чел(все услуги-к'!$H1687-('Расчет комиссии(Нади)'!$I1687+'Таблица вводных'!$E$3+'Таблица вводных'!$F$3)</f>
        <v>-0.41203990367697507</v>
      </c>
      <c r="I1687" s="66">
        <f>('Итоговая табл.1чел(все услуги-к'!$I1687+('Итоговая табл.1чел(все услуги-к'!$I1687*'Таблица вводных'!$G$9))-('Расчет комиссии(Нади)'!$I1687+'Таблица вводных'!$E$3+'Таблица вводных'!$F$3)</f>
        <v>-0.41203990367697507</v>
      </c>
      <c r="J1687" s="13" t="s">
        <v>300</v>
      </c>
    </row>
    <row r="1688" spans="1:10" ht="13.2" customHeight="1">
      <c r="A1688" s="140"/>
      <c r="B1688" s="5"/>
      <c r="C1688" s="6"/>
      <c r="D1688" s="66">
        <f>(('Итоговая табл.1чел(все услуги-к'!$D1688+('Итоговая табл.1чел(все услуги-к'!$D1688*'Таблица вводных'!$G$4)))-('Расчет комиссии(Нади)'!$I1688+'Таблица вводных'!$E$3+'Таблица вводных'!$F$3)</f>
        <v>7.2879600963230251</v>
      </c>
      <c r="E1688" s="66">
        <f>('Итоговая табл.1чел(все услуги-к'!$E1688+('Итоговая табл.1чел(все услуги-к'!$E1688*'Таблица вводных'!$G$5))-('Расчет комиссии(Нади)'!$I1688+'Таблица вводных'!$E$3+'Таблица вводных'!$F$3)</f>
        <v>0.50371009632302488</v>
      </c>
      <c r="F1688" s="66">
        <f>('Итоговая табл.1чел(все услуги-к'!$F1688+('Итоговая табл.1чел(все услуги-к'!$F1688*'Таблица вводных'!$G$6))-('Расчет комиссии(Нади)'!$I1688+'Таблица вводных'!$E$3+'Таблица вводных'!$F$3)</f>
        <v>23.347960096323028</v>
      </c>
      <c r="G1688" s="66">
        <f>('Итоговая табл.1чел(все услуги-к'!$G1688+('Итоговая табл.1чел(все услуги-к'!$G1688*'Таблица вводных'!$G$7))-('Расчет комиссии(Нади)'!$I1688+'Таблица вводных'!$E$3+'Таблица вводных'!$F$3)</f>
        <v>-0.41203990367697507</v>
      </c>
      <c r="H1688" s="66">
        <f>'Итоговая табл.1чел(все услуги-к'!$H1688-('Расчет комиссии(Нади)'!$I1688+'Таблица вводных'!$E$3+'Таблица вводных'!$F$3)</f>
        <v>-0.41203990367697507</v>
      </c>
      <c r="I1688" s="66">
        <f>('Итоговая табл.1чел(все услуги-к'!$I1688+('Итоговая табл.1чел(все услуги-к'!$I1688*'Таблица вводных'!$G$9))-('Расчет комиссии(Нади)'!$I1688+'Таблица вводных'!$E$3+'Таблица вводных'!$F$3)</f>
        <v>-0.41203990367697507</v>
      </c>
      <c r="J1688" s="13" t="s">
        <v>300</v>
      </c>
    </row>
    <row r="1689" spans="1:10" ht="13.2" customHeight="1">
      <c r="A1689" s="140"/>
      <c r="B1689" s="5"/>
      <c r="C1689" s="6"/>
      <c r="D1689" s="66">
        <f>(('Итоговая табл.1чел(все услуги-к'!$D1689+('Итоговая табл.1чел(все услуги-к'!$D1689*'Таблица вводных'!$G$4)))-('Расчет комиссии(Нади)'!$I1689+'Таблица вводных'!$E$3+'Таблица вводных'!$F$3)</f>
        <v>7.2879600963230251</v>
      </c>
      <c r="E1689" s="66">
        <f>('Итоговая табл.1чел(все услуги-к'!$E1689+('Итоговая табл.1чел(все услуги-к'!$E1689*'Таблица вводных'!$G$5))-('Расчет комиссии(Нади)'!$I1689+'Таблица вводных'!$E$3+'Таблица вводных'!$F$3)</f>
        <v>0.50371009632302488</v>
      </c>
      <c r="F1689" s="66">
        <f>('Итоговая табл.1чел(все услуги-к'!$F1689+('Итоговая табл.1чел(все услуги-к'!$F1689*'Таблица вводных'!$G$6))-('Расчет комиссии(Нади)'!$I1689+'Таблица вводных'!$E$3+'Таблица вводных'!$F$3)</f>
        <v>23.347960096323028</v>
      </c>
      <c r="G1689" s="66">
        <f>('Итоговая табл.1чел(все услуги-к'!$G1689+('Итоговая табл.1чел(все услуги-к'!$G1689*'Таблица вводных'!$G$7))-('Расчет комиссии(Нади)'!$I1689+'Таблица вводных'!$E$3+'Таблица вводных'!$F$3)</f>
        <v>-0.41203990367697507</v>
      </c>
      <c r="H1689" s="66">
        <f>'Итоговая табл.1чел(все услуги-к'!$H1689-('Расчет комиссии(Нади)'!$I1689+'Таблица вводных'!$E$3+'Таблица вводных'!$F$3)</f>
        <v>-0.41203990367697507</v>
      </c>
      <c r="I1689" s="66">
        <f>('Итоговая табл.1чел(все услуги-к'!$I1689+('Итоговая табл.1чел(все услуги-к'!$I1689*'Таблица вводных'!$G$9))-('Расчет комиссии(Нади)'!$I1689+'Таблица вводных'!$E$3+'Таблица вводных'!$F$3)</f>
        <v>-0.41203990367697507</v>
      </c>
      <c r="J1689" s="13" t="s">
        <v>300</v>
      </c>
    </row>
    <row r="1690" spans="1:10" ht="13.2" customHeight="1">
      <c r="A1690" s="140"/>
      <c r="B1690" s="5"/>
      <c r="C1690" s="15"/>
      <c r="D1690" s="66">
        <f>(('Итоговая табл.1чел(все услуги-к'!$D1690+('Итоговая табл.1чел(все услуги-к'!$D1690*'Таблица вводных'!$G$4)))-('Расчет комиссии(Нади)'!$I1690+'Таблица вводных'!$E$3+'Таблица вводных'!$F$3)</f>
        <v>7.2879600963230251</v>
      </c>
      <c r="E1690" s="66">
        <f>('Итоговая табл.1чел(все услуги-к'!$E1690+('Итоговая табл.1чел(все услуги-к'!$E1690*'Таблица вводных'!$G$5))-('Расчет комиссии(Нади)'!$I1690+'Таблица вводных'!$E$3+'Таблица вводных'!$F$3)</f>
        <v>0.50371009632302488</v>
      </c>
      <c r="F1690" s="66">
        <f>('Итоговая табл.1чел(все услуги-к'!$F1690+('Итоговая табл.1чел(все услуги-к'!$F1690*'Таблица вводных'!$G$6))-('Расчет комиссии(Нади)'!$I1690+'Таблица вводных'!$E$3+'Таблица вводных'!$F$3)</f>
        <v>23.347960096323028</v>
      </c>
      <c r="G1690" s="66">
        <f>('Итоговая табл.1чел(все услуги-к'!$G1690+('Итоговая табл.1чел(все услуги-к'!$G1690*'Таблица вводных'!$G$7))-('Расчет комиссии(Нади)'!$I1690+'Таблица вводных'!$E$3+'Таблица вводных'!$F$3)</f>
        <v>-0.41203990367697507</v>
      </c>
      <c r="H1690" s="66">
        <f>'Итоговая табл.1чел(все услуги-к'!$H1690-('Расчет комиссии(Нади)'!$I1690+'Таблица вводных'!$E$3+'Таблица вводных'!$F$3)</f>
        <v>-0.41203990367697507</v>
      </c>
      <c r="I1690" s="66">
        <f>('Итоговая табл.1чел(все услуги-к'!$I1690+('Итоговая табл.1чел(все услуги-к'!$I1690*'Таблица вводных'!$G$9))-('Расчет комиссии(Нади)'!$I1690+'Таблица вводных'!$E$3+'Таблица вводных'!$F$3)</f>
        <v>-0.41203990367697507</v>
      </c>
      <c r="J1690" s="13" t="s">
        <v>300</v>
      </c>
    </row>
    <row r="1691" spans="1:10" ht="13.2" customHeight="1">
      <c r="A1691" s="140"/>
      <c r="B1691" s="5"/>
      <c r="C1691" s="6"/>
      <c r="D1691" s="66">
        <f>(('Итоговая табл.1чел(все услуги-к'!$D1691+('Итоговая табл.1чел(все услуги-к'!$D1691*'Таблица вводных'!$G$4)))-('Расчет комиссии(Нади)'!$I1691+'Таблица вводных'!$E$3+'Таблица вводных'!$F$3)</f>
        <v>7.2879600963230251</v>
      </c>
      <c r="E1691" s="66">
        <f>('Итоговая табл.1чел(все услуги-к'!$E1691+('Итоговая табл.1чел(все услуги-к'!$E1691*'Таблица вводных'!$G$5))-('Расчет комиссии(Нади)'!$I1691+'Таблица вводных'!$E$3+'Таблица вводных'!$F$3)</f>
        <v>0.50371009632302488</v>
      </c>
      <c r="F1691" s="66">
        <f>('Итоговая табл.1чел(все услуги-к'!$F1691+('Итоговая табл.1чел(все услуги-к'!$F1691*'Таблица вводных'!$G$6))-('Расчет комиссии(Нади)'!$I1691+'Таблица вводных'!$E$3+'Таблица вводных'!$F$3)</f>
        <v>23.347960096323028</v>
      </c>
      <c r="G1691" s="66">
        <f>('Итоговая табл.1чел(все услуги-к'!$G1691+('Итоговая табл.1чел(все услуги-к'!$G1691*'Таблица вводных'!$G$7))-('Расчет комиссии(Нади)'!$I1691+'Таблица вводных'!$E$3+'Таблица вводных'!$F$3)</f>
        <v>-0.41203990367697507</v>
      </c>
      <c r="H1691" s="66">
        <f>'Итоговая табл.1чел(все услуги-к'!$H1691-('Расчет комиссии(Нади)'!$I1691+'Таблица вводных'!$E$3+'Таблица вводных'!$F$3)</f>
        <v>-0.41203990367697507</v>
      </c>
      <c r="I1691" s="66">
        <f>('Итоговая табл.1чел(все услуги-к'!$I1691+('Итоговая табл.1чел(все услуги-к'!$I1691*'Таблица вводных'!$G$9))-('Расчет комиссии(Нади)'!$I1691+'Таблица вводных'!$E$3+'Таблица вводных'!$F$3)</f>
        <v>-0.41203990367697507</v>
      </c>
      <c r="J1691" s="13" t="s">
        <v>300</v>
      </c>
    </row>
    <row r="1692" spans="1:10" ht="13.2" customHeight="1">
      <c r="A1692" s="140"/>
      <c r="B1692" s="5"/>
      <c r="C1692" s="15"/>
      <c r="D1692" s="66">
        <f>(('Итоговая табл.1чел(все услуги-к'!$D1692+('Итоговая табл.1чел(все услуги-к'!$D1692*'Таблица вводных'!$G$4)))-('Расчет комиссии(Нади)'!$I1692+'Таблица вводных'!$E$3+'Таблица вводных'!$F$3)</f>
        <v>7.2879600963230251</v>
      </c>
      <c r="E1692" s="66">
        <f>('Итоговая табл.1чел(все услуги-к'!$E1692+('Итоговая табл.1чел(все услуги-к'!$E1692*'Таблица вводных'!$G$5))-('Расчет комиссии(Нади)'!$I1692+'Таблица вводных'!$E$3+'Таблица вводных'!$F$3)</f>
        <v>0.50371009632302488</v>
      </c>
      <c r="F1692" s="66">
        <f>('Итоговая табл.1чел(все услуги-к'!$F1692+('Итоговая табл.1чел(все услуги-к'!$F1692*'Таблица вводных'!$G$6))-('Расчет комиссии(Нади)'!$I1692+'Таблица вводных'!$E$3+'Таблица вводных'!$F$3)</f>
        <v>23.347960096323028</v>
      </c>
      <c r="G1692" s="66">
        <f>('Итоговая табл.1чел(все услуги-к'!$G1692+('Итоговая табл.1чел(все услуги-к'!$G1692*'Таблица вводных'!$G$7))-('Расчет комиссии(Нади)'!$I1692+'Таблица вводных'!$E$3+'Таблица вводных'!$F$3)</f>
        <v>-0.41203990367697507</v>
      </c>
      <c r="H1692" s="66">
        <f>'Итоговая табл.1чел(все услуги-к'!$H1692-('Расчет комиссии(Нади)'!$I1692+'Таблица вводных'!$E$3+'Таблица вводных'!$F$3)</f>
        <v>-0.41203990367697507</v>
      </c>
      <c r="I1692" s="66">
        <f>('Итоговая табл.1чел(все услуги-к'!$I1692+('Итоговая табл.1чел(все услуги-к'!$I1692*'Таблица вводных'!$G$9))-('Расчет комиссии(Нади)'!$I1692+'Таблица вводных'!$E$3+'Таблица вводных'!$F$3)</f>
        <v>-0.41203990367697507</v>
      </c>
      <c r="J1692" s="13" t="s">
        <v>300</v>
      </c>
    </row>
    <row r="1693" spans="1:10" ht="13.2" customHeight="1">
      <c r="A1693" s="141"/>
      <c r="B1693" s="18"/>
      <c r="C1693" s="19"/>
      <c r="D1693" s="76">
        <f>(('Итоговая табл.1чел(все услуги-к'!$D1693+('Итоговая табл.1чел(все услуги-к'!$D1693*'Таблица вводных'!$G$4)))-('Расчет комиссии(Нади)'!$I1693+'Таблица вводных'!$E$3+'Таблица вводных'!$F$3)</f>
        <v>7.2879600963230251</v>
      </c>
      <c r="E1693" s="76">
        <f>('Итоговая табл.1чел(все услуги-к'!$E1693+('Итоговая табл.1чел(все услуги-к'!$E1693*'Таблица вводных'!$G$5))-('Расчет комиссии(Нади)'!$I1693+'Таблица вводных'!$E$3+'Таблица вводных'!$F$3)</f>
        <v>0.50371009632302488</v>
      </c>
      <c r="F1693" s="76">
        <f>('Итоговая табл.1чел(все услуги-к'!$F1693+('Итоговая табл.1чел(все услуги-к'!$F1693*'Таблица вводных'!$G$6))-('Расчет комиссии(Нади)'!$I1693+'Таблица вводных'!$E$3+'Таблица вводных'!$F$3)</f>
        <v>23.347960096323028</v>
      </c>
      <c r="G1693" s="76">
        <f>('Итоговая табл.1чел(все услуги-к'!$G1693+('Итоговая табл.1чел(все услуги-к'!$G1693*'Таблица вводных'!$G$7))-('Расчет комиссии(Нади)'!$I1693+'Таблица вводных'!$E$3+'Таблица вводных'!$F$3)</f>
        <v>-0.41203990367697507</v>
      </c>
      <c r="H1693" s="76">
        <f>'Итоговая табл.1чел(все услуги-к'!$H1693-('Расчет комиссии(Нади)'!$I1693+'Таблица вводных'!$E$3+'Таблица вводных'!$F$3)</f>
        <v>-0.41203990367697507</v>
      </c>
      <c r="I1693" s="76">
        <f>('Итоговая табл.1чел(все услуги-к'!$I1693+('Итоговая табл.1чел(все услуги-к'!$I1693*'Таблица вводных'!$G$9))-('Расчет комиссии(Нади)'!$I1693+'Таблица вводных'!$E$3+'Таблица вводных'!$F$3)</f>
        <v>-0.41203990367697507</v>
      </c>
      <c r="J1693" s="22" t="s">
        <v>300</v>
      </c>
    </row>
    <row r="1694" spans="1:10" ht="13.2" customHeight="1">
      <c r="A1694" s="144" t="s">
        <v>301</v>
      </c>
      <c r="B1694" s="5">
        <v>45423</v>
      </c>
      <c r="C1694" s="97"/>
      <c r="D1694" s="59">
        <f>(('Итоговая табл.1чел(все услуги-к'!$D1694+('Итоговая табл.1чел(все услуги-к'!$D1694*'Таблица вводных'!$G$4)))-('Расчет комиссии(Нади)'!$I1694+'Таблица вводных'!$E$3+'Таблица вводных'!$F$3)</f>
        <v>7.2879600963230251</v>
      </c>
      <c r="E1694" s="59">
        <f>('Итоговая табл.1чел(все услуги-к'!$E1694+('Итоговая табл.1чел(все услуги-к'!$E1694*'Таблица вводных'!$G$5))-('Расчет комиссии(Нади)'!$I1694+'Таблица вводных'!$E$3+'Таблица вводных'!$F$3)</f>
        <v>0.50371009632302488</v>
      </c>
      <c r="F1694" s="59">
        <f>('Итоговая табл.1чел(все услуги-к'!$F1694+('Итоговая табл.1чел(все услуги-к'!$F1694*'Таблица вводных'!$G$6))-('Расчет комиссии(Нади)'!$I1694+'Таблица вводных'!$E$3+'Таблица вводных'!$F$3)</f>
        <v>23.347960096323028</v>
      </c>
      <c r="G1694" s="59">
        <f>('Итоговая табл.1чел(все услуги-к'!$G1694+('Итоговая табл.1чел(все услуги-к'!$G1694*'Таблица вводных'!$G$7))-('Расчет комиссии(Нади)'!$I1694+'Таблица вводных'!$E$3+'Таблица вводных'!$F$3)</f>
        <v>-0.41203990367697507</v>
      </c>
      <c r="H1694" s="59">
        <f>'Итоговая табл.1чел(все услуги-к'!$H1694-('Расчет комиссии(Нади)'!$I1694+'Таблица вводных'!$E$3+'Таблица вводных'!$F$3)</f>
        <v>-0.41203990367697507</v>
      </c>
      <c r="I1694" s="59">
        <f>('Итоговая табл.1чел(все услуги-к'!$I1694+('Итоговая табл.1чел(все услуги-к'!$I1694*'Таблица вводных'!$G$9))-('Расчет комиссии(Нади)'!$I1694+'Таблица вводных'!$E$3+'Таблица вводных'!$F$3)</f>
        <v>-0.41203990367697507</v>
      </c>
      <c r="J1694" s="10" t="s">
        <v>204</v>
      </c>
    </row>
    <row r="1695" spans="1:10" ht="13.2" customHeight="1">
      <c r="A1695" s="140"/>
      <c r="B1695" s="5">
        <v>45426</v>
      </c>
      <c r="C1695" s="6"/>
      <c r="D1695" s="66">
        <f>(('Итоговая табл.1чел(все услуги-к'!$D1695+('Итоговая табл.1чел(все услуги-к'!$D1695*'Таблица вводных'!$G$4)))-('Расчет комиссии(Нади)'!$I1695+'Таблица вводных'!$E$3+'Таблица вводных'!$F$3)</f>
        <v>7.2879600963230251</v>
      </c>
      <c r="E1695" s="66">
        <f>('Итоговая табл.1чел(все услуги-к'!$E1695+('Итоговая табл.1чел(все услуги-к'!$E1695*'Таблица вводных'!$G$5))-('Расчет комиссии(Нади)'!$I1695+'Таблица вводных'!$E$3+'Таблица вводных'!$F$3)</f>
        <v>0.50371009632302488</v>
      </c>
      <c r="F1695" s="66">
        <f>('Итоговая табл.1чел(все услуги-к'!$F1695+('Итоговая табл.1чел(все услуги-к'!$F1695*'Таблица вводных'!$G$6))-('Расчет комиссии(Нади)'!$I1695+'Таблица вводных'!$E$3+'Таблица вводных'!$F$3)</f>
        <v>23.347960096323028</v>
      </c>
      <c r="G1695" s="66">
        <f>('Итоговая табл.1чел(все услуги-к'!$G1695+('Итоговая табл.1чел(все услуги-к'!$G1695*'Таблица вводных'!$G$7))-('Расчет комиссии(Нади)'!$I1695+'Таблица вводных'!$E$3+'Таблица вводных'!$F$3)</f>
        <v>-0.41203990367697507</v>
      </c>
      <c r="H1695" s="66">
        <f>'Итоговая табл.1чел(все услуги-к'!$H1695-('Расчет комиссии(Нади)'!$I1695+'Таблица вводных'!$E$3+'Таблица вводных'!$F$3)</f>
        <v>-0.41203990367697507</v>
      </c>
      <c r="I1695" s="66">
        <f>('Итоговая табл.1чел(все услуги-к'!$I1695+('Итоговая табл.1чел(все услуги-к'!$I1695*'Таблица вводных'!$G$9))-('Расчет комиссии(Нади)'!$I1695+'Таблица вводных'!$E$3+'Таблица вводных'!$F$3)</f>
        <v>-0.41203990367697507</v>
      </c>
      <c r="J1695" s="13" t="s">
        <v>204</v>
      </c>
    </row>
    <row r="1696" spans="1:10" ht="13.2" customHeight="1">
      <c r="A1696" s="140"/>
      <c r="B1696" s="5">
        <v>45430</v>
      </c>
      <c r="C1696" s="15"/>
      <c r="D1696" s="66">
        <f>(('Итоговая табл.1чел(все услуги-к'!$D1696+('Итоговая табл.1чел(все услуги-к'!$D1696*'Таблица вводных'!$G$4)))-('Расчет комиссии(Нади)'!$I1696+'Таблица вводных'!$E$3+'Таблица вводных'!$F$3)</f>
        <v>7.2879600963230251</v>
      </c>
      <c r="E1696" s="66">
        <f>('Итоговая табл.1чел(все услуги-к'!$E1696+('Итоговая табл.1чел(все услуги-к'!$E1696*'Таблица вводных'!$G$5))-('Расчет комиссии(Нади)'!$I1696+'Таблица вводных'!$E$3+'Таблица вводных'!$F$3)</f>
        <v>0.50371009632302488</v>
      </c>
      <c r="F1696" s="66">
        <f>('Итоговая табл.1чел(все услуги-к'!$F1696+('Итоговая табл.1чел(все услуги-к'!$F1696*'Таблица вводных'!$G$6))-('Расчет комиссии(Нади)'!$I1696+'Таблица вводных'!$E$3+'Таблица вводных'!$F$3)</f>
        <v>23.347960096323028</v>
      </c>
      <c r="G1696" s="66">
        <f>('Итоговая табл.1чел(все услуги-к'!$G1696+('Итоговая табл.1чел(все услуги-к'!$G1696*'Таблица вводных'!$G$7))-('Расчет комиссии(Нади)'!$I1696+'Таблица вводных'!$E$3+'Таблица вводных'!$F$3)</f>
        <v>-0.41203990367697507</v>
      </c>
      <c r="H1696" s="66">
        <f>'Итоговая табл.1чел(все услуги-к'!$H1696-('Расчет комиссии(Нади)'!$I1696+'Таблица вводных'!$E$3+'Таблица вводных'!$F$3)</f>
        <v>-0.41203990367697507</v>
      </c>
      <c r="I1696" s="66">
        <f>('Итоговая табл.1чел(все услуги-к'!$I1696+('Итоговая табл.1чел(все услуги-к'!$I1696*'Таблица вводных'!$G$9))-('Расчет комиссии(Нади)'!$I1696+'Таблица вводных'!$E$3+'Таблица вводных'!$F$3)</f>
        <v>-0.41203990367697507</v>
      </c>
      <c r="J1696" s="13" t="s">
        <v>204</v>
      </c>
    </row>
    <row r="1697" spans="1:10" ht="13.2" customHeight="1">
      <c r="A1697" s="140"/>
      <c r="B1697" s="5">
        <v>45433</v>
      </c>
      <c r="C1697" s="6"/>
      <c r="D1697" s="66">
        <f>(('Итоговая табл.1чел(все услуги-к'!$D1697+('Итоговая табл.1чел(все услуги-к'!$D1697*'Таблица вводных'!$G$4)))-('Расчет комиссии(Нади)'!$I1697+'Таблица вводных'!$E$3+'Таблица вводных'!$F$3)</f>
        <v>7.2879600963230251</v>
      </c>
      <c r="E1697" s="66">
        <f>('Итоговая табл.1чел(все услуги-к'!$E1697+('Итоговая табл.1чел(все услуги-к'!$E1697*'Таблица вводных'!$G$5))-('Расчет комиссии(Нади)'!$I1697+'Таблица вводных'!$E$3+'Таблица вводных'!$F$3)</f>
        <v>0.50371009632302488</v>
      </c>
      <c r="F1697" s="66">
        <f>('Итоговая табл.1чел(все услуги-к'!$F1697+('Итоговая табл.1чел(все услуги-к'!$F1697*'Таблица вводных'!$G$6))-('Расчет комиссии(Нади)'!$I1697+'Таблица вводных'!$E$3+'Таблица вводных'!$F$3)</f>
        <v>23.347960096323028</v>
      </c>
      <c r="G1697" s="66">
        <f>('Итоговая табл.1чел(все услуги-к'!$G1697+('Итоговая табл.1чел(все услуги-к'!$G1697*'Таблица вводных'!$G$7))-('Расчет комиссии(Нади)'!$I1697+'Таблица вводных'!$E$3+'Таблица вводных'!$F$3)</f>
        <v>-0.41203990367697507</v>
      </c>
      <c r="H1697" s="66">
        <f>'Итоговая табл.1чел(все услуги-к'!$H1697-('Расчет комиссии(Нади)'!$I1697+'Таблица вводных'!$E$3+'Таблица вводных'!$F$3)</f>
        <v>-0.41203990367697507</v>
      </c>
      <c r="I1697" s="66">
        <f>('Итоговая табл.1чел(все услуги-к'!$I1697+('Итоговая табл.1чел(все услуги-к'!$I1697*'Таблица вводных'!$G$9))-('Расчет комиссии(Нади)'!$I1697+'Таблица вводных'!$E$3+'Таблица вводных'!$F$3)</f>
        <v>-0.41203990367697507</v>
      </c>
      <c r="J1697" s="13" t="s">
        <v>204</v>
      </c>
    </row>
    <row r="1698" spans="1:10" ht="13.2" customHeight="1">
      <c r="A1698" s="140"/>
      <c r="B1698" s="5">
        <v>45437</v>
      </c>
      <c r="C1698" s="15"/>
      <c r="D1698" s="66">
        <f>(('Итоговая табл.1чел(все услуги-к'!$D1698+('Итоговая табл.1чел(все услуги-к'!$D1698*'Таблица вводных'!$G$4)))-('Расчет комиссии(Нади)'!$I1698+'Таблица вводных'!$E$3+'Таблица вводных'!$F$3)</f>
        <v>7.2879600963230251</v>
      </c>
      <c r="E1698" s="66">
        <f>('Итоговая табл.1чел(все услуги-к'!$E1698+('Итоговая табл.1чел(все услуги-к'!$E1698*'Таблица вводных'!$G$5))-('Расчет комиссии(Нади)'!$I1698+'Таблица вводных'!$E$3+'Таблица вводных'!$F$3)</f>
        <v>0.50371009632302488</v>
      </c>
      <c r="F1698" s="66">
        <f>('Итоговая табл.1чел(все услуги-к'!$F1698+('Итоговая табл.1чел(все услуги-к'!$F1698*'Таблица вводных'!$G$6))-('Расчет комиссии(Нади)'!$I1698+'Таблица вводных'!$E$3+'Таблица вводных'!$F$3)</f>
        <v>23.347960096323028</v>
      </c>
      <c r="G1698" s="66">
        <f>('Итоговая табл.1чел(все услуги-к'!$G1698+('Итоговая табл.1чел(все услуги-к'!$G1698*'Таблица вводных'!$G$7))-('Расчет комиссии(Нади)'!$I1698+'Таблица вводных'!$E$3+'Таблица вводных'!$F$3)</f>
        <v>-0.41203990367697507</v>
      </c>
      <c r="H1698" s="66">
        <f>'Итоговая табл.1чел(все услуги-к'!$H1698-('Расчет комиссии(Нади)'!$I1698+'Таблица вводных'!$E$3+'Таблица вводных'!$F$3)</f>
        <v>-0.41203990367697507</v>
      </c>
      <c r="I1698" s="66">
        <f>('Итоговая табл.1чел(все услуги-к'!$I1698+('Итоговая табл.1чел(все услуги-к'!$I1698*'Таблица вводных'!$G$9))-('Расчет комиссии(Нади)'!$I1698+'Таблица вводных'!$E$3+'Таблица вводных'!$F$3)</f>
        <v>-0.41203990367697507</v>
      </c>
      <c r="J1698" s="13" t="s">
        <v>204</v>
      </c>
    </row>
    <row r="1699" spans="1:10" ht="13.2" customHeight="1">
      <c r="A1699" s="140"/>
      <c r="B1699" s="5">
        <v>45440</v>
      </c>
      <c r="C1699" s="15"/>
      <c r="D1699" s="66">
        <f>(('Итоговая табл.1чел(все услуги-к'!$D1699+('Итоговая табл.1чел(все услуги-к'!$D1699*'Таблица вводных'!$G$4)))-('Расчет комиссии(Нади)'!$I1699+'Таблица вводных'!$E$3+'Таблица вводных'!$F$3)</f>
        <v>7.2879600963230251</v>
      </c>
      <c r="E1699" s="66">
        <f>('Итоговая табл.1чел(все услуги-к'!$E1699+('Итоговая табл.1чел(все услуги-к'!$E1699*'Таблица вводных'!$G$5))-('Расчет комиссии(Нади)'!$I1699+'Таблица вводных'!$E$3+'Таблица вводных'!$F$3)</f>
        <v>0.50371009632302488</v>
      </c>
      <c r="F1699" s="66">
        <f>('Итоговая табл.1чел(все услуги-к'!$F1699+('Итоговая табл.1чел(все услуги-к'!$F1699*'Таблица вводных'!$G$6))-('Расчет комиссии(Нади)'!$I1699+'Таблица вводных'!$E$3+'Таблица вводных'!$F$3)</f>
        <v>23.347960096323028</v>
      </c>
      <c r="G1699" s="66">
        <f>('Итоговая табл.1чел(все услуги-к'!$G1699+('Итоговая табл.1чел(все услуги-к'!$G1699*'Таблица вводных'!$G$7))-('Расчет комиссии(Нади)'!$I1699+'Таблица вводных'!$E$3+'Таблица вводных'!$F$3)</f>
        <v>-0.41203990367697507</v>
      </c>
      <c r="H1699" s="66">
        <f>'Итоговая табл.1чел(все услуги-к'!$H1699-('Расчет комиссии(Нади)'!$I1699+'Таблица вводных'!$E$3+'Таблица вводных'!$F$3)</f>
        <v>-0.41203990367697507</v>
      </c>
      <c r="I1699" s="66">
        <f>('Итоговая табл.1чел(все услуги-к'!$I1699+('Итоговая табл.1чел(все услуги-к'!$I1699*'Таблица вводных'!$G$9))-('Расчет комиссии(Нади)'!$I1699+'Таблица вводных'!$E$3+'Таблица вводных'!$F$3)</f>
        <v>-0.41203990367697507</v>
      </c>
      <c r="J1699" s="13" t="s">
        <v>204</v>
      </c>
    </row>
    <row r="1700" spans="1:10" ht="13.2" customHeight="1">
      <c r="A1700" s="140"/>
      <c r="B1700" s="5">
        <v>45444</v>
      </c>
      <c r="C1700" s="15"/>
      <c r="D1700" s="66">
        <f>(('Итоговая табл.1чел(все услуги-к'!$D1700+('Итоговая табл.1чел(все услуги-к'!$D1700*'Таблица вводных'!$G$4)))-('Расчет комиссии(Нади)'!$I1700+'Таблица вводных'!$E$3+'Таблица вводных'!$F$3)</f>
        <v>7.2879600963230251</v>
      </c>
      <c r="E1700" s="66">
        <f>('Итоговая табл.1чел(все услуги-к'!$E1700+('Итоговая табл.1чел(все услуги-к'!$E1700*'Таблица вводных'!$G$5))-('Расчет комиссии(Нади)'!$I1700+'Таблица вводных'!$E$3+'Таблица вводных'!$F$3)</f>
        <v>0.50371009632302488</v>
      </c>
      <c r="F1700" s="66">
        <f>('Итоговая табл.1чел(все услуги-к'!$F1700+('Итоговая табл.1чел(все услуги-к'!$F1700*'Таблица вводных'!$G$6))-('Расчет комиссии(Нади)'!$I1700+'Таблица вводных'!$E$3+'Таблица вводных'!$F$3)</f>
        <v>23.347960096323028</v>
      </c>
      <c r="G1700" s="66">
        <f>('Итоговая табл.1чел(все услуги-к'!$G1700+('Итоговая табл.1чел(все услуги-к'!$G1700*'Таблица вводных'!$G$7))-('Расчет комиссии(Нади)'!$I1700+'Таблица вводных'!$E$3+'Таблица вводных'!$F$3)</f>
        <v>-0.41203990367697507</v>
      </c>
      <c r="H1700" s="66">
        <f>'Итоговая табл.1чел(все услуги-к'!$H1700-('Расчет комиссии(Нади)'!$I1700+'Таблица вводных'!$E$3+'Таблица вводных'!$F$3)</f>
        <v>-0.41203990367697507</v>
      </c>
      <c r="I1700" s="66">
        <f>('Итоговая табл.1чел(все услуги-к'!$I1700+('Итоговая табл.1чел(все услуги-к'!$I1700*'Таблица вводных'!$G$9))-('Расчет комиссии(Нади)'!$I1700+'Таблица вводных'!$E$3+'Таблица вводных'!$F$3)</f>
        <v>-0.41203990367697507</v>
      </c>
      <c r="J1700" s="13" t="s">
        <v>204</v>
      </c>
    </row>
    <row r="1701" spans="1:10" ht="13.2" customHeight="1">
      <c r="A1701" s="140"/>
      <c r="B1701" s="5">
        <v>45447</v>
      </c>
      <c r="C1701" s="6"/>
      <c r="D1701" s="66">
        <f>(('Итоговая табл.1чел(все услуги-к'!$D1701+('Итоговая табл.1чел(все услуги-к'!$D1701*'Таблица вводных'!$G$4)))-('Расчет комиссии(Нади)'!$I1701+'Таблица вводных'!$E$3+'Таблица вводных'!$F$3)</f>
        <v>7.2879600963230251</v>
      </c>
      <c r="E1701" s="66">
        <f>('Итоговая табл.1чел(все услуги-к'!$E1701+('Итоговая табл.1чел(все услуги-к'!$E1701*'Таблица вводных'!$G$5))-('Расчет комиссии(Нади)'!$I1701+'Таблица вводных'!$E$3+'Таблица вводных'!$F$3)</f>
        <v>0.50371009632302488</v>
      </c>
      <c r="F1701" s="66">
        <f>('Итоговая табл.1чел(все услуги-к'!$F1701+('Итоговая табл.1чел(все услуги-к'!$F1701*'Таблица вводных'!$G$6))-('Расчет комиссии(Нади)'!$I1701+'Таблица вводных'!$E$3+'Таблица вводных'!$F$3)</f>
        <v>23.347960096323028</v>
      </c>
      <c r="G1701" s="66">
        <f>('Итоговая табл.1чел(все услуги-к'!$G1701+('Итоговая табл.1чел(все услуги-к'!$G1701*'Таблица вводных'!$G$7))-('Расчет комиссии(Нади)'!$I1701+'Таблица вводных'!$E$3+'Таблица вводных'!$F$3)</f>
        <v>-0.41203990367697507</v>
      </c>
      <c r="H1701" s="66">
        <f>'Итоговая табл.1чел(все услуги-к'!$H1701-('Расчет комиссии(Нади)'!$I1701+'Таблица вводных'!$E$3+'Таблица вводных'!$F$3)</f>
        <v>-0.41203990367697507</v>
      </c>
      <c r="I1701" s="66">
        <f>('Итоговая табл.1чел(все услуги-к'!$I1701+('Итоговая табл.1чел(все услуги-к'!$I1701*'Таблица вводных'!$G$9))-('Расчет комиссии(Нади)'!$I1701+'Таблица вводных'!$E$3+'Таблица вводных'!$F$3)</f>
        <v>-0.41203990367697507</v>
      </c>
      <c r="J1701" s="13" t="s">
        <v>204</v>
      </c>
    </row>
    <row r="1702" spans="1:10" ht="13.2" customHeight="1">
      <c r="A1702" s="140"/>
      <c r="B1702" s="5">
        <v>45451</v>
      </c>
      <c r="C1702" s="15"/>
      <c r="D1702" s="66">
        <f>(('Итоговая табл.1чел(все услуги-к'!$D1702+('Итоговая табл.1чел(все услуги-к'!$D1702*'Таблица вводных'!$G$4)))-('Расчет комиссии(Нади)'!$I1702+'Таблица вводных'!$E$3+'Таблица вводных'!$F$3)</f>
        <v>7.2879600963230251</v>
      </c>
      <c r="E1702" s="66">
        <f>('Итоговая табл.1чел(все услуги-к'!$E1702+('Итоговая табл.1чел(все услуги-к'!$E1702*'Таблица вводных'!$G$5))-('Расчет комиссии(Нади)'!$I1702+'Таблица вводных'!$E$3+'Таблица вводных'!$F$3)</f>
        <v>0.50371009632302488</v>
      </c>
      <c r="F1702" s="66">
        <f>('Итоговая табл.1чел(все услуги-к'!$F1702+('Итоговая табл.1чел(все услуги-к'!$F1702*'Таблица вводных'!$G$6))-('Расчет комиссии(Нади)'!$I1702+'Таблица вводных'!$E$3+'Таблица вводных'!$F$3)</f>
        <v>23.347960096323028</v>
      </c>
      <c r="G1702" s="66">
        <f>('Итоговая табл.1чел(все услуги-к'!$G1702+('Итоговая табл.1чел(все услуги-к'!$G1702*'Таблица вводных'!$G$7))-('Расчет комиссии(Нади)'!$I1702+'Таблица вводных'!$E$3+'Таблица вводных'!$F$3)</f>
        <v>-0.41203990367697507</v>
      </c>
      <c r="H1702" s="66">
        <f>'Итоговая табл.1чел(все услуги-к'!$H1702-('Расчет комиссии(Нади)'!$I1702+'Таблица вводных'!$E$3+'Таблица вводных'!$F$3)</f>
        <v>-0.41203990367697507</v>
      </c>
      <c r="I1702" s="66">
        <f>('Итоговая табл.1чел(все услуги-к'!$I1702+('Итоговая табл.1чел(все услуги-к'!$I1702*'Таблица вводных'!$G$9))-('Расчет комиссии(Нади)'!$I1702+'Таблица вводных'!$E$3+'Таблица вводных'!$F$3)</f>
        <v>-0.41203990367697507</v>
      </c>
      <c r="J1702" s="13" t="s">
        <v>204</v>
      </c>
    </row>
    <row r="1703" spans="1:10" ht="13.2" customHeight="1">
      <c r="A1703" s="140"/>
      <c r="B1703" s="5">
        <v>45454</v>
      </c>
      <c r="C1703" s="15"/>
      <c r="D1703" s="66">
        <f>(('Итоговая табл.1чел(все услуги-к'!$D1703+('Итоговая табл.1чел(все услуги-к'!$D1703*'Таблица вводных'!$G$4)))-('Расчет комиссии(Нади)'!$I1703+'Таблица вводных'!$E$3+'Таблица вводных'!$F$3)</f>
        <v>7.2879600963230251</v>
      </c>
      <c r="E1703" s="66">
        <f>('Итоговая табл.1чел(все услуги-к'!$E1703+('Итоговая табл.1чел(все услуги-к'!$E1703*'Таблица вводных'!$G$5))-('Расчет комиссии(Нади)'!$I1703+'Таблица вводных'!$E$3+'Таблица вводных'!$F$3)</f>
        <v>0.50371009632302488</v>
      </c>
      <c r="F1703" s="66">
        <f>('Итоговая табл.1чел(все услуги-к'!$F1703+('Итоговая табл.1чел(все услуги-к'!$F1703*'Таблица вводных'!$G$6))-('Расчет комиссии(Нади)'!$I1703+'Таблица вводных'!$E$3+'Таблица вводных'!$F$3)</f>
        <v>23.347960096323028</v>
      </c>
      <c r="G1703" s="66">
        <f>('Итоговая табл.1чел(все услуги-к'!$G1703+('Итоговая табл.1чел(все услуги-к'!$G1703*'Таблица вводных'!$G$7))-('Расчет комиссии(Нади)'!$I1703+'Таблица вводных'!$E$3+'Таблица вводных'!$F$3)</f>
        <v>-0.41203990367697507</v>
      </c>
      <c r="H1703" s="66">
        <f>'Итоговая табл.1чел(все услуги-к'!$H1703-('Расчет комиссии(Нади)'!$I1703+'Таблица вводных'!$E$3+'Таблица вводных'!$F$3)</f>
        <v>-0.41203990367697507</v>
      </c>
      <c r="I1703" s="66">
        <f>('Итоговая табл.1чел(все услуги-к'!$I1703+('Итоговая табл.1чел(все услуги-к'!$I1703*'Таблица вводных'!$G$9))-('Расчет комиссии(Нади)'!$I1703+'Таблица вводных'!$E$3+'Таблица вводных'!$F$3)</f>
        <v>-0.41203990367697507</v>
      </c>
      <c r="J1703" s="13" t="s">
        <v>204</v>
      </c>
    </row>
    <row r="1704" spans="1:10" ht="13.2" customHeight="1">
      <c r="A1704" s="140"/>
      <c r="B1704" s="5"/>
      <c r="C1704" s="6"/>
      <c r="D1704" s="66">
        <f>(('Итоговая табл.1чел(все услуги-к'!$D1704+('Итоговая табл.1чел(все услуги-к'!$D1704*'Таблица вводных'!$G$4)))-('Расчет комиссии(Нади)'!$I1704+'Таблица вводных'!$E$3+'Таблица вводных'!$F$3)</f>
        <v>7.2879600963230251</v>
      </c>
      <c r="E1704" s="66">
        <f>('Итоговая табл.1чел(все услуги-к'!$E1704+('Итоговая табл.1чел(все услуги-к'!$E1704*'Таблица вводных'!$G$5))-('Расчет комиссии(Нади)'!$I1704+'Таблица вводных'!$E$3+'Таблица вводных'!$F$3)</f>
        <v>0.50371009632302488</v>
      </c>
      <c r="F1704" s="66">
        <f>('Итоговая табл.1чел(все услуги-к'!$F1704+('Итоговая табл.1чел(все услуги-к'!$F1704*'Таблица вводных'!$G$6))-('Расчет комиссии(Нади)'!$I1704+'Таблица вводных'!$E$3+'Таблица вводных'!$F$3)</f>
        <v>23.347960096323028</v>
      </c>
      <c r="G1704" s="66">
        <f>('Итоговая табл.1чел(все услуги-к'!$G1704+('Итоговая табл.1чел(все услуги-к'!$G1704*'Таблица вводных'!$G$7))-('Расчет комиссии(Нади)'!$I1704+'Таблица вводных'!$E$3+'Таблица вводных'!$F$3)</f>
        <v>-0.41203990367697507</v>
      </c>
      <c r="H1704" s="66">
        <f>'Итоговая табл.1чел(все услуги-к'!$H1704-('Расчет комиссии(Нади)'!$I1704+'Таблица вводных'!$E$3+'Таблица вводных'!$F$3)</f>
        <v>-0.41203990367697507</v>
      </c>
      <c r="I1704" s="66">
        <f>('Итоговая табл.1чел(все услуги-к'!$I1704+('Итоговая табл.1чел(все услуги-к'!$I1704*'Таблица вводных'!$G$9))-('Расчет комиссии(Нади)'!$I1704+'Таблица вводных'!$E$3+'Таблица вводных'!$F$3)</f>
        <v>-0.41203990367697507</v>
      </c>
      <c r="J1704" s="13" t="s">
        <v>204</v>
      </c>
    </row>
    <row r="1705" spans="1:10" ht="13.2" customHeight="1">
      <c r="A1705" s="140"/>
      <c r="B1705" s="5"/>
      <c r="C1705" s="15"/>
      <c r="D1705" s="66">
        <f>(('Итоговая табл.1чел(все услуги-к'!$D1705+('Итоговая табл.1чел(все услуги-к'!$D1705*'Таблица вводных'!$G$4)))-('Расчет комиссии(Нади)'!$I1705+'Таблица вводных'!$E$3+'Таблица вводных'!$F$3)</f>
        <v>7.2879600963230251</v>
      </c>
      <c r="E1705" s="66">
        <f>('Итоговая табл.1чел(все услуги-к'!$E1705+('Итоговая табл.1чел(все услуги-к'!$E1705*'Таблица вводных'!$G$5))-('Расчет комиссии(Нади)'!$I1705+'Таблица вводных'!$E$3+'Таблица вводных'!$F$3)</f>
        <v>0.50371009632302488</v>
      </c>
      <c r="F1705" s="66">
        <f>('Итоговая табл.1чел(все услуги-к'!$F1705+('Итоговая табл.1чел(все услуги-к'!$F1705*'Таблица вводных'!$G$6))-('Расчет комиссии(Нади)'!$I1705+'Таблица вводных'!$E$3+'Таблица вводных'!$F$3)</f>
        <v>23.347960096323028</v>
      </c>
      <c r="G1705" s="66">
        <f>('Итоговая табл.1чел(все услуги-к'!$G1705+('Итоговая табл.1чел(все услуги-к'!$G1705*'Таблица вводных'!$G$7))-('Расчет комиссии(Нади)'!$I1705+'Таблица вводных'!$E$3+'Таблица вводных'!$F$3)</f>
        <v>-0.41203990367697507</v>
      </c>
      <c r="H1705" s="66">
        <f>'Итоговая табл.1чел(все услуги-к'!$H1705-('Расчет комиссии(Нади)'!$I1705+'Таблица вводных'!$E$3+'Таблица вводных'!$F$3)</f>
        <v>-0.41203990367697507</v>
      </c>
      <c r="I1705" s="66">
        <f>('Итоговая табл.1чел(все услуги-к'!$I1705+('Итоговая табл.1чел(все услуги-к'!$I1705*'Таблица вводных'!$G$9))-('Расчет комиссии(Нади)'!$I1705+'Таблица вводных'!$E$3+'Таблица вводных'!$F$3)</f>
        <v>-0.41203990367697507</v>
      </c>
      <c r="J1705" s="13" t="s">
        <v>204</v>
      </c>
    </row>
    <row r="1706" spans="1:10" ht="13.2" customHeight="1">
      <c r="A1706" s="140"/>
      <c r="B1706" s="5"/>
      <c r="C1706" s="6"/>
      <c r="D1706" s="66">
        <f>(('Итоговая табл.1чел(все услуги-к'!$D1706+('Итоговая табл.1чел(все услуги-к'!$D1706*'Таблица вводных'!$G$4)))-('Расчет комиссии(Нади)'!$I1706+'Таблица вводных'!$E$3+'Таблица вводных'!$F$3)</f>
        <v>7.2879600963230251</v>
      </c>
      <c r="E1706" s="66">
        <f>('Итоговая табл.1чел(все услуги-к'!$E1706+('Итоговая табл.1чел(все услуги-к'!$E1706*'Таблица вводных'!$G$5))-('Расчет комиссии(Нади)'!$I1706+'Таблица вводных'!$E$3+'Таблица вводных'!$F$3)</f>
        <v>0.50371009632302488</v>
      </c>
      <c r="F1706" s="66">
        <f>('Итоговая табл.1чел(все услуги-к'!$F1706+('Итоговая табл.1чел(все услуги-к'!$F1706*'Таблица вводных'!$G$6))-('Расчет комиссии(Нади)'!$I1706+'Таблица вводных'!$E$3+'Таблица вводных'!$F$3)</f>
        <v>23.347960096323028</v>
      </c>
      <c r="G1706" s="66">
        <f>('Итоговая табл.1чел(все услуги-к'!$G1706+('Итоговая табл.1чел(все услуги-к'!$G1706*'Таблица вводных'!$G$7))-('Расчет комиссии(Нади)'!$I1706+'Таблица вводных'!$E$3+'Таблица вводных'!$F$3)</f>
        <v>-0.41203990367697507</v>
      </c>
      <c r="H1706" s="66">
        <f>'Итоговая табл.1чел(все услуги-к'!$H1706-('Расчет комиссии(Нади)'!$I1706+'Таблица вводных'!$E$3+'Таблица вводных'!$F$3)</f>
        <v>-0.41203990367697507</v>
      </c>
      <c r="I1706" s="66">
        <f>('Итоговая табл.1чел(все услуги-к'!$I1706+('Итоговая табл.1чел(все услуги-к'!$I1706*'Таблица вводных'!$G$9))-('Расчет комиссии(Нади)'!$I1706+'Таблица вводных'!$E$3+'Таблица вводных'!$F$3)</f>
        <v>-0.41203990367697507</v>
      </c>
      <c r="J1706" s="13" t="s">
        <v>204</v>
      </c>
    </row>
    <row r="1707" spans="1:10" ht="13.2" customHeight="1">
      <c r="A1707" s="140"/>
      <c r="B1707" s="5"/>
      <c r="C1707" s="6"/>
      <c r="D1707" s="66">
        <f>(('Итоговая табл.1чел(все услуги-к'!$D1707+('Итоговая табл.1чел(все услуги-к'!$D1707*'Таблица вводных'!$G$4)))-('Расчет комиссии(Нади)'!$I1707+'Таблица вводных'!$E$3+'Таблица вводных'!$F$3)</f>
        <v>7.2879600963230251</v>
      </c>
      <c r="E1707" s="66">
        <f>('Итоговая табл.1чел(все услуги-к'!$E1707+('Итоговая табл.1чел(все услуги-к'!$E1707*'Таблица вводных'!$G$5))-('Расчет комиссии(Нади)'!$I1707+'Таблица вводных'!$E$3+'Таблица вводных'!$F$3)</f>
        <v>0.50371009632302488</v>
      </c>
      <c r="F1707" s="66">
        <f>('Итоговая табл.1чел(все услуги-к'!$F1707+('Итоговая табл.1чел(все услуги-к'!$F1707*'Таблица вводных'!$G$6))-('Расчет комиссии(Нади)'!$I1707+'Таблица вводных'!$E$3+'Таблица вводных'!$F$3)</f>
        <v>23.347960096323028</v>
      </c>
      <c r="G1707" s="66">
        <f>('Итоговая табл.1чел(все услуги-к'!$G1707+('Итоговая табл.1чел(все услуги-к'!$G1707*'Таблица вводных'!$G$7))-('Расчет комиссии(Нади)'!$I1707+'Таблица вводных'!$E$3+'Таблица вводных'!$F$3)</f>
        <v>-0.41203990367697507</v>
      </c>
      <c r="H1707" s="66">
        <f>'Итоговая табл.1чел(все услуги-к'!$H1707-('Расчет комиссии(Нади)'!$I1707+'Таблица вводных'!$E$3+'Таблица вводных'!$F$3)</f>
        <v>-0.41203990367697507</v>
      </c>
      <c r="I1707" s="66">
        <f>('Итоговая табл.1чел(все услуги-к'!$I1707+('Итоговая табл.1чел(все услуги-к'!$I1707*'Таблица вводных'!$G$9))-('Расчет комиссии(Нади)'!$I1707+'Таблица вводных'!$E$3+'Таблица вводных'!$F$3)</f>
        <v>-0.41203990367697507</v>
      </c>
      <c r="J1707" s="13" t="s">
        <v>204</v>
      </c>
    </row>
    <row r="1708" spans="1:10" ht="13.2" customHeight="1">
      <c r="A1708" s="140"/>
      <c r="B1708" s="5"/>
      <c r="C1708" s="15"/>
      <c r="D1708" s="66">
        <f>(('Итоговая табл.1чел(все услуги-к'!$D1708+('Итоговая табл.1чел(все услуги-к'!$D1708*'Таблица вводных'!$G$4)))-('Расчет комиссии(Нади)'!$I1708+'Таблица вводных'!$E$3+'Таблица вводных'!$F$3)</f>
        <v>7.2879600963230251</v>
      </c>
      <c r="E1708" s="66">
        <f>('Итоговая табл.1чел(все услуги-к'!$E1708+('Итоговая табл.1чел(все услуги-к'!$E1708*'Таблица вводных'!$G$5))-('Расчет комиссии(Нади)'!$I1708+'Таблица вводных'!$E$3+'Таблица вводных'!$F$3)</f>
        <v>0.50371009632302488</v>
      </c>
      <c r="F1708" s="66">
        <f>('Итоговая табл.1чел(все услуги-к'!$F1708+('Итоговая табл.1чел(все услуги-к'!$F1708*'Таблица вводных'!$G$6))-('Расчет комиссии(Нади)'!$I1708+'Таблица вводных'!$E$3+'Таблица вводных'!$F$3)</f>
        <v>23.347960096323028</v>
      </c>
      <c r="G1708" s="66">
        <f>('Итоговая табл.1чел(все услуги-к'!$G1708+('Итоговая табл.1чел(все услуги-к'!$G1708*'Таблица вводных'!$G$7))-('Расчет комиссии(Нади)'!$I1708+'Таблица вводных'!$E$3+'Таблица вводных'!$F$3)</f>
        <v>-0.41203990367697507</v>
      </c>
      <c r="H1708" s="66">
        <f>'Итоговая табл.1чел(все услуги-к'!$H1708-('Расчет комиссии(Нади)'!$I1708+'Таблица вводных'!$E$3+'Таблица вводных'!$F$3)</f>
        <v>-0.41203990367697507</v>
      </c>
      <c r="I1708" s="66">
        <f>('Итоговая табл.1чел(все услуги-к'!$I1708+('Итоговая табл.1чел(все услуги-к'!$I1708*'Таблица вводных'!$G$9))-('Расчет комиссии(Нади)'!$I1708+'Таблица вводных'!$E$3+'Таблица вводных'!$F$3)</f>
        <v>-0.41203990367697507</v>
      </c>
      <c r="J1708" s="13" t="s">
        <v>204</v>
      </c>
    </row>
    <row r="1709" spans="1:10" ht="13.2" customHeight="1">
      <c r="A1709" s="140"/>
      <c r="B1709" s="5"/>
      <c r="C1709" s="6"/>
      <c r="D1709" s="66">
        <f>(('Итоговая табл.1чел(все услуги-к'!$D1709+('Итоговая табл.1чел(все услуги-к'!$D1709*'Таблица вводных'!$G$4)))-('Расчет комиссии(Нади)'!$I1709+'Таблица вводных'!$E$3+'Таблица вводных'!$F$3)</f>
        <v>7.2879600963230251</v>
      </c>
      <c r="E1709" s="66">
        <f>('Итоговая табл.1чел(все услуги-к'!$E1709+('Итоговая табл.1чел(все услуги-к'!$E1709*'Таблица вводных'!$G$5))-('Расчет комиссии(Нади)'!$I1709+'Таблица вводных'!$E$3+'Таблица вводных'!$F$3)</f>
        <v>0.50371009632302488</v>
      </c>
      <c r="F1709" s="66">
        <f>('Итоговая табл.1чел(все услуги-к'!$F1709+('Итоговая табл.1чел(все услуги-к'!$F1709*'Таблица вводных'!$G$6))-('Расчет комиссии(Нади)'!$I1709+'Таблица вводных'!$E$3+'Таблица вводных'!$F$3)</f>
        <v>23.347960096323028</v>
      </c>
      <c r="G1709" s="66">
        <f>('Итоговая табл.1чел(все услуги-к'!$G1709+('Итоговая табл.1чел(все услуги-к'!$G1709*'Таблица вводных'!$G$7))-('Расчет комиссии(Нади)'!$I1709+'Таблица вводных'!$E$3+'Таблица вводных'!$F$3)</f>
        <v>-0.41203990367697507</v>
      </c>
      <c r="H1709" s="66">
        <f>'Итоговая табл.1чел(все услуги-к'!$H1709-('Расчет комиссии(Нади)'!$I1709+'Таблица вводных'!$E$3+'Таблица вводных'!$F$3)</f>
        <v>-0.41203990367697507</v>
      </c>
      <c r="I1709" s="66">
        <f>('Итоговая табл.1чел(все услуги-к'!$I1709+('Итоговая табл.1чел(все услуги-к'!$I1709*'Таблица вводных'!$G$9))-('Расчет комиссии(Нади)'!$I1709+'Таблица вводных'!$E$3+'Таблица вводных'!$F$3)</f>
        <v>-0.41203990367697507</v>
      </c>
      <c r="J1709" s="13" t="s">
        <v>204</v>
      </c>
    </row>
    <row r="1710" spans="1:10" ht="13.2" customHeight="1">
      <c r="A1710" s="140"/>
      <c r="B1710" s="5"/>
      <c r="C1710" s="15"/>
      <c r="D1710" s="66">
        <f>(('Итоговая табл.1чел(все услуги-к'!$D1710+('Итоговая табл.1чел(все услуги-к'!$D1710*'Таблица вводных'!$G$4)))-('Расчет комиссии(Нади)'!$I1710+'Таблица вводных'!$E$3+'Таблица вводных'!$F$3)</f>
        <v>7.2879600963230251</v>
      </c>
      <c r="E1710" s="66">
        <f>('Итоговая табл.1чел(все услуги-к'!$E1710+('Итоговая табл.1чел(все услуги-к'!$E1710*'Таблица вводных'!$G$5))-('Расчет комиссии(Нади)'!$I1710+'Таблица вводных'!$E$3+'Таблица вводных'!$F$3)</f>
        <v>0.50371009632302488</v>
      </c>
      <c r="F1710" s="66">
        <f>('Итоговая табл.1чел(все услуги-к'!$F1710+('Итоговая табл.1чел(все услуги-к'!$F1710*'Таблица вводных'!$G$6))-('Расчет комиссии(Нади)'!$I1710+'Таблица вводных'!$E$3+'Таблица вводных'!$F$3)</f>
        <v>23.347960096323028</v>
      </c>
      <c r="G1710" s="66">
        <f>('Итоговая табл.1чел(все услуги-к'!$G1710+('Итоговая табл.1чел(все услуги-к'!$G1710*'Таблица вводных'!$G$7))-('Расчет комиссии(Нади)'!$I1710+'Таблица вводных'!$E$3+'Таблица вводных'!$F$3)</f>
        <v>-0.41203990367697507</v>
      </c>
      <c r="H1710" s="66">
        <f>'Итоговая табл.1чел(все услуги-к'!$H1710-('Расчет комиссии(Нади)'!$I1710+'Таблица вводных'!$E$3+'Таблица вводных'!$F$3)</f>
        <v>-0.41203990367697507</v>
      </c>
      <c r="I1710" s="66">
        <f>('Итоговая табл.1чел(все услуги-к'!$I1710+('Итоговая табл.1чел(все услуги-к'!$I1710*'Таблица вводных'!$G$9))-('Расчет комиссии(Нади)'!$I1710+'Таблица вводных'!$E$3+'Таблица вводных'!$F$3)</f>
        <v>-0.41203990367697507</v>
      </c>
      <c r="J1710" s="13" t="s">
        <v>204</v>
      </c>
    </row>
    <row r="1711" spans="1:10" ht="13.2" customHeight="1">
      <c r="A1711" s="141"/>
      <c r="B1711" s="18"/>
      <c r="C1711" s="19"/>
      <c r="D1711" s="76">
        <f>(('Итоговая табл.1чел(все услуги-к'!$D1711+('Итоговая табл.1чел(все услуги-к'!$D1711*'Таблица вводных'!$G$4)))-('Расчет комиссии(Нади)'!$I1711+'Таблица вводных'!$E$3+'Таблица вводных'!$F$3)</f>
        <v>7.2879600963230251</v>
      </c>
      <c r="E1711" s="76">
        <f>('Итоговая табл.1чел(все услуги-к'!$E1711+('Итоговая табл.1чел(все услуги-к'!$E1711*'Таблица вводных'!$G$5))-('Расчет комиссии(Нади)'!$I1711+'Таблица вводных'!$E$3+'Таблица вводных'!$F$3)</f>
        <v>0.50371009632302488</v>
      </c>
      <c r="F1711" s="76">
        <f>('Итоговая табл.1чел(все услуги-к'!$F1711+('Итоговая табл.1чел(все услуги-к'!$F1711*'Таблица вводных'!$G$6))-('Расчет комиссии(Нади)'!$I1711+'Таблица вводных'!$E$3+'Таблица вводных'!$F$3)</f>
        <v>23.347960096323028</v>
      </c>
      <c r="G1711" s="76">
        <f>('Итоговая табл.1чел(все услуги-к'!$G1711+('Итоговая табл.1чел(все услуги-к'!$G1711*'Таблица вводных'!$G$7))-('Расчет комиссии(Нади)'!$I1711+'Таблица вводных'!$E$3+'Таблица вводных'!$F$3)</f>
        <v>-0.41203990367697507</v>
      </c>
      <c r="H1711" s="76">
        <f>'Итоговая табл.1чел(все услуги-к'!$H1711-('Расчет комиссии(Нади)'!$I1711+'Таблица вводных'!$E$3+'Таблица вводных'!$F$3)</f>
        <v>-0.41203990367697507</v>
      </c>
      <c r="I1711" s="76">
        <f>('Итоговая табл.1чел(все услуги-к'!$I1711+('Итоговая табл.1чел(все услуги-к'!$I1711*'Таблица вводных'!$G$9))-('Расчет комиссии(Нади)'!$I1711+'Таблица вводных'!$E$3+'Таблица вводных'!$F$3)</f>
        <v>-0.41203990367697507</v>
      </c>
      <c r="J1711" s="22" t="s">
        <v>204</v>
      </c>
    </row>
    <row r="1712" spans="1:10" ht="13.2" customHeight="1">
      <c r="A1712" s="144" t="s">
        <v>302</v>
      </c>
      <c r="B1712" s="5">
        <v>45423</v>
      </c>
      <c r="C1712" s="97"/>
      <c r="D1712" s="59">
        <f>(('Итоговая табл.1чел(все услуги-к'!$D1712+('Итоговая табл.1чел(все услуги-к'!$D1712*'Таблица вводных'!$G$4)))-('Расчет комиссии(Нади)'!$I1712+'Таблица вводных'!$E$3+'Таблица вводных'!$F$3)</f>
        <v>7.2879600963230251</v>
      </c>
      <c r="E1712" s="59">
        <f>('Итоговая табл.1чел(все услуги-к'!$E1712+('Итоговая табл.1чел(все услуги-к'!$E1712*'Таблица вводных'!$G$5))-('Расчет комиссии(Нади)'!$I1712+'Таблица вводных'!$E$3+'Таблица вводных'!$F$3)</f>
        <v>0.50371009632302488</v>
      </c>
      <c r="F1712" s="59">
        <f>('Итоговая табл.1чел(все услуги-к'!$F1712+('Итоговая табл.1чел(все услуги-к'!$F1712*'Таблица вводных'!$G$6))-('Расчет комиссии(Нади)'!$I1712+'Таблица вводных'!$E$3+'Таблица вводных'!$F$3)</f>
        <v>23.347960096323028</v>
      </c>
      <c r="G1712" s="59">
        <f>('Итоговая табл.1чел(все услуги-к'!$G1712+('Итоговая табл.1чел(все услуги-к'!$G1712*'Таблица вводных'!$G$7))-('Расчет комиссии(Нади)'!$I1712+'Таблица вводных'!$E$3+'Таблица вводных'!$F$3)</f>
        <v>-0.41203990367697507</v>
      </c>
      <c r="H1712" s="59">
        <f>'Итоговая табл.1чел(все услуги-к'!$H1712-('Расчет комиссии(Нади)'!$I1712+'Таблица вводных'!$E$3+'Таблица вводных'!$F$3)</f>
        <v>-0.41203990367697507</v>
      </c>
      <c r="I1712" s="59">
        <f>('Итоговая табл.1чел(все услуги-к'!$I1712+('Итоговая табл.1чел(все услуги-к'!$I1712*'Таблица вводных'!$G$9))-('Расчет комиссии(Нади)'!$I1712+'Таблица вводных'!$E$3+'Таблица вводных'!$F$3)</f>
        <v>-0.41203990367697507</v>
      </c>
      <c r="J1712" s="10" t="s">
        <v>303</v>
      </c>
    </row>
    <row r="1713" spans="1:10" ht="13.2" customHeight="1">
      <c r="A1713" s="140"/>
      <c r="B1713" s="5">
        <v>45426</v>
      </c>
      <c r="C1713" s="6"/>
      <c r="D1713" s="66">
        <f>(('Итоговая табл.1чел(все услуги-к'!$D1713+('Итоговая табл.1чел(все услуги-к'!$D1713*'Таблица вводных'!$G$4)))-('Расчет комиссии(Нади)'!$I1713+'Таблица вводных'!$E$3+'Таблица вводных'!$F$3)</f>
        <v>7.2879600963230251</v>
      </c>
      <c r="E1713" s="66">
        <f>('Итоговая табл.1чел(все услуги-к'!$E1713+('Итоговая табл.1чел(все услуги-к'!$E1713*'Таблица вводных'!$G$5))-('Расчет комиссии(Нади)'!$I1713+'Таблица вводных'!$E$3+'Таблица вводных'!$F$3)</f>
        <v>0.50371009632302488</v>
      </c>
      <c r="F1713" s="66">
        <f>('Итоговая табл.1чел(все услуги-к'!$F1713+('Итоговая табл.1чел(все услуги-к'!$F1713*'Таблица вводных'!$G$6))-('Расчет комиссии(Нади)'!$I1713+'Таблица вводных'!$E$3+'Таблица вводных'!$F$3)</f>
        <v>23.347960096323028</v>
      </c>
      <c r="G1713" s="66">
        <f>('Итоговая табл.1чел(все услуги-к'!$G1713+('Итоговая табл.1чел(все услуги-к'!$G1713*'Таблица вводных'!$G$7))-('Расчет комиссии(Нади)'!$I1713+'Таблица вводных'!$E$3+'Таблица вводных'!$F$3)</f>
        <v>-0.41203990367697507</v>
      </c>
      <c r="H1713" s="66">
        <f>'Итоговая табл.1чел(все услуги-к'!$H1713-('Расчет комиссии(Нади)'!$I1713+'Таблица вводных'!$E$3+'Таблица вводных'!$F$3)</f>
        <v>-0.41203990367697507</v>
      </c>
      <c r="I1713" s="66">
        <f>('Итоговая табл.1чел(все услуги-к'!$I1713+('Итоговая табл.1чел(все услуги-к'!$I1713*'Таблица вводных'!$G$9))-('Расчет комиссии(Нади)'!$I1713+'Таблица вводных'!$E$3+'Таблица вводных'!$F$3)</f>
        <v>-0.41203990367697507</v>
      </c>
      <c r="J1713" s="13" t="s">
        <v>303</v>
      </c>
    </row>
    <row r="1714" spans="1:10" ht="13.2" customHeight="1">
      <c r="A1714" s="140"/>
      <c r="B1714" s="5">
        <v>45430</v>
      </c>
      <c r="C1714" s="15"/>
      <c r="D1714" s="66">
        <f>(('Итоговая табл.1чел(все услуги-к'!$D1714+('Итоговая табл.1чел(все услуги-к'!$D1714*'Таблица вводных'!$G$4)))-('Расчет комиссии(Нади)'!$I1714+'Таблица вводных'!$E$3+'Таблица вводных'!$F$3)</f>
        <v>7.2879600963230251</v>
      </c>
      <c r="E1714" s="66">
        <f>('Итоговая табл.1чел(все услуги-к'!$E1714+('Итоговая табл.1чел(все услуги-к'!$E1714*'Таблица вводных'!$G$5))-('Расчет комиссии(Нади)'!$I1714+'Таблица вводных'!$E$3+'Таблица вводных'!$F$3)</f>
        <v>0.50371009632302488</v>
      </c>
      <c r="F1714" s="66">
        <f>('Итоговая табл.1чел(все услуги-к'!$F1714+('Итоговая табл.1чел(все услуги-к'!$F1714*'Таблица вводных'!$G$6))-('Расчет комиссии(Нади)'!$I1714+'Таблица вводных'!$E$3+'Таблица вводных'!$F$3)</f>
        <v>23.347960096323028</v>
      </c>
      <c r="G1714" s="66">
        <f>('Итоговая табл.1чел(все услуги-к'!$G1714+('Итоговая табл.1чел(все услуги-к'!$G1714*'Таблица вводных'!$G$7))-('Расчет комиссии(Нади)'!$I1714+'Таблица вводных'!$E$3+'Таблица вводных'!$F$3)</f>
        <v>-0.41203990367697507</v>
      </c>
      <c r="H1714" s="66">
        <f>'Итоговая табл.1чел(все услуги-к'!$H1714-('Расчет комиссии(Нади)'!$I1714+'Таблица вводных'!$E$3+'Таблица вводных'!$F$3)</f>
        <v>-0.41203990367697507</v>
      </c>
      <c r="I1714" s="66">
        <f>('Итоговая табл.1чел(все услуги-к'!$I1714+('Итоговая табл.1чел(все услуги-к'!$I1714*'Таблица вводных'!$G$9))-('Расчет комиссии(Нади)'!$I1714+'Таблица вводных'!$E$3+'Таблица вводных'!$F$3)</f>
        <v>-0.41203990367697507</v>
      </c>
      <c r="J1714" s="13" t="s">
        <v>303</v>
      </c>
    </row>
    <row r="1715" spans="1:10" ht="13.2" customHeight="1">
      <c r="A1715" s="140"/>
      <c r="B1715" s="5">
        <v>45433</v>
      </c>
      <c r="C1715" s="6"/>
      <c r="D1715" s="66">
        <f>(('Итоговая табл.1чел(все услуги-к'!$D1715+('Итоговая табл.1чел(все услуги-к'!$D1715*'Таблица вводных'!$G$4)))-('Расчет комиссии(Нади)'!$I1715+'Таблица вводных'!$E$3+'Таблица вводных'!$F$3)</f>
        <v>7.2879600963230251</v>
      </c>
      <c r="E1715" s="66">
        <f>('Итоговая табл.1чел(все услуги-к'!$E1715+('Итоговая табл.1чел(все услуги-к'!$E1715*'Таблица вводных'!$G$5))-('Расчет комиссии(Нади)'!$I1715+'Таблица вводных'!$E$3+'Таблица вводных'!$F$3)</f>
        <v>0.50371009632302488</v>
      </c>
      <c r="F1715" s="66">
        <f>('Итоговая табл.1чел(все услуги-к'!$F1715+('Итоговая табл.1чел(все услуги-к'!$F1715*'Таблица вводных'!$G$6))-('Расчет комиссии(Нади)'!$I1715+'Таблица вводных'!$E$3+'Таблица вводных'!$F$3)</f>
        <v>23.347960096323028</v>
      </c>
      <c r="G1715" s="66">
        <f>('Итоговая табл.1чел(все услуги-к'!$G1715+('Итоговая табл.1чел(все услуги-к'!$G1715*'Таблица вводных'!$G$7))-('Расчет комиссии(Нади)'!$I1715+'Таблица вводных'!$E$3+'Таблица вводных'!$F$3)</f>
        <v>-0.41203990367697507</v>
      </c>
      <c r="H1715" s="66">
        <f>'Итоговая табл.1чел(все услуги-к'!$H1715-('Расчет комиссии(Нади)'!$I1715+'Таблица вводных'!$E$3+'Таблица вводных'!$F$3)</f>
        <v>-0.41203990367697507</v>
      </c>
      <c r="I1715" s="66">
        <f>('Итоговая табл.1чел(все услуги-к'!$I1715+('Итоговая табл.1чел(все услуги-к'!$I1715*'Таблица вводных'!$G$9))-('Расчет комиссии(Нади)'!$I1715+'Таблица вводных'!$E$3+'Таблица вводных'!$F$3)</f>
        <v>-0.41203990367697507</v>
      </c>
      <c r="J1715" s="13" t="s">
        <v>303</v>
      </c>
    </row>
    <row r="1716" spans="1:10" ht="13.2" customHeight="1">
      <c r="A1716" s="140"/>
      <c r="B1716" s="5">
        <v>45437</v>
      </c>
      <c r="C1716" s="15"/>
      <c r="D1716" s="66">
        <f>(('Итоговая табл.1чел(все услуги-к'!$D1716+('Итоговая табл.1чел(все услуги-к'!$D1716*'Таблица вводных'!$G$4)))-('Расчет комиссии(Нади)'!$I1716+'Таблица вводных'!$E$3+'Таблица вводных'!$F$3)</f>
        <v>7.2879600963230251</v>
      </c>
      <c r="E1716" s="66">
        <f>('Итоговая табл.1чел(все услуги-к'!$E1716+('Итоговая табл.1чел(все услуги-к'!$E1716*'Таблица вводных'!$G$5))-('Расчет комиссии(Нади)'!$I1716+'Таблица вводных'!$E$3+'Таблица вводных'!$F$3)</f>
        <v>0.50371009632302488</v>
      </c>
      <c r="F1716" s="66">
        <f>('Итоговая табл.1чел(все услуги-к'!$F1716+('Итоговая табл.1чел(все услуги-к'!$F1716*'Таблица вводных'!$G$6))-('Расчет комиссии(Нади)'!$I1716+'Таблица вводных'!$E$3+'Таблица вводных'!$F$3)</f>
        <v>23.347960096323028</v>
      </c>
      <c r="G1716" s="66">
        <f>('Итоговая табл.1чел(все услуги-к'!$G1716+('Итоговая табл.1чел(все услуги-к'!$G1716*'Таблица вводных'!$G$7))-('Расчет комиссии(Нади)'!$I1716+'Таблица вводных'!$E$3+'Таблица вводных'!$F$3)</f>
        <v>-0.41203990367697507</v>
      </c>
      <c r="H1716" s="66">
        <f>'Итоговая табл.1чел(все услуги-к'!$H1716-('Расчет комиссии(Нади)'!$I1716+'Таблица вводных'!$E$3+'Таблица вводных'!$F$3)</f>
        <v>-0.41203990367697507</v>
      </c>
      <c r="I1716" s="66">
        <f>('Итоговая табл.1чел(все услуги-к'!$I1716+('Итоговая табл.1чел(все услуги-к'!$I1716*'Таблица вводных'!$G$9))-('Расчет комиссии(Нади)'!$I1716+'Таблица вводных'!$E$3+'Таблица вводных'!$F$3)</f>
        <v>-0.41203990367697507</v>
      </c>
      <c r="J1716" s="13" t="s">
        <v>303</v>
      </c>
    </row>
    <row r="1717" spans="1:10" ht="13.2" customHeight="1">
      <c r="A1717" s="140"/>
      <c r="B1717" s="5">
        <v>45440</v>
      </c>
      <c r="C1717" s="15"/>
      <c r="D1717" s="66">
        <f>(('Итоговая табл.1чел(все услуги-к'!$D1717+('Итоговая табл.1чел(все услуги-к'!$D1717*'Таблица вводных'!$G$4)))-('Расчет комиссии(Нади)'!$I1717+'Таблица вводных'!$E$3+'Таблица вводных'!$F$3)</f>
        <v>7.2879600963230251</v>
      </c>
      <c r="E1717" s="66">
        <f>('Итоговая табл.1чел(все услуги-к'!$E1717+('Итоговая табл.1чел(все услуги-к'!$E1717*'Таблица вводных'!$G$5))-('Расчет комиссии(Нади)'!$I1717+'Таблица вводных'!$E$3+'Таблица вводных'!$F$3)</f>
        <v>0.50371009632302488</v>
      </c>
      <c r="F1717" s="66">
        <f>('Итоговая табл.1чел(все услуги-к'!$F1717+('Итоговая табл.1чел(все услуги-к'!$F1717*'Таблица вводных'!$G$6))-('Расчет комиссии(Нади)'!$I1717+'Таблица вводных'!$E$3+'Таблица вводных'!$F$3)</f>
        <v>23.347960096323028</v>
      </c>
      <c r="G1717" s="66">
        <f>('Итоговая табл.1чел(все услуги-к'!$G1717+('Итоговая табл.1чел(все услуги-к'!$G1717*'Таблица вводных'!$G$7))-('Расчет комиссии(Нади)'!$I1717+'Таблица вводных'!$E$3+'Таблица вводных'!$F$3)</f>
        <v>-0.41203990367697507</v>
      </c>
      <c r="H1717" s="66">
        <f>'Итоговая табл.1чел(все услуги-к'!$H1717-('Расчет комиссии(Нади)'!$I1717+'Таблица вводных'!$E$3+'Таблица вводных'!$F$3)</f>
        <v>-0.41203990367697507</v>
      </c>
      <c r="I1717" s="66">
        <f>('Итоговая табл.1чел(все услуги-к'!$I1717+('Итоговая табл.1чел(все услуги-к'!$I1717*'Таблица вводных'!$G$9))-('Расчет комиссии(Нади)'!$I1717+'Таблица вводных'!$E$3+'Таблица вводных'!$F$3)</f>
        <v>-0.41203990367697507</v>
      </c>
      <c r="J1717" s="13" t="s">
        <v>303</v>
      </c>
    </row>
    <row r="1718" spans="1:10" ht="13.2" customHeight="1">
      <c r="A1718" s="140"/>
      <c r="B1718" s="5">
        <v>45444</v>
      </c>
      <c r="C1718" s="15"/>
      <c r="D1718" s="66">
        <f>(('Итоговая табл.1чел(все услуги-к'!$D1718+('Итоговая табл.1чел(все услуги-к'!$D1718*'Таблица вводных'!$G$4)))-('Расчет комиссии(Нади)'!$I1718+'Таблица вводных'!$E$3+'Таблица вводных'!$F$3)</f>
        <v>7.2879600963230251</v>
      </c>
      <c r="E1718" s="66">
        <f>('Итоговая табл.1чел(все услуги-к'!$E1718+('Итоговая табл.1чел(все услуги-к'!$E1718*'Таблица вводных'!$G$5))-('Расчет комиссии(Нади)'!$I1718+'Таблица вводных'!$E$3+'Таблица вводных'!$F$3)</f>
        <v>0.50371009632302488</v>
      </c>
      <c r="F1718" s="66">
        <f>('Итоговая табл.1чел(все услуги-к'!$F1718+('Итоговая табл.1чел(все услуги-к'!$F1718*'Таблица вводных'!$G$6))-('Расчет комиссии(Нади)'!$I1718+'Таблица вводных'!$E$3+'Таблица вводных'!$F$3)</f>
        <v>23.347960096323028</v>
      </c>
      <c r="G1718" s="66">
        <f>('Итоговая табл.1чел(все услуги-к'!$G1718+('Итоговая табл.1чел(все услуги-к'!$G1718*'Таблица вводных'!$G$7))-('Расчет комиссии(Нади)'!$I1718+'Таблица вводных'!$E$3+'Таблица вводных'!$F$3)</f>
        <v>-0.41203990367697507</v>
      </c>
      <c r="H1718" s="66">
        <f>'Итоговая табл.1чел(все услуги-к'!$H1718-('Расчет комиссии(Нади)'!$I1718+'Таблица вводных'!$E$3+'Таблица вводных'!$F$3)</f>
        <v>-0.41203990367697507</v>
      </c>
      <c r="I1718" s="66">
        <f>('Итоговая табл.1чел(все услуги-к'!$I1718+('Итоговая табл.1чел(все услуги-к'!$I1718*'Таблица вводных'!$G$9))-('Расчет комиссии(Нади)'!$I1718+'Таблица вводных'!$E$3+'Таблица вводных'!$F$3)</f>
        <v>-0.41203990367697507</v>
      </c>
      <c r="J1718" s="13" t="s">
        <v>303</v>
      </c>
    </row>
    <row r="1719" spans="1:10" ht="13.2" customHeight="1">
      <c r="A1719" s="140"/>
      <c r="B1719" s="5">
        <v>45447</v>
      </c>
      <c r="C1719" s="6"/>
      <c r="D1719" s="66">
        <f>(('Итоговая табл.1чел(все услуги-к'!$D1719+('Итоговая табл.1чел(все услуги-к'!$D1719*'Таблица вводных'!$G$4)))-('Расчет комиссии(Нади)'!$I1719+'Таблица вводных'!$E$3+'Таблица вводных'!$F$3)</f>
        <v>7.2879600963230251</v>
      </c>
      <c r="E1719" s="66">
        <f>('Итоговая табл.1чел(все услуги-к'!$E1719+('Итоговая табл.1чел(все услуги-к'!$E1719*'Таблица вводных'!$G$5))-('Расчет комиссии(Нади)'!$I1719+'Таблица вводных'!$E$3+'Таблица вводных'!$F$3)</f>
        <v>0.50371009632302488</v>
      </c>
      <c r="F1719" s="66">
        <f>('Итоговая табл.1чел(все услуги-к'!$F1719+('Итоговая табл.1чел(все услуги-к'!$F1719*'Таблица вводных'!$G$6))-('Расчет комиссии(Нади)'!$I1719+'Таблица вводных'!$E$3+'Таблица вводных'!$F$3)</f>
        <v>23.347960096323028</v>
      </c>
      <c r="G1719" s="66">
        <f>('Итоговая табл.1чел(все услуги-к'!$G1719+('Итоговая табл.1чел(все услуги-к'!$G1719*'Таблица вводных'!$G$7))-('Расчет комиссии(Нади)'!$I1719+'Таблица вводных'!$E$3+'Таблица вводных'!$F$3)</f>
        <v>-0.41203990367697507</v>
      </c>
      <c r="H1719" s="66">
        <f>'Итоговая табл.1чел(все услуги-к'!$H1719-('Расчет комиссии(Нади)'!$I1719+'Таблица вводных'!$E$3+'Таблица вводных'!$F$3)</f>
        <v>-0.41203990367697507</v>
      </c>
      <c r="I1719" s="66">
        <f>('Итоговая табл.1чел(все услуги-к'!$I1719+('Итоговая табл.1чел(все услуги-к'!$I1719*'Таблица вводных'!$G$9))-('Расчет комиссии(Нади)'!$I1719+'Таблица вводных'!$E$3+'Таблица вводных'!$F$3)</f>
        <v>-0.41203990367697507</v>
      </c>
      <c r="J1719" s="13" t="s">
        <v>303</v>
      </c>
    </row>
    <row r="1720" spans="1:10" ht="13.2" customHeight="1">
      <c r="A1720" s="140"/>
      <c r="B1720" s="5">
        <v>45451</v>
      </c>
      <c r="C1720" s="15"/>
      <c r="D1720" s="66">
        <f>(('Итоговая табл.1чел(все услуги-к'!$D1720+('Итоговая табл.1чел(все услуги-к'!$D1720*'Таблица вводных'!$G$4)))-('Расчет комиссии(Нади)'!$I1720+'Таблица вводных'!$E$3+'Таблица вводных'!$F$3)</f>
        <v>7.2879600963230251</v>
      </c>
      <c r="E1720" s="66">
        <f>('Итоговая табл.1чел(все услуги-к'!$E1720+('Итоговая табл.1чел(все услуги-к'!$E1720*'Таблица вводных'!$G$5))-('Расчет комиссии(Нади)'!$I1720+'Таблица вводных'!$E$3+'Таблица вводных'!$F$3)</f>
        <v>0.50371009632302488</v>
      </c>
      <c r="F1720" s="66">
        <f>('Итоговая табл.1чел(все услуги-к'!$F1720+('Итоговая табл.1чел(все услуги-к'!$F1720*'Таблица вводных'!$G$6))-('Расчет комиссии(Нади)'!$I1720+'Таблица вводных'!$E$3+'Таблица вводных'!$F$3)</f>
        <v>23.347960096323028</v>
      </c>
      <c r="G1720" s="66">
        <f>('Итоговая табл.1чел(все услуги-к'!$G1720+('Итоговая табл.1чел(все услуги-к'!$G1720*'Таблица вводных'!$G$7))-('Расчет комиссии(Нади)'!$I1720+'Таблица вводных'!$E$3+'Таблица вводных'!$F$3)</f>
        <v>-0.41203990367697507</v>
      </c>
      <c r="H1720" s="66">
        <f>'Итоговая табл.1чел(все услуги-к'!$H1720-('Расчет комиссии(Нади)'!$I1720+'Таблица вводных'!$E$3+'Таблица вводных'!$F$3)</f>
        <v>-0.41203990367697507</v>
      </c>
      <c r="I1720" s="66">
        <f>('Итоговая табл.1чел(все услуги-к'!$I1720+('Итоговая табл.1чел(все услуги-к'!$I1720*'Таблица вводных'!$G$9))-('Расчет комиссии(Нади)'!$I1720+'Таблица вводных'!$E$3+'Таблица вводных'!$F$3)</f>
        <v>-0.41203990367697507</v>
      </c>
      <c r="J1720" s="13" t="s">
        <v>303</v>
      </c>
    </row>
    <row r="1721" spans="1:10" ht="13.2" customHeight="1">
      <c r="A1721" s="140"/>
      <c r="B1721" s="5">
        <v>45454</v>
      </c>
      <c r="C1721" s="15"/>
      <c r="D1721" s="66">
        <f>(('Итоговая табл.1чел(все услуги-к'!$D1721+('Итоговая табл.1чел(все услуги-к'!$D1721*'Таблица вводных'!$G$4)))-('Расчет комиссии(Нади)'!$I1721+'Таблица вводных'!$E$3+'Таблица вводных'!$F$3)</f>
        <v>7.2879600963230251</v>
      </c>
      <c r="E1721" s="66">
        <f>('Итоговая табл.1чел(все услуги-к'!$E1721+('Итоговая табл.1чел(все услуги-к'!$E1721*'Таблица вводных'!$G$5))-('Расчет комиссии(Нади)'!$I1721+'Таблица вводных'!$E$3+'Таблица вводных'!$F$3)</f>
        <v>0.50371009632302488</v>
      </c>
      <c r="F1721" s="66">
        <f>('Итоговая табл.1чел(все услуги-к'!$F1721+('Итоговая табл.1чел(все услуги-к'!$F1721*'Таблица вводных'!$G$6))-('Расчет комиссии(Нади)'!$I1721+'Таблица вводных'!$E$3+'Таблица вводных'!$F$3)</f>
        <v>23.347960096323028</v>
      </c>
      <c r="G1721" s="66">
        <f>('Итоговая табл.1чел(все услуги-к'!$G1721+('Итоговая табл.1чел(все услуги-к'!$G1721*'Таблица вводных'!$G$7))-('Расчет комиссии(Нади)'!$I1721+'Таблица вводных'!$E$3+'Таблица вводных'!$F$3)</f>
        <v>-0.41203990367697507</v>
      </c>
      <c r="H1721" s="66">
        <f>'Итоговая табл.1чел(все услуги-к'!$H1721-('Расчет комиссии(Нади)'!$I1721+'Таблица вводных'!$E$3+'Таблица вводных'!$F$3)</f>
        <v>-0.41203990367697507</v>
      </c>
      <c r="I1721" s="66">
        <f>('Итоговая табл.1чел(все услуги-к'!$I1721+('Итоговая табл.1чел(все услуги-к'!$I1721*'Таблица вводных'!$G$9))-('Расчет комиссии(Нади)'!$I1721+'Таблица вводных'!$E$3+'Таблица вводных'!$F$3)</f>
        <v>-0.41203990367697507</v>
      </c>
      <c r="J1721" s="13" t="s">
        <v>303</v>
      </c>
    </row>
    <row r="1722" spans="1:10" ht="13.2" customHeight="1">
      <c r="A1722" s="140"/>
      <c r="B1722" s="5"/>
      <c r="C1722" s="6"/>
      <c r="D1722" s="66">
        <f>(('Итоговая табл.1чел(все услуги-к'!$D1722+('Итоговая табл.1чел(все услуги-к'!$D1722*'Таблица вводных'!$G$4)))-('Расчет комиссии(Нади)'!$I1722+'Таблица вводных'!$E$3+'Таблица вводных'!$F$3)</f>
        <v>7.2879600963230251</v>
      </c>
      <c r="E1722" s="66">
        <f>('Итоговая табл.1чел(все услуги-к'!$E1722+('Итоговая табл.1чел(все услуги-к'!$E1722*'Таблица вводных'!$G$5))-('Расчет комиссии(Нади)'!$I1722+'Таблица вводных'!$E$3+'Таблица вводных'!$F$3)</f>
        <v>0.50371009632302488</v>
      </c>
      <c r="F1722" s="66">
        <f>('Итоговая табл.1чел(все услуги-к'!$F1722+('Итоговая табл.1чел(все услуги-к'!$F1722*'Таблица вводных'!$G$6))-('Расчет комиссии(Нади)'!$I1722+'Таблица вводных'!$E$3+'Таблица вводных'!$F$3)</f>
        <v>23.347960096323028</v>
      </c>
      <c r="G1722" s="66">
        <f>('Итоговая табл.1чел(все услуги-к'!$G1722+('Итоговая табл.1чел(все услуги-к'!$G1722*'Таблица вводных'!$G$7))-('Расчет комиссии(Нади)'!$I1722+'Таблица вводных'!$E$3+'Таблица вводных'!$F$3)</f>
        <v>-0.41203990367697507</v>
      </c>
      <c r="H1722" s="66">
        <f>'Итоговая табл.1чел(все услуги-к'!$H1722-('Расчет комиссии(Нади)'!$I1722+'Таблица вводных'!$E$3+'Таблица вводных'!$F$3)</f>
        <v>-0.41203990367697507</v>
      </c>
      <c r="I1722" s="66">
        <f>('Итоговая табл.1чел(все услуги-к'!$I1722+('Итоговая табл.1чел(все услуги-к'!$I1722*'Таблица вводных'!$G$9))-('Расчет комиссии(Нади)'!$I1722+'Таблица вводных'!$E$3+'Таблица вводных'!$F$3)</f>
        <v>-0.41203990367697507</v>
      </c>
      <c r="J1722" s="13" t="s">
        <v>303</v>
      </c>
    </row>
    <row r="1723" spans="1:10" ht="13.2" customHeight="1">
      <c r="A1723" s="140"/>
      <c r="B1723" s="5"/>
      <c r="C1723" s="15"/>
      <c r="D1723" s="66">
        <f>(('Итоговая табл.1чел(все услуги-к'!$D1723+('Итоговая табл.1чел(все услуги-к'!$D1723*'Таблица вводных'!$G$4)))-('Расчет комиссии(Нади)'!$I1723+'Таблица вводных'!$E$3+'Таблица вводных'!$F$3)</f>
        <v>7.2879600963230251</v>
      </c>
      <c r="E1723" s="66">
        <f>('Итоговая табл.1чел(все услуги-к'!$E1723+('Итоговая табл.1чел(все услуги-к'!$E1723*'Таблица вводных'!$G$5))-('Расчет комиссии(Нади)'!$I1723+'Таблица вводных'!$E$3+'Таблица вводных'!$F$3)</f>
        <v>0.50371009632302488</v>
      </c>
      <c r="F1723" s="66">
        <f>('Итоговая табл.1чел(все услуги-к'!$F1723+('Итоговая табл.1чел(все услуги-к'!$F1723*'Таблица вводных'!$G$6))-('Расчет комиссии(Нади)'!$I1723+'Таблица вводных'!$E$3+'Таблица вводных'!$F$3)</f>
        <v>23.347960096323028</v>
      </c>
      <c r="G1723" s="66">
        <f>('Итоговая табл.1чел(все услуги-к'!$G1723+('Итоговая табл.1чел(все услуги-к'!$G1723*'Таблица вводных'!$G$7))-('Расчет комиссии(Нади)'!$I1723+'Таблица вводных'!$E$3+'Таблица вводных'!$F$3)</f>
        <v>-0.41203990367697507</v>
      </c>
      <c r="H1723" s="66">
        <f>'Итоговая табл.1чел(все услуги-к'!$H1723-('Расчет комиссии(Нади)'!$I1723+'Таблица вводных'!$E$3+'Таблица вводных'!$F$3)</f>
        <v>-0.41203990367697507</v>
      </c>
      <c r="I1723" s="66">
        <f>('Итоговая табл.1чел(все услуги-к'!$I1723+('Итоговая табл.1чел(все услуги-к'!$I1723*'Таблица вводных'!$G$9))-('Расчет комиссии(Нади)'!$I1723+'Таблица вводных'!$E$3+'Таблица вводных'!$F$3)</f>
        <v>-0.41203990367697507</v>
      </c>
      <c r="J1723" s="13" t="s">
        <v>303</v>
      </c>
    </row>
    <row r="1724" spans="1:10" ht="13.2" customHeight="1">
      <c r="A1724" s="140"/>
      <c r="B1724" s="5"/>
      <c r="C1724" s="6"/>
      <c r="D1724" s="66">
        <f>(('Итоговая табл.1чел(все услуги-к'!$D1724+('Итоговая табл.1чел(все услуги-к'!$D1724*'Таблица вводных'!$G$4)))-('Расчет комиссии(Нади)'!$I1724+'Таблица вводных'!$E$3+'Таблица вводных'!$F$3)</f>
        <v>7.2879600963230251</v>
      </c>
      <c r="E1724" s="66">
        <f>('Итоговая табл.1чел(все услуги-к'!$E1724+('Итоговая табл.1чел(все услуги-к'!$E1724*'Таблица вводных'!$G$5))-('Расчет комиссии(Нади)'!$I1724+'Таблица вводных'!$E$3+'Таблица вводных'!$F$3)</f>
        <v>0.50371009632302488</v>
      </c>
      <c r="F1724" s="66">
        <f>('Итоговая табл.1чел(все услуги-к'!$F1724+('Итоговая табл.1чел(все услуги-к'!$F1724*'Таблица вводных'!$G$6))-('Расчет комиссии(Нади)'!$I1724+'Таблица вводных'!$E$3+'Таблица вводных'!$F$3)</f>
        <v>23.347960096323028</v>
      </c>
      <c r="G1724" s="66">
        <f>('Итоговая табл.1чел(все услуги-к'!$G1724+('Итоговая табл.1чел(все услуги-к'!$G1724*'Таблица вводных'!$G$7))-('Расчет комиссии(Нади)'!$I1724+'Таблица вводных'!$E$3+'Таблица вводных'!$F$3)</f>
        <v>-0.41203990367697507</v>
      </c>
      <c r="H1724" s="66">
        <f>'Итоговая табл.1чел(все услуги-к'!$H1724-('Расчет комиссии(Нади)'!$I1724+'Таблица вводных'!$E$3+'Таблица вводных'!$F$3)</f>
        <v>-0.41203990367697507</v>
      </c>
      <c r="I1724" s="66">
        <f>('Итоговая табл.1чел(все услуги-к'!$I1724+('Итоговая табл.1чел(все услуги-к'!$I1724*'Таблица вводных'!$G$9))-('Расчет комиссии(Нади)'!$I1724+'Таблица вводных'!$E$3+'Таблица вводных'!$F$3)</f>
        <v>-0.41203990367697507</v>
      </c>
      <c r="J1724" s="13" t="s">
        <v>303</v>
      </c>
    </row>
    <row r="1725" spans="1:10" ht="13.2" customHeight="1">
      <c r="A1725" s="140"/>
      <c r="B1725" s="5"/>
      <c r="C1725" s="6"/>
      <c r="D1725" s="66">
        <f>(('Итоговая табл.1чел(все услуги-к'!$D1725+('Итоговая табл.1чел(все услуги-к'!$D1725*'Таблица вводных'!$G$4)))-('Расчет комиссии(Нади)'!$I1725+'Таблица вводных'!$E$3+'Таблица вводных'!$F$3)</f>
        <v>7.2879600963230251</v>
      </c>
      <c r="E1725" s="66">
        <f>('Итоговая табл.1чел(все услуги-к'!$E1725+('Итоговая табл.1чел(все услуги-к'!$E1725*'Таблица вводных'!$G$5))-('Расчет комиссии(Нади)'!$I1725+'Таблица вводных'!$E$3+'Таблица вводных'!$F$3)</f>
        <v>0.50371009632302488</v>
      </c>
      <c r="F1725" s="66">
        <f>('Итоговая табл.1чел(все услуги-к'!$F1725+('Итоговая табл.1чел(все услуги-к'!$F1725*'Таблица вводных'!$G$6))-('Расчет комиссии(Нади)'!$I1725+'Таблица вводных'!$E$3+'Таблица вводных'!$F$3)</f>
        <v>23.347960096323028</v>
      </c>
      <c r="G1725" s="66">
        <f>('Итоговая табл.1чел(все услуги-к'!$G1725+('Итоговая табл.1чел(все услуги-к'!$G1725*'Таблица вводных'!$G$7))-('Расчет комиссии(Нади)'!$I1725+'Таблица вводных'!$E$3+'Таблица вводных'!$F$3)</f>
        <v>-0.41203990367697507</v>
      </c>
      <c r="H1725" s="66">
        <f>'Итоговая табл.1чел(все услуги-к'!$H1725-('Расчет комиссии(Нади)'!$I1725+'Таблица вводных'!$E$3+'Таблица вводных'!$F$3)</f>
        <v>-0.41203990367697507</v>
      </c>
      <c r="I1725" s="66">
        <f>('Итоговая табл.1чел(все услуги-к'!$I1725+('Итоговая табл.1чел(все услуги-к'!$I1725*'Таблица вводных'!$G$9))-('Расчет комиссии(Нади)'!$I1725+'Таблица вводных'!$E$3+'Таблица вводных'!$F$3)</f>
        <v>-0.41203990367697507</v>
      </c>
      <c r="J1725" s="13" t="s">
        <v>303</v>
      </c>
    </row>
    <row r="1726" spans="1:10" ht="13.2" customHeight="1">
      <c r="A1726" s="140"/>
      <c r="B1726" s="5"/>
      <c r="C1726" s="15"/>
      <c r="D1726" s="66">
        <f>(('Итоговая табл.1чел(все услуги-к'!$D1726+('Итоговая табл.1чел(все услуги-к'!$D1726*'Таблица вводных'!$G$4)))-('Расчет комиссии(Нади)'!$I1726+'Таблица вводных'!$E$3+'Таблица вводных'!$F$3)</f>
        <v>7.2879600963230251</v>
      </c>
      <c r="E1726" s="66">
        <f>('Итоговая табл.1чел(все услуги-к'!$E1726+('Итоговая табл.1чел(все услуги-к'!$E1726*'Таблица вводных'!$G$5))-('Расчет комиссии(Нади)'!$I1726+'Таблица вводных'!$E$3+'Таблица вводных'!$F$3)</f>
        <v>0.50371009632302488</v>
      </c>
      <c r="F1726" s="66">
        <f>('Итоговая табл.1чел(все услуги-к'!$F1726+('Итоговая табл.1чел(все услуги-к'!$F1726*'Таблица вводных'!$G$6))-('Расчет комиссии(Нади)'!$I1726+'Таблица вводных'!$E$3+'Таблица вводных'!$F$3)</f>
        <v>23.347960096323028</v>
      </c>
      <c r="G1726" s="66">
        <f>('Итоговая табл.1чел(все услуги-к'!$G1726+('Итоговая табл.1чел(все услуги-к'!$G1726*'Таблица вводных'!$G$7))-('Расчет комиссии(Нади)'!$I1726+'Таблица вводных'!$E$3+'Таблица вводных'!$F$3)</f>
        <v>-0.41203990367697507</v>
      </c>
      <c r="H1726" s="66">
        <f>'Итоговая табл.1чел(все услуги-к'!$H1726-('Расчет комиссии(Нади)'!$I1726+'Таблица вводных'!$E$3+'Таблица вводных'!$F$3)</f>
        <v>-0.41203990367697507</v>
      </c>
      <c r="I1726" s="66">
        <f>('Итоговая табл.1чел(все услуги-к'!$I1726+('Итоговая табл.1чел(все услуги-к'!$I1726*'Таблица вводных'!$G$9))-('Расчет комиссии(Нади)'!$I1726+'Таблица вводных'!$E$3+'Таблица вводных'!$F$3)</f>
        <v>-0.41203990367697507</v>
      </c>
      <c r="J1726" s="13" t="s">
        <v>303</v>
      </c>
    </row>
    <row r="1727" spans="1:10" ht="13.2" customHeight="1">
      <c r="A1727" s="140"/>
      <c r="B1727" s="5"/>
      <c r="C1727" s="6"/>
      <c r="D1727" s="66">
        <f>(('Итоговая табл.1чел(все услуги-к'!$D1727+('Итоговая табл.1чел(все услуги-к'!$D1727*'Таблица вводных'!$G$4)))-('Расчет комиссии(Нади)'!$I1727+'Таблица вводных'!$E$3+'Таблица вводных'!$F$3)</f>
        <v>7.2879600963230251</v>
      </c>
      <c r="E1727" s="66">
        <f>('Итоговая табл.1чел(все услуги-к'!$E1727+('Итоговая табл.1чел(все услуги-к'!$E1727*'Таблица вводных'!$G$5))-('Расчет комиссии(Нади)'!$I1727+'Таблица вводных'!$E$3+'Таблица вводных'!$F$3)</f>
        <v>0.50371009632302488</v>
      </c>
      <c r="F1727" s="66">
        <f>('Итоговая табл.1чел(все услуги-к'!$F1727+('Итоговая табл.1чел(все услуги-к'!$F1727*'Таблица вводных'!$G$6))-('Расчет комиссии(Нади)'!$I1727+'Таблица вводных'!$E$3+'Таблица вводных'!$F$3)</f>
        <v>23.347960096323028</v>
      </c>
      <c r="G1727" s="66">
        <f>('Итоговая табл.1чел(все услуги-к'!$G1727+('Итоговая табл.1чел(все услуги-к'!$G1727*'Таблица вводных'!$G$7))-('Расчет комиссии(Нади)'!$I1727+'Таблица вводных'!$E$3+'Таблица вводных'!$F$3)</f>
        <v>-0.41203990367697507</v>
      </c>
      <c r="H1727" s="66">
        <f>'Итоговая табл.1чел(все услуги-к'!$H1727-('Расчет комиссии(Нади)'!$I1727+'Таблица вводных'!$E$3+'Таблица вводных'!$F$3)</f>
        <v>-0.41203990367697507</v>
      </c>
      <c r="I1727" s="66">
        <f>('Итоговая табл.1чел(все услуги-к'!$I1727+('Итоговая табл.1чел(все услуги-к'!$I1727*'Таблица вводных'!$G$9))-('Расчет комиссии(Нади)'!$I1727+'Таблица вводных'!$E$3+'Таблица вводных'!$F$3)</f>
        <v>-0.41203990367697507</v>
      </c>
      <c r="J1727" s="13" t="s">
        <v>303</v>
      </c>
    </row>
    <row r="1728" spans="1:10" ht="13.2" customHeight="1">
      <c r="A1728" s="140"/>
      <c r="B1728" s="5"/>
      <c r="C1728" s="15"/>
      <c r="D1728" s="66">
        <f>(('Итоговая табл.1чел(все услуги-к'!$D1728+('Итоговая табл.1чел(все услуги-к'!$D1728*'Таблица вводных'!$G$4)))-('Расчет комиссии(Нади)'!$I1728+'Таблица вводных'!$E$3+'Таблица вводных'!$F$3)</f>
        <v>7.2879600963230251</v>
      </c>
      <c r="E1728" s="66">
        <f>('Итоговая табл.1чел(все услуги-к'!$E1728+('Итоговая табл.1чел(все услуги-к'!$E1728*'Таблица вводных'!$G$5))-('Расчет комиссии(Нади)'!$I1728+'Таблица вводных'!$E$3+'Таблица вводных'!$F$3)</f>
        <v>0.50371009632302488</v>
      </c>
      <c r="F1728" s="66">
        <f>('Итоговая табл.1чел(все услуги-к'!$F1728+('Итоговая табл.1чел(все услуги-к'!$F1728*'Таблица вводных'!$G$6))-('Расчет комиссии(Нади)'!$I1728+'Таблица вводных'!$E$3+'Таблица вводных'!$F$3)</f>
        <v>23.347960096323028</v>
      </c>
      <c r="G1728" s="66">
        <f>('Итоговая табл.1чел(все услуги-к'!$G1728+('Итоговая табл.1чел(все услуги-к'!$G1728*'Таблица вводных'!$G$7))-('Расчет комиссии(Нади)'!$I1728+'Таблица вводных'!$E$3+'Таблица вводных'!$F$3)</f>
        <v>-0.41203990367697507</v>
      </c>
      <c r="H1728" s="66">
        <f>'Итоговая табл.1чел(все услуги-к'!$H1728-('Расчет комиссии(Нади)'!$I1728+'Таблица вводных'!$E$3+'Таблица вводных'!$F$3)</f>
        <v>-0.41203990367697507</v>
      </c>
      <c r="I1728" s="66">
        <f>('Итоговая табл.1чел(все услуги-к'!$I1728+('Итоговая табл.1чел(все услуги-к'!$I1728*'Таблица вводных'!$G$9))-('Расчет комиссии(Нади)'!$I1728+'Таблица вводных'!$E$3+'Таблица вводных'!$F$3)</f>
        <v>-0.41203990367697507</v>
      </c>
      <c r="J1728" s="13" t="s">
        <v>303</v>
      </c>
    </row>
    <row r="1729" spans="1:10" ht="13.2" customHeight="1">
      <c r="A1729" s="141"/>
      <c r="B1729" s="18"/>
      <c r="C1729" s="19"/>
      <c r="D1729" s="76">
        <f>(('Итоговая табл.1чел(все услуги-к'!$D1729+('Итоговая табл.1чел(все услуги-к'!$D1729*'Таблица вводных'!$G$4)))-('Расчет комиссии(Нади)'!$I1729+'Таблица вводных'!$E$3+'Таблица вводных'!$F$3)</f>
        <v>7.2879600963230251</v>
      </c>
      <c r="E1729" s="76">
        <f>('Итоговая табл.1чел(все услуги-к'!$E1729+('Итоговая табл.1чел(все услуги-к'!$E1729*'Таблица вводных'!$G$5))-('Расчет комиссии(Нади)'!$I1729+'Таблица вводных'!$E$3+'Таблица вводных'!$F$3)</f>
        <v>0.50371009632302488</v>
      </c>
      <c r="F1729" s="76">
        <f>('Итоговая табл.1чел(все услуги-к'!$F1729+('Итоговая табл.1чел(все услуги-к'!$F1729*'Таблица вводных'!$G$6))-('Расчет комиссии(Нади)'!$I1729+'Таблица вводных'!$E$3+'Таблица вводных'!$F$3)</f>
        <v>23.347960096323028</v>
      </c>
      <c r="G1729" s="76">
        <f>('Итоговая табл.1чел(все услуги-к'!$G1729+('Итоговая табл.1чел(все услуги-к'!$G1729*'Таблица вводных'!$G$7))-('Расчет комиссии(Нади)'!$I1729+'Таблица вводных'!$E$3+'Таблица вводных'!$F$3)</f>
        <v>-0.41203990367697507</v>
      </c>
      <c r="H1729" s="76">
        <f>'Итоговая табл.1чел(все услуги-к'!$H1729-('Расчет комиссии(Нади)'!$I1729+'Таблица вводных'!$E$3+'Таблица вводных'!$F$3)</f>
        <v>-0.41203990367697507</v>
      </c>
      <c r="I1729" s="76">
        <f>('Итоговая табл.1чел(все услуги-к'!$I1729+('Итоговая табл.1чел(все услуги-к'!$I1729*'Таблица вводных'!$G$9))-('Расчет комиссии(Нади)'!$I1729+'Таблица вводных'!$E$3+'Таблица вводных'!$F$3)</f>
        <v>-0.41203990367697507</v>
      </c>
      <c r="J1729" s="22" t="s">
        <v>303</v>
      </c>
    </row>
    <row r="1730" spans="1:10" ht="13.2" customHeight="1">
      <c r="A1730" s="144" t="s">
        <v>304</v>
      </c>
      <c r="B1730" s="5">
        <v>45423</v>
      </c>
      <c r="C1730" s="97"/>
      <c r="D1730" s="59">
        <f>(('Итоговая табл.1чел(все услуги-к'!$D1730+('Итоговая табл.1чел(все услуги-к'!$D1730*'Таблица вводных'!$G$4)))-('Расчет комиссии(Нади)'!$I1730+'Таблица вводных'!$E$3+'Таблица вводных'!$F$3)</f>
        <v>7.2879600963230251</v>
      </c>
      <c r="E1730" s="59">
        <f>('Итоговая табл.1чел(все услуги-к'!$E1730+('Итоговая табл.1чел(все услуги-к'!$E1730*'Таблица вводных'!$G$5))-('Расчет комиссии(Нади)'!$I1730+'Таблица вводных'!$E$3+'Таблица вводных'!$F$3)</f>
        <v>0.50371009632302488</v>
      </c>
      <c r="F1730" s="59">
        <f>('Итоговая табл.1чел(все услуги-к'!$F1730+('Итоговая табл.1чел(все услуги-к'!$F1730*'Таблица вводных'!$G$6))-('Расчет комиссии(Нади)'!$I1730+'Таблица вводных'!$E$3+'Таблица вводных'!$F$3)</f>
        <v>23.347960096323028</v>
      </c>
      <c r="G1730" s="59">
        <f>('Итоговая табл.1чел(все услуги-к'!$G1730+('Итоговая табл.1чел(все услуги-к'!$G1730*'Таблица вводных'!$G$7))-('Расчет комиссии(Нади)'!$I1730+'Таблица вводных'!$E$3+'Таблица вводных'!$F$3)</f>
        <v>-0.41203990367697507</v>
      </c>
      <c r="H1730" s="59">
        <f>'Итоговая табл.1чел(все услуги-к'!$H1730-('Расчет комиссии(Нади)'!$I1730+'Таблица вводных'!$E$3+'Таблица вводных'!$F$3)</f>
        <v>-0.41203990367697507</v>
      </c>
      <c r="I1730" s="59">
        <f>('Итоговая табл.1чел(все услуги-к'!$I1730+('Итоговая табл.1чел(все услуги-к'!$I1730*'Таблица вводных'!$G$9))-('Расчет комиссии(Нади)'!$I1730+'Таблица вводных'!$E$3+'Таблица вводных'!$F$3)</f>
        <v>-0.41203990367697507</v>
      </c>
      <c r="J1730" s="10" t="s">
        <v>305</v>
      </c>
    </row>
    <row r="1731" spans="1:10" ht="13.2" customHeight="1">
      <c r="A1731" s="140"/>
      <c r="B1731" s="5">
        <v>45426</v>
      </c>
      <c r="C1731" s="6"/>
      <c r="D1731" s="66">
        <f>(('Итоговая табл.1чел(все услуги-к'!$D1731+('Итоговая табл.1чел(все услуги-к'!$D1731*'Таблица вводных'!$G$4)))-('Расчет комиссии(Нади)'!$I1731+'Таблица вводных'!$E$3+'Таблица вводных'!$F$3)</f>
        <v>7.2879600963230251</v>
      </c>
      <c r="E1731" s="66">
        <f>('Итоговая табл.1чел(все услуги-к'!$E1731+('Итоговая табл.1чел(все услуги-к'!$E1731*'Таблица вводных'!$G$5))-('Расчет комиссии(Нади)'!$I1731+'Таблица вводных'!$E$3+'Таблица вводных'!$F$3)</f>
        <v>0.50371009632302488</v>
      </c>
      <c r="F1731" s="66">
        <f>('Итоговая табл.1чел(все услуги-к'!$F1731+('Итоговая табл.1чел(все услуги-к'!$F1731*'Таблица вводных'!$G$6))-('Расчет комиссии(Нади)'!$I1731+'Таблица вводных'!$E$3+'Таблица вводных'!$F$3)</f>
        <v>23.347960096323028</v>
      </c>
      <c r="G1731" s="66">
        <f>('Итоговая табл.1чел(все услуги-к'!$G1731+('Итоговая табл.1чел(все услуги-к'!$G1731*'Таблица вводных'!$G$7))-('Расчет комиссии(Нади)'!$I1731+'Таблица вводных'!$E$3+'Таблица вводных'!$F$3)</f>
        <v>-0.41203990367697507</v>
      </c>
      <c r="H1731" s="66">
        <f>'Итоговая табл.1чел(все услуги-к'!$H1731-('Расчет комиссии(Нади)'!$I1731+'Таблица вводных'!$E$3+'Таблица вводных'!$F$3)</f>
        <v>-0.41203990367697507</v>
      </c>
      <c r="I1731" s="66">
        <f>('Итоговая табл.1чел(все услуги-к'!$I1731+('Итоговая табл.1чел(все услуги-к'!$I1731*'Таблица вводных'!$G$9))-('Расчет комиссии(Нади)'!$I1731+'Таблица вводных'!$E$3+'Таблица вводных'!$F$3)</f>
        <v>-0.41203990367697507</v>
      </c>
      <c r="J1731" s="13" t="s">
        <v>305</v>
      </c>
    </row>
    <row r="1732" spans="1:10" ht="13.2" customHeight="1">
      <c r="A1732" s="140"/>
      <c r="B1732" s="5">
        <v>45430</v>
      </c>
      <c r="C1732" s="15"/>
      <c r="D1732" s="66">
        <f>(('Итоговая табл.1чел(все услуги-к'!$D1732+('Итоговая табл.1чел(все услуги-к'!$D1732*'Таблица вводных'!$G$4)))-('Расчет комиссии(Нади)'!$I1732+'Таблица вводных'!$E$3+'Таблица вводных'!$F$3)</f>
        <v>7.2879600963230251</v>
      </c>
      <c r="E1732" s="66">
        <f>('Итоговая табл.1чел(все услуги-к'!$E1732+('Итоговая табл.1чел(все услуги-к'!$E1732*'Таблица вводных'!$G$5))-('Расчет комиссии(Нади)'!$I1732+'Таблица вводных'!$E$3+'Таблица вводных'!$F$3)</f>
        <v>0.50371009632302488</v>
      </c>
      <c r="F1732" s="66">
        <f>('Итоговая табл.1чел(все услуги-к'!$F1732+('Итоговая табл.1чел(все услуги-к'!$F1732*'Таблица вводных'!$G$6))-('Расчет комиссии(Нади)'!$I1732+'Таблица вводных'!$E$3+'Таблица вводных'!$F$3)</f>
        <v>23.347960096323028</v>
      </c>
      <c r="G1732" s="66">
        <f>('Итоговая табл.1чел(все услуги-к'!$G1732+('Итоговая табл.1чел(все услуги-к'!$G1732*'Таблица вводных'!$G$7))-('Расчет комиссии(Нади)'!$I1732+'Таблица вводных'!$E$3+'Таблица вводных'!$F$3)</f>
        <v>-0.41203990367697507</v>
      </c>
      <c r="H1732" s="66">
        <f>'Итоговая табл.1чел(все услуги-к'!$H1732-('Расчет комиссии(Нади)'!$I1732+'Таблица вводных'!$E$3+'Таблица вводных'!$F$3)</f>
        <v>-0.41203990367697507</v>
      </c>
      <c r="I1732" s="66">
        <f>('Итоговая табл.1чел(все услуги-к'!$I1732+('Итоговая табл.1чел(все услуги-к'!$I1732*'Таблица вводных'!$G$9))-('Расчет комиссии(Нади)'!$I1732+'Таблица вводных'!$E$3+'Таблица вводных'!$F$3)</f>
        <v>-0.41203990367697507</v>
      </c>
      <c r="J1732" s="13" t="s">
        <v>305</v>
      </c>
    </row>
    <row r="1733" spans="1:10" ht="13.2" customHeight="1">
      <c r="A1733" s="140"/>
      <c r="B1733" s="5">
        <v>45433</v>
      </c>
      <c r="C1733" s="6"/>
      <c r="D1733" s="66">
        <f>(('Итоговая табл.1чел(все услуги-к'!$D1733+('Итоговая табл.1чел(все услуги-к'!$D1733*'Таблица вводных'!$G$4)))-('Расчет комиссии(Нади)'!$I1733+'Таблица вводных'!$E$3+'Таблица вводных'!$F$3)</f>
        <v>7.2879600963230251</v>
      </c>
      <c r="E1733" s="66">
        <f>('Итоговая табл.1чел(все услуги-к'!$E1733+('Итоговая табл.1чел(все услуги-к'!$E1733*'Таблица вводных'!$G$5))-('Расчет комиссии(Нади)'!$I1733+'Таблица вводных'!$E$3+'Таблица вводных'!$F$3)</f>
        <v>0.50371009632302488</v>
      </c>
      <c r="F1733" s="66">
        <f>('Итоговая табл.1чел(все услуги-к'!$F1733+('Итоговая табл.1чел(все услуги-к'!$F1733*'Таблица вводных'!$G$6))-('Расчет комиссии(Нади)'!$I1733+'Таблица вводных'!$E$3+'Таблица вводных'!$F$3)</f>
        <v>23.347960096323028</v>
      </c>
      <c r="G1733" s="66">
        <f>('Итоговая табл.1чел(все услуги-к'!$G1733+('Итоговая табл.1чел(все услуги-к'!$G1733*'Таблица вводных'!$G$7))-('Расчет комиссии(Нади)'!$I1733+'Таблица вводных'!$E$3+'Таблица вводных'!$F$3)</f>
        <v>-0.41203990367697507</v>
      </c>
      <c r="H1733" s="66">
        <f>'Итоговая табл.1чел(все услуги-к'!$H1733-('Расчет комиссии(Нади)'!$I1733+'Таблица вводных'!$E$3+'Таблица вводных'!$F$3)</f>
        <v>-0.41203990367697507</v>
      </c>
      <c r="I1733" s="66">
        <f>('Итоговая табл.1чел(все услуги-к'!$I1733+('Итоговая табл.1чел(все услуги-к'!$I1733*'Таблица вводных'!$G$9))-('Расчет комиссии(Нади)'!$I1733+'Таблица вводных'!$E$3+'Таблица вводных'!$F$3)</f>
        <v>-0.41203990367697507</v>
      </c>
      <c r="J1733" s="13" t="s">
        <v>305</v>
      </c>
    </row>
    <row r="1734" spans="1:10" ht="13.2" customHeight="1">
      <c r="A1734" s="140"/>
      <c r="B1734" s="5">
        <v>45437</v>
      </c>
      <c r="C1734" s="15"/>
      <c r="D1734" s="66">
        <f>(('Итоговая табл.1чел(все услуги-к'!$D1734+('Итоговая табл.1чел(все услуги-к'!$D1734*'Таблица вводных'!$G$4)))-('Расчет комиссии(Нади)'!$I1734+'Таблица вводных'!$E$3+'Таблица вводных'!$F$3)</f>
        <v>7.2879600963230251</v>
      </c>
      <c r="E1734" s="66">
        <f>('Итоговая табл.1чел(все услуги-к'!$E1734+('Итоговая табл.1чел(все услуги-к'!$E1734*'Таблица вводных'!$G$5))-('Расчет комиссии(Нади)'!$I1734+'Таблица вводных'!$E$3+'Таблица вводных'!$F$3)</f>
        <v>0.50371009632302488</v>
      </c>
      <c r="F1734" s="66">
        <f>('Итоговая табл.1чел(все услуги-к'!$F1734+('Итоговая табл.1чел(все услуги-к'!$F1734*'Таблица вводных'!$G$6))-('Расчет комиссии(Нади)'!$I1734+'Таблица вводных'!$E$3+'Таблица вводных'!$F$3)</f>
        <v>23.347960096323028</v>
      </c>
      <c r="G1734" s="66">
        <f>('Итоговая табл.1чел(все услуги-к'!$G1734+('Итоговая табл.1чел(все услуги-к'!$G1734*'Таблица вводных'!$G$7))-('Расчет комиссии(Нади)'!$I1734+'Таблица вводных'!$E$3+'Таблица вводных'!$F$3)</f>
        <v>-0.41203990367697507</v>
      </c>
      <c r="H1734" s="66">
        <f>'Итоговая табл.1чел(все услуги-к'!$H1734-('Расчет комиссии(Нади)'!$I1734+'Таблица вводных'!$E$3+'Таблица вводных'!$F$3)</f>
        <v>-0.41203990367697507</v>
      </c>
      <c r="I1734" s="66">
        <f>('Итоговая табл.1чел(все услуги-к'!$I1734+('Итоговая табл.1чел(все услуги-к'!$I1734*'Таблица вводных'!$G$9))-('Расчет комиссии(Нади)'!$I1734+'Таблица вводных'!$E$3+'Таблица вводных'!$F$3)</f>
        <v>-0.41203990367697507</v>
      </c>
      <c r="J1734" s="13" t="s">
        <v>305</v>
      </c>
    </row>
    <row r="1735" spans="1:10" ht="13.2" customHeight="1">
      <c r="A1735" s="140"/>
      <c r="B1735" s="5">
        <v>45440</v>
      </c>
      <c r="C1735" s="15"/>
      <c r="D1735" s="66">
        <f>(('Итоговая табл.1чел(все услуги-к'!$D1735+('Итоговая табл.1чел(все услуги-к'!$D1735*'Таблица вводных'!$G$4)))-('Расчет комиссии(Нади)'!$I1735+'Таблица вводных'!$E$3+'Таблица вводных'!$F$3)</f>
        <v>7.2879600963230251</v>
      </c>
      <c r="E1735" s="66">
        <f>('Итоговая табл.1чел(все услуги-к'!$E1735+('Итоговая табл.1чел(все услуги-к'!$E1735*'Таблица вводных'!$G$5))-('Расчет комиссии(Нади)'!$I1735+'Таблица вводных'!$E$3+'Таблица вводных'!$F$3)</f>
        <v>0.50371009632302488</v>
      </c>
      <c r="F1735" s="66">
        <f>('Итоговая табл.1чел(все услуги-к'!$F1735+('Итоговая табл.1чел(все услуги-к'!$F1735*'Таблица вводных'!$G$6))-('Расчет комиссии(Нади)'!$I1735+'Таблица вводных'!$E$3+'Таблица вводных'!$F$3)</f>
        <v>23.347960096323028</v>
      </c>
      <c r="G1735" s="66">
        <f>('Итоговая табл.1чел(все услуги-к'!$G1735+('Итоговая табл.1чел(все услуги-к'!$G1735*'Таблица вводных'!$G$7))-('Расчет комиссии(Нади)'!$I1735+'Таблица вводных'!$E$3+'Таблица вводных'!$F$3)</f>
        <v>-0.41203990367697507</v>
      </c>
      <c r="H1735" s="66">
        <f>'Итоговая табл.1чел(все услуги-к'!$H1735-('Расчет комиссии(Нади)'!$I1735+'Таблица вводных'!$E$3+'Таблица вводных'!$F$3)</f>
        <v>-0.41203990367697507</v>
      </c>
      <c r="I1735" s="66">
        <f>('Итоговая табл.1чел(все услуги-к'!$I1735+('Итоговая табл.1чел(все услуги-к'!$I1735*'Таблица вводных'!$G$9))-('Расчет комиссии(Нади)'!$I1735+'Таблица вводных'!$E$3+'Таблица вводных'!$F$3)</f>
        <v>-0.41203990367697507</v>
      </c>
      <c r="J1735" s="13" t="s">
        <v>305</v>
      </c>
    </row>
    <row r="1736" spans="1:10" ht="13.2" customHeight="1">
      <c r="A1736" s="140"/>
      <c r="B1736" s="5">
        <v>45444</v>
      </c>
      <c r="C1736" s="15"/>
      <c r="D1736" s="66">
        <f>(('Итоговая табл.1чел(все услуги-к'!$D1736+('Итоговая табл.1чел(все услуги-к'!$D1736*'Таблица вводных'!$G$4)))-('Расчет комиссии(Нади)'!$I1736+'Таблица вводных'!$E$3+'Таблица вводных'!$F$3)</f>
        <v>7.2879600963230251</v>
      </c>
      <c r="E1736" s="66">
        <f>('Итоговая табл.1чел(все услуги-к'!$E1736+('Итоговая табл.1чел(все услуги-к'!$E1736*'Таблица вводных'!$G$5))-('Расчет комиссии(Нади)'!$I1736+'Таблица вводных'!$E$3+'Таблица вводных'!$F$3)</f>
        <v>0.50371009632302488</v>
      </c>
      <c r="F1736" s="66">
        <f>('Итоговая табл.1чел(все услуги-к'!$F1736+('Итоговая табл.1чел(все услуги-к'!$F1736*'Таблица вводных'!$G$6))-('Расчет комиссии(Нади)'!$I1736+'Таблица вводных'!$E$3+'Таблица вводных'!$F$3)</f>
        <v>23.347960096323028</v>
      </c>
      <c r="G1736" s="66">
        <f>('Итоговая табл.1чел(все услуги-к'!$G1736+('Итоговая табл.1чел(все услуги-к'!$G1736*'Таблица вводных'!$G$7))-('Расчет комиссии(Нади)'!$I1736+'Таблица вводных'!$E$3+'Таблица вводных'!$F$3)</f>
        <v>-0.41203990367697507</v>
      </c>
      <c r="H1736" s="66">
        <f>'Итоговая табл.1чел(все услуги-к'!$H1736-('Расчет комиссии(Нади)'!$I1736+'Таблица вводных'!$E$3+'Таблица вводных'!$F$3)</f>
        <v>-0.41203990367697507</v>
      </c>
      <c r="I1736" s="66">
        <f>('Итоговая табл.1чел(все услуги-к'!$I1736+('Итоговая табл.1чел(все услуги-к'!$I1736*'Таблица вводных'!$G$9))-('Расчет комиссии(Нади)'!$I1736+'Таблица вводных'!$E$3+'Таблица вводных'!$F$3)</f>
        <v>-0.41203990367697507</v>
      </c>
      <c r="J1736" s="13" t="s">
        <v>305</v>
      </c>
    </row>
    <row r="1737" spans="1:10" ht="13.2" customHeight="1">
      <c r="A1737" s="140"/>
      <c r="B1737" s="5">
        <v>45447</v>
      </c>
      <c r="C1737" s="6"/>
      <c r="D1737" s="66">
        <f>(('Итоговая табл.1чел(все услуги-к'!$D1737+('Итоговая табл.1чел(все услуги-к'!$D1737*'Таблица вводных'!$G$4)))-('Расчет комиссии(Нади)'!$I1737+'Таблица вводных'!$E$3+'Таблица вводных'!$F$3)</f>
        <v>7.2879600963230251</v>
      </c>
      <c r="E1737" s="66">
        <f>('Итоговая табл.1чел(все услуги-к'!$E1737+('Итоговая табл.1чел(все услуги-к'!$E1737*'Таблица вводных'!$G$5))-('Расчет комиссии(Нади)'!$I1737+'Таблица вводных'!$E$3+'Таблица вводных'!$F$3)</f>
        <v>0.50371009632302488</v>
      </c>
      <c r="F1737" s="66">
        <f>('Итоговая табл.1чел(все услуги-к'!$F1737+('Итоговая табл.1чел(все услуги-к'!$F1737*'Таблица вводных'!$G$6))-('Расчет комиссии(Нади)'!$I1737+'Таблица вводных'!$E$3+'Таблица вводных'!$F$3)</f>
        <v>23.347960096323028</v>
      </c>
      <c r="G1737" s="66">
        <f>('Итоговая табл.1чел(все услуги-к'!$G1737+('Итоговая табл.1чел(все услуги-к'!$G1737*'Таблица вводных'!$G$7))-('Расчет комиссии(Нади)'!$I1737+'Таблица вводных'!$E$3+'Таблица вводных'!$F$3)</f>
        <v>-0.41203990367697507</v>
      </c>
      <c r="H1737" s="66">
        <f>'Итоговая табл.1чел(все услуги-к'!$H1737-('Расчет комиссии(Нади)'!$I1737+'Таблица вводных'!$E$3+'Таблица вводных'!$F$3)</f>
        <v>-0.41203990367697507</v>
      </c>
      <c r="I1737" s="66">
        <f>('Итоговая табл.1чел(все услуги-к'!$I1737+('Итоговая табл.1чел(все услуги-к'!$I1737*'Таблица вводных'!$G$9))-('Расчет комиссии(Нади)'!$I1737+'Таблица вводных'!$E$3+'Таблица вводных'!$F$3)</f>
        <v>-0.41203990367697507</v>
      </c>
      <c r="J1737" s="13" t="s">
        <v>305</v>
      </c>
    </row>
    <row r="1738" spans="1:10" ht="13.2" customHeight="1">
      <c r="A1738" s="140"/>
      <c r="B1738" s="5">
        <v>45451</v>
      </c>
      <c r="C1738" s="15"/>
      <c r="D1738" s="66">
        <f>(('Итоговая табл.1чел(все услуги-к'!$D1738+('Итоговая табл.1чел(все услуги-к'!$D1738*'Таблица вводных'!$G$4)))-('Расчет комиссии(Нади)'!$I1738+'Таблица вводных'!$E$3+'Таблица вводных'!$F$3)</f>
        <v>7.2879600963230251</v>
      </c>
      <c r="E1738" s="66">
        <f>('Итоговая табл.1чел(все услуги-к'!$E1738+('Итоговая табл.1чел(все услуги-к'!$E1738*'Таблица вводных'!$G$5))-('Расчет комиссии(Нади)'!$I1738+'Таблица вводных'!$E$3+'Таблица вводных'!$F$3)</f>
        <v>0.50371009632302488</v>
      </c>
      <c r="F1738" s="66">
        <f>('Итоговая табл.1чел(все услуги-к'!$F1738+('Итоговая табл.1чел(все услуги-к'!$F1738*'Таблица вводных'!$G$6))-('Расчет комиссии(Нади)'!$I1738+'Таблица вводных'!$E$3+'Таблица вводных'!$F$3)</f>
        <v>23.347960096323028</v>
      </c>
      <c r="G1738" s="66">
        <f>('Итоговая табл.1чел(все услуги-к'!$G1738+('Итоговая табл.1чел(все услуги-к'!$G1738*'Таблица вводных'!$G$7))-('Расчет комиссии(Нади)'!$I1738+'Таблица вводных'!$E$3+'Таблица вводных'!$F$3)</f>
        <v>-0.41203990367697507</v>
      </c>
      <c r="H1738" s="66">
        <f>'Итоговая табл.1чел(все услуги-к'!$H1738-('Расчет комиссии(Нади)'!$I1738+'Таблица вводных'!$E$3+'Таблица вводных'!$F$3)</f>
        <v>-0.41203990367697507</v>
      </c>
      <c r="I1738" s="66">
        <f>('Итоговая табл.1чел(все услуги-к'!$I1738+('Итоговая табл.1чел(все услуги-к'!$I1738*'Таблица вводных'!$G$9))-('Расчет комиссии(Нади)'!$I1738+'Таблица вводных'!$E$3+'Таблица вводных'!$F$3)</f>
        <v>-0.41203990367697507</v>
      </c>
      <c r="J1738" s="13" t="s">
        <v>305</v>
      </c>
    </row>
    <row r="1739" spans="1:10" ht="13.2" customHeight="1">
      <c r="A1739" s="140"/>
      <c r="B1739" s="5">
        <v>45454</v>
      </c>
      <c r="C1739" s="15"/>
      <c r="D1739" s="66">
        <f>(('Итоговая табл.1чел(все услуги-к'!$D1739+('Итоговая табл.1чел(все услуги-к'!$D1739*'Таблица вводных'!$G$4)))-('Расчет комиссии(Нади)'!$I1739+'Таблица вводных'!$E$3+'Таблица вводных'!$F$3)</f>
        <v>7.2879600963230251</v>
      </c>
      <c r="E1739" s="66">
        <f>('Итоговая табл.1чел(все услуги-к'!$E1739+('Итоговая табл.1чел(все услуги-к'!$E1739*'Таблица вводных'!$G$5))-('Расчет комиссии(Нади)'!$I1739+'Таблица вводных'!$E$3+'Таблица вводных'!$F$3)</f>
        <v>0.50371009632302488</v>
      </c>
      <c r="F1739" s="66">
        <f>('Итоговая табл.1чел(все услуги-к'!$F1739+('Итоговая табл.1чел(все услуги-к'!$F1739*'Таблица вводных'!$G$6))-('Расчет комиссии(Нади)'!$I1739+'Таблица вводных'!$E$3+'Таблица вводных'!$F$3)</f>
        <v>23.347960096323028</v>
      </c>
      <c r="G1739" s="66">
        <f>('Итоговая табл.1чел(все услуги-к'!$G1739+('Итоговая табл.1чел(все услуги-к'!$G1739*'Таблица вводных'!$G$7))-('Расчет комиссии(Нади)'!$I1739+'Таблица вводных'!$E$3+'Таблица вводных'!$F$3)</f>
        <v>-0.41203990367697507</v>
      </c>
      <c r="H1739" s="66">
        <f>'Итоговая табл.1чел(все услуги-к'!$H1739-('Расчет комиссии(Нади)'!$I1739+'Таблица вводных'!$E$3+'Таблица вводных'!$F$3)</f>
        <v>-0.41203990367697507</v>
      </c>
      <c r="I1739" s="66">
        <f>('Итоговая табл.1чел(все услуги-к'!$I1739+('Итоговая табл.1чел(все услуги-к'!$I1739*'Таблица вводных'!$G$9))-('Расчет комиссии(Нади)'!$I1739+'Таблица вводных'!$E$3+'Таблица вводных'!$F$3)</f>
        <v>-0.41203990367697507</v>
      </c>
      <c r="J1739" s="13" t="s">
        <v>305</v>
      </c>
    </row>
    <row r="1740" spans="1:10" ht="13.2" customHeight="1">
      <c r="A1740" s="140"/>
      <c r="B1740" s="5"/>
      <c r="C1740" s="6"/>
      <c r="D1740" s="66">
        <f>(('Итоговая табл.1чел(все услуги-к'!$D1740+('Итоговая табл.1чел(все услуги-к'!$D1740*'Таблица вводных'!$G$4)))-('Расчет комиссии(Нади)'!$I1740+'Таблица вводных'!$E$3+'Таблица вводных'!$F$3)</f>
        <v>7.2879600963230251</v>
      </c>
      <c r="E1740" s="66">
        <f>('Итоговая табл.1чел(все услуги-к'!$E1740+('Итоговая табл.1чел(все услуги-к'!$E1740*'Таблица вводных'!$G$5))-('Расчет комиссии(Нади)'!$I1740+'Таблица вводных'!$E$3+'Таблица вводных'!$F$3)</f>
        <v>0.50371009632302488</v>
      </c>
      <c r="F1740" s="66">
        <f>('Итоговая табл.1чел(все услуги-к'!$F1740+('Итоговая табл.1чел(все услуги-к'!$F1740*'Таблица вводных'!$G$6))-('Расчет комиссии(Нади)'!$I1740+'Таблица вводных'!$E$3+'Таблица вводных'!$F$3)</f>
        <v>23.347960096323028</v>
      </c>
      <c r="G1740" s="66">
        <f>('Итоговая табл.1чел(все услуги-к'!$G1740+('Итоговая табл.1чел(все услуги-к'!$G1740*'Таблица вводных'!$G$7))-('Расчет комиссии(Нади)'!$I1740+'Таблица вводных'!$E$3+'Таблица вводных'!$F$3)</f>
        <v>-0.41203990367697507</v>
      </c>
      <c r="H1740" s="66">
        <f>'Итоговая табл.1чел(все услуги-к'!$H1740-('Расчет комиссии(Нади)'!$I1740+'Таблица вводных'!$E$3+'Таблица вводных'!$F$3)</f>
        <v>-0.41203990367697507</v>
      </c>
      <c r="I1740" s="66">
        <f>('Итоговая табл.1чел(все услуги-к'!$I1740+('Итоговая табл.1чел(все услуги-к'!$I1740*'Таблица вводных'!$G$9))-('Расчет комиссии(Нади)'!$I1740+'Таблица вводных'!$E$3+'Таблица вводных'!$F$3)</f>
        <v>-0.41203990367697507</v>
      </c>
      <c r="J1740" s="13" t="s">
        <v>305</v>
      </c>
    </row>
    <row r="1741" spans="1:10" ht="13.2" customHeight="1">
      <c r="A1741" s="140"/>
      <c r="B1741" s="5"/>
      <c r="C1741" s="15"/>
      <c r="D1741" s="66">
        <f>(('Итоговая табл.1чел(все услуги-к'!$D1741+('Итоговая табл.1чел(все услуги-к'!$D1741*'Таблица вводных'!$G$4)))-('Расчет комиссии(Нади)'!$I1741+'Таблица вводных'!$E$3+'Таблица вводных'!$F$3)</f>
        <v>7.2879600963230251</v>
      </c>
      <c r="E1741" s="66">
        <f>('Итоговая табл.1чел(все услуги-к'!$E1741+('Итоговая табл.1чел(все услуги-к'!$E1741*'Таблица вводных'!$G$5))-('Расчет комиссии(Нади)'!$I1741+'Таблица вводных'!$E$3+'Таблица вводных'!$F$3)</f>
        <v>0.50371009632302488</v>
      </c>
      <c r="F1741" s="66">
        <f>('Итоговая табл.1чел(все услуги-к'!$F1741+('Итоговая табл.1чел(все услуги-к'!$F1741*'Таблица вводных'!$G$6))-('Расчет комиссии(Нади)'!$I1741+'Таблица вводных'!$E$3+'Таблица вводных'!$F$3)</f>
        <v>23.347960096323028</v>
      </c>
      <c r="G1741" s="66">
        <f>('Итоговая табл.1чел(все услуги-к'!$G1741+('Итоговая табл.1чел(все услуги-к'!$G1741*'Таблица вводных'!$G$7))-('Расчет комиссии(Нади)'!$I1741+'Таблица вводных'!$E$3+'Таблица вводных'!$F$3)</f>
        <v>-0.41203990367697507</v>
      </c>
      <c r="H1741" s="66">
        <f>'Итоговая табл.1чел(все услуги-к'!$H1741-('Расчет комиссии(Нади)'!$I1741+'Таблица вводных'!$E$3+'Таблица вводных'!$F$3)</f>
        <v>-0.41203990367697507</v>
      </c>
      <c r="I1741" s="66">
        <f>('Итоговая табл.1чел(все услуги-к'!$I1741+('Итоговая табл.1чел(все услуги-к'!$I1741*'Таблица вводных'!$G$9))-('Расчет комиссии(Нади)'!$I1741+'Таблица вводных'!$E$3+'Таблица вводных'!$F$3)</f>
        <v>-0.41203990367697507</v>
      </c>
      <c r="J1741" s="13" t="s">
        <v>305</v>
      </c>
    </row>
    <row r="1742" spans="1:10" ht="13.2" customHeight="1">
      <c r="A1742" s="140"/>
      <c r="B1742" s="5"/>
      <c r="C1742" s="6"/>
      <c r="D1742" s="66">
        <f>(('Итоговая табл.1чел(все услуги-к'!$D1742+('Итоговая табл.1чел(все услуги-к'!$D1742*'Таблица вводных'!$G$4)))-('Расчет комиссии(Нади)'!$I1742+'Таблица вводных'!$E$3+'Таблица вводных'!$F$3)</f>
        <v>7.2879600963230251</v>
      </c>
      <c r="E1742" s="66">
        <f>('Итоговая табл.1чел(все услуги-к'!$E1742+('Итоговая табл.1чел(все услуги-к'!$E1742*'Таблица вводных'!$G$5))-('Расчет комиссии(Нади)'!$I1742+'Таблица вводных'!$E$3+'Таблица вводных'!$F$3)</f>
        <v>0.50371009632302488</v>
      </c>
      <c r="F1742" s="66">
        <f>('Итоговая табл.1чел(все услуги-к'!$F1742+('Итоговая табл.1чел(все услуги-к'!$F1742*'Таблица вводных'!$G$6))-('Расчет комиссии(Нади)'!$I1742+'Таблица вводных'!$E$3+'Таблица вводных'!$F$3)</f>
        <v>23.347960096323028</v>
      </c>
      <c r="G1742" s="66">
        <f>('Итоговая табл.1чел(все услуги-к'!$G1742+('Итоговая табл.1чел(все услуги-к'!$G1742*'Таблица вводных'!$G$7))-('Расчет комиссии(Нади)'!$I1742+'Таблица вводных'!$E$3+'Таблица вводных'!$F$3)</f>
        <v>-0.41203990367697507</v>
      </c>
      <c r="H1742" s="66">
        <f>'Итоговая табл.1чел(все услуги-к'!$H1742-('Расчет комиссии(Нади)'!$I1742+'Таблица вводных'!$E$3+'Таблица вводных'!$F$3)</f>
        <v>-0.41203990367697507</v>
      </c>
      <c r="I1742" s="66">
        <f>('Итоговая табл.1чел(все услуги-к'!$I1742+('Итоговая табл.1чел(все услуги-к'!$I1742*'Таблица вводных'!$G$9))-('Расчет комиссии(Нади)'!$I1742+'Таблица вводных'!$E$3+'Таблица вводных'!$F$3)</f>
        <v>-0.41203990367697507</v>
      </c>
      <c r="J1742" s="13" t="s">
        <v>305</v>
      </c>
    </row>
    <row r="1743" spans="1:10" ht="13.2" customHeight="1">
      <c r="A1743" s="140"/>
      <c r="B1743" s="5"/>
      <c r="C1743" s="6"/>
      <c r="D1743" s="66">
        <f>(('Итоговая табл.1чел(все услуги-к'!$D1743+('Итоговая табл.1чел(все услуги-к'!$D1743*'Таблица вводных'!$G$4)))-('Расчет комиссии(Нади)'!$I1743+'Таблица вводных'!$E$3+'Таблица вводных'!$F$3)</f>
        <v>7.2879600963230251</v>
      </c>
      <c r="E1743" s="66">
        <f>('Итоговая табл.1чел(все услуги-к'!$E1743+('Итоговая табл.1чел(все услуги-к'!$E1743*'Таблица вводных'!$G$5))-('Расчет комиссии(Нади)'!$I1743+'Таблица вводных'!$E$3+'Таблица вводных'!$F$3)</f>
        <v>0.50371009632302488</v>
      </c>
      <c r="F1743" s="66">
        <f>('Итоговая табл.1чел(все услуги-к'!$F1743+('Итоговая табл.1чел(все услуги-к'!$F1743*'Таблица вводных'!$G$6))-('Расчет комиссии(Нади)'!$I1743+'Таблица вводных'!$E$3+'Таблица вводных'!$F$3)</f>
        <v>23.347960096323028</v>
      </c>
      <c r="G1743" s="66">
        <f>('Итоговая табл.1чел(все услуги-к'!$G1743+('Итоговая табл.1чел(все услуги-к'!$G1743*'Таблица вводных'!$G$7))-('Расчет комиссии(Нади)'!$I1743+'Таблица вводных'!$E$3+'Таблица вводных'!$F$3)</f>
        <v>-0.41203990367697507</v>
      </c>
      <c r="H1743" s="66">
        <f>'Итоговая табл.1чел(все услуги-к'!$H1743-('Расчет комиссии(Нади)'!$I1743+'Таблица вводных'!$E$3+'Таблица вводных'!$F$3)</f>
        <v>-0.41203990367697507</v>
      </c>
      <c r="I1743" s="66">
        <f>('Итоговая табл.1чел(все услуги-к'!$I1743+('Итоговая табл.1чел(все услуги-к'!$I1743*'Таблица вводных'!$G$9))-('Расчет комиссии(Нади)'!$I1743+'Таблица вводных'!$E$3+'Таблица вводных'!$F$3)</f>
        <v>-0.41203990367697507</v>
      </c>
      <c r="J1743" s="13" t="s">
        <v>305</v>
      </c>
    </row>
    <row r="1744" spans="1:10" ht="13.2" customHeight="1">
      <c r="A1744" s="140"/>
      <c r="B1744" s="5"/>
      <c r="C1744" s="15"/>
      <c r="D1744" s="66">
        <f>(('Итоговая табл.1чел(все услуги-к'!$D1744+('Итоговая табл.1чел(все услуги-к'!$D1744*'Таблица вводных'!$G$4)))-('Расчет комиссии(Нади)'!$I1744+'Таблица вводных'!$E$3+'Таблица вводных'!$F$3)</f>
        <v>7.2879600963230251</v>
      </c>
      <c r="E1744" s="66">
        <f>('Итоговая табл.1чел(все услуги-к'!$E1744+('Итоговая табл.1чел(все услуги-к'!$E1744*'Таблица вводных'!$G$5))-('Расчет комиссии(Нади)'!$I1744+'Таблица вводных'!$E$3+'Таблица вводных'!$F$3)</f>
        <v>0.50371009632302488</v>
      </c>
      <c r="F1744" s="66">
        <f>('Итоговая табл.1чел(все услуги-к'!$F1744+('Итоговая табл.1чел(все услуги-к'!$F1744*'Таблица вводных'!$G$6))-('Расчет комиссии(Нади)'!$I1744+'Таблица вводных'!$E$3+'Таблица вводных'!$F$3)</f>
        <v>23.347960096323028</v>
      </c>
      <c r="G1744" s="66">
        <f>('Итоговая табл.1чел(все услуги-к'!$G1744+('Итоговая табл.1чел(все услуги-к'!$G1744*'Таблица вводных'!$G$7))-('Расчет комиссии(Нади)'!$I1744+'Таблица вводных'!$E$3+'Таблица вводных'!$F$3)</f>
        <v>-0.41203990367697507</v>
      </c>
      <c r="H1744" s="66">
        <f>'Итоговая табл.1чел(все услуги-к'!$H1744-('Расчет комиссии(Нади)'!$I1744+'Таблица вводных'!$E$3+'Таблица вводных'!$F$3)</f>
        <v>-0.41203990367697507</v>
      </c>
      <c r="I1744" s="66">
        <f>('Итоговая табл.1чел(все услуги-к'!$I1744+('Итоговая табл.1чел(все услуги-к'!$I1744*'Таблица вводных'!$G$9))-('Расчет комиссии(Нади)'!$I1744+'Таблица вводных'!$E$3+'Таблица вводных'!$F$3)</f>
        <v>-0.41203990367697507</v>
      </c>
      <c r="J1744" s="13" t="s">
        <v>305</v>
      </c>
    </row>
    <row r="1745" spans="1:10" ht="13.2" customHeight="1">
      <c r="A1745" s="140"/>
      <c r="B1745" s="5"/>
      <c r="C1745" s="6"/>
      <c r="D1745" s="66">
        <f>(('Итоговая табл.1чел(все услуги-к'!$D1745+('Итоговая табл.1чел(все услуги-к'!$D1745*'Таблица вводных'!$G$4)))-('Расчет комиссии(Нади)'!$I1745+'Таблица вводных'!$E$3+'Таблица вводных'!$F$3)</f>
        <v>7.2879600963230251</v>
      </c>
      <c r="E1745" s="66">
        <f>('Итоговая табл.1чел(все услуги-к'!$E1745+('Итоговая табл.1чел(все услуги-к'!$E1745*'Таблица вводных'!$G$5))-('Расчет комиссии(Нади)'!$I1745+'Таблица вводных'!$E$3+'Таблица вводных'!$F$3)</f>
        <v>0.50371009632302488</v>
      </c>
      <c r="F1745" s="66">
        <f>('Итоговая табл.1чел(все услуги-к'!$F1745+('Итоговая табл.1чел(все услуги-к'!$F1745*'Таблица вводных'!$G$6))-('Расчет комиссии(Нади)'!$I1745+'Таблица вводных'!$E$3+'Таблица вводных'!$F$3)</f>
        <v>23.347960096323028</v>
      </c>
      <c r="G1745" s="66">
        <f>('Итоговая табл.1чел(все услуги-к'!$G1745+('Итоговая табл.1чел(все услуги-к'!$G1745*'Таблица вводных'!$G$7))-('Расчет комиссии(Нади)'!$I1745+'Таблица вводных'!$E$3+'Таблица вводных'!$F$3)</f>
        <v>-0.41203990367697507</v>
      </c>
      <c r="H1745" s="66">
        <f>'Итоговая табл.1чел(все услуги-к'!$H1745-('Расчет комиссии(Нади)'!$I1745+'Таблица вводных'!$E$3+'Таблица вводных'!$F$3)</f>
        <v>-0.41203990367697507</v>
      </c>
      <c r="I1745" s="66">
        <f>('Итоговая табл.1чел(все услуги-к'!$I1745+('Итоговая табл.1чел(все услуги-к'!$I1745*'Таблица вводных'!$G$9))-('Расчет комиссии(Нади)'!$I1745+'Таблица вводных'!$E$3+'Таблица вводных'!$F$3)</f>
        <v>-0.41203990367697507</v>
      </c>
      <c r="J1745" s="13" t="s">
        <v>305</v>
      </c>
    </row>
    <row r="1746" spans="1:10" ht="13.2" customHeight="1">
      <c r="A1746" s="140"/>
      <c r="B1746" s="5"/>
      <c r="C1746" s="15"/>
      <c r="D1746" s="66">
        <f>(('Итоговая табл.1чел(все услуги-к'!$D1746+('Итоговая табл.1чел(все услуги-к'!$D1746*'Таблица вводных'!$G$4)))-('Расчет комиссии(Нади)'!$I1746+'Таблица вводных'!$E$3+'Таблица вводных'!$F$3)</f>
        <v>7.2879600963230251</v>
      </c>
      <c r="E1746" s="66">
        <f>('Итоговая табл.1чел(все услуги-к'!$E1746+('Итоговая табл.1чел(все услуги-к'!$E1746*'Таблица вводных'!$G$5))-('Расчет комиссии(Нади)'!$I1746+'Таблица вводных'!$E$3+'Таблица вводных'!$F$3)</f>
        <v>0.50371009632302488</v>
      </c>
      <c r="F1746" s="66">
        <f>('Итоговая табл.1чел(все услуги-к'!$F1746+('Итоговая табл.1чел(все услуги-к'!$F1746*'Таблица вводных'!$G$6))-('Расчет комиссии(Нади)'!$I1746+'Таблица вводных'!$E$3+'Таблица вводных'!$F$3)</f>
        <v>23.347960096323028</v>
      </c>
      <c r="G1746" s="66">
        <f>('Итоговая табл.1чел(все услуги-к'!$G1746+('Итоговая табл.1чел(все услуги-к'!$G1746*'Таблица вводных'!$G$7))-('Расчет комиссии(Нади)'!$I1746+'Таблица вводных'!$E$3+'Таблица вводных'!$F$3)</f>
        <v>-0.41203990367697507</v>
      </c>
      <c r="H1746" s="66">
        <f>'Итоговая табл.1чел(все услуги-к'!$H1746-('Расчет комиссии(Нади)'!$I1746+'Таблица вводных'!$E$3+'Таблица вводных'!$F$3)</f>
        <v>-0.41203990367697507</v>
      </c>
      <c r="I1746" s="66">
        <f>('Итоговая табл.1чел(все услуги-к'!$I1746+('Итоговая табл.1чел(все услуги-к'!$I1746*'Таблица вводных'!$G$9))-('Расчет комиссии(Нади)'!$I1746+'Таблица вводных'!$E$3+'Таблица вводных'!$F$3)</f>
        <v>-0.41203990367697507</v>
      </c>
      <c r="J1746" s="13" t="s">
        <v>305</v>
      </c>
    </row>
    <row r="1747" spans="1:10" ht="13.2" customHeight="1">
      <c r="A1747" s="141"/>
      <c r="B1747" s="18"/>
      <c r="C1747" s="19"/>
      <c r="D1747" s="76">
        <f>(('Итоговая табл.1чел(все услуги-к'!$D1747+('Итоговая табл.1чел(все услуги-к'!$D1747*'Таблица вводных'!$G$4)))-('Расчет комиссии(Нади)'!$I1747+'Таблица вводных'!$E$3+'Таблица вводных'!$F$3)</f>
        <v>7.2879600963230251</v>
      </c>
      <c r="E1747" s="76">
        <f>('Итоговая табл.1чел(все услуги-к'!$E1747+('Итоговая табл.1чел(все услуги-к'!$E1747*'Таблица вводных'!$G$5))-('Расчет комиссии(Нади)'!$I1747+'Таблица вводных'!$E$3+'Таблица вводных'!$F$3)</f>
        <v>0.50371009632302488</v>
      </c>
      <c r="F1747" s="76">
        <f>('Итоговая табл.1чел(все услуги-к'!$F1747+('Итоговая табл.1чел(все услуги-к'!$F1747*'Таблица вводных'!$G$6))-('Расчет комиссии(Нади)'!$I1747+'Таблица вводных'!$E$3+'Таблица вводных'!$F$3)</f>
        <v>23.347960096323028</v>
      </c>
      <c r="G1747" s="76">
        <f>('Итоговая табл.1чел(все услуги-к'!$G1747+('Итоговая табл.1чел(все услуги-к'!$G1747*'Таблица вводных'!$G$7))-('Расчет комиссии(Нади)'!$I1747+'Таблица вводных'!$E$3+'Таблица вводных'!$F$3)</f>
        <v>-0.41203990367697507</v>
      </c>
      <c r="H1747" s="76">
        <f>'Итоговая табл.1чел(все услуги-к'!$H1747-('Расчет комиссии(Нади)'!$I1747+'Таблица вводных'!$E$3+'Таблица вводных'!$F$3)</f>
        <v>-0.41203990367697507</v>
      </c>
      <c r="I1747" s="76">
        <f>('Итоговая табл.1чел(все услуги-к'!$I1747+('Итоговая табл.1чел(все услуги-к'!$I1747*'Таблица вводных'!$G$9))-('Расчет комиссии(Нади)'!$I1747+'Таблица вводных'!$E$3+'Таблица вводных'!$F$3)</f>
        <v>-0.41203990367697507</v>
      </c>
      <c r="J1747" s="22" t="s">
        <v>305</v>
      </c>
    </row>
    <row r="1748" spans="1:10" ht="13.2" customHeight="1">
      <c r="A1748" s="144" t="s">
        <v>306</v>
      </c>
      <c r="B1748" s="5">
        <v>45423</v>
      </c>
      <c r="C1748" s="97"/>
      <c r="D1748" s="59">
        <f>(('Итоговая табл.1чел(все услуги-к'!$D1748+('Итоговая табл.1чел(все услуги-к'!$D1748*'Таблица вводных'!$G$4)))-('Расчет комиссии(Нади)'!$I1748+'Таблица вводных'!$E$3+'Таблица вводных'!$F$3)</f>
        <v>7.2879600963230251</v>
      </c>
      <c r="E1748" s="59">
        <f>('Итоговая табл.1чел(все услуги-к'!$E1748+('Итоговая табл.1чел(все услуги-к'!$E1748*'Таблица вводных'!$G$5))-('Расчет комиссии(Нади)'!$I1748+'Таблица вводных'!$E$3+'Таблица вводных'!$F$3)</f>
        <v>0.50371009632302488</v>
      </c>
      <c r="F1748" s="59">
        <f>('Итоговая табл.1чел(все услуги-к'!$F1748+('Итоговая табл.1чел(все услуги-к'!$F1748*'Таблица вводных'!$G$6))-('Расчет комиссии(Нади)'!$I1748+'Таблица вводных'!$E$3+'Таблица вводных'!$F$3)</f>
        <v>23.347960096323028</v>
      </c>
      <c r="G1748" s="59">
        <f>('Итоговая табл.1чел(все услуги-к'!$G1748+('Итоговая табл.1чел(все услуги-к'!$G1748*'Таблица вводных'!$G$7))-('Расчет комиссии(Нади)'!$I1748+'Таблица вводных'!$E$3+'Таблица вводных'!$F$3)</f>
        <v>-0.41203990367697507</v>
      </c>
      <c r="H1748" s="59">
        <f>'Итоговая табл.1чел(все услуги-к'!$H1748-('Расчет комиссии(Нади)'!$I1748+'Таблица вводных'!$E$3+'Таблица вводных'!$F$3)</f>
        <v>-0.41203990367697507</v>
      </c>
      <c r="I1748" s="59">
        <f>('Итоговая табл.1чел(все услуги-к'!$I1748+('Итоговая табл.1чел(все услуги-к'!$I1748*'Таблица вводных'!$G$9))-('Расчет комиссии(Нади)'!$I1748+'Таблица вводных'!$E$3+'Таблица вводных'!$F$3)</f>
        <v>-0.41203990367697507</v>
      </c>
      <c r="J1748" s="10" t="s">
        <v>371</v>
      </c>
    </row>
    <row r="1749" spans="1:10" ht="13.2" customHeight="1">
      <c r="A1749" s="140"/>
      <c r="B1749" s="5">
        <v>45426</v>
      </c>
      <c r="C1749" s="6"/>
      <c r="D1749" s="66">
        <f>(('Итоговая табл.1чел(все услуги-к'!$D1749+('Итоговая табл.1чел(все услуги-к'!$D1749*'Таблица вводных'!$G$4)))-('Расчет комиссии(Нади)'!$I1749+'Таблица вводных'!$E$3+'Таблица вводных'!$F$3)</f>
        <v>7.2879600963230251</v>
      </c>
      <c r="E1749" s="66">
        <f>('Итоговая табл.1чел(все услуги-к'!$E1749+('Итоговая табл.1чел(все услуги-к'!$E1749*'Таблица вводных'!$G$5))-('Расчет комиссии(Нади)'!$I1749+'Таблица вводных'!$E$3+'Таблица вводных'!$F$3)</f>
        <v>0.50371009632302488</v>
      </c>
      <c r="F1749" s="66">
        <f>('Итоговая табл.1чел(все услуги-к'!$F1749+('Итоговая табл.1чел(все услуги-к'!$F1749*'Таблица вводных'!$G$6))-('Расчет комиссии(Нади)'!$I1749+'Таблица вводных'!$E$3+'Таблица вводных'!$F$3)</f>
        <v>23.347960096323028</v>
      </c>
      <c r="G1749" s="66">
        <f>('Итоговая табл.1чел(все услуги-к'!$G1749+('Итоговая табл.1чел(все услуги-к'!$G1749*'Таблица вводных'!$G$7))-('Расчет комиссии(Нади)'!$I1749+'Таблица вводных'!$E$3+'Таблица вводных'!$F$3)</f>
        <v>-0.41203990367697507</v>
      </c>
      <c r="H1749" s="66">
        <f>'Итоговая табл.1чел(все услуги-к'!$H1749-('Расчет комиссии(Нади)'!$I1749+'Таблица вводных'!$E$3+'Таблица вводных'!$F$3)</f>
        <v>-0.41203990367697507</v>
      </c>
      <c r="I1749" s="66">
        <f>('Итоговая табл.1чел(все услуги-к'!$I1749+('Итоговая табл.1чел(все услуги-к'!$I1749*'Таблица вводных'!$G$9))-('Расчет комиссии(Нади)'!$I1749+'Таблица вводных'!$E$3+'Таблица вводных'!$F$3)</f>
        <v>-0.41203990367697507</v>
      </c>
      <c r="J1749" s="13" t="s">
        <v>371</v>
      </c>
    </row>
    <row r="1750" spans="1:10" ht="13.2" customHeight="1">
      <c r="A1750" s="140"/>
      <c r="B1750" s="5">
        <v>45430</v>
      </c>
      <c r="C1750" s="15"/>
      <c r="D1750" s="66">
        <f>(('Итоговая табл.1чел(все услуги-к'!$D1750+('Итоговая табл.1чел(все услуги-к'!$D1750*'Таблица вводных'!$G$4)))-('Расчет комиссии(Нади)'!$I1750+'Таблица вводных'!$E$3+'Таблица вводных'!$F$3)</f>
        <v>7.2879600963230251</v>
      </c>
      <c r="E1750" s="66">
        <f>('Итоговая табл.1чел(все услуги-к'!$E1750+('Итоговая табл.1чел(все услуги-к'!$E1750*'Таблица вводных'!$G$5))-('Расчет комиссии(Нади)'!$I1750+'Таблица вводных'!$E$3+'Таблица вводных'!$F$3)</f>
        <v>0.50371009632302488</v>
      </c>
      <c r="F1750" s="66">
        <f>('Итоговая табл.1чел(все услуги-к'!$F1750+('Итоговая табл.1чел(все услуги-к'!$F1750*'Таблица вводных'!$G$6))-('Расчет комиссии(Нади)'!$I1750+'Таблица вводных'!$E$3+'Таблица вводных'!$F$3)</f>
        <v>23.347960096323028</v>
      </c>
      <c r="G1750" s="66">
        <f>('Итоговая табл.1чел(все услуги-к'!$G1750+('Итоговая табл.1чел(все услуги-к'!$G1750*'Таблица вводных'!$G$7))-('Расчет комиссии(Нади)'!$I1750+'Таблица вводных'!$E$3+'Таблица вводных'!$F$3)</f>
        <v>-0.41203990367697507</v>
      </c>
      <c r="H1750" s="66">
        <f>'Итоговая табл.1чел(все услуги-к'!$H1750-('Расчет комиссии(Нади)'!$I1750+'Таблица вводных'!$E$3+'Таблица вводных'!$F$3)</f>
        <v>-0.41203990367697507</v>
      </c>
      <c r="I1750" s="66">
        <f>('Итоговая табл.1чел(все услуги-к'!$I1750+('Итоговая табл.1чел(все услуги-к'!$I1750*'Таблица вводных'!$G$9))-('Расчет комиссии(Нади)'!$I1750+'Таблица вводных'!$E$3+'Таблица вводных'!$F$3)</f>
        <v>-0.41203990367697507</v>
      </c>
      <c r="J1750" s="13" t="s">
        <v>371</v>
      </c>
    </row>
    <row r="1751" spans="1:10" ht="13.2" customHeight="1">
      <c r="A1751" s="140"/>
      <c r="B1751" s="5">
        <v>45433</v>
      </c>
      <c r="C1751" s="6"/>
      <c r="D1751" s="66">
        <f>(('Итоговая табл.1чел(все услуги-к'!$D1751+('Итоговая табл.1чел(все услуги-к'!$D1751*'Таблица вводных'!$G$4)))-('Расчет комиссии(Нади)'!$I1751+'Таблица вводных'!$E$3+'Таблица вводных'!$F$3)</f>
        <v>7.2879600963230251</v>
      </c>
      <c r="E1751" s="66">
        <f>('Итоговая табл.1чел(все услуги-к'!$E1751+('Итоговая табл.1чел(все услуги-к'!$E1751*'Таблица вводных'!$G$5))-('Расчет комиссии(Нади)'!$I1751+'Таблица вводных'!$E$3+'Таблица вводных'!$F$3)</f>
        <v>0.50371009632302488</v>
      </c>
      <c r="F1751" s="66">
        <f>('Итоговая табл.1чел(все услуги-к'!$F1751+('Итоговая табл.1чел(все услуги-к'!$F1751*'Таблица вводных'!$G$6))-('Расчет комиссии(Нади)'!$I1751+'Таблица вводных'!$E$3+'Таблица вводных'!$F$3)</f>
        <v>23.347960096323028</v>
      </c>
      <c r="G1751" s="66">
        <f>('Итоговая табл.1чел(все услуги-к'!$G1751+('Итоговая табл.1чел(все услуги-к'!$G1751*'Таблица вводных'!$G$7))-('Расчет комиссии(Нади)'!$I1751+'Таблица вводных'!$E$3+'Таблица вводных'!$F$3)</f>
        <v>-0.41203990367697507</v>
      </c>
      <c r="H1751" s="66">
        <f>'Итоговая табл.1чел(все услуги-к'!$H1751-('Расчет комиссии(Нади)'!$I1751+'Таблица вводных'!$E$3+'Таблица вводных'!$F$3)</f>
        <v>-0.41203990367697507</v>
      </c>
      <c r="I1751" s="66">
        <f>('Итоговая табл.1чел(все услуги-к'!$I1751+('Итоговая табл.1чел(все услуги-к'!$I1751*'Таблица вводных'!$G$9))-('Расчет комиссии(Нади)'!$I1751+'Таблица вводных'!$E$3+'Таблица вводных'!$F$3)</f>
        <v>-0.41203990367697507</v>
      </c>
      <c r="J1751" s="13" t="s">
        <v>371</v>
      </c>
    </row>
    <row r="1752" spans="1:10" ht="13.2" customHeight="1">
      <c r="A1752" s="140"/>
      <c r="B1752" s="5">
        <v>45437</v>
      </c>
      <c r="C1752" s="15"/>
      <c r="D1752" s="66">
        <f>(('Итоговая табл.1чел(все услуги-к'!$D1752+('Итоговая табл.1чел(все услуги-к'!$D1752*'Таблица вводных'!$G$4)))-('Расчет комиссии(Нади)'!$I1752+'Таблица вводных'!$E$3+'Таблица вводных'!$F$3)</f>
        <v>7.2879600963230251</v>
      </c>
      <c r="E1752" s="66">
        <f>('Итоговая табл.1чел(все услуги-к'!$E1752+('Итоговая табл.1чел(все услуги-к'!$E1752*'Таблица вводных'!$G$5))-('Расчет комиссии(Нади)'!$I1752+'Таблица вводных'!$E$3+'Таблица вводных'!$F$3)</f>
        <v>0.50371009632302488</v>
      </c>
      <c r="F1752" s="66">
        <f>('Итоговая табл.1чел(все услуги-к'!$F1752+('Итоговая табл.1чел(все услуги-к'!$F1752*'Таблица вводных'!$G$6))-('Расчет комиссии(Нади)'!$I1752+'Таблица вводных'!$E$3+'Таблица вводных'!$F$3)</f>
        <v>23.347960096323028</v>
      </c>
      <c r="G1752" s="66">
        <f>('Итоговая табл.1чел(все услуги-к'!$G1752+('Итоговая табл.1чел(все услуги-к'!$G1752*'Таблица вводных'!$G$7))-('Расчет комиссии(Нади)'!$I1752+'Таблица вводных'!$E$3+'Таблица вводных'!$F$3)</f>
        <v>-0.41203990367697507</v>
      </c>
      <c r="H1752" s="66">
        <f>'Итоговая табл.1чел(все услуги-к'!$H1752-('Расчет комиссии(Нади)'!$I1752+'Таблица вводных'!$E$3+'Таблица вводных'!$F$3)</f>
        <v>-0.41203990367697507</v>
      </c>
      <c r="I1752" s="66">
        <f>('Итоговая табл.1чел(все услуги-к'!$I1752+('Итоговая табл.1чел(все услуги-к'!$I1752*'Таблица вводных'!$G$9))-('Расчет комиссии(Нади)'!$I1752+'Таблица вводных'!$E$3+'Таблица вводных'!$F$3)</f>
        <v>-0.41203990367697507</v>
      </c>
      <c r="J1752" s="13" t="s">
        <v>371</v>
      </c>
    </row>
    <row r="1753" spans="1:10" ht="13.2" customHeight="1">
      <c r="A1753" s="140"/>
      <c r="B1753" s="5">
        <v>45440</v>
      </c>
      <c r="C1753" s="15"/>
      <c r="D1753" s="66">
        <f>(('Итоговая табл.1чел(все услуги-к'!$D1753+('Итоговая табл.1чел(все услуги-к'!$D1753*'Таблица вводных'!$G$4)))-('Расчет комиссии(Нади)'!$I1753+'Таблица вводных'!$E$3+'Таблица вводных'!$F$3)</f>
        <v>7.2879600963230251</v>
      </c>
      <c r="E1753" s="66">
        <f>('Итоговая табл.1чел(все услуги-к'!$E1753+('Итоговая табл.1чел(все услуги-к'!$E1753*'Таблица вводных'!$G$5))-('Расчет комиссии(Нади)'!$I1753+'Таблица вводных'!$E$3+'Таблица вводных'!$F$3)</f>
        <v>0.50371009632302488</v>
      </c>
      <c r="F1753" s="66">
        <f>('Итоговая табл.1чел(все услуги-к'!$F1753+('Итоговая табл.1чел(все услуги-к'!$F1753*'Таблица вводных'!$G$6))-('Расчет комиссии(Нади)'!$I1753+'Таблица вводных'!$E$3+'Таблица вводных'!$F$3)</f>
        <v>23.347960096323028</v>
      </c>
      <c r="G1753" s="66">
        <f>('Итоговая табл.1чел(все услуги-к'!$G1753+('Итоговая табл.1чел(все услуги-к'!$G1753*'Таблица вводных'!$G$7))-('Расчет комиссии(Нади)'!$I1753+'Таблица вводных'!$E$3+'Таблица вводных'!$F$3)</f>
        <v>-0.41203990367697507</v>
      </c>
      <c r="H1753" s="66">
        <f>'Итоговая табл.1чел(все услуги-к'!$H1753-('Расчет комиссии(Нади)'!$I1753+'Таблица вводных'!$E$3+'Таблица вводных'!$F$3)</f>
        <v>-0.41203990367697507</v>
      </c>
      <c r="I1753" s="66">
        <f>('Итоговая табл.1чел(все услуги-к'!$I1753+('Итоговая табл.1чел(все услуги-к'!$I1753*'Таблица вводных'!$G$9))-('Расчет комиссии(Нади)'!$I1753+'Таблица вводных'!$E$3+'Таблица вводных'!$F$3)</f>
        <v>-0.41203990367697507</v>
      </c>
      <c r="J1753" s="13" t="s">
        <v>371</v>
      </c>
    </row>
    <row r="1754" spans="1:10" ht="13.2" customHeight="1">
      <c r="A1754" s="140"/>
      <c r="B1754" s="5">
        <v>45444</v>
      </c>
      <c r="C1754" s="15"/>
      <c r="D1754" s="66">
        <f>(('Итоговая табл.1чел(все услуги-к'!$D1754+('Итоговая табл.1чел(все услуги-к'!$D1754*'Таблица вводных'!$G$4)))-('Расчет комиссии(Нади)'!$I1754+'Таблица вводных'!$E$3+'Таблица вводных'!$F$3)</f>
        <v>7.2879600963230251</v>
      </c>
      <c r="E1754" s="66">
        <f>('Итоговая табл.1чел(все услуги-к'!$E1754+('Итоговая табл.1чел(все услуги-к'!$E1754*'Таблица вводных'!$G$5))-('Расчет комиссии(Нади)'!$I1754+'Таблица вводных'!$E$3+'Таблица вводных'!$F$3)</f>
        <v>0.50371009632302488</v>
      </c>
      <c r="F1754" s="66">
        <f>('Итоговая табл.1чел(все услуги-к'!$F1754+('Итоговая табл.1чел(все услуги-к'!$F1754*'Таблица вводных'!$G$6))-('Расчет комиссии(Нади)'!$I1754+'Таблица вводных'!$E$3+'Таблица вводных'!$F$3)</f>
        <v>23.347960096323028</v>
      </c>
      <c r="G1754" s="66">
        <f>('Итоговая табл.1чел(все услуги-к'!$G1754+('Итоговая табл.1чел(все услуги-к'!$G1754*'Таблица вводных'!$G$7))-('Расчет комиссии(Нади)'!$I1754+'Таблица вводных'!$E$3+'Таблица вводных'!$F$3)</f>
        <v>-0.41203990367697507</v>
      </c>
      <c r="H1754" s="66">
        <f>'Итоговая табл.1чел(все услуги-к'!$H1754-('Расчет комиссии(Нади)'!$I1754+'Таблица вводных'!$E$3+'Таблица вводных'!$F$3)</f>
        <v>-0.41203990367697507</v>
      </c>
      <c r="I1754" s="66">
        <f>('Итоговая табл.1чел(все услуги-к'!$I1754+('Итоговая табл.1чел(все услуги-к'!$I1754*'Таблица вводных'!$G$9))-('Расчет комиссии(Нади)'!$I1754+'Таблица вводных'!$E$3+'Таблица вводных'!$F$3)</f>
        <v>-0.41203990367697507</v>
      </c>
      <c r="J1754" s="13" t="s">
        <v>371</v>
      </c>
    </row>
    <row r="1755" spans="1:10" ht="13.2" customHeight="1">
      <c r="A1755" s="140"/>
      <c r="B1755" s="5">
        <v>45447</v>
      </c>
      <c r="C1755" s="6"/>
      <c r="D1755" s="66">
        <f>(('Итоговая табл.1чел(все услуги-к'!$D1755+('Итоговая табл.1чел(все услуги-к'!$D1755*'Таблица вводных'!$G$4)))-('Расчет комиссии(Нади)'!$I1755+'Таблица вводных'!$E$3+'Таблица вводных'!$F$3)</f>
        <v>7.2879600963230251</v>
      </c>
      <c r="E1755" s="66">
        <f>('Итоговая табл.1чел(все услуги-к'!$E1755+('Итоговая табл.1чел(все услуги-к'!$E1755*'Таблица вводных'!$G$5))-('Расчет комиссии(Нади)'!$I1755+'Таблица вводных'!$E$3+'Таблица вводных'!$F$3)</f>
        <v>0.50371009632302488</v>
      </c>
      <c r="F1755" s="66">
        <f>('Итоговая табл.1чел(все услуги-к'!$F1755+('Итоговая табл.1чел(все услуги-к'!$F1755*'Таблица вводных'!$G$6))-('Расчет комиссии(Нади)'!$I1755+'Таблица вводных'!$E$3+'Таблица вводных'!$F$3)</f>
        <v>23.347960096323028</v>
      </c>
      <c r="G1755" s="66">
        <f>('Итоговая табл.1чел(все услуги-к'!$G1755+('Итоговая табл.1чел(все услуги-к'!$G1755*'Таблица вводных'!$G$7))-('Расчет комиссии(Нади)'!$I1755+'Таблица вводных'!$E$3+'Таблица вводных'!$F$3)</f>
        <v>-0.41203990367697507</v>
      </c>
      <c r="H1755" s="66">
        <f>'Итоговая табл.1чел(все услуги-к'!$H1755-('Расчет комиссии(Нади)'!$I1755+'Таблица вводных'!$E$3+'Таблица вводных'!$F$3)</f>
        <v>-0.41203990367697507</v>
      </c>
      <c r="I1755" s="66">
        <f>('Итоговая табл.1чел(все услуги-к'!$I1755+('Итоговая табл.1чел(все услуги-к'!$I1755*'Таблица вводных'!$G$9))-('Расчет комиссии(Нади)'!$I1755+'Таблица вводных'!$E$3+'Таблица вводных'!$F$3)</f>
        <v>-0.41203990367697507</v>
      </c>
      <c r="J1755" s="13" t="s">
        <v>371</v>
      </c>
    </row>
    <row r="1756" spans="1:10" ht="13.2" customHeight="1">
      <c r="A1756" s="140"/>
      <c r="B1756" s="5">
        <v>45451</v>
      </c>
      <c r="C1756" s="15"/>
      <c r="D1756" s="66">
        <f>(('Итоговая табл.1чел(все услуги-к'!$D1756+('Итоговая табл.1чел(все услуги-к'!$D1756*'Таблица вводных'!$G$4)))-('Расчет комиссии(Нади)'!$I1756+'Таблица вводных'!$E$3+'Таблица вводных'!$F$3)</f>
        <v>7.2879600963230251</v>
      </c>
      <c r="E1756" s="66">
        <f>('Итоговая табл.1чел(все услуги-к'!$E1756+('Итоговая табл.1чел(все услуги-к'!$E1756*'Таблица вводных'!$G$5))-('Расчет комиссии(Нади)'!$I1756+'Таблица вводных'!$E$3+'Таблица вводных'!$F$3)</f>
        <v>0.50371009632302488</v>
      </c>
      <c r="F1756" s="66">
        <f>('Итоговая табл.1чел(все услуги-к'!$F1756+('Итоговая табл.1чел(все услуги-к'!$F1756*'Таблица вводных'!$G$6))-('Расчет комиссии(Нади)'!$I1756+'Таблица вводных'!$E$3+'Таблица вводных'!$F$3)</f>
        <v>23.347960096323028</v>
      </c>
      <c r="G1756" s="66">
        <f>('Итоговая табл.1чел(все услуги-к'!$G1756+('Итоговая табл.1чел(все услуги-к'!$G1756*'Таблица вводных'!$G$7))-('Расчет комиссии(Нади)'!$I1756+'Таблица вводных'!$E$3+'Таблица вводных'!$F$3)</f>
        <v>-0.41203990367697507</v>
      </c>
      <c r="H1756" s="66">
        <f>'Итоговая табл.1чел(все услуги-к'!$H1756-('Расчет комиссии(Нади)'!$I1756+'Таблица вводных'!$E$3+'Таблица вводных'!$F$3)</f>
        <v>-0.41203990367697507</v>
      </c>
      <c r="I1756" s="66">
        <f>('Итоговая табл.1чел(все услуги-к'!$I1756+('Итоговая табл.1чел(все услуги-к'!$I1756*'Таблица вводных'!$G$9))-('Расчет комиссии(Нади)'!$I1756+'Таблица вводных'!$E$3+'Таблица вводных'!$F$3)</f>
        <v>-0.41203990367697507</v>
      </c>
      <c r="J1756" s="13" t="s">
        <v>371</v>
      </c>
    </row>
    <row r="1757" spans="1:10" ht="13.2" customHeight="1">
      <c r="A1757" s="140"/>
      <c r="B1757" s="5">
        <v>45454</v>
      </c>
      <c r="C1757" s="15"/>
      <c r="D1757" s="66">
        <f>(('Итоговая табл.1чел(все услуги-к'!$D1757+('Итоговая табл.1чел(все услуги-к'!$D1757*'Таблица вводных'!$G$4)))-('Расчет комиссии(Нади)'!$I1757+'Таблица вводных'!$E$3+'Таблица вводных'!$F$3)</f>
        <v>7.2879600963230251</v>
      </c>
      <c r="E1757" s="66">
        <f>('Итоговая табл.1чел(все услуги-к'!$E1757+('Итоговая табл.1чел(все услуги-к'!$E1757*'Таблица вводных'!$G$5))-('Расчет комиссии(Нади)'!$I1757+'Таблица вводных'!$E$3+'Таблица вводных'!$F$3)</f>
        <v>0.50371009632302488</v>
      </c>
      <c r="F1757" s="66">
        <f>('Итоговая табл.1чел(все услуги-к'!$F1757+('Итоговая табл.1чел(все услуги-к'!$F1757*'Таблица вводных'!$G$6))-('Расчет комиссии(Нади)'!$I1757+'Таблица вводных'!$E$3+'Таблица вводных'!$F$3)</f>
        <v>23.347960096323028</v>
      </c>
      <c r="G1757" s="66">
        <f>('Итоговая табл.1чел(все услуги-к'!$G1757+('Итоговая табл.1чел(все услуги-к'!$G1757*'Таблица вводных'!$G$7))-('Расчет комиссии(Нади)'!$I1757+'Таблица вводных'!$E$3+'Таблица вводных'!$F$3)</f>
        <v>-0.41203990367697507</v>
      </c>
      <c r="H1757" s="66">
        <f>'Итоговая табл.1чел(все услуги-к'!$H1757-('Расчет комиссии(Нади)'!$I1757+'Таблица вводных'!$E$3+'Таблица вводных'!$F$3)</f>
        <v>-0.41203990367697507</v>
      </c>
      <c r="I1757" s="66">
        <f>('Итоговая табл.1чел(все услуги-к'!$I1757+('Итоговая табл.1чел(все услуги-к'!$I1757*'Таблица вводных'!$G$9))-('Расчет комиссии(Нади)'!$I1757+'Таблица вводных'!$E$3+'Таблица вводных'!$F$3)</f>
        <v>-0.41203990367697507</v>
      </c>
      <c r="J1757" s="13" t="s">
        <v>371</v>
      </c>
    </row>
    <row r="1758" spans="1:10" ht="13.2" customHeight="1">
      <c r="A1758" s="140"/>
      <c r="B1758" s="5"/>
      <c r="C1758" s="6"/>
      <c r="D1758" s="66">
        <f>(('Итоговая табл.1чел(все услуги-к'!$D1758+('Итоговая табл.1чел(все услуги-к'!$D1758*'Таблица вводных'!$G$4)))-('Расчет комиссии(Нади)'!$I1758+'Таблица вводных'!$E$3+'Таблица вводных'!$F$3)</f>
        <v>7.2879600963230251</v>
      </c>
      <c r="E1758" s="66">
        <f>('Итоговая табл.1чел(все услуги-к'!$E1758+('Итоговая табл.1чел(все услуги-к'!$E1758*'Таблица вводных'!$G$5))-('Расчет комиссии(Нади)'!$I1758+'Таблица вводных'!$E$3+'Таблица вводных'!$F$3)</f>
        <v>0.50371009632302488</v>
      </c>
      <c r="F1758" s="66">
        <f>('Итоговая табл.1чел(все услуги-к'!$F1758+('Итоговая табл.1чел(все услуги-к'!$F1758*'Таблица вводных'!$G$6))-('Расчет комиссии(Нади)'!$I1758+'Таблица вводных'!$E$3+'Таблица вводных'!$F$3)</f>
        <v>23.347960096323028</v>
      </c>
      <c r="G1758" s="66">
        <f>('Итоговая табл.1чел(все услуги-к'!$G1758+('Итоговая табл.1чел(все услуги-к'!$G1758*'Таблица вводных'!$G$7))-('Расчет комиссии(Нади)'!$I1758+'Таблица вводных'!$E$3+'Таблица вводных'!$F$3)</f>
        <v>-0.41203990367697507</v>
      </c>
      <c r="H1758" s="66">
        <f>'Итоговая табл.1чел(все услуги-к'!$H1758-('Расчет комиссии(Нади)'!$I1758+'Таблица вводных'!$E$3+'Таблица вводных'!$F$3)</f>
        <v>-0.41203990367697507</v>
      </c>
      <c r="I1758" s="66">
        <f>('Итоговая табл.1чел(все услуги-к'!$I1758+('Итоговая табл.1чел(все услуги-к'!$I1758*'Таблица вводных'!$G$9))-('Расчет комиссии(Нади)'!$I1758+'Таблица вводных'!$E$3+'Таблица вводных'!$F$3)</f>
        <v>-0.41203990367697507</v>
      </c>
      <c r="J1758" s="13" t="s">
        <v>371</v>
      </c>
    </row>
    <row r="1759" spans="1:10" ht="13.2" customHeight="1">
      <c r="A1759" s="140"/>
      <c r="B1759" s="5"/>
      <c r="C1759" s="15"/>
      <c r="D1759" s="66">
        <f>(('Итоговая табл.1чел(все услуги-к'!$D1759+('Итоговая табл.1чел(все услуги-к'!$D1759*'Таблица вводных'!$G$4)))-('Расчет комиссии(Нади)'!$I1759+'Таблица вводных'!$E$3+'Таблица вводных'!$F$3)</f>
        <v>7.2879600963230251</v>
      </c>
      <c r="E1759" s="66">
        <f>('Итоговая табл.1чел(все услуги-к'!$E1759+('Итоговая табл.1чел(все услуги-к'!$E1759*'Таблица вводных'!$G$5))-('Расчет комиссии(Нади)'!$I1759+'Таблица вводных'!$E$3+'Таблица вводных'!$F$3)</f>
        <v>0.50371009632302488</v>
      </c>
      <c r="F1759" s="66">
        <f>('Итоговая табл.1чел(все услуги-к'!$F1759+('Итоговая табл.1чел(все услуги-к'!$F1759*'Таблица вводных'!$G$6))-('Расчет комиссии(Нади)'!$I1759+'Таблица вводных'!$E$3+'Таблица вводных'!$F$3)</f>
        <v>23.347960096323028</v>
      </c>
      <c r="G1759" s="66">
        <f>('Итоговая табл.1чел(все услуги-к'!$G1759+('Итоговая табл.1чел(все услуги-к'!$G1759*'Таблица вводных'!$G$7))-('Расчет комиссии(Нади)'!$I1759+'Таблица вводных'!$E$3+'Таблица вводных'!$F$3)</f>
        <v>-0.41203990367697507</v>
      </c>
      <c r="H1759" s="66">
        <f>'Итоговая табл.1чел(все услуги-к'!$H1759-('Расчет комиссии(Нади)'!$I1759+'Таблица вводных'!$E$3+'Таблица вводных'!$F$3)</f>
        <v>-0.41203990367697507</v>
      </c>
      <c r="I1759" s="66">
        <f>('Итоговая табл.1чел(все услуги-к'!$I1759+('Итоговая табл.1чел(все услуги-к'!$I1759*'Таблица вводных'!$G$9))-('Расчет комиссии(Нади)'!$I1759+'Таблица вводных'!$E$3+'Таблица вводных'!$F$3)</f>
        <v>-0.41203990367697507</v>
      </c>
      <c r="J1759" s="13" t="s">
        <v>371</v>
      </c>
    </row>
    <row r="1760" spans="1:10" ht="13.2" customHeight="1">
      <c r="A1760" s="140"/>
      <c r="B1760" s="5"/>
      <c r="C1760" s="6"/>
      <c r="D1760" s="66">
        <f>(('Итоговая табл.1чел(все услуги-к'!$D1760+('Итоговая табл.1чел(все услуги-к'!$D1760*'Таблица вводных'!$G$4)))-('Расчет комиссии(Нади)'!$I1760+'Таблица вводных'!$E$3+'Таблица вводных'!$F$3)</f>
        <v>7.2879600963230251</v>
      </c>
      <c r="E1760" s="66">
        <f>('Итоговая табл.1чел(все услуги-к'!$E1760+('Итоговая табл.1чел(все услуги-к'!$E1760*'Таблица вводных'!$G$5))-('Расчет комиссии(Нади)'!$I1760+'Таблица вводных'!$E$3+'Таблица вводных'!$F$3)</f>
        <v>0.50371009632302488</v>
      </c>
      <c r="F1760" s="66">
        <f>('Итоговая табл.1чел(все услуги-к'!$F1760+('Итоговая табл.1чел(все услуги-к'!$F1760*'Таблица вводных'!$G$6))-('Расчет комиссии(Нади)'!$I1760+'Таблица вводных'!$E$3+'Таблица вводных'!$F$3)</f>
        <v>23.347960096323028</v>
      </c>
      <c r="G1760" s="66">
        <f>('Итоговая табл.1чел(все услуги-к'!$G1760+('Итоговая табл.1чел(все услуги-к'!$G1760*'Таблица вводных'!$G$7))-('Расчет комиссии(Нади)'!$I1760+'Таблица вводных'!$E$3+'Таблица вводных'!$F$3)</f>
        <v>-0.41203990367697507</v>
      </c>
      <c r="H1760" s="66">
        <f>'Итоговая табл.1чел(все услуги-к'!$H1760-('Расчет комиссии(Нади)'!$I1760+'Таблица вводных'!$E$3+'Таблица вводных'!$F$3)</f>
        <v>-0.41203990367697507</v>
      </c>
      <c r="I1760" s="66">
        <f>('Итоговая табл.1чел(все услуги-к'!$I1760+('Итоговая табл.1чел(все услуги-к'!$I1760*'Таблица вводных'!$G$9))-('Расчет комиссии(Нади)'!$I1760+'Таблица вводных'!$E$3+'Таблица вводных'!$F$3)</f>
        <v>-0.41203990367697507</v>
      </c>
      <c r="J1760" s="13" t="s">
        <v>371</v>
      </c>
    </row>
    <row r="1761" spans="1:10" ht="13.2" customHeight="1">
      <c r="A1761" s="140"/>
      <c r="B1761" s="5"/>
      <c r="C1761" s="6"/>
      <c r="D1761" s="66">
        <f>(('Итоговая табл.1чел(все услуги-к'!$D1761+('Итоговая табл.1чел(все услуги-к'!$D1761*'Таблица вводных'!$G$4)))-('Расчет комиссии(Нади)'!$I1761+'Таблица вводных'!$E$3+'Таблица вводных'!$F$3)</f>
        <v>7.2879600963230251</v>
      </c>
      <c r="E1761" s="66">
        <f>('Итоговая табл.1чел(все услуги-к'!$E1761+('Итоговая табл.1чел(все услуги-к'!$E1761*'Таблица вводных'!$G$5))-('Расчет комиссии(Нади)'!$I1761+'Таблица вводных'!$E$3+'Таблица вводных'!$F$3)</f>
        <v>0.50371009632302488</v>
      </c>
      <c r="F1761" s="66">
        <f>('Итоговая табл.1чел(все услуги-к'!$F1761+('Итоговая табл.1чел(все услуги-к'!$F1761*'Таблица вводных'!$G$6))-('Расчет комиссии(Нади)'!$I1761+'Таблица вводных'!$E$3+'Таблица вводных'!$F$3)</f>
        <v>23.347960096323028</v>
      </c>
      <c r="G1761" s="66">
        <f>('Итоговая табл.1чел(все услуги-к'!$G1761+('Итоговая табл.1чел(все услуги-к'!$G1761*'Таблица вводных'!$G$7))-('Расчет комиссии(Нади)'!$I1761+'Таблица вводных'!$E$3+'Таблица вводных'!$F$3)</f>
        <v>-0.41203990367697507</v>
      </c>
      <c r="H1761" s="66">
        <f>'Итоговая табл.1чел(все услуги-к'!$H1761-('Расчет комиссии(Нади)'!$I1761+'Таблица вводных'!$E$3+'Таблица вводных'!$F$3)</f>
        <v>-0.41203990367697507</v>
      </c>
      <c r="I1761" s="66">
        <f>('Итоговая табл.1чел(все услуги-к'!$I1761+('Итоговая табл.1чел(все услуги-к'!$I1761*'Таблица вводных'!$G$9))-('Расчет комиссии(Нади)'!$I1761+'Таблица вводных'!$E$3+'Таблица вводных'!$F$3)</f>
        <v>-0.41203990367697507</v>
      </c>
      <c r="J1761" s="13" t="s">
        <v>371</v>
      </c>
    </row>
    <row r="1762" spans="1:10" ht="13.2" customHeight="1">
      <c r="A1762" s="140"/>
      <c r="B1762" s="5"/>
      <c r="C1762" s="15"/>
      <c r="D1762" s="66">
        <f>(('Итоговая табл.1чел(все услуги-к'!$D1762+('Итоговая табл.1чел(все услуги-к'!$D1762*'Таблица вводных'!$G$4)))-('Расчет комиссии(Нади)'!$I1762+'Таблица вводных'!$E$3+'Таблица вводных'!$F$3)</f>
        <v>7.2879600963230251</v>
      </c>
      <c r="E1762" s="66">
        <f>('Итоговая табл.1чел(все услуги-к'!$E1762+('Итоговая табл.1чел(все услуги-к'!$E1762*'Таблица вводных'!$G$5))-('Расчет комиссии(Нади)'!$I1762+'Таблица вводных'!$E$3+'Таблица вводных'!$F$3)</f>
        <v>0.50371009632302488</v>
      </c>
      <c r="F1762" s="66">
        <f>('Итоговая табл.1чел(все услуги-к'!$F1762+('Итоговая табл.1чел(все услуги-к'!$F1762*'Таблица вводных'!$G$6))-('Расчет комиссии(Нади)'!$I1762+'Таблица вводных'!$E$3+'Таблица вводных'!$F$3)</f>
        <v>23.347960096323028</v>
      </c>
      <c r="G1762" s="66">
        <f>('Итоговая табл.1чел(все услуги-к'!$G1762+('Итоговая табл.1чел(все услуги-к'!$G1762*'Таблица вводных'!$G$7))-('Расчет комиссии(Нади)'!$I1762+'Таблица вводных'!$E$3+'Таблица вводных'!$F$3)</f>
        <v>-0.41203990367697507</v>
      </c>
      <c r="H1762" s="66">
        <f>'Итоговая табл.1чел(все услуги-к'!$H1762-('Расчет комиссии(Нади)'!$I1762+'Таблица вводных'!$E$3+'Таблица вводных'!$F$3)</f>
        <v>-0.41203990367697507</v>
      </c>
      <c r="I1762" s="66">
        <f>('Итоговая табл.1чел(все услуги-к'!$I1762+('Итоговая табл.1чел(все услуги-к'!$I1762*'Таблица вводных'!$G$9))-('Расчет комиссии(Нади)'!$I1762+'Таблица вводных'!$E$3+'Таблица вводных'!$F$3)</f>
        <v>-0.41203990367697507</v>
      </c>
      <c r="J1762" s="13" t="s">
        <v>371</v>
      </c>
    </row>
    <row r="1763" spans="1:10" ht="13.2" customHeight="1">
      <c r="A1763" s="140"/>
      <c r="B1763" s="5"/>
      <c r="C1763" s="6"/>
      <c r="D1763" s="66">
        <f>(('Итоговая табл.1чел(все услуги-к'!$D1763+('Итоговая табл.1чел(все услуги-к'!$D1763*'Таблица вводных'!$G$4)))-('Расчет комиссии(Нади)'!$I1763+'Таблица вводных'!$E$3+'Таблица вводных'!$F$3)</f>
        <v>7.2879600963230251</v>
      </c>
      <c r="E1763" s="66">
        <f>('Итоговая табл.1чел(все услуги-к'!$E1763+('Итоговая табл.1чел(все услуги-к'!$E1763*'Таблица вводных'!$G$5))-('Расчет комиссии(Нади)'!$I1763+'Таблица вводных'!$E$3+'Таблица вводных'!$F$3)</f>
        <v>0.50371009632302488</v>
      </c>
      <c r="F1763" s="66">
        <f>('Итоговая табл.1чел(все услуги-к'!$F1763+('Итоговая табл.1чел(все услуги-к'!$F1763*'Таблица вводных'!$G$6))-('Расчет комиссии(Нади)'!$I1763+'Таблица вводных'!$E$3+'Таблица вводных'!$F$3)</f>
        <v>23.347960096323028</v>
      </c>
      <c r="G1763" s="66">
        <f>('Итоговая табл.1чел(все услуги-к'!$G1763+('Итоговая табл.1чел(все услуги-к'!$G1763*'Таблица вводных'!$G$7))-('Расчет комиссии(Нади)'!$I1763+'Таблица вводных'!$E$3+'Таблица вводных'!$F$3)</f>
        <v>-0.41203990367697507</v>
      </c>
      <c r="H1763" s="66">
        <f>'Итоговая табл.1чел(все услуги-к'!$H1763-('Расчет комиссии(Нади)'!$I1763+'Таблица вводных'!$E$3+'Таблица вводных'!$F$3)</f>
        <v>-0.41203990367697507</v>
      </c>
      <c r="I1763" s="66">
        <f>('Итоговая табл.1чел(все услуги-к'!$I1763+('Итоговая табл.1чел(все услуги-к'!$I1763*'Таблица вводных'!$G$9))-('Расчет комиссии(Нади)'!$I1763+'Таблица вводных'!$E$3+'Таблица вводных'!$F$3)</f>
        <v>-0.41203990367697507</v>
      </c>
      <c r="J1763" s="13" t="s">
        <v>371</v>
      </c>
    </row>
    <row r="1764" spans="1:10" ht="13.2" customHeight="1">
      <c r="A1764" s="140"/>
      <c r="B1764" s="5"/>
      <c r="C1764" s="15"/>
      <c r="D1764" s="66">
        <f>(('Итоговая табл.1чел(все услуги-к'!$D1764+('Итоговая табл.1чел(все услуги-к'!$D1764*'Таблица вводных'!$G$4)))-('Расчет комиссии(Нади)'!$I1764+'Таблица вводных'!$E$3+'Таблица вводных'!$F$3)</f>
        <v>7.2879600963230251</v>
      </c>
      <c r="E1764" s="66">
        <f>('Итоговая табл.1чел(все услуги-к'!$E1764+('Итоговая табл.1чел(все услуги-к'!$E1764*'Таблица вводных'!$G$5))-('Расчет комиссии(Нади)'!$I1764+'Таблица вводных'!$E$3+'Таблица вводных'!$F$3)</f>
        <v>0.50371009632302488</v>
      </c>
      <c r="F1764" s="66">
        <f>('Итоговая табл.1чел(все услуги-к'!$F1764+('Итоговая табл.1чел(все услуги-к'!$F1764*'Таблица вводных'!$G$6))-('Расчет комиссии(Нади)'!$I1764+'Таблица вводных'!$E$3+'Таблица вводных'!$F$3)</f>
        <v>23.347960096323028</v>
      </c>
      <c r="G1764" s="66">
        <f>('Итоговая табл.1чел(все услуги-к'!$G1764+('Итоговая табл.1чел(все услуги-к'!$G1764*'Таблица вводных'!$G$7))-('Расчет комиссии(Нади)'!$I1764+'Таблица вводных'!$E$3+'Таблица вводных'!$F$3)</f>
        <v>-0.41203990367697507</v>
      </c>
      <c r="H1764" s="66">
        <f>'Итоговая табл.1чел(все услуги-к'!$H1764-('Расчет комиссии(Нади)'!$I1764+'Таблица вводных'!$E$3+'Таблица вводных'!$F$3)</f>
        <v>-0.41203990367697507</v>
      </c>
      <c r="I1764" s="66">
        <f>('Итоговая табл.1чел(все услуги-к'!$I1764+('Итоговая табл.1чел(все услуги-к'!$I1764*'Таблица вводных'!$G$9))-('Расчет комиссии(Нади)'!$I1764+'Таблица вводных'!$E$3+'Таблица вводных'!$F$3)</f>
        <v>-0.41203990367697507</v>
      </c>
      <c r="J1764" s="13" t="s">
        <v>371</v>
      </c>
    </row>
    <row r="1765" spans="1:10" ht="13.2" customHeight="1">
      <c r="A1765" s="141"/>
      <c r="B1765" s="18"/>
      <c r="C1765" s="19"/>
      <c r="D1765" s="76">
        <f>(('Итоговая табл.1чел(все услуги-к'!$D1765+('Итоговая табл.1чел(все услуги-к'!$D1765*'Таблица вводных'!$G$4)))-('Расчет комиссии(Нади)'!$I1765+'Таблица вводных'!$E$3+'Таблица вводных'!$F$3)</f>
        <v>7.2879600963230251</v>
      </c>
      <c r="E1765" s="76">
        <f>('Итоговая табл.1чел(все услуги-к'!$E1765+('Итоговая табл.1чел(все услуги-к'!$E1765*'Таблица вводных'!$G$5))-('Расчет комиссии(Нади)'!$I1765+'Таблица вводных'!$E$3+'Таблица вводных'!$F$3)</f>
        <v>0.50371009632302488</v>
      </c>
      <c r="F1765" s="76">
        <f>('Итоговая табл.1чел(все услуги-к'!$F1765+('Итоговая табл.1чел(все услуги-к'!$F1765*'Таблица вводных'!$G$6))-('Расчет комиссии(Нади)'!$I1765+'Таблица вводных'!$E$3+'Таблица вводных'!$F$3)</f>
        <v>23.347960096323028</v>
      </c>
      <c r="G1765" s="76">
        <f>('Итоговая табл.1чел(все услуги-к'!$G1765+('Итоговая табл.1чел(все услуги-к'!$G1765*'Таблица вводных'!$G$7))-('Расчет комиссии(Нади)'!$I1765+'Таблица вводных'!$E$3+'Таблица вводных'!$F$3)</f>
        <v>-0.41203990367697507</v>
      </c>
      <c r="H1765" s="76">
        <f>'Итоговая табл.1чел(все услуги-к'!$H1765-('Расчет комиссии(Нади)'!$I1765+'Таблица вводных'!$E$3+'Таблица вводных'!$F$3)</f>
        <v>-0.41203990367697507</v>
      </c>
      <c r="I1765" s="76">
        <f>('Итоговая табл.1чел(все услуги-к'!$I1765+('Итоговая табл.1чел(все услуги-к'!$I1765*'Таблица вводных'!$G$9))-('Расчет комиссии(Нади)'!$I1765+'Таблица вводных'!$E$3+'Таблица вводных'!$F$3)</f>
        <v>-0.41203990367697507</v>
      </c>
      <c r="J1765" s="22" t="s">
        <v>371</v>
      </c>
    </row>
    <row r="1766" spans="1:10" ht="13.2" customHeight="1">
      <c r="A1766" s="144" t="s">
        <v>308</v>
      </c>
      <c r="B1766" s="5">
        <v>45423</v>
      </c>
      <c r="C1766" s="97"/>
      <c r="D1766" s="59">
        <f>(('Итоговая табл.1чел(все услуги-к'!$D1766+('Итоговая табл.1чел(все услуги-к'!$D1766*'Таблица вводных'!$G$4)))-('Расчет комиссии(Нади)'!$I1766+'Таблица вводных'!$E$3+'Таблица вводных'!$F$3)</f>
        <v>7.2879600963230251</v>
      </c>
      <c r="E1766" s="59">
        <f>('Итоговая табл.1чел(все услуги-к'!$E1766+('Итоговая табл.1чел(все услуги-к'!$E1766*'Таблица вводных'!$G$5))-('Расчет комиссии(Нади)'!$I1766+'Таблица вводных'!$E$3+'Таблица вводных'!$F$3)</f>
        <v>0.50371009632302488</v>
      </c>
      <c r="F1766" s="59">
        <f>('Итоговая табл.1чел(все услуги-к'!$F1766+('Итоговая табл.1чел(все услуги-к'!$F1766*'Таблица вводных'!$G$6))-('Расчет комиссии(Нади)'!$I1766+'Таблица вводных'!$E$3+'Таблица вводных'!$F$3)</f>
        <v>23.347960096323028</v>
      </c>
      <c r="G1766" s="59">
        <f>('Итоговая табл.1чел(все услуги-к'!$G1766+('Итоговая табл.1чел(все услуги-к'!$G1766*'Таблица вводных'!$G$7))-('Расчет комиссии(Нади)'!$I1766+'Таблица вводных'!$E$3+'Таблица вводных'!$F$3)</f>
        <v>-0.41203990367697507</v>
      </c>
      <c r="H1766" s="59">
        <f>'Итоговая табл.1чел(все услуги-к'!$H1766-('Расчет комиссии(Нади)'!$I1766+'Таблица вводных'!$E$3+'Таблица вводных'!$F$3)</f>
        <v>-0.41203990367697507</v>
      </c>
      <c r="I1766" s="59">
        <f>('Итоговая табл.1чел(все услуги-к'!$I1766+('Итоговая табл.1чел(все услуги-к'!$I1766*'Таблица вводных'!$G$9))-('Расчет комиссии(Нади)'!$I1766+'Таблица вводных'!$E$3+'Таблица вводных'!$F$3)</f>
        <v>-0.41203990367697507</v>
      </c>
      <c r="J1766" s="10" t="s">
        <v>309</v>
      </c>
    </row>
    <row r="1767" spans="1:10" ht="13.2" customHeight="1">
      <c r="A1767" s="140"/>
      <c r="B1767" s="5">
        <v>45426</v>
      </c>
      <c r="C1767" s="6"/>
      <c r="D1767" s="66">
        <f>(('Итоговая табл.1чел(все услуги-к'!$D1767+('Итоговая табл.1чел(все услуги-к'!$D1767*'Таблица вводных'!$G$4)))-('Расчет комиссии(Нади)'!$I1767+'Таблица вводных'!$E$3+'Таблица вводных'!$F$3)</f>
        <v>7.2879600963230251</v>
      </c>
      <c r="E1767" s="66">
        <f>('Итоговая табл.1чел(все услуги-к'!$E1767+('Итоговая табл.1чел(все услуги-к'!$E1767*'Таблица вводных'!$G$5))-('Расчет комиссии(Нади)'!$I1767+'Таблица вводных'!$E$3+'Таблица вводных'!$F$3)</f>
        <v>0.50371009632302488</v>
      </c>
      <c r="F1767" s="66">
        <f>('Итоговая табл.1чел(все услуги-к'!$F1767+('Итоговая табл.1чел(все услуги-к'!$F1767*'Таблица вводных'!$G$6))-('Расчет комиссии(Нади)'!$I1767+'Таблица вводных'!$E$3+'Таблица вводных'!$F$3)</f>
        <v>23.347960096323028</v>
      </c>
      <c r="G1767" s="66">
        <f>('Итоговая табл.1чел(все услуги-к'!$G1767+('Итоговая табл.1чел(все услуги-к'!$G1767*'Таблица вводных'!$G$7))-('Расчет комиссии(Нади)'!$I1767+'Таблица вводных'!$E$3+'Таблица вводных'!$F$3)</f>
        <v>-0.41203990367697507</v>
      </c>
      <c r="H1767" s="66">
        <f>'Итоговая табл.1чел(все услуги-к'!$H1767-('Расчет комиссии(Нади)'!$I1767+'Таблица вводных'!$E$3+'Таблица вводных'!$F$3)</f>
        <v>-0.41203990367697507</v>
      </c>
      <c r="I1767" s="66">
        <f>('Итоговая табл.1чел(все услуги-к'!$I1767+('Итоговая табл.1чел(все услуги-к'!$I1767*'Таблица вводных'!$G$9))-('Расчет комиссии(Нади)'!$I1767+'Таблица вводных'!$E$3+'Таблица вводных'!$F$3)</f>
        <v>-0.41203990367697507</v>
      </c>
      <c r="J1767" s="13" t="s">
        <v>309</v>
      </c>
    </row>
    <row r="1768" spans="1:10" ht="13.2" customHeight="1">
      <c r="A1768" s="140"/>
      <c r="B1768" s="5">
        <v>45430</v>
      </c>
      <c r="C1768" s="15"/>
      <c r="D1768" s="66">
        <f>(('Итоговая табл.1чел(все услуги-к'!$D1768+('Итоговая табл.1чел(все услуги-к'!$D1768*'Таблица вводных'!$G$4)))-('Расчет комиссии(Нади)'!$I1768+'Таблица вводных'!$E$3+'Таблица вводных'!$F$3)</f>
        <v>7.2879600963230251</v>
      </c>
      <c r="E1768" s="66">
        <f>('Итоговая табл.1чел(все услуги-к'!$E1768+('Итоговая табл.1чел(все услуги-к'!$E1768*'Таблица вводных'!$G$5))-('Расчет комиссии(Нади)'!$I1768+'Таблица вводных'!$E$3+'Таблица вводных'!$F$3)</f>
        <v>0.50371009632302488</v>
      </c>
      <c r="F1768" s="66">
        <f>('Итоговая табл.1чел(все услуги-к'!$F1768+('Итоговая табл.1чел(все услуги-к'!$F1768*'Таблица вводных'!$G$6))-('Расчет комиссии(Нади)'!$I1768+'Таблица вводных'!$E$3+'Таблица вводных'!$F$3)</f>
        <v>23.347960096323028</v>
      </c>
      <c r="G1768" s="66">
        <f>('Итоговая табл.1чел(все услуги-к'!$G1768+('Итоговая табл.1чел(все услуги-к'!$G1768*'Таблица вводных'!$G$7))-('Расчет комиссии(Нади)'!$I1768+'Таблица вводных'!$E$3+'Таблица вводных'!$F$3)</f>
        <v>-0.41203990367697507</v>
      </c>
      <c r="H1768" s="66">
        <f>'Итоговая табл.1чел(все услуги-к'!$H1768-('Расчет комиссии(Нади)'!$I1768+'Таблица вводных'!$E$3+'Таблица вводных'!$F$3)</f>
        <v>-0.41203990367697507</v>
      </c>
      <c r="I1768" s="66">
        <f>('Итоговая табл.1чел(все услуги-к'!$I1768+('Итоговая табл.1чел(все услуги-к'!$I1768*'Таблица вводных'!$G$9))-('Расчет комиссии(Нади)'!$I1768+'Таблица вводных'!$E$3+'Таблица вводных'!$F$3)</f>
        <v>-0.41203990367697507</v>
      </c>
      <c r="J1768" s="13" t="s">
        <v>309</v>
      </c>
    </row>
    <row r="1769" spans="1:10" ht="13.2" customHeight="1">
      <c r="A1769" s="140"/>
      <c r="B1769" s="5">
        <v>45433</v>
      </c>
      <c r="C1769" s="6"/>
      <c r="D1769" s="66">
        <f>(('Итоговая табл.1чел(все услуги-к'!$D1769+('Итоговая табл.1чел(все услуги-к'!$D1769*'Таблица вводных'!$G$4)))-('Расчет комиссии(Нади)'!$I1769+'Таблица вводных'!$E$3+'Таблица вводных'!$F$3)</f>
        <v>7.2879600963230251</v>
      </c>
      <c r="E1769" s="66">
        <f>('Итоговая табл.1чел(все услуги-к'!$E1769+('Итоговая табл.1чел(все услуги-к'!$E1769*'Таблица вводных'!$G$5))-('Расчет комиссии(Нади)'!$I1769+'Таблица вводных'!$E$3+'Таблица вводных'!$F$3)</f>
        <v>0.50371009632302488</v>
      </c>
      <c r="F1769" s="66">
        <f>('Итоговая табл.1чел(все услуги-к'!$F1769+('Итоговая табл.1чел(все услуги-к'!$F1769*'Таблица вводных'!$G$6))-('Расчет комиссии(Нади)'!$I1769+'Таблица вводных'!$E$3+'Таблица вводных'!$F$3)</f>
        <v>23.347960096323028</v>
      </c>
      <c r="G1769" s="66">
        <f>('Итоговая табл.1чел(все услуги-к'!$G1769+('Итоговая табл.1чел(все услуги-к'!$G1769*'Таблица вводных'!$G$7))-('Расчет комиссии(Нади)'!$I1769+'Таблица вводных'!$E$3+'Таблица вводных'!$F$3)</f>
        <v>-0.41203990367697507</v>
      </c>
      <c r="H1769" s="66">
        <f>'Итоговая табл.1чел(все услуги-к'!$H1769-('Расчет комиссии(Нади)'!$I1769+'Таблица вводных'!$E$3+'Таблица вводных'!$F$3)</f>
        <v>-0.41203990367697507</v>
      </c>
      <c r="I1769" s="66">
        <f>('Итоговая табл.1чел(все услуги-к'!$I1769+('Итоговая табл.1чел(все услуги-к'!$I1769*'Таблица вводных'!$G$9))-('Расчет комиссии(Нади)'!$I1769+'Таблица вводных'!$E$3+'Таблица вводных'!$F$3)</f>
        <v>-0.41203990367697507</v>
      </c>
      <c r="J1769" s="13" t="s">
        <v>309</v>
      </c>
    </row>
    <row r="1770" spans="1:10" ht="13.2" customHeight="1">
      <c r="A1770" s="140"/>
      <c r="B1770" s="5">
        <v>45437</v>
      </c>
      <c r="C1770" s="15"/>
      <c r="D1770" s="66">
        <f>(('Итоговая табл.1чел(все услуги-к'!$D1770+('Итоговая табл.1чел(все услуги-к'!$D1770*'Таблица вводных'!$G$4)))-('Расчет комиссии(Нади)'!$I1770+'Таблица вводных'!$E$3+'Таблица вводных'!$F$3)</f>
        <v>7.2879600963230251</v>
      </c>
      <c r="E1770" s="66">
        <f>('Итоговая табл.1чел(все услуги-к'!$E1770+('Итоговая табл.1чел(все услуги-к'!$E1770*'Таблица вводных'!$G$5))-('Расчет комиссии(Нади)'!$I1770+'Таблица вводных'!$E$3+'Таблица вводных'!$F$3)</f>
        <v>0.50371009632302488</v>
      </c>
      <c r="F1770" s="66">
        <f>('Итоговая табл.1чел(все услуги-к'!$F1770+('Итоговая табл.1чел(все услуги-к'!$F1770*'Таблица вводных'!$G$6))-('Расчет комиссии(Нади)'!$I1770+'Таблица вводных'!$E$3+'Таблица вводных'!$F$3)</f>
        <v>23.347960096323028</v>
      </c>
      <c r="G1770" s="66">
        <f>('Итоговая табл.1чел(все услуги-к'!$G1770+('Итоговая табл.1чел(все услуги-к'!$G1770*'Таблица вводных'!$G$7))-('Расчет комиссии(Нади)'!$I1770+'Таблица вводных'!$E$3+'Таблица вводных'!$F$3)</f>
        <v>-0.41203990367697507</v>
      </c>
      <c r="H1770" s="66">
        <f>'Итоговая табл.1чел(все услуги-к'!$H1770-('Расчет комиссии(Нади)'!$I1770+'Таблица вводных'!$E$3+'Таблица вводных'!$F$3)</f>
        <v>-0.41203990367697507</v>
      </c>
      <c r="I1770" s="66">
        <f>('Итоговая табл.1чел(все услуги-к'!$I1770+('Итоговая табл.1чел(все услуги-к'!$I1770*'Таблица вводных'!$G$9))-('Расчет комиссии(Нади)'!$I1770+'Таблица вводных'!$E$3+'Таблица вводных'!$F$3)</f>
        <v>-0.41203990367697507</v>
      </c>
      <c r="J1770" s="13" t="s">
        <v>309</v>
      </c>
    </row>
    <row r="1771" spans="1:10" ht="13.2" customHeight="1">
      <c r="A1771" s="140"/>
      <c r="B1771" s="5">
        <v>45440</v>
      </c>
      <c r="C1771" s="15"/>
      <c r="D1771" s="66">
        <f>(('Итоговая табл.1чел(все услуги-к'!$D1771+('Итоговая табл.1чел(все услуги-к'!$D1771*'Таблица вводных'!$G$4)))-('Расчет комиссии(Нади)'!$I1771+'Таблица вводных'!$E$3+'Таблица вводных'!$F$3)</f>
        <v>7.2879600963230251</v>
      </c>
      <c r="E1771" s="66">
        <f>('Итоговая табл.1чел(все услуги-к'!$E1771+('Итоговая табл.1чел(все услуги-к'!$E1771*'Таблица вводных'!$G$5))-('Расчет комиссии(Нади)'!$I1771+'Таблица вводных'!$E$3+'Таблица вводных'!$F$3)</f>
        <v>0.50371009632302488</v>
      </c>
      <c r="F1771" s="66">
        <f>('Итоговая табл.1чел(все услуги-к'!$F1771+('Итоговая табл.1чел(все услуги-к'!$F1771*'Таблица вводных'!$G$6))-('Расчет комиссии(Нади)'!$I1771+'Таблица вводных'!$E$3+'Таблица вводных'!$F$3)</f>
        <v>23.347960096323028</v>
      </c>
      <c r="G1771" s="66">
        <f>('Итоговая табл.1чел(все услуги-к'!$G1771+('Итоговая табл.1чел(все услуги-к'!$G1771*'Таблица вводных'!$G$7))-('Расчет комиссии(Нади)'!$I1771+'Таблица вводных'!$E$3+'Таблица вводных'!$F$3)</f>
        <v>-0.41203990367697507</v>
      </c>
      <c r="H1771" s="66">
        <f>'Итоговая табл.1чел(все услуги-к'!$H1771-('Расчет комиссии(Нади)'!$I1771+'Таблица вводных'!$E$3+'Таблица вводных'!$F$3)</f>
        <v>-0.41203990367697507</v>
      </c>
      <c r="I1771" s="66">
        <f>('Итоговая табл.1чел(все услуги-к'!$I1771+('Итоговая табл.1чел(все услуги-к'!$I1771*'Таблица вводных'!$G$9))-('Расчет комиссии(Нади)'!$I1771+'Таблица вводных'!$E$3+'Таблица вводных'!$F$3)</f>
        <v>-0.41203990367697507</v>
      </c>
      <c r="J1771" s="13" t="s">
        <v>309</v>
      </c>
    </row>
    <row r="1772" spans="1:10" ht="13.2" customHeight="1">
      <c r="A1772" s="140"/>
      <c r="B1772" s="5">
        <v>45444</v>
      </c>
      <c r="C1772" s="15"/>
      <c r="D1772" s="66">
        <f>(('Итоговая табл.1чел(все услуги-к'!$D1772+('Итоговая табл.1чел(все услуги-к'!$D1772*'Таблица вводных'!$G$4)))-('Расчет комиссии(Нади)'!$I1772+'Таблица вводных'!$E$3+'Таблица вводных'!$F$3)</f>
        <v>7.2879600963230251</v>
      </c>
      <c r="E1772" s="66">
        <f>('Итоговая табл.1чел(все услуги-к'!$E1772+('Итоговая табл.1чел(все услуги-к'!$E1772*'Таблица вводных'!$G$5))-('Расчет комиссии(Нади)'!$I1772+'Таблица вводных'!$E$3+'Таблица вводных'!$F$3)</f>
        <v>0.50371009632302488</v>
      </c>
      <c r="F1772" s="66">
        <f>('Итоговая табл.1чел(все услуги-к'!$F1772+('Итоговая табл.1чел(все услуги-к'!$F1772*'Таблица вводных'!$G$6))-('Расчет комиссии(Нади)'!$I1772+'Таблица вводных'!$E$3+'Таблица вводных'!$F$3)</f>
        <v>23.347960096323028</v>
      </c>
      <c r="G1772" s="66">
        <f>('Итоговая табл.1чел(все услуги-к'!$G1772+('Итоговая табл.1чел(все услуги-к'!$G1772*'Таблица вводных'!$G$7))-('Расчет комиссии(Нади)'!$I1772+'Таблица вводных'!$E$3+'Таблица вводных'!$F$3)</f>
        <v>-0.41203990367697507</v>
      </c>
      <c r="H1772" s="66">
        <f>'Итоговая табл.1чел(все услуги-к'!$H1772-('Расчет комиссии(Нади)'!$I1772+'Таблица вводных'!$E$3+'Таблица вводных'!$F$3)</f>
        <v>-0.41203990367697507</v>
      </c>
      <c r="I1772" s="66">
        <f>('Итоговая табл.1чел(все услуги-к'!$I1772+('Итоговая табл.1чел(все услуги-к'!$I1772*'Таблица вводных'!$G$9))-('Расчет комиссии(Нади)'!$I1772+'Таблица вводных'!$E$3+'Таблица вводных'!$F$3)</f>
        <v>-0.41203990367697507</v>
      </c>
      <c r="J1772" s="13" t="s">
        <v>309</v>
      </c>
    </row>
    <row r="1773" spans="1:10" ht="13.2" customHeight="1">
      <c r="A1773" s="140"/>
      <c r="B1773" s="5">
        <v>45447</v>
      </c>
      <c r="C1773" s="6"/>
      <c r="D1773" s="66">
        <f>(('Итоговая табл.1чел(все услуги-к'!$D1773+('Итоговая табл.1чел(все услуги-к'!$D1773*'Таблица вводных'!$G$4)))-('Расчет комиссии(Нади)'!$I1773+'Таблица вводных'!$E$3+'Таблица вводных'!$F$3)</f>
        <v>7.2879600963230251</v>
      </c>
      <c r="E1773" s="66">
        <f>('Итоговая табл.1чел(все услуги-к'!$E1773+('Итоговая табл.1чел(все услуги-к'!$E1773*'Таблица вводных'!$G$5))-('Расчет комиссии(Нади)'!$I1773+'Таблица вводных'!$E$3+'Таблица вводных'!$F$3)</f>
        <v>0.50371009632302488</v>
      </c>
      <c r="F1773" s="66">
        <f>('Итоговая табл.1чел(все услуги-к'!$F1773+('Итоговая табл.1чел(все услуги-к'!$F1773*'Таблица вводных'!$G$6))-('Расчет комиссии(Нади)'!$I1773+'Таблица вводных'!$E$3+'Таблица вводных'!$F$3)</f>
        <v>23.347960096323028</v>
      </c>
      <c r="G1773" s="66">
        <f>('Итоговая табл.1чел(все услуги-к'!$G1773+('Итоговая табл.1чел(все услуги-к'!$G1773*'Таблица вводных'!$G$7))-('Расчет комиссии(Нади)'!$I1773+'Таблица вводных'!$E$3+'Таблица вводных'!$F$3)</f>
        <v>-0.41203990367697507</v>
      </c>
      <c r="H1773" s="66">
        <f>'Итоговая табл.1чел(все услуги-к'!$H1773-('Расчет комиссии(Нади)'!$I1773+'Таблица вводных'!$E$3+'Таблица вводных'!$F$3)</f>
        <v>-0.41203990367697507</v>
      </c>
      <c r="I1773" s="66">
        <f>('Итоговая табл.1чел(все услуги-к'!$I1773+('Итоговая табл.1чел(все услуги-к'!$I1773*'Таблица вводных'!$G$9))-('Расчет комиссии(Нади)'!$I1773+'Таблица вводных'!$E$3+'Таблица вводных'!$F$3)</f>
        <v>-0.41203990367697507</v>
      </c>
      <c r="J1773" s="13" t="s">
        <v>309</v>
      </c>
    </row>
    <row r="1774" spans="1:10" ht="13.2" customHeight="1">
      <c r="A1774" s="140"/>
      <c r="B1774" s="5">
        <v>45451</v>
      </c>
      <c r="C1774" s="15"/>
      <c r="D1774" s="66">
        <f>(('Итоговая табл.1чел(все услуги-к'!$D1774+('Итоговая табл.1чел(все услуги-к'!$D1774*'Таблица вводных'!$G$4)))-('Расчет комиссии(Нади)'!$I1774+'Таблица вводных'!$E$3+'Таблица вводных'!$F$3)</f>
        <v>7.2879600963230251</v>
      </c>
      <c r="E1774" s="66">
        <f>('Итоговая табл.1чел(все услуги-к'!$E1774+('Итоговая табл.1чел(все услуги-к'!$E1774*'Таблица вводных'!$G$5))-('Расчет комиссии(Нади)'!$I1774+'Таблица вводных'!$E$3+'Таблица вводных'!$F$3)</f>
        <v>0.50371009632302488</v>
      </c>
      <c r="F1774" s="66">
        <f>('Итоговая табл.1чел(все услуги-к'!$F1774+('Итоговая табл.1чел(все услуги-к'!$F1774*'Таблица вводных'!$G$6))-('Расчет комиссии(Нади)'!$I1774+'Таблица вводных'!$E$3+'Таблица вводных'!$F$3)</f>
        <v>23.347960096323028</v>
      </c>
      <c r="G1774" s="66">
        <f>('Итоговая табл.1чел(все услуги-к'!$G1774+('Итоговая табл.1чел(все услуги-к'!$G1774*'Таблица вводных'!$G$7))-('Расчет комиссии(Нади)'!$I1774+'Таблица вводных'!$E$3+'Таблица вводных'!$F$3)</f>
        <v>-0.41203990367697507</v>
      </c>
      <c r="H1774" s="66">
        <f>'Итоговая табл.1чел(все услуги-к'!$H1774-('Расчет комиссии(Нади)'!$I1774+'Таблица вводных'!$E$3+'Таблица вводных'!$F$3)</f>
        <v>-0.41203990367697507</v>
      </c>
      <c r="I1774" s="66">
        <f>('Итоговая табл.1чел(все услуги-к'!$I1774+('Итоговая табл.1чел(все услуги-к'!$I1774*'Таблица вводных'!$G$9))-('Расчет комиссии(Нади)'!$I1774+'Таблица вводных'!$E$3+'Таблица вводных'!$F$3)</f>
        <v>-0.41203990367697507</v>
      </c>
      <c r="J1774" s="13" t="s">
        <v>309</v>
      </c>
    </row>
    <row r="1775" spans="1:10" ht="13.2" customHeight="1">
      <c r="A1775" s="140"/>
      <c r="B1775" s="5">
        <v>45454</v>
      </c>
      <c r="C1775" s="15"/>
      <c r="D1775" s="66">
        <f>(('Итоговая табл.1чел(все услуги-к'!$D1775+('Итоговая табл.1чел(все услуги-к'!$D1775*'Таблица вводных'!$G$4)))-('Расчет комиссии(Нади)'!$I1775+'Таблица вводных'!$E$3+'Таблица вводных'!$F$3)</f>
        <v>7.2879600963230251</v>
      </c>
      <c r="E1775" s="66">
        <f>('Итоговая табл.1чел(все услуги-к'!$E1775+('Итоговая табл.1чел(все услуги-к'!$E1775*'Таблица вводных'!$G$5))-('Расчет комиссии(Нади)'!$I1775+'Таблица вводных'!$E$3+'Таблица вводных'!$F$3)</f>
        <v>0.50371009632302488</v>
      </c>
      <c r="F1775" s="66">
        <f>('Итоговая табл.1чел(все услуги-к'!$F1775+('Итоговая табл.1чел(все услуги-к'!$F1775*'Таблица вводных'!$G$6))-('Расчет комиссии(Нади)'!$I1775+'Таблица вводных'!$E$3+'Таблица вводных'!$F$3)</f>
        <v>23.347960096323028</v>
      </c>
      <c r="G1775" s="66">
        <f>('Итоговая табл.1чел(все услуги-к'!$G1775+('Итоговая табл.1чел(все услуги-к'!$G1775*'Таблица вводных'!$G$7))-('Расчет комиссии(Нади)'!$I1775+'Таблица вводных'!$E$3+'Таблица вводных'!$F$3)</f>
        <v>-0.41203990367697507</v>
      </c>
      <c r="H1775" s="66">
        <f>'Итоговая табл.1чел(все услуги-к'!$H1775-('Расчет комиссии(Нади)'!$I1775+'Таблица вводных'!$E$3+'Таблица вводных'!$F$3)</f>
        <v>-0.41203990367697507</v>
      </c>
      <c r="I1775" s="66">
        <f>('Итоговая табл.1чел(все услуги-к'!$I1775+('Итоговая табл.1чел(все услуги-к'!$I1775*'Таблица вводных'!$G$9))-('Расчет комиссии(Нади)'!$I1775+'Таблица вводных'!$E$3+'Таблица вводных'!$F$3)</f>
        <v>-0.41203990367697507</v>
      </c>
      <c r="J1775" s="13" t="s">
        <v>309</v>
      </c>
    </row>
    <row r="1776" spans="1:10" ht="13.2" customHeight="1">
      <c r="A1776" s="140"/>
      <c r="B1776" s="5"/>
      <c r="C1776" s="6"/>
      <c r="D1776" s="66">
        <f>(('Итоговая табл.1чел(все услуги-к'!$D1776+('Итоговая табл.1чел(все услуги-к'!$D1776*'Таблица вводных'!$G$4)))-('Расчет комиссии(Нади)'!$I1776+'Таблица вводных'!$E$3+'Таблица вводных'!$F$3)</f>
        <v>7.2879600963230251</v>
      </c>
      <c r="E1776" s="66">
        <f>('Итоговая табл.1чел(все услуги-к'!$E1776+('Итоговая табл.1чел(все услуги-к'!$E1776*'Таблица вводных'!$G$5))-('Расчет комиссии(Нади)'!$I1776+'Таблица вводных'!$E$3+'Таблица вводных'!$F$3)</f>
        <v>0.50371009632302488</v>
      </c>
      <c r="F1776" s="66">
        <f>('Итоговая табл.1чел(все услуги-к'!$F1776+('Итоговая табл.1чел(все услуги-к'!$F1776*'Таблица вводных'!$G$6))-('Расчет комиссии(Нади)'!$I1776+'Таблица вводных'!$E$3+'Таблица вводных'!$F$3)</f>
        <v>23.347960096323028</v>
      </c>
      <c r="G1776" s="66">
        <f>('Итоговая табл.1чел(все услуги-к'!$G1776+('Итоговая табл.1чел(все услуги-к'!$G1776*'Таблица вводных'!$G$7))-('Расчет комиссии(Нади)'!$I1776+'Таблица вводных'!$E$3+'Таблица вводных'!$F$3)</f>
        <v>-0.41203990367697507</v>
      </c>
      <c r="H1776" s="66">
        <f>'Итоговая табл.1чел(все услуги-к'!$H1776-('Расчет комиссии(Нади)'!$I1776+'Таблица вводных'!$E$3+'Таблица вводных'!$F$3)</f>
        <v>-0.41203990367697507</v>
      </c>
      <c r="I1776" s="66">
        <f>('Итоговая табл.1чел(все услуги-к'!$I1776+('Итоговая табл.1чел(все услуги-к'!$I1776*'Таблица вводных'!$G$9))-('Расчет комиссии(Нади)'!$I1776+'Таблица вводных'!$E$3+'Таблица вводных'!$F$3)</f>
        <v>-0.41203990367697507</v>
      </c>
      <c r="J1776" s="13" t="s">
        <v>309</v>
      </c>
    </row>
    <row r="1777" spans="1:10" ht="13.2" customHeight="1">
      <c r="A1777" s="140"/>
      <c r="B1777" s="5"/>
      <c r="C1777" s="15"/>
      <c r="D1777" s="66">
        <f>(('Итоговая табл.1чел(все услуги-к'!$D1777+('Итоговая табл.1чел(все услуги-к'!$D1777*'Таблица вводных'!$G$4)))-('Расчет комиссии(Нади)'!$I1777+'Таблица вводных'!$E$3+'Таблица вводных'!$F$3)</f>
        <v>7.2879600963230251</v>
      </c>
      <c r="E1777" s="66">
        <f>('Итоговая табл.1чел(все услуги-к'!$E1777+('Итоговая табл.1чел(все услуги-к'!$E1777*'Таблица вводных'!$G$5))-('Расчет комиссии(Нади)'!$I1777+'Таблица вводных'!$E$3+'Таблица вводных'!$F$3)</f>
        <v>0.50371009632302488</v>
      </c>
      <c r="F1777" s="66">
        <f>('Итоговая табл.1чел(все услуги-к'!$F1777+('Итоговая табл.1чел(все услуги-к'!$F1777*'Таблица вводных'!$G$6))-('Расчет комиссии(Нади)'!$I1777+'Таблица вводных'!$E$3+'Таблица вводных'!$F$3)</f>
        <v>23.347960096323028</v>
      </c>
      <c r="G1777" s="66">
        <f>('Итоговая табл.1чел(все услуги-к'!$G1777+('Итоговая табл.1чел(все услуги-к'!$G1777*'Таблица вводных'!$G$7))-('Расчет комиссии(Нади)'!$I1777+'Таблица вводных'!$E$3+'Таблица вводных'!$F$3)</f>
        <v>-0.41203990367697507</v>
      </c>
      <c r="H1777" s="66">
        <f>'Итоговая табл.1чел(все услуги-к'!$H1777-('Расчет комиссии(Нади)'!$I1777+'Таблица вводных'!$E$3+'Таблица вводных'!$F$3)</f>
        <v>-0.41203990367697507</v>
      </c>
      <c r="I1777" s="66">
        <f>('Итоговая табл.1чел(все услуги-к'!$I1777+('Итоговая табл.1чел(все услуги-к'!$I1777*'Таблица вводных'!$G$9))-('Расчет комиссии(Нади)'!$I1777+'Таблица вводных'!$E$3+'Таблица вводных'!$F$3)</f>
        <v>-0.41203990367697507</v>
      </c>
      <c r="J1777" s="13" t="s">
        <v>309</v>
      </c>
    </row>
    <row r="1778" spans="1:10" ht="13.2" customHeight="1">
      <c r="A1778" s="140"/>
      <c r="B1778" s="5"/>
      <c r="C1778" s="6"/>
      <c r="D1778" s="66">
        <f>(('Итоговая табл.1чел(все услуги-к'!$D1778+('Итоговая табл.1чел(все услуги-к'!$D1778*'Таблица вводных'!$G$4)))-('Расчет комиссии(Нади)'!$I1778+'Таблица вводных'!$E$3+'Таблица вводных'!$F$3)</f>
        <v>7.2879600963230251</v>
      </c>
      <c r="E1778" s="66">
        <f>('Итоговая табл.1чел(все услуги-к'!$E1778+('Итоговая табл.1чел(все услуги-к'!$E1778*'Таблица вводных'!$G$5))-('Расчет комиссии(Нади)'!$I1778+'Таблица вводных'!$E$3+'Таблица вводных'!$F$3)</f>
        <v>0.50371009632302488</v>
      </c>
      <c r="F1778" s="66">
        <f>('Итоговая табл.1чел(все услуги-к'!$F1778+('Итоговая табл.1чел(все услуги-к'!$F1778*'Таблица вводных'!$G$6))-('Расчет комиссии(Нади)'!$I1778+'Таблица вводных'!$E$3+'Таблица вводных'!$F$3)</f>
        <v>23.347960096323028</v>
      </c>
      <c r="G1778" s="66">
        <f>('Итоговая табл.1чел(все услуги-к'!$G1778+('Итоговая табл.1чел(все услуги-к'!$G1778*'Таблица вводных'!$G$7))-('Расчет комиссии(Нади)'!$I1778+'Таблица вводных'!$E$3+'Таблица вводных'!$F$3)</f>
        <v>-0.41203990367697507</v>
      </c>
      <c r="H1778" s="66">
        <f>'Итоговая табл.1чел(все услуги-к'!$H1778-('Расчет комиссии(Нади)'!$I1778+'Таблица вводных'!$E$3+'Таблица вводных'!$F$3)</f>
        <v>-0.41203990367697507</v>
      </c>
      <c r="I1778" s="66">
        <f>('Итоговая табл.1чел(все услуги-к'!$I1778+('Итоговая табл.1чел(все услуги-к'!$I1778*'Таблица вводных'!$G$9))-('Расчет комиссии(Нади)'!$I1778+'Таблица вводных'!$E$3+'Таблица вводных'!$F$3)</f>
        <v>-0.41203990367697507</v>
      </c>
      <c r="J1778" s="13" t="s">
        <v>309</v>
      </c>
    </row>
    <row r="1779" spans="1:10" ht="13.2" customHeight="1">
      <c r="A1779" s="140"/>
      <c r="B1779" s="5"/>
      <c r="C1779" s="6"/>
      <c r="D1779" s="66">
        <f>(('Итоговая табл.1чел(все услуги-к'!$D1779+('Итоговая табл.1чел(все услуги-к'!$D1779*'Таблица вводных'!$G$4)))-('Расчет комиссии(Нади)'!$I1779+'Таблица вводных'!$E$3+'Таблица вводных'!$F$3)</f>
        <v>7.2879600963230251</v>
      </c>
      <c r="E1779" s="66">
        <f>('Итоговая табл.1чел(все услуги-к'!$E1779+('Итоговая табл.1чел(все услуги-к'!$E1779*'Таблица вводных'!$G$5))-('Расчет комиссии(Нади)'!$I1779+'Таблица вводных'!$E$3+'Таблица вводных'!$F$3)</f>
        <v>0.50371009632302488</v>
      </c>
      <c r="F1779" s="66">
        <f>('Итоговая табл.1чел(все услуги-к'!$F1779+('Итоговая табл.1чел(все услуги-к'!$F1779*'Таблица вводных'!$G$6))-('Расчет комиссии(Нади)'!$I1779+'Таблица вводных'!$E$3+'Таблица вводных'!$F$3)</f>
        <v>23.347960096323028</v>
      </c>
      <c r="G1779" s="66">
        <f>('Итоговая табл.1чел(все услуги-к'!$G1779+('Итоговая табл.1чел(все услуги-к'!$G1779*'Таблица вводных'!$G$7))-('Расчет комиссии(Нади)'!$I1779+'Таблица вводных'!$E$3+'Таблица вводных'!$F$3)</f>
        <v>-0.41203990367697507</v>
      </c>
      <c r="H1779" s="66">
        <f>'Итоговая табл.1чел(все услуги-к'!$H1779-('Расчет комиссии(Нади)'!$I1779+'Таблица вводных'!$E$3+'Таблица вводных'!$F$3)</f>
        <v>-0.41203990367697507</v>
      </c>
      <c r="I1779" s="66">
        <f>('Итоговая табл.1чел(все услуги-к'!$I1779+('Итоговая табл.1чел(все услуги-к'!$I1779*'Таблица вводных'!$G$9))-('Расчет комиссии(Нади)'!$I1779+'Таблица вводных'!$E$3+'Таблица вводных'!$F$3)</f>
        <v>-0.41203990367697507</v>
      </c>
      <c r="J1779" s="13" t="s">
        <v>309</v>
      </c>
    </row>
    <row r="1780" spans="1:10" ht="13.2" customHeight="1">
      <c r="A1780" s="140"/>
      <c r="B1780" s="5"/>
      <c r="C1780" s="15"/>
      <c r="D1780" s="66">
        <f>(('Итоговая табл.1чел(все услуги-к'!$D1780+('Итоговая табл.1чел(все услуги-к'!$D1780*'Таблица вводных'!$G$4)))-('Расчет комиссии(Нади)'!$I1780+'Таблица вводных'!$E$3+'Таблица вводных'!$F$3)</f>
        <v>7.2879600963230251</v>
      </c>
      <c r="E1780" s="66">
        <f>('Итоговая табл.1чел(все услуги-к'!$E1780+('Итоговая табл.1чел(все услуги-к'!$E1780*'Таблица вводных'!$G$5))-('Расчет комиссии(Нади)'!$I1780+'Таблица вводных'!$E$3+'Таблица вводных'!$F$3)</f>
        <v>0.50371009632302488</v>
      </c>
      <c r="F1780" s="66">
        <f>('Итоговая табл.1чел(все услуги-к'!$F1780+('Итоговая табл.1чел(все услуги-к'!$F1780*'Таблица вводных'!$G$6))-('Расчет комиссии(Нади)'!$I1780+'Таблица вводных'!$E$3+'Таблица вводных'!$F$3)</f>
        <v>23.347960096323028</v>
      </c>
      <c r="G1780" s="66">
        <f>('Итоговая табл.1чел(все услуги-к'!$G1780+('Итоговая табл.1чел(все услуги-к'!$G1780*'Таблица вводных'!$G$7))-('Расчет комиссии(Нади)'!$I1780+'Таблица вводных'!$E$3+'Таблица вводных'!$F$3)</f>
        <v>-0.41203990367697507</v>
      </c>
      <c r="H1780" s="66">
        <f>'Итоговая табл.1чел(все услуги-к'!$H1780-('Расчет комиссии(Нади)'!$I1780+'Таблица вводных'!$E$3+'Таблица вводных'!$F$3)</f>
        <v>-0.41203990367697507</v>
      </c>
      <c r="I1780" s="66">
        <f>('Итоговая табл.1чел(все услуги-к'!$I1780+('Итоговая табл.1чел(все услуги-к'!$I1780*'Таблица вводных'!$G$9))-('Расчет комиссии(Нади)'!$I1780+'Таблица вводных'!$E$3+'Таблица вводных'!$F$3)</f>
        <v>-0.41203990367697507</v>
      </c>
      <c r="J1780" s="13" t="s">
        <v>309</v>
      </c>
    </row>
    <row r="1781" spans="1:10" ht="13.2" customHeight="1">
      <c r="A1781" s="140"/>
      <c r="B1781" s="5"/>
      <c r="C1781" s="6"/>
      <c r="D1781" s="66">
        <f>(('Итоговая табл.1чел(все услуги-к'!$D1781+('Итоговая табл.1чел(все услуги-к'!$D1781*'Таблица вводных'!$G$4)))-('Расчет комиссии(Нади)'!$I1781+'Таблица вводных'!$E$3+'Таблица вводных'!$F$3)</f>
        <v>7.2879600963230251</v>
      </c>
      <c r="E1781" s="66">
        <f>('Итоговая табл.1чел(все услуги-к'!$E1781+('Итоговая табл.1чел(все услуги-к'!$E1781*'Таблица вводных'!$G$5))-('Расчет комиссии(Нади)'!$I1781+'Таблица вводных'!$E$3+'Таблица вводных'!$F$3)</f>
        <v>0.50371009632302488</v>
      </c>
      <c r="F1781" s="66">
        <f>('Итоговая табл.1чел(все услуги-к'!$F1781+('Итоговая табл.1чел(все услуги-к'!$F1781*'Таблица вводных'!$G$6))-('Расчет комиссии(Нади)'!$I1781+'Таблица вводных'!$E$3+'Таблица вводных'!$F$3)</f>
        <v>23.347960096323028</v>
      </c>
      <c r="G1781" s="66">
        <f>('Итоговая табл.1чел(все услуги-к'!$G1781+('Итоговая табл.1чел(все услуги-к'!$G1781*'Таблица вводных'!$G$7))-('Расчет комиссии(Нади)'!$I1781+'Таблица вводных'!$E$3+'Таблица вводных'!$F$3)</f>
        <v>-0.41203990367697507</v>
      </c>
      <c r="H1781" s="66">
        <f>'Итоговая табл.1чел(все услуги-к'!$H1781-('Расчет комиссии(Нади)'!$I1781+'Таблица вводных'!$E$3+'Таблица вводных'!$F$3)</f>
        <v>-0.41203990367697507</v>
      </c>
      <c r="I1781" s="66">
        <f>('Итоговая табл.1чел(все услуги-к'!$I1781+('Итоговая табл.1чел(все услуги-к'!$I1781*'Таблица вводных'!$G$9))-('Расчет комиссии(Нади)'!$I1781+'Таблица вводных'!$E$3+'Таблица вводных'!$F$3)</f>
        <v>-0.41203990367697507</v>
      </c>
      <c r="J1781" s="13" t="s">
        <v>309</v>
      </c>
    </row>
    <row r="1782" spans="1:10" ht="13.2" customHeight="1">
      <c r="A1782" s="140"/>
      <c r="B1782" s="5"/>
      <c r="C1782" s="15"/>
      <c r="D1782" s="66">
        <f>(('Итоговая табл.1чел(все услуги-к'!$D1782+('Итоговая табл.1чел(все услуги-к'!$D1782*'Таблица вводных'!$G$4)))-('Расчет комиссии(Нади)'!$I1782+'Таблица вводных'!$E$3+'Таблица вводных'!$F$3)</f>
        <v>7.2879600963230251</v>
      </c>
      <c r="E1782" s="66">
        <f>('Итоговая табл.1чел(все услуги-к'!$E1782+('Итоговая табл.1чел(все услуги-к'!$E1782*'Таблица вводных'!$G$5))-('Расчет комиссии(Нади)'!$I1782+'Таблица вводных'!$E$3+'Таблица вводных'!$F$3)</f>
        <v>0.50371009632302488</v>
      </c>
      <c r="F1782" s="66">
        <f>('Итоговая табл.1чел(все услуги-к'!$F1782+('Итоговая табл.1чел(все услуги-к'!$F1782*'Таблица вводных'!$G$6))-('Расчет комиссии(Нади)'!$I1782+'Таблица вводных'!$E$3+'Таблица вводных'!$F$3)</f>
        <v>23.347960096323028</v>
      </c>
      <c r="G1782" s="66">
        <f>('Итоговая табл.1чел(все услуги-к'!$G1782+('Итоговая табл.1чел(все услуги-к'!$G1782*'Таблица вводных'!$G$7))-('Расчет комиссии(Нади)'!$I1782+'Таблица вводных'!$E$3+'Таблица вводных'!$F$3)</f>
        <v>-0.41203990367697507</v>
      </c>
      <c r="H1782" s="66">
        <f>'Итоговая табл.1чел(все услуги-к'!$H1782-('Расчет комиссии(Нади)'!$I1782+'Таблица вводных'!$E$3+'Таблица вводных'!$F$3)</f>
        <v>-0.41203990367697507</v>
      </c>
      <c r="I1782" s="66">
        <f>('Итоговая табл.1чел(все услуги-к'!$I1782+('Итоговая табл.1чел(все услуги-к'!$I1782*'Таблица вводных'!$G$9))-('Расчет комиссии(Нади)'!$I1782+'Таблица вводных'!$E$3+'Таблица вводных'!$F$3)</f>
        <v>-0.41203990367697507</v>
      </c>
      <c r="J1782" s="13" t="s">
        <v>309</v>
      </c>
    </row>
    <row r="1783" spans="1:10" ht="13.2" customHeight="1">
      <c r="A1783" s="141"/>
      <c r="B1783" s="18"/>
      <c r="C1783" s="19"/>
      <c r="D1783" s="76">
        <f>(('Итоговая табл.1чел(все услуги-к'!$D1783+('Итоговая табл.1чел(все услуги-к'!$D1783*'Таблица вводных'!$G$4)))-('Расчет комиссии(Нади)'!$I1783+'Таблица вводных'!$E$3+'Таблица вводных'!$F$3)</f>
        <v>7.2879600963230251</v>
      </c>
      <c r="E1783" s="76">
        <f>('Итоговая табл.1чел(все услуги-к'!$E1783+('Итоговая табл.1чел(все услуги-к'!$E1783*'Таблица вводных'!$G$5))-('Расчет комиссии(Нади)'!$I1783+'Таблица вводных'!$E$3+'Таблица вводных'!$F$3)</f>
        <v>0.50371009632302488</v>
      </c>
      <c r="F1783" s="76">
        <f>('Итоговая табл.1чел(все услуги-к'!$F1783+('Итоговая табл.1чел(все услуги-к'!$F1783*'Таблица вводных'!$G$6))-('Расчет комиссии(Нади)'!$I1783+'Таблица вводных'!$E$3+'Таблица вводных'!$F$3)</f>
        <v>23.347960096323028</v>
      </c>
      <c r="G1783" s="76">
        <f>('Итоговая табл.1чел(все услуги-к'!$G1783+('Итоговая табл.1чел(все услуги-к'!$G1783*'Таблица вводных'!$G$7))-('Расчет комиссии(Нади)'!$I1783+'Таблица вводных'!$E$3+'Таблица вводных'!$F$3)</f>
        <v>-0.41203990367697507</v>
      </c>
      <c r="H1783" s="76">
        <f>'Итоговая табл.1чел(все услуги-к'!$H1783-('Расчет комиссии(Нади)'!$I1783+'Таблица вводных'!$E$3+'Таблица вводных'!$F$3)</f>
        <v>-0.41203990367697507</v>
      </c>
      <c r="I1783" s="76">
        <f>('Итоговая табл.1чел(все услуги-к'!$I1783+('Итоговая табл.1чел(все услуги-к'!$I1783*'Таблица вводных'!$G$9))-('Расчет комиссии(Нади)'!$I1783+'Таблица вводных'!$E$3+'Таблица вводных'!$F$3)</f>
        <v>-0.41203990367697507</v>
      </c>
      <c r="J1783" s="22" t="s">
        <v>309</v>
      </c>
    </row>
    <row r="1784" spans="1:10" ht="13.2" customHeight="1">
      <c r="A1784" s="144" t="s">
        <v>310</v>
      </c>
      <c r="B1784" s="5">
        <v>45423</v>
      </c>
      <c r="C1784" s="97"/>
      <c r="D1784" s="59">
        <f>(('Итоговая табл.1чел(все услуги-к'!$D1784+('Итоговая табл.1чел(все услуги-к'!$D1784*'Таблица вводных'!$G$4)))-('Расчет комиссии(Нади)'!$I1784+'Таблица вводных'!$E$3+'Таблица вводных'!$F$3)</f>
        <v>7.2879600963230251</v>
      </c>
      <c r="E1784" s="59">
        <f>('Итоговая табл.1чел(все услуги-к'!$E1784+('Итоговая табл.1чел(все услуги-к'!$E1784*'Таблица вводных'!$G$5))-('Расчет комиссии(Нади)'!$I1784+'Таблица вводных'!$E$3+'Таблица вводных'!$F$3)</f>
        <v>0.50371009632302488</v>
      </c>
      <c r="F1784" s="59">
        <f>('Итоговая табл.1чел(все услуги-к'!$F1784+('Итоговая табл.1чел(все услуги-к'!$F1784*'Таблица вводных'!$G$6))-('Расчет комиссии(Нади)'!$I1784+'Таблица вводных'!$E$3+'Таблица вводных'!$F$3)</f>
        <v>23.347960096323028</v>
      </c>
      <c r="G1784" s="59">
        <f>('Итоговая табл.1чел(все услуги-к'!$G1784+('Итоговая табл.1чел(все услуги-к'!$G1784*'Таблица вводных'!$G$7))-('Расчет комиссии(Нади)'!$I1784+'Таблица вводных'!$E$3+'Таблица вводных'!$F$3)</f>
        <v>-0.41203990367697507</v>
      </c>
      <c r="H1784" s="59">
        <f>'Итоговая табл.1чел(все услуги-к'!$H1784-('Расчет комиссии(Нади)'!$I1784+'Таблица вводных'!$E$3+'Таблица вводных'!$F$3)</f>
        <v>-0.41203990367697507</v>
      </c>
      <c r="I1784" s="59">
        <f>('Итоговая табл.1чел(все услуги-к'!$I1784+('Итоговая табл.1чел(все услуги-к'!$I1784*'Таблица вводных'!$G$9))-('Расчет комиссии(Нади)'!$I1784+'Таблица вводных'!$E$3+'Таблица вводных'!$F$3)</f>
        <v>-0.41203990367697507</v>
      </c>
      <c r="J1784" s="10" t="s">
        <v>311</v>
      </c>
    </row>
    <row r="1785" spans="1:10" ht="13.2" customHeight="1">
      <c r="A1785" s="140"/>
      <c r="B1785" s="5">
        <v>45426</v>
      </c>
      <c r="C1785" s="6"/>
      <c r="D1785" s="66">
        <f>(('Итоговая табл.1чел(все услуги-к'!$D1785+('Итоговая табл.1чел(все услуги-к'!$D1785*'Таблица вводных'!$G$4)))-('Расчет комиссии(Нади)'!$I1785+'Таблица вводных'!$E$3+'Таблица вводных'!$F$3)</f>
        <v>7.2879600963230251</v>
      </c>
      <c r="E1785" s="66">
        <f>('Итоговая табл.1чел(все услуги-к'!$E1785+('Итоговая табл.1чел(все услуги-к'!$E1785*'Таблица вводных'!$G$5))-('Расчет комиссии(Нади)'!$I1785+'Таблица вводных'!$E$3+'Таблица вводных'!$F$3)</f>
        <v>0.50371009632302488</v>
      </c>
      <c r="F1785" s="66">
        <f>('Итоговая табл.1чел(все услуги-к'!$F1785+('Итоговая табл.1чел(все услуги-к'!$F1785*'Таблица вводных'!$G$6))-('Расчет комиссии(Нади)'!$I1785+'Таблица вводных'!$E$3+'Таблица вводных'!$F$3)</f>
        <v>23.347960096323028</v>
      </c>
      <c r="G1785" s="66">
        <f>('Итоговая табл.1чел(все услуги-к'!$G1785+('Итоговая табл.1чел(все услуги-к'!$G1785*'Таблица вводных'!$G$7))-('Расчет комиссии(Нади)'!$I1785+'Таблица вводных'!$E$3+'Таблица вводных'!$F$3)</f>
        <v>-0.41203990367697507</v>
      </c>
      <c r="H1785" s="66">
        <f>'Итоговая табл.1чел(все услуги-к'!$H1785-('Расчет комиссии(Нади)'!$I1785+'Таблица вводных'!$E$3+'Таблица вводных'!$F$3)</f>
        <v>-0.41203990367697507</v>
      </c>
      <c r="I1785" s="66">
        <f>('Итоговая табл.1чел(все услуги-к'!$I1785+('Итоговая табл.1чел(все услуги-к'!$I1785*'Таблица вводных'!$G$9))-('Расчет комиссии(Нади)'!$I1785+'Таблица вводных'!$E$3+'Таблица вводных'!$F$3)</f>
        <v>-0.41203990367697507</v>
      </c>
      <c r="J1785" s="13" t="s">
        <v>311</v>
      </c>
    </row>
    <row r="1786" spans="1:10" ht="13.2" customHeight="1">
      <c r="A1786" s="140"/>
      <c r="B1786" s="5">
        <v>45430</v>
      </c>
      <c r="C1786" s="15"/>
      <c r="D1786" s="66">
        <f>(('Итоговая табл.1чел(все услуги-к'!$D1786+('Итоговая табл.1чел(все услуги-к'!$D1786*'Таблица вводных'!$G$4)))-('Расчет комиссии(Нади)'!$I1786+'Таблица вводных'!$E$3+'Таблица вводных'!$F$3)</f>
        <v>7.2879600963230251</v>
      </c>
      <c r="E1786" s="66">
        <f>('Итоговая табл.1чел(все услуги-к'!$E1786+('Итоговая табл.1чел(все услуги-к'!$E1786*'Таблица вводных'!$G$5))-('Расчет комиссии(Нади)'!$I1786+'Таблица вводных'!$E$3+'Таблица вводных'!$F$3)</f>
        <v>0.50371009632302488</v>
      </c>
      <c r="F1786" s="66">
        <f>('Итоговая табл.1чел(все услуги-к'!$F1786+('Итоговая табл.1чел(все услуги-к'!$F1786*'Таблица вводных'!$G$6))-('Расчет комиссии(Нади)'!$I1786+'Таблица вводных'!$E$3+'Таблица вводных'!$F$3)</f>
        <v>23.347960096323028</v>
      </c>
      <c r="G1786" s="66">
        <f>('Итоговая табл.1чел(все услуги-к'!$G1786+('Итоговая табл.1чел(все услуги-к'!$G1786*'Таблица вводных'!$G$7))-('Расчет комиссии(Нади)'!$I1786+'Таблица вводных'!$E$3+'Таблица вводных'!$F$3)</f>
        <v>-0.41203990367697507</v>
      </c>
      <c r="H1786" s="66">
        <f>'Итоговая табл.1чел(все услуги-к'!$H1786-('Расчет комиссии(Нади)'!$I1786+'Таблица вводных'!$E$3+'Таблица вводных'!$F$3)</f>
        <v>-0.41203990367697507</v>
      </c>
      <c r="I1786" s="66">
        <f>('Итоговая табл.1чел(все услуги-к'!$I1786+('Итоговая табл.1чел(все услуги-к'!$I1786*'Таблица вводных'!$G$9))-('Расчет комиссии(Нади)'!$I1786+'Таблица вводных'!$E$3+'Таблица вводных'!$F$3)</f>
        <v>-0.41203990367697507</v>
      </c>
      <c r="J1786" s="13" t="s">
        <v>311</v>
      </c>
    </row>
    <row r="1787" spans="1:10" ht="13.2" customHeight="1">
      <c r="A1787" s="140"/>
      <c r="B1787" s="5">
        <v>45433</v>
      </c>
      <c r="C1787" s="6"/>
      <c r="D1787" s="66">
        <f>(('Итоговая табл.1чел(все услуги-к'!$D1787+('Итоговая табл.1чел(все услуги-к'!$D1787*'Таблица вводных'!$G$4)))-('Расчет комиссии(Нади)'!$I1787+'Таблица вводных'!$E$3+'Таблица вводных'!$F$3)</f>
        <v>7.2879600963230251</v>
      </c>
      <c r="E1787" s="66">
        <f>('Итоговая табл.1чел(все услуги-к'!$E1787+('Итоговая табл.1чел(все услуги-к'!$E1787*'Таблица вводных'!$G$5))-('Расчет комиссии(Нади)'!$I1787+'Таблица вводных'!$E$3+'Таблица вводных'!$F$3)</f>
        <v>0.50371009632302488</v>
      </c>
      <c r="F1787" s="66">
        <f>('Итоговая табл.1чел(все услуги-к'!$F1787+('Итоговая табл.1чел(все услуги-к'!$F1787*'Таблица вводных'!$G$6))-('Расчет комиссии(Нади)'!$I1787+'Таблица вводных'!$E$3+'Таблица вводных'!$F$3)</f>
        <v>23.347960096323028</v>
      </c>
      <c r="G1787" s="66">
        <f>('Итоговая табл.1чел(все услуги-к'!$G1787+('Итоговая табл.1чел(все услуги-к'!$G1787*'Таблица вводных'!$G$7))-('Расчет комиссии(Нади)'!$I1787+'Таблица вводных'!$E$3+'Таблица вводных'!$F$3)</f>
        <v>-0.41203990367697507</v>
      </c>
      <c r="H1787" s="66">
        <f>'Итоговая табл.1чел(все услуги-к'!$H1787-('Расчет комиссии(Нади)'!$I1787+'Таблица вводных'!$E$3+'Таблица вводных'!$F$3)</f>
        <v>-0.41203990367697507</v>
      </c>
      <c r="I1787" s="66">
        <f>('Итоговая табл.1чел(все услуги-к'!$I1787+('Итоговая табл.1чел(все услуги-к'!$I1787*'Таблица вводных'!$G$9))-('Расчет комиссии(Нади)'!$I1787+'Таблица вводных'!$E$3+'Таблица вводных'!$F$3)</f>
        <v>-0.41203990367697507</v>
      </c>
      <c r="J1787" s="13" t="s">
        <v>311</v>
      </c>
    </row>
    <row r="1788" spans="1:10" ht="13.2" customHeight="1">
      <c r="A1788" s="140"/>
      <c r="B1788" s="5">
        <v>45437</v>
      </c>
      <c r="C1788" s="15"/>
      <c r="D1788" s="66">
        <f>(('Итоговая табл.1чел(все услуги-к'!$D1788+('Итоговая табл.1чел(все услуги-к'!$D1788*'Таблица вводных'!$G$4)))-('Расчет комиссии(Нади)'!$I1788+'Таблица вводных'!$E$3+'Таблица вводных'!$F$3)</f>
        <v>7.2879600963230251</v>
      </c>
      <c r="E1788" s="66">
        <f>('Итоговая табл.1чел(все услуги-к'!$E1788+('Итоговая табл.1чел(все услуги-к'!$E1788*'Таблица вводных'!$G$5))-('Расчет комиссии(Нади)'!$I1788+'Таблица вводных'!$E$3+'Таблица вводных'!$F$3)</f>
        <v>0.50371009632302488</v>
      </c>
      <c r="F1788" s="66">
        <f>('Итоговая табл.1чел(все услуги-к'!$F1788+('Итоговая табл.1чел(все услуги-к'!$F1788*'Таблица вводных'!$G$6))-('Расчет комиссии(Нади)'!$I1788+'Таблица вводных'!$E$3+'Таблица вводных'!$F$3)</f>
        <v>23.347960096323028</v>
      </c>
      <c r="G1788" s="66">
        <f>('Итоговая табл.1чел(все услуги-к'!$G1788+('Итоговая табл.1чел(все услуги-к'!$G1788*'Таблица вводных'!$G$7))-('Расчет комиссии(Нади)'!$I1788+'Таблица вводных'!$E$3+'Таблица вводных'!$F$3)</f>
        <v>-0.41203990367697507</v>
      </c>
      <c r="H1788" s="66">
        <f>'Итоговая табл.1чел(все услуги-к'!$H1788-('Расчет комиссии(Нади)'!$I1788+'Таблица вводных'!$E$3+'Таблица вводных'!$F$3)</f>
        <v>-0.41203990367697507</v>
      </c>
      <c r="I1788" s="66">
        <f>('Итоговая табл.1чел(все услуги-к'!$I1788+('Итоговая табл.1чел(все услуги-к'!$I1788*'Таблица вводных'!$G$9))-('Расчет комиссии(Нади)'!$I1788+'Таблица вводных'!$E$3+'Таблица вводных'!$F$3)</f>
        <v>-0.41203990367697507</v>
      </c>
      <c r="J1788" s="13" t="s">
        <v>311</v>
      </c>
    </row>
    <row r="1789" spans="1:10" ht="13.2" customHeight="1">
      <c r="A1789" s="140"/>
      <c r="B1789" s="5">
        <v>45440</v>
      </c>
      <c r="C1789" s="15"/>
      <c r="D1789" s="66">
        <f>(('Итоговая табл.1чел(все услуги-к'!$D1789+('Итоговая табл.1чел(все услуги-к'!$D1789*'Таблица вводных'!$G$4)))-('Расчет комиссии(Нади)'!$I1789+'Таблица вводных'!$E$3+'Таблица вводных'!$F$3)</f>
        <v>7.2879600963230251</v>
      </c>
      <c r="E1789" s="66">
        <f>('Итоговая табл.1чел(все услуги-к'!$E1789+('Итоговая табл.1чел(все услуги-к'!$E1789*'Таблица вводных'!$G$5))-('Расчет комиссии(Нади)'!$I1789+'Таблица вводных'!$E$3+'Таблица вводных'!$F$3)</f>
        <v>0.50371009632302488</v>
      </c>
      <c r="F1789" s="66">
        <f>('Итоговая табл.1чел(все услуги-к'!$F1789+('Итоговая табл.1чел(все услуги-к'!$F1789*'Таблица вводных'!$G$6))-('Расчет комиссии(Нади)'!$I1789+'Таблица вводных'!$E$3+'Таблица вводных'!$F$3)</f>
        <v>23.347960096323028</v>
      </c>
      <c r="G1789" s="66">
        <f>('Итоговая табл.1чел(все услуги-к'!$G1789+('Итоговая табл.1чел(все услуги-к'!$G1789*'Таблица вводных'!$G$7))-('Расчет комиссии(Нади)'!$I1789+'Таблица вводных'!$E$3+'Таблица вводных'!$F$3)</f>
        <v>-0.41203990367697507</v>
      </c>
      <c r="H1789" s="66">
        <f>'Итоговая табл.1чел(все услуги-к'!$H1789-('Расчет комиссии(Нади)'!$I1789+'Таблица вводных'!$E$3+'Таблица вводных'!$F$3)</f>
        <v>-0.41203990367697507</v>
      </c>
      <c r="I1789" s="66">
        <f>('Итоговая табл.1чел(все услуги-к'!$I1789+('Итоговая табл.1чел(все услуги-к'!$I1789*'Таблица вводных'!$G$9))-('Расчет комиссии(Нади)'!$I1789+'Таблица вводных'!$E$3+'Таблица вводных'!$F$3)</f>
        <v>-0.41203990367697507</v>
      </c>
      <c r="J1789" s="13" t="s">
        <v>311</v>
      </c>
    </row>
    <row r="1790" spans="1:10" ht="13.2" customHeight="1">
      <c r="A1790" s="140"/>
      <c r="B1790" s="5">
        <v>45444</v>
      </c>
      <c r="C1790" s="15"/>
      <c r="D1790" s="66">
        <f>(('Итоговая табл.1чел(все услуги-к'!$D1790+('Итоговая табл.1чел(все услуги-к'!$D1790*'Таблица вводных'!$G$4)))-('Расчет комиссии(Нади)'!$I1790+'Таблица вводных'!$E$3+'Таблица вводных'!$F$3)</f>
        <v>7.2879600963230251</v>
      </c>
      <c r="E1790" s="66">
        <f>('Итоговая табл.1чел(все услуги-к'!$E1790+('Итоговая табл.1чел(все услуги-к'!$E1790*'Таблица вводных'!$G$5))-('Расчет комиссии(Нади)'!$I1790+'Таблица вводных'!$E$3+'Таблица вводных'!$F$3)</f>
        <v>0.50371009632302488</v>
      </c>
      <c r="F1790" s="66">
        <f>('Итоговая табл.1чел(все услуги-к'!$F1790+('Итоговая табл.1чел(все услуги-к'!$F1790*'Таблица вводных'!$G$6))-('Расчет комиссии(Нади)'!$I1790+'Таблица вводных'!$E$3+'Таблица вводных'!$F$3)</f>
        <v>23.347960096323028</v>
      </c>
      <c r="G1790" s="66">
        <f>('Итоговая табл.1чел(все услуги-к'!$G1790+('Итоговая табл.1чел(все услуги-к'!$G1790*'Таблица вводных'!$G$7))-('Расчет комиссии(Нади)'!$I1790+'Таблица вводных'!$E$3+'Таблица вводных'!$F$3)</f>
        <v>-0.41203990367697507</v>
      </c>
      <c r="H1790" s="66">
        <f>'Итоговая табл.1чел(все услуги-к'!$H1790-('Расчет комиссии(Нади)'!$I1790+'Таблица вводных'!$E$3+'Таблица вводных'!$F$3)</f>
        <v>-0.41203990367697507</v>
      </c>
      <c r="I1790" s="66">
        <f>('Итоговая табл.1чел(все услуги-к'!$I1790+('Итоговая табл.1чел(все услуги-к'!$I1790*'Таблица вводных'!$G$9))-('Расчет комиссии(Нади)'!$I1790+'Таблица вводных'!$E$3+'Таблица вводных'!$F$3)</f>
        <v>-0.41203990367697507</v>
      </c>
      <c r="J1790" s="13" t="s">
        <v>311</v>
      </c>
    </row>
    <row r="1791" spans="1:10" ht="13.2" customHeight="1">
      <c r="A1791" s="140"/>
      <c r="B1791" s="5">
        <v>45447</v>
      </c>
      <c r="C1791" s="6"/>
      <c r="D1791" s="66">
        <f>(('Итоговая табл.1чел(все услуги-к'!$D1791+('Итоговая табл.1чел(все услуги-к'!$D1791*'Таблица вводных'!$G$4)))-('Расчет комиссии(Нади)'!$I1791+'Таблица вводных'!$E$3+'Таблица вводных'!$F$3)</f>
        <v>7.2879600963230251</v>
      </c>
      <c r="E1791" s="66">
        <f>('Итоговая табл.1чел(все услуги-к'!$E1791+('Итоговая табл.1чел(все услуги-к'!$E1791*'Таблица вводных'!$G$5))-('Расчет комиссии(Нади)'!$I1791+'Таблица вводных'!$E$3+'Таблица вводных'!$F$3)</f>
        <v>0.50371009632302488</v>
      </c>
      <c r="F1791" s="66">
        <f>('Итоговая табл.1чел(все услуги-к'!$F1791+('Итоговая табл.1чел(все услуги-к'!$F1791*'Таблица вводных'!$G$6))-('Расчет комиссии(Нади)'!$I1791+'Таблица вводных'!$E$3+'Таблица вводных'!$F$3)</f>
        <v>23.347960096323028</v>
      </c>
      <c r="G1791" s="66">
        <f>('Итоговая табл.1чел(все услуги-к'!$G1791+('Итоговая табл.1чел(все услуги-к'!$G1791*'Таблица вводных'!$G$7))-('Расчет комиссии(Нади)'!$I1791+'Таблица вводных'!$E$3+'Таблица вводных'!$F$3)</f>
        <v>-0.41203990367697507</v>
      </c>
      <c r="H1791" s="66">
        <f>'Итоговая табл.1чел(все услуги-к'!$H1791-('Расчет комиссии(Нади)'!$I1791+'Таблица вводных'!$E$3+'Таблица вводных'!$F$3)</f>
        <v>-0.41203990367697507</v>
      </c>
      <c r="I1791" s="66">
        <f>('Итоговая табл.1чел(все услуги-к'!$I1791+('Итоговая табл.1чел(все услуги-к'!$I1791*'Таблица вводных'!$G$9))-('Расчет комиссии(Нади)'!$I1791+'Таблица вводных'!$E$3+'Таблица вводных'!$F$3)</f>
        <v>-0.41203990367697507</v>
      </c>
      <c r="J1791" s="13" t="s">
        <v>311</v>
      </c>
    </row>
    <row r="1792" spans="1:10" ht="13.2" customHeight="1">
      <c r="A1792" s="140"/>
      <c r="B1792" s="5">
        <v>45451</v>
      </c>
      <c r="C1792" s="15"/>
      <c r="D1792" s="66">
        <f>(('Итоговая табл.1чел(все услуги-к'!$D1792+('Итоговая табл.1чел(все услуги-к'!$D1792*'Таблица вводных'!$G$4)))-('Расчет комиссии(Нади)'!$I1792+'Таблица вводных'!$E$3+'Таблица вводных'!$F$3)</f>
        <v>7.2879600963230251</v>
      </c>
      <c r="E1792" s="66">
        <f>('Итоговая табл.1чел(все услуги-к'!$E1792+('Итоговая табл.1чел(все услуги-к'!$E1792*'Таблица вводных'!$G$5))-('Расчет комиссии(Нади)'!$I1792+'Таблица вводных'!$E$3+'Таблица вводных'!$F$3)</f>
        <v>0.50371009632302488</v>
      </c>
      <c r="F1792" s="66">
        <f>('Итоговая табл.1чел(все услуги-к'!$F1792+('Итоговая табл.1чел(все услуги-к'!$F1792*'Таблица вводных'!$G$6))-('Расчет комиссии(Нади)'!$I1792+'Таблица вводных'!$E$3+'Таблица вводных'!$F$3)</f>
        <v>23.347960096323028</v>
      </c>
      <c r="G1792" s="66">
        <f>('Итоговая табл.1чел(все услуги-к'!$G1792+('Итоговая табл.1чел(все услуги-к'!$G1792*'Таблица вводных'!$G$7))-('Расчет комиссии(Нади)'!$I1792+'Таблица вводных'!$E$3+'Таблица вводных'!$F$3)</f>
        <v>-0.41203990367697507</v>
      </c>
      <c r="H1792" s="66">
        <f>'Итоговая табл.1чел(все услуги-к'!$H1792-('Расчет комиссии(Нади)'!$I1792+'Таблица вводных'!$E$3+'Таблица вводных'!$F$3)</f>
        <v>-0.41203990367697507</v>
      </c>
      <c r="I1792" s="66">
        <f>('Итоговая табл.1чел(все услуги-к'!$I1792+('Итоговая табл.1чел(все услуги-к'!$I1792*'Таблица вводных'!$G$9))-('Расчет комиссии(Нади)'!$I1792+'Таблица вводных'!$E$3+'Таблица вводных'!$F$3)</f>
        <v>-0.41203990367697507</v>
      </c>
      <c r="J1792" s="13" t="s">
        <v>311</v>
      </c>
    </row>
    <row r="1793" spans="1:10" ht="13.2" customHeight="1">
      <c r="A1793" s="140"/>
      <c r="B1793" s="5">
        <v>45454</v>
      </c>
      <c r="C1793" s="15"/>
      <c r="D1793" s="66">
        <f>(('Итоговая табл.1чел(все услуги-к'!$D1793+('Итоговая табл.1чел(все услуги-к'!$D1793*'Таблица вводных'!$G$4)))-('Расчет комиссии(Нади)'!$I1793+'Таблица вводных'!$E$3+'Таблица вводных'!$F$3)</f>
        <v>7.2879600963230251</v>
      </c>
      <c r="E1793" s="66">
        <f>('Итоговая табл.1чел(все услуги-к'!$E1793+('Итоговая табл.1чел(все услуги-к'!$E1793*'Таблица вводных'!$G$5))-('Расчет комиссии(Нади)'!$I1793+'Таблица вводных'!$E$3+'Таблица вводных'!$F$3)</f>
        <v>0.50371009632302488</v>
      </c>
      <c r="F1793" s="66">
        <f>('Итоговая табл.1чел(все услуги-к'!$F1793+('Итоговая табл.1чел(все услуги-к'!$F1793*'Таблица вводных'!$G$6))-('Расчет комиссии(Нади)'!$I1793+'Таблица вводных'!$E$3+'Таблица вводных'!$F$3)</f>
        <v>23.347960096323028</v>
      </c>
      <c r="G1793" s="66">
        <f>('Итоговая табл.1чел(все услуги-к'!$G1793+('Итоговая табл.1чел(все услуги-к'!$G1793*'Таблица вводных'!$G$7))-('Расчет комиссии(Нади)'!$I1793+'Таблица вводных'!$E$3+'Таблица вводных'!$F$3)</f>
        <v>-0.41203990367697507</v>
      </c>
      <c r="H1793" s="66">
        <f>'Итоговая табл.1чел(все услуги-к'!$H1793-('Расчет комиссии(Нади)'!$I1793+'Таблица вводных'!$E$3+'Таблица вводных'!$F$3)</f>
        <v>-0.41203990367697507</v>
      </c>
      <c r="I1793" s="66">
        <f>('Итоговая табл.1чел(все услуги-к'!$I1793+('Итоговая табл.1чел(все услуги-к'!$I1793*'Таблица вводных'!$G$9))-('Расчет комиссии(Нади)'!$I1793+'Таблица вводных'!$E$3+'Таблица вводных'!$F$3)</f>
        <v>-0.41203990367697507</v>
      </c>
      <c r="J1793" s="13" t="s">
        <v>311</v>
      </c>
    </row>
    <row r="1794" spans="1:10" ht="13.2" customHeight="1">
      <c r="A1794" s="140"/>
      <c r="B1794" s="5"/>
      <c r="C1794" s="6"/>
      <c r="D1794" s="66">
        <f>(('Итоговая табл.1чел(все услуги-к'!$D1794+('Итоговая табл.1чел(все услуги-к'!$D1794*'Таблица вводных'!$G$4)))-('Расчет комиссии(Нади)'!$I1794+'Таблица вводных'!$E$3+'Таблица вводных'!$F$3)</f>
        <v>7.2879600963230251</v>
      </c>
      <c r="E1794" s="66">
        <f>('Итоговая табл.1чел(все услуги-к'!$E1794+('Итоговая табл.1чел(все услуги-к'!$E1794*'Таблица вводных'!$G$5))-('Расчет комиссии(Нади)'!$I1794+'Таблица вводных'!$E$3+'Таблица вводных'!$F$3)</f>
        <v>0.50371009632302488</v>
      </c>
      <c r="F1794" s="66">
        <f>('Итоговая табл.1чел(все услуги-к'!$F1794+('Итоговая табл.1чел(все услуги-к'!$F1794*'Таблица вводных'!$G$6))-('Расчет комиссии(Нади)'!$I1794+'Таблица вводных'!$E$3+'Таблица вводных'!$F$3)</f>
        <v>23.347960096323028</v>
      </c>
      <c r="G1794" s="66">
        <f>('Итоговая табл.1чел(все услуги-к'!$G1794+('Итоговая табл.1чел(все услуги-к'!$G1794*'Таблица вводных'!$G$7))-('Расчет комиссии(Нади)'!$I1794+'Таблица вводных'!$E$3+'Таблица вводных'!$F$3)</f>
        <v>-0.41203990367697507</v>
      </c>
      <c r="H1794" s="66">
        <f>'Итоговая табл.1чел(все услуги-к'!$H1794-('Расчет комиссии(Нади)'!$I1794+'Таблица вводных'!$E$3+'Таблица вводных'!$F$3)</f>
        <v>-0.41203990367697507</v>
      </c>
      <c r="I1794" s="66">
        <f>('Итоговая табл.1чел(все услуги-к'!$I1794+('Итоговая табл.1чел(все услуги-к'!$I1794*'Таблица вводных'!$G$9))-('Расчет комиссии(Нади)'!$I1794+'Таблица вводных'!$E$3+'Таблица вводных'!$F$3)</f>
        <v>-0.41203990367697507</v>
      </c>
      <c r="J1794" s="13" t="s">
        <v>311</v>
      </c>
    </row>
    <row r="1795" spans="1:10" ht="13.2" customHeight="1">
      <c r="A1795" s="140"/>
      <c r="B1795" s="5"/>
      <c r="C1795" s="15"/>
      <c r="D1795" s="66">
        <f>(('Итоговая табл.1чел(все услуги-к'!$D1795+('Итоговая табл.1чел(все услуги-к'!$D1795*'Таблица вводных'!$G$4)))-('Расчет комиссии(Нади)'!$I1795+'Таблица вводных'!$E$3+'Таблица вводных'!$F$3)</f>
        <v>7.2879600963230251</v>
      </c>
      <c r="E1795" s="66">
        <f>('Итоговая табл.1чел(все услуги-к'!$E1795+('Итоговая табл.1чел(все услуги-к'!$E1795*'Таблица вводных'!$G$5))-('Расчет комиссии(Нади)'!$I1795+'Таблица вводных'!$E$3+'Таблица вводных'!$F$3)</f>
        <v>0.50371009632302488</v>
      </c>
      <c r="F1795" s="66">
        <f>('Итоговая табл.1чел(все услуги-к'!$F1795+('Итоговая табл.1чел(все услуги-к'!$F1795*'Таблица вводных'!$G$6))-('Расчет комиссии(Нади)'!$I1795+'Таблица вводных'!$E$3+'Таблица вводных'!$F$3)</f>
        <v>23.347960096323028</v>
      </c>
      <c r="G1795" s="66">
        <f>('Итоговая табл.1чел(все услуги-к'!$G1795+('Итоговая табл.1чел(все услуги-к'!$G1795*'Таблица вводных'!$G$7))-('Расчет комиссии(Нади)'!$I1795+'Таблица вводных'!$E$3+'Таблица вводных'!$F$3)</f>
        <v>-0.41203990367697507</v>
      </c>
      <c r="H1795" s="66">
        <f>'Итоговая табл.1чел(все услуги-к'!$H1795-('Расчет комиссии(Нади)'!$I1795+'Таблица вводных'!$E$3+'Таблица вводных'!$F$3)</f>
        <v>-0.41203990367697507</v>
      </c>
      <c r="I1795" s="66">
        <f>('Итоговая табл.1чел(все услуги-к'!$I1795+('Итоговая табл.1чел(все услуги-к'!$I1795*'Таблица вводных'!$G$9))-('Расчет комиссии(Нади)'!$I1795+'Таблица вводных'!$E$3+'Таблица вводных'!$F$3)</f>
        <v>-0.41203990367697507</v>
      </c>
      <c r="J1795" s="13" t="s">
        <v>311</v>
      </c>
    </row>
    <row r="1796" spans="1:10" ht="13.2" customHeight="1">
      <c r="A1796" s="140"/>
      <c r="B1796" s="5"/>
      <c r="C1796" s="6"/>
      <c r="D1796" s="66">
        <f>(('Итоговая табл.1чел(все услуги-к'!$D1796+('Итоговая табл.1чел(все услуги-к'!$D1796*'Таблица вводных'!$G$4)))-('Расчет комиссии(Нади)'!$I1796+'Таблица вводных'!$E$3+'Таблица вводных'!$F$3)</f>
        <v>7.2879600963230251</v>
      </c>
      <c r="E1796" s="66">
        <f>('Итоговая табл.1чел(все услуги-к'!$E1796+('Итоговая табл.1чел(все услуги-к'!$E1796*'Таблица вводных'!$G$5))-('Расчет комиссии(Нади)'!$I1796+'Таблица вводных'!$E$3+'Таблица вводных'!$F$3)</f>
        <v>0.50371009632302488</v>
      </c>
      <c r="F1796" s="66">
        <f>('Итоговая табл.1чел(все услуги-к'!$F1796+('Итоговая табл.1чел(все услуги-к'!$F1796*'Таблица вводных'!$G$6))-('Расчет комиссии(Нади)'!$I1796+'Таблица вводных'!$E$3+'Таблица вводных'!$F$3)</f>
        <v>23.347960096323028</v>
      </c>
      <c r="G1796" s="66">
        <f>('Итоговая табл.1чел(все услуги-к'!$G1796+('Итоговая табл.1чел(все услуги-к'!$G1796*'Таблица вводных'!$G$7))-('Расчет комиссии(Нади)'!$I1796+'Таблица вводных'!$E$3+'Таблица вводных'!$F$3)</f>
        <v>-0.41203990367697507</v>
      </c>
      <c r="H1796" s="66">
        <f>'Итоговая табл.1чел(все услуги-к'!$H1796-('Расчет комиссии(Нади)'!$I1796+'Таблица вводных'!$E$3+'Таблица вводных'!$F$3)</f>
        <v>-0.41203990367697507</v>
      </c>
      <c r="I1796" s="66">
        <f>('Итоговая табл.1чел(все услуги-к'!$I1796+('Итоговая табл.1чел(все услуги-к'!$I1796*'Таблица вводных'!$G$9))-('Расчет комиссии(Нади)'!$I1796+'Таблица вводных'!$E$3+'Таблица вводных'!$F$3)</f>
        <v>-0.41203990367697507</v>
      </c>
      <c r="J1796" s="13" t="s">
        <v>311</v>
      </c>
    </row>
    <row r="1797" spans="1:10" ht="13.2" customHeight="1">
      <c r="A1797" s="140"/>
      <c r="B1797" s="5"/>
      <c r="C1797" s="6"/>
      <c r="D1797" s="66">
        <f>(('Итоговая табл.1чел(все услуги-к'!$D1797+('Итоговая табл.1чел(все услуги-к'!$D1797*'Таблица вводных'!$G$4)))-('Расчет комиссии(Нади)'!$I1797+'Таблица вводных'!$E$3+'Таблица вводных'!$F$3)</f>
        <v>7.2879600963230251</v>
      </c>
      <c r="E1797" s="66">
        <f>('Итоговая табл.1чел(все услуги-к'!$E1797+('Итоговая табл.1чел(все услуги-к'!$E1797*'Таблица вводных'!$G$5))-('Расчет комиссии(Нади)'!$I1797+'Таблица вводных'!$E$3+'Таблица вводных'!$F$3)</f>
        <v>0.50371009632302488</v>
      </c>
      <c r="F1797" s="66">
        <f>('Итоговая табл.1чел(все услуги-к'!$F1797+('Итоговая табл.1чел(все услуги-к'!$F1797*'Таблица вводных'!$G$6))-('Расчет комиссии(Нади)'!$I1797+'Таблица вводных'!$E$3+'Таблица вводных'!$F$3)</f>
        <v>23.347960096323028</v>
      </c>
      <c r="G1797" s="66">
        <f>('Итоговая табл.1чел(все услуги-к'!$G1797+('Итоговая табл.1чел(все услуги-к'!$G1797*'Таблица вводных'!$G$7))-('Расчет комиссии(Нади)'!$I1797+'Таблица вводных'!$E$3+'Таблица вводных'!$F$3)</f>
        <v>-0.41203990367697507</v>
      </c>
      <c r="H1797" s="66">
        <f>'Итоговая табл.1чел(все услуги-к'!$H1797-('Расчет комиссии(Нади)'!$I1797+'Таблица вводных'!$E$3+'Таблица вводных'!$F$3)</f>
        <v>-0.41203990367697507</v>
      </c>
      <c r="I1797" s="66">
        <f>('Итоговая табл.1чел(все услуги-к'!$I1797+('Итоговая табл.1чел(все услуги-к'!$I1797*'Таблица вводных'!$G$9))-('Расчет комиссии(Нади)'!$I1797+'Таблица вводных'!$E$3+'Таблица вводных'!$F$3)</f>
        <v>-0.41203990367697507</v>
      </c>
      <c r="J1797" s="13" t="s">
        <v>311</v>
      </c>
    </row>
    <row r="1798" spans="1:10" ht="13.2" customHeight="1">
      <c r="A1798" s="140"/>
      <c r="B1798" s="5"/>
      <c r="C1798" s="15"/>
      <c r="D1798" s="66">
        <f>(('Итоговая табл.1чел(все услуги-к'!$D1798+('Итоговая табл.1чел(все услуги-к'!$D1798*'Таблица вводных'!$G$4)))-('Расчет комиссии(Нади)'!$I1798+'Таблица вводных'!$E$3+'Таблица вводных'!$F$3)</f>
        <v>7.2879600963230251</v>
      </c>
      <c r="E1798" s="66">
        <f>('Итоговая табл.1чел(все услуги-к'!$E1798+('Итоговая табл.1чел(все услуги-к'!$E1798*'Таблица вводных'!$G$5))-('Расчет комиссии(Нади)'!$I1798+'Таблица вводных'!$E$3+'Таблица вводных'!$F$3)</f>
        <v>0.50371009632302488</v>
      </c>
      <c r="F1798" s="66">
        <f>('Итоговая табл.1чел(все услуги-к'!$F1798+('Итоговая табл.1чел(все услуги-к'!$F1798*'Таблица вводных'!$G$6))-('Расчет комиссии(Нади)'!$I1798+'Таблица вводных'!$E$3+'Таблица вводных'!$F$3)</f>
        <v>23.347960096323028</v>
      </c>
      <c r="G1798" s="66">
        <f>('Итоговая табл.1чел(все услуги-к'!$G1798+('Итоговая табл.1чел(все услуги-к'!$G1798*'Таблица вводных'!$G$7))-('Расчет комиссии(Нади)'!$I1798+'Таблица вводных'!$E$3+'Таблица вводных'!$F$3)</f>
        <v>-0.41203990367697507</v>
      </c>
      <c r="H1798" s="66">
        <f>'Итоговая табл.1чел(все услуги-к'!$H1798-('Расчет комиссии(Нади)'!$I1798+'Таблица вводных'!$E$3+'Таблица вводных'!$F$3)</f>
        <v>-0.41203990367697507</v>
      </c>
      <c r="I1798" s="66">
        <f>('Итоговая табл.1чел(все услуги-к'!$I1798+('Итоговая табл.1чел(все услуги-к'!$I1798*'Таблица вводных'!$G$9))-('Расчет комиссии(Нади)'!$I1798+'Таблица вводных'!$E$3+'Таблица вводных'!$F$3)</f>
        <v>-0.41203990367697507</v>
      </c>
      <c r="J1798" s="13" t="s">
        <v>311</v>
      </c>
    </row>
    <row r="1799" spans="1:10" ht="13.2" customHeight="1">
      <c r="A1799" s="140"/>
      <c r="B1799" s="5"/>
      <c r="C1799" s="6"/>
      <c r="D1799" s="66">
        <f>(('Итоговая табл.1чел(все услуги-к'!$D1799+('Итоговая табл.1чел(все услуги-к'!$D1799*'Таблица вводных'!$G$4)))-('Расчет комиссии(Нади)'!$I1799+'Таблица вводных'!$E$3+'Таблица вводных'!$F$3)</f>
        <v>7.2879600963230251</v>
      </c>
      <c r="E1799" s="66">
        <f>('Итоговая табл.1чел(все услуги-к'!$E1799+('Итоговая табл.1чел(все услуги-к'!$E1799*'Таблица вводных'!$G$5))-('Расчет комиссии(Нади)'!$I1799+'Таблица вводных'!$E$3+'Таблица вводных'!$F$3)</f>
        <v>0.50371009632302488</v>
      </c>
      <c r="F1799" s="66">
        <f>('Итоговая табл.1чел(все услуги-к'!$F1799+('Итоговая табл.1чел(все услуги-к'!$F1799*'Таблица вводных'!$G$6))-('Расчет комиссии(Нади)'!$I1799+'Таблица вводных'!$E$3+'Таблица вводных'!$F$3)</f>
        <v>23.347960096323028</v>
      </c>
      <c r="G1799" s="66">
        <f>('Итоговая табл.1чел(все услуги-к'!$G1799+('Итоговая табл.1чел(все услуги-к'!$G1799*'Таблица вводных'!$G$7))-('Расчет комиссии(Нади)'!$I1799+'Таблица вводных'!$E$3+'Таблица вводных'!$F$3)</f>
        <v>-0.41203990367697507</v>
      </c>
      <c r="H1799" s="66">
        <f>'Итоговая табл.1чел(все услуги-к'!$H1799-('Расчет комиссии(Нади)'!$I1799+'Таблица вводных'!$E$3+'Таблица вводных'!$F$3)</f>
        <v>-0.41203990367697507</v>
      </c>
      <c r="I1799" s="66">
        <f>('Итоговая табл.1чел(все услуги-к'!$I1799+('Итоговая табл.1чел(все услуги-к'!$I1799*'Таблица вводных'!$G$9))-('Расчет комиссии(Нади)'!$I1799+'Таблица вводных'!$E$3+'Таблица вводных'!$F$3)</f>
        <v>-0.41203990367697507</v>
      </c>
      <c r="J1799" s="13" t="s">
        <v>311</v>
      </c>
    </row>
    <row r="1800" spans="1:10" ht="13.2" customHeight="1">
      <c r="A1800" s="140"/>
      <c r="B1800" s="5"/>
      <c r="C1800" s="15"/>
      <c r="D1800" s="66">
        <f>(('Итоговая табл.1чел(все услуги-к'!$D1800+('Итоговая табл.1чел(все услуги-к'!$D1800*'Таблица вводных'!$G$4)))-('Расчет комиссии(Нади)'!$I1800+'Таблица вводных'!$E$3+'Таблица вводных'!$F$3)</f>
        <v>7.2879600963230251</v>
      </c>
      <c r="E1800" s="66">
        <f>('Итоговая табл.1чел(все услуги-к'!$E1800+('Итоговая табл.1чел(все услуги-к'!$E1800*'Таблица вводных'!$G$5))-('Расчет комиссии(Нади)'!$I1800+'Таблица вводных'!$E$3+'Таблица вводных'!$F$3)</f>
        <v>0.50371009632302488</v>
      </c>
      <c r="F1800" s="66">
        <f>('Итоговая табл.1чел(все услуги-к'!$F1800+('Итоговая табл.1чел(все услуги-к'!$F1800*'Таблица вводных'!$G$6))-('Расчет комиссии(Нади)'!$I1800+'Таблица вводных'!$E$3+'Таблица вводных'!$F$3)</f>
        <v>23.347960096323028</v>
      </c>
      <c r="G1800" s="66">
        <f>('Итоговая табл.1чел(все услуги-к'!$G1800+('Итоговая табл.1чел(все услуги-к'!$G1800*'Таблица вводных'!$G$7))-('Расчет комиссии(Нади)'!$I1800+'Таблица вводных'!$E$3+'Таблица вводных'!$F$3)</f>
        <v>-0.41203990367697507</v>
      </c>
      <c r="H1800" s="66">
        <f>'Итоговая табл.1чел(все услуги-к'!$H1800-('Расчет комиссии(Нади)'!$I1800+'Таблица вводных'!$E$3+'Таблица вводных'!$F$3)</f>
        <v>-0.41203990367697507</v>
      </c>
      <c r="I1800" s="66">
        <f>('Итоговая табл.1чел(все услуги-к'!$I1800+('Итоговая табл.1чел(все услуги-к'!$I1800*'Таблица вводных'!$G$9))-('Расчет комиссии(Нади)'!$I1800+'Таблица вводных'!$E$3+'Таблица вводных'!$F$3)</f>
        <v>-0.41203990367697507</v>
      </c>
      <c r="J1800" s="13" t="s">
        <v>311</v>
      </c>
    </row>
    <row r="1801" spans="1:10" ht="13.2" customHeight="1">
      <c r="A1801" s="141"/>
      <c r="B1801" s="18"/>
      <c r="C1801" s="19"/>
      <c r="D1801" s="76">
        <f>(('Итоговая табл.1чел(все услуги-к'!$D1801+('Итоговая табл.1чел(все услуги-к'!$D1801*'Таблица вводных'!$G$4)))-('Расчет комиссии(Нади)'!$I1801+'Таблица вводных'!$E$3+'Таблица вводных'!$F$3)</f>
        <v>7.2879600963230251</v>
      </c>
      <c r="E1801" s="76">
        <f>('Итоговая табл.1чел(все услуги-к'!$E1801+('Итоговая табл.1чел(все услуги-к'!$E1801*'Таблица вводных'!$G$5))-('Расчет комиссии(Нади)'!$I1801+'Таблица вводных'!$E$3+'Таблица вводных'!$F$3)</f>
        <v>0.50371009632302488</v>
      </c>
      <c r="F1801" s="76">
        <f>('Итоговая табл.1чел(все услуги-к'!$F1801+('Итоговая табл.1чел(все услуги-к'!$F1801*'Таблица вводных'!$G$6))-('Расчет комиссии(Нади)'!$I1801+'Таблица вводных'!$E$3+'Таблица вводных'!$F$3)</f>
        <v>23.347960096323028</v>
      </c>
      <c r="G1801" s="76">
        <f>('Итоговая табл.1чел(все услуги-к'!$G1801+('Итоговая табл.1чел(все услуги-к'!$G1801*'Таблица вводных'!$G$7))-('Расчет комиссии(Нади)'!$I1801+'Таблица вводных'!$E$3+'Таблица вводных'!$F$3)</f>
        <v>-0.41203990367697507</v>
      </c>
      <c r="H1801" s="76">
        <f>'Итоговая табл.1чел(все услуги-к'!$H1801-('Расчет комиссии(Нади)'!$I1801+'Таблица вводных'!$E$3+'Таблица вводных'!$F$3)</f>
        <v>-0.41203990367697507</v>
      </c>
      <c r="I1801" s="76">
        <f>('Итоговая табл.1чел(все услуги-к'!$I1801+('Итоговая табл.1чел(все услуги-к'!$I1801*'Таблица вводных'!$G$9))-('Расчет комиссии(Нади)'!$I1801+'Таблица вводных'!$E$3+'Таблица вводных'!$F$3)</f>
        <v>-0.41203990367697507</v>
      </c>
      <c r="J1801" s="22" t="s">
        <v>311</v>
      </c>
    </row>
    <row r="1802" spans="1:10" ht="13.2" customHeight="1">
      <c r="A1802" s="144" t="s">
        <v>312</v>
      </c>
      <c r="B1802" s="5">
        <v>45423</v>
      </c>
      <c r="C1802" s="97"/>
      <c r="D1802" s="59">
        <f>(('Итоговая табл.1чел(все услуги-к'!$D1802+('Итоговая табл.1чел(все услуги-к'!$D1802*'Таблица вводных'!$G$4)))-('Расчет комиссии(Нади)'!$I1802+'Таблица вводных'!$E$3+'Таблица вводных'!$F$3)</f>
        <v>7.2879600963230251</v>
      </c>
      <c r="E1802" s="59">
        <f>('Итоговая табл.1чел(все услуги-к'!$E1802+('Итоговая табл.1чел(все услуги-к'!$E1802*'Таблица вводных'!$G$5))-('Расчет комиссии(Нади)'!$I1802+'Таблица вводных'!$E$3+'Таблица вводных'!$F$3)</f>
        <v>0.50371009632302488</v>
      </c>
      <c r="F1802" s="59">
        <f>('Итоговая табл.1чел(все услуги-к'!$F1802+('Итоговая табл.1чел(все услуги-к'!$F1802*'Таблица вводных'!$G$6))-('Расчет комиссии(Нади)'!$I1802+'Таблица вводных'!$E$3+'Таблица вводных'!$F$3)</f>
        <v>23.347960096323028</v>
      </c>
      <c r="G1802" s="59">
        <f>('Итоговая табл.1чел(все услуги-к'!$G1802+('Итоговая табл.1чел(все услуги-к'!$G1802*'Таблица вводных'!$G$7))-('Расчет комиссии(Нади)'!$I1802+'Таблица вводных'!$E$3+'Таблица вводных'!$F$3)</f>
        <v>-0.41203990367697507</v>
      </c>
      <c r="H1802" s="59">
        <f>'Итоговая табл.1чел(все услуги-к'!$H1802-('Расчет комиссии(Нади)'!$I1802+'Таблица вводных'!$E$3+'Таблица вводных'!$F$3)</f>
        <v>-0.41203990367697507</v>
      </c>
      <c r="I1802" s="59">
        <f>('Итоговая табл.1чел(все услуги-к'!$I1802+('Итоговая табл.1чел(все услуги-к'!$I1802*'Таблица вводных'!$G$9))-('Расчет комиссии(Нади)'!$I1802+'Таблица вводных'!$E$3+'Таблица вводных'!$F$3)</f>
        <v>-0.41203990367697507</v>
      </c>
      <c r="J1802" s="10" t="s">
        <v>213</v>
      </c>
    </row>
    <row r="1803" spans="1:10" ht="13.2" customHeight="1">
      <c r="A1803" s="140"/>
      <c r="B1803" s="5">
        <v>45426</v>
      </c>
      <c r="C1803" s="6"/>
      <c r="D1803" s="66">
        <f>(('Итоговая табл.1чел(все услуги-к'!$D1803+('Итоговая табл.1чел(все услуги-к'!$D1803*'Таблица вводных'!$G$4)))-('Расчет комиссии(Нади)'!$I1803+'Таблица вводных'!$E$3+'Таблица вводных'!$F$3)</f>
        <v>7.2879600963230251</v>
      </c>
      <c r="E1803" s="66">
        <f>('Итоговая табл.1чел(все услуги-к'!$E1803+('Итоговая табл.1чел(все услуги-к'!$E1803*'Таблица вводных'!$G$5))-('Расчет комиссии(Нади)'!$I1803+'Таблица вводных'!$E$3+'Таблица вводных'!$F$3)</f>
        <v>0.50371009632302488</v>
      </c>
      <c r="F1803" s="66">
        <f>('Итоговая табл.1чел(все услуги-к'!$F1803+('Итоговая табл.1чел(все услуги-к'!$F1803*'Таблица вводных'!$G$6))-('Расчет комиссии(Нади)'!$I1803+'Таблица вводных'!$E$3+'Таблица вводных'!$F$3)</f>
        <v>23.347960096323028</v>
      </c>
      <c r="G1803" s="66">
        <f>('Итоговая табл.1чел(все услуги-к'!$G1803+('Итоговая табл.1чел(все услуги-к'!$G1803*'Таблица вводных'!$G$7))-('Расчет комиссии(Нади)'!$I1803+'Таблица вводных'!$E$3+'Таблица вводных'!$F$3)</f>
        <v>-0.41203990367697507</v>
      </c>
      <c r="H1803" s="66">
        <f>'Итоговая табл.1чел(все услуги-к'!$H1803-('Расчет комиссии(Нади)'!$I1803+'Таблица вводных'!$E$3+'Таблица вводных'!$F$3)</f>
        <v>-0.41203990367697507</v>
      </c>
      <c r="I1803" s="66">
        <f>('Итоговая табл.1чел(все услуги-к'!$I1803+('Итоговая табл.1чел(все услуги-к'!$I1803*'Таблица вводных'!$G$9))-('Расчет комиссии(Нади)'!$I1803+'Таблица вводных'!$E$3+'Таблица вводных'!$F$3)</f>
        <v>-0.41203990367697507</v>
      </c>
      <c r="J1803" s="13" t="s">
        <v>213</v>
      </c>
    </row>
    <row r="1804" spans="1:10" ht="13.2" customHeight="1">
      <c r="A1804" s="140"/>
      <c r="B1804" s="5">
        <v>45430</v>
      </c>
      <c r="C1804" s="15"/>
      <c r="D1804" s="66">
        <f>(('Итоговая табл.1чел(все услуги-к'!$D1804+('Итоговая табл.1чел(все услуги-к'!$D1804*'Таблица вводных'!$G$4)))-('Расчет комиссии(Нади)'!$I1804+'Таблица вводных'!$E$3+'Таблица вводных'!$F$3)</f>
        <v>7.2879600963230251</v>
      </c>
      <c r="E1804" s="66">
        <f>('Итоговая табл.1чел(все услуги-к'!$E1804+('Итоговая табл.1чел(все услуги-к'!$E1804*'Таблица вводных'!$G$5))-('Расчет комиссии(Нади)'!$I1804+'Таблица вводных'!$E$3+'Таблица вводных'!$F$3)</f>
        <v>0.50371009632302488</v>
      </c>
      <c r="F1804" s="66">
        <f>('Итоговая табл.1чел(все услуги-к'!$F1804+('Итоговая табл.1чел(все услуги-к'!$F1804*'Таблица вводных'!$G$6))-('Расчет комиссии(Нади)'!$I1804+'Таблица вводных'!$E$3+'Таблица вводных'!$F$3)</f>
        <v>23.347960096323028</v>
      </c>
      <c r="G1804" s="66">
        <f>('Итоговая табл.1чел(все услуги-к'!$G1804+('Итоговая табл.1чел(все услуги-к'!$G1804*'Таблица вводных'!$G$7))-('Расчет комиссии(Нади)'!$I1804+'Таблица вводных'!$E$3+'Таблица вводных'!$F$3)</f>
        <v>-0.41203990367697507</v>
      </c>
      <c r="H1804" s="66">
        <f>'Итоговая табл.1чел(все услуги-к'!$H1804-('Расчет комиссии(Нади)'!$I1804+'Таблица вводных'!$E$3+'Таблица вводных'!$F$3)</f>
        <v>-0.41203990367697507</v>
      </c>
      <c r="I1804" s="66">
        <f>('Итоговая табл.1чел(все услуги-к'!$I1804+('Итоговая табл.1чел(все услуги-к'!$I1804*'Таблица вводных'!$G$9))-('Расчет комиссии(Нади)'!$I1804+'Таблица вводных'!$E$3+'Таблица вводных'!$F$3)</f>
        <v>-0.41203990367697507</v>
      </c>
      <c r="J1804" s="13" t="s">
        <v>213</v>
      </c>
    </row>
    <row r="1805" spans="1:10" ht="13.2" customHeight="1">
      <c r="A1805" s="140"/>
      <c r="B1805" s="5">
        <v>45433</v>
      </c>
      <c r="C1805" s="6"/>
      <c r="D1805" s="66">
        <f>(('Итоговая табл.1чел(все услуги-к'!$D1805+('Итоговая табл.1чел(все услуги-к'!$D1805*'Таблица вводных'!$G$4)))-('Расчет комиссии(Нади)'!$I1805+'Таблица вводных'!$E$3+'Таблица вводных'!$F$3)</f>
        <v>7.2879600963230251</v>
      </c>
      <c r="E1805" s="66">
        <f>('Итоговая табл.1чел(все услуги-к'!$E1805+('Итоговая табл.1чел(все услуги-к'!$E1805*'Таблица вводных'!$G$5))-('Расчет комиссии(Нади)'!$I1805+'Таблица вводных'!$E$3+'Таблица вводных'!$F$3)</f>
        <v>0.50371009632302488</v>
      </c>
      <c r="F1805" s="66">
        <f>('Итоговая табл.1чел(все услуги-к'!$F1805+('Итоговая табл.1чел(все услуги-к'!$F1805*'Таблица вводных'!$G$6))-('Расчет комиссии(Нади)'!$I1805+'Таблица вводных'!$E$3+'Таблица вводных'!$F$3)</f>
        <v>23.347960096323028</v>
      </c>
      <c r="G1805" s="66">
        <f>('Итоговая табл.1чел(все услуги-к'!$G1805+('Итоговая табл.1чел(все услуги-к'!$G1805*'Таблица вводных'!$G$7))-('Расчет комиссии(Нади)'!$I1805+'Таблица вводных'!$E$3+'Таблица вводных'!$F$3)</f>
        <v>-0.41203990367697507</v>
      </c>
      <c r="H1805" s="66">
        <f>'Итоговая табл.1чел(все услуги-к'!$H1805-('Расчет комиссии(Нади)'!$I1805+'Таблица вводных'!$E$3+'Таблица вводных'!$F$3)</f>
        <v>-0.41203990367697507</v>
      </c>
      <c r="I1805" s="66">
        <f>('Итоговая табл.1чел(все услуги-к'!$I1805+('Итоговая табл.1чел(все услуги-к'!$I1805*'Таблица вводных'!$G$9))-('Расчет комиссии(Нади)'!$I1805+'Таблица вводных'!$E$3+'Таблица вводных'!$F$3)</f>
        <v>-0.41203990367697507</v>
      </c>
      <c r="J1805" s="13" t="s">
        <v>213</v>
      </c>
    </row>
    <row r="1806" spans="1:10" ht="13.2" customHeight="1">
      <c r="A1806" s="140"/>
      <c r="B1806" s="5">
        <v>45437</v>
      </c>
      <c r="C1806" s="15"/>
      <c r="D1806" s="66">
        <f>(('Итоговая табл.1чел(все услуги-к'!$D1806+('Итоговая табл.1чел(все услуги-к'!$D1806*'Таблица вводных'!$G$4)))-('Расчет комиссии(Нади)'!$I1806+'Таблица вводных'!$E$3+'Таблица вводных'!$F$3)</f>
        <v>7.2879600963230251</v>
      </c>
      <c r="E1806" s="66">
        <f>('Итоговая табл.1чел(все услуги-к'!$E1806+('Итоговая табл.1чел(все услуги-к'!$E1806*'Таблица вводных'!$G$5))-('Расчет комиссии(Нади)'!$I1806+'Таблица вводных'!$E$3+'Таблица вводных'!$F$3)</f>
        <v>0.50371009632302488</v>
      </c>
      <c r="F1806" s="66">
        <f>('Итоговая табл.1чел(все услуги-к'!$F1806+('Итоговая табл.1чел(все услуги-к'!$F1806*'Таблица вводных'!$G$6))-('Расчет комиссии(Нади)'!$I1806+'Таблица вводных'!$E$3+'Таблица вводных'!$F$3)</f>
        <v>23.347960096323028</v>
      </c>
      <c r="G1806" s="66">
        <f>('Итоговая табл.1чел(все услуги-к'!$G1806+('Итоговая табл.1чел(все услуги-к'!$G1806*'Таблица вводных'!$G$7))-('Расчет комиссии(Нади)'!$I1806+'Таблица вводных'!$E$3+'Таблица вводных'!$F$3)</f>
        <v>-0.41203990367697507</v>
      </c>
      <c r="H1806" s="66">
        <f>'Итоговая табл.1чел(все услуги-к'!$H1806-('Расчет комиссии(Нади)'!$I1806+'Таблица вводных'!$E$3+'Таблица вводных'!$F$3)</f>
        <v>-0.41203990367697507</v>
      </c>
      <c r="I1806" s="66">
        <f>('Итоговая табл.1чел(все услуги-к'!$I1806+('Итоговая табл.1чел(все услуги-к'!$I1806*'Таблица вводных'!$G$9))-('Расчет комиссии(Нади)'!$I1806+'Таблица вводных'!$E$3+'Таблица вводных'!$F$3)</f>
        <v>-0.41203990367697507</v>
      </c>
      <c r="J1806" s="13" t="s">
        <v>213</v>
      </c>
    </row>
    <row r="1807" spans="1:10" ht="13.2" customHeight="1">
      <c r="A1807" s="140"/>
      <c r="B1807" s="5">
        <v>45440</v>
      </c>
      <c r="C1807" s="15"/>
      <c r="D1807" s="66">
        <f>(('Итоговая табл.1чел(все услуги-к'!$D1807+('Итоговая табл.1чел(все услуги-к'!$D1807*'Таблица вводных'!$G$4)))-('Расчет комиссии(Нади)'!$I1807+'Таблица вводных'!$E$3+'Таблица вводных'!$F$3)</f>
        <v>7.2879600963230251</v>
      </c>
      <c r="E1807" s="66">
        <f>('Итоговая табл.1чел(все услуги-к'!$E1807+('Итоговая табл.1чел(все услуги-к'!$E1807*'Таблица вводных'!$G$5))-('Расчет комиссии(Нади)'!$I1807+'Таблица вводных'!$E$3+'Таблица вводных'!$F$3)</f>
        <v>0.50371009632302488</v>
      </c>
      <c r="F1807" s="66">
        <f>('Итоговая табл.1чел(все услуги-к'!$F1807+('Итоговая табл.1чел(все услуги-к'!$F1807*'Таблица вводных'!$G$6))-('Расчет комиссии(Нади)'!$I1807+'Таблица вводных'!$E$3+'Таблица вводных'!$F$3)</f>
        <v>23.347960096323028</v>
      </c>
      <c r="G1807" s="66">
        <f>('Итоговая табл.1чел(все услуги-к'!$G1807+('Итоговая табл.1чел(все услуги-к'!$G1807*'Таблица вводных'!$G$7))-('Расчет комиссии(Нади)'!$I1807+'Таблица вводных'!$E$3+'Таблица вводных'!$F$3)</f>
        <v>-0.41203990367697507</v>
      </c>
      <c r="H1807" s="66">
        <f>'Итоговая табл.1чел(все услуги-к'!$H1807-('Расчет комиссии(Нади)'!$I1807+'Таблица вводных'!$E$3+'Таблица вводных'!$F$3)</f>
        <v>-0.41203990367697507</v>
      </c>
      <c r="I1807" s="66">
        <f>('Итоговая табл.1чел(все услуги-к'!$I1807+('Итоговая табл.1чел(все услуги-к'!$I1807*'Таблица вводных'!$G$9))-('Расчет комиссии(Нади)'!$I1807+'Таблица вводных'!$E$3+'Таблица вводных'!$F$3)</f>
        <v>-0.41203990367697507</v>
      </c>
      <c r="J1807" s="13" t="s">
        <v>213</v>
      </c>
    </row>
    <row r="1808" spans="1:10" ht="13.2" customHeight="1">
      <c r="A1808" s="140"/>
      <c r="B1808" s="5">
        <v>45444</v>
      </c>
      <c r="C1808" s="15"/>
      <c r="D1808" s="66">
        <f>(('Итоговая табл.1чел(все услуги-к'!$D1808+('Итоговая табл.1чел(все услуги-к'!$D1808*'Таблица вводных'!$G$4)))-('Расчет комиссии(Нади)'!$I1808+'Таблица вводных'!$E$3+'Таблица вводных'!$F$3)</f>
        <v>7.2879600963230251</v>
      </c>
      <c r="E1808" s="66">
        <f>('Итоговая табл.1чел(все услуги-к'!$E1808+('Итоговая табл.1чел(все услуги-к'!$E1808*'Таблица вводных'!$G$5))-('Расчет комиссии(Нади)'!$I1808+'Таблица вводных'!$E$3+'Таблица вводных'!$F$3)</f>
        <v>0.50371009632302488</v>
      </c>
      <c r="F1808" s="66">
        <f>('Итоговая табл.1чел(все услуги-к'!$F1808+('Итоговая табл.1чел(все услуги-к'!$F1808*'Таблица вводных'!$G$6))-('Расчет комиссии(Нади)'!$I1808+'Таблица вводных'!$E$3+'Таблица вводных'!$F$3)</f>
        <v>23.347960096323028</v>
      </c>
      <c r="G1808" s="66">
        <f>('Итоговая табл.1чел(все услуги-к'!$G1808+('Итоговая табл.1чел(все услуги-к'!$G1808*'Таблица вводных'!$G$7))-('Расчет комиссии(Нади)'!$I1808+'Таблица вводных'!$E$3+'Таблица вводных'!$F$3)</f>
        <v>-0.41203990367697507</v>
      </c>
      <c r="H1808" s="66">
        <f>'Итоговая табл.1чел(все услуги-к'!$H1808-('Расчет комиссии(Нади)'!$I1808+'Таблица вводных'!$E$3+'Таблица вводных'!$F$3)</f>
        <v>-0.41203990367697507</v>
      </c>
      <c r="I1808" s="66">
        <f>('Итоговая табл.1чел(все услуги-к'!$I1808+('Итоговая табл.1чел(все услуги-к'!$I1808*'Таблица вводных'!$G$9))-('Расчет комиссии(Нади)'!$I1808+'Таблица вводных'!$E$3+'Таблица вводных'!$F$3)</f>
        <v>-0.41203990367697507</v>
      </c>
      <c r="J1808" s="13" t="s">
        <v>213</v>
      </c>
    </row>
    <row r="1809" spans="1:10" ht="13.2" customHeight="1">
      <c r="A1809" s="140"/>
      <c r="B1809" s="5">
        <v>45447</v>
      </c>
      <c r="C1809" s="6"/>
      <c r="D1809" s="66">
        <f>(('Итоговая табл.1чел(все услуги-к'!$D1809+('Итоговая табл.1чел(все услуги-к'!$D1809*'Таблица вводных'!$G$4)))-('Расчет комиссии(Нади)'!$I1809+'Таблица вводных'!$E$3+'Таблица вводных'!$F$3)</f>
        <v>7.2879600963230251</v>
      </c>
      <c r="E1809" s="66">
        <f>('Итоговая табл.1чел(все услуги-к'!$E1809+('Итоговая табл.1чел(все услуги-к'!$E1809*'Таблица вводных'!$G$5))-('Расчет комиссии(Нади)'!$I1809+'Таблица вводных'!$E$3+'Таблица вводных'!$F$3)</f>
        <v>0.50371009632302488</v>
      </c>
      <c r="F1809" s="66">
        <f>('Итоговая табл.1чел(все услуги-к'!$F1809+('Итоговая табл.1чел(все услуги-к'!$F1809*'Таблица вводных'!$G$6))-('Расчет комиссии(Нади)'!$I1809+'Таблица вводных'!$E$3+'Таблица вводных'!$F$3)</f>
        <v>23.347960096323028</v>
      </c>
      <c r="G1809" s="66">
        <f>('Итоговая табл.1чел(все услуги-к'!$G1809+('Итоговая табл.1чел(все услуги-к'!$G1809*'Таблица вводных'!$G$7))-('Расчет комиссии(Нади)'!$I1809+'Таблица вводных'!$E$3+'Таблица вводных'!$F$3)</f>
        <v>-0.41203990367697507</v>
      </c>
      <c r="H1809" s="66">
        <f>'Итоговая табл.1чел(все услуги-к'!$H1809-('Расчет комиссии(Нади)'!$I1809+'Таблица вводных'!$E$3+'Таблица вводных'!$F$3)</f>
        <v>-0.41203990367697507</v>
      </c>
      <c r="I1809" s="66">
        <f>('Итоговая табл.1чел(все услуги-к'!$I1809+('Итоговая табл.1чел(все услуги-к'!$I1809*'Таблица вводных'!$G$9))-('Расчет комиссии(Нади)'!$I1809+'Таблица вводных'!$E$3+'Таблица вводных'!$F$3)</f>
        <v>-0.41203990367697507</v>
      </c>
      <c r="J1809" s="13" t="s">
        <v>213</v>
      </c>
    </row>
    <row r="1810" spans="1:10" ht="13.2" customHeight="1">
      <c r="A1810" s="140"/>
      <c r="B1810" s="5">
        <v>45451</v>
      </c>
      <c r="C1810" s="15"/>
      <c r="D1810" s="66">
        <f>(('Итоговая табл.1чел(все услуги-к'!$D1810+('Итоговая табл.1чел(все услуги-к'!$D1810*'Таблица вводных'!$G$4)))-('Расчет комиссии(Нади)'!$I1810+'Таблица вводных'!$E$3+'Таблица вводных'!$F$3)</f>
        <v>7.2879600963230251</v>
      </c>
      <c r="E1810" s="66">
        <f>('Итоговая табл.1чел(все услуги-к'!$E1810+('Итоговая табл.1чел(все услуги-к'!$E1810*'Таблица вводных'!$G$5))-('Расчет комиссии(Нади)'!$I1810+'Таблица вводных'!$E$3+'Таблица вводных'!$F$3)</f>
        <v>0.50371009632302488</v>
      </c>
      <c r="F1810" s="66">
        <f>('Итоговая табл.1чел(все услуги-к'!$F1810+('Итоговая табл.1чел(все услуги-к'!$F1810*'Таблица вводных'!$G$6))-('Расчет комиссии(Нади)'!$I1810+'Таблица вводных'!$E$3+'Таблица вводных'!$F$3)</f>
        <v>23.347960096323028</v>
      </c>
      <c r="G1810" s="66">
        <f>('Итоговая табл.1чел(все услуги-к'!$G1810+('Итоговая табл.1чел(все услуги-к'!$G1810*'Таблица вводных'!$G$7))-('Расчет комиссии(Нади)'!$I1810+'Таблица вводных'!$E$3+'Таблица вводных'!$F$3)</f>
        <v>-0.41203990367697507</v>
      </c>
      <c r="H1810" s="66">
        <f>'Итоговая табл.1чел(все услуги-к'!$H1810-('Расчет комиссии(Нади)'!$I1810+'Таблица вводных'!$E$3+'Таблица вводных'!$F$3)</f>
        <v>-0.41203990367697507</v>
      </c>
      <c r="I1810" s="66">
        <f>('Итоговая табл.1чел(все услуги-к'!$I1810+('Итоговая табл.1чел(все услуги-к'!$I1810*'Таблица вводных'!$G$9))-('Расчет комиссии(Нади)'!$I1810+'Таблица вводных'!$E$3+'Таблица вводных'!$F$3)</f>
        <v>-0.41203990367697507</v>
      </c>
      <c r="J1810" s="13" t="s">
        <v>213</v>
      </c>
    </row>
    <row r="1811" spans="1:10" ht="13.2" customHeight="1">
      <c r="A1811" s="140"/>
      <c r="B1811" s="5">
        <v>45454</v>
      </c>
      <c r="C1811" s="15"/>
      <c r="D1811" s="66">
        <f>(('Итоговая табл.1чел(все услуги-к'!$D1811+('Итоговая табл.1чел(все услуги-к'!$D1811*'Таблица вводных'!$G$4)))-('Расчет комиссии(Нади)'!$I1811+'Таблица вводных'!$E$3+'Таблица вводных'!$F$3)</f>
        <v>7.2879600963230251</v>
      </c>
      <c r="E1811" s="66">
        <f>('Итоговая табл.1чел(все услуги-к'!$E1811+('Итоговая табл.1чел(все услуги-к'!$E1811*'Таблица вводных'!$G$5))-('Расчет комиссии(Нади)'!$I1811+'Таблица вводных'!$E$3+'Таблица вводных'!$F$3)</f>
        <v>0.50371009632302488</v>
      </c>
      <c r="F1811" s="66">
        <f>('Итоговая табл.1чел(все услуги-к'!$F1811+('Итоговая табл.1чел(все услуги-к'!$F1811*'Таблица вводных'!$G$6))-('Расчет комиссии(Нади)'!$I1811+'Таблица вводных'!$E$3+'Таблица вводных'!$F$3)</f>
        <v>23.347960096323028</v>
      </c>
      <c r="G1811" s="66">
        <f>('Итоговая табл.1чел(все услуги-к'!$G1811+('Итоговая табл.1чел(все услуги-к'!$G1811*'Таблица вводных'!$G$7))-('Расчет комиссии(Нади)'!$I1811+'Таблица вводных'!$E$3+'Таблица вводных'!$F$3)</f>
        <v>-0.41203990367697507</v>
      </c>
      <c r="H1811" s="66">
        <f>'Итоговая табл.1чел(все услуги-к'!$H1811-('Расчет комиссии(Нади)'!$I1811+'Таблица вводных'!$E$3+'Таблица вводных'!$F$3)</f>
        <v>-0.41203990367697507</v>
      </c>
      <c r="I1811" s="66">
        <f>('Итоговая табл.1чел(все услуги-к'!$I1811+('Итоговая табл.1чел(все услуги-к'!$I1811*'Таблица вводных'!$G$9))-('Расчет комиссии(Нади)'!$I1811+'Таблица вводных'!$E$3+'Таблица вводных'!$F$3)</f>
        <v>-0.41203990367697507</v>
      </c>
      <c r="J1811" s="13" t="s">
        <v>213</v>
      </c>
    </row>
    <row r="1812" spans="1:10" ht="13.2" customHeight="1">
      <c r="A1812" s="140"/>
      <c r="B1812" s="5"/>
      <c r="C1812" s="6"/>
      <c r="D1812" s="66">
        <f>(('Итоговая табл.1чел(все услуги-к'!$D1812+('Итоговая табл.1чел(все услуги-к'!$D1812*'Таблица вводных'!$G$4)))-('Расчет комиссии(Нади)'!$I1812+'Таблица вводных'!$E$3+'Таблица вводных'!$F$3)</f>
        <v>7.2879600963230251</v>
      </c>
      <c r="E1812" s="66">
        <f>('Итоговая табл.1чел(все услуги-к'!$E1812+('Итоговая табл.1чел(все услуги-к'!$E1812*'Таблица вводных'!$G$5))-('Расчет комиссии(Нади)'!$I1812+'Таблица вводных'!$E$3+'Таблица вводных'!$F$3)</f>
        <v>0.50371009632302488</v>
      </c>
      <c r="F1812" s="66">
        <f>('Итоговая табл.1чел(все услуги-к'!$F1812+('Итоговая табл.1чел(все услуги-к'!$F1812*'Таблица вводных'!$G$6))-('Расчет комиссии(Нади)'!$I1812+'Таблица вводных'!$E$3+'Таблица вводных'!$F$3)</f>
        <v>23.347960096323028</v>
      </c>
      <c r="G1812" s="66">
        <f>('Итоговая табл.1чел(все услуги-к'!$G1812+('Итоговая табл.1чел(все услуги-к'!$G1812*'Таблица вводных'!$G$7))-('Расчет комиссии(Нади)'!$I1812+'Таблица вводных'!$E$3+'Таблица вводных'!$F$3)</f>
        <v>-0.41203990367697507</v>
      </c>
      <c r="H1812" s="66">
        <f>'Итоговая табл.1чел(все услуги-к'!$H1812-('Расчет комиссии(Нади)'!$I1812+'Таблица вводных'!$E$3+'Таблица вводных'!$F$3)</f>
        <v>-0.41203990367697507</v>
      </c>
      <c r="I1812" s="66">
        <f>('Итоговая табл.1чел(все услуги-к'!$I1812+('Итоговая табл.1чел(все услуги-к'!$I1812*'Таблица вводных'!$G$9))-('Расчет комиссии(Нади)'!$I1812+'Таблица вводных'!$E$3+'Таблица вводных'!$F$3)</f>
        <v>-0.41203990367697507</v>
      </c>
      <c r="J1812" s="13" t="s">
        <v>213</v>
      </c>
    </row>
    <row r="1813" spans="1:10" ht="13.2" customHeight="1">
      <c r="A1813" s="140"/>
      <c r="B1813" s="5"/>
      <c r="C1813" s="15"/>
      <c r="D1813" s="66">
        <f>(('Итоговая табл.1чел(все услуги-к'!$D1813+('Итоговая табл.1чел(все услуги-к'!$D1813*'Таблица вводных'!$G$4)))-('Расчет комиссии(Нади)'!$I1813+'Таблица вводных'!$E$3+'Таблица вводных'!$F$3)</f>
        <v>7.2879600963230251</v>
      </c>
      <c r="E1813" s="66">
        <f>('Итоговая табл.1чел(все услуги-к'!$E1813+('Итоговая табл.1чел(все услуги-к'!$E1813*'Таблица вводных'!$G$5))-('Расчет комиссии(Нади)'!$I1813+'Таблица вводных'!$E$3+'Таблица вводных'!$F$3)</f>
        <v>0.50371009632302488</v>
      </c>
      <c r="F1813" s="66">
        <f>('Итоговая табл.1чел(все услуги-к'!$F1813+('Итоговая табл.1чел(все услуги-к'!$F1813*'Таблица вводных'!$G$6))-('Расчет комиссии(Нади)'!$I1813+'Таблица вводных'!$E$3+'Таблица вводных'!$F$3)</f>
        <v>23.347960096323028</v>
      </c>
      <c r="G1813" s="66">
        <f>('Итоговая табл.1чел(все услуги-к'!$G1813+('Итоговая табл.1чел(все услуги-к'!$G1813*'Таблица вводных'!$G$7))-('Расчет комиссии(Нади)'!$I1813+'Таблица вводных'!$E$3+'Таблица вводных'!$F$3)</f>
        <v>-0.41203990367697507</v>
      </c>
      <c r="H1813" s="66">
        <f>'Итоговая табл.1чел(все услуги-к'!$H1813-('Расчет комиссии(Нади)'!$I1813+'Таблица вводных'!$E$3+'Таблица вводных'!$F$3)</f>
        <v>-0.41203990367697507</v>
      </c>
      <c r="I1813" s="66">
        <f>('Итоговая табл.1чел(все услуги-к'!$I1813+('Итоговая табл.1чел(все услуги-к'!$I1813*'Таблица вводных'!$G$9))-('Расчет комиссии(Нади)'!$I1813+'Таблица вводных'!$E$3+'Таблица вводных'!$F$3)</f>
        <v>-0.41203990367697507</v>
      </c>
      <c r="J1813" s="13" t="s">
        <v>213</v>
      </c>
    </row>
    <row r="1814" spans="1:10" ht="13.2" customHeight="1">
      <c r="A1814" s="140"/>
      <c r="B1814" s="5"/>
      <c r="C1814" s="6"/>
      <c r="D1814" s="66">
        <f>(('Итоговая табл.1чел(все услуги-к'!$D1814+('Итоговая табл.1чел(все услуги-к'!$D1814*'Таблица вводных'!$G$4)))-('Расчет комиссии(Нади)'!$I1814+'Таблица вводных'!$E$3+'Таблица вводных'!$F$3)</f>
        <v>7.2879600963230251</v>
      </c>
      <c r="E1814" s="66">
        <f>('Итоговая табл.1чел(все услуги-к'!$E1814+('Итоговая табл.1чел(все услуги-к'!$E1814*'Таблица вводных'!$G$5))-('Расчет комиссии(Нади)'!$I1814+'Таблица вводных'!$E$3+'Таблица вводных'!$F$3)</f>
        <v>0.50371009632302488</v>
      </c>
      <c r="F1814" s="66">
        <f>('Итоговая табл.1чел(все услуги-к'!$F1814+('Итоговая табл.1чел(все услуги-к'!$F1814*'Таблица вводных'!$G$6))-('Расчет комиссии(Нади)'!$I1814+'Таблица вводных'!$E$3+'Таблица вводных'!$F$3)</f>
        <v>23.347960096323028</v>
      </c>
      <c r="G1814" s="66">
        <f>('Итоговая табл.1чел(все услуги-к'!$G1814+('Итоговая табл.1чел(все услуги-к'!$G1814*'Таблица вводных'!$G$7))-('Расчет комиссии(Нади)'!$I1814+'Таблица вводных'!$E$3+'Таблица вводных'!$F$3)</f>
        <v>-0.41203990367697507</v>
      </c>
      <c r="H1814" s="66">
        <f>'Итоговая табл.1чел(все услуги-к'!$H1814-('Расчет комиссии(Нади)'!$I1814+'Таблица вводных'!$E$3+'Таблица вводных'!$F$3)</f>
        <v>-0.41203990367697507</v>
      </c>
      <c r="I1814" s="66">
        <f>('Итоговая табл.1чел(все услуги-к'!$I1814+('Итоговая табл.1чел(все услуги-к'!$I1814*'Таблица вводных'!$G$9))-('Расчет комиссии(Нади)'!$I1814+'Таблица вводных'!$E$3+'Таблица вводных'!$F$3)</f>
        <v>-0.41203990367697507</v>
      </c>
      <c r="J1814" s="13" t="s">
        <v>213</v>
      </c>
    </row>
    <row r="1815" spans="1:10" ht="13.2" customHeight="1">
      <c r="A1815" s="140"/>
      <c r="B1815" s="5"/>
      <c r="C1815" s="6"/>
      <c r="D1815" s="66">
        <f>(('Итоговая табл.1чел(все услуги-к'!$D1815+('Итоговая табл.1чел(все услуги-к'!$D1815*'Таблица вводных'!$G$4)))-('Расчет комиссии(Нади)'!$I1815+'Таблица вводных'!$E$3+'Таблица вводных'!$F$3)</f>
        <v>7.2879600963230251</v>
      </c>
      <c r="E1815" s="66">
        <f>('Итоговая табл.1чел(все услуги-к'!$E1815+('Итоговая табл.1чел(все услуги-к'!$E1815*'Таблица вводных'!$G$5))-('Расчет комиссии(Нади)'!$I1815+'Таблица вводных'!$E$3+'Таблица вводных'!$F$3)</f>
        <v>0.50371009632302488</v>
      </c>
      <c r="F1815" s="66">
        <f>('Итоговая табл.1чел(все услуги-к'!$F1815+('Итоговая табл.1чел(все услуги-к'!$F1815*'Таблица вводных'!$G$6))-('Расчет комиссии(Нади)'!$I1815+'Таблица вводных'!$E$3+'Таблица вводных'!$F$3)</f>
        <v>23.347960096323028</v>
      </c>
      <c r="G1815" s="66">
        <f>('Итоговая табл.1чел(все услуги-к'!$G1815+('Итоговая табл.1чел(все услуги-к'!$G1815*'Таблица вводных'!$G$7))-('Расчет комиссии(Нади)'!$I1815+'Таблица вводных'!$E$3+'Таблица вводных'!$F$3)</f>
        <v>-0.41203990367697507</v>
      </c>
      <c r="H1815" s="66">
        <f>'Итоговая табл.1чел(все услуги-к'!$H1815-('Расчет комиссии(Нади)'!$I1815+'Таблица вводных'!$E$3+'Таблица вводных'!$F$3)</f>
        <v>-0.41203990367697507</v>
      </c>
      <c r="I1815" s="66">
        <f>('Итоговая табл.1чел(все услуги-к'!$I1815+('Итоговая табл.1чел(все услуги-к'!$I1815*'Таблица вводных'!$G$9))-('Расчет комиссии(Нади)'!$I1815+'Таблица вводных'!$E$3+'Таблица вводных'!$F$3)</f>
        <v>-0.41203990367697507</v>
      </c>
      <c r="J1815" s="13" t="s">
        <v>213</v>
      </c>
    </row>
    <row r="1816" spans="1:10" ht="13.2" customHeight="1">
      <c r="A1816" s="140"/>
      <c r="B1816" s="5"/>
      <c r="C1816" s="15"/>
      <c r="D1816" s="66">
        <f>(('Итоговая табл.1чел(все услуги-к'!$D1816+('Итоговая табл.1чел(все услуги-к'!$D1816*'Таблица вводных'!$G$4)))-('Расчет комиссии(Нади)'!$I1816+'Таблица вводных'!$E$3+'Таблица вводных'!$F$3)</f>
        <v>7.2879600963230251</v>
      </c>
      <c r="E1816" s="66">
        <f>('Итоговая табл.1чел(все услуги-к'!$E1816+('Итоговая табл.1чел(все услуги-к'!$E1816*'Таблица вводных'!$G$5))-('Расчет комиссии(Нади)'!$I1816+'Таблица вводных'!$E$3+'Таблица вводных'!$F$3)</f>
        <v>0.50371009632302488</v>
      </c>
      <c r="F1816" s="66">
        <f>('Итоговая табл.1чел(все услуги-к'!$F1816+('Итоговая табл.1чел(все услуги-к'!$F1816*'Таблица вводных'!$G$6))-('Расчет комиссии(Нади)'!$I1816+'Таблица вводных'!$E$3+'Таблица вводных'!$F$3)</f>
        <v>23.347960096323028</v>
      </c>
      <c r="G1816" s="66">
        <f>('Итоговая табл.1чел(все услуги-к'!$G1816+('Итоговая табл.1чел(все услуги-к'!$G1816*'Таблица вводных'!$G$7))-('Расчет комиссии(Нади)'!$I1816+'Таблица вводных'!$E$3+'Таблица вводных'!$F$3)</f>
        <v>-0.41203990367697507</v>
      </c>
      <c r="H1816" s="66">
        <f>'Итоговая табл.1чел(все услуги-к'!$H1816-('Расчет комиссии(Нади)'!$I1816+'Таблица вводных'!$E$3+'Таблица вводных'!$F$3)</f>
        <v>-0.41203990367697507</v>
      </c>
      <c r="I1816" s="66">
        <f>('Итоговая табл.1чел(все услуги-к'!$I1816+('Итоговая табл.1чел(все услуги-к'!$I1816*'Таблица вводных'!$G$9))-('Расчет комиссии(Нади)'!$I1816+'Таблица вводных'!$E$3+'Таблица вводных'!$F$3)</f>
        <v>-0.41203990367697507</v>
      </c>
      <c r="J1816" s="13" t="s">
        <v>213</v>
      </c>
    </row>
    <row r="1817" spans="1:10" ht="13.2" customHeight="1">
      <c r="A1817" s="140"/>
      <c r="B1817" s="5"/>
      <c r="C1817" s="6"/>
      <c r="D1817" s="66">
        <f>(('Итоговая табл.1чел(все услуги-к'!$D1817+('Итоговая табл.1чел(все услуги-к'!$D1817*'Таблица вводных'!$G$4)))-('Расчет комиссии(Нади)'!$I1817+'Таблица вводных'!$E$3+'Таблица вводных'!$F$3)</f>
        <v>7.2879600963230251</v>
      </c>
      <c r="E1817" s="66">
        <f>('Итоговая табл.1чел(все услуги-к'!$E1817+('Итоговая табл.1чел(все услуги-к'!$E1817*'Таблица вводных'!$G$5))-('Расчет комиссии(Нади)'!$I1817+'Таблица вводных'!$E$3+'Таблица вводных'!$F$3)</f>
        <v>0.50371009632302488</v>
      </c>
      <c r="F1817" s="66">
        <f>('Итоговая табл.1чел(все услуги-к'!$F1817+('Итоговая табл.1чел(все услуги-к'!$F1817*'Таблица вводных'!$G$6))-('Расчет комиссии(Нади)'!$I1817+'Таблица вводных'!$E$3+'Таблица вводных'!$F$3)</f>
        <v>23.347960096323028</v>
      </c>
      <c r="G1817" s="66">
        <f>('Итоговая табл.1чел(все услуги-к'!$G1817+('Итоговая табл.1чел(все услуги-к'!$G1817*'Таблица вводных'!$G$7))-('Расчет комиссии(Нади)'!$I1817+'Таблица вводных'!$E$3+'Таблица вводных'!$F$3)</f>
        <v>-0.41203990367697507</v>
      </c>
      <c r="H1817" s="66">
        <f>'Итоговая табл.1чел(все услуги-к'!$H1817-('Расчет комиссии(Нади)'!$I1817+'Таблица вводных'!$E$3+'Таблица вводных'!$F$3)</f>
        <v>-0.41203990367697507</v>
      </c>
      <c r="I1817" s="66">
        <f>('Итоговая табл.1чел(все услуги-к'!$I1817+('Итоговая табл.1чел(все услуги-к'!$I1817*'Таблица вводных'!$G$9))-('Расчет комиссии(Нади)'!$I1817+'Таблица вводных'!$E$3+'Таблица вводных'!$F$3)</f>
        <v>-0.41203990367697507</v>
      </c>
      <c r="J1817" s="13" t="s">
        <v>213</v>
      </c>
    </row>
    <row r="1818" spans="1:10" ht="13.2" customHeight="1">
      <c r="A1818" s="140"/>
      <c r="B1818" s="5"/>
      <c r="C1818" s="15"/>
      <c r="D1818" s="66">
        <f>(('Итоговая табл.1чел(все услуги-к'!$D1818+('Итоговая табл.1чел(все услуги-к'!$D1818*'Таблица вводных'!$G$4)))-('Расчет комиссии(Нади)'!$I1818+'Таблица вводных'!$E$3+'Таблица вводных'!$F$3)</f>
        <v>7.2879600963230251</v>
      </c>
      <c r="E1818" s="66">
        <f>('Итоговая табл.1чел(все услуги-к'!$E1818+('Итоговая табл.1чел(все услуги-к'!$E1818*'Таблица вводных'!$G$5))-('Расчет комиссии(Нади)'!$I1818+'Таблица вводных'!$E$3+'Таблица вводных'!$F$3)</f>
        <v>0.50371009632302488</v>
      </c>
      <c r="F1818" s="66">
        <f>('Итоговая табл.1чел(все услуги-к'!$F1818+('Итоговая табл.1чел(все услуги-к'!$F1818*'Таблица вводных'!$G$6))-('Расчет комиссии(Нади)'!$I1818+'Таблица вводных'!$E$3+'Таблица вводных'!$F$3)</f>
        <v>23.347960096323028</v>
      </c>
      <c r="G1818" s="66">
        <f>('Итоговая табл.1чел(все услуги-к'!$G1818+('Итоговая табл.1чел(все услуги-к'!$G1818*'Таблица вводных'!$G$7))-('Расчет комиссии(Нади)'!$I1818+'Таблица вводных'!$E$3+'Таблица вводных'!$F$3)</f>
        <v>-0.41203990367697507</v>
      </c>
      <c r="H1818" s="66">
        <f>'Итоговая табл.1чел(все услуги-к'!$H1818-('Расчет комиссии(Нади)'!$I1818+'Таблица вводных'!$E$3+'Таблица вводных'!$F$3)</f>
        <v>-0.41203990367697507</v>
      </c>
      <c r="I1818" s="66">
        <f>('Итоговая табл.1чел(все услуги-к'!$I1818+('Итоговая табл.1чел(все услуги-к'!$I1818*'Таблица вводных'!$G$9))-('Расчет комиссии(Нади)'!$I1818+'Таблица вводных'!$E$3+'Таблица вводных'!$F$3)</f>
        <v>-0.41203990367697507</v>
      </c>
      <c r="J1818" s="13" t="s">
        <v>213</v>
      </c>
    </row>
    <row r="1819" spans="1:10" ht="13.2" customHeight="1">
      <c r="A1819" s="141"/>
      <c r="B1819" s="18"/>
      <c r="C1819" s="19"/>
      <c r="D1819" s="76">
        <f>(('Итоговая табл.1чел(все услуги-к'!$D1819+('Итоговая табл.1чел(все услуги-к'!$D1819*'Таблица вводных'!$G$4)))-('Расчет комиссии(Нади)'!$I1819+'Таблица вводных'!$E$3+'Таблица вводных'!$F$3)</f>
        <v>7.2879600963230251</v>
      </c>
      <c r="E1819" s="76">
        <f>('Итоговая табл.1чел(все услуги-к'!$E1819+('Итоговая табл.1чел(все услуги-к'!$E1819*'Таблица вводных'!$G$5))-('Расчет комиссии(Нади)'!$I1819+'Таблица вводных'!$E$3+'Таблица вводных'!$F$3)</f>
        <v>0.50371009632302488</v>
      </c>
      <c r="F1819" s="76">
        <f>('Итоговая табл.1чел(все услуги-к'!$F1819+('Итоговая табл.1чел(все услуги-к'!$F1819*'Таблица вводных'!$G$6))-('Расчет комиссии(Нади)'!$I1819+'Таблица вводных'!$E$3+'Таблица вводных'!$F$3)</f>
        <v>23.347960096323028</v>
      </c>
      <c r="G1819" s="76">
        <f>('Итоговая табл.1чел(все услуги-к'!$G1819+('Итоговая табл.1чел(все услуги-к'!$G1819*'Таблица вводных'!$G$7))-('Расчет комиссии(Нади)'!$I1819+'Таблица вводных'!$E$3+'Таблица вводных'!$F$3)</f>
        <v>-0.41203990367697507</v>
      </c>
      <c r="H1819" s="76">
        <f>'Итоговая табл.1чел(все услуги-к'!$H1819-('Расчет комиссии(Нади)'!$I1819+'Таблица вводных'!$E$3+'Таблица вводных'!$F$3)</f>
        <v>-0.41203990367697507</v>
      </c>
      <c r="I1819" s="76">
        <f>('Итоговая табл.1чел(все услуги-к'!$I1819+('Итоговая табл.1чел(все услуги-к'!$I1819*'Таблица вводных'!$G$9))-('Расчет комиссии(Нади)'!$I1819+'Таблица вводных'!$E$3+'Таблица вводных'!$F$3)</f>
        <v>-0.41203990367697507</v>
      </c>
      <c r="J1819" s="22" t="s">
        <v>213</v>
      </c>
    </row>
    <row r="1820" spans="1:10" ht="13.2" customHeight="1">
      <c r="A1820" s="144" t="s">
        <v>313</v>
      </c>
      <c r="B1820" s="5">
        <v>45423</v>
      </c>
      <c r="C1820" s="97"/>
      <c r="D1820" s="59">
        <f>(('Итоговая табл.1чел(все услуги-к'!$D1820+('Итоговая табл.1чел(все услуги-к'!$D1820*'Таблица вводных'!$G$4)))-('Расчет комиссии(Нади)'!$I1820+'Таблица вводных'!$E$3+'Таблица вводных'!$F$3)</f>
        <v>7.2879600963230251</v>
      </c>
      <c r="E1820" s="59">
        <f>('Итоговая табл.1чел(все услуги-к'!$E1820+('Итоговая табл.1чел(все услуги-к'!$E1820*'Таблица вводных'!$G$5))-('Расчет комиссии(Нади)'!$I1820+'Таблица вводных'!$E$3+'Таблица вводных'!$F$3)</f>
        <v>0.50371009632302488</v>
      </c>
      <c r="F1820" s="59">
        <f>('Итоговая табл.1чел(все услуги-к'!$F1820+('Итоговая табл.1чел(все услуги-к'!$F1820*'Таблица вводных'!$G$6))-('Расчет комиссии(Нади)'!$I1820+'Таблица вводных'!$E$3+'Таблица вводных'!$F$3)</f>
        <v>23.347960096323028</v>
      </c>
      <c r="G1820" s="59">
        <f>('Итоговая табл.1чел(все услуги-к'!$G1820+('Итоговая табл.1чел(все услуги-к'!$G1820*'Таблица вводных'!$G$7))-('Расчет комиссии(Нади)'!$I1820+'Таблица вводных'!$E$3+'Таблица вводных'!$F$3)</f>
        <v>-0.41203990367697507</v>
      </c>
      <c r="H1820" s="59">
        <f>'Итоговая табл.1чел(все услуги-к'!$H1820-('Расчет комиссии(Нади)'!$I1820+'Таблица вводных'!$E$3+'Таблица вводных'!$F$3)</f>
        <v>-0.41203990367697507</v>
      </c>
      <c r="I1820" s="59">
        <f>('Итоговая табл.1чел(все услуги-к'!$I1820+('Итоговая табл.1чел(все услуги-к'!$I1820*'Таблица вводных'!$G$9))-('Расчет комиссии(Нади)'!$I1820+'Таблица вводных'!$E$3+'Таблица вводных'!$F$3)</f>
        <v>-0.41203990367697507</v>
      </c>
      <c r="J1820" s="10" t="s">
        <v>204</v>
      </c>
    </row>
    <row r="1821" spans="1:10" ht="13.2" customHeight="1">
      <c r="A1821" s="140"/>
      <c r="B1821" s="5">
        <v>45426</v>
      </c>
      <c r="C1821" s="6"/>
      <c r="D1821" s="66">
        <f>(('Итоговая табл.1чел(все услуги-к'!$D1821+('Итоговая табл.1чел(все услуги-к'!$D1821*'Таблица вводных'!$G$4)))-('Расчет комиссии(Нади)'!$I1821+'Таблица вводных'!$E$3+'Таблица вводных'!$F$3)</f>
        <v>7.2879600963230251</v>
      </c>
      <c r="E1821" s="66">
        <f>('Итоговая табл.1чел(все услуги-к'!$E1821+('Итоговая табл.1чел(все услуги-к'!$E1821*'Таблица вводных'!$G$5))-('Расчет комиссии(Нади)'!$I1821+'Таблица вводных'!$E$3+'Таблица вводных'!$F$3)</f>
        <v>0.50371009632302488</v>
      </c>
      <c r="F1821" s="66">
        <f>('Итоговая табл.1чел(все услуги-к'!$F1821+('Итоговая табл.1чел(все услуги-к'!$F1821*'Таблица вводных'!$G$6))-('Расчет комиссии(Нади)'!$I1821+'Таблица вводных'!$E$3+'Таблица вводных'!$F$3)</f>
        <v>23.347960096323028</v>
      </c>
      <c r="G1821" s="66">
        <f>('Итоговая табл.1чел(все услуги-к'!$G1821+('Итоговая табл.1чел(все услуги-к'!$G1821*'Таблица вводных'!$G$7))-('Расчет комиссии(Нади)'!$I1821+'Таблица вводных'!$E$3+'Таблица вводных'!$F$3)</f>
        <v>-0.41203990367697507</v>
      </c>
      <c r="H1821" s="66">
        <f>'Итоговая табл.1чел(все услуги-к'!$H1821-('Расчет комиссии(Нади)'!$I1821+'Таблица вводных'!$E$3+'Таблица вводных'!$F$3)</f>
        <v>-0.41203990367697507</v>
      </c>
      <c r="I1821" s="66">
        <f>('Итоговая табл.1чел(все услуги-к'!$I1821+('Итоговая табл.1чел(все услуги-к'!$I1821*'Таблица вводных'!$G$9))-('Расчет комиссии(Нади)'!$I1821+'Таблица вводных'!$E$3+'Таблица вводных'!$F$3)</f>
        <v>-0.41203990367697507</v>
      </c>
      <c r="J1821" s="13" t="s">
        <v>204</v>
      </c>
    </row>
    <row r="1822" spans="1:10" ht="13.2" customHeight="1">
      <c r="A1822" s="140"/>
      <c r="B1822" s="5">
        <v>45430</v>
      </c>
      <c r="C1822" s="15"/>
      <c r="D1822" s="66">
        <f>(('Итоговая табл.1чел(все услуги-к'!$D1822+('Итоговая табл.1чел(все услуги-к'!$D1822*'Таблица вводных'!$G$4)))-('Расчет комиссии(Нади)'!$I1822+'Таблица вводных'!$E$3+'Таблица вводных'!$F$3)</f>
        <v>7.2879600963230251</v>
      </c>
      <c r="E1822" s="66">
        <f>('Итоговая табл.1чел(все услуги-к'!$E1822+('Итоговая табл.1чел(все услуги-к'!$E1822*'Таблица вводных'!$G$5))-('Расчет комиссии(Нади)'!$I1822+'Таблица вводных'!$E$3+'Таблица вводных'!$F$3)</f>
        <v>0.50371009632302488</v>
      </c>
      <c r="F1822" s="66">
        <f>('Итоговая табл.1чел(все услуги-к'!$F1822+('Итоговая табл.1чел(все услуги-к'!$F1822*'Таблица вводных'!$G$6))-('Расчет комиссии(Нади)'!$I1822+'Таблица вводных'!$E$3+'Таблица вводных'!$F$3)</f>
        <v>23.347960096323028</v>
      </c>
      <c r="G1822" s="66">
        <f>('Итоговая табл.1чел(все услуги-к'!$G1822+('Итоговая табл.1чел(все услуги-к'!$G1822*'Таблица вводных'!$G$7))-('Расчет комиссии(Нади)'!$I1822+'Таблица вводных'!$E$3+'Таблица вводных'!$F$3)</f>
        <v>-0.41203990367697507</v>
      </c>
      <c r="H1822" s="66">
        <f>'Итоговая табл.1чел(все услуги-к'!$H1822-('Расчет комиссии(Нади)'!$I1822+'Таблица вводных'!$E$3+'Таблица вводных'!$F$3)</f>
        <v>-0.41203990367697507</v>
      </c>
      <c r="I1822" s="66">
        <f>('Итоговая табл.1чел(все услуги-к'!$I1822+('Итоговая табл.1чел(все услуги-к'!$I1822*'Таблица вводных'!$G$9))-('Расчет комиссии(Нади)'!$I1822+'Таблица вводных'!$E$3+'Таблица вводных'!$F$3)</f>
        <v>-0.41203990367697507</v>
      </c>
      <c r="J1822" s="13" t="s">
        <v>204</v>
      </c>
    </row>
    <row r="1823" spans="1:10" ht="13.2" customHeight="1">
      <c r="A1823" s="140"/>
      <c r="B1823" s="5">
        <v>45433</v>
      </c>
      <c r="C1823" s="6"/>
      <c r="D1823" s="66">
        <f>(('Итоговая табл.1чел(все услуги-к'!$D1823+('Итоговая табл.1чел(все услуги-к'!$D1823*'Таблица вводных'!$G$4)))-('Расчет комиссии(Нади)'!$I1823+'Таблица вводных'!$E$3+'Таблица вводных'!$F$3)</f>
        <v>7.2879600963230251</v>
      </c>
      <c r="E1823" s="66">
        <f>('Итоговая табл.1чел(все услуги-к'!$E1823+('Итоговая табл.1чел(все услуги-к'!$E1823*'Таблица вводных'!$G$5))-('Расчет комиссии(Нади)'!$I1823+'Таблица вводных'!$E$3+'Таблица вводных'!$F$3)</f>
        <v>0.50371009632302488</v>
      </c>
      <c r="F1823" s="66">
        <f>('Итоговая табл.1чел(все услуги-к'!$F1823+('Итоговая табл.1чел(все услуги-к'!$F1823*'Таблица вводных'!$G$6))-('Расчет комиссии(Нади)'!$I1823+'Таблица вводных'!$E$3+'Таблица вводных'!$F$3)</f>
        <v>23.347960096323028</v>
      </c>
      <c r="G1823" s="66">
        <f>('Итоговая табл.1чел(все услуги-к'!$G1823+('Итоговая табл.1чел(все услуги-к'!$G1823*'Таблица вводных'!$G$7))-('Расчет комиссии(Нади)'!$I1823+'Таблица вводных'!$E$3+'Таблица вводных'!$F$3)</f>
        <v>-0.41203990367697507</v>
      </c>
      <c r="H1823" s="66">
        <f>'Итоговая табл.1чел(все услуги-к'!$H1823-('Расчет комиссии(Нади)'!$I1823+'Таблица вводных'!$E$3+'Таблица вводных'!$F$3)</f>
        <v>-0.41203990367697507</v>
      </c>
      <c r="I1823" s="66">
        <f>('Итоговая табл.1чел(все услуги-к'!$I1823+('Итоговая табл.1чел(все услуги-к'!$I1823*'Таблица вводных'!$G$9))-('Расчет комиссии(Нади)'!$I1823+'Таблица вводных'!$E$3+'Таблица вводных'!$F$3)</f>
        <v>-0.41203990367697507</v>
      </c>
      <c r="J1823" s="13" t="s">
        <v>204</v>
      </c>
    </row>
    <row r="1824" spans="1:10" ht="13.2" customHeight="1">
      <c r="A1824" s="140"/>
      <c r="B1824" s="5">
        <v>45437</v>
      </c>
      <c r="C1824" s="15"/>
      <c r="D1824" s="66">
        <f>(('Итоговая табл.1чел(все услуги-к'!$D1824+('Итоговая табл.1чел(все услуги-к'!$D1824*'Таблица вводных'!$G$4)))-('Расчет комиссии(Нади)'!$I1824+'Таблица вводных'!$E$3+'Таблица вводных'!$F$3)</f>
        <v>7.2879600963230251</v>
      </c>
      <c r="E1824" s="66">
        <f>('Итоговая табл.1чел(все услуги-к'!$E1824+('Итоговая табл.1чел(все услуги-к'!$E1824*'Таблица вводных'!$G$5))-('Расчет комиссии(Нади)'!$I1824+'Таблица вводных'!$E$3+'Таблица вводных'!$F$3)</f>
        <v>0.50371009632302488</v>
      </c>
      <c r="F1824" s="66">
        <f>('Итоговая табл.1чел(все услуги-к'!$F1824+('Итоговая табл.1чел(все услуги-к'!$F1824*'Таблица вводных'!$G$6))-('Расчет комиссии(Нади)'!$I1824+'Таблица вводных'!$E$3+'Таблица вводных'!$F$3)</f>
        <v>23.347960096323028</v>
      </c>
      <c r="G1824" s="66">
        <f>('Итоговая табл.1чел(все услуги-к'!$G1824+('Итоговая табл.1чел(все услуги-к'!$G1824*'Таблица вводных'!$G$7))-('Расчет комиссии(Нади)'!$I1824+'Таблица вводных'!$E$3+'Таблица вводных'!$F$3)</f>
        <v>-0.41203990367697507</v>
      </c>
      <c r="H1824" s="66">
        <f>'Итоговая табл.1чел(все услуги-к'!$H1824-('Расчет комиссии(Нади)'!$I1824+'Таблица вводных'!$E$3+'Таблица вводных'!$F$3)</f>
        <v>-0.41203990367697507</v>
      </c>
      <c r="I1824" s="66">
        <f>('Итоговая табл.1чел(все услуги-к'!$I1824+('Итоговая табл.1чел(все услуги-к'!$I1824*'Таблица вводных'!$G$9))-('Расчет комиссии(Нади)'!$I1824+'Таблица вводных'!$E$3+'Таблица вводных'!$F$3)</f>
        <v>-0.41203990367697507</v>
      </c>
      <c r="J1824" s="13" t="s">
        <v>204</v>
      </c>
    </row>
    <row r="1825" spans="1:10" ht="13.2" customHeight="1">
      <c r="A1825" s="140"/>
      <c r="B1825" s="5">
        <v>45440</v>
      </c>
      <c r="C1825" s="15"/>
      <c r="D1825" s="66">
        <f>(('Итоговая табл.1чел(все услуги-к'!$D1825+('Итоговая табл.1чел(все услуги-к'!$D1825*'Таблица вводных'!$G$4)))-('Расчет комиссии(Нади)'!$I1825+'Таблица вводных'!$E$3+'Таблица вводных'!$F$3)</f>
        <v>7.2879600963230251</v>
      </c>
      <c r="E1825" s="66">
        <f>('Итоговая табл.1чел(все услуги-к'!$E1825+('Итоговая табл.1чел(все услуги-к'!$E1825*'Таблица вводных'!$G$5))-('Расчет комиссии(Нади)'!$I1825+'Таблица вводных'!$E$3+'Таблица вводных'!$F$3)</f>
        <v>0.50371009632302488</v>
      </c>
      <c r="F1825" s="66">
        <f>('Итоговая табл.1чел(все услуги-к'!$F1825+('Итоговая табл.1чел(все услуги-к'!$F1825*'Таблица вводных'!$G$6))-('Расчет комиссии(Нади)'!$I1825+'Таблица вводных'!$E$3+'Таблица вводных'!$F$3)</f>
        <v>23.347960096323028</v>
      </c>
      <c r="G1825" s="66">
        <f>('Итоговая табл.1чел(все услуги-к'!$G1825+('Итоговая табл.1чел(все услуги-к'!$G1825*'Таблица вводных'!$G$7))-('Расчет комиссии(Нади)'!$I1825+'Таблица вводных'!$E$3+'Таблица вводных'!$F$3)</f>
        <v>-0.41203990367697507</v>
      </c>
      <c r="H1825" s="66">
        <f>'Итоговая табл.1чел(все услуги-к'!$H1825-('Расчет комиссии(Нади)'!$I1825+'Таблица вводных'!$E$3+'Таблица вводных'!$F$3)</f>
        <v>-0.41203990367697507</v>
      </c>
      <c r="I1825" s="66">
        <f>('Итоговая табл.1чел(все услуги-к'!$I1825+('Итоговая табл.1чел(все услуги-к'!$I1825*'Таблица вводных'!$G$9))-('Расчет комиссии(Нади)'!$I1825+'Таблица вводных'!$E$3+'Таблица вводных'!$F$3)</f>
        <v>-0.41203990367697507</v>
      </c>
      <c r="J1825" s="13" t="s">
        <v>204</v>
      </c>
    </row>
    <row r="1826" spans="1:10" ht="13.2" customHeight="1">
      <c r="A1826" s="140"/>
      <c r="B1826" s="5">
        <v>45444</v>
      </c>
      <c r="C1826" s="15"/>
      <c r="D1826" s="66">
        <f>(('Итоговая табл.1чел(все услуги-к'!$D1826+('Итоговая табл.1чел(все услуги-к'!$D1826*'Таблица вводных'!$G$4)))-('Расчет комиссии(Нади)'!$I1826+'Таблица вводных'!$E$3+'Таблица вводных'!$F$3)</f>
        <v>7.2879600963230251</v>
      </c>
      <c r="E1826" s="66">
        <f>('Итоговая табл.1чел(все услуги-к'!$E1826+('Итоговая табл.1чел(все услуги-к'!$E1826*'Таблица вводных'!$G$5))-('Расчет комиссии(Нади)'!$I1826+'Таблица вводных'!$E$3+'Таблица вводных'!$F$3)</f>
        <v>0.50371009632302488</v>
      </c>
      <c r="F1826" s="66">
        <f>('Итоговая табл.1чел(все услуги-к'!$F1826+('Итоговая табл.1чел(все услуги-к'!$F1826*'Таблица вводных'!$G$6))-('Расчет комиссии(Нади)'!$I1826+'Таблица вводных'!$E$3+'Таблица вводных'!$F$3)</f>
        <v>23.347960096323028</v>
      </c>
      <c r="G1826" s="66">
        <f>('Итоговая табл.1чел(все услуги-к'!$G1826+('Итоговая табл.1чел(все услуги-к'!$G1826*'Таблица вводных'!$G$7))-('Расчет комиссии(Нади)'!$I1826+'Таблица вводных'!$E$3+'Таблица вводных'!$F$3)</f>
        <v>-0.41203990367697507</v>
      </c>
      <c r="H1826" s="66">
        <f>'Итоговая табл.1чел(все услуги-к'!$H1826-('Расчет комиссии(Нади)'!$I1826+'Таблица вводных'!$E$3+'Таблица вводных'!$F$3)</f>
        <v>-0.41203990367697507</v>
      </c>
      <c r="I1826" s="66">
        <f>('Итоговая табл.1чел(все услуги-к'!$I1826+('Итоговая табл.1чел(все услуги-к'!$I1826*'Таблица вводных'!$G$9))-('Расчет комиссии(Нади)'!$I1826+'Таблица вводных'!$E$3+'Таблица вводных'!$F$3)</f>
        <v>-0.41203990367697507</v>
      </c>
      <c r="J1826" s="13" t="s">
        <v>204</v>
      </c>
    </row>
    <row r="1827" spans="1:10" ht="13.2" customHeight="1">
      <c r="A1827" s="140"/>
      <c r="B1827" s="5">
        <v>45447</v>
      </c>
      <c r="C1827" s="6"/>
      <c r="D1827" s="66">
        <f>(('Итоговая табл.1чел(все услуги-к'!$D1827+('Итоговая табл.1чел(все услуги-к'!$D1827*'Таблица вводных'!$G$4)))-('Расчет комиссии(Нади)'!$I1827+'Таблица вводных'!$E$3+'Таблица вводных'!$F$3)</f>
        <v>7.2879600963230251</v>
      </c>
      <c r="E1827" s="66">
        <f>('Итоговая табл.1чел(все услуги-к'!$E1827+('Итоговая табл.1чел(все услуги-к'!$E1827*'Таблица вводных'!$G$5))-('Расчет комиссии(Нади)'!$I1827+'Таблица вводных'!$E$3+'Таблица вводных'!$F$3)</f>
        <v>0.50371009632302488</v>
      </c>
      <c r="F1827" s="66">
        <f>('Итоговая табл.1чел(все услуги-к'!$F1827+('Итоговая табл.1чел(все услуги-к'!$F1827*'Таблица вводных'!$G$6))-('Расчет комиссии(Нади)'!$I1827+'Таблица вводных'!$E$3+'Таблица вводных'!$F$3)</f>
        <v>23.347960096323028</v>
      </c>
      <c r="G1827" s="66">
        <f>('Итоговая табл.1чел(все услуги-к'!$G1827+('Итоговая табл.1чел(все услуги-к'!$G1827*'Таблица вводных'!$G$7))-('Расчет комиссии(Нади)'!$I1827+'Таблица вводных'!$E$3+'Таблица вводных'!$F$3)</f>
        <v>-0.41203990367697507</v>
      </c>
      <c r="H1827" s="66">
        <f>'Итоговая табл.1чел(все услуги-к'!$H1827-('Расчет комиссии(Нади)'!$I1827+'Таблица вводных'!$E$3+'Таблица вводных'!$F$3)</f>
        <v>-0.41203990367697507</v>
      </c>
      <c r="I1827" s="66">
        <f>('Итоговая табл.1чел(все услуги-к'!$I1827+('Итоговая табл.1чел(все услуги-к'!$I1827*'Таблица вводных'!$G$9))-('Расчет комиссии(Нади)'!$I1827+'Таблица вводных'!$E$3+'Таблица вводных'!$F$3)</f>
        <v>-0.41203990367697507</v>
      </c>
      <c r="J1827" s="13" t="s">
        <v>204</v>
      </c>
    </row>
    <row r="1828" spans="1:10" ht="13.2" customHeight="1">
      <c r="A1828" s="140"/>
      <c r="B1828" s="5">
        <v>45451</v>
      </c>
      <c r="C1828" s="15"/>
      <c r="D1828" s="66">
        <f>(('Итоговая табл.1чел(все услуги-к'!$D1828+('Итоговая табл.1чел(все услуги-к'!$D1828*'Таблица вводных'!$G$4)))-('Расчет комиссии(Нади)'!$I1828+'Таблица вводных'!$E$3+'Таблица вводных'!$F$3)</f>
        <v>7.2879600963230251</v>
      </c>
      <c r="E1828" s="66">
        <f>('Итоговая табл.1чел(все услуги-к'!$E1828+('Итоговая табл.1чел(все услуги-к'!$E1828*'Таблица вводных'!$G$5))-('Расчет комиссии(Нади)'!$I1828+'Таблица вводных'!$E$3+'Таблица вводных'!$F$3)</f>
        <v>0.50371009632302488</v>
      </c>
      <c r="F1828" s="66">
        <f>('Итоговая табл.1чел(все услуги-к'!$F1828+('Итоговая табл.1чел(все услуги-к'!$F1828*'Таблица вводных'!$G$6))-('Расчет комиссии(Нади)'!$I1828+'Таблица вводных'!$E$3+'Таблица вводных'!$F$3)</f>
        <v>23.347960096323028</v>
      </c>
      <c r="G1828" s="66">
        <f>('Итоговая табл.1чел(все услуги-к'!$G1828+('Итоговая табл.1чел(все услуги-к'!$G1828*'Таблица вводных'!$G$7))-('Расчет комиссии(Нади)'!$I1828+'Таблица вводных'!$E$3+'Таблица вводных'!$F$3)</f>
        <v>-0.41203990367697507</v>
      </c>
      <c r="H1828" s="66">
        <f>'Итоговая табл.1чел(все услуги-к'!$H1828-('Расчет комиссии(Нади)'!$I1828+'Таблица вводных'!$E$3+'Таблица вводных'!$F$3)</f>
        <v>-0.41203990367697507</v>
      </c>
      <c r="I1828" s="66">
        <f>('Итоговая табл.1чел(все услуги-к'!$I1828+('Итоговая табл.1чел(все услуги-к'!$I1828*'Таблица вводных'!$G$9))-('Расчет комиссии(Нади)'!$I1828+'Таблица вводных'!$E$3+'Таблица вводных'!$F$3)</f>
        <v>-0.41203990367697507</v>
      </c>
      <c r="J1828" s="13" t="s">
        <v>204</v>
      </c>
    </row>
    <row r="1829" spans="1:10" ht="13.2" customHeight="1">
      <c r="A1829" s="140"/>
      <c r="B1829" s="5">
        <v>45454</v>
      </c>
      <c r="C1829" s="15"/>
      <c r="D1829" s="66">
        <f>(('Итоговая табл.1чел(все услуги-к'!$D1829+('Итоговая табл.1чел(все услуги-к'!$D1829*'Таблица вводных'!$G$4)))-('Расчет комиссии(Нади)'!$I1829+'Таблица вводных'!$E$3+'Таблица вводных'!$F$3)</f>
        <v>7.2879600963230251</v>
      </c>
      <c r="E1829" s="66">
        <f>('Итоговая табл.1чел(все услуги-к'!$E1829+('Итоговая табл.1чел(все услуги-к'!$E1829*'Таблица вводных'!$G$5))-('Расчет комиссии(Нади)'!$I1829+'Таблица вводных'!$E$3+'Таблица вводных'!$F$3)</f>
        <v>0.50371009632302488</v>
      </c>
      <c r="F1829" s="66">
        <f>('Итоговая табл.1чел(все услуги-к'!$F1829+('Итоговая табл.1чел(все услуги-к'!$F1829*'Таблица вводных'!$G$6))-('Расчет комиссии(Нади)'!$I1829+'Таблица вводных'!$E$3+'Таблица вводных'!$F$3)</f>
        <v>23.347960096323028</v>
      </c>
      <c r="G1829" s="66">
        <f>('Итоговая табл.1чел(все услуги-к'!$G1829+('Итоговая табл.1чел(все услуги-к'!$G1829*'Таблица вводных'!$G$7))-('Расчет комиссии(Нади)'!$I1829+'Таблица вводных'!$E$3+'Таблица вводных'!$F$3)</f>
        <v>-0.41203990367697507</v>
      </c>
      <c r="H1829" s="66">
        <f>'Итоговая табл.1чел(все услуги-к'!$H1829-('Расчет комиссии(Нади)'!$I1829+'Таблица вводных'!$E$3+'Таблица вводных'!$F$3)</f>
        <v>-0.41203990367697507</v>
      </c>
      <c r="I1829" s="66">
        <f>('Итоговая табл.1чел(все услуги-к'!$I1829+('Итоговая табл.1чел(все услуги-к'!$I1829*'Таблица вводных'!$G$9))-('Расчет комиссии(Нади)'!$I1829+'Таблица вводных'!$E$3+'Таблица вводных'!$F$3)</f>
        <v>-0.41203990367697507</v>
      </c>
      <c r="J1829" s="13" t="s">
        <v>204</v>
      </c>
    </row>
    <row r="1830" spans="1:10" ht="13.2" customHeight="1">
      <c r="A1830" s="140"/>
      <c r="B1830" s="5"/>
      <c r="C1830" s="6"/>
      <c r="D1830" s="66">
        <f>(('Итоговая табл.1чел(все услуги-к'!$D1830+('Итоговая табл.1чел(все услуги-к'!$D1830*'Таблица вводных'!$G$4)))-('Расчет комиссии(Нади)'!$I1830+'Таблица вводных'!$E$3+'Таблица вводных'!$F$3)</f>
        <v>7.2879600963230251</v>
      </c>
      <c r="E1830" s="66">
        <f>('Итоговая табл.1чел(все услуги-к'!$E1830+('Итоговая табл.1чел(все услуги-к'!$E1830*'Таблица вводных'!$G$5))-('Расчет комиссии(Нади)'!$I1830+'Таблица вводных'!$E$3+'Таблица вводных'!$F$3)</f>
        <v>0.50371009632302488</v>
      </c>
      <c r="F1830" s="66">
        <f>('Итоговая табл.1чел(все услуги-к'!$F1830+('Итоговая табл.1чел(все услуги-к'!$F1830*'Таблица вводных'!$G$6))-('Расчет комиссии(Нади)'!$I1830+'Таблица вводных'!$E$3+'Таблица вводных'!$F$3)</f>
        <v>23.347960096323028</v>
      </c>
      <c r="G1830" s="66">
        <f>('Итоговая табл.1чел(все услуги-к'!$G1830+('Итоговая табл.1чел(все услуги-к'!$G1830*'Таблица вводных'!$G$7))-('Расчет комиссии(Нади)'!$I1830+'Таблица вводных'!$E$3+'Таблица вводных'!$F$3)</f>
        <v>-0.41203990367697507</v>
      </c>
      <c r="H1830" s="66">
        <f>'Итоговая табл.1чел(все услуги-к'!$H1830-('Расчет комиссии(Нади)'!$I1830+'Таблица вводных'!$E$3+'Таблица вводных'!$F$3)</f>
        <v>-0.41203990367697507</v>
      </c>
      <c r="I1830" s="66">
        <f>('Итоговая табл.1чел(все услуги-к'!$I1830+('Итоговая табл.1чел(все услуги-к'!$I1830*'Таблица вводных'!$G$9))-('Расчет комиссии(Нади)'!$I1830+'Таблица вводных'!$E$3+'Таблица вводных'!$F$3)</f>
        <v>-0.41203990367697507</v>
      </c>
      <c r="J1830" s="13" t="s">
        <v>204</v>
      </c>
    </row>
    <row r="1831" spans="1:10" ht="13.2" customHeight="1">
      <c r="A1831" s="140"/>
      <c r="B1831" s="5"/>
      <c r="C1831" s="15"/>
      <c r="D1831" s="66">
        <f>(('Итоговая табл.1чел(все услуги-к'!$D1831+('Итоговая табл.1чел(все услуги-к'!$D1831*'Таблица вводных'!$G$4)))-('Расчет комиссии(Нади)'!$I1831+'Таблица вводных'!$E$3+'Таблица вводных'!$F$3)</f>
        <v>7.2879600963230251</v>
      </c>
      <c r="E1831" s="66">
        <f>('Итоговая табл.1чел(все услуги-к'!$E1831+('Итоговая табл.1чел(все услуги-к'!$E1831*'Таблица вводных'!$G$5))-('Расчет комиссии(Нади)'!$I1831+'Таблица вводных'!$E$3+'Таблица вводных'!$F$3)</f>
        <v>0.50371009632302488</v>
      </c>
      <c r="F1831" s="66">
        <f>('Итоговая табл.1чел(все услуги-к'!$F1831+('Итоговая табл.1чел(все услуги-к'!$F1831*'Таблица вводных'!$G$6))-('Расчет комиссии(Нади)'!$I1831+'Таблица вводных'!$E$3+'Таблица вводных'!$F$3)</f>
        <v>23.347960096323028</v>
      </c>
      <c r="G1831" s="66">
        <f>('Итоговая табл.1чел(все услуги-к'!$G1831+('Итоговая табл.1чел(все услуги-к'!$G1831*'Таблица вводных'!$G$7))-('Расчет комиссии(Нади)'!$I1831+'Таблица вводных'!$E$3+'Таблица вводных'!$F$3)</f>
        <v>-0.41203990367697507</v>
      </c>
      <c r="H1831" s="66">
        <f>'Итоговая табл.1чел(все услуги-к'!$H1831-('Расчет комиссии(Нади)'!$I1831+'Таблица вводных'!$E$3+'Таблица вводных'!$F$3)</f>
        <v>-0.41203990367697507</v>
      </c>
      <c r="I1831" s="66">
        <f>('Итоговая табл.1чел(все услуги-к'!$I1831+('Итоговая табл.1чел(все услуги-к'!$I1831*'Таблица вводных'!$G$9))-('Расчет комиссии(Нади)'!$I1831+'Таблица вводных'!$E$3+'Таблица вводных'!$F$3)</f>
        <v>-0.41203990367697507</v>
      </c>
      <c r="J1831" s="13" t="s">
        <v>204</v>
      </c>
    </row>
    <row r="1832" spans="1:10" ht="13.2" customHeight="1">
      <c r="A1832" s="140"/>
      <c r="B1832" s="5"/>
      <c r="C1832" s="6"/>
      <c r="D1832" s="66">
        <f>(('Итоговая табл.1чел(все услуги-к'!$D1832+('Итоговая табл.1чел(все услуги-к'!$D1832*'Таблица вводных'!$G$4)))-('Расчет комиссии(Нади)'!$I1832+'Таблица вводных'!$E$3+'Таблица вводных'!$F$3)</f>
        <v>7.2879600963230251</v>
      </c>
      <c r="E1832" s="66">
        <f>('Итоговая табл.1чел(все услуги-к'!$E1832+('Итоговая табл.1чел(все услуги-к'!$E1832*'Таблица вводных'!$G$5))-('Расчет комиссии(Нади)'!$I1832+'Таблица вводных'!$E$3+'Таблица вводных'!$F$3)</f>
        <v>0.50371009632302488</v>
      </c>
      <c r="F1832" s="66">
        <f>('Итоговая табл.1чел(все услуги-к'!$F1832+('Итоговая табл.1чел(все услуги-к'!$F1832*'Таблица вводных'!$G$6))-('Расчет комиссии(Нади)'!$I1832+'Таблица вводных'!$E$3+'Таблица вводных'!$F$3)</f>
        <v>23.347960096323028</v>
      </c>
      <c r="G1832" s="66">
        <f>('Итоговая табл.1чел(все услуги-к'!$G1832+('Итоговая табл.1чел(все услуги-к'!$G1832*'Таблица вводных'!$G$7))-('Расчет комиссии(Нади)'!$I1832+'Таблица вводных'!$E$3+'Таблица вводных'!$F$3)</f>
        <v>-0.41203990367697507</v>
      </c>
      <c r="H1832" s="66">
        <f>'Итоговая табл.1чел(все услуги-к'!$H1832-('Расчет комиссии(Нади)'!$I1832+'Таблица вводных'!$E$3+'Таблица вводных'!$F$3)</f>
        <v>-0.41203990367697507</v>
      </c>
      <c r="I1832" s="66">
        <f>('Итоговая табл.1чел(все услуги-к'!$I1832+('Итоговая табл.1чел(все услуги-к'!$I1832*'Таблица вводных'!$G$9))-('Расчет комиссии(Нади)'!$I1832+'Таблица вводных'!$E$3+'Таблица вводных'!$F$3)</f>
        <v>-0.41203990367697507</v>
      </c>
      <c r="J1832" s="13" t="s">
        <v>204</v>
      </c>
    </row>
    <row r="1833" spans="1:10" ht="13.2" customHeight="1">
      <c r="A1833" s="140"/>
      <c r="B1833" s="5"/>
      <c r="C1833" s="6"/>
      <c r="D1833" s="66">
        <f>(('Итоговая табл.1чел(все услуги-к'!$D1833+('Итоговая табл.1чел(все услуги-к'!$D1833*'Таблица вводных'!$G$4)))-('Расчет комиссии(Нади)'!$I1833+'Таблица вводных'!$E$3+'Таблица вводных'!$F$3)</f>
        <v>7.2879600963230251</v>
      </c>
      <c r="E1833" s="66">
        <f>('Итоговая табл.1чел(все услуги-к'!$E1833+('Итоговая табл.1чел(все услуги-к'!$E1833*'Таблица вводных'!$G$5))-('Расчет комиссии(Нади)'!$I1833+'Таблица вводных'!$E$3+'Таблица вводных'!$F$3)</f>
        <v>0.50371009632302488</v>
      </c>
      <c r="F1833" s="66">
        <f>('Итоговая табл.1чел(все услуги-к'!$F1833+('Итоговая табл.1чел(все услуги-к'!$F1833*'Таблица вводных'!$G$6))-('Расчет комиссии(Нади)'!$I1833+'Таблица вводных'!$E$3+'Таблица вводных'!$F$3)</f>
        <v>23.347960096323028</v>
      </c>
      <c r="G1833" s="66">
        <f>('Итоговая табл.1чел(все услуги-к'!$G1833+('Итоговая табл.1чел(все услуги-к'!$G1833*'Таблица вводных'!$G$7))-('Расчет комиссии(Нади)'!$I1833+'Таблица вводных'!$E$3+'Таблица вводных'!$F$3)</f>
        <v>-0.41203990367697507</v>
      </c>
      <c r="H1833" s="66">
        <f>'Итоговая табл.1чел(все услуги-к'!$H1833-('Расчет комиссии(Нади)'!$I1833+'Таблица вводных'!$E$3+'Таблица вводных'!$F$3)</f>
        <v>-0.41203990367697507</v>
      </c>
      <c r="I1833" s="66">
        <f>('Итоговая табл.1чел(все услуги-к'!$I1833+('Итоговая табл.1чел(все услуги-к'!$I1833*'Таблица вводных'!$G$9))-('Расчет комиссии(Нади)'!$I1833+'Таблица вводных'!$E$3+'Таблица вводных'!$F$3)</f>
        <v>-0.41203990367697507</v>
      </c>
      <c r="J1833" s="13" t="s">
        <v>204</v>
      </c>
    </row>
    <row r="1834" spans="1:10" ht="13.2" customHeight="1">
      <c r="A1834" s="140"/>
      <c r="B1834" s="5"/>
      <c r="C1834" s="15"/>
      <c r="D1834" s="66">
        <f>(('Итоговая табл.1чел(все услуги-к'!$D1834+('Итоговая табл.1чел(все услуги-к'!$D1834*'Таблица вводных'!$G$4)))-('Расчет комиссии(Нади)'!$I1834+'Таблица вводных'!$E$3+'Таблица вводных'!$F$3)</f>
        <v>7.2879600963230251</v>
      </c>
      <c r="E1834" s="66">
        <f>('Итоговая табл.1чел(все услуги-к'!$E1834+('Итоговая табл.1чел(все услуги-к'!$E1834*'Таблица вводных'!$G$5))-('Расчет комиссии(Нади)'!$I1834+'Таблица вводных'!$E$3+'Таблица вводных'!$F$3)</f>
        <v>0.50371009632302488</v>
      </c>
      <c r="F1834" s="66">
        <f>('Итоговая табл.1чел(все услуги-к'!$F1834+('Итоговая табл.1чел(все услуги-к'!$F1834*'Таблица вводных'!$G$6))-('Расчет комиссии(Нади)'!$I1834+'Таблица вводных'!$E$3+'Таблица вводных'!$F$3)</f>
        <v>23.347960096323028</v>
      </c>
      <c r="G1834" s="66">
        <f>('Итоговая табл.1чел(все услуги-к'!$G1834+('Итоговая табл.1чел(все услуги-к'!$G1834*'Таблица вводных'!$G$7))-('Расчет комиссии(Нади)'!$I1834+'Таблица вводных'!$E$3+'Таблица вводных'!$F$3)</f>
        <v>-0.41203990367697507</v>
      </c>
      <c r="H1834" s="66">
        <f>'Итоговая табл.1чел(все услуги-к'!$H1834-('Расчет комиссии(Нади)'!$I1834+'Таблица вводных'!$E$3+'Таблица вводных'!$F$3)</f>
        <v>-0.41203990367697507</v>
      </c>
      <c r="I1834" s="66">
        <f>('Итоговая табл.1чел(все услуги-к'!$I1834+('Итоговая табл.1чел(все услуги-к'!$I1834*'Таблица вводных'!$G$9))-('Расчет комиссии(Нади)'!$I1834+'Таблица вводных'!$E$3+'Таблица вводных'!$F$3)</f>
        <v>-0.41203990367697507</v>
      </c>
      <c r="J1834" s="13" t="s">
        <v>204</v>
      </c>
    </row>
    <row r="1835" spans="1:10" ht="13.2" customHeight="1">
      <c r="A1835" s="140"/>
      <c r="B1835" s="5"/>
      <c r="C1835" s="6"/>
      <c r="D1835" s="66">
        <f>(('Итоговая табл.1чел(все услуги-к'!$D1835+('Итоговая табл.1чел(все услуги-к'!$D1835*'Таблица вводных'!$G$4)))-('Расчет комиссии(Нади)'!$I1835+'Таблица вводных'!$E$3+'Таблица вводных'!$F$3)</f>
        <v>7.2879600963230251</v>
      </c>
      <c r="E1835" s="66">
        <f>('Итоговая табл.1чел(все услуги-к'!$E1835+('Итоговая табл.1чел(все услуги-к'!$E1835*'Таблица вводных'!$G$5))-('Расчет комиссии(Нади)'!$I1835+'Таблица вводных'!$E$3+'Таблица вводных'!$F$3)</f>
        <v>0.50371009632302488</v>
      </c>
      <c r="F1835" s="66">
        <f>('Итоговая табл.1чел(все услуги-к'!$F1835+('Итоговая табл.1чел(все услуги-к'!$F1835*'Таблица вводных'!$G$6))-('Расчет комиссии(Нади)'!$I1835+'Таблица вводных'!$E$3+'Таблица вводных'!$F$3)</f>
        <v>23.347960096323028</v>
      </c>
      <c r="G1835" s="66">
        <f>('Итоговая табл.1чел(все услуги-к'!$G1835+('Итоговая табл.1чел(все услуги-к'!$G1835*'Таблица вводных'!$G$7))-('Расчет комиссии(Нади)'!$I1835+'Таблица вводных'!$E$3+'Таблица вводных'!$F$3)</f>
        <v>-0.41203990367697507</v>
      </c>
      <c r="H1835" s="66">
        <f>'Итоговая табл.1чел(все услуги-к'!$H1835-('Расчет комиссии(Нади)'!$I1835+'Таблица вводных'!$E$3+'Таблица вводных'!$F$3)</f>
        <v>-0.41203990367697507</v>
      </c>
      <c r="I1835" s="66">
        <f>('Итоговая табл.1чел(все услуги-к'!$I1835+('Итоговая табл.1чел(все услуги-к'!$I1835*'Таблица вводных'!$G$9))-('Расчет комиссии(Нади)'!$I1835+'Таблица вводных'!$E$3+'Таблица вводных'!$F$3)</f>
        <v>-0.41203990367697507</v>
      </c>
      <c r="J1835" s="13" t="s">
        <v>204</v>
      </c>
    </row>
    <row r="1836" spans="1:10" ht="13.2" customHeight="1">
      <c r="A1836" s="140"/>
      <c r="B1836" s="5"/>
      <c r="C1836" s="15"/>
      <c r="D1836" s="66">
        <f>(('Итоговая табл.1чел(все услуги-к'!$D1836+('Итоговая табл.1чел(все услуги-к'!$D1836*'Таблица вводных'!$G$4)))-('Расчет комиссии(Нади)'!$I1836+'Таблица вводных'!$E$3+'Таблица вводных'!$F$3)</f>
        <v>7.2879600963230251</v>
      </c>
      <c r="E1836" s="66">
        <f>('Итоговая табл.1чел(все услуги-к'!$E1836+('Итоговая табл.1чел(все услуги-к'!$E1836*'Таблица вводных'!$G$5))-('Расчет комиссии(Нади)'!$I1836+'Таблица вводных'!$E$3+'Таблица вводных'!$F$3)</f>
        <v>0.50371009632302488</v>
      </c>
      <c r="F1836" s="66">
        <f>('Итоговая табл.1чел(все услуги-к'!$F1836+('Итоговая табл.1чел(все услуги-к'!$F1836*'Таблица вводных'!$G$6))-('Расчет комиссии(Нади)'!$I1836+'Таблица вводных'!$E$3+'Таблица вводных'!$F$3)</f>
        <v>23.347960096323028</v>
      </c>
      <c r="G1836" s="66">
        <f>('Итоговая табл.1чел(все услуги-к'!$G1836+('Итоговая табл.1чел(все услуги-к'!$G1836*'Таблица вводных'!$G$7))-('Расчет комиссии(Нади)'!$I1836+'Таблица вводных'!$E$3+'Таблица вводных'!$F$3)</f>
        <v>-0.41203990367697507</v>
      </c>
      <c r="H1836" s="66">
        <f>'Итоговая табл.1чел(все услуги-к'!$H1836-('Расчет комиссии(Нади)'!$I1836+'Таблица вводных'!$E$3+'Таблица вводных'!$F$3)</f>
        <v>-0.41203990367697507</v>
      </c>
      <c r="I1836" s="66">
        <f>('Итоговая табл.1чел(все услуги-к'!$I1836+('Итоговая табл.1чел(все услуги-к'!$I1836*'Таблица вводных'!$G$9))-('Расчет комиссии(Нади)'!$I1836+'Таблица вводных'!$E$3+'Таблица вводных'!$F$3)</f>
        <v>-0.41203990367697507</v>
      </c>
      <c r="J1836" s="13" t="s">
        <v>204</v>
      </c>
    </row>
    <row r="1837" spans="1:10" ht="13.2" customHeight="1">
      <c r="A1837" s="141"/>
      <c r="B1837" s="18"/>
      <c r="C1837" s="19"/>
      <c r="D1837" s="76">
        <f>(('Итоговая табл.1чел(все услуги-к'!$D1837+('Итоговая табл.1чел(все услуги-к'!$D1837*'Таблица вводных'!$G$4)))-('Расчет комиссии(Нади)'!$I1837+'Таблица вводных'!$E$3+'Таблица вводных'!$F$3)</f>
        <v>7.2879600963230251</v>
      </c>
      <c r="E1837" s="76">
        <f>('Итоговая табл.1чел(все услуги-к'!$E1837+('Итоговая табл.1чел(все услуги-к'!$E1837*'Таблица вводных'!$G$5))-('Расчет комиссии(Нади)'!$I1837+'Таблица вводных'!$E$3+'Таблица вводных'!$F$3)</f>
        <v>0.50371009632302488</v>
      </c>
      <c r="F1837" s="76">
        <f>('Итоговая табл.1чел(все услуги-к'!$F1837+('Итоговая табл.1чел(все услуги-к'!$F1837*'Таблица вводных'!$G$6))-('Расчет комиссии(Нади)'!$I1837+'Таблица вводных'!$E$3+'Таблица вводных'!$F$3)</f>
        <v>23.347960096323028</v>
      </c>
      <c r="G1837" s="76">
        <f>('Итоговая табл.1чел(все услуги-к'!$G1837+('Итоговая табл.1чел(все услуги-к'!$G1837*'Таблица вводных'!$G$7))-('Расчет комиссии(Нади)'!$I1837+'Таблица вводных'!$E$3+'Таблица вводных'!$F$3)</f>
        <v>-0.41203990367697507</v>
      </c>
      <c r="H1837" s="76">
        <f>'Итоговая табл.1чел(все услуги-к'!$H1837-('Расчет комиссии(Нади)'!$I1837+'Таблица вводных'!$E$3+'Таблица вводных'!$F$3)</f>
        <v>-0.41203990367697507</v>
      </c>
      <c r="I1837" s="76">
        <f>('Итоговая табл.1чел(все услуги-к'!$I1837+('Итоговая табл.1чел(все услуги-к'!$I1837*'Таблица вводных'!$G$9))-('Расчет комиссии(Нади)'!$I1837+'Таблица вводных'!$E$3+'Таблица вводных'!$F$3)</f>
        <v>-0.41203990367697507</v>
      </c>
      <c r="J1837" s="22" t="s">
        <v>204</v>
      </c>
    </row>
    <row r="1838" spans="1:10" ht="13.2" customHeight="1">
      <c r="A1838" s="144" t="s">
        <v>314</v>
      </c>
      <c r="B1838" s="5">
        <v>45423</v>
      </c>
      <c r="C1838" s="97"/>
      <c r="D1838" s="59">
        <f>(('Итоговая табл.1чел(все услуги-к'!$D1838+('Итоговая табл.1чел(все услуги-к'!$D1838*'Таблица вводных'!$G$4)))-('Расчет комиссии(Нади)'!$I1838+'Таблица вводных'!$E$3+'Таблица вводных'!$F$3)</f>
        <v>7.2879600963230251</v>
      </c>
      <c r="E1838" s="59">
        <f>('Итоговая табл.1чел(все услуги-к'!$E1838+('Итоговая табл.1чел(все услуги-к'!$E1838*'Таблица вводных'!$G$5))-('Расчет комиссии(Нади)'!$I1838+'Таблица вводных'!$E$3+'Таблица вводных'!$F$3)</f>
        <v>0.50371009632302488</v>
      </c>
      <c r="F1838" s="59">
        <f>('Итоговая табл.1чел(все услуги-к'!$F1838+('Итоговая табл.1чел(все услуги-к'!$F1838*'Таблица вводных'!$G$6))-('Расчет комиссии(Нади)'!$I1838+'Таблица вводных'!$E$3+'Таблица вводных'!$F$3)</f>
        <v>23.347960096323028</v>
      </c>
      <c r="G1838" s="59">
        <f>('Итоговая табл.1чел(все услуги-к'!$G1838+('Итоговая табл.1чел(все услуги-к'!$G1838*'Таблица вводных'!$G$7))-('Расчет комиссии(Нади)'!$I1838+'Таблица вводных'!$E$3+'Таблица вводных'!$F$3)</f>
        <v>-0.41203990367697507</v>
      </c>
      <c r="H1838" s="59">
        <f>'Итоговая табл.1чел(все услуги-к'!$H1838-('Расчет комиссии(Нади)'!$I1838+'Таблица вводных'!$E$3+'Таблица вводных'!$F$3)</f>
        <v>-0.41203990367697507</v>
      </c>
      <c r="I1838" s="59">
        <f>('Итоговая табл.1чел(все услуги-к'!$I1838+('Итоговая табл.1чел(все услуги-к'!$I1838*'Таблица вводных'!$G$9))-('Расчет комиссии(Нади)'!$I1838+'Таблица вводных'!$E$3+'Таблица вводных'!$F$3)</f>
        <v>-0.41203990367697507</v>
      </c>
      <c r="J1838" s="10" t="s">
        <v>315</v>
      </c>
    </row>
    <row r="1839" spans="1:10" ht="13.2" customHeight="1">
      <c r="A1839" s="140"/>
      <c r="B1839" s="5">
        <v>45426</v>
      </c>
      <c r="C1839" s="6"/>
      <c r="D1839" s="66">
        <f>(('Итоговая табл.1чел(все услуги-к'!$D1839+('Итоговая табл.1чел(все услуги-к'!$D1839*'Таблица вводных'!$G$4)))-('Расчет комиссии(Нади)'!$I1839+'Таблица вводных'!$E$3+'Таблица вводных'!$F$3)</f>
        <v>7.2879600963230251</v>
      </c>
      <c r="E1839" s="66">
        <f>('Итоговая табл.1чел(все услуги-к'!$E1839+('Итоговая табл.1чел(все услуги-к'!$E1839*'Таблица вводных'!$G$5))-('Расчет комиссии(Нади)'!$I1839+'Таблица вводных'!$E$3+'Таблица вводных'!$F$3)</f>
        <v>0.50371009632302488</v>
      </c>
      <c r="F1839" s="66">
        <f>('Итоговая табл.1чел(все услуги-к'!$F1839+('Итоговая табл.1чел(все услуги-к'!$F1839*'Таблица вводных'!$G$6))-('Расчет комиссии(Нади)'!$I1839+'Таблица вводных'!$E$3+'Таблица вводных'!$F$3)</f>
        <v>23.347960096323028</v>
      </c>
      <c r="G1839" s="66">
        <f>('Итоговая табл.1чел(все услуги-к'!$G1839+('Итоговая табл.1чел(все услуги-к'!$G1839*'Таблица вводных'!$G$7))-('Расчет комиссии(Нади)'!$I1839+'Таблица вводных'!$E$3+'Таблица вводных'!$F$3)</f>
        <v>-0.41203990367697507</v>
      </c>
      <c r="H1839" s="66">
        <f>'Итоговая табл.1чел(все услуги-к'!$H1839-('Расчет комиссии(Нади)'!$I1839+'Таблица вводных'!$E$3+'Таблица вводных'!$F$3)</f>
        <v>-0.41203990367697507</v>
      </c>
      <c r="I1839" s="66">
        <f>('Итоговая табл.1чел(все услуги-к'!$I1839+('Итоговая табл.1чел(все услуги-к'!$I1839*'Таблица вводных'!$G$9))-('Расчет комиссии(Нади)'!$I1839+'Таблица вводных'!$E$3+'Таблица вводных'!$F$3)</f>
        <v>-0.41203990367697507</v>
      </c>
      <c r="J1839" s="13" t="s">
        <v>315</v>
      </c>
    </row>
    <row r="1840" spans="1:10" ht="13.2" customHeight="1">
      <c r="A1840" s="140"/>
      <c r="B1840" s="5">
        <v>45430</v>
      </c>
      <c r="C1840" s="15"/>
      <c r="D1840" s="66">
        <f>(('Итоговая табл.1чел(все услуги-к'!$D1840+('Итоговая табл.1чел(все услуги-к'!$D1840*'Таблица вводных'!$G$4)))-('Расчет комиссии(Нади)'!$I1840+'Таблица вводных'!$E$3+'Таблица вводных'!$F$3)</f>
        <v>7.2879600963230251</v>
      </c>
      <c r="E1840" s="66">
        <f>('Итоговая табл.1чел(все услуги-к'!$E1840+('Итоговая табл.1чел(все услуги-к'!$E1840*'Таблица вводных'!$G$5))-('Расчет комиссии(Нади)'!$I1840+'Таблица вводных'!$E$3+'Таблица вводных'!$F$3)</f>
        <v>0.50371009632302488</v>
      </c>
      <c r="F1840" s="66">
        <f>('Итоговая табл.1чел(все услуги-к'!$F1840+('Итоговая табл.1чел(все услуги-к'!$F1840*'Таблица вводных'!$G$6))-('Расчет комиссии(Нади)'!$I1840+'Таблица вводных'!$E$3+'Таблица вводных'!$F$3)</f>
        <v>23.347960096323028</v>
      </c>
      <c r="G1840" s="66">
        <f>('Итоговая табл.1чел(все услуги-к'!$G1840+('Итоговая табл.1чел(все услуги-к'!$G1840*'Таблица вводных'!$G$7))-('Расчет комиссии(Нади)'!$I1840+'Таблица вводных'!$E$3+'Таблица вводных'!$F$3)</f>
        <v>-0.41203990367697507</v>
      </c>
      <c r="H1840" s="66">
        <f>'Итоговая табл.1чел(все услуги-к'!$H1840-('Расчет комиссии(Нади)'!$I1840+'Таблица вводных'!$E$3+'Таблица вводных'!$F$3)</f>
        <v>-0.41203990367697507</v>
      </c>
      <c r="I1840" s="66">
        <f>('Итоговая табл.1чел(все услуги-к'!$I1840+('Итоговая табл.1чел(все услуги-к'!$I1840*'Таблица вводных'!$G$9))-('Расчет комиссии(Нади)'!$I1840+'Таблица вводных'!$E$3+'Таблица вводных'!$F$3)</f>
        <v>-0.41203990367697507</v>
      </c>
      <c r="J1840" s="13" t="s">
        <v>315</v>
      </c>
    </row>
    <row r="1841" spans="1:10" ht="13.2" customHeight="1">
      <c r="A1841" s="140"/>
      <c r="B1841" s="5">
        <v>45433</v>
      </c>
      <c r="C1841" s="6"/>
      <c r="D1841" s="66">
        <f>(('Итоговая табл.1чел(все услуги-к'!$D1841+('Итоговая табл.1чел(все услуги-к'!$D1841*'Таблица вводных'!$G$4)))-('Расчет комиссии(Нади)'!$I1841+'Таблица вводных'!$E$3+'Таблица вводных'!$F$3)</f>
        <v>7.2879600963230251</v>
      </c>
      <c r="E1841" s="66">
        <f>('Итоговая табл.1чел(все услуги-к'!$E1841+('Итоговая табл.1чел(все услуги-к'!$E1841*'Таблица вводных'!$G$5))-('Расчет комиссии(Нади)'!$I1841+'Таблица вводных'!$E$3+'Таблица вводных'!$F$3)</f>
        <v>0.50371009632302488</v>
      </c>
      <c r="F1841" s="66">
        <f>('Итоговая табл.1чел(все услуги-к'!$F1841+('Итоговая табл.1чел(все услуги-к'!$F1841*'Таблица вводных'!$G$6))-('Расчет комиссии(Нади)'!$I1841+'Таблица вводных'!$E$3+'Таблица вводных'!$F$3)</f>
        <v>23.347960096323028</v>
      </c>
      <c r="G1841" s="66">
        <f>('Итоговая табл.1чел(все услуги-к'!$G1841+('Итоговая табл.1чел(все услуги-к'!$G1841*'Таблица вводных'!$G$7))-('Расчет комиссии(Нади)'!$I1841+'Таблица вводных'!$E$3+'Таблица вводных'!$F$3)</f>
        <v>-0.41203990367697507</v>
      </c>
      <c r="H1841" s="66">
        <f>'Итоговая табл.1чел(все услуги-к'!$H1841-('Расчет комиссии(Нади)'!$I1841+'Таблица вводных'!$E$3+'Таблица вводных'!$F$3)</f>
        <v>-0.41203990367697507</v>
      </c>
      <c r="I1841" s="66">
        <f>('Итоговая табл.1чел(все услуги-к'!$I1841+('Итоговая табл.1чел(все услуги-к'!$I1841*'Таблица вводных'!$G$9))-('Расчет комиссии(Нади)'!$I1841+'Таблица вводных'!$E$3+'Таблица вводных'!$F$3)</f>
        <v>-0.41203990367697507</v>
      </c>
      <c r="J1841" s="13" t="s">
        <v>315</v>
      </c>
    </row>
    <row r="1842" spans="1:10" ht="13.2" customHeight="1">
      <c r="A1842" s="140"/>
      <c r="B1842" s="5">
        <v>45437</v>
      </c>
      <c r="C1842" s="15"/>
      <c r="D1842" s="66">
        <f>(('Итоговая табл.1чел(все услуги-к'!$D1842+('Итоговая табл.1чел(все услуги-к'!$D1842*'Таблица вводных'!$G$4)))-('Расчет комиссии(Нади)'!$I1842+'Таблица вводных'!$E$3+'Таблица вводных'!$F$3)</f>
        <v>7.2879600963230251</v>
      </c>
      <c r="E1842" s="66">
        <f>('Итоговая табл.1чел(все услуги-к'!$E1842+('Итоговая табл.1чел(все услуги-к'!$E1842*'Таблица вводных'!$G$5))-('Расчет комиссии(Нади)'!$I1842+'Таблица вводных'!$E$3+'Таблица вводных'!$F$3)</f>
        <v>0.50371009632302488</v>
      </c>
      <c r="F1842" s="66">
        <f>('Итоговая табл.1чел(все услуги-к'!$F1842+('Итоговая табл.1чел(все услуги-к'!$F1842*'Таблица вводных'!$G$6))-('Расчет комиссии(Нади)'!$I1842+'Таблица вводных'!$E$3+'Таблица вводных'!$F$3)</f>
        <v>23.347960096323028</v>
      </c>
      <c r="G1842" s="66">
        <f>('Итоговая табл.1чел(все услуги-к'!$G1842+('Итоговая табл.1чел(все услуги-к'!$G1842*'Таблица вводных'!$G$7))-('Расчет комиссии(Нади)'!$I1842+'Таблица вводных'!$E$3+'Таблица вводных'!$F$3)</f>
        <v>-0.41203990367697507</v>
      </c>
      <c r="H1842" s="66">
        <f>'Итоговая табл.1чел(все услуги-к'!$H1842-('Расчет комиссии(Нади)'!$I1842+'Таблица вводных'!$E$3+'Таблица вводных'!$F$3)</f>
        <v>-0.41203990367697507</v>
      </c>
      <c r="I1842" s="66">
        <f>('Итоговая табл.1чел(все услуги-к'!$I1842+('Итоговая табл.1чел(все услуги-к'!$I1842*'Таблица вводных'!$G$9))-('Расчет комиссии(Нади)'!$I1842+'Таблица вводных'!$E$3+'Таблица вводных'!$F$3)</f>
        <v>-0.41203990367697507</v>
      </c>
      <c r="J1842" s="13" t="s">
        <v>315</v>
      </c>
    </row>
    <row r="1843" spans="1:10" ht="13.2" customHeight="1">
      <c r="A1843" s="140"/>
      <c r="B1843" s="5">
        <v>45440</v>
      </c>
      <c r="C1843" s="15"/>
      <c r="D1843" s="66">
        <f>(('Итоговая табл.1чел(все услуги-к'!$D1843+('Итоговая табл.1чел(все услуги-к'!$D1843*'Таблица вводных'!$G$4)))-('Расчет комиссии(Нади)'!$I1843+'Таблица вводных'!$E$3+'Таблица вводных'!$F$3)</f>
        <v>7.2879600963230251</v>
      </c>
      <c r="E1843" s="66">
        <f>('Итоговая табл.1чел(все услуги-к'!$E1843+('Итоговая табл.1чел(все услуги-к'!$E1843*'Таблица вводных'!$G$5))-('Расчет комиссии(Нади)'!$I1843+'Таблица вводных'!$E$3+'Таблица вводных'!$F$3)</f>
        <v>0.50371009632302488</v>
      </c>
      <c r="F1843" s="66">
        <f>('Итоговая табл.1чел(все услуги-к'!$F1843+('Итоговая табл.1чел(все услуги-к'!$F1843*'Таблица вводных'!$G$6))-('Расчет комиссии(Нади)'!$I1843+'Таблица вводных'!$E$3+'Таблица вводных'!$F$3)</f>
        <v>23.347960096323028</v>
      </c>
      <c r="G1843" s="66">
        <f>('Итоговая табл.1чел(все услуги-к'!$G1843+('Итоговая табл.1чел(все услуги-к'!$G1843*'Таблица вводных'!$G$7))-('Расчет комиссии(Нади)'!$I1843+'Таблица вводных'!$E$3+'Таблица вводных'!$F$3)</f>
        <v>-0.41203990367697507</v>
      </c>
      <c r="H1843" s="66">
        <f>'Итоговая табл.1чел(все услуги-к'!$H1843-('Расчет комиссии(Нади)'!$I1843+'Таблица вводных'!$E$3+'Таблица вводных'!$F$3)</f>
        <v>-0.41203990367697507</v>
      </c>
      <c r="I1843" s="66">
        <f>('Итоговая табл.1чел(все услуги-к'!$I1843+('Итоговая табл.1чел(все услуги-к'!$I1843*'Таблица вводных'!$G$9))-('Расчет комиссии(Нади)'!$I1843+'Таблица вводных'!$E$3+'Таблица вводных'!$F$3)</f>
        <v>-0.41203990367697507</v>
      </c>
      <c r="J1843" s="13" t="s">
        <v>315</v>
      </c>
    </row>
    <row r="1844" spans="1:10" ht="13.2" customHeight="1">
      <c r="A1844" s="140"/>
      <c r="B1844" s="5">
        <v>45444</v>
      </c>
      <c r="C1844" s="15"/>
      <c r="D1844" s="66">
        <f>(('Итоговая табл.1чел(все услуги-к'!$D1844+('Итоговая табл.1чел(все услуги-к'!$D1844*'Таблица вводных'!$G$4)))-('Расчет комиссии(Нади)'!$I1844+'Таблица вводных'!$E$3+'Таблица вводных'!$F$3)</f>
        <v>7.2879600963230251</v>
      </c>
      <c r="E1844" s="66">
        <f>('Итоговая табл.1чел(все услуги-к'!$E1844+('Итоговая табл.1чел(все услуги-к'!$E1844*'Таблица вводных'!$G$5))-('Расчет комиссии(Нади)'!$I1844+'Таблица вводных'!$E$3+'Таблица вводных'!$F$3)</f>
        <v>0.50371009632302488</v>
      </c>
      <c r="F1844" s="66">
        <f>('Итоговая табл.1чел(все услуги-к'!$F1844+('Итоговая табл.1чел(все услуги-к'!$F1844*'Таблица вводных'!$G$6))-('Расчет комиссии(Нади)'!$I1844+'Таблица вводных'!$E$3+'Таблица вводных'!$F$3)</f>
        <v>23.347960096323028</v>
      </c>
      <c r="G1844" s="66">
        <f>('Итоговая табл.1чел(все услуги-к'!$G1844+('Итоговая табл.1чел(все услуги-к'!$G1844*'Таблица вводных'!$G$7))-('Расчет комиссии(Нади)'!$I1844+'Таблица вводных'!$E$3+'Таблица вводных'!$F$3)</f>
        <v>-0.41203990367697507</v>
      </c>
      <c r="H1844" s="66">
        <f>'Итоговая табл.1чел(все услуги-к'!$H1844-('Расчет комиссии(Нади)'!$I1844+'Таблица вводных'!$E$3+'Таблица вводных'!$F$3)</f>
        <v>-0.41203990367697507</v>
      </c>
      <c r="I1844" s="66">
        <f>('Итоговая табл.1чел(все услуги-к'!$I1844+('Итоговая табл.1чел(все услуги-к'!$I1844*'Таблица вводных'!$G$9))-('Расчет комиссии(Нади)'!$I1844+'Таблица вводных'!$E$3+'Таблица вводных'!$F$3)</f>
        <v>-0.41203990367697507</v>
      </c>
      <c r="J1844" s="13" t="s">
        <v>315</v>
      </c>
    </row>
    <row r="1845" spans="1:10" ht="13.2" customHeight="1">
      <c r="A1845" s="140"/>
      <c r="B1845" s="5">
        <v>45447</v>
      </c>
      <c r="C1845" s="6"/>
      <c r="D1845" s="66">
        <f>(('Итоговая табл.1чел(все услуги-к'!$D1845+('Итоговая табл.1чел(все услуги-к'!$D1845*'Таблица вводных'!$G$4)))-('Расчет комиссии(Нади)'!$I1845+'Таблица вводных'!$E$3+'Таблица вводных'!$F$3)</f>
        <v>7.2879600963230251</v>
      </c>
      <c r="E1845" s="66">
        <f>('Итоговая табл.1чел(все услуги-к'!$E1845+('Итоговая табл.1чел(все услуги-к'!$E1845*'Таблица вводных'!$G$5))-('Расчет комиссии(Нади)'!$I1845+'Таблица вводных'!$E$3+'Таблица вводных'!$F$3)</f>
        <v>0.50371009632302488</v>
      </c>
      <c r="F1845" s="66">
        <f>('Итоговая табл.1чел(все услуги-к'!$F1845+('Итоговая табл.1чел(все услуги-к'!$F1845*'Таблица вводных'!$G$6))-('Расчет комиссии(Нади)'!$I1845+'Таблица вводных'!$E$3+'Таблица вводных'!$F$3)</f>
        <v>23.347960096323028</v>
      </c>
      <c r="G1845" s="66">
        <f>('Итоговая табл.1чел(все услуги-к'!$G1845+('Итоговая табл.1чел(все услуги-к'!$G1845*'Таблица вводных'!$G$7))-('Расчет комиссии(Нади)'!$I1845+'Таблица вводных'!$E$3+'Таблица вводных'!$F$3)</f>
        <v>-0.41203990367697507</v>
      </c>
      <c r="H1845" s="66">
        <f>'Итоговая табл.1чел(все услуги-к'!$H1845-('Расчет комиссии(Нади)'!$I1845+'Таблица вводных'!$E$3+'Таблица вводных'!$F$3)</f>
        <v>-0.41203990367697507</v>
      </c>
      <c r="I1845" s="66">
        <f>('Итоговая табл.1чел(все услуги-к'!$I1845+('Итоговая табл.1чел(все услуги-к'!$I1845*'Таблица вводных'!$G$9))-('Расчет комиссии(Нади)'!$I1845+'Таблица вводных'!$E$3+'Таблица вводных'!$F$3)</f>
        <v>-0.41203990367697507</v>
      </c>
      <c r="J1845" s="13" t="s">
        <v>315</v>
      </c>
    </row>
    <row r="1846" spans="1:10" ht="13.2" customHeight="1">
      <c r="A1846" s="140"/>
      <c r="B1846" s="5">
        <v>45451</v>
      </c>
      <c r="C1846" s="15"/>
      <c r="D1846" s="66">
        <f>(('Итоговая табл.1чел(все услуги-к'!$D1846+('Итоговая табл.1чел(все услуги-к'!$D1846*'Таблица вводных'!$G$4)))-('Расчет комиссии(Нади)'!$I1846+'Таблица вводных'!$E$3+'Таблица вводных'!$F$3)</f>
        <v>7.2879600963230251</v>
      </c>
      <c r="E1846" s="66">
        <f>('Итоговая табл.1чел(все услуги-к'!$E1846+('Итоговая табл.1чел(все услуги-к'!$E1846*'Таблица вводных'!$G$5))-('Расчет комиссии(Нади)'!$I1846+'Таблица вводных'!$E$3+'Таблица вводных'!$F$3)</f>
        <v>0.50371009632302488</v>
      </c>
      <c r="F1846" s="66">
        <f>('Итоговая табл.1чел(все услуги-к'!$F1846+('Итоговая табл.1чел(все услуги-к'!$F1846*'Таблица вводных'!$G$6))-('Расчет комиссии(Нади)'!$I1846+'Таблица вводных'!$E$3+'Таблица вводных'!$F$3)</f>
        <v>23.347960096323028</v>
      </c>
      <c r="G1846" s="66">
        <f>('Итоговая табл.1чел(все услуги-к'!$G1846+('Итоговая табл.1чел(все услуги-к'!$G1846*'Таблица вводных'!$G$7))-('Расчет комиссии(Нади)'!$I1846+'Таблица вводных'!$E$3+'Таблица вводных'!$F$3)</f>
        <v>-0.41203990367697507</v>
      </c>
      <c r="H1846" s="66">
        <f>'Итоговая табл.1чел(все услуги-к'!$H1846-('Расчет комиссии(Нади)'!$I1846+'Таблица вводных'!$E$3+'Таблица вводных'!$F$3)</f>
        <v>-0.41203990367697507</v>
      </c>
      <c r="I1846" s="66">
        <f>('Итоговая табл.1чел(все услуги-к'!$I1846+('Итоговая табл.1чел(все услуги-к'!$I1846*'Таблица вводных'!$G$9))-('Расчет комиссии(Нади)'!$I1846+'Таблица вводных'!$E$3+'Таблица вводных'!$F$3)</f>
        <v>-0.41203990367697507</v>
      </c>
      <c r="J1846" s="13" t="s">
        <v>315</v>
      </c>
    </row>
    <row r="1847" spans="1:10" ht="13.2" customHeight="1">
      <c r="A1847" s="140"/>
      <c r="B1847" s="5">
        <v>45454</v>
      </c>
      <c r="C1847" s="15"/>
      <c r="D1847" s="66">
        <f>(('Итоговая табл.1чел(все услуги-к'!$D1847+('Итоговая табл.1чел(все услуги-к'!$D1847*'Таблица вводных'!$G$4)))-('Расчет комиссии(Нади)'!$I1847+'Таблица вводных'!$E$3+'Таблица вводных'!$F$3)</f>
        <v>7.2879600963230251</v>
      </c>
      <c r="E1847" s="66">
        <f>('Итоговая табл.1чел(все услуги-к'!$E1847+('Итоговая табл.1чел(все услуги-к'!$E1847*'Таблица вводных'!$G$5))-('Расчет комиссии(Нади)'!$I1847+'Таблица вводных'!$E$3+'Таблица вводных'!$F$3)</f>
        <v>0.50371009632302488</v>
      </c>
      <c r="F1847" s="66">
        <f>('Итоговая табл.1чел(все услуги-к'!$F1847+('Итоговая табл.1чел(все услуги-к'!$F1847*'Таблица вводных'!$G$6))-('Расчет комиссии(Нади)'!$I1847+'Таблица вводных'!$E$3+'Таблица вводных'!$F$3)</f>
        <v>23.347960096323028</v>
      </c>
      <c r="G1847" s="66">
        <f>('Итоговая табл.1чел(все услуги-к'!$G1847+('Итоговая табл.1чел(все услуги-к'!$G1847*'Таблица вводных'!$G$7))-('Расчет комиссии(Нади)'!$I1847+'Таблица вводных'!$E$3+'Таблица вводных'!$F$3)</f>
        <v>-0.41203990367697507</v>
      </c>
      <c r="H1847" s="66">
        <f>'Итоговая табл.1чел(все услуги-к'!$H1847-('Расчет комиссии(Нади)'!$I1847+'Таблица вводных'!$E$3+'Таблица вводных'!$F$3)</f>
        <v>-0.41203990367697507</v>
      </c>
      <c r="I1847" s="66">
        <f>('Итоговая табл.1чел(все услуги-к'!$I1847+('Итоговая табл.1чел(все услуги-к'!$I1847*'Таблица вводных'!$G$9))-('Расчет комиссии(Нади)'!$I1847+'Таблица вводных'!$E$3+'Таблица вводных'!$F$3)</f>
        <v>-0.41203990367697507</v>
      </c>
      <c r="J1847" s="13" t="s">
        <v>315</v>
      </c>
    </row>
    <row r="1848" spans="1:10" ht="13.2" customHeight="1">
      <c r="A1848" s="140"/>
      <c r="B1848" s="5"/>
      <c r="C1848" s="6"/>
      <c r="D1848" s="66">
        <f>(('Итоговая табл.1чел(все услуги-к'!$D1848+('Итоговая табл.1чел(все услуги-к'!$D1848*'Таблица вводных'!$G$4)))-('Расчет комиссии(Нади)'!$I1848+'Таблица вводных'!$E$3+'Таблица вводных'!$F$3)</f>
        <v>7.2879600963230251</v>
      </c>
      <c r="E1848" s="66">
        <f>('Итоговая табл.1чел(все услуги-к'!$E1848+('Итоговая табл.1чел(все услуги-к'!$E1848*'Таблица вводных'!$G$5))-('Расчет комиссии(Нади)'!$I1848+'Таблица вводных'!$E$3+'Таблица вводных'!$F$3)</f>
        <v>0.50371009632302488</v>
      </c>
      <c r="F1848" s="66">
        <f>('Итоговая табл.1чел(все услуги-к'!$F1848+('Итоговая табл.1чел(все услуги-к'!$F1848*'Таблица вводных'!$G$6))-('Расчет комиссии(Нади)'!$I1848+'Таблица вводных'!$E$3+'Таблица вводных'!$F$3)</f>
        <v>23.347960096323028</v>
      </c>
      <c r="G1848" s="66">
        <f>('Итоговая табл.1чел(все услуги-к'!$G1848+('Итоговая табл.1чел(все услуги-к'!$G1848*'Таблица вводных'!$G$7))-('Расчет комиссии(Нади)'!$I1848+'Таблица вводных'!$E$3+'Таблица вводных'!$F$3)</f>
        <v>-0.41203990367697507</v>
      </c>
      <c r="H1848" s="66">
        <f>'Итоговая табл.1чел(все услуги-к'!$H1848-('Расчет комиссии(Нади)'!$I1848+'Таблица вводных'!$E$3+'Таблица вводных'!$F$3)</f>
        <v>-0.41203990367697507</v>
      </c>
      <c r="I1848" s="66">
        <f>('Итоговая табл.1чел(все услуги-к'!$I1848+('Итоговая табл.1чел(все услуги-к'!$I1848*'Таблица вводных'!$G$9))-('Расчет комиссии(Нади)'!$I1848+'Таблица вводных'!$E$3+'Таблица вводных'!$F$3)</f>
        <v>-0.41203990367697507</v>
      </c>
      <c r="J1848" s="13" t="s">
        <v>315</v>
      </c>
    </row>
    <row r="1849" spans="1:10" ht="13.2" customHeight="1">
      <c r="A1849" s="140"/>
      <c r="B1849" s="5"/>
      <c r="C1849" s="15"/>
      <c r="D1849" s="66">
        <f>(('Итоговая табл.1чел(все услуги-к'!$D1849+('Итоговая табл.1чел(все услуги-к'!$D1849*'Таблица вводных'!$G$4)))-('Расчет комиссии(Нади)'!$I1849+'Таблица вводных'!$E$3+'Таблица вводных'!$F$3)</f>
        <v>7.2879600963230251</v>
      </c>
      <c r="E1849" s="66">
        <f>('Итоговая табл.1чел(все услуги-к'!$E1849+('Итоговая табл.1чел(все услуги-к'!$E1849*'Таблица вводных'!$G$5))-('Расчет комиссии(Нади)'!$I1849+'Таблица вводных'!$E$3+'Таблица вводных'!$F$3)</f>
        <v>0.50371009632302488</v>
      </c>
      <c r="F1849" s="66">
        <f>('Итоговая табл.1чел(все услуги-к'!$F1849+('Итоговая табл.1чел(все услуги-к'!$F1849*'Таблица вводных'!$G$6))-('Расчет комиссии(Нади)'!$I1849+'Таблица вводных'!$E$3+'Таблица вводных'!$F$3)</f>
        <v>23.347960096323028</v>
      </c>
      <c r="G1849" s="66">
        <f>('Итоговая табл.1чел(все услуги-к'!$G1849+('Итоговая табл.1чел(все услуги-к'!$G1849*'Таблица вводных'!$G$7))-('Расчет комиссии(Нади)'!$I1849+'Таблица вводных'!$E$3+'Таблица вводных'!$F$3)</f>
        <v>-0.41203990367697507</v>
      </c>
      <c r="H1849" s="66">
        <f>'Итоговая табл.1чел(все услуги-к'!$H1849-('Расчет комиссии(Нади)'!$I1849+'Таблица вводных'!$E$3+'Таблица вводных'!$F$3)</f>
        <v>-0.41203990367697507</v>
      </c>
      <c r="I1849" s="66">
        <f>('Итоговая табл.1чел(все услуги-к'!$I1849+('Итоговая табл.1чел(все услуги-к'!$I1849*'Таблица вводных'!$G$9))-('Расчет комиссии(Нади)'!$I1849+'Таблица вводных'!$E$3+'Таблица вводных'!$F$3)</f>
        <v>-0.41203990367697507</v>
      </c>
      <c r="J1849" s="13" t="s">
        <v>315</v>
      </c>
    </row>
    <row r="1850" spans="1:10" ht="13.2" customHeight="1">
      <c r="A1850" s="140"/>
      <c r="B1850" s="5"/>
      <c r="C1850" s="6"/>
      <c r="D1850" s="66">
        <f>(('Итоговая табл.1чел(все услуги-к'!$D1850+('Итоговая табл.1чел(все услуги-к'!$D1850*'Таблица вводных'!$G$4)))-('Расчет комиссии(Нади)'!$I1850+'Таблица вводных'!$E$3+'Таблица вводных'!$F$3)</f>
        <v>7.2879600963230251</v>
      </c>
      <c r="E1850" s="66">
        <f>('Итоговая табл.1чел(все услуги-к'!$E1850+('Итоговая табл.1чел(все услуги-к'!$E1850*'Таблица вводных'!$G$5))-('Расчет комиссии(Нади)'!$I1850+'Таблица вводных'!$E$3+'Таблица вводных'!$F$3)</f>
        <v>0.50371009632302488</v>
      </c>
      <c r="F1850" s="66">
        <f>('Итоговая табл.1чел(все услуги-к'!$F1850+('Итоговая табл.1чел(все услуги-к'!$F1850*'Таблица вводных'!$G$6))-('Расчет комиссии(Нади)'!$I1850+'Таблица вводных'!$E$3+'Таблица вводных'!$F$3)</f>
        <v>23.347960096323028</v>
      </c>
      <c r="G1850" s="66">
        <f>('Итоговая табл.1чел(все услуги-к'!$G1850+('Итоговая табл.1чел(все услуги-к'!$G1850*'Таблица вводных'!$G$7))-('Расчет комиссии(Нади)'!$I1850+'Таблица вводных'!$E$3+'Таблица вводных'!$F$3)</f>
        <v>-0.41203990367697507</v>
      </c>
      <c r="H1850" s="66">
        <f>'Итоговая табл.1чел(все услуги-к'!$H1850-('Расчет комиссии(Нади)'!$I1850+'Таблица вводных'!$E$3+'Таблица вводных'!$F$3)</f>
        <v>-0.41203990367697507</v>
      </c>
      <c r="I1850" s="66">
        <f>('Итоговая табл.1чел(все услуги-к'!$I1850+('Итоговая табл.1чел(все услуги-к'!$I1850*'Таблица вводных'!$G$9))-('Расчет комиссии(Нади)'!$I1850+'Таблица вводных'!$E$3+'Таблица вводных'!$F$3)</f>
        <v>-0.41203990367697507</v>
      </c>
      <c r="J1850" s="13" t="s">
        <v>315</v>
      </c>
    </row>
    <row r="1851" spans="1:10" ht="13.2" customHeight="1">
      <c r="A1851" s="140"/>
      <c r="B1851" s="5"/>
      <c r="C1851" s="6"/>
      <c r="D1851" s="66">
        <f>(('Итоговая табл.1чел(все услуги-к'!$D1851+('Итоговая табл.1чел(все услуги-к'!$D1851*'Таблица вводных'!$G$4)))-('Расчет комиссии(Нади)'!$I1851+'Таблица вводных'!$E$3+'Таблица вводных'!$F$3)</f>
        <v>7.2879600963230251</v>
      </c>
      <c r="E1851" s="66">
        <f>('Итоговая табл.1чел(все услуги-к'!$E1851+('Итоговая табл.1чел(все услуги-к'!$E1851*'Таблица вводных'!$G$5))-('Расчет комиссии(Нади)'!$I1851+'Таблица вводных'!$E$3+'Таблица вводных'!$F$3)</f>
        <v>0.50371009632302488</v>
      </c>
      <c r="F1851" s="66">
        <f>('Итоговая табл.1чел(все услуги-к'!$F1851+('Итоговая табл.1чел(все услуги-к'!$F1851*'Таблица вводных'!$G$6))-('Расчет комиссии(Нади)'!$I1851+'Таблица вводных'!$E$3+'Таблица вводных'!$F$3)</f>
        <v>23.347960096323028</v>
      </c>
      <c r="G1851" s="66">
        <f>('Итоговая табл.1чел(все услуги-к'!$G1851+('Итоговая табл.1чел(все услуги-к'!$G1851*'Таблица вводных'!$G$7))-('Расчет комиссии(Нади)'!$I1851+'Таблица вводных'!$E$3+'Таблица вводных'!$F$3)</f>
        <v>-0.41203990367697507</v>
      </c>
      <c r="H1851" s="66">
        <f>'Итоговая табл.1чел(все услуги-к'!$H1851-('Расчет комиссии(Нади)'!$I1851+'Таблица вводных'!$E$3+'Таблица вводных'!$F$3)</f>
        <v>-0.41203990367697507</v>
      </c>
      <c r="I1851" s="66">
        <f>('Итоговая табл.1чел(все услуги-к'!$I1851+('Итоговая табл.1чел(все услуги-к'!$I1851*'Таблица вводных'!$G$9))-('Расчет комиссии(Нади)'!$I1851+'Таблица вводных'!$E$3+'Таблица вводных'!$F$3)</f>
        <v>-0.41203990367697507</v>
      </c>
      <c r="J1851" s="13" t="s">
        <v>315</v>
      </c>
    </row>
    <row r="1852" spans="1:10" ht="13.2" customHeight="1">
      <c r="A1852" s="140"/>
      <c r="B1852" s="5"/>
      <c r="C1852" s="15"/>
      <c r="D1852" s="66">
        <f>(('Итоговая табл.1чел(все услуги-к'!$D1852+('Итоговая табл.1чел(все услуги-к'!$D1852*'Таблица вводных'!$G$4)))-('Расчет комиссии(Нади)'!$I1852+'Таблица вводных'!$E$3+'Таблица вводных'!$F$3)</f>
        <v>7.2879600963230251</v>
      </c>
      <c r="E1852" s="66">
        <f>('Итоговая табл.1чел(все услуги-к'!$E1852+('Итоговая табл.1чел(все услуги-к'!$E1852*'Таблица вводных'!$G$5))-('Расчет комиссии(Нади)'!$I1852+'Таблица вводных'!$E$3+'Таблица вводных'!$F$3)</f>
        <v>0.50371009632302488</v>
      </c>
      <c r="F1852" s="66">
        <f>('Итоговая табл.1чел(все услуги-к'!$F1852+('Итоговая табл.1чел(все услуги-к'!$F1852*'Таблица вводных'!$G$6))-('Расчет комиссии(Нади)'!$I1852+'Таблица вводных'!$E$3+'Таблица вводных'!$F$3)</f>
        <v>23.347960096323028</v>
      </c>
      <c r="G1852" s="66">
        <f>('Итоговая табл.1чел(все услуги-к'!$G1852+('Итоговая табл.1чел(все услуги-к'!$G1852*'Таблица вводных'!$G$7))-('Расчет комиссии(Нади)'!$I1852+'Таблица вводных'!$E$3+'Таблица вводных'!$F$3)</f>
        <v>-0.41203990367697507</v>
      </c>
      <c r="H1852" s="66">
        <f>'Итоговая табл.1чел(все услуги-к'!$H1852-('Расчет комиссии(Нади)'!$I1852+'Таблица вводных'!$E$3+'Таблица вводных'!$F$3)</f>
        <v>-0.41203990367697507</v>
      </c>
      <c r="I1852" s="66">
        <f>('Итоговая табл.1чел(все услуги-к'!$I1852+('Итоговая табл.1чел(все услуги-к'!$I1852*'Таблица вводных'!$G$9))-('Расчет комиссии(Нади)'!$I1852+'Таблица вводных'!$E$3+'Таблица вводных'!$F$3)</f>
        <v>-0.41203990367697507</v>
      </c>
      <c r="J1852" s="13" t="s">
        <v>315</v>
      </c>
    </row>
    <row r="1853" spans="1:10" ht="13.2" customHeight="1">
      <c r="A1853" s="140"/>
      <c r="B1853" s="5"/>
      <c r="C1853" s="6"/>
      <c r="D1853" s="66">
        <f>(('Итоговая табл.1чел(все услуги-к'!$D1853+('Итоговая табл.1чел(все услуги-к'!$D1853*'Таблица вводных'!$G$4)))-('Расчет комиссии(Нади)'!$I1853+'Таблица вводных'!$E$3+'Таблица вводных'!$F$3)</f>
        <v>7.2879600963230251</v>
      </c>
      <c r="E1853" s="66">
        <f>('Итоговая табл.1чел(все услуги-к'!$E1853+('Итоговая табл.1чел(все услуги-к'!$E1853*'Таблица вводных'!$G$5))-('Расчет комиссии(Нади)'!$I1853+'Таблица вводных'!$E$3+'Таблица вводных'!$F$3)</f>
        <v>0.50371009632302488</v>
      </c>
      <c r="F1853" s="66">
        <f>('Итоговая табл.1чел(все услуги-к'!$F1853+('Итоговая табл.1чел(все услуги-к'!$F1853*'Таблица вводных'!$G$6))-('Расчет комиссии(Нади)'!$I1853+'Таблица вводных'!$E$3+'Таблица вводных'!$F$3)</f>
        <v>23.347960096323028</v>
      </c>
      <c r="G1853" s="66">
        <f>('Итоговая табл.1чел(все услуги-к'!$G1853+('Итоговая табл.1чел(все услуги-к'!$G1853*'Таблица вводных'!$G$7))-('Расчет комиссии(Нади)'!$I1853+'Таблица вводных'!$E$3+'Таблица вводных'!$F$3)</f>
        <v>-0.41203990367697507</v>
      </c>
      <c r="H1853" s="66">
        <f>'Итоговая табл.1чел(все услуги-к'!$H1853-('Расчет комиссии(Нади)'!$I1853+'Таблица вводных'!$E$3+'Таблица вводных'!$F$3)</f>
        <v>-0.41203990367697507</v>
      </c>
      <c r="I1853" s="66">
        <f>('Итоговая табл.1чел(все услуги-к'!$I1853+('Итоговая табл.1чел(все услуги-к'!$I1853*'Таблица вводных'!$G$9))-('Расчет комиссии(Нади)'!$I1853+'Таблица вводных'!$E$3+'Таблица вводных'!$F$3)</f>
        <v>-0.41203990367697507</v>
      </c>
      <c r="J1853" s="13" t="s">
        <v>315</v>
      </c>
    </row>
    <row r="1854" spans="1:10" ht="13.2" customHeight="1">
      <c r="A1854" s="140"/>
      <c r="B1854" s="5"/>
      <c r="C1854" s="15"/>
      <c r="D1854" s="66">
        <f>(('Итоговая табл.1чел(все услуги-к'!$D1854+('Итоговая табл.1чел(все услуги-к'!$D1854*'Таблица вводных'!$G$4)))-('Расчет комиссии(Нади)'!$I1854+'Таблица вводных'!$E$3+'Таблица вводных'!$F$3)</f>
        <v>7.2879600963230251</v>
      </c>
      <c r="E1854" s="66">
        <f>('Итоговая табл.1чел(все услуги-к'!$E1854+('Итоговая табл.1чел(все услуги-к'!$E1854*'Таблица вводных'!$G$5))-('Расчет комиссии(Нади)'!$I1854+'Таблица вводных'!$E$3+'Таблица вводных'!$F$3)</f>
        <v>0.50371009632302488</v>
      </c>
      <c r="F1854" s="66">
        <f>('Итоговая табл.1чел(все услуги-к'!$F1854+('Итоговая табл.1чел(все услуги-к'!$F1854*'Таблица вводных'!$G$6))-('Расчет комиссии(Нади)'!$I1854+'Таблица вводных'!$E$3+'Таблица вводных'!$F$3)</f>
        <v>23.347960096323028</v>
      </c>
      <c r="G1854" s="66">
        <f>('Итоговая табл.1чел(все услуги-к'!$G1854+('Итоговая табл.1чел(все услуги-к'!$G1854*'Таблица вводных'!$G$7))-('Расчет комиссии(Нади)'!$I1854+'Таблица вводных'!$E$3+'Таблица вводных'!$F$3)</f>
        <v>-0.41203990367697507</v>
      </c>
      <c r="H1854" s="66">
        <f>'Итоговая табл.1чел(все услуги-к'!$H1854-('Расчет комиссии(Нади)'!$I1854+'Таблица вводных'!$E$3+'Таблица вводных'!$F$3)</f>
        <v>-0.41203990367697507</v>
      </c>
      <c r="I1854" s="66">
        <f>('Итоговая табл.1чел(все услуги-к'!$I1854+('Итоговая табл.1чел(все услуги-к'!$I1854*'Таблица вводных'!$G$9))-('Расчет комиссии(Нади)'!$I1854+'Таблица вводных'!$E$3+'Таблица вводных'!$F$3)</f>
        <v>-0.41203990367697507</v>
      </c>
      <c r="J1854" s="13" t="s">
        <v>315</v>
      </c>
    </row>
    <row r="1855" spans="1:10" ht="13.2" customHeight="1">
      <c r="A1855" s="141"/>
      <c r="B1855" s="18"/>
      <c r="C1855" s="19"/>
      <c r="D1855" s="76">
        <f>(('Итоговая табл.1чел(все услуги-к'!$D1855+('Итоговая табл.1чел(все услуги-к'!$D1855*'Таблица вводных'!$G$4)))-('Расчет комиссии(Нади)'!$I1855+'Таблица вводных'!$E$3+'Таблица вводных'!$F$3)</f>
        <v>7.2879600963230251</v>
      </c>
      <c r="E1855" s="76">
        <f>('Итоговая табл.1чел(все услуги-к'!$E1855+('Итоговая табл.1чел(все услуги-к'!$E1855*'Таблица вводных'!$G$5))-('Расчет комиссии(Нади)'!$I1855+'Таблица вводных'!$E$3+'Таблица вводных'!$F$3)</f>
        <v>0.50371009632302488</v>
      </c>
      <c r="F1855" s="76">
        <f>('Итоговая табл.1чел(все услуги-к'!$F1855+('Итоговая табл.1чел(все услуги-к'!$F1855*'Таблица вводных'!$G$6))-('Расчет комиссии(Нади)'!$I1855+'Таблица вводных'!$E$3+'Таблица вводных'!$F$3)</f>
        <v>23.347960096323028</v>
      </c>
      <c r="G1855" s="76">
        <f>('Итоговая табл.1чел(все услуги-к'!$G1855+('Итоговая табл.1чел(все услуги-к'!$G1855*'Таблица вводных'!$G$7))-('Расчет комиссии(Нади)'!$I1855+'Таблица вводных'!$E$3+'Таблица вводных'!$F$3)</f>
        <v>-0.41203990367697507</v>
      </c>
      <c r="H1855" s="76">
        <f>'Итоговая табл.1чел(все услуги-к'!$H1855-('Расчет комиссии(Нади)'!$I1855+'Таблица вводных'!$E$3+'Таблица вводных'!$F$3)</f>
        <v>-0.41203990367697507</v>
      </c>
      <c r="I1855" s="76">
        <f>('Итоговая табл.1чел(все услуги-к'!$I1855+('Итоговая табл.1чел(все услуги-к'!$I1855*'Таблица вводных'!$G$9))-('Расчет комиссии(Нади)'!$I1855+'Таблица вводных'!$E$3+'Таблица вводных'!$F$3)</f>
        <v>-0.41203990367697507</v>
      </c>
      <c r="J1855" s="22" t="s">
        <v>315</v>
      </c>
    </row>
    <row r="1856" spans="1:10" ht="13.2" customHeight="1">
      <c r="A1856" s="144" t="s">
        <v>316</v>
      </c>
      <c r="B1856" s="5">
        <v>45423</v>
      </c>
      <c r="C1856" s="97"/>
      <c r="D1856" s="59">
        <f>(('Итоговая табл.1чел(все услуги-к'!$D1856+('Итоговая табл.1чел(все услуги-к'!$D1856*'Таблица вводных'!$G$4)))-('Расчет комиссии(Нади)'!$I1856+'Таблица вводных'!$E$3+'Таблица вводных'!$F$3)</f>
        <v>7.2879600963230251</v>
      </c>
      <c r="E1856" s="59">
        <f>('Итоговая табл.1чел(все услуги-к'!$E1856+('Итоговая табл.1чел(все услуги-к'!$E1856*'Таблица вводных'!$G$5))-('Расчет комиссии(Нади)'!$I1856+'Таблица вводных'!$E$3+'Таблица вводных'!$F$3)</f>
        <v>0.50371009632302488</v>
      </c>
      <c r="F1856" s="59">
        <f>('Итоговая табл.1чел(все услуги-к'!$F1856+('Итоговая табл.1чел(все услуги-к'!$F1856*'Таблица вводных'!$G$6))-('Расчет комиссии(Нади)'!$I1856+'Таблица вводных'!$E$3+'Таблица вводных'!$F$3)</f>
        <v>23.347960096323028</v>
      </c>
      <c r="G1856" s="59">
        <f>('Итоговая табл.1чел(все услуги-к'!$G1856+('Итоговая табл.1чел(все услуги-к'!$G1856*'Таблица вводных'!$G$7))-('Расчет комиссии(Нади)'!$I1856+'Таблица вводных'!$E$3+'Таблица вводных'!$F$3)</f>
        <v>-0.41203990367697507</v>
      </c>
      <c r="H1856" s="59">
        <f>'Итоговая табл.1чел(все услуги-к'!$H1856-('Расчет комиссии(Нади)'!$I1856+'Таблица вводных'!$E$3+'Таблица вводных'!$F$3)</f>
        <v>-0.41203990367697507</v>
      </c>
      <c r="I1856" s="59">
        <f>('Итоговая табл.1чел(все услуги-к'!$I1856+('Итоговая табл.1чел(все услуги-к'!$I1856*'Таблица вводных'!$G$9))-('Расчет комиссии(Нади)'!$I1856+'Таблица вводных'!$E$3+'Таблица вводных'!$F$3)</f>
        <v>-0.41203990367697507</v>
      </c>
      <c r="J1856" s="10" t="s">
        <v>317</v>
      </c>
    </row>
    <row r="1857" spans="1:10" ht="13.2" customHeight="1">
      <c r="A1857" s="140"/>
      <c r="B1857" s="5">
        <v>45426</v>
      </c>
      <c r="C1857" s="6"/>
      <c r="D1857" s="66">
        <f>(('Итоговая табл.1чел(все услуги-к'!$D1857+('Итоговая табл.1чел(все услуги-к'!$D1857*'Таблица вводных'!$G$4)))-('Расчет комиссии(Нади)'!$I1857+'Таблица вводных'!$E$3+'Таблица вводных'!$F$3)</f>
        <v>7.2879600963230251</v>
      </c>
      <c r="E1857" s="66">
        <f>('Итоговая табл.1чел(все услуги-к'!$E1857+('Итоговая табл.1чел(все услуги-к'!$E1857*'Таблица вводных'!$G$5))-('Расчет комиссии(Нади)'!$I1857+'Таблица вводных'!$E$3+'Таблица вводных'!$F$3)</f>
        <v>0.50371009632302488</v>
      </c>
      <c r="F1857" s="66">
        <f>('Итоговая табл.1чел(все услуги-к'!$F1857+('Итоговая табл.1чел(все услуги-к'!$F1857*'Таблица вводных'!$G$6))-('Расчет комиссии(Нади)'!$I1857+'Таблица вводных'!$E$3+'Таблица вводных'!$F$3)</f>
        <v>23.347960096323028</v>
      </c>
      <c r="G1857" s="66">
        <f>('Итоговая табл.1чел(все услуги-к'!$G1857+('Итоговая табл.1чел(все услуги-к'!$G1857*'Таблица вводных'!$G$7))-('Расчет комиссии(Нади)'!$I1857+'Таблица вводных'!$E$3+'Таблица вводных'!$F$3)</f>
        <v>-0.41203990367697507</v>
      </c>
      <c r="H1857" s="66">
        <f>'Итоговая табл.1чел(все услуги-к'!$H1857-('Расчет комиссии(Нади)'!$I1857+'Таблица вводных'!$E$3+'Таблица вводных'!$F$3)</f>
        <v>-0.41203990367697507</v>
      </c>
      <c r="I1857" s="66">
        <f>('Итоговая табл.1чел(все услуги-к'!$I1857+('Итоговая табл.1чел(все услуги-к'!$I1857*'Таблица вводных'!$G$9))-('Расчет комиссии(Нади)'!$I1857+'Таблица вводных'!$E$3+'Таблица вводных'!$F$3)</f>
        <v>-0.41203990367697507</v>
      </c>
      <c r="J1857" s="13" t="s">
        <v>317</v>
      </c>
    </row>
    <row r="1858" spans="1:10" ht="13.2" customHeight="1">
      <c r="A1858" s="140"/>
      <c r="B1858" s="5">
        <v>45430</v>
      </c>
      <c r="C1858" s="15"/>
      <c r="D1858" s="66">
        <f>(('Итоговая табл.1чел(все услуги-к'!$D1858+('Итоговая табл.1чел(все услуги-к'!$D1858*'Таблица вводных'!$G$4)))-('Расчет комиссии(Нади)'!$I1858+'Таблица вводных'!$E$3+'Таблица вводных'!$F$3)</f>
        <v>7.2879600963230251</v>
      </c>
      <c r="E1858" s="66">
        <f>('Итоговая табл.1чел(все услуги-к'!$E1858+('Итоговая табл.1чел(все услуги-к'!$E1858*'Таблица вводных'!$G$5))-('Расчет комиссии(Нади)'!$I1858+'Таблица вводных'!$E$3+'Таблица вводных'!$F$3)</f>
        <v>0.50371009632302488</v>
      </c>
      <c r="F1858" s="66">
        <f>('Итоговая табл.1чел(все услуги-к'!$F1858+('Итоговая табл.1чел(все услуги-к'!$F1858*'Таблица вводных'!$G$6))-('Расчет комиссии(Нади)'!$I1858+'Таблица вводных'!$E$3+'Таблица вводных'!$F$3)</f>
        <v>23.347960096323028</v>
      </c>
      <c r="G1858" s="66">
        <f>('Итоговая табл.1чел(все услуги-к'!$G1858+('Итоговая табл.1чел(все услуги-к'!$G1858*'Таблица вводных'!$G$7))-('Расчет комиссии(Нади)'!$I1858+'Таблица вводных'!$E$3+'Таблица вводных'!$F$3)</f>
        <v>-0.41203990367697507</v>
      </c>
      <c r="H1858" s="66">
        <f>'Итоговая табл.1чел(все услуги-к'!$H1858-('Расчет комиссии(Нади)'!$I1858+'Таблица вводных'!$E$3+'Таблица вводных'!$F$3)</f>
        <v>-0.41203990367697507</v>
      </c>
      <c r="I1858" s="66">
        <f>('Итоговая табл.1чел(все услуги-к'!$I1858+('Итоговая табл.1чел(все услуги-к'!$I1858*'Таблица вводных'!$G$9))-('Расчет комиссии(Нади)'!$I1858+'Таблица вводных'!$E$3+'Таблица вводных'!$F$3)</f>
        <v>-0.41203990367697507</v>
      </c>
      <c r="J1858" s="13" t="s">
        <v>317</v>
      </c>
    </row>
    <row r="1859" spans="1:10" ht="13.2" customHeight="1">
      <c r="A1859" s="140"/>
      <c r="B1859" s="5">
        <v>45433</v>
      </c>
      <c r="C1859" s="6"/>
      <c r="D1859" s="66">
        <f>(('Итоговая табл.1чел(все услуги-к'!$D1859+('Итоговая табл.1чел(все услуги-к'!$D1859*'Таблица вводных'!$G$4)))-('Расчет комиссии(Нади)'!$I1859+'Таблица вводных'!$E$3+'Таблица вводных'!$F$3)</f>
        <v>7.2879600963230251</v>
      </c>
      <c r="E1859" s="66">
        <f>('Итоговая табл.1чел(все услуги-к'!$E1859+('Итоговая табл.1чел(все услуги-к'!$E1859*'Таблица вводных'!$G$5))-('Расчет комиссии(Нади)'!$I1859+'Таблица вводных'!$E$3+'Таблица вводных'!$F$3)</f>
        <v>0.50371009632302488</v>
      </c>
      <c r="F1859" s="66">
        <f>('Итоговая табл.1чел(все услуги-к'!$F1859+('Итоговая табл.1чел(все услуги-к'!$F1859*'Таблица вводных'!$G$6))-('Расчет комиссии(Нади)'!$I1859+'Таблица вводных'!$E$3+'Таблица вводных'!$F$3)</f>
        <v>23.347960096323028</v>
      </c>
      <c r="G1859" s="66">
        <f>('Итоговая табл.1чел(все услуги-к'!$G1859+('Итоговая табл.1чел(все услуги-к'!$G1859*'Таблица вводных'!$G$7))-('Расчет комиссии(Нади)'!$I1859+'Таблица вводных'!$E$3+'Таблица вводных'!$F$3)</f>
        <v>-0.41203990367697507</v>
      </c>
      <c r="H1859" s="66">
        <f>'Итоговая табл.1чел(все услуги-к'!$H1859-('Расчет комиссии(Нади)'!$I1859+'Таблица вводных'!$E$3+'Таблица вводных'!$F$3)</f>
        <v>-0.41203990367697507</v>
      </c>
      <c r="I1859" s="66">
        <f>('Итоговая табл.1чел(все услуги-к'!$I1859+('Итоговая табл.1чел(все услуги-к'!$I1859*'Таблица вводных'!$G$9))-('Расчет комиссии(Нади)'!$I1859+'Таблица вводных'!$E$3+'Таблица вводных'!$F$3)</f>
        <v>-0.41203990367697507</v>
      </c>
      <c r="J1859" s="13" t="s">
        <v>317</v>
      </c>
    </row>
    <row r="1860" spans="1:10" ht="13.2" customHeight="1">
      <c r="A1860" s="140"/>
      <c r="B1860" s="5">
        <v>45437</v>
      </c>
      <c r="C1860" s="15"/>
      <c r="D1860" s="66">
        <f>(('Итоговая табл.1чел(все услуги-к'!$D1860+('Итоговая табл.1чел(все услуги-к'!$D1860*'Таблица вводных'!$G$4)))-('Расчет комиссии(Нади)'!$I1860+'Таблица вводных'!$E$3+'Таблица вводных'!$F$3)</f>
        <v>7.2879600963230251</v>
      </c>
      <c r="E1860" s="66">
        <f>('Итоговая табл.1чел(все услуги-к'!$E1860+('Итоговая табл.1чел(все услуги-к'!$E1860*'Таблица вводных'!$G$5))-('Расчет комиссии(Нади)'!$I1860+'Таблица вводных'!$E$3+'Таблица вводных'!$F$3)</f>
        <v>0.50371009632302488</v>
      </c>
      <c r="F1860" s="66">
        <f>('Итоговая табл.1чел(все услуги-к'!$F1860+('Итоговая табл.1чел(все услуги-к'!$F1860*'Таблица вводных'!$G$6))-('Расчет комиссии(Нади)'!$I1860+'Таблица вводных'!$E$3+'Таблица вводных'!$F$3)</f>
        <v>23.347960096323028</v>
      </c>
      <c r="G1860" s="66">
        <f>('Итоговая табл.1чел(все услуги-к'!$G1860+('Итоговая табл.1чел(все услуги-к'!$G1860*'Таблица вводных'!$G$7))-('Расчет комиссии(Нади)'!$I1860+'Таблица вводных'!$E$3+'Таблица вводных'!$F$3)</f>
        <v>-0.41203990367697507</v>
      </c>
      <c r="H1860" s="66">
        <f>'Итоговая табл.1чел(все услуги-к'!$H1860-('Расчет комиссии(Нади)'!$I1860+'Таблица вводных'!$E$3+'Таблица вводных'!$F$3)</f>
        <v>-0.41203990367697507</v>
      </c>
      <c r="I1860" s="66">
        <f>('Итоговая табл.1чел(все услуги-к'!$I1860+('Итоговая табл.1чел(все услуги-к'!$I1860*'Таблица вводных'!$G$9))-('Расчет комиссии(Нади)'!$I1860+'Таблица вводных'!$E$3+'Таблица вводных'!$F$3)</f>
        <v>-0.41203990367697507</v>
      </c>
      <c r="J1860" s="13" t="s">
        <v>317</v>
      </c>
    </row>
    <row r="1861" spans="1:10" ht="13.2" customHeight="1">
      <c r="A1861" s="140"/>
      <c r="B1861" s="5">
        <v>45440</v>
      </c>
      <c r="C1861" s="15"/>
      <c r="D1861" s="66">
        <f>(('Итоговая табл.1чел(все услуги-к'!$D1861+('Итоговая табл.1чел(все услуги-к'!$D1861*'Таблица вводных'!$G$4)))-('Расчет комиссии(Нади)'!$I1861+'Таблица вводных'!$E$3+'Таблица вводных'!$F$3)</f>
        <v>7.2879600963230251</v>
      </c>
      <c r="E1861" s="66">
        <f>('Итоговая табл.1чел(все услуги-к'!$E1861+('Итоговая табл.1чел(все услуги-к'!$E1861*'Таблица вводных'!$G$5))-('Расчет комиссии(Нади)'!$I1861+'Таблица вводных'!$E$3+'Таблица вводных'!$F$3)</f>
        <v>0.50371009632302488</v>
      </c>
      <c r="F1861" s="66">
        <f>('Итоговая табл.1чел(все услуги-к'!$F1861+('Итоговая табл.1чел(все услуги-к'!$F1861*'Таблица вводных'!$G$6))-('Расчет комиссии(Нади)'!$I1861+'Таблица вводных'!$E$3+'Таблица вводных'!$F$3)</f>
        <v>23.347960096323028</v>
      </c>
      <c r="G1861" s="66">
        <f>('Итоговая табл.1чел(все услуги-к'!$G1861+('Итоговая табл.1чел(все услуги-к'!$G1861*'Таблица вводных'!$G$7))-('Расчет комиссии(Нади)'!$I1861+'Таблица вводных'!$E$3+'Таблица вводных'!$F$3)</f>
        <v>-0.41203990367697507</v>
      </c>
      <c r="H1861" s="66">
        <f>'Итоговая табл.1чел(все услуги-к'!$H1861-('Расчет комиссии(Нади)'!$I1861+'Таблица вводных'!$E$3+'Таблица вводных'!$F$3)</f>
        <v>-0.41203990367697507</v>
      </c>
      <c r="I1861" s="66">
        <f>('Итоговая табл.1чел(все услуги-к'!$I1861+('Итоговая табл.1чел(все услуги-к'!$I1861*'Таблица вводных'!$G$9))-('Расчет комиссии(Нади)'!$I1861+'Таблица вводных'!$E$3+'Таблица вводных'!$F$3)</f>
        <v>-0.41203990367697507</v>
      </c>
      <c r="J1861" s="13" t="s">
        <v>317</v>
      </c>
    </row>
    <row r="1862" spans="1:10" ht="13.2" customHeight="1">
      <c r="A1862" s="140"/>
      <c r="B1862" s="5">
        <v>45444</v>
      </c>
      <c r="C1862" s="15"/>
      <c r="D1862" s="66">
        <f>(('Итоговая табл.1чел(все услуги-к'!$D1862+('Итоговая табл.1чел(все услуги-к'!$D1862*'Таблица вводных'!$G$4)))-('Расчет комиссии(Нади)'!$I1862+'Таблица вводных'!$E$3+'Таблица вводных'!$F$3)</f>
        <v>7.2879600963230251</v>
      </c>
      <c r="E1862" s="66">
        <f>('Итоговая табл.1чел(все услуги-к'!$E1862+('Итоговая табл.1чел(все услуги-к'!$E1862*'Таблица вводных'!$G$5))-('Расчет комиссии(Нади)'!$I1862+'Таблица вводных'!$E$3+'Таблица вводных'!$F$3)</f>
        <v>0.50371009632302488</v>
      </c>
      <c r="F1862" s="66">
        <f>('Итоговая табл.1чел(все услуги-к'!$F1862+('Итоговая табл.1чел(все услуги-к'!$F1862*'Таблица вводных'!$G$6))-('Расчет комиссии(Нади)'!$I1862+'Таблица вводных'!$E$3+'Таблица вводных'!$F$3)</f>
        <v>23.347960096323028</v>
      </c>
      <c r="G1862" s="66">
        <f>('Итоговая табл.1чел(все услуги-к'!$G1862+('Итоговая табл.1чел(все услуги-к'!$G1862*'Таблица вводных'!$G$7))-('Расчет комиссии(Нади)'!$I1862+'Таблица вводных'!$E$3+'Таблица вводных'!$F$3)</f>
        <v>-0.41203990367697507</v>
      </c>
      <c r="H1862" s="66">
        <f>'Итоговая табл.1чел(все услуги-к'!$H1862-('Расчет комиссии(Нади)'!$I1862+'Таблица вводных'!$E$3+'Таблица вводных'!$F$3)</f>
        <v>-0.41203990367697507</v>
      </c>
      <c r="I1862" s="66">
        <f>('Итоговая табл.1чел(все услуги-к'!$I1862+('Итоговая табл.1чел(все услуги-к'!$I1862*'Таблица вводных'!$G$9))-('Расчет комиссии(Нади)'!$I1862+'Таблица вводных'!$E$3+'Таблица вводных'!$F$3)</f>
        <v>-0.41203990367697507</v>
      </c>
      <c r="J1862" s="13" t="s">
        <v>317</v>
      </c>
    </row>
    <row r="1863" spans="1:10" ht="13.2" customHeight="1">
      <c r="A1863" s="140"/>
      <c r="B1863" s="5">
        <v>45447</v>
      </c>
      <c r="C1863" s="6"/>
      <c r="D1863" s="66">
        <f>(('Итоговая табл.1чел(все услуги-к'!$D1863+('Итоговая табл.1чел(все услуги-к'!$D1863*'Таблица вводных'!$G$4)))-('Расчет комиссии(Нади)'!$I1863+'Таблица вводных'!$E$3+'Таблица вводных'!$F$3)</f>
        <v>7.2879600963230251</v>
      </c>
      <c r="E1863" s="66">
        <f>('Итоговая табл.1чел(все услуги-к'!$E1863+('Итоговая табл.1чел(все услуги-к'!$E1863*'Таблица вводных'!$G$5))-('Расчет комиссии(Нади)'!$I1863+'Таблица вводных'!$E$3+'Таблица вводных'!$F$3)</f>
        <v>0.50371009632302488</v>
      </c>
      <c r="F1863" s="66">
        <f>('Итоговая табл.1чел(все услуги-к'!$F1863+('Итоговая табл.1чел(все услуги-к'!$F1863*'Таблица вводных'!$G$6))-('Расчет комиссии(Нади)'!$I1863+'Таблица вводных'!$E$3+'Таблица вводных'!$F$3)</f>
        <v>23.347960096323028</v>
      </c>
      <c r="G1863" s="66">
        <f>('Итоговая табл.1чел(все услуги-к'!$G1863+('Итоговая табл.1чел(все услуги-к'!$G1863*'Таблица вводных'!$G$7))-('Расчет комиссии(Нади)'!$I1863+'Таблица вводных'!$E$3+'Таблица вводных'!$F$3)</f>
        <v>-0.41203990367697507</v>
      </c>
      <c r="H1863" s="66">
        <f>'Итоговая табл.1чел(все услуги-к'!$H1863-('Расчет комиссии(Нади)'!$I1863+'Таблица вводных'!$E$3+'Таблица вводных'!$F$3)</f>
        <v>-0.41203990367697507</v>
      </c>
      <c r="I1863" s="66">
        <f>('Итоговая табл.1чел(все услуги-к'!$I1863+('Итоговая табл.1чел(все услуги-к'!$I1863*'Таблица вводных'!$G$9))-('Расчет комиссии(Нади)'!$I1863+'Таблица вводных'!$E$3+'Таблица вводных'!$F$3)</f>
        <v>-0.41203990367697507</v>
      </c>
      <c r="J1863" s="13" t="s">
        <v>317</v>
      </c>
    </row>
    <row r="1864" spans="1:10" ht="13.2" customHeight="1">
      <c r="A1864" s="140"/>
      <c r="B1864" s="5">
        <v>45451</v>
      </c>
      <c r="C1864" s="15"/>
      <c r="D1864" s="66">
        <f>(('Итоговая табл.1чел(все услуги-к'!$D1864+('Итоговая табл.1чел(все услуги-к'!$D1864*'Таблица вводных'!$G$4)))-('Расчет комиссии(Нади)'!$I1864+'Таблица вводных'!$E$3+'Таблица вводных'!$F$3)</f>
        <v>7.2879600963230251</v>
      </c>
      <c r="E1864" s="66">
        <f>('Итоговая табл.1чел(все услуги-к'!$E1864+('Итоговая табл.1чел(все услуги-к'!$E1864*'Таблица вводных'!$G$5))-('Расчет комиссии(Нади)'!$I1864+'Таблица вводных'!$E$3+'Таблица вводных'!$F$3)</f>
        <v>0.50371009632302488</v>
      </c>
      <c r="F1864" s="66">
        <f>('Итоговая табл.1чел(все услуги-к'!$F1864+('Итоговая табл.1чел(все услуги-к'!$F1864*'Таблица вводных'!$G$6))-('Расчет комиссии(Нади)'!$I1864+'Таблица вводных'!$E$3+'Таблица вводных'!$F$3)</f>
        <v>23.347960096323028</v>
      </c>
      <c r="G1864" s="66">
        <f>('Итоговая табл.1чел(все услуги-к'!$G1864+('Итоговая табл.1чел(все услуги-к'!$G1864*'Таблица вводных'!$G$7))-('Расчет комиссии(Нади)'!$I1864+'Таблица вводных'!$E$3+'Таблица вводных'!$F$3)</f>
        <v>-0.41203990367697507</v>
      </c>
      <c r="H1864" s="66">
        <f>'Итоговая табл.1чел(все услуги-к'!$H1864-('Расчет комиссии(Нади)'!$I1864+'Таблица вводных'!$E$3+'Таблица вводных'!$F$3)</f>
        <v>-0.41203990367697507</v>
      </c>
      <c r="I1864" s="66">
        <f>('Итоговая табл.1чел(все услуги-к'!$I1864+('Итоговая табл.1чел(все услуги-к'!$I1864*'Таблица вводных'!$G$9))-('Расчет комиссии(Нади)'!$I1864+'Таблица вводных'!$E$3+'Таблица вводных'!$F$3)</f>
        <v>-0.41203990367697507</v>
      </c>
      <c r="J1864" s="13" t="s">
        <v>317</v>
      </c>
    </row>
    <row r="1865" spans="1:10" ht="13.2" customHeight="1">
      <c r="A1865" s="140"/>
      <c r="B1865" s="5">
        <v>45454</v>
      </c>
      <c r="C1865" s="15"/>
      <c r="D1865" s="66">
        <f>(('Итоговая табл.1чел(все услуги-к'!$D1865+('Итоговая табл.1чел(все услуги-к'!$D1865*'Таблица вводных'!$G$4)))-('Расчет комиссии(Нади)'!$I1865+'Таблица вводных'!$E$3+'Таблица вводных'!$F$3)</f>
        <v>7.2879600963230251</v>
      </c>
      <c r="E1865" s="66">
        <f>('Итоговая табл.1чел(все услуги-к'!$E1865+('Итоговая табл.1чел(все услуги-к'!$E1865*'Таблица вводных'!$G$5))-('Расчет комиссии(Нади)'!$I1865+'Таблица вводных'!$E$3+'Таблица вводных'!$F$3)</f>
        <v>0.50371009632302488</v>
      </c>
      <c r="F1865" s="66">
        <f>('Итоговая табл.1чел(все услуги-к'!$F1865+('Итоговая табл.1чел(все услуги-к'!$F1865*'Таблица вводных'!$G$6))-('Расчет комиссии(Нади)'!$I1865+'Таблица вводных'!$E$3+'Таблица вводных'!$F$3)</f>
        <v>23.347960096323028</v>
      </c>
      <c r="G1865" s="66">
        <f>('Итоговая табл.1чел(все услуги-к'!$G1865+('Итоговая табл.1чел(все услуги-к'!$G1865*'Таблица вводных'!$G$7))-('Расчет комиссии(Нади)'!$I1865+'Таблица вводных'!$E$3+'Таблица вводных'!$F$3)</f>
        <v>-0.41203990367697507</v>
      </c>
      <c r="H1865" s="66">
        <f>'Итоговая табл.1чел(все услуги-к'!$H1865-('Расчет комиссии(Нади)'!$I1865+'Таблица вводных'!$E$3+'Таблица вводных'!$F$3)</f>
        <v>-0.41203990367697507</v>
      </c>
      <c r="I1865" s="66">
        <f>('Итоговая табл.1чел(все услуги-к'!$I1865+('Итоговая табл.1чел(все услуги-к'!$I1865*'Таблица вводных'!$G$9))-('Расчет комиссии(Нади)'!$I1865+'Таблица вводных'!$E$3+'Таблица вводных'!$F$3)</f>
        <v>-0.41203990367697507</v>
      </c>
      <c r="J1865" s="13" t="s">
        <v>317</v>
      </c>
    </row>
    <row r="1866" spans="1:10" ht="13.2" customHeight="1">
      <c r="A1866" s="140"/>
      <c r="B1866" s="5"/>
      <c r="C1866" s="6"/>
      <c r="D1866" s="66">
        <f>(('Итоговая табл.1чел(все услуги-к'!$D1866+('Итоговая табл.1чел(все услуги-к'!$D1866*'Таблица вводных'!$G$4)))-('Расчет комиссии(Нади)'!$I1866+'Таблица вводных'!$E$3+'Таблица вводных'!$F$3)</f>
        <v>7.2879600963230251</v>
      </c>
      <c r="E1866" s="66">
        <f>('Итоговая табл.1чел(все услуги-к'!$E1866+('Итоговая табл.1чел(все услуги-к'!$E1866*'Таблица вводных'!$G$5))-('Расчет комиссии(Нади)'!$I1866+'Таблица вводных'!$E$3+'Таблица вводных'!$F$3)</f>
        <v>0.50371009632302488</v>
      </c>
      <c r="F1866" s="66">
        <f>('Итоговая табл.1чел(все услуги-к'!$F1866+('Итоговая табл.1чел(все услуги-к'!$F1866*'Таблица вводных'!$G$6))-('Расчет комиссии(Нади)'!$I1866+'Таблица вводных'!$E$3+'Таблица вводных'!$F$3)</f>
        <v>23.347960096323028</v>
      </c>
      <c r="G1866" s="66">
        <f>('Итоговая табл.1чел(все услуги-к'!$G1866+('Итоговая табл.1чел(все услуги-к'!$G1866*'Таблица вводных'!$G$7))-('Расчет комиссии(Нади)'!$I1866+'Таблица вводных'!$E$3+'Таблица вводных'!$F$3)</f>
        <v>-0.41203990367697507</v>
      </c>
      <c r="H1866" s="66">
        <f>'Итоговая табл.1чел(все услуги-к'!$H1866-('Расчет комиссии(Нади)'!$I1866+'Таблица вводных'!$E$3+'Таблица вводных'!$F$3)</f>
        <v>-0.41203990367697507</v>
      </c>
      <c r="I1866" s="66">
        <f>('Итоговая табл.1чел(все услуги-к'!$I1866+('Итоговая табл.1чел(все услуги-к'!$I1866*'Таблица вводных'!$G$9))-('Расчет комиссии(Нади)'!$I1866+'Таблица вводных'!$E$3+'Таблица вводных'!$F$3)</f>
        <v>-0.41203990367697507</v>
      </c>
      <c r="J1866" s="13" t="s">
        <v>317</v>
      </c>
    </row>
    <row r="1867" spans="1:10" ht="13.2" customHeight="1">
      <c r="A1867" s="140"/>
      <c r="B1867" s="5"/>
      <c r="C1867" s="15"/>
      <c r="D1867" s="66">
        <f>(('Итоговая табл.1чел(все услуги-к'!$D1867+('Итоговая табл.1чел(все услуги-к'!$D1867*'Таблица вводных'!$G$4)))-('Расчет комиссии(Нади)'!$I1867+'Таблица вводных'!$E$3+'Таблица вводных'!$F$3)</f>
        <v>7.2879600963230251</v>
      </c>
      <c r="E1867" s="66">
        <f>('Итоговая табл.1чел(все услуги-к'!$E1867+('Итоговая табл.1чел(все услуги-к'!$E1867*'Таблица вводных'!$G$5))-('Расчет комиссии(Нади)'!$I1867+'Таблица вводных'!$E$3+'Таблица вводных'!$F$3)</f>
        <v>0.50371009632302488</v>
      </c>
      <c r="F1867" s="66">
        <f>('Итоговая табл.1чел(все услуги-к'!$F1867+('Итоговая табл.1чел(все услуги-к'!$F1867*'Таблица вводных'!$G$6))-('Расчет комиссии(Нади)'!$I1867+'Таблица вводных'!$E$3+'Таблица вводных'!$F$3)</f>
        <v>23.347960096323028</v>
      </c>
      <c r="G1867" s="66">
        <f>('Итоговая табл.1чел(все услуги-к'!$G1867+('Итоговая табл.1чел(все услуги-к'!$G1867*'Таблица вводных'!$G$7))-('Расчет комиссии(Нади)'!$I1867+'Таблица вводных'!$E$3+'Таблица вводных'!$F$3)</f>
        <v>-0.41203990367697507</v>
      </c>
      <c r="H1867" s="66">
        <f>'Итоговая табл.1чел(все услуги-к'!$H1867-('Расчет комиссии(Нади)'!$I1867+'Таблица вводных'!$E$3+'Таблица вводных'!$F$3)</f>
        <v>-0.41203990367697507</v>
      </c>
      <c r="I1867" s="66">
        <f>('Итоговая табл.1чел(все услуги-к'!$I1867+('Итоговая табл.1чел(все услуги-к'!$I1867*'Таблица вводных'!$G$9))-('Расчет комиссии(Нади)'!$I1867+'Таблица вводных'!$E$3+'Таблица вводных'!$F$3)</f>
        <v>-0.41203990367697507</v>
      </c>
      <c r="J1867" s="13" t="s">
        <v>317</v>
      </c>
    </row>
    <row r="1868" spans="1:10" ht="13.2" customHeight="1">
      <c r="A1868" s="140"/>
      <c r="B1868" s="5"/>
      <c r="C1868" s="6"/>
      <c r="D1868" s="66">
        <f>(('Итоговая табл.1чел(все услуги-к'!$D1868+('Итоговая табл.1чел(все услуги-к'!$D1868*'Таблица вводных'!$G$4)))-('Расчет комиссии(Нади)'!$I1868+'Таблица вводных'!$E$3+'Таблица вводных'!$F$3)</f>
        <v>7.2879600963230251</v>
      </c>
      <c r="E1868" s="66">
        <f>('Итоговая табл.1чел(все услуги-к'!$E1868+('Итоговая табл.1чел(все услуги-к'!$E1868*'Таблица вводных'!$G$5))-('Расчет комиссии(Нади)'!$I1868+'Таблица вводных'!$E$3+'Таблица вводных'!$F$3)</f>
        <v>0.50371009632302488</v>
      </c>
      <c r="F1868" s="66">
        <f>('Итоговая табл.1чел(все услуги-к'!$F1868+('Итоговая табл.1чел(все услуги-к'!$F1868*'Таблица вводных'!$G$6))-('Расчет комиссии(Нади)'!$I1868+'Таблица вводных'!$E$3+'Таблица вводных'!$F$3)</f>
        <v>23.347960096323028</v>
      </c>
      <c r="G1868" s="66">
        <f>('Итоговая табл.1чел(все услуги-к'!$G1868+('Итоговая табл.1чел(все услуги-к'!$G1868*'Таблица вводных'!$G$7))-('Расчет комиссии(Нади)'!$I1868+'Таблица вводных'!$E$3+'Таблица вводных'!$F$3)</f>
        <v>-0.41203990367697507</v>
      </c>
      <c r="H1868" s="66">
        <f>'Итоговая табл.1чел(все услуги-к'!$H1868-('Расчет комиссии(Нади)'!$I1868+'Таблица вводных'!$E$3+'Таблица вводных'!$F$3)</f>
        <v>-0.41203990367697507</v>
      </c>
      <c r="I1868" s="66">
        <f>('Итоговая табл.1чел(все услуги-к'!$I1868+('Итоговая табл.1чел(все услуги-к'!$I1868*'Таблица вводных'!$G$9))-('Расчет комиссии(Нади)'!$I1868+'Таблица вводных'!$E$3+'Таблица вводных'!$F$3)</f>
        <v>-0.41203990367697507</v>
      </c>
      <c r="J1868" s="13" t="s">
        <v>317</v>
      </c>
    </row>
    <row r="1869" spans="1:10" ht="13.2" customHeight="1">
      <c r="A1869" s="140"/>
      <c r="B1869" s="5"/>
      <c r="C1869" s="6"/>
      <c r="D1869" s="66">
        <f>(('Итоговая табл.1чел(все услуги-к'!$D1869+('Итоговая табл.1чел(все услуги-к'!$D1869*'Таблица вводных'!$G$4)))-('Расчет комиссии(Нади)'!$I1869+'Таблица вводных'!$E$3+'Таблица вводных'!$F$3)</f>
        <v>7.2879600963230251</v>
      </c>
      <c r="E1869" s="66">
        <f>('Итоговая табл.1чел(все услуги-к'!$E1869+('Итоговая табл.1чел(все услуги-к'!$E1869*'Таблица вводных'!$G$5))-('Расчет комиссии(Нади)'!$I1869+'Таблица вводных'!$E$3+'Таблица вводных'!$F$3)</f>
        <v>0.50371009632302488</v>
      </c>
      <c r="F1869" s="66">
        <f>('Итоговая табл.1чел(все услуги-к'!$F1869+('Итоговая табл.1чел(все услуги-к'!$F1869*'Таблица вводных'!$G$6))-('Расчет комиссии(Нади)'!$I1869+'Таблица вводных'!$E$3+'Таблица вводных'!$F$3)</f>
        <v>23.347960096323028</v>
      </c>
      <c r="G1869" s="66">
        <f>('Итоговая табл.1чел(все услуги-к'!$G1869+('Итоговая табл.1чел(все услуги-к'!$G1869*'Таблица вводных'!$G$7))-('Расчет комиссии(Нади)'!$I1869+'Таблица вводных'!$E$3+'Таблица вводных'!$F$3)</f>
        <v>-0.41203990367697507</v>
      </c>
      <c r="H1869" s="66">
        <f>'Итоговая табл.1чел(все услуги-к'!$H1869-('Расчет комиссии(Нади)'!$I1869+'Таблица вводных'!$E$3+'Таблица вводных'!$F$3)</f>
        <v>-0.41203990367697507</v>
      </c>
      <c r="I1869" s="66">
        <f>('Итоговая табл.1чел(все услуги-к'!$I1869+('Итоговая табл.1чел(все услуги-к'!$I1869*'Таблица вводных'!$G$9))-('Расчет комиссии(Нади)'!$I1869+'Таблица вводных'!$E$3+'Таблица вводных'!$F$3)</f>
        <v>-0.41203990367697507</v>
      </c>
      <c r="J1869" s="13" t="s">
        <v>317</v>
      </c>
    </row>
    <row r="1870" spans="1:10" ht="13.2" customHeight="1">
      <c r="A1870" s="140"/>
      <c r="B1870" s="5"/>
      <c r="C1870" s="15"/>
      <c r="D1870" s="66">
        <f>(('Итоговая табл.1чел(все услуги-к'!$D1870+('Итоговая табл.1чел(все услуги-к'!$D1870*'Таблица вводных'!$G$4)))-('Расчет комиссии(Нади)'!$I1870+'Таблица вводных'!$E$3+'Таблица вводных'!$F$3)</f>
        <v>7.2879600963230251</v>
      </c>
      <c r="E1870" s="66">
        <f>('Итоговая табл.1чел(все услуги-к'!$E1870+('Итоговая табл.1чел(все услуги-к'!$E1870*'Таблица вводных'!$G$5))-('Расчет комиссии(Нади)'!$I1870+'Таблица вводных'!$E$3+'Таблица вводных'!$F$3)</f>
        <v>0.50371009632302488</v>
      </c>
      <c r="F1870" s="66">
        <f>('Итоговая табл.1чел(все услуги-к'!$F1870+('Итоговая табл.1чел(все услуги-к'!$F1870*'Таблица вводных'!$G$6))-('Расчет комиссии(Нади)'!$I1870+'Таблица вводных'!$E$3+'Таблица вводных'!$F$3)</f>
        <v>23.347960096323028</v>
      </c>
      <c r="G1870" s="66">
        <f>('Итоговая табл.1чел(все услуги-к'!$G1870+('Итоговая табл.1чел(все услуги-к'!$G1870*'Таблица вводных'!$G$7))-('Расчет комиссии(Нади)'!$I1870+'Таблица вводных'!$E$3+'Таблица вводных'!$F$3)</f>
        <v>-0.41203990367697507</v>
      </c>
      <c r="H1870" s="66">
        <f>'Итоговая табл.1чел(все услуги-к'!$H1870-('Расчет комиссии(Нади)'!$I1870+'Таблица вводных'!$E$3+'Таблица вводных'!$F$3)</f>
        <v>-0.41203990367697507</v>
      </c>
      <c r="I1870" s="66">
        <f>('Итоговая табл.1чел(все услуги-к'!$I1870+('Итоговая табл.1чел(все услуги-к'!$I1870*'Таблица вводных'!$G$9))-('Расчет комиссии(Нади)'!$I1870+'Таблица вводных'!$E$3+'Таблица вводных'!$F$3)</f>
        <v>-0.41203990367697507</v>
      </c>
      <c r="J1870" s="13" t="s">
        <v>317</v>
      </c>
    </row>
    <row r="1871" spans="1:10" ht="13.2" customHeight="1">
      <c r="A1871" s="140"/>
      <c r="B1871" s="5"/>
      <c r="C1871" s="6"/>
      <c r="D1871" s="66">
        <f>(('Итоговая табл.1чел(все услуги-к'!$D1871+('Итоговая табл.1чел(все услуги-к'!$D1871*'Таблица вводных'!$G$4)))-('Расчет комиссии(Нади)'!$I1871+'Таблица вводных'!$E$3+'Таблица вводных'!$F$3)</f>
        <v>7.2879600963230251</v>
      </c>
      <c r="E1871" s="66">
        <f>('Итоговая табл.1чел(все услуги-к'!$E1871+('Итоговая табл.1чел(все услуги-к'!$E1871*'Таблица вводных'!$G$5))-('Расчет комиссии(Нади)'!$I1871+'Таблица вводных'!$E$3+'Таблица вводных'!$F$3)</f>
        <v>0.50371009632302488</v>
      </c>
      <c r="F1871" s="66">
        <f>('Итоговая табл.1чел(все услуги-к'!$F1871+('Итоговая табл.1чел(все услуги-к'!$F1871*'Таблица вводных'!$G$6))-('Расчет комиссии(Нади)'!$I1871+'Таблица вводных'!$E$3+'Таблица вводных'!$F$3)</f>
        <v>23.347960096323028</v>
      </c>
      <c r="G1871" s="66">
        <f>('Итоговая табл.1чел(все услуги-к'!$G1871+('Итоговая табл.1чел(все услуги-к'!$G1871*'Таблица вводных'!$G$7))-('Расчет комиссии(Нади)'!$I1871+'Таблица вводных'!$E$3+'Таблица вводных'!$F$3)</f>
        <v>-0.41203990367697507</v>
      </c>
      <c r="H1871" s="66">
        <f>'Итоговая табл.1чел(все услуги-к'!$H1871-('Расчет комиссии(Нади)'!$I1871+'Таблица вводных'!$E$3+'Таблица вводных'!$F$3)</f>
        <v>-0.41203990367697507</v>
      </c>
      <c r="I1871" s="66">
        <f>('Итоговая табл.1чел(все услуги-к'!$I1871+('Итоговая табл.1чел(все услуги-к'!$I1871*'Таблица вводных'!$G$9))-('Расчет комиссии(Нади)'!$I1871+'Таблица вводных'!$E$3+'Таблица вводных'!$F$3)</f>
        <v>-0.41203990367697507</v>
      </c>
      <c r="J1871" s="13" t="s">
        <v>317</v>
      </c>
    </row>
    <row r="1872" spans="1:10" ht="13.2" customHeight="1">
      <c r="A1872" s="140"/>
      <c r="B1872" s="5"/>
      <c r="C1872" s="15"/>
      <c r="D1872" s="66">
        <f>(('Итоговая табл.1чел(все услуги-к'!$D1872+('Итоговая табл.1чел(все услуги-к'!$D1872*'Таблица вводных'!$G$4)))-('Расчет комиссии(Нади)'!$I1872+'Таблица вводных'!$E$3+'Таблица вводных'!$F$3)</f>
        <v>7.2879600963230251</v>
      </c>
      <c r="E1872" s="66">
        <f>('Итоговая табл.1чел(все услуги-к'!$E1872+('Итоговая табл.1чел(все услуги-к'!$E1872*'Таблица вводных'!$G$5))-('Расчет комиссии(Нади)'!$I1872+'Таблица вводных'!$E$3+'Таблица вводных'!$F$3)</f>
        <v>0.50371009632302488</v>
      </c>
      <c r="F1872" s="66">
        <f>('Итоговая табл.1чел(все услуги-к'!$F1872+('Итоговая табл.1чел(все услуги-к'!$F1872*'Таблица вводных'!$G$6))-('Расчет комиссии(Нади)'!$I1872+'Таблица вводных'!$E$3+'Таблица вводных'!$F$3)</f>
        <v>23.347960096323028</v>
      </c>
      <c r="G1872" s="66">
        <f>('Итоговая табл.1чел(все услуги-к'!$G1872+('Итоговая табл.1чел(все услуги-к'!$G1872*'Таблица вводных'!$G$7))-('Расчет комиссии(Нади)'!$I1872+'Таблица вводных'!$E$3+'Таблица вводных'!$F$3)</f>
        <v>-0.41203990367697507</v>
      </c>
      <c r="H1872" s="66">
        <f>'Итоговая табл.1чел(все услуги-к'!$H1872-('Расчет комиссии(Нади)'!$I1872+'Таблица вводных'!$E$3+'Таблица вводных'!$F$3)</f>
        <v>-0.41203990367697507</v>
      </c>
      <c r="I1872" s="66">
        <f>('Итоговая табл.1чел(все услуги-к'!$I1872+('Итоговая табл.1чел(все услуги-к'!$I1872*'Таблица вводных'!$G$9))-('Расчет комиссии(Нади)'!$I1872+'Таблица вводных'!$E$3+'Таблица вводных'!$F$3)</f>
        <v>-0.41203990367697507</v>
      </c>
      <c r="J1872" s="13" t="s">
        <v>317</v>
      </c>
    </row>
    <row r="1873" spans="1:10" ht="13.2" customHeight="1">
      <c r="A1873" s="141"/>
      <c r="B1873" s="18"/>
      <c r="C1873" s="19"/>
      <c r="D1873" s="76">
        <f>(('Итоговая табл.1чел(все услуги-к'!$D1873+('Итоговая табл.1чел(все услуги-к'!$D1873*'Таблица вводных'!$G$4)))-('Расчет комиссии(Нади)'!$I1873+'Таблица вводных'!$E$3+'Таблица вводных'!$F$3)</f>
        <v>7.2879600963230251</v>
      </c>
      <c r="E1873" s="76">
        <f>('Итоговая табл.1чел(все услуги-к'!$E1873+('Итоговая табл.1чел(все услуги-к'!$E1873*'Таблица вводных'!$G$5))-('Расчет комиссии(Нади)'!$I1873+'Таблица вводных'!$E$3+'Таблица вводных'!$F$3)</f>
        <v>0.50371009632302488</v>
      </c>
      <c r="F1873" s="76">
        <f>('Итоговая табл.1чел(все услуги-к'!$F1873+('Итоговая табл.1чел(все услуги-к'!$F1873*'Таблица вводных'!$G$6))-('Расчет комиссии(Нади)'!$I1873+'Таблица вводных'!$E$3+'Таблица вводных'!$F$3)</f>
        <v>23.347960096323028</v>
      </c>
      <c r="G1873" s="76">
        <f>('Итоговая табл.1чел(все услуги-к'!$G1873+('Итоговая табл.1чел(все услуги-к'!$G1873*'Таблица вводных'!$G$7))-('Расчет комиссии(Нади)'!$I1873+'Таблица вводных'!$E$3+'Таблица вводных'!$F$3)</f>
        <v>-0.41203990367697507</v>
      </c>
      <c r="H1873" s="76">
        <f>'Итоговая табл.1чел(все услуги-к'!$H1873-('Расчет комиссии(Нади)'!$I1873+'Таблица вводных'!$E$3+'Таблица вводных'!$F$3)</f>
        <v>-0.41203990367697507</v>
      </c>
      <c r="I1873" s="76">
        <f>('Итоговая табл.1чел(все услуги-к'!$I1873+('Итоговая табл.1чел(все услуги-к'!$I1873*'Таблица вводных'!$G$9))-('Расчет комиссии(Нади)'!$I1873+'Таблица вводных'!$E$3+'Таблица вводных'!$F$3)</f>
        <v>-0.41203990367697507</v>
      </c>
      <c r="J1873" s="22" t="s">
        <v>317</v>
      </c>
    </row>
    <row r="1874" spans="1:10" ht="13.2" customHeight="1">
      <c r="A1874" s="144" t="s">
        <v>318</v>
      </c>
      <c r="B1874" s="5">
        <v>45423</v>
      </c>
      <c r="C1874" s="97"/>
      <c r="D1874" s="59">
        <f>(('Итоговая табл.1чел(все услуги-к'!$D1874+('Итоговая табл.1чел(все услуги-к'!$D1874*'Таблица вводных'!$G$4)))-('Расчет комиссии(Нади)'!$I1874+'Таблица вводных'!$E$3+'Таблица вводных'!$F$3)</f>
        <v>7.2879600963230251</v>
      </c>
      <c r="E1874" s="59">
        <f>('Итоговая табл.1чел(все услуги-к'!$E1874+('Итоговая табл.1чел(все услуги-к'!$E1874*'Таблица вводных'!$G$5))-('Расчет комиссии(Нади)'!$I1874+'Таблица вводных'!$E$3+'Таблица вводных'!$F$3)</f>
        <v>0.50371009632302488</v>
      </c>
      <c r="F1874" s="59">
        <f>('Итоговая табл.1чел(все услуги-к'!$F1874+('Итоговая табл.1чел(все услуги-к'!$F1874*'Таблица вводных'!$G$6))-('Расчет комиссии(Нади)'!$I1874+'Таблица вводных'!$E$3+'Таблица вводных'!$F$3)</f>
        <v>23.347960096323028</v>
      </c>
      <c r="G1874" s="59">
        <f>('Итоговая табл.1чел(все услуги-к'!$G1874+('Итоговая табл.1чел(все услуги-к'!$G1874*'Таблица вводных'!$G$7))-('Расчет комиссии(Нади)'!$I1874+'Таблица вводных'!$E$3+'Таблица вводных'!$F$3)</f>
        <v>-0.41203990367697507</v>
      </c>
      <c r="H1874" s="59">
        <f>'Итоговая табл.1чел(все услуги-к'!$H1874-('Расчет комиссии(Нади)'!$I1874+'Таблица вводных'!$E$3+'Таблица вводных'!$F$3)</f>
        <v>-0.41203990367697507</v>
      </c>
      <c r="I1874" s="59">
        <f>('Итоговая табл.1чел(все услуги-к'!$I1874+('Итоговая табл.1чел(все услуги-к'!$I1874*'Таблица вводных'!$G$9))-('Расчет комиссии(Нади)'!$I1874+'Таблица вводных'!$E$3+'Таблица вводных'!$F$3)</f>
        <v>-0.41203990367697507</v>
      </c>
      <c r="J1874" s="10" t="s">
        <v>319</v>
      </c>
    </row>
    <row r="1875" spans="1:10" ht="13.2" customHeight="1">
      <c r="A1875" s="140"/>
      <c r="B1875" s="5">
        <v>45426</v>
      </c>
      <c r="C1875" s="6"/>
      <c r="D1875" s="66">
        <f>(('Итоговая табл.1чел(все услуги-к'!$D1875+('Итоговая табл.1чел(все услуги-к'!$D1875*'Таблица вводных'!$G$4)))-('Расчет комиссии(Нади)'!$I1875+'Таблица вводных'!$E$3+'Таблица вводных'!$F$3)</f>
        <v>7.2879600963230251</v>
      </c>
      <c r="E1875" s="66">
        <f>('Итоговая табл.1чел(все услуги-к'!$E1875+('Итоговая табл.1чел(все услуги-к'!$E1875*'Таблица вводных'!$G$5))-('Расчет комиссии(Нади)'!$I1875+'Таблица вводных'!$E$3+'Таблица вводных'!$F$3)</f>
        <v>0.50371009632302488</v>
      </c>
      <c r="F1875" s="66">
        <f>('Итоговая табл.1чел(все услуги-к'!$F1875+('Итоговая табл.1чел(все услуги-к'!$F1875*'Таблица вводных'!$G$6))-('Расчет комиссии(Нади)'!$I1875+'Таблица вводных'!$E$3+'Таблица вводных'!$F$3)</f>
        <v>23.347960096323028</v>
      </c>
      <c r="G1875" s="66">
        <f>('Итоговая табл.1чел(все услуги-к'!$G1875+('Итоговая табл.1чел(все услуги-к'!$G1875*'Таблица вводных'!$G$7))-('Расчет комиссии(Нади)'!$I1875+'Таблица вводных'!$E$3+'Таблица вводных'!$F$3)</f>
        <v>-0.41203990367697507</v>
      </c>
      <c r="H1875" s="66">
        <f>'Итоговая табл.1чел(все услуги-к'!$H1875-('Расчет комиссии(Нади)'!$I1875+'Таблица вводных'!$E$3+'Таблица вводных'!$F$3)</f>
        <v>-0.41203990367697507</v>
      </c>
      <c r="I1875" s="66">
        <f>('Итоговая табл.1чел(все услуги-к'!$I1875+('Итоговая табл.1чел(все услуги-к'!$I1875*'Таблица вводных'!$G$9))-('Расчет комиссии(Нади)'!$I1875+'Таблица вводных'!$E$3+'Таблица вводных'!$F$3)</f>
        <v>-0.41203990367697507</v>
      </c>
      <c r="J1875" s="13" t="s">
        <v>319</v>
      </c>
    </row>
    <row r="1876" spans="1:10" ht="13.2" customHeight="1">
      <c r="A1876" s="140"/>
      <c r="B1876" s="5">
        <v>45430</v>
      </c>
      <c r="C1876" s="15"/>
      <c r="D1876" s="66">
        <f>(('Итоговая табл.1чел(все услуги-к'!$D1876+('Итоговая табл.1чел(все услуги-к'!$D1876*'Таблица вводных'!$G$4)))-('Расчет комиссии(Нади)'!$I1876+'Таблица вводных'!$E$3+'Таблица вводных'!$F$3)</f>
        <v>7.2879600963230251</v>
      </c>
      <c r="E1876" s="66">
        <f>('Итоговая табл.1чел(все услуги-к'!$E1876+('Итоговая табл.1чел(все услуги-к'!$E1876*'Таблица вводных'!$G$5))-('Расчет комиссии(Нади)'!$I1876+'Таблица вводных'!$E$3+'Таблица вводных'!$F$3)</f>
        <v>0.50371009632302488</v>
      </c>
      <c r="F1876" s="66">
        <f>('Итоговая табл.1чел(все услуги-к'!$F1876+('Итоговая табл.1чел(все услуги-к'!$F1876*'Таблица вводных'!$G$6))-('Расчет комиссии(Нади)'!$I1876+'Таблица вводных'!$E$3+'Таблица вводных'!$F$3)</f>
        <v>23.347960096323028</v>
      </c>
      <c r="G1876" s="66">
        <f>('Итоговая табл.1чел(все услуги-к'!$G1876+('Итоговая табл.1чел(все услуги-к'!$G1876*'Таблица вводных'!$G$7))-('Расчет комиссии(Нади)'!$I1876+'Таблица вводных'!$E$3+'Таблица вводных'!$F$3)</f>
        <v>-0.41203990367697507</v>
      </c>
      <c r="H1876" s="66">
        <f>'Итоговая табл.1чел(все услуги-к'!$H1876-('Расчет комиссии(Нади)'!$I1876+'Таблица вводных'!$E$3+'Таблица вводных'!$F$3)</f>
        <v>-0.41203990367697507</v>
      </c>
      <c r="I1876" s="66">
        <f>('Итоговая табл.1чел(все услуги-к'!$I1876+('Итоговая табл.1чел(все услуги-к'!$I1876*'Таблица вводных'!$G$9))-('Расчет комиссии(Нади)'!$I1876+'Таблица вводных'!$E$3+'Таблица вводных'!$F$3)</f>
        <v>-0.41203990367697507</v>
      </c>
      <c r="J1876" s="13" t="s">
        <v>319</v>
      </c>
    </row>
    <row r="1877" spans="1:10" ht="13.2" customHeight="1">
      <c r="A1877" s="140"/>
      <c r="B1877" s="5">
        <v>45433</v>
      </c>
      <c r="C1877" s="6"/>
      <c r="D1877" s="66">
        <f>(('Итоговая табл.1чел(все услуги-к'!$D1877+('Итоговая табл.1чел(все услуги-к'!$D1877*'Таблица вводных'!$G$4)))-('Расчет комиссии(Нади)'!$I1877+'Таблица вводных'!$E$3+'Таблица вводных'!$F$3)</f>
        <v>7.2879600963230251</v>
      </c>
      <c r="E1877" s="66">
        <f>('Итоговая табл.1чел(все услуги-к'!$E1877+('Итоговая табл.1чел(все услуги-к'!$E1877*'Таблица вводных'!$G$5))-('Расчет комиссии(Нади)'!$I1877+'Таблица вводных'!$E$3+'Таблица вводных'!$F$3)</f>
        <v>0.50371009632302488</v>
      </c>
      <c r="F1877" s="66">
        <f>('Итоговая табл.1чел(все услуги-к'!$F1877+('Итоговая табл.1чел(все услуги-к'!$F1877*'Таблица вводных'!$G$6))-('Расчет комиссии(Нади)'!$I1877+'Таблица вводных'!$E$3+'Таблица вводных'!$F$3)</f>
        <v>23.347960096323028</v>
      </c>
      <c r="G1877" s="66">
        <f>('Итоговая табл.1чел(все услуги-к'!$G1877+('Итоговая табл.1чел(все услуги-к'!$G1877*'Таблица вводных'!$G$7))-('Расчет комиссии(Нади)'!$I1877+'Таблица вводных'!$E$3+'Таблица вводных'!$F$3)</f>
        <v>-0.41203990367697507</v>
      </c>
      <c r="H1877" s="66">
        <f>'Итоговая табл.1чел(все услуги-к'!$H1877-('Расчет комиссии(Нади)'!$I1877+'Таблица вводных'!$E$3+'Таблица вводных'!$F$3)</f>
        <v>-0.41203990367697507</v>
      </c>
      <c r="I1877" s="66">
        <f>('Итоговая табл.1чел(все услуги-к'!$I1877+('Итоговая табл.1чел(все услуги-к'!$I1877*'Таблица вводных'!$G$9))-('Расчет комиссии(Нади)'!$I1877+'Таблица вводных'!$E$3+'Таблица вводных'!$F$3)</f>
        <v>-0.41203990367697507</v>
      </c>
      <c r="J1877" s="13" t="s">
        <v>319</v>
      </c>
    </row>
    <row r="1878" spans="1:10" ht="13.2" customHeight="1">
      <c r="A1878" s="140"/>
      <c r="B1878" s="5">
        <v>45437</v>
      </c>
      <c r="C1878" s="15"/>
      <c r="D1878" s="66">
        <f>(('Итоговая табл.1чел(все услуги-к'!$D1878+('Итоговая табл.1чел(все услуги-к'!$D1878*'Таблица вводных'!$G$4)))-('Расчет комиссии(Нади)'!$I1878+'Таблица вводных'!$E$3+'Таблица вводных'!$F$3)</f>
        <v>7.2879600963230251</v>
      </c>
      <c r="E1878" s="66">
        <f>('Итоговая табл.1чел(все услуги-к'!$E1878+('Итоговая табл.1чел(все услуги-к'!$E1878*'Таблица вводных'!$G$5))-('Расчет комиссии(Нади)'!$I1878+'Таблица вводных'!$E$3+'Таблица вводных'!$F$3)</f>
        <v>0.50371009632302488</v>
      </c>
      <c r="F1878" s="66">
        <f>('Итоговая табл.1чел(все услуги-к'!$F1878+('Итоговая табл.1чел(все услуги-к'!$F1878*'Таблица вводных'!$G$6))-('Расчет комиссии(Нади)'!$I1878+'Таблица вводных'!$E$3+'Таблица вводных'!$F$3)</f>
        <v>23.347960096323028</v>
      </c>
      <c r="G1878" s="66">
        <f>('Итоговая табл.1чел(все услуги-к'!$G1878+('Итоговая табл.1чел(все услуги-к'!$G1878*'Таблица вводных'!$G$7))-('Расчет комиссии(Нади)'!$I1878+'Таблица вводных'!$E$3+'Таблица вводных'!$F$3)</f>
        <v>-0.41203990367697507</v>
      </c>
      <c r="H1878" s="66">
        <f>'Итоговая табл.1чел(все услуги-к'!$H1878-('Расчет комиссии(Нади)'!$I1878+'Таблица вводных'!$E$3+'Таблица вводных'!$F$3)</f>
        <v>-0.41203990367697507</v>
      </c>
      <c r="I1878" s="66">
        <f>('Итоговая табл.1чел(все услуги-к'!$I1878+('Итоговая табл.1чел(все услуги-к'!$I1878*'Таблица вводных'!$G$9))-('Расчет комиссии(Нади)'!$I1878+'Таблица вводных'!$E$3+'Таблица вводных'!$F$3)</f>
        <v>-0.41203990367697507</v>
      </c>
      <c r="J1878" s="13" t="s">
        <v>319</v>
      </c>
    </row>
    <row r="1879" spans="1:10" ht="13.2" customHeight="1">
      <c r="A1879" s="140"/>
      <c r="B1879" s="5">
        <v>45440</v>
      </c>
      <c r="C1879" s="15"/>
      <c r="D1879" s="66">
        <f>(('Итоговая табл.1чел(все услуги-к'!$D1879+('Итоговая табл.1чел(все услуги-к'!$D1879*'Таблица вводных'!$G$4)))-('Расчет комиссии(Нади)'!$I1879+'Таблица вводных'!$E$3+'Таблица вводных'!$F$3)</f>
        <v>7.2879600963230251</v>
      </c>
      <c r="E1879" s="66">
        <f>('Итоговая табл.1чел(все услуги-к'!$E1879+('Итоговая табл.1чел(все услуги-к'!$E1879*'Таблица вводных'!$G$5))-('Расчет комиссии(Нади)'!$I1879+'Таблица вводных'!$E$3+'Таблица вводных'!$F$3)</f>
        <v>0.50371009632302488</v>
      </c>
      <c r="F1879" s="66">
        <f>('Итоговая табл.1чел(все услуги-к'!$F1879+('Итоговая табл.1чел(все услуги-к'!$F1879*'Таблица вводных'!$G$6))-('Расчет комиссии(Нади)'!$I1879+'Таблица вводных'!$E$3+'Таблица вводных'!$F$3)</f>
        <v>23.347960096323028</v>
      </c>
      <c r="G1879" s="66">
        <f>('Итоговая табл.1чел(все услуги-к'!$G1879+('Итоговая табл.1чел(все услуги-к'!$G1879*'Таблица вводных'!$G$7))-('Расчет комиссии(Нади)'!$I1879+'Таблица вводных'!$E$3+'Таблица вводных'!$F$3)</f>
        <v>-0.41203990367697507</v>
      </c>
      <c r="H1879" s="66">
        <f>'Итоговая табл.1чел(все услуги-к'!$H1879-('Расчет комиссии(Нади)'!$I1879+'Таблица вводных'!$E$3+'Таблица вводных'!$F$3)</f>
        <v>-0.41203990367697507</v>
      </c>
      <c r="I1879" s="66">
        <f>('Итоговая табл.1чел(все услуги-к'!$I1879+('Итоговая табл.1чел(все услуги-к'!$I1879*'Таблица вводных'!$G$9))-('Расчет комиссии(Нади)'!$I1879+'Таблица вводных'!$E$3+'Таблица вводных'!$F$3)</f>
        <v>-0.41203990367697507</v>
      </c>
      <c r="J1879" s="13" t="s">
        <v>319</v>
      </c>
    </row>
    <row r="1880" spans="1:10" ht="13.2" customHeight="1">
      <c r="A1880" s="140"/>
      <c r="B1880" s="5">
        <v>45444</v>
      </c>
      <c r="C1880" s="15"/>
      <c r="D1880" s="66">
        <f>(('Итоговая табл.1чел(все услуги-к'!$D1880+('Итоговая табл.1чел(все услуги-к'!$D1880*'Таблица вводных'!$G$4)))-('Расчет комиссии(Нади)'!$I1880+'Таблица вводных'!$E$3+'Таблица вводных'!$F$3)</f>
        <v>7.2879600963230251</v>
      </c>
      <c r="E1880" s="66">
        <f>('Итоговая табл.1чел(все услуги-к'!$E1880+('Итоговая табл.1чел(все услуги-к'!$E1880*'Таблица вводных'!$G$5))-('Расчет комиссии(Нади)'!$I1880+'Таблица вводных'!$E$3+'Таблица вводных'!$F$3)</f>
        <v>0.50371009632302488</v>
      </c>
      <c r="F1880" s="66">
        <f>('Итоговая табл.1чел(все услуги-к'!$F1880+('Итоговая табл.1чел(все услуги-к'!$F1880*'Таблица вводных'!$G$6))-('Расчет комиссии(Нади)'!$I1880+'Таблица вводных'!$E$3+'Таблица вводных'!$F$3)</f>
        <v>23.347960096323028</v>
      </c>
      <c r="G1880" s="66">
        <f>('Итоговая табл.1чел(все услуги-к'!$G1880+('Итоговая табл.1чел(все услуги-к'!$G1880*'Таблица вводных'!$G$7))-('Расчет комиссии(Нади)'!$I1880+'Таблица вводных'!$E$3+'Таблица вводных'!$F$3)</f>
        <v>-0.41203990367697507</v>
      </c>
      <c r="H1880" s="66">
        <f>'Итоговая табл.1чел(все услуги-к'!$H1880-('Расчет комиссии(Нади)'!$I1880+'Таблица вводных'!$E$3+'Таблица вводных'!$F$3)</f>
        <v>-0.41203990367697507</v>
      </c>
      <c r="I1880" s="66">
        <f>('Итоговая табл.1чел(все услуги-к'!$I1880+('Итоговая табл.1чел(все услуги-к'!$I1880*'Таблица вводных'!$G$9))-('Расчет комиссии(Нади)'!$I1880+'Таблица вводных'!$E$3+'Таблица вводных'!$F$3)</f>
        <v>-0.41203990367697507</v>
      </c>
      <c r="J1880" s="13" t="s">
        <v>319</v>
      </c>
    </row>
    <row r="1881" spans="1:10" ht="13.2" customHeight="1">
      <c r="A1881" s="140"/>
      <c r="B1881" s="5">
        <v>45447</v>
      </c>
      <c r="C1881" s="6"/>
      <c r="D1881" s="66">
        <f>(('Итоговая табл.1чел(все услуги-к'!$D1881+('Итоговая табл.1чел(все услуги-к'!$D1881*'Таблица вводных'!$G$4)))-('Расчет комиссии(Нади)'!$I1881+'Таблица вводных'!$E$3+'Таблица вводных'!$F$3)</f>
        <v>7.2879600963230251</v>
      </c>
      <c r="E1881" s="66">
        <f>('Итоговая табл.1чел(все услуги-к'!$E1881+('Итоговая табл.1чел(все услуги-к'!$E1881*'Таблица вводных'!$G$5))-('Расчет комиссии(Нади)'!$I1881+'Таблица вводных'!$E$3+'Таблица вводных'!$F$3)</f>
        <v>0.50371009632302488</v>
      </c>
      <c r="F1881" s="66">
        <f>('Итоговая табл.1чел(все услуги-к'!$F1881+('Итоговая табл.1чел(все услуги-к'!$F1881*'Таблица вводных'!$G$6))-('Расчет комиссии(Нади)'!$I1881+'Таблица вводных'!$E$3+'Таблица вводных'!$F$3)</f>
        <v>23.347960096323028</v>
      </c>
      <c r="G1881" s="66">
        <f>('Итоговая табл.1чел(все услуги-к'!$G1881+('Итоговая табл.1чел(все услуги-к'!$G1881*'Таблица вводных'!$G$7))-('Расчет комиссии(Нади)'!$I1881+'Таблица вводных'!$E$3+'Таблица вводных'!$F$3)</f>
        <v>-0.41203990367697507</v>
      </c>
      <c r="H1881" s="66">
        <f>'Итоговая табл.1чел(все услуги-к'!$H1881-('Расчет комиссии(Нади)'!$I1881+'Таблица вводных'!$E$3+'Таблица вводных'!$F$3)</f>
        <v>-0.41203990367697507</v>
      </c>
      <c r="I1881" s="66">
        <f>('Итоговая табл.1чел(все услуги-к'!$I1881+('Итоговая табл.1чел(все услуги-к'!$I1881*'Таблица вводных'!$G$9))-('Расчет комиссии(Нади)'!$I1881+'Таблица вводных'!$E$3+'Таблица вводных'!$F$3)</f>
        <v>-0.41203990367697507</v>
      </c>
      <c r="J1881" s="13" t="s">
        <v>319</v>
      </c>
    </row>
    <row r="1882" spans="1:10" ht="13.2" customHeight="1">
      <c r="A1882" s="140"/>
      <c r="B1882" s="5">
        <v>45451</v>
      </c>
      <c r="C1882" s="15"/>
      <c r="D1882" s="66">
        <f>(('Итоговая табл.1чел(все услуги-к'!$D1882+('Итоговая табл.1чел(все услуги-к'!$D1882*'Таблица вводных'!$G$4)))-('Расчет комиссии(Нади)'!$I1882+'Таблица вводных'!$E$3+'Таблица вводных'!$F$3)</f>
        <v>7.2879600963230251</v>
      </c>
      <c r="E1882" s="66">
        <f>('Итоговая табл.1чел(все услуги-к'!$E1882+('Итоговая табл.1чел(все услуги-к'!$E1882*'Таблица вводных'!$G$5))-('Расчет комиссии(Нади)'!$I1882+'Таблица вводных'!$E$3+'Таблица вводных'!$F$3)</f>
        <v>0.50371009632302488</v>
      </c>
      <c r="F1882" s="66">
        <f>('Итоговая табл.1чел(все услуги-к'!$F1882+('Итоговая табл.1чел(все услуги-к'!$F1882*'Таблица вводных'!$G$6))-('Расчет комиссии(Нади)'!$I1882+'Таблица вводных'!$E$3+'Таблица вводных'!$F$3)</f>
        <v>23.347960096323028</v>
      </c>
      <c r="G1882" s="66">
        <f>('Итоговая табл.1чел(все услуги-к'!$G1882+('Итоговая табл.1чел(все услуги-к'!$G1882*'Таблица вводных'!$G$7))-('Расчет комиссии(Нади)'!$I1882+'Таблица вводных'!$E$3+'Таблица вводных'!$F$3)</f>
        <v>-0.41203990367697507</v>
      </c>
      <c r="H1882" s="66">
        <f>'Итоговая табл.1чел(все услуги-к'!$H1882-('Расчет комиссии(Нади)'!$I1882+'Таблица вводных'!$E$3+'Таблица вводных'!$F$3)</f>
        <v>-0.41203990367697507</v>
      </c>
      <c r="I1882" s="66">
        <f>('Итоговая табл.1чел(все услуги-к'!$I1882+('Итоговая табл.1чел(все услуги-к'!$I1882*'Таблица вводных'!$G$9))-('Расчет комиссии(Нади)'!$I1882+'Таблица вводных'!$E$3+'Таблица вводных'!$F$3)</f>
        <v>-0.41203990367697507</v>
      </c>
      <c r="J1882" s="13" t="s">
        <v>319</v>
      </c>
    </row>
    <row r="1883" spans="1:10" ht="13.2" customHeight="1">
      <c r="A1883" s="140"/>
      <c r="B1883" s="5">
        <v>45454</v>
      </c>
      <c r="C1883" s="15"/>
      <c r="D1883" s="66">
        <f>(('Итоговая табл.1чел(все услуги-к'!$D1883+('Итоговая табл.1чел(все услуги-к'!$D1883*'Таблица вводных'!$G$4)))-('Расчет комиссии(Нади)'!$I1883+'Таблица вводных'!$E$3+'Таблица вводных'!$F$3)</f>
        <v>7.2879600963230251</v>
      </c>
      <c r="E1883" s="66">
        <f>('Итоговая табл.1чел(все услуги-к'!$E1883+('Итоговая табл.1чел(все услуги-к'!$E1883*'Таблица вводных'!$G$5))-('Расчет комиссии(Нади)'!$I1883+'Таблица вводных'!$E$3+'Таблица вводных'!$F$3)</f>
        <v>0.50371009632302488</v>
      </c>
      <c r="F1883" s="66">
        <f>('Итоговая табл.1чел(все услуги-к'!$F1883+('Итоговая табл.1чел(все услуги-к'!$F1883*'Таблица вводных'!$G$6))-('Расчет комиссии(Нади)'!$I1883+'Таблица вводных'!$E$3+'Таблица вводных'!$F$3)</f>
        <v>23.347960096323028</v>
      </c>
      <c r="G1883" s="66">
        <f>('Итоговая табл.1чел(все услуги-к'!$G1883+('Итоговая табл.1чел(все услуги-к'!$G1883*'Таблица вводных'!$G$7))-('Расчет комиссии(Нади)'!$I1883+'Таблица вводных'!$E$3+'Таблица вводных'!$F$3)</f>
        <v>-0.41203990367697507</v>
      </c>
      <c r="H1883" s="66">
        <f>'Итоговая табл.1чел(все услуги-к'!$H1883-('Расчет комиссии(Нади)'!$I1883+'Таблица вводных'!$E$3+'Таблица вводных'!$F$3)</f>
        <v>-0.41203990367697507</v>
      </c>
      <c r="I1883" s="66">
        <f>('Итоговая табл.1чел(все услуги-к'!$I1883+('Итоговая табл.1чел(все услуги-к'!$I1883*'Таблица вводных'!$G$9))-('Расчет комиссии(Нади)'!$I1883+'Таблица вводных'!$E$3+'Таблица вводных'!$F$3)</f>
        <v>-0.41203990367697507</v>
      </c>
      <c r="J1883" s="13" t="s">
        <v>319</v>
      </c>
    </row>
    <row r="1884" spans="1:10" ht="13.2" customHeight="1">
      <c r="A1884" s="140"/>
      <c r="B1884" s="5"/>
      <c r="C1884" s="6"/>
      <c r="D1884" s="66">
        <f>(('Итоговая табл.1чел(все услуги-к'!$D1884+('Итоговая табл.1чел(все услуги-к'!$D1884*'Таблица вводных'!$G$4)))-('Расчет комиссии(Нади)'!$I1884+'Таблица вводных'!$E$3+'Таблица вводных'!$F$3)</f>
        <v>7.2879600963230251</v>
      </c>
      <c r="E1884" s="66">
        <f>('Итоговая табл.1чел(все услуги-к'!$E1884+('Итоговая табл.1чел(все услуги-к'!$E1884*'Таблица вводных'!$G$5))-('Расчет комиссии(Нади)'!$I1884+'Таблица вводных'!$E$3+'Таблица вводных'!$F$3)</f>
        <v>0.50371009632302488</v>
      </c>
      <c r="F1884" s="66">
        <f>('Итоговая табл.1чел(все услуги-к'!$F1884+('Итоговая табл.1чел(все услуги-к'!$F1884*'Таблица вводных'!$G$6))-('Расчет комиссии(Нади)'!$I1884+'Таблица вводных'!$E$3+'Таблица вводных'!$F$3)</f>
        <v>23.347960096323028</v>
      </c>
      <c r="G1884" s="66">
        <f>('Итоговая табл.1чел(все услуги-к'!$G1884+('Итоговая табл.1чел(все услуги-к'!$G1884*'Таблица вводных'!$G$7))-('Расчет комиссии(Нади)'!$I1884+'Таблица вводных'!$E$3+'Таблица вводных'!$F$3)</f>
        <v>-0.41203990367697507</v>
      </c>
      <c r="H1884" s="66">
        <f>'Итоговая табл.1чел(все услуги-к'!$H1884-('Расчет комиссии(Нади)'!$I1884+'Таблица вводных'!$E$3+'Таблица вводных'!$F$3)</f>
        <v>-0.41203990367697507</v>
      </c>
      <c r="I1884" s="66">
        <f>('Итоговая табл.1чел(все услуги-к'!$I1884+('Итоговая табл.1чел(все услуги-к'!$I1884*'Таблица вводных'!$G$9))-('Расчет комиссии(Нади)'!$I1884+'Таблица вводных'!$E$3+'Таблица вводных'!$F$3)</f>
        <v>-0.41203990367697507</v>
      </c>
      <c r="J1884" s="13" t="s">
        <v>319</v>
      </c>
    </row>
    <row r="1885" spans="1:10" ht="13.2" customHeight="1">
      <c r="A1885" s="140"/>
      <c r="B1885" s="5"/>
      <c r="C1885" s="15"/>
      <c r="D1885" s="66">
        <f>(('Итоговая табл.1чел(все услуги-к'!$D1885+('Итоговая табл.1чел(все услуги-к'!$D1885*'Таблица вводных'!$G$4)))-('Расчет комиссии(Нади)'!$I1885+'Таблица вводных'!$E$3+'Таблица вводных'!$F$3)</f>
        <v>7.2879600963230251</v>
      </c>
      <c r="E1885" s="66">
        <f>('Итоговая табл.1чел(все услуги-к'!$E1885+('Итоговая табл.1чел(все услуги-к'!$E1885*'Таблица вводных'!$G$5))-('Расчет комиссии(Нади)'!$I1885+'Таблица вводных'!$E$3+'Таблица вводных'!$F$3)</f>
        <v>0.50371009632302488</v>
      </c>
      <c r="F1885" s="66">
        <f>('Итоговая табл.1чел(все услуги-к'!$F1885+('Итоговая табл.1чел(все услуги-к'!$F1885*'Таблица вводных'!$G$6))-('Расчет комиссии(Нади)'!$I1885+'Таблица вводных'!$E$3+'Таблица вводных'!$F$3)</f>
        <v>23.347960096323028</v>
      </c>
      <c r="G1885" s="66">
        <f>('Итоговая табл.1чел(все услуги-к'!$G1885+('Итоговая табл.1чел(все услуги-к'!$G1885*'Таблица вводных'!$G$7))-('Расчет комиссии(Нади)'!$I1885+'Таблица вводных'!$E$3+'Таблица вводных'!$F$3)</f>
        <v>-0.41203990367697507</v>
      </c>
      <c r="H1885" s="66">
        <f>'Итоговая табл.1чел(все услуги-к'!$H1885-('Расчет комиссии(Нади)'!$I1885+'Таблица вводных'!$E$3+'Таблица вводных'!$F$3)</f>
        <v>-0.41203990367697507</v>
      </c>
      <c r="I1885" s="66">
        <f>('Итоговая табл.1чел(все услуги-к'!$I1885+('Итоговая табл.1чел(все услуги-к'!$I1885*'Таблица вводных'!$G$9))-('Расчет комиссии(Нади)'!$I1885+'Таблица вводных'!$E$3+'Таблица вводных'!$F$3)</f>
        <v>-0.41203990367697507</v>
      </c>
      <c r="J1885" s="13" t="s">
        <v>319</v>
      </c>
    </row>
    <row r="1886" spans="1:10" ht="13.2" customHeight="1">
      <c r="A1886" s="140"/>
      <c r="B1886" s="5"/>
      <c r="C1886" s="6"/>
      <c r="D1886" s="66">
        <f>(('Итоговая табл.1чел(все услуги-к'!$D1886+('Итоговая табл.1чел(все услуги-к'!$D1886*'Таблица вводных'!$G$4)))-('Расчет комиссии(Нади)'!$I1886+'Таблица вводных'!$E$3+'Таблица вводных'!$F$3)</f>
        <v>7.2879600963230251</v>
      </c>
      <c r="E1886" s="66">
        <f>('Итоговая табл.1чел(все услуги-к'!$E1886+('Итоговая табл.1чел(все услуги-к'!$E1886*'Таблица вводных'!$G$5))-('Расчет комиссии(Нади)'!$I1886+'Таблица вводных'!$E$3+'Таблица вводных'!$F$3)</f>
        <v>0.50371009632302488</v>
      </c>
      <c r="F1886" s="66">
        <f>('Итоговая табл.1чел(все услуги-к'!$F1886+('Итоговая табл.1чел(все услуги-к'!$F1886*'Таблица вводных'!$G$6))-('Расчет комиссии(Нади)'!$I1886+'Таблица вводных'!$E$3+'Таблица вводных'!$F$3)</f>
        <v>23.347960096323028</v>
      </c>
      <c r="G1886" s="66">
        <f>('Итоговая табл.1чел(все услуги-к'!$G1886+('Итоговая табл.1чел(все услуги-к'!$G1886*'Таблица вводных'!$G$7))-('Расчет комиссии(Нади)'!$I1886+'Таблица вводных'!$E$3+'Таблица вводных'!$F$3)</f>
        <v>-0.41203990367697507</v>
      </c>
      <c r="H1886" s="66">
        <f>'Итоговая табл.1чел(все услуги-к'!$H1886-('Расчет комиссии(Нади)'!$I1886+'Таблица вводных'!$E$3+'Таблица вводных'!$F$3)</f>
        <v>-0.41203990367697507</v>
      </c>
      <c r="I1886" s="66">
        <f>('Итоговая табл.1чел(все услуги-к'!$I1886+('Итоговая табл.1чел(все услуги-к'!$I1886*'Таблица вводных'!$G$9))-('Расчет комиссии(Нади)'!$I1886+'Таблица вводных'!$E$3+'Таблица вводных'!$F$3)</f>
        <v>-0.41203990367697507</v>
      </c>
      <c r="J1886" s="13" t="s">
        <v>319</v>
      </c>
    </row>
    <row r="1887" spans="1:10" ht="13.2" customHeight="1">
      <c r="A1887" s="140"/>
      <c r="B1887" s="5"/>
      <c r="C1887" s="6"/>
      <c r="D1887" s="66">
        <f>(('Итоговая табл.1чел(все услуги-к'!$D1887+('Итоговая табл.1чел(все услуги-к'!$D1887*'Таблица вводных'!$G$4)))-('Расчет комиссии(Нади)'!$I1887+'Таблица вводных'!$E$3+'Таблица вводных'!$F$3)</f>
        <v>7.2879600963230251</v>
      </c>
      <c r="E1887" s="66">
        <f>('Итоговая табл.1чел(все услуги-к'!$E1887+('Итоговая табл.1чел(все услуги-к'!$E1887*'Таблица вводных'!$G$5))-('Расчет комиссии(Нади)'!$I1887+'Таблица вводных'!$E$3+'Таблица вводных'!$F$3)</f>
        <v>0.50371009632302488</v>
      </c>
      <c r="F1887" s="66">
        <f>('Итоговая табл.1чел(все услуги-к'!$F1887+('Итоговая табл.1чел(все услуги-к'!$F1887*'Таблица вводных'!$G$6))-('Расчет комиссии(Нади)'!$I1887+'Таблица вводных'!$E$3+'Таблица вводных'!$F$3)</f>
        <v>23.347960096323028</v>
      </c>
      <c r="G1887" s="66">
        <f>('Итоговая табл.1чел(все услуги-к'!$G1887+('Итоговая табл.1чел(все услуги-к'!$G1887*'Таблица вводных'!$G$7))-('Расчет комиссии(Нади)'!$I1887+'Таблица вводных'!$E$3+'Таблица вводных'!$F$3)</f>
        <v>-0.41203990367697507</v>
      </c>
      <c r="H1887" s="66">
        <f>'Итоговая табл.1чел(все услуги-к'!$H1887-('Расчет комиссии(Нади)'!$I1887+'Таблица вводных'!$E$3+'Таблица вводных'!$F$3)</f>
        <v>-0.41203990367697507</v>
      </c>
      <c r="I1887" s="66">
        <f>('Итоговая табл.1чел(все услуги-к'!$I1887+('Итоговая табл.1чел(все услуги-к'!$I1887*'Таблица вводных'!$G$9))-('Расчет комиссии(Нади)'!$I1887+'Таблица вводных'!$E$3+'Таблица вводных'!$F$3)</f>
        <v>-0.41203990367697507</v>
      </c>
      <c r="J1887" s="13" t="s">
        <v>319</v>
      </c>
    </row>
    <row r="1888" spans="1:10" ht="13.2" customHeight="1">
      <c r="A1888" s="140"/>
      <c r="B1888" s="5"/>
      <c r="C1888" s="15"/>
      <c r="D1888" s="66">
        <f>(('Итоговая табл.1чел(все услуги-к'!$D1888+('Итоговая табл.1чел(все услуги-к'!$D1888*'Таблица вводных'!$G$4)))-('Расчет комиссии(Нади)'!$I1888+'Таблица вводных'!$E$3+'Таблица вводных'!$F$3)</f>
        <v>7.2879600963230251</v>
      </c>
      <c r="E1888" s="66">
        <f>('Итоговая табл.1чел(все услуги-к'!$E1888+('Итоговая табл.1чел(все услуги-к'!$E1888*'Таблица вводных'!$G$5))-('Расчет комиссии(Нади)'!$I1888+'Таблица вводных'!$E$3+'Таблица вводных'!$F$3)</f>
        <v>0.50371009632302488</v>
      </c>
      <c r="F1888" s="66">
        <f>('Итоговая табл.1чел(все услуги-к'!$F1888+('Итоговая табл.1чел(все услуги-к'!$F1888*'Таблица вводных'!$G$6))-('Расчет комиссии(Нади)'!$I1888+'Таблица вводных'!$E$3+'Таблица вводных'!$F$3)</f>
        <v>23.347960096323028</v>
      </c>
      <c r="G1888" s="66">
        <f>('Итоговая табл.1чел(все услуги-к'!$G1888+('Итоговая табл.1чел(все услуги-к'!$G1888*'Таблица вводных'!$G$7))-('Расчет комиссии(Нади)'!$I1888+'Таблица вводных'!$E$3+'Таблица вводных'!$F$3)</f>
        <v>-0.41203990367697507</v>
      </c>
      <c r="H1888" s="66">
        <f>'Итоговая табл.1чел(все услуги-к'!$H1888-('Расчет комиссии(Нади)'!$I1888+'Таблица вводных'!$E$3+'Таблица вводных'!$F$3)</f>
        <v>-0.41203990367697507</v>
      </c>
      <c r="I1888" s="66">
        <f>('Итоговая табл.1чел(все услуги-к'!$I1888+('Итоговая табл.1чел(все услуги-к'!$I1888*'Таблица вводных'!$G$9))-('Расчет комиссии(Нади)'!$I1888+'Таблица вводных'!$E$3+'Таблица вводных'!$F$3)</f>
        <v>-0.41203990367697507</v>
      </c>
      <c r="J1888" s="13" t="s">
        <v>319</v>
      </c>
    </row>
    <row r="1889" spans="1:10" ht="13.2" customHeight="1">
      <c r="A1889" s="140"/>
      <c r="B1889" s="5"/>
      <c r="C1889" s="6"/>
      <c r="D1889" s="66">
        <f>(('Итоговая табл.1чел(все услуги-к'!$D1889+('Итоговая табл.1чел(все услуги-к'!$D1889*'Таблица вводных'!$G$4)))-('Расчет комиссии(Нади)'!$I1889+'Таблица вводных'!$E$3+'Таблица вводных'!$F$3)</f>
        <v>7.2879600963230251</v>
      </c>
      <c r="E1889" s="66">
        <f>('Итоговая табл.1чел(все услуги-к'!$E1889+('Итоговая табл.1чел(все услуги-к'!$E1889*'Таблица вводных'!$G$5))-('Расчет комиссии(Нади)'!$I1889+'Таблица вводных'!$E$3+'Таблица вводных'!$F$3)</f>
        <v>0.50371009632302488</v>
      </c>
      <c r="F1889" s="66">
        <f>('Итоговая табл.1чел(все услуги-к'!$F1889+('Итоговая табл.1чел(все услуги-к'!$F1889*'Таблица вводных'!$G$6))-('Расчет комиссии(Нади)'!$I1889+'Таблица вводных'!$E$3+'Таблица вводных'!$F$3)</f>
        <v>23.347960096323028</v>
      </c>
      <c r="G1889" s="66">
        <f>('Итоговая табл.1чел(все услуги-к'!$G1889+('Итоговая табл.1чел(все услуги-к'!$G1889*'Таблица вводных'!$G$7))-('Расчет комиссии(Нади)'!$I1889+'Таблица вводных'!$E$3+'Таблица вводных'!$F$3)</f>
        <v>-0.41203990367697507</v>
      </c>
      <c r="H1889" s="66">
        <f>'Итоговая табл.1чел(все услуги-к'!$H1889-('Расчет комиссии(Нади)'!$I1889+'Таблица вводных'!$E$3+'Таблица вводных'!$F$3)</f>
        <v>-0.41203990367697507</v>
      </c>
      <c r="I1889" s="66">
        <f>('Итоговая табл.1чел(все услуги-к'!$I1889+('Итоговая табл.1чел(все услуги-к'!$I1889*'Таблица вводных'!$G$9))-('Расчет комиссии(Нади)'!$I1889+'Таблица вводных'!$E$3+'Таблица вводных'!$F$3)</f>
        <v>-0.41203990367697507</v>
      </c>
      <c r="J1889" s="13" t="s">
        <v>319</v>
      </c>
    </row>
    <row r="1890" spans="1:10" ht="13.2" customHeight="1">
      <c r="A1890" s="140"/>
      <c r="B1890" s="5"/>
      <c r="C1890" s="15"/>
      <c r="D1890" s="66">
        <f>(('Итоговая табл.1чел(все услуги-к'!$D1890+('Итоговая табл.1чел(все услуги-к'!$D1890*'Таблица вводных'!$G$4)))-('Расчет комиссии(Нади)'!$I1890+'Таблица вводных'!$E$3+'Таблица вводных'!$F$3)</f>
        <v>7.2879600963230251</v>
      </c>
      <c r="E1890" s="66">
        <f>('Итоговая табл.1чел(все услуги-к'!$E1890+('Итоговая табл.1чел(все услуги-к'!$E1890*'Таблица вводных'!$G$5))-('Расчет комиссии(Нади)'!$I1890+'Таблица вводных'!$E$3+'Таблица вводных'!$F$3)</f>
        <v>0.50371009632302488</v>
      </c>
      <c r="F1890" s="66">
        <f>('Итоговая табл.1чел(все услуги-к'!$F1890+('Итоговая табл.1чел(все услуги-к'!$F1890*'Таблица вводных'!$G$6))-('Расчет комиссии(Нади)'!$I1890+'Таблица вводных'!$E$3+'Таблица вводных'!$F$3)</f>
        <v>23.347960096323028</v>
      </c>
      <c r="G1890" s="66">
        <f>('Итоговая табл.1чел(все услуги-к'!$G1890+('Итоговая табл.1чел(все услуги-к'!$G1890*'Таблица вводных'!$G$7))-('Расчет комиссии(Нади)'!$I1890+'Таблица вводных'!$E$3+'Таблица вводных'!$F$3)</f>
        <v>-0.41203990367697507</v>
      </c>
      <c r="H1890" s="66">
        <f>'Итоговая табл.1чел(все услуги-к'!$H1890-('Расчет комиссии(Нади)'!$I1890+'Таблица вводных'!$E$3+'Таблица вводных'!$F$3)</f>
        <v>-0.41203990367697507</v>
      </c>
      <c r="I1890" s="66">
        <f>('Итоговая табл.1чел(все услуги-к'!$I1890+('Итоговая табл.1чел(все услуги-к'!$I1890*'Таблица вводных'!$G$9))-('Расчет комиссии(Нади)'!$I1890+'Таблица вводных'!$E$3+'Таблица вводных'!$F$3)</f>
        <v>-0.41203990367697507</v>
      </c>
      <c r="J1890" s="13" t="s">
        <v>319</v>
      </c>
    </row>
    <row r="1891" spans="1:10" ht="13.2" customHeight="1">
      <c r="A1891" s="141"/>
      <c r="B1891" s="18"/>
      <c r="C1891" s="19"/>
      <c r="D1891" s="76">
        <f>(('Итоговая табл.1чел(все услуги-к'!$D1891+('Итоговая табл.1чел(все услуги-к'!$D1891*'Таблица вводных'!$G$4)))-('Расчет комиссии(Нади)'!$I1891+'Таблица вводных'!$E$3+'Таблица вводных'!$F$3)</f>
        <v>7.2879600963230251</v>
      </c>
      <c r="E1891" s="76">
        <f>('Итоговая табл.1чел(все услуги-к'!$E1891+('Итоговая табл.1чел(все услуги-к'!$E1891*'Таблица вводных'!$G$5))-('Расчет комиссии(Нади)'!$I1891+'Таблица вводных'!$E$3+'Таблица вводных'!$F$3)</f>
        <v>0.50371009632302488</v>
      </c>
      <c r="F1891" s="76">
        <f>('Итоговая табл.1чел(все услуги-к'!$F1891+('Итоговая табл.1чел(все услуги-к'!$F1891*'Таблица вводных'!$G$6))-('Расчет комиссии(Нади)'!$I1891+'Таблица вводных'!$E$3+'Таблица вводных'!$F$3)</f>
        <v>23.347960096323028</v>
      </c>
      <c r="G1891" s="76">
        <f>('Итоговая табл.1чел(все услуги-к'!$G1891+('Итоговая табл.1чел(все услуги-к'!$G1891*'Таблица вводных'!$G$7))-('Расчет комиссии(Нади)'!$I1891+'Таблица вводных'!$E$3+'Таблица вводных'!$F$3)</f>
        <v>-0.41203990367697507</v>
      </c>
      <c r="H1891" s="76">
        <f>'Итоговая табл.1чел(все услуги-к'!$H1891-('Расчет комиссии(Нади)'!$I1891+'Таблица вводных'!$E$3+'Таблица вводных'!$F$3)</f>
        <v>-0.41203990367697507</v>
      </c>
      <c r="I1891" s="76">
        <f>('Итоговая табл.1чел(все услуги-к'!$I1891+('Итоговая табл.1чел(все услуги-к'!$I1891*'Таблица вводных'!$G$9))-('Расчет комиссии(Нади)'!$I1891+'Таблица вводных'!$E$3+'Таблица вводных'!$F$3)</f>
        <v>-0.41203990367697507</v>
      </c>
      <c r="J1891" s="22" t="s">
        <v>319</v>
      </c>
    </row>
    <row r="1892" spans="1:10" ht="13.2" customHeight="1">
      <c r="A1892" s="144" t="s">
        <v>320</v>
      </c>
      <c r="B1892" s="5">
        <v>45423</v>
      </c>
      <c r="C1892" s="97"/>
      <c r="D1892" s="59">
        <f>(('Итоговая табл.1чел(все услуги-к'!$D1892+('Итоговая табл.1чел(все услуги-к'!$D1892*'Таблица вводных'!$G$4)))-('Расчет комиссии(Нади)'!$I1892+'Таблица вводных'!$E$3+'Таблица вводных'!$F$3)</f>
        <v>7.2879600963230251</v>
      </c>
      <c r="E1892" s="59">
        <f>('Итоговая табл.1чел(все услуги-к'!$E1892+('Итоговая табл.1чел(все услуги-к'!$E1892*'Таблица вводных'!$G$5))-('Расчет комиссии(Нади)'!$I1892+'Таблица вводных'!$E$3+'Таблица вводных'!$F$3)</f>
        <v>0.50371009632302488</v>
      </c>
      <c r="F1892" s="59">
        <f>('Итоговая табл.1чел(все услуги-к'!$F1892+('Итоговая табл.1чел(все услуги-к'!$F1892*'Таблица вводных'!$G$6))-('Расчет комиссии(Нади)'!$I1892+'Таблица вводных'!$E$3+'Таблица вводных'!$F$3)</f>
        <v>23.347960096323028</v>
      </c>
      <c r="G1892" s="59">
        <f>('Итоговая табл.1чел(все услуги-к'!$G1892+('Итоговая табл.1чел(все услуги-к'!$G1892*'Таблица вводных'!$G$7))-('Расчет комиссии(Нади)'!$I1892+'Таблица вводных'!$E$3+'Таблица вводных'!$F$3)</f>
        <v>-0.41203990367697507</v>
      </c>
      <c r="H1892" s="59">
        <f>'Итоговая табл.1чел(все услуги-к'!$H1892-('Расчет комиссии(Нади)'!$I1892+'Таблица вводных'!$E$3+'Таблица вводных'!$F$3)</f>
        <v>-0.41203990367697507</v>
      </c>
      <c r="I1892" s="59">
        <f>('Итоговая табл.1чел(все услуги-к'!$I1892+('Итоговая табл.1чел(все услуги-к'!$I1892*'Таблица вводных'!$G$9))-('Расчет комиссии(Нади)'!$I1892+'Таблица вводных'!$E$3+'Таблица вводных'!$F$3)</f>
        <v>-0.41203990367697507</v>
      </c>
      <c r="J1892" s="10" t="s">
        <v>321</v>
      </c>
    </row>
    <row r="1893" spans="1:10" ht="13.2" customHeight="1">
      <c r="A1893" s="140"/>
      <c r="B1893" s="5">
        <v>45426</v>
      </c>
      <c r="C1893" s="6"/>
      <c r="D1893" s="66">
        <f>(('Итоговая табл.1чел(все услуги-к'!$D1893+('Итоговая табл.1чел(все услуги-к'!$D1893*'Таблица вводных'!$G$4)))-('Расчет комиссии(Нади)'!$I1893+'Таблица вводных'!$E$3+'Таблица вводных'!$F$3)</f>
        <v>7.2879600963230251</v>
      </c>
      <c r="E1893" s="66">
        <f>('Итоговая табл.1чел(все услуги-к'!$E1893+('Итоговая табл.1чел(все услуги-к'!$E1893*'Таблица вводных'!$G$5))-('Расчет комиссии(Нади)'!$I1893+'Таблица вводных'!$E$3+'Таблица вводных'!$F$3)</f>
        <v>0.50371009632302488</v>
      </c>
      <c r="F1893" s="66">
        <f>('Итоговая табл.1чел(все услуги-к'!$F1893+('Итоговая табл.1чел(все услуги-к'!$F1893*'Таблица вводных'!$G$6))-('Расчет комиссии(Нади)'!$I1893+'Таблица вводных'!$E$3+'Таблица вводных'!$F$3)</f>
        <v>23.347960096323028</v>
      </c>
      <c r="G1893" s="66">
        <f>('Итоговая табл.1чел(все услуги-к'!$G1893+('Итоговая табл.1чел(все услуги-к'!$G1893*'Таблица вводных'!$G$7))-('Расчет комиссии(Нади)'!$I1893+'Таблица вводных'!$E$3+'Таблица вводных'!$F$3)</f>
        <v>-0.41203990367697507</v>
      </c>
      <c r="H1893" s="66">
        <f>'Итоговая табл.1чел(все услуги-к'!$H1893-('Расчет комиссии(Нади)'!$I1893+'Таблица вводных'!$E$3+'Таблица вводных'!$F$3)</f>
        <v>-0.41203990367697507</v>
      </c>
      <c r="I1893" s="66">
        <f>('Итоговая табл.1чел(все услуги-к'!$I1893+('Итоговая табл.1чел(все услуги-к'!$I1893*'Таблица вводных'!$G$9))-('Расчет комиссии(Нади)'!$I1893+'Таблица вводных'!$E$3+'Таблица вводных'!$F$3)</f>
        <v>-0.41203990367697507</v>
      </c>
      <c r="J1893" s="13" t="s">
        <v>321</v>
      </c>
    </row>
    <row r="1894" spans="1:10" ht="13.2" customHeight="1">
      <c r="A1894" s="140"/>
      <c r="B1894" s="5">
        <v>45430</v>
      </c>
      <c r="C1894" s="15"/>
      <c r="D1894" s="66">
        <f>(('Итоговая табл.1чел(все услуги-к'!$D1894+('Итоговая табл.1чел(все услуги-к'!$D1894*'Таблица вводных'!$G$4)))-('Расчет комиссии(Нади)'!$I1894+'Таблица вводных'!$E$3+'Таблица вводных'!$F$3)</f>
        <v>7.2879600963230251</v>
      </c>
      <c r="E1894" s="66">
        <f>('Итоговая табл.1чел(все услуги-к'!$E1894+('Итоговая табл.1чел(все услуги-к'!$E1894*'Таблица вводных'!$G$5))-('Расчет комиссии(Нади)'!$I1894+'Таблица вводных'!$E$3+'Таблица вводных'!$F$3)</f>
        <v>0.50371009632302488</v>
      </c>
      <c r="F1894" s="66">
        <f>('Итоговая табл.1чел(все услуги-к'!$F1894+('Итоговая табл.1чел(все услуги-к'!$F1894*'Таблица вводных'!$G$6))-('Расчет комиссии(Нади)'!$I1894+'Таблица вводных'!$E$3+'Таблица вводных'!$F$3)</f>
        <v>23.347960096323028</v>
      </c>
      <c r="G1894" s="66">
        <f>('Итоговая табл.1чел(все услуги-к'!$G1894+('Итоговая табл.1чел(все услуги-к'!$G1894*'Таблица вводных'!$G$7))-('Расчет комиссии(Нади)'!$I1894+'Таблица вводных'!$E$3+'Таблица вводных'!$F$3)</f>
        <v>-0.41203990367697507</v>
      </c>
      <c r="H1894" s="66">
        <f>'Итоговая табл.1чел(все услуги-к'!$H1894-('Расчет комиссии(Нади)'!$I1894+'Таблица вводных'!$E$3+'Таблица вводных'!$F$3)</f>
        <v>-0.41203990367697507</v>
      </c>
      <c r="I1894" s="66">
        <f>('Итоговая табл.1чел(все услуги-к'!$I1894+('Итоговая табл.1чел(все услуги-к'!$I1894*'Таблица вводных'!$G$9))-('Расчет комиссии(Нади)'!$I1894+'Таблица вводных'!$E$3+'Таблица вводных'!$F$3)</f>
        <v>-0.41203990367697507</v>
      </c>
      <c r="J1894" s="13" t="s">
        <v>321</v>
      </c>
    </row>
    <row r="1895" spans="1:10" ht="13.2" customHeight="1">
      <c r="A1895" s="140"/>
      <c r="B1895" s="5">
        <v>45433</v>
      </c>
      <c r="C1895" s="6"/>
      <c r="D1895" s="66">
        <f>(('Итоговая табл.1чел(все услуги-к'!$D1895+('Итоговая табл.1чел(все услуги-к'!$D1895*'Таблица вводных'!$G$4)))-('Расчет комиссии(Нади)'!$I1895+'Таблица вводных'!$E$3+'Таблица вводных'!$F$3)</f>
        <v>7.2879600963230251</v>
      </c>
      <c r="E1895" s="66">
        <f>('Итоговая табл.1чел(все услуги-к'!$E1895+('Итоговая табл.1чел(все услуги-к'!$E1895*'Таблица вводных'!$G$5))-('Расчет комиссии(Нади)'!$I1895+'Таблица вводных'!$E$3+'Таблица вводных'!$F$3)</f>
        <v>0.50371009632302488</v>
      </c>
      <c r="F1895" s="66">
        <f>('Итоговая табл.1чел(все услуги-к'!$F1895+('Итоговая табл.1чел(все услуги-к'!$F1895*'Таблица вводных'!$G$6))-('Расчет комиссии(Нади)'!$I1895+'Таблица вводных'!$E$3+'Таблица вводных'!$F$3)</f>
        <v>23.347960096323028</v>
      </c>
      <c r="G1895" s="66">
        <f>('Итоговая табл.1чел(все услуги-к'!$G1895+('Итоговая табл.1чел(все услуги-к'!$G1895*'Таблица вводных'!$G$7))-('Расчет комиссии(Нади)'!$I1895+'Таблица вводных'!$E$3+'Таблица вводных'!$F$3)</f>
        <v>-0.41203990367697507</v>
      </c>
      <c r="H1895" s="66">
        <f>'Итоговая табл.1чел(все услуги-к'!$H1895-('Расчет комиссии(Нади)'!$I1895+'Таблица вводных'!$E$3+'Таблица вводных'!$F$3)</f>
        <v>-0.41203990367697507</v>
      </c>
      <c r="I1895" s="66">
        <f>('Итоговая табл.1чел(все услуги-к'!$I1895+('Итоговая табл.1чел(все услуги-к'!$I1895*'Таблица вводных'!$G$9))-('Расчет комиссии(Нади)'!$I1895+'Таблица вводных'!$E$3+'Таблица вводных'!$F$3)</f>
        <v>-0.41203990367697507</v>
      </c>
      <c r="J1895" s="13" t="s">
        <v>321</v>
      </c>
    </row>
    <row r="1896" spans="1:10" ht="13.2" customHeight="1">
      <c r="A1896" s="140"/>
      <c r="B1896" s="5">
        <v>45437</v>
      </c>
      <c r="C1896" s="15"/>
      <c r="D1896" s="66">
        <f>(('Итоговая табл.1чел(все услуги-к'!$D1896+('Итоговая табл.1чел(все услуги-к'!$D1896*'Таблица вводных'!$G$4)))-('Расчет комиссии(Нади)'!$I1896+'Таблица вводных'!$E$3+'Таблица вводных'!$F$3)</f>
        <v>7.2879600963230251</v>
      </c>
      <c r="E1896" s="66">
        <f>('Итоговая табл.1чел(все услуги-к'!$E1896+('Итоговая табл.1чел(все услуги-к'!$E1896*'Таблица вводных'!$G$5))-('Расчет комиссии(Нади)'!$I1896+'Таблица вводных'!$E$3+'Таблица вводных'!$F$3)</f>
        <v>0.50371009632302488</v>
      </c>
      <c r="F1896" s="66">
        <f>('Итоговая табл.1чел(все услуги-к'!$F1896+('Итоговая табл.1чел(все услуги-к'!$F1896*'Таблица вводных'!$G$6))-('Расчет комиссии(Нади)'!$I1896+'Таблица вводных'!$E$3+'Таблица вводных'!$F$3)</f>
        <v>23.347960096323028</v>
      </c>
      <c r="G1896" s="66">
        <f>('Итоговая табл.1чел(все услуги-к'!$G1896+('Итоговая табл.1чел(все услуги-к'!$G1896*'Таблица вводных'!$G$7))-('Расчет комиссии(Нади)'!$I1896+'Таблица вводных'!$E$3+'Таблица вводных'!$F$3)</f>
        <v>-0.41203990367697507</v>
      </c>
      <c r="H1896" s="66">
        <f>'Итоговая табл.1чел(все услуги-к'!$H1896-('Расчет комиссии(Нади)'!$I1896+'Таблица вводных'!$E$3+'Таблица вводных'!$F$3)</f>
        <v>-0.41203990367697507</v>
      </c>
      <c r="I1896" s="66">
        <f>('Итоговая табл.1чел(все услуги-к'!$I1896+('Итоговая табл.1чел(все услуги-к'!$I1896*'Таблица вводных'!$G$9))-('Расчет комиссии(Нади)'!$I1896+'Таблица вводных'!$E$3+'Таблица вводных'!$F$3)</f>
        <v>-0.41203990367697507</v>
      </c>
      <c r="J1896" s="13" t="s">
        <v>321</v>
      </c>
    </row>
    <row r="1897" spans="1:10" ht="13.2" customHeight="1">
      <c r="A1897" s="140"/>
      <c r="B1897" s="5">
        <v>45440</v>
      </c>
      <c r="C1897" s="15"/>
      <c r="D1897" s="66">
        <f>(('Итоговая табл.1чел(все услуги-к'!$D1897+('Итоговая табл.1чел(все услуги-к'!$D1897*'Таблица вводных'!$G$4)))-('Расчет комиссии(Нади)'!$I1897+'Таблица вводных'!$E$3+'Таблица вводных'!$F$3)</f>
        <v>7.2879600963230251</v>
      </c>
      <c r="E1897" s="66">
        <f>('Итоговая табл.1чел(все услуги-к'!$E1897+('Итоговая табл.1чел(все услуги-к'!$E1897*'Таблица вводных'!$G$5))-('Расчет комиссии(Нади)'!$I1897+'Таблица вводных'!$E$3+'Таблица вводных'!$F$3)</f>
        <v>0.50371009632302488</v>
      </c>
      <c r="F1897" s="66">
        <f>('Итоговая табл.1чел(все услуги-к'!$F1897+('Итоговая табл.1чел(все услуги-к'!$F1897*'Таблица вводных'!$G$6))-('Расчет комиссии(Нади)'!$I1897+'Таблица вводных'!$E$3+'Таблица вводных'!$F$3)</f>
        <v>23.347960096323028</v>
      </c>
      <c r="G1897" s="66">
        <f>('Итоговая табл.1чел(все услуги-к'!$G1897+('Итоговая табл.1чел(все услуги-к'!$G1897*'Таблица вводных'!$G$7))-('Расчет комиссии(Нади)'!$I1897+'Таблица вводных'!$E$3+'Таблица вводных'!$F$3)</f>
        <v>-0.41203990367697507</v>
      </c>
      <c r="H1897" s="66">
        <f>'Итоговая табл.1чел(все услуги-к'!$H1897-('Расчет комиссии(Нади)'!$I1897+'Таблица вводных'!$E$3+'Таблица вводных'!$F$3)</f>
        <v>-0.41203990367697507</v>
      </c>
      <c r="I1897" s="66">
        <f>('Итоговая табл.1чел(все услуги-к'!$I1897+('Итоговая табл.1чел(все услуги-к'!$I1897*'Таблица вводных'!$G$9))-('Расчет комиссии(Нади)'!$I1897+'Таблица вводных'!$E$3+'Таблица вводных'!$F$3)</f>
        <v>-0.41203990367697507</v>
      </c>
      <c r="J1897" s="13" t="s">
        <v>321</v>
      </c>
    </row>
    <row r="1898" spans="1:10" ht="13.2" customHeight="1">
      <c r="A1898" s="140"/>
      <c r="B1898" s="5">
        <v>45444</v>
      </c>
      <c r="C1898" s="15"/>
      <c r="D1898" s="66">
        <f>(('Итоговая табл.1чел(все услуги-к'!$D1898+('Итоговая табл.1чел(все услуги-к'!$D1898*'Таблица вводных'!$G$4)))-('Расчет комиссии(Нади)'!$I1898+'Таблица вводных'!$E$3+'Таблица вводных'!$F$3)</f>
        <v>7.2879600963230251</v>
      </c>
      <c r="E1898" s="66">
        <f>('Итоговая табл.1чел(все услуги-к'!$E1898+('Итоговая табл.1чел(все услуги-к'!$E1898*'Таблица вводных'!$G$5))-('Расчет комиссии(Нади)'!$I1898+'Таблица вводных'!$E$3+'Таблица вводных'!$F$3)</f>
        <v>0.50371009632302488</v>
      </c>
      <c r="F1898" s="66">
        <f>('Итоговая табл.1чел(все услуги-к'!$F1898+('Итоговая табл.1чел(все услуги-к'!$F1898*'Таблица вводных'!$G$6))-('Расчет комиссии(Нади)'!$I1898+'Таблица вводных'!$E$3+'Таблица вводных'!$F$3)</f>
        <v>23.347960096323028</v>
      </c>
      <c r="G1898" s="66">
        <f>('Итоговая табл.1чел(все услуги-к'!$G1898+('Итоговая табл.1чел(все услуги-к'!$G1898*'Таблица вводных'!$G$7))-('Расчет комиссии(Нади)'!$I1898+'Таблица вводных'!$E$3+'Таблица вводных'!$F$3)</f>
        <v>-0.41203990367697507</v>
      </c>
      <c r="H1898" s="66">
        <f>'Итоговая табл.1чел(все услуги-к'!$H1898-('Расчет комиссии(Нади)'!$I1898+'Таблица вводных'!$E$3+'Таблица вводных'!$F$3)</f>
        <v>-0.41203990367697507</v>
      </c>
      <c r="I1898" s="66">
        <f>('Итоговая табл.1чел(все услуги-к'!$I1898+('Итоговая табл.1чел(все услуги-к'!$I1898*'Таблица вводных'!$G$9))-('Расчет комиссии(Нади)'!$I1898+'Таблица вводных'!$E$3+'Таблица вводных'!$F$3)</f>
        <v>-0.41203990367697507</v>
      </c>
      <c r="J1898" s="13" t="s">
        <v>321</v>
      </c>
    </row>
    <row r="1899" spans="1:10" ht="13.2" customHeight="1">
      <c r="A1899" s="140"/>
      <c r="B1899" s="5">
        <v>45447</v>
      </c>
      <c r="C1899" s="6"/>
      <c r="D1899" s="66">
        <f>(('Итоговая табл.1чел(все услуги-к'!$D1899+('Итоговая табл.1чел(все услуги-к'!$D1899*'Таблица вводных'!$G$4)))-('Расчет комиссии(Нади)'!$I1899+'Таблица вводных'!$E$3+'Таблица вводных'!$F$3)</f>
        <v>7.2879600963230251</v>
      </c>
      <c r="E1899" s="66">
        <f>('Итоговая табл.1чел(все услуги-к'!$E1899+('Итоговая табл.1чел(все услуги-к'!$E1899*'Таблица вводных'!$G$5))-('Расчет комиссии(Нади)'!$I1899+'Таблица вводных'!$E$3+'Таблица вводных'!$F$3)</f>
        <v>0.50371009632302488</v>
      </c>
      <c r="F1899" s="66">
        <f>('Итоговая табл.1чел(все услуги-к'!$F1899+('Итоговая табл.1чел(все услуги-к'!$F1899*'Таблица вводных'!$G$6))-('Расчет комиссии(Нади)'!$I1899+'Таблица вводных'!$E$3+'Таблица вводных'!$F$3)</f>
        <v>23.347960096323028</v>
      </c>
      <c r="G1899" s="66">
        <f>('Итоговая табл.1чел(все услуги-к'!$G1899+('Итоговая табл.1чел(все услуги-к'!$G1899*'Таблица вводных'!$G$7))-('Расчет комиссии(Нади)'!$I1899+'Таблица вводных'!$E$3+'Таблица вводных'!$F$3)</f>
        <v>-0.41203990367697507</v>
      </c>
      <c r="H1899" s="66">
        <f>'Итоговая табл.1чел(все услуги-к'!$H1899-('Расчет комиссии(Нади)'!$I1899+'Таблица вводных'!$E$3+'Таблица вводных'!$F$3)</f>
        <v>-0.41203990367697507</v>
      </c>
      <c r="I1899" s="66">
        <f>('Итоговая табл.1чел(все услуги-к'!$I1899+('Итоговая табл.1чел(все услуги-к'!$I1899*'Таблица вводных'!$G$9))-('Расчет комиссии(Нади)'!$I1899+'Таблица вводных'!$E$3+'Таблица вводных'!$F$3)</f>
        <v>-0.41203990367697507</v>
      </c>
      <c r="J1899" s="13" t="s">
        <v>321</v>
      </c>
    </row>
    <row r="1900" spans="1:10" ht="13.2" customHeight="1">
      <c r="A1900" s="140"/>
      <c r="B1900" s="5">
        <v>45451</v>
      </c>
      <c r="C1900" s="15"/>
      <c r="D1900" s="66">
        <f>(('Итоговая табл.1чел(все услуги-к'!$D1900+('Итоговая табл.1чел(все услуги-к'!$D1900*'Таблица вводных'!$G$4)))-('Расчет комиссии(Нади)'!$I1900+'Таблица вводных'!$E$3+'Таблица вводных'!$F$3)</f>
        <v>7.2879600963230251</v>
      </c>
      <c r="E1900" s="66">
        <f>('Итоговая табл.1чел(все услуги-к'!$E1900+('Итоговая табл.1чел(все услуги-к'!$E1900*'Таблица вводных'!$G$5))-('Расчет комиссии(Нади)'!$I1900+'Таблица вводных'!$E$3+'Таблица вводных'!$F$3)</f>
        <v>0.50371009632302488</v>
      </c>
      <c r="F1900" s="66">
        <f>('Итоговая табл.1чел(все услуги-к'!$F1900+('Итоговая табл.1чел(все услуги-к'!$F1900*'Таблица вводных'!$G$6))-('Расчет комиссии(Нади)'!$I1900+'Таблица вводных'!$E$3+'Таблица вводных'!$F$3)</f>
        <v>23.347960096323028</v>
      </c>
      <c r="G1900" s="66">
        <f>('Итоговая табл.1чел(все услуги-к'!$G1900+('Итоговая табл.1чел(все услуги-к'!$G1900*'Таблица вводных'!$G$7))-('Расчет комиссии(Нади)'!$I1900+'Таблица вводных'!$E$3+'Таблица вводных'!$F$3)</f>
        <v>-0.41203990367697507</v>
      </c>
      <c r="H1900" s="66">
        <f>'Итоговая табл.1чел(все услуги-к'!$H1900-('Расчет комиссии(Нади)'!$I1900+'Таблица вводных'!$E$3+'Таблица вводных'!$F$3)</f>
        <v>-0.41203990367697507</v>
      </c>
      <c r="I1900" s="66">
        <f>('Итоговая табл.1чел(все услуги-к'!$I1900+('Итоговая табл.1чел(все услуги-к'!$I1900*'Таблица вводных'!$G$9))-('Расчет комиссии(Нади)'!$I1900+'Таблица вводных'!$E$3+'Таблица вводных'!$F$3)</f>
        <v>-0.41203990367697507</v>
      </c>
      <c r="J1900" s="13" t="s">
        <v>321</v>
      </c>
    </row>
    <row r="1901" spans="1:10" ht="13.2" customHeight="1">
      <c r="A1901" s="140"/>
      <c r="B1901" s="5">
        <v>45454</v>
      </c>
      <c r="C1901" s="15"/>
      <c r="D1901" s="66">
        <f>(('Итоговая табл.1чел(все услуги-к'!$D1901+('Итоговая табл.1чел(все услуги-к'!$D1901*'Таблица вводных'!$G$4)))-('Расчет комиссии(Нади)'!$I1901+'Таблица вводных'!$E$3+'Таблица вводных'!$F$3)</f>
        <v>7.2879600963230251</v>
      </c>
      <c r="E1901" s="66">
        <f>('Итоговая табл.1чел(все услуги-к'!$E1901+('Итоговая табл.1чел(все услуги-к'!$E1901*'Таблица вводных'!$G$5))-('Расчет комиссии(Нади)'!$I1901+'Таблица вводных'!$E$3+'Таблица вводных'!$F$3)</f>
        <v>0.50371009632302488</v>
      </c>
      <c r="F1901" s="66">
        <f>('Итоговая табл.1чел(все услуги-к'!$F1901+('Итоговая табл.1чел(все услуги-к'!$F1901*'Таблица вводных'!$G$6))-('Расчет комиссии(Нади)'!$I1901+'Таблица вводных'!$E$3+'Таблица вводных'!$F$3)</f>
        <v>23.347960096323028</v>
      </c>
      <c r="G1901" s="66">
        <f>('Итоговая табл.1чел(все услуги-к'!$G1901+('Итоговая табл.1чел(все услуги-к'!$G1901*'Таблица вводных'!$G$7))-('Расчет комиссии(Нади)'!$I1901+'Таблица вводных'!$E$3+'Таблица вводных'!$F$3)</f>
        <v>-0.41203990367697507</v>
      </c>
      <c r="H1901" s="66">
        <f>'Итоговая табл.1чел(все услуги-к'!$H1901-('Расчет комиссии(Нади)'!$I1901+'Таблица вводных'!$E$3+'Таблица вводных'!$F$3)</f>
        <v>-0.41203990367697507</v>
      </c>
      <c r="I1901" s="66">
        <f>('Итоговая табл.1чел(все услуги-к'!$I1901+('Итоговая табл.1чел(все услуги-к'!$I1901*'Таблица вводных'!$G$9))-('Расчет комиссии(Нади)'!$I1901+'Таблица вводных'!$E$3+'Таблица вводных'!$F$3)</f>
        <v>-0.41203990367697507</v>
      </c>
      <c r="J1901" s="13" t="s">
        <v>321</v>
      </c>
    </row>
    <row r="1902" spans="1:10" ht="13.2" customHeight="1">
      <c r="A1902" s="140"/>
      <c r="B1902" s="5"/>
      <c r="C1902" s="6"/>
      <c r="D1902" s="66">
        <f>(('Итоговая табл.1чел(все услуги-к'!$D1902+('Итоговая табл.1чел(все услуги-к'!$D1902*'Таблица вводных'!$G$4)))-('Расчет комиссии(Нади)'!$I1902+'Таблица вводных'!$E$3+'Таблица вводных'!$F$3)</f>
        <v>7.2879600963230251</v>
      </c>
      <c r="E1902" s="66">
        <f>('Итоговая табл.1чел(все услуги-к'!$E1902+('Итоговая табл.1чел(все услуги-к'!$E1902*'Таблица вводных'!$G$5))-('Расчет комиссии(Нади)'!$I1902+'Таблица вводных'!$E$3+'Таблица вводных'!$F$3)</f>
        <v>0.50371009632302488</v>
      </c>
      <c r="F1902" s="66">
        <f>('Итоговая табл.1чел(все услуги-к'!$F1902+('Итоговая табл.1чел(все услуги-к'!$F1902*'Таблица вводных'!$G$6))-('Расчет комиссии(Нади)'!$I1902+'Таблица вводных'!$E$3+'Таблица вводных'!$F$3)</f>
        <v>23.347960096323028</v>
      </c>
      <c r="G1902" s="66">
        <f>('Итоговая табл.1чел(все услуги-к'!$G1902+('Итоговая табл.1чел(все услуги-к'!$G1902*'Таблица вводных'!$G$7))-('Расчет комиссии(Нади)'!$I1902+'Таблица вводных'!$E$3+'Таблица вводных'!$F$3)</f>
        <v>-0.41203990367697507</v>
      </c>
      <c r="H1902" s="66">
        <f>'Итоговая табл.1чел(все услуги-к'!$H1902-('Расчет комиссии(Нади)'!$I1902+'Таблица вводных'!$E$3+'Таблица вводных'!$F$3)</f>
        <v>-0.41203990367697507</v>
      </c>
      <c r="I1902" s="66">
        <f>('Итоговая табл.1чел(все услуги-к'!$I1902+('Итоговая табл.1чел(все услуги-к'!$I1902*'Таблица вводных'!$G$9))-('Расчет комиссии(Нади)'!$I1902+'Таблица вводных'!$E$3+'Таблица вводных'!$F$3)</f>
        <v>-0.41203990367697507</v>
      </c>
      <c r="J1902" s="13" t="s">
        <v>321</v>
      </c>
    </row>
    <row r="1903" spans="1:10" ht="13.2" customHeight="1">
      <c r="A1903" s="140"/>
      <c r="B1903" s="5"/>
      <c r="C1903" s="15"/>
      <c r="D1903" s="66">
        <f>(('Итоговая табл.1чел(все услуги-к'!$D1903+('Итоговая табл.1чел(все услуги-к'!$D1903*'Таблица вводных'!$G$4)))-('Расчет комиссии(Нади)'!$I1903+'Таблица вводных'!$E$3+'Таблица вводных'!$F$3)</f>
        <v>7.2879600963230251</v>
      </c>
      <c r="E1903" s="66">
        <f>('Итоговая табл.1чел(все услуги-к'!$E1903+('Итоговая табл.1чел(все услуги-к'!$E1903*'Таблица вводных'!$G$5))-('Расчет комиссии(Нади)'!$I1903+'Таблица вводных'!$E$3+'Таблица вводных'!$F$3)</f>
        <v>0.50371009632302488</v>
      </c>
      <c r="F1903" s="66">
        <f>('Итоговая табл.1чел(все услуги-к'!$F1903+('Итоговая табл.1чел(все услуги-к'!$F1903*'Таблица вводных'!$G$6))-('Расчет комиссии(Нади)'!$I1903+'Таблица вводных'!$E$3+'Таблица вводных'!$F$3)</f>
        <v>23.347960096323028</v>
      </c>
      <c r="G1903" s="66">
        <f>('Итоговая табл.1чел(все услуги-к'!$G1903+('Итоговая табл.1чел(все услуги-к'!$G1903*'Таблица вводных'!$G$7))-('Расчет комиссии(Нади)'!$I1903+'Таблица вводных'!$E$3+'Таблица вводных'!$F$3)</f>
        <v>-0.41203990367697507</v>
      </c>
      <c r="H1903" s="66">
        <f>'Итоговая табл.1чел(все услуги-к'!$H1903-('Расчет комиссии(Нади)'!$I1903+'Таблица вводных'!$E$3+'Таблица вводных'!$F$3)</f>
        <v>-0.41203990367697507</v>
      </c>
      <c r="I1903" s="66">
        <f>('Итоговая табл.1чел(все услуги-к'!$I1903+('Итоговая табл.1чел(все услуги-к'!$I1903*'Таблица вводных'!$G$9))-('Расчет комиссии(Нади)'!$I1903+'Таблица вводных'!$E$3+'Таблица вводных'!$F$3)</f>
        <v>-0.41203990367697507</v>
      </c>
      <c r="J1903" s="13" t="s">
        <v>321</v>
      </c>
    </row>
    <row r="1904" spans="1:10" ht="13.2" customHeight="1">
      <c r="A1904" s="140"/>
      <c r="B1904" s="5"/>
      <c r="C1904" s="6"/>
      <c r="D1904" s="66">
        <f>(('Итоговая табл.1чел(все услуги-к'!$D1904+('Итоговая табл.1чел(все услуги-к'!$D1904*'Таблица вводных'!$G$4)))-('Расчет комиссии(Нади)'!$I1904+'Таблица вводных'!$E$3+'Таблица вводных'!$F$3)</f>
        <v>7.2879600963230251</v>
      </c>
      <c r="E1904" s="66">
        <f>('Итоговая табл.1чел(все услуги-к'!$E1904+('Итоговая табл.1чел(все услуги-к'!$E1904*'Таблица вводных'!$G$5))-('Расчет комиссии(Нади)'!$I1904+'Таблица вводных'!$E$3+'Таблица вводных'!$F$3)</f>
        <v>0.50371009632302488</v>
      </c>
      <c r="F1904" s="66">
        <f>('Итоговая табл.1чел(все услуги-к'!$F1904+('Итоговая табл.1чел(все услуги-к'!$F1904*'Таблица вводных'!$G$6))-('Расчет комиссии(Нади)'!$I1904+'Таблица вводных'!$E$3+'Таблица вводных'!$F$3)</f>
        <v>23.347960096323028</v>
      </c>
      <c r="G1904" s="66">
        <f>('Итоговая табл.1чел(все услуги-к'!$G1904+('Итоговая табл.1чел(все услуги-к'!$G1904*'Таблица вводных'!$G$7))-('Расчет комиссии(Нади)'!$I1904+'Таблица вводных'!$E$3+'Таблица вводных'!$F$3)</f>
        <v>-0.41203990367697507</v>
      </c>
      <c r="H1904" s="66">
        <f>'Итоговая табл.1чел(все услуги-к'!$H1904-('Расчет комиссии(Нади)'!$I1904+'Таблица вводных'!$E$3+'Таблица вводных'!$F$3)</f>
        <v>-0.41203990367697507</v>
      </c>
      <c r="I1904" s="66">
        <f>('Итоговая табл.1чел(все услуги-к'!$I1904+('Итоговая табл.1чел(все услуги-к'!$I1904*'Таблица вводных'!$G$9))-('Расчет комиссии(Нади)'!$I1904+'Таблица вводных'!$E$3+'Таблица вводных'!$F$3)</f>
        <v>-0.41203990367697507</v>
      </c>
      <c r="J1904" s="13" t="s">
        <v>321</v>
      </c>
    </row>
    <row r="1905" spans="1:10" ht="13.2" customHeight="1">
      <c r="A1905" s="140"/>
      <c r="B1905" s="5"/>
      <c r="C1905" s="6"/>
      <c r="D1905" s="66">
        <f>(('Итоговая табл.1чел(все услуги-к'!$D1905+('Итоговая табл.1чел(все услуги-к'!$D1905*'Таблица вводных'!$G$4)))-('Расчет комиссии(Нади)'!$I1905+'Таблица вводных'!$E$3+'Таблица вводных'!$F$3)</f>
        <v>7.2879600963230251</v>
      </c>
      <c r="E1905" s="66">
        <f>('Итоговая табл.1чел(все услуги-к'!$E1905+('Итоговая табл.1чел(все услуги-к'!$E1905*'Таблица вводных'!$G$5))-('Расчет комиссии(Нади)'!$I1905+'Таблица вводных'!$E$3+'Таблица вводных'!$F$3)</f>
        <v>0.50371009632302488</v>
      </c>
      <c r="F1905" s="66">
        <f>('Итоговая табл.1чел(все услуги-к'!$F1905+('Итоговая табл.1чел(все услуги-к'!$F1905*'Таблица вводных'!$G$6))-('Расчет комиссии(Нади)'!$I1905+'Таблица вводных'!$E$3+'Таблица вводных'!$F$3)</f>
        <v>23.347960096323028</v>
      </c>
      <c r="G1905" s="66">
        <f>('Итоговая табл.1чел(все услуги-к'!$G1905+('Итоговая табл.1чел(все услуги-к'!$G1905*'Таблица вводных'!$G$7))-('Расчет комиссии(Нади)'!$I1905+'Таблица вводных'!$E$3+'Таблица вводных'!$F$3)</f>
        <v>-0.41203990367697507</v>
      </c>
      <c r="H1905" s="66">
        <f>'Итоговая табл.1чел(все услуги-к'!$H1905-('Расчет комиссии(Нади)'!$I1905+'Таблица вводных'!$E$3+'Таблица вводных'!$F$3)</f>
        <v>-0.41203990367697507</v>
      </c>
      <c r="I1905" s="66">
        <f>('Итоговая табл.1чел(все услуги-к'!$I1905+('Итоговая табл.1чел(все услуги-к'!$I1905*'Таблица вводных'!$G$9))-('Расчет комиссии(Нади)'!$I1905+'Таблица вводных'!$E$3+'Таблица вводных'!$F$3)</f>
        <v>-0.41203990367697507</v>
      </c>
      <c r="J1905" s="13" t="s">
        <v>321</v>
      </c>
    </row>
    <row r="1906" spans="1:10" ht="13.2" customHeight="1">
      <c r="A1906" s="140"/>
      <c r="B1906" s="5"/>
      <c r="C1906" s="15"/>
      <c r="D1906" s="66">
        <f>(('Итоговая табл.1чел(все услуги-к'!$D1906+('Итоговая табл.1чел(все услуги-к'!$D1906*'Таблица вводных'!$G$4)))-('Расчет комиссии(Нади)'!$I1906+'Таблица вводных'!$E$3+'Таблица вводных'!$F$3)</f>
        <v>7.2879600963230251</v>
      </c>
      <c r="E1906" s="66">
        <f>('Итоговая табл.1чел(все услуги-к'!$E1906+('Итоговая табл.1чел(все услуги-к'!$E1906*'Таблица вводных'!$G$5))-('Расчет комиссии(Нади)'!$I1906+'Таблица вводных'!$E$3+'Таблица вводных'!$F$3)</f>
        <v>0.50371009632302488</v>
      </c>
      <c r="F1906" s="66">
        <f>('Итоговая табл.1чел(все услуги-к'!$F1906+('Итоговая табл.1чел(все услуги-к'!$F1906*'Таблица вводных'!$G$6))-('Расчет комиссии(Нади)'!$I1906+'Таблица вводных'!$E$3+'Таблица вводных'!$F$3)</f>
        <v>23.347960096323028</v>
      </c>
      <c r="G1906" s="66">
        <f>('Итоговая табл.1чел(все услуги-к'!$G1906+('Итоговая табл.1чел(все услуги-к'!$G1906*'Таблица вводных'!$G$7))-('Расчет комиссии(Нади)'!$I1906+'Таблица вводных'!$E$3+'Таблица вводных'!$F$3)</f>
        <v>-0.41203990367697507</v>
      </c>
      <c r="H1906" s="66">
        <f>'Итоговая табл.1чел(все услуги-к'!$H1906-('Расчет комиссии(Нади)'!$I1906+'Таблица вводных'!$E$3+'Таблица вводных'!$F$3)</f>
        <v>-0.41203990367697507</v>
      </c>
      <c r="I1906" s="66">
        <f>('Итоговая табл.1чел(все услуги-к'!$I1906+('Итоговая табл.1чел(все услуги-к'!$I1906*'Таблица вводных'!$G$9))-('Расчет комиссии(Нади)'!$I1906+'Таблица вводных'!$E$3+'Таблица вводных'!$F$3)</f>
        <v>-0.41203990367697507</v>
      </c>
      <c r="J1906" s="13" t="s">
        <v>321</v>
      </c>
    </row>
    <row r="1907" spans="1:10" ht="13.2" customHeight="1">
      <c r="A1907" s="140"/>
      <c r="B1907" s="5"/>
      <c r="C1907" s="6"/>
      <c r="D1907" s="66">
        <f>(('Итоговая табл.1чел(все услуги-к'!$D1907+('Итоговая табл.1чел(все услуги-к'!$D1907*'Таблица вводных'!$G$4)))-('Расчет комиссии(Нади)'!$I1907+'Таблица вводных'!$E$3+'Таблица вводных'!$F$3)</f>
        <v>7.2879600963230251</v>
      </c>
      <c r="E1907" s="66">
        <f>('Итоговая табл.1чел(все услуги-к'!$E1907+('Итоговая табл.1чел(все услуги-к'!$E1907*'Таблица вводных'!$G$5))-('Расчет комиссии(Нади)'!$I1907+'Таблица вводных'!$E$3+'Таблица вводных'!$F$3)</f>
        <v>0.50371009632302488</v>
      </c>
      <c r="F1907" s="66">
        <f>('Итоговая табл.1чел(все услуги-к'!$F1907+('Итоговая табл.1чел(все услуги-к'!$F1907*'Таблица вводных'!$G$6))-('Расчет комиссии(Нади)'!$I1907+'Таблица вводных'!$E$3+'Таблица вводных'!$F$3)</f>
        <v>23.347960096323028</v>
      </c>
      <c r="G1907" s="66">
        <f>('Итоговая табл.1чел(все услуги-к'!$G1907+('Итоговая табл.1чел(все услуги-к'!$G1907*'Таблица вводных'!$G$7))-('Расчет комиссии(Нади)'!$I1907+'Таблица вводных'!$E$3+'Таблица вводных'!$F$3)</f>
        <v>-0.41203990367697507</v>
      </c>
      <c r="H1907" s="66">
        <f>'Итоговая табл.1чел(все услуги-к'!$H1907-('Расчет комиссии(Нади)'!$I1907+'Таблица вводных'!$E$3+'Таблица вводных'!$F$3)</f>
        <v>-0.41203990367697507</v>
      </c>
      <c r="I1907" s="66">
        <f>('Итоговая табл.1чел(все услуги-к'!$I1907+('Итоговая табл.1чел(все услуги-к'!$I1907*'Таблица вводных'!$G$9))-('Расчет комиссии(Нади)'!$I1907+'Таблица вводных'!$E$3+'Таблица вводных'!$F$3)</f>
        <v>-0.41203990367697507</v>
      </c>
      <c r="J1907" s="13" t="s">
        <v>321</v>
      </c>
    </row>
    <row r="1908" spans="1:10" ht="13.2" customHeight="1">
      <c r="A1908" s="140"/>
      <c r="B1908" s="5"/>
      <c r="C1908" s="15"/>
      <c r="D1908" s="66">
        <f>(('Итоговая табл.1чел(все услуги-к'!$D1908+('Итоговая табл.1чел(все услуги-к'!$D1908*'Таблица вводных'!$G$4)))-('Расчет комиссии(Нади)'!$I1908+'Таблица вводных'!$E$3+'Таблица вводных'!$F$3)</f>
        <v>7.2879600963230251</v>
      </c>
      <c r="E1908" s="66">
        <f>('Итоговая табл.1чел(все услуги-к'!$E1908+('Итоговая табл.1чел(все услуги-к'!$E1908*'Таблица вводных'!$G$5))-('Расчет комиссии(Нади)'!$I1908+'Таблица вводных'!$E$3+'Таблица вводных'!$F$3)</f>
        <v>0.50371009632302488</v>
      </c>
      <c r="F1908" s="66">
        <f>('Итоговая табл.1чел(все услуги-к'!$F1908+('Итоговая табл.1чел(все услуги-к'!$F1908*'Таблица вводных'!$G$6))-('Расчет комиссии(Нади)'!$I1908+'Таблица вводных'!$E$3+'Таблица вводных'!$F$3)</f>
        <v>23.347960096323028</v>
      </c>
      <c r="G1908" s="66">
        <f>('Итоговая табл.1чел(все услуги-к'!$G1908+('Итоговая табл.1чел(все услуги-к'!$G1908*'Таблица вводных'!$G$7))-('Расчет комиссии(Нади)'!$I1908+'Таблица вводных'!$E$3+'Таблица вводных'!$F$3)</f>
        <v>-0.41203990367697507</v>
      </c>
      <c r="H1908" s="66">
        <f>'Итоговая табл.1чел(все услуги-к'!$H1908-('Расчет комиссии(Нади)'!$I1908+'Таблица вводных'!$E$3+'Таблица вводных'!$F$3)</f>
        <v>-0.41203990367697507</v>
      </c>
      <c r="I1908" s="66">
        <f>('Итоговая табл.1чел(все услуги-к'!$I1908+('Итоговая табл.1чел(все услуги-к'!$I1908*'Таблица вводных'!$G$9))-('Расчет комиссии(Нади)'!$I1908+'Таблица вводных'!$E$3+'Таблица вводных'!$F$3)</f>
        <v>-0.41203990367697507</v>
      </c>
      <c r="J1908" s="13" t="s">
        <v>321</v>
      </c>
    </row>
    <row r="1909" spans="1:10" ht="13.2" customHeight="1">
      <c r="A1909" s="141"/>
      <c r="B1909" s="18"/>
      <c r="C1909" s="19"/>
      <c r="D1909" s="76">
        <f>(('Итоговая табл.1чел(все услуги-к'!$D1909+('Итоговая табл.1чел(все услуги-к'!$D1909*'Таблица вводных'!$G$4)))-('Расчет комиссии(Нади)'!$I1909+'Таблица вводных'!$E$3+'Таблица вводных'!$F$3)</f>
        <v>7.2879600963230251</v>
      </c>
      <c r="E1909" s="76">
        <f>('Итоговая табл.1чел(все услуги-к'!$E1909+('Итоговая табл.1чел(все услуги-к'!$E1909*'Таблица вводных'!$G$5))-('Расчет комиссии(Нади)'!$I1909+'Таблица вводных'!$E$3+'Таблица вводных'!$F$3)</f>
        <v>0.50371009632302488</v>
      </c>
      <c r="F1909" s="76">
        <f>('Итоговая табл.1чел(все услуги-к'!$F1909+('Итоговая табл.1чел(все услуги-к'!$F1909*'Таблица вводных'!$G$6))-('Расчет комиссии(Нади)'!$I1909+'Таблица вводных'!$E$3+'Таблица вводных'!$F$3)</f>
        <v>23.347960096323028</v>
      </c>
      <c r="G1909" s="76">
        <f>('Итоговая табл.1чел(все услуги-к'!$G1909+('Итоговая табл.1чел(все услуги-к'!$G1909*'Таблица вводных'!$G$7))-('Расчет комиссии(Нади)'!$I1909+'Таблица вводных'!$E$3+'Таблица вводных'!$F$3)</f>
        <v>-0.41203990367697507</v>
      </c>
      <c r="H1909" s="76">
        <f>'Итоговая табл.1чел(все услуги-к'!$H1909-('Расчет комиссии(Нади)'!$I1909+'Таблица вводных'!$E$3+'Таблица вводных'!$F$3)</f>
        <v>-0.41203990367697507</v>
      </c>
      <c r="I1909" s="76">
        <f>('Итоговая табл.1чел(все услуги-к'!$I1909+('Итоговая табл.1чел(все услуги-к'!$I1909*'Таблица вводных'!$G$9))-('Расчет комиссии(Нади)'!$I1909+'Таблица вводных'!$E$3+'Таблица вводных'!$F$3)</f>
        <v>-0.41203990367697507</v>
      </c>
      <c r="J1909" s="22" t="s">
        <v>321</v>
      </c>
    </row>
    <row r="1910" spans="1:10" ht="13.2" customHeight="1">
      <c r="A1910" s="144" t="s">
        <v>322</v>
      </c>
      <c r="B1910" s="5">
        <v>45423</v>
      </c>
      <c r="C1910" s="97"/>
      <c r="D1910" s="59">
        <f>(('Итоговая табл.1чел(все услуги-к'!$D1910+('Итоговая табл.1чел(все услуги-к'!$D1910*'Таблица вводных'!$G$4)))-('Расчет комиссии(Нади)'!$I1910+'Таблица вводных'!$E$3+'Таблица вводных'!$F$3)</f>
        <v>7.2879600963230251</v>
      </c>
      <c r="E1910" s="59">
        <f>('Итоговая табл.1чел(все услуги-к'!$E1910+('Итоговая табл.1чел(все услуги-к'!$E1910*'Таблица вводных'!$G$5))-('Расчет комиссии(Нади)'!$I1910+'Таблица вводных'!$E$3+'Таблица вводных'!$F$3)</f>
        <v>0.50371009632302488</v>
      </c>
      <c r="F1910" s="59">
        <f>('Итоговая табл.1чел(все услуги-к'!$F1910+('Итоговая табл.1чел(все услуги-к'!$F1910*'Таблица вводных'!$G$6))-('Расчет комиссии(Нади)'!$I1910+'Таблица вводных'!$E$3+'Таблица вводных'!$F$3)</f>
        <v>23.347960096323028</v>
      </c>
      <c r="G1910" s="59">
        <f>('Итоговая табл.1чел(все услуги-к'!$G1910+('Итоговая табл.1чел(все услуги-к'!$G1910*'Таблица вводных'!$G$7))-('Расчет комиссии(Нади)'!$I1910+'Таблица вводных'!$E$3+'Таблица вводных'!$F$3)</f>
        <v>-0.41203990367697507</v>
      </c>
      <c r="H1910" s="59">
        <f>'Итоговая табл.1чел(все услуги-к'!$H1910-('Расчет комиссии(Нади)'!$I1910+'Таблица вводных'!$E$3+'Таблица вводных'!$F$3)</f>
        <v>-0.41203990367697507</v>
      </c>
      <c r="I1910" s="59">
        <f>('Итоговая табл.1чел(все услуги-к'!$I1910+('Итоговая табл.1чел(все услуги-к'!$I1910*'Таблица вводных'!$G$9))-('Расчет комиссии(Нади)'!$I1910+'Таблица вводных'!$E$3+'Таблица вводных'!$F$3)</f>
        <v>-0.41203990367697507</v>
      </c>
      <c r="J1910" s="10" t="s">
        <v>323</v>
      </c>
    </row>
    <row r="1911" spans="1:10" ht="13.2" customHeight="1">
      <c r="A1911" s="140"/>
      <c r="B1911" s="5">
        <v>45426</v>
      </c>
      <c r="C1911" s="6"/>
      <c r="D1911" s="66">
        <f>(('Итоговая табл.1чел(все услуги-к'!$D1911+('Итоговая табл.1чел(все услуги-к'!$D1911*'Таблица вводных'!$G$4)))-('Расчет комиссии(Нади)'!$I1911+'Таблица вводных'!$E$3+'Таблица вводных'!$F$3)</f>
        <v>7.2879600963230251</v>
      </c>
      <c r="E1911" s="66">
        <f>('Итоговая табл.1чел(все услуги-к'!$E1911+('Итоговая табл.1чел(все услуги-к'!$E1911*'Таблица вводных'!$G$5))-('Расчет комиссии(Нади)'!$I1911+'Таблица вводных'!$E$3+'Таблица вводных'!$F$3)</f>
        <v>0.50371009632302488</v>
      </c>
      <c r="F1911" s="66">
        <f>('Итоговая табл.1чел(все услуги-к'!$F1911+('Итоговая табл.1чел(все услуги-к'!$F1911*'Таблица вводных'!$G$6))-('Расчет комиссии(Нади)'!$I1911+'Таблица вводных'!$E$3+'Таблица вводных'!$F$3)</f>
        <v>23.347960096323028</v>
      </c>
      <c r="G1911" s="66">
        <f>('Итоговая табл.1чел(все услуги-к'!$G1911+('Итоговая табл.1чел(все услуги-к'!$G1911*'Таблица вводных'!$G$7))-('Расчет комиссии(Нади)'!$I1911+'Таблица вводных'!$E$3+'Таблица вводных'!$F$3)</f>
        <v>-0.41203990367697507</v>
      </c>
      <c r="H1911" s="66">
        <f>'Итоговая табл.1чел(все услуги-к'!$H1911-('Расчет комиссии(Нади)'!$I1911+'Таблица вводных'!$E$3+'Таблица вводных'!$F$3)</f>
        <v>-0.41203990367697507</v>
      </c>
      <c r="I1911" s="66">
        <f>('Итоговая табл.1чел(все услуги-к'!$I1911+('Итоговая табл.1чел(все услуги-к'!$I1911*'Таблица вводных'!$G$9))-('Расчет комиссии(Нади)'!$I1911+'Таблица вводных'!$E$3+'Таблица вводных'!$F$3)</f>
        <v>-0.41203990367697507</v>
      </c>
      <c r="J1911" s="13" t="s">
        <v>323</v>
      </c>
    </row>
    <row r="1912" spans="1:10" ht="13.2" customHeight="1">
      <c r="A1912" s="140"/>
      <c r="B1912" s="5">
        <v>45430</v>
      </c>
      <c r="C1912" s="15"/>
      <c r="D1912" s="66">
        <f>(('Итоговая табл.1чел(все услуги-к'!$D1912+('Итоговая табл.1чел(все услуги-к'!$D1912*'Таблица вводных'!$G$4)))-('Расчет комиссии(Нади)'!$I1912+'Таблица вводных'!$E$3+'Таблица вводных'!$F$3)</f>
        <v>7.2879600963230251</v>
      </c>
      <c r="E1912" s="66">
        <f>('Итоговая табл.1чел(все услуги-к'!$E1912+('Итоговая табл.1чел(все услуги-к'!$E1912*'Таблица вводных'!$G$5))-('Расчет комиссии(Нади)'!$I1912+'Таблица вводных'!$E$3+'Таблица вводных'!$F$3)</f>
        <v>0.50371009632302488</v>
      </c>
      <c r="F1912" s="66">
        <f>('Итоговая табл.1чел(все услуги-к'!$F1912+('Итоговая табл.1чел(все услуги-к'!$F1912*'Таблица вводных'!$G$6))-('Расчет комиссии(Нади)'!$I1912+'Таблица вводных'!$E$3+'Таблица вводных'!$F$3)</f>
        <v>23.347960096323028</v>
      </c>
      <c r="G1912" s="66">
        <f>('Итоговая табл.1чел(все услуги-к'!$G1912+('Итоговая табл.1чел(все услуги-к'!$G1912*'Таблица вводных'!$G$7))-('Расчет комиссии(Нади)'!$I1912+'Таблица вводных'!$E$3+'Таблица вводных'!$F$3)</f>
        <v>-0.41203990367697507</v>
      </c>
      <c r="H1912" s="66">
        <f>'Итоговая табл.1чел(все услуги-к'!$H1912-('Расчет комиссии(Нади)'!$I1912+'Таблица вводных'!$E$3+'Таблица вводных'!$F$3)</f>
        <v>-0.41203990367697507</v>
      </c>
      <c r="I1912" s="66">
        <f>('Итоговая табл.1чел(все услуги-к'!$I1912+('Итоговая табл.1чел(все услуги-к'!$I1912*'Таблица вводных'!$G$9))-('Расчет комиссии(Нади)'!$I1912+'Таблица вводных'!$E$3+'Таблица вводных'!$F$3)</f>
        <v>-0.41203990367697507</v>
      </c>
      <c r="J1912" s="13" t="s">
        <v>323</v>
      </c>
    </row>
    <row r="1913" spans="1:10" ht="13.2" customHeight="1">
      <c r="A1913" s="140"/>
      <c r="B1913" s="5">
        <v>45433</v>
      </c>
      <c r="C1913" s="6"/>
      <c r="D1913" s="66">
        <f>(('Итоговая табл.1чел(все услуги-к'!$D1913+('Итоговая табл.1чел(все услуги-к'!$D1913*'Таблица вводных'!$G$4)))-('Расчет комиссии(Нади)'!$I1913+'Таблица вводных'!$E$3+'Таблица вводных'!$F$3)</f>
        <v>7.2879600963230251</v>
      </c>
      <c r="E1913" s="66">
        <f>('Итоговая табл.1чел(все услуги-к'!$E1913+('Итоговая табл.1чел(все услуги-к'!$E1913*'Таблица вводных'!$G$5))-('Расчет комиссии(Нади)'!$I1913+'Таблица вводных'!$E$3+'Таблица вводных'!$F$3)</f>
        <v>0.50371009632302488</v>
      </c>
      <c r="F1913" s="66">
        <f>('Итоговая табл.1чел(все услуги-к'!$F1913+('Итоговая табл.1чел(все услуги-к'!$F1913*'Таблица вводных'!$G$6))-('Расчет комиссии(Нади)'!$I1913+'Таблица вводных'!$E$3+'Таблица вводных'!$F$3)</f>
        <v>23.347960096323028</v>
      </c>
      <c r="G1913" s="66">
        <f>('Итоговая табл.1чел(все услуги-к'!$G1913+('Итоговая табл.1чел(все услуги-к'!$G1913*'Таблица вводных'!$G$7))-('Расчет комиссии(Нади)'!$I1913+'Таблица вводных'!$E$3+'Таблица вводных'!$F$3)</f>
        <v>-0.41203990367697507</v>
      </c>
      <c r="H1913" s="66">
        <f>'Итоговая табл.1чел(все услуги-к'!$H1913-('Расчет комиссии(Нади)'!$I1913+'Таблица вводных'!$E$3+'Таблица вводных'!$F$3)</f>
        <v>-0.41203990367697507</v>
      </c>
      <c r="I1913" s="66">
        <f>('Итоговая табл.1чел(все услуги-к'!$I1913+('Итоговая табл.1чел(все услуги-к'!$I1913*'Таблица вводных'!$G$9))-('Расчет комиссии(Нади)'!$I1913+'Таблица вводных'!$E$3+'Таблица вводных'!$F$3)</f>
        <v>-0.41203990367697507</v>
      </c>
      <c r="J1913" s="13" t="s">
        <v>323</v>
      </c>
    </row>
    <row r="1914" spans="1:10" ht="13.2" customHeight="1">
      <c r="A1914" s="140"/>
      <c r="B1914" s="5">
        <v>45437</v>
      </c>
      <c r="C1914" s="15"/>
      <c r="D1914" s="66">
        <f>(('Итоговая табл.1чел(все услуги-к'!$D1914+('Итоговая табл.1чел(все услуги-к'!$D1914*'Таблица вводных'!$G$4)))-('Расчет комиссии(Нади)'!$I1914+'Таблица вводных'!$E$3+'Таблица вводных'!$F$3)</f>
        <v>7.2879600963230251</v>
      </c>
      <c r="E1914" s="66">
        <f>('Итоговая табл.1чел(все услуги-к'!$E1914+('Итоговая табл.1чел(все услуги-к'!$E1914*'Таблица вводных'!$G$5))-('Расчет комиссии(Нади)'!$I1914+'Таблица вводных'!$E$3+'Таблица вводных'!$F$3)</f>
        <v>0.50371009632302488</v>
      </c>
      <c r="F1914" s="66">
        <f>('Итоговая табл.1чел(все услуги-к'!$F1914+('Итоговая табл.1чел(все услуги-к'!$F1914*'Таблица вводных'!$G$6))-('Расчет комиссии(Нади)'!$I1914+'Таблица вводных'!$E$3+'Таблица вводных'!$F$3)</f>
        <v>23.347960096323028</v>
      </c>
      <c r="G1914" s="66">
        <f>('Итоговая табл.1чел(все услуги-к'!$G1914+('Итоговая табл.1чел(все услуги-к'!$G1914*'Таблица вводных'!$G$7))-('Расчет комиссии(Нади)'!$I1914+'Таблица вводных'!$E$3+'Таблица вводных'!$F$3)</f>
        <v>-0.41203990367697507</v>
      </c>
      <c r="H1914" s="66">
        <f>'Итоговая табл.1чел(все услуги-к'!$H1914-('Расчет комиссии(Нади)'!$I1914+'Таблица вводных'!$E$3+'Таблица вводных'!$F$3)</f>
        <v>-0.41203990367697507</v>
      </c>
      <c r="I1914" s="66">
        <f>('Итоговая табл.1чел(все услуги-к'!$I1914+('Итоговая табл.1чел(все услуги-к'!$I1914*'Таблица вводных'!$G$9))-('Расчет комиссии(Нади)'!$I1914+'Таблица вводных'!$E$3+'Таблица вводных'!$F$3)</f>
        <v>-0.41203990367697507</v>
      </c>
      <c r="J1914" s="13" t="s">
        <v>323</v>
      </c>
    </row>
    <row r="1915" spans="1:10" ht="13.2" customHeight="1">
      <c r="A1915" s="140"/>
      <c r="B1915" s="5">
        <v>45440</v>
      </c>
      <c r="C1915" s="15"/>
      <c r="D1915" s="66">
        <f>(('Итоговая табл.1чел(все услуги-к'!$D1915+('Итоговая табл.1чел(все услуги-к'!$D1915*'Таблица вводных'!$G$4)))-('Расчет комиссии(Нади)'!$I1915+'Таблица вводных'!$E$3+'Таблица вводных'!$F$3)</f>
        <v>7.2879600963230251</v>
      </c>
      <c r="E1915" s="66">
        <f>('Итоговая табл.1чел(все услуги-к'!$E1915+('Итоговая табл.1чел(все услуги-к'!$E1915*'Таблица вводных'!$G$5))-('Расчет комиссии(Нади)'!$I1915+'Таблица вводных'!$E$3+'Таблица вводных'!$F$3)</f>
        <v>0.50371009632302488</v>
      </c>
      <c r="F1915" s="66">
        <f>('Итоговая табл.1чел(все услуги-к'!$F1915+('Итоговая табл.1чел(все услуги-к'!$F1915*'Таблица вводных'!$G$6))-('Расчет комиссии(Нади)'!$I1915+'Таблица вводных'!$E$3+'Таблица вводных'!$F$3)</f>
        <v>23.347960096323028</v>
      </c>
      <c r="G1915" s="66">
        <f>('Итоговая табл.1чел(все услуги-к'!$G1915+('Итоговая табл.1чел(все услуги-к'!$G1915*'Таблица вводных'!$G$7))-('Расчет комиссии(Нади)'!$I1915+'Таблица вводных'!$E$3+'Таблица вводных'!$F$3)</f>
        <v>-0.41203990367697507</v>
      </c>
      <c r="H1915" s="66">
        <f>'Итоговая табл.1чел(все услуги-к'!$H1915-('Расчет комиссии(Нади)'!$I1915+'Таблица вводных'!$E$3+'Таблица вводных'!$F$3)</f>
        <v>-0.41203990367697507</v>
      </c>
      <c r="I1915" s="66">
        <f>('Итоговая табл.1чел(все услуги-к'!$I1915+('Итоговая табл.1чел(все услуги-к'!$I1915*'Таблица вводных'!$G$9))-('Расчет комиссии(Нади)'!$I1915+'Таблица вводных'!$E$3+'Таблица вводных'!$F$3)</f>
        <v>-0.41203990367697507</v>
      </c>
      <c r="J1915" s="13" t="s">
        <v>323</v>
      </c>
    </row>
    <row r="1916" spans="1:10" ht="13.2" customHeight="1">
      <c r="A1916" s="140"/>
      <c r="B1916" s="5">
        <v>45444</v>
      </c>
      <c r="C1916" s="15"/>
      <c r="D1916" s="66">
        <f>(('Итоговая табл.1чел(все услуги-к'!$D1916+('Итоговая табл.1чел(все услуги-к'!$D1916*'Таблица вводных'!$G$4)))-('Расчет комиссии(Нади)'!$I1916+'Таблица вводных'!$E$3+'Таблица вводных'!$F$3)</f>
        <v>7.2879600963230251</v>
      </c>
      <c r="E1916" s="66">
        <f>('Итоговая табл.1чел(все услуги-к'!$E1916+('Итоговая табл.1чел(все услуги-к'!$E1916*'Таблица вводных'!$G$5))-('Расчет комиссии(Нади)'!$I1916+'Таблица вводных'!$E$3+'Таблица вводных'!$F$3)</f>
        <v>0.50371009632302488</v>
      </c>
      <c r="F1916" s="66">
        <f>('Итоговая табл.1чел(все услуги-к'!$F1916+('Итоговая табл.1чел(все услуги-к'!$F1916*'Таблица вводных'!$G$6))-('Расчет комиссии(Нади)'!$I1916+'Таблица вводных'!$E$3+'Таблица вводных'!$F$3)</f>
        <v>23.347960096323028</v>
      </c>
      <c r="G1916" s="66">
        <f>('Итоговая табл.1чел(все услуги-к'!$G1916+('Итоговая табл.1чел(все услуги-к'!$G1916*'Таблица вводных'!$G$7))-('Расчет комиссии(Нади)'!$I1916+'Таблица вводных'!$E$3+'Таблица вводных'!$F$3)</f>
        <v>-0.41203990367697507</v>
      </c>
      <c r="H1916" s="66">
        <f>'Итоговая табл.1чел(все услуги-к'!$H1916-('Расчет комиссии(Нади)'!$I1916+'Таблица вводных'!$E$3+'Таблица вводных'!$F$3)</f>
        <v>-0.41203990367697507</v>
      </c>
      <c r="I1916" s="66">
        <f>('Итоговая табл.1чел(все услуги-к'!$I1916+('Итоговая табл.1чел(все услуги-к'!$I1916*'Таблица вводных'!$G$9))-('Расчет комиссии(Нади)'!$I1916+'Таблица вводных'!$E$3+'Таблица вводных'!$F$3)</f>
        <v>-0.41203990367697507</v>
      </c>
      <c r="J1916" s="13" t="s">
        <v>323</v>
      </c>
    </row>
    <row r="1917" spans="1:10" ht="13.2" customHeight="1">
      <c r="A1917" s="140"/>
      <c r="B1917" s="5">
        <v>45447</v>
      </c>
      <c r="C1917" s="6"/>
      <c r="D1917" s="66">
        <f>(('Итоговая табл.1чел(все услуги-к'!$D1917+('Итоговая табл.1чел(все услуги-к'!$D1917*'Таблица вводных'!$G$4)))-('Расчет комиссии(Нади)'!$I1917+'Таблица вводных'!$E$3+'Таблица вводных'!$F$3)</f>
        <v>7.2879600963230251</v>
      </c>
      <c r="E1917" s="66">
        <f>('Итоговая табл.1чел(все услуги-к'!$E1917+('Итоговая табл.1чел(все услуги-к'!$E1917*'Таблица вводных'!$G$5))-('Расчет комиссии(Нади)'!$I1917+'Таблица вводных'!$E$3+'Таблица вводных'!$F$3)</f>
        <v>0.50371009632302488</v>
      </c>
      <c r="F1917" s="66">
        <f>('Итоговая табл.1чел(все услуги-к'!$F1917+('Итоговая табл.1чел(все услуги-к'!$F1917*'Таблица вводных'!$G$6))-('Расчет комиссии(Нади)'!$I1917+'Таблица вводных'!$E$3+'Таблица вводных'!$F$3)</f>
        <v>23.347960096323028</v>
      </c>
      <c r="G1917" s="66">
        <f>('Итоговая табл.1чел(все услуги-к'!$G1917+('Итоговая табл.1чел(все услуги-к'!$G1917*'Таблица вводных'!$G$7))-('Расчет комиссии(Нади)'!$I1917+'Таблица вводных'!$E$3+'Таблица вводных'!$F$3)</f>
        <v>-0.41203990367697507</v>
      </c>
      <c r="H1917" s="66">
        <f>'Итоговая табл.1чел(все услуги-к'!$H1917-('Расчет комиссии(Нади)'!$I1917+'Таблица вводных'!$E$3+'Таблица вводных'!$F$3)</f>
        <v>-0.41203990367697507</v>
      </c>
      <c r="I1917" s="66">
        <f>('Итоговая табл.1чел(все услуги-к'!$I1917+('Итоговая табл.1чел(все услуги-к'!$I1917*'Таблица вводных'!$G$9))-('Расчет комиссии(Нади)'!$I1917+'Таблица вводных'!$E$3+'Таблица вводных'!$F$3)</f>
        <v>-0.41203990367697507</v>
      </c>
      <c r="J1917" s="13" t="s">
        <v>323</v>
      </c>
    </row>
    <row r="1918" spans="1:10" ht="13.2" customHeight="1">
      <c r="A1918" s="140"/>
      <c r="B1918" s="5">
        <v>45451</v>
      </c>
      <c r="C1918" s="15"/>
      <c r="D1918" s="66">
        <f>(('Итоговая табл.1чел(все услуги-к'!$D1918+('Итоговая табл.1чел(все услуги-к'!$D1918*'Таблица вводных'!$G$4)))-('Расчет комиссии(Нади)'!$I1918+'Таблица вводных'!$E$3+'Таблица вводных'!$F$3)</f>
        <v>7.2879600963230251</v>
      </c>
      <c r="E1918" s="66">
        <f>('Итоговая табл.1чел(все услуги-к'!$E1918+('Итоговая табл.1чел(все услуги-к'!$E1918*'Таблица вводных'!$G$5))-('Расчет комиссии(Нади)'!$I1918+'Таблица вводных'!$E$3+'Таблица вводных'!$F$3)</f>
        <v>0.50371009632302488</v>
      </c>
      <c r="F1918" s="66">
        <f>('Итоговая табл.1чел(все услуги-к'!$F1918+('Итоговая табл.1чел(все услуги-к'!$F1918*'Таблица вводных'!$G$6))-('Расчет комиссии(Нади)'!$I1918+'Таблица вводных'!$E$3+'Таблица вводных'!$F$3)</f>
        <v>23.347960096323028</v>
      </c>
      <c r="G1918" s="66">
        <f>('Итоговая табл.1чел(все услуги-к'!$G1918+('Итоговая табл.1чел(все услуги-к'!$G1918*'Таблица вводных'!$G$7))-('Расчет комиссии(Нади)'!$I1918+'Таблица вводных'!$E$3+'Таблица вводных'!$F$3)</f>
        <v>-0.41203990367697507</v>
      </c>
      <c r="H1918" s="66">
        <f>'Итоговая табл.1чел(все услуги-к'!$H1918-('Расчет комиссии(Нади)'!$I1918+'Таблица вводных'!$E$3+'Таблица вводных'!$F$3)</f>
        <v>-0.41203990367697507</v>
      </c>
      <c r="I1918" s="66">
        <f>('Итоговая табл.1чел(все услуги-к'!$I1918+('Итоговая табл.1чел(все услуги-к'!$I1918*'Таблица вводных'!$G$9))-('Расчет комиссии(Нади)'!$I1918+'Таблица вводных'!$E$3+'Таблица вводных'!$F$3)</f>
        <v>-0.41203990367697507</v>
      </c>
      <c r="J1918" s="13" t="s">
        <v>323</v>
      </c>
    </row>
    <row r="1919" spans="1:10" ht="13.2" customHeight="1">
      <c r="A1919" s="140"/>
      <c r="B1919" s="5">
        <v>45454</v>
      </c>
      <c r="C1919" s="15"/>
      <c r="D1919" s="66">
        <f>(('Итоговая табл.1чел(все услуги-к'!$D1919+('Итоговая табл.1чел(все услуги-к'!$D1919*'Таблица вводных'!$G$4)))-('Расчет комиссии(Нади)'!$I1919+'Таблица вводных'!$E$3+'Таблица вводных'!$F$3)</f>
        <v>7.2879600963230251</v>
      </c>
      <c r="E1919" s="66">
        <f>('Итоговая табл.1чел(все услуги-к'!$E1919+('Итоговая табл.1чел(все услуги-к'!$E1919*'Таблица вводных'!$G$5))-('Расчет комиссии(Нади)'!$I1919+'Таблица вводных'!$E$3+'Таблица вводных'!$F$3)</f>
        <v>0.50371009632302488</v>
      </c>
      <c r="F1919" s="66">
        <f>('Итоговая табл.1чел(все услуги-к'!$F1919+('Итоговая табл.1чел(все услуги-к'!$F1919*'Таблица вводных'!$G$6))-('Расчет комиссии(Нади)'!$I1919+'Таблица вводных'!$E$3+'Таблица вводных'!$F$3)</f>
        <v>23.347960096323028</v>
      </c>
      <c r="G1919" s="66">
        <f>('Итоговая табл.1чел(все услуги-к'!$G1919+('Итоговая табл.1чел(все услуги-к'!$G1919*'Таблица вводных'!$G$7))-('Расчет комиссии(Нади)'!$I1919+'Таблица вводных'!$E$3+'Таблица вводных'!$F$3)</f>
        <v>-0.41203990367697507</v>
      </c>
      <c r="H1919" s="66">
        <f>'Итоговая табл.1чел(все услуги-к'!$H1919-('Расчет комиссии(Нади)'!$I1919+'Таблица вводных'!$E$3+'Таблица вводных'!$F$3)</f>
        <v>-0.41203990367697507</v>
      </c>
      <c r="I1919" s="66">
        <f>('Итоговая табл.1чел(все услуги-к'!$I1919+('Итоговая табл.1чел(все услуги-к'!$I1919*'Таблица вводных'!$G$9))-('Расчет комиссии(Нади)'!$I1919+'Таблица вводных'!$E$3+'Таблица вводных'!$F$3)</f>
        <v>-0.41203990367697507</v>
      </c>
      <c r="J1919" s="13" t="s">
        <v>323</v>
      </c>
    </row>
    <row r="1920" spans="1:10" ht="13.2" customHeight="1">
      <c r="A1920" s="140"/>
      <c r="B1920" s="5"/>
      <c r="C1920" s="6"/>
      <c r="D1920" s="66">
        <f>(('Итоговая табл.1чел(все услуги-к'!$D1920+('Итоговая табл.1чел(все услуги-к'!$D1920*'Таблица вводных'!$G$4)))-('Расчет комиссии(Нади)'!$I1920+'Таблица вводных'!$E$3+'Таблица вводных'!$F$3)</f>
        <v>7.2879600963230251</v>
      </c>
      <c r="E1920" s="66">
        <f>('Итоговая табл.1чел(все услуги-к'!$E1920+('Итоговая табл.1чел(все услуги-к'!$E1920*'Таблица вводных'!$G$5))-('Расчет комиссии(Нади)'!$I1920+'Таблица вводных'!$E$3+'Таблица вводных'!$F$3)</f>
        <v>0.50371009632302488</v>
      </c>
      <c r="F1920" s="66">
        <f>('Итоговая табл.1чел(все услуги-к'!$F1920+('Итоговая табл.1чел(все услуги-к'!$F1920*'Таблица вводных'!$G$6))-('Расчет комиссии(Нади)'!$I1920+'Таблица вводных'!$E$3+'Таблица вводных'!$F$3)</f>
        <v>23.347960096323028</v>
      </c>
      <c r="G1920" s="66">
        <f>('Итоговая табл.1чел(все услуги-к'!$G1920+('Итоговая табл.1чел(все услуги-к'!$G1920*'Таблица вводных'!$G$7))-('Расчет комиссии(Нади)'!$I1920+'Таблица вводных'!$E$3+'Таблица вводных'!$F$3)</f>
        <v>-0.41203990367697507</v>
      </c>
      <c r="H1920" s="66">
        <f>'Итоговая табл.1чел(все услуги-к'!$H1920-('Расчет комиссии(Нади)'!$I1920+'Таблица вводных'!$E$3+'Таблица вводных'!$F$3)</f>
        <v>-0.41203990367697507</v>
      </c>
      <c r="I1920" s="66">
        <f>('Итоговая табл.1чел(все услуги-к'!$I1920+('Итоговая табл.1чел(все услуги-к'!$I1920*'Таблица вводных'!$G$9))-('Расчет комиссии(Нади)'!$I1920+'Таблица вводных'!$E$3+'Таблица вводных'!$F$3)</f>
        <v>-0.41203990367697507</v>
      </c>
      <c r="J1920" s="13" t="s">
        <v>323</v>
      </c>
    </row>
    <row r="1921" spans="1:10" ht="13.2" customHeight="1">
      <c r="A1921" s="140"/>
      <c r="B1921" s="5"/>
      <c r="C1921" s="15"/>
      <c r="D1921" s="66">
        <f>(('Итоговая табл.1чел(все услуги-к'!$D1921+('Итоговая табл.1чел(все услуги-к'!$D1921*'Таблица вводных'!$G$4)))-('Расчет комиссии(Нади)'!$I1921+'Таблица вводных'!$E$3+'Таблица вводных'!$F$3)</f>
        <v>7.2879600963230251</v>
      </c>
      <c r="E1921" s="66">
        <f>('Итоговая табл.1чел(все услуги-к'!$E1921+('Итоговая табл.1чел(все услуги-к'!$E1921*'Таблица вводных'!$G$5))-('Расчет комиссии(Нади)'!$I1921+'Таблица вводных'!$E$3+'Таблица вводных'!$F$3)</f>
        <v>0.50371009632302488</v>
      </c>
      <c r="F1921" s="66">
        <f>('Итоговая табл.1чел(все услуги-к'!$F1921+('Итоговая табл.1чел(все услуги-к'!$F1921*'Таблица вводных'!$G$6))-('Расчет комиссии(Нади)'!$I1921+'Таблица вводных'!$E$3+'Таблица вводных'!$F$3)</f>
        <v>23.347960096323028</v>
      </c>
      <c r="G1921" s="66">
        <f>('Итоговая табл.1чел(все услуги-к'!$G1921+('Итоговая табл.1чел(все услуги-к'!$G1921*'Таблица вводных'!$G$7))-('Расчет комиссии(Нади)'!$I1921+'Таблица вводных'!$E$3+'Таблица вводных'!$F$3)</f>
        <v>-0.41203990367697507</v>
      </c>
      <c r="H1921" s="66">
        <f>'Итоговая табл.1чел(все услуги-к'!$H1921-('Расчет комиссии(Нади)'!$I1921+'Таблица вводных'!$E$3+'Таблица вводных'!$F$3)</f>
        <v>-0.41203990367697507</v>
      </c>
      <c r="I1921" s="66">
        <f>('Итоговая табл.1чел(все услуги-к'!$I1921+('Итоговая табл.1чел(все услуги-к'!$I1921*'Таблица вводных'!$G$9))-('Расчет комиссии(Нади)'!$I1921+'Таблица вводных'!$E$3+'Таблица вводных'!$F$3)</f>
        <v>-0.41203990367697507</v>
      </c>
      <c r="J1921" s="13" t="s">
        <v>323</v>
      </c>
    </row>
    <row r="1922" spans="1:10" ht="13.2" customHeight="1">
      <c r="A1922" s="140"/>
      <c r="B1922" s="5"/>
      <c r="C1922" s="6"/>
      <c r="D1922" s="66">
        <f>(('Итоговая табл.1чел(все услуги-к'!$D1922+('Итоговая табл.1чел(все услуги-к'!$D1922*'Таблица вводных'!$G$4)))-('Расчет комиссии(Нади)'!$I1922+'Таблица вводных'!$E$3+'Таблица вводных'!$F$3)</f>
        <v>7.2879600963230251</v>
      </c>
      <c r="E1922" s="66">
        <f>('Итоговая табл.1чел(все услуги-к'!$E1922+('Итоговая табл.1чел(все услуги-к'!$E1922*'Таблица вводных'!$G$5))-('Расчет комиссии(Нади)'!$I1922+'Таблица вводных'!$E$3+'Таблица вводных'!$F$3)</f>
        <v>0.50371009632302488</v>
      </c>
      <c r="F1922" s="66">
        <f>('Итоговая табл.1чел(все услуги-к'!$F1922+('Итоговая табл.1чел(все услуги-к'!$F1922*'Таблица вводных'!$G$6))-('Расчет комиссии(Нади)'!$I1922+'Таблица вводных'!$E$3+'Таблица вводных'!$F$3)</f>
        <v>23.347960096323028</v>
      </c>
      <c r="G1922" s="66">
        <f>('Итоговая табл.1чел(все услуги-к'!$G1922+('Итоговая табл.1чел(все услуги-к'!$G1922*'Таблица вводных'!$G$7))-('Расчет комиссии(Нади)'!$I1922+'Таблица вводных'!$E$3+'Таблица вводных'!$F$3)</f>
        <v>-0.41203990367697507</v>
      </c>
      <c r="H1922" s="66">
        <f>'Итоговая табл.1чел(все услуги-к'!$H1922-('Расчет комиссии(Нади)'!$I1922+'Таблица вводных'!$E$3+'Таблица вводных'!$F$3)</f>
        <v>-0.41203990367697507</v>
      </c>
      <c r="I1922" s="66">
        <f>('Итоговая табл.1чел(все услуги-к'!$I1922+('Итоговая табл.1чел(все услуги-к'!$I1922*'Таблица вводных'!$G$9))-('Расчет комиссии(Нади)'!$I1922+'Таблица вводных'!$E$3+'Таблица вводных'!$F$3)</f>
        <v>-0.41203990367697507</v>
      </c>
      <c r="J1922" s="13" t="s">
        <v>323</v>
      </c>
    </row>
    <row r="1923" spans="1:10" ht="13.2" customHeight="1">
      <c r="A1923" s="140"/>
      <c r="B1923" s="5"/>
      <c r="C1923" s="6"/>
      <c r="D1923" s="66">
        <f>(('Итоговая табл.1чел(все услуги-к'!$D1923+('Итоговая табл.1чел(все услуги-к'!$D1923*'Таблица вводных'!$G$4)))-('Расчет комиссии(Нади)'!$I1923+'Таблица вводных'!$E$3+'Таблица вводных'!$F$3)</f>
        <v>7.2879600963230251</v>
      </c>
      <c r="E1923" s="66">
        <f>('Итоговая табл.1чел(все услуги-к'!$E1923+('Итоговая табл.1чел(все услуги-к'!$E1923*'Таблица вводных'!$G$5))-('Расчет комиссии(Нади)'!$I1923+'Таблица вводных'!$E$3+'Таблица вводных'!$F$3)</f>
        <v>0.50371009632302488</v>
      </c>
      <c r="F1923" s="66">
        <f>('Итоговая табл.1чел(все услуги-к'!$F1923+('Итоговая табл.1чел(все услуги-к'!$F1923*'Таблица вводных'!$G$6))-('Расчет комиссии(Нади)'!$I1923+'Таблица вводных'!$E$3+'Таблица вводных'!$F$3)</f>
        <v>23.347960096323028</v>
      </c>
      <c r="G1923" s="66">
        <f>('Итоговая табл.1чел(все услуги-к'!$G1923+('Итоговая табл.1чел(все услуги-к'!$G1923*'Таблица вводных'!$G$7))-('Расчет комиссии(Нади)'!$I1923+'Таблица вводных'!$E$3+'Таблица вводных'!$F$3)</f>
        <v>-0.41203990367697507</v>
      </c>
      <c r="H1923" s="66">
        <f>'Итоговая табл.1чел(все услуги-к'!$H1923-('Расчет комиссии(Нади)'!$I1923+'Таблица вводных'!$E$3+'Таблица вводных'!$F$3)</f>
        <v>-0.41203990367697507</v>
      </c>
      <c r="I1923" s="66">
        <f>('Итоговая табл.1чел(все услуги-к'!$I1923+('Итоговая табл.1чел(все услуги-к'!$I1923*'Таблица вводных'!$G$9))-('Расчет комиссии(Нади)'!$I1923+'Таблица вводных'!$E$3+'Таблица вводных'!$F$3)</f>
        <v>-0.41203990367697507</v>
      </c>
      <c r="J1923" s="13" t="s">
        <v>323</v>
      </c>
    </row>
    <row r="1924" spans="1:10" ht="13.2" customHeight="1">
      <c r="A1924" s="140"/>
      <c r="B1924" s="5"/>
      <c r="C1924" s="15"/>
      <c r="D1924" s="66">
        <f>(('Итоговая табл.1чел(все услуги-к'!$D1924+('Итоговая табл.1чел(все услуги-к'!$D1924*'Таблица вводных'!$G$4)))-('Расчет комиссии(Нади)'!$I1924+'Таблица вводных'!$E$3+'Таблица вводных'!$F$3)</f>
        <v>7.2879600963230251</v>
      </c>
      <c r="E1924" s="66">
        <f>('Итоговая табл.1чел(все услуги-к'!$E1924+('Итоговая табл.1чел(все услуги-к'!$E1924*'Таблица вводных'!$G$5))-('Расчет комиссии(Нади)'!$I1924+'Таблица вводных'!$E$3+'Таблица вводных'!$F$3)</f>
        <v>0.50371009632302488</v>
      </c>
      <c r="F1924" s="66">
        <f>('Итоговая табл.1чел(все услуги-к'!$F1924+('Итоговая табл.1чел(все услуги-к'!$F1924*'Таблица вводных'!$G$6))-('Расчет комиссии(Нади)'!$I1924+'Таблица вводных'!$E$3+'Таблица вводных'!$F$3)</f>
        <v>23.347960096323028</v>
      </c>
      <c r="G1924" s="66">
        <f>('Итоговая табл.1чел(все услуги-к'!$G1924+('Итоговая табл.1чел(все услуги-к'!$G1924*'Таблица вводных'!$G$7))-('Расчет комиссии(Нади)'!$I1924+'Таблица вводных'!$E$3+'Таблица вводных'!$F$3)</f>
        <v>-0.41203990367697507</v>
      </c>
      <c r="H1924" s="66">
        <f>'Итоговая табл.1чел(все услуги-к'!$H1924-('Расчет комиссии(Нади)'!$I1924+'Таблица вводных'!$E$3+'Таблица вводных'!$F$3)</f>
        <v>-0.41203990367697507</v>
      </c>
      <c r="I1924" s="66">
        <f>('Итоговая табл.1чел(все услуги-к'!$I1924+('Итоговая табл.1чел(все услуги-к'!$I1924*'Таблица вводных'!$G$9))-('Расчет комиссии(Нади)'!$I1924+'Таблица вводных'!$E$3+'Таблица вводных'!$F$3)</f>
        <v>-0.41203990367697507</v>
      </c>
      <c r="J1924" s="13" t="s">
        <v>323</v>
      </c>
    </row>
    <row r="1925" spans="1:10" ht="13.2" customHeight="1">
      <c r="A1925" s="140"/>
      <c r="B1925" s="5"/>
      <c r="C1925" s="6"/>
      <c r="D1925" s="66">
        <f>(('Итоговая табл.1чел(все услуги-к'!$D1925+('Итоговая табл.1чел(все услуги-к'!$D1925*'Таблица вводных'!$G$4)))-('Расчет комиссии(Нади)'!$I1925+'Таблица вводных'!$E$3+'Таблица вводных'!$F$3)</f>
        <v>7.2879600963230251</v>
      </c>
      <c r="E1925" s="66">
        <f>('Итоговая табл.1чел(все услуги-к'!$E1925+('Итоговая табл.1чел(все услуги-к'!$E1925*'Таблица вводных'!$G$5))-('Расчет комиссии(Нади)'!$I1925+'Таблица вводных'!$E$3+'Таблица вводных'!$F$3)</f>
        <v>0.50371009632302488</v>
      </c>
      <c r="F1925" s="66">
        <f>('Итоговая табл.1чел(все услуги-к'!$F1925+('Итоговая табл.1чел(все услуги-к'!$F1925*'Таблица вводных'!$G$6))-('Расчет комиссии(Нади)'!$I1925+'Таблица вводных'!$E$3+'Таблица вводных'!$F$3)</f>
        <v>23.347960096323028</v>
      </c>
      <c r="G1925" s="66">
        <f>('Итоговая табл.1чел(все услуги-к'!$G1925+('Итоговая табл.1чел(все услуги-к'!$G1925*'Таблица вводных'!$G$7))-('Расчет комиссии(Нади)'!$I1925+'Таблица вводных'!$E$3+'Таблица вводных'!$F$3)</f>
        <v>-0.41203990367697507</v>
      </c>
      <c r="H1925" s="66">
        <f>'Итоговая табл.1чел(все услуги-к'!$H1925-('Расчет комиссии(Нади)'!$I1925+'Таблица вводных'!$E$3+'Таблица вводных'!$F$3)</f>
        <v>-0.41203990367697507</v>
      </c>
      <c r="I1925" s="66">
        <f>('Итоговая табл.1чел(все услуги-к'!$I1925+('Итоговая табл.1чел(все услуги-к'!$I1925*'Таблица вводных'!$G$9))-('Расчет комиссии(Нади)'!$I1925+'Таблица вводных'!$E$3+'Таблица вводных'!$F$3)</f>
        <v>-0.41203990367697507</v>
      </c>
      <c r="J1925" s="13" t="s">
        <v>323</v>
      </c>
    </row>
    <row r="1926" spans="1:10" ht="13.2" customHeight="1">
      <c r="A1926" s="140"/>
      <c r="B1926" s="5"/>
      <c r="C1926" s="15"/>
      <c r="D1926" s="66">
        <f>(('Итоговая табл.1чел(все услуги-к'!$D1926+('Итоговая табл.1чел(все услуги-к'!$D1926*'Таблица вводных'!$G$4)))-('Расчет комиссии(Нади)'!$I1926+'Таблица вводных'!$E$3+'Таблица вводных'!$F$3)</f>
        <v>7.2879600963230251</v>
      </c>
      <c r="E1926" s="66">
        <f>('Итоговая табл.1чел(все услуги-к'!$E1926+('Итоговая табл.1чел(все услуги-к'!$E1926*'Таблица вводных'!$G$5))-('Расчет комиссии(Нади)'!$I1926+'Таблица вводных'!$E$3+'Таблица вводных'!$F$3)</f>
        <v>0.50371009632302488</v>
      </c>
      <c r="F1926" s="66">
        <f>('Итоговая табл.1чел(все услуги-к'!$F1926+('Итоговая табл.1чел(все услуги-к'!$F1926*'Таблица вводных'!$G$6))-('Расчет комиссии(Нади)'!$I1926+'Таблица вводных'!$E$3+'Таблица вводных'!$F$3)</f>
        <v>23.347960096323028</v>
      </c>
      <c r="G1926" s="66">
        <f>('Итоговая табл.1чел(все услуги-к'!$G1926+('Итоговая табл.1чел(все услуги-к'!$G1926*'Таблица вводных'!$G$7))-('Расчет комиссии(Нади)'!$I1926+'Таблица вводных'!$E$3+'Таблица вводных'!$F$3)</f>
        <v>-0.41203990367697507</v>
      </c>
      <c r="H1926" s="66">
        <f>'Итоговая табл.1чел(все услуги-к'!$H1926-('Расчет комиссии(Нади)'!$I1926+'Таблица вводных'!$E$3+'Таблица вводных'!$F$3)</f>
        <v>-0.41203990367697507</v>
      </c>
      <c r="I1926" s="66">
        <f>('Итоговая табл.1чел(все услуги-к'!$I1926+('Итоговая табл.1чел(все услуги-к'!$I1926*'Таблица вводных'!$G$9))-('Расчет комиссии(Нади)'!$I1926+'Таблица вводных'!$E$3+'Таблица вводных'!$F$3)</f>
        <v>-0.41203990367697507</v>
      </c>
      <c r="J1926" s="13" t="s">
        <v>323</v>
      </c>
    </row>
    <row r="1927" spans="1:10" ht="13.2" customHeight="1">
      <c r="A1927" s="141"/>
      <c r="B1927" s="18"/>
      <c r="C1927" s="19"/>
      <c r="D1927" s="76">
        <f>(('Итоговая табл.1чел(все услуги-к'!$D1927+('Итоговая табл.1чел(все услуги-к'!$D1927*'Таблица вводных'!$G$4)))-('Расчет комиссии(Нади)'!$I1927+'Таблица вводных'!$E$3+'Таблица вводных'!$F$3)</f>
        <v>7.2879600963230251</v>
      </c>
      <c r="E1927" s="76">
        <f>('Итоговая табл.1чел(все услуги-к'!$E1927+('Итоговая табл.1чел(все услуги-к'!$E1927*'Таблица вводных'!$G$5))-('Расчет комиссии(Нади)'!$I1927+'Таблица вводных'!$E$3+'Таблица вводных'!$F$3)</f>
        <v>0.50371009632302488</v>
      </c>
      <c r="F1927" s="76">
        <f>('Итоговая табл.1чел(все услуги-к'!$F1927+('Итоговая табл.1чел(все услуги-к'!$F1927*'Таблица вводных'!$G$6))-('Расчет комиссии(Нади)'!$I1927+'Таблица вводных'!$E$3+'Таблица вводных'!$F$3)</f>
        <v>23.347960096323028</v>
      </c>
      <c r="G1927" s="76">
        <f>('Итоговая табл.1чел(все услуги-к'!$G1927+('Итоговая табл.1чел(все услуги-к'!$G1927*'Таблица вводных'!$G$7))-('Расчет комиссии(Нади)'!$I1927+'Таблица вводных'!$E$3+'Таблица вводных'!$F$3)</f>
        <v>-0.41203990367697507</v>
      </c>
      <c r="H1927" s="76">
        <f>'Итоговая табл.1чел(все услуги-к'!$H1927-('Расчет комиссии(Нади)'!$I1927+'Таблица вводных'!$E$3+'Таблица вводных'!$F$3)</f>
        <v>-0.41203990367697507</v>
      </c>
      <c r="I1927" s="76">
        <f>('Итоговая табл.1чел(все услуги-к'!$I1927+('Итоговая табл.1чел(все услуги-к'!$I1927*'Таблица вводных'!$G$9))-('Расчет комиссии(Нади)'!$I1927+'Таблица вводных'!$E$3+'Таблица вводных'!$F$3)</f>
        <v>-0.41203990367697507</v>
      </c>
      <c r="J1927" s="22" t="s">
        <v>323</v>
      </c>
    </row>
    <row r="1928" spans="1:10" ht="13.2" customHeight="1">
      <c r="A1928" s="144" t="s">
        <v>324</v>
      </c>
      <c r="B1928" s="5">
        <v>45423</v>
      </c>
      <c r="C1928" s="97"/>
      <c r="D1928" s="59">
        <f>(('Итоговая табл.1чел(все услуги-к'!$D1928+('Итоговая табл.1чел(все услуги-к'!$D1928*'Таблица вводных'!$G$4)))-('Расчет комиссии(Нади)'!$I1928+'Таблица вводных'!$E$3+'Таблица вводных'!$F$3)</f>
        <v>7.2879600963230251</v>
      </c>
      <c r="E1928" s="59">
        <f>('Итоговая табл.1чел(все услуги-к'!$E1928+('Итоговая табл.1чел(все услуги-к'!$E1928*'Таблица вводных'!$G$5))-('Расчет комиссии(Нади)'!$I1928+'Таблица вводных'!$E$3+'Таблица вводных'!$F$3)</f>
        <v>0.50371009632302488</v>
      </c>
      <c r="F1928" s="59">
        <f>('Итоговая табл.1чел(все услуги-к'!$F1928+('Итоговая табл.1чел(все услуги-к'!$F1928*'Таблица вводных'!$G$6))-('Расчет комиссии(Нади)'!$I1928+'Таблица вводных'!$E$3+'Таблица вводных'!$F$3)</f>
        <v>23.347960096323028</v>
      </c>
      <c r="G1928" s="59">
        <f>('Итоговая табл.1чел(все услуги-к'!$G1928+('Итоговая табл.1чел(все услуги-к'!$G1928*'Таблица вводных'!$G$7))-('Расчет комиссии(Нади)'!$I1928+'Таблица вводных'!$E$3+'Таблица вводных'!$F$3)</f>
        <v>-0.41203990367697507</v>
      </c>
      <c r="H1928" s="59">
        <f>'Итоговая табл.1чел(все услуги-к'!$H1928-('Расчет комиссии(Нади)'!$I1928+'Таблица вводных'!$E$3+'Таблица вводных'!$F$3)</f>
        <v>-0.41203990367697507</v>
      </c>
      <c r="I1928" s="59">
        <f>('Итоговая табл.1чел(все услуги-к'!$I1928+('Итоговая табл.1чел(все услуги-к'!$I1928*'Таблица вводных'!$G$9))-('Расчет комиссии(Нади)'!$I1928+'Таблица вводных'!$E$3+'Таблица вводных'!$F$3)</f>
        <v>-0.41203990367697507</v>
      </c>
      <c r="J1928" s="10" t="s">
        <v>325</v>
      </c>
    </row>
    <row r="1929" spans="1:10" ht="13.2" customHeight="1">
      <c r="A1929" s="140"/>
      <c r="B1929" s="5">
        <v>45426</v>
      </c>
      <c r="C1929" s="6"/>
      <c r="D1929" s="66">
        <f>(('Итоговая табл.1чел(все услуги-к'!$D1929+('Итоговая табл.1чел(все услуги-к'!$D1929*'Таблица вводных'!$G$4)))-('Расчет комиссии(Нади)'!$I1929+'Таблица вводных'!$E$3+'Таблица вводных'!$F$3)</f>
        <v>7.2879600963230251</v>
      </c>
      <c r="E1929" s="66">
        <f>('Итоговая табл.1чел(все услуги-к'!$E1929+('Итоговая табл.1чел(все услуги-к'!$E1929*'Таблица вводных'!$G$5))-('Расчет комиссии(Нади)'!$I1929+'Таблица вводных'!$E$3+'Таблица вводных'!$F$3)</f>
        <v>0.50371009632302488</v>
      </c>
      <c r="F1929" s="66">
        <f>('Итоговая табл.1чел(все услуги-к'!$F1929+('Итоговая табл.1чел(все услуги-к'!$F1929*'Таблица вводных'!$G$6))-('Расчет комиссии(Нади)'!$I1929+'Таблица вводных'!$E$3+'Таблица вводных'!$F$3)</f>
        <v>23.347960096323028</v>
      </c>
      <c r="G1929" s="66">
        <f>('Итоговая табл.1чел(все услуги-к'!$G1929+('Итоговая табл.1чел(все услуги-к'!$G1929*'Таблица вводных'!$G$7))-('Расчет комиссии(Нади)'!$I1929+'Таблица вводных'!$E$3+'Таблица вводных'!$F$3)</f>
        <v>-0.41203990367697507</v>
      </c>
      <c r="H1929" s="66">
        <f>'Итоговая табл.1чел(все услуги-к'!$H1929-('Расчет комиссии(Нади)'!$I1929+'Таблица вводных'!$E$3+'Таблица вводных'!$F$3)</f>
        <v>-0.41203990367697507</v>
      </c>
      <c r="I1929" s="66">
        <f>('Итоговая табл.1чел(все услуги-к'!$I1929+('Итоговая табл.1чел(все услуги-к'!$I1929*'Таблица вводных'!$G$9))-('Расчет комиссии(Нади)'!$I1929+'Таблица вводных'!$E$3+'Таблица вводных'!$F$3)</f>
        <v>-0.41203990367697507</v>
      </c>
      <c r="J1929" s="13" t="s">
        <v>325</v>
      </c>
    </row>
    <row r="1930" spans="1:10" ht="13.2" customHeight="1">
      <c r="A1930" s="140"/>
      <c r="B1930" s="5">
        <v>45430</v>
      </c>
      <c r="C1930" s="15"/>
      <c r="D1930" s="66">
        <f>(('Итоговая табл.1чел(все услуги-к'!$D1930+('Итоговая табл.1чел(все услуги-к'!$D1930*'Таблица вводных'!$G$4)))-('Расчет комиссии(Нади)'!$I1930+'Таблица вводных'!$E$3+'Таблица вводных'!$F$3)</f>
        <v>7.2879600963230251</v>
      </c>
      <c r="E1930" s="66">
        <f>('Итоговая табл.1чел(все услуги-к'!$E1930+('Итоговая табл.1чел(все услуги-к'!$E1930*'Таблица вводных'!$G$5))-('Расчет комиссии(Нади)'!$I1930+'Таблица вводных'!$E$3+'Таблица вводных'!$F$3)</f>
        <v>0.50371009632302488</v>
      </c>
      <c r="F1930" s="66">
        <f>('Итоговая табл.1чел(все услуги-к'!$F1930+('Итоговая табл.1чел(все услуги-к'!$F1930*'Таблица вводных'!$G$6))-('Расчет комиссии(Нади)'!$I1930+'Таблица вводных'!$E$3+'Таблица вводных'!$F$3)</f>
        <v>23.347960096323028</v>
      </c>
      <c r="G1930" s="66">
        <f>('Итоговая табл.1чел(все услуги-к'!$G1930+('Итоговая табл.1чел(все услуги-к'!$G1930*'Таблица вводных'!$G$7))-('Расчет комиссии(Нади)'!$I1930+'Таблица вводных'!$E$3+'Таблица вводных'!$F$3)</f>
        <v>-0.41203990367697507</v>
      </c>
      <c r="H1930" s="66">
        <f>'Итоговая табл.1чел(все услуги-к'!$H1930-('Расчет комиссии(Нади)'!$I1930+'Таблица вводных'!$E$3+'Таблица вводных'!$F$3)</f>
        <v>-0.41203990367697507</v>
      </c>
      <c r="I1930" s="66">
        <f>('Итоговая табл.1чел(все услуги-к'!$I1930+('Итоговая табл.1чел(все услуги-к'!$I1930*'Таблица вводных'!$G$9))-('Расчет комиссии(Нади)'!$I1930+'Таблица вводных'!$E$3+'Таблица вводных'!$F$3)</f>
        <v>-0.41203990367697507</v>
      </c>
      <c r="J1930" s="13" t="s">
        <v>325</v>
      </c>
    </row>
    <row r="1931" spans="1:10" ht="13.2" customHeight="1">
      <c r="A1931" s="140"/>
      <c r="B1931" s="5">
        <v>45433</v>
      </c>
      <c r="C1931" s="6"/>
      <c r="D1931" s="66">
        <f>(('Итоговая табл.1чел(все услуги-к'!$D1931+('Итоговая табл.1чел(все услуги-к'!$D1931*'Таблица вводных'!$G$4)))-('Расчет комиссии(Нади)'!$I1931+'Таблица вводных'!$E$3+'Таблица вводных'!$F$3)</f>
        <v>7.2879600963230251</v>
      </c>
      <c r="E1931" s="66">
        <f>('Итоговая табл.1чел(все услуги-к'!$E1931+('Итоговая табл.1чел(все услуги-к'!$E1931*'Таблица вводных'!$G$5))-('Расчет комиссии(Нади)'!$I1931+'Таблица вводных'!$E$3+'Таблица вводных'!$F$3)</f>
        <v>0.50371009632302488</v>
      </c>
      <c r="F1931" s="66">
        <f>('Итоговая табл.1чел(все услуги-к'!$F1931+('Итоговая табл.1чел(все услуги-к'!$F1931*'Таблица вводных'!$G$6))-('Расчет комиссии(Нади)'!$I1931+'Таблица вводных'!$E$3+'Таблица вводных'!$F$3)</f>
        <v>23.347960096323028</v>
      </c>
      <c r="G1931" s="66">
        <f>('Итоговая табл.1чел(все услуги-к'!$G1931+('Итоговая табл.1чел(все услуги-к'!$G1931*'Таблица вводных'!$G$7))-('Расчет комиссии(Нади)'!$I1931+'Таблица вводных'!$E$3+'Таблица вводных'!$F$3)</f>
        <v>-0.41203990367697507</v>
      </c>
      <c r="H1931" s="66">
        <f>'Итоговая табл.1чел(все услуги-к'!$H1931-('Расчет комиссии(Нади)'!$I1931+'Таблица вводных'!$E$3+'Таблица вводных'!$F$3)</f>
        <v>-0.41203990367697507</v>
      </c>
      <c r="I1931" s="66">
        <f>('Итоговая табл.1чел(все услуги-к'!$I1931+('Итоговая табл.1чел(все услуги-к'!$I1931*'Таблица вводных'!$G$9))-('Расчет комиссии(Нади)'!$I1931+'Таблица вводных'!$E$3+'Таблица вводных'!$F$3)</f>
        <v>-0.41203990367697507</v>
      </c>
      <c r="J1931" s="13" t="s">
        <v>325</v>
      </c>
    </row>
    <row r="1932" spans="1:10" ht="13.2" customHeight="1">
      <c r="A1932" s="140"/>
      <c r="B1932" s="5">
        <v>45437</v>
      </c>
      <c r="C1932" s="15"/>
      <c r="D1932" s="66">
        <f>(('Итоговая табл.1чел(все услуги-к'!$D1932+('Итоговая табл.1чел(все услуги-к'!$D1932*'Таблица вводных'!$G$4)))-('Расчет комиссии(Нади)'!$I1932+'Таблица вводных'!$E$3+'Таблица вводных'!$F$3)</f>
        <v>7.2879600963230251</v>
      </c>
      <c r="E1932" s="66">
        <f>('Итоговая табл.1чел(все услуги-к'!$E1932+('Итоговая табл.1чел(все услуги-к'!$E1932*'Таблица вводных'!$G$5))-('Расчет комиссии(Нади)'!$I1932+'Таблица вводных'!$E$3+'Таблица вводных'!$F$3)</f>
        <v>0.50371009632302488</v>
      </c>
      <c r="F1932" s="66">
        <f>('Итоговая табл.1чел(все услуги-к'!$F1932+('Итоговая табл.1чел(все услуги-к'!$F1932*'Таблица вводных'!$G$6))-('Расчет комиссии(Нади)'!$I1932+'Таблица вводных'!$E$3+'Таблица вводных'!$F$3)</f>
        <v>23.347960096323028</v>
      </c>
      <c r="G1932" s="66">
        <f>('Итоговая табл.1чел(все услуги-к'!$G1932+('Итоговая табл.1чел(все услуги-к'!$G1932*'Таблица вводных'!$G$7))-('Расчет комиссии(Нади)'!$I1932+'Таблица вводных'!$E$3+'Таблица вводных'!$F$3)</f>
        <v>-0.41203990367697507</v>
      </c>
      <c r="H1932" s="66">
        <f>'Итоговая табл.1чел(все услуги-к'!$H1932-('Расчет комиссии(Нади)'!$I1932+'Таблица вводных'!$E$3+'Таблица вводных'!$F$3)</f>
        <v>-0.41203990367697507</v>
      </c>
      <c r="I1932" s="66">
        <f>('Итоговая табл.1чел(все услуги-к'!$I1932+('Итоговая табл.1чел(все услуги-к'!$I1932*'Таблица вводных'!$G$9))-('Расчет комиссии(Нади)'!$I1932+'Таблица вводных'!$E$3+'Таблица вводных'!$F$3)</f>
        <v>-0.41203990367697507</v>
      </c>
      <c r="J1932" s="13" t="s">
        <v>325</v>
      </c>
    </row>
    <row r="1933" spans="1:10" ht="13.2" customHeight="1">
      <c r="A1933" s="140"/>
      <c r="B1933" s="5">
        <v>45440</v>
      </c>
      <c r="C1933" s="15"/>
      <c r="D1933" s="66">
        <f>(('Итоговая табл.1чел(все услуги-к'!$D1933+('Итоговая табл.1чел(все услуги-к'!$D1933*'Таблица вводных'!$G$4)))-('Расчет комиссии(Нади)'!$I1933+'Таблица вводных'!$E$3+'Таблица вводных'!$F$3)</f>
        <v>7.2879600963230251</v>
      </c>
      <c r="E1933" s="66">
        <f>('Итоговая табл.1чел(все услуги-к'!$E1933+('Итоговая табл.1чел(все услуги-к'!$E1933*'Таблица вводных'!$G$5))-('Расчет комиссии(Нади)'!$I1933+'Таблица вводных'!$E$3+'Таблица вводных'!$F$3)</f>
        <v>0.50371009632302488</v>
      </c>
      <c r="F1933" s="66">
        <f>('Итоговая табл.1чел(все услуги-к'!$F1933+('Итоговая табл.1чел(все услуги-к'!$F1933*'Таблица вводных'!$G$6))-('Расчет комиссии(Нади)'!$I1933+'Таблица вводных'!$E$3+'Таблица вводных'!$F$3)</f>
        <v>23.347960096323028</v>
      </c>
      <c r="G1933" s="66">
        <f>('Итоговая табл.1чел(все услуги-к'!$G1933+('Итоговая табл.1чел(все услуги-к'!$G1933*'Таблица вводных'!$G$7))-('Расчет комиссии(Нади)'!$I1933+'Таблица вводных'!$E$3+'Таблица вводных'!$F$3)</f>
        <v>-0.41203990367697507</v>
      </c>
      <c r="H1933" s="66">
        <f>'Итоговая табл.1чел(все услуги-к'!$H1933-('Расчет комиссии(Нади)'!$I1933+'Таблица вводных'!$E$3+'Таблица вводных'!$F$3)</f>
        <v>-0.41203990367697507</v>
      </c>
      <c r="I1933" s="66">
        <f>('Итоговая табл.1чел(все услуги-к'!$I1933+('Итоговая табл.1чел(все услуги-к'!$I1933*'Таблица вводных'!$G$9))-('Расчет комиссии(Нади)'!$I1933+'Таблица вводных'!$E$3+'Таблица вводных'!$F$3)</f>
        <v>-0.41203990367697507</v>
      </c>
      <c r="J1933" s="13" t="s">
        <v>325</v>
      </c>
    </row>
    <row r="1934" spans="1:10" ht="13.2" customHeight="1">
      <c r="A1934" s="140"/>
      <c r="B1934" s="5">
        <v>45444</v>
      </c>
      <c r="C1934" s="15"/>
      <c r="D1934" s="66">
        <f>(('Итоговая табл.1чел(все услуги-к'!$D1934+('Итоговая табл.1чел(все услуги-к'!$D1934*'Таблица вводных'!$G$4)))-('Расчет комиссии(Нади)'!$I1934+'Таблица вводных'!$E$3+'Таблица вводных'!$F$3)</f>
        <v>7.2879600963230251</v>
      </c>
      <c r="E1934" s="66">
        <f>('Итоговая табл.1чел(все услуги-к'!$E1934+('Итоговая табл.1чел(все услуги-к'!$E1934*'Таблица вводных'!$G$5))-('Расчет комиссии(Нади)'!$I1934+'Таблица вводных'!$E$3+'Таблица вводных'!$F$3)</f>
        <v>0.50371009632302488</v>
      </c>
      <c r="F1934" s="66">
        <f>('Итоговая табл.1чел(все услуги-к'!$F1934+('Итоговая табл.1чел(все услуги-к'!$F1934*'Таблица вводных'!$G$6))-('Расчет комиссии(Нади)'!$I1934+'Таблица вводных'!$E$3+'Таблица вводных'!$F$3)</f>
        <v>23.347960096323028</v>
      </c>
      <c r="G1934" s="66">
        <f>('Итоговая табл.1чел(все услуги-к'!$G1934+('Итоговая табл.1чел(все услуги-к'!$G1934*'Таблица вводных'!$G$7))-('Расчет комиссии(Нади)'!$I1934+'Таблица вводных'!$E$3+'Таблица вводных'!$F$3)</f>
        <v>-0.41203990367697507</v>
      </c>
      <c r="H1934" s="66">
        <f>'Итоговая табл.1чел(все услуги-к'!$H1934-('Расчет комиссии(Нади)'!$I1934+'Таблица вводных'!$E$3+'Таблица вводных'!$F$3)</f>
        <v>-0.41203990367697507</v>
      </c>
      <c r="I1934" s="66">
        <f>('Итоговая табл.1чел(все услуги-к'!$I1934+('Итоговая табл.1чел(все услуги-к'!$I1934*'Таблица вводных'!$G$9))-('Расчет комиссии(Нади)'!$I1934+'Таблица вводных'!$E$3+'Таблица вводных'!$F$3)</f>
        <v>-0.41203990367697507</v>
      </c>
      <c r="J1934" s="13" t="s">
        <v>325</v>
      </c>
    </row>
    <row r="1935" spans="1:10" ht="13.2" customHeight="1">
      <c r="A1935" s="140"/>
      <c r="B1935" s="5">
        <v>45447</v>
      </c>
      <c r="C1935" s="6"/>
      <c r="D1935" s="66">
        <f>(('Итоговая табл.1чел(все услуги-к'!$D1935+('Итоговая табл.1чел(все услуги-к'!$D1935*'Таблица вводных'!$G$4)))-('Расчет комиссии(Нади)'!$I1935+'Таблица вводных'!$E$3+'Таблица вводных'!$F$3)</f>
        <v>7.2879600963230251</v>
      </c>
      <c r="E1935" s="66">
        <f>('Итоговая табл.1чел(все услуги-к'!$E1935+('Итоговая табл.1чел(все услуги-к'!$E1935*'Таблица вводных'!$G$5))-('Расчет комиссии(Нади)'!$I1935+'Таблица вводных'!$E$3+'Таблица вводных'!$F$3)</f>
        <v>0.50371009632302488</v>
      </c>
      <c r="F1935" s="66">
        <f>('Итоговая табл.1чел(все услуги-к'!$F1935+('Итоговая табл.1чел(все услуги-к'!$F1935*'Таблица вводных'!$G$6))-('Расчет комиссии(Нади)'!$I1935+'Таблица вводных'!$E$3+'Таблица вводных'!$F$3)</f>
        <v>23.347960096323028</v>
      </c>
      <c r="G1935" s="66">
        <f>('Итоговая табл.1чел(все услуги-к'!$G1935+('Итоговая табл.1чел(все услуги-к'!$G1935*'Таблица вводных'!$G$7))-('Расчет комиссии(Нади)'!$I1935+'Таблица вводных'!$E$3+'Таблица вводных'!$F$3)</f>
        <v>-0.41203990367697507</v>
      </c>
      <c r="H1935" s="66">
        <f>'Итоговая табл.1чел(все услуги-к'!$H1935-('Расчет комиссии(Нади)'!$I1935+'Таблица вводных'!$E$3+'Таблица вводных'!$F$3)</f>
        <v>-0.41203990367697507</v>
      </c>
      <c r="I1935" s="66">
        <f>('Итоговая табл.1чел(все услуги-к'!$I1935+('Итоговая табл.1чел(все услуги-к'!$I1935*'Таблица вводных'!$G$9))-('Расчет комиссии(Нади)'!$I1935+'Таблица вводных'!$E$3+'Таблица вводных'!$F$3)</f>
        <v>-0.41203990367697507</v>
      </c>
      <c r="J1935" s="13" t="s">
        <v>325</v>
      </c>
    </row>
    <row r="1936" spans="1:10" ht="13.2" customHeight="1">
      <c r="A1936" s="140"/>
      <c r="B1936" s="5">
        <v>45451</v>
      </c>
      <c r="C1936" s="15"/>
      <c r="D1936" s="66">
        <f>(('Итоговая табл.1чел(все услуги-к'!$D1936+('Итоговая табл.1чел(все услуги-к'!$D1936*'Таблица вводных'!$G$4)))-('Расчет комиссии(Нади)'!$I1936+'Таблица вводных'!$E$3+'Таблица вводных'!$F$3)</f>
        <v>7.2879600963230251</v>
      </c>
      <c r="E1936" s="66">
        <f>('Итоговая табл.1чел(все услуги-к'!$E1936+('Итоговая табл.1чел(все услуги-к'!$E1936*'Таблица вводных'!$G$5))-('Расчет комиссии(Нади)'!$I1936+'Таблица вводных'!$E$3+'Таблица вводных'!$F$3)</f>
        <v>0.50371009632302488</v>
      </c>
      <c r="F1936" s="66">
        <f>('Итоговая табл.1чел(все услуги-к'!$F1936+('Итоговая табл.1чел(все услуги-к'!$F1936*'Таблица вводных'!$G$6))-('Расчет комиссии(Нади)'!$I1936+'Таблица вводных'!$E$3+'Таблица вводных'!$F$3)</f>
        <v>23.347960096323028</v>
      </c>
      <c r="G1936" s="66">
        <f>('Итоговая табл.1чел(все услуги-к'!$G1936+('Итоговая табл.1чел(все услуги-к'!$G1936*'Таблица вводных'!$G$7))-('Расчет комиссии(Нади)'!$I1936+'Таблица вводных'!$E$3+'Таблица вводных'!$F$3)</f>
        <v>-0.41203990367697507</v>
      </c>
      <c r="H1936" s="66">
        <f>'Итоговая табл.1чел(все услуги-к'!$H1936-('Расчет комиссии(Нади)'!$I1936+'Таблица вводных'!$E$3+'Таблица вводных'!$F$3)</f>
        <v>-0.41203990367697507</v>
      </c>
      <c r="I1936" s="66">
        <f>('Итоговая табл.1чел(все услуги-к'!$I1936+('Итоговая табл.1чел(все услуги-к'!$I1936*'Таблица вводных'!$G$9))-('Расчет комиссии(Нади)'!$I1936+'Таблица вводных'!$E$3+'Таблица вводных'!$F$3)</f>
        <v>-0.41203990367697507</v>
      </c>
      <c r="J1936" s="13" t="s">
        <v>325</v>
      </c>
    </row>
    <row r="1937" spans="1:10" ht="13.2" customHeight="1">
      <c r="A1937" s="140"/>
      <c r="B1937" s="5">
        <v>45454</v>
      </c>
      <c r="C1937" s="15"/>
      <c r="D1937" s="66">
        <f>(('Итоговая табл.1чел(все услуги-к'!$D1937+('Итоговая табл.1чел(все услуги-к'!$D1937*'Таблица вводных'!$G$4)))-('Расчет комиссии(Нади)'!$I1937+'Таблица вводных'!$E$3+'Таблица вводных'!$F$3)</f>
        <v>7.2879600963230251</v>
      </c>
      <c r="E1937" s="66">
        <f>('Итоговая табл.1чел(все услуги-к'!$E1937+('Итоговая табл.1чел(все услуги-к'!$E1937*'Таблица вводных'!$G$5))-('Расчет комиссии(Нади)'!$I1937+'Таблица вводных'!$E$3+'Таблица вводных'!$F$3)</f>
        <v>0.50371009632302488</v>
      </c>
      <c r="F1937" s="66">
        <f>('Итоговая табл.1чел(все услуги-к'!$F1937+('Итоговая табл.1чел(все услуги-к'!$F1937*'Таблица вводных'!$G$6))-('Расчет комиссии(Нади)'!$I1937+'Таблица вводных'!$E$3+'Таблица вводных'!$F$3)</f>
        <v>23.347960096323028</v>
      </c>
      <c r="G1937" s="66">
        <f>('Итоговая табл.1чел(все услуги-к'!$G1937+('Итоговая табл.1чел(все услуги-к'!$G1937*'Таблица вводных'!$G$7))-('Расчет комиссии(Нади)'!$I1937+'Таблица вводных'!$E$3+'Таблица вводных'!$F$3)</f>
        <v>-0.41203990367697507</v>
      </c>
      <c r="H1937" s="66">
        <f>'Итоговая табл.1чел(все услуги-к'!$H1937-('Расчет комиссии(Нади)'!$I1937+'Таблица вводных'!$E$3+'Таблица вводных'!$F$3)</f>
        <v>-0.41203990367697507</v>
      </c>
      <c r="I1937" s="66">
        <f>('Итоговая табл.1чел(все услуги-к'!$I1937+('Итоговая табл.1чел(все услуги-к'!$I1937*'Таблица вводных'!$G$9))-('Расчет комиссии(Нади)'!$I1937+'Таблица вводных'!$E$3+'Таблица вводных'!$F$3)</f>
        <v>-0.41203990367697507</v>
      </c>
      <c r="J1937" s="13" t="s">
        <v>325</v>
      </c>
    </row>
    <row r="1938" spans="1:10" ht="13.2" customHeight="1">
      <c r="A1938" s="140"/>
      <c r="B1938" s="5"/>
      <c r="C1938" s="6"/>
      <c r="D1938" s="66">
        <f>(('Итоговая табл.1чел(все услуги-к'!$D1938+('Итоговая табл.1чел(все услуги-к'!$D1938*'Таблица вводных'!$G$4)))-('Расчет комиссии(Нади)'!$I1938+'Таблица вводных'!$E$3+'Таблица вводных'!$F$3)</f>
        <v>7.2879600963230251</v>
      </c>
      <c r="E1938" s="66">
        <f>('Итоговая табл.1чел(все услуги-к'!$E1938+('Итоговая табл.1чел(все услуги-к'!$E1938*'Таблица вводных'!$G$5))-('Расчет комиссии(Нади)'!$I1938+'Таблица вводных'!$E$3+'Таблица вводных'!$F$3)</f>
        <v>0.50371009632302488</v>
      </c>
      <c r="F1938" s="66">
        <f>('Итоговая табл.1чел(все услуги-к'!$F1938+('Итоговая табл.1чел(все услуги-к'!$F1938*'Таблица вводных'!$G$6))-('Расчет комиссии(Нади)'!$I1938+'Таблица вводных'!$E$3+'Таблица вводных'!$F$3)</f>
        <v>23.347960096323028</v>
      </c>
      <c r="G1938" s="66">
        <f>('Итоговая табл.1чел(все услуги-к'!$G1938+('Итоговая табл.1чел(все услуги-к'!$G1938*'Таблица вводных'!$G$7))-('Расчет комиссии(Нади)'!$I1938+'Таблица вводных'!$E$3+'Таблица вводных'!$F$3)</f>
        <v>-0.41203990367697507</v>
      </c>
      <c r="H1938" s="66">
        <f>'Итоговая табл.1чел(все услуги-к'!$H1938-('Расчет комиссии(Нади)'!$I1938+'Таблица вводных'!$E$3+'Таблица вводных'!$F$3)</f>
        <v>-0.41203990367697507</v>
      </c>
      <c r="I1938" s="66">
        <f>('Итоговая табл.1чел(все услуги-к'!$I1938+('Итоговая табл.1чел(все услуги-к'!$I1938*'Таблица вводных'!$G$9))-('Расчет комиссии(Нади)'!$I1938+'Таблица вводных'!$E$3+'Таблица вводных'!$F$3)</f>
        <v>-0.41203990367697507</v>
      </c>
      <c r="J1938" s="13" t="s">
        <v>325</v>
      </c>
    </row>
    <row r="1939" spans="1:10" ht="13.2" customHeight="1">
      <c r="A1939" s="140"/>
      <c r="B1939" s="5"/>
      <c r="C1939" s="15"/>
      <c r="D1939" s="66">
        <f>(('Итоговая табл.1чел(все услуги-к'!$D1939+('Итоговая табл.1чел(все услуги-к'!$D1939*'Таблица вводных'!$G$4)))-('Расчет комиссии(Нади)'!$I1939+'Таблица вводных'!$E$3+'Таблица вводных'!$F$3)</f>
        <v>7.2879600963230251</v>
      </c>
      <c r="E1939" s="66">
        <f>('Итоговая табл.1чел(все услуги-к'!$E1939+('Итоговая табл.1чел(все услуги-к'!$E1939*'Таблица вводных'!$G$5))-('Расчет комиссии(Нади)'!$I1939+'Таблица вводных'!$E$3+'Таблица вводных'!$F$3)</f>
        <v>0.50371009632302488</v>
      </c>
      <c r="F1939" s="66">
        <f>('Итоговая табл.1чел(все услуги-к'!$F1939+('Итоговая табл.1чел(все услуги-к'!$F1939*'Таблица вводных'!$G$6))-('Расчет комиссии(Нади)'!$I1939+'Таблица вводных'!$E$3+'Таблица вводных'!$F$3)</f>
        <v>23.347960096323028</v>
      </c>
      <c r="G1939" s="66">
        <f>('Итоговая табл.1чел(все услуги-к'!$G1939+('Итоговая табл.1чел(все услуги-к'!$G1939*'Таблица вводных'!$G$7))-('Расчет комиссии(Нади)'!$I1939+'Таблица вводных'!$E$3+'Таблица вводных'!$F$3)</f>
        <v>-0.41203990367697507</v>
      </c>
      <c r="H1939" s="66">
        <f>'Итоговая табл.1чел(все услуги-к'!$H1939-('Расчет комиссии(Нади)'!$I1939+'Таблица вводных'!$E$3+'Таблица вводных'!$F$3)</f>
        <v>-0.41203990367697507</v>
      </c>
      <c r="I1939" s="66">
        <f>('Итоговая табл.1чел(все услуги-к'!$I1939+('Итоговая табл.1чел(все услуги-к'!$I1939*'Таблица вводных'!$G$9))-('Расчет комиссии(Нади)'!$I1939+'Таблица вводных'!$E$3+'Таблица вводных'!$F$3)</f>
        <v>-0.41203990367697507</v>
      </c>
      <c r="J1939" s="13" t="s">
        <v>325</v>
      </c>
    </row>
    <row r="1940" spans="1:10" ht="13.2" customHeight="1">
      <c r="A1940" s="140"/>
      <c r="B1940" s="5"/>
      <c r="C1940" s="6"/>
      <c r="D1940" s="66">
        <f>(('Итоговая табл.1чел(все услуги-к'!$D1940+('Итоговая табл.1чел(все услуги-к'!$D1940*'Таблица вводных'!$G$4)))-('Расчет комиссии(Нади)'!$I1940+'Таблица вводных'!$E$3+'Таблица вводных'!$F$3)</f>
        <v>7.2879600963230251</v>
      </c>
      <c r="E1940" s="66">
        <f>('Итоговая табл.1чел(все услуги-к'!$E1940+('Итоговая табл.1чел(все услуги-к'!$E1940*'Таблица вводных'!$G$5))-('Расчет комиссии(Нади)'!$I1940+'Таблица вводных'!$E$3+'Таблица вводных'!$F$3)</f>
        <v>0.50371009632302488</v>
      </c>
      <c r="F1940" s="66">
        <f>('Итоговая табл.1чел(все услуги-к'!$F1940+('Итоговая табл.1чел(все услуги-к'!$F1940*'Таблица вводных'!$G$6))-('Расчет комиссии(Нади)'!$I1940+'Таблица вводных'!$E$3+'Таблица вводных'!$F$3)</f>
        <v>23.347960096323028</v>
      </c>
      <c r="G1940" s="66">
        <f>('Итоговая табл.1чел(все услуги-к'!$G1940+('Итоговая табл.1чел(все услуги-к'!$G1940*'Таблица вводных'!$G$7))-('Расчет комиссии(Нади)'!$I1940+'Таблица вводных'!$E$3+'Таблица вводных'!$F$3)</f>
        <v>-0.41203990367697507</v>
      </c>
      <c r="H1940" s="66">
        <f>'Итоговая табл.1чел(все услуги-к'!$H1940-('Расчет комиссии(Нади)'!$I1940+'Таблица вводных'!$E$3+'Таблица вводных'!$F$3)</f>
        <v>-0.41203990367697507</v>
      </c>
      <c r="I1940" s="66">
        <f>('Итоговая табл.1чел(все услуги-к'!$I1940+('Итоговая табл.1чел(все услуги-к'!$I1940*'Таблица вводных'!$G$9))-('Расчет комиссии(Нади)'!$I1940+'Таблица вводных'!$E$3+'Таблица вводных'!$F$3)</f>
        <v>-0.41203990367697507</v>
      </c>
      <c r="J1940" s="13" t="s">
        <v>325</v>
      </c>
    </row>
    <row r="1941" spans="1:10" ht="13.2" customHeight="1">
      <c r="A1941" s="140"/>
      <c r="B1941" s="5"/>
      <c r="C1941" s="6"/>
      <c r="D1941" s="66">
        <f>(('Итоговая табл.1чел(все услуги-к'!$D1941+('Итоговая табл.1чел(все услуги-к'!$D1941*'Таблица вводных'!$G$4)))-('Расчет комиссии(Нади)'!$I1941+'Таблица вводных'!$E$3+'Таблица вводных'!$F$3)</f>
        <v>7.2879600963230251</v>
      </c>
      <c r="E1941" s="66">
        <f>('Итоговая табл.1чел(все услуги-к'!$E1941+('Итоговая табл.1чел(все услуги-к'!$E1941*'Таблица вводных'!$G$5))-('Расчет комиссии(Нади)'!$I1941+'Таблица вводных'!$E$3+'Таблица вводных'!$F$3)</f>
        <v>0.50371009632302488</v>
      </c>
      <c r="F1941" s="66">
        <f>('Итоговая табл.1чел(все услуги-к'!$F1941+('Итоговая табл.1чел(все услуги-к'!$F1941*'Таблица вводных'!$G$6))-('Расчет комиссии(Нади)'!$I1941+'Таблица вводных'!$E$3+'Таблица вводных'!$F$3)</f>
        <v>23.347960096323028</v>
      </c>
      <c r="G1941" s="66">
        <f>('Итоговая табл.1чел(все услуги-к'!$G1941+('Итоговая табл.1чел(все услуги-к'!$G1941*'Таблица вводных'!$G$7))-('Расчет комиссии(Нади)'!$I1941+'Таблица вводных'!$E$3+'Таблица вводных'!$F$3)</f>
        <v>-0.41203990367697507</v>
      </c>
      <c r="H1941" s="66">
        <f>'Итоговая табл.1чел(все услуги-к'!$H1941-('Расчет комиссии(Нади)'!$I1941+'Таблица вводных'!$E$3+'Таблица вводных'!$F$3)</f>
        <v>-0.41203990367697507</v>
      </c>
      <c r="I1941" s="66">
        <f>('Итоговая табл.1чел(все услуги-к'!$I1941+('Итоговая табл.1чел(все услуги-к'!$I1941*'Таблица вводных'!$G$9))-('Расчет комиссии(Нади)'!$I1941+'Таблица вводных'!$E$3+'Таблица вводных'!$F$3)</f>
        <v>-0.41203990367697507</v>
      </c>
      <c r="J1941" s="13" t="s">
        <v>325</v>
      </c>
    </row>
    <row r="1942" spans="1:10" ht="13.2" customHeight="1">
      <c r="A1942" s="140"/>
      <c r="B1942" s="5"/>
      <c r="C1942" s="15"/>
      <c r="D1942" s="66">
        <f>(('Итоговая табл.1чел(все услуги-к'!$D1942+('Итоговая табл.1чел(все услуги-к'!$D1942*'Таблица вводных'!$G$4)))-('Расчет комиссии(Нади)'!$I1942+'Таблица вводных'!$E$3+'Таблица вводных'!$F$3)</f>
        <v>7.2879600963230251</v>
      </c>
      <c r="E1942" s="66">
        <f>('Итоговая табл.1чел(все услуги-к'!$E1942+('Итоговая табл.1чел(все услуги-к'!$E1942*'Таблица вводных'!$G$5))-('Расчет комиссии(Нади)'!$I1942+'Таблица вводных'!$E$3+'Таблица вводных'!$F$3)</f>
        <v>0.50371009632302488</v>
      </c>
      <c r="F1942" s="66">
        <f>('Итоговая табл.1чел(все услуги-к'!$F1942+('Итоговая табл.1чел(все услуги-к'!$F1942*'Таблица вводных'!$G$6))-('Расчет комиссии(Нади)'!$I1942+'Таблица вводных'!$E$3+'Таблица вводных'!$F$3)</f>
        <v>23.347960096323028</v>
      </c>
      <c r="G1942" s="66">
        <f>('Итоговая табл.1чел(все услуги-к'!$G1942+('Итоговая табл.1чел(все услуги-к'!$G1942*'Таблица вводных'!$G$7))-('Расчет комиссии(Нади)'!$I1942+'Таблица вводных'!$E$3+'Таблица вводных'!$F$3)</f>
        <v>-0.41203990367697507</v>
      </c>
      <c r="H1942" s="66">
        <f>'Итоговая табл.1чел(все услуги-к'!$H1942-('Расчет комиссии(Нади)'!$I1942+'Таблица вводных'!$E$3+'Таблица вводных'!$F$3)</f>
        <v>-0.41203990367697507</v>
      </c>
      <c r="I1942" s="66">
        <f>('Итоговая табл.1чел(все услуги-к'!$I1942+('Итоговая табл.1чел(все услуги-к'!$I1942*'Таблица вводных'!$G$9))-('Расчет комиссии(Нади)'!$I1942+'Таблица вводных'!$E$3+'Таблица вводных'!$F$3)</f>
        <v>-0.41203990367697507</v>
      </c>
      <c r="J1942" s="13" t="s">
        <v>325</v>
      </c>
    </row>
    <row r="1943" spans="1:10" ht="13.2" customHeight="1">
      <c r="A1943" s="140"/>
      <c r="B1943" s="5"/>
      <c r="C1943" s="6"/>
      <c r="D1943" s="66">
        <f>(('Итоговая табл.1чел(все услуги-к'!$D1943+('Итоговая табл.1чел(все услуги-к'!$D1943*'Таблица вводных'!$G$4)))-('Расчет комиссии(Нади)'!$I1943+'Таблица вводных'!$E$3+'Таблица вводных'!$F$3)</f>
        <v>7.2879600963230251</v>
      </c>
      <c r="E1943" s="66">
        <f>('Итоговая табл.1чел(все услуги-к'!$E1943+('Итоговая табл.1чел(все услуги-к'!$E1943*'Таблица вводных'!$G$5))-('Расчет комиссии(Нади)'!$I1943+'Таблица вводных'!$E$3+'Таблица вводных'!$F$3)</f>
        <v>0.50371009632302488</v>
      </c>
      <c r="F1943" s="66">
        <f>('Итоговая табл.1чел(все услуги-к'!$F1943+('Итоговая табл.1чел(все услуги-к'!$F1943*'Таблица вводных'!$G$6))-('Расчет комиссии(Нади)'!$I1943+'Таблица вводных'!$E$3+'Таблица вводных'!$F$3)</f>
        <v>23.347960096323028</v>
      </c>
      <c r="G1943" s="66">
        <f>('Итоговая табл.1чел(все услуги-к'!$G1943+('Итоговая табл.1чел(все услуги-к'!$G1943*'Таблица вводных'!$G$7))-('Расчет комиссии(Нади)'!$I1943+'Таблица вводных'!$E$3+'Таблица вводных'!$F$3)</f>
        <v>-0.41203990367697507</v>
      </c>
      <c r="H1943" s="66">
        <f>'Итоговая табл.1чел(все услуги-к'!$H1943-('Расчет комиссии(Нади)'!$I1943+'Таблица вводных'!$E$3+'Таблица вводных'!$F$3)</f>
        <v>-0.41203990367697507</v>
      </c>
      <c r="I1943" s="66">
        <f>('Итоговая табл.1чел(все услуги-к'!$I1943+('Итоговая табл.1чел(все услуги-к'!$I1943*'Таблица вводных'!$G$9))-('Расчет комиссии(Нади)'!$I1943+'Таблица вводных'!$E$3+'Таблица вводных'!$F$3)</f>
        <v>-0.41203990367697507</v>
      </c>
      <c r="J1943" s="13" t="s">
        <v>325</v>
      </c>
    </row>
    <row r="1944" spans="1:10" ht="13.2" customHeight="1">
      <c r="A1944" s="140"/>
      <c r="B1944" s="5"/>
      <c r="C1944" s="15"/>
      <c r="D1944" s="66">
        <f>(('Итоговая табл.1чел(все услуги-к'!$D1944+('Итоговая табл.1чел(все услуги-к'!$D1944*'Таблица вводных'!$G$4)))-('Расчет комиссии(Нади)'!$I1944+'Таблица вводных'!$E$3+'Таблица вводных'!$F$3)</f>
        <v>7.2879600963230251</v>
      </c>
      <c r="E1944" s="66">
        <f>('Итоговая табл.1чел(все услуги-к'!$E1944+('Итоговая табл.1чел(все услуги-к'!$E1944*'Таблица вводных'!$G$5))-('Расчет комиссии(Нади)'!$I1944+'Таблица вводных'!$E$3+'Таблица вводных'!$F$3)</f>
        <v>0.50371009632302488</v>
      </c>
      <c r="F1944" s="66">
        <f>('Итоговая табл.1чел(все услуги-к'!$F1944+('Итоговая табл.1чел(все услуги-к'!$F1944*'Таблица вводных'!$G$6))-('Расчет комиссии(Нади)'!$I1944+'Таблица вводных'!$E$3+'Таблица вводных'!$F$3)</f>
        <v>23.347960096323028</v>
      </c>
      <c r="G1944" s="66">
        <f>('Итоговая табл.1чел(все услуги-к'!$G1944+('Итоговая табл.1чел(все услуги-к'!$G1944*'Таблица вводных'!$G$7))-('Расчет комиссии(Нади)'!$I1944+'Таблица вводных'!$E$3+'Таблица вводных'!$F$3)</f>
        <v>-0.41203990367697507</v>
      </c>
      <c r="H1944" s="66">
        <f>'Итоговая табл.1чел(все услуги-к'!$H1944-('Расчет комиссии(Нади)'!$I1944+'Таблица вводных'!$E$3+'Таблица вводных'!$F$3)</f>
        <v>-0.41203990367697507</v>
      </c>
      <c r="I1944" s="66">
        <f>('Итоговая табл.1чел(все услуги-к'!$I1944+('Итоговая табл.1чел(все услуги-к'!$I1944*'Таблица вводных'!$G$9))-('Расчет комиссии(Нади)'!$I1944+'Таблица вводных'!$E$3+'Таблица вводных'!$F$3)</f>
        <v>-0.41203990367697507</v>
      </c>
      <c r="J1944" s="13" t="s">
        <v>325</v>
      </c>
    </row>
    <row r="1945" spans="1:10" ht="13.2" customHeight="1">
      <c r="A1945" s="141"/>
      <c r="B1945" s="18"/>
      <c r="C1945" s="19"/>
      <c r="D1945" s="76">
        <f>(('Итоговая табл.1чел(все услуги-к'!$D1945+('Итоговая табл.1чел(все услуги-к'!$D1945*'Таблица вводных'!$G$4)))-('Расчет комиссии(Нади)'!$I1945+'Таблица вводных'!$E$3+'Таблица вводных'!$F$3)</f>
        <v>7.2879600963230251</v>
      </c>
      <c r="E1945" s="76">
        <f>('Итоговая табл.1чел(все услуги-к'!$E1945+('Итоговая табл.1чел(все услуги-к'!$E1945*'Таблица вводных'!$G$5))-('Расчет комиссии(Нади)'!$I1945+'Таблица вводных'!$E$3+'Таблица вводных'!$F$3)</f>
        <v>0.50371009632302488</v>
      </c>
      <c r="F1945" s="76">
        <f>('Итоговая табл.1чел(все услуги-к'!$F1945+('Итоговая табл.1чел(все услуги-к'!$F1945*'Таблица вводных'!$G$6))-('Расчет комиссии(Нади)'!$I1945+'Таблица вводных'!$E$3+'Таблица вводных'!$F$3)</f>
        <v>23.347960096323028</v>
      </c>
      <c r="G1945" s="76">
        <f>('Итоговая табл.1чел(все услуги-к'!$G1945+('Итоговая табл.1чел(все услуги-к'!$G1945*'Таблица вводных'!$G$7))-('Расчет комиссии(Нади)'!$I1945+'Таблица вводных'!$E$3+'Таблица вводных'!$F$3)</f>
        <v>-0.41203990367697507</v>
      </c>
      <c r="H1945" s="76">
        <f>'Итоговая табл.1чел(все услуги-к'!$H1945-('Расчет комиссии(Нади)'!$I1945+'Таблица вводных'!$E$3+'Таблица вводных'!$F$3)</f>
        <v>-0.41203990367697507</v>
      </c>
      <c r="I1945" s="76">
        <f>('Итоговая табл.1чел(все услуги-к'!$I1945+('Итоговая табл.1чел(все услуги-к'!$I1945*'Таблица вводных'!$G$9))-('Расчет комиссии(Нади)'!$I1945+'Таблица вводных'!$E$3+'Таблица вводных'!$F$3)</f>
        <v>-0.41203990367697507</v>
      </c>
      <c r="J1945" s="22" t="s">
        <v>325</v>
      </c>
    </row>
    <row r="1946" spans="1:10" ht="13.2" customHeight="1">
      <c r="A1946" s="144" t="s">
        <v>326</v>
      </c>
      <c r="B1946" s="5">
        <v>45423</v>
      </c>
      <c r="C1946" s="97"/>
      <c r="D1946" s="59">
        <f>(('Итоговая табл.1чел(все услуги-к'!$D1946+('Итоговая табл.1чел(все услуги-к'!$D1946*'Таблица вводных'!$G$4)))-('Расчет комиссии(Нади)'!$I1946+'Таблица вводных'!$E$3+'Таблица вводных'!$F$3)</f>
        <v>7.2879600963230251</v>
      </c>
      <c r="E1946" s="59">
        <f>('Итоговая табл.1чел(все услуги-к'!$E1946+('Итоговая табл.1чел(все услуги-к'!$E1946*'Таблица вводных'!$G$5))-('Расчет комиссии(Нади)'!$I1946+'Таблица вводных'!$E$3+'Таблица вводных'!$F$3)</f>
        <v>0.50371009632302488</v>
      </c>
      <c r="F1946" s="59">
        <f>('Итоговая табл.1чел(все услуги-к'!$F1946+('Итоговая табл.1чел(все услуги-к'!$F1946*'Таблица вводных'!$G$6))-('Расчет комиссии(Нади)'!$I1946+'Таблица вводных'!$E$3+'Таблица вводных'!$F$3)</f>
        <v>23.347960096323028</v>
      </c>
      <c r="G1946" s="59">
        <f>('Итоговая табл.1чел(все услуги-к'!$G1946+('Итоговая табл.1чел(все услуги-к'!$G1946*'Таблица вводных'!$G$7))-('Расчет комиссии(Нади)'!$I1946+'Таблица вводных'!$E$3+'Таблица вводных'!$F$3)</f>
        <v>-0.41203990367697507</v>
      </c>
      <c r="H1946" s="59">
        <f>'Итоговая табл.1чел(все услуги-к'!$H1946-('Расчет комиссии(Нади)'!$I1946+'Таблица вводных'!$E$3+'Таблица вводных'!$F$3)</f>
        <v>-0.41203990367697507</v>
      </c>
      <c r="I1946" s="59">
        <f>('Итоговая табл.1чел(все услуги-к'!$I1946+('Итоговая табл.1чел(все услуги-к'!$I1946*'Таблица вводных'!$G$9))-('Расчет комиссии(Нади)'!$I1946+'Таблица вводных'!$E$3+'Таблица вводных'!$F$3)</f>
        <v>-0.41203990367697507</v>
      </c>
      <c r="J1946" s="10" t="s">
        <v>172</v>
      </c>
    </row>
    <row r="1947" spans="1:10" ht="13.2" customHeight="1">
      <c r="A1947" s="140"/>
      <c r="B1947" s="5">
        <v>45426</v>
      </c>
      <c r="C1947" s="6"/>
      <c r="D1947" s="66">
        <f>(('Итоговая табл.1чел(все услуги-к'!$D1947+('Итоговая табл.1чел(все услуги-к'!$D1947*'Таблица вводных'!$G$4)))-('Расчет комиссии(Нади)'!$I1947+'Таблица вводных'!$E$3+'Таблица вводных'!$F$3)</f>
        <v>7.2879600963230251</v>
      </c>
      <c r="E1947" s="66">
        <f>('Итоговая табл.1чел(все услуги-к'!$E1947+('Итоговая табл.1чел(все услуги-к'!$E1947*'Таблица вводных'!$G$5))-('Расчет комиссии(Нади)'!$I1947+'Таблица вводных'!$E$3+'Таблица вводных'!$F$3)</f>
        <v>0.50371009632302488</v>
      </c>
      <c r="F1947" s="66">
        <f>('Итоговая табл.1чел(все услуги-к'!$F1947+('Итоговая табл.1чел(все услуги-к'!$F1947*'Таблица вводных'!$G$6))-('Расчет комиссии(Нади)'!$I1947+'Таблица вводных'!$E$3+'Таблица вводных'!$F$3)</f>
        <v>23.347960096323028</v>
      </c>
      <c r="G1947" s="66">
        <f>('Итоговая табл.1чел(все услуги-к'!$G1947+('Итоговая табл.1чел(все услуги-к'!$G1947*'Таблица вводных'!$G$7))-('Расчет комиссии(Нади)'!$I1947+'Таблица вводных'!$E$3+'Таблица вводных'!$F$3)</f>
        <v>-0.41203990367697507</v>
      </c>
      <c r="H1947" s="66">
        <f>'Итоговая табл.1чел(все услуги-к'!$H1947-('Расчет комиссии(Нади)'!$I1947+'Таблица вводных'!$E$3+'Таблица вводных'!$F$3)</f>
        <v>-0.41203990367697507</v>
      </c>
      <c r="I1947" s="66">
        <f>('Итоговая табл.1чел(все услуги-к'!$I1947+('Итоговая табл.1чел(все услуги-к'!$I1947*'Таблица вводных'!$G$9))-('Расчет комиссии(Нади)'!$I1947+'Таблица вводных'!$E$3+'Таблица вводных'!$F$3)</f>
        <v>-0.41203990367697507</v>
      </c>
      <c r="J1947" s="13"/>
    </row>
    <row r="1948" spans="1:10" ht="13.2" customHeight="1">
      <c r="A1948" s="140"/>
      <c r="B1948" s="5">
        <v>45430</v>
      </c>
      <c r="C1948" s="15"/>
      <c r="D1948" s="66">
        <f>(('Итоговая табл.1чел(все услуги-к'!$D1948+('Итоговая табл.1чел(все услуги-к'!$D1948*'Таблица вводных'!$G$4)))-('Расчет комиссии(Нади)'!$I1948+'Таблица вводных'!$E$3+'Таблица вводных'!$F$3)</f>
        <v>7.2879600963230251</v>
      </c>
      <c r="E1948" s="66">
        <f>('Итоговая табл.1чел(все услуги-к'!$E1948+('Итоговая табл.1чел(все услуги-к'!$E1948*'Таблица вводных'!$G$5))-('Расчет комиссии(Нади)'!$I1948+'Таблица вводных'!$E$3+'Таблица вводных'!$F$3)</f>
        <v>0.50371009632302488</v>
      </c>
      <c r="F1948" s="66">
        <f>('Итоговая табл.1чел(все услуги-к'!$F1948+('Итоговая табл.1чел(все услуги-к'!$F1948*'Таблица вводных'!$G$6))-('Расчет комиссии(Нади)'!$I1948+'Таблица вводных'!$E$3+'Таблица вводных'!$F$3)</f>
        <v>23.347960096323028</v>
      </c>
      <c r="G1948" s="66">
        <f>('Итоговая табл.1чел(все услуги-к'!$G1948+('Итоговая табл.1чел(все услуги-к'!$G1948*'Таблица вводных'!$G$7))-('Расчет комиссии(Нади)'!$I1948+'Таблица вводных'!$E$3+'Таблица вводных'!$F$3)</f>
        <v>-0.41203990367697507</v>
      </c>
      <c r="H1948" s="66">
        <f>'Итоговая табл.1чел(все услуги-к'!$H1948-('Расчет комиссии(Нади)'!$I1948+'Таблица вводных'!$E$3+'Таблица вводных'!$F$3)</f>
        <v>-0.41203990367697507</v>
      </c>
      <c r="I1948" s="66">
        <f>('Итоговая табл.1чел(все услуги-к'!$I1948+('Итоговая табл.1чел(все услуги-к'!$I1948*'Таблица вводных'!$G$9))-('Расчет комиссии(Нади)'!$I1948+'Таблица вводных'!$E$3+'Таблица вводных'!$F$3)</f>
        <v>-0.41203990367697507</v>
      </c>
      <c r="J1948" s="13"/>
    </row>
    <row r="1949" spans="1:10" ht="13.2" customHeight="1">
      <c r="A1949" s="140"/>
      <c r="B1949" s="5">
        <v>45433</v>
      </c>
      <c r="C1949" s="6"/>
      <c r="D1949" s="66">
        <f>(('Итоговая табл.1чел(все услуги-к'!$D1949+('Итоговая табл.1чел(все услуги-к'!$D1949*'Таблица вводных'!$G$4)))-('Расчет комиссии(Нади)'!$I1949+'Таблица вводных'!$E$3+'Таблица вводных'!$F$3)</f>
        <v>7.2879600963230251</v>
      </c>
      <c r="E1949" s="66">
        <f>('Итоговая табл.1чел(все услуги-к'!$E1949+('Итоговая табл.1чел(все услуги-к'!$E1949*'Таблица вводных'!$G$5))-('Расчет комиссии(Нади)'!$I1949+'Таблица вводных'!$E$3+'Таблица вводных'!$F$3)</f>
        <v>0.50371009632302488</v>
      </c>
      <c r="F1949" s="66">
        <f>('Итоговая табл.1чел(все услуги-к'!$F1949+('Итоговая табл.1чел(все услуги-к'!$F1949*'Таблица вводных'!$G$6))-('Расчет комиссии(Нади)'!$I1949+'Таблица вводных'!$E$3+'Таблица вводных'!$F$3)</f>
        <v>23.347960096323028</v>
      </c>
      <c r="G1949" s="66">
        <f>('Итоговая табл.1чел(все услуги-к'!$G1949+('Итоговая табл.1чел(все услуги-к'!$G1949*'Таблица вводных'!$G$7))-('Расчет комиссии(Нади)'!$I1949+'Таблица вводных'!$E$3+'Таблица вводных'!$F$3)</f>
        <v>-0.41203990367697507</v>
      </c>
      <c r="H1949" s="66">
        <f>'Итоговая табл.1чел(все услуги-к'!$H1949-('Расчет комиссии(Нади)'!$I1949+'Таблица вводных'!$E$3+'Таблица вводных'!$F$3)</f>
        <v>-0.41203990367697507</v>
      </c>
      <c r="I1949" s="66">
        <f>('Итоговая табл.1чел(все услуги-к'!$I1949+('Итоговая табл.1чел(все услуги-к'!$I1949*'Таблица вводных'!$G$9))-('Расчет комиссии(Нади)'!$I1949+'Таблица вводных'!$E$3+'Таблица вводных'!$F$3)</f>
        <v>-0.41203990367697507</v>
      </c>
      <c r="J1949" s="13"/>
    </row>
    <row r="1950" spans="1:10" ht="13.2" customHeight="1">
      <c r="A1950" s="140"/>
      <c r="B1950" s="5">
        <v>45437</v>
      </c>
      <c r="C1950" s="15"/>
      <c r="D1950" s="66">
        <f>(('Итоговая табл.1чел(все услуги-к'!$D1950+('Итоговая табл.1чел(все услуги-к'!$D1950*'Таблица вводных'!$G$4)))-('Расчет комиссии(Нади)'!$I1950+'Таблица вводных'!$E$3+'Таблица вводных'!$F$3)</f>
        <v>7.2879600963230251</v>
      </c>
      <c r="E1950" s="66">
        <f>('Итоговая табл.1чел(все услуги-к'!$E1950+('Итоговая табл.1чел(все услуги-к'!$E1950*'Таблица вводных'!$G$5))-('Расчет комиссии(Нади)'!$I1950+'Таблица вводных'!$E$3+'Таблица вводных'!$F$3)</f>
        <v>0.50371009632302488</v>
      </c>
      <c r="F1950" s="66">
        <f>('Итоговая табл.1чел(все услуги-к'!$F1950+('Итоговая табл.1чел(все услуги-к'!$F1950*'Таблица вводных'!$G$6))-('Расчет комиссии(Нади)'!$I1950+'Таблица вводных'!$E$3+'Таблица вводных'!$F$3)</f>
        <v>23.347960096323028</v>
      </c>
      <c r="G1950" s="66">
        <f>('Итоговая табл.1чел(все услуги-к'!$G1950+('Итоговая табл.1чел(все услуги-к'!$G1950*'Таблица вводных'!$G$7))-('Расчет комиссии(Нади)'!$I1950+'Таблица вводных'!$E$3+'Таблица вводных'!$F$3)</f>
        <v>-0.41203990367697507</v>
      </c>
      <c r="H1950" s="66">
        <f>'Итоговая табл.1чел(все услуги-к'!$H1950-('Расчет комиссии(Нади)'!$I1950+'Таблица вводных'!$E$3+'Таблица вводных'!$F$3)</f>
        <v>-0.41203990367697507</v>
      </c>
      <c r="I1950" s="66">
        <f>('Итоговая табл.1чел(все услуги-к'!$I1950+('Итоговая табл.1чел(все услуги-к'!$I1950*'Таблица вводных'!$G$9))-('Расчет комиссии(Нади)'!$I1950+'Таблица вводных'!$E$3+'Таблица вводных'!$F$3)</f>
        <v>-0.41203990367697507</v>
      </c>
      <c r="J1950" s="13"/>
    </row>
    <row r="1951" spans="1:10" ht="13.2" customHeight="1">
      <c r="A1951" s="140"/>
      <c r="B1951" s="5">
        <v>45440</v>
      </c>
      <c r="C1951" s="15"/>
      <c r="D1951" s="66">
        <f>(('Итоговая табл.1чел(все услуги-к'!$D1951+('Итоговая табл.1чел(все услуги-к'!$D1951*'Таблица вводных'!$G$4)))-('Расчет комиссии(Нади)'!$I1951+'Таблица вводных'!$E$3+'Таблица вводных'!$F$3)</f>
        <v>7.2879600963230251</v>
      </c>
      <c r="E1951" s="66">
        <f>('Итоговая табл.1чел(все услуги-к'!$E1951+('Итоговая табл.1чел(все услуги-к'!$E1951*'Таблица вводных'!$G$5))-('Расчет комиссии(Нади)'!$I1951+'Таблица вводных'!$E$3+'Таблица вводных'!$F$3)</f>
        <v>0.50371009632302488</v>
      </c>
      <c r="F1951" s="66">
        <f>('Итоговая табл.1чел(все услуги-к'!$F1951+('Итоговая табл.1чел(все услуги-к'!$F1951*'Таблица вводных'!$G$6))-('Расчет комиссии(Нади)'!$I1951+'Таблица вводных'!$E$3+'Таблица вводных'!$F$3)</f>
        <v>23.347960096323028</v>
      </c>
      <c r="G1951" s="66">
        <f>('Итоговая табл.1чел(все услуги-к'!$G1951+('Итоговая табл.1чел(все услуги-к'!$G1951*'Таблица вводных'!$G$7))-('Расчет комиссии(Нади)'!$I1951+'Таблица вводных'!$E$3+'Таблица вводных'!$F$3)</f>
        <v>-0.41203990367697507</v>
      </c>
      <c r="H1951" s="66">
        <f>'Итоговая табл.1чел(все услуги-к'!$H1951-('Расчет комиссии(Нади)'!$I1951+'Таблица вводных'!$E$3+'Таблица вводных'!$F$3)</f>
        <v>-0.41203990367697507</v>
      </c>
      <c r="I1951" s="66">
        <f>('Итоговая табл.1чел(все услуги-к'!$I1951+('Итоговая табл.1чел(все услуги-к'!$I1951*'Таблица вводных'!$G$9))-('Расчет комиссии(Нади)'!$I1951+'Таблица вводных'!$E$3+'Таблица вводных'!$F$3)</f>
        <v>-0.41203990367697507</v>
      </c>
      <c r="J1951" s="13"/>
    </row>
    <row r="1952" spans="1:10" ht="13.2" customHeight="1">
      <c r="A1952" s="140"/>
      <c r="B1952" s="5">
        <v>45444</v>
      </c>
      <c r="C1952" s="15"/>
      <c r="D1952" s="66">
        <f>(('Итоговая табл.1чел(все услуги-к'!$D1952+('Итоговая табл.1чел(все услуги-к'!$D1952*'Таблица вводных'!$G$4)))-('Расчет комиссии(Нади)'!$I1952+'Таблица вводных'!$E$3+'Таблица вводных'!$F$3)</f>
        <v>7.2879600963230251</v>
      </c>
      <c r="E1952" s="66">
        <f>('Итоговая табл.1чел(все услуги-к'!$E1952+('Итоговая табл.1чел(все услуги-к'!$E1952*'Таблица вводных'!$G$5))-('Расчет комиссии(Нади)'!$I1952+'Таблица вводных'!$E$3+'Таблица вводных'!$F$3)</f>
        <v>0.50371009632302488</v>
      </c>
      <c r="F1952" s="66">
        <f>('Итоговая табл.1чел(все услуги-к'!$F1952+('Итоговая табл.1чел(все услуги-к'!$F1952*'Таблица вводных'!$G$6))-('Расчет комиссии(Нади)'!$I1952+'Таблица вводных'!$E$3+'Таблица вводных'!$F$3)</f>
        <v>23.347960096323028</v>
      </c>
      <c r="G1952" s="66">
        <f>('Итоговая табл.1чел(все услуги-к'!$G1952+('Итоговая табл.1чел(все услуги-к'!$G1952*'Таблица вводных'!$G$7))-('Расчет комиссии(Нади)'!$I1952+'Таблица вводных'!$E$3+'Таблица вводных'!$F$3)</f>
        <v>-0.41203990367697507</v>
      </c>
      <c r="H1952" s="66">
        <f>'Итоговая табл.1чел(все услуги-к'!$H1952-('Расчет комиссии(Нади)'!$I1952+'Таблица вводных'!$E$3+'Таблица вводных'!$F$3)</f>
        <v>-0.41203990367697507</v>
      </c>
      <c r="I1952" s="66">
        <f>('Итоговая табл.1чел(все услуги-к'!$I1952+('Итоговая табл.1чел(все услуги-к'!$I1952*'Таблица вводных'!$G$9))-('Расчет комиссии(Нади)'!$I1952+'Таблица вводных'!$E$3+'Таблица вводных'!$F$3)</f>
        <v>-0.41203990367697507</v>
      </c>
      <c r="J1952" s="13"/>
    </row>
    <row r="1953" spans="1:10" ht="13.2" customHeight="1">
      <c r="A1953" s="140"/>
      <c r="B1953" s="5">
        <v>45447</v>
      </c>
      <c r="C1953" s="6"/>
      <c r="D1953" s="66">
        <f>(('Итоговая табл.1чел(все услуги-к'!$D1953+('Итоговая табл.1чел(все услуги-к'!$D1953*'Таблица вводных'!$G$4)))-('Расчет комиссии(Нади)'!$I1953+'Таблица вводных'!$E$3+'Таблица вводных'!$F$3)</f>
        <v>7.2879600963230251</v>
      </c>
      <c r="E1953" s="66">
        <f>('Итоговая табл.1чел(все услуги-к'!$E1953+('Итоговая табл.1чел(все услуги-к'!$E1953*'Таблица вводных'!$G$5))-('Расчет комиссии(Нади)'!$I1953+'Таблица вводных'!$E$3+'Таблица вводных'!$F$3)</f>
        <v>0.50371009632302488</v>
      </c>
      <c r="F1953" s="66">
        <f>('Итоговая табл.1чел(все услуги-к'!$F1953+('Итоговая табл.1чел(все услуги-к'!$F1953*'Таблица вводных'!$G$6))-('Расчет комиссии(Нади)'!$I1953+'Таблица вводных'!$E$3+'Таблица вводных'!$F$3)</f>
        <v>23.347960096323028</v>
      </c>
      <c r="G1953" s="66">
        <f>('Итоговая табл.1чел(все услуги-к'!$G1953+('Итоговая табл.1чел(все услуги-к'!$G1953*'Таблица вводных'!$G$7))-('Расчет комиссии(Нади)'!$I1953+'Таблица вводных'!$E$3+'Таблица вводных'!$F$3)</f>
        <v>-0.41203990367697507</v>
      </c>
      <c r="H1953" s="66">
        <f>'Итоговая табл.1чел(все услуги-к'!$H1953-('Расчет комиссии(Нади)'!$I1953+'Таблица вводных'!$E$3+'Таблица вводных'!$F$3)</f>
        <v>-0.41203990367697507</v>
      </c>
      <c r="I1953" s="66">
        <f>('Итоговая табл.1чел(все услуги-к'!$I1953+('Итоговая табл.1чел(все услуги-к'!$I1953*'Таблица вводных'!$G$9))-('Расчет комиссии(Нади)'!$I1953+'Таблица вводных'!$E$3+'Таблица вводных'!$F$3)</f>
        <v>-0.41203990367697507</v>
      </c>
      <c r="J1953" s="13"/>
    </row>
    <row r="1954" spans="1:10" ht="13.2" customHeight="1">
      <c r="A1954" s="140"/>
      <c r="B1954" s="5">
        <v>45451</v>
      </c>
      <c r="C1954" s="15"/>
      <c r="D1954" s="66">
        <f>(('Итоговая табл.1чел(все услуги-к'!$D1954+('Итоговая табл.1чел(все услуги-к'!$D1954*'Таблица вводных'!$G$4)))-('Расчет комиссии(Нади)'!$I1954+'Таблица вводных'!$E$3+'Таблица вводных'!$F$3)</f>
        <v>7.2879600963230251</v>
      </c>
      <c r="E1954" s="66">
        <f>('Итоговая табл.1чел(все услуги-к'!$E1954+('Итоговая табл.1чел(все услуги-к'!$E1954*'Таблица вводных'!$G$5))-('Расчет комиссии(Нади)'!$I1954+'Таблица вводных'!$E$3+'Таблица вводных'!$F$3)</f>
        <v>0.50371009632302488</v>
      </c>
      <c r="F1954" s="66">
        <f>('Итоговая табл.1чел(все услуги-к'!$F1954+('Итоговая табл.1чел(все услуги-к'!$F1954*'Таблица вводных'!$G$6))-('Расчет комиссии(Нади)'!$I1954+'Таблица вводных'!$E$3+'Таблица вводных'!$F$3)</f>
        <v>23.347960096323028</v>
      </c>
      <c r="G1954" s="66">
        <f>('Итоговая табл.1чел(все услуги-к'!$G1954+('Итоговая табл.1чел(все услуги-к'!$G1954*'Таблица вводных'!$G$7))-('Расчет комиссии(Нади)'!$I1954+'Таблица вводных'!$E$3+'Таблица вводных'!$F$3)</f>
        <v>-0.41203990367697507</v>
      </c>
      <c r="H1954" s="66">
        <f>'Итоговая табл.1чел(все услуги-к'!$H1954-('Расчет комиссии(Нади)'!$I1954+'Таблица вводных'!$E$3+'Таблица вводных'!$F$3)</f>
        <v>-0.41203990367697507</v>
      </c>
      <c r="I1954" s="66">
        <f>('Итоговая табл.1чел(все услуги-к'!$I1954+('Итоговая табл.1чел(все услуги-к'!$I1954*'Таблица вводных'!$G$9))-('Расчет комиссии(Нади)'!$I1954+'Таблица вводных'!$E$3+'Таблица вводных'!$F$3)</f>
        <v>-0.41203990367697507</v>
      </c>
      <c r="J1954" s="13"/>
    </row>
    <row r="1955" spans="1:10" ht="13.2" customHeight="1">
      <c r="A1955" s="140"/>
      <c r="B1955" s="5">
        <v>45454</v>
      </c>
      <c r="C1955" s="15"/>
      <c r="D1955" s="66">
        <f>(('Итоговая табл.1чел(все услуги-к'!$D1955+('Итоговая табл.1чел(все услуги-к'!$D1955*'Таблица вводных'!$G$4)))-('Расчет комиссии(Нади)'!$I1955+'Таблица вводных'!$E$3+'Таблица вводных'!$F$3)</f>
        <v>7.2879600963230251</v>
      </c>
      <c r="E1955" s="66">
        <f>('Итоговая табл.1чел(все услуги-к'!$E1955+('Итоговая табл.1чел(все услуги-к'!$E1955*'Таблица вводных'!$G$5))-('Расчет комиссии(Нади)'!$I1955+'Таблица вводных'!$E$3+'Таблица вводных'!$F$3)</f>
        <v>0.50371009632302488</v>
      </c>
      <c r="F1955" s="66">
        <f>('Итоговая табл.1чел(все услуги-к'!$F1955+('Итоговая табл.1чел(все услуги-к'!$F1955*'Таблица вводных'!$G$6))-('Расчет комиссии(Нади)'!$I1955+'Таблица вводных'!$E$3+'Таблица вводных'!$F$3)</f>
        <v>23.347960096323028</v>
      </c>
      <c r="G1955" s="66">
        <f>('Итоговая табл.1чел(все услуги-к'!$G1955+('Итоговая табл.1чел(все услуги-к'!$G1955*'Таблица вводных'!$G$7))-('Расчет комиссии(Нади)'!$I1955+'Таблица вводных'!$E$3+'Таблица вводных'!$F$3)</f>
        <v>-0.41203990367697507</v>
      </c>
      <c r="H1955" s="66">
        <f>'Итоговая табл.1чел(все услуги-к'!$H1955-('Расчет комиссии(Нади)'!$I1955+'Таблица вводных'!$E$3+'Таблица вводных'!$F$3)</f>
        <v>-0.41203990367697507</v>
      </c>
      <c r="I1955" s="66">
        <f>('Итоговая табл.1чел(все услуги-к'!$I1955+('Итоговая табл.1чел(все услуги-к'!$I1955*'Таблица вводных'!$G$9))-('Расчет комиссии(Нади)'!$I1955+'Таблица вводных'!$E$3+'Таблица вводных'!$F$3)</f>
        <v>-0.41203990367697507</v>
      </c>
      <c r="J1955" s="13"/>
    </row>
    <row r="1956" spans="1:10" ht="13.2" customHeight="1">
      <c r="A1956" s="140"/>
      <c r="B1956" s="5"/>
      <c r="C1956" s="6"/>
      <c r="D1956" s="66">
        <f>(('Итоговая табл.1чел(все услуги-к'!$D1956+('Итоговая табл.1чел(все услуги-к'!$D1956*'Таблица вводных'!$G$4)))-('Расчет комиссии(Нади)'!$I1956+'Таблица вводных'!$E$3+'Таблица вводных'!$F$3)</f>
        <v>7.2879600963230251</v>
      </c>
      <c r="E1956" s="66">
        <f>('Итоговая табл.1чел(все услуги-к'!$E1956+('Итоговая табл.1чел(все услуги-к'!$E1956*'Таблица вводных'!$G$5))-('Расчет комиссии(Нади)'!$I1956+'Таблица вводных'!$E$3+'Таблица вводных'!$F$3)</f>
        <v>0.50371009632302488</v>
      </c>
      <c r="F1956" s="66">
        <f>('Итоговая табл.1чел(все услуги-к'!$F1956+('Итоговая табл.1чел(все услуги-к'!$F1956*'Таблица вводных'!$G$6))-('Расчет комиссии(Нади)'!$I1956+'Таблица вводных'!$E$3+'Таблица вводных'!$F$3)</f>
        <v>23.347960096323028</v>
      </c>
      <c r="G1956" s="66">
        <f>('Итоговая табл.1чел(все услуги-к'!$G1956+('Итоговая табл.1чел(все услуги-к'!$G1956*'Таблица вводных'!$G$7))-('Расчет комиссии(Нади)'!$I1956+'Таблица вводных'!$E$3+'Таблица вводных'!$F$3)</f>
        <v>-0.41203990367697507</v>
      </c>
      <c r="H1956" s="66">
        <f>'Итоговая табл.1чел(все услуги-к'!$H1956-('Расчет комиссии(Нади)'!$I1956+'Таблица вводных'!$E$3+'Таблица вводных'!$F$3)</f>
        <v>-0.41203990367697507</v>
      </c>
      <c r="I1956" s="66">
        <f>('Итоговая табл.1чел(все услуги-к'!$I1956+('Итоговая табл.1чел(все услуги-к'!$I1956*'Таблица вводных'!$G$9))-('Расчет комиссии(Нади)'!$I1956+'Таблица вводных'!$E$3+'Таблица вводных'!$F$3)</f>
        <v>-0.41203990367697507</v>
      </c>
      <c r="J1956" s="13"/>
    </row>
    <row r="1957" spans="1:10" ht="13.2" customHeight="1">
      <c r="A1957" s="140"/>
      <c r="B1957" s="5"/>
      <c r="C1957" s="15"/>
      <c r="D1957" s="66">
        <f>(('Итоговая табл.1чел(все услуги-к'!$D1957+('Итоговая табл.1чел(все услуги-к'!$D1957*'Таблица вводных'!$G$4)))-('Расчет комиссии(Нади)'!$I1957+'Таблица вводных'!$E$3+'Таблица вводных'!$F$3)</f>
        <v>7.2879600963230251</v>
      </c>
      <c r="E1957" s="66">
        <f>('Итоговая табл.1чел(все услуги-к'!$E1957+('Итоговая табл.1чел(все услуги-к'!$E1957*'Таблица вводных'!$G$5))-('Расчет комиссии(Нади)'!$I1957+'Таблица вводных'!$E$3+'Таблица вводных'!$F$3)</f>
        <v>0.50371009632302488</v>
      </c>
      <c r="F1957" s="66">
        <f>('Итоговая табл.1чел(все услуги-к'!$F1957+('Итоговая табл.1чел(все услуги-к'!$F1957*'Таблица вводных'!$G$6))-('Расчет комиссии(Нади)'!$I1957+'Таблица вводных'!$E$3+'Таблица вводных'!$F$3)</f>
        <v>23.347960096323028</v>
      </c>
      <c r="G1957" s="66">
        <f>('Итоговая табл.1чел(все услуги-к'!$G1957+('Итоговая табл.1чел(все услуги-к'!$G1957*'Таблица вводных'!$G$7))-('Расчет комиссии(Нади)'!$I1957+'Таблица вводных'!$E$3+'Таблица вводных'!$F$3)</f>
        <v>-0.41203990367697507</v>
      </c>
      <c r="H1957" s="66">
        <f>'Итоговая табл.1чел(все услуги-к'!$H1957-('Расчет комиссии(Нади)'!$I1957+'Таблица вводных'!$E$3+'Таблица вводных'!$F$3)</f>
        <v>-0.41203990367697507</v>
      </c>
      <c r="I1957" s="66">
        <f>('Итоговая табл.1чел(все услуги-к'!$I1957+('Итоговая табл.1чел(все услуги-к'!$I1957*'Таблица вводных'!$G$9))-('Расчет комиссии(Нади)'!$I1957+'Таблица вводных'!$E$3+'Таблица вводных'!$F$3)</f>
        <v>-0.41203990367697507</v>
      </c>
      <c r="J1957" s="13"/>
    </row>
    <row r="1958" spans="1:10" ht="13.2" customHeight="1">
      <c r="A1958" s="140"/>
      <c r="B1958" s="5"/>
      <c r="C1958" s="6"/>
      <c r="D1958" s="66">
        <f>(('Итоговая табл.1чел(все услуги-к'!$D1958+('Итоговая табл.1чел(все услуги-к'!$D1958*'Таблица вводных'!$G$4)))-('Расчет комиссии(Нади)'!$I1958+'Таблица вводных'!$E$3+'Таблица вводных'!$F$3)</f>
        <v>7.2879600963230251</v>
      </c>
      <c r="E1958" s="66">
        <f>('Итоговая табл.1чел(все услуги-к'!$E1958+('Итоговая табл.1чел(все услуги-к'!$E1958*'Таблица вводных'!$G$5))-('Расчет комиссии(Нади)'!$I1958+'Таблица вводных'!$E$3+'Таблица вводных'!$F$3)</f>
        <v>0.50371009632302488</v>
      </c>
      <c r="F1958" s="66">
        <f>('Итоговая табл.1чел(все услуги-к'!$F1958+('Итоговая табл.1чел(все услуги-к'!$F1958*'Таблица вводных'!$G$6))-('Расчет комиссии(Нади)'!$I1958+'Таблица вводных'!$E$3+'Таблица вводных'!$F$3)</f>
        <v>23.347960096323028</v>
      </c>
      <c r="G1958" s="66">
        <f>('Итоговая табл.1чел(все услуги-к'!$G1958+('Итоговая табл.1чел(все услуги-к'!$G1958*'Таблица вводных'!$G$7))-('Расчет комиссии(Нади)'!$I1958+'Таблица вводных'!$E$3+'Таблица вводных'!$F$3)</f>
        <v>-0.41203990367697507</v>
      </c>
      <c r="H1958" s="66">
        <f>'Итоговая табл.1чел(все услуги-к'!$H1958-('Расчет комиссии(Нади)'!$I1958+'Таблица вводных'!$E$3+'Таблица вводных'!$F$3)</f>
        <v>-0.41203990367697507</v>
      </c>
      <c r="I1958" s="66">
        <f>('Итоговая табл.1чел(все услуги-к'!$I1958+('Итоговая табл.1чел(все услуги-к'!$I1958*'Таблица вводных'!$G$9))-('Расчет комиссии(Нади)'!$I1958+'Таблица вводных'!$E$3+'Таблица вводных'!$F$3)</f>
        <v>-0.41203990367697507</v>
      </c>
      <c r="J1958" s="13"/>
    </row>
    <row r="1959" spans="1:10" ht="13.2" customHeight="1">
      <c r="A1959" s="140"/>
      <c r="B1959" s="5"/>
      <c r="C1959" s="6"/>
      <c r="D1959" s="66">
        <f>(('Итоговая табл.1чел(все услуги-к'!$D1959+('Итоговая табл.1чел(все услуги-к'!$D1959*'Таблица вводных'!$G$4)))-('Расчет комиссии(Нади)'!$I1959+'Таблица вводных'!$E$3+'Таблица вводных'!$F$3)</f>
        <v>7.2879600963230251</v>
      </c>
      <c r="E1959" s="66">
        <f>('Итоговая табл.1чел(все услуги-к'!$E1959+('Итоговая табл.1чел(все услуги-к'!$E1959*'Таблица вводных'!$G$5))-('Расчет комиссии(Нади)'!$I1959+'Таблица вводных'!$E$3+'Таблица вводных'!$F$3)</f>
        <v>0.50371009632302488</v>
      </c>
      <c r="F1959" s="66">
        <f>('Итоговая табл.1чел(все услуги-к'!$F1959+('Итоговая табл.1чел(все услуги-к'!$F1959*'Таблица вводных'!$G$6))-('Расчет комиссии(Нади)'!$I1959+'Таблица вводных'!$E$3+'Таблица вводных'!$F$3)</f>
        <v>23.347960096323028</v>
      </c>
      <c r="G1959" s="66">
        <f>('Итоговая табл.1чел(все услуги-к'!$G1959+('Итоговая табл.1чел(все услуги-к'!$G1959*'Таблица вводных'!$G$7))-('Расчет комиссии(Нади)'!$I1959+'Таблица вводных'!$E$3+'Таблица вводных'!$F$3)</f>
        <v>-0.41203990367697507</v>
      </c>
      <c r="H1959" s="66">
        <f>'Итоговая табл.1чел(все услуги-к'!$H1959-('Расчет комиссии(Нади)'!$I1959+'Таблица вводных'!$E$3+'Таблица вводных'!$F$3)</f>
        <v>-0.41203990367697507</v>
      </c>
      <c r="I1959" s="66">
        <f>('Итоговая табл.1чел(все услуги-к'!$I1959+('Итоговая табл.1чел(все услуги-к'!$I1959*'Таблица вводных'!$G$9))-('Расчет комиссии(Нади)'!$I1959+'Таблица вводных'!$E$3+'Таблица вводных'!$F$3)</f>
        <v>-0.41203990367697507</v>
      </c>
      <c r="J1959" s="13"/>
    </row>
    <row r="1960" spans="1:10" ht="13.2" customHeight="1">
      <c r="A1960" s="140"/>
      <c r="B1960" s="5"/>
      <c r="C1960" s="15"/>
      <c r="D1960" s="66">
        <f>(('Итоговая табл.1чел(все услуги-к'!$D1960+('Итоговая табл.1чел(все услуги-к'!$D1960*'Таблица вводных'!$G$4)))-('Расчет комиссии(Нади)'!$I1960+'Таблица вводных'!$E$3+'Таблица вводных'!$F$3)</f>
        <v>7.2879600963230251</v>
      </c>
      <c r="E1960" s="66">
        <f>('Итоговая табл.1чел(все услуги-к'!$E1960+('Итоговая табл.1чел(все услуги-к'!$E1960*'Таблица вводных'!$G$5))-('Расчет комиссии(Нади)'!$I1960+'Таблица вводных'!$E$3+'Таблица вводных'!$F$3)</f>
        <v>0.50371009632302488</v>
      </c>
      <c r="F1960" s="66">
        <f>('Итоговая табл.1чел(все услуги-к'!$F1960+('Итоговая табл.1чел(все услуги-к'!$F1960*'Таблица вводных'!$G$6))-('Расчет комиссии(Нади)'!$I1960+'Таблица вводных'!$E$3+'Таблица вводных'!$F$3)</f>
        <v>23.347960096323028</v>
      </c>
      <c r="G1960" s="66">
        <f>('Итоговая табл.1чел(все услуги-к'!$G1960+('Итоговая табл.1чел(все услуги-к'!$G1960*'Таблица вводных'!$G$7))-('Расчет комиссии(Нади)'!$I1960+'Таблица вводных'!$E$3+'Таблица вводных'!$F$3)</f>
        <v>-0.41203990367697507</v>
      </c>
      <c r="H1960" s="66">
        <f>'Итоговая табл.1чел(все услуги-к'!$H1960-('Расчет комиссии(Нади)'!$I1960+'Таблица вводных'!$E$3+'Таблица вводных'!$F$3)</f>
        <v>-0.41203990367697507</v>
      </c>
      <c r="I1960" s="66">
        <f>('Итоговая табл.1чел(все услуги-к'!$I1960+('Итоговая табл.1чел(все услуги-к'!$I1960*'Таблица вводных'!$G$9))-('Расчет комиссии(Нади)'!$I1960+'Таблица вводных'!$E$3+'Таблица вводных'!$F$3)</f>
        <v>-0.41203990367697507</v>
      </c>
      <c r="J1960" s="13"/>
    </row>
    <row r="1961" spans="1:10" ht="13.2" customHeight="1">
      <c r="A1961" s="140"/>
      <c r="B1961" s="5"/>
      <c r="C1961" s="6"/>
      <c r="D1961" s="66">
        <f>(('Итоговая табл.1чел(все услуги-к'!$D1961+('Итоговая табл.1чел(все услуги-к'!$D1961*'Таблица вводных'!$G$4)))-('Расчет комиссии(Нади)'!$I1961+'Таблица вводных'!$E$3+'Таблица вводных'!$F$3)</f>
        <v>7.2879600963230251</v>
      </c>
      <c r="E1961" s="66">
        <f>('Итоговая табл.1чел(все услуги-к'!$E1961+('Итоговая табл.1чел(все услуги-к'!$E1961*'Таблица вводных'!$G$5))-('Расчет комиссии(Нади)'!$I1961+'Таблица вводных'!$E$3+'Таблица вводных'!$F$3)</f>
        <v>0.50371009632302488</v>
      </c>
      <c r="F1961" s="66">
        <f>('Итоговая табл.1чел(все услуги-к'!$F1961+('Итоговая табл.1чел(все услуги-к'!$F1961*'Таблица вводных'!$G$6))-('Расчет комиссии(Нади)'!$I1961+'Таблица вводных'!$E$3+'Таблица вводных'!$F$3)</f>
        <v>23.347960096323028</v>
      </c>
      <c r="G1961" s="66">
        <f>('Итоговая табл.1чел(все услуги-к'!$G1961+('Итоговая табл.1чел(все услуги-к'!$G1961*'Таблица вводных'!$G$7))-('Расчет комиссии(Нади)'!$I1961+'Таблица вводных'!$E$3+'Таблица вводных'!$F$3)</f>
        <v>-0.41203990367697507</v>
      </c>
      <c r="H1961" s="66">
        <f>'Итоговая табл.1чел(все услуги-к'!$H1961-('Расчет комиссии(Нади)'!$I1961+'Таблица вводных'!$E$3+'Таблица вводных'!$F$3)</f>
        <v>-0.41203990367697507</v>
      </c>
      <c r="I1961" s="66">
        <f>('Итоговая табл.1чел(все услуги-к'!$I1961+('Итоговая табл.1чел(все услуги-к'!$I1961*'Таблица вводных'!$G$9))-('Расчет комиссии(Нади)'!$I1961+'Таблица вводных'!$E$3+'Таблица вводных'!$F$3)</f>
        <v>-0.41203990367697507</v>
      </c>
      <c r="J1961" s="13"/>
    </row>
    <row r="1962" spans="1:10" ht="13.2" customHeight="1">
      <c r="A1962" s="140"/>
      <c r="B1962" s="5"/>
      <c r="C1962" s="15"/>
      <c r="D1962" s="66">
        <f>(('Итоговая табл.1чел(все услуги-к'!$D1962+('Итоговая табл.1чел(все услуги-к'!$D1962*'Таблица вводных'!$G$4)))-('Расчет комиссии(Нади)'!$I1962+'Таблица вводных'!$E$3+'Таблица вводных'!$F$3)</f>
        <v>7.2879600963230251</v>
      </c>
      <c r="E1962" s="66">
        <f>('Итоговая табл.1чел(все услуги-к'!$E1962+('Итоговая табл.1чел(все услуги-к'!$E1962*'Таблица вводных'!$G$5))-('Расчет комиссии(Нади)'!$I1962+'Таблица вводных'!$E$3+'Таблица вводных'!$F$3)</f>
        <v>0.50371009632302488</v>
      </c>
      <c r="F1962" s="66">
        <f>('Итоговая табл.1чел(все услуги-к'!$F1962+('Итоговая табл.1чел(все услуги-к'!$F1962*'Таблица вводных'!$G$6))-('Расчет комиссии(Нади)'!$I1962+'Таблица вводных'!$E$3+'Таблица вводных'!$F$3)</f>
        <v>23.347960096323028</v>
      </c>
      <c r="G1962" s="66">
        <f>('Итоговая табл.1чел(все услуги-к'!$G1962+('Итоговая табл.1чел(все услуги-к'!$G1962*'Таблица вводных'!$G$7))-('Расчет комиссии(Нади)'!$I1962+'Таблица вводных'!$E$3+'Таблица вводных'!$F$3)</f>
        <v>-0.41203990367697507</v>
      </c>
      <c r="H1962" s="66">
        <f>'Итоговая табл.1чел(все услуги-к'!$H1962-('Расчет комиссии(Нади)'!$I1962+'Таблица вводных'!$E$3+'Таблица вводных'!$F$3)</f>
        <v>-0.41203990367697507</v>
      </c>
      <c r="I1962" s="66">
        <f>('Итоговая табл.1чел(все услуги-к'!$I1962+('Итоговая табл.1чел(все услуги-к'!$I1962*'Таблица вводных'!$G$9))-('Расчет комиссии(Нади)'!$I1962+'Таблица вводных'!$E$3+'Таблица вводных'!$F$3)</f>
        <v>-0.41203990367697507</v>
      </c>
      <c r="J1962" s="13"/>
    </row>
    <row r="1963" spans="1:10" ht="13.2" customHeight="1">
      <c r="A1963" s="141"/>
      <c r="B1963" s="18"/>
      <c r="C1963" s="19"/>
      <c r="D1963" s="76">
        <f>(('Итоговая табл.1чел(все услуги-к'!$D1963+('Итоговая табл.1чел(все услуги-к'!$D1963*'Таблица вводных'!$G$4)))-('Расчет комиссии(Нади)'!$I1963+'Таблица вводных'!$E$3+'Таблица вводных'!$F$3)</f>
        <v>7.2879600963230251</v>
      </c>
      <c r="E1963" s="76">
        <f>('Итоговая табл.1чел(все услуги-к'!$E1963+('Итоговая табл.1чел(все услуги-к'!$E1963*'Таблица вводных'!$G$5))-('Расчет комиссии(Нади)'!$I1963+'Таблица вводных'!$E$3+'Таблица вводных'!$F$3)</f>
        <v>0.50371009632302488</v>
      </c>
      <c r="F1963" s="76">
        <f>('Итоговая табл.1чел(все услуги-к'!$F1963+('Итоговая табл.1чел(все услуги-к'!$F1963*'Таблица вводных'!$G$6))-('Расчет комиссии(Нади)'!$I1963+'Таблица вводных'!$E$3+'Таблица вводных'!$F$3)</f>
        <v>23.347960096323028</v>
      </c>
      <c r="G1963" s="76">
        <f>('Итоговая табл.1чел(все услуги-к'!$G1963+('Итоговая табл.1чел(все услуги-к'!$G1963*'Таблица вводных'!$G$7))-('Расчет комиссии(Нади)'!$I1963+'Таблица вводных'!$E$3+'Таблица вводных'!$F$3)</f>
        <v>-0.41203990367697507</v>
      </c>
      <c r="H1963" s="76">
        <f>'Итоговая табл.1чел(все услуги-к'!$H1963-('Расчет комиссии(Нади)'!$I1963+'Таблица вводных'!$E$3+'Таблица вводных'!$F$3)</f>
        <v>-0.41203990367697507</v>
      </c>
      <c r="I1963" s="76">
        <f>('Итоговая табл.1чел(все услуги-к'!$I1963+('Итоговая табл.1чел(все услуги-к'!$I1963*'Таблица вводных'!$G$9))-('Расчет комиссии(Нади)'!$I1963+'Таблица вводных'!$E$3+'Таблица вводных'!$F$3)</f>
        <v>-0.41203990367697507</v>
      </c>
      <c r="J1963" s="22"/>
    </row>
    <row r="1964" spans="1:10" ht="13.2" customHeight="1">
      <c r="A1964" s="144" t="s">
        <v>327</v>
      </c>
      <c r="B1964" s="5">
        <v>45423</v>
      </c>
      <c r="C1964" s="97"/>
      <c r="D1964" s="59" t="e">
        <f>(('Итоговая табл.1чел(все услуги-к'!$D1964+('Итоговая табл.1чел(все услуги-к'!$D1964*'Таблица вводных'!$G$4)))-('Расчет комиссии(Нади)'!$I1964+'Таблица вводных'!$E$3+'Таблица вводных'!$F$3)</f>
        <v>#REF!</v>
      </c>
      <c r="E1964" s="59" t="e">
        <f>('Итоговая табл.1чел(все услуги-к'!$E1964+('Итоговая табл.1чел(все услуги-к'!$E1964*'Таблица вводных'!$G$5))-('Расчет комиссии(Нади)'!$I1964+'Таблица вводных'!$E$3+'Таблица вводных'!$F$3)</f>
        <v>#REF!</v>
      </c>
      <c r="F1964" s="59" t="e">
        <f>('Итоговая табл.1чел(все услуги-к'!$F1964+('Итоговая табл.1чел(все услуги-к'!$F1964*'Таблица вводных'!$G$6))-('Расчет комиссии(Нади)'!$I1964+'Таблица вводных'!$E$3+'Таблица вводных'!$F$3)</f>
        <v>#REF!</v>
      </c>
      <c r="G1964" s="59" t="e">
        <f>('Итоговая табл.1чел(все услуги-к'!$G1964+('Итоговая табл.1чел(все услуги-к'!$G1964*'Таблица вводных'!$G$7))-('Расчет комиссии(Нади)'!$I1964+'Таблица вводных'!$E$3+'Таблица вводных'!$F$3)</f>
        <v>#REF!</v>
      </c>
      <c r="H1964" s="59" t="e">
        <f>'Итоговая табл.1чел(все услуги-к'!$H1964-('Расчет комиссии(Нади)'!$I1964+'Таблица вводных'!$E$3+'Таблица вводных'!$F$3)</f>
        <v>#REF!</v>
      </c>
      <c r="I1964" s="59" t="e">
        <f>('Итоговая табл.1чел(все услуги-к'!$I1964+('Итоговая табл.1чел(все услуги-к'!$I1964*'Таблица вводных'!$G$9))-('Расчет комиссии(Нади)'!$I1964+'Таблица вводных'!$E$3+'Таблица вводных'!$F$3)</f>
        <v>#REF!</v>
      </c>
      <c r="J1964" s="10" t="s">
        <v>172</v>
      </c>
    </row>
    <row r="1965" spans="1:10" ht="13.2" customHeight="1">
      <c r="A1965" s="140"/>
      <c r="B1965" s="5">
        <v>45426</v>
      </c>
      <c r="C1965" s="6"/>
      <c r="D1965" s="66" t="e">
        <f>(('Итоговая табл.1чел(все услуги-к'!$D1965+('Итоговая табл.1чел(все услуги-к'!$D1965*'Таблица вводных'!$G$4)))-('Расчет комиссии(Нади)'!$I1965+'Таблица вводных'!$E$3+'Таблица вводных'!$F$3)</f>
        <v>#REF!</v>
      </c>
      <c r="E1965" s="66" t="e">
        <f>('Итоговая табл.1чел(все услуги-к'!$E1965+('Итоговая табл.1чел(все услуги-к'!$E1965*'Таблица вводных'!$G$5))-('Расчет комиссии(Нади)'!$I1965+'Таблица вводных'!$E$3+'Таблица вводных'!$F$3)</f>
        <v>#REF!</v>
      </c>
      <c r="F1965" s="66" t="e">
        <f>('Итоговая табл.1чел(все услуги-к'!$F1965+('Итоговая табл.1чел(все услуги-к'!$F1965*'Таблица вводных'!$G$6))-('Расчет комиссии(Нади)'!$I1965+'Таблица вводных'!$E$3+'Таблица вводных'!$F$3)</f>
        <v>#REF!</v>
      </c>
      <c r="G1965" s="66" t="e">
        <f>('Итоговая табл.1чел(все услуги-к'!$G1965+('Итоговая табл.1чел(все услуги-к'!$G1965*'Таблица вводных'!$G$7))-('Расчет комиссии(Нади)'!$I1965+'Таблица вводных'!$E$3+'Таблица вводных'!$F$3)</f>
        <v>#REF!</v>
      </c>
      <c r="H1965" s="66" t="e">
        <f>'Итоговая табл.1чел(все услуги-к'!$H1965-('Расчет комиссии(Нади)'!$I1965+'Таблица вводных'!$E$3+'Таблица вводных'!$F$3)</f>
        <v>#REF!</v>
      </c>
      <c r="I1965" s="66" t="e">
        <f>('Итоговая табл.1чел(все услуги-к'!$I1965+('Итоговая табл.1чел(все услуги-к'!$I1965*'Таблица вводных'!$G$9))-('Расчет комиссии(Нади)'!$I1965+'Таблица вводных'!$E$3+'Таблица вводных'!$F$3)</f>
        <v>#REF!</v>
      </c>
      <c r="J1965" s="13"/>
    </row>
    <row r="1966" spans="1:10" ht="13.2" customHeight="1">
      <c r="A1966" s="140"/>
      <c r="B1966" s="5">
        <v>45430</v>
      </c>
      <c r="C1966" s="15"/>
      <c r="D1966" s="66" t="e">
        <f>(('Итоговая табл.1чел(все услуги-к'!$D1966+('Итоговая табл.1чел(все услуги-к'!$D1966*'Таблица вводных'!$G$4)))-('Расчет комиссии(Нади)'!$I1966+'Таблица вводных'!$E$3+'Таблица вводных'!$F$3)</f>
        <v>#REF!</v>
      </c>
      <c r="E1966" s="66" t="e">
        <f>('Итоговая табл.1чел(все услуги-к'!$E1966+('Итоговая табл.1чел(все услуги-к'!$E1966*'Таблица вводных'!$G$5))-('Расчет комиссии(Нади)'!$I1966+'Таблица вводных'!$E$3+'Таблица вводных'!$F$3)</f>
        <v>#REF!</v>
      </c>
      <c r="F1966" s="66" t="e">
        <f>('Итоговая табл.1чел(все услуги-к'!$F1966+('Итоговая табл.1чел(все услуги-к'!$F1966*'Таблица вводных'!$G$6))-('Расчет комиссии(Нади)'!$I1966+'Таблица вводных'!$E$3+'Таблица вводных'!$F$3)</f>
        <v>#REF!</v>
      </c>
      <c r="G1966" s="66" t="e">
        <f>('Итоговая табл.1чел(все услуги-к'!$G1966+('Итоговая табл.1чел(все услуги-к'!$G1966*'Таблица вводных'!$G$7))-('Расчет комиссии(Нади)'!$I1966+'Таблица вводных'!$E$3+'Таблица вводных'!$F$3)</f>
        <v>#REF!</v>
      </c>
      <c r="H1966" s="66" t="e">
        <f>'Итоговая табл.1чел(все услуги-к'!$H1966-('Расчет комиссии(Нади)'!$I1966+'Таблица вводных'!$E$3+'Таблица вводных'!$F$3)</f>
        <v>#REF!</v>
      </c>
      <c r="I1966" s="66" t="e">
        <f>('Итоговая табл.1чел(все услуги-к'!$I1966+('Итоговая табл.1чел(все услуги-к'!$I1966*'Таблица вводных'!$G$9))-('Расчет комиссии(Нади)'!$I1966+'Таблица вводных'!$E$3+'Таблица вводных'!$F$3)</f>
        <v>#REF!</v>
      </c>
      <c r="J1966" s="13"/>
    </row>
    <row r="1967" spans="1:10" ht="13.2" customHeight="1">
      <c r="A1967" s="140"/>
      <c r="B1967" s="5">
        <v>45433</v>
      </c>
      <c r="C1967" s="6"/>
      <c r="D1967" s="66" t="e">
        <f>(('Итоговая табл.1чел(все услуги-к'!$D1967+('Итоговая табл.1чел(все услуги-к'!$D1967*'Таблица вводных'!$G$4)))-('Расчет комиссии(Нади)'!$I1967+'Таблица вводных'!$E$3+'Таблица вводных'!$F$3)</f>
        <v>#REF!</v>
      </c>
      <c r="E1967" s="66" t="e">
        <f>('Итоговая табл.1чел(все услуги-к'!$E1967+('Итоговая табл.1чел(все услуги-к'!$E1967*'Таблица вводных'!$G$5))-('Расчет комиссии(Нади)'!$I1967+'Таблица вводных'!$E$3+'Таблица вводных'!$F$3)</f>
        <v>#REF!</v>
      </c>
      <c r="F1967" s="66" t="e">
        <f>('Итоговая табл.1чел(все услуги-к'!$F1967+('Итоговая табл.1чел(все услуги-к'!$F1967*'Таблица вводных'!$G$6))-('Расчет комиссии(Нади)'!$I1967+'Таблица вводных'!$E$3+'Таблица вводных'!$F$3)</f>
        <v>#REF!</v>
      </c>
      <c r="G1967" s="66" t="e">
        <f>('Итоговая табл.1чел(все услуги-к'!$G1967+('Итоговая табл.1чел(все услуги-к'!$G1967*'Таблица вводных'!$G$7))-('Расчет комиссии(Нади)'!$I1967+'Таблица вводных'!$E$3+'Таблица вводных'!$F$3)</f>
        <v>#REF!</v>
      </c>
      <c r="H1967" s="66" t="e">
        <f>'Итоговая табл.1чел(все услуги-к'!$H1967-('Расчет комиссии(Нади)'!$I1967+'Таблица вводных'!$E$3+'Таблица вводных'!$F$3)</f>
        <v>#REF!</v>
      </c>
      <c r="I1967" s="66" t="e">
        <f>('Итоговая табл.1чел(все услуги-к'!$I1967+('Итоговая табл.1чел(все услуги-к'!$I1967*'Таблица вводных'!$G$9))-('Расчет комиссии(Нади)'!$I1967+'Таблица вводных'!$E$3+'Таблица вводных'!$F$3)</f>
        <v>#REF!</v>
      </c>
      <c r="J1967" s="13"/>
    </row>
    <row r="1968" spans="1:10" ht="13.2" customHeight="1">
      <c r="A1968" s="140"/>
      <c r="B1968" s="5">
        <v>45437</v>
      </c>
      <c r="C1968" s="15"/>
      <c r="D1968" s="66" t="e">
        <f>(('Итоговая табл.1чел(все услуги-к'!$D1968+('Итоговая табл.1чел(все услуги-к'!$D1968*'Таблица вводных'!$G$4)))-('Расчет комиссии(Нади)'!$I1968+'Таблица вводных'!$E$3+'Таблица вводных'!$F$3)</f>
        <v>#REF!</v>
      </c>
      <c r="E1968" s="66" t="e">
        <f>('Итоговая табл.1чел(все услуги-к'!$E1968+('Итоговая табл.1чел(все услуги-к'!$E1968*'Таблица вводных'!$G$5))-('Расчет комиссии(Нади)'!$I1968+'Таблица вводных'!$E$3+'Таблица вводных'!$F$3)</f>
        <v>#REF!</v>
      </c>
      <c r="F1968" s="66" t="e">
        <f>('Итоговая табл.1чел(все услуги-к'!$F1968+('Итоговая табл.1чел(все услуги-к'!$F1968*'Таблица вводных'!$G$6))-('Расчет комиссии(Нади)'!$I1968+'Таблица вводных'!$E$3+'Таблица вводных'!$F$3)</f>
        <v>#REF!</v>
      </c>
      <c r="G1968" s="66" t="e">
        <f>('Итоговая табл.1чел(все услуги-к'!$G1968+('Итоговая табл.1чел(все услуги-к'!$G1968*'Таблица вводных'!$G$7))-('Расчет комиссии(Нади)'!$I1968+'Таблица вводных'!$E$3+'Таблица вводных'!$F$3)</f>
        <v>#REF!</v>
      </c>
      <c r="H1968" s="66" t="e">
        <f>'Итоговая табл.1чел(все услуги-к'!$H1968-('Расчет комиссии(Нади)'!$I1968+'Таблица вводных'!$E$3+'Таблица вводных'!$F$3)</f>
        <v>#REF!</v>
      </c>
      <c r="I1968" s="66" t="e">
        <f>('Итоговая табл.1чел(все услуги-к'!$I1968+('Итоговая табл.1чел(все услуги-к'!$I1968*'Таблица вводных'!$G$9))-('Расчет комиссии(Нади)'!$I1968+'Таблица вводных'!$E$3+'Таблица вводных'!$F$3)</f>
        <v>#REF!</v>
      </c>
      <c r="J1968" s="13"/>
    </row>
    <row r="1969" spans="1:10" ht="13.2" customHeight="1">
      <c r="A1969" s="140"/>
      <c r="B1969" s="5">
        <v>45440</v>
      </c>
      <c r="C1969" s="15"/>
      <c r="D1969" s="66" t="e">
        <f>(('Итоговая табл.1чел(все услуги-к'!$D1969+('Итоговая табл.1чел(все услуги-к'!$D1969*'Таблица вводных'!$G$4)))-('Расчет комиссии(Нади)'!$I1969+'Таблица вводных'!$E$3+'Таблица вводных'!$F$3)</f>
        <v>#REF!</v>
      </c>
      <c r="E1969" s="66" t="e">
        <f>('Итоговая табл.1чел(все услуги-к'!$E1969+('Итоговая табл.1чел(все услуги-к'!$E1969*'Таблица вводных'!$G$5))-('Расчет комиссии(Нади)'!$I1969+'Таблица вводных'!$E$3+'Таблица вводных'!$F$3)</f>
        <v>#REF!</v>
      </c>
      <c r="F1969" s="66" t="e">
        <f>('Итоговая табл.1чел(все услуги-к'!$F1969+('Итоговая табл.1чел(все услуги-к'!$F1969*'Таблица вводных'!$G$6))-('Расчет комиссии(Нади)'!$I1969+'Таблица вводных'!$E$3+'Таблица вводных'!$F$3)</f>
        <v>#REF!</v>
      </c>
      <c r="G1969" s="66" t="e">
        <f>('Итоговая табл.1чел(все услуги-к'!$G1969+('Итоговая табл.1чел(все услуги-к'!$G1969*'Таблица вводных'!$G$7))-('Расчет комиссии(Нади)'!$I1969+'Таблица вводных'!$E$3+'Таблица вводных'!$F$3)</f>
        <v>#REF!</v>
      </c>
      <c r="H1969" s="66" t="e">
        <f>'Итоговая табл.1чел(все услуги-к'!$H1969-('Расчет комиссии(Нади)'!$I1969+'Таблица вводных'!$E$3+'Таблица вводных'!$F$3)</f>
        <v>#REF!</v>
      </c>
      <c r="I1969" s="66" t="e">
        <f>('Итоговая табл.1чел(все услуги-к'!$I1969+('Итоговая табл.1чел(все услуги-к'!$I1969*'Таблица вводных'!$G$9))-('Расчет комиссии(Нади)'!$I1969+'Таблица вводных'!$E$3+'Таблица вводных'!$F$3)</f>
        <v>#REF!</v>
      </c>
      <c r="J1969" s="13"/>
    </row>
    <row r="1970" spans="1:10" ht="13.2" customHeight="1">
      <c r="A1970" s="140"/>
      <c r="B1970" s="5">
        <v>45444</v>
      </c>
      <c r="C1970" s="15"/>
      <c r="D1970" s="66" t="e">
        <f>(('Итоговая табл.1чел(все услуги-к'!$D1970+('Итоговая табл.1чел(все услуги-к'!$D1970*'Таблица вводных'!$G$4)))-('Расчет комиссии(Нади)'!$I1970+'Таблица вводных'!$E$3+'Таблица вводных'!$F$3)</f>
        <v>#REF!</v>
      </c>
      <c r="E1970" s="66" t="e">
        <f>('Итоговая табл.1чел(все услуги-к'!$E1970+('Итоговая табл.1чел(все услуги-к'!$E1970*'Таблица вводных'!$G$5))-('Расчет комиссии(Нади)'!$I1970+'Таблица вводных'!$E$3+'Таблица вводных'!$F$3)</f>
        <v>#REF!</v>
      </c>
      <c r="F1970" s="66" t="e">
        <f>('Итоговая табл.1чел(все услуги-к'!$F1970+('Итоговая табл.1чел(все услуги-к'!$F1970*'Таблица вводных'!$G$6))-('Расчет комиссии(Нади)'!$I1970+'Таблица вводных'!$E$3+'Таблица вводных'!$F$3)</f>
        <v>#REF!</v>
      </c>
      <c r="G1970" s="66" t="e">
        <f>('Итоговая табл.1чел(все услуги-к'!$G1970+('Итоговая табл.1чел(все услуги-к'!$G1970*'Таблица вводных'!$G$7))-('Расчет комиссии(Нади)'!$I1970+'Таблица вводных'!$E$3+'Таблица вводных'!$F$3)</f>
        <v>#REF!</v>
      </c>
      <c r="H1970" s="66" t="e">
        <f>'Итоговая табл.1чел(все услуги-к'!$H1970-('Расчет комиссии(Нади)'!$I1970+'Таблица вводных'!$E$3+'Таблица вводных'!$F$3)</f>
        <v>#REF!</v>
      </c>
      <c r="I1970" s="66" t="e">
        <f>('Итоговая табл.1чел(все услуги-к'!$I1970+('Итоговая табл.1чел(все услуги-к'!$I1970*'Таблица вводных'!$G$9))-('Расчет комиссии(Нади)'!$I1970+'Таблица вводных'!$E$3+'Таблица вводных'!$F$3)</f>
        <v>#REF!</v>
      </c>
      <c r="J1970" s="13"/>
    </row>
    <row r="1971" spans="1:10" ht="13.2" customHeight="1">
      <c r="A1971" s="140"/>
      <c r="B1971" s="5">
        <v>45447</v>
      </c>
      <c r="C1971" s="6"/>
      <c r="D1971" s="66" t="e">
        <f>(('Итоговая табл.1чел(все услуги-к'!$D1971+('Итоговая табл.1чел(все услуги-к'!$D1971*'Таблица вводных'!$G$4)))-('Расчет комиссии(Нади)'!$I1971+'Таблица вводных'!$E$3+'Таблица вводных'!$F$3)</f>
        <v>#REF!</v>
      </c>
      <c r="E1971" s="66" t="e">
        <f>('Итоговая табл.1чел(все услуги-к'!$E1971+('Итоговая табл.1чел(все услуги-к'!$E1971*'Таблица вводных'!$G$5))-('Расчет комиссии(Нади)'!$I1971+'Таблица вводных'!$E$3+'Таблица вводных'!$F$3)</f>
        <v>#REF!</v>
      </c>
      <c r="F1971" s="66" t="e">
        <f>('Итоговая табл.1чел(все услуги-к'!$F1971+('Итоговая табл.1чел(все услуги-к'!$F1971*'Таблица вводных'!$G$6))-('Расчет комиссии(Нади)'!$I1971+'Таблица вводных'!$E$3+'Таблица вводных'!$F$3)</f>
        <v>#REF!</v>
      </c>
      <c r="G1971" s="66" t="e">
        <f>('Итоговая табл.1чел(все услуги-к'!$G1971+('Итоговая табл.1чел(все услуги-к'!$G1971*'Таблица вводных'!$G$7))-('Расчет комиссии(Нади)'!$I1971+'Таблица вводных'!$E$3+'Таблица вводных'!$F$3)</f>
        <v>#REF!</v>
      </c>
      <c r="H1971" s="66" t="e">
        <f>'Итоговая табл.1чел(все услуги-к'!$H1971-('Расчет комиссии(Нади)'!$I1971+'Таблица вводных'!$E$3+'Таблица вводных'!$F$3)</f>
        <v>#REF!</v>
      </c>
      <c r="I1971" s="66" t="e">
        <f>('Итоговая табл.1чел(все услуги-к'!$I1971+('Итоговая табл.1чел(все услуги-к'!$I1971*'Таблица вводных'!$G$9))-('Расчет комиссии(Нади)'!$I1971+'Таблица вводных'!$E$3+'Таблица вводных'!$F$3)</f>
        <v>#REF!</v>
      </c>
      <c r="J1971" s="13"/>
    </row>
    <row r="1972" spans="1:10" ht="13.2" customHeight="1">
      <c r="A1972" s="140"/>
      <c r="B1972" s="5">
        <v>45451</v>
      </c>
      <c r="C1972" s="15"/>
      <c r="D1972" s="66" t="e">
        <f>(('Итоговая табл.1чел(все услуги-к'!$D1972+('Итоговая табл.1чел(все услуги-к'!$D1972*'Таблица вводных'!$G$4)))-('Расчет комиссии(Нади)'!$I1972+'Таблица вводных'!$E$3+'Таблица вводных'!$F$3)</f>
        <v>#REF!</v>
      </c>
      <c r="E1972" s="66" t="e">
        <f>('Итоговая табл.1чел(все услуги-к'!$E1972+('Итоговая табл.1чел(все услуги-к'!$E1972*'Таблица вводных'!$G$5))-('Расчет комиссии(Нади)'!$I1972+'Таблица вводных'!$E$3+'Таблица вводных'!$F$3)</f>
        <v>#REF!</v>
      </c>
      <c r="F1972" s="66" t="e">
        <f>('Итоговая табл.1чел(все услуги-к'!$F1972+('Итоговая табл.1чел(все услуги-к'!$F1972*'Таблица вводных'!$G$6))-('Расчет комиссии(Нади)'!$I1972+'Таблица вводных'!$E$3+'Таблица вводных'!$F$3)</f>
        <v>#REF!</v>
      </c>
      <c r="G1972" s="66" t="e">
        <f>('Итоговая табл.1чел(все услуги-к'!$G1972+('Итоговая табл.1чел(все услуги-к'!$G1972*'Таблица вводных'!$G$7))-('Расчет комиссии(Нади)'!$I1972+'Таблица вводных'!$E$3+'Таблица вводных'!$F$3)</f>
        <v>#REF!</v>
      </c>
      <c r="H1972" s="66" t="e">
        <f>'Итоговая табл.1чел(все услуги-к'!$H1972-('Расчет комиссии(Нади)'!$I1972+'Таблица вводных'!$E$3+'Таблица вводных'!$F$3)</f>
        <v>#REF!</v>
      </c>
      <c r="I1972" s="66" t="e">
        <f>('Итоговая табл.1чел(все услуги-к'!$I1972+('Итоговая табл.1чел(все услуги-к'!$I1972*'Таблица вводных'!$G$9))-('Расчет комиссии(Нади)'!$I1972+'Таблица вводных'!$E$3+'Таблица вводных'!$F$3)</f>
        <v>#REF!</v>
      </c>
      <c r="J1972" s="13"/>
    </row>
    <row r="1973" spans="1:10" ht="13.2" customHeight="1">
      <c r="A1973" s="140"/>
      <c r="B1973" s="5">
        <v>45454</v>
      </c>
      <c r="C1973" s="15"/>
      <c r="D1973" s="66" t="e">
        <f>(('Итоговая табл.1чел(все услуги-к'!$D1973+('Итоговая табл.1чел(все услуги-к'!$D1973*'Таблица вводных'!$G$4)))-('Расчет комиссии(Нади)'!$I1973+'Таблица вводных'!$E$3+'Таблица вводных'!$F$3)</f>
        <v>#REF!</v>
      </c>
      <c r="E1973" s="66" t="e">
        <f>('Итоговая табл.1чел(все услуги-к'!$E1973+('Итоговая табл.1чел(все услуги-к'!$E1973*'Таблица вводных'!$G$5))-('Расчет комиссии(Нади)'!$I1973+'Таблица вводных'!$E$3+'Таблица вводных'!$F$3)</f>
        <v>#REF!</v>
      </c>
      <c r="F1973" s="66" t="e">
        <f>('Итоговая табл.1чел(все услуги-к'!$F1973+('Итоговая табл.1чел(все услуги-к'!$F1973*'Таблица вводных'!$G$6))-('Расчет комиссии(Нади)'!$I1973+'Таблица вводных'!$E$3+'Таблица вводных'!$F$3)</f>
        <v>#REF!</v>
      </c>
      <c r="G1973" s="66" t="e">
        <f>('Итоговая табл.1чел(все услуги-к'!$G1973+('Итоговая табл.1чел(все услуги-к'!$G1973*'Таблица вводных'!$G$7))-('Расчет комиссии(Нади)'!$I1973+'Таблица вводных'!$E$3+'Таблица вводных'!$F$3)</f>
        <v>#REF!</v>
      </c>
      <c r="H1973" s="66" t="e">
        <f>'Итоговая табл.1чел(все услуги-к'!$H1973-('Расчет комиссии(Нади)'!$I1973+'Таблица вводных'!$E$3+'Таблица вводных'!$F$3)</f>
        <v>#REF!</v>
      </c>
      <c r="I1973" s="66" t="e">
        <f>('Итоговая табл.1чел(все услуги-к'!$I1973+('Итоговая табл.1чел(все услуги-к'!$I1973*'Таблица вводных'!$G$9))-('Расчет комиссии(Нади)'!$I1973+'Таблица вводных'!$E$3+'Таблица вводных'!$F$3)</f>
        <v>#REF!</v>
      </c>
      <c r="J1973" s="13"/>
    </row>
    <row r="1974" spans="1:10" ht="13.2" customHeight="1">
      <c r="A1974" s="140"/>
      <c r="B1974" s="5"/>
      <c r="C1974" s="6"/>
      <c r="D1974" s="66" t="e">
        <f>(('Итоговая табл.1чел(все услуги-к'!$D1974+('Итоговая табл.1чел(все услуги-к'!$D1974*'Таблица вводных'!$G$4)))-('Расчет комиссии(Нади)'!$I1974+'Таблица вводных'!$E$3+'Таблица вводных'!$F$3)</f>
        <v>#REF!</v>
      </c>
      <c r="E1974" s="66" t="e">
        <f>('Итоговая табл.1чел(все услуги-к'!$E1974+('Итоговая табл.1чел(все услуги-к'!$E1974*'Таблица вводных'!$G$5))-('Расчет комиссии(Нади)'!$I1974+'Таблица вводных'!$E$3+'Таблица вводных'!$F$3)</f>
        <v>#REF!</v>
      </c>
      <c r="F1974" s="66" t="e">
        <f>('Итоговая табл.1чел(все услуги-к'!$F1974+('Итоговая табл.1чел(все услуги-к'!$F1974*'Таблица вводных'!$G$6))-('Расчет комиссии(Нади)'!$I1974+'Таблица вводных'!$E$3+'Таблица вводных'!$F$3)</f>
        <v>#REF!</v>
      </c>
      <c r="G1974" s="66" t="e">
        <f>('Итоговая табл.1чел(все услуги-к'!$G1974+('Итоговая табл.1чел(все услуги-к'!$G1974*'Таблица вводных'!$G$7))-('Расчет комиссии(Нади)'!$I1974+'Таблица вводных'!$E$3+'Таблица вводных'!$F$3)</f>
        <v>#REF!</v>
      </c>
      <c r="H1974" s="66" t="e">
        <f>'Итоговая табл.1чел(все услуги-к'!$H1974-('Расчет комиссии(Нади)'!$I1974+'Таблица вводных'!$E$3+'Таблица вводных'!$F$3)</f>
        <v>#REF!</v>
      </c>
      <c r="I1974" s="66" t="e">
        <f>('Итоговая табл.1чел(все услуги-к'!$I1974+('Итоговая табл.1чел(все услуги-к'!$I1974*'Таблица вводных'!$G$9))-('Расчет комиссии(Нади)'!$I1974+'Таблица вводных'!$E$3+'Таблица вводных'!$F$3)</f>
        <v>#REF!</v>
      </c>
      <c r="J1974" s="13"/>
    </row>
    <row r="1975" spans="1:10" ht="13.2" customHeight="1">
      <c r="A1975" s="140"/>
      <c r="B1975" s="5"/>
      <c r="C1975" s="15"/>
      <c r="D1975" s="66" t="e">
        <f>(('Итоговая табл.1чел(все услуги-к'!$D1975+('Итоговая табл.1чел(все услуги-к'!$D1975*'Таблица вводных'!$G$4)))-('Расчет комиссии(Нади)'!$I1975+'Таблица вводных'!$E$3+'Таблица вводных'!$F$3)</f>
        <v>#REF!</v>
      </c>
      <c r="E1975" s="66" t="e">
        <f>('Итоговая табл.1чел(все услуги-к'!$E1975+('Итоговая табл.1чел(все услуги-к'!$E1975*'Таблица вводных'!$G$5))-('Расчет комиссии(Нади)'!$I1975+'Таблица вводных'!$E$3+'Таблица вводных'!$F$3)</f>
        <v>#REF!</v>
      </c>
      <c r="F1975" s="66" t="e">
        <f>('Итоговая табл.1чел(все услуги-к'!$F1975+('Итоговая табл.1чел(все услуги-к'!$F1975*'Таблица вводных'!$G$6))-('Расчет комиссии(Нади)'!$I1975+'Таблица вводных'!$E$3+'Таблица вводных'!$F$3)</f>
        <v>#REF!</v>
      </c>
      <c r="G1975" s="66" t="e">
        <f>('Итоговая табл.1чел(все услуги-к'!$G1975+('Итоговая табл.1чел(все услуги-к'!$G1975*'Таблица вводных'!$G$7))-('Расчет комиссии(Нади)'!$I1975+'Таблица вводных'!$E$3+'Таблица вводных'!$F$3)</f>
        <v>#REF!</v>
      </c>
      <c r="H1975" s="66" t="e">
        <f>'Итоговая табл.1чел(все услуги-к'!$H1975-('Расчет комиссии(Нади)'!$I1975+'Таблица вводных'!$E$3+'Таблица вводных'!$F$3)</f>
        <v>#REF!</v>
      </c>
      <c r="I1975" s="66" t="e">
        <f>('Итоговая табл.1чел(все услуги-к'!$I1975+('Итоговая табл.1чел(все услуги-к'!$I1975*'Таблица вводных'!$G$9))-('Расчет комиссии(Нади)'!$I1975+'Таблица вводных'!$E$3+'Таблица вводных'!$F$3)</f>
        <v>#REF!</v>
      </c>
      <c r="J1975" s="13"/>
    </row>
    <row r="1976" spans="1:10" ht="13.2" customHeight="1">
      <c r="A1976" s="140"/>
      <c r="B1976" s="5"/>
      <c r="C1976" s="6"/>
      <c r="D1976" s="66" t="e">
        <f>(('Итоговая табл.1чел(все услуги-к'!$D1976+('Итоговая табл.1чел(все услуги-к'!$D1976*'Таблица вводных'!$G$4)))-('Расчет комиссии(Нади)'!$I1976+'Таблица вводных'!$E$3+'Таблица вводных'!$F$3)</f>
        <v>#REF!</v>
      </c>
      <c r="E1976" s="66" t="e">
        <f>('Итоговая табл.1чел(все услуги-к'!$E1976+('Итоговая табл.1чел(все услуги-к'!$E1976*'Таблица вводных'!$G$5))-('Расчет комиссии(Нади)'!$I1976+'Таблица вводных'!$E$3+'Таблица вводных'!$F$3)</f>
        <v>#REF!</v>
      </c>
      <c r="F1976" s="66" t="e">
        <f>('Итоговая табл.1чел(все услуги-к'!$F1976+('Итоговая табл.1чел(все услуги-к'!$F1976*'Таблица вводных'!$G$6))-('Расчет комиссии(Нади)'!$I1976+'Таблица вводных'!$E$3+'Таблица вводных'!$F$3)</f>
        <v>#REF!</v>
      </c>
      <c r="G1976" s="66" t="e">
        <f>('Итоговая табл.1чел(все услуги-к'!$G1976+('Итоговая табл.1чел(все услуги-к'!$G1976*'Таблица вводных'!$G$7))-('Расчет комиссии(Нади)'!$I1976+'Таблица вводных'!$E$3+'Таблица вводных'!$F$3)</f>
        <v>#REF!</v>
      </c>
      <c r="H1976" s="66" t="e">
        <f>'Итоговая табл.1чел(все услуги-к'!$H1976-('Расчет комиссии(Нади)'!$I1976+'Таблица вводных'!$E$3+'Таблица вводных'!$F$3)</f>
        <v>#REF!</v>
      </c>
      <c r="I1976" s="66" t="e">
        <f>('Итоговая табл.1чел(все услуги-к'!$I1976+('Итоговая табл.1чел(все услуги-к'!$I1976*'Таблица вводных'!$G$9))-('Расчет комиссии(Нади)'!$I1976+'Таблица вводных'!$E$3+'Таблица вводных'!$F$3)</f>
        <v>#REF!</v>
      </c>
      <c r="J1976" s="13"/>
    </row>
    <row r="1977" spans="1:10" ht="13.2" customHeight="1">
      <c r="A1977" s="140"/>
      <c r="B1977" s="5"/>
      <c r="C1977" s="6"/>
      <c r="D1977" s="66" t="e">
        <f>(('Итоговая табл.1чел(все услуги-к'!$D1977+('Итоговая табл.1чел(все услуги-к'!$D1977*'Таблица вводных'!$G$4)))-('Расчет комиссии(Нади)'!$I1977+'Таблица вводных'!$E$3+'Таблица вводных'!$F$3)</f>
        <v>#REF!</v>
      </c>
      <c r="E1977" s="66" t="e">
        <f>('Итоговая табл.1чел(все услуги-к'!$E1977+('Итоговая табл.1чел(все услуги-к'!$E1977*'Таблица вводных'!$G$5))-('Расчет комиссии(Нади)'!$I1977+'Таблица вводных'!$E$3+'Таблица вводных'!$F$3)</f>
        <v>#REF!</v>
      </c>
      <c r="F1977" s="66" t="e">
        <f>('Итоговая табл.1чел(все услуги-к'!$F1977+('Итоговая табл.1чел(все услуги-к'!$F1977*'Таблица вводных'!$G$6))-('Расчет комиссии(Нади)'!$I1977+'Таблица вводных'!$E$3+'Таблица вводных'!$F$3)</f>
        <v>#REF!</v>
      </c>
      <c r="G1977" s="66" t="e">
        <f>('Итоговая табл.1чел(все услуги-к'!$G1977+('Итоговая табл.1чел(все услуги-к'!$G1977*'Таблица вводных'!$G$7))-('Расчет комиссии(Нади)'!$I1977+'Таблица вводных'!$E$3+'Таблица вводных'!$F$3)</f>
        <v>#REF!</v>
      </c>
      <c r="H1977" s="66" t="e">
        <f>'Итоговая табл.1чел(все услуги-к'!$H1977-('Расчет комиссии(Нади)'!$I1977+'Таблица вводных'!$E$3+'Таблица вводных'!$F$3)</f>
        <v>#REF!</v>
      </c>
      <c r="I1977" s="66" t="e">
        <f>('Итоговая табл.1чел(все услуги-к'!$I1977+('Итоговая табл.1чел(все услуги-к'!$I1977*'Таблица вводных'!$G$9))-('Расчет комиссии(Нади)'!$I1977+'Таблица вводных'!$E$3+'Таблица вводных'!$F$3)</f>
        <v>#REF!</v>
      </c>
      <c r="J1977" s="13"/>
    </row>
    <row r="1978" spans="1:10" ht="13.2" customHeight="1">
      <c r="A1978" s="140"/>
      <c r="B1978" s="5"/>
      <c r="C1978" s="15"/>
      <c r="D1978" s="66" t="e">
        <f>(('Итоговая табл.1чел(все услуги-к'!$D1978+('Итоговая табл.1чел(все услуги-к'!$D1978*'Таблица вводных'!$G$4)))-('Расчет комиссии(Нади)'!$I1978+'Таблица вводных'!$E$3+'Таблица вводных'!$F$3)</f>
        <v>#REF!</v>
      </c>
      <c r="E1978" s="66" t="e">
        <f>('Итоговая табл.1чел(все услуги-к'!$E1978+('Итоговая табл.1чел(все услуги-к'!$E1978*'Таблица вводных'!$G$5))-('Расчет комиссии(Нади)'!$I1978+'Таблица вводных'!$E$3+'Таблица вводных'!$F$3)</f>
        <v>#REF!</v>
      </c>
      <c r="F1978" s="66" t="e">
        <f>('Итоговая табл.1чел(все услуги-к'!$F1978+('Итоговая табл.1чел(все услуги-к'!$F1978*'Таблица вводных'!$G$6))-('Расчет комиссии(Нади)'!$I1978+'Таблица вводных'!$E$3+'Таблица вводных'!$F$3)</f>
        <v>#REF!</v>
      </c>
      <c r="G1978" s="66" t="e">
        <f>('Итоговая табл.1чел(все услуги-к'!$G1978+('Итоговая табл.1чел(все услуги-к'!$G1978*'Таблица вводных'!$G$7))-('Расчет комиссии(Нади)'!$I1978+'Таблица вводных'!$E$3+'Таблица вводных'!$F$3)</f>
        <v>#REF!</v>
      </c>
      <c r="H1978" s="66" t="e">
        <f>'Итоговая табл.1чел(все услуги-к'!$H1978-('Расчет комиссии(Нади)'!$I1978+'Таблица вводных'!$E$3+'Таблица вводных'!$F$3)</f>
        <v>#REF!</v>
      </c>
      <c r="I1978" s="66" t="e">
        <f>('Итоговая табл.1чел(все услуги-к'!$I1978+('Итоговая табл.1чел(все услуги-к'!$I1978*'Таблица вводных'!$G$9))-('Расчет комиссии(Нади)'!$I1978+'Таблица вводных'!$E$3+'Таблица вводных'!$F$3)</f>
        <v>#REF!</v>
      </c>
      <c r="J1978" s="13"/>
    </row>
    <row r="1979" spans="1:10" ht="13.2" customHeight="1">
      <c r="A1979" s="140"/>
      <c r="B1979" s="5"/>
      <c r="C1979" s="6"/>
      <c r="D1979" s="66" t="e">
        <f>(('Итоговая табл.1чел(все услуги-к'!$D1979+('Итоговая табл.1чел(все услуги-к'!$D1979*'Таблица вводных'!$G$4)))-('Расчет комиссии(Нади)'!$I1979+'Таблица вводных'!$E$3+'Таблица вводных'!$F$3)</f>
        <v>#REF!</v>
      </c>
      <c r="E1979" s="66" t="e">
        <f>('Итоговая табл.1чел(все услуги-к'!$E1979+('Итоговая табл.1чел(все услуги-к'!$E1979*'Таблица вводных'!$G$5))-('Расчет комиссии(Нади)'!$I1979+'Таблица вводных'!$E$3+'Таблица вводных'!$F$3)</f>
        <v>#REF!</v>
      </c>
      <c r="F1979" s="66" t="e">
        <f>('Итоговая табл.1чел(все услуги-к'!$F1979+('Итоговая табл.1чел(все услуги-к'!$F1979*'Таблица вводных'!$G$6))-('Расчет комиссии(Нади)'!$I1979+'Таблица вводных'!$E$3+'Таблица вводных'!$F$3)</f>
        <v>#REF!</v>
      </c>
      <c r="G1979" s="66" t="e">
        <f>('Итоговая табл.1чел(все услуги-к'!$G1979+('Итоговая табл.1чел(все услуги-к'!$G1979*'Таблица вводных'!$G$7))-('Расчет комиссии(Нади)'!$I1979+'Таблица вводных'!$E$3+'Таблица вводных'!$F$3)</f>
        <v>#REF!</v>
      </c>
      <c r="H1979" s="66" t="e">
        <f>'Итоговая табл.1чел(все услуги-к'!$H1979-('Расчет комиссии(Нади)'!$I1979+'Таблица вводных'!$E$3+'Таблица вводных'!$F$3)</f>
        <v>#REF!</v>
      </c>
      <c r="I1979" s="66" t="e">
        <f>('Итоговая табл.1чел(все услуги-к'!$I1979+('Итоговая табл.1чел(все услуги-к'!$I1979*'Таблица вводных'!$G$9))-('Расчет комиссии(Нади)'!$I1979+'Таблица вводных'!$E$3+'Таблица вводных'!$F$3)</f>
        <v>#REF!</v>
      </c>
      <c r="J1979" s="13"/>
    </row>
    <row r="1980" spans="1:10" ht="13.2" customHeight="1">
      <c r="A1980" s="140"/>
      <c r="B1980" s="5"/>
      <c r="C1980" s="15"/>
      <c r="D1980" s="66" t="e">
        <f>(('Итоговая табл.1чел(все услуги-к'!$D1980+('Итоговая табл.1чел(все услуги-к'!$D1980*'Таблица вводных'!$G$4)))-('Расчет комиссии(Нади)'!$I1980+'Таблица вводных'!$E$3+'Таблица вводных'!$F$3)</f>
        <v>#REF!</v>
      </c>
      <c r="E1980" s="66" t="e">
        <f>('Итоговая табл.1чел(все услуги-к'!$E1980+('Итоговая табл.1чел(все услуги-к'!$E1980*'Таблица вводных'!$G$5))-('Расчет комиссии(Нади)'!$I1980+'Таблица вводных'!$E$3+'Таблица вводных'!$F$3)</f>
        <v>#REF!</v>
      </c>
      <c r="F1980" s="66" t="e">
        <f>('Итоговая табл.1чел(все услуги-к'!$F1980+('Итоговая табл.1чел(все услуги-к'!$F1980*'Таблица вводных'!$G$6))-('Расчет комиссии(Нади)'!$I1980+'Таблица вводных'!$E$3+'Таблица вводных'!$F$3)</f>
        <v>#REF!</v>
      </c>
      <c r="G1980" s="66" t="e">
        <f>('Итоговая табл.1чел(все услуги-к'!$G1980+('Итоговая табл.1чел(все услуги-к'!$G1980*'Таблица вводных'!$G$7))-('Расчет комиссии(Нади)'!$I1980+'Таблица вводных'!$E$3+'Таблица вводных'!$F$3)</f>
        <v>#REF!</v>
      </c>
      <c r="H1980" s="66" t="e">
        <f>'Итоговая табл.1чел(все услуги-к'!$H1980-('Расчет комиссии(Нади)'!$I1980+'Таблица вводных'!$E$3+'Таблица вводных'!$F$3)</f>
        <v>#REF!</v>
      </c>
      <c r="I1980" s="66" t="e">
        <f>('Итоговая табл.1чел(все услуги-к'!$I1980+('Итоговая табл.1чел(все услуги-к'!$I1980*'Таблица вводных'!$G$9))-('Расчет комиссии(Нади)'!$I1980+'Таблица вводных'!$E$3+'Таблица вводных'!$F$3)</f>
        <v>#REF!</v>
      </c>
      <c r="J1980" s="13"/>
    </row>
    <row r="1981" spans="1:10" ht="13.2" customHeight="1">
      <c r="A1981" s="141"/>
      <c r="B1981" s="18"/>
      <c r="C1981" s="19"/>
      <c r="D1981" s="76" t="e">
        <f>(('Итоговая табл.1чел(все услуги-к'!$D1981+('Итоговая табл.1чел(все услуги-к'!$D1981*'Таблица вводных'!$G$4)))-('Расчет комиссии(Нади)'!$I1981+'Таблица вводных'!$E$3+'Таблица вводных'!$F$3)</f>
        <v>#REF!</v>
      </c>
      <c r="E1981" s="76" t="e">
        <f>('Итоговая табл.1чел(все услуги-к'!$E1981+('Итоговая табл.1чел(все услуги-к'!$E1981*'Таблица вводных'!$G$5))-('Расчет комиссии(Нади)'!$I1981+'Таблица вводных'!$E$3+'Таблица вводных'!$F$3)</f>
        <v>#REF!</v>
      </c>
      <c r="F1981" s="76" t="e">
        <f>('Итоговая табл.1чел(все услуги-к'!$F1981+('Итоговая табл.1чел(все услуги-к'!$F1981*'Таблица вводных'!$G$6))-('Расчет комиссии(Нади)'!$I1981+'Таблица вводных'!$E$3+'Таблица вводных'!$F$3)</f>
        <v>#REF!</v>
      </c>
      <c r="G1981" s="76" t="e">
        <f>('Итоговая табл.1чел(все услуги-к'!$G1981+('Итоговая табл.1чел(все услуги-к'!$G1981*'Таблица вводных'!$G$7))-('Расчет комиссии(Нади)'!$I1981+'Таблица вводных'!$E$3+'Таблица вводных'!$F$3)</f>
        <v>#REF!</v>
      </c>
      <c r="H1981" s="76" t="e">
        <f>'Итоговая табл.1чел(все услуги-к'!$H1981-('Расчет комиссии(Нади)'!$I1981+'Таблица вводных'!$E$3+'Таблица вводных'!$F$3)</f>
        <v>#REF!</v>
      </c>
      <c r="I1981" s="76" t="e">
        <f>('Итоговая табл.1чел(все услуги-к'!$I1981+('Итоговая табл.1чел(все услуги-к'!$I1981*'Таблица вводных'!$G$9))-('Расчет комиссии(Нади)'!$I1981+'Таблица вводных'!$E$3+'Таблица вводных'!$F$3)</f>
        <v>#REF!</v>
      </c>
      <c r="J1981" s="22"/>
    </row>
    <row r="1982" spans="1:10" ht="13.2" customHeight="1">
      <c r="A1982" s="144" t="s">
        <v>328</v>
      </c>
      <c r="B1982" s="5">
        <v>45423</v>
      </c>
      <c r="C1982" s="97"/>
      <c r="D1982" s="59" t="e">
        <f>(('Итоговая табл.1чел(все услуги-к'!$D1982+('Итоговая табл.1чел(все услуги-к'!$D1982*'Таблица вводных'!$G$4)))-('Расчет комиссии(Нади)'!$I1982+'Таблица вводных'!$E$3+'Таблица вводных'!$F$3)</f>
        <v>#REF!</v>
      </c>
      <c r="E1982" s="59" t="e">
        <f>('Итоговая табл.1чел(все услуги-к'!$E1982+('Итоговая табл.1чел(все услуги-к'!$E1982*'Таблица вводных'!$G$5))-('Расчет комиссии(Нади)'!$I1982+'Таблица вводных'!$E$3+'Таблица вводных'!$F$3)</f>
        <v>#REF!</v>
      </c>
      <c r="F1982" s="59" t="e">
        <f>('Итоговая табл.1чел(все услуги-к'!$F1982+('Итоговая табл.1чел(все услуги-к'!$F1982*'Таблица вводных'!$G$6))-('Расчет комиссии(Нади)'!$I1982+'Таблица вводных'!$E$3+'Таблица вводных'!$F$3)</f>
        <v>#REF!</v>
      </c>
      <c r="G1982" s="59" t="e">
        <f>('Итоговая табл.1чел(все услуги-к'!$G1982+('Итоговая табл.1чел(все услуги-к'!$G1982*'Таблица вводных'!$G$7))-('Расчет комиссии(Нади)'!$I1982+'Таблица вводных'!$E$3+'Таблица вводных'!$F$3)</f>
        <v>#REF!</v>
      </c>
      <c r="H1982" s="59" t="e">
        <f>'Итоговая табл.1чел(все услуги-к'!$H1982-('Расчет комиссии(Нади)'!$I1982+'Таблица вводных'!$E$3+'Таблица вводных'!$F$3)</f>
        <v>#REF!</v>
      </c>
      <c r="I1982" s="59" t="e">
        <f>('Итоговая табл.1чел(все услуги-к'!$I1982+('Итоговая табл.1чел(все услуги-к'!$I1982*'Таблица вводных'!$G$9))-('Расчет комиссии(Нади)'!$I1982+'Таблица вводных'!$E$3+'Таблица вводных'!$F$3)</f>
        <v>#REF!</v>
      </c>
      <c r="J1982" s="10" t="s">
        <v>172</v>
      </c>
    </row>
    <row r="1983" spans="1:10" ht="13.2" customHeight="1">
      <c r="A1983" s="140"/>
      <c r="B1983" s="5">
        <v>45426</v>
      </c>
      <c r="C1983" s="6"/>
      <c r="D1983" s="66" t="e">
        <f>(('Итоговая табл.1чел(все услуги-к'!$D1983+('Итоговая табл.1чел(все услуги-к'!$D1983*'Таблица вводных'!$G$4)))-('Расчет комиссии(Нади)'!$I1983+'Таблица вводных'!$E$3+'Таблица вводных'!$F$3)</f>
        <v>#REF!</v>
      </c>
      <c r="E1983" s="66" t="e">
        <f>('Итоговая табл.1чел(все услуги-к'!$E1983+('Итоговая табл.1чел(все услуги-к'!$E1983*'Таблица вводных'!$G$5))-('Расчет комиссии(Нади)'!$I1983+'Таблица вводных'!$E$3+'Таблица вводных'!$F$3)</f>
        <v>#REF!</v>
      </c>
      <c r="F1983" s="66" t="e">
        <f>('Итоговая табл.1чел(все услуги-к'!$F1983+('Итоговая табл.1чел(все услуги-к'!$F1983*'Таблица вводных'!$G$6))-('Расчет комиссии(Нади)'!$I1983+'Таблица вводных'!$E$3+'Таблица вводных'!$F$3)</f>
        <v>#REF!</v>
      </c>
      <c r="G1983" s="66" t="e">
        <f>('Итоговая табл.1чел(все услуги-к'!$G1983+('Итоговая табл.1чел(все услуги-к'!$G1983*'Таблица вводных'!$G$7))-('Расчет комиссии(Нади)'!$I1983+'Таблица вводных'!$E$3+'Таблица вводных'!$F$3)</f>
        <v>#REF!</v>
      </c>
      <c r="H1983" s="66" t="e">
        <f>'Итоговая табл.1чел(все услуги-к'!$H1983-('Расчет комиссии(Нади)'!$I1983+'Таблица вводных'!$E$3+'Таблица вводных'!$F$3)</f>
        <v>#REF!</v>
      </c>
      <c r="I1983" s="66" t="e">
        <f>('Итоговая табл.1чел(все услуги-к'!$I1983+('Итоговая табл.1чел(все услуги-к'!$I1983*'Таблица вводных'!$G$9))-('Расчет комиссии(Нади)'!$I1983+'Таблица вводных'!$E$3+'Таблица вводных'!$F$3)</f>
        <v>#REF!</v>
      </c>
      <c r="J1983" s="13"/>
    </row>
    <row r="1984" spans="1:10" ht="13.2" customHeight="1">
      <c r="A1984" s="140"/>
      <c r="B1984" s="5">
        <v>45430</v>
      </c>
      <c r="C1984" s="15"/>
      <c r="D1984" s="66" t="e">
        <f>(('Итоговая табл.1чел(все услуги-к'!$D1984+('Итоговая табл.1чел(все услуги-к'!$D1984*'Таблица вводных'!$G$4)))-('Расчет комиссии(Нади)'!$I1984+'Таблица вводных'!$E$3+'Таблица вводных'!$F$3)</f>
        <v>#REF!</v>
      </c>
      <c r="E1984" s="66" t="e">
        <f>('Итоговая табл.1чел(все услуги-к'!$E1984+('Итоговая табл.1чел(все услуги-к'!$E1984*'Таблица вводных'!$G$5))-('Расчет комиссии(Нади)'!$I1984+'Таблица вводных'!$E$3+'Таблица вводных'!$F$3)</f>
        <v>#REF!</v>
      </c>
      <c r="F1984" s="66" t="e">
        <f>('Итоговая табл.1чел(все услуги-к'!$F1984+('Итоговая табл.1чел(все услуги-к'!$F1984*'Таблица вводных'!$G$6))-('Расчет комиссии(Нади)'!$I1984+'Таблица вводных'!$E$3+'Таблица вводных'!$F$3)</f>
        <v>#REF!</v>
      </c>
      <c r="G1984" s="66" t="e">
        <f>('Итоговая табл.1чел(все услуги-к'!$G1984+('Итоговая табл.1чел(все услуги-к'!$G1984*'Таблица вводных'!$G$7))-('Расчет комиссии(Нади)'!$I1984+'Таблица вводных'!$E$3+'Таблица вводных'!$F$3)</f>
        <v>#REF!</v>
      </c>
      <c r="H1984" s="66" t="e">
        <f>'Итоговая табл.1чел(все услуги-к'!$H1984-('Расчет комиссии(Нади)'!$I1984+'Таблица вводных'!$E$3+'Таблица вводных'!$F$3)</f>
        <v>#REF!</v>
      </c>
      <c r="I1984" s="66" t="e">
        <f>('Итоговая табл.1чел(все услуги-к'!$I1984+('Итоговая табл.1чел(все услуги-к'!$I1984*'Таблица вводных'!$G$9))-('Расчет комиссии(Нади)'!$I1984+'Таблица вводных'!$E$3+'Таблица вводных'!$F$3)</f>
        <v>#REF!</v>
      </c>
      <c r="J1984" s="13"/>
    </row>
    <row r="1985" spans="1:10" ht="13.2" customHeight="1">
      <c r="A1985" s="140"/>
      <c r="B1985" s="5">
        <v>45433</v>
      </c>
      <c r="C1985" s="6"/>
      <c r="D1985" s="66" t="e">
        <f>(('Итоговая табл.1чел(все услуги-к'!$D1985+('Итоговая табл.1чел(все услуги-к'!$D1985*'Таблица вводных'!$G$4)))-('Расчет комиссии(Нади)'!$I1985+'Таблица вводных'!$E$3+'Таблица вводных'!$F$3)</f>
        <v>#REF!</v>
      </c>
      <c r="E1985" s="66" t="e">
        <f>('Итоговая табл.1чел(все услуги-к'!$E1985+('Итоговая табл.1чел(все услуги-к'!$E1985*'Таблица вводных'!$G$5))-('Расчет комиссии(Нади)'!$I1985+'Таблица вводных'!$E$3+'Таблица вводных'!$F$3)</f>
        <v>#REF!</v>
      </c>
      <c r="F1985" s="66" t="e">
        <f>('Итоговая табл.1чел(все услуги-к'!$F1985+('Итоговая табл.1чел(все услуги-к'!$F1985*'Таблица вводных'!$G$6))-('Расчет комиссии(Нади)'!$I1985+'Таблица вводных'!$E$3+'Таблица вводных'!$F$3)</f>
        <v>#REF!</v>
      </c>
      <c r="G1985" s="66" t="e">
        <f>('Итоговая табл.1чел(все услуги-к'!$G1985+('Итоговая табл.1чел(все услуги-к'!$G1985*'Таблица вводных'!$G$7))-('Расчет комиссии(Нади)'!$I1985+'Таблица вводных'!$E$3+'Таблица вводных'!$F$3)</f>
        <v>#REF!</v>
      </c>
      <c r="H1985" s="66" t="e">
        <f>'Итоговая табл.1чел(все услуги-к'!$H1985-('Расчет комиссии(Нади)'!$I1985+'Таблица вводных'!$E$3+'Таблица вводных'!$F$3)</f>
        <v>#REF!</v>
      </c>
      <c r="I1985" s="66" t="e">
        <f>('Итоговая табл.1чел(все услуги-к'!$I1985+('Итоговая табл.1чел(все услуги-к'!$I1985*'Таблица вводных'!$G$9))-('Расчет комиссии(Нади)'!$I1985+'Таблица вводных'!$E$3+'Таблица вводных'!$F$3)</f>
        <v>#REF!</v>
      </c>
      <c r="J1985" s="13"/>
    </row>
    <row r="1986" spans="1:10" ht="13.2" customHeight="1">
      <c r="A1986" s="140"/>
      <c r="B1986" s="5">
        <v>45437</v>
      </c>
      <c r="C1986" s="15"/>
      <c r="D1986" s="66" t="e">
        <f>(('Итоговая табл.1чел(все услуги-к'!$D1986+('Итоговая табл.1чел(все услуги-к'!$D1986*'Таблица вводных'!$G$4)))-('Расчет комиссии(Нади)'!$I1986+'Таблица вводных'!$E$3+'Таблица вводных'!$F$3)</f>
        <v>#REF!</v>
      </c>
      <c r="E1986" s="66" t="e">
        <f>('Итоговая табл.1чел(все услуги-к'!$E1986+('Итоговая табл.1чел(все услуги-к'!$E1986*'Таблица вводных'!$G$5))-('Расчет комиссии(Нади)'!$I1986+'Таблица вводных'!$E$3+'Таблица вводных'!$F$3)</f>
        <v>#REF!</v>
      </c>
      <c r="F1986" s="66" t="e">
        <f>('Итоговая табл.1чел(все услуги-к'!$F1986+('Итоговая табл.1чел(все услуги-к'!$F1986*'Таблица вводных'!$G$6))-('Расчет комиссии(Нади)'!$I1986+'Таблица вводных'!$E$3+'Таблица вводных'!$F$3)</f>
        <v>#REF!</v>
      </c>
      <c r="G1986" s="66" t="e">
        <f>('Итоговая табл.1чел(все услуги-к'!$G1986+('Итоговая табл.1чел(все услуги-к'!$G1986*'Таблица вводных'!$G$7))-('Расчет комиссии(Нади)'!$I1986+'Таблица вводных'!$E$3+'Таблица вводных'!$F$3)</f>
        <v>#REF!</v>
      </c>
      <c r="H1986" s="66" t="e">
        <f>'Итоговая табл.1чел(все услуги-к'!$H1986-('Расчет комиссии(Нади)'!$I1986+'Таблица вводных'!$E$3+'Таблица вводных'!$F$3)</f>
        <v>#REF!</v>
      </c>
      <c r="I1986" s="66" t="e">
        <f>('Итоговая табл.1чел(все услуги-к'!$I1986+('Итоговая табл.1чел(все услуги-к'!$I1986*'Таблица вводных'!$G$9))-('Расчет комиссии(Нади)'!$I1986+'Таблица вводных'!$E$3+'Таблица вводных'!$F$3)</f>
        <v>#REF!</v>
      </c>
      <c r="J1986" s="13"/>
    </row>
    <row r="1987" spans="1:10" ht="13.2" customHeight="1">
      <c r="A1987" s="140"/>
      <c r="B1987" s="5">
        <v>45440</v>
      </c>
      <c r="C1987" s="15"/>
      <c r="D1987" s="66" t="e">
        <f>(('Итоговая табл.1чел(все услуги-к'!$D1987+('Итоговая табл.1чел(все услуги-к'!$D1987*'Таблица вводных'!$G$4)))-('Расчет комиссии(Нади)'!$I1987+'Таблица вводных'!$E$3+'Таблица вводных'!$F$3)</f>
        <v>#REF!</v>
      </c>
      <c r="E1987" s="66" t="e">
        <f>('Итоговая табл.1чел(все услуги-к'!$E1987+('Итоговая табл.1чел(все услуги-к'!$E1987*'Таблица вводных'!$G$5))-('Расчет комиссии(Нади)'!$I1987+'Таблица вводных'!$E$3+'Таблица вводных'!$F$3)</f>
        <v>#REF!</v>
      </c>
      <c r="F1987" s="66" t="e">
        <f>('Итоговая табл.1чел(все услуги-к'!$F1987+('Итоговая табл.1чел(все услуги-к'!$F1987*'Таблица вводных'!$G$6))-('Расчет комиссии(Нади)'!$I1987+'Таблица вводных'!$E$3+'Таблица вводных'!$F$3)</f>
        <v>#REF!</v>
      </c>
      <c r="G1987" s="66" t="e">
        <f>('Итоговая табл.1чел(все услуги-к'!$G1987+('Итоговая табл.1чел(все услуги-к'!$G1987*'Таблица вводных'!$G$7))-('Расчет комиссии(Нади)'!$I1987+'Таблица вводных'!$E$3+'Таблица вводных'!$F$3)</f>
        <v>#REF!</v>
      </c>
      <c r="H1987" s="66" t="e">
        <f>'Итоговая табл.1чел(все услуги-к'!$H1987-('Расчет комиссии(Нади)'!$I1987+'Таблица вводных'!$E$3+'Таблица вводных'!$F$3)</f>
        <v>#REF!</v>
      </c>
      <c r="I1987" s="66" t="e">
        <f>('Итоговая табл.1чел(все услуги-к'!$I1987+('Итоговая табл.1чел(все услуги-к'!$I1987*'Таблица вводных'!$G$9))-('Расчет комиссии(Нади)'!$I1987+'Таблица вводных'!$E$3+'Таблица вводных'!$F$3)</f>
        <v>#REF!</v>
      </c>
      <c r="J1987" s="13"/>
    </row>
    <row r="1988" spans="1:10" ht="13.2" customHeight="1">
      <c r="A1988" s="140"/>
      <c r="B1988" s="5">
        <v>45444</v>
      </c>
      <c r="C1988" s="15"/>
      <c r="D1988" s="66" t="e">
        <f>(('Итоговая табл.1чел(все услуги-к'!$D1988+('Итоговая табл.1чел(все услуги-к'!$D1988*'Таблица вводных'!$G$4)))-('Расчет комиссии(Нади)'!$I1988+'Таблица вводных'!$E$3+'Таблица вводных'!$F$3)</f>
        <v>#REF!</v>
      </c>
      <c r="E1988" s="66" t="e">
        <f>('Итоговая табл.1чел(все услуги-к'!$E1988+('Итоговая табл.1чел(все услуги-к'!$E1988*'Таблица вводных'!$G$5))-('Расчет комиссии(Нади)'!$I1988+'Таблица вводных'!$E$3+'Таблица вводных'!$F$3)</f>
        <v>#REF!</v>
      </c>
      <c r="F1988" s="66" t="e">
        <f>('Итоговая табл.1чел(все услуги-к'!$F1988+('Итоговая табл.1чел(все услуги-к'!$F1988*'Таблица вводных'!$G$6))-('Расчет комиссии(Нади)'!$I1988+'Таблица вводных'!$E$3+'Таблица вводных'!$F$3)</f>
        <v>#REF!</v>
      </c>
      <c r="G1988" s="66" t="e">
        <f>('Итоговая табл.1чел(все услуги-к'!$G1988+('Итоговая табл.1чел(все услуги-к'!$G1988*'Таблица вводных'!$G$7))-('Расчет комиссии(Нади)'!$I1988+'Таблица вводных'!$E$3+'Таблица вводных'!$F$3)</f>
        <v>#REF!</v>
      </c>
      <c r="H1988" s="66" t="e">
        <f>'Итоговая табл.1чел(все услуги-к'!$H1988-('Расчет комиссии(Нади)'!$I1988+'Таблица вводных'!$E$3+'Таблица вводных'!$F$3)</f>
        <v>#REF!</v>
      </c>
      <c r="I1988" s="66" t="e">
        <f>('Итоговая табл.1чел(все услуги-к'!$I1988+('Итоговая табл.1чел(все услуги-к'!$I1988*'Таблица вводных'!$G$9))-('Расчет комиссии(Нади)'!$I1988+'Таблица вводных'!$E$3+'Таблица вводных'!$F$3)</f>
        <v>#REF!</v>
      </c>
      <c r="J1988" s="13"/>
    </row>
    <row r="1989" spans="1:10" ht="13.2" customHeight="1">
      <c r="A1989" s="140"/>
      <c r="B1989" s="5">
        <v>45447</v>
      </c>
      <c r="C1989" s="6"/>
      <c r="D1989" s="66" t="e">
        <f>(('Итоговая табл.1чел(все услуги-к'!$D1989+('Итоговая табл.1чел(все услуги-к'!$D1989*'Таблица вводных'!$G$4)))-('Расчет комиссии(Нади)'!$I1989+'Таблица вводных'!$E$3+'Таблица вводных'!$F$3)</f>
        <v>#REF!</v>
      </c>
      <c r="E1989" s="66" t="e">
        <f>('Итоговая табл.1чел(все услуги-к'!$E1989+('Итоговая табл.1чел(все услуги-к'!$E1989*'Таблица вводных'!$G$5))-('Расчет комиссии(Нади)'!$I1989+'Таблица вводных'!$E$3+'Таблица вводных'!$F$3)</f>
        <v>#REF!</v>
      </c>
      <c r="F1989" s="66" t="e">
        <f>('Итоговая табл.1чел(все услуги-к'!$F1989+('Итоговая табл.1чел(все услуги-к'!$F1989*'Таблица вводных'!$G$6))-('Расчет комиссии(Нади)'!$I1989+'Таблица вводных'!$E$3+'Таблица вводных'!$F$3)</f>
        <v>#REF!</v>
      </c>
      <c r="G1989" s="66" t="e">
        <f>('Итоговая табл.1чел(все услуги-к'!$G1989+('Итоговая табл.1чел(все услуги-к'!$G1989*'Таблица вводных'!$G$7))-('Расчет комиссии(Нади)'!$I1989+'Таблица вводных'!$E$3+'Таблица вводных'!$F$3)</f>
        <v>#REF!</v>
      </c>
      <c r="H1989" s="66" t="e">
        <f>'Итоговая табл.1чел(все услуги-к'!$H1989-('Расчет комиссии(Нади)'!$I1989+'Таблица вводных'!$E$3+'Таблица вводных'!$F$3)</f>
        <v>#REF!</v>
      </c>
      <c r="I1989" s="66" t="e">
        <f>('Итоговая табл.1чел(все услуги-к'!$I1989+('Итоговая табл.1чел(все услуги-к'!$I1989*'Таблица вводных'!$G$9))-('Расчет комиссии(Нади)'!$I1989+'Таблица вводных'!$E$3+'Таблица вводных'!$F$3)</f>
        <v>#REF!</v>
      </c>
      <c r="J1989" s="13"/>
    </row>
    <row r="1990" spans="1:10" ht="13.2" customHeight="1">
      <c r="A1990" s="140"/>
      <c r="B1990" s="5">
        <v>45451</v>
      </c>
      <c r="C1990" s="15"/>
      <c r="D1990" s="66" t="e">
        <f>(('Итоговая табл.1чел(все услуги-к'!$D1990+('Итоговая табл.1чел(все услуги-к'!$D1990*'Таблица вводных'!$G$4)))-('Расчет комиссии(Нади)'!$I1990+'Таблица вводных'!$E$3+'Таблица вводных'!$F$3)</f>
        <v>#REF!</v>
      </c>
      <c r="E1990" s="66" t="e">
        <f>('Итоговая табл.1чел(все услуги-к'!$E1990+('Итоговая табл.1чел(все услуги-к'!$E1990*'Таблица вводных'!$G$5))-('Расчет комиссии(Нади)'!$I1990+'Таблица вводных'!$E$3+'Таблица вводных'!$F$3)</f>
        <v>#REF!</v>
      </c>
      <c r="F1990" s="66" t="e">
        <f>('Итоговая табл.1чел(все услуги-к'!$F1990+('Итоговая табл.1чел(все услуги-к'!$F1990*'Таблица вводных'!$G$6))-('Расчет комиссии(Нади)'!$I1990+'Таблица вводных'!$E$3+'Таблица вводных'!$F$3)</f>
        <v>#REF!</v>
      </c>
      <c r="G1990" s="66" t="e">
        <f>('Итоговая табл.1чел(все услуги-к'!$G1990+('Итоговая табл.1чел(все услуги-к'!$G1990*'Таблица вводных'!$G$7))-('Расчет комиссии(Нади)'!$I1990+'Таблица вводных'!$E$3+'Таблица вводных'!$F$3)</f>
        <v>#REF!</v>
      </c>
      <c r="H1990" s="66" t="e">
        <f>'Итоговая табл.1чел(все услуги-к'!$H1990-('Расчет комиссии(Нади)'!$I1990+'Таблица вводных'!$E$3+'Таблица вводных'!$F$3)</f>
        <v>#REF!</v>
      </c>
      <c r="I1990" s="66" t="e">
        <f>('Итоговая табл.1чел(все услуги-к'!$I1990+('Итоговая табл.1чел(все услуги-к'!$I1990*'Таблица вводных'!$G$9))-('Расчет комиссии(Нади)'!$I1990+'Таблица вводных'!$E$3+'Таблица вводных'!$F$3)</f>
        <v>#REF!</v>
      </c>
      <c r="J1990" s="13"/>
    </row>
    <row r="1991" spans="1:10" ht="13.2" customHeight="1">
      <c r="A1991" s="140"/>
      <c r="B1991" s="5">
        <v>45454</v>
      </c>
      <c r="C1991" s="15"/>
      <c r="D1991" s="66" t="e">
        <f>(('Итоговая табл.1чел(все услуги-к'!$D1991+('Итоговая табл.1чел(все услуги-к'!$D1991*'Таблица вводных'!$G$4)))-('Расчет комиссии(Нади)'!$I1991+'Таблица вводных'!$E$3+'Таблица вводных'!$F$3)</f>
        <v>#REF!</v>
      </c>
      <c r="E1991" s="66" t="e">
        <f>('Итоговая табл.1чел(все услуги-к'!$E1991+('Итоговая табл.1чел(все услуги-к'!$E1991*'Таблица вводных'!$G$5))-('Расчет комиссии(Нади)'!$I1991+'Таблица вводных'!$E$3+'Таблица вводных'!$F$3)</f>
        <v>#REF!</v>
      </c>
      <c r="F1991" s="66" t="e">
        <f>('Итоговая табл.1чел(все услуги-к'!$F1991+('Итоговая табл.1чел(все услуги-к'!$F1991*'Таблица вводных'!$G$6))-('Расчет комиссии(Нади)'!$I1991+'Таблица вводных'!$E$3+'Таблица вводных'!$F$3)</f>
        <v>#REF!</v>
      </c>
      <c r="G1991" s="66" t="e">
        <f>('Итоговая табл.1чел(все услуги-к'!$G1991+('Итоговая табл.1чел(все услуги-к'!$G1991*'Таблица вводных'!$G$7))-('Расчет комиссии(Нади)'!$I1991+'Таблица вводных'!$E$3+'Таблица вводных'!$F$3)</f>
        <v>#REF!</v>
      </c>
      <c r="H1991" s="66" t="e">
        <f>'Итоговая табл.1чел(все услуги-к'!$H1991-('Расчет комиссии(Нади)'!$I1991+'Таблица вводных'!$E$3+'Таблица вводных'!$F$3)</f>
        <v>#REF!</v>
      </c>
      <c r="I1991" s="66" t="e">
        <f>('Итоговая табл.1чел(все услуги-к'!$I1991+('Итоговая табл.1чел(все услуги-к'!$I1991*'Таблица вводных'!$G$9))-('Расчет комиссии(Нади)'!$I1991+'Таблица вводных'!$E$3+'Таблица вводных'!$F$3)</f>
        <v>#REF!</v>
      </c>
      <c r="J1991" s="13"/>
    </row>
    <row r="1992" spans="1:10" ht="13.2" customHeight="1">
      <c r="A1992" s="140"/>
      <c r="B1992" s="5"/>
      <c r="C1992" s="6"/>
      <c r="D1992" s="66" t="e">
        <f>(('Итоговая табл.1чел(все услуги-к'!$D1992+('Итоговая табл.1чел(все услуги-к'!$D1992*'Таблица вводных'!$G$4)))-('Расчет комиссии(Нади)'!$I1992+'Таблица вводных'!$E$3+'Таблица вводных'!$F$3)</f>
        <v>#REF!</v>
      </c>
      <c r="E1992" s="66" t="e">
        <f>('Итоговая табл.1чел(все услуги-к'!$E1992+('Итоговая табл.1чел(все услуги-к'!$E1992*'Таблица вводных'!$G$5))-('Расчет комиссии(Нади)'!$I1992+'Таблица вводных'!$E$3+'Таблица вводных'!$F$3)</f>
        <v>#REF!</v>
      </c>
      <c r="F1992" s="66" t="e">
        <f>('Итоговая табл.1чел(все услуги-к'!$F1992+('Итоговая табл.1чел(все услуги-к'!$F1992*'Таблица вводных'!$G$6))-('Расчет комиссии(Нади)'!$I1992+'Таблица вводных'!$E$3+'Таблица вводных'!$F$3)</f>
        <v>#REF!</v>
      </c>
      <c r="G1992" s="66" t="e">
        <f>('Итоговая табл.1чел(все услуги-к'!$G1992+('Итоговая табл.1чел(все услуги-к'!$G1992*'Таблица вводных'!$G$7))-('Расчет комиссии(Нади)'!$I1992+'Таблица вводных'!$E$3+'Таблица вводных'!$F$3)</f>
        <v>#REF!</v>
      </c>
      <c r="H1992" s="66" t="e">
        <f>'Итоговая табл.1чел(все услуги-к'!$H1992-('Расчет комиссии(Нади)'!$I1992+'Таблица вводных'!$E$3+'Таблица вводных'!$F$3)</f>
        <v>#REF!</v>
      </c>
      <c r="I1992" s="66" t="e">
        <f>('Итоговая табл.1чел(все услуги-к'!$I1992+('Итоговая табл.1чел(все услуги-к'!$I1992*'Таблица вводных'!$G$9))-('Расчет комиссии(Нади)'!$I1992+'Таблица вводных'!$E$3+'Таблица вводных'!$F$3)</f>
        <v>#REF!</v>
      </c>
      <c r="J1992" s="13"/>
    </row>
    <row r="1993" spans="1:10" ht="13.2" customHeight="1">
      <c r="A1993" s="140"/>
      <c r="B1993" s="5"/>
      <c r="C1993" s="15"/>
      <c r="D1993" s="66" t="e">
        <f>(('Итоговая табл.1чел(все услуги-к'!$D1993+('Итоговая табл.1чел(все услуги-к'!$D1993*'Таблица вводных'!$G$4)))-('Расчет комиссии(Нади)'!$I1993+'Таблица вводных'!$E$3+'Таблица вводных'!$F$3)</f>
        <v>#REF!</v>
      </c>
      <c r="E1993" s="66" t="e">
        <f>('Итоговая табл.1чел(все услуги-к'!$E1993+('Итоговая табл.1чел(все услуги-к'!$E1993*'Таблица вводных'!$G$5))-('Расчет комиссии(Нади)'!$I1993+'Таблица вводных'!$E$3+'Таблица вводных'!$F$3)</f>
        <v>#REF!</v>
      </c>
      <c r="F1993" s="66" t="e">
        <f>('Итоговая табл.1чел(все услуги-к'!$F1993+('Итоговая табл.1чел(все услуги-к'!$F1993*'Таблица вводных'!$G$6))-('Расчет комиссии(Нади)'!$I1993+'Таблица вводных'!$E$3+'Таблица вводных'!$F$3)</f>
        <v>#REF!</v>
      </c>
      <c r="G1993" s="66" t="e">
        <f>('Итоговая табл.1чел(все услуги-к'!$G1993+('Итоговая табл.1чел(все услуги-к'!$G1993*'Таблица вводных'!$G$7))-('Расчет комиссии(Нади)'!$I1993+'Таблица вводных'!$E$3+'Таблица вводных'!$F$3)</f>
        <v>#REF!</v>
      </c>
      <c r="H1993" s="66" t="e">
        <f>'Итоговая табл.1чел(все услуги-к'!$H1993-('Расчет комиссии(Нади)'!$I1993+'Таблица вводных'!$E$3+'Таблица вводных'!$F$3)</f>
        <v>#REF!</v>
      </c>
      <c r="I1993" s="66" t="e">
        <f>('Итоговая табл.1чел(все услуги-к'!$I1993+('Итоговая табл.1чел(все услуги-к'!$I1993*'Таблица вводных'!$G$9))-('Расчет комиссии(Нади)'!$I1993+'Таблица вводных'!$E$3+'Таблица вводных'!$F$3)</f>
        <v>#REF!</v>
      </c>
      <c r="J1993" s="13"/>
    </row>
    <row r="1994" spans="1:10" ht="13.2" customHeight="1">
      <c r="A1994" s="140"/>
      <c r="B1994" s="5"/>
      <c r="C1994" s="6"/>
      <c r="D1994" s="66" t="e">
        <f>(('Итоговая табл.1чел(все услуги-к'!$D1994+('Итоговая табл.1чел(все услуги-к'!$D1994*'Таблица вводных'!$G$4)))-('Расчет комиссии(Нади)'!$I1994+'Таблица вводных'!$E$3+'Таблица вводных'!$F$3)</f>
        <v>#REF!</v>
      </c>
      <c r="E1994" s="66" t="e">
        <f>('Итоговая табл.1чел(все услуги-к'!$E1994+('Итоговая табл.1чел(все услуги-к'!$E1994*'Таблица вводных'!$G$5))-('Расчет комиссии(Нади)'!$I1994+'Таблица вводных'!$E$3+'Таблица вводных'!$F$3)</f>
        <v>#REF!</v>
      </c>
      <c r="F1994" s="66" t="e">
        <f>('Итоговая табл.1чел(все услуги-к'!$F1994+('Итоговая табл.1чел(все услуги-к'!$F1994*'Таблица вводных'!$G$6))-('Расчет комиссии(Нади)'!$I1994+'Таблица вводных'!$E$3+'Таблица вводных'!$F$3)</f>
        <v>#REF!</v>
      </c>
      <c r="G1994" s="66" t="e">
        <f>('Итоговая табл.1чел(все услуги-к'!$G1994+('Итоговая табл.1чел(все услуги-к'!$G1994*'Таблица вводных'!$G$7))-('Расчет комиссии(Нади)'!$I1994+'Таблица вводных'!$E$3+'Таблица вводных'!$F$3)</f>
        <v>#REF!</v>
      </c>
      <c r="H1994" s="66" t="e">
        <f>'Итоговая табл.1чел(все услуги-к'!$H1994-('Расчет комиссии(Нади)'!$I1994+'Таблица вводных'!$E$3+'Таблица вводных'!$F$3)</f>
        <v>#REF!</v>
      </c>
      <c r="I1994" s="66" t="e">
        <f>('Итоговая табл.1чел(все услуги-к'!$I1994+('Итоговая табл.1чел(все услуги-к'!$I1994*'Таблица вводных'!$G$9))-('Расчет комиссии(Нади)'!$I1994+'Таблица вводных'!$E$3+'Таблица вводных'!$F$3)</f>
        <v>#REF!</v>
      </c>
      <c r="J1994" s="13"/>
    </row>
    <row r="1995" spans="1:10" ht="13.2" customHeight="1">
      <c r="A1995" s="140"/>
      <c r="B1995" s="5"/>
      <c r="C1995" s="6"/>
      <c r="D1995" s="66" t="e">
        <f>(('Итоговая табл.1чел(все услуги-к'!$D1995+('Итоговая табл.1чел(все услуги-к'!$D1995*'Таблица вводных'!$G$4)))-('Расчет комиссии(Нади)'!$I1995+'Таблица вводных'!$E$3+'Таблица вводных'!$F$3)</f>
        <v>#REF!</v>
      </c>
      <c r="E1995" s="66" t="e">
        <f>('Итоговая табл.1чел(все услуги-к'!$E1995+('Итоговая табл.1чел(все услуги-к'!$E1995*'Таблица вводных'!$G$5))-('Расчет комиссии(Нади)'!$I1995+'Таблица вводных'!$E$3+'Таблица вводных'!$F$3)</f>
        <v>#REF!</v>
      </c>
      <c r="F1995" s="66" t="e">
        <f>('Итоговая табл.1чел(все услуги-к'!$F1995+('Итоговая табл.1чел(все услуги-к'!$F1995*'Таблица вводных'!$G$6))-('Расчет комиссии(Нади)'!$I1995+'Таблица вводных'!$E$3+'Таблица вводных'!$F$3)</f>
        <v>#REF!</v>
      </c>
      <c r="G1995" s="66" t="e">
        <f>('Итоговая табл.1чел(все услуги-к'!$G1995+('Итоговая табл.1чел(все услуги-к'!$G1995*'Таблица вводных'!$G$7))-('Расчет комиссии(Нади)'!$I1995+'Таблица вводных'!$E$3+'Таблица вводных'!$F$3)</f>
        <v>#REF!</v>
      </c>
      <c r="H1995" s="66" t="e">
        <f>'Итоговая табл.1чел(все услуги-к'!$H1995-('Расчет комиссии(Нади)'!$I1995+'Таблица вводных'!$E$3+'Таблица вводных'!$F$3)</f>
        <v>#REF!</v>
      </c>
      <c r="I1995" s="66" t="e">
        <f>('Итоговая табл.1чел(все услуги-к'!$I1995+('Итоговая табл.1чел(все услуги-к'!$I1995*'Таблица вводных'!$G$9))-('Расчет комиссии(Нади)'!$I1995+'Таблица вводных'!$E$3+'Таблица вводных'!$F$3)</f>
        <v>#REF!</v>
      </c>
      <c r="J1995" s="13"/>
    </row>
    <row r="1996" spans="1:10" ht="13.2" customHeight="1">
      <c r="A1996" s="140"/>
      <c r="B1996" s="5"/>
      <c r="C1996" s="15"/>
      <c r="D1996" s="66" t="e">
        <f>(('Итоговая табл.1чел(все услуги-к'!$D1996+('Итоговая табл.1чел(все услуги-к'!$D1996*'Таблица вводных'!$G$4)))-('Расчет комиссии(Нади)'!$I1996+'Таблица вводных'!$E$3+'Таблица вводных'!$F$3)</f>
        <v>#REF!</v>
      </c>
      <c r="E1996" s="66" t="e">
        <f>('Итоговая табл.1чел(все услуги-к'!$E1996+('Итоговая табл.1чел(все услуги-к'!$E1996*'Таблица вводных'!$G$5))-('Расчет комиссии(Нади)'!$I1996+'Таблица вводных'!$E$3+'Таблица вводных'!$F$3)</f>
        <v>#REF!</v>
      </c>
      <c r="F1996" s="66" t="e">
        <f>('Итоговая табл.1чел(все услуги-к'!$F1996+('Итоговая табл.1чел(все услуги-к'!$F1996*'Таблица вводных'!$G$6))-('Расчет комиссии(Нади)'!$I1996+'Таблица вводных'!$E$3+'Таблица вводных'!$F$3)</f>
        <v>#REF!</v>
      </c>
      <c r="G1996" s="66" t="e">
        <f>('Итоговая табл.1чел(все услуги-к'!$G1996+('Итоговая табл.1чел(все услуги-к'!$G1996*'Таблица вводных'!$G$7))-('Расчет комиссии(Нади)'!$I1996+'Таблица вводных'!$E$3+'Таблица вводных'!$F$3)</f>
        <v>#REF!</v>
      </c>
      <c r="H1996" s="66" t="e">
        <f>'Итоговая табл.1чел(все услуги-к'!$H1996-('Расчет комиссии(Нади)'!$I1996+'Таблица вводных'!$E$3+'Таблица вводных'!$F$3)</f>
        <v>#REF!</v>
      </c>
      <c r="I1996" s="66" t="e">
        <f>('Итоговая табл.1чел(все услуги-к'!$I1996+('Итоговая табл.1чел(все услуги-к'!$I1996*'Таблица вводных'!$G$9))-('Расчет комиссии(Нади)'!$I1996+'Таблица вводных'!$E$3+'Таблица вводных'!$F$3)</f>
        <v>#REF!</v>
      </c>
      <c r="J1996" s="13"/>
    </row>
    <row r="1997" spans="1:10" ht="13.2" customHeight="1">
      <c r="A1997" s="140"/>
      <c r="B1997" s="5"/>
      <c r="C1997" s="6"/>
      <c r="D1997" s="66" t="e">
        <f>(('Итоговая табл.1чел(все услуги-к'!$D1997+('Итоговая табл.1чел(все услуги-к'!$D1997*'Таблица вводных'!$G$4)))-('Расчет комиссии(Нади)'!$I1997+'Таблица вводных'!$E$3+'Таблица вводных'!$F$3)</f>
        <v>#REF!</v>
      </c>
      <c r="E1997" s="66" t="e">
        <f>('Итоговая табл.1чел(все услуги-к'!$E1997+('Итоговая табл.1чел(все услуги-к'!$E1997*'Таблица вводных'!$G$5))-('Расчет комиссии(Нади)'!$I1997+'Таблица вводных'!$E$3+'Таблица вводных'!$F$3)</f>
        <v>#REF!</v>
      </c>
      <c r="F1997" s="66" t="e">
        <f>('Итоговая табл.1чел(все услуги-к'!$F1997+('Итоговая табл.1чел(все услуги-к'!$F1997*'Таблица вводных'!$G$6))-('Расчет комиссии(Нади)'!$I1997+'Таблица вводных'!$E$3+'Таблица вводных'!$F$3)</f>
        <v>#REF!</v>
      </c>
      <c r="G1997" s="66" t="e">
        <f>('Итоговая табл.1чел(все услуги-к'!$G1997+('Итоговая табл.1чел(все услуги-к'!$G1997*'Таблица вводных'!$G$7))-('Расчет комиссии(Нади)'!$I1997+'Таблица вводных'!$E$3+'Таблица вводных'!$F$3)</f>
        <v>#REF!</v>
      </c>
      <c r="H1997" s="66" t="e">
        <f>'Итоговая табл.1чел(все услуги-к'!$H1997-('Расчет комиссии(Нади)'!$I1997+'Таблица вводных'!$E$3+'Таблица вводных'!$F$3)</f>
        <v>#REF!</v>
      </c>
      <c r="I1997" s="66" t="e">
        <f>('Итоговая табл.1чел(все услуги-к'!$I1997+('Итоговая табл.1чел(все услуги-к'!$I1997*'Таблица вводных'!$G$9))-('Расчет комиссии(Нади)'!$I1997+'Таблица вводных'!$E$3+'Таблица вводных'!$F$3)</f>
        <v>#REF!</v>
      </c>
      <c r="J1997" s="13"/>
    </row>
    <row r="1998" spans="1:10" ht="13.2" customHeight="1">
      <c r="A1998" s="140"/>
      <c r="B1998" s="5"/>
      <c r="C1998" s="15"/>
      <c r="D1998" s="66" t="e">
        <f>(('Итоговая табл.1чел(все услуги-к'!$D1998+('Итоговая табл.1чел(все услуги-к'!$D1998*'Таблица вводных'!$G$4)))-('Расчет комиссии(Нади)'!$I1998+'Таблица вводных'!$E$3+'Таблица вводных'!$F$3)</f>
        <v>#REF!</v>
      </c>
      <c r="E1998" s="66" t="e">
        <f>('Итоговая табл.1чел(все услуги-к'!$E1998+('Итоговая табл.1чел(все услуги-к'!$E1998*'Таблица вводных'!$G$5))-('Расчет комиссии(Нади)'!$I1998+'Таблица вводных'!$E$3+'Таблица вводных'!$F$3)</f>
        <v>#REF!</v>
      </c>
      <c r="F1998" s="66" t="e">
        <f>('Итоговая табл.1чел(все услуги-к'!$F1998+('Итоговая табл.1чел(все услуги-к'!$F1998*'Таблица вводных'!$G$6))-('Расчет комиссии(Нади)'!$I1998+'Таблица вводных'!$E$3+'Таблица вводных'!$F$3)</f>
        <v>#REF!</v>
      </c>
      <c r="G1998" s="66" t="e">
        <f>('Итоговая табл.1чел(все услуги-к'!$G1998+('Итоговая табл.1чел(все услуги-к'!$G1998*'Таблица вводных'!$G$7))-('Расчет комиссии(Нади)'!$I1998+'Таблица вводных'!$E$3+'Таблица вводных'!$F$3)</f>
        <v>#REF!</v>
      </c>
      <c r="H1998" s="66" t="e">
        <f>'Итоговая табл.1чел(все услуги-к'!$H1998-('Расчет комиссии(Нади)'!$I1998+'Таблица вводных'!$E$3+'Таблица вводных'!$F$3)</f>
        <v>#REF!</v>
      </c>
      <c r="I1998" s="66" t="e">
        <f>('Итоговая табл.1чел(все услуги-к'!$I1998+('Итоговая табл.1чел(все услуги-к'!$I1998*'Таблица вводных'!$G$9))-('Расчет комиссии(Нади)'!$I1998+'Таблица вводных'!$E$3+'Таблица вводных'!$F$3)</f>
        <v>#REF!</v>
      </c>
      <c r="J1998" s="13"/>
    </row>
    <row r="1999" spans="1:10" ht="13.2" customHeight="1">
      <c r="A1999" s="141"/>
      <c r="B1999" s="18"/>
      <c r="C1999" s="19"/>
      <c r="D1999" s="76" t="e">
        <f>(('Итоговая табл.1чел(все услуги-к'!$D1999+('Итоговая табл.1чел(все услуги-к'!$D1999*'Таблица вводных'!$G$4)))-('Расчет комиссии(Нади)'!$I1999+'Таблица вводных'!$E$3+'Таблица вводных'!$F$3)</f>
        <v>#REF!</v>
      </c>
      <c r="E1999" s="76" t="e">
        <f>('Итоговая табл.1чел(все услуги-к'!$E1999+('Итоговая табл.1чел(все услуги-к'!$E1999*'Таблица вводных'!$G$5))-('Расчет комиссии(Нади)'!$I1999+'Таблица вводных'!$E$3+'Таблица вводных'!$F$3)</f>
        <v>#REF!</v>
      </c>
      <c r="F1999" s="76" t="e">
        <f>('Итоговая табл.1чел(все услуги-к'!$F1999+('Итоговая табл.1чел(все услуги-к'!$F1999*'Таблица вводных'!$G$6))-('Расчет комиссии(Нади)'!$I1999+'Таблица вводных'!$E$3+'Таблица вводных'!$F$3)</f>
        <v>#REF!</v>
      </c>
      <c r="G1999" s="76" t="e">
        <f>('Итоговая табл.1чел(все услуги-к'!$G1999+('Итоговая табл.1чел(все услуги-к'!$G1999*'Таблица вводных'!$G$7))-('Расчет комиссии(Нади)'!$I1999+'Таблица вводных'!$E$3+'Таблица вводных'!$F$3)</f>
        <v>#REF!</v>
      </c>
      <c r="H1999" s="76" t="e">
        <f>'Итоговая табл.1чел(все услуги-к'!$H1999-('Расчет комиссии(Нади)'!$I1999+'Таблица вводных'!$E$3+'Таблица вводных'!$F$3)</f>
        <v>#REF!</v>
      </c>
      <c r="I1999" s="76" t="e">
        <f>('Итоговая табл.1чел(все услуги-к'!$I1999+('Итоговая табл.1чел(все услуги-к'!$I1999*'Таблица вводных'!$G$9))-('Расчет комиссии(Нади)'!$I1999+'Таблица вводных'!$E$3+'Таблица вводных'!$F$3)</f>
        <v>#REF!</v>
      </c>
      <c r="J1999" s="22"/>
    </row>
    <row r="2000" spans="1:10" ht="13.2" customHeight="1">
      <c r="A2000" s="144" t="s">
        <v>329</v>
      </c>
      <c r="B2000" s="5">
        <v>45423</v>
      </c>
      <c r="C2000" s="97"/>
      <c r="D2000" s="59" t="e">
        <f>(('Итоговая табл.1чел(все услуги-к'!$D2000+('Итоговая табл.1чел(все услуги-к'!$D2000*'Таблица вводных'!$G$4)))-('Расчет комиссии(Нади)'!$I2000+'Таблица вводных'!$E$3+'Таблица вводных'!$F$3)</f>
        <v>#REF!</v>
      </c>
      <c r="E2000" s="59" t="e">
        <f>('Итоговая табл.1чел(все услуги-к'!$E2000+('Итоговая табл.1чел(все услуги-к'!$E2000*'Таблица вводных'!$G$5))-('Расчет комиссии(Нади)'!$I2000+'Таблица вводных'!$E$3+'Таблица вводных'!$F$3)</f>
        <v>#REF!</v>
      </c>
      <c r="F2000" s="59" t="e">
        <f>('Итоговая табл.1чел(все услуги-к'!$F2000+('Итоговая табл.1чел(все услуги-к'!$F2000*'Таблица вводных'!$G$6))-('Расчет комиссии(Нади)'!$I2000+'Таблица вводных'!$E$3+'Таблица вводных'!$F$3)</f>
        <v>#REF!</v>
      </c>
      <c r="G2000" s="59" t="e">
        <f>('Итоговая табл.1чел(все услуги-к'!$G2000+('Итоговая табл.1чел(все услуги-к'!$G2000*'Таблица вводных'!$G$7))-('Расчет комиссии(Нади)'!$I2000+'Таблица вводных'!$E$3+'Таблица вводных'!$F$3)</f>
        <v>#REF!</v>
      </c>
      <c r="H2000" s="59" t="e">
        <f>'Итоговая табл.1чел(все услуги-к'!$H2000-('Расчет комиссии(Нади)'!$I2000+'Таблица вводных'!$E$3+'Таблица вводных'!$F$3)</f>
        <v>#REF!</v>
      </c>
      <c r="I2000" s="59" t="e">
        <f>('Итоговая табл.1чел(все услуги-к'!$I2000+('Итоговая табл.1чел(все услуги-к'!$I2000*'Таблица вводных'!$G$9))-('Расчет комиссии(Нади)'!$I2000+'Таблица вводных'!$E$3+'Таблица вводных'!$F$3)</f>
        <v>#REF!</v>
      </c>
      <c r="J2000" s="10" t="s">
        <v>172</v>
      </c>
    </row>
    <row r="2001" spans="1:10" ht="13.2" customHeight="1">
      <c r="A2001" s="140"/>
      <c r="B2001" s="5">
        <v>45426</v>
      </c>
      <c r="C2001" s="6"/>
      <c r="D2001" s="66" t="e">
        <f>(('Итоговая табл.1чел(все услуги-к'!$D2001+('Итоговая табл.1чел(все услуги-к'!$D2001*'Таблица вводных'!$G$4)))-('Расчет комиссии(Нади)'!$I2001+'Таблица вводных'!$E$3+'Таблица вводных'!$F$3)</f>
        <v>#REF!</v>
      </c>
      <c r="E2001" s="66" t="e">
        <f>('Итоговая табл.1чел(все услуги-к'!$E2001+('Итоговая табл.1чел(все услуги-к'!$E2001*'Таблица вводных'!$G$5))-('Расчет комиссии(Нади)'!$I2001+'Таблица вводных'!$E$3+'Таблица вводных'!$F$3)</f>
        <v>#REF!</v>
      </c>
      <c r="F2001" s="66" t="e">
        <f>('Итоговая табл.1чел(все услуги-к'!$F2001+('Итоговая табл.1чел(все услуги-к'!$F2001*'Таблица вводных'!$G$6))-('Расчет комиссии(Нади)'!$I2001+'Таблица вводных'!$E$3+'Таблица вводных'!$F$3)</f>
        <v>#REF!</v>
      </c>
      <c r="G2001" s="66" t="e">
        <f>('Итоговая табл.1чел(все услуги-к'!$G2001+('Итоговая табл.1чел(все услуги-к'!$G2001*'Таблица вводных'!$G$7))-('Расчет комиссии(Нади)'!$I2001+'Таблица вводных'!$E$3+'Таблица вводных'!$F$3)</f>
        <v>#REF!</v>
      </c>
      <c r="H2001" s="66" t="e">
        <f>'Итоговая табл.1чел(все услуги-к'!$H2001-('Расчет комиссии(Нади)'!$I2001+'Таблица вводных'!$E$3+'Таблица вводных'!$F$3)</f>
        <v>#REF!</v>
      </c>
      <c r="I2001" s="66" t="e">
        <f>('Итоговая табл.1чел(все услуги-к'!$I2001+('Итоговая табл.1чел(все услуги-к'!$I2001*'Таблица вводных'!$G$9))-('Расчет комиссии(Нади)'!$I2001+'Таблица вводных'!$E$3+'Таблица вводных'!$F$3)</f>
        <v>#REF!</v>
      </c>
      <c r="J2001" s="13"/>
    </row>
    <row r="2002" spans="1:10" ht="13.2" customHeight="1">
      <c r="A2002" s="140"/>
      <c r="B2002" s="5">
        <v>45430</v>
      </c>
      <c r="C2002" s="15"/>
      <c r="D2002" s="66" t="e">
        <f>(('Итоговая табл.1чел(все услуги-к'!$D2002+('Итоговая табл.1чел(все услуги-к'!$D2002*'Таблица вводных'!$G$4)))-('Расчет комиссии(Нади)'!$I2002+'Таблица вводных'!$E$3+'Таблица вводных'!$F$3)</f>
        <v>#REF!</v>
      </c>
      <c r="E2002" s="66" t="e">
        <f>('Итоговая табл.1чел(все услуги-к'!$E2002+('Итоговая табл.1чел(все услуги-к'!$E2002*'Таблица вводных'!$G$5))-('Расчет комиссии(Нади)'!$I2002+'Таблица вводных'!$E$3+'Таблица вводных'!$F$3)</f>
        <v>#REF!</v>
      </c>
      <c r="F2002" s="66" t="e">
        <f>('Итоговая табл.1чел(все услуги-к'!$F2002+('Итоговая табл.1чел(все услуги-к'!$F2002*'Таблица вводных'!$G$6))-('Расчет комиссии(Нади)'!$I2002+'Таблица вводных'!$E$3+'Таблица вводных'!$F$3)</f>
        <v>#REF!</v>
      </c>
      <c r="G2002" s="66" t="e">
        <f>('Итоговая табл.1чел(все услуги-к'!$G2002+('Итоговая табл.1чел(все услуги-к'!$G2002*'Таблица вводных'!$G$7))-('Расчет комиссии(Нади)'!$I2002+'Таблица вводных'!$E$3+'Таблица вводных'!$F$3)</f>
        <v>#REF!</v>
      </c>
      <c r="H2002" s="66" t="e">
        <f>'Итоговая табл.1чел(все услуги-к'!$H2002-('Расчет комиссии(Нади)'!$I2002+'Таблица вводных'!$E$3+'Таблица вводных'!$F$3)</f>
        <v>#REF!</v>
      </c>
      <c r="I2002" s="66" t="e">
        <f>('Итоговая табл.1чел(все услуги-к'!$I2002+('Итоговая табл.1чел(все услуги-к'!$I2002*'Таблица вводных'!$G$9))-('Расчет комиссии(Нади)'!$I2002+'Таблица вводных'!$E$3+'Таблица вводных'!$F$3)</f>
        <v>#REF!</v>
      </c>
      <c r="J2002" s="13"/>
    </row>
    <row r="2003" spans="1:10" ht="13.2" customHeight="1">
      <c r="A2003" s="140"/>
      <c r="B2003" s="5">
        <v>45433</v>
      </c>
      <c r="C2003" s="6"/>
      <c r="D2003" s="66" t="e">
        <f>(('Итоговая табл.1чел(все услуги-к'!$D2003+('Итоговая табл.1чел(все услуги-к'!$D2003*'Таблица вводных'!$G$4)))-('Расчет комиссии(Нади)'!$I2003+'Таблица вводных'!$E$3+'Таблица вводных'!$F$3)</f>
        <v>#REF!</v>
      </c>
      <c r="E2003" s="66" t="e">
        <f>('Итоговая табл.1чел(все услуги-к'!$E2003+('Итоговая табл.1чел(все услуги-к'!$E2003*'Таблица вводных'!$G$5))-('Расчет комиссии(Нади)'!$I2003+'Таблица вводных'!$E$3+'Таблица вводных'!$F$3)</f>
        <v>#REF!</v>
      </c>
      <c r="F2003" s="66" t="e">
        <f>('Итоговая табл.1чел(все услуги-к'!$F2003+('Итоговая табл.1чел(все услуги-к'!$F2003*'Таблица вводных'!$G$6))-('Расчет комиссии(Нади)'!$I2003+'Таблица вводных'!$E$3+'Таблица вводных'!$F$3)</f>
        <v>#REF!</v>
      </c>
      <c r="G2003" s="66" t="e">
        <f>('Итоговая табл.1чел(все услуги-к'!$G2003+('Итоговая табл.1чел(все услуги-к'!$G2003*'Таблица вводных'!$G$7))-('Расчет комиссии(Нади)'!$I2003+'Таблица вводных'!$E$3+'Таблица вводных'!$F$3)</f>
        <v>#REF!</v>
      </c>
      <c r="H2003" s="66" t="e">
        <f>'Итоговая табл.1чел(все услуги-к'!$H2003-('Расчет комиссии(Нади)'!$I2003+'Таблица вводных'!$E$3+'Таблица вводных'!$F$3)</f>
        <v>#REF!</v>
      </c>
      <c r="I2003" s="66" t="e">
        <f>('Итоговая табл.1чел(все услуги-к'!$I2003+('Итоговая табл.1чел(все услуги-к'!$I2003*'Таблица вводных'!$G$9))-('Расчет комиссии(Нади)'!$I2003+'Таблица вводных'!$E$3+'Таблица вводных'!$F$3)</f>
        <v>#REF!</v>
      </c>
      <c r="J2003" s="13"/>
    </row>
    <row r="2004" spans="1:10" ht="13.2" customHeight="1">
      <c r="A2004" s="140"/>
      <c r="B2004" s="5">
        <v>45437</v>
      </c>
      <c r="C2004" s="15"/>
      <c r="D2004" s="66" t="e">
        <f>(('Итоговая табл.1чел(все услуги-к'!$D2004+('Итоговая табл.1чел(все услуги-к'!$D2004*'Таблица вводных'!$G$4)))-('Расчет комиссии(Нади)'!$I2004+'Таблица вводных'!$E$3+'Таблица вводных'!$F$3)</f>
        <v>#REF!</v>
      </c>
      <c r="E2004" s="66" t="e">
        <f>('Итоговая табл.1чел(все услуги-к'!$E2004+('Итоговая табл.1чел(все услуги-к'!$E2004*'Таблица вводных'!$G$5))-('Расчет комиссии(Нади)'!$I2004+'Таблица вводных'!$E$3+'Таблица вводных'!$F$3)</f>
        <v>#REF!</v>
      </c>
      <c r="F2004" s="66" t="e">
        <f>('Итоговая табл.1чел(все услуги-к'!$F2004+('Итоговая табл.1чел(все услуги-к'!$F2004*'Таблица вводных'!$G$6))-('Расчет комиссии(Нади)'!$I2004+'Таблица вводных'!$E$3+'Таблица вводных'!$F$3)</f>
        <v>#REF!</v>
      </c>
      <c r="G2004" s="66" t="e">
        <f>('Итоговая табл.1чел(все услуги-к'!$G2004+('Итоговая табл.1чел(все услуги-к'!$G2004*'Таблица вводных'!$G$7))-('Расчет комиссии(Нади)'!$I2004+'Таблица вводных'!$E$3+'Таблица вводных'!$F$3)</f>
        <v>#REF!</v>
      </c>
      <c r="H2004" s="66" t="e">
        <f>'Итоговая табл.1чел(все услуги-к'!$H2004-('Расчет комиссии(Нади)'!$I2004+'Таблица вводных'!$E$3+'Таблица вводных'!$F$3)</f>
        <v>#REF!</v>
      </c>
      <c r="I2004" s="66" t="e">
        <f>('Итоговая табл.1чел(все услуги-к'!$I2004+('Итоговая табл.1чел(все услуги-к'!$I2004*'Таблица вводных'!$G$9))-('Расчет комиссии(Нади)'!$I2004+'Таблица вводных'!$E$3+'Таблица вводных'!$F$3)</f>
        <v>#REF!</v>
      </c>
      <c r="J2004" s="13"/>
    </row>
    <row r="2005" spans="1:10" ht="13.2" customHeight="1">
      <c r="A2005" s="140"/>
      <c r="B2005" s="5">
        <v>45440</v>
      </c>
      <c r="C2005" s="15"/>
      <c r="D2005" s="66" t="e">
        <f>(('Итоговая табл.1чел(все услуги-к'!$D2005+('Итоговая табл.1чел(все услуги-к'!$D2005*'Таблица вводных'!$G$4)))-('Расчет комиссии(Нади)'!$I2005+'Таблица вводных'!$E$3+'Таблица вводных'!$F$3)</f>
        <v>#REF!</v>
      </c>
      <c r="E2005" s="66" t="e">
        <f>('Итоговая табл.1чел(все услуги-к'!$E2005+('Итоговая табл.1чел(все услуги-к'!$E2005*'Таблица вводных'!$G$5))-('Расчет комиссии(Нади)'!$I2005+'Таблица вводных'!$E$3+'Таблица вводных'!$F$3)</f>
        <v>#REF!</v>
      </c>
      <c r="F2005" s="66" t="e">
        <f>('Итоговая табл.1чел(все услуги-к'!$F2005+('Итоговая табл.1чел(все услуги-к'!$F2005*'Таблица вводных'!$G$6))-('Расчет комиссии(Нади)'!$I2005+'Таблица вводных'!$E$3+'Таблица вводных'!$F$3)</f>
        <v>#REF!</v>
      </c>
      <c r="G2005" s="66" t="e">
        <f>('Итоговая табл.1чел(все услуги-к'!$G2005+('Итоговая табл.1чел(все услуги-к'!$G2005*'Таблица вводных'!$G$7))-('Расчет комиссии(Нади)'!$I2005+'Таблица вводных'!$E$3+'Таблица вводных'!$F$3)</f>
        <v>#REF!</v>
      </c>
      <c r="H2005" s="66" t="e">
        <f>'Итоговая табл.1чел(все услуги-к'!$H2005-('Расчет комиссии(Нади)'!$I2005+'Таблица вводных'!$E$3+'Таблица вводных'!$F$3)</f>
        <v>#REF!</v>
      </c>
      <c r="I2005" s="66" t="e">
        <f>('Итоговая табл.1чел(все услуги-к'!$I2005+('Итоговая табл.1чел(все услуги-к'!$I2005*'Таблица вводных'!$G$9))-('Расчет комиссии(Нади)'!$I2005+'Таблица вводных'!$E$3+'Таблица вводных'!$F$3)</f>
        <v>#REF!</v>
      </c>
      <c r="J2005" s="13"/>
    </row>
    <row r="2006" spans="1:10" ht="13.2" customHeight="1">
      <c r="A2006" s="140"/>
      <c r="B2006" s="5">
        <v>45444</v>
      </c>
      <c r="C2006" s="15"/>
      <c r="D2006" s="66" t="e">
        <f>(('Итоговая табл.1чел(все услуги-к'!$D2006+('Итоговая табл.1чел(все услуги-к'!$D2006*'Таблица вводных'!$G$4)))-('Расчет комиссии(Нади)'!$I2006+'Таблица вводных'!$E$3+'Таблица вводных'!$F$3)</f>
        <v>#REF!</v>
      </c>
      <c r="E2006" s="66" t="e">
        <f>('Итоговая табл.1чел(все услуги-к'!$E2006+('Итоговая табл.1чел(все услуги-к'!$E2006*'Таблица вводных'!$G$5))-('Расчет комиссии(Нади)'!$I2006+'Таблица вводных'!$E$3+'Таблица вводных'!$F$3)</f>
        <v>#REF!</v>
      </c>
      <c r="F2006" s="66" t="e">
        <f>('Итоговая табл.1чел(все услуги-к'!$F2006+('Итоговая табл.1чел(все услуги-к'!$F2006*'Таблица вводных'!$G$6))-('Расчет комиссии(Нади)'!$I2006+'Таблица вводных'!$E$3+'Таблица вводных'!$F$3)</f>
        <v>#REF!</v>
      </c>
      <c r="G2006" s="66" t="e">
        <f>('Итоговая табл.1чел(все услуги-к'!$G2006+('Итоговая табл.1чел(все услуги-к'!$G2006*'Таблица вводных'!$G$7))-('Расчет комиссии(Нади)'!$I2006+'Таблица вводных'!$E$3+'Таблица вводных'!$F$3)</f>
        <v>#REF!</v>
      </c>
      <c r="H2006" s="66" t="e">
        <f>'Итоговая табл.1чел(все услуги-к'!$H2006-('Расчет комиссии(Нади)'!$I2006+'Таблица вводных'!$E$3+'Таблица вводных'!$F$3)</f>
        <v>#REF!</v>
      </c>
      <c r="I2006" s="66" t="e">
        <f>('Итоговая табл.1чел(все услуги-к'!$I2006+('Итоговая табл.1чел(все услуги-к'!$I2006*'Таблица вводных'!$G$9))-('Расчет комиссии(Нади)'!$I2006+'Таблица вводных'!$E$3+'Таблица вводных'!$F$3)</f>
        <v>#REF!</v>
      </c>
      <c r="J2006" s="13"/>
    </row>
    <row r="2007" spans="1:10" ht="13.2" customHeight="1">
      <c r="A2007" s="140"/>
      <c r="B2007" s="5">
        <v>45447</v>
      </c>
      <c r="C2007" s="6"/>
      <c r="D2007" s="66" t="e">
        <f>(('Итоговая табл.1чел(все услуги-к'!$D2007+('Итоговая табл.1чел(все услуги-к'!$D2007*'Таблица вводных'!$G$4)))-('Расчет комиссии(Нади)'!$I2007+'Таблица вводных'!$E$3+'Таблица вводных'!$F$3)</f>
        <v>#REF!</v>
      </c>
      <c r="E2007" s="66" t="e">
        <f>('Итоговая табл.1чел(все услуги-к'!$E2007+('Итоговая табл.1чел(все услуги-к'!$E2007*'Таблица вводных'!$G$5))-('Расчет комиссии(Нади)'!$I2007+'Таблица вводных'!$E$3+'Таблица вводных'!$F$3)</f>
        <v>#REF!</v>
      </c>
      <c r="F2007" s="66" t="e">
        <f>('Итоговая табл.1чел(все услуги-к'!$F2007+('Итоговая табл.1чел(все услуги-к'!$F2007*'Таблица вводных'!$G$6))-('Расчет комиссии(Нади)'!$I2007+'Таблица вводных'!$E$3+'Таблица вводных'!$F$3)</f>
        <v>#REF!</v>
      </c>
      <c r="G2007" s="66" t="e">
        <f>('Итоговая табл.1чел(все услуги-к'!$G2007+('Итоговая табл.1чел(все услуги-к'!$G2007*'Таблица вводных'!$G$7))-('Расчет комиссии(Нади)'!$I2007+'Таблица вводных'!$E$3+'Таблица вводных'!$F$3)</f>
        <v>#REF!</v>
      </c>
      <c r="H2007" s="66" t="e">
        <f>'Итоговая табл.1чел(все услуги-к'!$H2007-('Расчет комиссии(Нади)'!$I2007+'Таблица вводных'!$E$3+'Таблица вводных'!$F$3)</f>
        <v>#REF!</v>
      </c>
      <c r="I2007" s="66" t="e">
        <f>('Итоговая табл.1чел(все услуги-к'!$I2007+('Итоговая табл.1чел(все услуги-к'!$I2007*'Таблица вводных'!$G$9))-('Расчет комиссии(Нади)'!$I2007+'Таблица вводных'!$E$3+'Таблица вводных'!$F$3)</f>
        <v>#REF!</v>
      </c>
      <c r="J2007" s="13"/>
    </row>
    <row r="2008" spans="1:10" ht="13.2" customHeight="1">
      <c r="A2008" s="140"/>
      <c r="B2008" s="5">
        <v>45451</v>
      </c>
      <c r="C2008" s="15"/>
      <c r="D2008" s="66" t="e">
        <f>(('Итоговая табл.1чел(все услуги-к'!$D2008+('Итоговая табл.1чел(все услуги-к'!$D2008*'Таблица вводных'!$G$4)))-('Расчет комиссии(Нади)'!$I2008+'Таблица вводных'!$E$3+'Таблица вводных'!$F$3)</f>
        <v>#REF!</v>
      </c>
      <c r="E2008" s="66" t="e">
        <f>('Итоговая табл.1чел(все услуги-к'!$E2008+('Итоговая табл.1чел(все услуги-к'!$E2008*'Таблица вводных'!$G$5))-('Расчет комиссии(Нади)'!$I2008+'Таблица вводных'!$E$3+'Таблица вводных'!$F$3)</f>
        <v>#REF!</v>
      </c>
      <c r="F2008" s="66" t="e">
        <f>('Итоговая табл.1чел(все услуги-к'!$F2008+('Итоговая табл.1чел(все услуги-к'!$F2008*'Таблица вводных'!$G$6))-('Расчет комиссии(Нади)'!$I2008+'Таблица вводных'!$E$3+'Таблица вводных'!$F$3)</f>
        <v>#REF!</v>
      </c>
      <c r="G2008" s="66" t="e">
        <f>('Итоговая табл.1чел(все услуги-к'!$G2008+('Итоговая табл.1чел(все услуги-к'!$G2008*'Таблица вводных'!$G$7))-('Расчет комиссии(Нади)'!$I2008+'Таблица вводных'!$E$3+'Таблица вводных'!$F$3)</f>
        <v>#REF!</v>
      </c>
      <c r="H2008" s="66" t="e">
        <f>'Итоговая табл.1чел(все услуги-к'!$H2008-('Расчет комиссии(Нади)'!$I2008+'Таблица вводных'!$E$3+'Таблица вводных'!$F$3)</f>
        <v>#REF!</v>
      </c>
      <c r="I2008" s="66" t="e">
        <f>('Итоговая табл.1чел(все услуги-к'!$I2008+('Итоговая табл.1чел(все услуги-к'!$I2008*'Таблица вводных'!$G$9))-('Расчет комиссии(Нади)'!$I2008+'Таблица вводных'!$E$3+'Таблица вводных'!$F$3)</f>
        <v>#REF!</v>
      </c>
      <c r="J2008" s="13"/>
    </row>
    <row r="2009" spans="1:10" ht="13.2" customHeight="1">
      <c r="A2009" s="140"/>
      <c r="B2009" s="5">
        <v>45454</v>
      </c>
      <c r="C2009" s="15"/>
      <c r="D2009" s="66" t="e">
        <f>(('Итоговая табл.1чел(все услуги-к'!$D2009+('Итоговая табл.1чел(все услуги-к'!$D2009*'Таблица вводных'!$G$4)))-('Расчет комиссии(Нади)'!$I2009+'Таблица вводных'!$E$3+'Таблица вводных'!$F$3)</f>
        <v>#REF!</v>
      </c>
      <c r="E2009" s="66" t="e">
        <f>('Итоговая табл.1чел(все услуги-к'!$E2009+('Итоговая табл.1чел(все услуги-к'!$E2009*'Таблица вводных'!$G$5))-('Расчет комиссии(Нади)'!$I2009+'Таблица вводных'!$E$3+'Таблица вводных'!$F$3)</f>
        <v>#REF!</v>
      </c>
      <c r="F2009" s="66" t="e">
        <f>('Итоговая табл.1чел(все услуги-к'!$F2009+('Итоговая табл.1чел(все услуги-к'!$F2009*'Таблица вводных'!$G$6))-('Расчет комиссии(Нади)'!$I2009+'Таблица вводных'!$E$3+'Таблица вводных'!$F$3)</f>
        <v>#REF!</v>
      </c>
      <c r="G2009" s="66" t="e">
        <f>('Итоговая табл.1чел(все услуги-к'!$G2009+('Итоговая табл.1чел(все услуги-к'!$G2009*'Таблица вводных'!$G$7))-('Расчет комиссии(Нади)'!$I2009+'Таблица вводных'!$E$3+'Таблица вводных'!$F$3)</f>
        <v>#REF!</v>
      </c>
      <c r="H2009" s="66" t="e">
        <f>'Итоговая табл.1чел(все услуги-к'!$H2009-('Расчет комиссии(Нади)'!$I2009+'Таблица вводных'!$E$3+'Таблица вводных'!$F$3)</f>
        <v>#REF!</v>
      </c>
      <c r="I2009" s="66" t="e">
        <f>('Итоговая табл.1чел(все услуги-к'!$I2009+('Итоговая табл.1чел(все услуги-к'!$I2009*'Таблица вводных'!$G$9))-('Расчет комиссии(Нади)'!$I2009+'Таблица вводных'!$E$3+'Таблица вводных'!$F$3)</f>
        <v>#REF!</v>
      </c>
      <c r="J2009" s="13"/>
    </row>
    <row r="2010" spans="1:10" ht="13.2" customHeight="1">
      <c r="A2010" s="140"/>
      <c r="B2010" s="5"/>
      <c r="C2010" s="6"/>
      <c r="D2010" s="66" t="e">
        <f>(('Итоговая табл.1чел(все услуги-к'!$D2010+('Итоговая табл.1чел(все услуги-к'!$D2010*'Таблица вводных'!$G$4)))-('Расчет комиссии(Нади)'!$I2010+'Таблица вводных'!$E$3+'Таблица вводных'!$F$3)</f>
        <v>#REF!</v>
      </c>
      <c r="E2010" s="66" t="e">
        <f>('Итоговая табл.1чел(все услуги-к'!$E2010+('Итоговая табл.1чел(все услуги-к'!$E2010*'Таблица вводных'!$G$5))-('Расчет комиссии(Нади)'!$I2010+'Таблица вводных'!$E$3+'Таблица вводных'!$F$3)</f>
        <v>#REF!</v>
      </c>
      <c r="F2010" s="66" t="e">
        <f>('Итоговая табл.1чел(все услуги-к'!$F2010+('Итоговая табл.1чел(все услуги-к'!$F2010*'Таблица вводных'!$G$6))-('Расчет комиссии(Нади)'!$I2010+'Таблица вводных'!$E$3+'Таблица вводных'!$F$3)</f>
        <v>#REF!</v>
      </c>
      <c r="G2010" s="66" t="e">
        <f>('Итоговая табл.1чел(все услуги-к'!$G2010+('Итоговая табл.1чел(все услуги-к'!$G2010*'Таблица вводных'!$G$7))-('Расчет комиссии(Нади)'!$I2010+'Таблица вводных'!$E$3+'Таблица вводных'!$F$3)</f>
        <v>#REF!</v>
      </c>
      <c r="H2010" s="66" t="e">
        <f>'Итоговая табл.1чел(все услуги-к'!$H2010-('Расчет комиссии(Нади)'!$I2010+'Таблица вводных'!$E$3+'Таблица вводных'!$F$3)</f>
        <v>#REF!</v>
      </c>
      <c r="I2010" s="66" t="e">
        <f>('Итоговая табл.1чел(все услуги-к'!$I2010+('Итоговая табл.1чел(все услуги-к'!$I2010*'Таблица вводных'!$G$9))-('Расчет комиссии(Нади)'!$I2010+'Таблица вводных'!$E$3+'Таблица вводных'!$F$3)</f>
        <v>#REF!</v>
      </c>
      <c r="J2010" s="13"/>
    </row>
    <row r="2011" spans="1:10" ht="13.2" customHeight="1">
      <c r="A2011" s="140"/>
      <c r="B2011" s="5"/>
      <c r="C2011" s="15"/>
      <c r="D2011" s="66" t="e">
        <f>(('Итоговая табл.1чел(все услуги-к'!$D2011+('Итоговая табл.1чел(все услуги-к'!$D2011*'Таблица вводных'!$G$4)))-('Расчет комиссии(Нади)'!$I2011+'Таблица вводных'!$E$3+'Таблица вводных'!$F$3)</f>
        <v>#REF!</v>
      </c>
      <c r="E2011" s="66" t="e">
        <f>('Итоговая табл.1чел(все услуги-к'!$E2011+('Итоговая табл.1чел(все услуги-к'!$E2011*'Таблица вводных'!$G$5))-('Расчет комиссии(Нади)'!$I2011+'Таблица вводных'!$E$3+'Таблица вводных'!$F$3)</f>
        <v>#REF!</v>
      </c>
      <c r="F2011" s="66" t="e">
        <f>('Итоговая табл.1чел(все услуги-к'!$F2011+('Итоговая табл.1чел(все услуги-к'!$F2011*'Таблица вводных'!$G$6))-('Расчет комиссии(Нади)'!$I2011+'Таблица вводных'!$E$3+'Таблица вводных'!$F$3)</f>
        <v>#REF!</v>
      </c>
      <c r="G2011" s="66" t="e">
        <f>('Итоговая табл.1чел(все услуги-к'!$G2011+('Итоговая табл.1чел(все услуги-к'!$G2011*'Таблица вводных'!$G$7))-('Расчет комиссии(Нади)'!$I2011+'Таблица вводных'!$E$3+'Таблица вводных'!$F$3)</f>
        <v>#REF!</v>
      </c>
      <c r="H2011" s="66" t="e">
        <f>'Итоговая табл.1чел(все услуги-к'!$H2011-('Расчет комиссии(Нади)'!$I2011+'Таблица вводных'!$E$3+'Таблица вводных'!$F$3)</f>
        <v>#REF!</v>
      </c>
      <c r="I2011" s="66" t="e">
        <f>('Итоговая табл.1чел(все услуги-к'!$I2011+('Итоговая табл.1чел(все услуги-к'!$I2011*'Таблица вводных'!$G$9))-('Расчет комиссии(Нади)'!$I2011+'Таблица вводных'!$E$3+'Таблица вводных'!$F$3)</f>
        <v>#REF!</v>
      </c>
      <c r="J2011" s="13"/>
    </row>
    <row r="2012" spans="1:10" ht="13.2" customHeight="1">
      <c r="A2012" s="140"/>
      <c r="B2012" s="5"/>
      <c r="C2012" s="6"/>
      <c r="D2012" s="66" t="e">
        <f>(('Итоговая табл.1чел(все услуги-к'!$D2012+('Итоговая табл.1чел(все услуги-к'!$D2012*'Таблица вводных'!$G$4)))-('Расчет комиссии(Нади)'!$I2012+'Таблица вводных'!$E$3+'Таблица вводных'!$F$3)</f>
        <v>#REF!</v>
      </c>
      <c r="E2012" s="66" t="e">
        <f>('Итоговая табл.1чел(все услуги-к'!$E2012+('Итоговая табл.1чел(все услуги-к'!$E2012*'Таблица вводных'!$G$5))-('Расчет комиссии(Нади)'!$I2012+'Таблица вводных'!$E$3+'Таблица вводных'!$F$3)</f>
        <v>#REF!</v>
      </c>
      <c r="F2012" s="66" t="e">
        <f>('Итоговая табл.1чел(все услуги-к'!$F2012+('Итоговая табл.1чел(все услуги-к'!$F2012*'Таблица вводных'!$G$6))-('Расчет комиссии(Нади)'!$I2012+'Таблица вводных'!$E$3+'Таблица вводных'!$F$3)</f>
        <v>#REF!</v>
      </c>
      <c r="G2012" s="66" t="e">
        <f>('Итоговая табл.1чел(все услуги-к'!$G2012+('Итоговая табл.1чел(все услуги-к'!$G2012*'Таблица вводных'!$G$7))-('Расчет комиссии(Нади)'!$I2012+'Таблица вводных'!$E$3+'Таблица вводных'!$F$3)</f>
        <v>#REF!</v>
      </c>
      <c r="H2012" s="66" t="e">
        <f>'Итоговая табл.1чел(все услуги-к'!$H2012-('Расчет комиссии(Нади)'!$I2012+'Таблица вводных'!$E$3+'Таблица вводных'!$F$3)</f>
        <v>#REF!</v>
      </c>
      <c r="I2012" s="66" t="e">
        <f>('Итоговая табл.1чел(все услуги-к'!$I2012+('Итоговая табл.1чел(все услуги-к'!$I2012*'Таблица вводных'!$G$9))-('Расчет комиссии(Нади)'!$I2012+'Таблица вводных'!$E$3+'Таблица вводных'!$F$3)</f>
        <v>#REF!</v>
      </c>
      <c r="J2012" s="13"/>
    </row>
    <row r="2013" spans="1:10" ht="13.2" customHeight="1">
      <c r="A2013" s="140"/>
      <c r="B2013" s="5"/>
      <c r="C2013" s="6"/>
      <c r="D2013" s="66" t="e">
        <f>(('Итоговая табл.1чел(все услуги-к'!$D2013+('Итоговая табл.1чел(все услуги-к'!$D2013*'Таблица вводных'!$G$4)))-('Расчет комиссии(Нади)'!$I2013+'Таблица вводных'!$E$3+'Таблица вводных'!$F$3)</f>
        <v>#REF!</v>
      </c>
      <c r="E2013" s="66" t="e">
        <f>('Итоговая табл.1чел(все услуги-к'!$E2013+('Итоговая табл.1чел(все услуги-к'!$E2013*'Таблица вводных'!$G$5))-('Расчет комиссии(Нади)'!$I2013+'Таблица вводных'!$E$3+'Таблица вводных'!$F$3)</f>
        <v>#REF!</v>
      </c>
      <c r="F2013" s="66" t="e">
        <f>('Итоговая табл.1чел(все услуги-к'!$F2013+('Итоговая табл.1чел(все услуги-к'!$F2013*'Таблица вводных'!$G$6))-('Расчет комиссии(Нади)'!$I2013+'Таблица вводных'!$E$3+'Таблица вводных'!$F$3)</f>
        <v>#REF!</v>
      </c>
      <c r="G2013" s="66" t="e">
        <f>('Итоговая табл.1чел(все услуги-к'!$G2013+('Итоговая табл.1чел(все услуги-к'!$G2013*'Таблица вводных'!$G$7))-('Расчет комиссии(Нади)'!$I2013+'Таблица вводных'!$E$3+'Таблица вводных'!$F$3)</f>
        <v>#REF!</v>
      </c>
      <c r="H2013" s="66" t="e">
        <f>'Итоговая табл.1чел(все услуги-к'!$H2013-('Расчет комиссии(Нади)'!$I2013+'Таблица вводных'!$E$3+'Таблица вводных'!$F$3)</f>
        <v>#REF!</v>
      </c>
      <c r="I2013" s="66" t="e">
        <f>('Итоговая табл.1чел(все услуги-к'!$I2013+('Итоговая табл.1чел(все услуги-к'!$I2013*'Таблица вводных'!$G$9))-('Расчет комиссии(Нади)'!$I2013+'Таблица вводных'!$E$3+'Таблица вводных'!$F$3)</f>
        <v>#REF!</v>
      </c>
      <c r="J2013" s="13"/>
    </row>
    <row r="2014" spans="1:10" ht="13.2" customHeight="1">
      <c r="A2014" s="140"/>
      <c r="B2014" s="5"/>
      <c r="C2014" s="15"/>
      <c r="D2014" s="66" t="e">
        <f>(('Итоговая табл.1чел(все услуги-к'!$D2014+('Итоговая табл.1чел(все услуги-к'!$D2014*'Таблица вводных'!$G$4)))-('Расчет комиссии(Нади)'!$I2014+'Таблица вводных'!$E$3+'Таблица вводных'!$F$3)</f>
        <v>#REF!</v>
      </c>
      <c r="E2014" s="66" t="e">
        <f>('Итоговая табл.1чел(все услуги-к'!$E2014+('Итоговая табл.1чел(все услуги-к'!$E2014*'Таблица вводных'!$G$5))-('Расчет комиссии(Нади)'!$I2014+'Таблица вводных'!$E$3+'Таблица вводных'!$F$3)</f>
        <v>#REF!</v>
      </c>
      <c r="F2014" s="66" t="e">
        <f>('Итоговая табл.1чел(все услуги-к'!$F2014+('Итоговая табл.1чел(все услуги-к'!$F2014*'Таблица вводных'!$G$6))-('Расчет комиссии(Нади)'!$I2014+'Таблица вводных'!$E$3+'Таблица вводных'!$F$3)</f>
        <v>#REF!</v>
      </c>
      <c r="G2014" s="66" t="e">
        <f>('Итоговая табл.1чел(все услуги-к'!$G2014+('Итоговая табл.1чел(все услуги-к'!$G2014*'Таблица вводных'!$G$7))-('Расчет комиссии(Нади)'!$I2014+'Таблица вводных'!$E$3+'Таблица вводных'!$F$3)</f>
        <v>#REF!</v>
      </c>
      <c r="H2014" s="66" t="e">
        <f>'Итоговая табл.1чел(все услуги-к'!$H2014-('Расчет комиссии(Нади)'!$I2014+'Таблица вводных'!$E$3+'Таблица вводных'!$F$3)</f>
        <v>#REF!</v>
      </c>
      <c r="I2014" s="66" t="e">
        <f>('Итоговая табл.1чел(все услуги-к'!$I2014+('Итоговая табл.1чел(все услуги-к'!$I2014*'Таблица вводных'!$G$9))-('Расчет комиссии(Нади)'!$I2014+'Таблица вводных'!$E$3+'Таблица вводных'!$F$3)</f>
        <v>#REF!</v>
      </c>
      <c r="J2014" s="13"/>
    </row>
    <row r="2015" spans="1:10" ht="13.2" customHeight="1">
      <c r="A2015" s="140"/>
      <c r="B2015" s="5"/>
      <c r="C2015" s="6"/>
      <c r="D2015" s="66" t="e">
        <f>(('Итоговая табл.1чел(все услуги-к'!$D2015+('Итоговая табл.1чел(все услуги-к'!$D2015*'Таблица вводных'!$G$4)))-('Расчет комиссии(Нади)'!$I2015+'Таблица вводных'!$E$3+'Таблица вводных'!$F$3)</f>
        <v>#REF!</v>
      </c>
      <c r="E2015" s="66" t="e">
        <f>('Итоговая табл.1чел(все услуги-к'!$E2015+('Итоговая табл.1чел(все услуги-к'!$E2015*'Таблица вводных'!$G$5))-('Расчет комиссии(Нади)'!$I2015+'Таблица вводных'!$E$3+'Таблица вводных'!$F$3)</f>
        <v>#REF!</v>
      </c>
      <c r="F2015" s="66" t="e">
        <f>('Итоговая табл.1чел(все услуги-к'!$F2015+('Итоговая табл.1чел(все услуги-к'!$F2015*'Таблица вводных'!$G$6))-('Расчет комиссии(Нади)'!$I2015+'Таблица вводных'!$E$3+'Таблица вводных'!$F$3)</f>
        <v>#REF!</v>
      </c>
      <c r="G2015" s="66" t="e">
        <f>('Итоговая табл.1чел(все услуги-к'!$G2015+('Итоговая табл.1чел(все услуги-к'!$G2015*'Таблица вводных'!$G$7))-('Расчет комиссии(Нади)'!$I2015+'Таблица вводных'!$E$3+'Таблица вводных'!$F$3)</f>
        <v>#REF!</v>
      </c>
      <c r="H2015" s="66" t="e">
        <f>'Итоговая табл.1чел(все услуги-к'!$H2015-('Расчет комиссии(Нади)'!$I2015+'Таблица вводных'!$E$3+'Таблица вводных'!$F$3)</f>
        <v>#REF!</v>
      </c>
      <c r="I2015" s="66" t="e">
        <f>('Итоговая табл.1чел(все услуги-к'!$I2015+('Итоговая табл.1чел(все услуги-к'!$I2015*'Таблица вводных'!$G$9))-('Расчет комиссии(Нади)'!$I2015+'Таблица вводных'!$E$3+'Таблица вводных'!$F$3)</f>
        <v>#REF!</v>
      </c>
      <c r="J2015" s="13"/>
    </row>
    <row r="2016" spans="1:10" ht="13.2" customHeight="1">
      <c r="A2016" s="140"/>
      <c r="B2016" s="5"/>
      <c r="C2016" s="15"/>
      <c r="D2016" s="66" t="e">
        <f>(('Итоговая табл.1чел(все услуги-к'!$D2016+('Итоговая табл.1чел(все услуги-к'!$D2016*'Таблица вводных'!$G$4)))-('Расчет комиссии(Нади)'!$I2016+'Таблица вводных'!$E$3+'Таблица вводных'!$F$3)</f>
        <v>#REF!</v>
      </c>
      <c r="E2016" s="66" t="e">
        <f>('Итоговая табл.1чел(все услуги-к'!$E2016+('Итоговая табл.1чел(все услуги-к'!$E2016*'Таблица вводных'!$G$5))-('Расчет комиссии(Нади)'!$I2016+'Таблица вводных'!$E$3+'Таблица вводных'!$F$3)</f>
        <v>#REF!</v>
      </c>
      <c r="F2016" s="66" t="e">
        <f>('Итоговая табл.1чел(все услуги-к'!$F2016+('Итоговая табл.1чел(все услуги-к'!$F2016*'Таблица вводных'!$G$6))-('Расчет комиссии(Нади)'!$I2016+'Таблица вводных'!$E$3+'Таблица вводных'!$F$3)</f>
        <v>#REF!</v>
      </c>
      <c r="G2016" s="66" t="e">
        <f>('Итоговая табл.1чел(все услуги-к'!$G2016+('Итоговая табл.1чел(все услуги-к'!$G2016*'Таблица вводных'!$G$7))-('Расчет комиссии(Нади)'!$I2016+'Таблица вводных'!$E$3+'Таблица вводных'!$F$3)</f>
        <v>#REF!</v>
      </c>
      <c r="H2016" s="66" t="e">
        <f>'Итоговая табл.1чел(все услуги-к'!$H2016-('Расчет комиссии(Нади)'!$I2016+'Таблица вводных'!$E$3+'Таблица вводных'!$F$3)</f>
        <v>#REF!</v>
      </c>
      <c r="I2016" s="66" t="e">
        <f>('Итоговая табл.1чел(все услуги-к'!$I2016+('Итоговая табл.1чел(все услуги-к'!$I2016*'Таблица вводных'!$G$9))-('Расчет комиссии(Нади)'!$I2016+'Таблица вводных'!$E$3+'Таблица вводных'!$F$3)</f>
        <v>#REF!</v>
      </c>
      <c r="J2016" s="13"/>
    </row>
    <row r="2017" spans="1:10" ht="13.2" customHeight="1">
      <c r="A2017" s="141"/>
      <c r="B2017" s="18"/>
      <c r="C2017" s="19"/>
      <c r="D2017" s="76" t="e">
        <f>(('Итоговая табл.1чел(все услуги-к'!$D2017+('Итоговая табл.1чел(все услуги-к'!$D2017*'Таблица вводных'!$G$4)))-('Расчет комиссии(Нади)'!$I2017+'Таблица вводных'!$E$3+'Таблица вводных'!$F$3)</f>
        <v>#REF!</v>
      </c>
      <c r="E2017" s="76" t="e">
        <f>('Итоговая табл.1чел(все услуги-к'!$E2017+('Итоговая табл.1чел(все услуги-к'!$E2017*'Таблица вводных'!$G$5))-('Расчет комиссии(Нади)'!$I2017+'Таблица вводных'!$E$3+'Таблица вводных'!$F$3)</f>
        <v>#REF!</v>
      </c>
      <c r="F2017" s="76" t="e">
        <f>('Итоговая табл.1чел(все услуги-к'!$F2017+('Итоговая табл.1чел(все услуги-к'!$F2017*'Таблица вводных'!$G$6))-('Расчет комиссии(Нади)'!$I2017+'Таблица вводных'!$E$3+'Таблица вводных'!$F$3)</f>
        <v>#REF!</v>
      </c>
      <c r="G2017" s="76" t="e">
        <f>('Итоговая табл.1чел(все услуги-к'!$G2017+('Итоговая табл.1чел(все услуги-к'!$G2017*'Таблица вводных'!$G$7))-('Расчет комиссии(Нади)'!$I2017+'Таблица вводных'!$E$3+'Таблица вводных'!$F$3)</f>
        <v>#REF!</v>
      </c>
      <c r="H2017" s="76" t="e">
        <f>'Итоговая табл.1чел(все услуги-к'!$H2017-('Расчет комиссии(Нади)'!$I2017+'Таблица вводных'!$E$3+'Таблица вводных'!$F$3)</f>
        <v>#REF!</v>
      </c>
      <c r="I2017" s="76" t="e">
        <f>('Итоговая табл.1чел(все услуги-к'!$I2017+('Итоговая табл.1чел(все услуги-к'!$I2017*'Таблица вводных'!$G$9))-('Расчет комиссии(Нади)'!$I2017+'Таблица вводных'!$E$3+'Таблица вводных'!$F$3)</f>
        <v>#REF!</v>
      </c>
      <c r="J2017" s="22"/>
    </row>
    <row r="2018" spans="1:10" ht="13.2" customHeight="1">
      <c r="A2018" s="144" t="s">
        <v>330</v>
      </c>
      <c r="B2018" s="5">
        <v>45423</v>
      </c>
      <c r="C2018" s="97"/>
      <c r="D2018" s="59">
        <f>(('Итоговая табл.1чел(все услуги-к'!$D2018+('Итоговая табл.1чел(все услуги-к'!$D2018*'Таблица вводных'!$G$4)))-('Расчет комиссии(Нади)'!$I2018+'Таблица вводных'!$E$3+'Таблица вводных'!$F$3)</f>
        <v>7.2879600963230251</v>
      </c>
      <c r="E2018" s="59">
        <f>('Итоговая табл.1чел(все услуги-к'!$E2018+('Итоговая табл.1чел(все услуги-к'!$E2018*'Таблица вводных'!$G$5))-('Расчет комиссии(Нади)'!$I2018+'Таблица вводных'!$E$3+'Таблица вводных'!$F$3)</f>
        <v>0.50371009632302488</v>
      </c>
      <c r="F2018" s="59">
        <f>('Итоговая табл.1чел(все услуги-к'!$F2018+('Итоговая табл.1чел(все услуги-к'!$F2018*'Таблица вводных'!$G$6))-('Расчет комиссии(Нади)'!$I2018+'Таблица вводных'!$E$3+'Таблица вводных'!$F$3)</f>
        <v>23.347960096323028</v>
      </c>
      <c r="G2018" s="59">
        <f>('Итоговая табл.1чел(все услуги-к'!$G2018+('Итоговая табл.1чел(все услуги-к'!$G2018*'Таблица вводных'!$G$7))-('Расчет комиссии(Нади)'!$I2018+'Таблица вводных'!$E$3+'Таблица вводных'!$F$3)</f>
        <v>-0.41203990367697507</v>
      </c>
      <c r="H2018" s="59">
        <f>'Итоговая табл.1чел(все услуги-к'!$H2018-('Расчет комиссии(Нади)'!$I2018+'Таблица вводных'!$E$3+'Таблица вводных'!$F$3)</f>
        <v>-0.41203990367697507</v>
      </c>
      <c r="I2018" s="59">
        <f>('Итоговая табл.1чел(все услуги-к'!$I2018+('Итоговая табл.1чел(все услуги-к'!$I2018*'Таблица вводных'!$G$9))-('Расчет комиссии(Нади)'!$I2018+'Таблица вводных'!$E$3+'Таблица вводных'!$F$3)</f>
        <v>-0.41203990367697507</v>
      </c>
      <c r="J2018" s="10" t="s">
        <v>331</v>
      </c>
    </row>
    <row r="2019" spans="1:10" ht="13.2" customHeight="1">
      <c r="A2019" s="140"/>
      <c r="B2019" s="5">
        <v>45426</v>
      </c>
      <c r="C2019" s="6"/>
      <c r="D2019" s="66">
        <f>(('Итоговая табл.1чел(все услуги-к'!$D2019+('Итоговая табл.1чел(все услуги-к'!$D2019*'Таблица вводных'!$G$4)))-('Расчет комиссии(Нади)'!$I2019+'Таблица вводных'!$E$3+'Таблица вводных'!$F$3)</f>
        <v>7.2879600963230251</v>
      </c>
      <c r="E2019" s="66">
        <f>('Итоговая табл.1чел(все услуги-к'!$E2019+('Итоговая табл.1чел(все услуги-к'!$E2019*'Таблица вводных'!$G$5))-('Расчет комиссии(Нади)'!$I2019+'Таблица вводных'!$E$3+'Таблица вводных'!$F$3)</f>
        <v>0.50371009632302488</v>
      </c>
      <c r="F2019" s="66">
        <f>('Итоговая табл.1чел(все услуги-к'!$F2019+('Итоговая табл.1чел(все услуги-к'!$F2019*'Таблица вводных'!$G$6))-('Расчет комиссии(Нади)'!$I2019+'Таблица вводных'!$E$3+'Таблица вводных'!$F$3)</f>
        <v>23.347960096323028</v>
      </c>
      <c r="G2019" s="66">
        <f>('Итоговая табл.1чел(все услуги-к'!$G2019+('Итоговая табл.1чел(все услуги-к'!$G2019*'Таблица вводных'!$G$7))-('Расчет комиссии(Нади)'!$I2019+'Таблица вводных'!$E$3+'Таблица вводных'!$F$3)</f>
        <v>-0.41203990367697507</v>
      </c>
      <c r="H2019" s="66">
        <f>'Итоговая табл.1чел(все услуги-к'!$H2019-('Расчет комиссии(Нади)'!$I2019+'Таблица вводных'!$E$3+'Таблица вводных'!$F$3)</f>
        <v>-0.41203990367697507</v>
      </c>
      <c r="I2019" s="66">
        <f>('Итоговая табл.1чел(все услуги-к'!$I2019+('Итоговая табл.1чел(все услуги-к'!$I2019*'Таблица вводных'!$G$9))-('Расчет комиссии(Нади)'!$I2019+'Таблица вводных'!$E$3+'Таблица вводных'!$F$3)</f>
        <v>-0.41203990367697507</v>
      </c>
      <c r="J2019" s="13" t="s">
        <v>331</v>
      </c>
    </row>
    <row r="2020" spans="1:10" ht="13.2" customHeight="1">
      <c r="A2020" s="140"/>
      <c r="B2020" s="5">
        <v>45430</v>
      </c>
      <c r="C2020" s="15"/>
      <c r="D2020" s="66">
        <f>(('Итоговая табл.1чел(все услуги-к'!$D2020+('Итоговая табл.1чел(все услуги-к'!$D2020*'Таблица вводных'!$G$4)))-('Расчет комиссии(Нади)'!$I2020+'Таблица вводных'!$E$3+'Таблица вводных'!$F$3)</f>
        <v>7.2879600963230251</v>
      </c>
      <c r="E2020" s="66">
        <f>('Итоговая табл.1чел(все услуги-к'!$E2020+('Итоговая табл.1чел(все услуги-к'!$E2020*'Таблица вводных'!$G$5))-('Расчет комиссии(Нади)'!$I2020+'Таблица вводных'!$E$3+'Таблица вводных'!$F$3)</f>
        <v>0.50371009632302488</v>
      </c>
      <c r="F2020" s="66">
        <f>('Итоговая табл.1чел(все услуги-к'!$F2020+('Итоговая табл.1чел(все услуги-к'!$F2020*'Таблица вводных'!$G$6))-('Расчет комиссии(Нади)'!$I2020+'Таблица вводных'!$E$3+'Таблица вводных'!$F$3)</f>
        <v>23.347960096323028</v>
      </c>
      <c r="G2020" s="66">
        <f>('Итоговая табл.1чел(все услуги-к'!$G2020+('Итоговая табл.1чел(все услуги-к'!$G2020*'Таблица вводных'!$G$7))-('Расчет комиссии(Нади)'!$I2020+'Таблица вводных'!$E$3+'Таблица вводных'!$F$3)</f>
        <v>-0.41203990367697507</v>
      </c>
      <c r="H2020" s="66">
        <f>'Итоговая табл.1чел(все услуги-к'!$H2020-('Расчет комиссии(Нади)'!$I2020+'Таблица вводных'!$E$3+'Таблица вводных'!$F$3)</f>
        <v>-0.41203990367697507</v>
      </c>
      <c r="I2020" s="66">
        <f>('Итоговая табл.1чел(все услуги-к'!$I2020+('Итоговая табл.1чел(все услуги-к'!$I2020*'Таблица вводных'!$G$9))-('Расчет комиссии(Нади)'!$I2020+'Таблица вводных'!$E$3+'Таблица вводных'!$F$3)</f>
        <v>-0.41203990367697507</v>
      </c>
      <c r="J2020" s="13" t="s">
        <v>331</v>
      </c>
    </row>
    <row r="2021" spans="1:10" ht="13.2" customHeight="1">
      <c r="A2021" s="140"/>
      <c r="B2021" s="5">
        <v>45433</v>
      </c>
      <c r="C2021" s="6"/>
      <c r="D2021" s="66">
        <f>(('Итоговая табл.1чел(все услуги-к'!$D2021+('Итоговая табл.1чел(все услуги-к'!$D2021*'Таблица вводных'!$G$4)))-('Расчет комиссии(Нади)'!$I2021+'Таблица вводных'!$E$3+'Таблица вводных'!$F$3)</f>
        <v>7.2879600963230251</v>
      </c>
      <c r="E2021" s="66">
        <f>('Итоговая табл.1чел(все услуги-к'!$E2021+('Итоговая табл.1чел(все услуги-к'!$E2021*'Таблица вводных'!$G$5))-('Расчет комиссии(Нади)'!$I2021+'Таблица вводных'!$E$3+'Таблица вводных'!$F$3)</f>
        <v>0.50371009632302488</v>
      </c>
      <c r="F2021" s="66">
        <f>('Итоговая табл.1чел(все услуги-к'!$F2021+('Итоговая табл.1чел(все услуги-к'!$F2021*'Таблица вводных'!$G$6))-('Расчет комиссии(Нади)'!$I2021+'Таблица вводных'!$E$3+'Таблица вводных'!$F$3)</f>
        <v>23.347960096323028</v>
      </c>
      <c r="G2021" s="66">
        <f>('Итоговая табл.1чел(все услуги-к'!$G2021+('Итоговая табл.1чел(все услуги-к'!$G2021*'Таблица вводных'!$G$7))-('Расчет комиссии(Нади)'!$I2021+'Таблица вводных'!$E$3+'Таблица вводных'!$F$3)</f>
        <v>-0.41203990367697507</v>
      </c>
      <c r="H2021" s="66">
        <f>'Итоговая табл.1чел(все услуги-к'!$H2021-('Расчет комиссии(Нади)'!$I2021+'Таблица вводных'!$E$3+'Таблица вводных'!$F$3)</f>
        <v>-0.41203990367697507</v>
      </c>
      <c r="I2021" s="66">
        <f>('Итоговая табл.1чел(все услуги-к'!$I2021+('Итоговая табл.1чел(все услуги-к'!$I2021*'Таблица вводных'!$G$9))-('Расчет комиссии(Нади)'!$I2021+'Таблица вводных'!$E$3+'Таблица вводных'!$F$3)</f>
        <v>-0.41203990367697507</v>
      </c>
      <c r="J2021" s="13" t="s">
        <v>331</v>
      </c>
    </row>
    <row r="2022" spans="1:10" ht="13.2" customHeight="1">
      <c r="A2022" s="140"/>
      <c r="B2022" s="5">
        <v>45437</v>
      </c>
      <c r="C2022" s="15"/>
      <c r="D2022" s="66">
        <f>(('Итоговая табл.1чел(все услуги-к'!$D2022+('Итоговая табл.1чел(все услуги-к'!$D2022*'Таблица вводных'!$G$4)))-('Расчет комиссии(Нади)'!$I2022+'Таблица вводных'!$E$3+'Таблица вводных'!$F$3)</f>
        <v>7.2879600963230251</v>
      </c>
      <c r="E2022" s="66">
        <f>('Итоговая табл.1чел(все услуги-к'!$E2022+('Итоговая табл.1чел(все услуги-к'!$E2022*'Таблица вводных'!$G$5))-('Расчет комиссии(Нади)'!$I2022+'Таблица вводных'!$E$3+'Таблица вводных'!$F$3)</f>
        <v>0.50371009632302488</v>
      </c>
      <c r="F2022" s="66">
        <f>('Итоговая табл.1чел(все услуги-к'!$F2022+('Итоговая табл.1чел(все услуги-к'!$F2022*'Таблица вводных'!$G$6))-('Расчет комиссии(Нади)'!$I2022+'Таблица вводных'!$E$3+'Таблица вводных'!$F$3)</f>
        <v>23.347960096323028</v>
      </c>
      <c r="G2022" s="66">
        <f>('Итоговая табл.1чел(все услуги-к'!$G2022+('Итоговая табл.1чел(все услуги-к'!$G2022*'Таблица вводных'!$G$7))-('Расчет комиссии(Нади)'!$I2022+'Таблица вводных'!$E$3+'Таблица вводных'!$F$3)</f>
        <v>-0.41203990367697507</v>
      </c>
      <c r="H2022" s="66">
        <f>'Итоговая табл.1чел(все услуги-к'!$H2022-('Расчет комиссии(Нади)'!$I2022+'Таблица вводных'!$E$3+'Таблица вводных'!$F$3)</f>
        <v>-0.41203990367697507</v>
      </c>
      <c r="I2022" s="66">
        <f>('Итоговая табл.1чел(все услуги-к'!$I2022+('Итоговая табл.1чел(все услуги-к'!$I2022*'Таблица вводных'!$G$9))-('Расчет комиссии(Нади)'!$I2022+'Таблица вводных'!$E$3+'Таблица вводных'!$F$3)</f>
        <v>-0.41203990367697507</v>
      </c>
      <c r="J2022" s="13" t="s">
        <v>331</v>
      </c>
    </row>
    <row r="2023" spans="1:10" ht="13.2" customHeight="1">
      <c r="A2023" s="140"/>
      <c r="B2023" s="5">
        <v>45440</v>
      </c>
      <c r="C2023" s="15"/>
      <c r="D2023" s="66">
        <f>(('Итоговая табл.1чел(все услуги-к'!$D2023+('Итоговая табл.1чел(все услуги-к'!$D2023*'Таблица вводных'!$G$4)))-('Расчет комиссии(Нади)'!$I2023+'Таблица вводных'!$E$3+'Таблица вводных'!$F$3)</f>
        <v>7.2879600963230251</v>
      </c>
      <c r="E2023" s="66">
        <f>('Итоговая табл.1чел(все услуги-к'!$E2023+('Итоговая табл.1чел(все услуги-к'!$E2023*'Таблица вводных'!$G$5))-('Расчет комиссии(Нади)'!$I2023+'Таблица вводных'!$E$3+'Таблица вводных'!$F$3)</f>
        <v>0.50371009632302488</v>
      </c>
      <c r="F2023" s="66">
        <f>('Итоговая табл.1чел(все услуги-к'!$F2023+('Итоговая табл.1чел(все услуги-к'!$F2023*'Таблица вводных'!$G$6))-('Расчет комиссии(Нади)'!$I2023+'Таблица вводных'!$E$3+'Таблица вводных'!$F$3)</f>
        <v>23.347960096323028</v>
      </c>
      <c r="G2023" s="66">
        <f>('Итоговая табл.1чел(все услуги-к'!$G2023+('Итоговая табл.1чел(все услуги-к'!$G2023*'Таблица вводных'!$G$7))-('Расчет комиссии(Нади)'!$I2023+'Таблица вводных'!$E$3+'Таблица вводных'!$F$3)</f>
        <v>-0.41203990367697507</v>
      </c>
      <c r="H2023" s="66">
        <f>'Итоговая табл.1чел(все услуги-к'!$H2023-('Расчет комиссии(Нади)'!$I2023+'Таблица вводных'!$E$3+'Таблица вводных'!$F$3)</f>
        <v>-0.41203990367697507</v>
      </c>
      <c r="I2023" s="66">
        <f>('Итоговая табл.1чел(все услуги-к'!$I2023+('Итоговая табл.1чел(все услуги-к'!$I2023*'Таблица вводных'!$G$9))-('Расчет комиссии(Нади)'!$I2023+'Таблица вводных'!$E$3+'Таблица вводных'!$F$3)</f>
        <v>-0.41203990367697507</v>
      </c>
      <c r="J2023" s="13" t="s">
        <v>331</v>
      </c>
    </row>
    <row r="2024" spans="1:10" ht="13.2" customHeight="1">
      <c r="A2024" s="140"/>
      <c r="B2024" s="5">
        <v>45444</v>
      </c>
      <c r="C2024" s="15"/>
      <c r="D2024" s="66">
        <f>(('Итоговая табл.1чел(все услуги-к'!$D2024+('Итоговая табл.1чел(все услуги-к'!$D2024*'Таблица вводных'!$G$4)))-('Расчет комиссии(Нади)'!$I2024+'Таблица вводных'!$E$3+'Таблица вводных'!$F$3)</f>
        <v>7.2879600963230251</v>
      </c>
      <c r="E2024" s="66">
        <f>('Итоговая табл.1чел(все услуги-к'!$E2024+('Итоговая табл.1чел(все услуги-к'!$E2024*'Таблица вводных'!$G$5))-('Расчет комиссии(Нади)'!$I2024+'Таблица вводных'!$E$3+'Таблица вводных'!$F$3)</f>
        <v>0.50371009632302488</v>
      </c>
      <c r="F2024" s="66">
        <f>('Итоговая табл.1чел(все услуги-к'!$F2024+('Итоговая табл.1чел(все услуги-к'!$F2024*'Таблица вводных'!$G$6))-('Расчет комиссии(Нади)'!$I2024+'Таблица вводных'!$E$3+'Таблица вводных'!$F$3)</f>
        <v>23.347960096323028</v>
      </c>
      <c r="G2024" s="66">
        <f>('Итоговая табл.1чел(все услуги-к'!$G2024+('Итоговая табл.1чел(все услуги-к'!$G2024*'Таблица вводных'!$G$7))-('Расчет комиссии(Нади)'!$I2024+'Таблица вводных'!$E$3+'Таблица вводных'!$F$3)</f>
        <v>-0.41203990367697507</v>
      </c>
      <c r="H2024" s="66">
        <f>'Итоговая табл.1чел(все услуги-к'!$H2024-('Расчет комиссии(Нади)'!$I2024+'Таблица вводных'!$E$3+'Таблица вводных'!$F$3)</f>
        <v>-0.41203990367697507</v>
      </c>
      <c r="I2024" s="66">
        <f>('Итоговая табл.1чел(все услуги-к'!$I2024+('Итоговая табл.1чел(все услуги-к'!$I2024*'Таблица вводных'!$G$9))-('Расчет комиссии(Нади)'!$I2024+'Таблица вводных'!$E$3+'Таблица вводных'!$F$3)</f>
        <v>-0.41203990367697507</v>
      </c>
      <c r="J2024" s="13" t="s">
        <v>331</v>
      </c>
    </row>
    <row r="2025" spans="1:10" ht="13.2" customHeight="1">
      <c r="A2025" s="140"/>
      <c r="B2025" s="5">
        <v>45447</v>
      </c>
      <c r="C2025" s="6"/>
      <c r="D2025" s="66">
        <f>(('Итоговая табл.1чел(все услуги-к'!$D2025+('Итоговая табл.1чел(все услуги-к'!$D2025*'Таблица вводных'!$G$4)))-('Расчет комиссии(Нади)'!$I2025+'Таблица вводных'!$E$3+'Таблица вводных'!$F$3)</f>
        <v>7.2879600963230251</v>
      </c>
      <c r="E2025" s="66">
        <f>('Итоговая табл.1чел(все услуги-к'!$E2025+('Итоговая табл.1чел(все услуги-к'!$E2025*'Таблица вводных'!$G$5))-('Расчет комиссии(Нади)'!$I2025+'Таблица вводных'!$E$3+'Таблица вводных'!$F$3)</f>
        <v>0.50371009632302488</v>
      </c>
      <c r="F2025" s="66">
        <f>('Итоговая табл.1чел(все услуги-к'!$F2025+('Итоговая табл.1чел(все услуги-к'!$F2025*'Таблица вводных'!$G$6))-('Расчет комиссии(Нади)'!$I2025+'Таблица вводных'!$E$3+'Таблица вводных'!$F$3)</f>
        <v>23.347960096323028</v>
      </c>
      <c r="G2025" s="66">
        <f>('Итоговая табл.1чел(все услуги-к'!$G2025+('Итоговая табл.1чел(все услуги-к'!$G2025*'Таблица вводных'!$G$7))-('Расчет комиссии(Нади)'!$I2025+'Таблица вводных'!$E$3+'Таблица вводных'!$F$3)</f>
        <v>-0.41203990367697507</v>
      </c>
      <c r="H2025" s="66">
        <f>'Итоговая табл.1чел(все услуги-к'!$H2025-('Расчет комиссии(Нади)'!$I2025+'Таблица вводных'!$E$3+'Таблица вводных'!$F$3)</f>
        <v>-0.41203990367697507</v>
      </c>
      <c r="I2025" s="66">
        <f>('Итоговая табл.1чел(все услуги-к'!$I2025+('Итоговая табл.1чел(все услуги-к'!$I2025*'Таблица вводных'!$G$9))-('Расчет комиссии(Нади)'!$I2025+'Таблица вводных'!$E$3+'Таблица вводных'!$F$3)</f>
        <v>-0.41203990367697507</v>
      </c>
      <c r="J2025" s="13" t="s">
        <v>331</v>
      </c>
    </row>
    <row r="2026" spans="1:10" ht="13.2" customHeight="1">
      <c r="A2026" s="140"/>
      <c r="B2026" s="5">
        <v>45451</v>
      </c>
      <c r="C2026" s="15"/>
      <c r="D2026" s="66">
        <f>(('Итоговая табл.1чел(все услуги-к'!$D2026+('Итоговая табл.1чел(все услуги-к'!$D2026*'Таблица вводных'!$G$4)))-('Расчет комиссии(Нади)'!$I2026+'Таблица вводных'!$E$3+'Таблица вводных'!$F$3)</f>
        <v>7.2879600963230251</v>
      </c>
      <c r="E2026" s="66">
        <f>('Итоговая табл.1чел(все услуги-к'!$E2026+('Итоговая табл.1чел(все услуги-к'!$E2026*'Таблица вводных'!$G$5))-('Расчет комиссии(Нади)'!$I2026+'Таблица вводных'!$E$3+'Таблица вводных'!$F$3)</f>
        <v>0.50371009632302488</v>
      </c>
      <c r="F2026" s="66">
        <f>('Итоговая табл.1чел(все услуги-к'!$F2026+('Итоговая табл.1чел(все услуги-к'!$F2026*'Таблица вводных'!$G$6))-('Расчет комиссии(Нади)'!$I2026+'Таблица вводных'!$E$3+'Таблица вводных'!$F$3)</f>
        <v>23.347960096323028</v>
      </c>
      <c r="G2026" s="66">
        <f>('Итоговая табл.1чел(все услуги-к'!$G2026+('Итоговая табл.1чел(все услуги-к'!$G2026*'Таблица вводных'!$G$7))-('Расчет комиссии(Нади)'!$I2026+'Таблица вводных'!$E$3+'Таблица вводных'!$F$3)</f>
        <v>-0.41203990367697507</v>
      </c>
      <c r="H2026" s="66">
        <f>'Итоговая табл.1чел(все услуги-к'!$H2026-('Расчет комиссии(Нади)'!$I2026+'Таблица вводных'!$E$3+'Таблица вводных'!$F$3)</f>
        <v>-0.41203990367697507</v>
      </c>
      <c r="I2026" s="66">
        <f>('Итоговая табл.1чел(все услуги-к'!$I2026+('Итоговая табл.1чел(все услуги-к'!$I2026*'Таблица вводных'!$G$9))-('Расчет комиссии(Нади)'!$I2026+'Таблица вводных'!$E$3+'Таблица вводных'!$F$3)</f>
        <v>-0.41203990367697507</v>
      </c>
      <c r="J2026" s="13" t="s">
        <v>331</v>
      </c>
    </row>
    <row r="2027" spans="1:10" ht="13.2" customHeight="1">
      <c r="A2027" s="140"/>
      <c r="B2027" s="5">
        <v>45454</v>
      </c>
      <c r="C2027" s="15"/>
      <c r="D2027" s="66">
        <f>(('Итоговая табл.1чел(все услуги-к'!$D2027+('Итоговая табл.1чел(все услуги-к'!$D2027*'Таблица вводных'!$G$4)))-('Расчет комиссии(Нади)'!$I2027+'Таблица вводных'!$E$3+'Таблица вводных'!$F$3)</f>
        <v>7.2879600963230251</v>
      </c>
      <c r="E2027" s="66">
        <f>('Итоговая табл.1чел(все услуги-к'!$E2027+('Итоговая табл.1чел(все услуги-к'!$E2027*'Таблица вводных'!$G$5))-('Расчет комиссии(Нади)'!$I2027+'Таблица вводных'!$E$3+'Таблица вводных'!$F$3)</f>
        <v>0.50371009632302488</v>
      </c>
      <c r="F2027" s="66">
        <f>('Итоговая табл.1чел(все услуги-к'!$F2027+('Итоговая табл.1чел(все услуги-к'!$F2027*'Таблица вводных'!$G$6))-('Расчет комиссии(Нади)'!$I2027+'Таблица вводных'!$E$3+'Таблица вводных'!$F$3)</f>
        <v>23.347960096323028</v>
      </c>
      <c r="G2027" s="66">
        <f>('Итоговая табл.1чел(все услуги-к'!$G2027+('Итоговая табл.1чел(все услуги-к'!$G2027*'Таблица вводных'!$G$7))-('Расчет комиссии(Нади)'!$I2027+'Таблица вводных'!$E$3+'Таблица вводных'!$F$3)</f>
        <v>-0.41203990367697507</v>
      </c>
      <c r="H2027" s="66">
        <f>'Итоговая табл.1чел(все услуги-к'!$H2027-('Расчет комиссии(Нади)'!$I2027+'Таблица вводных'!$E$3+'Таблица вводных'!$F$3)</f>
        <v>-0.41203990367697507</v>
      </c>
      <c r="I2027" s="66">
        <f>('Итоговая табл.1чел(все услуги-к'!$I2027+('Итоговая табл.1чел(все услуги-к'!$I2027*'Таблица вводных'!$G$9))-('Расчет комиссии(Нади)'!$I2027+'Таблица вводных'!$E$3+'Таблица вводных'!$F$3)</f>
        <v>-0.41203990367697507</v>
      </c>
      <c r="J2027" s="13" t="s">
        <v>331</v>
      </c>
    </row>
    <row r="2028" spans="1:10" ht="13.2" customHeight="1">
      <c r="A2028" s="140"/>
      <c r="B2028" s="5"/>
      <c r="C2028" s="6"/>
      <c r="D2028" s="66">
        <f>(('Итоговая табл.1чел(все услуги-к'!$D2028+('Итоговая табл.1чел(все услуги-к'!$D2028*'Таблица вводных'!$G$4)))-('Расчет комиссии(Нади)'!$I2028+'Таблица вводных'!$E$3+'Таблица вводных'!$F$3)</f>
        <v>7.2879600963230251</v>
      </c>
      <c r="E2028" s="66">
        <f>('Итоговая табл.1чел(все услуги-к'!$E2028+('Итоговая табл.1чел(все услуги-к'!$E2028*'Таблица вводных'!$G$5))-('Расчет комиссии(Нади)'!$I2028+'Таблица вводных'!$E$3+'Таблица вводных'!$F$3)</f>
        <v>0.50371009632302488</v>
      </c>
      <c r="F2028" s="66">
        <f>('Итоговая табл.1чел(все услуги-к'!$F2028+('Итоговая табл.1чел(все услуги-к'!$F2028*'Таблица вводных'!$G$6))-('Расчет комиссии(Нади)'!$I2028+'Таблица вводных'!$E$3+'Таблица вводных'!$F$3)</f>
        <v>23.347960096323028</v>
      </c>
      <c r="G2028" s="66">
        <f>('Итоговая табл.1чел(все услуги-к'!$G2028+('Итоговая табл.1чел(все услуги-к'!$G2028*'Таблица вводных'!$G$7))-('Расчет комиссии(Нади)'!$I2028+'Таблица вводных'!$E$3+'Таблица вводных'!$F$3)</f>
        <v>-0.41203990367697507</v>
      </c>
      <c r="H2028" s="66">
        <f>'Итоговая табл.1чел(все услуги-к'!$H2028-('Расчет комиссии(Нади)'!$I2028+'Таблица вводных'!$E$3+'Таблица вводных'!$F$3)</f>
        <v>-0.41203990367697507</v>
      </c>
      <c r="I2028" s="66">
        <f>('Итоговая табл.1чел(все услуги-к'!$I2028+('Итоговая табл.1чел(все услуги-к'!$I2028*'Таблица вводных'!$G$9))-('Расчет комиссии(Нади)'!$I2028+'Таблица вводных'!$E$3+'Таблица вводных'!$F$3)</f>
        <v>-0.41203990367697507</v>
      </c>
      <c r="J2028" s="13" t="s">
        <v>331</v>
      </c>
    </row>
    <row r="2029" spans="1:10" ht="13.2" customHeight="1">
      <c r="A2029" s="140"/>
      <c r="B2029" s="5"/>
      <c r="C2029" s="15"/>
      <c r="D2029" s="66">
        <f>(('Итоговая табл.1чел(все услуги-к'!$D2029+('Итоговая табл.1чел(все услуги-к'!$D2029*'Таблица вводных'!$G$4)))-('Расчет комиссии(Нади)'!$I2029+'Таблица вводных'!$E$3+'Таблица вводных'!$F$3)</f>
        <v>7.2879600963230251</v>
      </c>
      <c r="E2029" s="66">
        <f>('Итоговая табл.1чел(все услуги-к'!$E2029+('Итоговая табл.1чел(все услуги-к'!$E2029*'Таблица вводных'!$G$5))-('Расчет комиссии(Нади)'!$I2029+'Таблица вводных'!$E$3+'Таблица вводных'!$F$3)</f>
        <v>0.50371009632302488</v>
      </c>
      <c r="F2029" s="66">
        <f>('Итоговая табл.1чел(все услуги-к'!$F2029+('Итоговая табл.1чел(все услуги-к'!$F2029*'Таблица вводных'!$G$6))-('Расчет комиссии(Нади)'!$I2029+'Таблица вводных'!$E$3+'Таблица вводных'!$F$3)</f>
        <v>23.347960096323028</v>
      </c>
      <c r="G2029" s="66">
        <f>('Итоговая табл.1чел(все услуги-к'!$G2029+('Итоговая табл.1чел(все услуги-к'!$G2029*'Таблица вводных'!$G$7))-('Расчет комиссии(Нади)'!$I2029+'Таблица вводных'!$E$3+'Таблица вводных'!$F$3)</f>
        <v>-0.41203990367697507</v>
      </c>
      <c r="H2029" s="66">
        <f>'Итоговая табл.1чел(все услуги-к'!$H2029-('Расчет комиссии(Нади)'!$I2029+'Таблица вводных'!$E$3+'Таблица вводных'!$F$3)</f>
        <v>-0.41203990367697507</v>
      </c>
      <c r="I2029" s="66">
        <f>('Итоговая табл.1чел(все услуги-к'!$I2029+('Итоговая табл.1чел(все услуги-к'!$I2029*'Таблица вводных'!$G$9))-('Расчет комиссии(Нади)'!$I2029+'Таблица вводных'!$E$3+'Таблица вводных'!$F$3)</f>
        <v>-0.41203990367697507</v>
      </c>
      <c r="J2029" s="13" t="s">
        <v>331</v>
      </c>
    </row>
    <row r="2030" spans="1:10" ht="13.2" customHeight="1">
      <c r="A2030" s="140"/>
      <c r="B2030" s="5"/>
      <c r="C2030" s="6"/>
      <c r="D2030" s="66">
        <f>(('Итоговая табл.1чел(все услуги-к'!$D2030+('Итоговая табл.1чел(все услуги-к'!$D2030*'Таблица вводных'!$G$4)))-('Расчет комиссии(Нади)'!$I2030+'Таблица вводных'!$E$3+'Таблица вводных'!$F$3)</f>
        <v>7.2879600963230251</v>
      </c>
      <c r="E2030" s="66">
        <f>('Итоговая табл.1чел(все услуги-к'!$E2030+('Итоговая табл.1чел(все услуги-к'!$E2030*'Таблица вводных'!$G$5))-('Расчет комиссии(Нади)'!$I2030+'Таблица вводных'!$E$3+'Таблица вводных'!$F$3)</f>
        <v>0.50371009632302488</v>
      </c>
      <c r="F2030" s="66">
        <f>('Итоговая табл.1чел(все услуги-к'!$F2030+('Итоговая табл.1чел(все услуги-к'!$F2030*'Таблица вводных'!$G$6))-('Расчет комиссии(Нади)'!$I2030+'Таблица вводных'!$E$3+'Таблица вводных'!$F$3)</f>
        <v>23.347960096323028</v>
      </c>
      <c r="G2030" s="66">
        <f>('Итоговая табл.1чел(все услуги-к'!$G2030+('Итоговая табл.1чел(все услуги-к'!$G2030*'Таблица вводных'!$G$7))-('Расчет комиссии(Нади)'!$I2030+'Таблица вводных'!$E$3+'Таблица вводных'!$F$3)</f>
        <v>-0.41203990367697507</v>
      </c>
      <c r="H2030" s="66">
        <f>'Итоговая табл.1чел(все услуги-к'!$H2030-('Расчет комиссии(Нади)'!$I2030+'Таблица вводных'!$E$3+'Таблица вводных'!$F$3)</f>
        <v>-0.41203990367697507</v>
      </c>
      <c r="I2030" s="66">
        <f>('Итоговая табл.1чел(все услуги-к'!$I2030+('Итоговая табл.1чел(все услуги-к'!$I2030*'Таблица вводных'!$G$9))-('Расчет комиссии(Нади)'!$I2030+'Таблица вводных'!$E$3+'Таблица вводных'!$F$3)</f>
        <v>-0.41203990367697507</v>
      </c>
      <c r="J2030" s="13" t="s">
        <v>331</v>
      </c>
    </row>
    <row r="2031" spans="1:10" ht="13.2" customHeight="1">
      <c r="A2031" s="140"/>
      <c r="B2031" s="5"/>
      <c r="C2031" s="6"/>
      <c r="D2031" s="66">
        <f>(('Итоговая табл.1чел(все услуги-к'!$D2031+('Итоговая табл.1чел(все услуги-к'!$D2031*'Таблица вводных'!$G$4)))-('Расчет комиссии(Нади)'!$I2031+'Таблица вводных'!$E$3+'Таблица вводных'!$F$3)</f>
        <v>7.2879600963230251</v>
      </c>
      <c r="E2031" s="66">
        <f>('Итоговая табл.1чел(все услуги-к'!$E2031+('Итоговая табл.1чел(все услуги-к'!$E2031*'Таблица вводных'!$G$5))-('Расчет комиссии(Нади)'!$I2031+'Таблица вводных'!$E$3+'Таблица вводных'!$F$3)</f>
        <v>0.50371009632302488</v>
      </c>
      <c r="F2031" s="66">
        <f>('Итоговая табл.1чел(все услуги-к'!$F2031+('Итоговая табл.1чел(все услуги-к'!$F2031*'Таблица вводных'!$G$6))-('Расчет комиссии(Нади)'!$I2031+'Таблица вводных'!$E$3+'Таблица вводных'!$F$3)</f>
        <v>23.347960096323028</v>
      </c>
      <c r="G2031" s="66">
        <f>('Итоговая табл.1чел(все услуги-к'!$G2031+('Итоговая табл.1чел(все услуги-к'!$G2031*'Таблица вводных'!$G$7))-('Расчет комиссии(Нади)'!$I2031+'Таблица вводных'!$E$3+'Таблица вводных'!$F$3)</f>
        <v>-0.41203990367697507</v>
      </c>
      <c r="H2031" s="66">
        <f>'Итоговая табл.1чел(все услуги-к'!$H2031-('Расчет комиссии(Нади)'!$I2031+'Таблица вводных'!$E$3+'Таблица вводных'!$F$3)</f>
        <v>-0.41203990367697507</v>
      </c>
      <c r="I2031" s="66">
        <f>('Итоговая табл.1чел(все услуги-к'!$I2031+('Итоговая табл.1чел(все услуги-к'!$I2031*'Таблица вводных'!$G$9))-('Расчет комиссии(Нади)'!$I2031+'Таблица вводных'!$E$3+'Таблица вводных'!$F$3)</f>
        <v>-0.41203990367697507</v>
      </c>
      <c r="J2031" s="13" t="s">
        <v>331</v>
      </c>
    </row>
    <row r="2032" spans="1:10" ht="13.2" customHeight="1">
      <c r="A2032" s="140"/>
      <c r="B2032" s="5"/>
      <c r="C2032" s="15"/>
      <c r="D2032" s="66">
        <f>(('Итоговая табл.1чел(все услуги-к'!$D2032+('Итоговая табл.1чел(все услуги-к'!$D2032*'Таблица вводных'!$G$4)))-('Расчет комиссии(Нади)'!$I2032+'Таблица вводных'!$E$3+'Таблица вводных'!$F$3)</f>
        <v>7.2879600963230251</v>
      </c>
      <c r="E2032" s="66">
        <f>('Итоговая табл.1чел(все услуги-к'!$E2032+('Итоговая табл.1чел(все услуги-к'!$E2032*'Таблица вводных'!$G$5))-('Расчет комиссии(Нади)'!$I2032+'Таблица вводных'!$E$3+'Таблица вводных'!$F$3)</f>
        <v>0.50371009632302488</v>
      </c>
      <c r="F2032" s="66">
        <f>('Итоговая табл.1чел(все услуги-к'!$F2032+('Итоговая табл.1чел(все услуги-к'!$F2032*'Таблица вводных'!$G$6))-('Расчет комиссии(Нади)'!$I2032+'Таблица вводных'!$E$3+'Таблица вводных'!$F$3)</f>
        <v>23.347960096323028</v>
      </c>
      <c r="G2032" s="66">
        <f>('Итоговая табл.1чел(все услуги-к'!$G2032+('Итоговая табл.1чел(все услуги-к'!$G2032*'Таблица вводных'!$G$7))-('Расчет комиссии(Нади)'!$I2032+'Таблица вводных'!$E$3+'Таблица вводных'!$F$3)</f>
        <v>-0.41203990367697507</v>
      </c>
      <c r="H2032" s="66">
        <f>'Итоговая табл.1чел(все услуги-к'!$H2032-('Расчет комиссии(Нади)'!$I2032+'Таблица вводных'!$E$3+'Таблица вводных'!$F$3)</f>
        <v>-0.41203990367697507</v>
      </c>
      <c r="I2032" s="66">
        <f>('Итоговая табл.1чел(все услуги-к'!$I2032+('Итоговая табл.1чел(все услуги-к'!$I2032*'Таблица вводных'!$G$9))-('Расчет комиссии(Нади)'!$I2032+'Таблица вводных'!$E$3+'Таблица вводных'!$F$3)</f>
        <v>-0.41203990367697507</v>
      </c>
      <c r="J2032" s="13" t="s">
        <v>331</v>
      </c>
    </row>
    <row r="2033" spans="1:10" ht="13.2" customHeight="1">
      <c r="A2033" s="140"/>
      <c r="B2033" s="5"/>
      <c r="C2033" s="6"/>
      <c r="D2033" s="66">
        <f>(('Итоговая табл.1чел(все услуги-к'!$D2033+('Итоговая табл.1чел(все услуги-к'!$D2033*'Таблица вводных'!$G$4)))-('Расчет комиссии(Нади)'!$I2033+'Таблица вводных'!$E$3+'Таблица вводных'!$F$3)</f>
        <v>7.2879600963230251</v>
      </c>
      <c r="E2033" s="66">
        <f>('Итоговая табл.1чел(все услуги-к'!$E2033+('Итоговая табл.1чел(все услуги-к'!$E2033*'Таблица вводных'!$G$5))-('Расчет комиссии(Нади)'!$I2033+'Таблица вводных'!$E$3+'Таблица вводных'!$F$3)</f>
        <v>0.50371009632302488</v>
      </c>
      <c r="F2033" s="66">
        <f>('Итоговая табл.1чел(все услуги-к'!$F2033+('Итоговая табл.1чел(все услуги-к'!$F2033*'Таблица вводных'!$G$6))-('Расчет комиссии(Нади)'!$I2033+'Таблица вводных'!$E$3+'Таблица вводных'!$F$3)</f>
        <v>23.347960096323028</v>
      </c>
      <c r="G2033" s="66">
        <f>('Итоговая табл.1чел(все услуги-к'!$G2033+('Итоговая табл.1чел(все услуги-к'!$G2033*'Таблица вводных'!$G$7))-('Расчет комиссии(Нади)'!$I2033+'Таблица вводных'!$E$3+'Таблица вводных'!$F$3)</f>
        <v>-0.41203990367697507</v>
      </c>
      <c r="H2033" s="66">
        <f>'Итоговая табл.1чел(все услуги-к'!$H2033-('Расчет комиссии(Нади)'!$I2033+'Таблица вводных'!$E$3+'Таблица вводных'!$F$3)</f>
        <v>-0.41203990367697507</v>
      </c>
      <c r="I2033" s="66">
        <f>('Итоговая табл.1чел(все услуги-к'!$I2033+('Итоговая табл.1чел(все услуги-к'!$I2033*'Таблица вводных'!$G$9))-('Расчет комиссии(Нади)'!$I2033+'Таблица вводных'!$E$3+'Таблица вводных'!$F$3)</f>
        <v>-0.41203990367697507</v>
      </c>
      <c r="J2033" s="13" t="s">
        <v>331</v>
      </c>
    </row>
    <row r="2034" spans="1:10" ht="13.2" customHeight="1">
      <c r="A2034" s="140"/>
      <c r="B2034" s="5"/>
      <c r="C2034" s="15"/>
      <c r="D2034" s="66">
        <f>(('Итоговая табл.1чел(все услуги-к'!$D2034+('Итоговая табл.1чел(все услуги-к'!$D2034*'Таблица вводных'!$G$4)))-('Расчет комиссии(Нади)'!$I2034+'Таблица вводных'!$E$3+'Таблица вводных'!$F$3)</f>
        <v>7.2879600963230251</v>
      </c>
      <c r="E2034" s="66">
        <f>('Итоговая табл.1чел(все услуги-к'!$E2034+('Итоговая табл.1чел(все услуги-к'!$E2034*'Таблица вводных'!$G$5))-('Расчет комиссии(Нади)'!$I2034+'Таблица вводных'!$E$3+'Таблица вводных'!$F$3)</f>
        <v>0.50371009632302488</v>
      </c>
      <c r="F2034" s="66">
        <f>('Итоговая табл.1чел(все услуги-к'!$F2034+('Итоговая табл.1чел(все услуги-к'!$F2034*'Таблица вводных'!$G$6))-('Расчет комиссии(Нади)'!$I2034+'Таблица вводных'!$E$3+'Таблица вводных'!$F$3)</f>
        <v>23.347960096323028</v>
      </c>
      <c r="G2034" s="66">
        <f>('Итоговая табл.1чел(все услуги-к'!$G2034+('Итоговая табл.1чел(все услуги-к'!$G2034*'Таблица вводных'!$G$7))-('Расчет комиссии(Нади)'!$I2034+'Таблица вводных'!$E$3+'Таблица вводных'!$F$3)</f>
        <v>-0.41203990367697507</v>
      </c>
      <c r="H2034" s="66">
        <f>'Итоговая табл.1чел(все услуги-к'!$H2034-('Расчет комиссии(Нади)'!$I2034+'Таблица вводных'!$E$3+'Таблица вводных'!$F$3)</f>
        <v>-0.41203990367697507</v>
      </c>
      <c r="I2034" s="66">
        <f>('Итоговая табл.1чел(все услуги-к'!$I2034+('Итоговая табл.1чел(все услуги-к'!$I2034*'Таблица вводных'!$G$9))-('Расчет комиссии(Нади)'!$I2034+'Таблица вводных'!$E$3+'Таблица вводных'!$F$3)</f>
        <v>-0.41203990367697507</v>
      </c>
      <c r="J2034" s="13" t="s">
        <v>331</v>
      </c>
    </row>
    <row r="2035" spans="1:10" ht="13.2" customHeight="1">
      <c r="A2035" s="141"/>
      <c r="B2035" s="18"/>
      <c r="C2035" s="19"/>
      <c r="D2035" s="76">
        <f>(('Итоговая табл.1чел(все услуги-к'!$D2035+('Итоговая табл.1чел(все услуги-к'!$D2035*'Таблица вводных'!$G$4)))-('Расчет комиссии(Нади)'!$I2035+'Таблица вводных'!$E$3+'Таблица вводных'!$F$3)</f>
        <v>7.2879600963230251</v>
      </c>
      <c r="E2035" s="76">
        <f>('Итоговая табл.1чел(все услуги-к'!$E2035+('Итоговая табл.1чел(все услуги-к'!$E2035*'Таблица вводных'!$G$5))-('Расчет комиссии(Нади)'!$I2035+'Таблица вводных'!$E$3+'Таблица вводных'!$F$3)</f>
        <v>0.50371009632302488</v>
      </c>
      <c r="F2035" s="76">
        <f>('Итоговая табл.1чел(все услуги-к'!$F2035+('Итоговая табл.1чел(все услуги-к'!$F2035*'Таблица вводных'!$G$6))-('Расчет комиссии(Нади)'!$I2035+'Таблица вводных'!$E$3+'Таблица вводных'!$F$3)</f>
        <v>23.347960096323028</v>
      </c>
      <c r="G2035" s="76">
        <f>('Итоговая табл.1чел(все услуги-к'!$G2035+('Итоговая табл.1чел(все услуги-к'!$G2035*'Таблица вводных'!$G$7))-('Расчет комиссии(Нади)'!$I2035+'Таблица вводных'!$E$3+'Таблица вводных'!$F$3)</f>
        <v>-0.41203990367697507</v>
      </c>
      <c r="H2035" s="76">
        <f>'Итоговая табл.1чел(все услуги-к'!$H2035-('Расчет комиссии(Нади)'!$I2035+'Таблица вводных'!$E$3+'Таблица вводных'!$F$3)</f>
        <v>-0.41203990367697507</v>
      </c>
      <c r="I2035" s="76">
        <f>('Итоговая табл.1чел(все услуги-к'!$I2035+('Итоговая табл.1чел(все услуги-к'!$I2035*'Таблица вводных'!$G$9))-('Расчет комиссии(Нади)'!$I2035+'Таблица вводных'!$E$3+'Таблица вводных'!$F$3)</f>
        <v>-0.41203990367697507</v>
      </c>
      <c r="J2035" s="13" t="s">
        <v>331</v>
      </c>
    </row>
    <row r="2036" spans="1:10" ht="13.2" customHeight="1">
      <c r="A2036" s="144" t="s">
        <v>332</v>
      </c>
      <c r="B2036" s="5">
        <v>45423</v>
      </c>
      <c r="C2036" s="97"/>
      <c r="D2036" s="59">
        <f>(('Итоговая табл.1чел(все услуги-к'!$D2036+('Итоговая табл.1чел(все услуги-к'!$D2036*'Таблица вводных'!$G$4)))-('Расчет комиссии(Нади)'!$I2036+'Таблица вводных'!$E$3+'Таблица вводных'!$F$3)</f>
        <v>7.2879600963230251</v>
      </c>
      <c r="E2036" s="59">
        <f>('Итоговая табл.1чел(все услуги-к'!$E2036+('Итоговая табл.1чел(все услуги-к'!$E2036*'Таблица вводных'!$G$5))-('Расчет комиссии(Нади)'!$I2036+'Таблица вводных'!$E$3+'Таблица вводных'!$F$3)</f>
        <v>0.50371009632302488</v>
      </c>
      <c r="F2036" s="59">
        <f>('Итоговая табл.1чел(все услуги-к'!$F2036+('Итоговая табл.1чел(все услуги-к'!$F2036*'Таблица вводных'!$G$6))-('Расчет комиссии(Нади)'!$I2036+'Таблица вводных'!$E$3+'Таблица вводных'!$F$3)</f>
        <v>23.347960096323028</v>
      </c>
      <c r="G2036" s="59">
        <f>('Итоговая табл.1чел(все услуги-к'!$G2036+('Итоговая табл.1чел(все услуги-к'!$G2036*'Таблица вводных'!$G$7))-('Расчет комиссии(Нади)'!$I2036+'Таблица вводных'!$E$3+'Таблица вводных'!$F$3)</f>
        <v>-0.41203990367697507</v>
      </c>
      <c r="H2036" s="59">
        <f>'Итоговая табл.1чел(все услуги-к'!$H2036-('Расчет комиссии(Нади)'!$I2036+'Таблица вводных'!$E$3+'Таблица вводных'!$F$3)</f>
        <v>-0.41203990367697507</v>
      </c>
      <c r="I2036" s="59">
        <f>('Итоговая табл.1чел(все услуги-к'!$I2036+('Итоговая табл.1чел(все услуги-к'!$I2036*'Таблица вводных'!$G$9))-('Расчет комиссии(Нади)'!$I2036+'Таблица вводных'!$E$3+'Таблица вводных'!$F$3)</f>
        <v>-0.41203990367697507</v>
      </c>
      <c r="J2036" s="10" t="s">
        <v>333</v>
      </c>
    </row>
    <row r="2037" spans="1:10" ht="13.2" customHeight="1">
      <c r="A2037" s="140"/>
      <c r="B2037" s="5">
        <v>45426</v>
      </c>
      <c r="C2037" s="6"/>
      <c r="D2037" s="66">
        <f>(('Итоговая табл.1чел(все услуги-к'!$D2037+('Итоговая табл.1чел(все услуги-к'!$D2037*'Таблица вводных'!$G$4)))-('Расчет комиссии(Нади)'!$I2037+'Таблица вводных'!$E$3+'Таблица вводных'!$F$3)</f>
        <v>7.2879600963230251</v>
      </c>
      <c r="E2037" s="66">
        <f>('Итоговая табл.1чел(все услуги-к'!$E2037+('Итоговая табл.1чел(все услуги-к'!$E2037*'Таблица вводных'!$G$5))-('Расчет комиссии(Нади)'!$I2037+'Таблица вводных'!$E$3+'Таблица вводных'!$F$3)</f>
        <v>0.50371009632302488</v>
      </c>
      <c r="F2037" s="66">
        <f>('Итоговая табл.1чел(все услуги-к'!$F2037+('Итоговая табл.1чел(все услуги-к'!$F2037*'Таблица вводных'!$G$6))-('Расчет комиссии(Нади)'!$I2037+'Таблица вводных'!$E$3+'Таблица вводных'!$F$3)</f>
        <v>23.347960096323028</v>
      </c>
      <c r="G2037" s="66">
        <f>('Итоговая табл.1чел(все услуги-к'!$G2037+('Итоговая табл.1чел(все услуги-к'!$G2037*'Таблица вводных'!$G$7))-('Расчет комиссии(Нади)'!$I2037+'Таблица вводных'!$E$3+'Таблица вводных'!$F$3)</f>
        <v>-0.41203990367697507</v>
      </c>
      <c r="H2037" s="66">
        <f>'Итоговая табл.1чел(все услуги-к'!$H2037-('Расчет комиссии(Нади)'!$I2037+'Таблица вводных'!$E$3+'Таблица вводных'!$F$3)</f>
        <v>-0.41203990367697507</v>
      </c>
      <c r="I2037" s="66">
        <f>('Итоговая табл.1чел(все услуги-к'!$I2037+('Итоговая табл.1чел(все услуги-к'!$I2037*'Таблица вводных'!$G$9))-('Расчет комиссии(Нади)'!$I2037+'Таблица вводных'!$E$3+'Таблица вводных'!$F$3)</f>
        <v>-0.41203990367697507</v>
      </c>
      <c r="J2037" s="13" t="s">
        <v>333</v>
      </c>
    </row>
    <row r="2038" spans="1:10" ht="13.2" customHeight="1">
      <c r="A2038" s="140"/>
      <c r="B2038" s="5">
        <v>45430</v>
      </c>
      <c r="C2038" s="15"/>
      <c r="D2038" s="66">
        <f>(('Итоговая табл.1чел(все услуги-к'!$D2038+('Итоговая табл.1чел(все услуги-к'!$D2038*'Таблица вводных'!$G$4)))-('Расчет комиссии(Нади)'!$I2038+'Таблица вводных'!$E$3+'Таблица вводных'!$F$3)</f>
        <v>7.2879600963230251</v>
      </c>
      <c r="E2038" s="66">
        <f>('Итоговая табл.1чел(все услуги-к'!$E2038+('Итоговая табл.1чел(все услуги-к'!$E2038*'Таблица вводных'!$G$5))-('Расчет комиссии(Нади)'!$I2038+'Таблица вводных'!$E$3+'Таблица вводных'!$F$3)</f>
        <v>0.50371009632302488</v>
      </c>
      <c r="F2038" s="66">
        <f>('Итоговая табл.1чел(все услуги-к'!$F2038+('Итоговая табл.1чел(все услуги-к'!$F2038*'Таблица вводных'!$G$6))-('Расчет комиссии(Нади)'!$I2038+'Таблица вводных'!$E$3+'Таблица вводных'!$F$3)</f>
        <v>23.347960096323028</v>
      </c>
      <c r="G2038" s="66">
        <f>('Итоговая табл.1чел(все услуги-к'!$G2038+('Итоговая табл.1чел(все услуги-к'!$G2038*'Таблица вводных'!$G$7))-('Расчет комиссии(Нади)'!$I2038+'Таблица вводных'!$E$3+'Таблица вводных'!$F$3)</f>
        <v>-0.41203990367697507</v>
      </c>
      <c r="H2038" s="66">
        <f>'Итоговая табл.1чел(все услуги-к'!$H2038-('Расчет комиссии(Нади)'!$I2038+'Таблица вводных'!$E$3+'Таблица вводных'!$F$3)</f>
        <v>-0.41203990367697507</v>
      </c>
      <c r="I2038" s="66">
        <f>('Итоговая табл.1чел(все услуги-к'!$I2038+('Итоговая табл.1чел(все услуги-к'!$I2038*'Таблица вводных'!$G$9))-('Расчет комиссии(Нади)'!$I2038+'Таблица вводных'!$E$3+'Таблица вводных'!$F$3)</f>
        <v>-0.41203990367697507</v>
      </c>
      <c r="J2038" s="13" t="s">
        <v>333</v>
      </c>
    </row>
    <row r="2039" spans="1:10" ht="13.2" customHeight="1">
      <c r="A2039" s="140"/>
      <c r="B2039" s="5">
        <v>45433</v>
      </c>
      <c r="C2039" s="6"/>
      <c r="D2039" s="66">
        <f>(('Итоговая табл.1чел(все услуги-к'!$D2039+('Итоговая табл.1чел(все услуги-к'!$D2039*'Таблица вводных'!$G$4)))-('Расчет комиссии(Нади)'!$I2039+'Таблица вводных'!$E$3+'Таблица вводных'!$F$3)</f>
        <v>7.2879600963230251</v>
      </c>
      <c r="E2039" s="66">
        <f>('Итоговая табл.1чел(все услуги-к'!$E2039+('Итоговая табл.1чел(все услуги-к'!$E2039*'Таблица вводных'!$G$5))-('Расчет комиссии(Нади)'!$I2039+'Таблица вводных'!$E$3+'Таблица вводных'!$F$3)</f>
        <v>0.50371009632302488</v>
      </c>
      <c r="F2039" s="66">
        <f>('Итоговая табл.1чел(все услуги-к'!$F2039+('Итоговая табл.1чел(все услуги-к'!$F2039*'Таблица вводных'!$G$6))-('Расчет комиссии(Нади)'!$I2039+'Таблица вводных'!$E$3+'Таблица вводных'!$F$3)</f>
        <v>23.347960096323028</v>
      </c>
      <c r="G2039" s="66">
        <f>('Итоговая табл.1чел(все услуги-к'!$G2039+('Итоговая табл.1чел(все услуги-к'!$G2039*'Таблица вводных'!$G$7))-('Расчет комиссии(Нади)'!$I2039+'Таблица вводных'!$E$3+'Таблица вводных'!$F$3)</f>
        <v>-0.41203990367697507</v>
      </c>
      <c r="H2039" s="66">
        <f>'Итоговая табл.1чел(все услуги-к'!$H2039-('Расчет комиссии(Нади)'!$I2039+'Таблица вводных'!$E$3+'Таблица вводных'!$F$3)</f>
        <v>-0.41203990367697507</v>
      </c>
      <c r="I2039" s="66">
        <f>('Итоговая табл.1чел(все услуги-к'!$I2039+('Итоговая табл.1чел(все услуги-к'!$I2039*'Таблица вводных'!$G$9))-('Расчет комиссии(Нади)'!$I2039+'Таблица вводных'!$E$3+'Таблица вводных'!$F$3)</f>
        <v>-0.41203990367697507</v>
      </c>
      <c r="J2039" s="13" t="s">
        <v>333</v>
      </c>
    </row>
    <row r="2040" spans="1:10" ht="13.2" customHeight="1">
      <c r="A2040" s="140"/>
      <c r="B2040" s="5">
        <v>45437</v>
      </c>
      <c r="C2040" s="15"/>
      <c r="D2040" s="66">
        <f>(('Итоговая табл.1чел(все услуги-к'!$D2040+('Итоговая табл.1чел(все услуги-к'!$D2040*'Таблица вводных'!$G$4)))-('Расчет комиссии(Нади)'!$I2040+'Таблица вводных'!$E$3+'Таблица вводных'!$F$3)</f>
        <v>7.2879600963230251</v>
      </c>
      <c r="E2040" s="66">
        <f>('Итоговая табл.1чел(все услуги-к'!$E2040+('Итоговая табл.1чел(все услуги-к'!$E2040*'Таблица вводных'!$G$5))-('Расчет комиссии(Нади)'!$I2040+'Таблица вводных'!$E$3+'Таблица вводных'!$F$3)</f>
        <v>0.50371009632302488</v>
      </c>
      <c r="F2040" s="66">
        <f>('Итоговая табл.1чел(все услуги-к'!$F2040+('Итоговая табл.1чел(все услуги-к'!$F2040*'Таблица вводных'!$G$6))-('Расчет комиссии(Нади)'!$I2040+'Таблица вводных'!$E$3+'Таблица вводных'!$F$3)</f>
        <v>23.347960096323028</v>
      </c>
      <c r="G2040" s="66">
        <f>('Итоговая табл.1чел(все услуги-к'!$G2040+('Итоговая табл.1чел(все услуги-к'!$G2040*'Таблица вводных'!$G$7))-('Расчет комиссии(Нади)'!$I2040+'Таблица вводных'!$E$3+'Таблица вводных'!$F$3)</f>
        <v>-0.41203990367697507</v>
      </c>
      <c r="H2040" s="66">
        <f>'Итоговая табл.1чел(все услуги-к'!$H2040-('Расчет комиссии(Нади)'!$I2040+'Таблица вводных'!$E$3+'Таблица вводных'!$F$3)</f>
        <v>-0.41203990367697507</v>
      </c>
      <c r="I2040" s="66">
        <f>('Итоговая табл.1чел(все услуги-к'!$I2040+('Итоговая табл.1чел(все услуги-к'!$I2040*'Таблица вводных'!$G$9))-('Расчет комиссии(Нади)'!$I2040+'Таблица вводных'!$E$3+'Таблица вводных'!$F$3)</f>
        <v>-0.41203990367697507</v>
      </c>
      <c r="J2040" s="13" t="s">
        <v>333</v>
      </c>
    </row>
    <row r="2041" spans="1:10" ht="13.2" customHeight="1">
      <c r="A2041" s="140"/>
      <c r="B2041" s="5">
        <v>45440</v>
      </c>
      <c r="C2041" s="15"/>
      <c r="D2041" s="66">
        <f>(('Итоговая табл.1чел(все услуги-к'!$D2041+('Итоговая табл.1чел(все услуги-к'!$D2041*'Таблица вводных'!$G$4)))-('Расчет комиссии(Нади)'!$I2041+'Таблица вводных'!$E$3+'Таблица вводных'!$F$3)</f>
        <v>7.2879600963230251</v>
      </c>
      <c r="E2041" s="66">
        <f>('Итоговая табл.1чел(все услуги-к'!$E2041+('Итоговая табл.1чел(все услуги-к'!$E2041*'Таблица вводных'!$G$5))-('Расчет комиссии(Нади)'!$I2041+'Таблица вводных'!$E$3+'Таблица вводных'!$F$3)</f>
        <v>0.50371009632302488</v>
      </c>
      <c r="F2041" s="66">
        <f>('Итоговая табл.1чел(все услуги-к'!$F2041+('Итоговая табл.1чел(все услуги-к'!$F2041*'Таблица вводных'!$G$6))-('Расчет комиссии(Нади)'!$I2041+'Таблица вводных'!$E$3+'Таблица вводных'!$F$3)</f>
        <v>23.347960096323028</v>
      </c>
      <c r="G2041" s="66">
        <f>('Итоговая табл.1чел(все услуги-к'!$G2041+('Итоговая табл.1чел(все услуги-к'!$G2041*'Таблица вводных'!$G$7))-('Расчет комиссии(Нади)'!$I2041+'Таблица вводных'!$E$3+'Таблица вводных'!$F$3)</f>
        <v>-0.41203990367697507</v>
      </c>
      <c r="H2041" s="66">
        <f>'Итоговая табл.1чел(все услуги-к'!$H2041-('Расчет комиссии(Нади)'!$I2041+'Таблица вводных'!$E$3+'Таблица вводных'!$F$3)</f>
        <v>-0.41203990367697507</v>
      </c>
      <c r="I2041" s="66">
        <f>('Итоговая табл.1чел(все услуги-к'!$I2041+('Итоговая табл.1чел(все услуги-к'!$I2041*'Таблица вводных'!$G$9))-('Расчет комиссии(Нади)'!$I2041+'Таблица вводных'!$E$3+'Таблица вводных'!$F$3)</f>
        <v>-0.41203990367697507</v>
      </c>
      <c r="J2041" s="13" t="s">
        <v>333</v>
      </c>
    </row>
    <row r="2042" spans="1:10" ht="13.2" customHeight="1">
      <c r="A2042" s="140"/>
      <c r="B2042" s="5">
        <v>45444</v>
      </c>
      <c r="C2042" s="15"/>
      <c r="D2042" s="66">
        <f>(('Итоговая табл.1чел(все услуги-к'!$D2042+('Итоговая табл.1чел(все услуги-к'!$D2042*'Таблица вводных'!$G$4)))-('Расчет комиссии(Нади)'!$I2042+'Таблица вводных'!$E$3+'Таблица вводных'!$F$3)</f>
        <v>7.2879600963230251</v>
      </c>
      <c r="E2042" s="66">
        <f>('Итоговая табл.1чел(все услуги-к'!$E2042+('Итоговая табл.1чел(все услуги-к'!$E2042*'Таблица вводных'!$G$5))-('Расчет комиссии(Нади)'!$I2042+'Таблица вводных'!$E$3+'Таблица вводных'!$F$3)</f>
        <v>0.50371009632302488</v>
      </c>
      <c r="F2042" s="66">
        <f>('Итоговая табл.1чел(все услуги-к'!$F2042+('Итоговая табл.1чел(все услуги-к'!$F2042*'Таблица вводных'!$G$6))-('Расчет комиссии(Нади)'!$I2042+'Таблица вводных'!$E$3+'Таблица вводных'!$F$3)</f>
        <v>23.347960096323028</v>
      </c>
      <c r="G2042" s="66">
        <f>('Итоговая табл.1чел(все услуги-к'!$G2042+('Итоговая табл.1чел(все услуги-к'!$G2042*'Таблица вводных'!$G$7))-('Расчет комиссии(Нади)'!$I2042+'Таблица вводных'!$E$3+'Таблица вводных'!$F$3)</f>
        <v>-0.41203990367697507</v>
      </c>
      <c r="H2042" s="66">
        <f>'Итоговая табл.1чел(все услуги-к'!$H2042-('Расчет комиссии(Нади)'!$I2042+'Таблица вводных'!$E$3+'Таблица вводных'!$F$3)</f>
        <v>-0.41203990367697507</v>
      </c>
      <c r="I2042" s="66">
        <f>('Итоговая табл.1чел(все услуги-к'!$I2042+('Итоговая табл.1чел(все услуги-к'!$I2042*'Таблица вводных'!$G$9))-('Расчет комиссии(Нади)'!$I2042+'Таблица вводных'!$E$3+'Таблица вводных'!$F$3)</f>
        <v>-0.41203990367697507</v>
      </c>
      <c r="J2042" s="13" t="s">
        <v>333</v>
      </c>
    </row>
    <row r="2043" spans="1:10" ht="13.2" customHeight="1">
      <c r="A2043" s="140"/>
      <c r="B2043" s="5">
        <v>45447</v>
      </c>
      <c r="C2043" s="6"/>
      <c r="D2043" s="66">
        <f>(('Итоговая табл.1чел(все услуги-к'!$D2043+('Итоговая табл.1чел(все услуги-к'!$D2043*'Таблица вводных'!$G$4)))-('Расчет комиссии(Нади)'!$I2043+'Таблица вводных'!$E$3+'Таблица вводных'!$F$3)</f>
        <v>7.2879600963230251</v>
      </c>
      <c r="E2043" s="66">
        <f>('Итоговая табл.1чел(все услуги-к'!$E2043+('Итоговая табл.1чел(все услуги-к'!$E2043*'Таблица вводных'!$G$5))-('Расчет комиссии(Нади)'!$I2043+'Таблица вводных'!$E$3+'Таблица вводных'!$F$3)</f>
        <v>0.50371009632302488</v>
      </c>
      <c r="F2043" s="66">
        <f>('Итоговая табл.1чел(все услуги-к'!$F2043+('Итоговая табл.1чел(все услуги-к'!$F2043*'Таблица вводных'!$G$6))-('Расчет комиссии(Нади)'!$I2043+'Таблица вводных'!$E$3+'Таблица вводных'!$F$3)</f>
        <v>23.347960096323028</v>
      </c>
      <c r="G2043" s="66">
        <f>('Итоговая табл.1чел(все услуги-к'!$G2043+('Итоговая табл.1чел(все услуги-к'!$G2043*'Таблица вводных'!$G$7))-('Расчет комиссии(Нади)'!$I2043+'Таблица вводных'!$E$3+'Таблица вводных'!$F$3)</f>
        <v>-0.41203990367697507</v>
      </c>
      <c r="H2043" s="66">
        <f>'Итоговая табл.1чел(все услуги-к'!$H2043-('Расчет комиссии(Нади)'!$I2043+'Таблица вводных'!$E$3+'Таблица вводных'!$F$3)</f>
        <v>-0.41203990367697507</v>
      </c>
      <c r="I2043" s="66">
        <f>('Итоговая табл.1чел(все услуги-к'!$I2043+('Итоговая табл.1чел(все услуги-к'!$I2043*'Таблица вводных'!$G$9))-('Расчет комиссии(Нади)'!$I2043+'Таблица вводных'!$E$3+'Таблица вводных'!$F$3)</f>
        <v>-0.41203990367697507</v>
      </c>
      <c r="J2043" s="13" t="s">
        <v>333</v>
      </c>
    </row>
    <row r="2044" spans="1:10" ht="13.2" customHeight="1">
      <c r="A2044" s="140"/>
      <c r="B2044" s="5">
        <v>45451</v>
      </c>
      <c r="C2044" s="15"/>
      <c r="D2044" s="66">
        <f>(('Итоговая табл.1чел(все услуги-к'!$D2044+('Итоговая табл.1чел(все услуги-к'!$D2044*'Таблица вводных'!$G$4)))-('Расчет комиссии(Нади)'!$I2044+'Таблица вводных'!$E$3+'Таблица вводных'!$F$3)</f>
        <v>7.2879600963230251</v>
      </c>
      <c r="E2044" s="66">
        <f>('Итоговая табл.1чел(все услуги-к'!$E2044+('Итоговая табл.1чел(все услуги-к'!$E2044*'Таблица вводных'!$G$5))-('Расчет комиссии(Нади)'!$I2044+'Таблица вводных'!$E$3+'Таблица вводных'!$F$3)</f>
        <v>0.50371009632302488</v>
      </c>
      <c r="F2044" s="66">
        <f>('Итоговая табл.1чел(все услуги-к'!$F2044+('Итоговая табл.1чел(все услуги-к'!$F2044*'Таблица вводных'!$G$6))-('Расчет комиссии(Нади)'!$I2044+'Таблица вводных'!$E$3+'Таблица вводных'!$F$3)</f>
        <v>23.347960096323028</v>
      </c>
      <c r="G2044" s="66">
        <f>('Итоговая табл.1чел(все услуги-к'!$G2044+('Итоговая табл.1чел(все услуги-к'!$G2044*'Таблица вводных'!$G$7))-('Расчет комиссии(Нади)'!$I2044+'Таблица вводных'!$E$3+'Таблица вводных'!$F$3)</f>
        <v>-0.41203990367697507</v>
      </c>
      <c r="H2044" s="66">
        <f>'Итоговая табл.1чел(все услуги-к'!$H2044-('Расчет комиссии(Нади)'!$I2044+'Таблица вводных'!$E$3+'Таблица вводных'!$F$3)</f>
        <v>-0.41203990367697507</v>
      </c>
      <c r="I2044" s="66">
        <f>('Итоговая табл.1чел(все услуги-к'!$I2044+('Итоговая табл.1чел(все услуги-к'!$I2044*'Таблица вводных'!$G$9))-('Расчет комиссии(Нади)'!$I2044+'Таблица вводных'!$E$3+'Таблица вводных'!$F$3)</f>
        <v>-0.41203990367697507</v>
      </c>
      <c r="J2044" s="13" t="s">
        <v>333</v>
      </c>
    </row>
    <row r="2045" spans="1:10" ht="13.2" customHeight="1">
      <c r="A2045" s="140"/>
      <c r="B2045" s="5">
        <v>45454</v>
      </c>
      <c r="C2045" s="15"/>
      <c r="D2045" s="66">
        <f>(('Итоговая табл.1чел(все услуги-к'!$D2045+('Итоговая табл.1чел(все услуги-к'!$D2045*'Таблица вводных'!$G$4)))-('Расчет комиссии(Нади)'!$I2045+'Таблица вводных'!$E$3+'Таблица вводных'!$F$3)</f>
        <v>7.2879600963230251</v>
      </c>
      <c r="E2045" s="66">
        <f>('Итоговая табл.1чел(все услуги-к'!$E2045+('Итоговая табл.1чел(все услуги-к'!$E2045*'Таблица вводных'!$G$5))-('Расчет комиссии(Нади)'!$I2045+'Таблица вводных'!$E$3+'Таблица вводных'!$F$3)</f>
        <v>0.50371009632302488</v>
      </c>
      <c r="F2045" s="66">
        <f>('Итоговая табл.1чел(все услуги-к'!$F2045+('Итоговая табл.1чел(все услуги-к'!$F2045*'Таблица вводных'!$G$6))-('Расчет комиссии(Нади)'!$I2045+'Таблица вводных'!$E$3+'Таблица вводных'!$F$3)</f>
        <v>23.347960096323028</v>
      </c>
      <c r="G2045" s="66">
        <f>('Итоговая табл.1чел(все услуги-к'!$G2045+('Итоговая табл.1чел(все услуги-к'!$G2045*'Таблица вводных'!$G$7))-('Расчет комиссии(Нади)'!$I2045+'Таблица вводных'!$E$3+'Таблица вводных'!$F$3)</f>
        <v>-0.41203990367697507</v>
      </c>
      <c r="H2045" s="66">
        <f>'Итоговая табл.1чел(все услуги-к'!$H2045-('Расчет комиссии(Нади)'!$I2045+'Таблица вводных'!$E$3+'Таблица вводных'!$F$3)</f>
        <v>-0.41203990367697507</v>
      </c>
      <c r="I2045" s="66">
        <f>('Итоговая табл.1чел(все услуги-к'!$I2045+('Итоговая табл.1чел(все услуги-к'!$I2045*'Таблица вводных'!$G$9))-('Расчет комиссии(Нади)'!$I2045+'Таблица вводных'!$E$3+'Таблица вводных'!$F$3)</f>
        <v>-0.41203990367697507</v>
      </c>
      <c r="J2045" s="13" t="s">
        <v>333</v>
      </c>
    </row>
    <row r="2046" spans="1:10" ht="13.2" customHeight="1">
      <c r="A2046" s="140"/>
      <c r="B2046" s="5"/>
      <c r="C2046" s="6"/>
      <c r="D2046" s="66">
        <f>(('Итоговая табл.1чел(все услуги-к'!$D2046+('Итоговая табл.1чел(все услуги-к'!$D2046*'Таблица вводных'!$G$4)))-('Расчет комиссии(Нади)'!$I2046+'Таблица вводных'!$E$3+'Таблица вводных'!$F$3)</f>
        <v>7.2879600963230251</v>
      </c>
      <c r="E2046" s="66">
        <f>('Итоговая табл.1чел(все услуги-к'!$E2046+('Итоговая табл.1чел(все услуги-к'!$E2046*'Таблица вводных'!$G$5))-('Расчет комиссии(Нади)'!$I2046+'Таблица вводных'!$E$3+'Таблица вводных'!$F$3)</f>
        <v>0.50371009632302488</v>
      </c>
      <c r="F2046" s="66">
        <f>('Итоговая табл.1чел(все услуги-к'!$F2046+('Итоговая табл.1чел(все услуги-к'!$F2046*'Таблица вводных'!$G$6))-('Расчет комиссии(Нади)'!$I2046+'Таблица вводных'!$E$3+'Таблица вводных'!$F$3)</f>
        <v>23.347960096323028</v>
      </c>
      <c r="G2046" s="66">
        <f>('Итоговая табл.1чел(все услуги-к'!$G2046+('Итоговая табл.1чел(все услуги-к'!$G2046*'Таблица вводных'!$G$7))-('Расчет комиссии(Нади)'!$I2046+'Таблица вводных'!$E$3+'Таблица вводных'!$F$3)</f>
        <v>-0.41203990367697507</v>
      </c>
      <c r="H2046" s="66">
        <f>'Итоговая табл.1чел(все услуги-к'!$H2046-('Расчет комиссии(Нади)'!$I2046+'Таблица вводных'!$E$3+'Таблица вводных'!$F$3)</f>
        <v>-0.41203990367697507</v>
      </c>
      <c r="I2046" s="66">
        <f>('Итоговая табл.1чел(все услуги-к'!$I2046+('Итоговая табл.1чел(все услуги-к'!$I2046*'Таблица вводных'!$G$9))-('Расчет комиссии(Нади)'!$I2046+'Таблица вводных'!$E$3+'Таблица вводных'!$F$3)</f>
        <v>-0.41203990367697507</v>
      </c>
      <c r="J2046" s="13" t="s">
        <v>333</v>
      </c>
    </row>
    <row r="2047" spans="1:10" ht="13.2" customHeight="1">
      <c r="A2047" s="140"/>
      <c r="B2047" s="5"/>
      <c r="C2047" s="15"/>
      <c r="D2047" s="66">
        <f>(('Итоговая табл.1чел(все услуги-к'!$D2047+('Итоговая табл.1чел(все услуги-к'!$D2047*'Таблица вводных'!$G$4)))-('Расчет комиссии(Нади)'!$I2047+'Таблица вводных'!$E$3+'Таблица вводных'!$F$3)</f>
        <v>7.2879600963230251</v>
      </c>
      <c r="E2047" s="66">
        <f>('Итоговая табл.1чел(все услуги-к'!$E2047+('Итоговая табл.1чел(все услуги-к'!$E2047*'Таблица вводных'!$G$5))-('Расчет комиссии(Нади)'!$I2047+'Таблица вводных'!$E$3+'Таблица вводных'!$F$3)</f>
        <v>0.50371009632302488</v>
      </c>
      <c r="F2047" s="66">
        <f>('Итоговая табл.1чел(все услуги-к'!$F2047+('Итоговая табл.1чел(все услуги-к'!$F2047*'Таблица вводных'!$G$6))-('Расчет комиссии(Нади)'!$I2047+'Таблица вводных'!$E$3+'Таблица вводных'!$F$3)</f>
        <v>23.347960096323028</v>
      </c>
      <c r="G2047" s="66">
        <f>('Итоговая табл.1чел(все услуги-к'!$G2047+('Итоговая табл.1чел(все услуги-к'!$G2047*'Таблица вводных'!$G$7))-('Расчет комиссии(Нади)'!$I2047+'Таблица вводных'!$E$3+'Таблица вводных'!$F$3)</f>
        <v>-0.41203990367697507</v>
      </c>
      <c r="H2047" s="66">
        <f>'Итоговая табл.1чел(все услуги-к'!$H2047-('Расчет комиссии(Нади)'!$I2047+'Таблица вводных'!$E$3+'Таблица вводных'!$F$3)</f>
        <v>-0.41203990367697507</v>
      </c>
      <c r="I2047" s="66">
        <f>('Итоговая табл.1чел(все услуги-к'!$I2047+('Итоговая табл.1чел(все услуги-к'!$I2047*'Таблица вводных'!$G$9))-('Расчет комиссии(Нади)'!$I2047+'Таблица вводных'!$E$3+'Таблица вводных'!$F$3)</f>
        <v>-0.41203990367697507</v>
      </c>
      <c r="J2047" s="13" t="s">
        <v>333</v>
      </c>
    </row>
    <row r="2048" spans="1:10" ht="13.2" customHeight="1">
      <c r="A2048" s="140"/>
      <c r="B2048" s="5"/>
      <c r="C2048" s="6"/>
      <c r="D2048" s="66">
        <f>(('Итоговая табл.1чел(все услуги-к'!$D2048+('Итоговая табл.1чел(все услуги-к'!$D2048*'Таблица вводных'!$G$4)))-('Расчет комиссии(Нади)'!$I2048+'Таблица вводных'!$E$3+'Таблица вводных'!$F$3)</f>
        <v>7.2879600963230251</v>
      </c>
      <c r="E2048" s="66">
        <f>('Итоговая табл.1чел(все услуги-к'!$E2048+('Итоговая табл.1чел(все услуги-к'!$E2048*'Таблица вводных'!$G$5))-('Расчет комиссии(Нади)'!$I2048+'Таблица вводных'!$E$3+'Таблица вводных'!$F$3)</f>
        <v>0.50371009632302488</v>
      </c>
      <c r="F2048" s="66">
        <f>('Итоговая табл.1чел(все услуги-к'!$F2048+('Итоговая табл.1чел(все услуги-к'!$F2048*'Таблица вводных'!$G$6))-('Расчет комиссии(Нади)'!$I2048+'Таблица вводных'!$E$3+'Таблица вводных'!$F$3)</f>
        <v>23.347960096323028</v>
      </c>
      <c r="G2048" s="66">
        <f>('Итоговая табл.1чел(все услуги-к'!$G2048+('Итоговая табл.1чел(все услуги-к'!$G2048*'Таблица вводных'!$G$7))-('Расчет комиссии(Нади)'!$I2048+'Таблица вводных'!$E$3+'Таблица вводных'!$F$3)</f>
        <v>-0.41203990367697507</v>
      </c>
      <c r="H2048" s="66">
        <f>'Итоговая табл.1чел(все услуги-к'!$H2048-('Расчет комиссии(Нади)'!$I2048+'Таблица вводных'!$E$3+'Таблица вводных'!$F$3)</f>
        <v>-0.41203990367697507</v>
      </c>
      <c r="I2048" s="66">
        <f>('Итоговая табл.1чел(все услуги-к'!$I2048+('Итоговая табл.1чел(все услуги-к'!$I2048*'Таблица вводных'!$G$9))-('Расчет комиссии(Нади)'!$I2048+'Таблица вводных'!$E$3+'Таблица вводных'!$F$3)</f>
        <v>-0.41203990367697507</v>
      </c>
      <c r="J2048" s="13" t="s">
        <v>333</v>
      </c>
    </row>
    <row r="2049" spans="1:10" ht="13.2" customHeight="1">
      <c r="A2049" s="140"/>
      <c r="B2049" s="5"/>
      <c r="C2049" s="6"/>
      <c r="D2049" s="66">
        <f>(('Итоговая табл.1чел(все услуги-к'!$D2049+('Итоговая табл.1чел(все услуги-к'!$D2049*'Таблица вводных'!$G$4)))-('Расчет комиссии(Нади)'!$I2049+'Таблица вводных'!$E$3+'Таблица вводных'!$F$3)</f>
        <v>7.2879600963230251</v>
      </c>
      <c r="E2049" s="66">
        <f>('Итоговая табл.1чел(все услуги-к'!$E2049+('Итоговая табл.1чел(все услуги-к'!$E2049*'Таблица вводных'!$G$5))-('Расчет комиссии(Нади)'!$I2049+'Таблица вводных'!$E$3+'Таблица вводных'!$F$3)</f>
        <v>0.50371009632302488</v>
      </c>
      <c r="F2049" s="66">
        <f>('Итоговая табл.1чел(все услуги-к'!$F2049+('Итоговая табл.1чел(все услуги-к'!$F2049*'Таблица вводных'!$G$6))-('Расчет комиссии(Нади)'!$I2049+'Таблица вводных'!$E$3+'Таблица вводных'!$F$3)</f>
        <v>23.347960096323028</v>
      </c>
      <c r="G2049" s="66">
        <f>('Итоговая табл.1чел(все услуги-к'!$G2049+('Итоговая табл.1чел(все услуги-к'!$G2049*'Таблица вводных'!$G$7))-('Расчет комиссии(Нади)'!$I2049+'Таблица вводных'!$E$3+'Таблица вводных'!$F$3)</f>
        <v>-0.41203990367697507</v>
      </c>
      <c r="H2049" s="66">
        <f>'Итоговая табл.1чел(все услуги-к'!$H2049-('Расчет комиссии(Нади)'!$I2049+'Таблица вводных'!$E$3+'Таблица вводных'!$F$3)</f>
        <v>-0.41203990367697507</v>
      </c>
      <c r="I2049" s="66">
        <f>('Итоговая табл.1чел(все услуги-к'!$I2049+('Итоговая табл.1чел(все услуги-к'!$I2049*'Таблица вводных'!$G$9))-('Расчет комиссии(Нади)'!$I2049+'Таблица вводных'!$E$3+'Таблица вводных'!$F$3)</f>
        <v>-0.41203990367697507</v>
      </c>
      <c r="J2049" s="13" t="s">
        <v>333</v>
      </c>
    </row>
    <row r="2050" spans="1:10" ht="13.2" customHeight="1">
      <c r="A2050" s="140"/>
      <c r="B2050" s="5"/>
      <c r="C2050" s="15"/>
      <c r="D2050" s="66">
        <f>(('Итоговая табл.1чел(все услуги-к'!$D2050+('Итоговая табл.1чел(все услуги-к'!$D2050*'Таблица вводных'!$G$4)))-('Расчет комиссии(Нади)'!$I2050+'Таблица вводных'!$E$3+'Таблица вводных'!$F$3)</f>
        <v>7.2879600963230251</v>
      </c>
      <c r="E2050" s="66">
        <f>('Итоговая табл.1чел(все услуги-к'!$E2050+('Итоговая табл.1чел(все услуги-к'!$E2050*'Таблица вводных'!$G$5))-('Расчет комиссии(Нади)'!$I2050+'Таблица вводных'!$E$3+'Таблица вводных'!$F$3)</f>
        <v>0.50371009632302488</v>
      </c>
      <c r="F2050" s="66">
        <f>('Итоговая табл.1чел(все услуги-к'!$F2050+('Итоговая табл.1чел(все услуги-к'!$F2050*'Таблица вводных'!$G$6))-('Расчет комиссии(Нади)'!$I2050+'Таблица вводных'!$E$3+'Таблица вводных'!$F$3)</f>
        <v>23.347960096323028</v>
      </c>
      <c r="G2050" s="66">
        <f>('Итоговая табл.1чел(все услуги-к'!$G2050+('Итоговая табл.1чел(все услуги-к'!$G2050*'Таблица вводных'!$G$7))-('Расчет комиссии(Нади)'!$I2050+'Таблица вводных'!$E$3+'Таблица вводных'!$F$3)</f>
        <v>-0.41203990367697507</v>
      </c>
      <c r="H2050" s="66">
        <f>'Итоговая табл.1чел(все услуги-к'!$H2050-('Расчет комиссии(Нади)'!$I2050+'Таблица вводных'!$E$3+'Таблица вводных'!$F$3)</f>
        <v>-0.41203990367697507</v>
      </c>
      <c r="I2050" s="66">
        <f>('Итоговая табл.1чел(все услуги-к'!$I2050+('Итоговая табл.1чел(все услуги-к'!$I2050*'Таблица вводных'!$G$9))-('Расчет комиссии(Нади)'!$I2050+'Таблица вводных'!$E$3+'Таблица вводных'!$F$3)</f>
        <v>-0.41203990367697507</v>
      </c>
      <c r="J2050" s="13" t="s">
        <v>333</v>
      </c>
    </row>
    <row r="2051" spans="1:10" ht="13.2" customHeight="1">
      <c r="A2051" s="140"/>
      <c r="B2051" s="5"/>
      <c r="C2051" s="6"/>
      <c r="D2051" s="66">
        <f>(('Итоговая табл.1чел(все услуги-к'!$D2051+('Итоговая табл.1чел(все услуги-к'!$D2051*'Таблица вводных'!$G$4)))-('Расчет комиссии(Нади)'!$I2051+'Таблица вводных'!$E$3+'Таблица вводных'!$F$3)</f>
        <v>7.2879600963230251</v>
      </c>
      <c r="E2051" s="66">
        <f>('Итоговая табл.1чел(все услуги-к'!$E2051+('Итоговая табл.1чел(все услуги-к'!$E2051*'Таблица вводных'!$G$5))-('Расчет комиссии(Нади)'!$I2051+'Таблица вводных'!$E$3+'Таблица вводных'!$F$3)</f>
        <v>0.50371009632302488</v>
      </c>
      <c r="F2051" s="66">
        <f>('Итоговая табл.1чел(все услуги-к'!$F2051+('Итоговая табл.1чел(все услуги-к'!$F2051*'Таблица вводных'!$G$6))-('Расчет комиссии(Нади)'!$I2051+'Таблица вводных'!$E$3+'Таблица вводных'!$F$3)</f>
        <v>23.347960096323028</v>
      </c>
      <c r="G2051" s="66">
        <f>('Итоговая табл.1чел(все услуги-к'!$G2051+('Итоговая табл.1чел(все услуги-к'!$G2051*'Таблица вводных'!$G$7))-('Расчет комиссии(Нади)'!$I2051+'Таблица вводных'!$E$3+'Таблица вводных'!$F$3)</f>
        <v>-0.41203990367697507</v>
      </c>
      <c r="H2051" s="66">
        <f>'Итоговая табл.1чел(все услуги-к'!$H2051-('Расчет комиссии(Нади)'!$I2051+'Таблица вводных'!$E$3+'Таблица вводных'!$F$3)</f>
        <v>-0.41203990367697507</v>
      </c>
      <c r="I2051" s="66">
        <f>('Итоговая табл.1чел(все услуги-к'!$I2051+('Итоговая табл.1чел(все услуги-к'!$I2051*'Таблица вводных'!$G$9))-('Расчет комиссии(Нади)'!$I2051+'Таблица вводных'!$E$3+'Таблица вводных'!$F$3)</f>
        <v>-0.41203990367697507</v>
      </c>
      <c r="J2051" s="13" t="s">
        <v>333</v>
      </c>
    </row>
    <row r="2052" spans="1:10" ht="13.2" customHeight="1">
      <c r="A2052" s="140"/>
      <c r="B2052" s="5"/>
      <c r="C2052" s="15"/>
      <c r="D2052" s="66">
        <f>(('Итоговая табл.1чел(все услуги-к'!$D2052+('Итоговая табл.1чел(все услуги-к'!$D2052*'Таблица вводных'!$G$4)))-('Расчет комиссии(Нади)'!$I2052+'Таблица вводных'!$E$3+'Таблица вводных'!$F$3)</f>
        <v>7.2879600963230251</v>
      </c>
      <c r="E2052" s="66">
        <f>('Итоговая табл.1чел(все услуги-к'!$E2052+('Итоговая табл.1чел(все услуги-к'!$E2052*'Таблица вводных'!$G$5))-('Расчет комиссии(Нади)'!$I2052+'Таблица вводных'!$E$3+'Таблица вводных'!$F$3)</f>
        <v>0.50371009632302488</v>
      </c>
      <c r="F2052" s="66">
        <f>('Итоговая табл.1чел(все услуги-к'!$F2052+('Итоговая табл.1чел(все услуги-к'!$F2052*'Таблица вводных'!$G$6))-('Расчет комиссии(Нади)'!$I2052+'Таблица вводных'!$E$3+'Таблица вводных'!$F$3)</f>
        <v>23.347960096323028</v>
      </c>
      <c r="G2052" s="66">
        <f>('Итоговая табл.1чел(все услуги-к'!$G2052+('Итоговая табл.1чел(все услуги-к'!$G2052*'Таблица вводных'!$G$7))-('Расчет комиссии(Нади)'!$I2052+'Таблица вводных'!$E$3+'Таблица вводных'!$F$3)</f>
        <v>-0.41203990367697507</v>
      </c>
      <c r="H2052" s="66">
        <f>'Итоговая табл.1чел(все услуги-к'!$H2052-('Расчет комиссии(Нади)'!$I2052+'Таблица вводных'!$E$3+'Таблица вводных'!$F$3)</f>
        <v>-0.41203990367697507</v>
      </c>
      <c r="I2052" s="66">
        <f>('Итоговая табл.1чел(все услуги-к'!$I2052+('Итоговая табл.1чел(все услуги-к'!$I2052*'Таблица вводных'!$G$9))-('Расчет комиссии(Нади)'!$I2052+'Таблица вводных'!$E$3+'Таблица вводных'!$F$3)</f>
        <v>-0.41203990367697507</v>
      </c>
      <c r="J2052" s="13" t="s">
        <v>333</v>
      </c>
    </row>
    <row r="2053" spans="1:10" ht="13.2" customHeight="1">
      <c r="A2053" s="141"/>
      <c r="B2053" s="18"/>
      <c r="C2053" s="19"/>
      <c r="D2053" s="76">
        <f>(('Итоговая табл.1чел(все услуги-к'!$D2053+('Итоговая табл.1чел(все услуги-к'!$D2053*'Таблица вводных'!$G$4)))-('Расчет комиссии(Нади)'!$I2053+'Таблица вводных'!$E$3+'Таблица вводных'!$F$3)</f>
        <v>7.2879600963230251</v>
      </c>
      <c r="E2053" s="76">
        <f>('Итоговая табл.1чел(все услуги-к'!$E2053+('Итоговая табл.1чел(все услуги-к'!$E2053*'Таблица вводных'!$G$5))-('Расчет комиссии(Нади)'!$I2053+'Таблица вводных'!$E$3+'Таблица вводных'!$F$3)</f>
        <v>0.50371009632302488</v>
      </c>
      <c r="F2053" s="76">
        <f>('Итоговая табл.1чел(все услуги-к'!$F2053+('Итоговая табл.1чел(все услуги-к'!$F2053*'Таблица вводных'!$G$6))-('Расчет комиссии(Нади)'!$I2053+'Таблица вводных'!$E$3+'Таблица вводных'!$F$3)</f>
        <v>23.347960096323028</v>
      </c>
      <c r="G2053" s="76">
        <f>('Итоговая табл.1чел(все услуги-к'!$G2053+('Итоговая табл.1чел(все услуги-к'!$G2053*'Таблица вводных'!$G$7))-('Расчет комиссии(Нади)'!$I2053+'Таблица вводных'!$E$3+'Таблица вводных'!$F$3)</f>
        <v>-0.41203990367697507</v>
      </c>
      <c r="H2053" s="76">
        <f>'Итоговая табл.1чел(все услуги-к'!$H2053-('Расчет комиссии(Нади)'!$I2053+'Таблица вводных'!$E$3+'Таблица вводных'!$F$3)</f>
        <v>-0.41203990367697507</v>
      </c>
      <c r="I2053" s="76">
        <f>('Итоговая табл.1чел(все услуги-к'!$I2053+('Итоговая табл.1чел(все услуги-к'!$I2053*'Таблица вводных'!$G$9))-('Расчет комиссии(Нади)'!$I2053+'Таблица вводных'!$E$3+'Таблица вводных'!$F$3)</f>
        <v>-0.41203990367697507</v>
      </c>
      <c r="J2053" s="22" t="s">
        <v>333</v>
      </c>
    </row>
    <row r="2054" spans="1:10" ht="13.2" customHeight="1">
      <c r="A2054" s="144" t="s">
        <v>334</v>
      </c>
      <c r="B2054" s="5">
        <v>45423</v>
      </c>
      <c r="C2054" s="97"/>
      <c r="D2054" s="59" t="e">
        <f>(('Итоговая табл.1чел(все услуги-к'!$D2054+('Итоговая табл.1чел(все услуги-к'!$D2054*'Таблица вводных'!$G$4)))-('Расчет комиссии(Нади)'!$I2054+'Таблица вводных'!$E$3+'Таблица вводных'!$F$3)</f>
        <v>#REF!</v>
      </c>
      <c r="E2054" s="59" t="e">
        <f>('Итоговая табл.1чел(все услуги-к'!$E2054+('Итоговая табл.1чел(все услуги-к'!$E2054*'Таблица вводных'!$G$5))-('Расчет комиссии(Нади)'!$I2054+'Таблица вводных'!$E$3+'Таблица вводных'!$F$3)</f>
        <v>#REF!</v>
      </c>
      <c r="F2054" s="59" t="e">
        <f>('Итоговая табл.1чел(все услуги-к'!$F2054+('Итоговая табл.1чел(все услуги-к'!$F2054*'Таблица вводных'!$G$6))-('Расчет комиссии(Нади)'!$I2054+'Таблица вводных'!$E$3+'Таблица вводных'!$F$3)</f>
        <v>#REF!</v>
      </c>
      <c r="G2054" s="59" t="e">
        <f>('Итоговая табл.1чел(все услуги-к'!$G2054+('Итоговая табл.1чел(все услуги-к'!$G2054*'Таблица вводных'!$G$7))-('Расчет комиссии(Нади)'!$I2054+'Таблица вводных'!$E$3+'Таблица вводных'!$F$3)</f>
        <v>#REF!</v>
      </c>
      <c r="H2054" s="59" t="e">
        <f>'Итоговая табл.1чел(все услуги-к'!$H2054-('Расчет комиссии(Нади)'!$I2054+'Таблица вводных'!$E$3+'Таблица вводных'!$F$3)</f>
        <v>#REF!</v>
      </c>
      <c r="I2054" s="59" t="e">
        <f>('Итоговая табл.1чел(все услуги-к'!$I2054+('Итоговая табл.1чел(все услуги-к'!$I2054*'Таблица вводных'!$G$9))-('Расчет комиссии(Нади)'!$I2054+'Таблица вводных'!$E$3+'Таблица вводных'!$F$3)</f>
        <v>#REF!</v>
      </c>
      <c r="J2054" s="10" t="s">
        <v>172</v>
      </c>
    </row>
    <row r="2055" spans="1:10" ht="13.2" customHeight="1">
      <c r="A2055" s="140"/>
      <c r="B2055" s="5">
        <v>45426</v>
      </c>
      <c r="C2055" s="6"/>
      <c r="D2055" s="66" t="e">
        <f>(('Итоговая табл.1чел(все услуги-к'!$D2055+('Итоговая табл.1чел(все услуги-к'!$D2055*'Таблица вводных'!$G$4)))-('Расчет комиссии(Нади)'!$I2055+'Таблица вводных'!$E$3+'Таблица вводных'!$F$3)</f>
        <v>#REF!</v>
      </c>
      <c r="E2055" s="66" t="e">
        <f>('Итоговая табл.1чел(все услуги-к'!$E2055+('Итоговая табл.1чел(все услуги-к'!$E2055*'Таблица вводных'!$G$5))-('Расчет комиссии(Нади)'!$I2055+'Таблица вводных'!$E$3+'Таблица вводных'!$F$3)</f>
        <v>#REF!</v>
      </c>
      <c r="F2055" s="66" t="e">
        <f>('Итоговая табл.1чел(все услуги-к'!$F2055+('Итоговая табл.1чел(все услуги-к'!$F2055*'Таблица вводных'!$G$6))-('Расчет комиссии(Нади)'!$I2055+'Таблица вводных'!$E$3+'Таблица вводных'!$F$3)</f>
        <v>#REF!</v>
      </c>
      <c r="G2055" s="66" t="e">
        <f>('Итоговая табл.1чел(все услуги-к'!$G2055+('Итоговая табл.1чел(все услуги-к'!$G2055*'Таблица вводных'!$G$7))-('Расчет комиссии(Нади)'!$I2055+'Таблица вводных'!$E$3+'Таблица вводных'!$F$3)</f>
        <v>#REF!</v>
      </c>
      <c r="H2055" s="66" t="e">
        <f>'Итоговая табл.1чел(все услуги-к'!$H2055-('Расчет комиссии(Нади)'!$I2055+'Таблица вводных'!$E$3+'Таблица вводных'!$F$3)</f>
        <v>#REF!</v>
      </c>
      <c r="I2055" s="66" t="e">
        <f>('Итоговая табл.1чел(все услуги-к'!$I2055+('Итоговая табл.1чел(все услуги-к'!$I2055*'Таблица вводных'!$G$9))-('Расчет комиссии(Нади)'!$I2055+'Таблица вводных'!$E$3+'Таблица вводных'!$F$3)</f>
        <v>#REF!</v>
      </c>
      <c r="J2055" s="13"/>
    </row>
    <row r="2056" spans="1:10" ht="13.2" customHeight="1">
      <c r="A2056" s="140"/>
      <c r="B2056" s="5">
        <v>45430</v>
      </c>
      <c r="C2056" s="15"/>
      <c r="D2056" s="66" t="e">
        <f>(('Итоговая табл.1чел(все услуги-к'!$D2056+('Итоговая табл.1чел(все услуги-к'!$D2056*'Таблица вводных'!$G$4)))-('Расчет комиссии(Нади)'!$I2056+'Таблица вводных'!$E$3+'Таблица вводных'!$F$3)</f>
        <v>#REF!</v>
      </c>
      <c r="E2056" s="66" t="e">
        <f>('Итоговая табл.1чел(все услуги-к'!$E2056+('Итоговая табл.1чел(все услуги-к'!$E2056*'Таблица вводных'!$G$5))-('Расчет комиссии(Нади)'!$I2056+'Таблица вводных'!$E$3+'Таблица вводных'!$F$3)</f>
        <v>#REF!</v>
      </c>
      <c r="F2056" s="66" t="e">
        <f>('Итоговая табл.1чел(все услуги-к'!$F2056+('Итоговая табл.1чел(все услуги-к'!$F2056*'Таблица вводных'!$G$6))-('Расчет комиссии(Нади)'!$I2056+'Таблица вводных'!$E$3+'Таблица вводных'!$F$3)</f>
        <v>#REF!</v>
      </c>
      <c r="G2056" s="66" t="e">
        <f>('Итоговая табл.1чел(все услуги-к'!$G2056+('Итоговая табл.1чел(все услуги-к'!$G2056*'Таблица вводных'!$G$7))-('Расчет комиссии(Нади)'!$I2056+'Таблица вводных'!$E$3+'Таблица вводных'!$F$3)</f>
        <v>#REF!</v>
      </c>
      <c r="H2056" s="66" t="e">
        <f>'Итоговая табл.1чел(все услуги-к'!$H2056-('Расчет комиссии(Нади)'!$I2056+'Таблица вводных'!$E$3+'Таблица вводных'!$F$3)</f>
        <v>#REF!</v>
      </c>
      <c r="I2056" s="66" t="e">
        <f>('Итоговая табл.1чел(все услуги-к'!$I2056+('Итоговая табл.1чел(все услуги-к'!$I2056*'Таблица вводных'!$G$9))-('Расчет комиссии(Нади)'!$I2056+'Таблица вводных'!$E$3+'Таблица вводных'!$F$3)</f>
        <v>#REF!</v>
      </c>
      <c r="J2056" s="13"/>
    </row>
    <row r="2057" spans="1:10" ht="13.2" customHeight="1">
      <c r="A2057" s="140"/>
      <c r="B2057" s="5">
        <v>45433</v>
      </c>
      <c r="C2057" s="6"/>
      <c r="D2057" s="66" t="e">
        <f>(('Итоговая табл.1чел(все услуги-к'!$D2057+('Итоговая табл.1чел(все услуги-к'!$D2057*'Таблица вводных'!$G$4)))-('Расчет комиссии(Нади)'!$I2057+'Таблица вводных'!$E$3+'Таблица вводных'!$F$3)</f>
        <v>#REF!</v>
      </c>
      <c r="E2057" s="66" t="e">
        <f>('Итоговая табл.1чел(все услуги-к'!$E2057+('Итоговая табл.1чел(все услуги-к'!$E2057*'Таблица вводных'!$G$5))-('Расчет комиссии(Нади)'!$I2057+'Таблица вводных'!$E$3+'Таблица вводных'!$F$3)</f>
        <v>#REF!</v>
      </c>
      <c r="F2057" s="66" t="e">
        <f>('Итоговая табл.1чел(все услуги-к'!$F2057+('Итоговая табл.1чел(все услуги-к'!$F2057*'Таблица вводных'!$G$6))-('Расчет комиссии(Нади)'!$I2057+'Таблица вводных'!$E$3+'Таблица вводных'!$F$3)</f>
        <v>#REF!</v>
      </c>
      <c r="G2057" s="66" t="e">
        <f>('Итоговая табл.1чел(все услуги-к'!$G2057+('Итоговая табл.1чел(все услуги-к'!$G2057*'Таблица вводных'!$G$7))-('Расчет комиссии(Нади)'!$I2057+'Таблица вводных'!$E$3+'Таблица вводных'!$F$3)</f>
        <v>#REF!</v>
      </c>
      <c r="H2057" s="66" t="e">
        <f>'Итоговая табл.1чел(все услуги-к'!$H2057-('Расчет комиссии(Нади)'!$I2057+'Таблица вводных'!$E$3+'Таблица вводных'!$F$3)</f>
        <v>#REF!</v>
      </c>
      <c r="I2057" s="66" t="e">
        <f>('Итоговая табл.1чел(все услуги-к'!$I2057+('Итоговая табл.1чел(все услуги-к'!$I2057*'Таблица вводных'!$G$9))-('Расчет комиссии(Нади)'!$I2057+'Таблица вводных'!$E$3+'Таблица вводных'!$F$3)</f>
        <v>#REF!</v>
      </c>
      <c r="J2057" s="13"/>
    </row>
    <row r="2058" spans="1:10" ht="13.2" customHeight="1">
      <c r="A2058" s="140"/>
      <c r="B2058" s="5">
        <v>45437</v>
      </c>
      <c r="C2058" s="15"/>
      <c r="D2058" s="66" t="e">
        <f>(('Итоговая табл.1чел(все услуги-к'!$D2058+('Итоговая табл.1чел(все услуги-к'!$D2058*'Таблица вводных'!$G$4)))-('Расчет комиссии(Нади)'!$I2058+'Таблица вводных'!$E$3+'Таблица вводных'!$F$3)</f>
        <v>#REF!</v>
      </c>
      <c r="E2058" s="66" t="e">
        <f>('Итоговая табл.1чел(все услуги-к'!$E2058+('Итоговая табл.1чел(все услуги-к'!$E2058*'Таблица вводных'!$G$5))-('Расчет комиссии(Нади)'!$I2058+'Таблица вводных'!$E$3+'Таблица вводных'!$F$3)</f>
        <v>#REF!</v>
      </c>
      <c r="F2058" s="66" t="e">
        <f>('Итоговая табл.1чел(все услуги-к'!$F2058+('Итоговая табл.1чел(все услуги-к'!$F2058*'Таблица вводных'!$G$6))-('Расчет комиссии(Нади)'!$I2058+'Таблица вводных'!$E$3+'Таблица вводных'!$F$3)</f>
        <v>#REF!</v>
      </c>
      <c r="G2058" s="66" t="e">
        <f>('Итоговая табл.1чел(все услуги-к'!$G2058+('Итоговая табл.1чел(все услуги-к'!$G2058*'Таблица вводных'!$G$7))-('Расчет комиссии(Нади)'!$I2058+'Таблица вводных'!$E$3+'Таблица вводных'!$F$3)</f>
        <v>#REF!</v>
      </c>
      <c r="H2058" s="66" t="e">
        <f>'Итоговая табл.1чел(все услуги-к'!$H2058-('Расчет комиссии(Нади)'!$I2058+'Таблица вводных'!$E$3+'Таблица вводных'!$F$3)</f>
        <v>#REF!</v>
      </c>
      <c r="I2058" s="66" t="e">
        <f>('Итоговая табл.1чел(все услуги-к'!$I2058+('Итоговая табл.1чел(все услуги-к'!$I2058*'Таблица вводных'!$G$9))-('Расчет комиссии(Нади)'!$I2058+'Таблица вводных'!$E$3+'Таблица вводных'!$F$3)</f>
        <v>#REF!</v>
      </c>
      <c r="J2058" s="13"/>
    </row>
    <row r="2059" spans="1:10" ht="13.2" customHeight="1">
      <c r="A2059" s="140"/>
      <c r="B2059" s="5">
        <v>45440</v>
      </c>
      <c r="C2059" s="15"/>
      <c r="D2059" s="66" t="e">
        <f>(('Итоговая табл.1чел(все услуги-к'!$D2059+('Итоговая табл.1чел(все услуги-к'!$D2059*'Таблица вводных'!$G$4)))-('Расчет комиссии(Нади)'!$I2059+'Таблица вводных'!$E$3+'Таблица вводных'!$F$3)</f>
        <v>#REF!</v>
      </c>
      <c r="E2059" s="66" t="e">
        <f>('Итоговая табл.1чел(все услуги-к'!$E2059+('Итоговая табл.1чел(все услуги-к'!$E2059*'Таблица вводных'!$G$5))-('Расчет комиссии(Нади)'!$I2059+'Таблица вводных'!$E$3+'Таблица вводных'!$F$3)</f>
        <v>#REF!</v>
      </c>
      <c r="F2059" s="66" t="e">
        <f>('Итоговая табл.1чел(все услуги-к'!$F2059+('Итоговая табл.1чел(все услуги-к'!$F2059*'Таблица вводных'!$G$6))-('Расчет комиссии(Нади)'!$I2059+'Таблица вводных'!$E$3+'Таблица вводных'!$F$3)</f>
        <v>#REF!</v>
      </c>
      <c r="G2059" s="66" t="e">
        <f>('Итоговая табл.1чел(все услуги-к'!$G2059+('Итоговая табл.1чел(все услуги-к'!$G2059*'Таблица вводных'!$G$7))-('Расчет комиссии(Нади)'!$I2059+'Таблица вводных'!$E$3+'Таблица вводных'!$F$3)</f>
        <v>#REF!</v>
      </c>
      <c r="H2059" s="66" t="e">
        <f>'Итоговая табл.1чел(все услуги-к'!$H2059-('Расчет комиссии(Нади)'!$I2059+'Таблица вводных'!$E$3+'Таблица вводных'!$F$3)</f>
        <v>#REF!</v>
      </c>
      <c r="I2059" s="66" t="e">
        <f>('Итоговая табл.1чел(все услуги-к'!$I2059+('Итоговая табл.1чел(все услуги-к'!$I2059*'Таблица вводных'!$G$9))-('Расчет комиссии(Нади)'!$I2059+'Таблица вводных'!$E$3+'Таблица вводных'!$F$3)</f>
        <v>#REF!</v>
      </c>
      <c r="J2059" s="13"/>
    </row>
    <row r="2060" spans="1:10" ht="13.2" customHeight="1">
      <c r="A2060" s="140"/>
      <c r="B2060" s="5">
        <v>45444</v>
      </c>
      <c r="C2060" s="15"/>
      <c r="D2060" s="66" t="e">
        <f>(('Итоговая табл.1чел(все услуги-к'!$D2060+('Итоговая табл.1чел(все услуги-к'!$D2060*'Таблица вводных'!$G$4)))-('Расчет комиссии(Нади)'!$I2060+'Таблица вводных'!$E$3+'Таблица вводных'!$F$3)</f>
        <v>#REF!</v>
      </c>
      <c r="E2060" s="66" t="e">
        <f>('Итоговая табл.1чел(все услуги-к'!$E2060+('Итоговая табл.1чел(все услуги-к'!$E2060*'Таблица вводных'!$G$5))-('Расчет комиссии(Нади)'!$I2060+'Таблица вводных'!$E$3+'Таблица вводных'!$F$3)</f>
        <v>#REF!</v>
      </c>
      <c r="F2060" s="66" t="e">
        <f>('Итоговая табл.1чел(все услуги-к'!$F2060+('Итоговая табл.1чел(все услуги-к'!$F2060*'Таблица вводных'!$G$6))-('Расчет комиссии(Нади)'!$I2060+'Таблица вводных'!$E$3+'Таблица вводных'!$F$3)</f>
        <v>#REF!</v>
      </c>
      <c r="G2060" s="66" t="e">
        <f>('Итоговая табл.1чел(все услуги-к'!$G2060+('Итоговая табл.1чел(все услуги-к'!$G2060*'Таблица вводных'!$G$7))-('Расчет комиссии(Нади)'!$I2060+'Таблица вводных'!$E$3+'Таблица вводных'!$F$3)</f>
        <v>#REF!</v>
      </c>
      <c r="H2060" s="66" t="e">
        <f>'Итоговая табл.1чел(все услуги-к'!$H2060-('Расчет комиссии(Нади)'!$I2060+'Таблица вводных'!$E$3+'Таблица вводных'!$F$3)</f>
        <v>#REF!</v>
      </c>
      <c r="I2060" s="66" t="e">
        <f>('Итоговая табл.1чел(все услуги-к'!$I2060+('Итоговая табл.1чел(все услуги-к'!$I2060*'Таблица вводных'!$G$9))-('Расчет комиссии(Нади)'!$I2060+'Таблица вводных'!$E$3+'Таблица вводных'!$F$3)</f>
        <v>#REF!</v>
      </c>
      <c r="J2060" s="13"/>
    </row>
    <row r="2061" spans="1:10" ht="13.2" customHeight="1">
      <c r="A2061" s="140"/>
      <c r="B2061" s="5">
        <v>45447</v>
      </c>
      <c r="C2061" s="6"/>
      <c r="D2061" s="66" t="e">
        <f>(('Итоговая табл.1чел(все услуги-к'!$D2061+('Итоговая табл.1чел(все услуги-к'!$D2061*'Таблица вводных'!$G$4)))-('Расчет комиссии(Нади)'!$I2061+'Таблица вводных'!$E$3+'Таблица вводных'!$F$3)</f>
        <v>#REF!</v>
      </c>
      <c r="E2061" s="66" t="e">
        <f>('Итоговая табл.1чел(все услуги-к'!$E2061+('Итоговая табл.1чел(все услуги-к'!$E2061*'Таблица вводных'!$G$5))-('Расчет комиссии(Нади)'!$I2061+'Таблица вводных'!$E$3+'Таблица вводных'!$F$3)</f>
        <v>#REF!</v>
      </c>
      <c r="F2061" s="66" t="e">
        <f>('Итоговая табл.1чел(все услуги-к'!$F2061+('Итоговая табл.1чел(все услуги-к'!$F2061*'Таблица вводных'!$G$6))-('Расчет комиссии(Нади)'!$I2061+'Таблица вводных'!$E$3+'Таблица вводных'!$F$3)</f>
        <v>#REF!</v>
      </c>
      <c r="G2061" s="66" t="e">
        <f>('Итоговая табл.1чел(все услуги-к'!$G2061+('Итоговая табл.1чел(все услуги-к'!$G2061*'Таблица вводных'!$G$7))-('Расчет комиссии(Нади)'!$I2061+'Таблица вводных'!$E$3+'Таблица вводных'!$F$3)</f>
        <v>#REF!</v>
      </c>
      <c r="H2061" s="66" t="e">
        <f>'Итоговая табл.1чел(все услуги-к'!$H2061-('Расчет комиссии(Нади)'!$I2061+'Таблица вводных'!$E$3+'Таблица вводных'!$F$3)</f>
        <v>#REF!</v>
      </c>
      <c r="I2061" s="66" t="e">
        <f>('Итоговая табл.1чел(все услуги-к'!$I2061+('Итоговая табл.1чел(все услуги-к'!$I2061*'Таблица вводных'!$G$9))-('Расчет комиссии(Нади)'!$I2061+'Таблица вводных'!$E$3+'Таблица вводных'!$F$3)</f>
        <v>#REF!</v>
      </c>
      <c r="J2061" s="13"/>
    </row>
    <row r="2062" spans="1:10" ht="13.2" customHeight="1">
      <c r="A2062" s="140"/>
      <c r="B2062" s="5">
        <v>45451</v>
      </c>
      <c r="C2062" s="15"/>
      <c r="D2062" s="66" t="e">
        <f>(('Итоговая табл.1чел(все услуги-к'!$D2062+('Итоговая табл.1чел(все услуги-к'!$D2062*'Таблица вводных'!$G$4)))-('Расчет комиссии(Нади)'!$I2062+'Таблица вводных'!$E$3+'Таблица вводных'!$F$3)</f>
        <v>#REF!</v>
      </c>
      <c r="E2062" s="66" t="e">
        <f>('Итоговая табл.1чел(все услуги-к'!$E2062+('Итоговая табл.1чел(все услуги-к'!$E2062*'Таблица вводных'!$G$5))-('Расчет комиссии(Нади)'!$I2062+'Таблица вводных'!$E$3+'Таблица вводных'!$F$3)</f>
        <v>#REF!</v>
      </c>
      <c r="F2062" s="66" t="e">
        <f>('Итоговая табл.1чел(все услуги-к'!$F2062+('Итоговая табл.1чел(все услуги-к'!$F2062*'Таблица вводных'!$G$6))-('Расчет комиссии(Нади)'!$I2062+'Таблица вводных'!$E$3+'Таблица вводных'!$F$3)</f>
        <v>#REF!</v>
      </c>
      <c r="G2062" s="66" t="e">
        <f>('Итоговая табл.1чел(все услуги-к'!$G2062+('Итоговая табл.1чел(все услуги-к'!$G2062*'Таблица вводных'!$G$7))-('Расчет комиссии(Нади)'!$I2062+'Таблица вводных'!$E$3+'Таблица вводных'!$F$3)</f>
        <v>#REF!</v>
      </c>
      <c r="H2062" s="66" t="e">
        <f>'Итоговая табл.1чел(все услуги-к'!$H2062-('Расчет комиссии(Нади)'!$I2062+'Таблица вводных'!$E$3+'Таблица вводных'!$F$3)</f>
        <v>#REF!</v>
      </c>
      <c r="I2062" s="66" t="e">
        <f>('Итоговая табл.1чел(все услуги-к'!$I2062+('Итоговая табл.1чел(все услуги-к'!$I2062*'Таблица вводных'!$G$9))-('Расчет комиссии(Нади)'!$I2062+'Таблица вводных'!$E$3+'Таблица вводных'!$F$3)</f>
        <v>#REF!</v>
      </c>
      <c r="J2062" s="13"/>
    </row>
    <row r="2063" spans="1:10" ht="13.2" customHeight="1">
      <c r="A2063" s="140"/>
      <c r="B2063" s="5">
        <v>45454</v>
      </c>
      <c r="C2063" s="15"/>
      <c r="D2063" s="66" t="e">
        <f>(('Итоговая табл.1чел(все услуги-к'!$D2063+('Итоговая табл.1чел(все услуги-к'!$D2063*'Таблица вводных'!$G$4)))-('Расчет комиссии(Нади)'!$I2063+'Таблица вводных'!$E$3+'Таблица вводных'!$F$3)</f>
        <v>#REF!</v>
      </c>
      <c r="E2063" s="66" t="e">
        <f>('Итоговая табл.1чел(все услуги-к'!$E2063+('Итоговая табл.1чел(все услуги-к'!$E2063*'Таблица вводных'!$G$5))-('Расчет комиссии(Нади)'!$I2063+'Таблица вводных'!$E$3+'Таблица вводных'!$F$3)</f>
        <v>#REF!</v>
      </c>
      <c r="F2063" s="66" t="e">
        <f>('Итоговая табл.1чел(все услуги-к'!$F2063+('Итоговая табл.1чел(все услуги-к'!$F2063*'Таблица вводных'!$G$6))-('Расчет комиссии(Нади)'!$I2063+'Таблица вводных'!$E$3+'Таблица вводных'!$F$3)</f>
        <v>#REF!</v>
      </c>
      <c r="G2063" s="66" t="e">
        <f>('Итоговая табл.1чел(все услуги-к'!$G2063+('Итоговая табл.1чел(все услуги-к'!$G2063*'Таблица вводных'!$G$7))-('Расчет комиссии(Нади)'!$I2063+'Таблица вводных'!$E$3+'Таблица вводных'!$F$3)</f>
        <v>#REF!</v>
      </c>
      <c r="H2063" s="66" t="e">
        <f>'Итоговая табл.1чел(все услуги-к'!$H2063-('Расчет комиссии(Нади)'!$I2063+'Таблица вводных'!$E$3+'Таблица вводных'!$F$3)</f>
        <v>#REF!</v>
      </c>
      <c r="I2063" s="66" t="e">
        <f>('Итоговая табл.1чел(все услуги-к'!$I2063+('Итоговая табл.1чел(все услуги-к'!$I2063*'Таблица вводных'!$G$9))-('Расчет комиссии(Нади)'!$I2063+'Таблица вводных'!$E$3+'Таблица вводных'!$F$3)</f>
        <v>#REF!</v>
      </c>
      <c r="J2063" s="13"/>
    </row>
    <row r="2064" spans="1:10" ht="13.2" customHeight="1">
      <c r="A2064" s="140"/>
      <c r="B2064" s="5"/>
      <c r="C2064" s="6"/>
      <c r="D2064" s="66" t="e">
        <f>(('Итоговая табл.1чел(все услуги-к'!$D2064+('Итоговая табл.1чел(все услуги-к'!$D2064*'Таблица вводных'!$G$4)))-('Расчет комиссии(Нади)'!$I2064+'Таблица вводных'!$E$3+'Таблица вводных'!$F$3)</f>
        <v>#REF!</v>
      </c>
      <c r="E2064" s="66" t="e">
        <f>('Итоговая табл.1чел(все услуги-к'!$E2064+('Итоговая табл.1чел(все услуги-к'!$E2064*'Таблица вводных'!$G$5))-('Расчет комиссии(Нади)'!$I2064+'Таблица вводных'!$E$3+'Таблица вводных'!$F$3)</f>
        <v>#REF!</v>
      </c>
      <c r="F2064" s="66" t="e">
        <f>('Итоговая табл.1чел(все услуги-к'!$F2064+('Итоговая табл.1чел(все услуги-к'!$F2064*'Таблица вводных'!$G$6))-('Расчет комиссии(Нади)'!$I2064+'Таблица вводных'!$E$3+'Таблица вводных'!$F$3)</f>
        <v>#REF!</v>
      </c>
      <c r="G2064" s="66" t="e">
        <f>('Итоговая табл.1чел(все услуги-к'!$G2064+('Итоговая табл.1чел(все услуги-к'!$G2064*'Таблица вводных'!$G$7))-('Расчет комиссии(Нади)'!$I2064+'Таблица вводных'!$E$3+'Таблица вводных'!$F$3)</f>
        <v>#REF!</v>
      </c>
      <c r="H2064" s="66" t="e">
        <f>'Итоговая табл.1чел(все услуги-к'!$H2064-('Расчет комиссии(Нади)'!$I2064+'Таблица вводных'!$E$3+'Таблица вводных'!$F$3)</f>
        <v>#REF!</v>
      </c>
      <c r="I2064" s="66" t="e">
        <f>('Итоговая табл.1чел(все услуги-к'!$I2064+('Итоговая табл.1чел(все услуги-к'!$I2064*'Таблица вводных'!$G$9))-('Расчет комиссии(Нади)'!$I2064+'Таблица вводных'!$E$3+'Таблица вводных'!$F$3)</f>
        <v>#REF!</v>
      </c>
      <c r="J2064" s="13"/>
    </row>
    <row r="2065" spans="1:10" ht="13.2" customHeight="1">
      <c r="A2065" s="140"/>
      <c r="B2065" s="5"/>
      <c r="C2065" s="15"/>
      <c r="D2065" s="66" t="e">
        <f>(('Итоговая табл.1чел(все услуги-к'!$D2065+('Итоговая табл.1чел(все услуги-к'!$D2065*'Таблица вводных'!$G$4)))-('Расчет комиссии(Нади)'!$I2065+'Таблица вводных'!$E$3+'Таблица вводных'!$F$3)</f>
        <v>#REF!</v>
      </c>
      <c r="E2065" s="66" t="e">
        <f>('Итоговая табл.1чел(все услуги-к'!$E2065+('Итоговая табл.1чел(все услуги-к'!$E2065*'Таблица вводных'!$G$5))-('Расчет комиссии(Нади)'!$I2065+'Таблица вводных'!$E$3+'Таблица вводных'!$F$3)</f>
        <v>#REF!</v>
      </c>
      <c r="F2065" s="66" t="e">
        <f>('Итоговая табл.1чел(все услуги-к'!$F2065+('Итоговая табл.1чел(все услуги-к'!$F2065*'Таблица вводных'!$G$6))-('Расчет комиссии(Нади)'!$I2065+'Таблица вводных'!$E$3+'Таблица вводных'!$F$3)</f>
        <v>#REF!</v>
      </c>
      <c r="G2065" s="66" t="e">
        <f>('Итоговая табл.1чел(все услуги-к'!$G2065+('Итоговая табл.1чел(все услуги-к'!$G2065*'Таблица вводных'!$G$7))-('Расчет комиссии(Нади)'!$I2065+'Таблица вводных'!$E$3+'Таблица вводных'!$F$3)</f>
        <v>#REF!</v>
      </c>
      <c r="H2065" s="66" t="e">
        <f>'Итоговая табл.1чел(все услуги-к'!$H2065-('Расчет комиссии(Нади)'!$I2065+'Таблица вводных'!$E$3+'Таблица вводных'!$F$3)</f>
        <v>#REF!</v>
      </c>
      <c r="I2065" s="66" t="e">
        <f>('Итоговая табл.1чел(все услуги-к'!$I2065+('Итоговая табл.1чел(все услуги-к'!$I2065*'Таблица вводных'!$G$9))-('Расчет комиссии(Нади)'!$I2065+'Таблица вводных'!$E$3+'Таблица вводных'!$F$3)</f>
        <v>#REF!</v>
      </c>
      <c r="J2065" s="13"/>
    </row>
    <row r="2066" spans="1:10" ht="13.2" customHeight="1">
      <c r="A2066" s="140"/>
      <c r="B2066" s="5"/>
      <c r="C2066" s="6"/>
      <c r="D2066" s="66" t="e">
        <f>(('Итоговая табл.1чел(все услуги-к'!$D2066+('Итоговая табл.1чел(все услуги-к'!$D2066*'Таблица вводных'!$G$4)))-('Расчет комиссии(Нади)'!$I2066+'Таблица вводных'!$E$3+'Таблица вводных'!$F$3)</f>
        <v>#REF!</v>
      </c>
      <c r="E2066" s="66" t="e">
        <f>('Итоговая табл.1чел(все услуги-к'!$E2066+('Итоговая табл.1чел(все услуги-к'!$E2066*'Таблица вводных'!$G$5))-('Расчет комиссии(Нади)'!$I2066+'Таблица вводных'!$E$3+'Таблица вводных'!$F$3)</f>
        <v>#REF!</v>
      </c>
      <c r="F2066" s="66" t="e">
        <f>('Итоговая табл.1чел(все услуги-к'!$F2066+('Итоговая табл.1чел(все услуги-к'!$F2066*'Таблица вводных'!$G$6))-('Расчет комиссии(Нади)'!$I2066+'Таблица вводных'!$E$3+'Таблица вводных'!$F$3)</f>
        <v>#REF!</v>
      </c>
      <c r="G2066" s="66" t="e">
        <f>('Итоговая табл.1чел(все услуги-к'!$G2066+('Итоговая табл.1чел(все услуги-к'!$G2066*'Таблица вводных'!$G$7))-('Расчет комиссии(Нади)'!$I2066+'Таблица вводных'!$E$3+'Таблица вводных'!$F$3)</f>
        <v>#REF!</v>
      </c>
      <c r="H2066" s="66" t="e">
        <f>'Итоговая табл.1чел(все услуги-к'!$H2066-('Расчет комиссии(Нади)'!$I2066+'Таблица вводных'!$E$3+'Таблица вводных'!$F$3)</f>
        <v>#REF!</v>
      </c>
      <c r="I2066" s="66" t="e">
        <f>('Итоговая табл.1чел(все услуги-к'!$I2066+('Итоговая табл.1чел(все услуги-к'!$I2066*'Таблица вводных'!$G$9))-('Расчет комиссии(Нади)'!$I2066+'Таблица вводных'!$E$3+'Таблица вводных'!$F$3)</f>
        <v>#REF!</v>
      </c>
      <c r="J2066" s="13"/>
    </row>
    <row r="2067" spans="1:10" ht="13.2" customHeight="1">
      <c r="A2067" s="140"/>
      <c r="B2067" s="5"/>
      <c r="C2067" s="6"/>
      <c r="D2067" s="66" t="e">
        <f>(('Итоговая табл.1чел(все услуги-к'!$D2067+('Итоговая табл.1чел(все услуги-к'!$D2067*'Таблица вводных'!$G$4)))-('Расчет комиссии(Нади)'!$I2067+'Таблица вводных'!$E$3+'Таблица вводных'!$F$3)</f>
        <v>#REF!</v>
      </c>
      <c r="E2067" s="66" t="e">
        <f>('Итоговая табл.1чел(все услуги-к'!$E2067+('Итоговая табл.1чел(все услуги-к'!$E2067*'Таблица вводных'!$G$5))-('Расчет комиссии(Нади)'!$I2067+'Таблица вводных'!$E$3+'Таблица вводных'!$F$3)</f>
        <v>#REF!</v>
      </c>
      <c r="F2067" s="66" t="e">
        <f>('Итоговая табл.1чел(все услуги-к'!$F2067+('Итоговая табл.1чел(все услуги-к'!$F2067*'Таблица вводных'!$G$6))-('Расчет комиссии(Нади)'!$I2067+'Таблица вводных'!$E$3+'Таблица вводных'!$F$3)</f>
        <v>#REF!</v>
      </c>
      <c r="G2067" s="66" t="e">
        <f>('Итоговая табл.1чел(все услуги-к'!$G2067+('Итоговая табл.1чел(все услуги-к'!$G2067*'Таблица вводных'!$G$7))-('Расчет комиссии(Нади)'!$I2067+'Таблица вводных'!$E$3+'Таблица вводных'!$F$3)</f>
        <v>#REF!</v>
      </c>
      <c r="H2067" s="66" t="e">
        <f>'Итоговая табл.1чел(все услуги-к'!$H2067-('Расчет комиссии(Нади)'!$I2067+'Таблица вводных'!$E$3+'Таблица вводных'!$F$3)</f>
        <v>#REF!</v>
      </c>
      <c r="I2067" s="66" t="e">
        <f>('Итоговая табл.1чел(все услуги-к'!$I2067+('Итоговая табл.1чел(все услуги-к'!$I2067*'Таблица вводных'!$G$9))-('Расчет комиссии(Нади)'!$I2067+'Таблица вводных'!$E$3+'Таблица вводных'!$F$3)</f>
        <v>#REF!</v>
      </c>
      <c r="J2067" s="13"/>
    </row>
    <row r="2068" spans="1:10" ht="13.2" customHeight="1">
      <c r="A2068" s="140"/>
      <c r="B2068" s="5"/>
      <c r="C2068" s="15"/>
      <c r="D2068" s="66" t="e">
        <f>(('Итоговая табл.1чел(все услуги-к'!$D2068+('Итоговая табл.1чел(все услуги-к'!$D2068*'Таблица вводных'!$G$4)))-('Расчет комиссии(Нади)'!$I2068+'Таблица вводных'!$E$3+'Таблица вводных'!$F$3)</f>
        <v>#REF!</v>
      </c>
      <c r="E2068" s="66" t="e">
        <f>('Итоговая табл.1чел(все услуги-к'!$E2068+('Итоговая табл.1чел(все услуги-к'!$E2068*'Таблица вводных'!$G$5))-('Расчет комиссии(Нади)'!$I2068+'Таблица вводных'!$E$3+'Таблица вводных'!$F$3)</f>
        <v>#REF!</v>
      </c>
      <c r="F2068" s="66" t="e">
        <f>('Итоговая табл.1чел(все услуги-к'!$F2068+('Итоговая табл.1чел(все услуги-к'!$F2068*'Таблица вводных'!$G$6))-('Расчет комиссии(Нади)'!$I2068+'Таблица вводных'!$E$3+'Таблица вводных'!$F$3)</f>
        <v>#REF!</v>
      </c>
      <c r="G2068" s="66" t="e">
        <f>('Итоговая табл.1чел(все услуги-к'!$G2068+('Итоговая табл.1чел(все услуги-к'!$G2068*'Таблица вводных'!$G$7))-('Расчет комиссии(Нади)'!$I2068+'Таблица вводных'!$E$3+'Таблица вводных'!$F$3)</f>
        <v>#REF!</v>
      </c>
      <c r="H2068" s="66" t="e">
        <f>'Итоговая табл.1чел(все услуги-к'!$H2068-('Расчет комиссии(Нади)'!$I2068+'Таблица вводных'!$E$3+'Таблица вводных'!$F$3)</f>
        <v>#REF!</v>
      </c>
      <c r="I2068" s="66" t="e">
        <f>('Итоговая табл.1чел(все услуги-к'!$I2068+('Итоговая табл.1чел(все услуги-к'!$I2068*'Таблица вводных'!$G$9))-('Расчет комиссии(Нади)'!$I2068+'Таблица вводных'!$E$3+'Таблица вводных'!$F$3)</f>
        <v>#REF!</v>
      </c>
      <c r="J2068" s="13"/>
    </row>
    <row r="2069" spans="1:10" ht="13.2" customHeight="1">
      <c r="A2069" s="140"/>
      <c r="B2069" s="5"/>
      <c r="C2069" s="6"/>
      <c r="D2069" s="66" t="e">
        <f>(('Итоговая табл.1чел(все услуги-к'!$D2069+('Итоговая табл.1чел(все услуги-к'!$D2069*'Таблица вводных'!$G$4)))-('Расчет комиссии(Нади)'!$I2069+'Таблица вводных'!$E$3+'Таблица вводных'!$F$3)</f>
        <v>#REF!</v>
      </c>
      <c r="E2069" s="66" t="e">
        <f>('Итоговая табл.1чел(все услуги-к'!$E2069+('Итоговая табл.1чел(все услуги-к'!$E2069*'Таблица вводных'!$G$5))-('Расчет комиссии(Нади)'!$I2069+'Таблица вводных'!$E$3+'Таблица вводных'!$F$3)</f>
        <v>#REF!</v>
      </c>
      <c r="F2069" s="66" t="e">
        <f>('Итоговая табл.1чел(все услуги-к'!$F2069+('Итоговая табл.1чел(все услуги-к'!$F2069*'Таблица вводных'!$G$6))-('Расчет комиссии(Нади)'!$I2069+'Таблица вводных'!$E$3+'Таблица вводных'!$F$3)</f>
        <v>#REF!</v>
      </c>
      <c r="G2069" s="66" t="e">
        <f>('Итоговая табл.1чел(все услуги-к'!$G2069+('Итоговая табл.1чел(все услуги-к'!$G2069*'Таблица вводных'!$G$7))-('Расчет комиссии(Нади)'!$I2069+'Таблица вводных'!$E$3+'Таблица вводных'!$F$3)</f>
        <v>#REF!</v>
      </c>
      <c r="H2069" s="66" t="e">
        <f>'Итоговая табл.1чел(все услуги-к'!$H2069-('Расчет комиссии(Нади)'!$I2069+'Таблица вводных'!$E$3+'Таблица вводных'!$F$3)</f>
        <v>#REF!</v>
      </c>
      <c r="I2069" s="66" t="e">
        <f>('Итоговая табл.1чел(все услуги-к'!$I2069+('Итоговая табл.1чел(все услуги-к'!$I2069*'Таблица вводных'!$G$9))-('Расчет комиссии(Нади)'!$I2069+'Таблица вводных'!$E$3+'Таблица вводных'!$F$3)</f>
        <v>#REF!</v>
      </c>
      <c r="J2069" s="13"/>
    </row>
    <row r="2070" spans="1:10" ht="13.2" customHeight="1">
      <c r="A2070" s="140"/>
      <c r="B2070" s="5"/>
      <c r="C2070" s="15"/>
      <c r="D2070" s="66" t="e">
        <f>(('Итоговая табл.1чел(все услуги-к'!$D2070+('Итоговая табл.1чел(все услуги-к'!$D2070*'Таблица вводных'!$G$4)))-('Расчет комиссии(Нади)'!$I2070+'Таблица вводных'!$E$3+'Таблица вводных'!$F$3)</f>
        <v>#REF!</v>
      </c>
      <c r="E2070" s="66" t="e">
        <f>('Итоговая табл.1чел(все услуги-к'!$E2070+('Итоговая табл.1чел(все услуги-к'!$E2070*'Таблица вводных'!$G$5))-('Расчет комиссии(Нади)'!$I2070+'Таблица вводных'!$E$3+'Таблица вводных'!$F$3)</f>
        <v>#REF!</v>
      </c>
      <c r="F2070" s="66" t="e">
        <f>('Итоговая табл.1чел(все услуги-к'!$F2070+('Итоговая табл.1чел(все услуги-к'!$F2070*'Таблица вводных'!$G$6))-('Расчет комиссии(Нади)'!$I2070+'Таблица вводных'!$E$3+'Таблица вводных'!$F$3)</f>
        <v>#REF!</v>
      </c>
      <c r="G2070" s="66" t="e">
        <f>('Итоговая табл.1чел(все услуги-к'!$G2070+('Итоговая табл.1чел(все услуги-к'!$G2070*'Таблица вводных'!$G$7))-('Расчет комиссии(Нади)'!$I2070+'Таблица вводных'!$E$3+'Таблица вводных'!$F$3)</f>
        <v>#REF!</v>
      </c>
      <c r="H2070" s="66" t="e">
        <f>'Итоговая табл.1чел(все услуги-к'!$H2070-('Расчет комиссии(Нади)'!$I2070+'Таблица вводных'!$E$3+'Таблица вводных'!$F$3)</f>
        <v>#REF!</v>
      </c>
      <c r="I2070" s="66" t="e">
        <f>('Итоговая табл.1чел(все услуги-к'!$I2070+('Итоговая табл.1чел(все услуги-к'!$I2070*'Таблица вводных'!$G$9))-('Расчет комиссии(Нади)'!$I2070+'Таблица вводных'!$E$3+'Таблица вводных'!$F$3)</f>
        <v>#REF!</v>
      </c>
      <c r="J2070" s="13"/>
    </row>
    <row r="2071" spans="1:10" ht="13.2" customHeight="1">
      <c r="A2071" s="141"/>
      <c r="B2071" s="18"/>
      <c r="C2071" s="19"/>
      <c r="D2071" s="76" t="e">
        <f>(('Итоговая табл.1чел(все услуги-к'!$D2071+('Итоговая табл.1чел(все услуги-к'!$D2071*'Таблица вводных'!$G$4)))-('Расчет комиссии(Нади)'!$I2071+'Таблица вводных'!$E$3+'Таблица вводных'!$F$3)</f>
        <v>#REF!</v>
      </c>
      <c r="E2071" s="76" t="e">
        <f>('Итоговая табл.1чел(все услуги-к'!$E2071+('Итоговая табл.1чел(все услуги-к'!$E2071*'Таблица вводных'!$G$5))-('Расчет комиссии(Нади)'!$I2071+'Таблица вводных'!$E$3+'Таблица вводных'!$F$3)</f>
        <v>#REF!</v>
      </c>
      <c r="F2071" s="76" t="e">
        <f>('Итоговая табл.1чел(все услуги-к'!$F2071+('Итоговая табл.1чел(все услуги-к'!$F2071*'Таблица вводных'!$G$6))-('Расчет комиссии(Нади)'!$I2071+'Таблица вводных'!$E$3+'Таблица вводных'!$F$3)</f>
        <v>#REF!</v>
      </c>
      <c r="G2071" s="76" t="e">
        <f>('Итоговая табл.1чел(все услуги-к'!$G2071+('Итоговая табл.1чел(все услуги-к'!$G2071*'Таблица вводных'!$G$7))-('Расчет комиссии(Нади)'!$I2071+'Таблица вводных'!$E$3+'Таблица вводных'!$F$3)</f>
        <v>#REF!</v>
      </c>
      <c r="H2071" s="76" t="e">
        <f>'Итоговая табл.1чел(все услуги-к'!$H2071-('Расчет комиссии(Нади)'!$I2071+'Таблица вводных'!$E$3+'Таблица вводных'!$F$3)</f>
        <v>#REF!</v>
      </c>
      <c r="I2071" s="76" t="e">
        <f>('Итоговая табл.1чел(все услуги-к'!$I2071+('Итоговая табл.1чел(все услуги-к'!$I2071*'Таблица вводных'!$G$9))-('Расчет комиссии(Нади)'!$I2071+'Таблица вводных'!$E$3+'Таблица вводных'!$F$3)</f>
        <v>#REF!</v>
      </c>
      <c r="J2071" s="22"/>
    </row>
    <row r="2072" spans="1:10" ht="13.2" customHeight="1">
      <c r="A2072" s="144" t="s">
        <v>335</v>
      </c>
      <c r="B2072" s="5">
        <v>45423</v>
      </c>
      <c r="C2072" s="97"/>
      <c r="D2072" s="59">
        <f>(('Итоговая табл.1чел(все услуги-к'!$D2072+('Итоговая табл.1чел(все услуги-к'!$D2072*'Таблица вводных'!$G$4)))-('Расчет комиссии(Нади)'!$I2072+'Таблица вводных'!$E$3+'Таблица вводных'!$F$3)</f>
        <v>7.2879600963230251</v>
      </c>
      <c r="E2072" s="59">
        <f>('Итоговая табл.1чел(все услуги-к'!$E2072+('Итоговая табл.1чел(все услуги-к'!$E2072*'Таблица вводных'!$G$5))-('Расчет комиссии(Нади)'!$I2072+'Таблица вводных'!$E$3+'Таблица вводных'!$F$3)</f>
        <v>0.50371009632302488</v>
      </c>
      <c r="F2072" s="59">
        <f>('Итоговая табл.1чел(все услуги-к'!$F2072+('Итоговая табл.1чел(все услуги-к'!$F2072*'Таблица вводных'!$G$6))-('Расчет комиссии(Нади)'!$I2072+'Таблица вводных'!$E$3+'Таблица вводных'!$F$3)</f>
        <v>23.347960096323028</v>
      </c>
      <c r="G2072" s="59">
        <f>('Итоговая табл.1чел(все услуги-к'!$G2072+('Итоговая табл.1чел(все услуги-к'!$G2072*'Таблица вводных'!$G$7))-('Расчет комиссии(Нади)'!$I2072+'Таблица вводных'!$E$3+'Таблица вводных'!$F$3)</f>
        <v>-0.41203990367697507</v>
      </c>
      <c r="H2072" s="59">
        <f>'Итоговая табл.1чел(все услуги-к'!$H2072-('Расчет комиссии(Нади)'!$I2072+'Таблица вводных'!$E$3+'Таблица вводных'!$F$3)</f>
        <v>-0.41203990367697507</v>
      </c>
      <c r="I2072" s="59">
        <f>('Итоговая табл.1чел(все услуги-к'!$I2072+('Итоговая табл.1чел(все услуги-к'!$I2072*'Таблица вводных'!$G$9))-('Расчет комиссии(Нади)'!$I2072+'Таблица вводных'!$E$3+'Таблица вводных'!$F$3)</f>
        <v>-0.41203990367697507</v>
      </c>
      <c r="J2072" s="10" t="s">
        <v>163</v>
      </c>
    </row>
    <row r="2073" spans="1:10" ht="13.2" customHeight="1">
      <c r="A2073" s="140"/>
      <c r="B2073" s="5">
        <v>45426</v>
      </c>
      <c r="C2073" s="6"/>
      <c r="D2073" s="66">
        <f>(('Итоговая табл.1чел(все услуги-к'!$D2073+('Итоговая табл.1чел(все услуги-к'!$D2073*'Таблица вводных'!$G$4)))-('Расчет комиссии(Нади)'!$I2073+'Таблица вводных'!$E$3+'Таблица вводных'!$F$3)</f>
        <v>7.2879600963230251</v>
      </c>
      <c r="E2073" s="66">
        <f>('Итоговая табл.1чел(все услуги-к'!$E2073+('Итоговая табл.1чел(все услуги-к'!$E2073*'Таблица вводных'!$G$5))-('Расчет комиссии(Нади)'!$I2073+'Таблица вводных'!$E$3+'Таблица вводных'!$F$3)</f>
        <v>0.50371009632302488</v>
      </c>
      <c r="F2073" s="66">
        <f>('Итоговая табл.1чел(все услуги-к'!$F2073+('Итоговая табл.1чел(все услуги-к'!$F2073*'Таблица вводных'!$G$6))-('Расчет комиссии(Нади)'!$I2073+'Таблица вводных'!$E$3+'Таблица вводных'!$F$3)</f>
        <v>23.347960096323028</v>
      </c>
      <c r="G2073" s="66">
        <f>('Итоговая табл.1чел(все услуги-к'!$G2073+('Итоговая табл.1чел(все услуги-к'!$G2073*'Таблица вводных'!$G$7))-('Расчет комиссии(Нади)'!$I2073+'Таблица вводных'!$E$3+'Таблица вводных'!$F$3)</f>
        <v>-0.41203990367697507</v>
      </c>
      <c r="H2073" s="66">
        <f>'Итоговая табл.1чел(все услуги-к'!$H2073-('Расчет комиссии(Нади)'!$I2073+'Таблица вводных'!$E$3+'Таблица вводных'!$F$3)</f>
        <v>-0.41203990367697507</v>
      </c>
      <c r="I2073" s="66">
        <f>('Итоговая табл.1чел(все услуги-к'!$I2073+('Итоговая табл.1чел(все услуги-к'!$I2073*'Таблица вводных'!$G$9))-('Расчет комиссии(Нади)'!$I2073+'Таблица вводных'!$E$3+'Таблица вводных'!$F$3)</f>
        <v>-0.41203990367697507</v>
      </c>
      <c r="J2073" s="13" t="s">
        <v>163</v>
      </c>
    </row>
    <row r="2074" spans="1:10" ht="13.2" customHeight="1">
      <c r="A2074" s="140"/>
      <c r="B2074" s="5">
        <v>45430</v>
      </c>
      <c r="C2074" s="15"/>
      <c r="D2074" s="66">
        <f>(('Итоговая табл.1чел(все услуги-к'!$D2074+('Итоговая табл.1чел(все услуги-к'!$D2074*'Таблица вводных'!$G$4)))-('Расчет комиссии(Нади)'!$I2074+'Таблица вводных'!$E$3+'Таблица вводных'!$F$3)</f>
        <v>7.2879600963230251</v>
      </c>
      <c r="E2074" s="66">
        <f>('Итоговая табл.1чел(все услуги-к'!$E2074+('Итоговая табл.1чел(все услуги-к'!$E2074*'Таблица вводных'!$G$5))-('Расчет комиссии(Нади)'!$I2074+'Таблица вводных'!$E$3+'Таблица вводных'!$F$3)</f>
        <v>0.50371009632302488</v>
      </c>
      <c r="F2074" s="66">
        <f>('Итоговая табл.1чел(все услуги-к'!$F2074+('Итоговая табл.1чел(все услуги-к'!$F2074*'Таблица вводных'!$G$6))-('Расчет комиссии(Нади)'!$I2074+'Таблица вводных'!$E$3+'Таблица вводных'!$F$3)</f>
        <v>23.347960096323028</v>
      </c>
      <c r="G2074" s="66">
        <f>('Итоговая табл.1чел(все услуги-к'!$G2074+('Итоговая табл.1чел(все услуги-к'!$G2074*'Таблица вводных'!$G$7))-('Расчет комиссии(Нади)'!$I2074+'Таблица вводных'!$E$3+'Таблица вводных'!$F$3)</f>
        <v>-0.41203990367697507</v>
      </c>
      <c r="H2074" s="66">
        <f>'Итоговая табл.1чел(все услуги-к'!$H2074-('Расчет комиссии(Нади)'!$I2074+'Таблица вводных'!$E$3+'Таблица вводных'!$F$3)</f>
        <v>-0.41203990367697507</v>
      </c>
      <c r="I2074" s="66">
        <f>('Итоговая табл.1чел(все услуги-к'!$I2074+('Итоговая табл.1чел(все услуги-к'!$I2074*'Таблица вводных'!$G$9))-('Расчет комиссии(Нади)'!$I2074+'Таблица вводных'!$E$3+'Таблица вводных'!$F$3)</f>
        <v>-0.41203990367697507</v>
      </c>
      <c r="J2074" s="13" t="s">
        <v>163</v>
      </c>
    </row>
    <row r="2075" spans="1:10" ht="13.2" customHeight="1">
      <c r="A2075" s="140"/>
      <c r="B2075" s="5">
        <v>45433</v>
      </c>
      <c r="C2075" s="6"/>
      <c r="D2075" s="66">
        <f>(('Итоговая табл.1чел(все услуги-к'!$D2075+('Итоговая табл.1чел(все услуги-к'!$D2075*'Таблица вводных'!$G$4)))-('Расчет комиссии(Нади)'!$I2075+'Таблица вводных'!$E$3+'Таблица вводных'!$F$3)</f>
        <v>7.2879600963230251</v>
      </c>
      <c r="E2075" s="66">
        <f>('Итоговая табл.1чел(все услуги-к'!$E2075+('Итоговая табл.1чел(все услуги-к'!$E2075*'Таблица вводных'!$G$5))-('Расчет комиссии(Нади)'!$I2075+'Таблица вводных'!$E$3+'Таблица вводных'!$F$3)</f>
        <v>0.50371009632302488</v>
      </c>
      <c r="F2075" s="66">
        <f>('Итоговая табл.1чел(все услуги-к'!$F2075+('Итоговая табл.1чел(все услуги-к'!$F2075*'Таблица вводных'!$G$6))-('Расчет комиссии(Нади)'!$I2075+'Таблица вводных'!$E$3+'Таблица вводных'!$F$3)</f>
        <v>23.347960096323028</v>
      </c>
      <c r="G2075" s="66">
        <f>('Итоговая табл.1чел(все услуги-к'!$G2075+('Итоговая табл.1чел(все услуги-к'!$G2075*'Таблица вводных'!$G$7))-('Расчет комиссии(Нади)'!$I2075+'Таблица вводных'!$E$3+'Таблица вводных'!$F$3)</f>
        <v>-0.41203990367697507</v>
      </c>
      <c r="H2075" s="66">
        <f>'Итоговая табл.1чел(все услуги-к'!$H2075-('Расчет комиссии(Нади)'!$I2075+'Таблица вводных'!$E$3+'Таблица вводных'!$F$3)</f>
        <v>-0.41203990367697507</v>
      </c>
      <c r="I2075" s="66">
        <f>('Итоговая табл.1чел(все услуги-к'!$I2075+('Итоговая табл.1чел(все услуги-к'!$I2075*'Таблица вводных'!$G$9))-('Расчет комиссии(Нади)'!$I2075+'Таблица вводных'!$E$3+'Таблица вводных'!$F$3)</f>
        <v>-0.41203990367697507</v>
      </c>
      <c r="J2075" s="13" t="s">
        <v>163</v>
      </c>
    </row>
    <row r="2076" spans="1:10" ht="13.2" customHeight="1">
      <c r="A2076" s="140"/>
      <c r="B2076" s="5">
        <v>45437</v>
      </c>
      <c r="C2076" s="15"/>
      <c r="D2076" s="66">
        <f>(('Итоговая табл.1чел(все услуги-к'!$D2076+('Итоговая табл.1чел(все услуги-к'!$D2076*'Таблица вводных'!$G$4)))-('Расчет комиссии(Нади)'!$I2076+'Таблица вводных'!$E$3+'Таблица вводных'!$F$3)</f>
        <v>7.2879600963230251</v>
      </c>
      <c r="E2076" s="66">
        <f>('Итоговая табл.1чел(все услуги-к'!$E2076+('Итоговая табл.1чел(все услуги-к'!$E2076*'Таблица вводных'!$G$5))-('Расчет комиссии(Нади)'!$I2076+'Таблица вводных'!$E$3+'Таблица вводных'!$F$3)</f>
        <v>0.50371009632302488</v>
      </c>
      <c r="F2076" s="66">
        <f>('Итоговая табл.1чел(все услуги-к'!$F2076+('Итоговая табл.1чел(все услуги-к'!$F2076*'Таблица вводных'!$G$6))-('Расчет комиссии(Нади)'!$I2076+'Таблица вводных'!$E$3+'Таблица вводных'!$F$3)</f>
        <v>23.347960096323028</v>
      </c>
      <c r="G2076" s="66">
        <f>('Итоговая табл.1чел(все услуги-к'!$G2076+('Итоговая табл.1чел(все услуги-к'!$G2076*'Таблица вводных'!$G$7))-('Расчет комиссии(Нади)'!$I2076+'Таблица вводных'!$E$3+'Таблица вводных'!$F$3)</f>
        <v>-0.41203990367697507</v>
      </c>
      <c r="H2076" s="66">
        <f>'Итоговая табл.1чел(все услуги-к'!$H2076-('Расчет комиссии(Нади)'!$I2076+'Таблица вводных'!$E$3+'Таблица вводных'!$F$3)</f>
        <v>-0.41203990367697507</v>
      </c>
      <c r="I2076" s="66">
        <f>('Итоговая табл.1чел(все услуги-к'!$I2076+('Итоговая табл.1чел(все услуги-к'!$I2076*'Таблица вводных'!$G$9))-('Расчет комиссии(Нади)'!$I2076+'Таблица вводных'!$E$3+'Таблица вводных'!$F$3)</f>
        <v>-0.41203990367697507</v>
      </c>
      <c r="J2076" s="13" t="s">
        <v>163</v>
      </c>
    </row>
    <row r="2077" spans="1:10" ht="13.2" customHeight="1">
      <c r="A2077" s="140"/>
      <c r="B2077" s="5">
        <v>45440</v>
      </c>
      <c r="C2077" s="15"/>
      <c r="D2077" s="66">
        <f>(('Итоговая табл.1чел(все услуги-к'!$D2077+('Итоговая табл.1чел(все услуги-к'!$D2077*'Таблица вводных'!$G$4)))-('Расчет комиссии(Нади)'!$I2077+'Таблица вводных'!$E$3+'Таблица вводных'!$F$3)</f>
        <v>7.2879600963230251</v>
      </c>
      <c r="E2077" s="66">
        <f>('Итоговая табл.1чел(все услуги-к'!$E2077+('Итоговая табл.1чел(все услуги-к'!$E2077*'Таблица вводных'!$G$5))-('Расчет комиссии(Нади)'!$I2077+'Таблица вводных'!$E$3+'Таблица вводных'!$F$3)</f>
        <v>0.50371009632302488</v>
      </c>
      <c r="F2077" s="66">
        <f>('Итоговая табл.1чел(все услуги-к'!$F2077+('Итоговая табл.1чел(все услуги-к'!$F2077*'Таблица вводных'!$G$6))-('Расчет комиссии(Нади)'!$I2077+'Таблица вводных'!$E$3+'Таблица вводных'!$F$3)</f>
        <v>23.347960096323028</v>
      </c>
      <c r="G2077" s="66">
        <f>('Итоговая табл.1чел(все услуги-к'!$G2077+('Итоговая табл.1чел(все услуги-к'!$G2077*'Таблица вводных'!$G$7))-('Расчет комиссии(Нади)'!$I2077+'Таблица вводных'!$E$3+'Таблица вводных'!$F$3)</f>
        <v>-0.41203990367697507</v>
      </c>
      <c r="H2077" s="66">
        <f>'Итоговая табл.1чел(все услуги-к'!$H2077-('Расчет комиссии(Нади)'!$I2077+'Таблица вводных'!$E$3+'Таблица вводных'!$F$3)</f>
        <v>-0.41203990367697507</v>
      </c>
      <c r="I2077" s="66">
        <f>('Итоговая табл.1чел(все услуги-к'!$I2077+('Итоговая табл.1чел(все услуги-к'!$I2077*'Таблица вводных'!$G$9))-('Расчет комиссии(Нади)'!$I2077+'Таблица вводных'!$E$3+'Таблица вводных'!$F$3)</f>
        <v>-0.41203990367697507</v>
      </c>
      <c r="J2077" s="13" t="s">
        <v>163</v>
      </c>
    </row>
    <row r="2078" spans="1:10" ht="13.2" customHeight="1">
      <c r="A2078" s="140"/>
      <c r="B2078" s="5">
        <v>45444</v>
      </c>
      <c r="C2078" s="15"/>
      <c r="D2078" s="66">
        <f>(('Итоговая табл.1чел(все услуги-к'!$D2078+('Итоговая табл.1чел(все услуги-к'!$D2078*'Таблица вводных'!$G$4)))-('Расчет комиссии(Нади)'!$I2078+'Таблица вводных'!$E$3+'Таблица вводных'!$F$3)</f>
        <v>7.2879600963230251</v>
      </c>
      <c r="E2078" s="66">
        <f>('Итоговая табл.1чел(все услуги-к'!$E2078+('Итоговая табл.1чел(все услуги-к'!$E2078*'Таблица вводных'!$G$5))-('Расчет комиссии(Нади)'!$I2078+'Таблица вводных'!$E$3+'Таблица вводных'!$F$3)</f>
        <v>0.50371009632302488</v>
      </c>
      <c r="F2078" s="66">
        <f>('Итоговая табл.1чел(все услуги-к'!$F2078+('Итоговая табл.1чел(все услуги-к'!$F2078*'Таблица вводных'!$G$6))-('Расчет комиссии(Нади)'!$I2078+'Таблица вводных'!$E$3+'Таблица вводных'!$F$3)</f>
        <v>23.347960096323028</v>
      </c>
      <c r="G2078" s="66">
        <f>('Итоговая табл.1чел(все услуги-к'!$G2078+('Итоговая табл.1чел(все услуги-к'!$G2078*'Таблица вводных'!$G$7))-('Расчет комиссии(Нади)'!$I2078+'Таблица вводных'!$E$3+'Таблица вводных'!$F$3)</f>
        <v>-0.41203990367697507</v>
      </c>
      <c r="H2078" s="66">
        <f>'Итоговая табл.1чел(все услуги-к'!$H2078-('Расчет комиссии(Нади)'!$I2078+'Таблица вводных'!$E$3+'Таблица вводных'!$F$3)</f>
        <v>-0.41203990367697507</v>
      </c>
      <c r="I2078" s="66">
        <f>('Итоговая табл.1чел(все услуги-к'!$I2078+('Итоговая табл.1чел(все услуги-к'!$I2078*'Таблица вводных'!$G$9))-('Расчет комиссии(Нади)'!$I2078+'Таблица вводных'!$E$3+'Таблица вводных'!$F$3)</f>
        <v>-0.41203990367697507</v>
      </c>
      <c r="J2078" s="13" t="s">
        <v>163</v>
      </c>
    </row>
    <row r="2079" spans="1:10" ht="13.2" customHeight="1">
      <c r="A2079" s="140"/>
      <c r="B2079" s="5">
        <v>45447</v>
      </c>
      <c r="C2079" s="6"/>
      <c r="D2079" s="66">
        <f>(('Итоговая табл.1чел(все услуги-к'!$D2079+('Итоговая табл.1чел(все услуги-к'!$D2079*'Таблица вводных'!$G$4)))-('Расчет комиссии(Нади)'!$I2079+'Таблица вводных'!$E$3+'Таблица вводных'!$F$3)</f>
        <v>7.2879600963230251</v>
      </c>
      <c r="E2079" s="66">
        <f>('Итоговая табл.1чел(все услуги-к'!$E2079+('Итоговая табл.1чел(все услуги-к'!$E2079*'Таблица вводных'!$G$5))-('Расчет комиссии(Нади)'!$I2079+'Таблица вводных'!$E$3+'Таблица вводных'!$F$3)</f>
        <v>0.50371009632302488</v>
      </c>
      <c r="F2079" s="66">
        <f>('Итоговая табл.1чел(все услуги-к'!$F2079+('Итоговая табл.1чел(все услуги-к'!$F2079*'Таблица вводных'!$G$6))-('Расчет комиссии(Нади)'!$I2079+'Таблица вводных'!$E$3+'Таблица вводных'!$F$3)</f>
        <v>23.347960096323028</v>
      </c>
      <c r="G2079" s="66">
        <f>('Итоговая табл.1чел(все услуги-к'!$G2079+('Итоговая табл.1чел(все услуги-к'!$G2079*'Таблица вводных'!$G$7))-('Расчет комиссии(Нади)'!$I2079+'Таблица вводных'!$E$3+'Таблица вводных'!$F$3)</f>
        <v>-0.41203990367697507</v>
      </c>
      <c r="H2079" s="66">
        <f>'Итоговая табл.1чел(все услуги-к'!$H2079-('Расчет комиссии(Нади)'!$I2079+'Таблица вводных'!$E$3+'Таблица вводных'!$F$3)</f>
        <v>-0.41203990367697507</v>
      </c>
      <c r="I2079" s="66">
        <f>('Итоговая табл.1чел(все услуги-к'!$I2079+('Итоговая табл.1чел(все услуги-к'!$I2079*'Таблица вводных'!$G$9))-('Расчет комиссии(Нади)'!$I2079+'Таблица вводных'!$E$3+'Таблица вводных'!$F$3)</f>
        <v>-0.41203990367697507</v>
      </c>
      <c r="J2079" s="13" t="s">
        <v>163</v>
      </c>
    </row>
    <row r="2080" spans="1:10" ht="13.2" customHeight="1">
      <c r="A2080" s="140"/>
      <c r="B2080" s="5">
        <v>45451</v>
      </c>
      <c r="C2080" s="15"/>
      <c r="D2080" s="66">
        <f>(('Итоговая табл.1чел(все услуги-к'!$D2080+('Итоговая табл.1чел(все услуги-к'!$D2080*'Таблица вводных'!$G$4)))-('Расчет комиссии(Нади)'!$I2080+'Таблица вводных'!$E$3+'Таблица вводных'!$F$3)</f>
        <v>7.2879600963230251</v>
      </c>
      <c r="E2080" s="66">
        <f>('Итоговая табл.1чел(все услуги-к'!$E2080+('Итоговая табл.1чел(все услуги-к'!$E2080*'Таблица вводных'!$G$5))-('Расчет комиссии(Нади)'!$I2080+'Таблица вводных'!$E$3+'Таблица вводных'!$F$3)</f>
        <v>0.50371009632302488</v>
      </c>
      <c r="F2080" s="66">
        <f>('Итоговая табл.1чел(все услуги-к'!$F2080+('Итоговая табл.1чел(все услуги-к'!$F2080*'Таблица вводных'!$G$6))-('Расчет комиссии(Нади)'!$I2080+'Таблица вводных'!$E$3+'Таблица вводных'!$F$3)</f>
        <v>23.347960096323028</v>
      </c>
      <c r="G2080" s="66">
        <f>('Итоговая табл.1чел(все услуги-к'!$G2080+('Итоговая табл.1чел(все услуги-к'!$G2080*'Таблица вводных'!$G$7))-('Расчет комиссии(Нади)'!$I2080+'Таблица вводных'!$E$3+'Таблица вводных'!$F$3)</f>
        <v>-0.41203990367697507</v>
      </c>
      <c r="H2080" s="66">
        <f>'Итоговая табл.1чел(все услуги-к'!$H2080-('Расчет комиссии(Нади)'!$I2080+'Таблица вводных'!$E$3+'Таблица вводных'!$F$3)</f>
        <v>-0.41203990367697507</v>
      </c>
      <c r="I2080" s="66">
        <f>('Итоговая табл.1чел(все услуги-к'!$I2080+('Итоговая табл.1чел(все услуги-к'!$I2080*'Таблица вводных'!$G$9))-('Расчет комиссии(Нади)'!$I2080+'Таблица вводных'!$E$3+'Таблица вводных'!$F$3)</f>
        <v>-0.41203990367697507</v>
      </c>
      <c r="J2080" s="13" t="s">
        <v>163</v>
      </c>
    </row>
    <row r="2081" spans="1:10" ht="13.2" customHeight="1">
      <c r="A2081" s="140"/>
      <c r="B2081" s="5">
        <v>45454</v>
      </c>
      <c r="C2081" s="15"/>
      <c r="D2081" s="66">
        <f>(('Итоговая табл.1чел(все услуги-к'!$D2081+('Итоговая табл.1чел(все услуги-к'!$D2081*'Таблица вводных'!$G$4)))-('Расчет комиссии(Нади)'!$I2081+'Таблица вводных'!$E$3+'Таблица вводных'!$F$3)</f>
        <v>7.2879600963230251</v>
      </c>
      <c r="E2081" s="66">
        <f>('Итоговая табл.1чел(все услуги-к'!$E2081+('Итоговая табл.1чел(все услуги-к'!$E2081*'Таблица вводных'!$G$5))-('Расчет комиссии(Нади)'!$I2081+'Таблица вводных'!$E$3+'Таблица вводных'!$F$3)</f>
        <v>0.50371009632302488</v>
      </c>
      <c r="F2081" s="66">
        <f>('Итоговая табл.1чел(все услуги-к'!$F2081+('Итоговая табл.1чел(все услуги-к'!$F2081*'Таблица вводных'!$G$6))-('Расчет комиссии(Нади)'!$I2081+'Таблица вводных'!$E$3+'Таблица вводных'!$F$3)</f>
        <v>23.347960096323028</v>
      </c>
      <c r="G2081" s="66">
        <f>('Итоговая табл.1чел(все услуги-к'!$G2081+('Итоговая табл.1чел(все услуги-к'!$G2081*'Таблица вводных'!$G$7))-('Расчет комиссии(Нади)'!$I2081+'Таблица вводных'!$E$3+'Таблица вводных'!$F$3)</f>
        <v>-0.41203990367697507</v>
      </c>
      <c r="H2081" s="66">
        <f>'Итоговая табл.1чел(все услуги-к'!$H2081-('Расчет комиссии(Нади)'!$I2081+'Таблица вводных'!$E$3+'Таблица вводных'!$F$3)</f>
        <v>-0.41203990367697507</v>
      </c>
      <c r="I2081" s="66">
        <f>('Итоговая табл.1чел(все услуги-к'!$I2081+('Итоговая табл.1чел(все услуги-к'!$I2081*'Таблица вводных'!$G$9))-('Расчет комиссии(Нади)'!$I2081+'Таблица вводных'!$E$3+'Таблица вводных'!$F$3)</f>
        <v>-0.41203990367697507</v>
      </c>
      <c r="J2081" s="13" t="s">
        <v>163</v>
      </c>
    </row>
    <row r="2082" spans="1:10" ht="13.2" customHeight="1">
      <c r="A2082" s="140"/>
      <c r="B2082" s="5"/>
      <c r="C2082" s="6"/>
      <c r="D2082" s="66">
        <f>(('Итоговая табл.1чел(все услуги-к'!$D2082+('Итоговая табл.1чел(все услуги-к'!$D2082*'Таблица вводных'!$G$4)))-('Расчет комиссии(Нади)'!$I2082+'Таблица вводных'!$E$3+'Таблица вводных'!$F$3)</f>
        <v>7.2879600963230251</v>
      </c>
      <c r="E2082" s="66">
        <f>('Итоговая табл.1чел(все услуги-к'!$E2082+('Итоговая табл.1чел(все услуги-к'!$E2082*'Таблица вводных'!$G$5))-('Расчет комиссии(Нади)'!$I2082+'Таблица вводных'!$E$3+'Таблица вводных'!$F$3)</f>
        <v>0.50371009632302488</v>
      </c>
      <c r="F2082" s="66">
        <f>('Итоговая табл.1чел(все услуги-к'!$F2082+('Итоговая табл.1чел(все услуги-к'!$F2082*'Таблица вводных'!$G$6))-('Расчет комиссии(Нади)'!$I2082+'Таблица вводных'!$E$3+'Таблица вводных'!$F$3)</f>
        <v>23.347960096323028</v>
      </c>
      <c r="G2082" s="66">
        <f>('Итоговая табл.1чел(все услуги-к'!$G2082+('Итоговая табл.1чел(все услуги-к'!$G2082*'Таблица вводных'!$G$7))-('Расчет комиссии(Нади)'!$I2082+'Таблица вводных'!$E$3+'Таблица вводных'!$F$3)</f>
        <v>-0.41203990367697507</v>
      </c>
      <c r="H2082" s="66">
        <f>'Итоговая табл.1чел(все услуги-к'!$H2082-('Расчет комиссии(Нади)'!$I2082+'Таблица вводных'!$E$3+'Таблица вводных'!$F$3)</f>
        <v>-0.41203990367697507</v>
      </c>
      <c r="I2082" s="66">
        <f>('Итоговая табл.1чел(все услуги-к'!$I2082+('Итоговая табл.1чел(все услуги-к'!$I2082*'Таблица вводных'!$G$9))-('Расчет комиссии(Нади)'!$I2082+'Таблица вводных'!$E$3+'Таблица вводных'!$F$3)</f>
        <v>-0.41203990367697507</v>
      </c>
      <c r="J2082" s="13" t="s">
        <v>163</v>
      </c>
    </row>
    <row r="2083" spans="1:10" ht="13.2" customHeight="1">
      <c r="A2083" s="140"/>
      <c r="B2083" s="5"/>
      <c r="C2083" s="15"/>
      <c r="D2083" s="66">
        <f>(('Итоговая табл.1чел(все услуги-к'!$D2083+('Итоговая табл.1чел(все услуги-к'!$D2083*'Таблица вводных'!$G$4)))-('Расчет комиссии(Нади)'!$I2083+'Таблица вводных'!$E$3+'Таблица вводных'!$F$3)</f>
        <v>7.2879600963230251</v>
      </c>
      <c r="E2083" s="66">
        <f>('Итоговая табл.1чел(все услуги-к'!$E2083+('Итоговая табл.1чел(все услуги-к'!$E2083*'Таблица вводных'!$G$5))-('Расчет комиссии(Нади)'!$I2083+'Таблица вводных'!$E$3+'Таблица вводных'!$F$3)</f>
        <v>0.50371009632302488</v>
      </c>
      <c r="F2083" s="66">
        <f>('Итоговая табл.1чел(все услуги-к'!$F2083+('Итоговая табл.1чел(все услуги-к'!$F2083*'Таблица вводных'!$G$6))-('Расчет комиссии(Нади)'!$I2083+'Таблица вводных'!$E$3+'Таблица вводных'!$F$3)</f>
        <v>23.347960096323028</v>
      </c>
      <c r="G2083" s="66">
        <f>('Итоговая табл.1чел(все услуги-к'!$G2083+('Итоговая табл.1чел(все услуги-к'!$G2083*'Таблица вводных'!$G$7))-('Расчет комиссии(Нади)'!$I2083+'Таблица вводных'!$E$3+'Таблица вводных'!$F$3)</f>
        <v>-0.41203990367697507</v>
      </c>
      <c r="H2083" s="66">
        <f>'Итоговая табл.1чел(все услуги-к'!$H2083-('Расчет комиссии(Нади)'!$I2083+'Таблица вводных'!$E$3+'Таблица вводных'!$F$3)</f>
        <v>-0.41203990367697507</v>
      </c>
      <c r="I2083" s="66">
        <f>('Итоговая табл.1чел(все услуги-к'!$I2083+('Итоговая табл.1чел(все услуги-к'!$I2083*'Таблица вводных'!$G$9))-('Расчет комиссии(Нади)'!$I2083+'Таблица вводных'!$E$3+'Таблица вводных'!$F$3)</f>
        <v>-0.41203990367697507</v>
      </c>
      <c r="J2083" s="13" t="s">
        <v>163</v>
      </c>
    </row>
    <row r="2084" spans="1:10" ht="13.2" customHeight="1">
      <c r="A2084" s="140"/>
      <c r="B2084" s="5"/>
      <c r="C2084" s="6"/>
      <c r="D2084" s="66">
        <f>(('Итоговая табл.1чел(все услуги-к'!$D2084+('Итоговая табл.1чел(все услуги-к'!$D2084*'Таблица вводных'!$G$4)))-('Расчет комиссии(Нади)'!$I2084+'Таблица вводных'!$E$3+'Таблица вводных'!$F$3)</f>
        <v>7.2879600963230251</v>
      </c>
      <c r="E2084" s="66">
        <f>('Итоговая табл.1чел(все услуги-к'!$E2084+('Итоговая табл.1чел(все услуги-к'!$E2084*'Таблица вводных'!$G$5))-('Расчет комиссии(Нади)'!$I2084+'Таблица вводных'!$E$3+'Таблица вводных'!$F$3)</f>
        <v>0.50371009632302488</v>
      </c>
      <c r="F2084" s="66">
        <f>('Итоговая табл.1чел(все услуги-к'!$F2084+('Итоговая табл.1чел(все услуги-к'!$F2084*'Таблица вводных'!$G$6))-('Расчет комиссии(Нади)'!$I2084+'Таблица вводных'!$E$3+'Таблица вводных'!$F$3)</f>
        <v>23.347960096323028</v>
      </c>
      <c r="G2084" s="66">
        <f>('Итоговая табл.1чел(все услуги-к'!$G2084+('Итоговая табл.1чел(все услуги-к'!$G2084*'Таблица вводных'!$G$7))-('Расчет комиссии(Нади)'!$I2084+'Таблица вводных'!$E$3+'Таблица вводных'!$F$3)</f>
        <v>-0.41203990367697507</v>
      </c>
      <c r="H2084" s="66">
        <f>'Итоговая табл.1чел(все услуги-к'!$H2084-('Расчет комиссии(Нади)'!$I2084+'Таблица вводных'!$E$3+'Таблица вводных'!$F$3)</f>
        <v>-0.41203990367697507</v>
      </c>
      <c r="I2084" s="66">
        <f>('Итоговая табл.1чел(все услуги-к'!$I2084+('Итоговая табл.1чел(все услуги-к'!$I2084*'Таблица вводных'!$G$9))-('Расчет комиссии(Нади)'!$I2084+'Таблица вводных'!$E$3+'Таблица вводных'!$F$3)</f>
        <v>-0.41203990367697507</v>
      </c>
      <c r="J2084" s="13" t="s">
        <v>163</v>
      </c>
    </row>
    <row r="2085" spans="1:10" ht="13.2" customHeight="1">
      <c r="A2085" s="140"/>
      <c r="B2085" s="5"/>
      <c r="C2085" s="6"/>
      <c r="D2085" s="66">
        <f>(('Итоговая табл.1чел(все услуги-к'!$D2085+('Итоговая табл.1чел(все услуги-к'!$D2085*'Таблица вводных'!$G$4)))-('Расчет комиссии(Нади)'!$I2085+'Таблица вводных'!$E$3+'Таблица вводных'!$F$3)</f>
        <v>7.2879600963230251</v>
      </c>
      <c r="E2085" s="66">
        <f>('Итоговая табл.1чел(все услуги-к'!$E2085+('Итоговая табл.1чел(все услуги-к'!$E2085*'Таблица вводных'!$G$5))-('Расчет комиссии(Нади)'!$I2085+'Таблица вводных'!$E$3+'Таблица вводных'!$F$3)</f>
        <v>0.50371009632302488</v>
      </c>
      <c r="F2085" s="66">
        <f>('Итоговая табл.1чел(все услуги-к'!$F2085+('Итоговая табл.1чел(все услуги-к'!$F2085*'Таблица вводных'!$G$6))-('Расчет комиссии(Нади)'!$I2085+'Таблица вводных'!$E$3+'Таблица вводных'!$F$3)</f>
        <v>23.347960096323028</v>
      </c>
      <c r="G2085" s="66">
        <f>('Итоговая табл.1чел(все услуги-к'!$G2085+('Итоговая табл.1чел(все услуги-к'!$G2085*'Таблица вводных'!$G$7))-('Расчет комиссии(Нади)'!$I2085+'Таблица вводных'!$E$3+'Таблица вводных'!$F$3)</f>
        <v>-0.41203990367697507</v>
      </c>
      <c r="H2085" s="66">
        <f>'Итоговая табл.1чел(все услуги-к'!$H2085-('Расчет комиссии(Нади)'!$I2085+'Таблица вводных'!$E$3+'Таблица вводных'!$F$3)</f>
        <v>-0.41203990367697507</v>
      </c>
      <c r="I2085" s="66">
        <f>('Итоговая табл.1чел(все услуги-к'!$I2085+('Итоговая табл.1чел(все услуги-к'!$I2085*'Таблица вводных'!$G$9))-('Расчет комиссии(Нади)'!$I2085+'Таблица вводных'!$E$3+'Таблица вводных'!$F$3)</f>
        <v>-0.41203990367697507</v>
      </c>
      <c r="J2085" s="13" t="s">
        <v>163</v>
      </c>
    </row>
    <row r="2086" spans="1:10" ht="13.2" customHeight="1">
      <c r="A2086" s="140"/>
      <c r="B2086" s="5"/>
      <c r="C2086" s="15"/>
      <c r="D2086" s="66">
        <f>(('Итоговая табл.1чел(все услуги-к'!$D2086+('Итоговая табл.1чел(все услуги-к'!$D2086*'Таблица вводных'!$G$4)))-('Расчет комиссии(Нади)'!$I2086+'Таблица вводных'!$E$3+'Таблица вводных'!$F$3)</f>
        <v>7.2879600963230251</v>
      </c>
      <c r="E2086" s="66">
        <f>('Итоговая табл.1чел(все услуги-к'!$E2086+('Итоговая табл.1чел(все услуги-к'!$E2086*'Таблица вводных'!$G$5))-('Расчет комиссии(Нади)'!$I2086+'Таблица вводных'!$E$3+'Таблица вводных'!$F$3)</f>
        <v>0.50371009632302488</v>
      </c>
      <c r="F2086" s="66">
        <f>('Итоговая табл.1чел(все услуги-к'!$F2086+('Итоговая табл.1чел(все услуги-к'!$F2086*'Таблица вводных'!$G$6))-('Расчет комиссии(Нади)'!$I2086+'Таблица вводных'!$E$3+'Таблица вводных'!$F$3)</f>
        <v>23.347960096323028</v>
      </c>
      <c r="G2086" s="66">
        <f>('Итоговая табл.1чел(все услуги-к'!$G2086+('Итоговая табл.1чел(все услуги-к'!$G2086*'Таблица вводных'!$G$7))-('Расчет комиссии(Нади)'!$I2086+'Таблица вводных'!$E$3+'Таблица вводных'!$F$3)</f>
        <v>-0.41203990367697507</v>
      </c>
      <c r="H2086" s="66">
        <f>'Итоговая табл.1чел(все услуги-к'!$H2086-('Расчет комиссии(Нади)'!$I2086+'Таблица вводных'!$E$3+'Таблица вводных'!$F$3)</f>
        <v>-0.41203990367697507</v>
      </c>
      <c r="I2086" s="66">
        <f>('Итоговая табл.1чел(все услуги-к'!$I2086+('Итоговая табл.1чел(все услуги-к'!$I2086*'Таблица вводных'!$G$9))-('Расчет комиссии(Нади)'!$I2086+'Таблица вводных'!$E$3+'Таблица вводных'!$F$3)</f>
        <v>-0.41203990367697507</v>
      </c>
      <c r="J2086" s="13" t="s">
        <v>163</v>
      </c>
    </row>
    <row r="2087" spans="1:10" ht="13.2" customHeight="1">
      <c r="A2087" s="140"/>
      <c r="B2087" s="5"/>
      <c r="C2087" s="6"/>
      <c r="D2087" s="66">
        <f>(('Итоговая табл.1чел(все услуги-к'!$D2087+('Итоговая табл.1чел(все услуги-к'!$D2087*'Таблица вводных'!$G$4)))-('Расчет комиссии(Нади)'!$I2087+'Таблица вводных'!$E$3+'Таблица вводных'!$F$3)</f>
        <v>7.2879600963230251</v>
      </c>
      <c r="E2087" s="66">
        <f>('Итоговая табл.1чел(все услуги-к'!$E2087+('Итоговая табл.1чел(все услуги-к'!$E2087*'Таблица вводных'!$G$5))-('Расчет комиссии(Нади)'!$I2087+'Таблица вводных'!$E$3+'Таблица вводных'!$F$3)</f>
        <v>0.50371009632302488</v>
      </c>
      <c r="F2087" s="66">
        <f>('Итоговая табл.1чел(все услуги-к'!$F2087+('Итоговая табл.1чел(все услуги-к'!$F2087*'Таблица вводных'!$G$6))-('Расчет комиссии(Нади)'!$I2087+'Таблица вводных'!$E$3+'Таблица вводных'!$F$3)</f>
        <v>23.347960096323028</v>
      </c>
      <c r="G2087" s="66">
        <f>('Итоговая табл.1чел(все услуги-к'!$G2087+('Итоговая табл.1чел(все услуги-к'!$G2087*'Таблица вводных'!$G$7))-('Расчет комиссии(Нади)'!$I2087+'Таблица вводных'!$E$3+'Таблица вводных'!$F$3)</f>
        <v>-0.41203990367697507</v>
      </c>
      <c r="H2087" s="66">
        <f>'Итоговая табл.1чел(все услуги-к'!$H2087-('Расчет комиссии(Нади)'!$I2087+'Таблица вводных'!$E$3+'Таблица вводных'!$F$3)</f>
        <v>-0.41203990367697507</v>
      </c>
      <c r="I2087" s="66">
        <f>('Итоговая табл.1чел(все услуги-к'!$I2087+('Итоговая табл.1чел(все услуги-к'!$I2087*'Таблица вводных'!$G$9))-('Расчет комиссии(Нади)'!$I2087+'Таблица вводных'!$E$3+'Таблица вводных'!$F$3)</f>
        <v>-0.41203990367697507</v>
      </c>
      <c r="J2087" s="13" t="s">
        <v>163</v>
      </c>
    </row>
    <row r="2088" spans="1:10" ht="13.2" customHeight="1">
      <c r="A2088" s="140"/>
      <c r="B2088" s="5"/>
      <c r="C2088" s="15"/>
      <c r="D2088" s="66">
        <f>(('Итоговая табл.1чел(все услуги-к'!$D2088+('Итоговая табл.1чел(все услуги-к'!$D2088*'Таблица вводных'!$G$4)))-('Расчет комиссии(Нади)'!$I2088+'Таблица вводных'!$E$3+'Таблица вводных'!$F$3)</f>
        <v>7.2879600963230251</v>
      </c>
      <c r="E2088" s="66">
        <f>('Итоговая табл.1чел(все услуги-к'!$E2088+('Итоговая табл.1чел(все услуги-к'!$E2088*'Таблица вводных'!$G$5))-('Расчет комиссии(Нади)'!$I2088+'Таблица вводных'!$E$3+'Таблица вводных'!$F$3)</f>
        <v>0.50371009632302488</v>
      </c>
      <c r="F2088" s="66">
        <f>('Итоговая табл.1чел(все услуги-к'!$F2088+('Итоговая табл.1чел(все услуги-к'!$F2088*'Таблица вводных'!$G$6))-('Расчет комиссии(Нади)'!$I2088+'Таблица вводных'!$E$3+'Таблица вводных'!$F$3)</f>
        <v>23.347960096323028</v>
      </c>
      <c r="G2088" s="66">
        <f>('Итоговая табл.1чел(все услуги-к'!$G2088+('Итоговая табл.1чел(все услуги-к'!$G2088*'Таблица вводных'!$G$7))-('Расчет комиссии(Нади)'!$I2088+'Таблица вводных'!$E$3+'Таблица вводных'!$F$3)</f>
        <v>-0.41203990367697507</v>
      </c>
      <c r="H2088" s="66">
        <f>'Итоговая табл.1чел(все услуги-к'!$H2088-('Расчет комиссии(Нади)'!$I2088+'Таблица вводных'!$E$3+'Таблица вводных'!$F$3)</f>
        <v>-0.41203990367697507</v>
      </c>
      <c r="I2088" s="66">
        <f>('Итоговая табл.1чел(все услуги-к'!$I2088+('Итоговая табл.1чел(все услуги-к'!$I2088*'Таблица вводных'!$G$9))-('Расчет комиссии(Нади)'!$I2088+'Таблица вводных'!$E$3+'Таблица вводных'!$F$3)</f>
        <v>-0.41203990367697507</v>
      </c>
      <c r="J2088" s="13" t="s">
        <v>163</v>
      </c>
    </row>
    <row r="2089" spans="1:10" ht="13.2" customHeight="1">
      <c r="A2089" s="141"/>
      <c r="B2089" s="18"/>
      <c r="C2089" s="19"/>
      <c r="D2089" s="76">
        <f>(('Итоговая табл.1чел(все услуги-к'!$D2089+('Итоговая табл.1чел(все услуги-к'!$D2089*'Таблица вводных'!$G$4)))-('Расчет комиссии(Нади)'!$I2089+'Таблица вводных'!$E$3+'Таблица вводных'!$F$3)</f>
        <v>7.2879600963230251</v>
      </c>
      <c r="E2089" s="76">
        <f>('Итоговая табл.1чел(все услуги-к'!$E2089+('Итоговая табл.1чел(все услуги-к'!$E2089*'Таблица вводных'!$G$5))-('Расчет комиссии(Нади)'!$I2089+'Таблица вводных'!$E$3+'Таблица вводных'!$F$3)</f>
        <v>0.50371009632302488</v>
      </c>
      <c r="F2089" s="76">
        <f>('Итоговая табл.1чел(все услуги-к'!$F2089+('Итоговая табл.1чел(все услуги-к'!$F2089*'Таблица вводных'!$G$6))-('Расчет комиссии(Нади)'!$I2089+'Таблица вводных'!$E$3+'Таблица вводных'!$F$3)</f>
        <v>23.347960096323028</v>
      </c>
      <c r="G2089" s="76">
        <f>('Итоговая табл.1чел(все услуги-к'!$G2089+('Итоговая табл.1чел(все услуги-к'!$G2089*'Таблица вводных'!$G$7))-('Расчет комиссии(Нади)'!$I2089+'Таблица вводных'!$E$3+'Таблица вводных'!$F$3)</f>
        <v>-0.41203990367697507</v>
      </c>
      <c r="H2089" s="76">
        <f>'Итоговая табл.1чел(все услуги-к'!$H2089-('Расчет комиссии(Нади)'!$I2089+'Таблица вводных'!$E$3+'Таблица вводных'!$F$3)</f>
        <v>-0.41203990367697507</v>
      </c>
      <c r="I2089" s="76">
        <f>('Итоговая табл.1чел(все услуги-к'!$I2089+('Итоговая табл.1чел(все услуги-к'!$I2089*'Таблица вводных'!$G$9))-('Расчет комиссии(Нади)'!$I2089+'Таблица вводных'!$E$3+'Таблица вводных'!$F$3)</f>
        <v>-0.41203990367697507</v>
      </c>
      <c r="J2089" s="22" t="s">
        <v>163</v>
      </c>
    </row>
    <row r="2090" spans="1:10" ht="13.2" customHeight="1">
      <c r="A2090" s="144" t="s">
        <v>336</v>
      </c>
      <c r="B2090" s="5">
        <v>45423</v>
      </c>
      <c r="C2090" s="97"/>
      <c r="D2090" s="59">
        <f>(('Итоговая табл.1чел(все услуги-к'!$D2090+('Итоговая табл.1чел(все услуги-к'!$D2090*'Таблица вводных'!$G$4)))-('Расчет комиссии(Нади)'!$I2090+'Таблица вводных'!$E$3+'Таблица вводных'!$F$3)</f>
        <v>7.2879600963230251</v>
      </c>
      <c r="E2090" s="59">
        <f>('Итоговая табл.1чел(все услуги-к'!$E2090+('Итоговая табл.1чел(все услуги-к'!$E2090*'Таблица вводных'!$G$5))-('Расчет комиссии(Нади)'!$I2090+'Таблица вводных'!$E$3+'Таблица вводных'!$F$3)</f>
        <v>0.50371009632302488</v>
      </c>
      <c r="F2090" s="59">
        <f>('Итоговая табл.1чел(все услуги-к'!$F2090+('Итоговая табл.1чел(все услуги-к'!$F2090*'Таблица вводных'!$G$6))-('Расчет комиссии(Нади)'!$I2090+'Таблица вводных'!$E$3+'Таблица вводных'!$F$3)</f>
        <v>23.347960096323028</v>
      </c>
      <c r="G2090" s="59">
        <f>('Итоговая табл.1чел(все услуги-к'!$G2090+('Итоговая табл.1чел(все услуги-к'!$G2090*'Таблица вводных'!$G$7))-('Расчет комиссии(Нади)'!$I2090+'Таблица вводных'!$E$3+'Таблица вводных'!$F$3)</f>
        <v>-0.41203990367697507</v>
      </c>
      <c r="H2090" s="59">
        <f>'Итоговая табл.1чел(все услуги-к'!$H2090-('Расчет комиссии(Нади)'!$I2090+'Таблица вводных'!$E$3+'Таблица вводных'!$F$3)</f>
        <v>-0.41203990367697507</v>
      </c>
      <c r="I2090" s="59">
        <f>('Итоговая табл.1чел(все услуги-к'!$I2090+('Итоговая табл.1чел(все услуги-к'!$I2090*'Таблица вводных'!$G$9))-('Расчет комиссии(Нади)'!$I2090+'Таблица вводных'!$E$3+'Таблица вводных'!$F$3)</f>
        <v>-0.41203990367697507</v>
      </c>
      <c r="J2090" s="10" t="s">
        <v>213</v>
      </c>
    </row>
    <row r="2091" spans="1:10" ht="13.2" customHeight="1">
      <c r="A2091" s="140"/>
      <c r="B2091" s="5">
        <v>45426</v>
      </c>
      <c r="C2091" s="6"/>
      <c r="D2091" s="66">
        <f>(('Итоговая табл.1чел(все услуги-к'!$D2091+('Итоговая табл.1чел(все услуги-к'!$D2091*'Таблица вводных'!$G$4)))-('Расчет комиссии(Нади)'!$I2091+'Таблица вводных'!$E$3+'Таблица вводных'!$F$3)</f>
        <v>7.2879600963230251</v>
      </c>
      <c r="E2091" s="66">
        <f>('Итоговая табл.1чел(все услуги-к'!$E2091+('Итоговая табл.1чел(все услуги-к'!$E2091*'Таблица вводных'!$G$5))-('Расчет комиссии(Нади)'!$I2091+'Таблица вводных'!$E$3+'Таблица вводных'!$F$3)</f>
        <v>0.50371009632302488</v>
      </c>
      <c r="F2091" s="66">
        <f>('Итоговая табл.1чел(все услуги-к'!$F2091+('Итоговая табл.1чел(все услуги-к'!$F2091*'Таблица вводных'!$G$6))-('Расчет комиссии(Нади)'!$I2091+'Таблица вводных'!$E$3+'Таблица вводных'!$F$3)</f>
        <v>23.347960096323028</v>
      </c>
      <c r="G2091" s="66">
        <f>('Итоговая табл.1чел(все услуги-к'!$G2091+('Итоговая табл.1чел(все услуги-к'!$G2091*'Таблица вводных'!$G$7))-('Расчет комиссии(Нади)'!$I2091+'Таблица вводных'!$E$3+'Таблица вводных'!$F$3)</f>
        <v>-0.41203990367697507</v>
      </c>
      <c r="H2091" s="66">
        <f>'Итоговая табл.1чел(все услуги-к'!$H2091-('Расчет комиссии(Нади)'!$I2091+'Таблица вводных'!$E$3+'Таблица вводных'!$F$3)</f>
        <v>-0.41203990367697507</v>
      </c>
      <c r="I2091" s="66">
        <f>('Итоговая табл.1чел(все услуги-к'!$I2091+('Итоговая табл.1чел(все услуги-к'!$I2091*'Таблица вводных'!$G$9))-('Расчет комиссии(Нади)'!$I2091+'Таблица вводных'!$E$3+'Таблица вводных'!$F$3)</f>
        <v>-0.41203990367697507</v>
      </c>
      <c r="J2091" s="13" t="s">
        <v>213</v>
      </c>
    </row>
    <row r="2092" spans="1:10" ht="13.2" customHeight="1">
      <c r="A2092" s="140"/>
      <c r="B2092" s="5">
        <v>45430</v>
      </c>
      <c r="C2092" s="15"/>
      <c r="D2092" s="66">
        <f>(('Итоговая табл.1чел(все услуги-к'!$D2092+('Итоговая табл.1чел(все услуги-к'!$D2092*'Таблица вводных'!$G$4)))-('Расчет комиссии(Нади)'!$I2092+'Таблица вводных'!$E$3+'Таблица вводных'!$F$3)</f>
        <v>7.2879600963230251</v>
      </c>
      <c r="E2092" s="66">
        <f>('Итоговая табл.1чел(все услуги-к'!$E2092+('Итоговая табл.1чел(все услуги-к'!$E2092*'Таблица вводных'!$G$5))-('Расчет комиссии(Нади)'!$I2092+'Таблица вводных'!$E$3+'Таблица вводных'!$F$3)</f>
        <v>0.50371009632302488</v>
      </c>
      <c r="F2092" s="66">
        <f>('Итоговая табл.1чел(все услуги-к'!$F2092+('Итоговая табл.1чел(все услуги-к'!$F2092*'Таблица вводных'!$G$6))-('Расчет комиссии(Нади)'!$I2092+'Таблица вводных'!$E$3+'Таблица вводных'!$F$3)</f>
        <v>23.347960096323028</v>
      </c>
      <c r="G2092" s="66">
        <f>('Итоговая табл.1чел(все услуги-к'!$G2092+('Итоговая табл.1чел(все услуги-к'!$G2092*'Таблица вводных'!$G$7))-('Расчет комиссии(Нади)'!$I2092+'Таблица вводных'!$E$3+'Таблица вводных'!$F$3)</f>
        <v>-0.41203990367697507</v>
      </c>
      <c r="H2092" s="66">
        <f>'Итоговая табл.1чел(все услуги-к'!$H2092-('Расчет комиссии(Нади)'!$I2092+'Таблица вводных'!$E$3+'Таблица вводных'!$F$3)</f>
        <v>-0.41203990367697507</v>
      </c>
      <c r="I2092" s="66">
        <f>('Итоговая табл.1чел(все услуги-к'!$I2092+('Итоговая табл.1чел(все услуги-к'!$I2092*'Таблица вводных'!$G$9))-('Расчет комиссии(Нади)'!$I2092+'Таблица вводных'!$E$3+'Таблица вводных'!$F$3)</f>
        <v>-0.41203990367697507</v>
      </c>
      <c r="J2092" s="13" t="s">
        <v>213</v>
      </c>
    </row>
    <row r="2093" spans="1:10" ht="13.2" customHeight="1">
      <c r="A2093" s="140"/>
      <c r="B2093" s="5">
        <v>45433</v>
      </c>
      <c r="C2093" s="6"/>
      <c r="D2093" s="66">
        <f>(('Итоговая табл.1чел(все услуги-к'!$D2093+('Итоговая табл.1чел(все услуги-к'!$D2093*'Таблица вводных'!$G$4)))-('Расчет комиссии(Нади)'!$I2093+'Таблица вводных'!$E$3+'Таблица вводных'!$F$3)</f>
        <v>7.2879600963230251</v>
      </c>
      <c r="E2093" s="66">
        <f>('Итоговая табл.1чел(все услуги-к'!$E2093+('Итоговая табл.1чел(все услуги-к'!$E2093*'Таблица вводных'!$G$5))-('Расчет комиссии(Нади)'!$I2093+'Таблица вводных'!$E$3+'Таблица вводных'!$F$3)</f>
        <v>0.50371009632302488</v>
      </c>
      <c r="F2093" s="66">
        <f>('Итоговая табл.1чел(все услуги-к'!$F2093+('Итоговая табл.1чел(все услуги-к'!$F2093*'Таблица вводных'!$G$6))-('Расчет комиссии(Нади)'!$I2093+'Таблица вводных'!$E$3+'Таблица вводных'!$F$3)</f>
        <v>23.347960096323028</v>
      </c>
      <c r="G2093" s="66">
        <f>('Итоговая табл.1чел(все услуги-к'!$G2093+('Итоговая табл.1чел(все услуги-к'!$G2093*'Таблица вводных'!$G$7))-('Расчет комиссии(Нади)'!$I2093+'Таблица вводных'!$E$3+'Таблица вводных'!$F$3)</f>
        <v>-0.41203990367697507</v>
      </c>
      <c r="H2093" s="66">
        <f>'Итоговая табл.1чел(все услуги-к'!$H2093-('Расчет комиссии(Нади)'!$I2093+'Таблица вводных'!$E$3+'Таблица вводных'!$F$3)</f>
        <v>-0.41203990367697507</v>
      </c>
      <c r="I2093" s="66">
        <f>('Итоговая табл.1чел(все услуги-к'!$I2093+('Итоговая табл.1чел(все услуги-к'!$I2093*'Таблица вводных'!$G$9))-('Расчет комиссии(Нади)'!$I2093+'Таблица вводных'!$E$3+'Таблица вводных'!$F$3)</f>
        <v>-0.41203990367697507</v>
      </c>
      <c r="J2093" s="13" t="s">
        <v>213</v>
      </c>
    </row>
    <row r="2094" spans="1:10" ht="13.2" customHeight="1">
      <c r="A2094" s="140"/>
      <c r="B2094" s="5">
        <v>45437</v>
      </c>
      <c r="C2094" s="15"/>
      <c r="D2094" s="66">
        <f>(('Итоговая табл.1чел(все услуги-к'!$D2094+('Итоговая табл.1чел(все услуги-к'!$D2094*'Таблица вводных'!$G$4)))-('Расчет комиссии(Нади)'!$I2094+'Таблица вводных'!$E$3+'Таблица вводных'!$F$3)</f>
        <v>7.2879600963230251</v>
      </c>
      <c r="E2094" s="66">
        <f>('Итоговая табл.1чел(все услуги-к'!$E2094+('Итоговая табл.1чел(все услуги-к'!$E2094*'Таблица вводных'!$G$5))-('Расчет комиссии(Нади)'!$I2094+'Таблица вводных'!$E$3+'Таблица вводных'!$F$3)</f>
        <v>0.50371009632302488</v>
      </c>
      <c r="F2094" s="66">
        <f>('Итоговая табл.1чел(все услуги-к'!$F2094+('Итоговая табл.1чел(все услуги-к'!$F2094*'Таблица вводных'!$G$6))-('Расчет комиссии(Нади)'!$I2094+'Таблица вводных'!$E$3+'Таблица вводных'!$F$3)</f>
        <v>23.347960096323028</v>
      </c>
      <c r="G2094" s="66">
        <f>('Итоговая табл.1чел(все услуги-к'!$G2094+('Итоговая табл.1чел(все услуги-к'!$G2094*'Таблица вводных'!$G$7))-('Расчет комиссии(Нади)'!$I2094+'Таблица вводных'!$E$3+'Таблица вводных'!$F$3)</f>
        <v>-0.41203990367697507</v>
      </c>
      <c r="H2094" s="66">
        <f>'Итоговая табл.1чел(все услуги-к'!$H2094-('Расчет комиссии(Нади)'!$I2094+'Таблица вводных'!$E$3+'Таблица вводных'!$F$3)</f>
        <v>-0.41203990367697507</v>
      </c>
      <c r="I2094" s="66">
        <f>('Итоговая табл.1чел(все услуги-к'!$I2094+('Итоговая табл.1чел(все услуги-к'!$I2094*'Таблица вводных'!$G$9))-('Расчет комиссии(Нади)'!$I2094+'Таблица вводных'!$E$3+'Таблица вводных'!$F$3)</f>
        <v>-0.41203990367697507</v>
      </c>
      <c r="J2094" s="13" t="s">
        <v>213</v>
      </c>
    </row>
    <row r="2095" spans="1:10" ht="13.2" customHeight="1">
      <c r="A2095" s="140"/>
      <c r="B2095" s="5">
        <v>45440</v>
      </c>
      <c r="C2095" s="15"/>
      <c r="D2095" s="66">
        <f>(('Итоговая табл.1чел(все услуги-к'!$D2095+('Итоговая табл.1чел(все услуги-к'!$D2095*'Таблица вводных'!$G$4)))-('Расчет комиссии(Нади)'!$I2095+'Таблица вводных'!$E$3+'Таблица вводных'!$F$3)</f>
        <v>7.2879600963230251</v>
      </c>
      <c r="E2095" s="66">
        <f>('Итоговая табл.1чел(все услуги-к'!$E2095+('Итоговая табл.1чел(все услуги-к'!$E2095*'Таблица вводных'!$G$5))-('Расчет комиссии(Нади)'!$I2095+'Таблица вводных'!$E$3+'Таблица вводных'!$F$3)</f>
        <v>0.50371009632302488</v>
      </c>
      <c r="F2095" s="66">
        <f>('Итоговая табл.1чел(все услуги-к'!$F2095+('Итоговая табл.1чел(все услуги-к'!$F2095*'Таблица вводных'!$G$6))-('Расчет комиссии(Нади)'!$I2095+'Таблица вводных'!$E$3+'Таблица вводных'!$F$3)</f>
        <v>23.347960096323028</v>
      </c>
      <c r="G2095" s="66">
        <f>('Итоговая табл.1чел(все услуги-к'!$G2095+('Итоговая табл.1чел(все услуги-к'!$G2095*'Таблица вводных'!$G$7))-('Расчет комиссии(Нади)'!$I2095+'Таблица вводных'!$E$3+'Таблица вводных'!$F$3)</f>
        <v>-0.41203990367697507</v>
      </c>
      <c r="H2095" s="66">
        <f>'Итоговая табл.1чел(все услуги-к'!$H2095-('Расчет комиссии(Нади)'!$I2095+'Таблица вводных'!$E$3+'Таблица вводных'!$F$3)</f>
        <v>-0.41203990367697507</v>
      </c>
      <c r="I2095" s="66">
        <f>('Итоговая табл.1чел(все услуги-к'!$I2095+('Итоговая табл.1чел(все услуги-к'!$I2095*'Таблица вводных'!$G$9))-('Расчет комиссии(Нади)'!$I2095+'Таблица вводных'!$E$3+'Таблица вводных'!$F$3)</f>
        <v>-0.41203990367697507</v>
      </c>
      <c r="J2095" s="13" t="s">
        <v>213</v>
      </c>
    </row>
    <row r="2096" spans="1:10" ht="13.2" customHeight="1">
      <c r="A2096" s="140"/>
      <c r="B2096" s="5">
        <v>45444</v>
      </c>
      <c r="C2096" s="15"/>
      <c r="D2096" s="66">
        <f>(('Итоговая табл.1чел(все услуги-к'!$D2096+('Итоговая табл.1чел(все услуги-к'!$D2096*'Таблица вводных'!$G$4)))-('Расчет комиссии(Нади)'!$I2096+'Таблица вводных'!$E$3+'Таблица вводных'!$F$3)</f>
        <v>7.2879600963230251</v>
      </c>
      <c r="E2096" s="66">
        <f>('Итоговая табл.1чел(все услуги-к'!$E2096+('Итоговая табл.1чел(все услуги-к'!$E2096*'Таблица вводных'!$G$5))-('Расчет комиссии(Нади)'!$I2096+'Таблица вводных'!$E$3+'Таблица вводных'!$F$3)</f>
        <v>0.50371009632302488</v>
      </c>
      <c r="F2096" s="66">
        <f>('Итоговая табл.1чел(все услуги-к'!$F2096+('Итоговая табл.1чел(все услуги-к'!$F2096*'Таблица вводных'!$G$6))-('Расчет комиссии(Нади)'!$I2096+'Таблица вводных'!$E$3+'Таблица вводных'!$F$3)</f>
        <v>23.347960096323028</v>
      </c>
      <c r="G2096" s="66">
        <f>('Итоговая табл.1чел(все услуги-к'!$G2096+('Итоговая табл.1чел(все услуги-к'!$G2096*'Таблица вводных'!$G$7))-('Расчет комиссии(Нади)'!$I2096+'Таблица вводных'!$E$3+'Таблица вводных'!$F$3)</f>
        <v>-0.41203990367697507</v>
      </c>
      <c r="H2096" s="66">
        <f>'Итоговая табл.1чел(все услуги-к'!$H2096-('Расчет комиссии(Нади)'!$I2096+'Таблица вводных'!$E$3+'Таблица вводных'!$F$3)</f>
        <v>-0.41203990367697507</v>
      </c>
      <c r="I2096" s="66">
        <f>('Итоговая табл.1чел(все услуги-к'!$I2096+('Итоговая табл.1чел(все услуги-к'!$I2096*'Таблица вводных'!$G$9))-('Расчет комиссии(Нади)'!$I2096+'Таблица вводных'!$E$3+'Таблица вводных'!$F$3)</f>
        <v>-0.41203990367697507</v>
      </c>
      <c r="J2096" s="13" t="s">
        <v>213</v>
      </c>
    </row>
    <row r="2097" spans="1:10" ht="13.2" customHeight="1">
      <c r="A2097" s="140"/>
      <c r="B2097" s="5">
        <v>45447</v>
      </c>
      <c r="C2097" s="6"/>
      <c r="D2097" s="66">
        <f>(('Итоговая табл.1чел(все услуги-к'!$D2097+('Итоговая табл.1чел(все услуги-к'!$D2097*'Таблица вводных'!$G$4)))-('Расчет комиссии(Нади)'!$I2097+'Таблица вводных'!$E$3+'Таблица вводных'!$F$3)</f>
        <v>7.2879600963230251</v>
      </c>
      <c r="E2097" s="66">
        <f>('Итоговая табл.1чел(все услуги-к'!$E2097+('Итоговая табл.1чел(все услуги-к'!$E2097*'Таблица вводных'!$G$5))-('Расчет комиссии(Нади)'!$I2097+'Таблица вводных'!$E$3+'Таблица вводных'!$F$3)</f>
        <v>0.50371009632302488</v>
      </c>
      <c r="F2097" s="66">
        <f>('Итоговая табл.1чел(все услуги-к'!$F2097+('Итоговая табл.1чел(все услуги-к'!$F2097*'Таблица вводных'!$G$6))-('Расчет комиссии(Нади)'!$I2097+'Таблица вводных'!$E$3+'Таблица вводных'!$F$3)</f>
        <v>23.347960096323028</v>
      </c>
      <c r="G2097" s="66">
        <f>('Итоговая табл.1чел(все услуги-к'!$G2097+('Итоговая табл.1чел(все услуги-к'!$G2097*'Таблица вводных'!$G$7))-('Расчет комиссии(Нади)'!$I2097+'Таблица вводных'!$E$3+'Таблица вводных'!$F$3)</f>
        <v>-0.41203990367697507</v>
      </c>
      <c r="H2097" s="66">
        <f>'Итоговая табл.1чел(все услуги-к'!$H2097-('Расчет комиссии(Нади)'!$I2097+'Таблица вводных'!$E$3+'Таблица вводных'!$F$3)</f>
        <v>-0.41203990367697507</v>
      </c>
      <c r="I2097" s="66">
        <f>('Итоговая табл.1чел(все услуги-к'!$I2097+('Итоговая табл.1чел(все услуги-к'!$I2097*'Таблица вводных'!$G$9))-('Расчет комиссии(Нади)'!$I2097+'Таблица вводных'!$E$3+'Таблица вводных'!$F$3)</f>
        <v>-0.41203990367697507</v>
      </c>
      <c r="J2097" s="13" t="s">
        <v>213</v>
      </c>
    </row>
    <row r="2098" spans="1:10" ht="13.2" customHeight="1">
      <c r="A2098" s="140"/>
      <c r="B2098" s="5">
        <v>45451</v>
      </c>
      <c r="C2098" s="15"/>
      <c r="D2098" s="66">
        <f>(('Итоговая табл.1чел(все услуги-к'!$D2098+('Итоговая табл.1чел(все услуги-к'!$D2098*'Таблица вводных'!$G$4)))-('Расчет комиссии(Нади)'!$I2098+'Таблица вводных'!$E$3+'Таблица вводных'!$F$3)</f>
        <v>7.2879600963230251</v>
      </c>
      <c r="E2098" s="66">
        <f>('Итоговая табл.1чел(все услуги-к'!$E2098+('Итоговая табл.1чел(все услуги-к'!$E2098*'Таблица вводных'!$G$5))-('Расчет комиссии(Нади)'!$I2098+'Таблица вводных'!$E$3+'Таблица вводных'!$F$3)</f>
        <v>0.50371009632302488</v>
      </c>
      <c r="F2098" s="66">
        <f>('Итоговая табл.1чел(все услуги-к'!$F2098+('Итоговая табл.1чел(все услуги-к'!$F2098*'Таблица вводных'!$G$6))-('Расчет комиссии(Нади)'!$I2098+'Таблица вводных'!$E$3+'Таблица вводных'!$F$3)</f>
        <v>23.347960096323028</v>
      </c>
      <c r="G2098" s="66">
        <f>('Итоговая табл.1чел(все услуги-к'!$G2098+('Итоговая табл.1чел(все услуги-к'!$G2098*'Таблица вводных'!$G$7))-('Расчет комиссии(Нади)'!$I2098+'Таблица вводных'!$E$3+'Таблица вводных'!$F$3)</f>
        <v>-0.41203990367697507</v>
      </c>
      <c r="H2098" s="66">
        <f>'Итоговая табл.1чел(все услуги-к'!$H2098-('Расчет комиссии(Нади)'!$I2098+'Таблица вводных'!$E$3+'Таблица вводных'!$F$3)</f>
        <v>-0.41203990367697507</v>
      </c>
      <c r="I2098" s="66">
        <f>('Итоговая табл.1чел(все услуги-к'!$I2098+('Итоговая табл.1чел(все услуги-к'!$I2098*'Таблица вводных'!$G$9))-('Расчет комиссии(Нади)'!$I2098+'Таблица вводных'!$E$3+'Таблица вводных'!$F$3)</f>
        <v>-0.41203990367697507</v>
      </c>
      <c r="J2098" s="13" t="s">
        <v>213</v>
      </c>
    </row>
    <row r="2099" spans="1:10" ht="13.2" customHeight="1">
      <c r="A2099" s="140"/>
      <c r="B2099" s="5">
        <v>45454</v>
      </c>
      <c r="C2099" s="15"/>
      <c r="D2099" s="66">
        <f>(('Итоговая табл.1чел(все услуги-к'!$D2099+('Итоговая табл.1чел(все услуги-к'!$D2099*'Таблица вводных'!$G$4)))-('Расчет комиссии(Нади)'!$I2099+'Таблица вводных'!$E$3+'Таблица вводных'!$F$3)</f>
        <v>7.2879600963230251</v>
      </c>
      <c r="E2099" s="66">
        <f>('Итоговая табл.1чел(все услуги-к'!$E2099+('Итоговая табл.1чел(все услуги-к'!$E2099*'Таблица вводных'!$G$5))-('Расчет комиссии(Нади)'!$I2099+'Таблица вводных'!$E$3+'Таблица вводных'!$F$3)</f>
        <v>0.50371009632302488</v>
      </c>
      <c r="F2099" s="66">
        <f>('Итоговая табл.1чел(все услуги-к'!$F2099+('Итоговая табл.1чел(все услуги-к'!$F2099*'Таблица вводных'!$G$6))-('Расчет комиссии(Нади)'!$I2099+'Таблица вводных'!$E$3+'Таблица вводных'!$F$3)</f>
        <v>23.347960096323028</v>
      </c>
      <c r="G2099" s="66">
        <f>('Итоговая табл.1чел(все услуги-к'!$G2099+('Итоговая табл.1чел(все услуги-к'!$G2099*'Таблица вводных'!$G$7))-('Расчет комиссии(Нади)'!$I2099+'Таблица вводных'!$E$3+'Таблица вводных'!$F$3)</f>
        <v>-0.41203990367697507</v>
      </c>
      <c r="H2099" s="66">
        <f>'Итоговая табл.1чел(все услуги-к'!$H2099-('Расчет комиссии(Нади)'!$I2099+'Таблица вводных'!$E$3+'Таблица вводных'!$F$3)</f>
        <v>-0.41203990367697507</v>
      </c>
      <c r="I2099" s="66">
        <f>('Итоговая табл.1чел(все услуги-к'!$I2099+('Итоговая табл.1чел(все услуги-к'!$I2099*'Таблица вводных'!$G$9))-('Расчет комиссии(Нади)'!$I2099+'Таблица вводных'!$E$3+'Таблица вводных'!$F$3)</f>
        <v>-0.41203990367697507</v>
      </c>
      <c r="J2099" s="13" t="s">
        <v>213</v>
      </c>
    </row>
    <row r="2100" spans="1:10" ht="13.2" customHeight="1">
      <c r="A2100" s="140"/>
      <c r="B2100" s="5"/>
      <c r="C2100" s="6"/>
      <c r="D2100" s="66">
        <f>(('Итоговая табл.1чел(все услуги-к'!$D2100+('Итоговая табл.1чел(все услуги-к'!$D2100*'Таблица вводных'!$G$4)))-('Расчет комиссии(Нади)'!$I2100+'Таблица вводных'!$E$3+'Таблица вводных'!$F$3)</f>
        <v>7.2879600963230251</v>
      </c>
      <c r="E2100" s="66">
        <f>('Итоговая табл.1чел(все услуги-к'!$E2100+('Итоговая табл.1чел(все услуги-к'!$E2100*'Таблица вводных'!$G$5))-('Расчет комиссии(Нади)'!$I2100+'Таблица вводных'!$E$3+'Таблица вводных'!$F$3)</f>
        <v>0.50371009632302488</v>
      </c>
      <c r="F2100" s="66">
        <f>('Итоговая табл.1чел(все услуги-к'!$F2100+('Итоговая табл.1чел(все услуги-к'!$F2100*'Таблица вводных'!$G$6))-('Расчет комиссии(Нади)'!$I2100+'Таблица вводных'!$E$3+'Таблица вводных'!$F$3)</f>
        <v>23.347960096323028</v>
      </c>
      <c r="G2100" s="66">
        <f>('Итоговая табл.1чел(все услуги-к'!$G2100+('Итоговая табл.1чел(все услуги-к'!$G2100*'Таблица вводных'!$G$7))-('Расчет комиссии(Нади)'!$I2100+'Таблица вводных'!$E$3+'Таблица вводных'!$F$3)</f>
        <v>-0.41203990367697507</v>
      </c>
      <c r="H2100" s="66">
        <f>'Итоговая табл.1чел(все услуги-к'!$H2100-('Расчет комиссии(Нади)'!$I2100+'Таблица вводных'!$E$3+'Таблица вводных'!$F$3)</f>
        <v>-0.41203990367697507</v>
      </c>
      <c r="I2100" s="66">
        <f>('Итоговая табл.1чел(все услуги-к'!$I2100+('Итоговая табл.1чел(все услуги-к'!$I2100*'Таблица вводных'!$G$9))-('Расчет комиссии(Нади)'!$I2100+'Таблица вводных'!$E$3+'Таблица вводных'!$F$3)</f>
        <v>-0.41203990367697507</v>
      </c>
      <c r="J2100" s="13" t="s">
        <v>213</v>
      </c>
    </row>
    <row r="2101" spans="1:10" ht="13.2" customHeight="1">
      <c r="A2101" s="140"/>
      <c r="B2101" s="5"/>
      <c r="C2101" s="15"/>
      <c r="D2101" s="66">
        <f>(('Итоговая табл.1чел(все услуги-к'!$D2101+('Итоговая табл.1чел(все услуги-к'!$D2101*'Таблица вводных'!$G$4)))-('Расчет комиссии(Нади)'!$I2101+'Таблица вводных'!$E$3+'Таблица вводных'!$F$3)</f>
        <v>7.2879600963230251</v>
      </c>
      <c r="E2101" s="66">
        <f>('Итоговая табл.1чел(все услуги-к'!$E2101+('Итоговая табл.1чел(все услуги-к'!$E2101*'Таблица вводных'!$G$5))-('Расчет комиссии(Нади)'!$I2101+'Таблица вводных'!$E$3+'Таблица вводных'!$F$3)</f>
        <v>0.50371009632302488</v>
      </c>
      <c r="F2101" s="66">
        <f>('Итоговая табл.1чел(все услуги-к'!$F2101+('Итоговая табл.1чел(все услуги-к'!$F2101*'Таблица вводных'!$G$6))-('Расчет комиссии(Нади)'!$I2101+'Таблица вводных'!$E$3+'Таблица вводных'!$F$3)</f>
        <v>23.347960096323028</v>
      </c>
      <c r="G2101" s="66">
        <f>('Итоговая табл.1чел(все услуги-к'!$G2101+('Итоговая табл.1чел(все услуги-к'!$G2101*'Таблица вводных'!$G$7))-('Расчет комиссии(Нади)'!$I2101+'Таблица вводных'!$E$3+'Таблица вводных'!$F$3)</f>
        <v>-0.41203990367697507</v>
      </c>
      <c r="H2101" s="66">
        <f>'Итоговая табл.1чел(все услуги-к'!$H2101-('Расчет комиссии(Нади)'!$I2101+'Таблица вводных'!$E$3+'Таблица вводных'!$F$3)</f>
        <v>-0.41203990367697507</v>
      </c>
      <c r="I2101" s="66">
        <f>('Итоговая табл.1чел(все услуги-к'!$I2101+('Итоговая табл.1чел(все услуги-к'!$I2101*'Таблица вводных'!$G$9))-('Расчет комиссии(Нади)'!$I2101+'Таблица вводных'!$E$3+'Таблица вводных'!$F$3)</f>
        <v>-0.41203990367697507</v>
      </c>
      <c r="J2101" s="13" t="s">
        <v>213</v>
      </c>
    </row>
    <row r="2102" spans="1:10" ht="13.2" customHeight="1">
      <c r="A2102" s="140"/>
      <c r="B2102" s="5"/>
      <c r="C2102" s="6"/>
      <c r="D2102" s="66">
        <f>(('Итоговая табл.1чел(все услуги-к'!$D2102+('Итоговая табл.1чел(все услуги-к'!$D2102*'Таблица вводных'!$G$4)))-('Расчет комиссии(Нади)'!$I2102+'Таблица вводных'!$E$3+'Таблица вводных'!$F$3)</f>
        <v>7.2879600963230251</v>
      </c>
      <c r="E2102" s="66">
        <f>('Итоговая табл.1чел(все услуги-к'!$E2102+('Итоговая табл.1чел(все услуги-к'!$E2102*'Таблица вводных'!$G$5))-('Расчет комиссии(Нади)'!$I2102+'Таблица вводных'!$E$3+'Таблица вводных'!$F$3)</f>
        <v>0.50371009632302488</v>
      </c>
      <c r="F2102" s="66">
        <f>('Итоговая табл.1чел(все услуги-к'!$F2102+('Итоговая табл.1чел(все услуги-к'!$F2102*'Таблица вводных'!$G$6))-('Расчет комиссии(Нади)'!$I2102+'Таблица вводных'!$E$3+'Таблица вводных'!$F$3)</f>
        <v>23.347960096323028</v>
      </c>
      <c r="G2102" s="66">
        <f>('Итоговая табл.1чел(все услуги-к'!$G2102+('Итоговая табл.1чел(все услуги-к'!$G2102*'Таблица вводных'!$G$7))-('Расчет комиссии(Нади)'!$I2102+'Таблица вводных'!$E$3+'Таблица вводных'!$F$3)</f>
        <v>-0.41203990367697507</v>
      </c>
      <c r="H2102" s="66">
        <f>'Итоговая табл.1чел(все услуги-к'!$H2102-('Расчет комиссии(Нади)'!$I2102+'Таблица вводных'!$E$3+'Таблица вводных'!$F$3)</f>
        <v>-0.41203990367697507</v>
      </c>
      <c r="I2102" s="66">
        <f>('Итоговая табл.1чел(все услуги-к'!$I2102+('Итоговая табл.1чел(все услуги-к'!$I2102*'Таблица вводных'!$G$9))-('Расчет комиссии(Нади)'!$I2102+'Таблица вводных'!$E$3+'Таблица вводных'!$F$3)</f>
        <v>-0.41203990367697507</v>
      </c>
      <c r="J2102" s="13" t="s">
        <v>213</v>
      </c>
    </row>
    <row r="2103" spans="1:10" ht="13.2" customHeight="1">
      <c r="A2103" s="140"/>
      <c r="B2103" s="5"/>
      <c r="C2103" s="6"/>
      <c r="D2103" s="66">
        <f>(('Итоговая табл.1чел(все услуги-к'!$D2103+('Итоговая табл.1чел(все услуги-к'!$D2103*'Таблица вводных'!$G$4)))-('Расчет комиссии(Нади)'!$I2103+'Таблица вводных'!$E$3+'Таблица вводных'!$F$3)</f>
        <v>7.2879600963230251</v>
      </c>
      <c r="E2103" s="66">
        <f>('Итоговая табл.1чел(все услуги-к'!$E2103+('Итоговая табл.1чел(все услуги-к'!$E2103*'Таблица вводных'!$G$5))-('Расчет комиссии(Нади)'!$I2103+'Таблица вводных'!$E$3+'Таблица вводных'!$F$3)</f>
        <v>0.50371009632302488</v>
      </c>
      <c r="F2103" s="66">
        <f>('Итоговая табл.1чел(все услуги-к'!$F2103+('Итоговая табл.1чел(все услуги-к'!$F2103*'Таблица вводных'!$G$6))-('Расчет комиссии(Нади)'!$I2103+'Таблица вводных'!$E$3+'Таблица вводных'!$F$3)</f>
        <v>23.347960096323028</v>
      </c>
      <c r="G2103" s="66">
        <f>('Итоговая табл.1чел(все услуги-к'!$G2103+('Итоговая табл.1чел(все услуги-к'!$G2103*'Таблица вводных'!$G$7))-('Расчет комиссии(Нади)'!$I2103+'Таблица вводных'!$E$3+'Таблица вводных'!$F$3)</f>
        <v>-0.41203990367697507</v>
      </c>
      <c r="H2103" s="66">
        <f>'Итоговая табл.1чел(все услуги-к'!$H2103-('Расчет комиссии(Нади)'!$I2103+'Таблица вводных'!$E$3+'Таблица вводных'!$F$3)</f>
        <v>-0.41203990367697507</v>
      </c>
      <c r="I2103" s="66">
        <f>('Итоговая табл.1чел(все услуги-к'!$I2103+('Итоговая табл.1чел(все услуги-к'!$I2103*'Таблица вводных'!$G$9))-('Расчет комиссии(Нади)'!$I2103+'Таблица вводных'!$E$3+'Таблица вводных'!$F$3)</f>
        <v>-0.41203990367697507</v>
      </c>
      <c r="J2103" s="13" t="s">
        <v>213</v>
      </c>
    </row>
    <row r="2104" spans="1:10" ht="13.2" customHeight="1">
      <c r="A2104" s="140"/>
      <c r="B2104" s="5"/>
      <c r="C2104" s="15"/>
      <c r="D2104" s="66">
        <f>(('Итоговая табл.1чел(все услуги-к'!$D2104+('Итоговая табл.1чел(все услуги-к'!$D2104*'Таблица вводных'!$G$4)))-('Расчет комиссии(Нади)'!$I2104+'Таблица вводных'!$E$3+'Таблица вводных'!$F$3)</f>
        <v>7.2879600963230251</v>
      </c>
      <c r="E2104" s="66">
        <f>('Итоговая табл.1чел(все услуги-к'!$E2104+('Итоговая табл.1чел(все услуги-к'!$E2104*'Таблица вводных'!$G$5))-('Расчет комиссии(Нади)'!$I2104+'Таблица вводных'!$E$3+'Таблица вводных'!$F$3)</f>
        <v>0.50371009632302488</v>
      </c>
      <c r="F2104" s="66">
        <f>('Итоговая табл.1чел(все услуги-к'!$F2104+('Итоговая табл.1чел(все услуги-к'!$F2104*'Таблица вводных'!$G$6))-('Расчет комиссии(Нади)'!$I2104+'Таблица вводных'!$E$3+'Таблица вводных'!$F$3)</f>
        <v>23.347960096323028</v>
      </c>
      <c r="G2104" s="66">
        <f>('Итоговая табл.1чел(все услуги-к'!$G2104+('Итоговая табл.1чел(все услуги-к'!$G2104*'Таблица вводных'!$G$7))-('Расчет комиссии(Нади)'!$I2104+'Таблица вводных'!$E$3+'Таблица вводных'!$F$3)</f>
        <v>-0.41203990367697507</v>
      </c>
      <c r="H2104" s="66">
        <f>'Итоговая табл.1чел(все услуги-к'!$H2104-('Расчет комиссии(Нади)'!$I2104+'Таблица вводных'!$E$3+'Таблица вводных'!$F$3)</f>
        <v>-0.41203990367697507</v>
      </c>
      <c r="I2104" s="66">
        <f>('Итоговая табл.1чел(все услуги-к'!$I2104+('Итоговая табл.1чел(все услуги-к'!$I2104*'Таблица вводных'!$G$9))-('Расчет комиссии(Нади)'!$I2104+'Таблица вводных'!$E$3+'Таблица вводных'!$F$3)</f>
        <v>-0.41203990367697507</v>
      </c>
      <c r="J2104" s="13" t="s">
        <v>213</v>
      </c>
    </row>
    <row r="2105" spans="1:10" ht="13.2" customHeight="1">
      <c r="A2105" s="140"/>
      <c r="B2105" s="5"/>
      <c r="C2105" s="6"/>
      <c r="D2105" s="66">
        <f>(('Итоговая табл.1чел(все услуги-к'!$D2105+('Итоговая табл.1чел(все услуги-к'!$D2105*'Таблица вводных'!$G$4)))-('Расчет комиссии(Нади)'!$I2105+'Таблица вводных'!$E$3+'Таблица вводных'!$F$3)</f>
        <v>7.2879600963230251</v>
      </c>
      <c r="E2105" s="66">
        <f>('Итоговая табл.1чел(все услуги-к'!$E2105+('Итоговая табл.1чел(все услуги-к'!$E2105*'Таблица вводных'!$G$5))-('Расчет комиссии(Нади)'!$I2105+'Таблица вводных'!$E$3+'Таблица вводных'!$F$3)</f>
        <v>0.50371009632302488</v>
      </c>
      <c r="F2105" s="66">
        <f>('Итоговая табл.1чел(все услуги-к'!$F2105+('Итоговая табл.1чел(все услуги-к'!$F2105*'Таблица вводных'!$G$6))-('Расчет комиссии(Нади)'!$I2105+'Таблица вводных'!$E$3+'Таблица вводных'!$F$3)</f>
        <v>23.347960096323028</v>
      </c>
      <c r="G2105" s="66">
        <f>('Итоговая табл.1чел(все услуги-к'!$G2105+('Итоговая табл.1чел(все услуги-к'!$G2105*'Таблица вводных'!$G$7))-('Расчет комиссии(Нади)'!$I2105+'Таблица вводных'!$E$3+'Таблица вводных'!$F$3)</f>
        <v>-0.41203990367697507</v>
      </c>
      <c r="H2105" s="66">
        <f>'Итоговая табл.1чел(все услуги-к'!$H2105-('Расчет комиссии(Нади)'!$I2105+'Таблица вводных'!$E$3+'Таблица вводных'!$F$3)</f>
        <v>-0.41203990367697507</v>
      </c>
      <c r="I2105" s="66">
        <f>('Итоговая табл.1чел(все услуги-к'!$I2105+('Итоговая табл.1чел(все услуги-к'!$I2105*'Таблица вводных'!$G$9))-('Расчет комиссии(Нади)'!$I2105+'Таблица вводных'!$E$3+'Таблица вводных'!$F$3)</f>
        <v>-0.41203990367697507</v>
      </c>
      <c r="J2105" s="13" t="s">
        <v>213</v>
      </c>
    </row>
    <row r="2106" spans="1:10" ht="13.2" customHeight="1">
      <c r="A2106" s="140"/>
      <c r="B2106" s="5"/>
      <c r="C2106" s="15"/>
      <c r="D2106" s="66">
        <f>(('Итоговая табл.1чел(все услуги-к'!$D2106+('Итоговая табл.1чел(все услуги-к'!$D2106*'Таблица вводных'!$G$4)))-('Расчет комиссии(Нади)'!$I2106+'Таблица вводных'!$E$3+'Таблица вводных'!$F$3)</f>
        <v>7.2879600963230251</v>
      </c>
      <c r="E2106" s="66">
        <f>('Итоговая табл.1чел(все услуги-к'!$E2106+('Итоговая табл.1чел(все услуги-к'!$E2106*'Таблица вводных'!$G$5))-('Расчет комиссии(Нади)'!$I2106+'Таблица вводных'!$E$3+'Таблица вводных'!$F$3)</f>
        <v>0.50371009632302488</v>
      </c>
      <c r="F2106" s="66">
        <f>('Итоговая табл.1чел(все услуги-к'!$F2106+('Итоговая табл.1чел(все услуги-к'!$F2106*'Таблица вводных'!$G$6))-('Расчет комиссии(Нади)'!$I2106+'Таблица вводных'!$E$3+'Таблица вводных'!$F$3)</f>
        <v>23.347960096323028</v>
      </c>
      <c r="G2106" s="66">
        <f>('Итоговая табл.1чел(все услуги-к'!$G2106+('Итоговая табл.1чел(все услуги-к'!$G2106*'Таблица вводных'!$G$7))-('Расчет комиссии(Нади)'!$I2106+'Таблица вводных'!$E$3+'Таблица вводных'!$F$3)</f>
        <v>-0.41203990367697507</v>
      </c>
      <c r="H2106" s="66">
        <f>'Итоговая табл.1чел(все услуги-к'!$H2106-('Расчет комиссии(Нади)'!$I2106+'Таблица вводных'!$E$3+'Таблица вводных'!$F$3)</f>
        <v>-0.41203990367697507</v>
      </c>
      <c r="I2106" s="66">
        <f>('Итоговая табл.1чел(все услуги-к'!$I2106+('Итоговая табл.1чел(все услуги-к'!$I2106*'Таблица вводных'!$G$9))-('Расчет комиссии(Нади)'!$I2106+'Таблица вводных'!$E$3+'Таблица вводных'!$F$3)</f>
        <v>-0.41203990367697507</v>
      </c>
      <c r="J2106" s="13" t="s">
        <v>213</v>
      </c>
    </row>
    <row r="2107" spans="1:10" ht="13.2" customHeight="1">
      <c r="A2107" s="141"/>
      <c r="B2107" s="18"/>
      <c r="C2107" s="19"/>
      <c r="D2107" s="76">
        <f>(('Итоговая табл.1чел(все услуги-к'!$D2107+('Итоговая табл.1чел(все услуги-к'!$D2107*'Таблица вводных'!$G$4)))-('Расчет комиссии(Нади)'!$I2107+'Таблица вводных'!$E$3+'Таблица вводных'!$F$3)</f>
        <v>7.2879600963230251</v>
      </c>
      <c r="E2107" s="76">
        <f>('Итоговая табл.1чел(все услуги-к'!$E2107+('Итоговая табл.1чел(все услуги-к'!$E2107*'Таблица вводных'!$G$5))-('Расчет комиссии(Нади)'!$I2107+'Таблица вводных'!$E$3+'Таблица вводных'!$F$3)</f>
        <v>0.50371009632302488</v>
      </c>
      <c r="F2107" s="76">
        <f>('Итоговая табл.1чел(все услуги-к'!$F2107+('Итоговая табл.1чел(все услуги-к'!$F2107*'Таблица вводных'!$G$6))-('Расчет комиссии(Нади)'!$I2107+'Таблица вводных'!$E$3+'Таблица вводных'!$F$3)</f>
        <v>23.347960096323028</v>
      </c>
      <c r="G2107" s="76">
        <f>('Итоговая табл.1чел(все услуги-к'!$G2107+('Итоговая табл.1чел(все услуги-к'!$G2107*'Таблица вводных'!$G$7))-('Расчет комиссии(Нади)'!$I2107+'Таблица вводных'!$E$3+'Таблица вводных'!$F$3)</f>
        <v>-0.41203990367697507</v>
      </c>
      <c r="H2107" s="76">
        <f>'Итоговая табл.1чел(все услуги-к'!$H2107-('Расчет комиссии(Нади)'!$I2107+'Таблица вводных'!$E$3+'Таблица вводных'!$F$3)</f>
        <v>-0.41203990367697507</v>
      </c>
      <c r="I2107" s="76">
        <f>('Итоговая табл.1чел(все услуги-к'!$I2107+('Итоговая табл.1чел(все услуги-к'!$I2107*'Таблица вводных'!$G$9))-('Расчет комиссии(Нади)'!$I2107+'Таблица вводных'!$E$3+'Таблица вводных'!$F$3)</f>
        <v>-0.41203990367697507</v>
      </c>
      <c r="J2107" s="22" t="s">
        <v>213</v>
      </c>
    </row>
    <row r="2108" spans="1:10" ht="13.2" customHeight="1">
      <c r="A2108" s="144" t="s">
        <v>337</v>
      </c>
      <c r="B2108" s="5">
        <v>45423</v>
      </c>
      <c r="C2108" s="97"/>
      <c r="D2108" s="59">
        <f>(('Итоговая табл.1чел(все услуги-к'!$D2108+('Итоговая табл.1чел(все услуги-к'!$D2108*'Таблица вводных'!$G$4)))-('Расчет комиссии(Нади)'!$I2108+'Таблица вводных'!$E$3+'Таблица вводных'!$F$3)</f>
        <v>7.2879600963230251</v>
      </c>
      <c r="E2108" s="59">
        <f>('Итоговая табл.1чел(все услуги-к'!$E2108+('Итоговая табл.1чел(все услуги-к'!$E2108*'Таблица вводных'!$G$5))-('Расчет комиссии(Нади)'!$I2108+'Таблица вводных'!$E$3+'Таблица вводных'!$F$3)</f>
        <v>0.50371009632302488</v>
      </c>
      <c r="F2108" s="59">
        <f>('Итоговая табл.1чел(все услуги-к'!$F2108+('Итоговая табл.1чел(все услуги-к'!$F2108*'Таблица вводных'!$G$6))-('Расчет комиссии(Нади)'!$I2108+'Таблица вводных'!$E$3+'Таблица вводных'!$F$3)</f>
        <v>23.347960096323028</v>
      </c>
      <c r="G2108" s="59">
        <f>('Итоговая табл.1чел(все услуги-к'!$G2108+('Итоговая табл.1чел(все услуги-к'!$G2108*'Таблица вводных'!$G$7))-('Расчет комиссии(Нади)'!$I2108+'Таблица вводных'!$E$3+'Таблица вводных'!$F$3)</f>
        <v>-0.41203990367697507</v>
      </c>
      <c r="H2108" s="59">
        <f>'Итоговая табл.1чел(все услуги-к'!$H2108-('Расчет комиссии(Нади)'!$I2108+'Таблица вводных'!$E$3+'Таблица вводных'!$F$3)</f>
        <v>-0.41203990367697507</v>
      </c>
      <c r="I2108" s="59">
        <f>('Итоговая табл.1чел(все услуги-к'!$I2108+('Итоговая табл.1чел(все услуги-к'!$I2108*'Таблица вводных'!$G$9))-('Расчет комиссии(Нади)'!$I2108+'Таблица вводных'!$E$3+'Таблица вводных'!$F$3)</f>
        <v>-0.41203990367697507</v>
      </c>
      <c r="J2108" s="10" t="s">
        <v>338</v>
      </c>
    </row>
    <row r="2109" spans="1:10" ht="13.2" customHeight="1">
      <c r="A2109" s="140"/>
      <c r="B2109" s="5">
        <v>45426</v>
      </c>
      <c r="C2109" s="6"/>
      <c r="D2109" s="66">
        <f>(('Итоговая табл.1чел(все услуги-к'!$D2109+('Итоговая табл.1чел(все услуги-к'!$D2109*'Таблица вводных'!$G$4)))-('Расчет комиссии(Нади)'!$I2109+'Таблица вводных'!$E$3+'Таблица вводных'!$F$3)</f>
        <v>7.2879600963230251</v>
      </c>
      <c r="E2109" s="66">
        <f>('Итоговая табл.1чел(все услуги-к'!$E2109+('Итоговая табл.1чел(все услуги-к'!$E2109*'Таблица вводных'!$G$5))-('Расчет комиссии(Нади)'!$I2109+'Таблица вводных'!$E$3+'Таблица вводных'!$F$3)</f>
        <v>0.50371009632302488</v>
      </c>
      <c r="F2109" s="66">
        <f>('Итоговая табл.1чел(все услуги-к'!$F2109+('Итоговая табл.1чел(все услуги-к'!$F2109*'Таблица вводных'!$G$6))-('Расчет комиссии(Нади)'!$I2109+'Таблица вводных'!$E$3+'Таблица вводных'!$F$3)</f>
        <v>23.347960096323028</v>
      </c>
      <c r="G2109" s="66">
        <f>('Итоговая табл.1чел(все услуги-к'!$G2109+('Итоговая табл.1чел(все услуги-к'!$G2109*'Таблица вводных'!$G$7))-('Расчет комиссии(Нади)'!$I2109+'Таблица вводных'!$E$3+'Таблица вводных'!$F$3)</f>
        <v>-0.41203990367697507</v>
      </c>
      <c r="H2109" s="66">
        <f>'Итоговая табл.1чел(все услуги-к'!$H2109-('Расчет комиссии(Нади)'!$I2109+'Таблица вводных'!$E$3+'Таблица вводных'!$F$3)</f>
        <v>-0.41203990367697507</v>
      </c>
      <c r="I2109" s="66">
        <f>('Итоговая табл.1чел(все услуги-к'!$I2109+('Итоговая табл.1чел(все услуги-к'!$I2109*'Таблица вводных'!$G$9))-('Расчет комиссии(Нади)'!$I2109+'Таблица вводных'!$E$3+'Таблица вводных'!$F$3)</f>
        <v>-0.41203990367697507</v>
      </c>
      <c r="J2109" s="13" t="s">
        <v>338</v>
      </c>
    </row>
    <row r="2110" spans="1:10" ht="13.2" customHeight="1">
      <c r="A2110" s="140"/>
      <c r="B2110" s="5">
        <v>45430</v>
      </c>
      <c r="C2110" s="15"/>
      <c r="D2110" s="66">
        <f>(('Итоговая табл.1чел(все услуги-к'!$D2110+('Итоговая табл.1чел(все услуги-к'!$D2110*'Таблица вводных'!$G$4)))-('Расчет комиссии(Нади)'!$I2110+'Таблица вводных'!$E$3+'Таблица вводных'!$F$3)</f>
        <v>7.2879600963230251</v>
      </c>
      <c r="E2110" s="66">
        <f>('Итоговая табл.1чел(все услуги-к'!$E2110+('Итоговая табл.1чел(все услуги-к'!$E2110*'Таблица вводных'!$G$5))-('Расчет комиссии(Нади)'!$I2110+'Таблица вводных'!$E$3+'Таблица вводных'!$F$3)</f>
        <v>0.50371009632302488</v>
      </c>
      <c r="F2110" s="66">
        <f>('Итоговая табл.1чел(все услуги-к'!$F2110+('Итоговая табл.1чел(все услуги-к'!$F2110*'Таблица вводных'!$G$6))-('Расчет комиссии(Нади)'!$I2110+'Таблица вводных'!$E$3+'Таблица вводных'!$F$3)</f>
        <v>23.347960096323028</v>
      </c>
      <c r="G2110" s="66">
        <f>('Итоговая табл.1чел(все услуги-к'!$G2110+('Итоговая табл.1чел(все услуги-к'!$G2110*'Таблица вводных'!$G$7))-('Расчет комиссии(Нади)'!$I2110+'Таблица вводных'!$E$3+'Таблица вводных'!$F$3)</f>
        <v>-0.41203990367697507</v>
      </c>
      <c r="H2110" s="66">
        <f>'Итоговая табл.1чел(все услуги-к'!$H2110-('Расчет комиссии(Нади)'!$I2110+'Таблица вводных'!$E$3+'Таблица вводных'!$F$3)</f>
        <v>-0.41203990367697507</v>
      </c>
      <c r="I2110" s="66">
        <f>('Итоговая табл.1чел(все услуги-к'!$I2110+('Итоговая табл.1чел(все услуги-к'!$I2110*'Таблица вводных'!$G$9))-('Расчет комиссии(Нади)'!$I2110+'Таблица вводных'!$E$3+'Таблица вводных'!$F$3)</f>
        <v>-0.41203990367697507</v>
      </c>
      <c r="J2110" s="13" t="s">
        <v>338</v>
      </c>
    </row>
    <row r="2111" spans="1:10" ht="13.2" customHeight="1">
      <c r="A2111" s="140"/>
      <c r="B2111" s="5">
        <v>45433</v>
      </c>
      <c r="C2111" s="6"/>
      <c r="D2111" s="66">
        <f>(('Итоговая табл.1чел(все услуги-к'!$D2111+('Итоговая табл.1чел(все услуги-к'!$D2111*'Таблица вводных'!$G$4)))-('Расчет комиссии(Нади)'!$I2111+'Таблица вводных'!$E$3+'Таблица вводных'!$F$3)</f>
        <v>7.2879600963230251</v>
      </c>
      <c r="E2111" s="66">
        <f>('Итоговая табл.1чел(все услуги-к'!$E2111+('Итоговая табл.1чел(все услуги-к'!$E2111*'Таблица вводных'!$G$5))-('Расчет комиссии(Нади)'!$I2111+'Таблица вводных'!$E$3+'Таблица вводных'!$F$3)</f>
        <v>0.50371009632302488</v>
      </c>
      <c r="F2111" s="66">
        <f>('Итоговая табл.1чел(все услуги-к'!$F2111+('Итоговая табл.1чел(все услуги-к'!$F2111*'Таблица вводных'!$G$6))-('Расчет комиссии(Нади)'!$I2111+'Таблица вводных'!$E$3+'Таблица вводных'!$F$3)</f>
        <v>23.347960096323028</v>
      </c>
      <c r="G2111" s="66">
        <f>('Итоговая табл.1чел(все услуги-к'!$G2111+('Итоговая табл.1чел(все услуги-к'!$G2111*'Таблица вводных'!$G$7))-('Расчет комиссии(Нади)'!$I2111+'Таблица вводных'!$E$3+'Таблица вводных'!$F$3)</f>
        <v>-0.41203990367697507</v>
      </c>
      <c r="H2111" s="66">
        <f>'Итоговая табл.1чел(все услуги-к'!$H2111-('Расчет комиссии(Нади)'!$I2111+'Таблица вводных'!$E$3+'Таблица вводных'!$F$3)</f>
        <v>-0.41203990367697507</v>
      </c>
      <c r="I2111" s="66">
        <f>('Итоговая табл.1чел(все услуги-к'!$I2111+('Итоговая табл.1чел(все услуги-к'!$I2111*'Таблица вводных'!$G$9))-('Расчет комиссии(Нади)'!$I2111+'Таблица вводных'!$E$3+'Таблица вводных'!$F$3)</f>
        <v>-0.41203990367697507</v>
      </c>
      <c r="J2111" s="13" t="s">
        <v>338</v>
      </c>
    </row>
    <row r="2112" spans="1:10" ht="13.2" customHeight="1">
      <c r="A2112" s="140"/>
      <c r="B2112" s="5">
        <v>45437</v>
      </c>
      <c r="C2112" s="15"/>
      <c r="D2112" s="66">
        <f>(('Итоговая табл.1чел(все услуги-к'!$D2112+('Итоговая табл.1чел(все услуги-к'!$D2112*'Таблица вводных'!$G$4)))-('Расчет комиссии(Нади)'!$I2112+'Таблица вводных'!$E$3+'Таблица вводных'!$F$3)</f>
        <v>7.2879600963230251</v>
      </c>
      <c r="E2112" s="66">
        <f>('Итоговая табл.1чел(все услуги-к'!$E2112+('Итоговая табл.1чел(все услуги-к'!$E2112*'Таблица вводных'!$G$5))-('Расчет комиссии(Нади)'!$I2112+'Таблица вводных'!$E$3+'Таблица вводных'!$F$3)</f>
        <v>0.50371009632302488</v>
      </c>
      <c r="F2112" s="66">
        <f>('Итоговая табл.1чел(все услуги-к'!$F2112+('Итоговая табл.1чел(все услуги-к'!$F2112*'Таблица вводных'!$G$6))-('Расчет комиссии(Нади)'!$I2112+'Таблица вводных'!$E$3+'Таблица вводных'!$F$3)</f>
        <v>23.347960096323028</v>
      </c>
      <c r="G2112" s="66">
        <f>('Итоговая табл.1чел(все услуги-к'!$G2112+('Итоговая табл.1чел(все услуги-к'!$G2112*'Таблица вводных'!$G$7))-('Расчет комиссии(Нади)'!$I2112+'Таблица вводных'!$E$3+'Таблица вводных'!$F$3)</f>
        <v>-0.41203990367697507</v>
      </c>
      <c r="H2112" s="66">
        <f>'Итоговая табл.1чел(все услуги-к'!$H2112-('Расчет комиссии(Нади)'!$I2112+'Таблица вводных'!$E$3+'Таблица вводных'!$F$3)</f>
        <v>-0.41203990367697507</v>
      </c>
      <c r="I2112" s="66">
        <f>('Итоговая табл.1чел(все услуги-к'!$I2112+('Итоговая табл.1чел(все услуги-к'!$I2112*'Таблица вводных'!$G$9))-('Расчет комиссии(Нади)'!$I2112+'Таблица вводных'!$E$3+'Таблица вводных'!$F$3)</f>
        <v>-0.41203990367697507</v>
      </c>
      <c r="J2112" s="13" t="s">
        <v>338</v>
      </c>
    </row>
    <row r="2113" spans="1:10" ht="13.2" customHeight="1">
      <c r="A2113" s="140"/>
      <c r="B2113" s="5">
        <v>45440</v>
      </c>
      <c r="C2113" s="15"/>
      <c r="D2113" s="66">
        <f>(('Итоговая табл.1чел(все услуги-к'!$D2113+('Итоговая табл.1чел(все услуги-к'!$D2113*'Таблица вводных'!$G$4)))-('Расчет комиссии(Нади)'!$I2113+'Таблица вводных'!$E$3+'Таблица вводных'!$F$3)</f>
        <v>7.2879600963230251</v>
      </c>
      <c r="E2113" s="66">
        <f>('Итоговая табл.1чел(все услуги-к'!$E2113+('Итоговая табл.1чел(все услуги-к'!$E2113*'Таблица вводных'!$G$5))-('Расчет комиссии(Нади)'!$I2113+'Таблица вводных'!$E$3+'Таблица вводных'!$F$3)</f>
        <v>0.50371009632302488</v>
      </c>
      <c r="F2113" s="66">
        <f>('Итоговая табл.1чел(все услуги-к'!$F2113+('Итоговая табл.1чел(все услуги-к'!$F2113*'Таблица вводных'!$G$6))-('Расчет комиссии(Нади)'!$I2113+'Таблица вводных'!$E$3+'Таблица вводных'!$F$3)</f>
        <v>23.347960096323028</v>
      </c>
      <c r="G2113" s="66">
        <f>('Итоговая табл.1чел(все услуги-к'!$G2113+('Итоговая табл.1чел(все услуги-к'!$G2113*'Таблица вводных'!$G$7))-('Расчет комиссии(Нади)'!$I2113+'Таблица вводных'!$E$3+'Таблица вводных'!$F$3)</f>
        <v>-0.41203990367697507</v>
      </c>
      <c r="H2113" s="66">
        <f>'Итоговая табл.1чел(все услуги-к'!$H2113-('Расчет комиссии(Нади)'!$I2113+'Таблица вводных'!$E$3+'Таблица вводных'!$F$3)</f>
        <v>-0.41203990367697507</v>
      </c>
      <c r="I2113" s="66">
        <f>('Итоговая табл.1чел(все услуги-к'!$I2113+('Итоговая табл.1чел(все услуги-к'!$I2113*'Таблица вводных'!$G$9))-('Расчет комиссии(Нади)'!$I2113+'Таблица вводных'!$E$3+'Таблица вводных'!$F$3)</f>
        <v>-0.41203990367697507</v>
      </c>
      <c r="J2113" s="13" t="s">
        <v>338</v>
      </c>
    </row>
    <row r="2114" spans="1:10" ht="13.2" customHeight="1">
      <c r="A2114" s="140"/>
      <c r="B2114" s="5">
        <v>45444</v>
      </c>
      <c r="C2114" s="15"/>
      <c r="D2114" s="66">
        <f>(('Итоговая табл.1чел(все услуги-к'!$D2114+('Итоговая табл.1чел(все услуги-к'!$D2114*'Таблица вводных'!$G$4)))-('Расчет комиссии(Нади)'!$I2114+'Таблица вводных'!$E$3+'Таблица вводных'!$F$3)</f>
        <v>7.2879600963230251</v>
      </c>
      <c r="E2114" s="66">
        <f>('Итоговая табл.1чел(все услуги-к'!$E2114+('Итоговая табл.1чел(все услуги-к'!$E2114*'Таблица вводных'!$G$5))-('Расчет комиссии(Нади)'!$I2114+'Таблица вводных'!$E$3+'Таблица вводных'!$F$3)</f>
        <v>0.50371009632302488</v>
      </c>
      <c r="F2114" s="66">
        <f>('Итоговая табл.1чел(все услуги-к'!$F2114+('Итоговая табл.1чел(все услуги-к'!$F2114*'Таблица вводных'!$G$6))-('Расчет комиссии(Нади)'!$I2114+'Таблица вводных'!$E$3+'Таблица вводных'!$F$3)</f>
        <v>23.347960096323028</v>
      </c>
      <c r="G2114" s="66">
        <f>('Итоговая табл.1чел(все услуги-к'!$G2114+('Итоговая табл.1чел(все услуги-к'!$G2114*'Таблица вводных'!$G$7))-('Расчет комиссии(Нади)'!$I2114+'Таблица вводных'!$E$3+'Таблица вводных'!$F$3)</f>
        <v>-0.41203990367697507</v>
      </c>
      <c r="H2114" s="66">
        <f>'Итоговая табл.1чел(все услуги-к'!$H2114-('Расчет комиссии(Нади)'!$I2114+'Таблица вводных'!$E$3+'Таблица вводных'!$F$3)</f>
        <v>-0.41203990367697507</v>
      </c>
      <c r="I2114" s="66">
        <f>('Итоговая табл.1чел(все услуги-к'!$I2114+('Итоговая табл.1чел(все услуги-к'!$I2114*'Таблица вводных'!$G$9))-('Расчет комиссии(Нади)'!$I2114+'Таблица вводных'!$E$3+'Таблица вводных'!$F$3)</f>
        <v>-0.41203990367697507</v>
      </c>
      <c r="J2114" s="13" t="s">
        <v>338</v>
      </c>
    </row>
    <row r="2115" spans="1:10" ht="13.2" customHeight="1">
      <c r="A2115" s="140"/>
      <c r="B2115" s="5">
        <v>45447</v>
      </c>
      <c r="C2115" s="6"/>
      <c r="D2115" s="66">
        <f>(('Итоговая табл.1чел(все услуги-к'!$D2115+('Итоговая табл.1чел(все услуги-к'!$D2115*'Таблица вводных'!$G$4)))-('Расчет комиссии(Нади)'!$I2115+'Таблица вводных'!$E$3+'Таблица вводных'!$F$3)</f>
        <v>7.2879600963230251</v>
      </c>
      <c r="E2115" s="66">
        <f>('Итоговая табл.1чел(все услуги-к'!$E2115+('Итоговая табл.1чел(все услуги-к'!$E2115*'Таблица вводных'!$G$5))-('Расчет комиссии(Нади)'!$I2115+'Таблица вводных'!$E$3+'Таблица вводных'!$F$3)</f>
        <v>0.50371009632302488</v>
      </c>
      <c r="F2115" s="66">
        <f>('Итоговая табл.1чел(все услуги-к'!$F2115+('Итоговая табл.1чел(все услуги-к'!$F2115*'Таблица вводных'!$G$6))-('Расчет комиссии(Нади)'!$I2115+'Таблица вводных'!$E$3+'Таблица вводных'!$F$3)</f>
        <v>23.347960096323028</v>
      </c>
      <c r="G2115" s="66">
        <f>('Итоговая табл.1чел(все услуги-к'!$G2115+('Итоговая табл.1чел(все услуги-к'!$G2115*'Таблица вводных'!$G$7))-('Расчет комиссии(Нади)'!$I2115+'Таблица вводных'!$E$3+'Таблица вводных'!$F$3)</f>
        <v>-0.41203990367697507</v>
      </c>
      <c r="H2115" s="66">
        <f>'Итоговая табл.1чел(все услуги-к'!$H2115-('Расчет комиссии(Нади)'!$I2115+'Таблица вводных'!$E$3+'Таблица вводных'!$F$3)</f>
        <v>-0.41203990367697507</v>
      </c>
      <c r="I2115" s="66">
        <f>('Итоговая табл.1чел(все услуги-к'!$I2115+('Итоговая табл.1чел(все услуги-к'!$I2115*'Таблица вводных'!$G$9))-('Расчет комиссии(Нади)'!$I2115+'Таблица вводных'!$E$3+'Таблица вводных'!$F$3)</f>
        <v>-0.41203990367697507</v>
      </c>
      <c r="J2115" s="13" t="s">
        <v>338</v>
      </c>
    </row>
    <row r="2116" spans="1:10" ht="13.2" customHeight="1">
      <c r="A2116" s="140"/>
      <c r="B2116" s="5">
        <v>45451</v>
      </c>
      <c r="C2116" s="15"/>
      <c r="D2116" s="66">
        <f>(('Итоговая табл.1чел(все услуги-к'!$D2116+('Итоговая табл.1чел(все услуги-к'!$D2116*'Таблица вводных'!$G$4)))-('Расчет комиссии(Нади)'!$I2116+'Таблица вводных'!$E$3+'Таблица вводных'!$F$3)</f>
        <v>7.2879600963230251</v>
      </c>
      <c r="E2116" s="66">
        <f>('Итоговая табл.1чел(все услуги-к'!$E2116+('Итоговая табл.1чел(все услуги-к'!$E2116*'Таблица вводных'!$G$5))-('Расчет комиссии(Нади)'!$I2116+'Таблица вводных'!$E$3+'Таблица вводных'!$F$3)</f>
        <v>0.50371009632302488</v>
      </c>
      <c r="F2116" s="66">
        <f>('Итоговая табл.1чел(все услуги-к'!$F2116+('Итоговая табл.1чел(все услуги-к'!$F2116*'Таблица вводных'!$G$6))-('Расчет комиссии(Нади)'!$I2116+'Таблица вводных'!$E$3+'Таблица вводных'!$F$3)</f>
        <v>23.347960096323028</v>
      </c>
      <c r="G2116" s="66">
        <f>('Итоговая табл.1чел(все услуги-к'!$G2116+('Итоговая табл.1чел(все услуги-к'!$G2116*'Таблица вводных'!$G$7))-('Расчет комиссии(Нади)'!$I2116+'Таблица вводных'!$E$3+'Таблица вводных'!$F$3)</f>
        <v>-0.41203990367697507</v>
      </c>
      <c r="H2116" s="66">
        <f>'Итоговая табл.1чел(все услуги-к'!$H2116-('Расчет комиссии(Нади)'!$I2116+'Таблица вводных'!$E$3+'Таблица вводных'!$F$3)</f>
        <v>-0.41203990367697507</v>
      </c>
      <c r="I2116" s="66">
        <f>('Итоговая табл.1чел(все услуги-к'!$I2116+('Итоговая табл.1чел(все услуги-к'!$I2116*'Таблица вводных'!$G$9))-('Расчет комиссии(Нади)'!$I2116+'Таблица вводных'!$E$3+'Таблица вводных'!$F$3)</f>
        <v>-0.41203990367697507</v>
      </c>
      <c r="J2116" s="13" t="s">
        <v>338</v>
      </c>
    </row>
    <row r="2117" spans="1:10" ht="13.2" customHeight="1">
      <c r="A2117" s="140"/>
      <c r="B2117" s="5">
        <v>45454</v>
      </c>
      <c r="C2117" s="15"/>
      <c r="D2117" s="66">
        <f>(('Итоговая табл.1чел(все услуги-к'!$D2117+('Итоговая табл.1чел(все услуги-к'!$D2117*'Таблица вводных'!$G$4)))-('Расчет комиссии(Нади)'!$I2117+'Таблица вводных'!$E$3+'Таблица вводных'!$F$3)</f>
        <v>7.2879600963230251</v>
      </c>
      <c r="E2117" s="66">
        <f>('Итоговая табл.1чел(все услуги-к'!$E2117+('Итоговая табл.1чел(все услуги-к'!$E2117*'Таблица вводных'!$G$5))-('Расчет комиссии(Нади)'!$I2117+'Таблица вводных'!$E$3+'Таблица вводных'!$F$3)</f>
        <v>0.50371009632302488</v>
      </c>
      <c r="F2117" s="66">
        <f>('Итоговая табл.1чел(все услуги-к'!$F2117+('Итоговая табл.1чел(все услуги-к'!$F2117*'Таблица вводных'!$G$6))-('Расчет комиссии(Нади)'!$I2117+'Таблица вводных'!$E$3+'Таблица вводных'!$F$3)</f>
        <v>23.347960096323028</v>
      </c>
      <c r="G2117" s="66">
        <f>('Итоговая табл.1чел(все услуги-к'!$G2117+('Итоговая табл.1чел(все услуги-к'!$G2117*'Таблица вводных'!$G$7))-('Расчет комиссии(Нади)'!$I2117+'Таблица вводных'!$E$3+'Таблица вводных'!$F$3)</f>
        <v>-0.41203990367697507</v>
      </c>
      <c r="H2117" s="66">
        <f>'Итоговая табл.1чел(все услуги-к'!$H2117-('Расчет комиссии(Нади)'!$I2117+'Таблица вводных'!$E$3+'Таблица вводных'!$F$3)</f>
        <v>-0.41203990367697507</v>
      </c>
      <c r="I2117" s="66">
        <f>('Итоговая табл.1чел(все услуги-к'!$I2117+('Итоговая табл.1чел(все услуги-к'!$I2117*'Таблица вводных'!$G$9))-('Расчет комиссии(Нади)'!$I2117+'Таблица вводных'!$E$3+'Таблица вводных'!$F$3)</f>
        <v>-0.41203990367697507</v>
      </c>
      <c r="J2117" s="13" t="s">
        <v>338</v>
      </c>
    </row>
    <row r="2118" spans="1:10" ht="13.2" customHeight="1">
      <c r="A2118" s="140"/>
      <c r="B2118" s="5"/>
      <c r="C2118" s="6"/>
      <c r="D2118" s="66">
        <f>(('Итоговая табл.1чел(все услуги-к'!$D2118+('Итоговая табл.1чел(все услуги-к'!$D2118*'Таблица вводных'!$G$4)))-('Расчет комиссии(Нади)'!$I2118+'Таблица вводных'!$E$3+'Таблица вводных'!$F$3)</f>
        <v>7.2879600963230251</v>
      </c>
      <c r="E2118" s="66">
        <f>('Итоговая табл.1чел(все услуги-к'!$E2118+('Итоговая табл.1чел(все услуги-к'!$E2118*'Таблица вводных'!$G$5))-('Расчет комиссии(Нади)'!$I2118+'Таблица вводных'!$E$3+'Таблица вводных'!$F$3)</f>
        <v>0.50371009632302488</v>
      </c>
      <c r="F2118" s="66">
        <f>('Итоговая табл.1чел(все услуги-к'!$F2118+('Итоговая табл.1чел(все услуги-к'!$F2118*'Таблица вводных'!$G$6))-('Расчет комиссии(Нади)'!$I2118+'Таблица вводных'!$E$3+'Таблица вводных'!$F$3)</f>
        <v>23.347960096323028</v>
      </c>
      <c r="G2118" s="66">
        <f>('Итоговая табл.1чел(все услуги-к'!$G2118+('Итоговая табл.1чел(все услуги-к'!$G2118*'Таблица вводных'!$G$7))-('Расчет комиссии(Нади)'!$I2118+'Таблица вводных'!$E$3+'Таблица вводных'!$F$3)</f>
        <v>-0.41203990367697507</v>
      </c>
      <c r="H2118" s="66">
        <f>'Итоговая табл.1чел(все услуги-к'!$H2118-('Расчет комиссии(Нади)'!$I2118+'Таблица вводных'!$E$3+'Таблица вводных'!$F$3)</f>
        <v>-0.41203990367697507</v>
      </c>
      <c r="I2118" s="66">
        <f>('Итоговая табл.1чел(все услуги-к'!$I2118+('Итоговая табл.1чел(все услуги-к'!$I2118*'Таблица вводных'!$G$9))-('Расчет комиссии(Нади)'!$I2118+'Таблица вводных'!$E$3+'Таблица вводных'!$F$3)</f>
        <v>-0.41203990367697507</v>
      </c>
      <c r="J2118" s="13" t="s">
        <v>338</v>
      </c>
    </row>
    <row r="2119" spans="1:10" ht="13.2" customHeight="1">
      <c r="A2119" s="140"/>
      <c r="B2119" s="5"/>
      <c r="C2119" s="15"/>
      <c r="D2119" s="66">
        <f>(('Итоговая табл.1чел(все услуги-к'!$D2119+('Итоговая табл.1чел(все услуги-к'!$D2119*'Таблица вводных'!$G$4)))-('Расчет комиссии(Нади)'!$I2119+'Таблица вводных'!$E$3+'Таблица вводных'!$F$3)</f>
        <v>7.2879600963230251</v>
      </c>
      <c r="E2119" s="66">
        <f>('Итоговая табл.1чел(все услуги-к'!$E2119+('Итоговая табл.1чел(все услуги-к'!$E2119*'Таблица вводных'!$G$5))-('Расчет комиссии(Нади)'!$I2119+'Таблица вводных'!$E$3+'Таблица вводных'!$F$3)</f>
        <v>0.50371009632302488</v>
      </c>
      <c r="F2119" s="66">
        <f>('Итоговая табл.1чел(все услуги-к'!$F2119+('Итоговая табл.1чел(все услуги-к'!$F2119*'Таблица вводных'!$G$6))-('Расчет комиссии(Нади)'!$I2119+'Таблица вводных'!$E$3+'Таблица вводных'!$F$3)</f>
        <v>23.347960096323028</v>
      </c>
      <c r="G2119" s="66">
        <f>('Итоговая табл.1чел(все услуги-к'!$G2119+('Итоговая табл.1чел(все услуги-к'!$G2119*'Таблица вводных'!$G$7))-('Расчет комиссии(Нади)'!$I2119+'Таблица вводных'!$E$3+'Таблица вводных'!$F$3)</f>
        <v>-0.41203990367697507</v>
      </c>
      <c r="H2119" s="66">
        <f>'Итоговая табл.1чел(все услуги-к'!$H2119-('Расчет комиссии(Нади)'!$I2119+'Таблица вводных'!$E$3+'Таблица вводных'!$F$3)</f>
        <v>-0.41203990367697507</v>
      </c>
      <c r="I2119" s="66">
        <f>('Итоговая табл.1чел(все услуги-к'!$I2119+('Итоговая табл.1чел(все услуги-к'!$I2119*'Таблица вводных'!$G$9))-('Расчет комиссии(Нади)'!$I2119+'Таблица вводных'!$E$3+'Таблица вводных'!$F$3)</f>
        <v>-0.41203990367697507</v>
      </c>
      <c r="J2119" s="13" t="s">
        <v>338</v>
      </c>
    </row>
    <row r="2120" spans="1:10" ht="13.2" customHeight="1">
      <c r="A2120" s="140"/>
      <c r="B2120" s="5"/>
      <c r="C2120" s="6"/>
      <c r="D2120" s="66">
        <f>(('Итоговая табл.1чел(все услуги-к'!$D2120+('Итоговая табл.1чел(все услуги-к'!$D2120*'Таблица вводных'!$G$4)))-('Расчет комиссии(Нади)'!$I2120+'Таблица вводных'!$E$3+'Таблица вводных'!$F$3)</f>
        <v>7.2879600963230251</v>
      </c>
      <c r="E2120" s="66">
        <f>('Итоговая табл.1чел(все услуги-к'!$E2120+('Итоговая табл.1чел(все услуги-к'!$E2120*'Таблица вводных'!$G$5))-('Расчет комиссии(Нади)'!$I2120+'Таблица вводных'!$E$3+'Таблица вводных'!$F$3)</f>
        <v>0.50371009632302488</v>
      </c>
      <c r="F2120" s="66">
        <f>('Итоговая табл.1чел(все услуги-к'!$F2120+('Итоговая табл.1чел(все услуги-к'!$F2120*'Таблица вводных'!$G$6))-('Расчет комиссии(Нади)'!$I2120+'Таблица вводных'!$E$3+'Таблица вводных'!$F$3)</f>
        <v>23.347960096323028</v>
      </c>
      <c r="G2120" s="66">
        <f>('Итоговая табл.1чел(все услуги-к'!$G2120+('Итоговая табл.1чел(все услуги-к'!$G2120*'Таблица вводных'!$G$7))-('Расчет комиссии(Нади)'!$I2120+'Таблица вводных'!$E$3+'Таблица вводных'!$F$3)</f>
        <v>-0.41203990367697507</v>
      </c>
      <c r="H2120" s="66">
        <f>'Итоговая табл.1чел(все услуги-к'!$H2120-('Расчет комиссии(Нади)'!$I2120+'Таблица вводных'!$E$3+'Таблица вводных'!$F$3)</f>
        <v>-0.41203990367697507</v>
      </c>
      <c r="I2120" s="66">
        <f>('Итоговая табл.1чел(все услуги-к'!$I2120+('Итоговая табл.1чел(все услуги-к'!$I2120*'Таблица вводных'!$G$9))-('Расчет комиссии(Нади)'!$I2120+'Таблица вводных'!$E$3+'Таблица вводных'!$F$3)</f>
        <v>-0.41203990367697507</v>
      </c>
      <c r="J2120" s="13" t="s">
        <v>338</v>
      </c>
    </row>
    <row r="2121" spans="1:10" ht="13.2" customHeight="1">
      <c r="A2121" s="140"/>
      <c r="B2121" s="5"/>
      <c r="C2121" s="6"/>
      <c r="D2121" s="66">
        <f>(('Итоговая табл.1чел(все услуги-к'!$D2121+('Итоговая табл.1чел(все услуги-к'!$D2121*'Таблица вводных'!$G$4)))-('Расчет комиссии(Нади)'!$I2121+'Таблица вводных'!$E$3+'Таблица вводных'!$F$3)</f>
        <v>7.2879600963230251</v>
      </c>
      <c r="E2121" s="66">
        <f>('Итоговая табл.1чел(все услуги-к'!$E2121+('Итоговая табл.1чел(все услуги-к'!$E2121*'Таблица вводных'!$G$5))-('Расчет комиссии(Нади)'!$I2121+'Таблица вводных'!$E$3+'Таблица вводных'!$F$3)</f>
        <v>0.50371009632302488</v>
      </c>
      <c r="F2121" s="66">
        <f>('Итоговая табл.1чел(все услуги-к'!$F2121+('Итоговая табл.1чел(все услуги-к'!$F2121*'Таблица вводных'!$G$6))-('Расчет комиссии(Нади)'!$I2121+'Таблица вводных'!$E$3+'Таблица вводных'!$F$3)</f>
        <v>23.347960096323028</v>
      </c>
      <c r="G2121" s="66">
        <f>('Итоговая табл.1чел(все услуги-к'!$G2121+('Итоговая табл.1чел(все услуги-к'!$G2121*'Таблица вводных'!$G$7))-('Расчет комиссии(Нади)'!$I2121+'Таблица вводных'!$E$3+'Таблица вводных'!$F$3)</f>
        <v>-0.41203990367697507</v>
      </c>
      <c r="H2121" s="66">
        <f>'Итоговая табл.1чел(все услуги-к'!$H2121-('Расчет комиссии(Нади)'!$I2121+'Таблица вводных'!$E$3+'Таблица вводных'!$F$3)</f>
        <v>-0.41203990367697507</v>
      </c>
      <c r="I2121" s="66">
        <f>('Итоговая табл.1чел(все услуги-к'!$I2121+('Итоговая табл.1чел(все услуги-к'!$I2121*'Таблица вводных'!$G$9))-('Расчет комиссии(Нади)'!$I2121+'Таблица вводных'!$E$3+'Таблица вводных'!$F$3)</f>
        <v>-0.41203990367697507</v>
      </c>
      <c r="J2121" s="13" t="s">
        <v>338</v>
      </c>
    </row>
    <row r="2122" spans="1:10" ht="13.2" customHeight="1">
      <c r="A2122" s="140"/>
      <c r="B2122" s="5"/>
      <c r="C2122" s="15"/>
      <c r="D2122" s="66">
        <f>(('Итоговая табл.1чел(все услуги-к'!$D2122+('Итоговая табл.1чел(все услуги-к'!$D2122*'Таблица вводных'!$G$4)))-('Расчет комиссии(Нади)'!$I2122+'Таблица вводных'!$E$3+'Таблица вводных'!$F$3)</f>
        <v>7.2879600963230251</v>
      </c>
      <c r="E2122" s="66">
        <f>('Итоговая табл.1чел(все услуги-к'!$E2122+('Итоговая табл.1чел(все услуги-к'!$E2122*'Таблица вводных'!$G$5))-('Расчет комиссии(Нади)'!$I2122+'Таблица вводных'!$E$3+'Таблица вводных'!$F$3)</f>
        <v>0.50371009632302488</v>
      </c>
      <c r="F2122" s="66">
        <f>('Итоговая табл.1чел(все услуги-к'!$F2122+('Итоговая табл.1чел(все услуги-к'!$F2122*'Таблица вводных'!$G$6))-('Расчет комиссии(Нади)'!$I2122+'Таблица вводных'!$E$3+'Таблица вводных'!$F$3)</f>
        <v>23.347960096323028</v>
      </c>
      <c r="G2122" s="66">
        <f>('Итоговая табл.1чел(все услуги-к'!$G2122+('Итоговая табл.1чел(все услуги-к'!$G2122*'Таблица вводных'!$G$7))-('Расчет комиссии(Нади)'!$I2122+'Таблица вводных'!$E$3+'Таблица вводных'!$F$3)</f>
        <v>-0.41203990367697507</v>
      </c>
      <c r="H2122" s="66">
        <f>'Итоговая табл.1чел(все услуги-к'!$H2122-('Расчет комиссии(Нади)'!$I2122+'Таблица вводных'!$E$3+'Таблица вводных'!$F$3)</f>
        <v>-0.41203990367697507</v>
      </c>
      <c r="I2122" s="66">
        <f>('Итоговая табл.1чел(все услуги-к'!$I2122+('Итоговая табл.1чел(все услуги-к'!$I2122*'Таблица вводных'!$G$9))-('Расчет комиссии(Нади)'!$I2122+'Таблица вводных'!$E$3+'Таблица вводных'!$F$3)</f>
        <v>-0.41203990367697507</v>
      </c>
      <c r="J2122" s="13" t="s">
        <v>338</v>
      </c>
    </row>
    <row r="2123" spans="1:10" ht="13.2" customHeight="1">
      <c r="A2123" s="140"/>
      <c r="B2123" s="5"/>
      <c r="C2123" s="6"/>
      <c r="D2123" s="66">
        <f>(('Итоговая табл.1чел(все услуги-к'!$D2123+('Итоговая табл.1чел(все услуги-к'!$D2123*'Таблица вводных'!$G$4)))-('Расчет комиссии(Нади)'!$I2123+'Таблица вводных'!$E$3+'Таблица вводных'!$F$3)</f>
        <v>7.2879600963230251</v>
      </c>
      <c r="E2123" s="66">
        <f>('Итоговая табл.1чел(все услуги-к'!$E2123+('Итоговая табл.1чел(все услуги-к'!$E2123*'Таблица вводных'!$G$5))-('Расчет комиссии(Нади)'!$I2123+'Таблица вводных'!$E$3+'Таблица вводных'!$F$3)</f>
        <v>0.50371009632302488</v>
      </c>
      <c r="F2123" s="66">
        <f>('Итоговая табл.1чел(все услуги-к'!$F2123+('Итоговая табл.1чел(все услуги-к'!$F2123*'Таблица вводных'!$G$6))-('Расчет комиссии(Нади)'!$I2123+'Таблица вводных'!$E$3+'Таблица вводных'!$F$3)</f>
        <v>23.347960096323028</v>
      </c>
      <c r="G2123" s="66">
        <f>('Итоговая табл.1чел(все услуги-к'!$G2123+('Итоговая табл.1чел(все услуги-к'!$G2123*'Таблица вводных'!$G$7))-('Расчет комиссии(Нади)'!$I2123+'Таблица вводных'!$E$3+'Таблица вводных'!$F$3)</f>
        <v>-0.41203990367697507</v>
      </c>
      <c r="H2123" s="66">
        <f>'Итоговая табл.1чел(все услуги-к'!$H2123-('Расчет комиссии(Нади)'!$I2123+'Таблица вводных'!$E$3+'Таблица вводных'!$F$3)</f>
        <v>-0.41203990367697507</v>
      </c>
      <c r="I2123" s="66">
        <f>('Итоговая табл.1чел(все услуги-к'!$I2123+('Итоговая табл.1чел(все услуги-к'!$I2123*'Таблица вводных'!$G$9))-('Расчет комиссии(Нади)'!$I2123+'Таблица вводных'!$E$3+'Таблица вводных'!$F$3)</f>
        <v>-0.41203990367697507</v>
      </c>
      <c r="J2123" s="13" t="s">
        <v>338</v>
      </c>
    </row>
    <row r="2124" spans="1:10" ht="13.2" customHeight="1">
      <c r="A2124" s="140"/>
      <c r="B2124" s="5"/>
      <c r="C2124" s="15"/>
      <c r="D2124" s="66">
        <f>(('Итоговая табл.1чел(все услуги-к'!$D2124+('Итоговая табл.1чел(все услуги-к'!$D2124*'Таблица вводных'!$G$4)))-('Расчет комиссии(Нади)'!$I2124+'Таблица вводных'!$E$3+'Таблица вводных'!$F$3)</f>
        <v>7.2879600963230251</v>
      </c>
      <c r="E2124" s="66">
        <f>('Итоговая табл.1чел(все услуги-к'!$E2124+('Итоговая табл.1чел(все услуги-к'!$E2124*'Таблица вводных'!$G$5))-('Расчет комиссии(Нади)'!$I2124+'Таблица вводных'!$E$3+'Таблица вводных'!$F$3)</f>
        <v>0.50371009632302488</v>
      </c>
      <c r="F2124" s="66">
        <f>('Итоговая табл.1чел(все услуги-к'!$F2124+('Итоговая табл.1чел(все услуги-к'!$F2124*'Таблица вводных'!$G$6))-('Расчет комиссии(Нади)'!$I2124+'Таблица вводных'!$E$3+'Таблица вводных'!$F$3)</f>
        <v>23.347960096323028</v>
      </c>
      <c r="G2124" s="66">
        <f>('Итоговая табл.1чел(все услуги-к'!$G2124+('Итоговая табл.1чел(все услуги-к'!$G2124*'Таблица вводных'!$G$7))-('Расчет комиссии(Нади)'!$I2124+'Таблица вводных'!$E$3+'Таблица вводных'!$F$3)</f>
        <v>-0.41203990367697507</v>
      </c>
      <c r="H2124" s="66">
        <f>'Итоговая табл.1чел(все услуги-к'!$H2124-('Расчет комиссии(Нади)'!$I2124+'Таблица вводных'!$E$3+'Таблица вводных'!$F$3)</f>
        <v>-0.41203990367697507</v>
      </c>
      <c r="I2124" s="66">
        <f>('Итоговая табл.1чел(все услуги-к'!$I2124+('Итоговая табл.1чел(все услуги-к'!$I2124*'Таблица вводных'!$G$9))-('Расчет комиссии(Нади)'!$I2124+'Таблица вводных'!$E$3+'Таблица вводных'!$F$3)</f>
        <v>-0.41203990367697507</v>
      </c>
      <c r="J2124" s="13" t="s">
        <v>338</v>
      </c>
    </row>
    <row r="2125" spans="1:10" ht="13.2" customHeight="1">
      <c r="A2125" s="141"/>
      <c r="B2125" s="18"/>
      <c r="C2125" s="19"/>
      <c r="D2125" s="76">
        <f>(('Итоговая табл.1чел(все услуги-к'!$D2125+('Итоговая табл.1чел(все услуги-к'!$D2125*'Таблица вводных'!$G$4)))-('Расчет комиссии(Нади)'!$I2125+'Таблица вводных'!$E$3+'Таблица вводных'!$F$3)</f>
        <v>7.2879600963230251</v>
      </c>
      <c r="E2125" s="76">
        <f>('Итоговая табл.1чел(все услуги-к'!$E2125+('Итоговая табл.1чел(все услуги-к'!$E2125*'Таблица вводных'!$G$5))-('Расчет комиссии(Нади)'!$I2125+'Таблица вводных'!$E$3+'Таблица вводных'!$F$3)</f>
        <v>0.50371009632302488</v>
      </c>
      <c r="F2125" s="76">
        <f>('Итоговая табл.1чел(все услуги-к'!$F2125+('Итоговая табл.1чел(все услуги-к'!$F2125*'Таблица вводных'!$G$6))-('Расчет комиссии(Нади)'!$I2125+'Таблица вводных'!$E$3+'Таблица вводных'!$F$3)</f>
        <v>23.347960096323028</v>
      </c>
      <c r="G2125" s="76">
        <f>('Итоговая табл.1чел(все услуги-к'!$G2125+('Итоговая табл.1чел(все услуги-к'!$G2125*'Таблица вводных'!$G$7))-('Расчет комиссии(Нади)'!$I2125+'Таблица вводных'!$E$3+'Таблица вводных'!$F$3)</f>
        <v>-0.41203990367697507</v>
      </c>
      <c r="H2125" s="76">
        <f>'Итоговая табл.1чел(все услуги-к'!$H2125-('Расчет комиссии(Нади)'!$I2125+'Таблица вводных'!$E$3+'Таблица вводных'!$F$3)</f>
        <v>-0.41203990367697507</v>
      </c>
      <c r="I2125" s="76">
        <f>('Итоговая табл.1чел(все услуги-к'!$I2125+('Итоговая табл.1чел(все услуги-к'!$I2125*'Таблица вводных'!$G$9))-('Расчет комиссии(Нади)'!$I2125+'Таблица вводных'!$E$3+'Таблица вводных'!$F$3)</f>
        <v>-0.41203990367697507</v>
      </c>
      <c r="J2125" s="22" t="s">
        <v>338</v>
      </c>
    </row>
    <row r="2126" spans="1:10" ht="13.2" customHeight="1">
      <c r="A2126" s="144" t="s">
        <v>339</v>
      </c>
      <c r="B2126" s="5">
        <v>45423</v>
      </c>
      <c r="C2126" s="97"/>
      <c r="D2126" s="59" t="e">
        <f>(('Итоговая табл.1чел(все услуги-к'!$D2126+('Итоговая табл.1чел(все услуги-к'!$D2126*'Таблица вводных'!$G$4)))-('Расчет комиссии(Нади)'!$I2126+'Таблица вводных'!$E$3+'Таблица вводных'!$F$3)</f>
        <v>#REF!</v>
      </c>
      <c r="E2126" s="59" t="e">
        <f>('Итоговая табл.1чел(все услуги-к'!$E2126+('Итоговая табл.1чел(все услуги-к'!$E2126*'Таблица вводных'!$G$5))-('Расчет комиссии(Нади)'!$I2126+'Таблица вводных'!$E$3+'Таблица вводных'!$F$3)</f>
        <v>#REF!</v>
      </c>
      <c r="F2126" s="59" t="e">
        <f>('Итоговая табл.1чел(все услуги-к'!$F2126+('Итоговая табл.1чел(все услуги-к'!$F2126*'Таблица вводных'!$G$6))-('Расчет комиссии(Нади)'!$I2126+'Таблица вводных'!$E$3+'Таблица вводных'!$F$3)</f>
        <v>#REF!</v>
      </c>
      <c r="G2126" s="59" t="e">
        <f>('Итоговая табл.1чел(все услуги-к'!$G2126+('Итоговая табл.1чел(все услуги-к'!$G2126*'Таблица вводных'!$G$7))-('Расчет комиссии(Нади)'!$I2126+'Таблица вводных'!$E$3+'Таблица вводных'!$F$3)</f>
        <v>#REF!</v>
      </c>
      <c r="H2126" s="59" t="e">
        <f>'Итоговая табл.1чел(все услуги-к'!$H2126-('Расчет комиссии(Нади)'!$I2126+'Таблица вводных'!$E$3+'Таблица вводных'!$F$3)</f>
        <v>#REF!</v>
      </c>
      <c r="I2126" s="59" t="e">
        <f>('Итоговая табл.1чел(все услуги-к'!$I2126+('Итоговая табл.1чел(все услуги-к'!$I2126*'Таблица вводных'!$G$9))-('Расчет комиссии(Нади)'!$I2126+'Таблица вводных'!$E$3+'Таблица вводных'!$F$3)</f>
        <v>#REF!</v>
      </c>
      <c r="J2126" s="10" t="s">
        <v>172</v>
      </c>
    </row>
    <row r="2127" spans="1:10" ht="13.2" customHeight="1">
      <c r="A2127" s="140"/>
      <c r="B2127" s="5">
        <v>45426</v>
      </c>
      <c r="C2127" s="6"/>
      <c r="D2127" s="66" t="e">
        <f>(('Итоговая табл.1чел(все услуги-к'!$D2127+('Итоговая табл.1чел(все услуги-к'!$D2127*'Таблица вводных'!$G$4)))-('Расчет комиссии(Нади)'!$I2127+'Таблица вводных'!$E$3+'Таблица вводных'!$F$3)</f>
        <v>#REF!</v>
      </c>
      <c r="E2127" s="66" t="e">
        <f>('Итоговая табл.1чел(все услуги-к'!$E2127+('Итоговая табл.1чел(все услуги-к'!$E2127*'Таблица вводных'!$G$5))-('Расчет комиссии(Нади)'!$I2127+'Таблица вводных'!$E$3+'Таблица вводных'!$F$3)</f>
        <v>#REF!</v>
      </c>
      <c r="F2127" s="66" t="e">
        <f>('Итоговая табл.1чел(все услуги-к'!$F2127+('Итоговая табл.1чел(все услуги-к'!$F2127*'Таблица вводных'!$G$6))-('Расчет комиссии(Нади)'!$I2127+'Таблица вводных'!$E$3+'Таблица вводных'!$F$3)</f>
        <v>#REF!</v>
      </c>
      <c r="G2127" s="66" t="e">
        <f>('Итоговая табл.1чел(все услуги-к'!$G2127+('Итоговая табл.1чел(все услуги-к'!$G2127*'Таблица вводных'!$G$7))-('Расчет комиссии(Нади)'!$I2127+'Таблица вводных'!$E$3+'Таблица вводных'!$F$3)</f>
        <v>#REF!</v>
      </c>
      <c r="H2127" s="66" t="e">
        <f>'Итоговая табл.1чел(все услуги-к'!$H2127-('Расчет комиссии(Нади)'!$I2127+'Таблица вводных'!$E$3+'Таблица вводных'!$F$3)</f>
        <v>#REF!</v>
      </c>
      <c r="I2127" s="66" t="e">
        <f>('Итоговая табл.1чел(все услуги-к'!$I2127+('Итоговая табл.1чел(все услуги-к'!$I2127*'Таблица вводных'!$G$9))-('Расчет комиссии(Нади)'!$I2127+'Таблица вводных'!$E$3+'Таблица вводных'!$F$3)</f>
        <v>#REF!</v>
      </c>
      <c r="J2127" s="13"/>
    </row>
    <row r="2128" spans="1:10" ht="13.2" customHeight="1">
      <c r="A2128" s="140"/>
      <c r="B2128" s="5">
        <v>45430</v>
      </c>
      <c r="C2128" s="15"/>
      <c r="D2128" s="66" t="e">
        <f>(('Итоговая табл.1чел(все услуги-к'!$D2128+('Итоговая табл.1чел(все услуги-к'!$D2128*'Таблица вводных'!$G$4)))-('Расчет комиссии(Нади)'!$I2128+'Таблица вводных'!$E$3+'Таблица вводных'!$F$3)</f>
        <v>#REF!</v>
      </c>
      <c r="E2128" s="66" t="e">
        <f>('Итоговая табл.1чел(все услуги-к'!$E2128+('Итоговая табл.1чел(все услуги-к'!$E2128*'Таблица вводных'!$G$5))-('Расчет комиссии(Нади)'!$I2128+'Таблица вводных'!$E$3+'Таблица вводных'!$F$3)</f>
        <v>#REF!</v>
      </c>
      <c r="F2128" s="66" t="e">
        <f>('Итоговая табл.1чел(все услуги-к'!$F2128+('Итоговая табл.1чел(все услуги-к'!$F2128*'Таблица вводных'!$G$6))-('Расчет комиссии(Нади)'!$I2128+'Таблица вводных'!$E$3+'Таблица вводных'!$F$3)</f>
        <v>#REF!</v>
      </c>
      <c r="G2128" s="66" t="e">
        <f>('Итоговая табл.1чел(все услуги-к'!$G2128+('Итоговая табл.1чел(все услуги-к'!$G2128*'Таблица вводных'!$G$7))-('Расчет комиссии(Нади)'!$I2128+'Таблица вводных'!$E$3+'Таблица вводных'!$F$3)</f>
        <v>#REF!</v>
      </c>
      <c r="H2128" s="66" t="e">
        <f>'Итоговая табл.1чел(все услуги-к'!$H2128-('Расчет комиссии(Нади)'!$I2128+'Таблица вводных'!$E$3+'Таблица вводных'!$F$3)</f>
        <v>#REF!</v>
      </c>
      <c r="I2128" s="66" t="e">
        <f>('Итоговая табл.1чел(все услуги-к'!$I2128+('Итоговая табл.1чел(все услуги-к'!$I2128*'Таблица вводных'!$G$9))-('Расчет комиссии(Нади)'!$I2128+'Таблица вводных'!$E$3+'Таблица вводных'!$F$3)</f>
        <v>#REF!</v>
      </c>
      <c r="J2128" s="13"/>
    </row>
    <row r="2129" spans="1:10" ht="13.2" customHeight="1">
      <c r="A2129" s="140"/>
      <c r="B2129" s="5">
        <v>45433</v>
      </c>
      <c r="C2129" s="6"/>
      <c r="D2129" s="66" t="e">
        <f>(('Итоговая табл.1чел(все услуги-к'!$D2129+('Итоговая табл.1чел(все услуги-к'!$D2129*'Таблица вводных'!$G$4)))-('Расчет комиссии(Нади)'!$I2129+'Таблица вводных'!$E$3+'Таблица вводных'!$F$3)</f>
        <v>#REF!</v>
      </c>
      <c r="E2129" s="66" t="e">
        <f>('Итоговая табл.1чел(все услуги-к'!$E2129+('Итоговая табл.1чел(все услуги-к'!$E2129*'Таблица вводных'!$G$5))-('Расчет комиссии(Нади)'!$I2129+'Таблица вводных'!$E$3+'Таблица вводных'!$F$3)</f>
        <v>#REF!</v>
      </c>
      <c r="F2129" s="66" t="e">
        <f>('Итоговая табл.1чел(все услуги-к'!$F2129+('Итоговая табл.1чел(все услуги-к'!$F2129*'Таблица вводных'!$G$6))-('Расчет комиссии(Нади)'!$I2129+'Таблица вводных'!$E$3+'Таблица вводных'!$F$3)</f>
        <v>#REF!</v>
      </c>
      <c r="G2129" s="66" t="e">
        <f>('Итоговая табл.1чел(все услуги-к'!$G2129+('Итоговая табл.1чел(все услуги-к'!$G2129*'Таблица вводных'!$G$7))-('Расчет комиссии(Нади)'!$I2129+'Таблица вводных'!$E$3+'Таблица вводных'!$F$3)</f>
        <v>#REF!</v>
      </c>
      <c r="H2129" s="66" t="e">
        <f>'Итоговая табл.1чел(все услуги-к'!$H2129-('Расчет комиссии(Нади)'!$I2129+'Таблица вводных'!$E$3+'Таблица вводных'!$F$3)</f>
        <v>#REF!</v>
      </c>
      <c r="I2129" s="66" t="e">
        <f>('Итоговая табл.1чел(все услуги-к'!$I2129+('Итоговая табл.1чел(все услуги-к'!$I2129*'Таблица вводных'!$G$9))-('Расчет комиссии(Нади)'!$I2129+'Таблица вводных'!$E$3+'Таблица вводных'!$F$3)</f>
        <v>#REF!</v>
      </c>
      <c r="J2129" s="13"/>
    </row>
    <row r="2130" spans="1:10" ht="13.2" customHeight="1">
      <c r="A2130" s="140"/>
      <c r="B2130" s="5">
        <v>45437</v>
      </c>
      <c r="C2130" s="15"/>
      <c r="D2130" s="66" t="e">
        <f>(('Итоговая табл.1чел(все услуги-к'!$D2130+('Итоговая табл.1чел(все услуги-к'!$D2130*'Таблица вводных'!$G$4)))-('Расчет комиссии(Нади)'!$I2130+'Таблица вводных'!$E$3+'Таблица вводных'!$F$3)</f>
        <v>#REF!</v>
      </c>
      <c r="E2130" s="66" t="e">
        <f>('Итоговая табл.1чел(все услуги-к'!$E2130+('Итоговая табл.1чел(все услуги-к'!$E2130*'Таблица вводных'!$G$5))-('Расчет комиссии(Нади)'!$I2130+'Таблица вводных'!$E$3+'Таблица вводных'!$F$3)</f>
        <v>#REF!</v>
      </c>
      <c r="F2130" s="66" t="e">
        <f>('Итоговая табл.1чел(все услуги-к'!$F2130+('Итоговая табл.1чел(все услуги-к'!$F2130*'Таблица вводных'!$G$6))-('Расчет комиссии(Нади)'!$I2130+'Таблица вводных'!$E$3+'Таблица вводных'!$F$3)</f>
        <v>#REF!</v>
      </c>
      <c r="G2130" s="66" t="e">
        <f>('Итоговая табл.1чел(все услуги-к'!$G2130+('Итоговая табл.1чел(все услуги-к'!$G2130*'Таблица вводных'!$G$7))-('Расчет комиссии(Нади)'!$I2130+'Таблица вводных'!$E$3+'Таблица вводных'!$F$3)</f>
        <v>#REF!</v>
      </c>
      <c r="H2130" s="66" t="e">
        <f>'Итоговая табл.1чел(все услуги-к'!$H2130-('Расчет комиссии(Нади)'!$I2130+'Таблица вводных'!$E$3+'Таблица вводных'!$F$3)</f>
        <v>#REF!</v>
      </c>
      <c r="I2130" s="66" t="e">
        <f>('Итоговая табл.1чел(все услуги-к'!$I2130+('Итоговая табл.1чел(все услуги-к'!$I2130*'Таблица вводных'!$G$9))-('Расчет комиссии(Нади)'!$I2130+'Таблица вводных'!$E$3+'Таблица вводных'!$F$3)</f>
        <v>#REF!</v>
      </c>
      <c r="J2130" s="13"/>
    </row>
    <row r="2131" spans="1:10" ht="13.2" customHeight="1">
      <c r="A2131" s="140"/>
      <c r="B2131" s="5">
        <v>45440</v>
      </c>
      <c r="C2131" s="15"/>
      <c r="D2131" s="66" t="e">
        <f>(('Итоговая табл.1чел(все услуги-к'!$D2131+('Итоговая табл.1чел(все услуги-к'!$D2131*'Таблица вводных'!$G$4)))-('Расчет комиссии(Нади)'!$I2131+'Таблица вводных'!$E$3+'Таблица вводных'!$F$3)</f>
        <v>#REF!</v>
      </c>
      <c r="E2131" s="66" t="e">
        <f>('Итоговая табл.1чел(все услуги-к'!$E2131+('Итоговая табл.1чел(все услуги-к'!$E2131*'Таблица вводных'!$G$5))-('Расчет комиссии(Нади)'!$I2131+'Таблица вводных'!$E$3+'Таблица вводных'!$F$3)</f>
        <v>#REF!</v>
      </c>
      <c r="F2131" s="66" t="e">
        <f>('Итоговая табл.1чел(все услуги-к'!$F2131+('Итоговая табл.1чел(все услуги-к'!$F2131*'Таблица вводных'!$G$6))-('Расчет комиссии(Нади)'!$I2131+'Таблица вводных'!$E$3+'Таблица вводных'!$F$3)</f>
        <v>#REF!</v>
      </c>
      <c r="G2131" s="66" t="e">
        <f>('Итоговая табл.1чел(все услуги-к'!$G2131+('Итоговая табл.1чел(все услуги-к'!$G2131*'Таблица вводных'!$G$7))-('Расчет комиссии(Нади)'!$I2131+'Таблица вводных'!$E$3+'Таблица вводных'!$F$3)</f>
        <v>#REF!</v>
      </c>
      <c r="H2131" s="66" t="e">
        <f>'Итоговая табл.1чел(все услуги-к'!$H2131-('Расчет комиссии(Нади)'!$I2131+'Таблица вводных'!$E$3+'Таблица вводных'!$F$3)</f>
        <v>#REF!</v>
      </c>
      <c r="I2131" s="66" t="e">
        <f>('Итоговая табл.1чел(все услуги-к'!$I2131+('Итоговая табл.1чел(все услуги-к'!$I2131*'Таблица вводных'!$G$9))-('Расчет комиссии(Нади)'!$I2131+'Таблица вводных'!$E$3+'Таблица вводных'!$F$3)</f>
        <v>#REF!</v>
      </c>
      <c r="J2131" s="13"/>
    </row>
    <row r="2132" spans="1:10" ht="13.2" customHeight="1">
      <c r="A2132" s="140"/>
      <c r="B2132" s="5">
        <v>45444</v>
      </c>
      <c r="C2132" s="15"/>
      <c r="D2132" s="66" t="e">
        <f>(('Итоговая табл.1чел(все услуги-к'!$D2132+('Итоговая табл.1чел(все услуги-к'!$D2132*'Таблица вводных'!$G$4)))-('Расчет комиссии(Нади)'!$I2132+'Таблица вводных'!$E$3+'Таблица вводных'!$F$3)</f>
        <v>#REF!</v>
      </c>
      <c r="E2132" s="66" t="e">
        <f>('Итоговая табл.1чел(все услуги-к'!$E2132+('Итоговая табл.1чел(все услуги-к'!$E2132*'Таблица вводных'!$G$5))-('Расчет комиссии(Нади)'!$I2132+'Таблица вводных'!$E$3+'Таблица вводных'!$F$3)</f>
        <v>#REF!</v>
      </c>
      <c r="F2132" s="66" t="e">
        <f>('Итоговая табл.1чел(все услуги-к'!$F2132+('Итоговая табл.1чел(все услуги-к'!$F2132*'Таблица вводных'!$G$6))-('Расчет комиссии(Нади)'!$I2132+'Таблица вводных'!$E$3+'Таблица вводных'!$F$3)</f>
        <v>#REF!</v>
      </c>
      <c r="G2132" s="66" t="e">
        <f>('Итоговая табл.1чел(все услуги-к'!$G2132+('Итоговая табл.1чел(все услуги-к'!$G2132*'Таблица вводных'!$G$7))-('Расчет комиссии(Нади)'!$I2132+'Таблица вводных'!$E$3+'Таблица вводных'!$F$3)</f>
        <v>#REF!</v>
      </c>
      <c r="H2132" s="66" t="e">
        <f>'Итоговая табл.1чел(все услуги-к'!$H2132-('Расчет комиссии(Нади)'!$I2132+'Таблица вводных'!$E$3+'Таблица вводных'!$F$3)</f>
        <v>#REF!</v>
      </c>
      <c r="I2132" s="66" t="e">
        <f>('Итоговая табл.1чел(все услуги-к'!$I2132+('Итоговая табл.1чел(все услуги-к'!$I2132*'Таблица вводных'!$G$9))-('Расчет комиссии(Нади)'!$I2132+'Таблица вводных'!$E$3+'Таблица вводных'!$F$3)</f>
        <v>#REF!</v>
      </c>
      <c r="J2132" s="13"/>
    </row>
    <row r="2133" spans="1:10" ht="13.2" customHeight="1">
      <c r="A2133" s="140"/>
      <c r="B2133" s="5">
        <v>45447</v>
      </c>
      <c r="C2133" s="6"/>
      <c r="D2133" s="66" t="e">
        <f>(('Итоговая табл.1чел(все услуги-к'!$D2133+('Итоговая табл.1чел(все услуги-к'!$D2133*'Таблица вводных'!$G$4)))-('Расчет комиссии(Нади)'!$I2133+'Таблица вводных'!$E$3+'Таблица вводных'!$F$3)</f>
        <v>#REF!</v>
      </c>
      <c r="E2133" s="66" t="e">
        <f>('Итоговая табл.1чел(все услуги-к'!$E2133+('Итоговая табл.1чел(все услуги-к'!$E2133*'Таблица вводных'!$G$5))-('Расчет комиссии(Нади)'!$I2133+'Таблица вводных'!$E$3+'Таблица вводных'!$F$3)</f>
        <v>#REF!</v>
      </c>
      <c r="F2133" s="66" t="e">
        <f>('Итоговая табл.1чел(все услуги-к'!$F2133+('Итоговая табл.1чел(все услуги-к'!$F2133*'Таблица вводных'!$G$6))-('Расчет комиссии(Нади)'!$I2133+'Таблица вводных'!$E$3+'Таблица вводных'!$F$3)</f>
        <v>#REF!</v>
      </c>
      <c r="G2133" s="66" t="e">
        <f>('Итоговая табл.1чел(все услуги-к'!$G2133+('Итоговая табл.1чел(все услуги-к'!$G2133*'Таблица вводных'!$G$7))-('Расчет комиссии(Нади)'!$I2133+'Таблица вводных'!$E$3+'Таблица вводных'!$F$3)</f>
        <v>#REF!</v>
      </c>
      <c r="H2133" s="66" t="e">
        <f>'Итоговая табл.1чел(все услуги-к'!$H2133-('Расчет комиссии(Нади)'!$I2133+'Таблица вводных'!$E$3+'Таблица вводных'!$F$3)</f>
        <v>#REF!</v>
      </c>
      <c r="I2133" s="66" t="e">
        <f>('Итоговая табл.1чел(все услуги-к'!$I2133+('Итоговая табл.1чел(все услуги-к'!$I2133*'Таблица вводных'!$G$9))-('Расчет комиссии(Нади)'!$I2133+'Таблица вводных'!$E$3+'Таблица вводных'!$F$3)</f>
        <v>#REF!</v>
      </c>
      <c r="J2133" s="13"/>
    </row>
    <row r="2134" spans="1:10" ht="13.2" customHeight="1">
      <c r="A2134" s="140"/>
      <c r="B2134" s="5">
        <v>45451</v>
      </c>
      <c r="C2134" s="15"/>
      <c r="D2134" s="66" t="e">
        <f>(('Итоговая табл.1чел(все услуги-к'!$D2134+('Итоговая табл.1чел(все услуги-к'!$D2134*'Таблица вводных'!$G$4)))-('Расчет комиссии(Нади)'!$I2134+'Таблица вводных'!$E$3+'Таблица вводных'!$F$3)</f>
        <v>#REF!</v>
      </c>
      <c r="E2134" s="66" t="e">
        <f>('Итоговая табл.1чел(все услуги-к'!$E2134+('Итоговая табл.1чел(все услуги-к'!$E2134*'Таблица вводных'!$G$5))-('Расчет комиссии(Нади)'!$I2134+'Таблица вводных'!$E$3+'Таблица вводных'!$F$3)</f>
        <v>#REF!</v>
      </c>
      <c r="F2134" s="66" t="e">
        <f>('Итоговая табл.1чел(все услуги-к'!$F2134+('Итоговая табл.1чел(все услуги-к'!$F2134*'Таблица вводных'!$G$6))-('Расчет комиссии(Нади)'!$I2134+'Таблица вводных'!$E$3+'Таблица вводных'!$F$3)</f>
        <v>#REF!</v>
      </c>
      <c r="G2134" s="66" t="e">
        <f>('Итоговая табл.1чел(все услуги-к'!$G2134+('Итоговая табл.1чел(все услуги-к'!$G2134*'Таблица вводных'!$G$7))-('Расчет комиссии(Нади)'!$I2134+'Таблица вводных'!$E$3+'Таблица вводных'!$F$3)</f>
        <v>#REF!</v>
      </c>
      <c r="H2134" s="66" t="e">
        <f>'Итоговая табл.1чел(все услуги-к'!$H2134-('Расчет комиссии(Нади)'!$I2134+'Таблица вводных'!$E$3+'Таблица вводных'!$F$3)</f>
        <v>#REF!</v>
      </c>
      <c r="I2134" s="66" t="e">
        <f>('Итоговая табл.1чел(все услуги-к'!$I2134+('Итоговая табл.1чел(все услуги-к'!$I2134*'Таблица вводных'!$G$9))-('Расчет комиссии(Нади)'!$I2134+'Таблица вводных'!$E$3+'Таблица вводных'!$F$3)</f>
        <v>#REF!</v>
      </c>
      <c r="J2134" s="13"/>
    </row>
    <row r="2135" spans="1:10" ht="13.2" customHeight="1">
      <c r="A2135" s="140"/>
      <c r="B2135" s="5">
        <v>45454</v>
      </c>
      <c r="C2135" s="15"/>
      <c r="D2135" s="66" t="e">
        <f>(('Итоговая табл.1чел(все услуги-к'!$D2135+('Итоговая табл.1чел(все услуги-к'!$D2135*'Таблица вводных'!$G$4)))-('Расчет комиссии(Нади)'!$I2135+'Таблица вводных'!$E$3+'Таблица вводных'!$F$3)</f>
        <v>#REF!</v>
      </c>
      <c r="E2135" s="66" t="e">
        <f>('Итоговая табл.1чел(все услуги-к'!$E2135+('Итоговая табл.1чел(все услуги-к'!$E2135*'Таблица вводных'!$G$5))-('Расчет комиссии(Нади)'!$I2135+'Таблица вводных'!$E$3+'Таблица вводных'!$F$3)</f>
        <v>#REF!</v>
      </c>
      <c r="F2135" s="66" t="e">
        <f>('Итоговая табл.1чел(все услуги-к'!$F2135+('Итоговая табл.1чел(все услуги-к'!$F2135*'Таблица вводных'!$G$6))-('Расчет комиссии(Нади)'!$I2135+'Таблица вводных'!$E$3+'Таблица вводных'!$F$3)</f>
        <v>#REF!</v>
      </c>
      <c r="G2135" s="66" t="e">
        <f>('Итоговая табл.1чел(все услуги-к'!$G2135+('Итоговая табл.1чел(все услуги-к'!$G2135*'Таблица вводных'!$G$7))-('Расчет комиссии(Нади)'!$I2135+'Таблица вводных'!$E$3+'Таблица вводных'!$F$3)</f>
        <v>#REF!</v>
      </c>
      <c r="H2135" s="66" t="e">
        <f>'Итоговая табл.1чел(все услуги-к'!$H2135-('Расчет комиссии(Нади)'!$I2135+'Таблица вводных'!$E$3+'Таблица вводных'!$F$3)</f>
        <v>#REF!</v>
      </c>
      <c r="I2135" s="66" t="e">
        <f>('Итоговая табл.1чел(все услуги-к'!$I2135+('Итоговая табл.1чел(все услуги-к'!$I2135*'Таблица вводных'!$G$9))-('Расчет комиссии(Нади)'!$I2135+'Таблица вводных'!$E$3+'Таблица вводных'!$F$3)</f>
        <v>#REF!</v>
      </c>
      <c r="J2135" s="13"/>
    </row>
    <row r="2136" spans="1:10" ht="13.2" customHeight="1">
      <c r="A2136" s="140"/>
      <c r="B2136" s="5"/>
      <c r="C2136" s="6"/>
      <c r="D2136" s="66" t="e">
        <f>(('Итоговая табл.1чел(все услуги-к'!$D2136+('Итоговая табл.1чел(все услуги-к'!$D2136*'Таблица вводных'!$G$4)))-('Расчет комиссии(Нади)'!$I2136+'Таблица вводных'!$E$3+'Таблица вводных'!$F$3)</f>
        <v>#REF!</v>
      </c>
      <c r="E2136" s="66" t="e">
        <f>('Итоговая табл.1чел(все услуги-к'!$E2136+('Итоговая табл.1чел(все услуги-к'!$E2136*'Таблица вводных'!$G$5))-('Расчет комиссии(Нади)'!$I2136+'Таблица вводных'!$E$3+'Таблица вводных'!$F$3)</f>
        <v>#REF!</v>
      </c>
      <c r="F2136" s="66" t="e">
        <f>('Итоговая табл.1чел(все услуги-к'!$F2136+('Итоговая табл.1чел(все услуги-к'!$F2136*'Таблица вводных'!$G$6))-('Расчет комиссии(Нади)'!$I2136+'Таблица вводных'!$E$3+'Таблица вводных'!$F$3)</f>
        <v>#REF!</v>
      </c>
      <c r="G2136" s="66" t="e">
        <f>('Итоговая табл.1чел(все услуги-к'!$G2136+('Итоговая табл.1чел(все услуги-к'!$G2136*'Таблица вводных'!$G$7))-('Расчет комиссии(Нади)'!$I2136+'Таблица вводных'!$E$3+'Таблица вводных'!$F$3)</f>
        <v>#REF!</v>
      </c>
      <c r="H2136" s="66" t="e">
        <f>'Итоговая табл.1чел(все услуги-к'!$H2136-('Расчет комиссии(Нади)'!$I2136+'Таблица вводных'!$E$3+'Таблица вводных'!$F$3)</f>
        <v>#REF!</v>
      </c>
      <c r="I2136" s="66" t="e">
        <f>('Итоговая табл.1чел(все услуги-к'!$I2136+('Итоговая табл.1чел(все услуги-к'!$I2136*'Таблица вводных'!$G$9))-('Расчет комиссии(Нади)'!$I2136+'Таблица вводных'!$E$3+'Таблица вводных'!$F$3)</f>
        <v>#REF!</v>
      </c>
      <c r="J2136" s="13"/>
    </row>
    <row r="2137" spans="1:10" ht="13.2" customHeight="1">
      <c r="A2137" s="140"/>
      <c r="B2137" s="5"/>
      <c r="C2137" s="15"/>
      <c r="D2137" s="66" t="e">
        <f>(('Итоговая табл.1чел(все услуги-к'!$D2137+('Итоговая табл.1чел(все услуги-к'!$D2137*'Таблица вводных'!$G$4)))-('Расчет комиссии(Нади)'!$I2137+'Таблица вводных'!$E$3+'Таблица вводных'!$F$3)</f>
        <v>#REF!</v>
      </c>
      <c r="E2137" s="66" t="e">
        <f>('Итоговая табл.1чел(все услуги-к'!$E2137+('Итоговая табл.1чел(все услуги-к'!$E2137*'Таблица вводных'!$G$5))-('Расчет комиссии(Нади)'!$I2137+'Таблица вводных'!$E$3+'Таблица вводных'!$F$3)</f>
        <v>#REF!</v>
      </c>
      <c r="F2137" s="66" t="e">
        <f>('Итоговая табл.1чел(все услуги-к'!$F2137+('Итоговая табл.1чел(все услуги-к'!$F2137*'Таблица вводных'!$G$6))-('Расчет комиссии(Нади)'!$I2137+'Таблица вводных'!$E$3+'Таблица вводных'!$F$3)</f>
        <v>#REF!</v>
      </c>
      <c r="G2137" s="66" t="e">
        <f>('Итоговая табл.1чел(все услуги-к'!$G2137+('Итоговая табл.1чел(все услуги-к'!$G2137*'Таблица вводных'!$G$7))-('Расчет комиссии(Нади)'!$I2137+'Таблица вводных'!$E$3+'Таблица вводных'!$F$3)</f>
        <v>#REF!</v>
      </c>
      <c r="H2137" s="66" t="e">
        <f>'Итоговая табл.1чел(все услуги-к'!$H2137-('Расчет комиссии(Нади)'!$I2137+'Таблица вводных'!$E$3+'Таблица вводных'!$F$3)</f>
        <v>#REF!</v>
      </c>
      <c r="I2137" s="66" t="e">
        <f>('Итоговая табл.1чел(все услуги-к'!$I2137+('Итоговая табл.1чел(все услуги-к'!$I2137*'Таблица вводных'!$G$9))-('Расчет комиссии(Нади)'!$I2137+'Таблица вводных'!$E$3+'Таблица вводных'!$F$3)</f>
        <v>#REF!</v>
      </c>
      <c r="J2137" s="13"/>
    </row>
    <row r="2138" spans="1:10" ht="13.2" customHeight="1">
      <c r="A2138" s="140"/>
      <c r="B2138" s="5"/>
      <c r="C2138" s="6"/>
      <c r="D2138" s="66" t="e">
        <f>(('Итоговая табл.1чел(все услуги-к'!$D2138+('Итоговая табл.1чел(все услуги-к'!$D2138*'Таблица вводных'!$G$4)))-('Расчет комиссии(Нади)'!$I2138+'Таблица вводных'!$E$3+'Таблица вводных'!$F$3)</f>
        <v>#REF!</v>
      </c>
      <c r="E2138" s="66" t="e">
        <f>('Итоговая табл.1чел(все услуги-к'!$E2138+('Итоговая табл.1чел(все услуги-к'!$E2138*'Таблица вводных'!$G$5))-('Расчет комиссии(Нади)'!$I2138+'Таблица вводных'!$E$3+'Таблица вводных'!$F$3)</f>
        <v>#REF!</v>
      </c>
      <c r="F2138" s="66" t="e">
        <f>('Итоговая табл.1чел(все услуги-к'!$F2138+('Итоговая табл.1чел(все услуги-к'!$F2138*'Таблица вводных'!$G$6))-('Расчет комиссии(Нади)'!$I2138+'Таблица вводных'!$E$3+'Таблица вводных'!$F$3)</f>
        <v>#REF!</v>
      </c>
      <c r="G2138" s="66" t="e">
        <f>('Итоговая табл.1чел(все услуги-к'!$G2138+('Итоговая табл.1чел(все услуги-к'!$G2138*'Таблица вводных'!$G$7))-('Расчет комиссии(Нади)'!$I2138+'Таблица вводных'!$E$3+'Таблица вводных'!$F$3)</f>
        <v>#REF!</v>
      </c>
      <c r="H2138" s="66" t="e">
        <f>'Итоговая табл.1чел(все услуги-к'!$H2138-('Расчет комиссии(Нади)'!$I2138+'Таблица вводных'!$E$3+'Таблица вводных'!$F$3)</f>
        <v>#REF!</v>
      </c>
      <c r="I2138" s="66" t="e">
        <f>('Итоговая табл.1чел(все услуги-к'!$I2138+('Итоговая табл.1чел(все услуги-к'!$I2138*'Таблица вводных'!$G$9))-('Расчет комиссии(Нади)'!$I2138+'Таблица вводных'!$E$3+'Таблица вводных'!$F$3)</f>
        <v>#REF!</v>
      </c>
      <c r="J2138" s="13"/>
    </row>
    <row r="2139" spans="1:10" ht="13.2" customHeight="1">
      <c r="A2139" s="140"/>
      <c r="B2139" s="5"/>
      <c r="C2139" s="6"/>
      <c r="D2139" s="66" t="e">
        <f>(('Итоговая табл.1чел(все услуги-к'!$D2139+('Итоговая табл.1чел(все услуги-к'!$D2139*'Таблица вводных'!$G$4)))-('Расчет комиссии(Нади)'!$I2139+'Таблица вводных'!$E$3+'Таблица вводных'!$F$3)</f>
        <v>#REF!</v>
      </c>
      <c r="E2139" s="66" t="e">
        <f>('Итоговая табл.1чел(все услуги-к'!$E2139+('Итоговая табл.1чел(все услуги-к'!$E2139*'Таблица вводных'!$G$5))-('Расчет комиссии(Нади)'!$I2139+'Таблица вводных'!$E$3+'Таблица вводных'!$F$3)</f>
        <v>#REF!</v>
      </c>
      <c r="F2139" s="66" t="e">
        <f>('Итоговая табл.1чел(все услуги-к'!$F2139+('Итоговая табл.1чел(все услуги-к'!$F2139*'Таблица вводных'!$G$6))-('Расчет комиссии(Нади)'!$I2139+'Таблица вводных'!$E$3+'Таблица вводных'!$F$3)</f>
        <v>#REF!</v>
      </c>
      <c r="G2139" s="66" t="e">
        <f>('Итоговая табл.1чел(все услуги-к'!$G2139+('Итоговая табл.1чел(все услуги-к'!$G2139*'Таблица вводных'!$G$7))-('Расчет комиссии(Нади)'!$I2139+'Таблица вводных'!$E$3+'Таблица вводных'!$F$3)</f>
        <v>#REF!</v>
      </c>
      <c r="H2139" s="66" t="e">
        <f>'Итоговая табл.1чел(все услуги-к'!$H2139-('Расчет комиссии(Нади)'!$I2139+'Таблица вводных'!$E$3+'Таблица вводных'!$F$3)</f>
        <v>#REF!</v>
      </c>
      <c r="I2139" s="66" t="e">
        <f>('Итоговая табл.1чел(все услуги-к'!$I2139+('Итоговая табл.1чел(все услуги-к'!$I2139*'Таблица вводных'!$G$9))-('Расчет комиссии(Нади)'!$I2139+'Таблица вводных'!$E$3+'Таблица вводных'!$F$3)</f>
        <v>#REF!</v>
      </c>
      <c r="J2139" s="13"/>
    </row>
    <row r="2140" spans="1:10" ht="13.2" customHeight="1">
      <c r="A2140" s="140"/>
      <c r="B2140" s="5"/>
      <c r="C2140" s="15"/>
      <c r="D2140" s="66" t="e">
        <f>(('Итоговая табл.1чел(все услуги-к'!$D2140+('Итоговая табл.1чел(все услуги-к'!$D2140*'Таблица вводных'!$G$4)))-('Расчет комиссии(Нади)'!$I2140+'Таблица вводных'!$E$3+'Таблица вводных'!$F$3)</f>
        <v>#REF!</v>
      </c>
      <c r="E2140" s="66" t="e">
        <f>('Итоговая табл.1чел(все услуги-к'!$E2140+('Итоговая табл.1чел(все услуги-к'!$E2140*'Таблица вводных'!$G$5))-('Расчет комиссии(Нади)'!$I2140+'Таблица вводных'!$E$3+'Таблица вводных'!$F$3)</f>
        <v>#REF!</v>
      </c>
      <c r="F2140" s="66" t="e">
        <f>('Итоговая табл.1чел(все услуги-к'!$F2140+('Итоговая табл.1чел(все услуги-к'!$F2140*'Таблица вводных'!$G$6))-('Расчет комиссии(Нади)'!$I2140+'Таблица вводных'!$E$3+'Таблица вводных'!$F$3)</f>
        <v>#REF!</v>
      </c>
      <c r="G2140" s="66" t="e">
        <f>('Итоговая табл.1чел(все услуги-к'!$G2140+('Итоговая табл.1чел(все услуги-к'!$G2140*'Таблица вводных'!$G$7))-('Расчет комиссии(Нади)'!$I2140+'Таблица вводных'!$E$3+'Таблица вводных'!$F$3)</f>
        <v>#REF!</v>
      </c>
      <c r="H2140" s="66" t="e">
        <f>'Итоговая табл.1чел(все услуги-к'!$H2140-('Расчет комиссии(Нади)'!$I2140+'Таблица вводных'!$E$3+'Таблица вводных'!$F$3)</f>
        <v>#REF!</v>
      </c>
      <c r="I2140" s="66" t="e">
        <f>('Итоговая табл.1чел(все услуги-к'!$I2140+('Итоговая табл.1чел(все услуги-к'!$I2140*'Таблица вводных'!$G$9))-('Расчет комиссии(Нади)'!$I2140+'Таблица вводных'!$E$3+'Таблица вводных'!$F$3)</f>
        <v>#REF!</v>
      </c>
      <c r="J2140" s="13"/>
    </row>
    <row r="2141" spans="1:10" ht="13.2" customHeight="1">
      <c r="A2141" s="140"/>
      <c r="B2141" s="5"/>
      <c r="C2141" s="6"/>
      <c r="D2141" s="66" t="e">
        <f>(('Итоговая табл.1чел(все услуги-к'!$D2141+('Итоговая табл.1чел(все услуги-к'!$D2141*'Таблица вводных'!$G$4)))-('Расчет комиссии(Нади)'!$I2141+'Таблица вводных'!$E$3+'Таблица вводных'!$F$3)</f>
        <v>#REF!</v>
      </c>
      <c r="E2141" s="66" t="e">
        <f>('Итоговая табл.1чел(все услуги-к'!$E2141+('Итоговая табл.1чел(все услуги-к'!$E2141*'Таблица вводных'!$G$5))-('Расчет комиссии(Нади)'!$I2141+'Таблица вводных'!$E$3+'Таблица вводных'!$F$3)</f>
        <v>#REF!</v>
      </c>
      <c r="F2141" s="66" t="e">
        <f>('Итоговая табл.1чел(все услуги-к'!$F2141+('Итоговая табл.1чел(все услуги-к'!$F2141*'Таблица вводных'!$G$6))-('Расчет комиссии(Нади)'!$I2141+'Таблица вводных'!$E$3+'Таблица вводных'!$F$3)</f>
        <v>#REF!</v>
      </c>
      <c r="G2141" s="66" t="e">
        <f>('Итоговая табл.1чел(все услуги-к'!$G2141+('Итоговая табл.1чел(все услуги-к'!$G2141*'Таблица вводных'!$G$7))-('Расчет комиссии(Нади)'!$I2141+'Таблица вводных'!$E$3+'Таблица вводных'!$F$3)</f>
        <v>#REF!</v>
      </c>
      <c r="H2141" s="66" t="e">
        <f>'Итоговая табл.1чел(все услуги-к'!$H2141-('Расчет комиссии(Нади)'!$I2141+'Таблица вводных'!$E$3+'Таблица вводных'!$F$3)</f>
        <v>#REF!</v>
      </c>
      <c r="I2141" s="66" t="e">
        <f>('Итоговая табл.1чел(все услуги-к'!$I2141+('Итоговая табл.1чел(все услуги-к'!$I2141*'Таблица вводных'!$G$9))-('Расчет комиссии(Нади)'!$I2141+'Таблица вводных'!$E$3+'Таблица вводных'!$F$3)</f>
        <v>#REF!</v>
      </c>
      <c r="J2141" s="13"/>
    </row>
    <row r="2142" spans="1:10" ht="13.2" customHeight="1">
      <c r="A2142" s="140"/>
      <c r="B2142" s="5"/>
      <c r="C2142" s="15"/>
      <c r="D2142" s="66" t="e">
        <f>(('Итоговая табл.1чел(все услуги-к'!$D2142+('Итоговая табл.1чел(все услуги-к'!$D2142*'Таблица вводных'!$G$4)))-('Расчет комиссии(Нади)'!$I2142+'Таблица вводных'!$E$3+'Таблица вводных'!$F$3)</f>
        <v>#REF!</v>
      </c>
      <c r="E2142" s="66" t="e">
        <f>('Итоговая табл.1чел(все услуги-к'!$E2142+('Итоговая табл.1чел(все услуги-к'!$E2142*'Таблица вводных'!$G$5))-('Расчет комиссии(Нади)'!$I2142+'Таблица вводных'!$E$3+'Таблица вводных'!$F$3)</f>
        <v>#REF!</v>
      </c>
      <c r="F2142" s="66" t="e">
        <f>('Итоговая табл.1чел(все услуги-к'!$F2142+('Итоговая табл.1чел(все услуги-к'!$F2142*'Таблица вводных'!$G$6))-('Расчет комиссии(Нади)'!$I2142+'Таблица вводных'!$E$3+'Таблица вводных'!$F$3)</f>
        <v>#REF!</v>
      </c>
      <c r="G2142" s="66" t="e">
        <f>('Итоговая табл.1чел(все услуги-к'!$G2142+('Итоговая табл.1чел(все услуги-к'!$G2142*'Таблица вводных'!$G$7))-('Расчет комиссии(Нади)'!$I2142+'Таблица вводных'!$E$3+'Таблица вводных'!$F$3)</f>
        <v>#REF!</v>
      </c>
      <c r="H2142" s="66" t="e">
        <f>'Итоговая табл.1чел(все услуги-к'!$H2142-('Расчет комиссии(Нади)'!$I2142+'Таблица вводных'!$E$3+'Таблица вводных'!$F$3)</f>
        <v>#REF!</v>
      </c>
      <c r="I2142" s="66" t="e">
        <f>('Итоговая табл.1чел(все услуги-к'!$I2142+('Итоговая табл.1чел(все услуги-к'!$I2142*'Таблица вводных'!$G$9))-('Расчет комиссии(Нади)'!$I2142+'Таблица вводных'!$E$3+'Таблица вводных'!$F$3)</f>
        <v>#REF!</v>
      </c>
      <c r="J2142" s="13"/>
    </row>
    <row r="2143" spans="1:10" ht="13.2" customHeight="1">
      <c r="A2143" s="141"/>
      <c r="B2143" s="18"/>
      <c r="C2143" s="19"/>
      <c r="D2143" s="76" t="e">
        <f>(('Итоговая табл.1чел(все услуги-к'!$D2143+('Итоговая табл.1чел(все услуги-к'!$D2143*'Таблица вводных'!$G$4)))-('Расчет комиссии(Нади)'!$I2143+'Таблица вводных'!$E$3+'Таблица вводных'!$F$3)</f>
        <v>#REF!</v>
      </c>
      <c r="E2143" s="76" t="e">
        <f>('Итоговая табл.1чел(все услуги-к'!$E2143+('Итоговая табл.1чел(все услуги-к'!$E2143*'Таблица вводных'!$G$5))-('Расчет комиссии(Нади)'!$I2143+'Таблица вводных'!$E$3+'Таблица вводных'!$F$3)</f>
        <v>#REF!</v>
      </c>
      <c r="F2143" s="76" t="e">
        <f>('Итоговая табл.1чел(все услуги-к'!$F2143+('Итоговая табл.1чел(все услуги-к'!$F2143*'Таблица вводных'!$G$6))-('Расчет комиссии(Нади)'!$I2143+'Таблица вводных'!$E$3+'Таблица вводных'!$F$3)</f>
        <v>#REF!</v>
      </c>
      <c r="G2143" s="76" t="e">
        <f>('Итоговая табл.1чел(все услуги-к'!$G2143+('Итоговая табл.1чел(все услуги-к'!$G2143*'Таблица вводных'!$G$7))-('Расчет комиссии(Нади)'!$I2143+'Таблица вводных'!$E$3+'Таблица вводных'!$F$3)</f>
        <v>#REF!</v>
      </c>
      <c r="H2143" s="76" t="e">
        <f>'Итоговая табл.1чел(все услуги-к'!$H2143-('Расчет комиссии(Нади)'!$I2143+'Таблица вводных'!$E$3+'Таблица вводных'!$F$3)</f>
        <v>#REF!</v>
      </c>
      <c r="I2143" s="76" t="e">
        <f>('Итоговая табл.1чел(все услуги-к'!$I2143+('Итоговая табл.1чел(все услуги-к'!$I2143*'Таблица вводных'!$G$9))-('Расчет комиссии(Нади)'!$I2143+'Таблица вводных'!$E$3+'Таблица вводных'!$F$3)</f>
        <v>#REF!</v>
      </c>
      <c r="J2143" s="22"/>
    </row>
    <row r="2144" spans="1:10" ht="13.2" customHeight="1">
      <c r="A2144" s="144" t="s">
        <v>340</v>
      </c>
      <c r="B2144" s="5">
        <v>45423</v>
      </c>
      <c r="C2144" s="97"/>
      <c r="D2144" s="59">
        <f>(('Итоговая табл.1чел(все услуги-к'!$D2144+('Итоговая табл.1чел(все услуги-к'!$D2144*'Таблица вводных'!$G$4)))-('Расчет комиссии(Нади)'!$I2144+'Таблица вводных'!$E$3+'Таблица вводных'!$F$3)</f>
        <v>7.2879600963230251</v>
      </c>
      <c r="E2144" s="59">
        <f>('Итоговая табл.1чел(все услуги-к'!$E2144+('Итоговая табл.1чел(все услуги-к'!$E2144*'Таблица вводных'!$G$5))-('Расчет комиссии(Нади)'!$I2144+'Таблица вводных'!$E$3+'Таблица вводных'!$F$3)</f>
        <v>0.50371009632302488</v>
      </c>
      <c r="F2144" s="59">
        <f>('Итоговая табл.1чел(все услуги-к'!$F2144+('Итоговая табл.1чел(все услуги-к'!$F2144*'Таблица вводных'!$G$6))-('Расчет комиссии(Нади)'!$I2144+'Таблица вводных'!$E$3+'Таблица вводных'!$F$3)</f>
        <v>23.347960096323028</v>
      </c>
      <c r="G2144" s="59">
        <f>('Итоговая табл.1чел(все услуги-к'!$G2144+('Итоговая табл.1чел(все услуги-к'!$G2144*'Таблица вводных'!$G$7))-('Расчет комиссии(Нади)'!$I2144+'Таблица вводных'!$E$3+'Таблица вводных'!$F$3)</f>
        <v>-0.41203990367697507</v>
      </c>
      <c r="H2144" s="59">
        <f>'Итоговая табл.1чел(все услуги-к'!$H2144-('Расчет комиссии(Нади)'!$I2144+'Таблица вводных'!$E$3+'Таблица вводных'!$F$3)</f>
        <v>-0.41203990367697507</v>
      </c>
      <c r="I2144" s="59">
        <f>('Итоговая табл.1чел(все услуги-к'!$I2144+('Итоговая табл.1чел(все услуги-к'!$I2144*'Таблица вводных'!$G$9))-('Расчет комиссии(Нади)'!$I2144+'Таблица вводных'!$E$3+'Таблица вводных'!$F$3)</f>
        <v>-0.41203990367697507</v>
      </c>
      <c r="J2144" s="10" t="s">
        <v>341</v>
      </c>
    </row>
    <row r="2145" spans="1:10" ht="13.2" customHeight="1">
      <c r="A2145" s="140"/>
      <c r="B2145" s="5">
        <v>45426</v>
      </c>
      <c r="C2145" s="6"/>
      <c r="D2145" s="66">
        <f>(('Итоговая табл.1чел(все услуги-к'!$D2145+('Итоговая табл.1чел(все услуги-к'!$D2145*'Таблица вводных'!$G$4)))-('Расчет комиссии(Нади)'!$I2145+'Таблица вводных'!$E$3+'Таблица вводных'!$F$3)</f>
        <v>7.2879600963230251</v>
      </c>
      <c r="E2145" s="66">
        <f>('Итоговая табл.1чел(все услуги-к'!$E2145+('Итоговая табл.1чел(все услуги-к'!$E2145*'Таблица вводных'!$G$5))-('Расчет комиссии(Нади)'!$I2145+'Таблица вводных'!$E$3+'Таблица вводных'!$F$3)</f>
        <v>0.50371009632302488</v>
      </c>
      <c r="F2145" s="66">
        <f>('Итоговая табл.1чел(все услуги-к'!$F2145+('Итоговая табл.1чел(все услуги-к'!$F2145*'Таблица вводных'!$G$6))-('Расчет комиссии(Нади)'!$I2145+'Таблица вводных'!$E$3+'Таблица вводных'!$F$3)</f>
        <v>23.347960096323028</v>
      </c>
      <c r="G2145" s="66">
        <f>('Итоговая табл.1чел(все услуги-к'!$G2145+('Итоговая табл.1чел(все услуги-к'!$G2145*'Таблица вводных'!$G$7))-('Расчет комиссии(Нади)'!$I2145+'Таблица вводных'!$E$3+'Таблица вводных'!$F$3)</f>
        <v>-0.41203990367697507</v>
      </c>
      <c r="H2145" s="66">
        <f>'Итоговая табл.1чел(все услуги-к'!$H2145-('Расчет комиссии(Нади)'!$I2145+'Таблица вводных'!$E$3+'Таблица вводных'!$F$3)</f>
        <v>-0.41203990367697507</v>
      </c>
      <c r="I2145" s="66">
        <f>('Итоговая табл.1чел(все услуги-к'!$I2145+('Итоговая табл.1чел(все услуги-к'!$I2145*'Таблица вводных'!$G$9))-('Расчет комиссии(Нади)'!$I2145+'Таблица вводных'!$E$3+'Таблица вводных'!$F$3)</f>
        <v>-0.41203990367697507</v>
      </c>
      <c r="J2145" s="13" t="s">
        <v>341</v>
      </c>
    </row>
    <row r="2146" spans="1:10" ht="13.2" customHeight="1">
      <c r="A2146" s="140"/>
      <c r="B2146" s="5">
        <v>45430</v>
      </c>
      <c r="C2146" s="15"/>
      <c r="D2146" s="66">
        <f>(('Итоговая табл.1чел(все услуги-к'!$D2146+('Итоговая табл.1чел(все услуги-к'!$D2146*'Таблица вводных'!$G$4)))-('Расчет комиссии(Нади)'!$I2146+'Таблица вводных'!$E$3+'Таблица вводных'!$F$3)</f>
        <v>7.2879600963230251</v>
      </c>
      <c r="E2146" s="66">
        <f>('Итоговая табл.1чел(все услуги-к'!$E2146+('Итоговая табл.1чел(все услуги-к'!$E2146*'Таблица вводных'!$G$5))-('Расчет комиссии(Нади)'!$I2146+'Таблица вводных'!$E$3+'Таблица вводных'!$F$3)</f>
        <v>0.50371009632302488</v>
      </c>
      <c r="F2146" s="66">
        <f>('Итоговая табл.1чел(все услуги-к'!$F2146+('Итоговая табл.1чел(все услуги-к'!$F2146*'Таблица вводных'!$G$6))-('Расчет комиссии(Нади)'!$I2146+'Таблица вводных'!$E$3+'Таблица вводных'!$F$3)</f>
        <v>23.347960096323028</v>
      </c>
      <c r="G2146" s="66">
        <f>('Итоговая табл.1чел(все услуги-к'!$G2146+('Итоговая табл.1чел(все услуги-к'!$G2146*'Таблица вводных'!$G$7))-('Расчет комиссии(Нади)'!$I2146+'Таблица вводных'!$E$3+'Таблица вводных'!$F$3)</f>
        <v>-0.41203990367697507</v>
      </c>
      <c r="H2146" s="66">
        <f>'Итоговая табл.1чел(все услуги-к'!$H2146-('Расчет комиссии(Нади)'!$I2146+'Таблица вводных'!$E$3+'Таблица вводных'!$F$3)</f>
        <v>-0.41203990367697507</v>
      </c>
      <c r="I2146" s="66">
        <f>('Итоговая табл.1чел(все услуги-к'!$I2146+('Итоговая табл.1чел(все услуги-к'!$I2146*'Таблица вводных'!$G$9))-('Расчет комиссии(Нади)'!$I2146+'Таблица вводных'!$E$3+'Таблица вводных'!$F$3)</f>
        <v>-0.41203990367697507</v>
      </c>
      <c r="J2146" s="13" t="s">
        <v>341</v>
      </c>
    </row>
    <row r="2147" spans="1:10" ht="13.2" customHeight="1">
      <c r="A2147" s="140"/>
      <c r="B2147" s="5">
        <v>45433</v>
      </c>
      <c r="C2147" s="6"/>
      <c r="D2147" s="66">
        <f>(('Итоговая табл.1чел(все услуги-к'!$D2147+('Итоговая табл.1чел(все услуги-к'!$D2147*'Таблица вводных'!$G$4)))-('Расчет комиссии(Нади)'!$I2147+'Таблица вводных'!$E$3+'Таблица вводных'!$F$3)</f>
        <v>7.2879600963230251</v>
      </c>
      <c r="E2147" s="66">
        <f>('Итоговая табл.1чел(все услуги-к'!$E2147+('Итоговая табл.1чел(все услуги-к'!$E2147*'Таблица вводных'!$G$5))-('Расчет комиссии(Нади)'!$I2147+'Таблица вводных'!$E$3+'Таблица вводных'!$F$3)</f>
        <v>0.50371009632302488</v>
      </c>
      <c r="F2147" s="66">
        <f>('Итоговая табл.1чел(все услуги-к'!$F2147+('Итоговая табл.1чел(все услуги-к'!$F2147*'Таблица вводных'!$G$6))-('Расчет комиссии(Нади)'!$I2147+'Таблица вводных'!$E$3+'Таблица вводных'!$F$3)</f>
        <v>23.347960096323028</v>
      </c>
      <c r="G2147" s="66">
        <f>('Итоговая табл.1чел(все услуги-к'!$G2147+('Итоговая табл.1чел(все услуги-к'!$G2147*'Таблица вводных'!$G$7))-('Расчет комиссии(Нади)'!$I2147+'Таблица вводных'!$E$3+'Таблица вводных'!$F$3)</f>
        <v>-0.41203990367697507</v>
      </c>
      <c r="H2147" s="66">
        <f>'Итоговая табл.1чел(все услуги-к'!$H2147-('Расчет комиссии(Нади)'!$I2147+'Таблица вводных'!$E$3+'Таблица вводных'!$F$3)</f>
        <v>-0.41203990367697507</v>
      </c>
      <c r="I2147" s="66">
        <f>('Итоговая табл.1чел(все услуги-к'!$I2147+('Итоговая табл.1чел(все услуги-к'!$I2147*'Таблица вводных'!$G$9))-('Расчет комиссии(Нади)'!$I2147+'Таблица вводных'!$E$3+'Таблица вводных'!$F$3)</f>
        <v>-0.41203990367697507</v>
      </c>
      <c r="J2147" s="13" t="s">
        <v>341</v>
      </c>
    </row>
    <row r="2148" spans="1:10" ht="13.2" customHeight="1">
      <c r="A2148" s="140"/>
      <c r="B2148" s="5">
        <v>45437</v>
      </c>
      <c r="C2148" s="15"/>
      <c r="D2148" s="66">
        <f>(('Итоговая табл.1чел(все услуги-к'!$D2148+('Итоговая табл.1чел(все услуги-к'!$D2148*'Таблица вводных'!$G$4)))-('Расчет комиссии(Нади)'!$I2148+'Таблица вводных'!$E$3+'Таблица вводных'!$F$3)</f>
        <v>7.2879600963230251</v>
      </c>
      <c r="E2148" s="66">
        <f>('Итоговая табл.1чел(все услуги-к'!$E2148+('Итоговая табл.1чел(все услуги-к'!$E2148*'Таблица вводных'!$G$5))-('Расчет комиссии(Нади)'!$I2148+'Таблица вводных'!$E$3+'Таблица вводных'!$F$3)</f>
        <v>0.50371009632302488</v>
      </c>
      <c r="F2148" s="66">
        <f>('Итоговая табл.1чел(все услуги-к'!$F2148+('Итоговая табл.1чел(все услуги-к'!$F2148*'Таблица вводных'!$G$6))-('Расчет комиссии(Нади)'!$I2148+'Таблица вводных'!$E$3+'Таблица вводных'!$F$3)</f>
        <v>23.347960096323028</v>
      </c>
      <c r="G2148" s="66">
        <f>('Итоговая табл.1чел(все услуги-к'!$G2148+('Итоговая табл.1чел(все услуги-к'!$G2148*'Таблица вводных'!$G$7))-('Расчет комиссии(Нади)'!$I2148+'Таблица вводных'!$E$3+'Таблица вводных'!$F$3)</f>
        <v>-0.41203990367697507</v>
      </c>
      <c r="H2148" s="66">
        <f>'Итоговая табл.1чел(все услуги-к'!$H2148-('Расчет комиссии(Нади)'!$I2148+'Таблица вводных'!$E$3+'Таблица вводных'!$F$3)</f>
        <v>-0.41203990367697507</v>
      </c>
      <c r="I2148" s="66">
        <f>('Итоговая табл.1чел(все услуги-к'!$I2148+('Итоговая табл.1чел(все услуги-к'!$I2148*'Таблица вводных'!$G$9))-('Расчет комиссии(Нади)'!$I2148+'Таблица вводных'!$E$3+'Таблица вводных'!$F$3)</f>
        <v>-0.41203990367697507</v>
      </c>
      <c r="J2148" s="13" t="s">
        <v>341</v>
      </c>
    </row>
    <row r="2149" spans="1:10" ht="13.2" customHeight="1">
      <c r="A2149" s="140"/>
      <c r="B2149" s="5">
        <v>45440</v>
      </c>
      <c r="C2149" s="15"/>
      <c r="D2149" s="66">
        <f>(('Итоговая табл.1чел(все услуги-к'!$D2149+('Итоговая табл.1чел(все услуги-к'!$D2149*'Таблица вводных'!$G$4)))-('Расчет комиссии(Нади)'!$I2149+'Таблица вводных'!$E$3+'Таблица вводных'!$F$3)</f>
        <v>7.2879600963230251</v>
      </c>
      <c r="E2149" s="66">
        <f>('Итоговая табл.1чел(все услуги-к'!$E2149+('Итоговая табл.1чел(все услуги-к'!$E2149*'Таблица вводных'!$G$5))-('Расчет комиссии(Нади)'!$I2149+'Таблица вводных'!$E$3+'Таблица вводных'!$F$3)</f>
        <v>0.50371009632302488</v>
      </c>
      <c r="F2149" s="66">
        <f>('Итоговая табл.1чел(все услуги-к'!$F2149+('Итоговая табл.1чел(все услуги-к'!$F2149*'Таблица вводных'!$G$6))-('Расчет комиссии(Нади)'!$I2149+'Таблица вводных'!$E$3+'Таблица вводных'!$F$3)</f>
        <v>23.347960096323028</v>
      </c>
      <c r="G2149" s="66">
        <f>('Итоговая табл.1чел(все услуги-к'!$G2149+('Итоговая табл.1чел(все услуги-к'!$G2149*'Таблица вводных'!$G$7))-('Расчет комиссии(Нади)'!$I2149+'Таблица вводных'!$E$3+'Таблица вводных'!$F$3)</f>
        <v>-0.41203990367697507</v>
      </c>
      <c r="H2149" s="66">
        <f>'Итоговая табл.1чел(все услуги-к'!$H2149-('Расчет комиссии(Нади)'!$I2149+'Таблица вводных'!$E$3+'Таблица вводных'!$F$3)</f>
        <v>-0.41203990367697507</v>
      </c>
      <c r="I2149" s="66">
        <f>('Итоговая табл.1чел(все услуги-к'!$I2149+('Итоговая табл.1чел(все услуги-к'!$I2149*'Таблица вводных'!$G$9))-('Расчет комиссии(Нади)'!$I2149+'Таблица вводных'!$E$3+'Таблица вводных'!$F$3)</f>
        <v>-0.41203990367697507</v>
      </c>
      <c r="J2149" s="13" t="s">
        <v>341</v>
      </c>
    </row>
    <row r="2150" spans="1:10" ht="13.2" customHeight="1">
      <c r="A2150" s="140"/>
      <c r="B2150" s="5">
        <v>45444</v>
      </c>
      <c r="C2150" s="15"/>
      <c r="D2150" s="66">
        <f>(('Итоговая табл.1чел(все услуги-к'!$D2150+('Итоговая табл.1чел(все услуги-к'!$D2150*'Таблица вводных'!$G$4)))-('Расчет комиссии(Нади)'!$I2150+'Таблица вводных'!$E$3+'Таблица вводных'!$F$3)</f>
        <v>7.2879600963230251</v>
      </c>
      <c r="E2150" s="66">
        <f>('Итоговая табл.1чел(все услуги-к'!$E2150+('Итоговая табл.1чел(все услуги-к'!$E2150*'Таблица вводных'!$G$5))-('Расчет комиссии(Нади)'!$I2150+'Таблица вводных'!$E$3+'Таблица вводных'!$F$3)</f>
        <v>0.50371009632302488</v>
      </c>
      <c r="F2150" s="66">
        <f>('Итоговая табл.1чел(все услуги-к'!$F2150+('Итоговая табл.1чел(все услуги-к'!$F2150*'Таблица вводных'!$G$6))-('Расчет комиссии(Нади)'!$I2150+'Таблица вводных'!$E$3+'Таблица вводных'!$F$3)</f>
        <v>23.347960096323028</v>
      </c>
      <c r="G2150" s="66">
        <f>('Итоговая табл.1чел(все услуги-к'!$G2150+('Итоговая табл.1чел(все услуги-к'!$G2150*'Таблица вводных'!$G$7))-('Расчет комиссии(Нади)'!$I2150+'Таблица вводных'!$E$3+'Таблица вводных'!$F$3)</f>
        <v>-0.41203990367697507</v>
      </c>
      <c r="H2150" s="66">
        <f>'Итоговая табл.1чел(все услуги-к'!$H2150-('Расчет комиссии(Нади)'!$I2150+'Таблица вводных'!$E$3+'Таблица вводных'!$F$3)</f>
        <v>-0.41203990367697507</v>
      </c>
      <c r="I2150" s="66">
        <f>('Итоговая табл.1чел(все услуги-к'!$I2150+('Итоговая табл.1чел(все услуги-к'!$I2150*'Таблица вводных'!$G$9))-('Расчет комиссии(Нади)'!$I2150+'Таблица вводных'!$E$3+'Таблица вводных'!$F$3)</f>
        <v>-0.41203990367697507</v>
      </c>
      <c r="J2150" s="13" t="s">
        <v>341</v>
      </c>
    </row>
    <row r="2151" spans="1:10" ht="13.2" customHeight="1">
      <c r="A2151" s="140"/>
      <c r="B2151" s="5">
        <v>45447</v>
      </c>
      <c r="C2151" s="6"/>
      <c r="D2151" s="66">
        <f>(('Итоговая табл.1чел(все услуги-к'!$D2151+('Итоговая табл.1чел(все услуги-к'!$D2151*'Таблица вводных'!$G$4)))-('Расчет комиссии(Нади)'!$I2151+'Таблица вводных'!$E$3+'Таблица вводных'!$F$3)</f>
        <v>7.2879600963230251</v>
      </c>
      <c r="E2151" s="66">
        <f>('Итоговая табл.1чел(все услуги-к'!$E2151+('Итоговая табл.1чел(все услуги-к'!$E2151*'Таблица вводных'!$G$5))-('Расчет комиссии(Нади)'!$I2151+'Таблица вводных'!$E$3+'Таблица вводных'!$F$3)</f>
        <v>0.50371009632302488</v>
      </c>
      <c r="F2151" s="66">
        <f>('Итоговая табл.1чел(все услуги-к'!$F2151+('Итоговая табл.1чел(все услуги-к'!$F2151*'Таблица вводных'!$G$6))-('Расчет комиссии(Нади)'!$I2151+'Таблица вводных'!$E$3+'Таблица вводных'!$F$3)</f>
        <v>23.347960096323028</v>
      </c>
      <c r="G2151" s="66">
        <f>('Итоговая табл.1чел(все услуги-к'!$G2151+('Итоговая табл.1чел(все услуги-к'!$G2151*'Таблица вводных'!$G$7))-('Расчет комиссии(Нади)'!$I2151+'Таблица вводных'!$E$3+'Таблица вводных'!$F$3)</f>
        <v>-0.41203990367697507</v>
      </c>
      <c r="H2151" s="66">
        <f>'Итоговая табл.1чел(все услуги-к'!$H2151-('Расчет комиссии(Нади)'!$I2151+'Таблица вводных'!$E$3+'Таблица вводных'!$F$3)</f>
        <v>-0.41203990367697507</v>
      </c>
      <c r="I2151" s="66">
        <f>('Итоговая табл.1чел(все услуги-к'!$I2151+('Итоговая табл.1чел(все услуги-к'!$I2151*'Таблица вводных'!$G$9))-('Расчет комиссии(Нади)'!$I2151+'Таблица вводных'!$E$3+'Таблица вводных'!$F$3)</f>
        <v>-0.41203990367697507</v>
      </c>
      <c r="J2151" s="13" t="s">
        <v>341</v>
      </c>
    </row>
    <row r="2152" spans="1:10" ht="13.2" customHeight="1">
      <c r="A2152" s="140"/>
      <c r="B2152" s="5">
        <v>45451</v>
      </c>
      <c r="C2152" s="15"/>
      <c r="D2152" s="66">
        <f>(('Итоговая табл.1чел(все услуги-к'!$D2152+('Итоговая табл.1чел(все услуги-к'!$D2152*'Таблица вводных'!$G$4)))-('Расчет комиссии(Нади)'!$I2152+'Таблица вводных'!$E$3+'Таблица вводных'!$F$3)</f>
        <v>7.2879600963230251</v>
      </c>
      <c r="E2152" s="66">
        <f>('Итоговая табл.1чел(все услуги-к'!$E2152+('Итоговая табл.1чел(все услуги-к'!$E2152*'Таблица вводных'!$G$5))-('Расчет комиссии(Нади)'!$I2152+'Таблица вводных'!$E$3+'Таблица вводных'!$F$3)</f>
        <v>0.50371009632302488</v>
      </c>
      <c r="F2152" s="66">
        <f>('Итоговая табл.1чел(все услуги-к'!$F2152+('Итоговая табл.1чел(все услуги-к'!$F2152*'Таблица вводных'!$G$6))-('Расчет комиссии(Нади)'!$I2152+'Таблица вводных'!$E$3+'Таблица вводных'!$F$3)</f>
        <v>23.347960096323028</v>
      </c>
      <c r="G2152" s="66">
        <f>('Итоговая табл.1чел(все услуги-к'!$G2152+('Итоговая табл.1чел(все услуги-к'!$G2152*'Таблица вводных'!$G$7))-('Расчет комиссии(Нади)'!$I2152+'Таблица вводных'!$E$3+'Таблица вводных'!$F$3)</f>
        <v>-0.41203990367697507</v>
      </c>
      <c r="H2152" s="66">
        <f>'Итоговая табл.1чел(все услуги-к'!$H2152-('Расчет комиссии(Нади)'!$I2152+'Таблица вводных'!$E$3+'Таблица вводных'!$F$3)</f>
        <v>-0.41203990367697507</v>
      </c>
      <c r="I2152" s="66">
        <f>('Итоговая табл.1чел(все услуги-к'!$I2152+('Итоговая табл.1чел(все услуги-к'!$I2152*'Таблица вводных'!$G$9))-('Расчет комиссии(Нади)'!$I2152+'Таблица вводных'!$E$3+'Таблица вводных'!$F$3)</f>
        <v>-0.41203990367697507</v>
      </c>
      <c r="J2152" s="13" t="s">
        <v>341</v>
      </c>
    </row>
    <row r="2153" spans="1:10" ht="13.2" customHeight="1">
      <c r="A2153" s="140"/>
      <c r="B2153" s="5">
        <v>45454</v>
      </c>
      <c r="C2153" s="15"/>
      <c r="D2153" s="66">
        <f>(('Итоговая табл.1чел(все услуги-к'!$D2153+('Итоговая табл.1чел(все услуги-к'!$D2153*'Таблица вводных'!$G$4)))-('Расчет комиссии(Нади)'!$I2153+'Таблица вводных'!$E$3+'Таблица вводных'!$F$3)</f>
        <v>7.2879600963230251</v>
      </c>
      <c r="E2153" s="66">
        <f>('Итоговая табл.1чел(все услуги-к'!$E2153+('Итоговая табл.1чел(все услуги-к'!$E2153*'Таблица вводных'!$G$5))-('Расчет комиссии(Нади)'!$I2153+'Таблица вводных'!$E$3+'Таблица вводных'!$F$3)</f>
        <v>0.50371009632302488</v>
      </c>
      <c r="F2153" s="66">
        <f>('Итоговая табл.1чел(все услуги-к'!$F2153+('Итоговая табл.1чел(все услуги-к'!$F2153*'Таблица вводных'!$G$6))-('Расчет комиссии(Нади)'!$I2153+'Таблица вводных'!$E$3+'Таблица вводных'!$F$3)</f>
        <v>23.347960096323028</v>
      </c>
      <c r="G2153" s="66">
        <f>('Итоговая табл.1чел(все услуги-к'!$G2153+('Итоговая табл.1чел(все услуги-к'!$G2153*'Таблица вводных'!$G$7))-('Расчет комиссии(Нади)'!$I2153+'Таблица вводных'!$E$3+'Таблица вводных'!$F$3)</f>
        <v>-0.41203990367697507</v>
      </c>
      <c r="H2153" s="66">
        <f>'Итоговая табл.1чел(все услуги-к'!$H2153-('Расчет комиссии(Нади)'!$I2153+'Таблица вводных'!$E$3+'Таблица вводных'!$F$3)</f>
        <v>-0.41203990367697507</v>
      </c>
      <c r="I2153" s="66">
        <f>('Итоговая табл.1чел(все услуги-к'!$I2153+('Итоговая табл.1чел(все услуги-к'!$I2153*'Таблица вводных'!$G$9))-('Расчет комиссии(Нади)'!$I2153+'Таблица вводных'!$E$3+'Таблица вводных'!$F$3)</f>
        <v>-0.41203990367697507</v>
      </c>
      <c r="J2153" s="13" t="s">
        <v>341</v>
      </c>
    </row>
    <row r="2154" spans="1:10" ht="13.2" customHeight="1">
      <c r="A2154" s="140"/>
      <c r="B2154" s="5"/>
      <c r="C2154" s="6"/>
      <c r="D2154" s="66">
        <f>(('Итоговая табл.1чел(все услуги-к'!$D2154+('Итоговая табл.1чел(все услуги-к'!$D2154*'Таблица вводных'!$G$4)))-('Расчет комиссии(Нади)'!$I2154+'Таблица вводных'!$E$3+'Таблица вводных'!$F$3)</f>
        <v>7.2879600963230251</v>
      </c>
      <c r="E2154" s="66">
        <f>('Итоговая табл.1чел(все услуги-к'!$E2154+('Итоговая табл.1чел(все услуги-к'!$E2154*'Таблица вводных'!$G$5))-('Расчет комиссии(Нади)'!$I2154+'Таблица вводных'!$E$3+'Таблица вводных'!$F$3)</f>
        <v>0.50371009632302488</v>
      </c>
      <c r="F2154" s="66">
        <f>('Итоговая табл.1чел(все услуги-к'!$F2154+('Итоговая табл.1чел(все услуги-к'!$F2154*'Таблица вводных'!$G$6))-('Расчет комиссии(Нади)'!$I2154+'Таблица вводных'!$E$3+'Таблица вводных'!$F$3)</f>
        <v>23.347960096323028</v>
      </c>
      <c r="G2154" s="66">
        <f>('Итоговая табл.1чел(все услуги-к'!$G2154+('Итоговая табл.1чел(все услуги-к'!$G2154*'Таблица вводных'!$G$7))-('Расчет комиссии(Нади)'!$I2154+'Таблица вводных'!$E$3+'Таблица вводных'!$F$3)</f>
        <v>-0.41203990367697507</v>
      </c>
      <c r="H2154" s="66">
        <f>'Итоговая табл.1чел(все услуги-к'!$H2154-('Расчет комиссии(Нади)'!$I2154+'Таблица вводных'!$E$3+'Таблица вводных'!$F$3)</f>
        <v>-0.41203990367697507</v>
      </c>
      <c r="I2154" s="66">
        <f>('Итоговая табл.1чел(все услуги-к'!$I2154+('Итоговая табл.1чел(все услуги-к'!$I2154*'Таблица вводных'!$G$9))-('Расчет комиссии(Нади)'!$I2154+'Таблица вводных'!$E$3+'Таблица вводных'!$F$3)</f>
        <v>-0.41203990367697507</v>
      </c>
      <c r="J2154" s="13" t="s">
        <v>341</v>
      </c>
    </row>
    <row r="2155" spans="1:10" ht="13.2" customHeight="1">
      <c r="A2155" s="140"/>
      <c r="B2155" s="5"/>
      <c r="C2155" s="15"/>
      <c r="D2155" s="66">
        <f>(('Итоговая табл.1чел(все услуги-к'!$D2155+('Итоговая табл.1чел(все услуги-к'!$D2155*'Таблица вводных'!$G$4)))-('Расчет комиссии(Нади)'!$I2155+'Таблица вводных'!$E$3+'Таблица вводных'!$F$3)</f>
        <v>7.2879600963230251</v>
      </c>
      <c r="E2155" s="66">
        <f>('Итоговая табл.1чел(все услуги-к'!$E2155+('Итоговая табл.1чел(все услуги-к'!$E2155*'Таблица вводных'!$G$5))-('Расчет комиссии(Нади)'!$I2155+'Таблица вводных'!$E$3+'Таблица вводных'!$F$3)</f>
        <v>0.50371009632302488</v>
      </c>
      <c r="F2155" s="66">
        <f>('Итоговая табл.1чел(все услуги-к'!$F2155+('Итоговая табл.1чел(все услуги-к'!$F2155*'Таблица вводных'!$G$6))-('Расчет комиссии(Нади)'!$I2155+'Таблица вводных'!$E$3+'Таблица вводных'!$F$3)</f>
        <v>23.347960096323028</v>
      </c>
      <c r="G2155" s="66">
        <f>('Итоговая табл.1чел(все услуги-к'!$G2155+('Итоговая табл.1чел(все услуги-к'!$G2155*'Таблица вводных'!$G$7))-('Расчет комиссии(Нади)'!$I2155+'Таблица вводных'!$E$3+'Таблица вводных'!$F$3)</f>
        <v>-0.41203990367697507</v>
      </c>
      <c r="H2155" s="66">
        <f>'Итоговая табл.1чел(все услуги-к'!$H2155-('Расчет комиссии(Нади)'!$I2155+'Таблица вводных'!$E$3+'Таблица вводных'!$F$3)</f>
        <v>-0.41203990367697507</v>
      </c>
      <c r="I2155" s="66">
        <f>('Итоговая табл.1чел(все услуги-к'!$I2155+('Итоговая табл.1чел(все услуги-к'!$I2155*'Таблица вводных'!$G$9))-('Расчет комиссии(Нади)'!$I2155+'Таблица вводных'!$E$3+'Таблица вводных'!$F$3)</f>
        <v>-0.41203990367697507</v>
      </c>
      <c r="J2155" s="13" t="s">
        <v>341</v>
      </c>
    </row>
    <row r="2156" spans="1:10" ht="13.2" customHeight="1">
      <c r="A2156" s="140"/>
      <c r="B2156" s="5"/>
      <c r="C2156" s="6"/>
      <c r="D2156" s="66">
        <f>(('Итоговая табл.1чел(все услуги-к'!$D2156+('Итоговая табл.1чел(все услуги-к'!$D2156*'Таблица вводных'!$G$4)))-('Расчет комиссии(Нади)'!$I2156+'Таблица вводных'!$E$3+'Таблица вводных'!$F$3)</f>
        <v>7.2879600963230251</v>
      </c>
      <c r="E2156" s="66">
        <f>('Итоговая табл.1чел(все услуги-к'!$E2156+('Итоговая табл.1чел(все услуги-к'!$E2156*'Таблица вводных'!$G$5))-('Расчет комиссии(Нади)'!$I2156+'Таблица вводных'!$E$3+'Таблица вводных'!$F$3)</f>
        <v>0.50371009632302488</v>
      </c>
      <c r="F2156" s="66">
        <f>('Итоговая табл.1чел(все услуги-к'!$F2156+('Итоговая табл.1чел(все услуги-к'!$F2156*'Таблица вводных'!$G$6))-('Расчет комиссии(Нади)'!$I2156+'Таблица вводных'!$E$3+'Таблица вводных'!$F$3)</f>
        <v>23.347960096323028</v>
      </c>
      <c r="G2156" s="66">
        <f>('Итоговая табл.1чел(все услуги-к'!$G2156+('Итоговая табл.1чел(все услуги-к'!$G2156*'Таблица вводных'!$G$7))-('Расчет комиссии(Нади)'!$I2156+'Таблица вводных'!$E$3+'Таблица вводных'!$F$3)</f>
        <v>-0.41203990367697507</v>
      </c>
      <c r="H2156" s="66">
        <f>'Итоговая табл.1чел(все услуги-к'!$H2156-('Расчет комиссии(Нади)'!$I2156+'Таблица вводных'!$E$3+'Таблица вводных'!$F$3)</f>
        <v>-0.41203990367697507</v>
      </c>
      <c r="I2156" s="66">
        <f>('Итоговая табл.1чел(все услуги-к'!$I2156+('Итоговая табл.1чел(все услуги-к'!$I2156*'Таблица вводных'!$G$9))-('Расчет комиссии(Нади)'!$I2156+'Таблица вводных'!$E$3+'Таблица вводных'!$F$3)</f>
        <v>-0.41203990367697507</v>
      </c>
      <c r="J2156" s="13" t="s">
        <v>341</v>
      </c>
    </row>
    <row r="2157" spans="1:10" ht="13.2" customHeight="1">
      <c r="A2157" s="140"/>
      <c r="B2157" s="5"/>
      <c r="C2157" s="6"/>
      <c r="D2157" s="66">
        <f>(('Итоговая табл.1чел(все услуги-к'!$D2157+('Итоговая табл.1чел(все услуги-к'!$D2157*'Таблица вводных'!$G$4)))-('Расчет комиссии(Нади)'!$I2157+'Таблица вводных'!$E$3+'Таблица вводных'!$F$3)</f>
        <v>7.2879600963230251</v>
      </c>
      <c r="E2157" s="66">
        <f>('Итоговая табл.1чел(все услуги-к'!$E2157+('Итоговая табл.1чел(все услуги-к'!$E2157*'Таблица вводных'!$G$5))-('Расчет комиссии(Нади)'!$I2157+'Таблица вводных'!$E$3+'Таблица вводных'!$F$3)</f>
        <v>0.50371009632302488</v>
      </c>
      <c r="F2157" s="66">
        <f>('Итоговая табл.1чел(все услуги-к'!$F2157+('Итоговая табл.1чел(все услуги-к'!$F2157*'Таблица вводных'!$G$6))-('Расчет комиссии(Нади)'!$I2157+'Таблица вводных'!$E$3+'Таблица вводных'!$F$3)</f>
        <v>23.347960096323028</v>
      </c>
      <c r="G2157" s="66">
        <f>('Итоговая табл.1чел(все услуги-к'!$G2157+('Итоговая табл.1чел(все услуги-к'!$G2157*'Таблица вводных'!$G$7))-('Расчет комиссии(Нади)'!$I2157+'Таблица вводных'!$E$3+'Таблица вводных'!$F$3)</f>
        <v>-0.41203990367697507</v>
      </c>
      <c r="H2157" s="66">
        <f>'Итоговая табл.1чел(все услуги-к'!$H2157-('Расчет комиссии(Нади)'!$I2157+'Таблица вводных'!$E$3+'Таблица вводных'!$F$3)</f>
        <v>-0.41203990367697507</v>
      </c>
      <c r="I2157" s="66">
        <f>('Итоговая табл.1чел(все услуги-к'!$I2157+('Итоговая табл.1чел(все услуги-к'!$I2157*'Таблица вводных'!$G$9))-('Расчет комиссии(Нади)'!$I2157+'Таблица вводных'!$E$3+'Таблица вводных'!$F$3)</f>
        <v>-0.41203990367697507</v>
      </c>
      <c r="J2157" s="13" t="s">
        <v>341</v>
      </c>
    </row>
    <row r="2158" spans="1:10" ht="13.2" customHeight="1">
      <c r="A2158" s="140"/>
      <c r="B2158" s="5"/>
      <c r="C2158" s="15"/>
      <c r="D2158" s="66">
        <f>(('Итоговая табл.1чел(все услуги-к'!$D2158+('Итоговая табл.1чел(все услуги-к'!$D2158*'Таблица вводных'!$G$4)))-('Расчет комиссии(Нади)'!$I2158+'Таблица вводных'!$E$3+'Таблица вводных'!$F$3)</f>
        <v>7.2879600963230251</v>
      </c>
      <c r="E2158" s="66">
        <f>('Итоговая табл.1чел(все услуги-к'!$E2158+('Итоговая табл.1чел(все услуги-к'!$E2158*'Таблица вводных'!$G$5))-('Расчет комиссии(Нади)'!$I2158+'Таблица вводных'!$E$3+'Таблица вводных'!$F$3)</f>
        <v>0.50371009632302488</v>
      </c>
      <c r="F2158" s="66">
        <f>('Итоговая табл.1чел(все услуги-к'!$F2158+('Итоговая табл.1чел(все услуги-к'!$F2158*'Таблица вводных'!$G$6))-('Расчет комиссии(Нади)'!$I2158+'Таблица вводных'!$E$3+'Таблица вводных'!$F$3)</f>
        <v>23.347960096323028</v>
      </c>
      <c r="G2158" s="66">
        <f>('Итоговая табл.1чел(все услуги-к'!$G2158+('Итоговая табл.1чел(все услуги-к'!$G2158*'Таблица вводных'!$G$7))-('Расчет комиссии(Нади)'!$I2158+'Таблица вводных'!$E$3+'Таблица вводных'!$F$3)</f>
        <v>-0.41203990367697507</v>
      </c>
      <c r="H2158" s="66">
        <f>'Итоговая табл.1чел(все услуги-к'!$H2158-('Расчет комиссии(Нади)'!$I2158+'Таблица вводных'!$E$3+'Таблица вводных'!$F$3)</f>
        <v>-0.41203990367697507</v>
      </c>
      <c r="I2158" s="66">
        <f>('Итоговая табл.1чел(все услуги-к'!$I2158+('Итоговая табл.1чел(все услуги-к'!$I2158*'Таблица вводных'!$G$9))-('Расчет комиссии(Нади)'!$I2158+'Таблица вводных'!$E$3+'Таблица вводных'!$F$3)</f>
        <v>-0.41203990367697507</v>
      </c>
      <c r="J2158" s="13" t="s">
        <v>341</v>
      </c>
    </row>
    <row r="2159" spans="1:10" ht="13.2" customHeight="1">
      <c r="A2159" s="140"/>
      <c r="B2159" s="5"/>
      <c r="C2159" s="6"/>
      <c r="D2159" s="66">
        <f>(('Итоговая табл.1чел(все услуги-к'!$D2159+('Итоговая табл.1чел(все услуги-к'!$D2159*'Таблица вводных'!$G$4)))-('Расчет комиссии(Нади)'!$I2159+'Таблица вводных'!$E$3+'Таблица вводных'!$F$3)</f>
        <v>7.2879600963230251</v>
      </c>
      <c r="E2159" s="66">
        <f>('Итоговая табл.1чел(все услуги-к'!$E2159+('Итоговая табл.1чел(все услуги-к'!$E2159*'Таблица вводных'!$G$5))-('Расчет комиссии(Нади)'!$I2159+'Таблица вводных'!$E$3+'Таблица вводных'!$F$3)</f>
        <v>0.50371009632302488</v>
      </c>
      <c r="F2159" s="66">
        <f>('Итоговая табл.1чел(все услуги-к'!$F2159+('Итоговая табл.1чел(все услуги-к'!$F2159*'Таблица вводных'!$G$6))-('Расчет комиссии(Нади)'!$I2159+'Таблица вводных'!$E$3+'Таблица вводных'!$F$3)</f>
        <v>23.347960096323028</v>
      </c>
      <c r="G2159" s="66">
        <f>('Итоговая табл.1чел(все услуги-к'!$G2159+('Итоговая табл.1чел(все услуги-к'!$G2159*'Таблица вводных'!$G$7))-('Расчет комиссии(Нади)'!$I2159+'Таблица вводных'!$E$3+'Таблица вводных'!$F$3)</f>
        <v>-0.41203990367697507</v>
      </c>
      <c r="H2159" s="66">
        <f>'Итоговая табл.1чел(все услуги-к'!$H2159-('Расчет комиссии(Нади)'!$I2159+'Таблица вводных'!$E$3+'Таблица вводных'!$F$3)</f>
        <v>-0.41203990367697507</v>
      </c>
      <c r="I2159" s="66">
        <f>('Итоговая табл.1чел(все услуги-к'!$I2159+('Итоговая табл.1чел(все услуги-к'!$I2159*'Таблица вводных'!$G$9))-('Расчет комиссии(Нади)'!$I2159+'Таблица вводных'!$E$3+'Таблица вводных'!$F$3)</f>
        <v>-0.41203990367697507</v>
      </c>
      <c r="J2159" s="13" t="s">
        <v>341</v>
      </c>
    </row>
    <row r="2160" spans="1:10" ht="13.2" customHeight="1">
      <c r="A2160" s="140"/>
      <c r="B2160" s="5"/>
      <c r="C2160" s="15"/>
      <c r="D2160" s="66">
        <f>(('Итоговая табл.1чел(все услуги-к'!$D2160+('Итоговая табл.1чел(все услуги-к'!$D2160*'Таблица вводных'!$G$4)))-('Расчет комиссии(Нади)'!$I2160+'Таблица вводных'!$E$3+'Таблица вводных'!$F$3)</f>
        <v>7.2879600963230251</v>
      </c>
      <c r="E2160" s="66">
        <f>('Итоговая табл.1чел(все услуги-к'!$E2160+('Итоговая табл.1чел(все услуги-к'!$E2160*'Таблица вводных'!$G$5))-('Расчет комиссии(Нади)'!$I2160+'Таблица вводных'!$E$3+'Таблица вводных'!$F$3)</f>
        <v>0.50371009632302488</v>
      </c>
      <c r="F2160" s="66">
        <f>('Итоговая табл.1чел(все услуги-к'!$F2160+('Итоговая табл.1чел(все услуги-к'!$F2160*'Таблица вводных'!$G$6))-('Расчет комиссии(Нади)'!$I2160+'Таблица вводных'!$E$3+'Таблица вводных'!$F$3)</f>
        <v>23.347960096323028</v>
      </c>
      <c r="G2160" s="66">
        <f>('Итоговая табл.1чел(все услуги-к'!$G2160+('Итоговая табл.1чел(все услуги-к'!$G2160*'Таблица вводных'!$G$7))-('Расчет комиссии(Нади)'!$I2160+'Таблица вводных'!$E$3+'Таблица вводных'!$F$3)</f>
        <v>-0.41203990367697507</v>
      </c>
      <c r="H2160" s="66">
        <f>'Итоговая табл.1чел(все услуги-к'!$H2160-('Расчет комиссии(Нади)'!$I2160+'Таблица вводных'!$E$3+'Таблица вводных'!$F$3)</f>
        <v>-0.41203990367697507</v>
      </c>
      <c r="I2160" s="66">
        <f>('Итоговая табл.1чел(все услуги-к'!$I2160+('Итоговая табл.1чел(все услуги-к'!$I2160*'Таблица вводных'!$G$9))-('Расчет комиссии(Нади)'!$I2160+'Таблица вводных'!$E$3+'Таблица вводных'!$F$3)</f>
        <v>-0.41203990367697507</v>
      </c>
      <c r="J2160" s="13" t="s">
        <v>341</v>
      </c>
    </row>
    <row r="2161" spans="1:10" ht="13.2" customHeight="1">
      <c r="A2161" s="141"/>
      <c r="B2161" s="18"/>
      <c r="C2161" s="19"/>
      <c r="D2161" s="76">
        <f>(('Итоговая табл.1чел(все услуги-к'!$D2161+('Итоговая табл.1чел(все услуги-к'!$D2161*'Таблица вводных'!$G$4)))-('Расчет комиссии(Нади)'!$I2161+'Таблица вводных'!$E$3+'Таблица вводных'!$F$3)</f>
        <v>7.2879600963230251</v>
      </c>
      <c r="E2161" s="76">
        <f>('Итоговая табл.1чел(все услуги-к'!$E2161+('Итоговая табл.1чел(все услуги-к'!$E2161*'Таблица вводных'!$G$5))-('Расчет комиссии(Нади)'!$I2161+'Таблица вводных'!$E$3+'Таблица вводных'!$F$3)</f>
        <v>0.50371009632302488</v>
      </c>
      <c r="F2161" s="76">
        <f>('Итоговая табл.1чел(все услуги-к'!$F2161+('Итоговая табл.1чел(все услуги-к'!$F2161*'Таблица вводных'!$G$6))-('Расчет комиссии(Нади)'!$I2161+'Таблица вводных'!$E$3+'Таблица вводных'!$F$3)</f>
        <v>23.347960096323028</v>
      </c>
      <c r="G2161" s="76">
        <f>('Итоговая табл.1чел(все услуги-к'!$G2161+('Итоговая табл.1чел(все услуги-к'!$G2161*'Таблица вводных'!$G$7))-('Расчет комиссии(Нади)'!$I2161+'Таблица вводных'!$E$3+'Таблица вводных'!$F$3)</f>
        <v>-0.41203990367697507</v>
      </c>
      <c r="H2161" s="76">
        <f>'Итоговая табл.1чел(все услуги-к'!$H2161-('Расчет комиссии(Нади)'!$I2161+'Таблица вводных'!$E$3+'Таблица вводных'!$F$3)</f>
        <v>-0.41203990367697507</v>
      </c>
      <c r="I2161" s="76">
        <f>('Итоговая табл.1чел(все услуги-к'!$I2161+('Итоговая табл.1чел(все услуги-к'!$I2161*'Таблица вводных'!$G$9))-('Расчет комиссии(Нади)'!$I2161+'Таблица вводных'!$E$3+'Таблица вводных'!$F$3)</f>
        <v>-0.41203990367697507</v>
      </c>
      <c r="J2161" s="22" t="s">
        <v>341</v>
      </c>
    </row>
    <row r="2162" spans="1:10" ht="13.2" customHeight="1">
      <c r="A2162" s="144" t="s">
        <v>342</v>
      </c>
      <c r="B2162" s="5">
        <v>45423</v>
      </c>
      <c r="C2162" s="97"/>
      <c r="D2162" s="59">
        <f>(('Итоговая табл.1чел(все услуги-к'!$D2162+('Итоговая табл.1чел(все услуги-к'!$D2162*'Таблица вводных'!$G$4)))-('Расчет комиссии(Нади)'!$I2162+'Таблица вводных'!$E$3+'Таблица вводных'!$F$3)</f>
        <v>7.2879600963230251</v>
      </c>
      <c r="E2162" s="59">
        <f>('Итоговая табл.1чел(все услуги-к'!$E2162+('Итоговая табл.1чел(все услуги-к'!$E2162*'Таблица вводных'!$G$5))-('Расчет комиссии(Нади)'!$I2162+'Таблица вводных'!$E$3+'Таблица вводных'!$F$3)</f>
        <v>0.50371009632302488</v>
      </c>
      <c r="F2162" s="59">
        <f>('Итоговая табл.1чел(все услуги-к'!$F2162+('Итоговая табл.1чел(все услуги-к'!$F2162*'Таблица вводных'!$G$6))-('Расчет комиссии(Нади)'!$I2162+'Таблица вводных'!$E$3+'Таблица вводных'!$F$3)</f>
        <v>23.347960096323028</v>
      </c>
      <c r="G2162" s="59">
        <f>('Итоговая табл.1чел(все услуги-к'!$G2162+('Итоговая табл.1чел(все услуги-к'!$G2162*'Таблица вводных'!$G$7))-('Расчет комиссии(Нади)'!$I2162+'Таблица вводных'!$E$3+'Таблица вводных'!$F$3)</f>
        <v>-0.41203990367697507</v>
      </c>
      <c r="H2162" s="59">
        <f>'Итоговая табл.1чел(все услуги-к'!$H2162-('Расчет комиссии(Нади)'!$I2162+'Таблица вводных'!$E$3+'Таблица вводных'!$F$3)</f>
        <v>-0.41203990367697507</v>
      </c>
      <c r="I2162" s="59">
        <f>('Итоговая табл.1чел(все услуги-к'!$I2162+('Итоговая табл.1чел(все услуги-к'!$I2162*'Таблица вводных'!$G$9))-('Расчет комиссии(Нади)'!$I2162+'Таблица вводных'!$E$3+'Таблица вводных'!$F$3)</f>
        <v>-0.41203990367697507</v>
      </c>
      <c r="J2162" s="10" t="s">
        <v>343</v>
      </c>
    </row>
    <row r="2163" spans="1:10" ht="13.2" customHeight="1">
      <c r="A2163" s="140"/>
      <c r="B2163" s="5">
        <v>45426</v>
      </c>
      <c r="C2163" s="6"/>
      <c r="D2163" s="66">
        <f>(('Итоговая табл.1чел(все услуги-к'!$D2163+('Итоговая табл.1чел(все услуги-к'!$D2163*'Таблица вводных'!$G$4)))-('Расчет комиссии(Нади)'!$I2163+'Таблица вводных'!$E$3+'Таблица вводных'!$F$3)</f>
        <v>7.2879600963230251</v>
      </c>
      <c r="E2163" s="66">
        <f>('Итоговая табл.1чел(все услуги-к'!$E2163+('Итоговая табл.1чел(все услуги-к'!$E2163*'Таблица вводных'!$G$5))-('Расчет комиссии(Нади)'!$I2163+'Таблица вводных'!$E$3+'Таблица вводных'!$F$3)</f>
        <v>0.50371009632302488</v>
      </c>
      <c r="F2163" s="66">
        <f>('Итоговая табл.1чел(все услуги-к'!$F2163+('Итоговая табл.1чел(все услуги-к'!$F2163*'Таблица вводных'!$G$6))-('Расчет комиссии(Нади)'!$I2163+'Таблица вводных'!$E$3+'Таблица вводных'!$F$3)</f>
        <v>23.347960096323028</v>
      </c>
      <c r="G2163" s="66">
        <f>('Итоговая табл.1чел(все услуги-к'!$G2163+('Итоговая табл.1чел(все услуги-к'!$G2163*'Таблица вводных'!$G$7))-('Расчет комиссии(Нади)'!$I2163+'Таблица вводных'!$E$3+'Таблица вводных'!$F$3)</f>
        <v>-0.41203990367697507</v>
      </c>
      <c r="H2163" s="66">
        <f>'Итоговая табл.1чел(все услуги-к'!$H2163-('Расчет комиссии(Нади)'!$I2163+'Таблица вводных'!$E$3+'Таблица вводных'!$F$3)</f>
        <v>-0.41203990367697507</v>
      </c>
      <c r="I2163" s="66">
        <f>('Итоговая табл.1чел(все услуги-к'!$I2163+('Итоговая табл.1чел(все услуги-к'!$I2163*'Таблица вводных'!$G$9))-('Расчет комиссии(Нади)'!$I2163+'Таблица вводных'!$E$3+'Таблица вводных'!$F$3)</f>
        <v>-0.41203990367697507</v>
      </c>
      <c r="J2163" s="13" t="s">
        <v>343</v>
      </c>
    </row>
    <row r="2164" spans="1:10" ht="13.2" customHeight="1">
      <c r="A2164" s="140"/>
      <c r="B2164" s="5">
        <v>45430</v>
      </c>
      <c r="C2164" s="15"/>
      <c r="D2164" s="66">
        <f>(('Итоговая табл.1чел(все услуги-к'!$D2164+('Итоговая табл.1чел(все услуги-к'!$D2164*'Таблица вводных'!$G$4)))-('Расчет комиссии(Нади)'!$I2164+'Таблица вводных'!$E$3+'Таблица вводных'!$F$3)</f>
        <v>7.2879600963230251</v>
      </c>
      <c r="E2164" s="66">
        <f>('Итоговая табл.1чел(все услуги-к'!$E2164+('Итоговая табл.1чел(все услуги-к'!$E2164*'Таблица вводных'!$G$5))-('Расчет комиссии(Нади)'!$I2164+'Таблица вводных'!$E$3+'Таблица вводных'!$F$3)</f>
        <v>0.50371009632302488</v>
      </c>
      <c r="F2164" s="66">
        <f>('Итоговая табл.1чел(все услуги-к'!$F2164+('Итоговая табл.1чел(все услуги-к'!$F2164*'Таблица вводных'!$G$6))-('Расчет комиссии(Нади)'!$I2164+'Таблица вводных'!$E$3+'Таблица вводных'!$F$3)</f>
        <v>23.347960096323028</v>
      </c>
      <c r="G2164" s="66">
        <f>('Итоговая табл.1чел(все услуги-к'!$G2164+('Итоговая табл.1чел(все услуги-к'!$G2164*'Таблица вводных'!$G$7))-('Расчет комиссии(Нади)'!$I2164+'Таблица вводных'!$E$3+'Таблица вводных'!$F$3)</f>
        <v>-0.41203990367697507</v>
      </c>
      <c r="H2164" s="66">
        <f>'Итоговая табл.1чел(все услуги-к'!$H2164-('Расчет комиссии(Нади)'!$I2164+'Таблица вводных'!$E$3+'Таблица вводных'!$F$3)</f>
        <v>-0.41203990367697507</v>
      </c>
      <c r="I2164" s="66">
        <f>('Итоговая табл.1чел(все услуги-к'!$I2164+('Итоговая табл.1чел(все услуги-к'!$I2164*'Таблица вводных'!$G$9))-('Расчет комиссии(Нади)'!$I2164+'Таблица вводных'!$E$3+'Таблица вводных'!$F$3)</f>
        <v>-0.41203990367697507</v>
      </c>
      <c r="J2164" s="13" t="s">
        <v>343</v>
      </c>
    </row>
    <row r="2165" spans="1:10" ht="13.2" customHeight="1">
      <c r="A2165" s="140"/>
      <c r="B2165" s="5">
        <v>45433</v>
      </c>
      <c r="C2165" s="6"/>
      <c r="D2165" s="66">
        <f>(('Итоговая табл.1чел(все услуги-к'!$D2165+('Итоговая табл.1чел(все услуги-к'!$D2165*'Таблица вводных'!$G$4)))-('Расчет комиссии(Нади)'!$I2165+'Таблица вводных'!$E$3+'Таблица вводных'!$F$3)</f>
        <v>7.2879600963230251</v>
      </c>
      <c r="E2165" s="66">
        <f>('Итоговая табл.1чел(все услуги-к'!$E2165+('Итоговая табл.1чел(все услуги-к'!$E2165*'Таблица вводных'!$G$5))-('Расчет комиссии(Нади)'!$I2165+'Таблица вводных'!$E$3+'Таблица вводных'!$F$3)</f>
        <v>0.50371009632302488</v>
      </c>
      <c r="F2165" s="66">
        <f>('Итоговая табл.1чел(все услуги-к'!$F2165+('Итоговая табл.1чел(все услуги-к'!$F2165*'Таблица вводных'!$G$6))-('Расчет комиссии(Нади)'!$I2165+'Таблица вводных'!$E$3+'Таблица вводных'!$F$3)</f>
        <v>23.347960096323028</v>
      </c>
      <c r="G2165" s="66">
        <f>('Итоговая табл.1чел(все услуги-к'!$G2165+('Итоговая табл.1чел(все услуги-к'!$G2165*'Таблица вводных'!$G$7))-('Расчет комиссии(Нади)'!$I2165+'Таблица вводных'!$E$3+'Таблица вводных'!$F$3)</f>
        <v>-0.41203990367697507</v>
      </c>
      <c r="H2165" s="66">
        <f>'Итоговая табл.1чел(все услуги-к'!$H2165-('Расчет комиссии(Нади)'!$I2165+'Таблица вводных'!$E$3+'Таблица вводных'!$F$3)</f>
        <v>-0.41203990367697507</v>
      </c>
      <c r="I2165" s="66">
        <f>('Итоговая табл.1чел(все услуги-к'!$I2165+('Итоговая табл.1чел(все услуги-к'!$I2165*'Таблица вводных'!$G$9))-('Расчет комиссии(Нади)'!$I2165+'Таблица вводных'!$E$3+'Таблица вводных'!$F$3)</f>
        <v>-0.41203990367697507</v>
      </c>
      <c r="J2165" s="13" t="s">
        <v>343</v>
      </c>
    </row>
    <row r="2166" spans="1:10" ht="13.2" customHeight="1">
      <c r="A2166" s="140"/>
      <c r="B2166" s="5">
        <v>45437</v>
      </c>
      <c r="C2166" s="15"/>
      <c r="D2166" s="66">
        <f>(('Итоговая табл.1чел(все услуги-к'!$D2166+('Итоговая табл.1чел(все услуги-к'!$D2166*'Таблица вводных'!$G$4)))-('Расчет комиссии(Нади)'!$I2166+'Таблица вводных'!$E$3+'Таблица вводных'!$F$3)</f>
        <v>7.2879600963230251</v>
      </c>
      <c r="E2166" s="66">
        <f>('Итоговая табл.1чел(все услуги-к'!$E2166+('Итоговая табл.1чел(все услуги-к'!$E2166*'Таблица вводных'!$G$5))-('Расчет комиссии(Нади)'!$I2166+'Таблица вводных'!$E$3+'Таблица вводных'!$F$3)</f>
        <v>0.50371009632302488</v>
      </c>
      <c r="F2166" s="66">
        <f>('Итоговая табл.1чел(все услуги-к'!$F2166+('Итоговая табл.1чел(все услуги-к'!$F2166*'Таблица вводных'!$G$6))-('Расчет комиссии(Нади)'!$I2166+'Таблица вводных'!$E$3+'Таблица вводных'!$F$3)</f>
        <v>23.347960096323028</v>
      </c>
      <c r="G2166" s="66">
        <f>('Итоговая табл.1чел(все услуги-к'!$G2166+('Итоговая табл.1чел(все услуги-к'!$G2166*'Таблица вводных'!$G$7))-('Расчет комиссии(Нади)'!$I2166+'Таблица вводных'!$E$3+'Таблица вводных'!$F$3)</f>
        <v>-0.41203990367697507</v>
      </c>
      <c r="H2166" s="66">
        <f>'Итоговая табл.1чел(все услуги-к'!$H2166-('Расчет комиссии(Нади)'!$I2166+'Таблица вводных'!$E$3+'Таблица вводных'!$F$3)</f>
        <v>-0.41203990367697507</v>
      </c>
      <c r="I2166" s="66">
        <f>('Итоговая табл.1чел(все услуги-к'!$I2166+('Итоговая табл.1чел(все услуги-к'!$I2166*'Таблица вводных'!$G$9))-('Расчет комиссии(Нади)'!$I2166+'Таблица вводных'!$E$3+'Таблица вводных'!$F$3)</f>
        <v>-0.41203990367697507</v>
      </c>
      <c r="J2166" s="13" t="s">
        <v>343</v>
      </c>
    </row>
    <row r="2167" spans="1:10" ht="13.2" customHeight="1">
      <c r="A2167" s="140"/>
      <c r="B2167" s="5">
        <v>45440</v>
      </c>
      <c r="C2167" s="15"/>
      <c r="D2167" s="66">
        <f>(('Итоговая табл.1чел(все услуги-к'!$D2167+('Итоговая табл.1чел(все услуги-к'!$D2167*'Таблица вводных'!$G$4)))-('Расчет комиссии(Нади)'!$I2167+'Таблица вводных'!$E$3+'Таблица вводных'!$F$3)</f>
        <v>7.2879600963230251</v>
      </c>
      <c r="E2167" s="66">
        <f>('Итоговая табл.1чел(все услуги-к'!$E2167+('Итоговая табл.1чел(все услуги-к'!$E2167*'Таблица вводных'!$G$5))-('Расчет комиссии(Нади)'!$I2167+'Таблица вводных'!$E$3+'Таблица вводных'!$F$3)</f>
        <v>0.50371009632302488</v>
      </c>
      <c r="F2167" s="66">
        <f>('Итоговая табл.1чел(все услуги-к'!$F2167+('Итоговая табл.1чел(все услуги-к'!$F2167*'Таблица вводных'!$G$6))-('Расчет комиссии(Нади)'!$I2167+'Таблица вводных'!$E$3+'Таблица вводных'!$F$3)</f>
        <v>23.347960096323028</v>
      </c>
      <c r="G2167" s="66">
        <f>('Итоговая табл.1чел(все услуги-к'!$G2167+('Итоговая табл.1чел(все услуги-к'!$G2167*'Таблица вводных'!$G$7))-('Расчет комиссии(Нади)'!$I2167+'Таблица вводных'!$E$3+'Таблица вводных'!$F$3)</f>
        <v>-0.41203990367697507</v>
      </c>
      <c r="H2167" s="66">
        <f>'Итоговая табл.1чел(все услуги-к'!$H2167-('Расчет комиссии(Нади)'!$I2167+'Таблица вводных'!$E$3+'Таблица вводных'!$F$3)</f>
        <v>-0.41203990367697507</v>
      </c>
      <c r="I2167" s="66">
        <f>('Итоговая табл.1чел(все услуги-к'!$I2167+('Итоговая табл.1чел(все услуги-к'!$I2167*'Таблица вводных'!$G$9))-('Расчет комиссии(Нади)'!$I2167+'Таблица вводных'!$E$3+'Таблица вводных'!$F$3)</f>
        <v>-0.41203990367697507</v>
      </c>
      <c r="J2167" s="13" t="s">
        <v>343</v>
      </c>
    </row>
    <row r="2168" spans="1:10" ht="13.2" customHeight="1">
      <c r="A2168" s="140"/>
      <c r="B2168" s="5">
        <v>45444</v>
      </c>
      <c r="C2168" s="15"/>
      <c r="D2168" s="66">
        <f>(('Итоговая табл.1чел(все услуги-к'!$D2168+('Итоговая табл.1чел(все услуги-к'!$D2168*'Таблица вводных'!$G$4)))-('Расчет комиссии(Нади)'!$I2168+'Таблица вводных'!$E$3+'Таблица вводных'!$F$3)</f>
        <v>7.2879600963230251</v>
      </c>
      <c r="E2168" s="66">
        <f>('Итоговая табл.1чел(все услуги-к'!$E2168+('Итоговая табл.1чел(все услуги-к'!$E2168*'Таблица вводных'!$G$5))-('Расчет комиссии(Нади)'!$I2168+'Таблица вводных'!$E$3+'Таблица вводных'!$F$3)</f>
        <v>0.50371009632302488</v>
      </c>
      <c r="F2168" s="66">
        <f>('Итоговая табл.1чел(все услуги-к'!$F2168+('Итоговая табл.1чел(все услуги-к'!$F2168*'Таблица вводных'!$G$6))-('Расчет комиссии(Нади)'!$I2168+'Таблица вводных'!$E$3+'Таблица вводных'!$F$3)</f>
        <v>23.347960096323028</v>
      </c>
      <c r="G2168" s="66">
        <f>('Итоговая табл.1чел(все услуги-к'!$G2168+('Итоговая табл.1чел(все услуги-к'!$G2168*'Таблица вводных'!$G$7))-('Расчет комиссии(Нади)'!$I2168+'Таблица вводных'!$E$3+'Таблица вводных'!$F$3)</f>
        <v>-0.41203990367697507</v>
      </c>
      <c r="H2168" s="66">
        <f>'Итоговая табл.1чел(все услуги-к'!$H2168-('Расчет комиссии(Нади)'!$I2168+'Таблица вводных'!$E$3+'Таблица вводных'!$F$3)</f>
        <v>-0.41203990367697507</v>
      </c>
      <c r="I2168" s="66">
        <f>('Итоговая табл.1чел(все услуги-к'!$I2168+('Итоговая табл.1чел(все услуги-к'!$I2168*'Таблица вводных'!$G$9))-('Расчет комиссии(Нади)'!$I2168+'Таблица вводных'!$E$3+'Таблица вводных'!$F$3)</f>
        <v>-0.41203990367697507</v>
      </c>
      <c r="J2168" s="13" t="s">
        <v>343</v>
      </c>
    </row>
    <row r="2169" spans="1:10" ht="13.2" customHeight="1">
      <c r="A2169" s="140"/>
      <c r="B2169" s="5">
        <v>45447</v>
      </c>
      <c r="C2169" s="6"/>
      <c r="D2169" s="66">
        <f>(('Итоговая табл.1чел(все услуги-к'!$D2169+('Итоговая табл.1чел(все услуги-к'!$D2169*'Таблица вводных'!$G$4)))-('Расчет комиссии(Нади)'!$I2169+'Таблица вводных'!$E$3+'Таблица вводных'!$F$3)</f>
        <v>7.2879600963230251</v>
      </c>
      <c r="E2169" s="66">
        <f>('Итоговая табл.1чел(все услуги-к'!$E2169+('Итоговая табл.1чел(все услуги-к'!$E2169*'Таблица вводных'!$G$5))-('Расчет комиссии(Нади)'!$I2169+'Таблица вводных'!$E$3+'Таблица вводных'!$F$3)</f>
        <v>0.50371009632302488</v>
      </c>
      <c r="F2169" s="66">
        <f>('Итоговая табл.1чел(все услуги-к'!$F2169+('Итоговая табл.1чел(все услуги-к'!$F2169*'Таблица вводных'!$G$6))-('Расчет комиссии(Нади)'!$I2169+'Таблица вводных'!$E$3+'Таблица вводных'!$F$3)</f>
        <v>23.347960096323028</v>
      </c>
      <c r="G2169" s="66">
        <f>('Итоговая табл.1чел(все услуги-к'!$G2169+('Итоговая табл.1чел(все услуги-к'!$G2169*'Таблица вводных'!$G$7))-('Расчет комиссии(Нади)'!$I2169+'Таблица вводных'!$E$3+'Таблица вводных'!$F$3)</f>
        <v>-0.41203990367697507</v>
      </c>
      <c r="H2169" s="66">
        <f>'Итоговая табл.1чел(все услуги-к'!$H2169-('Расчет комиссии(Нади)'!$I2169+'Таблица вводных'!$E$3+'Таблица вводных'!$F$3)</f>
        <v>-0.41203990367697507</v>
      </c>
      <c r="I2169" s="66">
        <f>('Итоговая табл.1чел(все услуги-к'!$I2169+('Итоговая табл.1чел(все услуги-к'!$I2169*'Таблица вводных'!$G$9))-('Расчет комиссии(Нади)'!$I2169+'Таблица вводных'!$E$3+'Таблица вводных'!$F$3)</f>
        <v>-0.41203990367697507</v>
      </c>
      <c r="J2169" s="13" t="s">
        <v>343</v>
      </c>
    </row>
    <row r="2170" spans="1:10" ht="13.2" customHeight="1">
      <c r="A2170" s="140"/>
      <c r="B2170" s="5">
        <v>45451</v>
      </c>
      <c r="C2170" s="15"/>
      <c r="D2170" s="66">
        <f>(('Итоговая табл.1чел(все услуги-к'!$D2170+('Итоговая табл.1чел(все услуги-к'!$D2170*'Таблица вводных'!$G$4)))-('Расчет комиссии(Нади)'!$I2170+'Таблица вводных'!$E$3+'Таблица вводных'!$F$3)</f>
        <v>7.2879600963230251</v>
      </c>
      <c r="E2170" s="66">
        <f>('Итоговая табл.1чел(все услуги-к'!$E2170+('Итоговая табл.1чел(все услуги-к'!$E2170*'Таблица вводных'!$G$5))-('Расчет комиссии(Нади)'!$I2170+'Таблица вводных'!$E$3+'Таблица вводных'!$F$3)</f>
        <v>0.50371009632302488</v>
      </c>
      <c r="F2170" s="66">
        <f>('Итоговая табл.1чел(все услуги-к'!$F2170+('Итоговая табл.1чел(все услуги-к'!$F2170*'Таблица вводных'!$G$6))-('Расчет комиссии(Нади)'!$I2170+'Таблица вводных'!$E$3+'Таблица вводных'!$F$3)</f>
        <v>23.347960096323028</v>
      </c>
      <c r="G2170" s="66">
        <f>('Итоговая табл.1чел(все услуги-к'!$G2170+('Итоговая табл.1чел(все услуги-к'!$G2170*'Таблица вводных'!$G$7))-('Расчет комиссии(Нади)'!$I2170+'Таблица вводных'!$E$3+'Таблица вводных'!$F$3)</f>
        <v>-0.41203990367697507</v>
      </c>
      <c r="H2170" s="66">
        <f>'Итоговая табл.1чел(все услуги-к'!$H2170-('Расчет комиссии(Нади)'!$I2170+'Таблица вводных'!$E$3+'Таблица вводных'!$F$3)</f>
        <v>-0.41203990367697507</v>
      </c>
      <c r="I2170" s="66">
        <f>('Итоговая табл.1чел(все услуги-к'!$I2170+('Итоговая табл.1чел(все услуги-к'!$I2170*'Таблица вводных'!$G$9))-('Расчет комиссии(Нади)'!$I2170+'Таблица вводных'!$E$3+'Таблица вводных'!$F$3)</f>
        <v>-0.41203990367697507</v>
      </c>
      <c r="J2170" s="13" t="s">
        <v>343</v>
      </c>
    </row>
    <row r="2171" spans="1:10" ht="13.2" customHeight="1">
      <c r="A2171" s="140"/>
      <c r="B2171" s="5">
        <v>45454</v>
      </c>
      <c r="C2171" s="15"/>
      <c r="D2171" s="66">
        <f>(('Итоговая табл.1чел(все услуги-к'!$D2171+('Итоговая табл.1чел(все услуги-к'!$D2171*'Таблица вводных'!$G$4)))-('Расчет комиссии(Нади)'!$I2171+'Таблица вводных'!$E$3+'Таблица вводных'!$F$3)</f>
        <v>7.2879600963230251</v>
      </c>
      <c r="E2171" s="66">
        <f>('Итоговая табл.1чел(все услуги-к'!$E2171+('Итоговая табл.1чел(все услуги-к'!$E2171*'Таблица вводных'!$G$5))-('Расчет комиссии(Нади)'!$I2171+'Таблица вводных'!$E$3+'Таблица вводных'!$F$3)</f>
        <v>0.50371009632302488</v>
      </c>
      <c r="F2171" s="66">
        <f>('Итоговая табл.1чел(все услуги-к'!$F2171+('Итоговая табл.1чел(все услуги-к'!$F2171*'Таблица вводных'!$G$6))-('Расчет комиссии(Нади)'!$I2171+'Таблица вводных'!$E$3+'Таблица вводных'!$F$3)</f>
        <v>23.347960096323028</v>
      </c>
      <c r="G2171" s="66">
        <f>('Итоговая табл.1чел(все услуги-к'!$G2171+('Итоговая табл.1чел(все услуги-к'!$G2171*'Таблица вводных'!$G$7))-('Расчет комиссии(Нади)'!$I2171+'Таблица вводных'!$E$3+'Таблица вводных'!$F$3)</f>
        <v>-0.41203990367697507</v>
      </c>
      <c r="H2171" s="66">
        <f>'Итоговая табл.1чел(все услуги-к'!$H2171-('Расчет комиссии(Нади)'!$I2171+'Таблица вводных'!$E$3+'Таблица вводных'!$F$3)</f>
        <v>-0.41203990367697507</v>
      </c>
      <c r="I2171" s="66">
        <f>('Итоговая табл.1чел(все услуги-к'!$I2171+('Итоговая табл.1чел(все услуги-к'!$I2171*'Таблица вводных'!$G$9))-('Расчет комиссии(Нади)'!$I2171+'Таблица вводных'!$E$3+'Таблица вводных'!$F$3)</f>
        <v>-0.41203990367697507</v>
      </c>
      <c r="J2171" s="13" t="s">
        <v>343</v>
      </c>
    </row>
    <row r="2172" spans="1:10" ht="13.2" customHeight="1">
      <c r="A2172" s="140"/>
      <c r="B2172" s="5"/>
      <c r="C2172" s="6"/>
      <c r="D2172" s="66">
        <f>(('Итоговая табл.1чел(все услуги-к'!$D2172+('Итоговая табл.1чел(все услуги-к'!$D2172*'Таблица вводных'!$G$4)))-('Расчет комиссии(Нади)'!$I2172+'Таблица вводных'!$E$3+'Таблица вводных'!$F$3)</f>
        <v>7.2879600963230251</v>
      </c>
      <c r="E2172" s="66">
        <f>('Итоговая табл.1чел(все услуги-к'!$E2172+('Итоговая табл.1чел(все услуги-к'!$E2172*'Таблица вводных'!$G$5))-('Расчет комиссии(Нади)'!$I2172+'Таблица вводных'!$E$3+'Таблица вводных'!$F$3)</f>
        <v>0.50371009632302488</v>
      </c>
      <c r="F2172" s="66">
        <f>('Итоговая табл.1чел(все услуги-к'!$F2172+('Итоговая табл.1чел(все услуги-к'!$F2172*'Таблица вводных'!$G$6))-('Расчет комиссии(Нади)'!$I2172+'Таблица вводных'!$E$3+'Таблица вводных'!$F$3)</f>
        <v>23.347960096323028</v>
      </c>
      <c r="G2172" s="66">
        <f>('Итоговая табл.1чел(все услуги-к'!$G2172+('Итоговая табл.1чел(все услуги-к'!$G2172*'Таблица вводных'!$G$7))-('Расчет комиссии(Нади)'!$I2172+'Таблица вводных'!$E$3+'Таблица вводных'!$F$3)</f>
        <v>-0.41203990367697507</v>
      </c>
      <c r="H2172" s="66">
        <f>'Итоговая табл.1чел(все услуги-к'!$H2172-('Расчет комиссии(Нади)'!$I2172+'Таблица вводных'!$E$3+'Таблица вводных'!$F$3)</f>
        <v>-0.41203990367697507</v>
      </c>
      <c r="I2172" s="66">
        <f>('Итоговая табл.1чел(все услуги-к'!$I2172+('Итоговая табл.1чел(все услуги-к'!$I2172*'Таблица вводных'!$G$9))-('Расчет комиссии(Нади)'!$I2172+'Таблица вводных'!$E$3+'Таблица вводных'!$F$3)</f>
        <v>-0.41203990367697507</v>
      </c>
      <c r="J2172" s="13" t="s">
        <v>343</v>
      </c>
    </row>
    <row r="2173" spans="1:10" ht="13.2" customHeight="1">
      <c r="A2173" s="140"/>
      <c r="B2173" s="5"/>
      <c r="C2173" s="15"/>
      <c r="D2173" s="66">
        <f>(('Итоговая табл.1чел(все услуги-к'!$D2173+('Итоговая табл.1чел(все услуги-к'!$D2173*'Таблица вводных'!$G$4)))-('Расчет комиссии(Нади)'!$I2173+'Таблица вводных'!$E$3+'Таблица вводных'!$F$3)</f>
        <v>7.2879600963230251</v>
      </c>
      <c r="E2173" s="66">
        <f>('Итоговая табл.1чел(все услуги-к'!$E2173+('Итоговая табл.1чел(все услуги-к'!$E2173*'Таблица вводных'!$G$5))-('Расчет комиссии(Нади)'!$I2173+'Таблица вводных'!$E$3+'Таблица вводных'!$F$3)</f>
        <v>0.50371009632302488</v>
      </c>
      <c r="F2173" s="66">
        <f>('Итоговая табл.1чел(все услуги-к'!$F2173+('Итоговая табл.1чел(все услуги-к'!$F2173*'Таблица вводных'!$G$6))-('Расчет комиссии(Нади)'!$I2173+'Таблица вводных'!$E$3+'Таблица вводных'!$F$3)</f>
        <v>23.347960096323028</v>
      </c>
      <c r="G2173" s="66">
        <f>('Итоговая табл.1чел(все услуги-к'!$G2173+('Итоговая табл.1чел(все услуги-к'!$G2173*'Таблица вводных'!$G$7))-('Расчет комиссии(Нади)'!$I2173+'Таблица вводных'!$E$3+'Таблица вводных'!$F$3)</f>
        <v>-0.41203990367697507</v>
      </c>
      <c r="H2173" s="66">
        <f>'Итоговая табл.1чел(все услуги-к'!$H2173-('Расчет комиссии(Нади)'!$I2173+'Таблица вводных'!$E$3+'Таблица вводных'!$F$3)</f>
        <v>-0.41203990367697507</v>
      </c>
      <c r="I2173" s="66">
        <f>('Итоговая табл.1чел(все услуги-к'!$I2173+('Итоговая табл.1чел(все услуги-к'!$I2173*'Таблица вводных'!$G$9))-('Расчет комиссии(Нади)'!$I2173+'Таблица вводных'!$E$3+'Таблица вводных'!$F$3)</f>
        <v>-0.41203990367697507</v>
      </c>
      <c r="J2173" s="13" t="s">
        <v>343</v>
      </c>
    </row>
    <row r="2174" spans="1:10" ht="13.2" customHeight="1">
      <c r="A2174" s="140"/>
      <c r="B2174" s="5"/>
      <c r="C2174" s="6"/>
      <c r="D2174" s="66">
        <f>(('Итоговая табл.1чел(все услуги-к'!$D2174+('Итоговая табл.1чел(все услуги-к'!$D2174*'Таблица вводных'!$G$4)))-('Расчет комиссии(Нади)'!$I2174+'Таблица вводных'!$E$3+'Таблица вводных'!$F$3)</f>
        <v>7.2879600963230251</v>
      </c>
      <c r="E2174" s="66">
        <f>('Итоговая табл.1чел(все услуги-к'!$E2174+('Итоговая табл.1чел(все услуги-к'!$E2174*'Таблица вводных'!$G$5))-('Расчет комиссии(Нади)'!$I2174+'Таблица вводных'!$E$3+'Таблица вводных'!$F$3)</f>
        <v>0.50371009632302488</v>
      </c>
      <c r="F2174" s="66">
        <f>('Итоговая табл.1чел(все услуги-к'!$F2174+('Итоговая табл.1чел(все услуги-к'!$F2174*'Таблица вводных'!$G$6))-('Расчет комиссии(Нади)'!$I2174+'Таблица вводных'!$E$3+'Таблица вводных'!$F$3)</f>
        <v>23.347960096323028</v>
      </c>
      <c r="G2174" s="66">
        <f>('Итоговая табл.1чел(все услуги-к'!$G2174+('Итоговая табл.1чел(все услуги-к'!$G2174*'Таблица вводных'!$G$7))-('Расчет комиссии(Нади)'!$I2174+'Таблица вводных'!$E$3+'Таблица вводных'!$F$3)</f>
        <v>-0.41203990367697507</v>
      </c>
      <c r="H2174" s="66">
        <f>'Итоговая табл.1чел(все услуги-к'!$H2174-('Расчет комиссии(Нади)'!$I2174+'Таблица вводных'!$E$3+'Таблица вводных'!$F$3)</f>
        <v>-0.41203990367697507</v>
      </c>
      <c r="I2174" s="66">
        <f>('Итоговая табл.1чел(все услуги-к'!$I2174+('Итоговая табл.1чел(все услуги-к'!$I2174*'Таблица вводных'!$G$9))-('Расчет комиссии(Нади)'!$I2174+'Таблица вводных'!$E$3+'Таблица вводных'!$F$3)</f>
        <v>-0.41203990367697507</v>
      </c>
      <c r="J2174" s="13" t="s">
        <v>343</v>
      </c>
    </row>
    <row r="2175" spans="1:10" ht="13.2" customHeight="1">
      <c r="A2175" s="140"/>
      <c r="B2175" s="5"/>
      <c r="C2175" s="6"/>
      <c r="D2175" s="66">
        <f>(('Итоговая табл.1чел(все услуги-к'!$D2175+('Итоговая табл.1чел(все услуги-к'!$D2175*'Таблица вводных'!$G$4)))-('Расчет комиссии(Нади)'!$I2175+'Таблица вводных'!$E$3+'Таблица вводных'!$F$3)</f>
        <v>7.2879600963230251</v>
      </c>
      <c r="E2175" s="66">
        <f>('Итоговая табл.1чел(все услуги-к'!$E2175+('Итоговая табл.1чел(все услуги-к'!$E2175*'Таблица вводных'!$G$5))-('Расчет комиссии(Нади)'!$I2175+'Таблица вводных'!$E$3+'Таблица вводных'!$F$3)</f>
        <v>0.50371009632302488</v>
      </c>
      <c r="F2175" s="66">
        <f>('Итоговая табл.1чел(все услуги-к'!$F2175+('Итоговая табл.1чел(все услуги-к'!$F2175*'Таблица вводных'!$G$6))-('Расчет комиссии(Нади)'!$I2175+'Таблица вводных'!$E$3+'Таблица вводных'!$F$3)</f>
        <v>23.347960096323028</v>
      </c>
      <c r="G2175" s="66">
        <f>('Итоговая табл.1чел(все услуги-к'!$G2175+('Итоговая табл.1чел(все услуги-к'!$G2175*'Таблица вводных'!$G$7))-('Расчет комиссии(Нади)'!$I2175+'Таблица вводных'!$E$3+'Таблица вводных'!$F$3)</f>
        <v>-0.41203990367697507</v>
      </c>
      <c r="H2175" s="66">
        <f>'Итоговая табл.1чел(все услуги-к'!$H2175-('Расчет комиссии(Нади)'!$I2175+'Таблица вводных'!$E$3+'Таблица вводных'!$F$3)</f>
        <v>-0.41203990367697507</v>
      </c>
      <c r="I2175" s="66">
        <f>('Итоговая табл.1чел(все услуги-к'!$I2175+('Итоговая табл.1чел(все услуги-к'!$I2175*'Таблица вводных'!$G$9))-('Расчет комиссии(Нади)'!$I2175+'Таблица вводных'!$E$3+'Таблица вводных'!$F$3)</f>
        <v>-0.41203990367697507</v>
      </c>
      <c r="J2175" s="13" t="s">
        <v>343</v>
      </c>
    </row>
    <row r="2176" spans="1:10" ht="13.2" customHeight="1">
      <c r="A2176" s="140"/>
      <c r="B2176" s="5"/>
      <c r="C2176" s="15"/>
      <c r="D2176" s="66">
        <f>(('Итоговая табл.1чел(все услуги-к'!$D2176+('Итоговая табл.1чел(все услуги-к'!$D2176*'Таблица вводных'!$G$4)))-('Расчет комиссии(Нади)'!$I2176+'Таблица вводных'!$E$3+'Таблица вводных'!$F$3)</f>
        <v>7.2879600963230251</v>
      </c>
      <c r="E2176" s="66">
        <f>('Итоговая табл.1чел(все услуги-к'!$E2176+('Итоговая табл.1чел(все услуги-к'!$E2176*'Таблица вводных'!$G$5))-('Расчет комиссии(Нади)'!$I2176+'Таблица вводных'!$E$3+'Таблица вводных'!$F$3)</f>
        <v>0.50371009632302488</v>
      </c>
      <c r="F2176" s="66">
        <f>('Итоговая табл.1чел(все услуги-к'!$F2176+('Итоговая табл.1чел(все услуги-к'!$F2176*'Таблица вводных'!$G$6))-('Расчет комиссии(Нади)'!$I2176+'Таблица вводных'!$E$3+'Таблица вводных'!$F$3)</f>
        <v>23.347960096323028</v>
      </c>
      <c r="G2176" s="66">
        <f>('Итоговая табл.1чел(все услуги-к'!$G2176+('Итоговая табл.1чел(все услуги-к'!$G2176*'Таблица вводных'!$G$7))-('Расчет комиссии(Нади)'!$I2176+'Таблица вводных'!$E$3+'Таблица вводных'!$F$3)</f>
        <v>-0.41203990367697507</v>
      </c>
      <c r="H2176" s="66">
        <f>'Итоговая табл.1чел(все услуги-к'!$H2176-('Расчет комиссии(Нади)'!$I2176+'Таблица вводных'!$E$3+'Таблица вводных'!$F$3)</f>
        <v>-0.41203990367697507</v>
      </c>
      <c r="I2176" s="66">
        <f>('Итоговая табл.1чел(все услуги-к'!$I2176+('Итоговая табл.1чел(все услуги-к'!$I2176*'Таблица вводных'!$G$9))-('Расчет комиссии(Нади)'!$I2176+'Таблица вводных'!$E$3+'Таблица вводных'!$F$3)</f>
        <v>-0.41203990367697507</v>
      </c>
      <c r="J2176" s="13" t="s">
        <v>343</v>
      </c>
    </row>
    <row r="2177" spans="1:10" ht="13.2" customHeight="1">
      <c r="A2177" s="140"/>
      <c r="B2177" s="5"/>
      <c r="C2177" s="6"/>
      <c r="D2177" s="66">
        <f>(('Итоговая табл.1чел(все услуги-к'!$D2177+('Итоговая табл.1чел(все услуги-к'!$D2177*'Таблица вводных'!$G$4)))-('Расчет комиссии(Нади)'!$I2177+'Таблица вводных'!$E$3+'Таблица вводных'!$F$3)</f>
        <v>7.2879600963230251</v>
      </c>
      <c r="E2177" s="66">
        <f>('Итоговая табл.1чел(все услуги-к'!$E2177+('Итоговая табл.1чел(все услуги-к'!$E2177*'Таблица вводных'!$G$5))-('Расчет комиссии(Нади)'!$I2177+'Таблица вводных'!$E$3+'Таблица вводных'!$F$3)</f>
        <v>0.50371009632302488</v>
      </c>
      <c r="F2177" s="66">
        <f>('Итоговая табл.1чел(все услуги-к'!$F2177+('Итоговая табл.1чел(все услуги-к'!$F2177*'Таблица вводных'!$G$6))-('Расчет комиссии(Нади)'!$I2177+'Таблица вводных'!$E$3+'Таблица вводных'!$F$3)</f>
        <v>23.347960096323028</v>
      </c>
      <c r="G2177" s="66">
        <f>('Итоговая табл.1чел(все услуги-к'!$G2177+('Итоговая табл.1чел(все услуги-к'!$G2177*'Таблица вводных'!$G$7))-('Расчет комиссии(Нади)'!$I2177+'Таблица вводных'!$E$3+'Таблица вводных'!$F$3)</f>
        <v>-0.41203990367697507</v>
      </c>
      <c r="H2177" s="66">
        <f>'Итоговая табл.1чел(все услуги-к'!$H2177-('Расчет комиссии(Нади)'!$I2177+'Таблица вводных'!$E$3+'Таблица вводных'!$F$3)</f>
        <v>-0.41203990367697507</v>
      </c>
      <c r="I2177" s="66">
        <f>('Итоговая табл.1чел(все услуги-к'!$I2177+('Итоговая табл.1чел(все услуги-к'!$I2177*'Таблица вводных'!$G$9))-('Расчет комиссии(Нади)'!$I2177+'Таблица вводных'!$E$3+'Таблица вводных'!$F$3)</f>
        <v>-0.41203990367697507</v>
      </c>
      <c r="J2177" s="13" t="s">
        <v>343</v>
      </c>
    </row>
    <row r="2178" spans="1:10" ht="13.2" customHeight="1">
      <c r="A2178" s="140"/>
      <c r="B2178" s="5"/>
      <c r="C2178" s="15"/>
      <c r="D2178" s="66">
        <f>(('Итоговая табл.1чел(все услуги-к'!$D2178+('Итоговая табл.1чел(все услуги-к'!$D2178*'Таблица вводных'!$G$4)))-('Расчет комиссии(Нади)'!$I2178+'Таблица вводных'!$E$3+'Таблица вводных'!$F$3)</f>
        <v>7.2879600963230251</v>
      </c>
      <c r="E2178" s="66">
        <f>('Итоговая табл.1чел(все услуги-к'!$E2178+('Итоговая табл.1чел(все услуги-к'!$E2178*'Таблица вводных'!$G$5))-('Расчет комиссии(Нади)'!$I2178+'Таблица вводных'!$E$3+'Таблица вводных'!$F$3)</f>
        <v>0.50371009632302488</v>
      </c>
      <c r="F2178" s="66">
        <f>('Итоговая табл.1чел(все услуги-к'!$F2178+('Итоговая табл.1чел(все услуги-к'!$F2178*'Таблица вводных'!$G$6))-('Расчет комиссии(Нади)'!$I2178+'Таблица вводных'!$E$3+'Таблица вводных'!$F$3)</f>
        <v>23.347960096323028</v>
      </c>
      <c r="G2178" s="66">
        <f>('Итоговая табл.1чел(все услуги-к'!$G2178+('Итоговая табл.1чел(все услуги-к'!$G2178*'Таблица вводных'!$G$7))-('Расчет комиссии(Нади)'!$I2178+'Таблица вводных'!$E$3+'Таблица вводных'!$F$3)</f>
        <v>-0.41203990367697507</v>
      </c>
      <c r="H2178" s="66">
        <f>'Итоговая табл.1чел(все услуги-к'!$H2178-('Расчет комиссии(Нади)'!$I2178+'Таблица вводных'!$E$3+'Таблица вводных'!$F$3)</f>
        <v>-0.41203990367697507</v>
      </c>
      <c r="I2178" s="66">
        <f>('Итоговая табл.1чел(все услуги-к'!$I2178+('Итоговая табл.1чел(все услуги-к'!$I2178*'Таблица вводных'!$G$9))-('Расчет комиссии(Нади)'!$I2178+'Таблица вводных'!$E$3+'Таблица вводных'!$F$3)</f>
        <v>-0.41203990367697507</v>
      </c>
      <c r="J2178" s="13" t="s">
        <v>343</v>
      </c>
    </row>
    <row r="2179" spans="1:10" ht="13.2" customHeight="1">
      <c r="A2179" s="141"/>
      <c r="B2179" s="18"/>
      <c r="C2179" s="19"/>
      <c r="D2179" s="76">
        <f>(('Итоговая табл.1чел(все услуги-к'!$D2179+('Итоговая табл.1чел(все услуги-к'!$D2179*'Таблица вводных'!$G$4)))-('Расчет комиссии(Нади)'!$I2179+'Таблица вводных'!$E$3+'Таблица вводных'!$F$3)</f>
        <v>7.2879600963230251</v>
      </c>
      <c r="E2179" s="76">
        <f>('Итоговая табл.1чел(все услуги-к'!$E2179+('Итоговая табл.1чел(все услуги-к'!$E2179*'Таблица вводных'!$G$5))-('Расчет комиссии(Нади)'!$I2179+'Таблица вводных'!$E$3+'Таблица вводных'!$F$3)</f>
        <v>0.50371009632302488</v>
      </c>
      <c r="F2179" s="76">
        <f>('Итоговая табл.1чел(все услуги-к'!$F2179+('Итоговая табл.1чел(все услуги-к'!$F2179*'Таблица вводных'!$G$6))-('Расчет комиссии(Нади)'!$I2179+'Таблица вводных'!$E$3+'Таблица вводных'!$F$3)</f>
        <v>23.347960096323028</v>
      </c>
      <c r="G2179" s="76">
        <f>('Итоговая табл.1чел(все услуги-к'!$G2179+('Итоговая табл.1чел(все услуги-к'!$G2179*'Таблица вводных'!$G$7))-('Расчет комиссии(Нади)'!$I2179+'Таблица вводных'!$E$3+'Таблица вводных'!$F$3)</f>
        <v>-0.41203990367697507</v>
      </c>
      <c r="H2179" s="76">
        <f>'Итоговая табл.1чел(все услуги-к'!$H2179-('Расчет комиссии(Нади)'!$I2179+'Таблица вводных'!$E$3+'Таблица вводных'!$F$3)</f>
        <v>-0.41203990367697507</v>
      </c>
      <c r="I2179" s="76">
        <f>('Итоговая табл.1чел(все услуги-к'!$I2179+('Итоговая табл.1чел(все услуги-к'!$I2179*'Таблица вводных'!$G$9))-('Расчет комиссии(Нади)'!$I2179+'Таблица вводных'!$E$3+'Таблица вводных'!$F$3)</f>
        <v>-0.41203990367697507</v>
      </c>
      <c r="J2179" s="22" t="s">
        <v>343</v>
      </c>
    </row>
    <row r="2180" spans="1:10" ht="13.2" customHeight="1">
      <c r="A2180" s="144" t="s">
        <v>344</v>
      </c>
      <c r="B2180" s="5">
        <v>45423</v>
      </c>
      <c r="C2180" s="97"/>
      <c r="D2180" s="59">
        <f>(('Итоговая табл.1чел(все услуги-к'!$D2180+('Итоговая табл.1чел(все услуги-к'!$D2180*'Таблица вводных'!$G$4)))-('Расчет комиссии(Нади)'!$I2180+'Таблица вводных'!$E$3+'Таблица вводных'!$F$3)</f>
        <v>7.2879600963230251</v>
      </c>
      <c r="E2180" s="59">
        <f>('Итоговая табл.1чел(все услуги-к'!$E2180+('Итоговая табл.1чел(все услуги-к'!$E2180*'Таблица вводных'!$G$5))-('Расчет комиссии(Нади)'!$I2180+'Таблица вводных'!$E$3+'Таблица вводных'!$F$3)</f>
        <v>0.50371009632302488</v>
      </c>
      <c r="F2180" s="59">
        <f>('Итоговая табл.1чел(все услуги-к'!$F2180+('Итоговая табл.1чел(все услуги-к'!$F2180*'Таблица вводных'!$G$6))-('Расчет комиссии(Нади)'!$I2180+'Таблица вводных'!$E$3+'Таблица вводных'!$F$3)</f>
        <v>23.347960096323028</v>
      </c>
      <c r="G2180" s="59">
        <f>('Итоговая табл.1чел(все услуги-к'!$G2180+('Итоговая табл.1чел(все услуги-к'!$G2180*'Таблица вводных'!$G$7))-('Расчет комиссии(Нади)'!$I2180+'Таблица вводных'!$E$3+'Таблица вводных'!$F$3)</f>
        <v>-0.41203990367697507</v>
      </c>
      <c r="H2180" s="59">
        <f>'Итоговая табл.1чел(все услуги-к'!$H2180-('Расчет комиссии(Нади)'!$I2180+'Таблица вводных'!$E$3+'Таблица вводных'!$F$3)</f>
        <v>-0.41203990367697507</v>
      </c>
      <c r="I2180" s="59">
        <f>('Итоговая табл.1чел(все услуги-к'!$I2180+('Итоговая табл.1чел(все услуги-к'!$I2180*'Таблица вводных'!$G$9))-('Расчет комиссии(Нади)'!$I2180+'Таблица вводных'!$E$3+'Таблица вводных'!$F$3)</f>
        <v>-0.41203990367697507</v>
      </c>
      <c r="J2180" s="10" t="s">
        <v>345</v>
      </c>
    </row>
    <row r="2181" spans="1:10" ht="13.2" customHeight="1">
      <c r="A2181" s="140"/>
      <c r="B2181" s="5">
        <v>45426</v>
      </c>
      <c r="C2181" s="6"/>
      <c r="D2181" s="66">
        <f>(('Итоговая табл.1чел(все услуги-к'!$D2181+('Итоговая табл.1чел(все услуги-к'!$D2181*'Таблица вводных'!$G$4)))-('Расчет комиссии(Нади)'!$I2181+'Таблица вводных'!$E$3+'Таблица вводных'!$F$3)</f>
        <v>7.2879600963230251</v>
      </c>
      <c r="E2181" s="66">
        <f>('Итоговая табл.1чел(все услуги-к'!$E2181+('Итоговая табл.1чел(все услуги-к'!$E2181*'Таблица вводных'!$G$5))-('Расчет комиссии(Нади)'!$I2181+'Таблица вводных'!$E$3+'Таблица вводных'!$F$3)</f>
        <v>0.50371009632302488</v>
      </c>
      <c r="F2181" s="66">
        <f>('Итоговая табл.1чел(все услуги-к'!$F2181+('Итоговая табл.1чел(все услуги-к'!$F2181*'Таблица вводных'!$G$6))-('Расчет комиссии(Нади)'!$I2181+'Таблица вводных'!$E$3+'Таблица вводных'!$F$3)</f>
        <v>23.347960096323028</v>
      </c>
      <c r="G2181" s="66">
        <f>('Итоговая табл.1чел(все услуги-к'!$G2181+('Итоговая табл.1чел(все услуги-к'!$G2181*'Таблица вводных'!$G$7))-('Расчет комиссии(Нади)'!$I2181+'Таблица вводных'!$E$3+'Таблица вводных'!$F$3)</f>
        <v>-0.41203990367697507</v>
      </c>
      <c r="H2181" s="66">
        <f>'Итоговая табл.1чел(все услуги-к'!$H2181-('Расчет комиссии(Нади)'!$I2181+'Таблица вводных'!$E$3+'Таблица вводных'!$F$3)</f>
        <v>-0.41203990367697507</v>
      </c>
      <c r="I2181" s="66">
        <f>('Итоговая табл.1чел(все услуги-к'!$I2181+('Итоговая табл.1чел(все услуги-к'!$I2181*'Таблица вводных'!$G$9))-('Расчет комиссии(Нади)'!$I2181+'Таблица вводных'!$E$3+'Таблица вводных'!$F$3)</f>
        <v>-0.41203990367697507</v>
      </c>
      <c r="J2181" s="13" t="s">
        <v>345</v>
      </c>
    </row>
    <row r="2182" spans="1:10" ht="13.2" customHeight="1">
      <c r="A2182" s="140"/>
      <c r="B2182" s="5">
        <v>45430</v>
      </c>
      <c r="C2182" s="15"/>
      <c r="D2182" s="66">
        <f>(('Итоговая табл.1чел(все услуги-к'!$D2182+('Итоговая табл.1чел(все услуги-к'!$D2182*'Таблица вводных'!$G$4)))-('Расчет комиссии(Нади)'!$I2182+'Таблица вводных'!$E$3+'Таблица вводных'!$F$3)</f>
        <v>7.2879600963230251</v>
      </c>
      <c r="E2182" s="66">
        <f>('Итоговая табл.1чел(все услуги-к'!$E2182+('Итоговая табл.1чел(все услуги-к'!$E2182*'Таблица вводных'!$G$5))-('Расчет комиссии(Нади)'!$I2182+'Таблица вводных'!$E$3+'Таблица вводных'!$F$3)</f>
        <v>0.50371009632302488</v>
      </c>
      <c r="F2182" s="66">
        <f>('Итоговая табл.1чел(все услуги-к'!$F2182+('Итоговая табл.1чел(все услуги-к'!$F2182*'Таблица вводных'!$G$6))-('Расчет комиссии(Нади)'!$I2182+'Таблица вводных'!$E$3+'Таблица вводных'!$F$3)</f>
        <v>23.347960096323028</v>
      </c>
      <c r="G2182" s="66">
        <f>('Итоговая табл.1чел(все услуги-к'!$G2182+('Итоговая табл.1чел(все услуги-к'!$G2182*'Таблица вводных'!$G$7))-('Расчет комиссии(Нади)'!$I2182+'Таблица вводных'!$E$3+'Таблица вводных'!$F$3)</f>
        <v>-0.41203990367697507</v>
      </c>
      <c r="H2182" s="66">
        <f>'Итоговая табл.1чел(все услуги-к'!$H2182-('Расчет комиссии(Нади)'!$I2182+'Таблица вводных'!$E$3+'Таблица вводных'!$F$3)</f>
        <v>-0.41203990367697507</v>
      </c>
      <c r="I2182" s="66">
        <f>('Итоговая табл.1чел(все услуги-к'!$I2182+('Итоговая табл.1чел(все услуги-к'!$I2182*'Таблица вводных'!$G$9))-('Расчет комиссии(Нади)'!$I2182+'Таблица вводных'!$E$3+'Таблица вводных'!$F$3)</f>
        <v>-0.41203990367697507</v>
      </c>
      <c r="J2182" s="13" t="s">
        <v>345</v>
      </c>
    </row>
    <row r="2183" spans="1:10" ht="13.2" customHeight="1">
      <c r="A2183" s="140"/>
      <c r="B2183" s="5">
        <v>45433</v>
      </c>
      <c r="C2183" s="6"/>
      <c r="D2183" s="66">
        <f>(('Итоговая табл.1чел(все услуги-к'!$D2183+('Итоговая табл.1чел(все услуги-к'!$D2183*'Таблица вводных'!$G$4)))-('Расчет комиссии(Нади)'!$I2183+'Таблица вводных'!$E$3+'Таблица вводных'!$F$3)</f>
        <v>7.2879600963230251</v>
      </c>
      <c r="E2183" s="66">
        <f>('Итоговая табл.1чел(все услуги-к'!$E2183+('Итоговая табл.1чел(все услуги-к'!$E2183*'Таблица вводных'!$G$5))-('Расчет комиссии(Нади)'!$I2183+'Таблица вводных'!$E$3+'Таблица вводных'!$F$3)</f>
        <v>0.50371009632302488</v>
      </c>
      <c r="F2183" s="66">
        <f>('Итоговая табл.1чел(все услуги-к'!$F2183+('Итоговая табл.1чел(все услуги-к'!$F2183*'Таблица вводных'!$G$6))-('Расчет комиссии(Нади)'!$I2183+'Таблица вводных'!$E$3+'Таблица вводных'!$F$3)</f>
        <v>23.347960096323028</v>
      </c>
      <c r="G2183" s="66">
        <f>('Итоговая табл.1чел(все услуги-к'!$G2183+('Итоговая табл.1чел(все услуги-к'!$G2183*'Таблица вводных'!$G$7))-('Расчет комиссии(Нади)'!$I2183+'Таблица вводных'!$E$3+'Таблица вводных'!$F$3)</f>
        <v>-0.41203990367697507</v>
      </c>
      <c r="H2183" s="66">
        <f>'Итоговая табл.1чел(все услуги-к'!$H2183-('Расчет комиссии(Нади)'!$I2183+'Таблица вводных'!$E$3+'Таблица вводных'!$F$3)</f>
        <v>-0.41203990367697507</v>
      </c>
      <c r="I2183" s="66">
        <f>('Итоговая табл.1чел(все услуги-к'!$I2183+('Итоговая табл.1чел(все услуги-к'!$I2183*'Таблица вводных'!$G$9))-('Расчет комиссии(Нади)'!$I2183+'Таблица вводных'!$E$3+'Таблица вводных'!$F$3)</f>
        <v>-0.41203990367697507</v>
      </c>
      <c r="J2183" s="13" t="s">
        <v>345</v>
      </c>
    </row>
    <row r="2184" spans="1:10" ht="13.2" customHeight="1">
      <c r="A2184" s="140"/>
      <c r="B2184" s="5">
        <v>45437</v>
      </c>
      <c r="C2184" s="15"/>
      <c r="D2184" s="66">
        <f>(('Итоговая табл.1чел(все услуги-к'!$D2184+('Итоговая табл.1чел(все услуги-к'!$D2184*'Таблица вводных'!$G$4)))-('Расчет комиссии(Нади)'!$I2184+'Таблица вводных'!$E$3+'Таблица вводных'!$F$3)</f>
        <v>7.2879600963230251</v>
      </c>
      <c r="E2184" s="66">
        <f>('Итоговая табл.1чел(все услуги-к'!$E2184+('Итоговая табл.1чел(все услуги-к'!$E2184*'Таблица вводных'!$G$5))-('Расчет комиссии(Нади)'!$I2184+'Таблица вводных'!$E$3+'Таблица вводных'!$F$3)</f>
        <v>0.50371009632302488</v>
      </c>
      <c r="F2184" s="66">
        <f>('Итоговая табл.1чел(все услуги-к'!$F2184+('Итоговая табл.1чел(все услуги-к'!$F2184*'Таблица вводных'!$G$6))-('Расчет комиссии(Нади)'!$I2184+'Таблица вводных'!$E$3+'Таблица вводных'!$F$3)</f>
        <v>23.347960096323028</v>
      </c>
      <c r="G2184" s="66">
        <f>('Итоговая табл.1чел(все услуги-к'!$G2184+('Итоговая табл.1чел(все услуги-к'!$G2184*'Таблица вводных'!$G$7))-('Расчет комиссии(Нади)'!$I2184+'Таблица вводных'!$E$3+'Таблица вводных'!$F$3)</f>
        <v>-0.41203990367697507</v>
      </c>
      <c r="H2184" s="66">
        <f>'Итоговая табл.1чел(все услуги-к'!$H2184-('Расчет комиссии(Нади)'!$I2184+'Таблица вводных'!$E$3+'Таблица вводных'!$F$3)</f>
        <v>-0.41203990367697507</v>
      </c>
      <c r="I2184" s="66">
        <f>('Итоговая табл.1чел(все услуги-к'!$I2184+('Итоговая табл.1чел(все услуги-к'!$I2184*'Таблица вводных'!$G$9))-('Расчет комиссии(Нади)'!$I2184+'Таблица вводных'!$E$3+'Таблица вводных'!$F$3)</f>
        <v>-0.41203990367697507</v>
      </c>
      <c r="J2184" s="13" t="s">
        <v>345</v>
      </c>
    </row>
    <row r="2185" spans="1:10" ht="13.2" customHeight="1">
      <c r="A2185" s="140"/>
      <c r="B2185" s="5">
        <v>45440</v>
      </c>
      <c r="C2185" s="15"/>
      <c r="D2185" s="66">
        <f>(('Итоговая табл.1чел(все услуги-к'!$D2185+('Итоговая табл.1чел(все услуги-к'!$D2185*'Таблица вводных'!$G$4)))-('Расчет комиссии(Нади)'!$I2185+'Таблица вводных'!$E$3+'Таблица вводных'!$F$3)</f>
        <v>7.2879600963230251</v>
      </c>
      <c r="E2185" s="66">
        <f>('Итоговая табл.1чел(все услуги-к'!$E2185+('Итоговая табл.1чел(все услуги-к'!$E2185*'Таблица вводных'!$G$5))-('Расчет комиссии(Нади)'!$I2185+'Таблица вводных'!$E$3+'Таблица вводных'!$F$3)</f>
        <v>0.50371009632302488</v>
      </c>
      <c r="F2185" s="66">
        <f>('Итоговая табл.1чел(все услуги-к'!$F2185+('Итоговая табл.1чел(все услуги-к'!$F2185*'Таблица вводных'!$G$6))-('Расчет комиссии(Нади)'!$I2185+'Таблица вводных'!$E$3+'Таблица вводных'!$F$3)</f>
        <v>23.347960096323028</v>
      </c>
      <c r="G2185" s="66">
        <f>('Итоговая табл.1чел(все услуги-к'!$G2185+('Итоговая табл.1чел(все услуги-к'!$G2185*'Таблица вводных'!$G$7))-('Расчет комиссии(Нади)'!$I2185+'Таблица вводных'!$E$3+'Таблица вводных'!$F$3)</f>
        <v>-0.41203990367697507</v>
      </c>
      <c r="H2185" s="66">
        <f>'Итоговая табл.1чел(все услуги-к'!$H2185-('Расчет комиссии(Нади)'!$I2185+'Таблица вводных'!$E$3+'Таблица вводных'!$F$3)</f>
        <v>-0.41203990367697507</v>
      </c>
      <c r="I2185" s="66">
        <f>('Итоговая табл.1чел(все услуги-к'!$I2185+('Итоговая табл.1чел(все услуги-к'!$I2185*'Таблица вводных'!$G$9))-('Расчет комиссии(Нади)'!$I2185+'Таблица вводных'!$E$3+'Таблица вводных'!$F$3)</f>
        <v>-0.41203990367697507</v>
      </c>
      <c r="J2185" s="13" t="s">
        <v>345</v>
      </c>
    </row>
    <row r="2186" spans="1:10" ht="13.2" customHeight="1">
      <c r="A2186" s="140"/>
      <c r="B2186" s="5">
        <v>45444</v>
      </c>
      <c r="C2186" s="15"/>
      <c r="D2186" s="66">
        <f>(('Итоговая табл.1чел(все услуги-к'!$D2186+('Итоговая табл.1чел(все услуги-к'!$D2186*'Таблица вводных'!$G$4)))-('Расчет комиссии(Нади)'!$I2186+'Таблица вводных'!$E$3+'Таблица вводных'!$F$3)</f>
        <v>7.2879600963230251</v>
      </c>
      <c r="E2186" s="66">
        <f>('Итоговая табл.1чел(все услуги-к'!$E2186+('Итоговая табл.1чел(все услуги-к'!$E2186*'Таблица вводных'!$G$5))-('Расчет комиссии(Нади)'!$I2186+'Таблица вводных'!$E$3+'Таблица вводных'!$F$3)</f>
        <v>0.50371009632302488</v>
      </c>
      <c r="F2186" s="66">
        <f>('Итоговая табл.1чел(все услуги-к'!$F2186+('Итоговая табл.1чел(все услуги-к'!$F2186*'Таблица вводных'!$G$6))-('Расчет комиссии(Нади)'!$I2186+'Таблица вводных'!$E$3+'Таблица вводных'!$F$3)</f>
        <v>23.347960096323028</v>
      </c>
      <c r="G2186" s="66">
        <f>('Итоговая табл.1чел(все услуги-к'!$G2186+('Итоговая табл.1чел(все услуги-к'!$G2186*'Таблица вводных'!$G$7))-('Расчет комиссии(Нади)'!$I2186+'Таблица вводных'!$E$3+'Таблица вводных'!$F$3)</f>
        <v>-0.41203990367697507</v>
      </c>
      <c r="H2186" s="66">
        <f>'Итоговая табл.1чел(все услуги-к'!$H2186-('Расчет комиссии(Нади)'!$I2186+'Таблица вводных'!$E$3+'Таблица вводных'!$F$3)</f>
        <v>-0.41203990367697507</v>
      </c>
      <c r="I2186" s="66">
        <f>('Итоговая табл.1чел(все услуги-к'!$I2186+('Итоговая табл.1чел(все услуги-к'!$I2186*'Таблица вводных'!$G$9))-('Расчет комиссии(Нади)'!$I2186+'Таблица вводных'!$E$3+'Таблица вводных'!$F$3)</f>
        <v>-0.41203990367697507</v>
      </c>
      <c r="J2186" s="13" t="s">
        <v>345</v>
      </c>
    </row>
    <row r="2187" spans="1:10" ht="13.2" customHeight="1">
      <c r="A2187" s="140"/>
      <c r="B2187" s="5">
        <v>45447</v>
      </c>
      <c r="C2187" s="6"/>
      <c r="D2187" s="66">
        <f>(('Итоговая табл.1чел(все услуги-к'!$D2187+('Итоговая табл.1чел(все услуги-к'!$D2187*'Таблица вводных'!$G$4)))-('Расчет комиссии(Нади)'!$I2187+'Таблица вводных'!$E$3+'Таблица вводных'!$F$3)</f>
        <v>7.2879600963230251</v>
      </c>
      <c r="E2187" s="66">
        <f>('Итоговая табл.1чел(все услуги-к'!$E2187+('Итоговая табл.1чел(все услуги-к'!$E2187*'Таблица вводных'!$G$5))-('Расчет комиссии(Нади)'!$I2187+'Таблица вводных'!$E$3+'Таблица вводных'!$F$3)</f>
        <v>0.50371009632302488</v>
      </c>
      <c r="F2187" s="66">
        <f>('Итоговая табл.1чел(все услуги-к'!$F2187+('Итоговая табл.1чел(все услуги-к'!$F2187*'Таблица вводных'!$G$6))-('Расчет комиссии(Нади)'!$I2187+'Таблица вводных'!$E$3+'Таблица вводных'!$F$3)</f>
        <v>23.347960096323028</v>
      </c>
      <c r="G2187" s="66">
        <f>('Итоговая табл.1чел(все услуги-к'!$G2187+('Итоговая табл.1чел(все услуги-к'!$G2187*'Таблица вводных'!$G$7))-('Расчет комиссии(Нади)'!$I2187+'Таблица вводных'!$E$3+'Таблица вводных'!$F$3)</f>
        <v>-0.41203990367697507</v>
      </c>
      <c r="H2187" s="66">
        <f>'Итоговая табл.1чел(все услуги-к'!$H2187-('Расчет комиссии(Нади)'!$I2187+'Таблица вводных'!$E$3+'Таблица вводных'!$F$3)</f>
        <v>-0.41203990367697507</v>
      </c>
      <c r="I2187" s="66">
        <f>('Итоговая табл.1чел(все услуги-к'!$I2187+('Итоговая табл.1чел(все услуги-к'!$I2187*'Таблица вводных'!$G$9))-('Расчет комиссии(Нади)'!$I2187+'Таблица вводных'!$E$3+'Таблица вводных'!$F$3)</f>
        <v>-0.41203990367697507</v>
      </c>
      <c r="J2187" s="13" t="s">
        <v>345</v>
      </c>
    </row>
    <row r="2188" spans="1:10" ht="13.2" customHeight="1">
      <c r="A2188" s="140"/>
      <c r="B2188" s="5">
        <v>45451</v>
      </c>
      <c r="C2188" s="15"/>
      <c r="D2188" s="66">
        <f>(('Итоговая табл.1чел(все услуги-к'!$D2188+('Итоговая табл.1чел(все услуги-к'!$D2188*'Таблица вводных'!$G$4)))-('Расчет комиссии(Нади)'!$I2188+'Таблица вводных'!$E$3+'Таблица вводных'!$F$3)</f>
        <v>7.2879600963230251</v>
      </c>
      <c r="E2188" s="66">
        <f>('Итоговая табл.1чел(все услуги-к'!$E2188+('Итоговая табл.1чел(все услуги-к'!$E2188*'Таблица вводных'!$G$5))-('Расчет комиссии(Нади)'!$I2188+'Таблица вводных'!$E$3+'Таблица вводных'!$F$3)</f>
        <v>0.50371009632302488</v>
      </c>
      <c r="F2188" s="66">
        <f>('Итоговая табл.1чел(все услуги-к'!$F2188+('Итоговая табл.1чел(все услуги-к'!$F2188*'Таблица вводных'!$G$6))-('Расчет комиссии(Нади)'!$I2188+'Таблица вводных'!$E$3+'Таблица вводных'!$F$3)</f>
        <v>23.347960096323028</v>
      </c>
      <c r="G2188" s="66">
        <f>('Итоговая табл.1чел(все услуги-к'!$G2188+('Итоговая табл.1чел(все услуги-к'!$G2188*'Таблица вводных'!$G$7))-('Расчет комиссии(Нади)'!$I2188+'Таблица вводных'!$E$3+'Таблица вводных'!$F$3)</f>
        <v>-0.41203990367697507</v>
      </c>
      <c r="H2188" s="66">
        <f>'Итоговая табл.1чел(все услуги-к'!$H2188-('Расчет комиссии(Нади)'!$I2188+'Таблица вводных'!$E$3+'Таблица вводных'!$F$3)</f>
        <v>-0.41203990367697507</v>
      </c>
      <c r="I2188" s="66">
        <f>('Итоговая табл.1чел(все услуги-к'!$I2188+('Итоговая табл.1чел(все услуги-к'!$I2188*'Таблица вводных'!$G$9))-('Расчет комиссии(Нади)'!$I2188+'Таблица вводных'!$E$3+'Таблица вводных'!$F$3)</f>
        <v>-0.41203990367697507</v>
      </c>
      <c r="J2188" s="13" t="s">
        <v>345</v>
      </c>
    </row>
    <row r="2189" spans="1:10" ht="13.2" customHeight="1">
      <c r="A2189" s="140"/>
      <c r="B2189" s="5">
        <v>45454</v>
      </c>
      <c r="C2189" s="15"/>
      <c r="D2189" s="66">
        <f>(('Итоговая табл.1чел(все услуги-к'!$D2189+('Итоговая табл.1чел(все услуги-к'!$D2189*'Таблица вводных'!$G$4)))-('Расчет комиссии(Нади)'!$I2189+'Таблица вводных'!$E$3+'Таблица вводных'!$F$3)</f>
        <v>7.2879600963230251</v>
      </c>
      <c r="E2189" s="66">
        <f>('Итоговая табл.1чел(все услуги-к'!$E2189+('Итоговая табл.1чел(все услуги-к'!$E2189*'Таблица вводных'!$G$5))-('Расчет комиссии(Нади)'!$I2189+'Таблица вводных'!$E$3+'Таблица вводных'!$F$3)</f>
        <v>0.50371009632302488</v>
      </c>
      <c r="F2189" s="66">
        <f>('Итоговая табл.1чел(все услуги-к'!$F2189+('Итоговая табл.1чел(все услуги-к'!$F2189*'Таблица вводных'!$G$6))-('Расчет комиссии(Нади)'!$I2189+'Таблица вводных'!$E$3+'Таблица вводных'!$F$3)</f>
        <v>23.347960096323028</v>
      </c>
      <c r="G2189" s="66">
        <f>('Итоговая табл.1чел(все услуги-к'!$G2189+('Итоговая табл.1чел(все услуги-к'!$G2189*'Таблица вводных'!$G$7))-('Расчет комиссии(Нади)'!$I2189+'Таблица вводных'!$E$3+'Таблица вводных'!$F$3)</f>
        <v>-0.41203990367697507</v>
      </c>
      <c r="H2189" s="66">
        <f>'Итоговая табл.1чел(все услуги-к'!$H2189-('Расчет комиссии(Нади)'!$I2189+'Таблица вводных'!$E$3+'Таблица вводных'!$F$3)</f>
        <v>-0.41203990367697507</v>
      </c>
      <c r="I2189" s="66">
        <f>('Итоговая табл.1чел(все услуги-к'!$I2189+('Итоговая табл.1чел(все услуги-к'!$I2189*'Таблица вводных'!$G$9))-('Расчет комиссии(Нади)'!$I2189+'Таблица вводных'!$E$3+'Таблица вводных'!$F$3)</f>
        <v>-0.41203990367697507</v>
      </c>
      <c r="J2189" s="13" t="s">
        <v>345</v>
      </c>
    </row>
    <row r="2190" spans="1:10" ht="13.2" customHeight="1">
      <c r="A2190" s="140"/>
      <c r="B2190" s="5"/>
      <c r="C2190" s="6"/>
      <c r="D2190" s="66">
        <f>(('Итоговая табл.1чел(все услуги-к'!$D2190+('Итоговая табл.1чел(все услуги-к'!$D2190*'Таблица вводных'!$G$4)))-('Расчет комиссии(Нади)'!$I2190+'Таблица вводных'!$E$3+'Таблица вводных'!$F$3)</f>
        <v>7.2879600963230251</v>
      </c>
      <c r="E2190" s="66">
        <f>('Итоговая табл.1чел(все услуги-к'!$E2190+('Итоговая табл.1чел(все услуги-к'!$E2190*'Таблица вводных'!$G$5))-('Расчет комиссии(Нади)'!$I2190+'Таблица вводных'!$E$3+'Таблица вводных'!$F$3)</f>
        <v>0.50371009632302488</v>
      </c>
      <c r="F2190" s="66">
        <f>('Итоговая табл.1чел(все услуги-к'!$F2190+('Итоговая табл.1чел(все услуги-к'!$F2190*'Таблица вводных'!$G$6))-('Расчет комиссии(Нади)'!$I2190+'Таблица вводных'!$E$3+'Таблица вводных'!$F$3)</f>
        <v>23.347960096323028</v>
      </c>
      <c r="G2190" s="66">
        <f>('Итоговая табл.1чел(все услуги-к'!$G2190+('Итоговая табл.1чел(все услуги-к'!$G2190*'Таблица вводных'!$G$7))-('Расчет комиссии(Нади)'!$I2190+'Таблица вводных'!$E$3+'Таблица вводных'!$F$3)</f>
        <v>-0.41203990367697507</v>
      </c>
      <c r="H2190" s="66">
        <f>'Итоговая табл.1чел(все услуги-к'!$H2190-('Расчет комиссии(Нади)'!$I2190+'Таблица вводных'!$E$3+'Таблица вводных'!$F$3)</f>
        <v>-0.41203990367697507</v>
      </c>
      <c r="I2190" s="66">
        <f>('Итоговая табл.1чел(все услуги-к'!$I2190+('Итоговая табл.1чел(все услуги-к'!$I2190*'Таблица вводных'!$G$9))-('Расчет комиссии(Нади)'!$I2190+'Таблица вводных'!$E$3+'Таблица вводных'!$F$3)</f>
        <v>-0.41203990367697507</v>
      </c>
      <c r="J2190" s="13" t="s">
        <v>345</v>
      </c>
    </row>
    <row r="2191" spans="1:10" ht="13.2" customHeight="1">
      <c r="A2191" s="140"/>
      <c r="B2191" s="5"/>
      <c r="C2191" s="15"/>
      <c r="D2191" s="66">
        <f>(('Итоговая табл.1чел(все услуги-к'!$D2191+('Итоговая табл.1чел(все услуги-к'!$D2191*'Таблица вводных'!$G$4)))-('Расчет комиссии(Нади)'!$I2191+'Таблица вводных'!$E$3+'Таблица вводных'!$F$3)</f>
        <v>7.2879600963230251</v>
      </c>
      <c r="E2191" s="66">
        <f>('Итоговая табл.1чел(все услуги-к'!$E2191+('Итоговая табл.1чел(все услуги-к'!$E2191*'Таблица вводных'!$G$5))-('Расчет комиссии(Нади)'!$I2191+'Таблица вводных'!$E$3+'Таблица вводных'!$F$3)</f>
        <v>0.50371009632302488</v>
      </c>
      <c r="F2191" s="66">
        <f>('Итоговая табл.1чел(все услуги-к'!$F2191+('Итоговая табл.1чел(все услуги-к'!$F2191*'Таблица вводных'!$G$6))-('Расчет комиссии(Нади)'!$I2191+'Таблица вводных'!$E$3+'Таблица вводных'!$F$3)</f>
        <v>23.347960096323028</v>
      </c>
      <c r="G2191" s="66">
        <f>('Итоговая табл.1чел(все услуги-к'!$G2191+('Итоговая табл.1чел(все услуги-к'!$G2191*'Таблица вводных'!$G$7))-('Расчет комиссии(Нади)'!$I2191+'Таблица вводных'!$E$3+'Таблица вводных'!$F$3)</f>
        <v>-0.41203990367697507</v>
      </c>
      <c r="H2191" s="66">
        <f>'Итоговая табл.1чел(все услуги-к'!$H2191-('Расчет комиссии(Нади)'!$I2191+'Таблица вводных'!$E$3+'Таблица вводных'!$F$3)</f>
        <v>-0.41203990367697507</v>
      </c>
      <c r="I2191" s="66">
        <f>('Итоговая табл.1чел(все услуги-к'!$I2191+('Итоговая табл.1чел(все услуги-к'!$I2191*'Таблица вводных'!$G$9))-('Расчет комиссии(Нади)'!$I2191+'Таблица вводных'!$E$3+'Таблица вводных'!$F$3)</f>
        <v>-0.41203990367697507</v>
      </c>
      <c r="J2191" s="13" t="s">
        <v>345</v>
      </c>
    </row>
    <row r="2192" spans="1:10" ht="13.2" customHeight="1">
      <c r="A2192" s="140"/>
      <c r="B2192" s="5"/>
      <c r="C2192" s="6"/>
      <c r="D2192" s="66">
        <f>(('Итоговая табл.1чел(все услуги-к'!$D2192+('Итоговая табл.1чел(все услуги-к'!$D2192*'Таблица вводных'!$G$4)))-('Расчет комиссии(Нади)'!$I2192+'Таблица вводных'!$E$3+'Таблица вводных'!$F$3)</f>
        <v>7.2879600963230251</v>
      </c>
      <c r="E2192" s="66">
        <f>('Итоговая табл.1чел(все услуги-к'!$E2192+('Итоговая табл.1чел(все услуги-к'!$E2192*'Таблица вводных'!$G$5))-('Расчет комиссии(Нади)'!$I2192+'Таблица вводных'!$E$3+'Таблица вводных'!$F$3)</f>
        <v>0.50371009632302488</v>
      </c>
      <c r="F2192" s="66">
        <f>('Итоговая табл.1чел(все услуги-к'!$F2192+('Итоговая табл.1чел(все услуги-к'!$F2192*'Таблица вводных'!$G$6))-('Расчет комиссии(Нади)'!$I2192+'Таблица вводных'!$E$3+'Таблица вводных'!$F$3)</f>
        <v>23.347960096323028</v>
      </c>
      <c r="G2192" s="66">
        <f>('Итоговая табл.1чел(все услуги-к'!$G2192+('Итоговая табл.1чел(все услуги-к'!$G2192*'Таблица вводных'!$G$7))-('Расчет комиссии(Нади)'!$I2192+'Таблица вводных'!$E$3+'Таблица вводных'!$F$3)</f>
        <v>-0.41203990367697507</v>
      </c>
      <c r="H2192" s="66">
        <f>'Итоговая табл.1чел(все услуги-к'!$H2192-('Расчет комиссии(Нади)'!$I2192+'Таблица вводных'!$E$3+'Таблица вводных'!$F$3)</f>
        <v>-0.41203990367697507</v>
      </c>
      <c r="I2192" s="66">
        <f>('Итоговая табл.1чел(все услуги-к'!$I2192+('Итоговая табл.1чел(все услуги-к'!$I2192*'Таблица вводных'!$G$9))-('Расчет комиссии(Нади)'!$I2192+'Таблица вводных'!$E$3+'Таблица вводных'!$F$3)</f>
        <v>-0.41203990367697507</v>
      </c>
      <c r="J2192" s="13" t="s">
        <v>345</v>
      </c>
    </row>
    <row r="2193" spans="1:10" ht="13.2" customHeight="1">
      <c r="A2193" s="140"/>
      <c r="B2193" s="5"/>
      <c r="C2193" s="6"/>
      <c r="D2193" s="66">
        <f>(('Итоговая табл.1чел(все услуги-к'!$D2193+('Итоговая табл.1чел(все услуги-к'!$D2193*'Таблица вводных'!$G$4)))-('Расчет комиссии(Нади)'!$I2193+'Таблица вводных'!$E$3+'Таблица вводных'!$F$3)</f>
        <v>7.2879600963230251</v>
      </c>
      <c r="E2193" s="66">
        <f>('Итоговая табл.1чел(все услуги-к'!$E2193+('Итоговая табл.1чел(все услуги-к'!$E2193*'Таблица вводных'!$G$5))-('Расчет комиссии(Нади)'!$I2193+'Таблица вводных'!$E$3+'Таблица вводных'!$F$3)</f>
        <v>0.50371009632302488</v>
      </c>
      <c r="F2193" s="66">
        <f>('Итоговая табл.1чел(все услуги-к'!$F2193+('Итоговая табл.1чел(все услуги-к'!$F2193*'Таблица вводных'!$G$6))-('Расчет комиссии(Нади)'!$I2193+'Таблица вводных'!$E$3+'Таблица вводных'!$F$3)</f>
        <v>23.347960096323028</v>
      </c>
      <c r="G2193" s="66">
        <f>('Итоговая табл.1чел(все услуги-к'!$G2193+('Итоговая табл.1чел(все услуги-к'!$G2193*'Таблица вводных'!$G$7))-('Расчет комиссии(Нади)'!$I2193+'Таблица вводных'!$E$3+'Таблица вводных'!$F$3)</f>
        <v>-0.41203990367697507</v>
      </c>
      <c r="H2193" s="66">
        <f>'Итоговая табл.1чел(все услуги-к'!$H2193-('Расчет комиссии(Нади)'!$I2193+'Таблица вводных'!$E$3+'Таблица вводных'!$F$3)</f>
        <v>-0.41203990367697507</v>
      </c>
      <c r="I2193" s="66">
        <f>('Итоговая табл.1чел(все услуги-к'!$I2193+('Итоговая табл.1чел(все услуги-к'!$I2193*'Таблица вводных'!$G$9))-('Расчет комиссии(Нади)'!$I2193+'Таблица вводных'!$E$3+'Таблица вводных'!$F$3)</f>
        <v>-0.41203990367697507</v>
      </c>
      <c r="J2193" s="13" t="s">
        <v>345</v>
      </c>
    </row>
    <row r="2194" spans="1:10" ht="13.2" customHeight="1">
      <c r="A2194" s="140"/>
      <c r="B2194" s="5"/>
      <c r="C2194" s="15"/>
      <c r="D2194" s="66">
        <f>(('Итоговая табл.1чел(все услуги-к'!$D2194+('Итоговая табл.1чел(все услуги-к'!$D2194*'Таблица вводных'!$G$4)))-('Расчет комиссии(Нади)'!$I2194+'Таблица вводных'!$E$3+'Таблица вводных'!$F$3)</f>
        <v>7.2879600963230251</v>
      </c>
      <c r="E2194" s="66">
        <f>('Итоговая табл.1чел(все услуги-к'!$E2194+('Итоговая табл.1чел(все услуги-к'!$E2194*'Таблица вводных'!$G$5))-('Расчет комиссии(Нади)'!$I2194+'Таблица вводных'!$E$3+'Таблица вводных'!$F$3)</f>
        <v>0.50371009632302488</v>
      </c>
      <c r="F2194" s="66">
        <f>('Итоговая табл.1чел(все услуги-к'!$F2194+('Итоговая табл.1чел(все услуги-к'!$F2194*'Таблица вводных'!$G$6))-('Расчет комиссии(Нади)'!$I2194+'Таблица вводных'!$E$3+'Таблица вводных'!$F$3)</f>
        <v>23.347960096323028</v>
      </c>
      <c r="G2194" s="66">
        <f>('Итоговая табл.1чел(все услуги-к'!$G2194+('Итоговая табл.1чел(все услуги-к'!$G2194*'Таблица вводных'!$G$7))-('Расчет комиссии(Нади)'!$I2194+'Таблица вводных'!$E$3+'Таблица вводных'!$F$3)</f>
        <v>-0.41203990367697507</v>
      </c>
      <c r="H2194" s="66">
        <f>'Итоговая табл.1чел(все услуги-к'!$H2194-('Расчет комиссии(Нади)'!$I2194+'Таблица вводных'!$E$3+'Таблица вводных'!$F$3)</f>
        <v>-0.41203990367697507</v>
      </c>
      <c r="I2194" s="66">
        <f>('Итоговая табл.1чел(все услуги-к'!$I2194+('Итоговая табл.1чел(все услуги-к'!$I2194*'Таблица вводных'!$G$9))-('Расчет комиссии(Нади)'!$I2194+'Таблица вводных'!$E$3+'Таблица вводных'!$F$3)</f>
        <v>-0.41203990367697507</v>
      </c>
      <c r="J2194" s="13" t="s">
        <v>345</v>
      </c>
    </row>
    <row r="2195" spans="1:10" ht="13.2" customHeight="1">
      <c r="A2195" s="140"/>
      <c r="B2195" s="5"/>
      <c r="C2195" s="6"/>
      <c r="D2195" s="66">
        <f>(('Итоговая табл.1чел(все услуги-к'!$D2195+('Итоговая табл.1чел(все услуги-к'!$D2195*'Таблица вводных'!$G$4)))-('Расчет комиссии(Нади)'!$I2195+'Таблица вводных'!$E$3+'Таблица вводных'!$F$3)</f>
        <v>7.2879600963230251</v>
      </c>
      <c r="E2195" s="66">
        <f>('Итоговая табл.1чел(все услуги-к'!$E2195+('Итоговая табл.1чел(все услуги-к'!$E2195*'Таблица вводных'!$G$5))-('Расчет комиссии(Нади)'!$I2195+'Таблица вводных'!$E$3+'Таблица вводных'!$F$3)</f>
        <v>0.50371009632302488</v>
      </c>
      <c r="F2195" s="66">
        <f>('Итоговая табл.1чел(все услуги-к'!$F2195+('Итоговая табл.1чел(все услуги-к'!$F2195*'Таблица вводных'!$G$6))-('Расчет комиссии(Нади)'!$I2195+'Таблица вводных'!$E$3+'Таблица вводных'!$F$3)</f>
        <v>23.347960096323028</v>
      </c>
      <c r="G2195" s="66">
        <f>('Итоговая табл.1чел(все услуги-к'!$G2195+('Итоговая табл.1чел(все услуги-к'!$G2195*'Таблица вводных'!$G$7))-('Расчет комиссии(Нади)'!$I2195+'Таблица вводных'!$E$3+'Таблица вводных'!$F$3)</f>
        <v>-0.41203990367697507</v>
      </c>
      <c r="H2195" s="66">
        <f>'Итоговая табл.1чел(все услуги-к'!$H2195-('Расчет комиссии(Нади)'!$I2195+'Таблица вводных'!$E$3+'Таблица вводных'!$F$3)</f>
        <v>-0.41203990367697507</v>
      </c>
      <c r="I2195" s="66">
        <f>('Итоговая табл.1чел(все услуги-к'!$I2195+('Итоговая табл.1чел(все услуги-к'!$I2195*'Таблица вводных'!$G$9))-('Расчет комиссии(Нади)'!$I2195+'Таблица вводных'!$E$3+'Таблица вводных'!$F$3)</f>
        <v>-0.41203990367697507</v>
      </c>
      <c r="J2195" s="13" t="s">
        <v>345</v>
      </c>
    </row>
    <row r="2196" spans="1:10" ht="13.2" customHeight="1">
      <c r="A2196" s="140"/>
      <c r="B2196" s="5"/>
      <c r="C2196" s="15"/>
      <c r="D2196" s="66">
        <f>(('Итоговая табл.1чел(все услуги-к'!$D2196+('Итоговая табл.1чел(все услуги-к'!$D2196*'Таблица вводных'!$G$4)))-('Расчет комиссии(Нади)'!$I2196+'Таблица вводных'!$E$3+'Таблица вводных'!$F$3)</f>
        <v>7.2879600963230251</v>
      </c>
      <c r="E2196" s="66">
        <f>('Итоговая табл.1чел(все услуги-к'!$E2196+('Итоговая табл.1чел(все услуги-к'!$E2196*'Таблица вводных'!$G$5))-('Расчет комиссии(Нади)'!$I2196+'Таблица вводных'!$E$3+'Таблица вводных'!$F$3)</f>
        <v>0.50371009632302488</v>
      </c>
      <c r="F2196" s="66">
        <f>('Итоговая табл.1чел(все услуги-к'!$F2196+('Итоговая табл.1чел(все услуги-к'!$F2196*'Таблица вводных'!$G$6))-('Расчет комиссии(Нади)'!$I2196+'Таблица вводных'!$E$3+'Таблица вводных'!$F$3)</f>
        <v>23.347960096323028</v>
      </c>
      <c r="G2196" s="66">
        <f>('Итоговая табл.1чел(все услуги-к'!$G2196+('Итоговая табл.1чел(все услуги-к'!$G2196*'Таблица вводных'!$G$7))-('Расчет комиссии(Нади)'!$I2196+'Таблица вводных'!$E$3+'Таблица вводных'!$F$3)</f>
        <v>-0.41203990367697507</v>
      </c>
      <c r="H2196" s="66">
        <f>'Итоговая табл.1чел(все услуги-к'!$H2196-('Расчет комиссии(Нади)'!$I2196+'Таблица вводных'!$E$3+'Таблица вводных'!$F$3)</f>
        <v>-0.41203990367697507</v>
      </c>
      <c r="I2196" s="66">
        <f>('Итоговая табл.1чел(все услуги-к'!$I2196+('Итоговая табл.1чел(все услуги-к'!$I2196*'Таблица вводных'!$G$9))-('Расчет комиссии(Нади)'!$I2196+'Таблица вводных'!$E$3+'Таблица вводных'!$F$3)</f>
        <v>-0.41203990367697507</v>
      </c>
      <c r="J2196" s="13" t="s">
        <v>345</v>
      </c>
    </row>
    <row r="2197" spans="1:10" ht="13.2" customHeight="1">
      <c r="A2197" s="141"/>
      <c r="B2197" s="18"/>
      <c r="C2197" s="19"/>
      <c r="D2197" s="76">
        <f>(('Итоговая табл.1чел(все услуги-к'!$D2197+('Итоговая табл.1чел(все услуги-к'!$D2197*'Таблица вводных'!$G$4)))-('Расчет комиссии(Нади)'!$I2197+'Таблица вводных'!$E$3+'Таблица вводных'!$F$3)</f>
        <v>7.2879600963230251</v>
      </c>
      <c r="E2197" s="76">
        <f>('Итоговая табл.1чел(все услуги-к'!$E2197+('Итоговая табл.1чел(все услуги-к'!$E2197*'Таблица вводных'!$G$5))-('Расчет комиссии(Нади)'!$I2197+'Таблица вводных'!$E$3+'Таблица вводных'!$F$3)</f>
        <v>0.50371009632302488</v>
      </c>
      <c r="F2197" s="76">
        <f>('Итоговая табл.1чел(все услуги-к'!$F2197+('Итоговая табл.1чел(все услуги-к'!$F2197*'Таблица вводных'!$G$6))-('Расчет комиссии(Нади)'!$I2197+'Таблица вводных'!$E$3+'Таблица вводных'!$F$3)</f>
        <v>23.347960096323028</v>
      </c>
      <c r="G2197" s="76">
        <f>('Итоговая табл.1чел(все услуги-к'!$G2197+('Итоговая табл.1чел(все услуги-к'!$G2197*'Таблица вводных'!$G$7))-('Расчет комиссии(Нади)'!$I2197+'Таблица вводных'!$E$3+'Таблица вводных'!$F$3)</f>
        <v>-0.41203990367697507</v>
      </c>
      <c r="H2197" s="76">
        <f>'Итоговая табл.1чел(все услуги-к'!$H2197-('Расчет комиссии(Нади)'!$I2197+'Таблица вводных'!$E$3+'Таблица вводных'!$F$3)</f>
        <v>-0.41203990367697507</v>
      </c>
      <c r="I2197" s="76">
        <f>('Итоговая табл.1чел(все услуги-к'!$I2197+('Итоговая табл.1чел(все услуги-к'!$I2197*'Таблица вводных'!$G$9))-('Расчет комиссии(Нади)'!$I2197+'Таблица вводных'!$E$3+'Таблица вводных'!$F$3)</f>
        <v>-0.41203990367697507</v>
      </c>
      <c r="J2197" s="22" t="s">
        <v>345</v>
      </c>
    </row>
    <row r="2198" spans="1:10" ht="13.2" customHeight="1">
      <c r="A2198" s="144" t="s">
        <v>346</v>
      </c>
      <c r="B2198" s="5">
        <v>45423</v>
      </c>
      <c r="C2198" s="97"/>
      <c r="D2198" s="59">
        <f>(('Итоговая табл.1чел(все услуги-к'!$D2198+('Итоговая табл.1чел(все услуги-к'!$D2198*'Таблица вводных'!$G$4)))-('Расчет комиссии(Нади)'!$I2198+'Таблица вводных'!$E$3+'Таблица вводных'!$F$3)</f>
        <v>7.2879600963230251</v>
      </c>
      <c r="E2198" s="59">
        <f>('Итоговая табл.1чел(все услуги-к'!$E2198+('Итоговая табл.1чел(все услуги-к'!$E2198*'Таблица вводных'!$G$5))-('Расчет комиссии(Нади)'!$I2198+'Таблица вводных'!$E$3+'Таблица вводных'!$F$3)</f>
        <v>0.50371009632302488</v>
      </c>
      <c r="F2198" s="59">
        <f>('Итоговая табл.1чел(все услуги-к'!$F2198+('Итоговая табл.1чел(все услуги-к'!$F2198*'Таблица вводных'!$G$6))-('Расчет комиссии(Нади)'!$I2198+'Таблица вводных'!$E$3+'Таблица вводных'!$F$3)</f>
        <v>23.347960096323028</v>
      </c>
      <c r="G2198" s="59">
        <f>('Итоговая табл.1чел(все услуги-к'!$G2198+('Итоговая табл.1чел(все услуги-к'!$G2198*'Таблица вводных'!$G$7))-('Расчет комиссии(Нади)'!$I2198+'Таблица вводных'!$E$3+'Таблица вводных'!$F$3)</f>
        <v>-0.41203990367697507</v>
      </c>
      <c r="H2198" s="59">
        <f>'Итоговая табл.1чел(все услуги-к'!$H2198-('Расчет комиссии(Нади)'!$I2198+'Таблица вводных'!$E$3+'Таблица вводных'!$F$3)</f>
        <v>-0.41203990367697507</v>
      </c>
      <c r="I2198" s="59">
        <f>('Итоговая табл.1чел(все услуги-к'!$I2198+('Итоговая табл.1чел(все услуги-к'!$I2198*'Таблица вводных'!$G$9))-('Расчет комиссии(Нади)'!$I2198+'Таблица вводных'!$E$3+'Таблица вводных'!$F$3)</f>
        <v>-0.41203990367697507</v>
      </c>
      <c r="J2198" s="10" t="s">
        <v>347</v>
      </c>
    </row>
    <row r="2199" spans="1:10" ht="13.2" customHeight="1">
      <c r="A2199" s="140"/>
      <c r="B2199" s="5">
        <v>45426</v>
      </c>
      <c r="C2199" s="6"/>
      <c r="D2199" s="66">
        <f>(('Итоговая табл.1чел(все услуги-к'!$D2199+('Итоговая табл.1чел(все услуги-к'!$D2199*'Таблица вводных'!$G$4)))-('Расчет комиссии(Нади)'!$I2199+'Таблица вводных'!$E$3+'Таблица вводных'!$F$3)</f>
        <v>7.2879600963230251</v>
      </c>
      <c r="E2199" s="66">
        <f>('Итоговая табл.1чел(все услуги-к'!$E2199+('Итоговая табл.1чел(все услуги-к'!$E2199*'Таблица вводных'!$G$5))-('Расчет комиссии(Нади)'!$I2199+'Таблица вводных'!$E$3+'Таблица вводных'!$F$3)</f>
        <v>0.50371009632302488</v>
      </c>
      <c r="F2199" s="66">
        <f>('Итоговая табл.1чел(все услуги-к'!$F2199+('Итоговая табл.1чел(все услуги-к'!$F2199*'Таблица вводных'!$G$6))-('Расчет комиссии(Нади)'!$I2199+'Таблица вводных'!$E$3+'Таблица вводных'!$F$3)</f>
        <v>23.347960096323028</v>
      </c>
      <c r="G2199" s="66">
        <f>('Итоговая табл.1чел(все услуги-к'!$G2199+('Итоговая табл.1чел(все услуги-к'!$G2199*'Таблица вводных'!$G$7))-('Расчет комиссии(Нади)'!$I2199+'Таблица вводных'!$E$3+'Таблица вводных'!$F$3)</f>
        <v>-0.41203990367697507</v>
      </c>
      <c r="H2199" s="66">
        <f>'Итоговая табл.1чел(все услуги-к'!$H2199-('Расчет комиссии(Нади)'!$I2199+'Таблица вводных'!$E$3+'Таблица вводных'!$F$3)</f>
        <v>-0.41203990367697507</v>
      </c>
      <c r="I2199" s="66">
        <f>('Итоговая табл.1чел(все услуги-к'!$I2199+('Итоговая табл.1чел(все услуги-к'!$I2199*'Таблица вводных'!$G$9))-('Расчет комиссии(Нади)'!$I2199+'Таблица вводных'!$E$3+'Таблица вводных'!$F$3)</f>
        <v>-0.41203990367697507</v>
      </c>
      <c r="J2199" s="13" t="s">
        <v>347</v>
      </c>
    </row>
    <row r="2200" spans="1:10" ht="13.2" customHeight="1">
      <c r="A2200" s="140"/>
      <c r="B2200" s="5">
        <v>45430</v>
      </c>
      <c r="C2200" s="15"/>
      <c r="D2200" s="66">
        <f>(('Итоговая табл.1чел(все услуги-к'!$D2200+('Итоговая табл.1чел(все услуги-к'!$D2200*'Таблица вводных'!$G$4)))-('Расчет комиссии(Нади)'!$I2200+'Таблица вводных'!$E$3+'Таблица вводных'!$F$3)</f>
        <v>7.2879600963230251</v>
      </c>
      <c r="E2200" s="66">
        <f>('Итоговая табл.1чел(все услуги-к'!$E2200+('Итоговая табл.1чел(все услуги-к'!$E2200*'Таблица вводных'!$G$5))-('Расчет комиссии(Нади)'!$I2200+'Таблица вводных'!$E$3+'Таблица вводных'!$F$3)</f>
        <v>0.50371009632302488</v>
      </c>
      <c r="F2200" s="66">
        <f>('Итоговая табл.1чел(все услуги-к'!$F2200+('Итоговая табл.1чел(все услуги-к'!$F2200*'Таблица вводных'!$G$6))-('Расчет комиссии(Нади)'!$I2200+'Таблица вводных'!$E$3+'Таблица вводных'!$F$3)</f>
        <v>23.347960096323028</v>
      </c>
      <c r="G2200" s="66">
        <f>('Итоговая табл.1чел(все услуги-к'!$G2200+('Итоговая табл.1чел(все услуги-к'!$G2200*'Таблица вводных'!$G$7))-('Расчет комиссии(Нади)'!$I2200+'Таблица вводных'!$E$3+'Таблица вводных'!$F$3)</f>
        <v>-0.41203990367697507</v>
      </c>
      <c r="H2200" s="66">
        <f>'Итоговая табл.1чел(все услуги-к'!$H2200-('Расчет комиссии(Нади)'!$I2200+'Таблица вводных'!$E$3+'Таблица вводных'!$F$3)</f>
        <v>-0.41203990367697507</v>
      </c>
      <c r="I2200" s="66">
        <f>('Итоговая табл.1чел(все услуги-к'!$I2200+('Итоговая табл.1чел(все услуги-к'!$I2200*'Таблица вводных'!$G$9))-('Расчет комиссии(Нади)'!$I2200+'Таблица вводных'!$E$3+'Таблица вводных'!$F$3)</f>
        <v>-0.41203990367697507</v>
      </c>
      <c r="J2200" s="13" t="s">
        <v>347</v>
      </c>
    </row>
    <row r="2201" spans="1:10" ht="13.2" customHeight="1">
      <c r="A2201" s="140"/>
      <c r="B2201" s="5">
        <v>45433</v>
      </c>
      <c r="C2201" s="6"/>
      <c r="D2201" s="66">
        <f>(('Итоговая табл.1чел(все услуги-к'!$D2201+('Итоговая табл.1чел(все услуги-к'!$D2201*'Таблица вводных'!$G$4)))-('Расчет комиссии(Нади)'!$I2201+'Таблица вводных'!$E$3+'Таблица вводных'!$F$3)</f>
        <v>7.2879600963230251</v>
      </c>
      <c r="E2201" s="66">
        <f>('Итоговая табл.1чел(все услуги-к'!$E2201+('Итоговая табл.1чел(все услуги-к'!$E2201*'Таблица вводных'!$G$5))-('Расчет комиссии(Нади)'!$I2201+'Таблица вводных'!$E$3+'Таблица вводных'!$F$3)</f>
        <v>0.50371009632302488</v>
      </c>
      <c r="F2201" s="66">
        <f>('Итоговая табл.1чел(все услуги-к'!$F2201+('Итоговая табл.1чел(все услуги-к'!$F2201*'Таблица вводных'!$G$6))-('Расчет комиссии(Нади)'!$I2201+'Таблица вводных'!$E$3+'Таблица вводных'!$F$3)</f>
        <v>23.347960096323028</v>
      </c>
      <c r="G2201" s="66">
        <f>('Итоговая табл.1чел(все услуги-к'!$G2201+('Итоговая табл.1чел(все услуги-к'!$G2201*'Таблица вводных'!$G$7))-('Расчет комиссии(Нади)'!$I2201+'Таблица вводных'!$E$3+'Таблица вводных'!$F$3)</f>
        <v>-0.41203990367697507</v>
      </c>
      <c r="H2201" s="66">
        <f>'Итоговая табл.1чел(все услуги-к'!$H2201-('Расчет комиссии(Нади)'!$I2201+'Таблица вводных'!$E$3+'Таблица вводных'!$F$3)</f>
        <v>-0.41203990367697507</v>
      </c>
      <c r="I2201" s="66">
        <f>('Итоговая табл.1чел(все услуги-к'!$I2201+('Итоговая табл.1чел(все услуги-к'!$I2201*'Таблица вводных'!$G$9))-('Расчет комиссии(Нади)'!$I2201+'Таблица вводных'!$E$3+'Таблица вводных'!$F$3)</f>
        <v>-0.41203990367697507</v>
      </c>
      <c r="J2201" s="13" t="s">
        <v>347</v>
      </c>
    </row>
    <row r="2202" spans="1:10" ht="13.2" customHeight="1">
      <c r="A2202" s="140"/>
      <c r="B2202" s="5">
        <v>45437</v>
      </c>
      <c r="C2202" s="15"/>
      <c r="D2202" s="66">
        <f>(('Итоговая табл.1чел(все услуги-к'!$D2202+('Итоговая табл.1чел(все услуги-к'!$D2202*'Таблица вводных'!$G$4)))-('Расчет комиссии(Нади)'!$I2202+'Таблица вводных'!$E$3+'Таблица вводных'!$F$3)</f>
        <v>7.2879600963230251</v>
      </c>
      <c r="E2202" s="66">
        <f>('Итоговая табл.1чел(все услуги-к'!$E2202+('Итоговая табл.1чел(все услуги-к'!$E2202*'Таблица вводных'!$G$5))-('Расчет комиссии(Нади)'!$I2202+'Таблица вводных'!$E$3+'Таблица вводных'!$F$3)</f>
        <v>0.50371009632302488</v>
      </c>
      <c r="F2202" s="66">
        <f>('Итоговая табл.1чел(все услуги-к'!$F2202+('Итоговая табл.1чел(все услуги-к'!$F2202*'Таблица вводных'!$G$6))-('Расчет комиссии(Нади)'!$I2202+'Таблица вводных'!$E$3+'Таблица вводных'!$F$3)</f>
        <v>23.347960096323028</v>
      </c>
      <c r="G2202" s="66">
        <f>('Итоговая табл.1чел(все услуги-к'!$G2202+('Итоговая табл.1чел(все услуги-к'!$G2202*'Таблица вводных'!$G$7))-('Расчет комиссии(Нади)'!$I2202+'Таблица вводных'!$E$3+'Таблица вводных'!$F$3)</f>
        <v>-0.41203990367697507</v>
      </c>
      <c r="H2202" s="66">
        <f>'Итоговая табл.1чел(все услуги-к'!$H2202-('Расчет комиссии(Нади)'!$I2202+'Таблица вводных'!$E$3+'Таблица вводных'!$F$3)</f>
        <v>-0.41203990367697507</v>
      </c>
      <c r="I2202" s="66">
        <f>('Итоговая табл.1чел(все услуги-к'!$I2202+('Итоговая табл.1чел(все услуги-к'!$I2202*'Таблица вводных'!$G$9))-('Расчет комиссии(Нади)'!$I2202+'Таблица вводных'!$E$3+'Таблица вводных'!$F$3)</f>
        <v>-0.41203990367697507</v>
      </c>
      <c r="J2202" s="13" t="s">
        <v>347</v>
      </c>
    </row>
    <row r="2203" spans="1:10" ht="13.2" customHeight="1">
      <c r="A2203" s="140"/>
      <c r="B2203" s="5">
        <v>45440</v>
      </c>
      <c r="C2203" s="15"/>
      <c r="D2203" s="66">
        <f>(('Итоговая табл.1чел(все услуги-к'!$D2203+('Итоговая табл.1чел(все услуги-к'!$D2203*'Таблица вводных'!$G$4)))-('Расчет комиссии(Нади)'!$I2203+'Таблица вводных'!$E$3+'Таблица вводных'!$F$3)</f>
        <v>7.2879600963230251</v>
      </c>
      <c r="E2203" s="66">
        <f>('Итоговая табл.1чел(все услуги-к'!$E2203+('Итоговая табл.1чел(все услуги-к'!$E2203*'Таблица вводных'!$G$5))-('Расчет комиссии(Нади)'!$I2203+'Таблица вводных'!$E$3+'Таблица вводных'!$F$3)</f>
        <v>0.50371009632302488</v>
      </c>
      <c r="F2203" s="66">
        <f>('Итоговая табл.1чел(все услуги-к'!$F2203+('Итоговая табл.1чел(все услуги-к'!$F2203*'Таблица вводных'!$G$6))-('Расчет комиссии(Нади)'!$I2203+'Таблица вводных'!$E$3+'Таблица вводных'!$F$3)</f>
        <v>23.347960096323028</v>
      </c>
      <c r="G2203" s="66">
        <f>('Итоговая табл.1чел(все услуги-к'!$G2203+('Итоговая табл.1чел(все услуги-к'!$G2203*'Таблица вводных'!$G$7))-('Расчет комиссии(Нади)'!$I2203+'Таблица вводных'!$E$3+'Таблица вводных'!$F$3)</f>
        <v>-0.41203990367697507</v>
      </c>
      <c r="H2203" s="66">
        <f>'Итоговая табл.1чел(все услуги-к'!$H2203-('Расчет комиссии(Нади)'!$I2203+'Таблица вводных'!$E$3+'Таблица вводных'!$F$3)</f>
        <v>-0.41203990367697507</v>
      </c>
      <c r="I2203" s="66">
        <f>('Итоговая табл.1чел(все услуги-к'!$I2203+('Итоговая табл.1чел(все услуги-к'!$I2203*'Таблица вводных'!$G$9))-('Расчет комиссии(Нади)'!$I2203+'Таблица вводных'!$E$3+'Таблица вводных'!$F$3)</f>
        <v>-0.41203990367697507</v>
      </c>
      <c r="J2203" s="13" t="s">
        <v>347</v>
      </c>
    </row>
    <row r="2204" spans="1:10" ht="13.2" customHeight="1">
      <c r="A2204" s="140"/>
      <c r="B2204" s="5">
        <v>45444</v>
      </c>
      <c r="C2204" s="15"/>
      <c r="D2204" s="66">
        <f>(('Итоговая табл.1чел(все услуги-к'!$D2204+('Итоговая табл.1чел(все услуги-к'!$D2204*'Таблица вводных'!$G$4)))-('Расчет комиссии(Нади)'!$I2204+'Таблица вводных'!$E$3+'Таблица вводных'!$F$3)</f>
        <v>7.2879600963230251</v>
      </c>
      <c r="E2204" s="66">
        <f>('Итоговая табл.1чел(все услуги-к'!$E2204+('Итоговая табл.1чел(все услуги-к'!$E2204*'Таблица вводных'!$G$5))-('Расчет комиссии(Нади)'!$I2204+'Таблица вводных'!$E$3+'Таблица вводных'!$F$3)</f>
        <v>0.50371009632302488</v>
      </c>
      <c r="F2204" s="66">
        <f>('Итоговая табл.1чел(все услуги-к'!$F2204+('Итоговая табл.1чел(все услуги-к'!$F2204*'Таблица вводных'!$G$6))-('Расчет комиссии(Нади)'!$I2204+'Таблица вводных'!$E$3+'Таблица вводных'!$F$3)</f>
        <v>23.347960096323028</v>
      </c>
      <c r="G2204" s="66">
        <f>('Итоговая табл.1чел(все услуги-к'!$G2204+('Итоговая табл.1чел(все услуги-к'!$G2204*'Таблица вводных'!$G$7))-('Расчет комиссии(Нади)'!$I2204+'Таблица вводных'!$E$3+'Таблица вводных'!$F$3)</f>
        <v>-0.41203990367697507</v>
      </c>
      <c r="H2204" s="66">
        <f>'Итоговая табл.1чел(все услуги-к'!$H2204-('Расчет комиссии(Нади)'!$I2204+'Таблица вводных'!$E$3+'Таблица вводных'!$F$3)</f>
        <v>-0.41203990367697507</v>
      </c>
      <c r="I2204" s="66">
        <f>('Итоговая табл.1чел(все услуги-к'!$I2204+('Итоговая табл.1чел(все услуги-к'!$I2204*'Таблица вводных'!$G$9))-('Расчет комиссии(Нади)'!$I2204+'Таблица вводных'!$E$3+'Таблица вводных'!$F$3)</f>
        <v>-0.41203990367697507</v>
      </c>
      <c r="J2204" s="13" t="s">
        <v>347</v>
      </c>
    </row>
    <row r="2205" spans="1:10" ht="13.2" customHeight="1">
      <c r="A2205" s="140"/>
      <c r="B2205" s="5">
        <v>45447</v>
      </c>
      <c r="C2205" s="6"/>
      <c r="D2205" s="66">
        <f>(('Итоговая табл.1чел(все услуги-к'!$D2205+('Итоговая табл.1чел(все услуги-к'!$D2205*'Таблица вводных'!$G$4)))-('Расчет комиссии(Нади)'!$I2205+'Таблица вводных'!$E$3+'Таблица вводных'!$F$3)</f>
        <v>7.2879600963230251</v>
      </c>
      <c r="E2205" s="66">
        <f>('Итоговая табл.1чел(все услуги-к'!$E2205+('Итоговая табл.1чел(все услуги-к'!$E2205*'Таблица вводных'!$G$5))-('Расчет комиссии(Нади)'!$I2205+'Таблица вводных'!$E$3+'Таблица вводных'!$F$3)</f>
        <v>0.50371009632302488</v>
      </c>
      <c r="F2205" s="66">
        <f>('Итоговая табл.1чел(все услуги-к'!$F2205+('Итоговая табл.1чел(все услуги-к'!$F2205*'Таблица вводных'!$G$6))-('Расчет комиссии(Нади)'!$I2205+'Таблица вводных'!$E$3+'Таблица вводных'!$F$3)</f>
        <v>23.347960096323028</v>
      </c>
      <c r="G2205" s="66">
        <f>('Итоговая табл.1чел(все услуги-к'!$G2205+('Итоговая табл.1чел(все услуги-к'!$G2205*'Таблица вводных'!$G$7))-('Расчет комиссии(Нади)'!$I2205+'Таблица вводных'!$E$3+'Таблица вводных'!$F$3)</f>
        <v>-0.41203990367697507</v>
      </c>
      <c r="H2205" s="66">
        <f>'Итоговая табл.1чел(все услуги-к'!$H2205-('Расчет комиссии(Нади)'!$I2205+'Таблица вводных'!$E$3+'Таблица вводных'!$F$3)</f>
        <v>-0.41203990367697507</v>
      </c>
      <c r="I2205" s="66">
        <f>('Итоговая табл.1чел(все услуги-к'!$I2205+('Итоговая табл.1чел(все услуги-к'!$I2205*'Таблица вводных'!$G$9))-('Расчет комиссии(Нади)'!$I2205+'Таблица вводных'!$E$3+'Таблица вводных'!$F$3)</f>
        <v>-0.41203990367697507</v>
      </c>
      <c r="J2205" s="13" t="s">
        <v>347</v>
      </c>
    </row>
    <row r="2206" spans="1:10" ht="13.2" customHeight="1">
      <c r="A2206" s="140"/>
      <c r="B2206" s="5">
        <v>45451</v>
      </c>
      <c r="C2206" s="15"/>
      <c r="D2206" s="66">
        <f>(('Итоговая табл.1чел(все услуги-к'!$D2206+('Итоговая табл.1чел(все услуги-к'!$D2206*'Таблица вводных'!$G$4)))-('Расчет комиссии(Нади)'!$I2206+'Таблица вводных'!$E$3+'Таблица вводных'!$F$3)</f>
        <v>7.2879600963230251</v>
      </c>
      <c r="E2206" s="66">
        <f>('Итоговая табл.1чел(все услуги-к'!$E2206+('Итоговая табл.1чел(все услуги-к'!$E2206*'Таблица вводных'!$G$5))-('Расчет комиссии(Нади)'!$I2206+'Таблица вводных'!$E$3+'Таблица вводных'!$F$3)</f>
        <v>0.50371009632302488</v>
      </c>
      <c r="F2206" s="66">
        <f>('Итоговая табл.1чел(все услуги-к'!$F2206+('Итоговая табл.1чел(все услуги-к'!$F2206*'Таблица вводных'!$G$6))-('Расчет комиссии(Нади)'!$I2206+'Таблица вводных'!$E$3+'Таблица вводных'!$F$3)</f>
        <v>23.347960096323028</v>
      </c>
      <c r="G2206" s="66">
        <f>('Итоговая табл.1чел(все услуги-к'!$G2206+('Итоговая табл.1чел(все услуги-к'!$G2206*'Таблица вводных'!$G$7))-('Расчет комиссии(Нади)'!$I2206+'Таблица вводных'!$E$3+'Таблица вводных'!$F$3)</f>
        <v>-0.41203990367697507</v>
      </c>
      <c r="H2206" s="66">
        <f>'Итоговая табл.1чел(все услуги-к'!$H2206-('Расчет комиссии(Нади)'!$I2206+'Таблица вводных'!$E$3+'Таблица вводных'!$F$3)</f>
        <v>-0.41203990367697507</v>
      </c>
      <c r="I2206" s="66">
        <f>('Итоговая табл.1чел(все услуги-к'!$I2206+('Итоговая табл.1чел(все услуги-к'!$I2206*'Таблица вводных'!$G$9))-('Расчет комиссии(Нади)'!$I2206+'Таблица вводных'!$E$3+'Таблица вводных'!$F$3)</f>
        <v>-0.41203990367697507</v>
      </c>
      <c r="J2206" s="13" t="s">
        <v>347</v>
      </c>
    </row>
    <row r="2207" spans="1:10" ht="13.2" customHeight="1">
      <c r="A2207" s="140"/>
      <c r="B2207" s="5">
        <v>45454</v>
      </c>
      <c r="C2207" s="15"/>
      <c r="D2207" s="66">
        <f>(('Итоговая табл.1чел(все услуги-к'!$D2207+('Итоговая табл.1чел(все услуги-к'!$D2207*'Таблица вводных'!$G$4)))-('Расчет комиссии(Нади)'!$I2207+'Таблица вводных'!$E$3+'Таблица вводных'!$F$3)</f>
        <v>7.2879600963230251</v>
      </c>
      <c r="E2207" s="66">
        <f>('Итоговая табл.1чел(все услуги-к'!$E2207+('Итоговая табл.1чел(все услуги-к'!$E2207*'Таблица вводных'!$G$5))-('Расчет комиссии(Нади)'!$I2207+'Таблица вводных'!$E$3+'Таблица вводных'!$F$3)</f>
        <v>0.50371009632302488</v>
      </c>
      <c r="F2207" s="66">
        <f>('Итоговая табл.1чел(все услуги-к'!$F2207+('Итоговая табл.1чел(все услуги-к'!$F2207*'Таблица вводных'!$G$6))-('Расчет комиссии(Нади)'!$I2207+'Таблица вводных'!$E$3+'Таблица вводных'!$F$3)</f>
        <v>23.347960096323028</v>
      </c>
      <c r="G2207" s="66">
        <f>('Итоговая табл.1чел(все услуги-к'!$G2207+('Итоговая табл.1чел(все услуги-к'!$G2207*'Таблица вводных'!$G$7))-('Расчет комиссии(Нади)'!$I2207+'Таблица вводных'!$E$3+'Таблица вводных'!$F$3)</f>
        <v>-0.41203990367697507</v>
      </c>
      <c r="H2207" s="66">
        <f>'Итоговая табл.1чел(все услуги-к'!$H2207-('Расчет комиссии(Нади)'!$I2207+'Таблица вводных'!$E$3+'Таблица вводных'!$F$3)</f>
        <v>-0.41203990367697507</v>
      </c>
      <c r="I2207" s="66">
        <f>('Итоговая табл.1чел(все услуги-к'!$I2207+('Итоговая табл.1чел(все услуги-к'!$I2207*'Таблица вводных'!$G$9))-('Расчет комиссии(Нади)'!$I2207+'Таблица вводных'!$E$3+'Таблица вводных'!$F$3)</f>
        <v>-0.41203990367697507</v>
      </c>
      <c r="J2207" s="13" t="s">
        <v>347</v>
      </c>
    </row>
    <row r="2208" spans="1:10" ht="13.2" customHeight="1">
      <c r="A2208" s="140"/>
      <c r="B2208" s="5"/>
      <c r="C2208" s="6"/>
      <c r="D2208" s="66">
        <f>(('Итоговая табл.1чел(все услуги-к'!$D2208+('Итоговая табл.1чел(все услуги-к'!$D2208*'Таблица вводных'!$G$4)))-('Расчет комиссии(Нади)'!$I2208+'Таблица вводных'!$E$3+'Таблица вводных'!$F$3)</f>
        <v>7.2879600963230251</v>
      </c>
      <c r="E2208" s="66">
        <f>('Итоговая табл.1чел(все услуги-к'!$E2208+('Итоговая табл.1чел(все услуги-к'!$E2208*'Таблица вводных'!$G$5))-('Расчет комиссии(Нади)'!$I2208+'Таблица вводных'!$E$3+'Таблица вводных'!$F$3)</f>
        <v>0.50371009632302488</v>
      </c>
      <c r="F2208" s="66">
        <f>('Итоговая табл.1чел(все услуги-к'!$F2208+('Итоговая табл.1чел(все услуги-к'!$F2208*'Таблица вводных'!$G$6))-('Расчет комиссии(Нади)'!$I2208+'Таблица вводных'!$E$3+'Таблица вводных'!$F$3)</f>
        <v>23.347960096323028</v>
      </c>
      <c r="G2208" s="66">
        <f>('Итоговая табл.1чел(все услуги-к'!$G2208+('Итоговая табл.1чел(все услуги-к'!$G2208*'Таблица вводных'!$G$7))-('Расчет комиссии(Нади)'!$I2208+'Таблица вводных'!$E$3+'Таблица вводных'!$F$3)</f>
        <v>-0.41203990367697507</v>
      </c>
      <c r="H2208" s="66">
        <f>'Итоговая табл.1чел(все услуги-к'!$H2208-('Расчет комиссии(Нади)'!$I2208+'Таблица вводных'!$E$3+'Таблица вводных'!$F$3)</f>
        <v>-0.41203990367697507</v>
      </c>
      <c r="I2208" s="66">
        <f>('Итоговая табл.1чел(все услуги-к'!$I2208+('Итоговая табл.1чел(все услуги-к'!$I2208*'Таблица вводных'!$G$9))-('Расчет комиссии(Нади)'!$I2208+'Таблица вводных'!$E$3+'Таблица вводных'!$F$3)</f>
        <v>-0.41203990367697507</v>
      </c>
      <c r="J2208" s="13" t="s">
        <v>347</v>
      </c>
    </row>
    <row r="2209" spans="1:10" ht="13.2" customHeight="1">
      <c r="A2209" s="140"/>
      <c r="B2209" s="5"/>
      <c r="C2209" s="15"/>
      <c r="D2209" s="66">
        <f>(('Итоговая табл.1чел(все услуги-к'!$D2209+('Итоговая табл.1чел(все услуги-к'!$D2209*'Таблица вводных'!$G$4)))-('Расчет комиссии(Нади)'!$I2209+'Таблица вводных'!$E$3+'Таблица вводных'!$F$3)</f>
        <v>7.2879600963230251</v>
      </c>
      <c r="E2209" s="66">
        <f>('Итоговая табл.1чел(все услуги-к'!$E2209+('Итоговая табл.1чел(все услуги-к'!$E2209*'Таблица вводных'!$G$5))-('Расчет комиссии(Нади)'!$I2209+'Таблица вводных'!$E$3+'Таблица вводных'!$F$3)</f>
        <v>0.50371009632302488</v>
      </c>
      <c r="F2209" s="66">
        <f>('Итоговая табл.1чел(все услуги-к'!$F2209+('Итоговая табл.1чел(все услуги-к'!$F2209*'Таблица вводных'!$G$6))-('Расчет комиссии(Нади)'!$I2209+'Таблица вводных'!$E$3+'Таблица вводных'!$F$3)</f>
        <v>23.347960096323028</v>
      </c>
      <c r="G2209" s="66">
        <f>('Итоговая табл.1чел(все услуги-к'!$G2209+('Итоговая табл.1чел(все услуги-к'!$G2209*'Таблица вводных'!$G$7))-('Расчет комиссии(Нади)'!$I2209+'Таблица вводных'!$E$3+'Таблица вводных'!$F$3)</f>
        <v>-0.41203990367697507</v>
      </c>
      <c r="H2209" s="66">
        <f>'Итоговая табл.1чел(все услуги-к'!$H2209-('Расчет комиссии(Нади)'!$I2209+'Таблица вводных'!$E$3+'Таблица вводных'!$F$3)</f>
        <v>-0.41203990367697507</v>
      </c>
      <c r="I2209" s="66">
        <f>('Итоговая табл.1чел(все услуги-к'!$I2209+('Итоговая табл.1чел(все услуги-к'!$I2209*'Таблица вводных'!$G$9))-('Расчет комиссии(Нади)'!$I2209+'Таблица вводных'!$E$3+'Таблица вводных'!$F$3)</f>
        <v>-0.41203990367697507</v>
      </c>
      <c r="J2209" s="13" t="s">
        <v>347</v>
      </c>
    </row>
    <row r="2210" spans="1:10" ht="13.2" customHeight="1">
      <c r="A2210" s="140"/>
      <c r="B2210" s="5"/>
      <c r="C2210" s="6"/>
      <c r="D2210" s="66">
        <f>(('Итоговая табл.1чел(все услуги-к'!$D2210+('Итоговая табл.1чел(все услуги-к'!$D2210*'Таблица вводных'!$G$4)))-('Расчет комиссии(Нади)'!$I2210+'Таблица вводных'!$E$3+'Таблица вводных'!$F$3)</f>
        <v>7.2879600963230251</v>
      </c>
      <c r="E2210" s="66">
        <f>('Итоговая табл.1чел(все услуги-к'!$E2210+('Итоговая табл.1чел(все услуги-к'!$E2210*'Таблица вводных'!$G$5))-('Расчет комиссии(Нади)'!$I2210+'Таблица вводных'!$E$3+'Таблица вводных'!$F$3)</f>
        <v>0.50371009632302488</v>
      </c>
      <c r="F2210" s="66">
        <f>('Итоговая табл.1чел(все услуги-к'!$F2210+('Итоговая табл.1чел(все услуги-к'!$F2210*'Таблица вводных'!$G$6))-('Расчет комиссии(Нади)'!$I2210+'Таблица вводных'!$E$3+'Таблица вводных'!$F$3)</f>
        <v>23.347960096323028</v>
      </c>
      <c r="G2210" s="66">
        <f>('Итоговая табл.1чел(все услуги-к'!$G2210+('Итоговая табл.1чел(все услуги-к'!$G2210*'Таблица вводных'!$G$7))-('Расчет комиссии(Нади)'!$I2210+'Таблица вводных'!$E$3+'Таблица вводных'!$F$3)</f>
        <v>-0.41203990367697507</v>
      </c>
      <c r="H2210" s="66">
        <f>'Итоговая табл.1чел(все услуги-к'!$H2210-('Расчет комиссии(Нади)'!$I2210+'Таблица вводных'!$E$3+'Таблица вводных'!$F$3)</f>
        <v>-0.41203990367697507</v>
      </c>
      <c r="I2210" s="66">
        <f>('Итоговая табл.1чел(все услуги-к'!$I2210+('Итоговая табл.1чел(все услуги-к'!$I2210*'Таблица вводных'!$G$9))-('Расчет комиссии(Нади)'!$I2210+'Таблица вводных'!$E$3+'Таблица вводных'!$F$3)</f>
        <v>-0.41203990367697507</v>
      </c>
      <c r="J2210" s="13" t="s">
        <v>347</v>
      </c>
    </row>
    <row r="2211" spans="1:10" ht="13.2" customHeight="1">
      <c r="A2211" s="140"/>
      <c r="B2211" s="5"/>
      <c r="C2211" s="6"/>
      <c r="D2211" s="66">
        <f>(('Итоговая табл.1чел(все услуги-к'!$D2211+('Итоговая табл.1чел(все услуги-к'!$D2211*'Таблица вводных'!$G$4)))-('Расчет комиссии(Нади)'!$I2211+'Таблица вводных'!$E$3+'Таблица вводных'!$F$3)</f>
        <v>7.2879600963230251</v>
      </c>
      <c r="E2211" s="66">
        <f>('Итоговая табл.1чел(все услуги-к'!$E2211+('Итоговая табл.1чел(все услуги-к'!$E2211*'Таблица вводных'!$G$5))-('Расчет комиссии(Нади)'!$I2211+'Таблица вводных'!$E$3+'Таблица вводных'!$F$3)</f>
        <v>0.50371009632302488</v>
      </c>
      <c r="F2211" s="66">
        <f>('Итоговая табл.1чел(все услуги-к'!$F2211+('Итоговая табл.1чел(все услуги-к'!$F2211*'Таблица вводных'!$G$6))-('Расчет комиссии(Нади)'!$I2211+'Таблица вводных'!$E$3+'Таблица вводных'!$F$3)</f>
        <v>23.347960096323028</v>
      </c>
      <c r="G2211" s="66">
        <f>('Итоговая табл.1чел(все услуги-к'!$G2211+('Итоговая табл.1чел(все услуги-к'!$G2211*'Таблица вводных'!$G$7))-('Расчет комиссии(Нади)'!$I2211+'Таблица вводных'!$E$3+'Таблица вводных'!$F$3)</f>
        <v>-0.41203990367697507</v>
      </c>
      <c r="H2211" s="66">
        <f>'Итоговая табл.1чел(все услуги-к'!$H2211-('Расчет комиссии(Нади)'!$I2211+'Таблица вводных'!$E$3+'Таблица вводных'!$F$3)</f>
        <v>-0.41203990367697507</v>
      </c>
      <c r="I2211" s="66">
        <f>('Итоговая табл.1чел(все услуги-к'!$I2211+('Итоговая табл.1чел(все услуги-к'!$I2211*'Таблица вводных'!$G$9))-('Расчет комиссии(Нади)'!$I2211+'Таблица вводных'!$E$3+'Таблица вводных'!$F$3)</f>
        <v>-0.41203990367697507</v>
      </c>
      <c r="J2211" s="13" t="s">
        <v>347</v>
      </c>
    </row>
    <row r="2212" spans="1:10" ht="13.2" customHeight="1">
      <c r="A2212" s="140"/>
      <c r="B2212" s="5"/>
      <c r="C2212" s="15"/>
      <c r="D2212" s="66">
        <f>(('Итоговая табл.1чел(все услуги-к'!$D2212+('Итоговая табл.1чел(все услуги-к'!$D2212*'Таблица вводных'!$G$4)))-('Расчет комиссии(Нади)'!$I2212+'Таблица вводных'!$E$3+'Таблица вводных'!$F$3)</f>
        <v>7.2879600963230251</v>
      </c>
      <c r="E2212" s="66">
        <f>('Итоговая табл.1чел(все услуги-к'!$E2212+('Итоговая табл.1чел(все услуги-к'!$E2212*'Таблица вводных'!$G$5))-('Расчет комиссии(Нади)'!$I2212+'Таблица вводных'!$E$3+'Таблица вводных'!$F$3)</f>
        <v>0.50371009632302488</v>
      </c>
      <c r="F2212" s="66">
        <f>('Итоговая табл.1чел(все услуги-к'!$F2212+('Итоговая табл.1чел(все услуги-к'!$F2212*'Таблица вводных'!$G$6))-('Расчет комиссии(Нади)'!$I2212+'Таблица вводных'!$E$3+'Таблица вводных'!$F$3)</f>
        <v>23.347960096323028</v>
      </c>
      <c r="G2212" s="66">
        <f>('Итоговая табл.1чел(все услуги-к'!$G2212+('Итоговая табл.1чел(все услуги-к'!$G2212*'Таблица вводных'!$G$7))-('Расчет комиссии(Нади)'!$I2212+'Таблица вводных'!$E$3+'Таблица вводных'!$F$3)</f>
        <v>-0.41203990367697507</v>
      </c>
      <c r="H2212" s="66">
        <f>'Итоговая табл.1чел(все услуги-к'!$H2212-('Расчет комиссии(Нади)'!$I2212+'Таблица вводных'!$E$3+'Таблица вводных'!$F$3)</f>
        <v>-0.41203990367697507</v>
      </c>
      <c r="I2212" s="66">
        <f>('Итоговая табл.1чел(все услуги-к'!$I2212+('Итоговая табл.1чел(все услуги-к'!$I2212*'Таблица вводных'!$G$9))-('Расчет комиссии(Нади)'!$I2212+'Таблица вводных'!$E$3+'Таблица вводных'!$F$3)</f>
        <v>-0.41203990367697507</v>
      </c>
      <c r="J2212" s="13" t="s">
        <v>347</v>
      </c>
    </row>
    <row r="2213" spans="1:10" ht="13.2" customHeight="1">
      <c r="A2213" s="140"/>
      <c r="B2213" s="5"/>
      <c r="C2213" s="6"/>
      <c r="D2213" s="66">
        <f>(('Итоговая табл.1чел(все услуги-к'!$D2213+('Итоговая табл.1чел(все услуги-к'!$D2213*'Таблица вводных'!$G$4)))-('Расчет комиссии(Нади)'!$I2213+'Таблица вводных'!$E$3+'Таблица вводных'!$F$3)</f>
        <v>7.2879600963230251</v>
      </c>
      <c r="E2213" s="66">
        <f>('Итоговая табл.1чел(все услуги-к'!$E2213+('Итоговая табл.1чел(все услуги-к'!$E2213*'Таблица вводных'!$G$5))-('Расчет комиссии(Нади)'!$I2213+'Таблица вводных'!$E$3+'Таблица вводных'!$F$3)</f>
        <v>0.50371009632302488</v>
      </c>
      <c r="F2213" s="66">
        <f>('Итоговая табл.1чел(все услуги-к'!$F2213+('Итоговая табл.1чел(все услуги-к'!$F2213*'Таблица вводных'!$G$6))-('Расчет комиссии(Нади)'!$I2213+'Таблица вводных'!$E$3+'Таблица вводных'!$F$3)</f>
        <v>23.347960096323028</v>
      </c>
      <c r="G2213" s="66">
        <f>('Итоговая табл.1чел(все услуги-к'!$G2213+('Итоговая табл.1чел(все услуги-к'!$G2213*'Таблица вводных'!$G$7))-('Расчет комиссии(Нади)'!$I2213+'Таблица вводных'!$E$3+'Таблица вводных'!$F$3)</f>
        <v>-0.41203990367697507</v>
      </c>
      <c r="H2213" s="66">
        <f>'Итоговая табл.1чел(все услуги-к'!$H2213-('Расчет комиссии(Нади)'!$I2213+'Таблица вводных'!$E$3+'Таблица вводных'!$F$3)</f>
        <v>-0.41203990367697507</v>
      </c>
      <c r="I2213" s="66">
        <f>('Итоговая табл.1чел(все услуги-к'!$I2213+('Итоговая табл.1чел(все услуги-к'!$I2213*'Таблица вводных'!$G$9))-('Расчет комиссии(Нади)'!$I2213+'Таблица вводных'!$E$3+'Таблица вводных'!$F$3)</f>
        <v>-0.41203990367697507</v>
      </c>
      <c r="J2213" s="13" t="s">
        <v>347</v>
      </c>
    </row>
    <row r="2214" spans="1:10" ht="13.2" customHeight="1">
      <c r="A2214" s="140"/>
      <c r="B2214" s="5"/>
      <c r="C2214" s="15"/>
      <c r="D2214" s="66">
        <f>(('Итоговая табл.1чел(все услуги-к'!$D2214+('Итоговая табл.1чел(все услуги-к'!$D2214*'Таблица вводных'!$G$4)))-('Расчет комиссии(Нади)'!$I2214+'Таблица вводных'!$E$3+'Таблица вводных'!$F$3)</f>
        <v>7.2879600963230251</v>
      </c>
      <c r="E2214" s="66">
        <f>('Итоговая табл.1чел(все услуги-к'!$E2214+('Итоговая табл.1чел(все услуги-к'!$E2214*'Таблица вводных'!$G$5))-('Расчет комиссии(Нади)'!$I2214+'Таблица вводных'!$E$3+'Таблица вводных'!$F$3)</f>
        <v>0.50371009632302488</v>
      </c>
      <c r="F2214" s="66">
        <f>('Итоговая табл.1чел(все услуги-к'!$F2214+('Итоговая табл.1чел(все услуги-к'!$F2214*'Таблица вводных'!$G$6))-('Расчет комиссии(Нади)'!$I2214+'Таблица вводных'!$E$3+'Таблица вводных'!$F$3)</f>
        <v>23.347960096323028</v>
      </c>
      <c r="G2214" s="66">
        <f>('Итоговая табл.1чел(все услуги-к'!$G2214+('Итоговая табл.1чел(все услуги-к'!$G2214*'Таблица вводных'!$G$7))-('Расчет комиссии(Нади)'!$I2214+'Таблица вводных'!$E$3+'Таблица вводных'!$F$3)</f>
        <v>-0.41203990367697507</v>
      </c>
      <c r="H2214" s="66">
        <f>'Итоговая табл.1чел(все услуги-к'!$H2214-('Расчет комиссии(Нади)'!$I2214+'Таблица вводных'!$E$3+'Таблица вводных'!$F$3)</f>
        <v>-0.41203990367697507</v>
      </c>
      <c r="I2214" s="66">
        <f>('Итоговая табл.1чел(все услуги-к'!$I2214+('Итоговая табл.1чел(все услуги-к'!$I2214*'Таблица вводных'!$G$9))-('Расчет комиссии(Нади)'!$I2214+'Таблица вводных'!$E$3+'Таблица вводных'!$F$3)</f>
        <v>-0.41203990367697507</v>
      </c>
      <c r="J2214" s="13" t="s">
        <v>347</v>
      </c>
    </row>
    <row r="2215" spans="1:10" ht="13.2" customHeight="1">
      <c r="A2215" s="141"/>
      <c r="B2215" s="18"/>
      <c r="C2215" s="19"/>
      <c r="D2215" s="76">
        <f>(('Итоговая табл.1чел(все услуги-к'!$D2215+('Итоговая табл.1чел(все услуги-к'!$D2215*'Таблица вводных'!$G$4)))-('Расчет комиссии(Нади)'!$I2215+'Таблица вводных'!$E$3+'Таблица вводных'!$F$3)</f>
        <v>7.2879600963230251</v>
      </c>
      <c r="E2215" s="76">
        <f>('Итоговая табл.1чел(все услуги-к'!$E2215+('Итоговая табл.1чел(все услуги-к'!$E2215*'Таблица вводных'!$G$5))-('Расчет комиссии(Нади)'!$I2215+'Таблица вводных'!$E$3+'Таблица вводных'!$F$3)</f>
        <v>0.50371009632302488</v>
      </c>
      <c r="F2215" s="76">
        <f>('Итоговая табл.1чел(все услуги-к'!$F2215+('Итоговая табл.1чел(все услуги-к'!$F2215*'Таблица вводных'!$G$6))-('Расчет комиссии(Нади)'!$I2215+'Таблица вводных'!$E$3+'Таблица вводных'!$F$3)</f>
        <v>23.347960096323028</v>
      </c>
      <c r="G2215" s="76">
        <f>('Итоговая табл.1чел(все услуги-к'!$G2215+('Итоговая табл.1чел(все услуги-к'!$G2215*'Таблица вводных'!$G$7))-('Расчет комиссии(Нади)'!$I2215+'Таблица вводных'!$E$3+'Таблица вводных'!$F$3)</f>
        <v>-0.41203990367697507</v>
      </c>
      <c r="H2215" s="76">
        <f>'Итоговая табл.1чел(все услуги-к'!$H2215-('Расчет комиссии(Нади)'!$I2215+'Таблица вводных'!$E$3+'Таблица вводных'!$F$3)</f>
        <v>-0.41203990367697507</v>
      </c>
      <c r="I2215" s="76">
        <f>('Итоговая табл.1чел(все услуги-к'!$I2215+('Итоговая табл.1чел(все услуги-к'!$I2215*'Таблица вводных'!$G$9))-('Расчет комиссии(Нади)'!$I2215+'Таблица вводных'!$E$3+'Таблица вводных'!$F$3)</f>
        <v>-0.41203990367697507</v>
      </c>
      <c r="J2215" s="22" t="s">
        <v>347</v>
      </c>
    </row>
    <row r="2216" spans="1:10" ht="13.2" customHeight="1">
      <c r="A2216" s="99"/>
      <c r="B2216" s="48"/>
      <c r="C2216" s="100"/>
      <c r="D2216" s="89"/>
      <c r="E2216" s="89"/>
      <c r="F2216" s="89"/>
      <c r="G2216" s="89"/>
      <c r="H2216" s="89"/>
      <c r="I2216" s="89"/>
      <c r="J2216" s="101"/>
    </row>
    <row r="2217" spans="1:10" ht="13.2" customHeight="1">
      <c r="A2217" s="99"/>
      <c r="B2217" s="48"/>
      <c r="C2217" s="100"/>
      <c r="D2217" s="89"/>
      <c r="E2217" s="89"/>
      <c r="F2217" s="89"/>
      <c r="G2217" s="89"/>
      <c r="H2217" s="89"/>
      <c r="I2217" s="89"/>
      <c r="J2217" s="101"/>
    </row>
    <row r="2218" spans="1:10" ht="13.2" customHeight="1">
      <c r="A2218" s="99"/>
      <c r="B2218" s="48"/>
      <c r="C2218" s="100"/>
      <c r="D2218" s="89"/>
      <c r="E2218" s="89"/>
      <c r="F2218" s="89"/>
      <c r="G2218" s="89"/>
      <c r="H2218" s="89"/>
      <c r="I2218" s="89"/>
      <c r="J2218" s="101"/>
    </row>
    <row r="2219" spans="1:10" ht="13.2" customHeight="1">
      <c r="A2219" s="99"/>
      <c r="B2219" s="48"/>
      <c r="C2219" s="100"/>
      <c r="D2219" s="89"/>
      <c r="E2219" s="89"/>
      <c r="F2219" s="89"/>
      <c r="G2219" s="89"/>
      <c r="H2219" s="89"/>
      <c r="I2219" s="89"/>
      <c r="J2219" s="101"/>
    </row>
    <row r="2220" spans="1:10" ht="13.2" customHeight="1">
      <c r="A2220" s="99"/>
      <c r="B2220" s="48"/>
      <c r="C2220" s="100"/>
      <c r="D2220" s="89"/>
      <c r="E2220" s="89"/>
      <c r="F2220" s="89"/>
      <c r="G2220" s="89"/>
      <c r="H2220" s="89"/>
      <c r="I2220" s="89"/>
      <c r="J2220" s="101"/>
    </row>
    <row r="2221" spans="1:10" ht="13.2" customHeight="1">
      <c r="A2221" s="99"/>
      <c r="B2221" s="48"/>
      <c r="C2221" s="100"/>
      <c r="D2221" s="89"/>
      <c r="E2221" s="89"/>
      <c r="F2221" s="89"/>
      <c r="G2221" s="89"/>
      <c r="H2221" s="89"/>
      <c r="I2221" s="89"/>
      <c r="J2221" s="101"/>
    </row>
    <row r="2222" spans="1:10" ht="13.2" customHeight="1">
      <c r="A2222" s="99"/>
      <c r="B2222" s="48"/>
      <c r="C2222" s="100"/>
      <c r="D2222" s="89"/>
      <c r="E2222" s="89"/>
      <c r="F2222" s="89"/>
      <c r="G2222" s="89"/>
      <c r="H2222" s="89"/>
      <c r="I2222" s="89"/>
      <c r="J2222" s="101"/>
    </row>
    <row r="2223" spans="1:10" ht="13.2" customHeight="1">
      <c r="A2223" s="99"/>
      <c r="B2223" s="48"/>
      <c r="C2223" s="100"/>
      <c r="D2223" s="89"/>
      <c r="E2223" s="89"/>
      <c r="F2223" s="89"/>
      <c r="G2223" s="89"/>
      <c r="H2223" s="89"/>
      <c r="I2223" s="89"/>
      <c r="J2223" s="101"/>
    </row>
    <row r="2224" spans="1:10" ht="13.2" customHeight="1">
      <c r="A2224" s="99"/>
      <c r="B2224" s="48"/>
      <c r="C2224" s="100"/>
      <c r="D2224" s="89"/>
      <c r="E2224" s="89"/>
      <c r="F2224" s="89"/>
      <c r="G2224" s="89"/>
      <c r="H2224" s="89"/>
      <c r="I2224" s="89"/>
      <c r="J2224" s="101"/>
    </row>
    <row r="2225" spans="1:10" ht="13.2" customHeight="1">
      <c r="A2225" s="99"/>
      <c r="B2225" s="48"/>
      <c r="C2225" s="100"/>
      <c r="D2225" s="89"/>
      <c r="E2225" s="89"/>
      <c r="F2225" s="89"/>
      <c r="G2225" s="89"/>
      <c r="H2225" s="89"/>
      <c r="I2225" s="89"/>
      <c r="J2225" s="101"/>
    </row>
    <row r="2226" spans="1:10" ht="13.2" customHeight="1">
      <c r="A2226" s="99"/>
      <c r="B2226" s="48"/>
      <c r="C2226" s="100"/>
      <c r="D2226" s="89"/>
      <c r="E2226" s="89"/>
      <c r="F2226" s="89"/>
      <c r="G2226" s="89"/>
      <c r="H2226" s="89"/>
      <c r="I2226" s="89"/>
      <c r="J2226" s="101"/>
    </row>
    <row r="2227" spans="1:10" ht="13.2" customHeight="1">
      <c r="A2227" s="99"/>
      <c r="B2227" s="48"/>
      <c r="C2227" s="100"/>
      <c r="D2227" s="89"/>
      <c r="E2227" s="89"/>
      <c r="F2227" s="89"/>
      <c r="G2227" s="89"/>
      <c r="H2227" s="89"/>
      <c r="I2227" s="89"/>
      <c r="J2227" s="101"/>
    </row>
    <row r="2228" spans="1:10" ht="13.2" customHeight="1">
      <c r="A2228" s="99"/>
      <c r="B2228" s="48"/>
      <c r="C2228" s="100"/>
      <c r="D2228" s="89"/>
      <c r="E2228" s="89"/>
      <c r="F2228" s="89"/>
      <c r="G2228" s="89"/>
      <c r="H2228" s="89"/>
      <c r="I2228" s="89"/>
      <c r="J2228" s="101"/>
    </row>
    <row r="2229" spans="1:10" ht="13.2" customHeight="1">
      <c r="A2229" s="99"/>
      <c r="B2229" s="48"/>
      <c r="C2229" s="100"/>
      <c r="D2229" s="89"/>
      <c r="E2229" s="89"/>
      <c r="F2229" s="89"/>
      <c r="G2229" s="89"/>
      <c r="H2229" s="89"/>
      <c r="I2229" s="89"/>
      <c r="J2229" s="101"/>
    </row>
    <row r="2230" spans="1:10" ht="13.2" customHeight="1">
      <c r="A2230" s="99"/>
      <c r="B2230" s="48"/>
      <c r="C2230" s="100"/>
      <c r="D2230" s="89"/>
      <c r="E2230" s="89"/>
      <c r="F2230" s="89"/>
      <c r="G2230" s="89"/>
      <c r="H2230" s="89"/>
      <c r="I2230" s="89"/>
      <c r="J2230" s="101"/>
    </row>
    <row r="2231" spans="1:10" ht="13.2" customHeight="1">
      <c r="A2231" s="99"/>
      <c r="B2231" s="48"/>
      <c r="C2231" s="100"/>
      <c r="D2231" s="89"/>
      <c r="E2231" s="89"/>
      <c r="F2231" s="89"/>
      <c r="G2231" s="89"/>
      <c r="H2231" s="89"/>
      <c r="I2231" s="89"/>
      <c r="J2231" s="101"/>
    </row>
    <row r="2232" spans="1:10" ht="13.2" customHeight="1">
      <c r="A2232" s="99"/>
      <c r="B2232" s="48"/>
      <c r="C2232" s="100"/>
      <c r="D2232" s="89"/>
      <c r="E2232" s="89"/>
      <c r="F2232" s="89"/>
      <c r="G2232" s="89"/>
      <c r="H2232" s="89"/>
      <c r="I2232" s="89"/>
      <c r="J2232" s="101"/>
    </row>
    <row r="2233" spans="1:10" ht="13.2" customHeight="1">
      <c r="A2233" s="99"/>
      <c r="B2233" s="48"/>
      <c r="C2233" s="100"/>
      <c r="D2233" s="89"/>
      <c r="E2233" s="89"/>
      <c r="F2233" s="89"/>
      <c r="G2233" s="89"/>
      <c r="H2233" s="89"/>
      <c r="I2233" s="89"/>
      <c r="J2233" s="101"/>
    </row>
    <row r="2234" spans="1:10" ht="13.2" customHeight="1">
      <c r="A2234" s="99"/>
      <c r="B2234" s="48"/>
      <c r="C2234" s="100"/>
      <c r="D2234" s="89"/>
      <c r="E2234" s="89"/>
      <c r="F2234" s="89"/>
      <c r="G2234" s="89"/>
      <c r="H2234" s="89"/>
      <c r="I2234" s="89"/>
      <c r="J2234" s="101"/>
    </row>
    <row r="2235" spans="1:10" ht="13.2" customHeight="1">
      <c r="A2235" s="99"/>
      <c r="B2235" s="48"/>
      <c r="C2235" s="100"/>
      <c r="D2235" s="89"/>
      <c r="E2235" s="89"/>
      <c r="F2235" s="89"/>
      <c r="G2235" s="89"/>
      <c r="H2235" s="89"/>
      <c r="I2235" s="89"/>
      <c r="J2235" s="101"/>
    </row>
    <row r="2236" spans="1:10" ht="13.2" customHeight="1">
      <c r="A2236" s="99"/>
      <c r="B2236" s="48"/>
      <c r="C2236" s="100"/>
      <c r="D2236" s="89"/>
      <c r="E2236" s="89"/>
      <c r="F2236" s="89"/>
      <c r="G2236" s="89"/>
      <c r="H2236" s="89"/>
      <c r="I2236" s="89"/>
      <c r="J2236" s="101"/>
    </row>
    <row r="2237" spans="1:10" ht="13.2" customHeight="1">
      <c r="A2237" s="99"/>
      <c r="B2237" s="48"/>
      <c r="C2237" s="100"/>
      <c r="D2237" s="89"/>
      <c r="E2237" s="89"/>
      <c r="F2237" s="89"/>
      <c r="G2237" s="89"/>
      <c r="H2237" s="89"/>
      <c r="I2237" s="89"/>
      <c r="J2237" s="101"/>
    </row>
    <row r="2238" spans="1:10" ht="13.2" customHeight="1">
      <c r="A2238" s="99"/>
      <c r="B2238" s="48"/>
      <c r="C2238" s="100"/>
      <c r="D2238" s="89"/>
      <c r="E2238" s="89"/>
      <c r="F2238" s="89"/>
      <c r="G2238" s="89"/>
      <c r="H2238" s="89"/>
      <c r="I2238" s="89"/>
      <c r="J2238" s="101"/>
    </row>
    <row r="2239" spans="1:10" ht="13.2" customHeight="1">
      <c r="A2239" s="99"/>
      <c r="B2239" s="48"/>
      <c r="C2239" s="100"/>
      <c r="D2239" s="89"/>
      <c r="E2239" s="89"/>
      <c r="F2239" s="89"/>
      <c r="G2239" s="89"/>
      <c r="H2239" s="89"/>
      <c r="I2239" s="89"/>
      <c r="J2239" s="101"/>
    </row>
    <row r="2240" spans="1:10" ht="13.2" customHeight="1">
      <c r="A2240" s="99"/>
      <c r="B2240" s="48"/>
      <c r="C2240" s="100"/>
      <c r="D2240" s="89"/>
      <c r="E2240" s="89"/>
      <c r="F2240" s="89"/>
      <c r="G2240" s="89"/>
      <c r="H2240" s="89"/>
      <c r="I2240" s="89"/>
      <c r="J2240" s="101"/>
    </row>
    <row r="2241" spans="1:10" ht="13.2" customHeight="1">
      <c r="A2241" s="99"/>
      <c r="B2241" s="48"/>
      <c r="C2241" s="100"/>
      <c r="D2241" s="89"/>
      <c r="E2241" s="89"/>
      <c r="F2241" s="89"/>
      <c r="G2241" s="89"/>
      <c r="H2241" s="89"/>
      <c r="I2241" s="89"/>
      <c r="J2241" s="101"/>
    </row>
    <row r="2242" spans="1:10" ht="13.2" customHeight="1">
      <c r="A2242" s="99"/>
      <c r="B2242" s="48"/>
      <c r="C2242" s="100"/>
      <c r="D2242" s="89"/>
      <c r="E2242" s="89"/>
      <c r="F2242" s="89"/>
      <c r="G2242" s="89"/>
      <c r="H2242" s="89"/>
      <c r="I2242" s="89"/>
      <c r="J2242" s="101"/>
    </row>
    <row r="2243" spans="1:10" ht="13.2" customHeight="1">
      <c r="A2243" s="99"/>
      <c r="B2243" s="48"/>
      <c r="C2243" s="100"/>
      <c r="D2243" s="89"/>
      <c r="E2243" s="89"/>
      <c r="F2243" s="89"/>
      <c r="G2243" s="89"/>
      <c r="H2243" s="89"/>
      <c r="I2243" s="89"/>
      <c r="J2243" s="101"/>
    </row>
    <row r="2244" spans="1:10" ht="13.2" customHeight="1">
      <c r="A2244" s="99"/>
      <c r="B2244" s="48"/>
      <c r="C2244" s="100"/>
      <c r="D2244" s="89"/>
      <c r="E2244" s="89"/>
      <c r="F2244" s="89"/>
      <c r="G2244" s="89"/>
      <c r="H2244" s="89"/>
      <c r="I2244" s="89"/>
      <c r="J2244" s="101"/>
    </row>
    <row r="2245" spans="1:10" ht="13.2" customHeight="1">
      <c r="A2245" s="99"/>
      <c r="B2245" s="48"/>
      <c r="C2245" s="100"/>
      <c r="D2245" s="89"/>
      <c r="E2245" s="89"/>
      <c r="F2245" s="89"/>
      <c r="G2245" s="89"/>
      <c r="H2245" s="89"/>
      <c r="I2245" s="89"/>
      <c r="J2245" s="101"/>
    </row>
    <row r="2246" spans="1:10" ht="13.2" customHeight="1">
      <c r="A2246" s="99"/>
      <c r="B2246" s="48"/>
      <c r="C2246" s="100"/>
      <c r="D2246" s="89"/>
      <c r="E2246" s="89"/>
      <c r="F2246" s="89"/>
      <c r="G2246" s="89"/>
      <c r="H2246" s="89"/>
      <c r="I2246" s="89"/>
      <c r="J2246" s="101"/>
    </row>
    <row r="2247" spans="1:10" ht="13.2" customHeight="1">
      <c r="A2247" s="99"/>
      <c r="B2247" s="48"/>
      <c r="C2247" s="100"/>
      <c r="D2247" s="89"/>
      <c r="E2247" s="89"/>
      <c r="F2247" s="89"/>
      <c r="G2247" s="89"/>
      <c r="H2247" s="89"/>
      <c r="I2247" s="89"/>
      <c r="J2247" s="101"/>
    </row>
    <row r="2248" spans="1:10" ht="13.2" customHeight="1">
      <c r="A2248" s="99"/>
      <c r="B2248" s="48"/>
      <c r="C2248" s="100"/>
      <c r="D2248" s="89"/>
      <c r="E2248" s="89"/>
      <c r="F2248" s="89"/>
      <c r="G2248" s="89"/>
      <c r="H2248" s="89"/>
      <c r="I2248" s="89"/>
      <c r="J2248" s="101"/>
    </row>
    <row r="2249" spans="1:10" ht="13.2" customHeight="1">
      <c r="A2249" s="99"/>
      <c r="B2249" s="48"/>
      <c r="C2249" s="100"/>
      <c r="D2249" s="89"/>
      <c r="E2249" s="89"/>
      <c r="F2249" s="89"/>
      <c r="G2249" s="89"/>
      <c r="H2249" s="89"/>
      <c r="I2249" s="89"/>
      <c r="J2249" s="101"/>
    </row>
    <row r="2250" spans="1:10" ht="13.2" customHeight="1">
      <c r="A2250" s="99"/>
      <c r="B2250" s="48"/>
      <c r="C2250" s="100"/>
      <c r="D2250" s="89"/>
      <c r="E2250" s="89"/>
      <c r="F2250" s="89"/>
      <c r="G2250" s="89"/>
      <c r="H2250" s="89"/>
      <c r="I2250" s="89"/>
      <c r="J2250" s="101"/>
    </row>
    <row r="2251" spans="1:10" ht="13.2" customHeight="1">
      <c r="A2251" s="99"/>
      <c r="B2251" s="48"/>
      <c r="C2251" s="100"/>
      <c r="D2251" s="89"/>
      <c r="E2251" s="89"/>
      <c r="F2251" s="89"/>
      <c r="G2251" s="89"/>
      <c r="H2251" s="89"/>
      <c r="I2251" s="89"/>
      <c r="J2251" s="101"/>
    </row>
    <row r="2252" spans="1:10" ht="13.2" customHeight="1">
      <c r="A2252" s="99"/>
      <c r="B2252" s="48"/>
      <c r="C2252" s="100"/>
      <c r="D2252" s="89"/>
      <c r="E2252" s="89"/>
      <c r="F2252" s="89"/>
      <c r="G2252" s="89"/>
      <c r="H2252" s="89"/>
      <c r="I2252" s="89"/>
      <c r="J2252" s="101"/>
    </row>
    <row r="2253" spans="1:10" ht="13.2" customHeight="1">
      <c r="A2253" s="99"/>
      <c r="B2253" s="48"/>
      <c r="C2253" s="100"/>
      <c r="D2253" s="89"/>
      <c r="E2253" s="89"/>
      <c r="F2253" s="89"/>
      <c r="G2253" s="89"/>
      <c r="H2253" s="89"/>
      <c r="I2253" s="89"/>
      <c r="J2253" s="101"/>
    </row>
    <row r="2254" spans="1:10" ht="13.2" customHeight="1">
      <c r="A2254" s="99"/>
      <c r="B2254" s="48"/>
      <c r="C2254" s="100"/>
      <c r="D2254" s="89"/>
      <c r="E2254" s="89"/>
      <c r="F2254" s="89"/>
      <c r="G2254" s="89"/>
      <c r="H2254" s="89"/>
      <c r="I2254" s="89"/>
      <c r="J2254" s="101"/>
    </row>
    <row r="2255" spans="1:10" ht="13.2" customHeight="1">
      <c r="A2255" s="99"/>
      <c r="B2255" s="48"/>
      <c r="C2255" s="100"/>
      <c r="D2255" s="89"/>
      <c r="E2255" s="89"/>
      <c r="F2255" s="89"/>
      <c r="G2255" s="89"/>
      <c r="H2255" s="89"/>
      <c r="I2255" s="89"/>
      <c r="J2255" s="101"/>
    </row>
    <row r="2256" spans="1:10" ht="13.2" customHeight="1">
      <c r="A2256" s="99"/>
      <c r="B2256" s="48"/>
      <c r="C2256" s="100"/>
      <c r="D2256" s="89"/>
      <c r="E2256" s="89"/>
      <c r="F2256" s="89"/>
      <c r="G2256" s="89"/>
      <c r="H2256" s="89"/>
      <c r="I2256" s="89"/>
      <c r="J2256" s="101"/>
    </row>
    <row r="2257" spans="1:10" ht="13.2" customHeight="1">
      <c r="A2257" s="99"/>
      <c r="B2257" s="48"/>
      <c r="C2257" s="100"/>
      <c r="D2257" s="89"/>
      <c r="E2257" s="89"/>
      <c r="F2257" s="89"/>
      <c r="G2257" s="89"/>
      <c r="H2257" s="89"/>
      <c r="I2257" s="89"/>
      <c r="J2257" s="101"/>
    </row>
    <row r="2258" spans="1:10" ht="13.2" customHeight="1">
      <c r="A2258" s="99"/>
      <c r="B2258" s="48"/>
      <c r="C2258" s="100"/>
      <c r="D2258" s="89"/>
      <c r="E2258" s="89"/>
      <c r="F2258" s="89"/>
      <c r="G2258" s="89"/>
      <c r="H2258" s="89"/>
      <c r="I2258" s="89"/>
      <c r="J2258" s="101"/>
    </row>
    <row r="2259" spans="1:10" ht="13.2" customHeight="1">
      <c r="A2259" s="99"/>
      <c r="B2259" s="48"/>
      <c r="C2259" s="100"/>
      <c r="D2259" s="89"/>
      <c r="E2259" s="89"/>
      <c r="F2259" s="89"/>
      <c r="G2259" s="89"/>
      <c r="H2259" s="89"/>
      <c r="I2259" s="89"/>
      <c r="J2259" s="101"/>
    </row>
    <row r="2260" spans="1:10" ht="13.2" customHeight="1">
      <c r="A2260" s="99"/>
      <c r="B2260" s="48"/>
      <c r="C2260" s="100"/>
      <c r="D2260" s="89"/>
      <c r="E2260" s="89"/>
      <c r="F2260" s="89"/>
      <c r="G2260" s="89"/>
      <c r="H2260" s="89"/>
      <c r="I2260" s="89"/>
      <c r="J2260" s="101"/>
    </row>
    <row r="2261" spans="1:10" ht="13.2" customHeight="1">
      <c r="A2261" s="99"/>
      <c r="B2261" s="48"/>
      <c r="C2261" s="100"/>
      <c r="D2261" s="89"/>
      <c r="E2261" s="89"/>
      <c r="F2261" s="89"/>
      <c r="G2261" s="89"/>
      <c r="H2261" s="89"/>
      <c r="I2261" s="89"/>
      <c r="J2261" s="101"/>
    </row>
    <row r="2262" spans="1:10" ht="13.2" customHeight="1">
      <c r="A2262" s="99"/>
      <c r="B2262" s="48"/>
      <c r="C2262" s="100"/>
      <c r="D2262" s="89"/>
      <c r="E2262" s="89"/>
      <c r="F2262" s="89"/>
      <c r="G2262" s="89"/>
      <c r="H2262" s="89"/>
      <c r="I2262" s="89"/>
      <c r="J2262" s="101"/>
    </row>
    <row r="2263" spans="1:10" ht="13.2" customHeight="1">
      <c r="A2263" s="99"/>
      <c r="B2263" s="48"/>
      <c r="C2263" s="100"/>
      <c r="D2263" s="89"/>
      <c r="E2263" s="89"/>
      <c r="F2263" s="89"/>
      <c r="G2263" s="89"/>
      <c r="H2263" s="89"/>
      <c r="I2263" s="89"/>
      <c r="J2263" s="101"/>
    </row>
    <row r="2264" spans="1:10" ht="13.2" customHeight="1">
      <c r="A2264" s="99"/>
      <c r="B2264" s="48"/>
      <c r="C2264" s="100"/>
      <c r="D2264" s="89"/>
      <c r="E2264" s="89"/>
      <c r="F2264" s="89"/>
      <c r="G2264" s="89"/>
      <c r="H2264" s="89"/>
      <c r="I2264" s="89"/>
      <c r="J2264" s="101"/>
    </row>
    <row r="2265" spans="1:10" ht="13.2" customHeight="1">
      <c r="A2265" s="99"/>
      <c r="B2265" s="48"/>
      <c r="C2265" s="100"/>
      <c r="D2265" s="89"/>
      <c r="E2265" s="89"/>
      <c r="F2265" s="89"/>
      <c r="G2265" s="89"/>
      <c r="H2265" s="89"/>
      <c r="I2265" s="89"/>
      <c r="J2265" s="101"/>
    </row>
    <row r="2266" spans="1:10" ht="13.2" customHeight="1">
      <c r="A2266" s="99"/>
      <c r="B2266" s="48"/>
      <c r="C2266" s="100"/>
      <c r="D2266" s="89"/>
      <c r="E2266" s="89"/>
      <c r="F2266" s="89"/>
      <c r="G2266" s="89"/>
      <c r="H2266" s="89"/>
      <c r="I2266" s="89"/>
      <c r="J2266" s="101"/>
    </row>
    <row r="2267" spans="1:10" ht="13.2" customHeight="1">
      <c r="A2267" s="99"/>
      <c r="B2267" s="48"/>
      <c r="C2267" s="100"/>
      <c r="D2267" s="89"/>
      <c r="E2267" s="89"/>
      <c r="F2267" s="89"/>
      <c r="G2267" s="89"/>
      <c r="H2267" s="89"/>
      <c r="I2267" s="89"/>
      <c r="J2267" s="101"/>
    </row>
    <row r="2268" spans="1:10" ht="13.2" customHeight="1">
      <c r="A2268" s="99"/>
      <c r="B2268" s="48"/>
      <c r="C2268" s="100"/>
      <c r="D2268" s="89"/>
      <c r="E2268" s="89"/>
      <c r="F2268" s="89"/>
      <c r="G2268" s="89"/>
      <c r="H2268" s="89"/>
      <c r="I2268" s="89"/>
      <c r="J2268" s="101"/>
    </row>
    <row r="2269" spans="1:10" ht="13.2" customHeight="1">
      <c r="A2269" s="99"/>
      <c r="B2269" s="48"/>
      <c r="C2269" s="100"/>
      <c r="D2269" s="89"/>
      <c r="E2269" s="89"/>
      <c r="F2269" s="89"/>
      <c r="G2269" s="89"/>
      <c r="H2269" s="89"/>
      <c r="I2269" s="89"/>
      <c r="J2269" s="101"/>
    </row>
    <row r="2270" spans="1:10" ht="13.2" customHeight="1">
      <c r="A2270" s="99"/>
      <c r="B2270" s="48"/>
      <c r="C2270" s="100"/>
      <c r="D2270" s="89"/>
      <c r="E2270" s="89"/>
      <c r="F2270" s="89"/>
      <c r="G2270" s="89"/>
      <c r="H2270" s="89"/>
      <c r="I2270" s="89"/>
      <c r="J2270" s="101"/>
    </row>
    <row r="2271" spans="1:10" ht="13.2" customHeight="1">
      <c r="A2271" s="99"/>
      <c r="B2271" s="48"/>
      <c r="C2271" s="100"/>
      <c r="D2271" s="89"/>
      <c r="E2271" s="89"/>
      <c r="F2271" s="89"/>
      <c r="G2271" s="89"/>
      <c r="H2271" s="89"/>
      <c r="I2271" s="89"/>
      <c r="J2271" s="101"/>
    </row>
    <row r="2272" spans="1:10" ht="13.2" customHeight="1">
      <c r="A2272" s="99"/>
      <c r="B2272" s="48"/>
      <c r="C2272" s="100"/>
      <c r="D2272" s="89"/>
      <c r="E2272" s="89"/>
      <c r="F2272" s="89"/>
      <c r="G2272" s="89"/>
      <c r="H2272" s="89"/>
      <c r="I2272" s="89"/>
      <c r="J2272" s="101"/>
    </row>
    <row r="2273" spans="1:10" ht="13.2" customHeight="1">
      <c r="A2273" s="99"/>
      <c r="B2273" s="48"/>
      <c r="C2273" s="100"/>
      <c r="D2273" s="89"/>
      <c r="E2273" s="89"/>
      <c r="F2273" s="89"/>
      <c r="G2273" s="89"/>
      <c r="H2273" s="89"/>
      <c r="I2273" s="89"/>
      <c r="J2273" s="101"/>
    </row>
    <row r="2274" spans="1:10" ht="13.2" customHeight="1">
      <c r="A2274" s="99"/>
      <c r="B2274" s="48"/>
      <c r="C2274" s="100"/>
      <c r="D2274" s="89"/>
      <c r="E2274" s="89"/>
      <c r="F2274" s="89"/>
      <c r="G2274" s="89"/>
      <c r="H2274" s="89"/>
      <c r="I2274" s="89"/>
      <c r="J2274" s="101"/>
    </row>
    <row r="2275" spans="1:10" ht="13.2" customHeight="1">
      <c r="A2275" s="99"/>
      <c r="B2275" s="48"/>
      <c r="C2275" s="100"/>
      <c r="D2275" s="89"/>
      <c r="E2275" s="89"/>
      <c r="F2275" s="89"/>
      <c r="G2275" s="89"/>
      <c r="H2275" s="89"/>
      <c r="I2275" s="89"/>
      <c r="J2275" s="101"/>
    </row>
    <row r="2276" spans="1:10" ht="13.2" customHeight="1">
      <c r="A2276" s="99"/>
      <c r="B2276" s="48"/>
      <c r="C2276" s="100"/>
      <c r="D2276" s="89"/>
      <c r="E2276" s="89"/>
      <c r="F2276" s="89"/>
      <c r="G2276" s="89"/>
      <c r="H2276" s="89"/>
      <c r="I2276" s="89"/>
      <c r="J2276" s="101"/>
    </row>
    <row r="2277" spans="1:10" ht="13.2" customHeight="1">
      <c r="A2277" s="99"/>
      <c r="B2277" s="48"/>
      <c r="C2277" s="100"/>
      <c r="D2277" s="89"/>
      <c r="E2277" s="89"/>
      <c r="F2277" s="89"/>
      <c r="G2277" s="89"/>
      <c r="H2277" s="89"/>
      <c r="I2277" s="89"/>
      <c r="J2277" s="101"/>
    </row>
    <row r="2278" spans="1:10" ht="13.2" customHeight="1">
      <c r="A2278" s="99"/>
      <c r="B2278" s="48"/>
      <c r="C2278" s="100"/>
      <c r="D2278" s="89"/>
      <c r="E2278" s="89"/>
      <c r="F2278" s="89"/>
      <c r="G2278" s="89"/>
      <c r="H2278" s="89"/>
      <c r="I2278" s="89"/>
      <c r="J2278" s="101"/>
    </row>
    <row r="2279" spans="1:10" ht="13.2" customHeight="1">
      <c r="A2279" s="99"/>
      <c r="B2279" s="48"/>
      <c r="C2279" s="100"/>
      <c r="D2279" s="89"/>
      <c r="E2279" s="89"/>
      <c r="F2279" s="89"/>
      <c r="G2279" s="89"/>
      <c r="H2279" s="89"/>
      <c r="I2279" s="89"/>
      <c r="J2279" s="101"/>
    </row>
    <row r="2280" spans="1:10" ht="13.2" customHeight="1">
      <c r="A2280" s="99"/>
      <c r="B2280" s="48"/>
      <c r="C2280" s="100"/>
      <c r="D2280" s="89"/>
      <c r="E2280" s="89"/>
      <c r="F2280" s="89"/>
      <c r="G2280" s="89"/>
      <c r="H2280" s="89"/>
      <c r="I2280" s="89"/>
      <c r="J2280" s="101"/>
    </row>
    <row r="2281" spans="1:10" ht="13.2" customHeight="1">
      <c r="A2281" s="99"/>
      <c r="B2281" s="48"/>
      <c r="C2281" s="100"/>
      <c r="D2281" s="89"/>
      <c r="E2281" s="89"/>
      <c r="F2281" s="89"/>
      <c r="G2281" s="89"/>
      <c r="H2281" s="89"/>
      <c r="I2281" s="89"/>
      <c r="J2281" s="101"/>
    </row>
    <row r="2282" spans="1:10" ht="13.2" customHeight="1">
      <c r="A2282" s="99"/>
      <c r="B2282" s="48"/>
      <c r="C2282" s="100"/>
      <c r="D2282" s="89"/>
      <c r="E2282" s="89"/>
      <c r="F2282" s="89"/>
      <c r="G2282" s="89"/>
      <c r="H2282" s="89"/>
      <c r="I2282" s="89"/>
      <c r="J2282" s="101"/>
    </row>
    <row r="2283" spans="1:10" ht="13.2" customHeight="1">
      <c r="A2283" s="99"/>
      <c r="B2283" s="48"/>
      <c r="C2283" s="100"/>
      <c r="D2283" s="89"/>
      <c r="E2283" s="89"/>
      <c r="F2283" s="89"/>
      <c r="G2283" s="89"/>
      <c r="H2283" s="89"/>
      <c r="I2283" s="89"/>
      <c r="J2283" s="101"/>
    </row>
    <row r="2284" spans="1:10" ht="13.2" customHeight="1">
      <c r="A2284" s="99"/>
      <c r="B2284" s="48"/>
      <c r="C2284" s="100"/>
      <c r="D2284" s="89"/>
      <c r="E2284" s="89"/>
      <c r="F2284" s="89"/>
      <c r="G2284" s="89"/>
      <c r="H2284" s="89"/>
      <c r="I2284" s="89"/>
      <c r="J2284" s="101"/>
    </row>
    <row r="2285" spans="1:10" ht="13.2" customHeight="1">
      <c r="A2285" s="99"/>
      <c r="B2285" s="48"/>
      <c r="C2285" s="100"/>
      <c r="D2285" s="89"/>
      <c r="E2285" s="89"/>
      <c r="F2285" s="89"/>
      <c r="G2285" s="89"/>
      <c r="H2285" s="89"/>
      <c r="I2285" s="89"/>
      <c r="J2285" s="101"/>
    </row>
    <row r="2286" spans="1:10" ht="13.2" customHeight="1">
      <c r="A2286" s="99"/>
      <c r="B2286" s="48"/>
      <c r="C2286" s="100"/>
      <c r="D2286" s="89"/>
      <c r="E2286" s="89"/>
      <c r="F2286" s="89"/>
      <c r="G2286" s="89"/>
      <c r="H2286" s="89"/>
      <c r="I2286" s="89"/>
      <c r="J2286" s="101"/>
    </row>
    <row r="2287" spans="1:10" ht="13.2" customHeight="1">
      <c r="A2287" s="99"/>
      <c r="B2287" s="48"/>
      <c r="C2287" s="100"/>
      <c r="D2287" s="89"/>
      <c r="E2287" s="89"/>
      <c r="F2287" s="89"/>
      <c r="G2287" s="89"/>
      <c r="H2287" s="89"/>
      <c r="I2287" s="89"/>
      <c r="J2287" s="101"/>
    </row>
    <row r="2288" spans="1:10" ht="13.2" customHeight="1">
      <c r="A2288" s="99"/>
      <c r="B2288" s="48"/>
      <c r="C2288" s="100"/>
      <c r="D2288" s="89"/>
      <c r="E2288" s="89"/>
      <c r="F2288" s="89"/>
      <c r="G2288" s="89"/>
      <c r="H2288" s="89"/>
      <c r="I2288" s="89"/>
      <c r="J2288" s="101"/>
    </row>
    <row r="2289" spans="1:10" ht="13.2" customHeight="1">
      <c r="A2289" s="99"/>
      <c r="B2289" s="48"/>
      <c r="C2289" s="100"/>
      <c r="D2289" s="89"/>
      <c r="E2289" s="89"/>
      <c r="F2289" s="89"/>
      <c r="G2289" s="89"/>
      <c r="H2289" s="89"/>
      <c r="I2289" s="89"/>
      <c r="J2289" s="101"/>
    </row>
    <row r="2290" spans="1:10" ht="13.2" customHeight="1">
      <c r="A2290" s="99"/>
      <c r="B2290" s="48"/>
      <c r="C2290" s="100"/>
      <c r="D2290" s="89"/>
      <c r="E2290" s="89"/>
      <c r="F2290" s="89"/>
      <c r="G2290" s="89"/>
      <c r="H2290" s="89"/>
      <c r="I2290" s="89"/>
      <c r="J2290" s="101"/>
    </row>
    <row r="2291" spans="1:10" ht="13.2" customHeight="1">
      <c r="A2291" s="99"/>
      <c r="B2291" s="48"/>
      <c r="C2291" s="100"/>
      <c r="D2291" s="89"/>
      <c r="E2291" s="89"/>
      <c r="F2291" s="89"/>
      <c r="G2291" s="89"/>
      <c r="H2291" s="89"/>
      <c r="I2291" s="89"/>
      <c r="J2291" s="101"/>
    </row>
    <row r="2292" spans="1:10" ht="13.2" customHeight="1">
      <c r="A2292" s="99"/>
      <c r="B2292" s="48"/>
      <c r="C2292" s="100"/>
      <c r="D2292" s="89"/>
      <c r="E2292" s="89"/>
      <c r="F2292" s="89"/>
      <c r="G2292" s="89"/>
      <c r="H2292" s="89"/>
      <c r="I2292" s="89"/>
      <c r="J2292" s="101"/>
    </row>
    <row r="2293" spans="1:10" ht="13.2" customHeight="1">
      <c r="A2293" s="99"/>
      <c r="B2293" s="48"/>
      <c r="C2293" s="100"/>
      <c r="D2293" s="89"/>
      <c r="E2293" s="89"/>
      <c r="F2293" s="89"/>
      <c r="G2293" s="89"/>
      <c r="H2293" s="89"/>
      <c r="I2293" s="89"/>
      <c r="J2293" s="101"/>
    </row>
    <row r="2294" spans="1:10" ht="13.2" customHeight="1">
      <c r="A2294" s="99"/>
      <c r="B2294" s="48"/>
      <c r="C2294" s="100"/>
      <c r="D2294" s="89"/>
      <c r="E2294" s="89"/>
      <c r="F2294" s="89"/>
      <c r="G2294" s="89"/>
      <c r="H2294" s="89"/>
      <c r="I2294" s="89"/>
      <c r="J2294" s="101"/>
    </row>
    <row r="2295" spans="1:10" ht="13.2" customHeight="1">
      <c r="A2295" s="99"/>
      <c r="B2295" s="48"/>
      <c r="C2295" s="100"/>
      <c r="D2295" s="89"/>
      <c r="E2295" s="89"/>
      <c r="F2295" s="89"/>
      <c r="G2295" s="89"/>
      <c r="H2295" s="89"/>
      <c r="I2295" s="89"/>
      <c r="J2295" s="101"/>
    </row>
    <row r="2296" spans="1:10" ht="13.2" customHeight="1">
      <c r="A2296" s="99"/>
      <c r="B2296" s="48"/>
      <c r="C2296" s="100"/>
      <c r="D2296" s="89"/>
      <c r="E2296" s="89"/>
      <c r="F2296" s="89"/>
      <c r="G2296" s="89"/>
      <c r="H2296" s="89"/>
      <c r="I2296" s="89"/>
      <c r="J2296" s="101"/>
    </row>
    <row r="2297" spans="1:10" ht="13.2" customHeight="1">
      <c r="A2297" s="99"/>
      <c r="B2297" s="48"/>
      <c r="C2297" s="100"/>
      <c r="D2297" s="89"/>
      <c r="E2297" s="89"/>
      <c r="F2297" s="89"/>
      <c r="G2297" s="89"/>
      <c r="H2297" s="89"/>
      <c r="I2297" s="89"/>
      <c r="J2297" s="101"/>
    </row>
    <row r="2298" spans="1:10" ht="13.2" customHeight="1">
      <c r="A2298" s="99"/>
      <c r="B2298" s="48"/>
      <c r="C2298" s="100"/>
      <c r="D2298" s="89"/>
      <c r="E2298" s="89"/>
      <c r="F2298" s="89"/>
      <c r="G2298" s="89"/>
      <c r="H2298" s="89"/>
      <c r="I2298" s="89"/>
      <c r="J2298" s="101"/>
    </row>
    <row r="2299" spans="1:10" ht="13.2" customHeight="1">
      <c r="A2299" s="99"/>
      <c r="B2299" s="48"/>
      <c r="C2299" s="100"/>
      <c r="D2299" s="89"/>
      <c r="E2299" s="89"/>
      <c r="F2299" s="89"/>
      <c r="G2299" s="89"/>
      <c r="H2299" s="89"/>
      <c r="I2299" s="89"/>
      <c r="J2299" s="101"/>
    </row>
    <row r="2300" spans="1:10" ht="13.2" customHeight="1">
      <c r="A2300" s="99"/>
      <c r="B2300" s="48"/>
      <c r="C2300" s="100"/>
      <c r="D2300" s="89"/>
      <c r="E2300" s="89"/>
      <c r="F2300" s="89"/>
      <c r="G2300" s="89"/>
      <c r="H2300" s="89"/>
      <c r="I2300" s="89"/>
      <c r="J2300" s="101"/>
    </row>
    <row r="2301" spans="1:10" ht="13.2" customHeight="1">
      <c r="A2301" s="99"/>
      <c r="B2301" s="48"/>
      <c r="C2301" s="100"/>
      <c r="D2301" s="89"/>
      <c r="E2301" s="89"/>
      <c r="F2301" s="89"/>
      <c r="G2301" s="89"/>
      <c r="H2301" s="89"/>
      <c r="I2301" s="89"/>
      <c r="J2301" s="101"/>
    </row>
    <row r="2302" spans="1:10" ht="13.2" customHeight="1">
      <c r="A2302" s="99"/>
      <c r="B2302" s="48"/>
      <c r="C2302" s="100"/>
      <c r="D2302" s="89"/>
      <c r="E2302" s="89"/>
      <c r="F2302" s="89"/>
      <c r="G2302" s="89"/>
      <c r="H2302" s="89"/>
      <c r="I2302" s="89"/>
      <c r="J2302" s="101"/>
    </row>
    <row r="2303" spans="1:10" ht="13.2" customHeight="1">
      <c r="A2303" s="99"/>
      <c r="B2303" s="48"/>
      <c r="C2303" s="100"/>
      <c r="D2303" s="89"/>
      <c r="E2303" s="89"/>
      <c r="F2303" s="89"/>
      <c r="G2303" s="89"/>
      <c r="H2303" s="89"/>
      <c r="I2303" s="89"/>
      <c r="J2303" s="101"/>
    </row>
    <row r="2304" spans="1:10" ht="13.2" customHeight="1">
      <c r="A2304" s="99"/>
      <c r="B2304" s="48"/>
      <c r="C2304" s="100"/>
      <c r="D2304" s="89"/>
      <c r="E2304" s="89"/>
      <c r="F2304" s="89"/>
      <c r="G2304" s="89"/>
      <c r="H2304" s="89"/>
      <c r="I2304" s="89"/>
      <c r="J2304" s="101"/>
    </row>
    <row r="2305" spans="1:10" ht="13.2" customHeight="1">
      <c r="A2305" s="99"/>
      <c r="B2305" s="48"/>
      <c r="C2305" s="100"/>
      <c r="D2305" s="89"/>
      <c r="E2305" s="89"/>
      <c r="F2305" s="89"/>
      <c r="G2305" s="89"/>
      <c r="H2305" s="89"/>
      <c r="I2305" s="89"/>
      <c r="J2305" s="101"/>
    </row>
    <row r="2306" spans="1:10" ht="13.2" customHeight="1">
      <c r="A2306" s="99"/>
      <c r="B2306" s="48"/>
      <c r="C2306" s="100"/>
      <c r="D2306" s="89"/>
      <c r="E2306" s="89"/>
      <c r="F2306" s="89"/>
      <c r="G2306" s="89"/>
      <c r="H2306" s="89"/>
      <c r="I2306" s="89"/>
      <c r="J2306" s="101"/>
    </row>
    <row r="2307" spans="1:10" ht="13.2" customHeight="1">
      <c r="A2307" s="99"/>
      <c r="B2307" s="48"/>
      <c r="C2307" s="100"/>
      <c r="D2307" s="89"/>
      <c r="E2307" s="89"/>
      <c r="F2307" s="89"/>
      <c r="G2307" s="89"/>
      <c r="H2307" s="89"/>
      <c r="I2307" s="89"/>
      <c r="J2307" s="101"/>
    </row>
    <row r="2308" spans="1:10" ht="13.2" customHeight="1">
      <c r="A2308" s="99"/>
      <c r="B2308" s="48"/>
      <c r="C2308" s="100"/>
      <c r="D2308" s="89"/>
      <c r="E2308" s="89"/>
      <c r="F2308" s="89"/>
      <c r="G2308" s="89"/>
      <c r="H2308" s="89"/>
      <c r="I2308" s="89"/>
      <c r="J2308" s="101"/>
    </row>
    <row r="2309" spans="1:10" ht="13.2" customHeight="1">
      <c r="A2309" s="99"/>
      <c r="B2309" s="48"/>
      <c r="C2309" s="100"/>
      <c r="D2309" s="89"/>
      <c r="E2309" s="89"/>
      <c r="F2309" s="89"/>
      <c r="G2309" s="89"/>
      <c r="H2309" s="89"/>
      <c r="I2309" s="89"/>
      <c r="J2309" s="101"/>
    </row>
    <row r="2310" spans="1:10" ht="13.2" customHeight="1">
      <c r="A2310" s="99"/>
      <c r="B2310" s="48"/>
      <c r="C2310" s="100"/>
      <c r="D2310" s="89"/>
      <c r="E2310" s="89"/>
      <c r="F2310" s="89"/>
      <c r="G2310" s="89"/>
      <c r="H2310" s="89"/>
      <c r="I2310" s="89"/>
      <c r="J2310" s="101"/>
    </row>
    <row r="2311" spans="1:10" ht="13.2" customHeight="1">
      <c r="A2311" s="99"/>
      <c r="B2311" s="48"/>
      <c r="C2311" s="100"/>
      <c r="D2311" s="89"/>
      <c r="E2311" s="89"/>
      <c r="F2311" s="89"/>
      <c r="G2311" s="89"/>
      <c r="H2311" s="89"/>
      <c r="I2311" s="89"/>
      <c r="J2311" s="101"/>
    </row>
    <row r="2312" spans="1:10" ht="13.2" customHeight="1">
      <c r="A2312" s="99"/>
      <c r="B2312" s="48"/>
      <c r="C2312" s="100"/>
      <c r="D2312" s="89"/>
      <c r="E2312" s="89"/>
      <c r="F2312" s="89"/>
      <c r="G2312" s="89"/>
      <c r="H2312" s="89"/>
      <c r="I2312" s="89"/>
      <c r="J2312" s="101"/>
    </row>
    <row r="2313" spans="1:10" ht="13.2" customHeight="1">
      <c r="A2313" s="99"/>
      <c r="B2313" s="48"/>
      <c r="C2313" s="100"/>
      <c r="D2313" s="89"/>
      <c r="E2313" s="89"/>
      <c r="F2313" s="89"/>
      <c r="G2313" s="89"/>
      <c r="H2313" s="89"/>
      <c r="I2313" s="89"/>
      <c r="J2313" s="101"/>
    </row>
    <row r="2314" spans="1:10" ht="13.2" customHeight="1">
      <c r="A2314" s="99"/>
      <c r="B2314" s="48"/>
      <c r="C2314" s="100"/>
      <c r="D2314" s="89"/>
      <c r="E2314" s="89"/>
      <c r="F2314" s="89"/>
      <c r="G2314" s="89"/>
      <c r="H2314" s="89"/>
      <c r="I2314" s="89"/>
      <c r="J2314" s="101"/>
    </row>
    <row r="2315" spans="1:10" ht="13.2" customHeight="1">
      <c r="A2315" s="99"/>
      <c r="B2315" s="48"/>
      <c r="C2315" s="100"/>
      <c r="D2315" s="89"/>
      <c r="E2315" s="89"/>
      <c r="F2315" s="89"/>
      <c r="G2315" s="89"/>
      <c r="H2315" s="89"/>
      <c r="I2315" s="89"/>
      <c r="J2315" s="101"/>
    </row>
    <row r="2316" spans="1:10" ht="13.2" customHeight="1">
      <c r="A2316" s="99"/>
      <c r="B2316" s="48"/>
      <c r="C2316" s="100"/>
      <c r="D2316" s="89"/>
      <c r="E2316" s="89"/>
      <c r="F2316" s="89"/>
      <c r="G2316" s="89"/>
      <c r="H2316" s="89"/>
      <c r="I2316" s="89"/>
      <c r="J2316" s="101"/>
    </row>
    <row r="2317" spans="1:10" ht="13.2" customHeight="1">
      <c r="A2317" s="99"/>
      <c r="B2317" s="48"/>
      <c r="C2317" s="100"/>
      <c r="D2317" s="89"/>
      <c r="E2317" s="89"/>
      <c r="F2317" s="89"/>
      <c r="G2317" s="89"/>
      <c r="H2317" s="89"/>
      <c r="I2317" s="89"/>
      <c r="J2317" s="101"/>
    </row>
    <row r="2318" spans="1:10" ht="13.2" customHeight="1">
      <c r="A2318" s="99"/>
      <c r="B2318" s="48"/>
      <c r="C2318" s="100"/>
      <c r="D2318" s="89"/>
      <c r="E2318" s="89"/>
      <c r="F2318" s="89"/>
      <c r="G2318" s="89"/>
      <c r="H2318" s="89"/>
      <c r="I2318" s="89"/>
      <c r="J2318" s="101"/>
    </row>
    <row r="2319" spans="1:10" ht="13.2" customHeight="1">
      <c r="A2319" s="99"/>
      <c r="B2319" s="48"/>
      <c r="C2319" s="100"/>
      <c r="D2319" s="89"/>
      <c r="E2319" s="89"/>
      <c r="F2319" s="89"/>
      <c r="G2319" s="89"/>
      <c r="H2319" s="89"/>
      <c r="I2319" s="89"/>
      <c r="J2319" s="101"/>
    </row>
    <row r="2320" spans="1:10" ht="13.2" customHeight="1">
      <c r="A2320" s="99"/>
      <c r="B2320" s="48"/>
      <c r="C2320" s="100"/>
      <c r="D2320" s="89"/>
      <c r="E2320" s="89"/>
      <c r="F2320" s="89"/>
      <c r="G2320" s="89"/>
      <c r="H2320" s="89"/>
      <c r="I2320" s="89"/>
      <c r="J2320" s="101"/>
    </row>
    <row r="2321" spans="1:10" ht="13.2" customHeight="1">
      <c r="A2321" s="99"/>
      <c r="B2321" s="48"/>
      <c r="C2321" s="100"/>
      <c r="D2321" s="89"/>
      <c r="E2321" s="89"/>
      <c r="F2321" s="89"/>
      <c r="G2321" s="89"/>
      <c r="H2321" s="89"/>
      <c r="I2321" s="89"/>
      <c r="J2321" s="101"/>
    </row>
    <row r="2322" spans="1:10" ht="13.2" customHeight="1">
      <c r="A2322" s="99"/>
      <c r="B2322" s="48"/>
      <c r="C2322" s="100"/>
      <c r="D2322" s="89"/>
      <c r="E2322" s="89"/>
      <c r="F2322" s="89"/>
      <c r="G2322" s="89"/>
      <c r="H2322" s="89"/>
      <c r="I2322" s="89"/>
      <c r="J2322" s="101"/>
    </row>
    <row r="2323" spans="1:10" ht="13.2" customHeight="1">
      <c r="A2323" s="99"/>
      <c r="B2323" s="48"/>
      <c r="C2323" s="100"/>
      <c r="D2323" s="89"/>
      <c r="E2323" s="89"/>
      <c r="F2323" s="89"/>
      <c r="G2323" s="89"/>
      <c r="H2323" s="89"/>
      <c r="I2323" s="89"/>
      <c r="J2323" s="101"/>
    </row>
    <row r="2324" spans="1:10" ht="13.2" customHeight="1">
      <c r="A2324" s="99"/>
      <c r="B2324" s="48"/>
      <c r="C2324" s="100"/>
      <c r="D2324" s="89"/>
      <c r="E2324" s="89"/>
      <c r="F2324" s="89"/>
      <c r="G2324" s="89"/>
      <c r="H2324" s="89"/>
      <c r="I2324" s="89"/>
      <c r="J2324" s="101"/>
    </row>
    <row r="2325" spans="1:10" ht="13.2" customHeight="1">
      <c r="A2325" s="99"/>
      <c r="B2325" s="48"/>
      <c r="C2325" s="100"/>
      <c r="D2325" s="89"/>
      <c r="E2325" s="89"/>
      <c r="F2325" s="89"/>
      <c r="G2325" s="89"/>
      <c r="H2325" s="89"/>
      <c r="I2325" s="89"/>
      <c r="J2325" s="101"/>
    </row>
    <row r="2326" spans="1:10" ht="13.2" customHeight="1">
      <c r="A2326" s="99"/>
      <c r="B2326" s="48"/>
      <c r="C2326" s="100"/>
      <c r="D2326" s="89"/>
      <c r="E2326" s="89"/>
      <c r="F2326" s="89"/>
      <c r="G2326" s="89"/>
      <c r="H2326" s="89"/>
      <c r="I2326" s="89"/>
      <c r="J2326" s="101"/>
    </row>
    <row r="2327" spans="1:10" ht="13.2" customHeight="1">
      <c r="A2327" s="99"/>
      <c r="B2327" s="48"/>
      <c r="C2327" s="100"/>
      <c r="D2327" s="89"/>
      <c r="E2327" s="89"/>
      <c r="F2327" s="89"/>
      <c r="G2327" s="89"/>
      <c r="H2327" s="89"/>
      <c r="I2327" s="89"/>
      <c r="J2327" s="101"/>
    </row>
    <row r="2328" spans="1:10" ht="13.2" customHeight="1">
      <c r="A2328" s="99"/>
      <c r="B2328" s="48"/>
      <c r="C2328" s="100"/>
      <c r="D2328" s="89"/>
      <c r="E2328" s="89"/>
      <c r="F2328" s="89"/>
      <c r="G2328" s="89"/>
      <c r="H2328" s="89"/>
      <c r="I2328" s="89"/>
      <c r="J2328" s="101"/>
    </row>
    <row r="2329" spans="1:10" ht="13.2" customHeight="1">
      <c r="A2329" s="99"/>
      <c r="B2329" s="48"/>
      <c r="C2329" s="100"/>
      <c r="D2329" s="89"/>
      <c r="E2329" s="89"/>
      <c r="F2329" s="89"/>
      <c r="G2329" s="89"/>
      <c r="H2329" s="89"/>
      <c r="I2329" s="89"/>
      <c r="J2329" s="101"/>
    </row>
    <row r="2330" spans="1:10" ht="13.2" customHeight="1">
      <c r="A2330" s="99"/>
      <c r="B2330" s="48"/>
      <c r="C2330" s="100"/>
      <c r="D2330" s="89"/>
      <c r="E2330" s="89"/>
      <c r="F2330" s="89"/>
      <c r="G2330" s="89"/>
      <c r="H2330" s="89"/>
      <c r="I2330" s="89"/>
      <c r="J2330" s="101"/>
    </row>
    <row r="2331" spans="1:10" ht="13.2" customHeight="1">
      <c r="A2331" s="99"/>
      <c r="B2331" s="48"/>
      <c r="C2331" s="100"/>
      <c r="D2331" s="89"/>
      <c r="E2331" s="89"/>
      <c r="F2331" s="89"/>
      <c r="G2331" s="89"/>
      <c r="H2331" s="89"/>
      <c r="I2331" s="89"/>
      <c r="J2331" s="101"/>
    </row>
    <row r="2332" spans="1:10" ht="13.2" customHeight="1">
      <c r="A2332" s="99"/>
      <c r="B2332" s="48"/>
      <c r="C2332" s="100"/>
      <c r="D2332" s="89"/>
      <c r="E2332" s="89"/>
      <c r="F2332" s="89"/>
      <c r="G2332" s="89"/>
      <c r="H2332" s="89"/>
      <c r="I2332" s="89"/>
      <c r="J2332" s="101"/>
    </row>
    <row r="2333" spans="1:10" ht="13.2" customHeight="1">
      <c r="A2333" s="99"/>
      <c r="B2333" s="48"/>
      <c r="C2333" s="100"/>
      <c r="D2333" s="89"/>
      <c r="E2333" s="89"/>
      <c r="F2333" s="89"/>
      <c r="G2333" s="89"/>
      <c r="H2333" s="89"/>
      <c r="I2333" s="89"/>
      <c r="J2333" s="101"/>
    </row>
    <row r="2334" spans="1:10" ht="13.2" customHeight="1">
      <c r="A2334" s="99"/>
      <c r="B2334" s="48"/>
      <c r="C2334" s="100"/>
      <c r="D2334" s="89"/>
      <c r="E2334" s="89"/>
      <c r="F2334" s="89"/>
      <c r="G2334" s="89"/>
      <c r="H2334" s="89"/>
      <c r="I2334" s="89"/>
      <c r="J2334" s="101"/>
    </row>
    <row r="2335" spans="1:10" ht="13.2" customHeight="1">
      <c r="A2335" s="99"/>
      <c r="B2335" s="48"/>
      <c r="C2335" s="100"/>
      <c r="D2335" s="89"/>
      <c r="E2335" s="89"/>
      <c r="F2335" s="89"/>
      <c r="G2335" s="89"/>
      <c r="H2335" s="89"/>
      <c r="I2335" s="89"/>
      <c r="J2335" s="101"/>
    </row>
    <row r="2336" spans="1:10" ht="13.2" customHeight="1">
      <c r="A2336" s="99"/>
      <c r="B2336" s="48"/>
      <c r="C2336" s="100"/>
      <c r="D2336" s="89"/>
      <c r="E2336" s="89"/>
      <c r="F2336" s="89"/>
      <c r="G2336" s="89"/>
      <c r="H2336" s="89"/>
      <c r="I2336" s="89"/>
      <c r="J2336" s="101"/>
    </row>
    <row r="2337" spans="1:10" ht="13.2" customHeight="1">
      <c r="A2337" s="99"/>
      <c r="B2337" s="48"/>
      <c r="C2337" s="100"/>
      <c r="D2337" s="89"/>
      <c r="E2337" s="89"/>
      <c r="F2337" s="89"/>
      <c r="G2337" s="89"/>
      <c r="H2337" s="89"/>
      <c r="I2337" s="89"/>
      <c r="J2337" s="101"/>
    </row>
    <row r="2338" spans="1:10" ht="13.2" customHeight="1">
      <c r="A2338" s="99"/>
      <c r="B2338" s="48"/>
      <c r="C2338" s="100"/>
      <c r="D2338" s="89"/>
      <c r="E2338" s="89"/>
      <c r="F2338" s="89"/>
      <c r="G2338" s="89"/>
      <c r="H2338" s="89"/>
      <c r="I2338" s="89"/>
      <c r="J2338" s="101"/>
    </row>
    <row r="2339" spans="1:10" ht="13.2" customHeight="1">
      <c r="A2339" s="99"/>
      <c r="B2339" s="48"/>
      <c r="C2339" s="100"/>
      <c r="D2339" s="89"/>
      <c r="E2339" s="89"/>
      <c r="F2339" s="89"/>
      <c r="G2339" s="89"/>
      <c r="H2339" s="89"/>
      <c r="I2339" s="89"/>
      <c r="J2339" s="101"/>
    </row>
    <row r="2340" spans="1:10" ht="13.2" customHeight="1">
      <c r="A2340" s="99"/>
      <c r="B2340" s="48"/>
      <c r="C2340" s="100"/>
      <c r="D2340" s="89"/>
      <c r="E2340" s="89"/>
      <c r="F2340" s="89"/>
      <c r="G2340" s="89"/>
      <c r="H2340" s="89"/>
      <c r="I2340" s="89"/>
      <c r="J2340" s="101"/>
    </row>
    <row r="2341" spans="1:10" ht="13.2" customHeight="1">
      <c r="A2341" s="99"/>
      <c r="B2341" s="48"/>
      <c r="C2341" s="100"/>
      <c r="D2341" s="89"/>
      <c r="E2341" s="89"/>
      <c r="F2341" s="89"/>
      <c r="G2341" s="89"/>
      <c r="H2341" s="89"/>
      <c r="I2341" s="89"/>
      <c r="J2341" s="101"/>
    </row>
    <row r="2342" spans="1:10" ht="13.2" customHeight="1">
      <c r="A2342" s="99"/>
      <c r="B2342" s="48"/>
      <c r="C2342" s="100"/>
      <c r="D2342" s="89"/>
      <c r="E2342" s="89"/>
      <c r="F2342" s="89"/>
      <c r="G2342" s="89"/>
      <c r="H2342" s="89"/>
      <c r="I2342" s="89"/>
      <c r="J2342" s="101"/>
    </row>
    <row r="2343" spans="1:10" ht="13.2" customHeight="1">
      <c r="A2343" s="99"/>
      <c r="B2343" s="48"/>
      <c r="C2343" s="100"/>
      <c r="D2343" s="89"/>
      <c r="E2343" s="89"/>
      <c r="F2343" s="89"/>
      <c r="G2343" s="89"/>
      <c r="H2343" s="89"/>
      <c r="I2343" s="89"/>
      <c r="J2343" s="101"/>
    </row>
    <row r="2344" spans="1:10" ht="13.2" customHeight="1">
      <c r="A2344" s="99"/>
      <c r="B2344" s="48"/>
      <c r="C2344" s="100"/>
      <c r="D2344" s="89"/>
      <c r="E2344" s="89"/>
      <c r="F2344" s="89"/>
      <c r="G2344" s="89"/>
      <c r="H2344" s="89"/>
      <c r="I2344" s="89"/>
      <c r="J2344" s="101"/>
    </row>
    <row r="2345" spans="1:10" ht="13.2" customHeight="1">
      <c r="A2345" s="99"/>
      <c r="B2345" s="48"/>
      <c r="C2345" s="100"/>
      <c r="D2345" s="89"/>
      <c r="E2345" s="89"/>
      <c r="F2345" s="89"/>
      <c r="G2345" s="89"/>
      <c r="H2345" s="89"/>
      <c r="I2345" s="89"/>
      <c r="J2345" s="101"/>
    </row>
    <row r="2346" spans="1:10" ht="13.2" customHeight="1">
      <c r="A2346" s="99"/>
      <c r="B2346" s="48"/>
      <c r="C2346" s="100"/>
      <c r="D2346" s="89"/>
      <c r="E2346" s="89"/>
      <c r="F2346" s="89"/>
      <c r="G2346" s="89"/>
      <c r="H2346" s="89"/>
      <c r="I2346" s="89"/>
      <c r="J2346" s="101"/>
    </row>
    <row r="2347" spans="1:10" ht="13.2" customHeight="1">
      <c r="A2347" s="99"/>
      <c r="B2347" s="48"/>
      <c r="C2347" s="100"/>
      <c r="D2347" s="89"/>
      <c r="E2347" s="89"/>
      <c r="F2347" s="89"/>
      <c r="G2347" s="89"/>
      <c r="H2347" s="89"/>
      <c r="I2347" s="89"/>
      <c r="J2347" s="101"/>
    </row>
    <row r="2348" spans="1:10" ht="13.2" customHeight="1">
      <c r="A2348" s="99"/>
      <c r="B2348" s="48"/>
      <c r="C2348" s="100"/>
      <c r="D2348" s="89"/>
      <c r="E2348" s="89"/>
      <c r="F2348" s="89"/>
      <c r="G2348" s="89"/>
      <c r="H2348" s="89"/>
      <c r="I2348" s="89"/>
      <c r="J2348" s="101"/>
    </row>
    <row r="2349" spans="1:10" ht="13.2" customHeight="1">
      <c r="A2349" s="99"/>
      <c r="B2349" s="48"/>
      <c r="C2349" s="100"/>
      <c r="D2349" s="89"/>
      <c r="E2349" s="89"/>
      <c r="F2349" s="89"/>
      <c r="G2349" s="89"/>
      <c r="H2349" s="89"/>
      <c r="I2349" s="89"/>
      <c r="J2349" s="101"/>
    </row>
    <row r="2350" spans="1:10" ht="13.2" customHeight="1">
      <c r="A2350" s="99"/>
      <c r="B2350" s="48"/>
      <c r="C2350" s="100"/>
      <c r="D2350" s="89"/>
      <c r="E2350" s="89"/>
      <c r="F2350" s="89"/>
      <c r="G2350" s="89"/>
      <c r="H2350" s="89"/>
      <c r="I2350" s="89"/>
      <c r="J2350" s="101"/>
    </row>
    <row r="2351" spans="1:10" ht="13.2" customHeight="1">
      <c r="A2351" s="99"/>
      <c r="B2351" s="48"/>
      <c r="C2351" s="100"/>
      <c r="D2351" s="89"/>
      <c r="E2351" s="89"/>
      <c r="F2351" s="89"/>
      <c r="G2351" s="89"/>
      <c r="H2351" s="89"/>
      <c r="I2351" s="89"/>
      <c r="J2351" s="101"/>
    </row>
    <row r="2352" spans="1:10" ht="13.2" customHeight="1">
      <c r="A2352" s="99"/>
      <c r="B2352" s="48"/>
      <c r="C2352" s="100"/>
      <c r="D2352" s="89"/>
      <c r="E2352" s="89"/>
      <c r="F2352" s="89"/>
      <c r="G2352" s="89"/>
      <c r="H2352" s="89"/>
      <c r="I2352" s="89"/>
      <c r="J2352" s="101"/>
    </row>
    <row r="2353" spans="1:10" ht="13.2" customHeight="1">
      <c r="A2353" s="99"/>
      <c r="B2353" s="48"/>
      <c r="C2353" s="100"/>
      <c r="D2353" s="89"/>
      <c r="E2353" s="89"/>
      <c r="F2353" s="89"/>
      <c r="G2353" s="89"/>
      <c r="H2353" s="89"/>
      <c r="I2353" s="89"/>
      <c r="J2353" s="101"/>
    </row>
    <row r="2354" spans="1:10" ht="13.2" customHeight="1">
      <c r="A2354" s="99"/>
      <c r="B2354" s="48"/>
      <c r="C2354" s="100"/>
      <c r="D2354" s="89"/>
      <c r="E2354" s="89"/>
      <c r="F2354" s="89"/>
      <c r="G2354" s="89"/>
      <c r="H2354" s="89"/>
      <c r="I2354" s="89"/>
      <c r="J2354" s="101"/>
    </row>
    <row r="2355" spans="1:10" ht="13.2" customHeight="1">
      <c r="A2355" s="99"/>
      <c r="B2355" s="48"/>
      <c r="C2355" s="100"/>
      <c r="D2355" s="89"/>
      <c r="E2355" s="89"/>
      <c r="F2355" s="89"/>
      <c r="G2355" s="89"/>
      <c r="H2355" s="89"/>
      <c r="I2355" s="89"/>
      <c r="J2355" s="101"/>
    </row>
    <row r="2356" spans="1:10" ht="13.2" customHeight="1">
      <c r="A2356" s="99"/>
      <c r="B2356" s="48"/>
      <c r="C2356" s="100"/>
      <c r="D2356" s="89"/>
      <c r="E2356" s="89"/>
      <c r="F2356" s="89"/>
      <c r="G2356" s="89"/>
      <c r="H2356" s="89"/>
      <c r="I2356" s="89"/>
      <c r="J2356" s="101"/>
    </row>
    <row r="2357" spans="1:10" ht="13.2" customHeight="1">
      <c r="A2357" s="99"/>
      <c r="B2357" s="48"/>
      <c r="C2357" s="100"/>
      <c r="D2357" s="89"/>
      <c r="E2357" s="89"/>
      <c r="F2357" s="89"/>
      <c r="G2357" s="89"/>
      <c r="H2357" s="89"/>
      <c r="I2357" s="89"/>
      <c r="J2357" s="101"/>
    </row>
    <row r="2358" spans="1:10" ht="13.2" customHeight="1">
      <c r="A2358" s="99"/>
      <c r="B2358" s="48"/>
      <c r="C2358" s="100"/>
      <c r="D2358" s="89"/>
      <c r="E2358" s="89"/>
      <c r="F2358" s="89"/>
      <c r="G2358" s="89"/>
      <c r="H2358" s="89"/>
      <c r="I2358" s="89"/>
      <c r="J2358" s="101"/>
    </row>
    <row r="2359" spans="1:10" ht="13.2" customHeight="1">
      <c r="A2359" s="99"/>
      <c r="B2359" s="48"/>
      <c r="C2359" s="100"/>
      <c r="D2359" s="89"/>
      <c r="E2359" s="89"/>
      <c r="F2359" s="89"/>
      <c r="G2359" s="89"/>
      <c r="H2359" s="89"/>
      <c r="I2359" s="89"/>
      <c r="J2359" s="101"/>
    </row>
    <row r="2360" spans="1:10" ht="13.2" customHeight="1">
      <c r="A2360" s="99"/>
      <c r="B2360" s="48"/>
      <c r="C2360" s="100"/>
      <c r="D2360" s="89"/>
      <c r="E2360" s="89"/>
      <c r="F2360" s="89"/>
      <c r="G2360" s="89"/>
      <c r="H2360" s="89"/>
      <c r="I2360" s="89"/>
      <c r="J2360" s="101"/>
    </row>
    <row r="2361" spans="1:10" ht="13.2" customHeight="1">
      <c r="A2361" s="99"/>
      <c r="B2361" s="48"/>
      <c r="C2361" s="100"/>
      <c r="D2361" s="89"/>
      <c r="E2361" s="89"/>
      <c r="F2361" s="89"/>
      <c r="G2361" s="89"/>
      <c r="H2361" s="89"/>
      <c r="I2361" s="89"/>
      <c r="J2361" s="101"/>
    </row>
    <row r="2362" spans="1:10" ht="13.2" customHeight="1">
      <c r="A2362" s="99"/>
      <c r="B2362" s="48"/>
      <c r="C2362" s="100"/>
      <c r="D2362" s="89"/>
      <c r="E2362" s="89"/>
      <c r="F2362" s="89"/>
      <c r="G2362" s="89"/>
      <c r="H2362" s="89"/>
      <c r="I2362" s="89"/>
      <c r="J2362" s="101"/>
    </row>
    <row r="2363" spans="1:10" ht="13.2" customHeight="1">
      <c r="A2363" s="99"/>
      <c r="B2363" s="48"/>
      <c r="C2363" s="100"/>
      <c r="D2363" s="89"/>
      <c r="E2363" s="89"/>
      <c r="F2363" s="89"/>
      <c r="G2363" s="89"/>
      <c r="H2363" s="89"/>
      <c r="I2363" s="89"/>
      <c r="J2363" s="101"/>
    </row>
    <row r="2364" spans="1:10" ht="13.2" customHeight="1">
      <c r="A2364" s="99"/>
      <c r="B2364" s="48"/>
      <c r="C2364" s="100"/>
      <c r="D2364" s="89"/>
      <c r="E2364" s="89"/>
      <c r="F2364" s="89"/>
      <c r="G2364" s="89"/>
      <c r="H2364" s="89"/>
      <c r="I2364" s="89"/>
      <c r="J2364" s="101"/>
    </row>
    <row r="2365" spans="1:10" ht="13.2" customHeight="1">
      <c r="A2365" s="99"/>
      <c r="B2365" s="48"/>
      <c r="C2365" s="100"/>
      <c r="D2365" s="89"/>
      <c r="E2365" s="89"/>
      <c r="F2365" s="89"/>
      <c r="G2365" s="89"/>
      <c r="H2365" s="89"/>
      <c r="I2365" s="89"/>
      <c r="J2365" s="101"/>
    </row>
    <row r="2366" spans="1:10" ht="13.2" customHeight="1">
      <c r="A2366" s="99"/>
      <c r="B2366" s="48"/>
      <c r="C2366" s="100"/>
      <c r="D2366" s="89"/>
      <c r="E2366" s="89"/>
      <c r="F2366" s="89"/>
      <c r="G2366" s="89"/>
      <c r="H2366" s="89"/>
      <c r="I2366" s="89"/>
      <c r="J2366" s="101"/>
    </row>
    <row r="2367" spans="1:10" ht="13.2" customHeight="1">
      <c r="A2367" s="99"/>
      <c r="B2367" s="48"/>
      <c r="C2367" s="100"/>
      <c r="D2367" s="89"/>
      <c r="E2367" s="89"/>
      <c r="F2367" s="89"/>
      <c r="G2367" s="89"/>
      <c r="H2367" s="89"/>
      <c r="I2367" s="89"/>
      <c r="J2367" s="101"/>
    </row>
    <row r="2368" spans="1:10" ht="13.2" customHeight="1">
      <c r="A2368" s="99"/>
      <c r="B2368" s="48"/>
      <c r="C2368" s="100"/>
      <c r="D2368" s="89"/>
      <c r="E2368" s="89"/>
      <c r="F2368" s="89"/>
      <c r="G2368" s="89"/>
      <c r="H2368" s="89"/>
      <c r="I2368" s="89"/>
      <c r="J2368" s="101"/>
    </row>
    <row r="2369" spans="1:10" ht="13.2" customHeight="1">
      <c r="A2369" s="99"/>
      <c r="B2369" s="48"/>
      <c r="C2369" s="100"/>
      <c r="D2369" s="89"/>
      <c r="E2369" s="89"/>
      <c r="F2369" s="89"/>
      <c r="G2369" s="89"/>
      <c r="H2369" s="89"/>
      <c r="I2369" s="89"/>
      <c r="J2369" s="101"/>
    </row>
    <row r="2370" spans="1:10" ht="13.2" customHeight="1">
      <c r="A2370" s="99"/>
      <c r="B2370" s="48"/>
      <c r="C2370" s="100"/>
      <c r="D2370" s="89"/>
      <c r="E2370" s="89"/>
      <c r="F2370" s="89"/>
      <c r="G2370" s="89"/>
      <c r="H2370" s="89"/>
      <c r="I2370" s="89"/>
      <c r="J2370" s="101"/>
    </row>
    <row r="2371" spans="1:10" ht="13.2" customHeight="1">
      <c r="A2371" s="99"/>
      <c r="B2371" s="48"/>
      <c r="C2371" s="100"/>
      <c r="D2371" s="89"/>
      <c r="E2371" s="89"/>
      <c r="F2371" s="89"/>
      <c r="G2371" s="89"/>
      <c r="H2371" s="89"/>
      <c r="I2371" s="89"/>
      <c r="J2371" s="101"/>
    </row>
    <row r="2372" spans="1:10" ht="13.2" customHeight="1">
      <c r="A2372" s="99"/>
      <c r="B2372" s="48"/>
      <c r="C2372" s="100"/>
      <c r="D2372" s="89"/>
      <c r="E2372" s="89"/>
      <c r="F2372" s="89"/>
      <c r="G2372" s="89"/>
      <c r="H2372" s="89"/>
      <c r="I2372" s="89"/>
      <c r="J2372" s="101"/>
    </row>
    <row r="2373" spans="1:10" ht="13.2" customHeight="1">
      <c r="A2373" s="99"/>
      <c r="B2373" s="48"/>
      <c r="C2373" s="100"/>
      <c r="D2373" s="89"/>
      <c r="E2373" s="89"/>
      <c r="F2373" s="89"/>
      <c r="G2373" s="89"/>
      <c r="H2373" s="89"/>
      <c r="I2373" s="89"/>
      <c r="J2373" s="101"/>
    </row>
    <row r="2374" spans="1:10" ht="13.2" customHeight="1">
      <c r="A2374" s="99"/>
      <c r="B2374" s="48"/>
      <c r="C2374" s="100"/>
      <c r="D2374" s="89"/>
      <c r="E2374" s="89"/>
      <c r="F2374" s="89"/>
      <c r="G2374" s="89"/>
      <c r="H2374" s="89"/>
      <c r="I2374" s="89"/>
      <c r="J2374" s="101"/>
    </row>
    <row r="2375" spans="1:10" ht="13.2" customHeight="1">
      <c r="A2375" s="99"/>
      <c r="B2375" s="48"/>
      <c r="C2375" s="100"/>
      <c r="D2375" s="89"/>
      <c r="E2375" s="89"/>
      <c r="F2375" s="89"/>
      <c r="G2375" s="89"/>
      <c r="H2375" s="89"/>
      <c r="I2375" s="89"/>
      <c r="J2375" s="101"/>
    </row>
    <row r="2376" spans="1:10" ht="13.2" customHeight="1">
      <c r="A2376" s="99"/>
      <c r="B2376" s="48"/>
      <c r="C2376" s="100"/>
      <c r="D2376" s="89"/>
      <c r="E2376" s="89"/>
      <c r="F2376" s="89"/>
      <c r="G2376" s="89"/>
      <c r="H2376" s="89"/>
      <c r="I2376" s="89"/>
      <c r="J2376" s="101"/>
    </row>
    <row r="2377" spans="1:10" ht="13.2" customHeight="1">
      <c r="A2377" s="99"/>
      <c r="B2377" s="48"/>
      <c r="C2377" s="100"/>
      <c r="D2377" s="89"/>
      <c r="E2377" s="89"/>
      <c r="F2377" s="89"/>
      <c r="G2377" s="89"/>
      <c r="H2377" s="89"/>
      <c r="I2377" s="89"/>
      <c r="J2377" s="101"/>
    </row>
    <row r="2378" spans="1:10" ht="13.2" customHeight="1">
      <c r="A2378" s="99"/>
      <c r="B2378" s="48"/>
      <c r="C2378" s="100"/>
      <c r="D2378" s="89"/>
      <c r="E2378" s="89"/>
      <c r="F2378" s="89"/>
      <c r="G2378" s="89"/>
      <c r="H2378" s="89"/>
      <c r="I2378" s="89"/>
      <c r="J2378" s="101"/>
    </row>
    <row r="2379" spans="1:10" ht="13.2" customHeight="1">
      <c r="A2379" s="99"/>
      <c r="B2379" s="48"/>
      <c r="C2379" s="100"/>
      <c r="D2379" s="89"/>
      <c r="E2379" s="89"/>
      <c r="F2379" s="89"/>
      <c r="G2379" s="89"/>
      <c r="H2379" s="89"/>
      <c r="I2379" s="89"/>
      <c r="J2379" s="101"/>
    </row>
    <row r="2380" spans="1:10" ht="13.2" customHeight="1">
      <c r="A2380" s="99"/>
      <c r="B2380" s="48"/>
      <c r="C2380" s="100"/>
      <c r="D2380" s="89"/>
      <c r="E2380" s="89"/>
      <c r="F2380" s="89"/>
      <c r="G2380" s="89"/>
      <c r="H2380" s="89"/>
      <c r="I2380" s="89"/>
      <c r="J2380" s="101"/>
    </row>
    <row r="2381" spans="1:10" ht="13.2" customHeight="1">
      <c r="A2381" s="99"/>
      <c r="B2381" s="48"/>
      <c r="C2381" s="100"/>
      <c r="D2381" s="89"/>
      <c r="E2381" s="89"/>
      <c r="F2381" s="89"/>
      <c r="G2381" s="89"/>
      <c r="H2381" s="89"/>
      <c r="I2381" s="89"/>
      <c r="J2381" s="101"/>
    </row>
    <row r="2382" spans="1:10" ht="13.2" customHeight="1">
      <c r="A2382" s="99"/>
      <c r="B2382" s="48"/>
      <c r="C2382" s="100"/>
      <c r="D2382" s="89"/>
      <c r="E2382" s="89"/>
      <c r="F2382" s="89"/>
      <c r="G2382" s="89"/>
      <c r="H2382" s="89"/>
      <c r="I2382" s="89"/>
      <c r="J2382" s="101"/>
    </row>
    <row r="2383" spans="1:10" ht="13.2" customHeight="1">
      <c r="A2383" s="99"/>
      <c r="B2383" s="48"/>
      <c r="C2383" s="100"/>
      <c r="D2383" s="89"/>
      <c r="E2383" s="89"/>
      <c r="F2383" s="89"/>
      <c r="G2383" s="89"/>
      <c r="H2383" s="89"/>
      <c r="I2383" s="89"/>
      <c r="J2383" s="101"/>
    </row>
    <row r="2384" spans="1:10" ht="13.2" customHeight="1">
      <c r="A2384" s="99"/>
      <c r="B2384" s="48"/>
      <c r="C2384" s="100"/>
      <c r="D2384" s="89"/>
      <c r="E2384" s="89"/>
      <c r="F2384" s="89"/>
      <c r="G2384" s="89"/>
      <c r="H2384" s="89"/>
      <c r="I2384" s="89"/>
      <c r="J2384" s="101"/>
    </row>
    <row r="2385" spans="1:10" ht="13.2" customHeight="1">
      <c r="A2385" s="99"/>
      <c r="B2385" s="48"/>
      <c r="C2385" s="100"/>
      <c r="D2385" s="89"/>
      <c r="E2385" s="89"/>
      <c r="F2385" s="89"/>
      <c r="G2385" s="89"/>
      <c r="H2385" s="89"/>
      <c r="I2385" s="89"/>
      <c r="J2385" s="101"/>
    </row>
    <row r="2386" spans="1:10" ht="13.2" customHeight="1">
      <c r="A2386" s="99"/>
      <c r="B2386" s="48"/>
      <c r="C2386" s="100"/>
      <c r="D2386" s="89"/>
      <c r="E2386" s="89"/>
      <c r="F2386" s="89"/>
      <c r="G2386" s="89"/>
      <c r="H2386" s="89"/>
      <c r="I2386" s="89"/>
      <c r="J2386" s="101"/>
    </row>
    <row r="2387" spans="1:10" ht="13.2" customHeight="1">
      <c r="A2387" s="99"/>
      <c r="B2387" s="48"/>
      <c r="C2387" s="100"/>
      <c r="D2387" s="89"/>
      <c r="E2387" s="89"/>
      <c r="F2387" s="89"/>
      <c r="G2387" s="89"/>
      <c r="H2387" s="89"/>
      <c r="I2387" s="89"/>
      <c r="J2387" s="101"/>
    </row>
    <row r="2388" spans="1:10" ht="13.2" customHeight="1">
      <c r="A2388" s="99"/>
      <c r="B2388" s="48"/>
      <c r="C2388" s="100"/>
      <c r="D2388" s="89"/>
      <c r="E2388" s="89"/>
      <c r="F2388" s="89"/>
      <c r="G2388" s="89"/>
      <c r="H2388" s="89"/>
      <c r="I2388" s="89"/>
      <c r="J2388" s="101"/>
    </row>
    <row r="2389" spans="1:10" ht="13.2" customHeight="1">
      <c r="A2389" s="99"/>
      <c r="B2389" s="48"/>
      <c r="C2389" s="100"/>
      <c r="D2389" s="89"/>
      <c r="E2389" s="89"/>
      <c r="F2389" s="89"/>
      <c r="G2389" s="89"/>
      <c r="H2389" s="89"/>
      <c r="I2389" s="89"/>
      <c r="J2389" s="101"/>
    </row>
    <row r="2390" spans="1:10" ht="13.2" customHeight="1">
      <c r="A2390" s="99"/>
      <c r="B2390" s="48"/>
      <c r="C2390" s="100"/>
      <c r="D2390" s="89"/>
      <c r="E2390" s="89"/>
      <c r="F2390" s="89"/>
      <c r="G2390" s="89"/>
      <c r="H2390" s="89"/>
      <c r="I2390" s="89"/>
      <c r="J2390" s="101"/>
    </row>
    <row r="2391" spans="1:10" ht="13.2" customHeight="1">
      <c r="A2391" s="99"/>
      <c r="B2391" s="48"/>
      <c r="C2391" s="100"/>
      <c r="D2391" s="89"/>
      <c r="E2391" s="89"/>
      <c r="F2391" s="89"/>
      <c r="G2391" s="89"/>
      <c r="H2391" s="89"/>
      <c r="I2391" s="89"/>
      <c r="J2391" s="101"/>
    </row>
    <row r="2392" spans="1:10" ht="13.2" customHeight="1">
      <c r="A2392" s="99"/>
      <c r="B2392" s="48"/>
      <c r="C2392" s="100"/>
      <c r="D2392" s="89"/>
      <c r="E2392" s="89"/>
      <c r="F2392" s="89"/>
      <c r="G2392" s="89"/>
      <c r="H2392" s="89"/>
      <c r="I2392" s="89"/>
      <c r="J2392" s="101"/>
    </row>
    <row r="2393" spans="1:10" ht="13.2" customHeight="1">
      <c r="A2393" s="99"/>
      <c r="B2393" s="48"/>
      <c r="C2393" s="100"/>
      <c r="D2393" s="89"/>
      <c r="E2393" s="89"/>
      <c r="F2393" s="89"/>
      <c r="G2393" s="89"/>
      <c r="H2393" s="89"/>
      <c r="I2393" s="89"/>
      <c r="J2393" s="101"/>
    </row>
    <row r="2394" spans="1:10" ht="13.2" customHeight="1">
      <c r="A2394" s="99"/>
      <c r="B2394" s="48"/>
      <c r="C2394" s="100"/>
      <c r="D2394" s="89"/>
      <c r="E2394" s="89"/>
      <c r="F2394" s="89"/>
      <c r="G2394" s="89"/>
      <c r="H2394" s="89"/>
      <c r="I2394" s="89"/>
      <c r="J2394" s="101"/>
    </row>
    <row r="2395" spans="1:10" ht="13.2" customHeight="1">
      <c r="A2395" s="99"/>
      <c r="B2395" s="48"/>
      <c r="C2395" s="100"/>
      <c r="D2395" s="89"/>
      <c r="E2395" s="89"/>
      <c r="F2395" s="89"/>
      <c r="G2395" s="89"/>
      <c r="H2395" s="89"/>
      <c r="I2395" s="89"/>
      <c r="J2395" s="101"/>
    </row>
    <row r="2396" spans="1:10" ht="13.2" customHeight="1">
      <c r="A2396" s="99"/>
      <c r="B2396" s="48"/>
      <c r="C2396" s="100"/>
      <c r="D2396" s="89"/>
      <c r="E2396" s="89"/>
      <c r="F2396" s="89"/>
      <c r="G2396" s="89"/>
      <c r="H2396" s="89"/>
      <c r="I2396" s="89"/>
      <c r="J2396" s="101"/>
    </row>
    <row r="2397" spans="1:10" ht="13.2" customHeight="1">
      <c r="A2397" s="99"/>
      <c r="B2397" s="48"/>
      <c r="C2397" s="100"/>
      <c r="D2397" s="89"/>
      <c r="E2397" s="89"/>
      <c r="F2397" s="89"/>
      <c r="G2397" s="89"/>
      <c r="H2397" s="89"/>
      <c r="I2397" s="89"/>
      <c r="J2397" s="101"/>
    </row>
    <row r="2398" spans="1:10" ht="13.2" customHeight="1">
      <c r="A2398" s="99"/>
      <c r="B2398" s="48"/>
      <c r="C2398" s="100"/>
      <c r="D2398" s="89"/>
      <c r="E2398" s="89"/>
      <c r="F2398" s="89"/>
      <c r="G2398" s="89"/>
      <c r="H2398" s="89"/>
      <c r="I2398" s="89"/>
      <c r="J2398" s="101"/>
    </row>
    <row r="2399" spans="1:10" ht="13.2" customHeight="1">
      <c r="A2399" s="99"/>
      <c r="B2399" s="48"/>
      <c r="C2399" s="100"/>
      <c r="D2399" s="89"/>
      <c r="E2399" s="89"/>
      <c r="F2399" s="89"/>
      <c r="G2399" s="89"/>
      <c r="H2399" s="89"/>
      <c r="I2399" s="89"/>
      <c r="J2399" s="101"/>
    </row>
    <row r="2400" spans="1:10" ht="13.2" customHeight="1">
      <c r="A2400" s="99"/>
      <c r="B2400" s="48"/>
      <c r="C2400" s="100"/>
      <c r="D2400" s="89"/>
      <c r="E2400" s="89"/>
      <c r="F2400" s="89"/>
      <c r="G2400" s="89"/>
      <c r="H2400" s="89"/>
      <c r="I2400" s="89"/>
      <c r="J2400" s="101"/>
    </row>
    <row r="2401" spans="1:10" ht="13.2" customHeight="1">
      <c r="A2401" s="99"/>
      <c r="B2401" s="48"/>
      <c r="C2401" s="100"/>
      <c r="D2401" s="89"/>
      <c r="E2401" s="89"/>
      <c r="F2401" s="89"/>
      <c r="G2401" s="89"/>
      <c r="H2401" s="89"/>
      <c r="I2401" s="89"/>
      <c r="J2401" s="101"/>
    </row>
    <row r="2402" spans="1:10" ht="13.2" customHeight="1">
      <c r="A2402" s="99"/>
      <c r="B2402" s="48"/>
      <c r="C2402" s="100"/>
      <c r="D2402" s="89"/>
      <c r="E2402" s="89"/>
      <c r="F2402" s="89"/>
      <c r="G2402" s="89"/>
      <c r="H2402" s="89"/>
      <c r="I2402" s="89"/>
      <c r="J2402" s="101"/>
    </row>
    <row r="2403" spans="1:10" ht="13.2" customHeight="1">
      <c r="A2403" s="99"/>
      <c r="B2403" s="48"/>
      <c r="C2403" s="100"/>
      <c r="D2403" s="89"/>
      <c r="E2403" s="89"/>
      <c r="F2403" s="89"/>
      <c r="G2403" s="89"/>
      <c r="H2403" s="89"/>
      <c r="I2403" s="89"/>
      <c r="J2403" s="101"/>
    </row>
    <row r="2404" spans="1:10" ht="13.2" customHeight="1">
      <c r="A2404" s="99"/>
      <c r="B2404" s="48"/>
      <c r="C2404" s="100"/>
      <c r="D2404" s="89"/>
      <c r="E2404" s="89"/>
      <c r="F2404" s="89"/>
      <c r="G2404" s="89"/>
      <c r="H2404" s="89"/>
      <c r="I2404" s="89"/>
      <c r="J2404" s="101"/>
    </row>
    <row r="2405" spans="1:10" ht="13.2" customHeight="1">
      <c r="A2405" s="99"/>
      <c r="B2405" s="48"/>
      <c r="C2405" s="100"/>
      <c r="D2405" s="89"/>
      <c r="E2405" s="89"/>
      <c r="F2405" s="89"/>
      <c r="G2405" s="89"/>
      <c r="H2405" s="89"/>
      <c r="I2405" s="89"/>
      <c r="J2405" s="101"/>
    </row>
    <row r="2406" spans="1:10" ht="13.2" customHeight="1">
      <c r="A2406" s="99"/>
      <c r="B2406" s="48"/>
      <c r="C2406" s="100"/>
      <c r="D2406" s="89"/>
      <c r="E2406" s="89"/>
      <c r="F2406" s="89"/>
      <c r="G2406" s="89"/>
      <c r="H2406" s="89"/>
      <c r="I2406" s="89"/>
      <c r="J2406" s="101"/>
    </row>
    <row r="2407" spans="1:10" ht="13.2" customHeight="1">
      <c r="A2407" s="99"/>
      <c r="B2407" s="48"/>
      <c r="C2407" s="100"/>
      <c r="D2407" s="89"/>
      <c r="E2407" s="89"/>
      <c r="F2407" s="89"/>
      <c r="G2407" s="89"/>
      <c r="H2407" s="89"/>
      <c r="I2407" s="89"/>
      <c r="J2407" s="101"/>
    </row>
    <row r="2408" spans="1:10" ht="13.2" customHeight="1">
      <c r="A2408" s="99"/>
      <c r="B2408" s="48"/>
      <c r="C2408" s="100"/>
      <c r="D2408" s="89"/>
      <c r="E2408" s="89"/>
      <c r="F2408" s="89"/>
      <c r="G2408" s="89"/>
      <c r="H2408" s="89"/>
      <c r="I2408" s="89"/>
      <c r="J2408" s="101"/>
    </row>
    <row r="2409" spans="1:10" ht="13.2" customHeight="1">
      <c r="A2409" s="99"/>
      <c r="B2409" s="48"/>
      <c r="C2409" s="100"/>
      <c r="D2409" s="89"/>
      <c r="E2409" s="89"/>
      <c r="F2409" s="89"/>
      <c r="G2409" s="89"/>
      <c r="H2409" s="89"/>
      <c r="I2409" s="89"/>
      <c r="J2409" s="101"/>
    </row>
    <row r="2410" spans="1:10" ht="13.2" customHeight="1">
      <c r="A2410" s="99"/>
      <c r="B2410" s="48"/>
      <c r="C2410" s="100"/>
      <c r="D2410" s="89"/>
      <c r="E2410" s="89"/>
      <c r="F2410" s="89"/>
      <c r="G2410" s="89"/>
      <c r="H2410" s="89"/>
      <c r="I2410" s="89"/>
      <c r="J2410" s="101"/>
    </row>
    <row r="2411" spans="1:10" ht="13.2" customHeight="1">
      <c r="A2411" s="99"/>
      <c r="B2411" s="48"/>
      <c r="C2411" s="100"/>
      <c r="D2411" s="89"/>
      <c r="E2411" s="89"/>
      <c r="F2411" s="89"/>
      <c r="G2411" s="89"/>
      <c r="H2411" s="89"/>
      <c r="I2411" s="89"/>
      <c r="J2411" s="101"/>
    </row>
    <row r="2412" spans="1:10" ht="13.2" customHeight="1">
      <c r="A2412" s="99"/>
      <c r="B2412" s="48"/>
      <c r="C2412" s="100"/>
      <c r="D2412" s="89"/>
      <c r="E2412" s="89"/>
      <c r="F2412" s="89"/>
      <c r="G2412" s="89"/>
      <c r="H2412" s="89"/>
      <c r="I2412" s="89"/>
      <c r="J2412" s="101"/>
    </row>
    <row r="2413" spans="1:10" ht="13.2" customHeight="1">
      <c r="A2413" s="99"/>
      <c r="B2413" s="48"/>
      <c r="C2413" s="100"/>
      <c r="D2413" s="89"/>
      <c r="E2413" s="89"/>
      <c r="F2413" s="89"/>
      <c r="G2413" s="89"/>
      <c r="H2413" s="89"/>
      <c r="I2413" s="89"/>
      <c r="J2413" s="101"/>
    </row>
    <row r="2414" spans="1:10" ht="13.2" customHeight="1">
      <c r="A2414" s="99"/>
      <c r="B2414" s="48"/>
      <c r="C2414" s="100"/>
      <c r="D2414" s="89"/>
      <c r="E2414" s="89"/>
      <c r="F2414" s="89"/>
      <c r="G2414" s="89"/>
      <c r="H2414" s="89"/>
      <c r="I2414" s="89"/>
      <c r="J2414" s="101"/>
    </row>
    <row r="2415" spans="1:10" ht="13.2" customHeight="1">
      <c r="A2415" s="99"/>
      <c r="B2415" s="48"/>
      <c r="C2415" s="100"/>
      <c r="D2415" s="89"/>
      <c r="E2415" s="89"/>
      <c r="F2415" s="89"/>
      <c r="G2415" s="89"/>
      <c r="H2415" s="89"/>
      <c r="I2415" s="89"/>
      <c r="J2415" s="101"/>
    </row>
    <row r="2416" spans="1:10" ht="13.2" customHeight="1">
      <c r="A2416" s="99"/>
      <c r="B2416" s="48"/>
      <c r="C2416" s="100"/>
      <c r="D2416" s="89"/>
      <c r="E2416" s="89"/>
      <c r="F2416" s="89"/>
      <c r="G2416" s="89"/>
      <c r="H2416" s="89"/>
      <c r="I2416" s="89"/>
      <c r="J2416" s="101"/>
    </row>
    <row r="2417" spans="1:10" ht="13.2" customHeight="1">
      <c r="A2417" s="99"/>
      <c r="B2417" s="48"/>
      <c r="C2417" s="100"/>
      <c r="D2417" s="89"/>
      <c r="E2417" s="89"/>
      <c r="F2417" s="89"/>
      <c r="G2417" s="89"/>
      <c r="H2417" s="89"/>
      <c r="I2417" s="89"/>
      <c r="J2417" s="101"/>
    </row>
    <row r="2418" spans="1:10" ht="13.2" customHeight="1">
      <c r="A2418" s="99"/>
      <c r="B2418" s="48"/>
      <c r="C2418" s="100"/>
      <c r="D2418" s="89"/>
      <c r="E2418" s="89"/>
      <c r="F2418" s="89"/>
      <c r="G2418" s="89"/>
      <c r="H2418" s="89"/>
      <c r="I2418" s="89"/>
      <c r="J2418" s="101"/>
    </row>
    <row r="2419" spans="1:10" ht="13.2" customHeight="1">
      <c r="A2419" s="99"/>
      <c r="B2419" s="48"/>
      <c r="C2419" s="100"/>
      <c r="D2419" s="89"/>
      <c r="E2419" s="89"/>
      <c r="F2419" s="89"/>
      <c r="G2419" s="89"/>
      <c r="H2419" s="89"/>
      <c r="I2419" s="89"/>
      <c r="J2419" s="101"/>
    </row>
    <row r="2420" spans="1:10" ht="13.2" customHeight="1">
      <c r="A2420" s="99"/>
      <c r="B2420" s="48"/>
      <c r="C2420" s="100"/>
      <c r="D2420" s="89"/>
      <c r="E2420" s="89"/>
      <c r="F2420" s="89"/>
      <c r="G2420" s="89"/>
      <c r="H2420" s="89"/>
      <c r="I2420" s="89"/>
      <c r="J2420" s="101"/>
    </row>
    <row r="2421" spans="1:10" ht="13.2" customHeight="1">
      <c r="A2421" s="99"/>
      <c r="B2421" s="48"/>
      <c r="C2421" s="100"/>
      <c r="D2421" s="89"/>
      <c r="E2421" s="89"/>
      <c r="F2421" s="89"/>
      <c r="G2421" s="89"/>
      <c r="H2421" s="89"/>
      <c r="I2421" s="89"/>
      <c r="J2421" s="101"/>
    </row>
    <row r="2422" spans="1:10" ht="13.2" customHeight="1">
      <c r="A2422" s="99"/>
      <c r="B2422" s="48"/>
      <c r="C2422" s="100"/>
      <c r="D2422" s="89"/>
      <c r="E2422" s="89"/>
      <c r="F2422" s="89"/>
      <c r="G2422" s="89"/>
      <c r="H2422" s="89"/>
      <c r="I2422" s="89"/>
      <c r="J2422" s="101"/>
    </row>
    <row r="2423" spans="1:10" ht="13.2" customHeight="1">
      <c r="A2423" s="99"/>
      <c r="B2423" s="48"/>
      <c r="C2423" s="100"/>
      <c r="D2423" s="89"/>
      <c r="E2423" s="89"/>
      <c r="F2423" s="89"/>
      <c r="G2423" s="89"/>
      <c r="H2423" s="89"/>
      <c r="I2423" s="89"/>
      <c r="J2423" s="101"/>
    </row>
    <row r="2424" spans="1:10" ht="13.2" customHeight="1">
      <c r="A2424" s="99"/>
      <c r="B2424" s="48"/>
      <c r="C2424" s="100"/>
      <c r="D2424" s="89"/>
      <c r="E2424" s="89"/>
      <c r="F2424" s="89"/>
      <c r="G2424" s="89"/>
      <c r="H2424" s="89"/>
      <c r="I2424" s="89"/>
      <c r="J2424" s="101"/>
    </row>
    <row r="2425" spans="1:10" ht="13.2" customHeight="1">
      <c r="A2425" s="99"/>
      <c r="B2425" s="48"/>
      <c r="C2425" s="100"/>
      <c r="D2425" s="89"/>
      <c r="E2425" s="89"/>
      <c r="F2425" s="89"/>
      <c r="G2425" s="89"/>
      <c r="H2425" s="89"/>
      <c r="I2425" s="89"/>
      <c r="J2425" s="101"/>
    </row>
    <row r="2426" spans="1:10" ht="13.2" customHeight="1">
      <c r="A2426" s="99"/>
      <c r="B2426" s="48"/>
      <c r="C2426" s="100"/>
      <c r="D2426" s="89"/>
      <c r="E2426" s="89"/>
      <c r="F2426" s="89"/>
      <c r="G2426" s="89"/>
      <c r="H2426" s="89"/>
      <c r="I2426" s="89"/>
      <c r="J2426" s="101"/>
    </row>
    <row r="2427" spans="1:10" ht="13.2" customHeight="1">
      <c r="A2427" s="99"/>
      <c r="B2427" s="48"/>
      <c r="C2427" s="100"/>
      <c r="D2427" s="89"/>
      <c r="E2427" s="89"/>
      <c r="F2427" s="89"/>
      <c r="G2427" s="89"/>
      <c r="H2427" s="89"/>
      <c r="I2427" s="89"/>
      <c r="J2427" s="101"/>
    </row>
    <row r="2428" spans="1:10" ht="13.2" customHeight="1">
      <c r="A2428" s="99"/>
      <c r="B2428" s="48"/>
      <c r="C2428" s="100"/>
      <c r="D2428" s="89"/>
      <c r="E2428" s="89"/>
      <c r="F2428" s="89"/>
      <c r="G2428" s="89"/>
      <c r="H2428" s="89"/>
      <c r="I2428" s="89"/>
      <c r="J2428" s="101"/>
    </row>
    <row r="2429" spans="1:10" ht="13.2" customHeight="1">
      <c r="A2429" s="99"/>
      <c r="B2429" s="48"/>
      <c r="C2429" s="100"/>
      <c r="D2429" s="89"/>
      <c r="E2429" s="89"/>
      <c r="F2429" s="89"/>
      <c r="G2429" s="89"/>
      <c r="H2429" s="89"/>
      <c r="I2429" s="89"/>
      <c r="J2429" s="101"/>
    </row>
    <row r="2430" spans="1:10" ht="13.2" customHeight="1">
      <c r="A2430" s="99"/>
      <c r="B2430" s="48"/>
      <c r="C2430" s="100"/>
      <c r="D2430" s="89"/>
      <c r="E2430" s="89"/>
      <c r="F2430" s="89"/>
      <c r="G2430" s="89"/>
      <c r="H2430" s="89"/>
      <c r="I2430" s="89"/>
      <c r="J2430" s="101"/>
    </row>
    <row r="2431" spans="1:10" ht="13.2" customHeight="1">
      <c r="A2431" s="99"/>
      <c r="B2431" s="48"/>
      <c r="C2431" s="100"/>
      <c r="D2431" s="89"/>
      <c r="E2431" s="89"/>
      <c r="F2431" s="89"/>
      <c r="G2431" s="89"/>
      <c r="H2431" s="89"/>
      <c r="I2431" s="89"/>
      <c r="J2431" s="101"/>
    </row>
    <row r="2432" spans="1:10" ht="13.2" customHeight="1">
      <c r="A2432" s="99"/>
      <c r="B2432" s="48"/>
      <c r="C2432" s="100"/>
      <c r="D2432" s="89"/>
      <c r="E2432" s="89"/>
      <c r="F2432" s="89"/>
      <c r="G2432" s="89"/>
      <c r="H2432" s="89"/>
      <c r="I2432" s="89"/>
      <c r="J2432" s="101"/>
    </row>
    <row r="2433" spans="1:10" ht="13.2" customHeight="1">
      <c r="A2433" s="99"/>
      <c r="B2433" s="48"/>
      <c r="C2433" s="100"/>
      <c r="D2433" s="89"/>
      <c r="E2433" s="89"/>
      <c r="F2433" s="89"/>
      <c r="G2433" s="89"/>
      <c r="H2433" s="89"/>
      <c r="I2433" s="89"/>
      <c r="J2433" s="101"/>
    </row>
    <row r="2434" spans="1:10" ht="13.2" customHeight="1">
      <c r="A2434" s="99"/>
      <c r="B2434" s="48"/>
      <c r="C2434" s="100"/>
      <c r="D2434" s="89"/>
      <c r="E2434" s="89"/>
      <c r="F2434" s="89"/>
      <c r="G2434" s="89"/>
      <c r="H2434" s="89"/>
      <c r="I2434" s="89"/>
      <c r="J2434" s="101"/>
    </row>
    <row r="2435" spans="1:10" ht="13.2" customHeight="1">
      <c r="A2435" s="99"/>
      <c r="B2435" s="48"/>
      <c r="C2435" s="100"/>
      <c r="D2435" s="89"/>
      <c r="E2435" s="89"/>
      <c r="F2435" s="89"/>
      <c r="G2435" s="89"/>
      <c r="H2435" s="89"/>
      <c r="I2435" s="89"/>
      <c r="J2435" s="101"/>
    </row>
    <row r="2436" spans="1:10" ht="13.2" customHeight="1">
      <c r="A2436" s="99"/>
      <c r="B2436" s="48"/>
      <c r="C2436" s="100"/>
      <c r="D2436" s="89"/>
      <c r="E2436" s="89"/>
      <c r="F2436" s="89"/>
      <c r="G2436" s="89"/>
      <c r="H2436" s="89"/>
      <c r="I2436" s="89"/>
      <c r="J2436" s="101"/>
    </row>
    <row r="2437" spans="1:10" ht="13.2" customHeight="1">
      <c r="A2437" s="99"/>
      <c r="B2437" s="48"/>
      <c r="C2437" s="100"/>
      <c r="D2437" s="89"/>
      <c r="E2437" s="89"/>
      <c r="F2437" s="89"/>
      <c r="G2437" s="89"/>
      <c r="H2437" s="89"/>
      <c r="I2437" s="89"/>
      <c r="J2437" s="101"/>
    </row>
    <row r="2438" spans="1:10" ht="13.2" customHeight="1">
      <c r="A2438" s="99"/>
      <c r="B2438" s="48"/>
      <c r="C2438" s="100"/>
      <c r="D2438" s="89"/>
      <c r="E2438" s="89"/>
      <c r="F2438" s="89"/>
      <c r="G2438" s="89"/>
      <c r="H2438" s="89"/>
      <c r="I2438" s="89"/>
      <c r="J2438" s="101"/>
    </row>
    <row r="2439" spans="1:10" ht="13.2" customHeight="1">
      <c r="A2439" s="99"/>
      <c r="B2439" s="48"/>
      <c r="C2439" s="100"/>
      <c r="D2439" s="89"/>
      <c r="E2439" s="89"/>
      <c r="F2439" s="89"/>
      <c r="G2439" s="89"/>
      <c r="H2439" s="89"/>
      <c r="I2439" s="89"/>
      <c r="J2439" s="101"/>
    </row>
    <row r="2440" spans="1:10" ht="13.2" customHeight="1">
      <c r="A2440" s="99"/>
      <c r="B2440" s="48"/>
      <c r="C2440" s="100"/>
      <c r="D2440" s="89"/>
      <c r="E2440" s="89"/>
      <c r="F2440" s="89"/>
      <c r="G2440" s="89"/>
      <c r="H2440" s="89"/>
      <c r="I2440" s="89"/>
      <c r="J2440" s="101"/>
    </row>
    <row r="2441" spans="1:10" ht="13.2" customHeight="1">
      <c r="A2441" s="99"/>
      <c r="B2441" s="48"/>
      <c r="C2441" s="100"/>
      <c r="D2441" s="89"/>
      <c r="E2441" s="89"/>
      <c r="F2441" s="89"/>
      <c r="G2441" s="89"/>
      <c r="H2441" s="89"/>
      <c r="I2441" s="89"/>
      <c r="J2441" s="101"/>
    </row>
    <row r="2442" spans="1:10" ht="13.2" customHeight="1">
      <c r="A2442" s="99"/>
      <c r="B2442" s="48"/>
      <c r="C2442" s="100"/>
      <c r="D2442" s="89"/>
      <c r="E2442" s="89"/>
      <c r="F2442" s="89"/>
      <c r="G2442" s="89"/>
      <c r="H2442" s="89"/>
      <c r="I2442" s="89"/>
      <c r="J2442" s="101"/>
    </row>
    <row r="2443" spans="1:10" ht="13.2" customHeight="1">
      <c r="A2443" s="99"/>
      <c r="B2443" s="48"/>
      <c r="C2443" s="100"/>
      <c r="D2443" s="89"/>
      <c r="E2443" s="89"/>
      <c r="F2443" s="89"/>
      <c r="G2443" s="89"/>
      <c r="H2443" s="89"/>
      <c r="I2443" s="89"/>
      <c r="J2443" s="101"/>
    </row>
    <row r="2444" spans="1:10" ht="13.2" customHeight="1">
      <c r="A2444" s="99"/>
      <c r="B2444" s="48"/>
      <c r="C2444" s="100"/>
      <c r="D2444" s="89"/>
      <c r="E2444" s="89"/>
      <c r="F2444" s="89"/>
      <c r="G2444" s="89"/>
      <c r="H2444" s="89"/>
      <c r="I2444" s="89"/>
      <c r="J2444" s="101"/>
    </row>
    <row r="2445" spans="1:10" ht="13.2" customHeight="1">
      <c r="A2445" s="99"/>
      <c r="B2445" s="48"/>
      <c r="C2445" s="100"/>
      <c r="D2445" s="89"/>
      <c r="E2445" s="89"/>
      <c r="F2445" s="89"/>
      <c r="G2445" s="89"/>
      <c r="H2445" s="89"/>
      <c r="I2445" s="89"/>
      <c r="J2445" s="101"/>
    </row>
    <row r="2446" spans="1:10" ht="13.2" customHeight="1">
      <c r="A2446" s="99"/>
      <c r="B2446" s="48"/>
      <c r="C2446" s="100"/>
      <c r="D2446" s="89"/>
      <c r="E2446" s="89"/>
      <c r="F2446" s="89"/>
      <c r="G2446" s="89"/>
      <c r="H2446" s="89"/>
      <c r="I2446" s="89"/>
      <c r="J2446" s="101"/>
    </row>
    <row r="2447" spans="1:10" ht="13.2" customHeight="1">
      <c r="A2447" s="99"/>
      <c r="B2447" s="48"/>
      <c r="C2447" s="100"/>
      <c r="D2447" s="89"/>
      <c r="E2447" s="89"/>
      <c r="F2447" s="89"/>
      <c r="G2447" s="89"/>
      <c r="H2447" s="89"/>
      <c r="I2447" s="89"/>
      <c r="J2447" s="101"/>
    </row>
    <row r="2448" spans="1:10" ht="13.2" customHeight="1">
      <c r="A2448" s="99"/>
      <c r="B2448" s="48"/>
      <c r="C2448" s="100"/>
      <c r="D2448" s="89"/>
      <c r="E2448" s="89"/>
      <c r="F2448" s="89"/>
      <c r="G2448" s="89"/>
      <c r="H2448" s="89"/>
      <c r="I2448" s="89"/>
      <c r="J2448" s="101"/>
    </row>
    <row r="2449" spans="1:10" ht="13.2" customHeight="1">
      <c r="A2449" s="99"/>
      <c r="B2449" s="48"/>
      <c r="C2449" s="100"/>
      <c r="D2449" s="89"/>
      <c r="E2449" s="89"/>
      <c r="F2449" s="89"/>
      <c r="G2449" s="89"/>
      <c r="H2449" s="89"/>
      <c r="I2449" s="89"/>
      <c r="J2449" s="101"/>
    </row>
    <row r="2450" spans="1:10" ht="13.2" customHeight="1">
      <c r="A2450" s="99"/>
      <c r="B2450" s="48"/>
      <c r="C2450" s="100"/>
      <c r="D2450" s="89"/>
      <c r="E2450" s="89"/>
      <c r="F2450" s="89"/>
      <c r="G2450" s="89"/>
      <c r="H2450" s="89"/>
      <c r="I2450" s="89"/>
      <c r="J2450" s="101"/>
    </row>
    <row r="2451" spans="1:10" ht="13.2" customHeight="1">
      <c r="A2451" s="99"/>
      <c r="B2451" s="48"/>
      <c r="C2451" s="100"/>
      <c r="D2451" s="89"/>
      <c r="E2451" s="89"/>
      <c r="F2451" s="89"/>
      <c r="G2451" s="89"/>
      <c r="H2451" s="89"/>
      <c r="I2451" s="89"/>
      <c r="J2451" s="101"/>
    </row>
    <row r="2452" spans="1:10" ht="13.2" customHeight="1">
      <c r="A2452" s="99"/>
      <c r="B2452" s="48"/>
      <c r="C2452" s="100"/>
      <c r="D2452" s="89"/>
      <c r="E2452" s="89"/>
      <c r="F2452" s="89"/>
      <c r="G2452" s="89"/>
      <c r="H2452" s="89"/>
      <c r="I2452" s="89"/>
      <c r="J2452" s="101"/>
    </row>
    <row r="2453" spans="1:10" ht="13.2" customHeight="1">
      <c r="A2453" s="99"/>
      <c r="B2453" s="48"/>
      <c r="C2453" s="100"/>
      <c r="D2453" s="89"/>
      <c r="E2453" s="89"/>
      <c r="F2453" s="89"/>
      <c r="G2453" s="89"/>
      <c r="H2453" s="89"/>
      <c r="I2453" s="89"/>
      <c r="J2453" s="101"/>
    </row>
    <row r="2454" spans="1:10" ht="13.2" customHeight="1">
      <c r="A2454" s="99"/>
      <c r="B2454" s="48"/>
      <c r="C2454" s="100"/>
      <c r="D2454" s="89"/>
      <c r="E2454" s="89"/>
      <c r="F2454" s="89"/>
      <c r="G2454" s="89"/>
      <c r="H2454" s="89"/>
      <c r="I2454" s="89"/>
      <c r="J2454" s="101"/>
    </row>
    <row r="2455" spans="1:10" ht="13.2" customHeight="1">
      <c r="A2455" s="99"/>
      <c r="B2455" s="48"/>
      <c r="C2455" s="100"/>
      <c r="D2455" s="89"/>
      <c r="E2455" s="89"/>
      <c r="F2455" s="89"/>
      <c r="G2455" s="89"/>
      <c r="H2455" s="89"/>
      <c r="I2455" s="89"/>
      <c r="J2455" s="101"/>
    </row>
    <row r="2456" spans="1:10" ht="13.2" customHeight="1">
      <c r="A2456" s="99"/>
      <c r="B2456" s="48"/>
      <c r="C2456" s="100"/>
      <c r="D2456" s="89"/>
      <c r="E2456" s="89"/>
      <c r="F2456" s="89"/>
      <c r="G2456" s="89"/>
      <c r="H2456" s="89"/>
      <c r="I2456" s="89"/>
      <c r="J2456" s="101"/>
    </row>
    <row r="2457" spans="1:10" ht="13.2" customHeight="1">
      <c r="A2457" s="99"/>
      <c r="B2457" s="48"/>
      <c r="C2457" s="100"/>
      <c r="D2457" s="89"/>
      <c r="E2457" s="89"/>
      <c r="F2457" s="89"/>
      <c r="G2457" s="89"/>
      <c r="H2457" s="89"/>
      <c r="I2457" s="89"/>
      <c r="J2457" s="101"/>
    </row>
    <row r="2458" spans="1:10" ht="13.2" customHeight="1">
      <c r="A2458" s="99"/>
      <c r="B2458" s="48"/>
      <c r="C2458" s="100"/>
      <c r="D2458" s="89"/>
      <c r="E2458" s="89"/>
      <c r="F2458" s="89"/>
      <c r="G2458" s="89"/>
      <c r="H2458" s="89"/>
      <c r="I2458" s="89"/>
      <c r="J2458" s="101"/>
    </row>
    <row r="2459" spans="1:10" ht="13.2" customHeight="1">
      <c r="A2459" s="99"/>
      <c r="B2459" s="48"/>
      <c r="C2459" s="100"/>
      <c r="D2459" s="89"/>
      <c r="E2459" s="89"/>
      <c r="F2459" s="89"/>
      <c r="G2459" s="89"/>
      <c r="H2459" s="89"/>
      <c r="I2459" s="89"/>
      <c r="J2459" s="101"/>
    </row>
    <row r="2460" spans="1:10" ht="13.2" customHeight="1">
      <c r="A2460" s="99"/>
      <c r="B2460" s="48"/>
      <c r="C2460" s="100"/>
      <c r="D2460" s="89"/>
      <c r="E2460" s="89"/>
      <c r="F2460" s="89"/>
      <c r="G2460" s="89"/>
      <c r="H2460" s="89"/>
      <c r="I2460" s="89"/>
      <c r="J2460" s="101"/>
    </row>
    <row r="2461" spans="1:10" ht="13.2" customHeight="1">
      <c r="A2461" s="99"/>
      <c r="B2461" s="48"/>
      <c r="C2461" s="100"/>
      <c r="D2461" s="89"/>
      <c r="E2461" s="89"/>
      <c r="F2461" s="89"/>
      <c r="G2461" s="89"/>
      <c r="H2461" s="89"/>
      <c r="I2461" s="89"/>
      <c r="J2461" s="101"/>
    </row>
    <row r="2462" spans="1:10" ht="13.2" customHeight="1">
      <c r="A2462" s="99"/>
      <c r="B2462" s="48"/>
      <c r="C2462" s="100"/>
      <c r="D2462" s="89"/>
      <c r="E2462" s="89"/>
      <c r="F2462" s="89"/>
      <c r="G2462" s="89"/>
      <c r="H2462" s="89"/>
      <c r="I2462" s="89"/>
      <c r="J2462" s="101"/>
    </row>
    <row r="2463" spans="1:10" ht="13.2" customHeight="1">
      <c r="A2463" s="99"/>
      <c r="B2463" s="48"/>
      <c r="C2463" s="100"/>
      <c r="D2463" s="89"/>
      <c r="E2463" s="89"/>
      <c r="F2463" s="89"/>
      <c r="G2463" s="89"/>
      <c r="H2463" s="89"/>
      <c r="I2463" s="89"/>
      <c r="J2463" s="101"/>
    </row>
    <row r="2464" spans="1:10" ht="13.2" customHeight="1">
      <c r="A2464" s="99"/>
      <c r="B2464" s="48"/>
      <c r="C2464" s="100"/>
      <c r="D2464" s="89"/>
      <c r="E2464" s="89"/>
      <c r="F2464" s="89"/>
      <c r="G2464" s="89"/>
      <c r="H2464" s="89"/>
      <c r="I2464" s="89"/>
      <c r="J2464" s="101"/>
    </row>
    <row r="2465" spans="1:10" ht="13.2" customHeight="1">
      <c r="A2465" s="99"/>
      <c r="B2465" s="48"/>
      <c r="C2465" s="100"/>
      <c r="D2465" s="89"/>
      <c r="E2465" s="89"/>
      <c r="F2465" s="89"/>
      <c r="G2465" s="89"/>
      <c r="H2465" s="89"/>
      <c r="I2465" s="89"/>
      <c r="J2465" s="101"/>
    </row>
    <row r="2466" spans="1:10" ht="13.2" customHeight="1">
      <c r="A2466" s="99"/>
      <c r="B2466" s="48"/>
      <c r="C2466" s="100"/>
      <c r="D2466" s="89"/>
      <c r="E2466" s="89"/>
      <c r="F2466" s="89"/>
      <c r="G2466" s="89"/>
      <c r="H2466" s="89"/>
      <c r="I2466" s="89"/>
      <c r="J2466" s="101"/>
    </row>
    <row r="2467" spans="1:10" ht="13.2" customHeight="1">
      <c r="A2467" s="99"/>
      <c r="B2467" s="48"/>
      <c r="C2467" s="100"/>
      <c r="D2467" s="89"/>
      <c r="E2467" s="89"/>
      <c r="F2467" s="89"/>
      <c r="G2467" s="89"/>
      <c r="H2467" s="89"/>
      <c r="I2467" s="89"/>
      <c r="J2467" s="101"/>
    </row>
    <row r="2468" spans="1:10" ht="13.2" customHeight="1">
      <c r="A2468" s="99"/>
      <c r="B2468" s="48"/>
      <c r="C2468" s="100"/>
      <c r="D2468" s="89"/>
      <c r="E2468" s="89"/>
      <c r="F2468" s="89"/>
      <c r="G2468" s="89"/>
      <c r="H2468" s="89"/>
      <c r="I2468" s="89"/>
      <c r="J2468" s="101"/>
    </row>
    <row r="2469" spans="1:10" ht="13.2" customHeight="1">
      <c r="A2469" s="99"/>
      <c r="B2469" s="48"/>
      <c r="C2469" s="100"/>
      <c r="D2469" s="89"/>
      <c r="E2469" s="89"/>
      <c r="F2469" s="89"/>
      <c r="G2469" s="89"/>
      <c r="H2469" s="89"/>
      <c r="I2469" s="89"/>
      <c r="J2469" s="101"/>
    </row>
    <row r="2470" spans="1:10" ht="13.2" customHeight="1">
      <c r="A2470" s="99"/>
      <c r="B2470" s="48"/>
      <c r="C2470" s="100"/>
      <c r="D2470" s="89"/>
      <c r="E2470" s="89"/>
      <c r="F2470" s="89"/>
      <c r="G2470" s="89"/>
      <c r="H2470" s="89"/>
      <c r="I2470" s="89"/>
      <c r="J2470" s="101"/>
    </row>
    <row r="2471" spans="1:10" ht="13.2" customHeight="1">
      <c r="A2471" s="99"/>
      <c r="B2471" s="48"/>
      <c r="C2471" s="100"/>
      <c r="D2471" s="89"/>
      <c r="E2471" s="89"/>
      <c r="F2471" s="89"/>
      <c r="G2471" s="89"/>
      <c r="H2471" s="89"/>
      <c r="I2471" s="89"/>
      <c r="J2471" s="101"/>
    </row>
    <row r="2472" spans="1:10" ht="13.2" customHeight="1">
      <c r="A2472" s="99"/>
      <c r="B2472" s="48"/>
      <c r="C2472" s="100"/>
      <c r="D2472" s="89"/>
      <c r="E2472" s="89"/>
      <c r="F2472" s="89"/>
      <c r="G2472" s="89"/>
      <c r="H2472" s="89"/>
      <c r="I2472" s="89"/>
      <c r="J2472" s="101"/>
    </row>
    <row r="2473" spans="1:10" ht="13.2" customHeight="1">
      <c r="A2473" s="99"/>
      <c r="B2473" s="48"/>
      <c r="C2473" s="100"/>
      <c r="D2473" s="89"/>
      <c r="E2473" s="89"/>
      <c r="F2473" s="89"/>
      <c r="G2473" s="89"/>
      <c r="H2473" s="89"/>
      <c r="I2473" s="89"/>
      <c r="J2473" s="101"/>
    </row>
    <row r="2474" spans="1:10" ht="13.2" customHeight="1">
      <c r="A2474" s="99"/>
      <c r="B2474" s="48"/>
      <c r="C2474" s="100"/>
      <c r="D2474" s="89"/>
      <c r="E2474" s="89"/>
      <c r="F2474" s="89"/>
      <c r="G2474" s="89"/>
      <c r="H2474" s="89"/>
      <c r="I2474" s="89"/>
      <c r="J2474" s="101"/>
    </row>
    <row r="2475" spans="1:10" ht="13.2" customHeight="1">
      <c r="A2475" s="99"/>
      <c r="B2475" s="48"/>
      <c r="C2475" s="100"/>
      <c r="D2475" s="89"/>
      <c r="E2475" s="89"/>
      <c r="F2475" s="89"/>
      <c r="G2475" s="89"/>
      <c r="H2475" s="89"/>
      <c r="I2475" s="89"/>
      <c r="J2475" s="101"/>
    </row>
    <row r="2476" spans="1:10" ht="13.2" customHeight="1">
      <c r="A2476" s="99"/>
      <c r="B2476" s="48"/>
      <c r="C2476" s="100"/>
      <c r="D2476" s="89"/>
      <c r="E2476" s="89"/>
      <c r="F2476" s="89"/>
      <c r="G2476" s="89"/>
      <c r="H2476" s="89"/>
      <c r="I2476" s="89"/>
      <c r="J2476" s="101"/>
    </row>
    <row r="2477" spans="1:10" ht="13.2" customHeight="1">
      <c r="A2477" s="99"/>
      <c r="B2477" s="48"/>
      <c r="C2477" s="100"/>
      <c r="D2477" s="89"/>
      <c r="E2477" s="89"/>
      <c r="F2477" s="89"/>
      <c r="G2477" s="89"/>
      <c r="H2477" s="89"/>
      <c r="I2477" s="89"/>
      <c r="J2477" s="101"/>
    </row>
    <row r="2478" spans="1:10" ht="13.2" customHeight="1">
      <c r="A2478" s="99"/>
      <c r="B2478" s="48"/>
      <c r="C2478" s="100"/>
      <c r="D2478" s="89"/>
      <c r="E2478" s="89"/>
      <c r="F2478" s="89"/>
      <c r="G2478" s="89"/>
      <c r="H2478" s="89"/>
      <c r="I2478" s="89"/>
      <c r="J2478" s="101"/>
    </row>
    <row r="2479" spans="1:10" ht="13.2" customHeight="1">
      <c r="A2479" s="99"/>
      <c r="B2479" s="48"/>
      <c r="C2479" s="100"/>
      <c r="D2479" s="89"/>
      <c r="E2479" s="89"/>
      <c r="F2479" s="89"/>
      <c r="G2479" s="89"/>
      <c r="H2479" s="89"/>
      <c r="I2479" s="89"/>
      <c r="J2479" s="101"/>
    </row>
    <row r="2480" spans="1:10" ht="13.2" customHeight="1">
      <c r="A2480" s="99"/>
      <c r="B2480" s="48"/>
      <c r="C2480" s="100"/>
      <c r="D2480" s="89"/>
      <c r="E2480" s="89"/>
      <c r="F2480" s="89"/>
      <c r="G2480" s="89"/>
      <c r="H2480" s="89"/>
      <c r="I2480" s="89"/>
      <c r="J2480" s="101"/>
    </row>
    <row r="2481" spans="1:10" ht="13.2" customHeight="1">
      <c r="A2481" s="99"/>
      <c r="B2481" s="48"/>
      <c r="C2481" s="100"/>
      <c r="D2481" s="89"/>
      <c r="E2481" s="89"/>
      <c r="F2481" s="89"/>
      <c r="G2481" s="89"/>
      <c r="H2481" s="89"/>
      <c r="I2481" s="89"/>
      <c r="J2481" s="101"/>
    </row>
    <row r="2482" spans="1:10" ht="13.2" customHeight="1">
      <c r="A2482" s="99"/>
      <c r="B2482" s="48"/>
      <c r="C2482" s="100"/>
      <c r="D2482" s="89"/>
      <c r="E2482" s="89"/>
      <c r="F2482" s="89"/>
      <c r="G2482" s="89"/>
      <c r="H2482" s="89"/>
      <c r="I2482" s="89"/>
      <c r="J2482" s="101"/>
    </row>
    <row r="2483" spans="1:10" ht="13.2" customHeight="1">
      <c r="A2483" s="99"/>
      <c r="B2483" s="48"/>
      <c r="C2483" s="100"/>
      <c r="D2483" s="89"/>
      <c r="E2483" s="89"/>
      <c r="F2483" s="89"/>
      <c r="G2483" s="89"/>
      <c r="H2483" s="89"/>
      <c r="I2483" s="89"/>
      <c r="J2483" s="101"/>
    </row>
    <row r="2484" spans="1:10" ht="13.2" customHeight="1">
      <c r="A2484" s="99"/>
      <c r="B2484" s="48"/>
      <c r="C2484" s="100"/>
      <c r="D2484" s="89"/>
      <c r="E2484" s="89"/>
      <c r="F2484" s="89"/>
      <c r="G2484" s="89"/>
      <c r="H2484" s="89"/>
      <c r="I2484" s="89"/>
      <c r="J2484" s="101"/>
    </row>
    <row r="2485" spans="1:10" ht="13.2" customHeight="1">
      <c r="A2485" s="99"/>
      <c r="B2485" s="48"/>
      <c r="C2485" s="100"/>
      <c r="D2485" s="89"/>
      <c r="E2485" s="89"/>
      <c r="F2485" s="89"/>
      <c r="G2485" s="89"/>
      <c r="H2485" s="89"/>
      <c r="I2485" s="89"/>
      <c r="J2485" s="101"/>
    </row>
    <row r="2486" spans="1:10" ht="13.2" customHeight="1">
      <c r="A2486" s="99"/>
      <c r="B2486" s="48"/>
      <c r="C2486" s="100"/>
      <c r="D2486" s="89"/>
      <c r="E2486" s="89"/>
      <c r="F2486" s="89"/>
      <c r="G2486" s="89"/>
      <c r="H2486" s="89"/>
      <c r="I2486" s="89"/>
      <c r="J2486" s="101"/>
    </row>
    <row r="2487" spans="1:10" ht="13.2" customHeight="1">
      <c r="A2487" s="99"/>
      <c r="B2487" s="48"/>
      <c r="C2487" s="100"/>
      <c r="D2487" s="89"/>
      <c r="E2487" s="89"/>
      <c r="F2487" s="89"/>
      <c r="G2487" s="89"/>
      <c r="H2487" s="89"/>
      <c r="I2487" s="89"/>
      <c r="J2487" s="101"/>
    </row>
    <row r="2488" spans="1:10" ht="13.2" customHeight="1">
      <c r="A2488" s="99"/>
      <c r="B2488" s="48"/>
      <c r="C2488" s="100"/>
      <c r="D2488" s="89"/>
      <c r="E2488" s="89"/>
      <c r="F2488" s="89"/>
      <c r="G2488" s="89"/>
      <c r="H2488" s="89"/>
      <c r="I2488" s="89"/>
      <c r="J2488" s="101"/>
    </row>
    <row r="2489" spans="1:10" ht="13.2" customHeight="1">
      <c r="A2489" s="99"/>
      <c r="B2489" s="48"/>
      <c r="C2489" s="100"/>
      <c r="D2489" s="89"/>
      <c r="E2489" s="89"/>
      <c r="F2489" s="89"/>
      <c r="G2489" s="89"/>
      <c r="H2489" s="89"/>
      <c r="I2489" s="89"/>
      <c r="J2489" s="101"/>
    </row>
    <row r="2490" spans="1:10" ht="13.2" customHeight="1">
      <c r="A2490" s="99"/>
      <c r="B2490" s="48"/>
      <c r="C2490" s="100"/>
      <c r="D2490" s="89"/>
      <c r="E2490" s="89"/>
      <c r="F2490" s="89"/>
      <c r="G2490" s="89"/>
      <c r="H2490" s="89"/>
      <c r="I2490" s="89"/>
      <c r="J2490" s="101"/>
    </row>
    <row r="2491" spans="1:10" ht="13.2" customHeight="1">
      <c r="A2491" s="99"/>
      <c r="B2491" s="48"/>
      <c r="C2491" s="100"/>
      <c r="D2491" s="89"/>
      <c r="E2491" s="89"/>
      <c r="F2491" s="89"/>
      <c r="G2491" s="89"/>
      <c r="H2491" s="89"/>
      <c r="I2491" s="89"/>
      <c r="J2491" s="101"/>
    </row>
    <row r="2492" spans="1:10" ht="13.2" customHeight="1">
      <c r="A2492" s="99"/>
      <c r="B2492" s="48"/>
      <c r="C2492" s="100"/>
      <c r="D2492" s="89"/>
      <c r="E2492" s="89"/>
      <c r="F2492" s="89"/>
      <c r="G2492" s="89"/>
      <c r="H2492" s="89"/>
      <c r="I2492" s="89"/>
      <c r="J2492" s="101"/>
    </row>
    <row r="2493" spans="1:10" ht="13.2" customHeight="1">
      <c r="A2493" s="99"/>
      <c r="B2493" s="48"/>
      <c r="C2493" s="100"/>
      <c r="D2493" s="89"/>
      <c r="E2493" s="89"/>
      <c r="F2493" s="89"/>
      <c r="G2493" s="89"/>
      <c r="H2493" s="89"/>
      <c r="I2493" s="89"/>
      <c r="J2493" s="101"/>
    </row>
    <row r="2494" spans="1:10" ht="13.2" customHeight="1">
      <c r="A2494" s="99"/>
      <c r="B2494" s="48"/>
      <c r="C2494" s="100"/>
      <c r="D2494" s="89"/>
      <c r="E2494" s="89"/>
      <c r="F2494" s="89"/>
      <c r="G2494" s="89"/>
      <c r="H2494" s="89"/>
      <c r="I2494" s="89"/>
      <c r="J2494" s="101"/>
    </row>
    <row r="2495" spans="1:10" ht="13.2" customHeight="1">
      <c r="A2495" s="99"/>
      <c r="B2495" s="48"/>
      <c r="C2495" s="100"/>
      <c r="D2495" s="89"/>
      <c r="E2495" s="89"/>
      <c r="F2495" s="89"/>
      <c r="G2495" s="89"/>
      <c r="H2495" s="89"/>
      <c r="I2495" s="89"/>
      <c r="J2495" s="101"/>
    </row>
    <row r="2496" spans="1:10" ht="13.2" customHeight="1">
      <c r="A2496" s="99"/>
      <c r="B2496" s="48"/>
      <c r="C2496" s="100"/>
      <c r="D2496" s="89"/>
      <c r="E2496" s="89"/>
      <c r="F2496" s="89"/>
      <c r="G2496" s="89"/>
      <c r="H2496" s="89"/>
      <c r="I2496" s="89"/>
      <c r="J2496" s="101"/>
    </row>
    <row r="2497" spans="1:10" ht="13.2" customHeight="1">
      <c r="A2497" s="99"/>
      <c r="B2497" s="48"/>
      <c r="C2497" s="100"/>
      <c r="D2497" s="89"/>
      <c r="E2497" s="89"/>
      <c r="F2497" s="89"/>
      <c r="G2497" s="89"/>
      <c r="H2497" s="89"/>
      <c r="I2497" s="89"/>
      <c r="J2497" s="101"/>
    </row>
    <row r="2498" spans="1:10" ht="13.2" customHeight="1">
      <c r="A2498" s="99"/>
      <c r="B2498" s="48"/>
      <c r="C2498" s="100"/>
      <c r="D2498" s="89"/>
      <c r="E2498" s="89"/>
      <c r="F2498" s="89"/>
      <c r="G2498" s="89"/>
      <c r="H2498" s="89"/>
      <c r="I2498" s="89"/>
      <c r="J2498" s="101"/>
    </row>
    <row r="2499" spans="1:10" ht="13.2" customHeight="1">
      <c r="A2499" s="99"/>
      <c r="B2499" s="48"/>
      <c r="C2499" s="100"/>
      <c r="D2499" s="89"/>
      <c r="E2499" s="89"/>
      <c r="F2499" s="89"/>
      <c r="G2499" s="89"/>
      <c r="H2499" s="89"/>
      <c r="I2499" s="89"/>
      <c r="J2499" s="101"/>
    </row>
    <row r="2500" spans="1:10" ht="13.2" customHeight="1">
      <c r="A2500" s="99"/>
      <c r="B2500" s="48"/>
      <c r="C2500" s="100"/>
      <c r="D2500" s="89"/>
      <c r="E2500" s="89"/>
      <c r="F2500" s="89"/>
      <c r="G2500" s="89"/>
      <c r="H2500" s="89"/>
      <c r="I2500" s="89"/>
      <c r="J2500" s="101"/>
    </row>
    <row r="2501" spans="1:10" ht="13.2" customHeight="1">
      <c r="A2501" s="99"/>
      <c r="B2501" s="48"/>
      <c r="C2501" s="100"/>
      <c r="D2501" s="89"/>
      <c r="E2501" s="89"/>
      <c r="F2501" s="89"/>
      <c r="G2501" s="89"/>
      <c r="H2501" s="89"/>
      <c r="I2501" s="89"/>
      <c r="J2501" s="101"/>
    </row>
    <row r="2502" spans="1:10" ht="13.2" customHeight="1">
      <c r="A2502" s="99"/>
      <c r="B2502" s="48"/>
      <c r="C2502" s="100"/>
      <c r="D2502" s="89"/>
      <c r="E2502" s="89"/>
      <c r="F2502" s="89"/>
      <c r="G2502" s="89"/>
      <c r="H2502" s="89"/>
      <c r="I2502" s="89"/>
      <c r="J2502" s="101"/>
    </row>
    <row r="2503" spans="1:10" ht="13.2" customHeight="1">
      <c r="A2503" s="99"/>
      <c r="B2503" s="48"/>
      <c r="C2503" s="100"/>
      <c r="D2503" s="89"/>
      <c r="E2503" s="89"/>
      <c r="F2503" s="89"/>
      <c r="G2503" s="89"/>
      <c r="H2503" s="89"/>
      <c r="I2503" s="89"/>
      <c r="J2503" s="101"/>
    </row>
    <row r="2504" spans="1:10" ht="13.2" customHeight="1">
      <c r="A2504" s="99"/>
      <c r="B2504" s="48"/>
      <c r="C2504" s="100"/>
      <c r="D2504" s="89"/>
      <c r="E2504" s="89"/>
      <c r="F2504" s="89"/>
      <c r="G2504" s="89"/>
      <c r="H2504" s="89"/>
      <c r="I2504" s="89"/>
      <c r="J2504" s="101"/>
    </row>
    <row r="2505" spans="1:10" ht="13.2" customHeight="1">
      <c r="A2505" s="99"/>
      <c r="B2505" s="48"/>
      <c r="C2505" s="100"/>
      <c r="D2505" s="89"/>
      <c r="E2505" s="89"/>
      <c r="F2505" s="89"/>
      <c r="G2505" s="89"/>
      <c r="H2505" s="89"/>
      <c r="I2505" s="89"/>
      <c r="J2505" s="101"/>
    </row>
    <row r="2506" spans="1:10" ht="13.2" customHeight="1">
      <c r="A2506" s="99"/>
      <c r="B2506" s="48"/>
      <c r="C2506" s="100"/>
      <c r="D2506" s="89"/>
      <c r="E2506" s="89"/>
      <c r="F2506" s="89"/>
      <c r="G2506" s="89"/>
      <c r="H2506" s="89"/>
      <c r="I2506" s="89"/>
      <c r="J2506" s="101"/>
    </row>
    <row r="2507" spans="1:10" ht="13.2" customHeight="1">
      <c r="A2507" s="99"/>
      <c r="B2507" s="48"/>
      <c r="C2507" s="100"/>
      <c r="D2507" s="89"/>
      <c r="E2507" s="89"/>
      <c r="F2507" s="89"/>
      <c r="G2507" s="89"/>
      <c r="H2507" s="89"/>
      <c r="I2507" s="89"/>
      <c r="J2507" s="101"/>
    </row>
    <row r="2508" spans="1:10" ht="13.2" customHeight="1">
      <c r="A2508" s="99"/>
      <c r="B2508" s="48"/>
      <c r="C2508" s="100"/>
      <c r="D2508" s="89"/>
      <c r="E2508" s="89"/>
      <c r="F2508" s="89"/>
      <c r="G2508" s="89"/>
      <c r="H2508" s="89"/>
      <c r="I2508" s="89"/>
      <c r="J2508" s="101"/>
    </row>
    <row r="2509" spans="1:10" ht="13.2" customHeight="1">
      <c r="A2509" s="99"/>
      <c r="B2509" s="48"/>
      <c r="C2509" s="100"/>
      <c r="D2509" s="89"/>
      <c r="E2509" s="89"/>
      <c r="F2509" s="89"/>
      <c r="G2509" s="89"/>
      <c r="H2509" s="89"/>
      <c r="I2509" s="89"/>
      <c r="J2509" s="101"/>
    </row>
    <row r="2510" spans="1:10" ht="13.2" customHeight="1">
      <c r="A2510" s="99"/>
      <c r="B2510" s="48"/>
      <c r="C2510" s="100"/>
      <c r="D2510" s="89"/>
      <c r="E2510" s="89"/>
      <c r="F2510" s="89"/>
      <c r="G2510" s="89"/>
      <c r="H2510" s="89"/>
      <c r="I2510" s="89"/>
      <c r="J2510" s="101"/>
    </row>
    <row r="2511" spans="1:10" ht="13.2" customHeight="1">
      <c r="A2511" s="99"/>
      <c r="B2511" s="48"/>
      <c r="C2511" s="100"/>
      <c r="D2511" s="89"/>
      <c r="E2511" s="89"/>
      <c r="F2511" s="89"/>
      <c r="G2511" s="89"/>
      <c r="H2511" s="89"/>
      <c r="I2511" s="89"/>
      <c r="J2511" s="101"/>
    </row>
    <row r="2512" spans="1:10" ht="13.2" customHeight="1">
      <c r="A2512" s="99"/>
      <c r="B2512" s="48"/>
      <c r="C2512" s="100"/>
      <c r="D2512" s="89"/>
      <c r="E2512" s="89"/>
      <c r="F2512" s="89"/>
      <c r="G2512" s="89"/>
      <c r="H2512" s="89"/>
      <c r="I2512" s="89"/>
      <c r="J2512" s="101"/>
    </row>
    <row r="2513" spans="1:10" ht="13.2" customHeight="1">
      <c r="A2513" s="99"/>
      <c r="B2513" s="48"/>
      <c r="C2513" s="100"/>
      <c r="D2513" s="89"/>
      <c r="E2513" s="89"/>
      <c r="F2513" s="89"/>
      <c r="G2513" s="89"/>
      <c r="H2513" s="89"/>
      <c r="I2513" s="89"/>
      <c r="J2513" s="101"/>
    </row>
    <row r="2514" spans="1:10" ht="13.2" customHeight="1">
      <c r="A2514" s="99"/>
      <c r="B2514" s="48"/>
      <c r="C2514" s="100"/>
      <c r="D2514" s="89"/>
      <c r="E2514" s="89"/>
      <c r="F2514" s="89"/>
      <c r="G2514" s="89"/>
      <c r="H2514" s="89"/>
      <c r="I2514" s="89"/>
      <c r="J2514" s="101"/>
    </row>
    <row r="2515" spans="1:10" ht="13.2" customHeight="1">
      <c r="A2515" s="99"/>
      <c r="B2515" s="48"/>
      <c r="C2515" s="100"/>
      <c r="D2515" s="89"/>
      <c r="E2515" s="89"/>
      <c r="F2515" s="89"/>
      <c r="G2515" s="89"/>
      <c r="H2515" s="89"/>
      <c r="I2515" s="89"/>
      <c r="J2515" s="101"/>
    </row>
    <row r="2516" spans="1:10" ht="13.2" customHeight="1">
      <c r="A2516" s="99"/>
      <c r="B2516" s="48"/>
      <c r="C2516" s="100"/>
      <c r="D2516" s="89"/>
      <c r="E2516" s="89"/>
      <c r="F2516" s="89"/>
      <c r="G2516" s="89"/>
      <c r="H2516" s="89"/>
      <c r="I2516" s="89"/>
      <c r="J2516" s="101"/>
    </row>
    <row r="2517" spans="1:10" ht="13.2" customHeight="1">
      <c r="A2517" s="99"/>
      <c r="B2517" s="48"/>
      <c r="C2517" s="100"/>
      <c r="D2517" s="89"/>
      <c r="E2517" s="89"/>
      <c r="F2517" s="89"/>
      <c r="G2517" s="89"/>
      <c r="H2517" s="89"/>
      <c r="I2517" s="89"/>
      <c r="J2517" s="101"/>
    </row>
  </sheetData>
  <mergeCells count="123">
    <mergeCell ref="A2108:A2125"/>
    <mergeCell ref="A2126:A2143"/>
    <mergeCell ref="A2144:A2161"/>
    <mergeCell ref="A2162:A2179"/>
    <mergeCell ref="A2180:A2197"/>
    <mergeCell ref="A2198:A2215"/>
    <mergeCell ref="A1946:A1963"/>
    <mergeCell ref="A1964:A1981"/>
    <mergeCell ref="A1982:A1999"/>
    <mergeCell ref="A2000:A2017"/>
    <mergeCell ref="A2018:A2035"/>
    <mergeCell ref="A2036:A2053"/>
    <mergeCell ref="A2054:A2071"/>
    <mergeCell ref="A2072:A2089"/>
    <mergeCell ref="A2090:A2107"/>
    <mergeCell ref="A1784:A1801"/>
    <mergeCell ref="A1802:A1819"/>
    <mergeCell ref="A1820:A1837"/>
    <mergeCell ref="A1838:A1855"/>
    <mergeCell ref="A1856:A1873"/>
    <mergeCell ref="A1874:A1891"/>
    <mergeCell ref="A1892:A1909"/>
    <mergeCell ref="A1910:A1927"/>
    <mergeCell ref="A1928:A1945"/>
    <mergeCell ref="A1622:A1639"/>
    <mergeCell ref="A1640:A1657"/>
    <mergeCell ref="A1658:A1675"/>
    <mergeCell ref="A1676:A1693"/>
    <mergeCell ref="A1694:A1711"/>
    <mergeCell ref="A1712:A1729"/>
    <mergeCell ref="A1730:A1747"/>
    <mergeCell ref="A1748:A1765"/>
    <mergeCell ref="A1766:A1783"/>
    <mergeCell ref="A1460:A1477"/>
    <mergeCell ref="A1478:A1495"/>
    <mergeCell ref="A1496:A1513"/>
    <mergeCell ref="A1514:A1531"/>
    <mergeCell ref="A1532:A1549"/>
    <mergeCell ref="A1550:A1567"/>
    <mergeCell ref="A1568:A1585"/>
    <mergeCell ref="A1586:A1603"/>
    <mergeCell ref="A1604:A1621"/>
    <mergeCell ref="A1298:A1315"/>
    <mergeCell ref="A1316:A1333"/>
    <mergeCell ref="A1334:A1351"/>
    <mergeCell ref="A1352:A1369"/>
    <mergeCell ref="A1370:A1387"/>
    <mergeCell ref="A1388:A1405"/>
    <mergeCell ref="A1406:A1423"/>
    <mergeCell ref="A1424:A1441"/>
    <mergeCell ref="A1442:A1459"/>
    <mergeCell ref="A1136:A1153"/>
    <mergeCell ref="A1154:A1171"/>
    <mergeCell ref="A1172:A1189"/>
    <mergeCell ref="A1190:A1207"/>
    <mergeCell ref="A1208:A1225"/>
    <mergeCell ref="A1226:A1243"/>
    <mergeCell ref="A1244:A1261"/>
    <mergeCell ref="A1262:A1279"/>
    <mergeCell ref="A1280:A1297"/>
    <mergeCell ref="A974:A991"/>
    <mergeCell ref="A992:A1009"/>
    <mergeCell ref="A1010:A1027"/>
    <mergeCell ref="A1028:A1045"/>
    <mergeCell ref="A1046:A1063"/>
    <mergeCell ref="A1064:A1081"/>
    <mergeCell ref="A1082:A1099"/>
    <mergeCell ref="A1100:A1117"/>
    <mergeCell ref="A1118:A1135"/>
    <mergeCell ref="A812:A829"/>
    <mergeCell ref="A830:A847"/>
    <mergeCell ref="A848:A865"/>
    <mergeCell ref="A866:A883"/>
    <mergeCell ref="A884:A901"/>
    <mergeCell ref="A902:A919"/>
    <mergeCell ref="A920:A937"/>
    <mergeCell ref="A938:A955"/>
    <mergeCell ref="A956:A973"/>
    <mergeCell ref="A650:A667"/>
    <mergeCell ref="A668:A685"/>
    <mergeCell ref="A686:A703"/>
    <mergeCell ref="A704:A721"/>
    <mergeCell ref="A722:A739"/>
    <mergeCell ref="A740:A757"/>
    <mergeCell ref="A758:A775"/>
    <mergeCell ref="A776:A793"/>
    <mergeCell ref="A794:A811"/>
    <mergeCell ref="A488:A505"/>
    <mergeCell ref="A506:A523"/>
    <mergeCell ref="A524:A541"/>
    <mergeCell ref="A542:A559"/>
    <mergeCell ref="A560:A577"/>
    <mergeCell ref="A578:A595"/>
    <mergeCell ref="A596:A613"/>
    <mergeCell ref="A614:A631"/>
    <mergeCell ref="A632:A649"/>
    <mergeCell ref="A326:A343"/>
    <mergeCell ref="A344:A361"/>
    <mergeCell ref="A362:A379"/>
    <mergeCell ref="A380:A397"/>
    <mergeCell ref="A398:A415"/>
    <mergeCell ref="A416:A433"/>
    <mergeCell ref="A434:A451"/>
    <mergeCell ref="A452:A469"/>
    <mergeCell ref="A470:A487"/>
    <mergeCell ref="A164:A181"/>
    <mergeCell ref="A182:A199"/>
    <mergeCell ref="A200:A217"/>
    <mergeCell ref="A218:A235"/>
    <mergeCell ref="A236:A253"/>
    <mergeCell ref="A254:A271"/>
    <mergeCell ref="A272:A289"/>
    <mergeCell ref="A290:A307"/>
    <mergeCell ref="A308:A325"/>
    <mergeCell ref="A2:A19"/>
    <mergeCell ref="A20:A37"/>
    <mergeCell ref="A38:A55"/>
    <mergeCell ref="A56:A73"/>
    <mergeCell ref="A74:A91"/>
    <mergeCell ref="A92:A109"/>
    <mergeCell ref="A110:A127"/>
    <mergeCell ref="A128:A145"/>
    <mergeCell ref="A146:A163"/>
  </mergeCells>
  <conditionalFormatting sqref="D2:I2517">
    <cfRule type="cellIs" dxfId="3" priority="1" operator="greaterThan">
      <formula>1</formula>
    </cfRule>
    <cfRule type="cellIs" dxfId="2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001"/>
  <sheetViews>
    <sheetView zoomScaleNormal="100" workbookViewId="0"/>
  </sheetViews>
  <sheetFormatPr defaultColWidth="12.59765625" defaultRowHeight="15.75" customHeight="1"/>
  <cols>
    <col min="1" max="1" width="26.69921875" customWidth="1"/>
    <col min="2" max="2" width="19.59765625" customWidth="1"/>
    <col min="3" max="3" width="15" customWidth="1"/>
    <col min="7" max="7" width="13.69921875" customWidth="1"/>
    <col min="10" max="11" width="16.19921875" customWidth="1"/>
  </cols>
  <sheetData>
    <row r="1" spans="1:14" ht="21.75" customHeight="1">
      <c r="A1" s="102"/>
      <c r="B1" s="102"/>
      <c r="C1" s="102"/>
      <c r="D1" s="102"/>
      <c r="E1" s="102"/>
      <c r="F1" s="102"/>
      <c r="G1" s="102"/>
      <c r="K1" s="103" t="s">
        <v>373</v>
      </c>
    </row>
    <row r="2" spans="1:14" ht="21.75" customHeight="1">
      <c r="A2" s="102" t="s">
        <v>374</v>
      </c>
      <c r="B2" s="102" t="s">
        <v>375</v>
      </c>
      <c r="C2" s="102" t="s">
        <v>376</v>
      </c>
      <c r="D2" s="102" t="s">
        <v>377</v>
      </c>
      <c r="E2" s="102" t="s">
        <v>378</v>
      </c>
      <c r="F2" s="102" t="s">
        <v>379</v>
      </c>
      <c r="G2" s="102" t="s">
        <v>380</v>
      </c>
      <c r="I2" s="102" t="s">
        <v>374</v>
      </c>
      <c r="J2" s="102" t="s">
        <v>373</v>
      </c>
      <c r="K2" s="102" t="s">
        <v>381</v>
      </c>
      <c r="L2" s="102" t="s">
        <v>377</v>
      </c>
      <c r="M2" s="102" t="s">
        <v>378</v>
      </c>
      <c r="N2" s="102" t="s">
        <v>379</v>
      </c>
    </row>
    <row r="3" spans="1:14" ht="21.75" customHeight="1">
      <c r="A3" s="104" t="s">
        <v>2</v>
      </c>
      <c r="B3" s="105"/>
      <c r="C3" s="105"/>
      <c r="D3" s="106">
        <v>0</v>
      </c>
      <c r="E3" s="105">
        <v>10</v>
      </c>
      <c r="F3" s="105">
        <v>8.6</v>
      </c>
      <c r="G3" s="107">
        <v>0.1</v>
      </c>
      <c r="I3" s="104" t="s">
        <v>2</v>
      </c>
      <c r="J3" s="108">
        <v>0.1</v>
      </c>
      <c r="K3" s="105"/>
      <c r="L3" s="109"/>
      <c r="M3" s="106"/>
      <c r="N3" s="106"/>
    </row>
    <row r="4" spans="1:14" ht="21.75" customHeight="1">
      <c r="A4" s="104" t="s">
        <v>3</v>
      </c>
      <c r="B4" s="109"/>
      <c r="C4" s="105"/>
      <c r="D4" s="106">
        <v>0</v>
      </c>
      <c r="E4" s="105">
        <v>11</v>
      </c>
      <c r="F4" s="106">
        <v>7</v>
      </c>
      <c r="G4" s="107">
        <v>0.1</v>
      </c>
      <c r="I4" s="104" t="s">
        <v>3</v>
      </c>
      <c r="J4" s="108">
        <v>0.1</v>
      </c>
      <c r="K4" s="109"/>
      <c r="L4" s="110"/>
      <c r="M4" s="105" t="s">
        <v>382</v>
      </c>
      <c r="N4" s="106"/>
    </row>
    <row r="5" spans="1:14" ht="21.75" customHeight="1">
      <c r="A5" s="104" t="s">
        <v>4</v>
      </c>
      <c r="B5" s="109"/>
      <c r="C5" s="105"/>
      <c r="D5" s="106">
        <v>0</v>
      </c>
      <c r="E5" s="105"/>
      <c r="F5" s="105">
        <v>7.5</v>
      </c>
      <c r="G5" s="107">
        <v>0.11</v>
      </c>
      <c r="I5" s="104" t="s">
        <v>4</v>
      </c>
      <c r="J5" s="108">
        <v>0.11</v>
      </c>
      <c r="K5" s="109"/>
      <c r="L5" s="110"/>
      <c r="M5" s="105" t="s">
        <v>382</v>
      </c>
      <c r="N5" s="106" t="s">
        <v>382</v>
      </c>
    </row>
    <row r="6" spans="1:14" ht="21.75" customHeight="1">
      <c r="A6" s="104" t="s">
        <v>5</v>
      </c>
      <c r="B6" s="109"/>
      <c r="C6" s="105"/>
      <c r="D6" s="106">
        <v>0</v>
      </c>
      <c r="E6" s="105"/>
      <c r="F6" s="106">
        <v>24</v>
      </c>
      <c r="G6" s="107">
        <v>0.1</v>
      </c>
      <c r="I6" s="104" t="s">
        <v>5</v>
      </c>
      <c r="J6" s="108">
        <v>0.1</v>
      </c>
      <c r="K6" s="109"/>
      <c r="L6" s="110"/>
      <c r="M6" s="105" t="s">
        <v>382</v>
      </c>
      <c r="N6" s="105"/>
    </row>
    <row r="7" spans="1:14" ht="21.75" customHeight="1">
      <c r="A7" s="104" t="s">
        <v>6</v>
      </c>
      <c r="B7" s="109"/>
      <c r="C7" s="105"/>
      <c r="D7" s="105">
        <v>0</v>
      </c>
      <c r="E7" s="105">
        <v>23</v>
      </c>
      <c r="F7" s="105"/>
      <c r="G7" s="107">
        <v>7.0000000000000007E-2</v>
      </c>
      <c r="I7" s="104" t="s">
        <v>6</v>
      </c>
      <c r="J7" s="108">
        <v>7.0000000000000007E-2</v>
      </c>
      <c r="K7" s="109"/>
      <c r="L7" s="110"/>
      <c r="M7" s="105"/>
      <c r="N7" s="105" t="s">
        <v>382</v>
      </c>
    </row>
    <row r="8" spans="1:14" ht="21.75" customHeight="1">
      <c r="A8" s="104" t="s">
        <v>7</v>
      </c>
      <c r="B8" s="105"/>
      <c r="C8" s="105"/>
      <c r="D8" s="105">
        <v>0</v>
      </c>
      <c r="E8" s="105"/>
      <c r="F8" s="105"/>
      <c r="G8" s="111">
        <v>0.12</v>
      </c>
      <c r="I8" s="104" t="s">
        <v>7</v>
      </c>
      <c r="J8" s="108">
        <v>0.12</v>
      </c>
      <c r="K8" s="105"/>
      <c r="L8" s="105"/>
      <c r="M8" s="105"/>
      <c r="N8" s="105"/>
    </row>
    <row r="9" spans="1:14" ht="21.75" customHeight="1">
      <c r="A9" s="104" t="s">
        <v>8</v>
      </c>
      <c r="B9" s="109"/>
      <c r="C9" s="105"/>
      <c r="D9" s="106">
        <v>0</v>
      </c>
      <c r="E9" s="109"/>
      <c r="F9" s="105">
        <v>5</v>
      </c>
      <c r="G9" s="107">
        <v>7.0000000000000007E-2</v>
      </c>
      <c r="I9" s="104" t="s">
        <v>8</v>
      </c>
      <c r="J9" s="108">
        <v>0.1</v>
      </c>
      <c r="K9" s="109"/>
      <c r="L9" s="109"/>
      <c r="M9" s="105" t="s">
        <v>382</v>
      </c>
      <c r="N9" s="105"/>
    </row>
    <row r="10" spans="1:14" ht="21.75" customHeight="1"/>
    <row r="11" spans="1:14" ht="21.75" customHeight="1"/>
    <row r="12" spans="1:14" ht="21.75" customHeight="1"/>
    <row r="13" spans="1:14" ht="21.75" customHeight="1">
      <c r="E13" s="39" t="s">
        <v>383</v>
      </c>
    </row>
    <row r="14" spans="1:14" ht="21.75" customHeight="1">
      <c r="E14" s="39" t="s">
        <v>384</v>
      </c>
    </row>
    <row r="15" spans="1:14" ht="21.75" customHeight="1"/>
    <row r="16" spans="1:14" ht="21.75" customHeight="1"/>
    <row r="17" ht="21.75" customHeight="1"/>
    <row r="18" ht="21.75" customHeight="1"/>
    <row r="19" ht="21.75" customHeight="1"/>
    <row r="20" ht="21.75" customHeight="1"/>
    <row r="21" ht="21.75" customHeight="1"/>
    <row r="22" ht="21.75" customHeight="1"/>
    <row r="23" ht="21.75" customHeight="1"/>
    <row r="24" ht="21.75" customHeight="1"/>
    <row r="25" ht="21.75" customHeight="1"/>
    <row r="26" ht="21.75" customHeight="1"/>
    <row r="27" ht="21.75" customHeight="1"/>
    <row r="28" ht="21.75" customHeight="1"/>
    <row r="29" ht="21.75" customHeight="1"/>
    <row r="30" ht="21.75" customHeight="1"/>
    <row r="31" ht="21.75" customHeight="1"/>
    <row r="32" ht="21.75" customHeight="1"/>
    <row r="33" ht="21.75" customHeight="1"/>
    <row r="34" ht="21.75" customHeight="1"/>
    <row r="35" ht="21.75" customHeight="1"/>
    <row r="36" ht="21.75" customHeight="1"/>
    <row r="37" ht="21.75" customHeight="1"/>
    <row r="38" ht="21.75" customHeight="1"/>
    <row r="39" ht="21.75" customHeight="1"/>
    <row r="40" ht="21.75" customHeight="1"/>
    <row r="41" ht="21.75" customHeight="1"/>
    <row r="42" ht="21.75" customHeight="1"/>
    <row r="43" ht="21.75" customHeight="1"/>
    <row r="44" ht="21.75" customHeight="1"/>
    <row r="45" ht="21.75" customHeight="1"/>
    <row r="46" ht="21.75" customHeight="1"/>
    <row r="47" ht="21.75" customHeight="1"/>
    <row r="48" ht="21.75" customHeight="1"/>
    <row r="49" ht="21.75" customHeight="1"/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  <row r="63" ht="21.75" customHeight="1"/>
    <row r="64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  <row r="85" ht="21.75" customHeight="1"/>
    <row r="86" ht="21.75" customHeight="1"/>
    <row r="87" ht="21.75" customHeight="1"/>
    <row r="88" ht="21.75" customHeight="1"/>
    <row r="89" ht="21.75" customHeight="1"/>
    <row r="90" ht="21.75" customHeight="1"/>
    <row r="91" ht="21.75" customHeight="1"/>
    <row r="92" ht="21.75" customHeight="1"/>
    <row r="93" ht="21.75" customHeight="1"/>
    <row r="94" ht="21.75" customHeight="1"/>
    <row r="95" ht="21.75" customHeight="1"/>
    <row r="96" ht="21.75" customHeight="1"/>
    <row r="97" ht="21.75" customHeight="1"/>
    <row r="98" ht="21.75" customHeight="1"/>
    <row r="99" ht="21.75" customHeight="1"/>
    <row r="100" ht="21.75" customHeight="1"/>
    <row r="101" ht="21.75" customHeight="1"/>
    <row r="102" ht="21.75" customHeight="1"/>
    <row r="103" ht="21.75" customHeight="1"/>
    <row r="104" ht="21.75" customHeight="1"/>
    <row r="105" ht="21.75" customHeight="1"/>
    <row r="106" ht="21.75" customHeight="1"/>
    <row r="107" ht="21.75" customHeight="1"/>
    <row r="108" ht="21.75" customHeight="1"/>
    <row r="109" ht="21.75" customHeight="1"/>
    <row r="110" ht="21.75" customHeight="1"/>
    <row r="111" ht="21.75" customHeight="1"/>
    <row r="112" ht="21.75" customHeight="1"/>
    <row r="113" ht="21.75" customHeight="1"/>
    <row r="114" ht="21.75" customHeight="1"/>
    <row r="115" ht="21.75" customHeight="1"/>
    <row r="116" ht="21.75" customHeight="1"/>
    <row r="117" ht="21.75" customHeight="1"/>
    <row r="118" ht="21.75" customHeight="1"/>
    <row r="119" ht="21.75" customHeight="1"/>
    <row r="120" ht="21.75" customHeight="1"/>
    <row r="121" ht="21.75" customHeight="1"/>
    <row r="122" ht="21.75" customHeight="1"/>
    <row r="123" ht="21.75" customHeight="1"/>
    <row r="124" ht="21.75" customHeight="1"/>
    <row r="125" ht="21.75" customHeight="1"/>
    <row r="126" ht="21.75" customHeight="1"/>
    <row r="127" ht="21.75" customHeight="1"/>
    <row r="128" ht="21.75" customHeight="1"/>
    <row r="129" ht="21.75" customHeight="1"/>
    <row r="130" ht="21.75" customHeight="1"/>
    <row r="131" ht="21.75" customHeight="1"/>
    <row r="132" ht="21.75" customHeight="1"/>
    <row r="133" ht="21.75" customHeight="1"/>
    <row r="134" ht="21.75" customHeight="1"/>
    <row r="135" ht="21.75" customHeight="1"/>
    <row r="136" ht="21.75" customHeight="1"/>
    <row r="137" ht="21.75" customHeight="1"/>
    <row r="138" ht="21.75" customHeight="1"/>
    <row r="139" ht="21.75" customHeight="1"/>
    <row r="140" ht="21.75" customHeight="1"/>
    <row r="141" ht="21.75" customHeight="1"/>
    <row r="142" ht="21.75" customHeight="1"/>
    <row r="143" ht="21.75" customHeight="1"/>
    <row r="144" ht="21.75" customHeight="1"/>
    <row r="145" ht="21.75" customHeight="1"/>
    <row r="146" ht="21.75" customHeight="1"/>
    <row r="147" ht="21.75" customHeight="1"/>
    <row r="148" ht="21.75" customHeight="1"/>
    <row r="149" ht="21.75" customHeight="1"/>
    <row r="150" ht="21.75" customHeight="1"/>
    <row r="151" ht="21.75" customHeight="1"/>
    <row r="152" ht="21.75" customHeight="1"/>
    <row r="153" ht="21.75" customHeight="1"/>
    <row r="154" ht="21.75" customHeight="1"/>
    <row r="155" ht="21.75" customHeight="1"/>
    <row r="156" ht="21.75" customHeight="1"/>
    <row r="157" ht="21.75" customHeight="1"/>
    <row r="158" ht="21.75" customHeight="1"/>
    <row r="159" ht="21.75" customHeight="1"/>
    <row r="160" ht="21.75" customHeight="1"/>
    <row r="161" ht="21.75" customHeight="1"/>
    <row r="162" ht="21.75" customHeight="1"/>
    <row r="163" ht="21.75" customHeight="1"/>
    <row r="164" ht="21.75" customHeight="1"/>
    <row r="165" ht="21.75" customHeight="1"/>
    <row r="166" ht="21.75" customHeight="1"/>
    <row r="167" ht="21.75" customHeight="1"/>
    <row r="168" ht="21.75" customHeight="1"/>
    <row r="169" ht="21.75" customHeight="1"/>
    <row r="170" ht="21.75" customHeight="1"/>
    <row r="171" ht="21.75" customHeight="1"/>
    <row r="172" ht="21.75" customHeight="1"/>
    <row r="173" ht="21.75" customHeight="1"/>
    <row r="174" ht="21.75" customHeight="1"/>
    <row r="175" ht="21.75" customHeight="1"/>
    <row r="176" ht="21.75" customHeight="1"/>
    <row r="177" ht="21.75" customHeight="1"/>
    <row r="178" ht="21.75" customHeight="1"/>
    <row r="179" ht="21.75" customHeight="1"/>
    <row r="180" ht="21.75" customHeight="1"/>
    <row r="181" ht="21.75" customHeight="1"/>
    <row r="182" ht="21.75" customHeight="1"/>
    <row r="183" ht="21.75" customHeight="1"/>
    <row r="184" ht="21.75" customHeight="1"/>
    <row r="185" ht="21.75" customHeight="1"/>
    <row r="186" ht="21.75" customHeight="1"/>
    <row r="187" ht="21.75" customHeight="1"/>
    <row r="188" ht="21.75" customHeight="1"/>
    <row r="189" ht="21.75" customHeight="1"/>
    <row r="190" ht="21.75" customHeight="1"/>
    <row r="191" ht="21.75" customHeight="1"/>
    <row r="192" ht="21.75" customHeight="1"/>
    <row r="193" ht="21.75" customHeight="1"/>
    <row r="194" ht="21.75" customHeight="1"/>
    <row r="195" ht="21.75" customHeight="1"/>
    <row r="196" ht="21.75" customHeight="1"/>
    <row r="197" ht="21.75" customHeight="1"/>
    <row r="198" ht="21.75" customHeight="1"/>
    <row r="199" ht="21.75" customHeight="1"/>
    <row r="200" ht="21.75" customHeight="1"/>
    <row r="201" ht="21.75" customHeight="1"/>
    <row r="202" ht="21.75" customHeight="1"/>
    <row r="203" ht="21.75" customHeight="1"/>
    <row r="204" ht="21.75" customHeight="1"/>
    <row r="205" ht="21.75" customHeight="1"/>
    <row r="206" ht="21.75" customHeight="1"/>
    <row r="207" ht="21.75" customHeight="1"/>
    <row r="208" ht="21.75" customHeight="1"/>
    <row r="209" ht="21.75" customHeight="1"/>
    <row r="210" ht="21.75" customHeight="1"/>
    <row r="211" ht="21.75" customHeight="1"/>
    <row r="212" ht="21.75" customHeight="1"/>
    <row r="213" ht="21.75" customHeight="1"/>
    <row r="214" ht="21.75" customHeight="1"/>
    <row r="215" ht="21.75" customHeight="1"/>
    <row r="216" ht="21.75" customHeight="1"/>
    <row r="217" ht="21.75" customHeight="1"/>
    <row r="218" ht="21.75" customHeight="1"/>
    <row r="219" ht="21.75" customHeight="1"/>
    <row r="220" ht="21.75" customHeight="1"/>
    <row r="221" ht="21.75" customHeight="1"/>
    <row r="222" ht="21.75" customHeight="1"/>
    <row r="223" ht="21.75" customHeight="1"/>
    <row r="224" ht="21.75" customHeight="1"/>
    <row r="225" ht="21.75" customHeight="1"/>
    <row r="226" ht="21.75" customHeight="1"/>
    <row r="227" ht="21.75" customHeight="1"/>
    <row r="228" ht="21.75" customHeight="1"/>
    <row r="229" ht="21.75" customHeight="1"/>
    <row r="230" ht="21.75" customHeight="1"/>
    <row r="231" ht="21.75" customHeight="1"/>
    <row r="232" ht="21.75" customHeight="1"/>
    <row r="233" ht="21.75" customHeight="1"/>
    <row r="234" ht="21.75" customHeight="1"/>
    <row r="235" ht="21.75" customHeight="1"/>
    <row r="236" ht="21.75" customHeight="1"/>
    <row r="237" ht="21.75" customHeight="1"/>
    <row r="238" ht="21.75" customHeight="1"/>
    <row r="239" ht="21.75" customHeight="1"/>
    <row r="240" ht="21.75" customHeight="1"/>
    <row r="241" ht="21.75" customHeight="1"/>
    <row r="242" ht="21.75" customHeight="1"/>
    <row r="243" ht="21.75" customHeight="1"/>
    <row r="244" ht="21.75" customHeight="1"/>
    <row r="245" ht="21.75" customHeight="1"/>
    <row r="246" ht="21.75" customHeight="1"/>
    <row r="247" ht="21.75" customHeight="1"/>
    <row r="248" ht="21.75" customHeight="1"/>
    <row r="249" ht="21.75" customHeight="1"/>
    <row r="250" ht="21.75" customHeight="1"/>
    <row r="251" ht="21.75" customHeight="1"/>
    <row r="252" ht="21.75" customHeight="1"/>
    <row r="253" ht="21.75" customHeight="1"/>
    <row r="254" ht="21.75" customHeight="1"/>
    <row r="255" ht="21.75" customHeight="1"/>
    <row r="256" ht="21.75" customHeight="1"/>
    <row r="257" ht="21.75" customHeight="1"/>
    <row r="258" ht="21.75" customHeight="1"/>
    <row r="259" ht="21.75" customHeight="1"/>
    <row r="260" ht="21.75" customHeight="1"/>
    <row r="261" ht="21.75" customHeight="1"/>
    <row r="262" ht="21.75" customHeight="1"/>
    <row r="263" ht="21.75" customHeight="1"/>
    <row r="264" ht="21.75" customHeight="1"/>
    <row r="265" ht="21.75" customHeight="1"/>
    <row r="266" ht="21.75" customHeight="1"/>
    <row r="267" ht="21.75" customHeight="1"/>
    <row r="268" ht="21.75" customHeight="1"/>
    <row r="269" ht="21.75" customHeight="1"/>
    <row r="270" ht="21.75" customHeight="1"/>
    <row r="271" ht="21.75" customHeight="1"/>
    <row r="272" ht="21.75" customHeight="1"/>
    <row r="273" ht="21.75" customHeight="1"/>
    <row r="274" ht="21.75" customHeight="1"/>
    <row r="275" ht="21.75" customHeight="1"/>
    <row r="276" ht="21.75" customHeight="1"/>
    <row r="277" ht="21.75" customHeight="1"/>
    <row r="278" ht="21.75" customHeight="1"/>
    <row r="279" ht="21.75" customHeight="1"/>
    <row r="280" ht="21.75" customHeight="1"/>
    <row r="281" ht="21.75" customHeight="1"/>
    <row r="282" ht="21.75" customHeight="1"/>
    <row r="283" ht="21.75" customHeight="1"/>
    <row r="284" ht="21.75" customHeight="1"/>
    <row r="285" ht="21.75" customHeight="1"/>
    <row r="286" ht="21.75" customHeight="1"/>
    <row r="287" ht="21.75" customHeight="1"/>
    <row r="288" ht="21.75" customHeight="1"/>
    <row r="289" ht="21.75" customHeight="1"/>
    <row r="290" ht="21.75" customHeight="1"/>
    <row r="291" ht="21.75" customHeight="1"/>
    <row r="292" ht="21.75" customHeight="1"/>
    <row r="293" ht="21.75" customHeight="1"/>
    <row r="294" ht="21.75" customHeight="1"/>
    <row r="295" ht="21.75" customHeight="1"/>
    <row r="296" ht="21.75" customHeight="1"/>
    <row r="297" ht="21.75" customHeight="1"/>
    <row r="298" ht="21.75" customHeight="1"/>
    <row r="299" ht="21.75" customHeight="1"/>
    <row r="300" ht="21.75" customHeight="1"/>
    <row r="301" ht="21.75" customHeight="1"/>
    <row r="302" ht="21.75" customHeight="1"/>
    <row r="303" ht="21.75" customHeight="1"/>
    <row r="304" ht="21.75" customHeight="1"/>
    <row r="305" ht="21.75" customHeight="1"/>
    <row r="306" ht="21.75" customHeight="1"/>
    <row r="307" ht="21.75" customHeight="1"/>
    <row r="308" ht="21.75" customHeight="1"/>
    <row r="309" ht="21.75" customHeight="1"/>
    <row r="310" ht="21.75" customHeight="1"/>
    <row r="311" ht="21.75" customHeight="1"/>
    <row r="312" ht="21.75" customHeight="1"/>
    <row r="313" ht="21.75" customHeight="1"/>
    <row r="314" ht="21.75" customHeight="1"/>
    <row r="315" ht="21.75" customHeight="1"/>
    <row r="316" ht="21.75" customHeight="1"/>
    <row r="317" ht="21.75" customHeight="1"/>
    <row r="318" ht="21.75" customHeight="1"/>
    <row r="319" ht="21.75" customHeight="1"/>
    <row r="320" ht="21.75" customHeight="1"/>
    <row r="321" ht="21.75" customHeight="1"/>
    <row r="322" ht="21.75" customHeight="1"/>
    <row r="323" ht="21.75" customHeight="1"/>
    <row r="324" ht="21.75" customHeight="1"/>
    <row r="325" ht="21.75" customHeight="1"/>
    <row r="326" ht="21.75" customHeight="1"/>
    <row r="327" ht="21.75" customHeight="1"/>
    <row r="328" ht="21.75" customHeight="1"/>
    <row r="329" ht="21.75" customHeight="1"/>
    <row r="330" ht="21.75" customHeight="1"/>
    <row r="331" ht="21.75" customHeight="1"/>
    <row r="332" ht="21.75" customHeight="1"/>
    <row r="333" ht="21.75" customHeight="1"/>
    <row r="334" ht="21.75" customHeight="1"/>
    <row r="335" ht="21.75" customHeight="1"/>
    <row r="336" ht="21.75" customHeight="1"/>
    <row r="337" ht="21.75" customHeight="1"/>
    <row r="338" ht="21.75" customHeight="1"/>
    <row r="339" ht="21.75" customHeight="1"/>
    <row r="340" ht="21.75" customHeight="1"/>
    <row r="341" ht="21.75" customHeight="1"/>
    <row r="342" ht="21.75" customHeight="1"/>
    <row r="343" ht="21.75" customHeight="1"/>
    <row r="344" ht="21.75" customHeight="1"/>
    <row r="345" ht="21.75" customHeight="1"/>
    <row r="346" ht="21.75" customHeight="1"/>
    <row r="347" ht="21.75" customHeight="1"/>
    <row r="348" ht="21.75" customHeight="1"/>
    <row r="349" ht="21.75" customHeight="1"/>
    <row r="350" ht="21.75" customHeight="1"/>
    <row r="351" ht="21.75" customHeight="1"/>
    <row r="352" ht="21.75" customHeight="1"/>
    <row r="353" ht="21.75" customHeight="1"/>
    <row r="354" ht="21.75" customHeight="1"/>
    <row r="355" ht="21.75" customHeight="1"/>
    <row r="356" ht="21.75" customHeight="1"/>
    <row r="357" ht="21.75" customHeight="1"/>
    <row r="358" ht="21.75" customHeight="1"/>
    <row r="359" ht="21.75" customHeight="1"/>
    <row r="360" ht="21.75" customHeight="1"/>
    <row r="361" ht="21.75" customHeight="1"/>
    <row r="362" ht="21.75" customHeight="1"/>
    <row r="363" ht="21.75" customHeight="1"/>
    <row r="364" ht="21.75" customHeight="1"/>
    <row r="365" ht="21.75" customHeight="1"/>
    <row r="366" ht="21.75" customHeight="1"/>
    <row r="367" ht="21.75" customHeight="1"/>
    <row r="368" ht="21.75" customHeight="1"/>
    <row r="369" ht="21.75" customHeight="1"/>
    <row r="370" ht="21.75" customHeight="1"/>
    <row r="371" ht="21.75" customHeight="1"/>
    <row r="372" ht="21.75" customHeight="1"/>
    <row r="373" ht="21.75" customHeight="1"/>
    <row r="374" ht="21.75" customHeight="1"/>
    <row r="375" ht="21.75" customHeight="1"/>
    <row r="376" ht="21.75" customHeight="1"/>
    <row r="377" ht="21.75" customHeight="1"/>
    <row r="378" ht="21.75" customHeight="1"/>
    <row r="379" ht="21.75" customHeight="1"/>
    <row r="380" ht="21.75" customHeight="1"/>
    <row r="381" ht="21.75" customHeight="1"/>
    <row r="382" ht="21.75" customHeight="1"/>
    <row r="383" ht="21.75" customHeight="1"/>
    <row r="384" ht="21.75" customHeight="1"/>
    <row r="385" ht="21.75" customHeight="1"/>
    <row r="386" ht="21.75" customHeight="1"/>
    <row r="387" ht="21.75" customHeight="1"/>
    <row r="388" ht="21.75" customHeight="1"/>
    <row r="389" ht="21.75" customHeight="1"/>
    <row r="390" ht="21.75" customHeight="1"/>
    <row r="391" ht="21.75" customHeight="1"/>
    <row r="392" ht="21.75" customHeight="1"/>
    <row r="393" ht="21.75" customHeight="1"/>
    <row r="394" ht="21.75" customHeight="1"/>
    <row r="395" ht="21.75" customHeight="1"/>
    <row r="396" ht="21.75" customHeight="1"/>
    <row r="397" ht="21.75" customHeight="1"/>
    <row r="398" ht="21.75" customHeight="1"/>
    <row r="399" ht="21.75" customHeight="1"/>
    <row r="400" ht="21.75" customHeight="1"/>
    <row r="401" ht="21.75" customHeight="1"/>
    <row r="402" ht="21.75" customHeight="1"/>
    <row r="403" ht="21.75" customHeight="1"/>
    <row r="404" ht="21.75" customHeight="1"/>
    <row r="405" ht="21.75" customHeight="1"/>
    <row r="406" ht="21.75" customHeight="1"/>
    <row r="407" ht="21.75" customHeight="1"/>
    <row r="408" ht="21.75" customHeight="1"/>
    <row r="409" ht="21.75" customHeight="1"/>
    <row r="410" ht="21.75" customHeight="1"/>
    <row r="411" ht="21.75" customHeight="1"/>
    <row r="412" ht="21.75" customHeight="1"/>
    <row r="413" ht="21.75" customHeight="1"/>
    <row r="414" ht="21.75" customHeight="1"/>
    <row r="415" ht="21.75" customHeight="1"/>
    <row r="416" ht="21.75" customHeight="1"/>
    <row r="417" ht="21.75" customHeight="1"/>
    <row r="418" ht="21.75" customHeight="1"/>
    <row r="419" ht="21.75" customHeight="1"/>
    <row r="420" ht="21.75" customHeight="1"/>
    <row r="421" ht="21.75" customHeight="1"/>
    <row r="422" ht="21.75" customHeight="1"/>
    <row r="423" ht="21.75" customHeight="1"/>
    <row r="424" ht="21.75" customHeight="1"/>
    <row r="425" ht="21.75" customHeight="1"/>
    <row r="426" ht="21.75" customHeight="1"/>
    <row r="427" ht="21.75" customHeight="1"/>
    <row r="428" ht="21.75" customHeight="1"/>
    <row r="429" ht="21.75" customHeight="1"/>
    <row r="430" ht="21.75" customHeight="1"/>
    <row r="431" ht="21.75" customHeight="1"/>
    <row r="432" ht="21.75" customHeight="1"/>
    <row r="433" ht="21.75" customHeight="1"/>
    <row r="434" ht="21.75" customHeight="1"/>
    <row r="435" ht="21.75" customHeight="1"/>
    <row r="436" ht="21.75" customHeight="1"/>
    <row r="437" ht="21.75" customHeight="1"/>
    <row r="438" ht="21.75" customHeight="1"/>
    <row r="439" ht="21.75" customHeight="1"/>
    <row r="440" ht="21.75" customHeight="1"/>
    <row r="441" ht="21.75" customHeight="1"/>
    <row r="442" ht="21.75" customHeight="1"/>
    <row r="443" ht="21.75" customHeight="1"/>
    <row r="444" ht="21.75" customHeight="1"/>
    <row r="445" ht="21.75" customHeight="1"/>
    <row r="446" ht="21.75" customHeight="1"/>
    <row r="447" ht="21.75" customHeight="1"/>
    <row r="448" ht="21.75" customHeight="1"/>
    <row r="449" ht="21.75" customHeight="1"/>
    <row r="450" ht="21.75" customHeight="1"/>
    <row r="451" ht="21.75" customHeight="1"/>
    <row r="452" ht="21.75" customHeight="1"/>
    <row r="453" ht="21.75" customHeight="1"/>
    <row r="454" ht="21.75" customHeight="1"/>
    <row r="455" ht="21.75" customHeight="1"/>
    <row r="456" ht="21.75" customHeight="1"/>
    <row r="457" ht="21.75" customHeight="1"/>
    <row r="458" ht="21.75" customHeight="1"/>
    <row r="459" ht="21.75" customHeight="1"/>
    <row r="460" ht="21.75" customHeight="1"/>
    <row r="461" ht="21.75" customHeight="1"/>
    <row r="462" ht="21.75" customHeight="1"/>
    <row r="463" ht="21.75" customHeight="1"/>
    <row r="464" ht="21.75" customHeight="1"/>
    <row r="465" ht="21.75" customHeight="1"/>
    <row r="466" ht="21.75" customHeight="1"/>
    <row r="467" ht="21.75" customHeight="1"/>
    <row r="468" ht="21.75" customHeight="1"/>
    <row r="469" ht="21.75" customHeight="1"/>
    <row r="470" ht="21.75" customHeight="1"/>
    <row r="471" ht="21.75" customHeight="1"/>
    <row r="472" ht="21.75" customHeight="1"/>
    <row r="473" ht="21.75" customHeight="1"/>
    <row r="474" ht="21.75" customHeight="1"/>
    <row r="475" ht="21.75" customHeight="1"/>
    <row r="476" ht="21.75" customHeight="1"/>
    <row r="477" ht="21.75" customHeight="1"/>
    <row r="478" ht="21.75" customHeight="1"/>
    <row r="479" ht="21.75" customHeight="1"/>
    <row r="480" ht="21.75" customHeight="1"/>
    <row r="481" ht="21.75" customHeight="1"/>
    <row r="482" ht="21.75" customHeight="1"/>
    <row r="483" ht="21.75" customHeight="1"/>
    <row r="484" ht="21.75" customHeight="1"/>
    <row r="485" ht="21.75" customHeight="1"/>
    <row r="486" ht="21.75" customHeight="1"/>
    <row r="487" ht="21.75" customHeight="1"/>
    <row r="488" ht="21.75" customHeight="1"/>
    <row r="489" ht="21.75" customHeight="1"/>
    <row r="490" ht="21.75" customHeight="1"/>
    <row r="491" ht="21.75" customHeight="1"/>
    <row r="492" ht="21.75" customHeight="1"/>
    <row r="493" ht="21.75" customHeight="1"/>
    <row r="494" ht="21.75" customHeight="1"/>
    <row r="495" ht="21.75" customHeight="1"/>
    <row r="496" ht="21.75" customHeight="1"/>
    <row r="497" ht="21.75" customHeight="1"/>
    <row r="498" ht="21.75" customHeight="1"/>
    <row r="499" ht="21.75" customHeight="1"/>
    <row r="500" ht="21.75" customHeight="1"/>
    <row r="501" ht="21.75" customHeight="1"/>
    <row r="502" ht="21.75" customHeight="1"/>
    <row r="503" ht="21.75" customHeight="1"/>
    <row r="504" ht="21.75" customHeight="1"/>
    <row r="505" ht="21.75" customHeight="1"/>
    <row r="506" ht="21.75" customHeight="1"/>
    <row r="507" ht="21.75" customHeight="1"/>
    <row r="508" ht="21.75" customHeight="1"/>
    <row r="509" ht="21.75" customHeight="1"/>
    <row r="510" ht="21.75" customHeight="1"/>
    <row r="511" ht="21.75" customHeight="1"/>
    <row r="512" ht="21.75" customHeight="1"/>
    <row r="513" ht="21.75" customHeight="1"/>
    <row r="514" ht="21.75" customHeight="1"/>
    <row r="515" ht="21.75" customHeight="1"/>
    <row r="516" ht="21.75" customHeight="1"/>
    <row r="517" ht="21.75" customHeight="1"/>
    <row r="518" ht="21.75" customHeight="1"/>
    <row r="519" ht="21.75" customHeight="1"/>
    <row r="520" ht="21.75" customHeight="1"/>
    <row r="521" ht="21.75" customHeight="1"/>
    <row r="522" ht="21.75" customHeight="1"/>
    <row r="523" ht="21.75" customHeight="1"/>
    <row r="524" ht="21.75" customHeight="1"/>
    <row r="525" ht="21.75" customHeight="1"/>
    <row r="526" ht="21.75" customHeight="1"/>
    <row r="527" ht="21.75" customHeight="1"/>
    <row r="528" ht="21.75" customHeight="1"/>
    <row r="529" ht="21.75" customHeight="1"/>
    <row r="530" ht="21.75" customHeight="1"/>
    <row r="531" ht="21.75" customHeight="1"/>
    <row r="532" ht="21.75" customHeight="1"/>
    <row r="533" ht="21.75" customHeight="1"/>
    <row r="534" ht="21.75" customHeight="1"/>
    <row r="535" ht="21.75" customHeight="1"/>
    <row r="536" ht="21.75" customHeight="1"/>
    <row r="537" ht="21.75" customHeight="1"/>
    <row r="538" ht="21.75" customHeight="1"/>
    <row r="539" ht="21.75" customHeight="1"/>
    <row r="540" ht="21.75" customHeight="1"/>
    <row r="541" ht="21.75" customHeight="1"/>
    <row r="542" ht="21.75" customHeight="1"/>
    <row r="543" ht="21.75" customHeight="1"/>
    <row r="544" ht="21.75" customHeight="1"/>
    <row r="545" ht="21.75" customHeight="1"/>
    <row r="546" ht="21.75" customHeight="1"/>
    <row r="547" ht="21.75" customHeight="1"/>
    <row r="548" ht="21.75" customHeight="1"/>
    <row r="549" ht="21.75" customHeight="1"/>
    <row r="550" ht="21.75" customHeight="1"/>
    <row r="551" ht="21.75" customHeight="1"/>
    <row r="552" ht="21.75" customHeight="1"/>
    <row r="553" ht="21.75" customHeight="1"/>
    <row r="554" ht="21.75" customHeight="1"/>
    <row r="555" ht="21.75" customHeight="1"/>
    <row r="556" ht="21.75" customHeight="1"/>
    <row r="557" ht="21.75" customHeight="1"/>
    <row r="558" ht="21.75" customHeight="1"/>
    <row r="559" ht="21.75" customHeight="1"/>
    <row r="560" ht="21.75" customHeight="1"/>
    <row r="561" ht="21.75" customHeight="1"/>
    <row r="562" ht="21.75" customHeight="1"/>
    <row r="563" ht="21.75" customHeight="1"/>
    <row r="564" ht="21.75" customHeight="1"/>
    <row r="565" ht="21.75" customHeight="1"/>
    <row r="566" ht="21.75" customHeight="1"/>
    <row r="567" ht="21.75" customHeight="1"/>
    <row r="568" ht="21.75" customHeight="1"/>
    <row r="569" ht="21.75" customHeight="1"/>
    <row r="570" ht="21.75" customHeight="1"/>
    <row r="571" ht="21.75" customHeight="1"/>
    <row r="572" ht="21.75" customHeight="1"/>
    <row r="573" ht="21.75" customHeight="1"/>
    <row r="574" ht="21.75" customHeight="1"/>
    <row r="575" ht="21.75" customHeight="1"/>
    <row r="576" ht="21.75" customHeight="1"/>
    <row r="577" ht="21.75" customHeight="1"/>
    <row r="578" ht="21.75" customHeight="1"/>
    <row r="579" ht="21.75" customHeight="1"/>
    <row r="580" ht="21.75" customHeight="1"/>
    <row r="581" ht="21.75" customHeight="1"/>
    <row r="582" ht="21.75" customHeight="1"/>
    <row r="583" ht="21.75" customHeight="1"/>
    <row r="584" ht="21.75" customHeight="1"/>
    <row r="585" ht="21.75" customHeight="1"/>
    <row r="586" ht="21.75" customHeight="1"/>
    <row r="587" ht="21.75" customHeight="1"/>
    <row r="588" ht="21.75" customHeight="1"/>
    <row r="589" ht="21.75" customHeight="1"/>
    <row r="590" ht="21.75" customHeight="1"/>
    <row r="591" ht="21.75" customHeight="1"/>
    <row r="592" ht="21.75" customHeight="1"/>
    <row r="593" ht="21.75" customHeight="1"/>
    <row r="594" ht="21.75" customHeight="1"/>
    <row r="595" ht="21.75" customHeight="1"/>
    <row r="596" ht="21.75" customHeight="1"/>
    <row r="597" ht="21.75" customHeight="1"/>
    <row r="598" ht="21.75" customHeight="1"/>
    <row r="599" ht="21.75" customHeight="1"/>
    <row r="600" ht="21.75" customHeight="1"/>
    <row r="601" ht="21.75" customHeight="1"/>
    <row r="602" ht="21.75" customHeight="1"/>
    <row r="603" ht="21.75" customHeight="1"/>
    <row r="604" ht="21.75" customHeight="1"/>
    <row r="605" ht="21.75" customHeight="1"/>
    <row r="606" ht="21.75" customHeight="1"/>
    <row r="607" ht="21.75" customHeight="1"/>
    <row r="608" ht="21.75" customHeight="1"/>
    <row r="609" ht="21.75" customHeight="1"/>
    <row r="610" ht="21.75" customHeight="1"/>
    <row r="611" ht="21.75" customHeight="1"/>
    <row r="612" ht="21.75" customHeight="1"/>
    <row r="613" ht="21.75" customHeight="1"/>
    <row r="614" ht="21.75" customHeight="1"/>
    <row r="615" ht="21.75" customHeight="1"/>
    <row r="616" ht="21.75" customHeight="1"/>
    <row r="617" ht="21.75" customHeight="1"/>
    <row r="618" ht="21.75" customHeight="1"/>
    <row r="619" ht="21.75" customHeight="1"/>
    <row r="620" ht="21.75" customHeight="1"/>
    <row r="621" ht="21.75" customHeight="1"/>
    <row r="622" ht="21.75" customHeight="1"/>
    <row r="623" ht="21.75" customHeight="1"/>
    <row r="624" ht="21.75" customHeight="1"/>
    <row r="625" ht="21.75" customHeight="1"/>
    <row r="626" ht="21.75" customHeight="1"/>
    <row r="627" ht="21.75" customHeight="1"/>
    <row r="628" ht="21.75" customHeight="1"/>
    <row r="629" ht="21.75" customHeight="1"/>
    <row r="630" ht="21.75" customHeight="1"/>
    <row r="631" ht="21.75" customHeight="1"/>
    <row r="632" ht="21.75" customHeight="1"/>
    <row r="633" ht="21.75" customHeight="1"/>
    <row r="634" ht="21.75" customHeight="1"/>
    <row r="635" ht="21.75" customHeight="1"/>
    <row r="636" ht="21.75" customHeight="1"/>
    <row r="637" ht="21.75" customHeight="1"/>
    <row r="638" ht="21.75" customHeight="1"/>
    <row r="639" ht="21.75" customHeight="1"/>
    <row r="640" ht="21.75" customHeight="1"/>
    <row r="641" ht="21.75" customHeight="1"/>
    <row r="642" ht="21.75" customHeight="1"/>
    <row r="643" ht="21.75" customHeight="1"/>
    <row r="644" ht="21.75" customHeight="1"/>
    <row r="645" ht="21.75" customHeight="1"/>
    <row r="646" ht="21.75" customHeight="1"/>
    <row r="647" ht="21.75" customHeight="1"/>
    <row r="648" ht="21.75" customHeight="1"/>
    <row r="649" ht="21.75" customHeight="1"/>
    <row r="650" ht="21.75" customHeight="1"/>
    <row r="651" ht="21.75" customHeight="1"/>
    <row r="652" ht="21.75" customHeight="1"/>
    <row r="653" ht="21.75" customHeight="1"/>
    <row r="654" ht="21.75" customHeight="1"/>
    <row r="655" ht="21.75" customHeight="1"/>
    <row r="656" ht="21.75" customHeight="1"/>
    <row r="657" ht="21.75" customHeight="1"/>
    <row r="658" ht="21.75" customHeight="1"/>
    <row r="659" ht="21.75" customHeight="1"/>
    <row r="660" ht="21.75" customHeight="1"/>
    <row r="661" ht="21.75" customHeight="1"/>
    <row r="662" ht="21.75" customHeight="1"/>
    <row r="663" ht="21.75" customHeight="1"/>
    <row r="664" ht="21.75" customHeight="1"/>
    <row r="665" ht="21.75" customHeight="1"/>
    <row r="666" ht="21.75" customHeight="1"/>
    <row r="667" ht="21.75" customHeight="1"/>
    <row r="668" ht="21.75" customHeight="1"/>
    <row r="669" ht="21.75" customHeight="1"/>
    <row r="670" ht="21.75" customHeight="1"/>
    <row r="671" ht="21.75" customHeight="1"/>
    <row r="672" ht="21.75" customHeight="1"/>
    <row r="673" ht="21.75" customHeight="1"/>
    <row r="674" ht="21.75" customHeight="1"/>
    <row r="675" ht="21.75" customHeight="1"/>
    <row r="676" ht="21.75" customHeight="1"/>
    <row r="677" ht="21.75" customHeight="1"/>
    <row r="678" ht="21.75" customHeight="1"/>
    <row r="679" ht="21.75" customHeight="1"/>
    <row r="680" ht="21.75" customHeight="1"/>
    <row r="681" ht="21.75" customHeight="1"/>
    <row r="682" ht="21.75" customHeight="1"/>
    <row r="683" ht="21.75" customHeight="1"/>
    <row r="684" ht="21.75" customHeight="1"/>
    <row r="685" ht="21.75" customHeight="1"/>
    <row r="686" ht="21.75" customHeight="1"/>
    <row r="687" ht="21.75" customHeight="1"/>
    <row r="688" ht="21.75" customHeight="1"/>
    <row r="689" ht="21.75" customHeight="1"/>
    <row r="690" ht="21.75" customHeight="1"/>
    <row r="691" ht="21.75" customHeight="1"/>
    <row r="692" ht="21.75" customHeight="1"/>
    <row r="693" ht="21.75" customHeight="1"/>
    <row r="694" ht="21.75" customHeight="1"/>
    <row r="695" ht="21.75" customHeight="1"/>
    <row r="696" ht="21.75" customHeight="1"/>
    <row r="697" ht="21.75" customHeight="1"/>
    <row r="698" ht="21.75" customHeight="1"/>
    <row r="699" ht="21.75" customHeight="1"/>
    <row r="700" ht="21.75" customHeight="1"/>
    <row r="701" ht="21.75" customHeight="1"/>
    <row r="702" ht="21.75" customHeight="1"/>
    <row r="703" ht="21.75" customHeight="1"/>
    <row r="704" ht="21.75" customHeight="1"/>
    <row r="705" ht="21.75" customHeight="1"/>
    <row r="706" ht="21.75" customHeight="1"/>
    <row r="707" ht="21.75" customHeight="1"/>
    <row r="708" ht="21.75" customHeight="1"/>
    <row r="709" ht="21.75" customHeight="1"/>
    <row r="710" ht="21.75" customHeight="1"/>
    <row r="711" ht="21.75" customHeight="1"/>
    <row r="712" ht="21.75" customHeight="1"/>
    <row r="713" ht="21.75" customHeight="1"/>
    <row r="714" ht="21.75" customHeight="1"/>
    <row r="715" ht="21.75" customHeight="1"/>
    <row r="716" ht="21.75" customHeight="1"/>
    <row r="717" ht="21.75" customHeight="1"/>
    <row r="718" ht="21.75" customHeight="1"/>
    <row r="719" ht="21.75" customHeight="1"/>
    <row r="720" ht="21.75" customHeight="1"/>
    <row r="721" ht="21.75" customHeight="1"/>
    <row r="722" ht="21.75" customHeight="1"/>
    <row r="723" ht="21.75" customHeight="1"/>
    <row r="724" ht="21.75" customHeight="1"/>
    <row r="725" ht="21.75" customHeight="1"/>
    <row r="726" ht="21.75" customHeight="1"/>
    <row r="727" ht="21.75" customHeight="1"/>
    <row r="728" ht="21.75" customHeight="1"/>
    <row r="729" ht="21.75" customHeight="1"/>
    <row r="730" ht="21.75" customHeight="1"/>
    <row r="731" ht="21.75" customHeight="1"/>
    <row r="732" ht="21.75" customHeight="1"/>
    <row r="733" ht="21.75" customHeight="1"/>
    <row r="734" ht="21.75" customHeight="1"/>
    <row r="735" ht="21.75" customHeight="1"/>
    <row r="736" ht="21.75" customHeight="1"/>
    <row r="737" ht="21.75" customHeight="1"/>
    <row r="738" ht="21.75" customHeight="1"/>
    <row r="739" ht="21.75" customHeight="1"/>
    <row r="740" ht="21.75" customHeight="1"/>
    <row r="741" ht="21.75" customHeight="1"/>
    <row r="742" ht="21.75" customHeight="1"/>
    <row r="743" ht="21.75" customHeight="1"/>
    <row r="744" ht="21.75" customHeight="1"/>
    <row r="745" ht="21.75" customHeight="1"/>
    <row r="746" ht="21.75" customHeight="1"/>
    <row r="747" ht="21.75" customHeight="1"/>
    <row r="748" ht="21.75" customHeight="1"/>
    <row r="749" ht="21.75" customHeight="1"/>
    <row r="750" ht="21.75" customHeight="1"/>
    <row r="751" ht="21.75" customHeight="1"/>
    <row r="752" ht="21.75" customHeight="1"/>
    <row r="753" ht="21.75" customHeight="1"/>
    <row r="754" ht="21.75" customHeight="1"/>
    <row r="755" ht="21.75" customHeight="1"/>
    <row r="756" ht="21.75" customHeight="1"/>
    <row r="757" ht="21.75" customHeight="1"/>
    <row r="758" ht="21.75" customHeight="1"/>
    <row r="759" ht="21.75" customHeight="1"/>
    <row r="760" ht="21.75" customHeight="1"/>
    <row r="761" ht="21.75" customHeight="1"/>
    <row r="762" ht="21.75" customHeight="1"/>
    <row r="763" ht="21.75" customHeight="1"/>
    <row r="764" ht="21.75" customHeight="1"/>
    <row r="765" ht="21.75" customHeight="1"/>
    <row r="766" ht="21.75" customHeight="1"/>
    <row r="767" ht="21.75" customHeight="1"/>
    <row r="768" ht="21.75" customHeight="1"/>
    <row r="769" ht="21.75" customHeight="1"/>
    <row r="770" ht="21.75" customHeight="1"/>
    <row r="771" ht="21.75" customHeight="1"/>
    <row r="772" ht="21.75" customHeight="1"/>
    <row r="773" ht="21.75" customHeight="1"/>
    <row r="774" ht="21.75" customHeight="1"/>
    <row r="775" ht="21.75" customHeight="1"/>
    <row r="776" ht="21.75" customHeight="1"/>
    <row r="777" ht="21.75" customHeight="1"/>
    <row r="778" ht="21.75" customHeight="1"/>
    <row r="779" ht="21.75" customHeight="1"/>
    <row r="780" ht="21.75" customHeight="1"/>
    <row r="781" ht="21.75" customHeight="1"/>
    <row r="782" ht="21.75" customHeight="1"/>
    <row r="783" ht="21.75" customHeight="1"/>
    <row r="784" ht="21.75" customHeight="1"/>
    <row r="785" ht="21.75" customHeight="1"/>
    <row r="786" ht="21.75" customHeight="1"/>
    <row r="787" ht="21.75" customHeight="1"/>
    <row r="788" ht="21.75" customHeight="1"/>
    <row r="789" ht="21.75" customHeight="1"/>
    <row r="790" ht="21.75" customHeight="1"/>
    <row r="791" ht="21.75" customHeight="1"/>
    <row r="792" ht="21.75" customHeight="1"/>
    <row r="793" ht="21.75" customHeight="1"/>
    <row r="794" ht="21.75" customHeight="1"/>
    <row r="795" ht="21.75" customHeight="1"/>
    <row r="796" ht="21.75" customHeight="1"/>
    <row r="797" ht="21.75" customHeight="1"/>
    <row r="798" ht="21.75" customHeight="1"/>
    <row r="799" ht="21.75" customHeight="1"/>
    <row r="800" ht="21.75" customHeight="1"/>
    <row r="801" ht="21.75" customHeight="1"/>
    <row r="802" ht="21.75" customHeight="1"/>
    <row r="803" ht="21.75" customHeight="1"/>
    <row r="804" ht="21.75" customHeight="1"/>
    <row r="805" ht="21.75" customHeight="1"/>
    <row r="806" ht="21.75" customHeight="1"/>
    <row r="807" ht="21.75" customHeight="1"/>
    <row r="808" ht="21.75" customHeight="1"/>
    <row r="809" ht="21.75" customHeight="1"/>
    <row r="810" ht="21.75" customHeight="1"/>
    <row r="811" ht="21.75" customHeight="1"/>
    <row r="812" ht="21.75" customHeight="1"/>
    <row r="813" ht="21.75" customHeight="1"/>
    <row r="814" ht="21.75" customHeight="1"/>
    <row r="815" ht="21.75" customHeight="1"/>
    <row r="816" ht="21.75" customHeight="1"/>
    <row r="817" ht="21.75" customHeight="1"/>
    <row r="818" ht="21.75" customHeight="1"/>
    <row r="819" ht="21.75" customHeight="1"/>
    <row r="820" ht="21.75" customHeight="1"/>
    <row r="821" ht="21.75" customHeight="1"/>
    <row r="822" ht="21.75" customHeight="1"/>
    <row r="823" ht="21.75" customHeight="1"/>
    <row r="824" ht="21.75" customHeight="1"/>
    <row r="825" ht="21.75" customHeight="1"/>
    <row r="826" ht="21.75" customHeight="1"/>
    <row r="827" ht="21.75" customHeight="1"/>
    <row r="828" ht="21.75" customHeight="1"/>
    <row r="829" ht="21.75" customHeight="1"/>
    <row r="830" ht="21.75" customHeight="1"/>
    <row r="831" ht="21.75" customHeight="1"/>
    <row r="832" ht="21.75" customHeight="1"/>
    <row r="833" ht="21.75" customHeight="1"/>
    <row r="834" ht="21.75" customHeight="1"/>
    <row r="835" ht="21.75" customHeight="1"/>
    <row r="836" ht="21.75" customHeight="1"/>
    <row r="837" ht="21.75" customHeight="1"/>
    <row r="838" ht="21.75" customHeight="1"/>
    <row r="839" ht="21.75" customHeight="1"/>
    <row r="840" ht="21.75" customHeight="1"/>
    <row r="841" ht="21.75" customHeight="1"/>
    <row r="842" ht="21.75" customHeight="1"/>
    <row r="843" ht="21.75" customHeight="1"/>
    <row r="844" ht="21.75" customHeight="1"/>
    <row r="845" ht="21.75" customHeight="1"/>
    <row r="846" ht="21.75" customHeight="1"/>
    <row r="847" ht="21.75" customHeight="1"/>
    <row r="848" ht="21.75" customHeight="1"/>
    <row r="849" ht="21.75" customHeight="1"/>
    <row r="850" ht="21.75" customHeight="1"/>
    <row r="851" ht="21.75" customHeight="1"/>
    <row r="852" ht="21.75" customHeight="1"/>
    <row r="853" ht="21.75" customHeight="1"/>
    <row r="854" ht="21.75" customHeight="1"/>
    <row r="855" ht="21.75" customHeight="1"/>
    <row r="856" ht="21.75" customHeight="1"/>
    <row r="857" ht="21.75" customHeight="1"/>
    <row r="858" ht="21.75" customHeight="1"/>
    <row r="859" ht="21.75" customHeight="1"/>
    <row r="860" ht="21.75" customHeight="1"/>
    <row r="861" ht="21.75" customHeight="1"/>
    <row r="862" ht="21.75" customHeight="1"/>
    <row r="863" ht="21.75" customHeight="1"/>
    <row r="864" ht="21.75" customHeight="1"/>
    <row r="865" ht="21.75" customHeight="1"/>
    <row r="866" ht="21.75" customHeight="1"/>
    <row r="867" ht="21.75" customHeight="1"/>
    <row r="868" ht="21.75" customHeight="1"/>
    <row r="869" ht="21.75" customHeight="1"/>
    <row r="870" ht="21.75" customHeight="1"/>
    <row r="871" ht="21.75" customHeight="1"/>
    <row r="872" ht="21.75" customHeight="1"/>
    <row r="873" ht="21.75" customHeight="1"/>
    <row r="874" ht="21.75" customHeight="1"/>
    <row r="875" ht="21.75" customHeight="1"/>
    <row r="876" ht="21.75" customHeight="1"/>
    <row r="877" ht="21.75" customHeight="1"/>
    <row r="878" ht="21.75" customHeight="1"/>
    <row r="879" ht="21.75" customHeight="1"/>
    <row r="880" ht="21.75" customHeight="1"/>
    <row r="881" ht="21.75" customHeight="1"/>
    <row r="882" ht="21.75" customHeight="1"/>
    <row r="883" ht="21.75" customHeight="1"/>
    <row r="884" ht="21.75" customHeight="1"/>
    <row r="885" ht="21.75" customHeight="1"/>
    <row r="886" ht="21.75" customHeight="1"/>
    <row r="887" ht="21.75" customHeight="1"/>
    <row r="888" ht="21.75" customHeight="1"/>
    <row r="889" ht="21.75" customHeight="1"/>
    <row r="890" ht="21.75" customHeight="1"/>
    <row r="891" ht="21.75" customHeight="1"/>
    <row r="892" ht="21.75" customHeight="1"/>
    <row r="893" ht="21.75" customHeight="1"/>
    <row r="894" ht="21.75" customHeight="1"/>
    <row r="895" ht="21.75" customHeight="1"/>
    <row r="896" ht="21.75" customHeight="1"/>
    <row r="897" ht="21.75" customHeight="1"/>
    <row r="898" ht="21.75" customHeight="1"/>
    <row r="899" ht="21.75" customHeight="1"/>
    <row r="900" ht="21.75" customHeight="1"/>
    <row r="901" ht="21.75" customHeight="1"/>
    <row r="902" ht="21.75" customHeight="1"/>
    <row r="903" ht="21.75" customHeight="1"/>
    <row r="904" ht="21.75" customHeight="1"/>
    <row r="905" ht="21.75" customHeight="1"/>
    <row r="906" ht="21.75" customHeight="1"/>
    <row r="907" ht="21.75" customHeight="1"/>
    <row r="908" ht="21.75" customHeight="1"/>
    <row r="909" ht="21.75" customHeight="1"/>
    <row r="910" ht="21.75" customHeight="1"/>
    <row r="911" ht="21.75" customHeight="1"/>
    <row r="912" ht="21.75" customHeight="1"/>
    <row r="913" ht="21.75" customHeight="1"/>
    <row r="914" ht="21.75" customHeight="1"/>
    <row r="915" ht="21.75" customHeight="1"/>
    <row r="916" ht="21.75" customHeight="1"/>
    <row r="917" ht="21.75" customHeight="1"/>
    <row r="918" ht="21.75" customHeight="1"/>
    <row r="919" ht="21.75" customHeight="1"/>
    <row r="920" ht="21.75" customHeight="1"/>
    <row r="921" ht="21.75" customHeight="1"/>
    <row r="922" ht="21.75" customHeight="1"/>
    <row r="923" ht="21.75" customHeight="1"/>
    <row r="924" ht="21.75" customHeight="1"/>
    <row r="925" ht="21.75" customHeight="1"/>
    <row r="926" ht="21.75" customHeight="1"/>
    <row r="927" ht="21.75" customHeight="1"/>
    <row r="928" ht="21.75" customHeight="1"/>
    <row r="929" ht="21.75" customHeight="1"/>
    <row r="930" ht="21.75" customHeight="1"/>
    <row r="931" ht="21.75" customHeight="1"/>
    <row r="932" ht="21.75" customHeight="1"/>
    <row r="933" ht="21.75" customHeight="1"/>
    <row r="934" ht="21.75" customHeight="1"/>
    <row r="935" ht="21.75" customHeight="1"/>
    <row r="936" ht="21.75" customHeight="1"/>
    <row r="937" ht="21.75" customHeight="1"/>
    <row r="938" ht="21.75" customHeight="1"/>
    <row r="939" ht="21.75" customHeight="1"/>
    <row r="940" ht="21.75" customHeight="1"/>
    <row r="941" ht="21.75" customHeight="1"/>
    <row r="942" ht="21.75" customHeight="1"/>
    <row r="943" ht="21.75" customHeight="1"/>
    <row r="944" ht="21.75" customHeight="1"/>
    <row r="945" ht="21.75" customHeight="1"/>
    <row r="946" ht="21.75" customHeight="1"/>
    <row r="947" ht="21.75" customHeight="1"/>
    <row r="948" ht="21.75" customHeight="1"/>
    <row r="949" ht="21.75" customHeight="1"/>
    <row r="950" ht="21.75" customHeight="1"/>
    <row r="951" ht="21.75" customHeight="1"/>
    <row r="952" ht="21.75" customHeight="1"/>
    <row r="953" ht="21.75" customHeight="1"/>
    <row r="954" ht="21.75" customHeight="1"/>
    <row r="955" ht="21.75" customHeight="1"/>
    <row r="956" ht="21.75" customHeight="1"/>
    <row r="957" ht="21.75" customHeight="1"/>
    <row r="958" ht="21.75" customHeight="1"/>
    <row r="959" ht="21.75" customHeight="1"/>
    <row r="960" ht="21.75" customHeight="1"/>
    <row r="961" ht="21.75" customHeight="1"/>
    <row r="962" ht="21.75" customHeight="1"/>
    <row r="963" ht="21.75" customHeight="1"/>
    <row r="964" ht="21.75" customHeight="1"/>
    <row r="965" ht="21.75" customHeight="1"/>
    <row r="966" ht="21.75" customHeight="1"/>
    <row r="967" ht="21.75" customHeight="1"/>
    <row r="968" ht="21.75" customHeight="1"/>
    <row r="969" ht="21.75" customHeight="1"/>
    <row r="970" ht="21.75" customHeight="1"/>
    <row r="971" ht="21.75" customHeight="1"/>
    <row r="972" ht="21.75" customHeight="1"/>
    <row r="973" ht="21.75" customHeight="1"/>
    <row r="974" ht="21.75" customHeight="1"/>
    <row r="975" ht="21.75" customHeight="1"/>
    <row r="976" ht="21.75" customHeight="1"/>
    <row r="977" ht="21.75" customHeight="1"/>
    <row r="978" ht="21.75" customHeight="1"/>
    <row r="979" ht="21.75" customHeight="1"/>
    <row r="980" ht="21.75" customHeight="1"/>
    <row r="981" ht="21.75" customHeight="1"/>
    <row r="982" ht="21.75" customHeight="1"/>
    <row r="983" ht="21.75" customHeight="1"/>
    <row r="984" ht="21.75" customHeight="1"/>
    <row r="985" ht="21.75" customHeight="1"/>
    <row r="986" ht="21.75" customHeight="1"/>
    <row r="987" ht="21.75" customHeight="1"/>
    <row r="988" ht="21.75" customHeight="1"/>
    <row r="989" ht="21.75" customHeight="1"/>
    <row r="990" ht="21.75" customHeight="1"/>
    <row r="991" ht="21.75" customHeight="1"/>
    <row r="992" ht="21.75" customHeight="1"/>
    <row r="993" ht="21.75" customHeight="1"/>
    <row r="994" ht="21.75" customHeight="1"/>
    <row r="995" ht="21.75" customHeight="1"/>
    <row r="996" ht="21.75" customHeight="1"/>
    <row r="997" ht="21.75" customHeight="1"/>
    <row r="998" ht="21.75" customHeight="1"/>
    <row r="999" ht="21.75" customHeight="1"/>
    <row r="1000" ht="21.75" customHeight="1"/>
    <row r="1001" ht="21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26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12.59765625" defaultRowHeight="15.75" customHeight="1"/>
  <cols>
    <col min="1" max="1" width="37.8984375" customWidth="1"/>
    <col min="2" max="2" width="15.3984375" customWidth="1"/>
    <col min="3" max="3" width="11.69921875" customWidth="1"/>
    <col min="4" max="4" width="8.3984375" customWidth="1"/>
    <col min="5" max="5" width="42.59765625" customWidth="1"/>
    <col min="6" max="6" width="49.19921875" customWidth="1"/>
    <col min="7" max="7" width="15.3984375" customWidth="1"/>
    <col min="8" max="8" width="241" customWidth="1"/>
    <col min="9" max="9" width="1.5" customWidth="1"/>
  </cols>
  <sheetData>
    <row r="1" spans="1:9" ht="13.2" customHeight="1">
      <c r="A1" s="112" t="s">
        <v>385</v>
      </c>
      <c r="B1" s="112" t="s">
        <v>386</v>
      </c>
      <c r="C1" s="112" t="s">
        <v>387</v>
      </c>
      <c r="D1" s="112" t="s">
        <v>388</v>
      </c>
      <c r="E1" s="112" t="s">
        <v>389</v>
      </c>
      <c r="F1" s="112" t="s">
        <v>390</v>
      </c>
      <c r="G1" s="113" t="s">
        <v>391</v>
      </c>
      <c r="H1" s="113" t="s">
        <v>392</v>
      </c>
      <c r="I1" s="113"/>
    </row>
    <row r="2" spans="1:9" ht="13.2" customHeight="1">
      <c r="A2" s="114" t="s">
        <v>171</v>
      </c>
      <c r="B2" s="113" t="s">
        <v>393</v>
      </c>
      <c r="C2" s="113">
        <v>3</v>
      </c>
      <c r="D2" s="113" t="s">
        <v>394</v>
      </c>
      <c r="E2" s="113" t="s">
        <v>395</v>
      </c>
      <c r="F2" s="113"/>
      <c r="G2" s="113" t="s">
        <v>396</v>
      </c>
      <c r="H2" s="115" t="s">
        <v>397</v>
      </c>
      <c r="I2" s="113" t="s">
        <v>398</v>
      </c>
    </row>
    <row r="3" spans="1:9" ht="13.2" customHeight="1">
      <c r="A3" s="116" t="s">
        <v>173</v>
      </c>
      <c r="B3" s="113" t="s">
        <v>399</v>
      </c>
      <c r="C3" s="113">
        <v>3</v>
      </c>
      <c r="D3" s="113" t="s">
        <v>394</v>
      </c>
      <c r="E3" s="113" t="s">
        <v>395</v>
      </c>
      <c r="F3" s="113" t="s">
        <v>400</v>
      </c>
      <c r="G3" s="113" t="s">
        <v>396</v>
      </c>
      <c r="H3" s="115" t="s">
        <v>401</v>
      </c>
      <c r="I3" s="113" t="s">
        <v>398</v>
      </c>
    </row>
    <row r="4" spans="1:9" ht="13.2" customHeight="1">
      <c r="A4" s="117" t="s">
        <v>402</v>
      </c>
      <c r="B4" s="113" t="s">
        <v>403</v>
      </c>
      <c r="C4" s="113">
        <v>3</v>
      </c>
      <c r="D4" s="113" t="s">
        <v>394</v>
      </c>
      <c r="E4" s="113" t="s">
        <v>404</v>
      </c>
      <c r="F4" s="113" t="s">
        <v>405</v>
      </c>
      <c r="G4" s="113" t="s">
        <v>406</v>
      </c>
      <c r="H4" s="115" t="s">
        <v>407</v>
      </c>
      <c r="I4" s="113" t="s">
        <v>398</v>
      </c>
    </row>
    <row r="5" spans="1:9" ht="13.2" customHeight="1">
      <c r="A5" s="117" t="s">
        <v>408</v>
      </c>
      <c r="B5" s="113" t="s">
        <v>393</v>
      </c>
      <c r="C5" s="113">
        <v>4</v>
      </c>
      <c r="D5" s="113" t="s">
        <v>394</v>
      </c>
      <c r="E5" s="113" t="s">
        <v>404</v>
      </c>
      <c r="F5" s="113" t="s">
        <v>409</v>
      </c>
      <c r="G5" s="113" t="s">
        <v>410</v>
      </c>
      <c r="H5" s="115" t="s">
        <v>411</v>
      </c>
      <c r="I5" s="113" t="s">
        <v>398</v>
      </c>
    </row>
    <row r="6" spans="1:9" ht="13.2" customHeight="1">
      <c r="A6" s="116" t="s">
        <v>175</v>
      </c>
      <c r="B6" s="113" t="s">
        <v>393</v>
      </c>
      <c r="C6" s="113">
        <v>3</v>
      </c>
      <c r="D6" s="113" t="s">
        <v>394</v>
      </c>
      <c r="E6" s="113" t="s">
        <v>395</v>
      </c>
      <c r="F6" s="113" t="s">
        <v>412</v>
      </c>
      <c r="G6" s="113" t="s">
        <v>413</v>
      </c>
      <c r="H6" s="115" t="s">
        <v>414</v>
      </c>
      <c r="I6" s="113" t="s">
        <v>398</v>
      </c>
    </row>
    <row r="7" spans="1:9" ht="13.2" customHeight="1">
      <c r="A7" s="117" t="s">
        <v>415</v>
      </c>
      <c r="B7" s="113" t="s">
        <v>403</v>
      </c>
      <c r="C7" s="113">
        <v>4</v>
      </c>
      <c r="D7" s="113" t="s">
        <v>394</v>
      </c>
      <c r="E7" s="113" t="s">
        <v>404</v>
      </c>
      <c r="F7" s="113" t="s">
        <v>400</v>
      </c>
      <c r="G7" s="113" t="s">
        <v>413</v>
      </c>
      <c r="H7" s="115" t="s">
        <v>416</v>
      </c>
      <c r="I7" s="113" t="s">
        <v>398</v>
      </c>
    </row>
    <row r="8" spans="1:9" ht="13.2" customHeight="1">
      <c r="A8" s="116" t="s">
        <v>169</v>
      </c>
      <c r="B8" s="113" t="s">
        <v>399</v>
      </c>
      <c r="C8" s="113">
        <v>4</v>
      </c>
      <c r="D8" s="113" t="s">
        <v>394</v>
      </c>
      <c r="E8" s="113" t="s">
        <v>395</v>
      </c>
      <c r="F8" s="113" t="s">
        <v>400</v>
      </c>
      <c r="G8" s="113" t="s">
        <v>417</v>
      </c>
      <c r="H8" s="115" t="s">
        <v>418</v>
      </c>
      <c r="I8" s="113" t="s">
        <v>398</v>
      </c>
    </row>
    <row r="9" spans="1:9" ht="13.2" customHeight="1">
      <c r="A9" s="117" t="s">
        <v>419</v>
      </c>
      <c r="B9" s="113" t="s">
        <v>393</v>
      </c>
      <c r="C9" s="113">
        <v>4</v>
      </c>
      <c r="D9" s="113" t="s">
        <v>394</v>
      </c>
      <c r="E9" s="113" t="s">
        <v>395</v>
      </c>
      <c r="F9" s="113" t="s">
        <v>409</v>
      </c>
      <c r="G9" s="113" t="s">
        <v>420</v>
      </c>
      <c r="H9" s="115" t="s">
        <v>421</v>
      </c>
      <c r="I9" s="113" t="s">
        <v>398</v>
      </c>
    </row>
    <row r="10" spans="1:9" ht="13.2" customHeight="1">
      <c r="A10" s="116" t="s">
        <v>422</v>
      </c>
      <c r="B10" s="113" t="s">
        <v>393</v>
      </c>
      <c r="C10" s="113">
        <v>4</v>
      </c>
      <c r="D10" s="113" t="s">
        <v>394</v>
      </c>
      <c r="E10" s="113" t="s">
        <v>404</v>
      </c>
      <c r="F10" s="113" t="s">
        <v>412</v>
      </c>
      <c r="G10" s="113" t="s">
        <v>423</v>
      </c>
      <c r="H10" s="115" t="s">
        <v>424</v>
      </c>
      <c r="I10" s="113" t="s">
        <v>398</v>
      </c>
    </row>
    <row r="11" spans="1:9" ht="13.2" customHeight="1">
      <c r="A11" s="117" t="s">
        <v>425</v>
      </c>
      <c r="B11" s="113" t="s">
        <v>399</v>
      </c>
      <c r="C11" s="113">
        <v>3</v>
      </c>
      <c r="D11" s="113" t="s">
        <v>394</v>
      </c>
      <c r="E11" s="113" t="s">
        <v>404</v>
      </c>
      <c r="F11" s="113" t="s">
        <v>400</v>
      </c>
      <c r="G11" s="113" t="s">
        <v>426</v>
      </c>
      <c r="H11" s="115" t="s">
        <v>407</v>
      </c>
      <c r="I11" s="113" t="s">
        <v>398</v>
      </c>
    </row>
    <row r="12" spans="1:9" ht="13.2" customHeight="1">
      <c r="A12" s="116" t="s">
        <v>427</v>
      </c>
      <c r="B12" s="113" t="s">
        <v>403</v>
      </c>
      <c r="C12" s="113">
        <v>4</v>
      </c>
      <c r="D12" s="113" t="s">
        <v>394</v>
      </c>
      <c r="E12" s="113" t="s">
        <v>404</v>
      </c>
      <c r="F12" s="113" t="s">
        <v>428</v>
      </c>
      <c r="G12" s="113" t="s">
        <v>429</v>
      </c>
      <c r="H12" s="115" t="s">
        <v>430</v>
      </c>
      <c r="I12" s="113" t="s">
        <v>398</v>
      </c>
    </row>
    <row r="13" spans="1:9" ht="13.2" customHeight="1">
      <c r="A13" s="116" t="s">
        <v>179</v>
      </c>
      <c r="B13" s="113" t="s">
        <v>403</v>
      </c>
      <c r="C13" s="113">
        <v>4</v>
      </c>
      <c r="D13" s="113" t="s">
        <v>394</v>
      </c>
      <c r="E13" s="113" t="s">
        <v>404</v>
      </c>
      <c r="F13" s="113" t="s">
        <v>428</v>
      </c>
      <c r="G13" s="113" t="s">
        <v>431</v>
      </c>
      <c r="H13" s="115" t="s">
        <v>432</v>
      </c>
      <c r="I13" s="113" t="s">
        <v>398</v>
      </c>
    </row>
    <row r="14" spans="1:9" ht="13.2" customHeight="1">
      <c r="A14" s="114" t="s">
        <v>181</v>
      </c>
      <c r="B14" s="113" t="s">
        <v>403</v>
      </c>
      <c r="C14" s="113">
        <v>4</v>
      </c>
      <c r="D14" s="113" t="s">
        <v>394</v>
      </c>
      <c r="E14" s="113" t="s">
        <v>404</v>
      </c>
      <c r="F14" s="113" t="s">
        <v>428</v>
      </c>
      <c r="G14" s="113" t="s">
        <v>433</v>
      </c>
      <c r="H14" s="115" t="s">
        <v>434</v>
      </c>
      <c r="I14" s="113" t="s">
        <v>398</v>
      </c>
    </row>
    <row r="15" spans="1:9" ht="13.2" customHeight="1">
      <c r="A15" s="117" t="s">
        <v>435</v>
      </c>
      <c r="B15" s="113" t="s">
        <v>403</v>
      </c>
      <c r="C15" s="113">
        <v>4</v>
      </c>
      <c r="D15" s="113" t="s">
        <v>394</v>
      </c>
      <c r="E15" s="113" t="s">
        <v>404</v>
      </c>
      <c r="F15" s="113" t="s">
        <v>428</v>
      </c>
      <c r="G15" s="113" t="s">
        <v>436</v>
      </c>
      <c r="H15" s="115" t="s">
        <v>437</v>
      </c>
      <c r="I15" s="113" t="s">
        <v>398</v>
      </c>
    </row>
    <row r="16" spans="1:9" ht="13.2" customHeight="1">
      <c r="A16" s="114" t="s">
        <v>438</v>
      </c>
      <c r="B16" s="113" t="s">
        <v>403</v>
      </c>
      <c r="C16" s="113">
        <v>4</v>
      </c>
      <c r="D16" s="113" t="s">
        <v>394</v>
      </c>
      <c r="E16" s="113" t="s">
        <v>395</v>
      </c>
      <c r="F16" s="113" t="s">
        <v>428</v>
      </c>
      <c r="G16" s="113" t="s">
        <v>439</v>
      </c>
      <c r="H16" s="115" t="s">
        <v>440</v>
      </c>
      <c r="I16" s="113" t="s">
        <v>398</v>
      </c>
    </row>
    <row r="17" spans="1:26" ht="13.2" customHeight="1">
      <c r="A17" s="117" t="s">
        <v>441</v>
      </c>
      <c r="B17" s="113" t="s">
        <v>442</v>
      </c>
      <c r="C17" s="113">
        <v>3</v>
      </c>
      <c r="D17" s="113" t="s">
        <v>394</v>
      </c>
      <c r="E17" s="113" t="s">
        <v>404</v>
      </c>
      <c r="F17" s="113" t="s">
        <v>400</v>
      </c>
      <c r="G17" s="113" t="s">
        <v>443</v>
      </c>
      <c r="H17" s="115" t="s">
        <v>444</v>
      </c>
      <c r="I17" s="113" t="s">
        <v>398</v>
      </c>
    </row>
    <row r="18" spans="1:26" ht="13.2" customHeight="1">
      <c r="A18" s="117" t="s">
        <v>445</v>
      </c>
      <c r="B18" s="113" t="s">
        <v>446</v>
      </c>
      <c r="C18" s="113">
        <v>4</v>
      </c>
      <c r="D18" s="113" t="s">
        <v>394</v>
      </c>
      <c r="E18" s="113" t="s">
        <v>404</v>
      </c>
      <c r="F18" s="113" t="s">
        <v>400</v>
      </c>
      <c r="G18" s="113" t="s">
        <v>447</v>
      </c>
      <c r="H18" s="115" t="s">
        <v>448</v>
      </c>
      <c r="I18" s="113" t="s">
        <v>398</v>
      </c>
    </row>
    <row r="19" spans="1:26" ht="13.2" customHeight="1">
      <c r="A19" s="114" t="s">
        <v>449</v>
      </c>
      <c r="B19" s="113" t="s">
        <v>450</v>
      </c>
      <c r="C19" s="113">
        <v>4</v>
      </c>
      <c r="D19" s="113" t="s">
        <v>394</v>
      </c>
      <c r="E19" s="113" t="s">
        <v>395</v>
      </c>
      <c r="F19" s="113" t="s">
        <v>451</v>
      </c>
      <c r="G19" s="113" t="s">
        <v>452</v>
      </c>
      <c r="H19" s="115" t="s">
        <v>453</v>
      </c>
      <c r="I19" s="113" t="s">
        <v>398</v>
      </c>
    </row>
    <row r="20" spans="1:26" ht="13.2" customHeight="1">
      <c r="A20" s="116" t="s">
        <v>454</v>
      </c>
      <c r="B20" s="113" t="s">
        <v>455</v>
      </c>
      <c r="C20" s="113">
        <v>3</v>
      </c>
      <c r="D20" s="113" t="s">
        <v>394</v>
      </c>
      <c r="E20" s="113" t="s">
        <v>404</v>
      </c>
      <c r="F20" s="113" t="s">
        <v>400</v>
      </c>
      <c r="G20" s="113" t="s">
        <v>456</v>
      </c>
      <c r="H20" s="115" t="s">
        <v>457</v>
      </c>
      <c r="I20" s="113" t="s">
        <v>398</v>
      </c>
    </row>
    <row r="21" spans="1:26" ht="13.2" customHeight="1">
      <c r="A21" s="116" t="s">
        <v>458</v>
      </c>
      <c r="B21" s="113" t="s">
        <v>455</v>
      </c>
      <c r="C21" s="113">
        <v>3</v>
      </c>
      <c r="D21" s="113" t="s">
        <v>394</v>
      </c>
      <c r="E21" s="113" t="s">
        <v>459</v>
      </c>
      <c r="F21" s="113"/>
      <c r="G21" s="113" t="s">
        <v>460</v>
      </c>
      <c r="H21" s="115" t="s">
        <v>461</v>
      </c>
      <c r="I21" s="113" t="s">
        <v>398</v>
      </c>
    </row>
    <row r="22" spans="1:26" ht="13.2" customHeight="1">
      <c r="A22" s="116" t="s">
        <v>162</v>
      </c>
      <c r="B22" s="113" t="s">
        <v>403</v>
      </c>
      <c r="C22" s="113">
        <v>4</v>
      </c>
      <c r="D22" s="113" t="s">
        <v>394</v>
      </c>
      <c r="E22" s="113" t="s">
        <v>395</v>
      </c>
      <c r="F22" s="113" t="s">
        <v>405</v>
      </c>
      <c r="G22" s="113" t="s">
        <v>462</v>
      </c>
      <c r="H22" s="115" t="s">
        <v>463</v>
      </c>
      <c r="I22" s="113"/>
    </row>
    <row r="23" spans="1:26" ht="13.2" customHeight="1">
      <c r="A23" s="116" t="s">
        <v>464</v>
      </c>
      <c r="B23" s="113" t="s">
        <v>393</v>
      </c>
      <c r="C23" s="113">
        <v>3</v>
      </c>
      <c r="D23" s="113" t="s">
        <v>394</v>
      </c>
      <c r="E23" s="113" t="s">
        <v>395</v>
      </c>
      <c r="F23" s="113" t="s">
        <v>405</v>
      </c>
      <c r="G23" s="113" t="s">
        <v>465</v>
      </c>
      <c r="H23" s="115" t="s">
        <v>466</v>
      </c>
      <c r="I23" s="113"/>
    </row>
    <row r="24" spans="1:26" ht="13.2" customHeight="1">
      <c r="A24" s="116" t="s">
        <v>467</v>
      </c>
      <c r="B24" s="113" t="s">
        <v>393</v>
      </c>
      <c r="C24" s="113">
        <v>4</v>
      </c>
      <c r="D24" s="113" t="s">
        <v>394</v>
      </c>
      <c r="E24" s="113" t="s">
        <v>395</v>
      </c>
      <c r="F24" s="113" t="s">
        <v>405</v>
      </c>
      <c r="G24" s="113" t="s">
        <v>468</v>
      </c>
      <c r="H24" s="115" t="s">
        <v>469</v>
      </c>
      <c r="I24" s="113"/>
    </row>
    <row r="25" spans="1:26" ht="13.2" customHeight="1">
      <c r="A25" s="116" t="s">
        <v>470</v>
      </c>
      <c r="B25" s="113" t="s">
        <v>403</v>
      </c>
      <c r="C25" s="113">
        <v>3</v>
      </c>
      <c r="D25" s="113" t="s">
        <v>394</v>
      </c>
      <c r="E25" s="113" t="s">
        <v>395</v>
      </c>
      <c r="F25" s="113" t="s">
        <v>409</v>
      </c>
      <c r="G25" s="113" t="s">
        <v>471</v>
      </c>
      <c r="H25" s="115" t="s">
        <v>472</v>
      </c>
      <c r="I25" s="113"/>
    </row>
    <row r="26" spans="1:26" ht="13.2" customHeight="1">
      <c r="A26" s="114" t="s">
        <v>473</v>
      </c>
      <c r="B26" s="113" t="s">
        <v>474</v>
      </c>
      <c r="C26" s="113">
        <v>3</v>
      </c>
      <c r="D26" s="113" t="s">
        <v>394</v>
      </c>
      <c r="E26" s="113" t="s">
        <v>395</v>
      </c>
      <c r="F26" s="113" t="s">
        <v>400</v>
      </c>
      <c r="G26" s="113" t="s">
        <v>475</v>
      </c>
      <c r="H26" s="115" t="s">
        <v>476</v>
      </c>
      <c r="I26" s="113"/>
    </row>
    <row r="27" spans="1:26" ht="13.2" customHeight="1">
      <c r="A27" s="116" t="s">
        <v>477</v>
      </c>
      <c r="B27" s="113" t="s">
        <v>450</v>
      </c>
      <c r="C27" s="113">
        <v>4</v>
      </c>
      <c r="D27" s="113" t="s">
        <v>478</v>
      </c>
      <c r="E27" s="113" t="s">
        <v>404</v>
      </c>
      <c r="F27" s="113" t="s">
        <v>412</v>
      </c>
      <c r="G27" s="113" t="s">
        <v>479</v>
      </c>
      <c r="H27" s="115" t="s">
        <v>480</v>
      </c>
      <c r="I27" s="113" t="s">
        <v>398</v>
      </c>
    </row>
    <row r="28" spans="1:26" ht="13.2" customHeight="1">
      <c r="A28" s="117" t="s">
        <v>481</v>
      </c>
      <c r="B28" s="113" t="s">
        <v>482</v>
      </c>
      <c r="C28" s="113">
        <v>4</v>
      </c>
      <c r="D28" s="113" t="s">
        <v>478</v>
      </c>
      <c r="E28" s="113" t="s">
        <v>404</v>
      </c>
      <c r="F28" s="113" t="s">
        <v>412</v>
      </c>
      <c r="G28" s="113" t="s">
        <v>483</v>
      </c>
      <c r="H28" s="115" t="s">
        <v>484</v>
      </c>
      <c r="I28" s="113" t="s">
        <v>398</v>
      </c>
    </row>
    <row r="29" spans="1:26" ht="13.2" customHeight="1">
      <c r="A29" s="118" t="s">
        <v>485</v>
      </c>
      <c r="B29" s="119" t="s">
        <v>393</v>
      </c>
      <c r="C29" s="119">
        <v>4</v>
      </c>
      <c r="D29" s="119" t="s">
        <v>478</v>
      </c>
      <c r="E29" s="119" t="s">
        <v>395</v>
      </c>
      <c r="F29" s="119" t="s">
        <v>486</v>
      </c>
      <c r="G29" s="119" t="s">
        <v>487</v>
      </c>
      <c r="H29" s="120" t="s">
        <v>488</v>
      </c>
      <c r="I29" s="119" t="s">
        <v>398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:26" ht="13.2" customHeight="1">
      <c r="A30" s="118" t="s">
        <v>489</v>
      </c>
      <c r="B30" s="119" t="s">
        <v>393</v>
      </c>
      <c r="C30" s="119">
        <v>4</v>
      </c>
      <c r="D30" s="119" t="s">
        <v>478</v>
      </c>
      <c r="E30" s="119" t="s">
        <v>395</v>
      </c>
      <c r="F30" s="119" t="s">
        <v>486</v>
      </c>
      <c r="G30" s="119" t="s">
        <v>490</v>
      </c>
      <c r="H30" s="120" t="s">
        <v>491</v>
      </c>
      <c r="I30" s="119" t="s">
        <v>398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:26" ht="13.2" customHeight="1">
      <c r="A31" s="116" t="s">
        <v>221</v>
      </c>
      <c r="B31" s="113" t="s">
        <v>492</v>
      </c>
      <c r="C31" s="113">
        <v>4</v>
      </c>
      <c r="D31" s="113" t="s">
        <v>478</v>
      </c>
      <c r="E31" s="113" t="s">
        <v>493</v>
      </c>
      <c r="F31" s="113" t="s">
        <v>400</v>
      </c>
      <c r="G31" s="113" t="s">
        <v>494</v>
      </c>
      <c r="H31" s="115" t="s">
        <v>495</v>
      </c>
      <c r="I31" s="113" t="s">
        <v>398</v>
      </c>
    </row>
    <row r="32" spans="1:26" ht="13.2" customHeight="1">
      <c r="A32" s="117" t="s">
        <v>496</v>
      </c>
      <c r="B32" s="113" t="s">
        <v>497</v>
      </c>
      <c r="C32" s="113">
        <v>4</v>
      </c>
      <c r="D32" s="113" t="s">
        <v>478</v>
      </c>
      <c r="E32" s="113" t="s">
        <v>459</v>
      </c>
      <c r="F32" s="113" t="s">
        <v>498</v>
      </c>
      <c r="G32" s="113" t="s">
        <v>499</v>
      </c>
      <c r="H32" s="115" t="s">
        <v>500</v>
      </c>
      <c r="I32" s="113" t="s">
        <v>398</v>
      </c>
    </row>
    <row r="33" spans="1:26" ht="13.2" customHeight="1">
      <c r="A33" s="116" t="s">
        <v>501</v>
      </c>
      <c r="B33" s="113" t="s">
        <v>393</v>
      </c>
      <c r="C33" s="113">
        <v>4</v>
      </c>
      <c r="D33" s="113" t="s">
        <v>478</v>
      </c>
      <c r="E33" s="113"/>
      <c r="F33" s="113"/>
      <c r="G33" s="113"/>
      <c r="H33" s="113"/>
      <c r="I33" s="113"/>
    </row>
    <row r="34" spans="1:26" ht="13.2" customHeight="1">
      <c r="A34" s="117" t="s">
        <v>502</v>
      </c>
      <c r="B34" s="113" t="s">
        <v>503</v>
      </c>
      <c r="C34" s="113">
        <v>4</v>
      </c>
      <c r="D34" s="113" t="s">
        <v>478</v>
      </c>
      <c r="E34" s="113" t="s">
        <v>504</v>
      </c>
      <c r="F34" s="113" t="s">
        <v>505</v>
      </c>
      <c r="G34" s="113" t="s">
        <v>506</v>
      </c>
      <c r="H34" s="115" t="s">
        <v>507</v>
      </c>
      <c r="I34" s="113" t="s">
        <v>398</v>
      </c>
    </row>
    <row r="35" spans="1:26" ht="13.2" customHeight="1">
      <c r="A35" s="117" t="s">
        <v>508</v>
      </c>
      <c r="B35" s="113" t="s">
        <v>503</v>
      </c>
      <c r="C35" s="113">
        <v>4</v>
      </c>
      <c r="D35" s="113" t="s">
        <v>478</v>
      </c>
      <c r="E35" s="113" t="s">
        <v>504</v>
      </c>
      <c r="F35" s="113"/>
      <c r="G35" s="113" t="s">
        <v>509</v>
      </c>
      <c r="H35" s="115" t="s">
        <v>510</v>
      </c>
      <c r="I35" s="113" t="s">
        <v>398</v>
      </c>
    </row>
    <row r="36" spans="1:26" ht="13.2" customHeight="1">
      <c r="A36" s="116" t="s">
        <v>243</v>
      </c>
      <c r="B36" s="113" t="s">
        <v>482</v>
      </c>
      <c r="C36" s="113">
        <v>4</v>
      </c>
      <c r="D36" s="113" t="s">
        <v>478</v>
      </c>
      <c r="E36" s="113" t="s">
        <v>404</v>
      </c>
      <c r="F36" s="113" t="s">
        <v>412</v>
      </c>
      <c r="G36" s="113" t="s">
        <v>511</v>
      </c>
      <c r="H36" s="115" t="s">
        <v>512</v>
      </c>
      <c r="I36" s="113" t="s">
        <v>398</v>
      </c>
    </row>
    <row r="37" spans="1:26" ht="13.2" customHeight="1">
      <c r="A37" s="122" t="s">
        <v>513</v>
      </c>
      <c r="B37" s="119" t="s">
        <v>393</v>
      </c>
      <c r="C37" s="119">
        <v>5</v>
      </c>
      <c r="D37" s="119" t="s">
        <v>478</v>
      </c>
      <c r="E37" s="119" t="s">
        <v>404</v>
      </c>
      <c r="F37" s="119" t="s">
        <v>486</v>
      </c>
      <c r="G37" s="119" t="s">
        <v>514</v>
      </c>
      <c r="H37" s="120" t="s">
        <v>515</v>
      </c>
      <c r="I37" s="119" t="s">
        <v>398</v>
      </c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:26" ht="13.2" customHeight="1">
      <c r="A38" s="117" t="s">
        <v>516</v>
      </c>
      <c r="B38" s="113" t="s">
        <v>442</v>
      </c>
      <c r="C38" s="113">
        <v>4</v>
      </c>
      <c r="D38" s="113" t="s">
        <v>478</v>
      </c>
      <c r="E38" s="113" t="s">
        <v>517</v>
      </c>
      <c r="F38" s="113" t="s">
        <v>486</v>
      </c>
      <c r="G38" s="113" t="s">
        <v>518</v>
      </c>
      <c r="H38" s="115" t="s">
        <v>519</v>
      </c>
      <c r="I38" s="113" t="s">
        <v>398</v>
      </c>
    </row>
    <row r="39" spans="1:26" ht="13.2" customHeight="1">
      <c r="A39" s="116" t="s">
        <v>222</v>
      </c>
      <c r="B39" s="113" t="s">
        <v>442</v>
      </c>
      <c r="C39" s="113">
        <v>5</v>
      </c>
      <c r="D39" s="113" t="s">
        <v>478</v>
      </c>
      <c r="E39" s="113" t="s">
        <v>517</v>
      </c>
      <c r="F39" s="113" t="s">
        <v>412</v>
      </c>
      <c r="G39" s="113" t="s">
        <v>520</v>
      </c>
      <c r="H39" s="115" t="s">
        <v>521</v>
      </c>
      <c r="I39" s="113" t="s">
        <v>398</v>
      </c>
    </row>
    <row r="40" spans="1:26" ht="13.2" customHeight="1">
      <c r="A40" s="117" t="s">
        <v>522</v>
      </c>
      <c r="B40" s="113" t="s">
        <v>446</v>
      </c>
      <c r="C40" s="113">
        <v>4</v>
      </c>
      <c r="D40" s="113" t="s">
        <v>478</v>
      </c>
      <c r="E40" s="113" t="s">
        <v>404</v>
      </c>
      <c r="F40" s="113" t="s">
        <v>451</v>
      </c>
      <c r="G40" s="113" t="s">
        <v>523</v>
      </c>
      <c r="H40" s="115" t="s">
        <v>524</v>
      </c>
      <c r="I40" s="113" t="s">
        <v>398</v>
      </c>
    </row>
    <row r="41" spans="1:26" ht="13.2" customHeight="1">
      <c r="A41" s="114" t="s">
        <v>245</v>
      </c>
      <c r="B41" s="113" t="s">
        <v>446</v>
      </c>
      <c r="C41" s="113">
        <v>4</v>
      </c>
      <c r="D41" s="113" t="s">
        <v>478</v>
      </c>
      <c r="E41" s="113" t="s">
        <v>395</v>
      </c>
      <c r="F41" s="113" t="s">
        <v>400</v>
      </c>
      <c r="G41" s="113" t="s">
        <v>525</v>
      </c>
      <c r="H41" s="115" t="s">
        <v>526</v>
      </c>
      <c r="I41" s="113" t="s">
        <v>398</v>
      </c>
    </row>
    <row r="42" spans="1:26" ht="13.2" customHeight="1">
      <c r="A42" s="116" t="s">
        <v>246</v>
      </c>
      <c r="B42" s="113" t="s">
        <v>446</v>
      </c>
      <c r="C42" s="113">
        <v>5</v>
      </c>
      <c r="D42" s="113" t="s">
        <v>478</v>
      </c>
      <c r="E42" s="113" t="s">
        <v>404</v>
      </c>
      <c r="F42" s="113" t="s">
        <v>400</v>
      </c>
      <c r="G42" s="113" t="s">
        <v>527</v>
      </c>
      <c r="H42" s="115" t="s">
        <v>528</v>
      </c>
      <c r="I42" s="113" t="s">
        <v>398</v>
      </c>
    </row>
    <row r="43" spans="1:26" ht="13.2" customHeight="1">
      <c r="A43" s="117" t="s">
        <v>529</v>
      </c>
      <c r="B43" s="113" t="s">
        <v>403</v>
      </c>
      <c r="C43" s="113">
        <v>4</v>
      </c>
      <c r="D43" s="113" t="s">
        <v>478</v>
      </c>
      <c r="E43" s="113" t="s">
        <v>395</v>
      </c>
      <c r="F43" s="113" t="s">
        <v>451</v>
      </c>
      <c r="G43" s="113" t="s">
        <v>530</v>
      </c>
      <c r="H43" s="115" t="s">
        <v>531</v>
      </c>
      <c r="I43" s="113" t="s">
        <v>398</v>
      </c>
    </row>
    <row r="44" spans="1:26" ht="13.2" customHeight="1">
      <c r="A44" s="116" t="s">
        <v>532</v>
      </c>
      <c r="B44" s="113" t="s">
        <v>450</v>
      </c>
      <c r="C44" s="113">
        <v>3</v>
      </c>
      <c r="D44" s="113" t="s">
        <v>478</v>
      </c>
      <c r="E44" s="113" t="s">
        <v>395</v>
      </c>
      <c r="F44" s="113" t="s">
        <v>451</v>
      </c>
      <c r="G44" s="113" t="s">
        <v>533</v>
      </c>
      <c r="H44" s="115" t="s">
        <v>534</v>
      </c>
      <c r="I44" s="113" t="s">
        <v>398</v>
      </c>
    </row>
    <row r="45" spans="1:26" ht="13.2" customHeight="1">
      <c r="A45" s="116" t="s">
        <v>535</v>
      </c>
      <c r="B45" s="113" t="s">
        <v>450</v>
      </c>
      <c r="C45" s="113">
        <v>4</v>
      </c>
      <c r="D45" s="113" t="s">
        <v>478</v>
      </c>
      <c r="E45" s="113" t="s">
        <v>404</v>
      </c>
      <c r="F45" s="113" t="s">
        <v>451</v>
      </c>
      <c r="G45" s="113" t="s">
        <v>536</v>
      </c>
      <c r="H45" s="115" t="s">
        <v>537</v>
      </c>
      <c r="I45" s="113" t="s">
        <v>398</v>
      </c>
    </row>
    <row r="46" spans="1:26" ht="13.2" customHeight="1">
      <c r="A46" s="114" t="s">
        <v>249</v>
      </c>
      <c r="B46" s="113" t="s">
        <v>538</v>
      </c>
      <c r="C46" s="113">
        <v>4</v>
      </c>
      <c r="D46" s="113" t="s">
        <v>478</v>
      </c>
      <c r="E46" s="113" t="s">
        <v>517</v>
      </c>
      <c r="F46" s="113" t="s">
        <v>400</v>
      </c>
      <c r="G46" s="113" t="s">
        <v>539</v>
      </c>
      <c r="H46" s="115" t="s">
        <v>540</v>
      </c>
      <c r="I46" s="113" t="s">
        <v>398</v>
      </c>
    </row>
    <row r="47" spans="1:26" ht="13.2" customHeight="1">
      <c r="A47" s="117" t="s">
        <v>541</v>
      </c>
      <c r="B47" s="113" t="s">
        <v>450</v>
      </c>
      <c r="C47" s="113">
        <v>5</v>
      </c>
      <c r="D47" s="113" t="s">
        <v>478</v>
      </c>
      <c r="E47" s="113" t="s">
        <v>404</v>
      </c>
      <c r="F47" s="113" t="s">
        <v>400</v>
      </c>
      <c r="G47" s="113" t="s">
        <v>542</v>
      </c>
      <c r="H47" s="115" t="s">
        <v>543</v>
      </c>
      <c r="I47" s="113" t="s">
        <v>398</v>
      </c>
    </row>
    <row r="48" spans="1:26" ht="13.2" customHeight="1">
      <c r="A48" s="116" t="s">
        <v>544</v>
      </c>
      <c r="B48" s="113" t="s">
        <v>455</v>
      </c>
      <c r="C48" s="113">
        <v>4</v>
      </c>
      <c r="D48" s="113" t="s">
        <v>478</v>
      </c>
      <c r="E48" s="113" t="s">
        <v>545</v>
      </c>
      <c r="F48" s="113" t="s">
        <v>400</v>
      </c>
      <c r="G48" s="113" t="s">
        <v>546</v>
      </c>
      <c r="H48" s="115" t="s">
        <v>547</v>
      </c>
      <c r="I48" s="113" t="s">
        <v>398</v>
      </c>
    </row>
    <row r="49" spans="1:9" ht="13.2" customHeight="1">
      <c r="A49" s="117" t="s">
        <v>212</v>
      </c>
      <c r="B49" s="113" t="s">
        <v>455</v>
      </c>
      <c r="C49" s="113">
        <v>4</v>
      </c>
      <c r="D49" s="113" t="s">
        <v>478</v>
      </c>
      <c r="E49" s="113" t="s">
        <v>517</v>
      </c>
      <c r="F49" s="113" t="s">
        <v>548</v>
      </c>
      <c r="G49" s="113" t="s">
        <v>499</v>
      </c>
      <c r="H49" s="115" t="s">
        <v>500</v>
      </c>
      <c r="I49" s="113" t="s">
        <v>398</v>
      </c>
    </row>
    <row r="50" spans="1:9" ht="13.2" customHeight="1">
      <c r="A50" s="116" t="s">
        <v>189</v>
      </c>
      <c r="B50" s="113" t="s">
        <v>455</v>
      </c>
      <c r="C50" s="113">
        <v>5</v>
      </c>
      <c r="D50" s="113" t="s">
        <v>478</v>
      </c>
      <c r="E50" s="113" t="s">
        <v>517</v>
      </c>
      <c r="F50" s="113" t="s">
        <v>548</v>
      </c>
      <c r="G50" s="113" t="s">
        <v>549</v>
      </c>
      <c r="H50" s="115" t="s">
        <v>550</v>
      </c>
      <c r="I50" s="113" t="s">
        <v>398</v>
      </c>
    </row>
    <row r="51" spans="1:9" ht="13.2" customHeight="1">
      <c r="A51" s="117" t="s">
        <v>551</v>
      </c>
      <c r="B51" s="113" t="s">
        <v>552</v>
      </c>
      <c r="C51" s="113">
        <v>4</v>
      </c>
      <c r="D51" s="113" t="s">
        <v>478</v>
      </c>
      <c r="E51" s="113" t="s">
        <v>553</v>
      </c>
      <c r="F51" s="113" t="s">
        <v>554</v>
      </c>
      <c r="G51" s="113" t="s">
        <v>555</v>
      </c>
      <c r="H51" s="115" t="s">
        <v>556</v>
      </c>
      <c r="I51" s="113" t="s">
        <v>398</v>
      </c>
    </row>
    <row r="52" spans="1:9" ht="13.2" customHeight="1">
      <c r="A52" s="116" t="s">
        <v>557</v>
      </c>
      <c r="B52" s="113" t="s">
        <v>552</v>
      </c>
      <c r="C52" s="113">
        <v>4</v>
      </c>
      <c r="D52" s="113" t="s">
        <v>478</v>
      </c>
      <c r="E52" s="113" t="s">
        <v>504</v>
      </c>
      <c r="F52" s="113" t="s">
        <v>554</v>
      </c>
      <c r="G52" s="113" t="s">
        <v>558</v>
      </c>
      <c r="H52" s="115" t="s">
        <v>559</v>
      </c>
      <c r="I52" s="113" t="s">
        <v>398</v>
      </c>
    </row>
    <row r="53" spans="1:9" ht="13.2" customHeight="1">
      <c r="A53" s="117" t="s">
        <v>560</v>
      </c>
      <c r="B53" s="113" t="s">
        <v>450</v>
      </c>
      <c r="C53" s="113">
        <v>4</v>
      </c>
      <c r="D53" s="113" t="s">
        <v>478</v>
      </c>
      <c r="E53" s="113" t="s">
        <v>395</v>
      </c>
      <c r="F53" s="113" t="s">
        <v>451</v>
      </c>
      <c r="G53" s="113" t="s">
        <v>561</v>
      </c>
      <c r="H53" s="115" t="s">
        <v>562</v>
      </c>
      <c r="I53" s="113" t="s">
        <v>398</v>
      </c>
    </row>
    <row r="54" spans="1:9" ht="13.2" customHeight="1">
      <c r="A54" s="117" t="s">
        <v>563</v>
      </c>
      <c r="B54" s="113" t="s">
        <v>455</v>
      </c>
      <c r="C54" s="113">
        <v>5</v>
      </c>
      <c r="D54" s="113" t="s">
        <v>478</v>
      </c>
      <c r="E54" s="113" t="s">
        <v>564</v>
      </c>
      <c r="F54" s="113" t="s">
        <v>554</v>
      </c>
      <c r="G54" s="113" t="s">
        <v>565</v>
      </c>
      <c r="H54" s="115" t="s">
        <v>566</v>
      </c>
      <c r="I54" s="113" t="s">
        <v>398</v>
      </c>
    </row>
    <row r="55" spans="1:9" ht="13.2" customHeight="1">
      <c r="A55" s="116" t="s">
        <v>238</v>
      </c>
      <c r="B55" s="113" t="s">
        <v>455</v>
      </c>
      <c r="C55" s="113">
        <v>5</v>
      </c>
      <c r="D55" s="113" t="s">
        <v>478</v>
      </c>
      <c r="E55" s="113" t="s">
        <v>564</v>
      </c>
      <c r="F55" s="113" t="s">
        <v>554</v>
      </c>
      <c r="G55" s="113" t="s">
        <v>567</v>
      </c>
      <c r="H55" s="115" t="s">
        <v>568</v>
      </c>
      <c r="I55" s="113" t="s">
        <v>398</v>
      </c>
    </row>
    <row r="56" spans="1:9" ht="13.2" customHeight="1">
      <c r="A56" s="116" t="s">
        <v>229</v>
      </c>
      <c r="B56" s="113" t="s">
        <v>455</v>
      </c>
      <c r="C56" s="113">
        <v>4</v>
      </c>
      <c r="D56" s="113" t="s">
        <v>478</v>
      </c>
      <c r="E56" s="113" t="s">
        <v>459</v>
      </c>
      <c r="F56" s="113" t="s">
        <v>405</v>
      </c>
      <c r="G56" s="113" t="s">
        <v>569</v>
      </c>
      <c r="H56" s="115" t="s">
        <v>570</v>
      </c>
      <c r="I56" s="113"/>
    </row>
    <row r="57" spans="1:9" ht="13.2" customHeight="1">
      <c r="A57" s="116" t="s">
        <v>571</v>
      </c>
      <c r="B57" s="113" t="s">
        <v>455</v>
      </c>
      <c r="C57" s="113">
        <v>5</v>
      </c>
      <c r="D57" s="113" t="s">
        <v>478</v>
      </c>
      <c r="E57" s="113" t="s">
        <v>504</v>
      </c>
      <c r="F57" s="113" t="s">
        <v>572</v>
      </c>
      <c r="G57" s="113" t="s">
        <v>573</v>
      </c>
      <c r="H57" s="115" t="s">
        <v>574</v>
      </c>
      <c r="I57" s="113"/>
    </row>
    <row r="58" spans="1:9" ht="13.2" customHeight="1">
      <c r="A58" s="116" t="s">
        <v>253</v>
      </c>
      <c r="B58" s="113" t="s">
        <v>455</v>
      </c>
      <c r="C58" s="113">
        <v>5</v>
      </c>
      <c r="D58" s="113" t="s">
        <v>478</v>
      </c>
      <c r="E58" s="113" t="s">
        <v>459</v>
      </c>
      <c r="F58" s="113" t="s">
        <v>572</v>
      </c>
      <c r="G58" s="113" t="s">
        <v>575</v>
      </c>
      <c r="H58" s="115" t="s">
        <v>576</v>
      </c>
      <c r="I58" s="113"/>
    </row>
    <row r="59" spans="1:9" ht="13.2" customHeight="1">
      <c r="A59" s="116" t="s">
        <v>240</v>
      </c>
      <c r="B59" s="113" t="s">
        <v>442</v>
      </c>
      <c r="C59" s="113">
        <v>4</v>
      </c>
      <c r="D59" s="113" t="s">
        <v>478</v>
      </c>
      <c r="E59" s="113" t="s">
        <v>395</v>
      </c>
      <c r="F59" s="113" t="s">
        <v>572</v>
      </c>
      <c r="G59" s="113" t="s">
        <v>577</v>
      </c>
      <c r="H59" s="115" t="s">
        <v>578</v>
      </c>
      <c r="I59" s="113"/>
    </row>
    <row r="60" spans="1:9" ht="13.2" customHeight="1">
      <c r="A60" s="116" t="s">
        <v>255</v>
      </c>
      <c r="B60" s="113" t="s">
        <v>403</v>
      </c>
      <c r="C60" s="113">
        <v>4</v>
      </c>
      <c r="D60" s="113" t="s">
        <v>478</v>
      </c>
      <c r="E60" s="113" t="s">
        <v>395</v>
      </c>
      <c r="F60" s="113" t="s">
        <v>409</v>
      </c>
      <c r="G60" s="113" t="s">
        <v>579</v>
      </c>
      <c r="H60" s="115" t="s">
        <v>580</v>
      </c>
      <c r="I60" s="113"/>
    </row>
    <row r="61" spans="1:9" ht="13.2" customHeight="1">
      <c r="A61" s="114" t="s">
        <v>257</v>
      </c>
      <c r="B61" s="113" t="s">
        <v>403</v>
      </c>
      <c r="C61" s="113">
        <v>4</v>
      </c>
      <c r="D61" s="113" t="s">
        <v>478</v>
      </c>
      <c r="E61" s="113" t="s">
        <v>395</v>
      </c>
      <c r="F61" s="113" t="s">
        <v>572</v>
      </c>
      <c r="G61" s="113" t="s">
        <v>581</v>
      </c>
      <c r="H61" s="115" t="s">
        <v>582</v>
      </c>
      <c r="I61" s="113"/>
    </row>
    <row r="62" spans="1:9" ht="13.2" customHeight="1">
      <c r="A62" s="116" t="s">
        <v>583</v>
      </c>
      <c r="B62" s="113" t="s">
        <v>584</v>
      </c>
      <c r="C62" s="113">
        <v>4</v>
      </c>
      <c r="D62" s="113" t="s">
        <v>478</v>
      </c>
      <c r="E62" s="113" t="s">
        <v>395</v>
      </c>
      <c r="F62" s="113" t="s">
        <v>405</v>
      </c>
      <c r="G62" s="113" t="s">
        <v>585</v>
      </c>
      <c r="H62" s="115" t="s">
        <v>586</v>
      </c>
      <c r="I62" s="113"/>
    </row>
    <row r="63" spans="1:9" ht="13.2" customHeight="1">
      <c r="A63" s="116" t="s">
        <v>235</v>
      </c>
      <c r="B63" s="113" t="s">
        <v>584</v>
      </c>
      <c r="C63" s="113">
        <v>4</v>
      </c>
      <c r="D63" s="113" t="s">
        <v>478</v>
      </c>
      <c r="E63" s="113" t="s">
        <v>395</v>
      </c>
      <c r="F63" s="113" t="s">
        <v>405</v>
      </c>
      <c r="G63" s="113" t="s">
        <v>587</v>
      </c>
      <c r="H63" s="115" t="s">
        <v>588</v>
      </c>
      <c r="I63" s="113"/>
    </row>
    <row r="64" spans="1:9" ht="13.2" customHeight="1">
      <c r="A64" s="114" t="s">
        <v>258</v>
      </c>
      <c r="B64" s="113" t="s">
        <v>403</v>
      </c>
      <c r="C64" s="113">
        <v>4</v>
      </c>
      <c r="D64" s="113" t="s">
        <v>478</v>
      </c>
      <c r="E64" s="113" t="s">
        <v>395</v>
      </c>
      <c r="F64" s="113" t="s">
        <v>405</v>
      </c>
      <c r="G64" s="113" t="s">
        <v>589</v>
      </c>
      <c r="H64" s="115" t="s">
        <v>590</v>
      </c>
      <c r="I64" s="113"/>
    </row>
    <row r="65" spans="1:9" ht="13.2" customHeight="1">
      <c r="A65" s="114" t="s">
        <v>591</v>
      </c>
      <c r="B65" s="113" t="s">
        <v>592</v>
      </c>
      <c r="C65" s="113">
        <v>4</v>
      </c>
      <c r="D65" s="113" t="s">
        <v>478</v>
      </c>
      <c r="E65" s="113" t="s">
        <v>395</v>
      </c>
      <c r="F65" s="113" t="s">
        <v>572</v>
      </c>
      <c r="G65" s="113" t="s">
        <v>593</v>
      </c>
      <c r="H65" s="115" t="s">
        <v>594</v>
      </c>
      <c r="I65" s="113"/>
    </row>
    <row r="66" spans="1:9" ht="13.2" customHeight="1">
      <c r="A66" s="116" t="s">
        <v>260</v>
      </c>
      <c r="B66" s="113" t="s">
        <v>595</v>
      </c>
      <c r="C66" s="113">
        <v>4</v>
      </c>
      <c r="D66" s="113" t="s">
        <v>478</v>
      </c>
      <c r="E66" s="113" t="s">
        <v>395</v>
      </c>
      <c r="F66" s="113" t="s">
        <v>572</v>
      </c>
      <c r="G66" s="113" t="s">
        <v>596</v>
      </c>
      <c r="H66" s="115" t="s">
        <v>597</v>
      </c>
      <c r="I66" s="113"/>
    </row>
    <row r="67" spans="1:9" ht="13.2" customHeight="1">
      <c r="A67" s="114" t="s">
        <v>262</v>
      </c>
      <c r="B67" s="113" t="s">
        <v>455</v>
      </c>
      <c r="C67" s="113">
        <v>5</v>
      </c>
      <c r="D67" s="113" t="s">
        <v>478</v>
      </c>
      <c r="E67" s="113" t="s">
        <v>395</v>
      </c>
      <c r="F67" s="113" t="s">
        <v>572</v>
      </c>
      <c r="G67" s="113" t="s">
        <v>598</v>
      </c>
      <c r="H67" s="115" t="s">
        <v>599</v>
      </c>
      <c r="I67" s="113"/>
    </row>
    <row r="68" spans="1:9" ht="13.2" customHeight="1">
      <c r="A68" s="116" t="s">
        <v>263</v>
      </c>
      <c r="B68" s="113" t="s">
        <v>600</v>
      </c>
      <c r="C68" s="113">
        <v>5</v>
      </c>
      <c r="D68" s="113" t="s">
        <v>478</v>
      </c>
      <c r="E68" s="113" t="s">
        <v>395</v>
      </c>
      <c r="F68" s="113" t="s">
        <v>405</v>
      </c>
      <c r="G68" s="113" t="s">
        <v>601</v>
      </c>
      <c r="H68" s="115" t="s">
        <v>602</v>
      </c>
      <c r="I68" s="113"/>
    </row>
    <row r="69" spans="1:9" ht="13.2" customHeight="1">
      <c r="A69" s="116" t="s">
        <v>603</v>
      </c>
      <c r="B69" s="113" t="s">
        <v>538</v>
      </c>
      <c r="C69" s="113">
        <v>5</v>
      </c>
      <c r="D69" s="113" t="s">
        <v>478</v>
      </c>
      <c r="E69" s="113" t="s">
        <v>395</v>
      </c>
      <c r="F69" s="113" t="s">
        <v>405</v>
      </c>
      <c r="G69" s="113" t="s">
        <v>604</v>
      </c>
      <c r="H69" s="115" t="s">
        <v>605</v>
      </c>
      <c r="I69" s="113"/>
    </row>
    <row r="70" spans="1:9" ht="13.2" customHeight="1">
      <c r="A70" s="116" t="s">
        <v>239</v>
      </c>
      <c r="B70" s="113" t="s">
        <v>552</v>
      </c>
      <c r="C70" s="113">
        <v>4</v>
      </c>
      <c r="D70" s="113" t="s">
        <v>478</v>
      </c>
      <c r="E70" s="113" t="s">
        <v>504</v>
      </c>
      <c r="F70" s="113" t="s">
        <v>606</v>
      </c>
      <c r="G70" s="113" t="s">
        <v>607</v>
      </c>
      <c r="H70" s="115" t="s">
        <v>608</v>
      </c>
      <c r="I70" s="113"/>
    </row>
    <row r="71" spans="1:9" ht="13.2" customHeight="1">
      <c r="A71" s="116" t="s">
        <v>609</v>
      </c>
      <c r="B71" s="113" t="s">
        <v>442</v>
      </c>
      <c r="C71" s="113">
        <v>4</v>
      </c>
      <c r="D71" s="113" t="s">
        <v>478</v>
      </c>
      <c r="E71" s="113" t="s">
        <v>610</v>
      </c>
      <c r="F71" s="113" t="s">
        <v>611</v>
      </c>
      <c r="G71" s="113" t="s">
        <v>577</v>
      </c>
      <c r="H71" s="115" t="s">
        <v>578</v>
      </c>
      <c r="I71" s="113"/>
    </row>
    <row r="72" spans="1:9" ht="13.2" customHeight="1">
      <c r="A72" s="116" t="s">
        <v>242</v>
      </c>
      <c r="B72" s="113" t="s">
        <v>403</v>
      </c>
      <c r="C72" s="113">
        <v>4</v>
      </c>
      <c r="D72" s="113" t="s">
        <v>478</v>
      </c>
      <c r="E72" s="113" t="s">
        <v>395</v>
      </c>
      <c r="F72" s="113" t="s">
        <v>400</v>
      </c>
      <c r="G72" s="113" t="s">
        <v>612</v>
      </c>
      <c r="H72" s="115" t="s">
        <v>613</v>
      </c>
      <c r="I72" s="113"/>
    </row>
    <row r="73" spans="1:9" ht="13.2" customHeight="1">
      <c r="A73" s="116" t="s">
        <v>614</v>
      </c>
      <c r="B73" s="113" t="s">
        <v>446</v>
      </c>
      <c r="C73" s="113">
        <v>4</v>
      </c>
      <c r="D73" s="113" t="s">
        <v>478</v>
      </c>
      <c r="E73" s="113" t="s">
        <v>610</v>
      </c>
      <c r="F73" s="113" t="s">
        <v>400</v>
      </c>
      <c r="G73" s="113" t="s">
        <v>615</v>
      </c>
      <c r="H73" s="115" t="s">
        <v>616</v>
      </c>
      <c r="I73" s="113"/>
    </row>
    <row r="74" spans="1:9" ht="13.2" customHeight="1">
      <c r="A74" s="117" t="s">
        <v>617</v>
      </c>
      <c r="B74" s="113" t="s">
        <v>455</v>
      </c>
      <c r="C74" s="113">
        <v>5</v>
      </c>
      <c r="D74" s="113" t="s">
        <v>618</v>
      </c>
      <c r="E74" s="113" t="s">
        <v>504</v>
      </c>
      <c r="F74" s="113" t="s">
        <v>554</v>
      </c>
      <c r="G74" s="113" t="s">
        <v>619</v>
      </c>
      <c r="H74" s="115" t="s">
        <v>620</v>
      </c>
      <c r="I74" s="113" t="s">
        <v>398</v>
      </c>
    </row>
    <row r="75" spans="1:9" ht="13.2" customHeight="1">
      <c r="A75" s="116" t="s">
        <v>298</v>
      </c>
      <c r="B75" s="113" t="s">
        <v>621</v>
      </c>
      <c r="C75" s="113">
        <v>5</v>
      </c>
      <c r="D75" s="113" t="s">
        <v>618</v>
      </c>
      <c r="E75" s="113" t="s">
        <v>504</v>
      </c>
      <c r="F75" s="113" t="s">
        <v>400</v>
      </c>
      <c r="G75" s="113" t="s">
        <v>622</v>
      </c>
      <c r="H75" s="115" t="s">
        <v>623</v>
      </c>
      <c r="I75" s="113" t="s">
        <v>398</v>
      </c>
    </row>
    <row r="76" spans="1:9" ht="13.2" customHeight="1">
      <c r="A76" s="116" t="s">
        <v>299</v>
      </c>
      <c r="B76" s="113" t="s">
        <v>450</v>
      </c>
      <c r="C76" s="113">
        <v>5</v>
      </c>
      <c r="D76" s="113" t="s">
        <v>618</v>
      </c>
      <c r="E76" s="113" t="s">
        <v>395</v>
      </c>
      <c r="F76" s="113" t="s">
        <v>428</v>
      </c>
      <c r="G76" s="113" t="s">
        <v>624</v>
      </c>
      <c r="H76" s="115" t="s">
        <v>625</v>
      </c>
      <c r="I76" s="113" t="s">
        <v>398</v>
      </c>
    </row>
    <row r="77" spans="1:9" ht="13.2" customHeight="1">
      <c r="A77" s="116" t="s">
        <v>316</v>
      </c>
      <c r="B77" s="113" t="s">
        <v>450</v>
      </c>
      <c r="C77" s="113">
        <v>5</v>
      </c>
      <c r="D77" s="113" t="s">
        <v>618</v>
      </c>
      <c r="E77" s="113" t="s">
        <v>395</v>
      </c>
      <c r="F77" s="113" t="s">
        <v>428</v>
      </c>
      <c r="G77" s="113" t="s">
        <v>626</v>
      </c>
      <c r="H77" s="115" t="s">
        <v>627</v>
      </c>
      <c r="I77" s="113" t="s">
        <v>398</v>
      </c>
    </row>
    <row r="78" spans="1:9" ht="13.2" customHeight="1">
      <c r="A78" s="117" t="s">
        <v>628</v>
      </c>
      <c r="B78" s="113" t="s">
        <v>455</v>
      </c>
      <c r="C78" s="113">
        <v>5</v>
      </c>
      <c r="D78" s="113" t="s">
        <v>618</v>
      </c>
      <c r="E78" s="113" t="s">
        <v>504</v>
      </c>
      <c r="F78" s="113" t="s">
        <v>548</v>
      </c>
      <c r="G78" s="113" t="s">
        <v>629</v>
      </c>
      <c r="H78" s="115" t="s">
        <v>630</v>
      </c>
      <c r="I78" s="113" t="s">
        <v>398</v>
      </c>
    </row>
    <row r="79" spans="1:9" ht="13.2" customHeight="1">
      <c r="A79" s="116" t="s">
        <v>631</v>
      </c>
      <c r="B79" s="113" t="s">
        <v>621</v>
      </c>
      <c r="C79" s="113">
        <v>5</v>
      </c>
      <c r="D79" s="113" t="s">
        <v>618</v>
      </c>
      <c r="E79" s="113" t="s">
        <v>504</v>
      </c>
      <c r="F79" s="113" t="s">
        <v>548</v>
      </c>
      <c r="G79" s="113" t="s">
        <v>632</v>
      </c>
      <c r="H79" s="115" t="s">
        <v>633</v>
      </c>
      <c r="I79" s="113" t="s">
        <v>398</v>
      </c>
    </row>
    <row r="80" spans="1:9" ht="13.2" customHeight="1">
      <c r="A80" s="114" t="s">
        <v>634</v>
      </c>
      <c r="B80" s="113" t="s">
        <v>450</v>
      </c>
      <c r="C80" s="113">
        <v>5</v>
      </c>
      <c r="D80" s="113" t="s">
        <v>618</v>
      </c>
      <c r="E80" s="113" t="s">
        <v>395</v>
      </c>
      <c r="F80" s="113" t="s">
        <v>428</v>
      </c>
      <c r="G80" s="113" t="s">
        <v>635</v>
      </c>
      <c r="H80" s="115" t="s">
        <v>636</v>
      </c>
      <c r="I80" s="113" t="s">
        <v>398</v>
      </c>
    </row>
    <row r="81" spans="1:9" ht="13.2" customHeight="1">
      <c r="A81" s="117" t="s">
        <v>637</v>
      </c>
      <c r="B81" s="113" t="s">
        <v>442</v>
      </c>
      <c r="C81" s="113">
        <v>5</v>
      </c>
      <c r="D81" s="113" t="s">
        <v>618</v>
      </c>
      <c r="E81" s="113" t="s">
        <v>517</v>
      </c>
      <c r="F81" s="113" t="s">
        <v>451</v>
      </c>
      <c r="G81" s="113" t="s">
        <v>638</v>
      </c>
      <c r="H81" s="115" t="s">
        <v>639</v>
      </c>
      <c r="I81" s="113" t="s">
        <v>398</v>
      </c>
    </row>
    <row r="82" spans="1:9" ht="13.2" customHeight="1">
      <c r="A82" s="117" t="s">
        <v>640</v>
      </c>
      <c r="B82" s="113" t="s">
        <v>442</v>
      </c>
      <c r="C82" s="113">
        <v>5</v>
      </c>
      <c r="D82" s="113" t="s">
        <v>618</v>
      </c>
      <c r="E82" s="113" t="s">
        <v>504</v>
      </c>
      <c r="F82" s="113" t="s">
        <v>548</v>
      </c>
      <c r="G82" s="113" t="s">
        <v>641</v>
      </c>
      <c r="H82" s="115" t="s">
        <v>642</v>
      </c>
      <c r="I82" s="113" t="s">
        <v>398</v>
      </c>
    </row>
    <row r="83" spans="1:9" ht="13.2" customHeight="1">
      <c r="A83" s="116" t="s">
        <v>322</v>
      </c>
      <c r="B83" s="113" t="s">
        <v>442</v>
      </c>
      <c r="C83" s="113">
        <v>5</v>
      </c>
      <c r="D83" s="113" t="s">
        <v>618</v>
      </c>
      <c r="E83" s="113" t="s">
        <v>504</v>
      </c>
      <c r="F83" s="113" t="s">
        <v>548</v>
      </c>
      <c r="G83" s="113" t="s">
        <v>643</v>
      </c>
      <c r="H83" s="115" t="s">
        <v>644</v>
      </c>
      <c r="I83" s="113" t="s">
        <v>398</v>
      </c>
    </row>
    <row r="84" spans="1:9" ht="13.2" customHeight="1">
      <c r="A84" s="116" t="s">
        <v>324</v>
      </c>
      <c r="B84" s="113" t="s">
        <v>446</v>
      </c>
      <c r="C84" s="113">
        <v>5</v>
      </c>
      <c r="D84" s="113" t="s">
        <v>618</v>
      </c>
      <c r="E84" s="113" t="s">
        <v>395</v>
      </c>
      <c r="F84" s="113" t="s">
        <v>451</v>
      </c>
      <c r="G84" s="113" t="s">
        <v>645</v>
      </c>
      <c r="H84" s="115" t="s">
        <v>646</v>
      </c>
      <c r="I84" s="113" t="s">
        <v>398</v>
      </c>
    </row>
    <row r="85" spans="1:9" ht="13.2" customHeight="1">
      <c r="A85" s="114" t="s">
        <v>326</v>
      </c>
      <c r="B85" s="113" t="s">
        <v>450</v>
      </c>
      <c r="C85" s="113">
        <v>5</v>
      </c>
      <c r="D85" s="113" t="s">
        <v>618</v>
      </c>
      <c r="E85" s="113" t="s">
        <v>395</v>
      </c>
      <c r="F85" s="113" t="s">
        <v>400</v>
      </c>
      <c r="G85" s="113" t="s">
        <v>647</v>
      </c>
      <c r="H85" s="115" t="s">
        <v>648</v>
      </c>
      <c r="I85" s="113" t="s">
        <v>398</v>
      </c>
    </row>
    <row r="86" spans="1:9" ht="13.2" customHeight="1">
      <c r="A86" s="117" t="s">
        <v>649</v>
      </c>
      <c r="B86" s="113" t="s">
        <v>450</v>
      </c>
      <c r="C86" s="113">
        <v>5</v>
      </c>
      <c r="D86" s="113" t="s">
        <v>618</v>
      </c>
      <c r="E86" s="113" t="s">
        <v>395</v>
      </c>
      <c r="F86" s="113" t="s">
        <v>428</v>
      </c>
      <c r="G86" s="113" t="s">
        <v>650</v>
      </c>
      <c r="H86" s="115" t="s">
        <v>651</v>
      </c>
      <c r="I86" s="113" t="s">
        <v>398</v>
      </c>
    </row>
    <row r="87" spans="1:9" ht="13.2" customHeight="1">
      <c r="A87" s="116" t="s">
        <v>652</v>
      </c>
      <c r="B87" s="113" t="s">
        <v>538</v>
      </c>
      <c r="C87" s="113">
        <v>5</v>
      </c>
      <c r="D87" s="113" t="s">
        <v>618</v>
      </c>
      <c r="E87" s="113" t="s">
        <v>504</v>
      </c>
      <c r="F87" s="113" t="s">
        <v>548</v>
      </c>
      <c r="G87" s="113" t="s">
        <v>653</v>
      </c>
      <c r="H87" s="115" t="s">
        <v>654</v>
      </c>
      <c r="I87" s="113" t="s">
        <v>398</v>
      </c>
    </row>
    <row r="88" spans="1:9" ht="13.2" customHeight="1">
      <c r="A88" s="117" t="s">
        <v>655</v>
      </c>
      <c r="B88" s="113" t="s">
        <v>455</v>
      </c>
      <c r="C88" s="113">
        <v>5</v>
      </c>
      <c r="D88" s="113" t="s">
        <v>618</v>
      </c>
      <c r="E88" s="113" t="s">
        <v>504</v>
      </c>
      <c r="F88" s="113" t="s">
        <v>400</v>
      </c>
      <c r="G88" s="113" t="s">
        <v>656</v>
      </c>
      <c r="H88" s="115" t="s">
        <v>657</v>
      </c>
      <c r="I88" s="113" t="s">
        <v>398</v>
      </c>
    </row>
    <row r="89" spans="1:9" ht="13.2" customHeight="1">
      <c r="A89" s="117" t="s">
        <v>658</v>
      </c>
      <c r="B89" s="113" t="s">
        <v>621</v>
      </c>
      <c r="C89" s="113">
        <v>5</v>
      </c>
      <c r="D89" s="113" t="s">
        <v>618</v>
      </c>
      <c r="E89" s="113" t="s">
        <v>504</v>
      </c>
      <c r="F89" s="113" t="s">
        <v>400</v>
      </c>
      <c r="G89" s="113" t="s">
        <v>659</v>
      </c>
      <c r="H89" s="115" t="s">
        <v>660</v>
      </c>
      <c r="I89" s="113" t="s">
        <v>398</v>
      </c>
    </row>
    <row r="90" spans="1:9" ht="13.2" customHeight="1">
      <c r="A90" s="117" t="s">
        <v>661</v>
      </c>
      <c r="B90" s="113" t="s">
        <v>455</v>
      </c>
      <c r="C90" s="113">
        <v>5</v>
      </c>
      <c r="D90" s="113" t="s">
        <v>618</v>
      </c>
      <c r="E90" s="113" t="s">
        <v>504</v>
      </c>
      <c r="F90" s="113" t="s">
        <v>548</v>
      </c>
      <c r="G90" s="113" t="s">
        <v>662</v>
      </c>
      <c r="H90" s="115" t="s">
        <v>663</v>
      </c>
      <c r="I90" s="113" t="s">
        <v>398</v>
      </c>
    </row>
    <row r="91" spans="1:9" ht="13.2" customHeight="1">
      <c r="A91" s="117" t="s">
        <v>664</v>
      </c>
      <c r="B91" s="113" t="s">
        <v>455</v>
      </c>
      <c r="C91" s="113">
        <v>5</v>
      </c>
      <c r="D91" s="113" t="s">
        <v>618</v>
      </c>
      <c r="E91" s="113" t="s">
        <v>504</v>
      </c>
      <c r="F91" s="113" t="s">
        <v>400</v>
      </c>
      <c r="G91" s="113" t="s">
        <v>665</v>
      </c>
      <c r="H91" s="115" t="s">
        <v>666</v>
      </c>
      <c r="I91" s="113" t="s">
        <v>398</v>
      </c>
    </row>
    <row r="92" spans="1:9" ht="13.2" customHeight="1">
      <c r="A92" s="123" t="s">
        <v>302</v>
      </c>
      <c r="B92" s="113" t="s">
        <v>455</v>
      </c>
      <c r="C92" s="113">
        <v>5</v>
      </c>
      <c r="D92" s="113" t="s">
        <v>618</v>
      </c>
      <c r="E92" s="113" t="s">
        <v>504</v>
      </c>
      <c r="F92" s="113" t="s">
        <v>667</v>
      </c>
      <c r="G92" s="113" t="s">
        <v>668</v>
      </c>
      <c r="H92" s="115" t="s">
        <v>669</v>
      </c>
      <c r="I92" s="113" t="s">
        <v>398</v>
      </c>
    </row>
    <row r="93" spans="1:9" ht="13.2" customHeight="1">
      <c r="A93" s="114" t="s">
        <v>327</v>
      </c>
      <c r="B93" s="113" t="s">
        <v>455</v>
      </c>
      <c r="C93" s="113">
        <v>5</v>
      </c>
      <c r="D93" s="113" t="s">
        <v>618</v>
      </c>
      <c r="E93" s="113" t="s">
        <v>504</v>
      </c>
      <c r="F93" s="113" t="s">
        <v>400</v>
      </c>
      <c r="G93" s="113" t="s">
        <v>670</v>
      </c>
      <c r="H93" s="115" t="s">
        <v>671</v>
      </c>
      <c r="I93" s="113" t="s">
        <v>398</v>
      </c>
    </row>
    <row r="94" spans="1:9" ht="13.2" customHeight="1">
      <c r="A94" s="114" t="s">
        <v>328</v>
      </c>
      <c r="B94" s="113" t="s">
        <v>672</v>
      </c>
      <c r="C94" s="113">
        <v>5</v>
      </c>
      <c r="D94" s="113" t="s">
        <v>618</v>
      </c>
      <c r="E94" s="113" t="s">
        <v>504</v>
      </c>
      <c r="F94" s="113" t="s">
        <v>673</v>
      </c>
      <c r="G94" s="113" t="s">
        <v>674</v>
      </c>
      <c r="H94" s="115" t="s">
        <v>675</v>
      </c>
      <c r="I94" s="113" t="s">
        <v>398</v>
      </c>
    </row>
    <row r="95" spans="1:9" ht="13.2" customHeight="1">
      <c r="A95" s="114" t="s">
        <v>329</v>
      </c>
      <c r="B95" s="113" t="s">
        <v>672</v>
      </c>
      <c r="C95" s="113">
        <v>5</v>
      </c>
      <c r="D95" s="113" t="s">
        <v>618</v>
      </c>
      <c r="E95" s="113" t="s">
        <v>504</v>
      </c>
      <c r="F95" s="113" t="s">
        <v>673</v>
      </c>
      <c r="G95" s="113" t="s">
        <v>674</v>
      </c>
      <c r="H95" s="115" t="s">
        <v>676</v>
      </c>
      <c r="I95" s="113" t="s">
        <v>398</v>
      </c>
    </row>
    <row r="96" spans="1:9" ht="13.2" customHeight="1">
      <c r="A96" s="116" t="s">
        <v>677</v>
      </c>
      <c r="B96" s="113" t="s">
        <v>552</v>
      </c>
      <c r="C96" s="113">
        <v>5</v>
      </c>
      <c r="D96" s="113" t="s">
        <v>618</v>
      </c>
      <c r="E96" s="113" t="s">
        <v>504</v>
      </c>
      <c r="F96" s="113" t="s">
        <v>678</v>
      </c>
      <c r="G96" s="113" t="s">
        <v>679</v>
      </c>
      <c r="H96" s="115" t="s">
        <v>680</v>
      </c>
      <c r="I96" s="113" t="s">
        <v>398</v>
      </c>
    </row>
    <row r="97" spans="1:9" ht="13.2" customHeight="1">
      <c r="A97" s="117" t="s">
        <v>314</v>
      </c>
      <c r="B97" s="113" t="s">
        <v>552</v>
      </c>
      <c r="C97" s="113">
        <v>5</v>
      </c>
      <c r="D97" s="113" t="s">
        <v>618</v>
      </c>
      <c r="E97" s="113" t="s">
        <v>504</v>
      </c>
      <c r="F97" s="113" t="s">
        <v>681</v>
      </c>
      <c r="G97" s="113" t="s">
        <v>682</v>
      </c>
      <c r="H97" s="115" t="s">
        <v>683</v>
      </c>
      <c r="I97" s="113" t="s">
        <v>398</v>
      </c>
    </row>
    <row r="98" spans="1:9" ht="13.2" customHeight="1">
      <c r="A98" s="116" t="s">
        <v>296</v>
      </c>
      <c r="B98" s="113" t="s">
        <v>552</v>
      </c>
      <c r="C98" s="113">
        <v>5</v>
      </c>
      <c r="D98" s="113" t="s">
        <v>618</v>
      </c>
      <c r="E98" s="113" t="s">
        <v>504</v>
      </c>
      <c r="F98" s="113" t="s">
        <v>400</v>
      </c>
      <c r="G98" s="113" t="s">
        <v>684</v>
      </c>
      <c r="H98" s="115" t="s">
        <v>685</v>
      </c>
      <c r="I98" s="113" t="s">
        <v>398</v>
      </c>
    </row>
    <row r="99" spans="1:9" ht="13.2" customHeight="1">
      <c r="A99" s="117" t="s">
        <v>686</v>
      </c>
      <c r="B99" s="113" t="s">
        <v>552</v>
      </c>
      <c r="C99" s="113">
        <v>5</v>
      </c>
      <c r="D99" s="113" t="s">
        <v>618</v>
      </c>
      <c r="E99" s="113" t="s">
        <v>504</v>
      </c>
      <c r="F99" s="113" t="s">
        <v>548</v>
      </c>
      <c r="G99" s="113" t="s">
        <v>682</v>
      </c>
      <c r="H99" s="115" t="s">
        <v>683</v>
      </c>
      <c r="I99" s="113"/>
    </row>
    <row r="100" spans="1:9" ht="13.2" customHeight="1">
      <c r="A100" s="114" t="s">
        <v>687</v>
      </c>
      <c r="B100" s="113" t="s">
        <v>688</v>
      </c>
      <c r="C100" s="113">
        <v>5</v>
      </c>
      <c r="D100" s="113" t="s">
        <v>618</v>
      </c>
      <c r="E100" s="113" t="s">
        <v>504</v>
      </c>
      <c r="F100" s="113" t="s">
        <v>689</v>
      </c>
      <c r="G100" s="113" t="s">
        <v>690</v>
      </c>
      <c r="H100" s="115" t="s">
        <v>691</v>
      </c>
      <c r="I100" s="113" t="s">
        <v>398</v>
      </c>
    </row>
    <row r="101" spans="1:9" ht="13.2" customHeight="1">
      <c r="A101" s="116" t="s">
        <v>692</v>
      </c>
      <c r="B101" s="113" t="s">
        <v>552</v>
      </c>
      <c r="C101" s="113">
        <v>5</v>
      </c>
      <c r="D101" s="113" t="s">
        <v>618</v>
      </c>
      <c r="E101" s="113" t="s">
        <v>504</v>
      </c>
      <c r="F101" s="113" t="s">
        <v>693</v>
      </c>
      <c r="G101" s="113" t="s">
        <v>694</v>
      </c>
      <c r="H101" s="115" t="s">
        <v>695</v>
      </c>
      <c r="I101" s="113"/>
    </row>
    <row r="102" spans="1:9" ht="13.2" customHeight="1">
      <c r="A102" s="116" t="s">
        <v>304</v>
      </c>
      <c r="B102" s="113" t="s">
        <v>552</v>
      </c>
      <c r="C102" s="113">
        <v>5</v>
      </c>
      <c r="D102" s="113" t="s">
        <v>618</v>
      </c>
      <c r="E102" s="113" t="s">
        <v>504</v>
      </c>
      <c r="F102" s="113" t="s">
        <v>696</v>
      </c>
      <c r="G102" s="113" t="s">
        <v>697</v>
      </c>
      <c r="H102" s="115" t="s">
        <v>698</v>
      </c>
      <c r="I102" s="113"/>
    </row>
    <row r="103" spans="1:9" ht="13.2" customHeight="1">
      <c r="A103" s="116" t="s">
        <v>306</v>
      </c>
      <c r="B103" s="113" t="s">
        <v>552</v>
      </c>
      <c r="C103" s="113">
        <v>5</v>
      </c>
      <c r="D103" s="113" t="s">
        <v>618</v>
      </c>
      <c r="E103" s="113" t="s">
        <v>504</v>
      </c>
      <c r="F103" s="113" t="s">
        <v>693</v>
      </c>
      <c r="G103" s="113" t="s">
        <v>699</v>
      </c>
      <c r="H103" s="115" t="s">
        <v>700</v>
      </c>
      <c r="I103" s="113"/>
    </row>
    <row r="104" spans="1:9" ht="13.2" customHeight="1">
      <c r="A104" s="116" t="s">
        <v>701</v>
      </c>
      <c r="B104" s="113" t="s">
        <v>552</v>
      </c>
      <c r="C104" s="113">
        <v>5</v>
      </c>
      <c r="D104" s="113" t="s">
        <v>618</v>
      </c>
      <c r="E104" s="113" t="s">
        <v>504</v>
      </c>
      <c r="F104" s="113" t="s">
        <v>696</v>
      </c>
      <c r="G104" s="113" t="s">
        <v>702</v>
      </c>
      <c r="H104" s="115" t="s">
        <v>703</v>
      </c>
      <c r="I104" s="113"/>
    </row>
    <row r="105" spans="1:9" ht="13.2" customHeight="1">
      <c r="A105" s="114" t="s">
        <v>334</v>
      </c>
      <c r="B105" s="113" t="s">
        <v>455</v>
      </c>
      <c r="C105" s="113">
        <v>5</v>
      </c>
      <c r="D105" s="113" t="s">
        <v>618</v>
      </c>
      <c r="E105" s="113" t="s">
        <v>504</v>
      </c>
      <c r="F105" s="113" t="s">
        <v>696</v>
      </c>
      <c r="G105" s="113" t="s">
        <v>704</v>
      </c>
      <c r="H105" s="115" t="s">
        <v>705</v>
      </c>
      <c r="I105" s="113"/>
    </row>
    <row r="106" spans="1:9" ht="13.2" customHeight="1">
      <c r="A106" s="116" t="s">
        <v>706</v>
      </c>
      <c r="B106" s="113" t="s">
        <v>455</v>
      </c>
      <c r="C106" s="113">
        <v>5</v>
      </c>
      <c r="D106" s="113" t="s">
        <v>618</v>
      </c>
      <c r="E106" s="113" t="s">
        <v>504</v>
      </c>
      <c r="F106" s="113" t="s">
        <v>696</v>
      </c>
      <c r="G106" s="113" t="s">
        <v>707</v>
      </c>
      <c r="H106" s="115" t="s">
        <v>708</v>
      </c>
      <c r="I106" s="113"/>
    </row>
    <row r="107" spans="1:9" ht="13.2" customHeight="1">
      <c r="A107" s="116" t="s">
        <v>709</v>
      </c>
      <c r="B107" s="113" t="s">
        <v>455</v>
      </c>
      <c r="C107" s="113">
        <v>5</v>
      </c>
      <c r="D107" s="113" t="s">
        <v>618</v>
      </c>
      <c r="E107" s="113" t="s">
        <v>504</v>
      </c>
      <c r="F107" s="113" t="s">
        <v>696</v>
      </c>
      <c r="G107" s="113" t="s">
        <v>710</v>
      </c>
      <c r="H107" s="115" t="s">
        <v>711</v>
      </c>
      <c r="I107" s="113"/>
    </row>
    <row r="108" spans="1:9" ht="13.2" customHeight="1">
      <c r="A108" s="116" t="s">
        <v>310</v>
      </c>
      <c r="B108" s="113" t="s">
        <v>455</v>
      </c>
      <c r="C108" s="113">
        <v>5</v>
      </c>
      <c r="D108" s="113" t="s">
        <v>618</v>
      </c>
      <c r="E108" s="113" t="s">
        <v>504</v>
      </c>
      <c r="F108" s="113" t="s">
        <v>696</v>
      </c>
      <c r="G108" s="113" t="s">
        <v>712</v>
      </c>
      <c r="H108" s="115" t="s">
        <v>713</v>
      </c>
      <c r="I108" s="113"/>
    </row>
    <row r="109" spans="1:9" ht="13.2" customHeight="1">
      <c r="A109" s="116" t="s">
        <v>336</v>
      </c>
      <c r="B109" s="113" t="s">
        <v>455</v>
      </c>
      <c r="C109" s="113">
        <v>5</v>
      </c>
      <c r="D109" s="113" t="s">
        <v>618</v>
      </c>
      <c r="E109" s="113" t="s">
        <v>504</v>
      </c>
      <c r="F109" s="113" t="s">
        <v>696</v>
      </c>
      <c r="G109" s="113" t="s">
        <v>714</v>
      </c>
      <c r="H109" s="115" t="s">
        <v>715</v>
      </c>
      <c r="I109" s="113"/>
    </row>
    <row r="110" spans="1:9" ht="13.2" customHeight="1">
      <c r="A110" s="116" t="s">
        <v>716</v>
      </c>
      <c r="B110" s="113" t="s">
        <v>455</v>
      </c>
      <c r="C110" s="113">
        <v>5</v>
      </c>
      <c r="D110" s="113" t="s">
        <v>618</v>
      </c>
      <c r="E110" s="113" t="s">
        <v>504</v>
      </c>
      <c r="F110" s="113" t="s">
        <v>696</v>
      </c>
      <c r="G110" s="113" t="s">
        <v>717</v>
      </c>
      <c r="H110" s="115" t="s">
        <v>718</v>
      </c>
      <c r="I110" s="113"/>
    </row>
    <row r="111" spans="1:9" ht="13.2" customHeight="1">
      <c r="A111" s="116" t="s">
        <v>339</v>
      </c>
      <c r="B111" s="113" t="s">
        <v>455</v>
      </c>
      <c r="C111" s="113">
        <v>5</v>
      </c>
      <c r="D111" s="113" t="s">
        <v>618</v>
      </c>
      <c r="E111" s="113" t="s">
        <v>504</v>
      </c>
      <c r="F111" s="113" t="s">
        <v>696</v>
      </c>
      <c r="G111" s="113" t="s">
        <v>719</v>
      </c>
      <c r="H111" s="115" t="s">
        <v>720</v>
      </c>
      <c r="I111" s="113"/>
    </row>
    <row r="112" spans="1:9" ht="13.2" customHeight="1">
      <c r="A112" s="116" t="s">
        <v>721</v>
      </c>
      <c r="B112" s="113" t="s">
        <v>455</v>
      </c>
      <c r="C112" s="113">
        <v>5</v>
      </c>
      <c r="D112" s="113" t="s">
        <v>618</v>
      </c>
      <c r="E112" s="113" t="s">
        <v>504</v>
      </c>
      <c r="F112" s="113" t="s">
        <v>696</v>
      </c>
      <c r="G112" s="113" t="s">
        <v>722</v>
      </c>
      <c r="H112" s="115" t="s">
        <v>723</v>
      </c>
      <c r="I112" s="113"/>
    </row>
    <row r="113" spans="1:9" ht="13.2" customHeight="1">
      <c r="A113" s="116" t="s">
        <v>313</v>
      </c>
      <c r="B113" s="113" t="s">
        <v>455</v>
      </c>
      <c r="C113" s="113">
        <v>5</v>
      </c>
      <c r="D113" s="113" t="s">
        <v>618</v>
      </c>
      <c r="E113" s="113" t="s">
        <v>504</v>
      </c>
      <c r="F113" s="113" t="s">
        <v>405</v>
      </c>
      <c r="G113" s="113" t="s">
        <v>724</v>
      </c>
      <c r="H113" s="115" t="s">
        <v>725</v>
      </c>
      <c r="I113" s="113"/>
    </row>
    <row r="114" spans="1:9" ht="13.2" customHeight="1">
      <c r="A114" s="124" t="s">
        <v>726</v>
      </c>
      <c r="B114" s="113" t="s">
        <v>442</v>
      </c>
      <c r="C114" s="113">
        <v>5</v>
      </c>
      <c r="D114" s="113" t="s">
        <v>618</v>
      </c>
      <c r="E114" s="113" t="s">
        <v>504</v>
      </c>
      <c r="F114" s="113" t="s">
        <v>693</v>
      </c>
      <c r="G114" s="113" t="s">
        <v>727</v>
      </c>
      <c r="H114" s="115" t="s">
        <v>728</v>
      </c>
      <c r="I114" s="113"/>
    </row>
    <row r="115" spans="1:9" ht="13.2" customHeight="1">
      <c r="A115" s="14" t="s">
        <v>729</v>
      </c>
      <c r="B115" s="113"/>
      <c r="C115" s="113"/>
      <c r="D115" s="113"/>
      <c r="E115" s="113" t="s">
        <v>504</v>
      </c>
      <c r="F115" s="113" t="s">
        <v>400</v>
      </c>
      <c r="G115" s="113" t="s">
        <v>730</v>
      </c>
      <c r="H115" s="125" t="s">
        <v>731</v>
      </c>
    </row>
    <row r="116" spans="1:9" ht="13.2" customHeight="1">
      <c r="A116" s="116" t="s">
        <v>320</v>
      </c>
      <c r="B116" s="113"/>
      <c r="C116" s="113"/>
      <c r="D116" s="113"/>
      <c r="E116" s="113"/>
      <c r="F116" s="113"/>
      <c r="G116" s="113"/>
      <c r="H116" s="113"/>
    </row>
    <row r="117" spans="1:9" ht="13.2" customHeight="1">
      <c r="A117" s="116" t="s">
        <v>332</v>
      </c>
      <c r="B117" s="113"/>
      <c r="C117" s="113"/>
      <c r="D117" s="113"/>
      <c r="E117" s="113"/>
      <c r="F117" s="113"/>
      <c r="G117" s="113"/>
      <c r="H117" s="113"/>
    </row>
    <row r="118" spans="1:9" ht="13.2" customHeight="1">
      <c r="A118" s="116" t="s">
        <v>271</v>
      </c>
      <c r="B118" s="113"/>
      <c r="C118" s="113"/>
      <c r="D118" s="113"/>
      <c r="E118" s="113"/>
      <c r="F118" s="113"/>
      <c r="G118" s="113"/>
      <c r="H118" s="113"/>
    </row>
    <row r="119" spans="1:9" ht="13.2" customHeight="1">
      <c r="A119" s="116" t="s">
        <v>732</v>
      </c>
      <c r="B119" s="113"/>
      <c r="C119" s="113"/>
      <c r="D119" s="113"/>
      <c r="E119" s="113"/>
      <c r="F119" s="113"/>
      <c r="G119" s="113"/>
      <c r="H119" s="113"/>
    </row>
    <row r="120" spans="1:9" ht="13.2" customHeight="1">
      <c r="A120" s="116" t="s">
        <v>733</v>
      </c>
      <c r="B120" s="113"/>
      <c r="C120" s="113"/>
      <c r="D120" s="113"/>
      <c r="E120" s="113"/>
      <c r="F120" s="113"/>
      <c r="G120" s="113"/>
      <c r="H120" s="113"/>
    </row>
    <row r="124" spans="1:9" ht="15.75" customHeight="1">
      <c r="A124" s="126" t="s">
        <v>734</v>
      </c>
    </row>
    <row r="125" spans="1:9" ht="15.75" customHeight="1">
      <c r="A125" s="126" t="s">
        <v>735</v>
      </c>
    </row>
    <row r="126" spans="1:9" ht="15.75" customHeight="1">
      <c r="A126" s="126" t="s">
        <v>736</v>
      </c>
    </row>
  </sheetData>
  <autoFilter ref="A1:Z115" xr:uid="{00000000-0009-0000-0000-000005000000}"/>
  <hyperlinks>
    <hyperlink ref="H2" r:id="rId1" xr:uid="{00000000-0004-0000-0500-000000000000}"/>
    <hyperlink ref="H3" r:id="rId2" xr:uid="{00000000-0004-0000-0500-000001000000}"/>
    <hyperlink ref="H4" r:id="rId3" xr:uid="{00000000-0004-0000-0500-000002000000}"/>
    <hyperlink ref="H5" r:id="rId4" xr:uid="{00000000-0004-0000-0500-000003000000}"/>
    <hyperlink ref="H6" r:id="rId5" xr:uid="{00000000-0004-0000-0500-000004000000}"/>
    <hyperlink ref="H7" r:id="rId6" xr:uid="{00000000-0004-0000-0500-000005000000}"/>
    <hyperlink ref="H8" r:id="rId7" xr:uid="{00000000-0004-0000-0500-000006000000}"/>
    <hyperlink ref="H9" r:id="rId8" xr:uid="{00000000-0004-0000-0500-000007000000}"/>
    <hyperlink ref="H10" r:id="rId9" xr:uid="{00000000-0004-0000-0500-000008000000}"/>
    <hyperlink ref="H11" r:id="rId10" xr:uid="{00000000-0004-0000-0500-000009000000}"/>
    <hyperlink ref="H12" r:id="rId11" xr:uid="{00000000-0004-0000-0500-00000A000000}"/>
    <hyperlink ref="H13" r:id="rId12" xr:uid="{00000000-0004-0000-0500-00000B000000}"/>
    <hyperlink ref="H14" r:id="rId13" xr:uid="{00000000-0004-0000-0500-00000C000000}"/>
    <hyperlink ref="H15" r:id="rId14" xr:uid="{00000000-0004-0000-0500-00000D000000}"/>
    <hyperlink ref="H16" r:id="rId15" xr:uid="{00000000-0004-0000-0500-00000E000000}"/>
    <hyperlink ref="H17" r:id="rId16" xr:uid="{00000000-0004-0000-0500-00000F000000}"/>
    <hyperlink ref="H18" r:id="rId17" xr:uid="{00000000-0004-0000-0500-000010000000}"/>
    <hyperlink ref="H19" r:id="rId18" xr:uid="{00000000-0004-0000-0500-000011000000}"/>
    <hyperlink ref="H20" r:id="rId19" xr:uid="{00000000-0004-0000-0500-000012000000}"/>
    <hyperlink ref="H21" r:id="rId20" xr:uid="{00000000-0004-0000-0500-000013000000}"/>
    <hyperlink ref="H22" r:id="rId21" xr:uid="{00000000-0004-0000-0500-000014000000}"/>
    <hyperlink ref="H23" r:id="rId22" xr:uid="{00000000-0004-0000-0500-000015000000}"/>
    <hyperlink ref="H24" r:id="rId23" xr:uid="{00000000-0004-0000-0500-000016000000}"/>
    <hyperlink ref="H25" r:id="rId24" xr:uid="{00000000-0004-0000-0500-000017000000}"/>
    <hyperlink ref="H26" r:id="rId25" xr:uid="{00000000-0004-0000-0500-000018000000}"/>
    <hyperlink ref="H27" r:id="rId26" xr:uid="{00000000-0004-0000-0500-000019000000}"/>
    <hyperlink ref="H28" r:id="rId27" xr:uid="{00000000-0004-0000-0500-00001A000000}"/>
    <hyperlink ref="H29" r:id="rId28" xr:uid="{00000000-0004-0000-0500-00001B000000}"/>
    <hyperlink ref="H30" r:id="rId29" xr:uid="{00000000-0004-0000-0500-00001C000000}"/>
    <hyperlink ref="H31" r:id="rId30" xr:uid="{00000000-0004-0000-0500-00001D000000}"/>
    <hyperlink ref="H32" r:id="rId31" xr:uid="{00000000-0004-0000-0500-00001E000000}"/>
    <hyperlink ref="H34" r:id="rId32" xr:uid="{00000000-0004-0000-0500-00001F000000}"/>
    <hyperlink ref="H35" r:id="rId33" xr:uid="{00000000-0004-0000-0500-000020000000}"/>
    <hyperlink ref="H36" r:id="rId34" xr:uid="{00000000-0004-0000-0500-000021000000}"/>
    <hyperlink ref="H37" r:id="rId35" xr:uid="{00000000-0004-0000-0500-000022000000}"/>
    <hyperlink ref="H38" r:id="rId36" xr:uid="{00000000-0004-0000-0500-000023000000}"/>
    <hyperlink ref="H39" r:id="rId37" xr:uid="{00000000-0004-0000-0500-000024000000}"/>
    <hyperlink ref="H40" r:id="rId38" xr:uid="{00000000-0004-0000-0500-000025000000}"/>
    <hyperlink ref="H41" r:id="rId39" xr:uid="{00000000-0004-0000-0500-000026000000}"/>
    <hyperlink ref="H42" r:id="rId40" xr:uid="{00000000-0004-0000-0500-000027000000}"/>
    <hyperlink ref="H43" r:id="rId41" xr:uid="{00000000-0004-0000-0500-000028000000}"/>
    <hyperlink ref="H44" r:id="rId42" xr:uid="{00000000-0004-0000-0500-000029000000}"/>
    <hyperlink ref="H45" r:id="rId43" xr:uid="{00000000-0004-0000-0500-00002A000000}"/>
    <hyperlink ref="H46" r:id="rId44" xr:uid="{00000000-0004-0000-0500-00002B000000}"/>
    <hyperlink ref="H47" r:id="rId45" xr:uid="{00000000-0004-0000-0500-00002C000000}"/>
    <hyperlink ref="H48" r:id="rId46" xr:uid="{00000000-0004-0000-0500-00002D000000}"/>
    <hyperlink ref="H49" r:id="rId47" xr:uid="{00000000-0004-0000-0500-00002E000000}"/>
    <hyperlink ref="H50" r:id="rId48" xr:uid="{00000000-0004-0000-0500-00002F000000}"/>
    <hyperlink ref="H51" r:id="rId49" xr:uid="{00000000-0004-0000-0500-000030000000}"/>
    <hyperlink ref="H52" r:id="rId50" xr:uid="{00000000-0004-0000-0500-000031000000}"/>
    <hyperlink ref="H53" r:id="rId51" xr:uid="{00000000-0004-0000-0500-000032000000}"/>
    <hyperlink ref="H54" r:id="rId52" xr:uid="{00000000-0004-0000-0500-000033000000}"/>
    <hyperlink ref="H55" r:id="rId53" xr:uid="{00000000-0004-0000-0500-000034000000}"/>
    <hyperlink ref="H56" r:id="rId54" xr:uid="{00000000-0004-0000-0500-000035000000}"/>
    <hyperlink ref="H57" r:id="rId55" xr:uid="{00000000-0004-0000-0500-000036000000}"/>
    <hyperlink ref="H58" r:id="rId56" xr:uid="{00000000-0004-0000-0500-000037000000}"/>
    <hyperlink ref="H59" r:id="rId57" xr:uid="{00000000-0004-0000-0500-000038000000}"/>
    <hyperlink ref="H60" r:id="rId58" xr:uid="{00000000-0004-0000-0500-000039000000}"/>
    <hyperlink ref="H61" r:id="rId59" xr:uid="{00000000-0004-0000-0500-00003A000000}"/>
    <hyperlink ref="H62" r:id="rId60" xr:uid="{00000000-0004-0000-0500-00003B000000}"/>
    <hyperlink ref="H63" r:id="rId61" xr:uid="{00000000-0004-0000-0500-00003C000000}"/>
    <hyperlink ref="H64" r:id="rId62" xr:uid="{00000000-0004-0000-0500-00003D000000}"/>
    <hyperlink ref="H65" r:id="rId63" xr:uid="{00000000-0004-0000-0500-00003E000000}"/>
    <hyperlink ref="H66" r:id="rId64" xr:uid="{00000000-0004-0000-0500-00003F000000}"/>
    <hyperlink ref="H67" r:id="rId65" xr:uid="{00000000-0004-0000-0500-000040000000}"/>
    <hyperlink ref="H68" r:id="rId66" xr:uid="{00000000-0004-0000-0500-000041000000}"/>
    <hyperlink ref="H69" r:id="rId67" xr:uid="{00000000-0004-0000-0500-000042000000}"/>
    <hyperlink ref="H70" r:id="rId68" xr:uid="{00000000-0004-0000-0500-000043000000}"/>
    <hyperlink ref="H71" r:id="rId69" xr:uid="{00000000-0004-0000-0500-000044000000}"/>
    <hyperlink ref="H72" r:id="rId70" xr:uid="{00000000-0004-0000-0500-000045000000}"/>
    <hyperlink ref="H73" r:id="rId71" xr:uid="{00000000-0004-0000-0500-000046000000}"/>
    <hyperlink ref="H74" r:id="rId72" xr:uid="{00000000-0004-0000-0500-000047000000}"/>
    <hyperlink ref="H75" r:id="rId73" xr:uid="{00000000-0004-0000-0500-000048000000}"/>
    <hyperlink ref="H76" r:id="rId74" xr:uid="{00000000-0004-0000-0500-000049000000}"/>
    <hyperlink ref="H77" r:id="rId75" xr:uid="{00000000-0004-0000-0500-00004A000000}"/>
    <hyperlink ref="H78" r:id="rId76" xr:uid="{00000000-0004-0000-0500-00004B000000}"/>
    <hyperlink ref="H79" r:id="rId77" xr:uid="{00000000-0004-0000-0500-00004C000000}"/>
    <hyperlink ref="H80" r:id="rId78" xr:uid="{00000000-0004-0000-0500-00004D000000}"/>
    <hyperlink ref="H81" r:id="rId79" xr:uid="{00000000-0004-0000-0500-00004E000000}"/>
    <hyperlink ref="H82" r:id="rId80" xr:uid="{00000000-0004-0000-0500-00004F000000}"/>
    <hyperlink ref="H83" r:id="rId81" xr:uid="{00000000-0004-0000-0500-000050000000}"/>
    <hyperlink ref="H84" r:id="rId82" xr:uid="{00000000-0004-0000-0500-000051000000}"/>
    <hyperlink ref="H85" r:id="rId83" xr:uid="{00000000-0004-0000-0500-000052000000}"/>
    <hyperlink ref="H86" r:id="rId84" xr:uid="{00000000-0004-0000-0500-000053000000}"/>
    <hyperlink ref="H87" r:id="rId85" xr:uid="{00000000-0004-0000-0500-000054000000}"/>
    <hyperlink ref="H88" r:id="rId86" xr:uid="{00000000-0004-0000-0500-000055000000}"/>
    <hyperlink ref="H89" r:id="rId87" xr:uid="{00000000-0004-0000-0500-000056000000}"/>
    <hyperlink ref="H90" r:id="rId88" xr:uid="{00000000-0004-0000-0500-000057000000}"/>
    <hyperlink ref="H91" r:id="rId89" xr:uid="{00000000-0004-0000-0500-000058000000}"/>
    <hyperlink ref="H92" r:id="rId90" xr:uid="{00000000-0004-0000-0500-000059000000}"/>
    <hyperlink ref="H93" r:id="rId91" xr:uid="{00000000-0004-0000-0500-00005A000000}"/>
    <hyperlink ref="H94" r:id="rId92" xr:uid="{00000000-0004-0000-0500-00005B000000}"/>
    <hyperlink ref="H95" r:id="rId93" xr:uid="{00000000-0004-0000-0500-00005C000000}"/>
    <hyperlink ref="H96" r:id="rId94" xr:uid="{00000000-0004-0000-0500-00005D000000}"/>
    <hyperlink ref="H97" r:id="rId95" xr:uid="{00000000-0004-0000-0500-00005E000000}"/>
    <hyperlink ref="H98" r:id="rId96" xr:uid="{00000000-0004-0000-0500-00005F000000}"/>
    <hyperlink ref="H99" r:id="rId97" xr:uid="{00000000-0004-0000-0500-000060000000}"/>
    <hyperlink ref="H100" r:id="rId98" xr:uid="{00000000-0004-0000-0500-000061000000}"/>
    <hyperlink ref="H101" r:id="rId99" xr:uid="{00000000-0004-0000-0500-000062000000}"/>
    <hyperlink ref="H102" r:id="rId100" xr:uid="{00000000-0004-0000-0500-000063000000}"/>
    <hyperlink ref="H103" r:id="rId101" xr:uid="{00000000-0004-0000-0500-000064000000}"/>
    <hyperlink ref="H104" r:id="rId102" xr:uid="{00000000-0004-0000-0500-000065000000}"/>
    <hyperlink ref="H105" r:id="rId103" xr:uid="{00000000-0004-0000-0500-000066000000}"/>
    <hyperlink ref="H106" r:id="rId104" xr:uid="{00000000-0004-0000-0500-000067000000}"/>
    <hyperlink ref="H107" r:id="rId105" xr:uid="{00000000-0004-0000-0500-000068000000}"/>
    <hyperlink ref="H108" r:id="rId106" xr:uid="{00000000-0004-0000-0500-000069000000}"/>
    <hyperlink ref="H109" r:id="rId107" xr:uid="{00000000-0004-0000-0500-00006A000000}"/>
    <hyperlink ref="H110" r:id="rId108" xr:uid="{00000000-0004-0000-0500-00006B000000}"/>
    <hyperlink ref="H111" r:id="rId109" xr:uid="{00000000-0004-0000-0500-00006C000000}"/>
    <hyperlink ref="H112" r:id="rId110" xr:uid="{00000000-0004-0000-0500-00006D000000}"/>
    <hyperlink ref="H113" r:id="rId111" xr:uid="{00000000-0004-0000-0500-00006E000000}"/>
    <hyperlink ref="H114" r:id="rId112" xr:uid="{00000000-0004-0000-0500-00006F000000}"/>
    <hyperlink ref="H115" r:id="rId113" xr:uid="{00000000-0004-0000-0500-00007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39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12.59765625" defaultRowHeight="15.75" customHeight="1"/>
  <cols>
    <col min="1" max="1" width="53.5" customWidth="1"/>
    <col min="2" max="2" width="11.69921875" customWidth="1"/>
    <col min="3" max="3" width="8.3984375" customWidth="1"/>
    <col min="4" max="4" width="23.59765625" customWidth="1"/>
    <col min="5" max="5" width="24.69921875" customWidth="1"/>
    <col min="6" max="6" width="15" customWidth="1"/>
    <col min="7" max="7" width="190.5" customWidth="1"/>
  </cols>
  <sheetData>
    <row r="1" spans="1:8" ht="13.2" customHeight="1">
      <c r="A1" s="127" t="s">
        <v>385</v>
      </c>
      <c r="B1" s="128" t="s">
        <v>387</v>
      </c>
      <c r="C1" s="128" t="s">
        <v>388</v>
      </c>
      <c r="D1" s="128" t="s">
        <v>389</v>
      </c>
      <c r="E1" s="128" t="s">
        <v>390</v>
      </c>
      <c r="F1" s="129" t="s">
        <v>391</v>
      </c>
      <c r="G1" s="130" t="s">
        <v>392</v>
      </c>
    </row>
    <row r="2" spans="1:8" ht="13.2" customHeight="1">
      <c r="A2" s="131" t="s">
        <v>737</v>
      </c>
      <c r="B2" s="132">
        <v>3</v>
      </c>
      <c r="C2" s="132" t="s">
        <v>394</v>
      </c>
      <c r="D2" s="132" t="s">
        <v>395</v>
      </c>
      <c r="E2" s="133" t="s">
        <v>400</v>
      </c>
      <c r="F2" s="132" t="s">
        <v>738</v>
      </c>
      <c r="G2" s="134" t="s">
        <v>739</v>
      </c>
      <c r="H2" s="39" t="s">
        <v>398</v>
      </c>
    </row>
    <row r="3" spans="1:8" ht="13.2" customHeight="1">
      <c r="A3" s="110" t="s">
        <v>740</v>
      </c>
      <c r="B3" s="113">
        <v>3</v>
      </c>
      <c r="C3" s="113" t="s">
        <v>394</v>
      </c>
      <c r="D3" s="113" t="s">
        <v>395</v>
      </c>
      <c r="E3" s="135" t="s">
        <v>400</v>
      </c>
      <c r="F3" s="113" t="s">
        <v>741</v>
      </c>
      <c r="G3" s="115" t="s">
        <v>742</v>
      </c>
      <c r="H3" s="39" t="s">
        <v>398</v>
      </c>
    </row>
    <row r="4" spans="1:8" ht="13.2" customHeight="1">
      <c r="A4" s="110" t="s">
        <v>743</v>
      </c>
      <c r="B4" s="113">
        <v>3</v>
      </c>
      <c r="C4" s="113" t="s">
        <v>394</v>
      </c>
      <c r="D4" s="113" t="s">
        <v>395</v>
      </c>
      <c r="E4" s="135" t="s">
        <v>405</v>
      </c>
      <c r="F4" s="113" t="s">
        <v>744</v>
      </c>
      <c r="G4" s="115" t="s">
        <v>745</v>
      </c>
      <c r="H4" s="39" t="s">
        <v>398</v>
      </c>
    </row>
    <row r="5" spans="1:8" ht="13.2" customHeight="1">
      <c r="A5" s="110" t="s">
        <v>746</v>
      </c>
      <c r="B5" s="113">
        <v>3</v>
      </c>
      <c r="C5" s="113" t="s">
        <v>394</v>
      </c>
      <c r="D5" s="113" t="s">
        <v>395</v>
      </c>
      <c r="E5" s="135"/>
      <c r="F5" s="113" t="s">
        <v>747</v>
      </c>
      <c r="G5" s="115" t="s">
        <v>748</v>
      </c>
      <c r="H5" s="39" t="s">
        <v>398</v>
      </c>
    </row>
    <row r="6" spans="1:8" ht="13.2" customHeight="1">
      <c r="A6" s="136" t="s">
        <v>749</v>
      </c>
      <c r="B6" s="113">
        <v>3</v>
      </c>
      <c r="C6" s="113" t="s">
        <v>394</v>
      </c>
      <c r="D6" s="113" t="s">
        <v>395</v>
      </c>
      <c r="E6" s="135" t="s">
        <v>400</v>
      </c>
      <c r="F6" s="113" t="s">
        <v>750</v>
      </c>
      <c r="G6" s="115" t="s">
        <v>751</v>
      </c>
      <c r="H6" s="39"/>
    </row>
    <row r="7" spans="1:8" ht="13.2" customHeight="1">
      <c r="A7" s="136" t="s">
        <v>752</v>
      </c>
      <c r="B7" s="113">
        <v>4</v>
      </c>
      <c r="C7" s="113" t="s">
        <v>394</v>
      </c>
      <c r="D7" s="113" t="s">
        <v>395</v>
      </c>
      <c r="E7" s="135" t="s">
        <v>400</v>
      </c>
      <c r="F7" s="113" t="s">
        <v>753</v>
      </c>
      <c r="G7" s="115" t="s">
        <v>754</v>
      </c>
      <c r="H7" s="39"/>
    </row>
    <row r="8" spans="1:8" ht="13.2" customHeight="1">
      <c r="A8" s="137" t="s">
        <v>755</v>
      </c>
      <c r="B8" s="113">
        <v>4</v>
      </c>
      <c r="C8" s="113" t="s">
        <v>394</v>
      </c>
      <c r="D8" s="113" t="s">
        <v>395</v>
      </c>
      <c r="E8" s="135"/>
      <c r="F8" s="113" t="s">
        <v>756</v>
      </c>
      <c r="G8" s="115" t="s">
        <v>757</v>
      </c>
      <c r="H8" s="39"/>
    </row>
    <row r="9" spans="1:8" ht="13.2" customHeight="1">
      <c r="A9" s="110" t="s">
        <v>758</v>
      </c>
      <c r="B9" s="113">
        <v>4</v>
      </c>
      <c r="C9" s="113" t="s">
        <v>478</v>
      </c>
      <c r="D9" s="113" t="s">
        <v>395</v>
      </c>
      <c r="E9" s="135" t="s">
        <v>400</v>
      </c>
      <c r="F9" s="113" t="s">
        <v>759</v>
      </c>
      <c r="G9" s="115" t="s">
        <v>760</v>
      </c>
      <c r="H9" s="39" t="s">
        <v>398</v>
      </c>
    </row>
    <row r="10" spans="1:8" ht="13.2" customHeight="1">
      <c r="A10" s="110" t="s">
        <v>761</v>
      </c>
      <c r="B10" s="113">
        <v>4</v>
      </c>
      <c r="C10" s="113" t="s">
        <v>478</v>
      </c>
      <c r="D10" s="113" t="s">
        <v>395</v>
      </c>
      <c r="E10" s="135" t="s">
        <v>762</v>
      </c>
      <c r="F10" s="113" t="s">
        <v>763</v>
      </c>
      <c r="G10" s="115" t="s">
        <v>764</v>
      </c>
      <c r="H10" s="39" t="s">
        <v>398</v>
      </c>
    </row>
    <row r="11" spans="1:8" ht="13.2" customHeight="1">
      <c r="A11" s="110" t="s">
        <v>765</v>
      </c>
      <c r="B11" s="113">
        <v>4</v>
      </c>
      <c r="C11" s="113" t="s">
        <v>478</v>
      </c>
      <c r="D11" s="113" t="s">
        <v>459</v>
      </c>
      <c r="E11" s="135" t="s">
        <v>400</v>
      </c>
      <c r="F11" s="113" t="s">
        <v>766</v>
      </c>
      <c r="G11" s="115" t="s">
        <v>767</v>
      </c>
      <c r="H11" s="39" t="s">
        <v>398</v>
      </c>
    </row>
    <row r="12" spans="1:8" ht="13.2" customHeight="1">
      <c r="A12" s="110" t="s">
        <v>768</v>
      </c>
      <c r="B12" s="113">
        <v>4</v>
      </c>
      <c r="C12" s="113" t="s">
        <v>478</v>
      </c>
      <c r="D12" s="113" t="s">
        <v>395</v>
      </c>
      <c r="E12" s="135" t="s">
        <v>400</v>
      </c>
      <c r="F12" s="113" t="s">
        <v>769</v>
      </c>
      <c r="G12" s="115" t="s">
        <v>770</v>
      </c>
      <c r="H12" s="39" t="s">
        <v>398</v>
      </c>
    </row>
    <row r="13" spans="1:8" ht="13.2" customHeight="1">
      <c r="A13" s="110" t="s">
        <v>771</v>
      </c>
      <c r="B13" s="113">
        <v>4</v>
      </c>
      <c r="C13" s="113" t="s">
        <v>478</v>
      </c>
      <c r="D13" s="113" t="s">
        <v>395</v>
      </c>
      <c r="E13" s="135" t="s">
        <v>400</v>
      </c>
      <c r="F13" s="113" t="s">
        <v>772</v>
      </c>
      <c r="G13" s="115" t="s">
        <v>773</v>
      </c>
      <c r="H13" s="39" t="s">
        <v>398</v>
      </c>
    </row>
    <row r="14" spans="1:8" ht="13.2" customHeight="1">
      <c r="A14" s="110" t="s">
        <v>774</v>
      </c>
      <c r="B14" s="113">
        <v>5</v>
      </c>
      <c r="C14" s="113" t="s">
        <v>478</v>
      </c>
      <c r="D14" s="113" t="s">
        <v>504</v>
      </c>
      <c r="E14" s="135" t="s">
        <v>696</v>
      </c>
      <c r="F14" s="113" t="s">
        <v>775</v>
      </c>
      <c r="G14" s="115" t="s">
        <v>776</v>
      </c>
      <c r="H14" s="39"/>
    </row>
    <row r="15" spans="1:8" ht="13.2" customHeight="1">
      <c r="A15" s="110" t="s">
        <v>777</v>
      </c>
      <c r="B15" s="113">
        <v>5</v>
      </c>
      <c r="C15" s="113" t="s">
        <v>478</v>
      </c>
      <c r="D15" s="113" t="s">
        <v>504</v>
      </c>
      <c r="E15" s="135" t="s">
        <v>400</v>
      </c>
      <c r="F15" s="113" t="s">
        <v>778</v>
      </c>
      <c r="G15" s="115" t="s">
        <v>779</v>
      </c>
      <c r="H15" s="39"/>
    </row>
    <row r="16" spans="1:8" ht="13.2" customHeight="1">
      <c r="A16" s="110" t="s">
        <v>780</v>
      </c>
      <c r="B16" s="113">
        <v>5</v>
      </c>
      <c r="C16" s="113" t="s">
        <v>478</v>
      </c>
      <c r="D16" s="113" t="s">
        <v>459</v>
      </c>
      <c r="E16" s="135" t="s">
        <v>400</v>
      </c>
      <c r="F16" s="113" t="s">
        <v>781</v>
      </c>
      <c r="G16" s="115" t="s">
        <v>782</v>
      </c>
      <c r="H16" s="39"/>
    </row>
    <row r="17" spans="1:8" ht="13.2" customHeight="1">
      <c r="A17" s="136" t="s">
        <v>783</v>
      </c>
      <c r="B17" s="113">
        <v>5</v>
      </c>
      <c r="C17" s="113" t="s">
        <v>478</v>
      </c>
      <c r="D17" s="113" t="s">
        <v>395</v>
      </c>
      <c r="E17" s="135" t="s">
        <v>400</v>
      </c>
      <c r="F17" s="113" t="s">
        <v>784</v>
      </c>
      <c r="G17" s="115" t="s">
        <v>785</v>
      </c>
      <c r="H17" s="39"/>
    </row>
    <row r="18" spans="1:8" ht="13.2" customHeight="1">
      <c r="A18" s="136" t="s">
        <v>786</v>
      </c>
      <c r="B18" s="113">
        <v>4</v>
      </c>
      <c r="C18" s="113" t="s">
        <v>478</v>
      </c>
      <c r="D18" s="113" t="s">
        <v>504</v>
      </c>
      <c r="E18" s="135" t="s">
        <v>400</v>
      </c>
      <c r="F18" s="113" t="s">
        <v>787</v>
      </c>
      <c r="G18" s="115" t="s">
        <v>788</v>
      </c>
      <c r="H18" s="39"/>
    </row>
    <row r="19" spans="1:8" ht="13.2" customHeight="1">
      <c r="A19" s="136" t="s">
        <v>789</v>
      </c>
      <c r="B19" s="113">
        <v>5</v>
      </c>
      <c r="C19" s="113" t="s">
        <v>478</v>
      </c>
      <c r="D19" s="113" t="s">
        <v>395</v>
      </c>
      <c r="E19" s="135" t="s">
        <v>790</v>
      </c>
      <c r="F19" s="113" t="s">
        <v>791</v>
      </c>
      <c r="G19" s="115" t="s">
        <v>792</v>
      </c>
      <c r="H19" s="39"/>
    </row>
    <row r="20" spans="1:8" ht="13.2" customHeight="1">
      <c r="A20" s="113" t="s">
        <v>793</v>
      </c>
      <c r="B20" s="113">
        <v>5</v>
      </c>
      <c r="C20" s="113" t="s">
        <v>618</v>
      </c>
      <c r="D20" s="113" t="s">
        <v>395</v>
      </c>
      <c r="E20" s="135" t="s">
        <v>400</v>
      </c>
      <c r="F20" s="113" t="s">
        <v>794</v>
      </c>
      <c r="G20" s="115" t="s">
        <v>795</v>
      </c>
      <c r="H20" s="39" t="s">
        <v>398</v>
      </c>
    </row>
    <row r="21" spans="1:8" ht="13.2" customHeight="1">
      <c r="A21" s="110" t="s">
        <v>796</v>
      </c>
      <c r="B21" s="113">
        <v>5</v>
      </c>
      <c r="C21" s="113" t="s">
        <v>618</v>
      </c>
      <c r="D21" s="113" t="s">
        <v>797</v>
      </c>
      <c r="E21" s="135" t="s">
        <v>400</v>
      </c>
      <c r="F21" s="113" t="s">
        <v>798</v>
      </c>
      <c r="G21" s="115" t="s">
        <v>799</v>
      </c>
      <c r="H21" s="39" t="s">
        <v>398</v>
      </c>
    </row>
    <row r="22" spans="1:8" ht="13.2" customHeight="1">
      <c r="A22" s="72" t="s">
        <v>800</v>
      </c>
      <c r="B22" s="113">
        <v>5</v>
      </c>
      <c r="C22" s="113" t="s">
        <v>618</v>
      </c>
      <c r="D22" s="113" t="s">
        <v>504</v>
      </c>
      <c r="E22" s="135" t="s">
        <v>400</v>
      </c>
      <c r="F22" s="113" t="s">
        <v>801</v>
      </c>
      <c r="G22" s="115" t="s">
        <v>802</v>
      </c>
      <c r="H22" s="39" t="s">
        <v>398</v>
      </c>
    </row>
    <row r="23" spans="1:8" ht="13.2" customHeight="1">
      <c r="A23" s="110" t="s">
        <v>803</v>
      </c>
      <c r="B23" s="113">
        <v>5</v>
      </c>
      <c r="C23" s="113" t="s">
        <v>618</v>
      </c>
      <c r="D23" s="113" t="s">
        <v>504</v>
      </c>
      <c r="E23" s="135" t="s">
        <v>400</v>
      </c>
      <c r="F23" s="113" t="s">
        <v>804</v>
      </c>
      <c r="G23" s="115" t="s">
        <v>805</v>
      </c>
      <c r="H23" s="39" t="s">
        <v>398</v>
      </c>
    </row>
    <row r="24" spans="1:8" ht="13.2" customHeight="1">
      <c r="A24" s="113" t="s">
        <v>806</v>
      </c>
      <c r="B24" s="113">
        <v>5</v>
      </c>
      <c r="C24" s="113" t="s">
        <v>618</v>
      </c>
      <c r="D24" s="113" t="s">
        <v>807</v>
      </c>
      <c r="E24" s="135" t="s">
        <v>400</v>
      </c>
      <c r="F24" s="113" t="s">
        <v>808</v>
      </c>
      <c r="G24" s="115" t="s">
        <v>809</v>
      </c>
      <c r="H24" s="39" t="s">
        <v>398</v>
      </c>
    </row>
    <row r="25" spans="1:8" ht="13.2" customHeight="1">
      <c r="A25" s="113" t="s">
        <v>810</v>
      </c>
      <c r="B25" s="113">
        <v>5</v>
      </c>
      <c r="C25" s="113" t="s">
        <v>618</v>
      </c>
      <c r="D25" s="113" t="s">
        <v>504</v>
      </c>
      <c r="E25" s="135" t="s">
        <v>696</v>
      </c>
      <c r="F25" s="113" t="s">
        <v>811</v>
      </c>
      <c r="G25" s="115" t="s">
        <v>812</v>
      </c>
    </row>
    <row r="26" spans="1:8" ht="13.2" customHeight="1">
      <c r="A26" s="110" t="s">
        <v>813</v>
      </c>
      <c r="B26" s="113">
        <v>5</v>
      </c>
      <c r="C26" s="113" t="s">
        <v>618</v>
      </c>
      <c r="D26" s="113" t="s">
        <v>504</v>
      </c>
      <c r="E26" s="135" t="s">
        <v>405</v>
      </c>
      <c r="F26" s="113" t="s">
        <v>814</v>
      </c>
      <c r="G26" s="115" t="s">
        <v>815</v>
      </c>
    </row>
    <row r="27" spans="1:8" ht="13.2" customHeight="1">
      <c r="A27" s="110" t="s">
        <v>816</v>
      </c>
      <c r="B27" s="113">
        <v>5</v>
      </c>
      <c r="C27" s="113" t="s">
        <v>618</v>
      </c>
      <c r="D27" s="113" t="s">
        <v>504</v>
      </c>
      <c r="E27" s="135" t="s">
        <v>817</v>
      </c>
      <c r="F27" s="113" t="s">
        <v>818</v>
      </c>
      <c r="G27" s="115" t="s">
        <v>819</v>
      </c>
    </row>
    <row r="28" spans="1:8" ht="13.2" customHeight="1">
      <c r="A28" s="136" t="s">
        <v>820</v>
      </c>
      <c r="B28" s="113">
        <v>5</v>
      </c>
      <c r="C28" s="113" t="s">
        <v>618</v>
      </c>
      <c r="D28" s="113" t="s">
        <v>504</v>
      </c>
      <c r="E28" s="135" t="s">
        <v>400</v>
      </c>
      <c r="F28" s="113" t="s">
        <v>821</v>
      </c>
      <c r="G28" s="113"/>
    </row>
    <row r="29" spans="1:8" ht="13.2" customHeight="1">
      <c r="A29" s="137" t="s">
        <v>822</v>
      </c>
      <c r="B29" s="39">
        <v>5</v>
      </c>
      <c r="C29" s="39" t="s">
        <v>618</v>
      </c>
      <c r="D29" s="39" t="s">
        <v>395</v>
      </c>
      <c r="E29" s="39" t="s">
        <v>823</v>
      </c>
    </row>
    <row r="31" spans="1:8" ht="15.75" customHeight="1">
      <c r="A31" s="126" t="s">
        <v>824</v>
      </c>
    </row>
    <row r="32" spans="1:8" ht="15.75" customHeight="1">
      <c r="A32" s="126" t="s">
        <v>825</v>
      </c>
    </row>
    <row r="33" spans="1:1" ht="15.75" customHeight="1">
      <c r="A33" s="126" t="s">
        <v>826</v>
      </c>
    </row>
    <row r="34" spans="1:1" ht="15.75" customHeight="1">
      <c r="A34" s="126" t="s">
        <v>827</v>
      </c>
    </row>
    <row r="35" spans="1:1" ht="14.4" customHeight="1">
      <c r="A35" s="126" t="s">
        <v>828</v>
      </c>
    </row>
    <row r="36" spans="1:1" ht="14.4" customHeight="1">
      <c r="A36" s="126" t="s">
        <v>829</v>
      </c>
    </row>
    <row r="37" spans="1:1" ht="14.4" customHeight="1">
      <c r="A37" s="126" t="s">
        <v>830</v>
      </c>
    </row>
    <row r="38" spans="1:1" ht="14.4" customHeight="1">
      <c r="A38" s="126" t="s">
        <v>831</v>
      </c>
    </row>
    <row r="39" spans="1:1" ht="14.4" customHeight="1">
      <c r="A39" s="126" t="s">
        <v>832</v>
      </c>
    </row>
  </sheetData>
  <hyperlinks>
    <hyperlink ref="G2" r:id="rId1" xr:uid="{00000000-0004-0000-0600-000000000000}"/>
    <hyperlink ref="G3" r:id="rId2" xr:uid="{00000000-0004-0000-0600-000001000000}"/>
    <hyperlink ref="G4" r:id="rId3" xr:uid="{00000000-0004-0000-0600-000002000000}"/>
    <hyperlink ref="G5" r:id="rId4" xr:uid="{00000000-0004-0000-0600-000003000000}"/>
    <hyperlink ref="G6" r:id="rId5" xr:uid="{00000000-0004-0000-0600-000004000000}"/>
    <hyperlink ref="G7" r:id="rId6" xr:uid="{00000000-0004-0000-0600-000005000000}"/>
    <hyperlink ref="G8" r:id="rId7" xr:uid="{00000000-0004-0000-0600-000006000000}"/>
    <hyperlink ref="G9" r:id="rId8" xr:uid="{00000000-0004-0000-0600-000007000000}"/>
    <hyperlink ref="G10" r:id="rId9" xr:uid="{00000000-0004-0000-0600-000008000000}"/>
    <hyperlink ref="G11" r:id="rId10" xr:uid="{00000000-0004-0000-0600-000009000000}"/>
    <hyperlink ref="G12" r:id="rId11" xr:uid="{00000000-0004-0000-0600-00000A000000}"/>
    <hyperlink ref="G13" r:id="rId12" xr:uid="{00000000-0004-0000-0600-00000B000000}"/>
    <hyperlink ref="G14" r:id="rId13" xr:uid="{00000000-0004-0000-0600-00000C000000}"/>
    <hyperlink ref="G15" r:id="rId14" xr:uid="{00000000-0004-0000-0600-00000D000000}"/>
    <hyperlink ref="G16" r:id="rId15" xr:uid="{00000000-0004-0000-0600-00000E000000}"/>
    <hyperlink ref="G17" r:id="rId16" xr:uid="{00000000-0004-0000-0600-00000F000000}"/>
    <hyperlink ref="G18" r:id="rId17" xr:uid="{00000000-0004-0000-0600-000010000000}"/>
    <hyperlink ref="G19" r:id="rId18" xr:uid="{00000000-0004-0000-0600-000011000000}"/>
    <hyperlink ref="G20" r:id="rId19" xr:uid="{00000000-0004-0000-0600-000012000000}"/>
    <hyperlink ref="G21" r:id="rId20" xr:uid="{00000000-0004-0000-0600-000013000000}"/>
    <hyperlink ref="G22" r:id="rId21" xr:uid="{00000000-0004-0000-0600-000014000000}"/>
    <hyperlink ref="G23" r:id="rId22" xr:uid="{00000000-0004-0000-0600-000015000000}"/>
    <hyperlink ref="G24" r:id="rId23" xr:uid="{00000000-0004-0000-0600-000016000000}"/>
    <hyperlink ref="G25" r:id="rId24" xr:uid="{00000000-0004-0000-0600-000017000000}"/>
    <hyperlink ref="G26" r:id="rId25" xr:uid="{00000000-0004-0000-0600-000018000000}"/>
    <hyperlink ref="G27" r:id="rId26" xr:uid="{00000000-0004-0000-0600-000019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26"/>
  <sheetViews>
    <sheetView zoomScaleNormal="10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12.59765625" defaultRowHeight="15.75" customHeight="1"/>
  <cols>
    <col min="1" max="1" width="56.3984375" customWidth="1"/>
    <col min="2" max="2" width="11.69921875" customWidth="1"/>
    <col min="3" max="3" width="8.3984375" customWidth="1"/>
    <col min="4" max="4" width="23.59765625" customWidth="1"/>
    <col min="5" max="5" width="18.5" customWidth="1"/>
    <col min="6" max="6" width="15" customWidth="1"/>
    <col min="7" max="7" width="23.5" customWidth="1"/>
  </cols>
  <sheetData>
    <row r="1" spans="1:8" ht="15.75" customHeight="1">
      <c r="A1" s="127" t="s">
        <v>385</v>
      </c>
      <c r="B1" s="128" t="s">
        <v>387</v>
      </c>
      <c r="C1" s="128" t="s">
        <v>388</v>
      </c>
      <c r="D1" s="128" t="s">
        <v>389</v>
      </c>
      <c r="E1" s="128" t="s">
        <v>390</v>
      </c>
      <c r="F1" s="129" t="s">
        <v>391</v>
      </c>
      <c r="G1" s="130" t="s">
        <v>392</v>
      </c>
    </row>
    <row r="2" spans="1:8" ht="15.75" customHeight="1">
      <c r="A2" s="113" t="s">
        <v>833</v>
      </c>
      <c r="B2" s="132">
        <v>5</v>
      </c>
      <c r="C2" s="132" t="s">
        <v>394</v>
      </c>
      <c r="D2" s="132"/>
      <c r="E2" s="133"/>
      <c r="F2" s="132"/>
      <c r="G2" s="132"/>
      <c r="H2" s="39" t="s">
        <v>398</v>
      </c>
    </row>
    <row r="3" spans="1:8" ht="15.75" customHeight="1">
      <c r="A3" s="113" t="s">
        <v>834</v>
      </c>
      <c r="B3" s="113">
        <v>5</v>
      </c>
      <c r="C3" s="113" t="s">
        <v>394</v>
      </c>
      <c r="D3" s="113"/>
      <c r="E3" s="113"/>
      <c r="F3" s="113"/>
      <c r="G3" s="113"/>
      <c r="H3" s="39" t="s">
        <v>398</v>
      </c>
    </row>
    <row r="4" spans="1:8" ht="15.75" customHeight="1">
      <c r="A4" s="113" t="s">
        <v>835</v>
      </c>
      <c r="B4" s="113">
        <v>4</v>
      </c>
      <c r="C4" s="113" t="s">
        <v>394</v>
      </c>
      <c r="D4" s="113"/>
      <c r="E4" s="113"/>
      <c r="F4" s="113"/>
      <c r="G4" s="113"/>
      <c r="H4" s="39" t="s">
        <v>398</v>
      </c>
    </row>
    <row r="5" spans="1:8" ht="15.75" customHeight="1">
      <c r="A5" s="113" t="s">
        <v>836</v>
      </c>
      <c r="B5" s="113">
        <v>4</v>
      </c>
      <c r="C5" s="113" t="s">
        <v>394</v>
      </c>
      <c r="D5" s="113"/>
      <c r="E5" s="113"/>
      <c r="F5" s="113"/>
      <c r="G5" s="113"/>
      <c r="H5" s="39" t="s">
        <v>398</v>
      </c>
    </row>
    <row r="6" spans="1:8" ht="15.75" customHeight="1">
      <c r="A6" s="113" t="s">
        <v>837</v>
      </c>
      <c r="B6" s="113">
        <v>3</v>
      </c>
      <c r="C6" s="113" t="s">
        <v>394</v>
      </c>
      <c r="D6" s="113"/>
      <c r="E6" s="113"/>
      <c r="F6" s="113"/>
      <c r="G6" s="113"/>
      <c r="H6" s="39" t="s">
        <v>398</v>
      </c>
    </row>
    <row r="7" spans="1:8" ht="15.75" customHeight="1">
      <c r="A7" s="110" t="s">
        <v>838</v>
      </c>
      <c r="B7" s="113">
        <v>4</v>
      </c>
      <c r="C7" s="113" t="s">
        <v>478</v>
      </c>
      <c r="D7" s="113"/>
      <c r="E7" s="113"/>
      <c r="F7" s="113"/>
      <c r="G7" s="113"/>
      <c r="H7" s="39" t="s">
        <v>398</v>
      </c>
    </row>
    <row r="8" spans="1:8" ht="15.75" customHeight="1">
      <c r="A8" s="113" t="s">
        <v>839</v>
      </c>
      <c r="B8" s="113">
        <v>5</v>
      </c>
      <c r="C8" s="113" t="s">
        <v>478</v>
      </c>
      <c r="D8" s="113"/>
      <c r="E8" s="113"/>
      <c r="F8" s="113"/>
      <c r="G8" s="113"/>
      <c r="H8" s="39" t="s">
        <v>398</v>
      </c>
    </row>
    <row r="9" spans="1:8" ht="15.75" customHeight="1">
      <c r="A9" s="113" t="s">
        <v>840</v>
      </c>
      <c r="B9" s="113">
        <v>4</v>
      </c>
      <c r="C9" s="113" t="s">
        <v>478</v>
      </c>
      <c r="D9" s="113"/>
      <c r="E9" s="113"/>
      <c r="F9" s="113"/>
      <c r="G9" s="113"/>
      <c r="H9" s="39" t="s">
        <v>398</v>
      </c>
    </row>
    <row r="10" spans="1:8" ht="15.75" customHeight="1">
      <c r="A10" s="113" t="s">
        <v>841</v>
      </c>
      <c r="B10" s="113">
        <v>5</v>
      </c>
      <c r="C10" s="113" t="s">
        <v>478</v>
      </c>
      <c r="D10" s="113"/>
      <c r="E10" s="113"/>
      <c r="F10" s="113"/>
      <c r="G10" s="113"/>
      <c r="H10" s="39" t="s">
        <v>398</v>
      </c>
    </row>
    <row r="11" spans="1:8" ht="15.75" customHeight="1">
      <c r="A11" s="110" t="s">
        <v>842</v>
      </c>
      <c r="B11" s="113">
        <v>5</v>
      </c>
      <c r="C11" s="113" t="s">
        <v>618</v>
      </c>
      <c r="D11" s="113"/>
      <c r="E11" s="113"/>
      <c r="F11" s="113"/>
      <c r="G11" s="113"/>
      <c r="H11" s="39" t="s">
        <v>398</v>
      </c>
    </row>
    <row r="12" spans="1:8" ht="15.75" customHeight="1">
      <c r="A12" s="113" t="s">
        <v>843</v>
      </c>
      <c r="B12" s="113">
        <v>5</v>
      </c>
      <c r="C12" s="113" t="s">
        <v>618</v>
      </c>
      <c r="D12" s="113"/>
      <c r="E12" s="113"/>
      <c r="F12" s="113"/>
      <c r="G12" s="113"/>
      <c r="H12" s="39" t="s">
        <v>398</v>
      </c>
    </row>
    <row r="13" spans="1:8" ht="15.75" customHeight="1">
      <c r="A13" s="110" t="s">
        <v>844</v>
      </c>
      <c r="B13" s="113">
        <v>5</v>
      </c>
      <c r="C13" s="113" t="s">
        <v>618</v>
      </c>
      <c r="D13" s="113"/>
      <c r="E13" s="113"/>
      <c r="F13" s="113"/>
      <c r="G13" s="113"/>
      <c r="H13" s="39" t="s">
        <v>398</v>
      </c>
    </row>
    <row r="14" spans="1:8" ht="15.75" customHeight="1">
      <c r="A14" s="113" t="s">
        <v>845</v>
      </c>
      <c r="B14" s="113">
        <v>4</v>
      </c>
      <c r="C14" s="113" t="s">
        <v>618</v>
      </c>
      <c r="D14" s="113"/>
      <c r="E14" s="113"/>
      <c r="F14" s="113"/>
      <c r="G14" s="113"/>
      <c r="H14" s="39" t="s">
        <v>398</v>
      </c>
    </row>
    <row r="15" spans="1:8" ht="15.75" customHeight="1">
      <c r="A15" s="113" t="s">
        <v>846</v>
      </c>
      <c r="B15" s="113">
        <v>5</v>
      </c>
      <c r="C15" s="113" t="s">
        <v>618</v>
      </c>
      <c r="D15" s="113"/>
      <c r="E15" s="113"/>
      <c r="F15" s="113"/>
      <c r="G15" s="113"/>
      <c r="H15" s="39" t="s">
        <v>398</v>
      </c>
    </row>
    <row r="16" spans="1:8" ht="15.75" customHeight="1">
      <c r="A16" s="110" t="s">
        <v>847</v>
      </c>
      <c r="B16" s="113">
        <v>5</v>
      </c>
      <c r="C16" s="113" t="s">
        <v>618</v>
      </c>
      <c r="D16" s="113"/>
      <c r="E16" s="113"/>
      <c r="F16" s="113"/>
      <c r="G16" s="113"/>
      <c r="H16" s="39" t="s">
        <v>398</v>
      </c>
    </row>
    <row r="17" spans="1:7" ht="15.75" customHeight="1">
      <c r="A17" s="113" t="s">
        <v>848</v>
      </c>
      <c r="B17" s="113">
        <v>5</v>
      </c>
      <c r="C17" s="113" t="s">
        <v>618</v>
      </c>
      <c r="D17" s="113"/>
      <c r="E17" s="113"/>
      <c r="F17" s="113"/>
      <c r="G17" s="113"/>
    </row>
    <row r="18" spans="1:7" ht="15.75" customHeight="1">
      <c r="A18" s="113" t="s">
        <v>849</v>
      </c>
      <c r="B18" s="113">
        <v>5</v>
      </c>
      <c r="C18" s="113" t="s">
        <v>618</v>
      </c>
      <c r="D18" s="113"/>
      <c r="E18" s="113"/>
      <c r="F18" s="113"/>
      <c r="G18" s="113"/>
    </row>
    <row r="19" spans="1:7" ht="15.75" customHeight="1">
      <c r="A19" s="110" t="s">
        <v>850</v>
      </c>
      <c r="B19" s="113">
        <v>5</v>
      </c>
      <c r="C19" s="113" t="s">
        <v>618</v>
      </c>
      <c r="D19" s="113"/>
      <c r="E19" s="113"/>
      <c r="F19" s="113"/>
      <c r="G19" s="113"/>
    </row>
    <row r="20" spans="1:7" ht="15.75" customHeight="1">
      <c r="A20" s="138" t="s">
        <v>851</v>
      </c>
      <c r="B20" s="113"/>
      <c r="C20" s="113"/>
      <c r="D20" s="113"/>
      <c r="E20" s="113"/>
      <c r="F20" s="113"/>
      <c r="G20" s="113"/>
    </row>
    <row r="21" spans="1:7" ht="15.75" customHeight="1">
      <c r="A21" s="138" t="s">
        <v>852</v>
      </c>
      <c r="B21" s="113"/>
      <c r="C21" s="113"/>
      <c r="D21" s="113"/>
      <c r="E21" s="113"/>
      <c r="F21" s="113"/>
      <c r="G21" s="113"/>
    </row>
    <row r="22" spans="1:7" ht="15.75" customHeight="1">
      <c r="A22" s="138" t="s">
        <v>853</v>
      </c>
      <c r="B22" s="113"/>
      <c r="C22" s="113"/>
      <c r="D22" s="113"/>
      <c r="E22" s="113"/>
      <c r="F22" s="113"/>
      <c r="G22" s="113"/>
    </row>
    <row r="23" spans="1:7" ht="15.75" customHeight="1">
      <c r="A23" s="138" t="s">
        <v>854</v>
      </c>
      <c r="B23" s="113"/>
      <c r="C23" s="113"/>
      <c r="D23" s="113"/>
      <c r="E23" s="113"/>
      <c r="F23" s="113"/>
      <c r="G23" s="113"/>
    </row>
    <row r="24" spans="1:7" ht="15.75" customHeight="1">
      <c r="A24" s="138" t="s">
        <v>855</v>
      </c>
      <c r="B24" s="113"/>
      <c r="C24" s="113"/>
      <c r="D24" s="113"/>
      <c r="E24" s="113"/>
      <c r="F24" s="113"/>
      <c r="G24" s="113"/>
    </row>
    <row r="25" spans="1:7" ht="15.75" customHeight="1">
      <c r="A25" s="138" t="s">
        <v>856</v>
      </c>
      <c r="B25" s="113"/>
      <c r="C25" s="113"/>
      <c r="D25" s="113"/>
      <c r="E25" s="113"/>
      <c r="F25" s="113"/>
      <c r="G25" s="113"/>
    </row>
    <row r="26" spans="1:7" ht="15.75" customHeight="1">
      <c r="A26" s="138" t="s">
        <v>857</v>
      </c>
      <c r="B26" s="113"/>
      <c r="C26" s="113"/>
      <c r="D26" s="113"/>
      <c r="E26" s="113"/>
      <c r="F26" s="113"/>
      <c r="G26" s="1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2517"/>
  <sheetViews>
    <sheetView zoomScaleNormal="100" workbookViewId="0">
      <pane ySplit="1" topLeftCell="A2" activePane="bottomLeft" state="frozen"/>
      <selection pane="bottomLeft" activeCell="B3" sqref="B3"/>
    </sheetView>
  </sheetViews>
  <sheetFormatPr defaultColWidth="12.59765625" defaultRowHeight="15.75" customHeight="1"/>
  <cols>
    <col min="1" max="1" width="40" customWidth="1"/>
    <col min="2" max="2" width="11.5" customWidth="1"/>
    <col min="3" max="3" width="15.59765625" customWidth="1"/>
    <col min="4" max="5" width="15.5" customWidth="1"/>
    <col min="6" max="6" width="15" customWidth="1"/>
    <col min="7" max="7" width="14.69921875" customWidth="1"/>
    <col min="8" max="8" width="15.5" customWidth="1"/>
    <col min="9" max="9" width="17.19921875" customWidth="1"/>
    <col min="10" max="10" width="36.3984375" customWidth="1"/>
    <col min="12" max="12" width="1.5" customWidth="1"/>
  </cols>
  <sheetData>
    <row r="1" spans="1:26" ht="39.75" customHeight="1">
      <c r="A1" s="1" t="s">
        <v>0</v>
      </c>
      <c r="B1" s="2" t="s">
        <v>1</v>
      </c>
      <c r="C1" s="2" t="s">
        <v>2</v>
      </c>
      <c r="D1" s="95" t="s">
        <v>3</v>
      </c>
      <c r="E1" s="95" t="s">
        <v>4</v>
      </c>
      <c r="F1" s="95" t="s">
        <v>5</v>
      </c>
      <c r="G1" s="95" t="s">
        <v>6</v>
      </c>
      <c r="H1" s="96" t="s">
        <v>7</v>
      </c>
      <c r="I1" s="95" t="s">
        <v>8</v>
      </c>
      <c r="J1" s="4" t="s">
        <v>9</v>
      </c>
    </row>
    <row r="2" spans="1:26" ht="13.2" customHeight="1">
      <c r="A2" s="142" t="s">
        <v>142</v>
      </c>
      <c r="B2" s="5">
        <v>45402</v>
      </c>
      <c r="C2" s="97"/>
      <c r="D2" s="59">
        <f>(('Итоговая табл.1чел(все услуги-к'!$D2+('Итоговая табл.1чел(все услуги-к'!$D2*'Таблица вводных'!$G$4)))-('Расчет комиссии(Нади)'!$K2+'Таблица вводных'!$E$3+'Таблица вводных'!$F$3)</f>
        <v>-3.1149999999999691</v>
      </c>
      <c r="E2" s="59">
        <f>('Итоговая табл.1чел(все услуги-к'!$E2+('Итоговая табл.1чел(все услуги-к'!$E2*'Таблица вводных'!$G$5))-('Расчет комиссии(Нади)'!$K2+'Таблица вводных'!$E$3+'Таблица вводных'!$F$3)</f>
        <v>-9.8992499999999701</v>
      </c>
      <c r="F2" s="59">
        <f>('Итоговая табл.1чел(все услуги-к'!$F2+('Итоговая табл.1чел(все услуги-к'!$F2*'Таблица вводных'!$G$6))-('Расчет комиссии(Нади)'!$K2+'Таблица вводных'!$E$3+'Таблица вводных'!$F$3)</f>
        <v>12.945000000000032</v>
      </c>
      <c r="G2" s="59">
        <f>('Итоговая табл.1чел(все услуги-к'!$G2+('Итоговая табл.1чел(все услуги-к'!$G2*'Таблица вводных'!$G$7))-('Расчет комиссии(Нади)'!$K2+'Таблица вводных'!$E$3+'Таблица вводных'!$F$3)</f>
        <v>-10.814999999999969</v>
      </c>
      <c r="H2" s="59">
        <f>'Итоговая табл.1чел(все услуги-к'!$H2-('Расчет комиссии(Нади)'!$K2+'Таблица вводных'!$E$3+'Таблица вводных'!$F$3)</f>
        <v>-10.814999999999969</v>
      </c>
      <c r="I2" s="59">
        <f>('Итоговая табл.1чел(все услуги-к'!$I2+('Итоговая табл.1чел(все услуги-к'!$I2*'Таблица вводных'!$G$9))-('Расчет комиссии(Нади)'!$K2+'Таблица вводных'!$E$3+'Таблица вводных'!$F$3)</f>
        <v>-10.814999999999969</v>
      </c>
      <c r="J2" s="10" t="s">
        <v>143</v>
      </c>
    </row>
    <row r="3" spans="1:26" ht="13.2" customHeight="1">
      <c r="A3" s="140"/>
      <c r="B3" s="5">
        <v>45405</v>
      </c>
      <c r="C3" s="6"/>
      <c r="D3" s="59" t="e">
        <f>(('Итоговая табл.1чел(все услуги-к'!$D3+('Итоговая табл.1чел(все услуги-к'!$D3*'Таблица вводных'!$G$4)))-('Расчет комиссии(Нади)'!$K3+'Таблица вводных'!$E$3+'Таблица вводных'!$F$3)</f>
        <v>#VALUE!</v>
      </c>
      <c r="E3" s="59" t="e">
        <f>('Итоговая табл.1чел(все услуги-к'!$E3+('Итоговая табл.1чел(все услуги-к'!$E3*'Таблица вводных'!$G$5))-('Расчет комиссии(Нади)'!$K3+'Таблица вводных'!$E$3+'Таблица вводных'!$F$3)</f>
        <v>#VALUE!</v>
      </c>
      <c r="F3" s="59" t="e">
        <f>('Итоговая табл.1чел(все услуги-к'!$F3+('Итоговая табл.1чел(все услуги-к'!$F3*'Таблица вводных'!$G$6))-('Расчет комиссии(Нади)'!$K3+'Таблица вводных'!$E$3+'Таблица вводных'!$F$3)</f>
        <v>#VALUE!</v>
      </c>
      <c r="G3" s="59" t="e">
        <f>('Итоговая табл.1чел(все услуги-к'!$G3+('Итоговая табл.1чел(все услуги-к'!$G3*'Таблица вводных'!$G$7))-('Расчет комиссии(Нади)'!$K3+'Таблица вводных'!$E$3+'Таблица вводных'!$F$3)</f>
        <v>#VALUE!</v>
      </c>
      <c r="H3" s="59" t="e">
        <f>'Итоговая табл.1чел(все услуги-к'!$H3-('Расчет комиссии(Нади)'!$K3+'Таблица вводных'!$E$3+'Таблица вводных'!$F$3)</f>
        <v>#VALUE!</v>
      </c>
      <c r="I3" s="59" t="e">
        <f>('Итоговая табл.1чел(все услуги-к'!$I3+('Итоговая табл.1чел(все услуги-к'!$I3*'Таблица вводных'!$G$9))-('Расчет комиссии(Нади)'!$K3+'Таблица вводных'!$E$3+'Таблица вводных'!$F$3)</f>
        <v>#VALUE!</v>
      </c>
      <c r="J3" s="13" t="s">
        <v>143</v>
      </c>
    </row>
    <row r="4" spans="1:26" ht="13.2" customHeight="1">
      <c r="A4" s="140"/>
      <c r="B4" s="5">
        <v>45409</v>
      </c>
      <c r="C4" s="15"/>
      <c r="D4" s="59">
        <f>(('Итоговая табл.1чел(все услуги-к'!$D4+('Итоговая табл.1чел(все услуги-к'!$D4*'Таблица вводных'!$G$4)))-('Расчет комиссии(Нади)'!$K4+'Таблица вводных'!$E$3+'Таблица вводных'!$F$3)</f>
        <v>-3.1149999999999691</v>
      </c>
      <c r="E4" s="59">
        <f>('Итоговая табл.1чел(все услуги-к'!$E4+('Итоговая табл.1чел(все услуги-к'!$E4*'Таблица вводных'!$G$5))-('Расчет комиссии(Нади)'!$K4+'Таблица вводных'!$E$3+'Таблица вводных'!$F$3)</f>
        <v>-9.8992499999999701</v>
      </c>
      <c r="F4" s="59">
        <f>('Итоговая табл.1чел(все услуги-к'!$F4+('Итоговая табл.1чел(все услуги-к'!$F4*'Таблица вводных'!$G$6))-('Расчет комиссии(Нади)'!$K4+'Таблица вводных'!$E$3+'Таблица вводных'!$F$3)</f>
        <v>12.945000000000032</v>
      </c>
      <c r="G4" s="59">
        <f>('Итоговая табл.1чел(все услуги-к'!$G4+('Итоговая табл.1чел(все услуги-к'!$G4*'Таблица вводных'!$G$7))-('Расчет комиссии(Нади)'!$K4+'Таблица вводных'!$E$3+'Таблица вводных'!$F$3)</f>
        <v>-10.814999999999969</v>
      </c>
      <c r="H4" s="59">
        <f>'Итоговая табл.1чел(все услуги-к'!$H4-('Расчет комиссии(Нади)'!$K4+'Таблица вводных'!$E$3+'Таблица вводных'!$F$3)</f>
        <v>-10.814999999999969</v>
      </c>
      <c r="I4" s="59">
        <f>('Итоговая табл.1чел(все услуги-к'!$I4+('Итоговая табл.1чел(все услуги-к'!$I4*'Таблица вводных'!$G$9))-('Расчет комиссии(Нади)'!$K4+'Таблица вводных'!$E$3+'Таблица вводных'!$F$3)</f>
        <v>-10.814999999999969</v>
      </c>
      <c r="J4" s="13" t="s">
        <v>143</v>
      </c>
    </row>
    <row r="5" spans="1:26" ht="13.2" customHeight="1">
      <c r="A5" s="140"/>
      <c r="B5" s="5">
        <v>45412</v>
      </c>
      <c r="C5" s="6"/>
      <c r="D5" s="59">
        <f>(('Итоговая табл.1чел(все услуги-к'!$D5+('Итоговая табл.1чел(все услуги-к'!$D5*'Таблица вводных'!$G$4)))-('Расчет комиссии(Нади)'!$K5+'Таблица вводных'!$E$3+'Таблица вводных'!$F$3)</f>
        <v>-3.1149999999999691</v>
      </c>
      <c r="E5" s="59">
        <f>('Итоговая табл.1чел(все услуги-к'!$E5+('Итоговая табл.1чел(все услуги-к'!$E5*'Таблица вводных'!$G$5))-('Расчет комиссии(Нади)'!$K5+'Таблица вводных'!$E$3+'Таблица вводных'!$F$3)</f>
        <v>-9.8992499999999701</v>
      </c>
      <c r="F5" s="59">
        <f>('Итоговая табл.1чел(все услуги-к'!$F5+('Итоговая табл.1чел(все услуги-к'!$F5*'Таблица вводных'!$G$6))-('Расчет комиссии(Нади)'!$K5+'Таблица вводных'!$E$3+'Таблица вводных'!$F$3)</f>
        <v>12.945000000000032</v>
      </c>
      <c r="G5" s="59">
        <f>('Итоговая табл.1чел(все услуги-к'!$G5+('Итоговая табл.1чел(все услуги-к'!$G5*'Таблица вводных'!$G$7))-('Расчет комиссии(Нади)'!$K5+'Таблица вводных'!$E$3+'Таблица вводных'!$F$3)</f>
        <v>-10.814999999999969</v>
      </c>
      <c r="H5" s="59">
        <f>'Итоговая табл.1чел(все услуги-к'!$H5-('Расчет комиссии(Нади)'!$K5+'Таблица вводных'!$E$3+'Таблица вводных'!$F$3)</f>
        <v>-10.814999999999969</v>
      </c>
      <c r="I5" s="59">
        <f>('Итоговая табл.1чел(все услуги-к'!$I5+('Итоговая табл.1чел(все услуги-к'!$I5*'Таблица вводных'!$G$9))-('Расчет комиссии(Нади)'!$K5+'Таблица вводных'!$E$3+'Таблица вводных'!$F$3)</f>
        <v>-10.814999999999969</v>
      </c>
      <c r="J5" s="13" t="s">
        <v>143</v>
      </c>
    </row>
    <row r="6" spans="1:26" ht="13.2" customHeight="1">
      <c r="A6" s="140"/>
      <c r="B6" s="5">
        <v>45416</v>
      </c>
      <c r="C6" s="15"/>
      <c r="D6" s="59">
        <f>(('Итоговая табл.1чел(все услуги-к'!$D6+('Итоговая табл.1чел(все услуги-к'!$D6*'Таблица вводных'!$G$4)))-('Расчет комиссии(Нади)'!$K6+'Таблица вводных'!$E$3+'Таблица вводных'!$F$3)</f>
        <v>-3.1149999999999691</v>
      </c>
      <c r="E6" s="59">
        <f>('Итоговая табл.1чел(все услуги-к'!$E6+('Итоговая табл.1чел(все услуги-к'!$E6*'Таблица вводных'!$G$5))-('Расчет комиссии(Нади)'!$K6+'Таблица вводных'!$E$3+'Таблица вводных'!$F$3)</f>
        <v>-9.8992499999999701</v>
      </c>
      <c r="F6" s="59">
        <f>('Итоговая табл.1чел(все услуги-к'!$F6+('Итоговая табл.1чел(все услуги-к'!$F6*'Таблица вводных'!$G$6))-('Расчет комиссии(Нади)'!$K6+'Таблица вводных'!$E$3+'Таблица вводных'!$F$3)</f>
        <v>12.945000000000032</v>
      </c>
      <c r="G6" s="59">
        <f>('Итоговая табл.1чел(все услуги-к'!$G6+('Итоговая табл.1чел(все услуги-к'!$G6*'Таблица вводных'!$G$7))-('Расчет комиссии(Нади)'!$K6+'Таблица вводных'!$E$3+'Таблица вводных'!$F$3)</f>
        <v>-10.814999999999969</v>
      </c>
      <c r="H6" s="59">
        <f>'Итоговая табл.1чел(все услуги-к'!$H6-('Расчет комиссии(Нади)'!$K6+'Таблица вводных'!$E$3+'Таблица вводных'!$F$3)</f>
        <v>-10.814999999999969</v>
      </c>
      <c r="I6" s="59">
        <f>('Итоговая табл.1чел(все услуги-к'!$I6+('Итоговая табл.1чел(все услуги-к'!$I6*'Таблица вводных'!$G$9))-('Расчет комиссии(Нади)'!$K6+'Таблица вводных'!$E$3+'Таблица вводных'!$F$3)</f>
        <v>-10.814999999999969</v>
      </c>
      <c r="J6" s="13" t="s">
        <v>143</v>
      </c>
    </row>
    <row r="7" spans="1:26" ht="13.2" customHeight="1">
      <c r="A7" s="140"/>
      <c r="B7" s="5">
        <v>45419</v>
      </c>
      <c r="C7" s="15"/>
      <c r="D7" s="59">
        <f>(('Итоговая табл.1чел(все услуги-к'!$D7+('Итоговая табл.1чел(все услуги-к'!$D7*'Таблица вводных'!$G$4)))-('Расчет комиссии(Нади)'!$K7+'Таблица вводных'!$E$3+'Таблица вводных'!$F$3)</f>
        <v>-3.1149999999999691</v>
      </c>
      <c r="E7" s="59">
        <f>('Итоговая табл.1чел(все услуги-к'!$E7+('Итоговая табл.1чел(все услуги-к'!$E7*'Таблица вводных'!$G$5))-('Расчет комиссии(Нади)'!$K7+'Таблица вводных'!$E$3+'Таблица вводных'!$F$3)</f>
        <v>-9.8992499999999701</v>
      </c>
      <c r="F7" s="59">
        <f>('Итоговая табл.1чел(все услуги-к'!$F7+('Итоговая табл.1чел(все услуги-к'!$F7*'Таблица вводных'!$G$6))-('Расчет комиссии(Нади)'!$K7+'Таблица вводных'!$E$3+'Таблица вводных'!$F$3)</f>
        <v>12.945000000000032</v>
      </c>
      <c r="G7" s="59">
        <f>('Итоговая табл.1чел(все услуги-к'!$G7+('Итоговая табл.1чел(все услуги-к'!$G7*'Таблица вводных'!$G$7))-('Расчет комиссии(Нади)'!$K7+'Таблица вводных'!$E$3+'Таблица вводных'!$F$3)</f>
        <v>-10.814999999999969</v>
      </c>
      <c r="H7" s="59">
        <f>'Итоговая табл.1чел(все услуги-к'!$H7-('Расчет комиссии(Нади)'!$K7+'Таблица вводных'!$E$3+'Таблица вводных'!$F$3)</f>
        <v>-10.814999999999969</v>
      </c>
      <c r="I7" s="59">
        <f>('Итоговая табл.1чел(все услуги-к'!$I7+('Итоговая табл.1чел(все услуги-к'!$I7*'Таблица вводных'!$G$9))-('Расчет комиссии(Нади)'!$K7+'Таблица вводных'!$E$3+'Таблица вводных'!$F$3)</f>
        <v>-10.814999999999969</v>
      </c>
      <c r="J7" s="13" t="s">
        <v>143</v>
      </c>
    </row>
    <row r="8" spans="1:26" ht="13.2" customHeight="1">
      <c r="A8" s="140"/>
      <c r="B8" s="5">
        <v>45423</v>
      </c>
      <c r="C8" s="15"/>
      <c r="D8" s="59">
        <f>(('Итоговая табл.1чел(все услуги-к'!$D8+('Итоговая табл.1чел(все услуги-к'!$D8*'Таблица вводных'!$G$4)))-('Расчет комиссии(Нади)'!$K8+'Таблица вводных'!$E$3+'Таблица вводных'!$F$3)</f>
        <v>-3.1149999999999691</v>
      </c>
      <c r="E8" s="59">
        <f>('Итоговая табл.1чел(все услуги-к'!$E8+('Итоговая табл.1чел(все услуги-к'!$E8*'Таблица вводных'!$G$5))-('Расчет комиссии(Нади)'!$K8+'Таблица вводных'!$E$3+'Таблица вводных'!$F$3)</f>
        <v>-9.8992499999999701</v>
      </c>
      <c r="F8" s="59">
        <f>('Итоговая табл.1чел(все услуги-к'!$F8+('Итоговая табл.1чел(все услуги-к'!$F8*'Таблица вводных'!$G$6))-('Расчет комиссии(Нади)'!$K8+'Таблица вводных'!$E$3+'Таблица вводных'!$F$3)</f>
        <v>12.945000000000032</v>
      </c>
      <c r="G8" s="59">
        <f>('Итоговая табл.1чел(все услуги-к'!$G8+('Итоговая табл.1чел(все услуги-к'!$G8*'Таблица вводных'!$G$7))-('Расчет комиссии(Нади)'!$K8+'Таблица вводных'!$E$3+'Таблица вводных'!$F$3)</f>
        <v>-10.814999999999969</v>
      </c>
      <c r="H8" s="59">
        <f>'Итоговая табл.1чел(все услуги-к'!$H8-('Расчет комиссии(Нади)'!$K8+'Таблица вводных'!$E$3+'Таблица вводных'!$F$3)</f>
        <v>-10.814999999999969</v>
      </c>
      <c r="I8" s="59">
        <f>('Итоговая табл.1чел(все услуги-к'!$I8+('Итоговая табл.1чел(все услуги-к'!$I8*'Таблица вводных'!$G$9))-('Расчет комиссии(Нади)'!$K8+'Таблица вводных'!$E$3+'Таблица вводных'!$F$3)</f>
        <v>-10.814999999999969</v>
      </c>
      <c r="J8" s="13" t="s">
        <v>143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3.2" customHeight="1">
      <c r="A9" s="140"/>
      <c r="B9" s="5">
        <v>45426</v>
      </c>
      <c r="C9" s="6"/>
      <c r="D9" s="59">
        <f>(('Итоговая табл.1чел(все услуги-к'!$D9+('Итоговая табл.1чел(все услуги-к'!$D9*'Таблица вводных'!$G$4)))-('Расчет комиссии(Нади)'!$K9+'Таблица вводных'!$E$3+'Таблица вводных'!$F$3)</f>
        <v>-3.1149999999999691</v>
      </c>
      <c r="E9" s="59">
        <f>('Итоговая табл.1чел(все услуги-к'!$E9+('Итоговая табл.1чел(все услуги-к'!$E9*'Таблица вводных'!$G$5))-('Расчет комиссии(Нади)'!$K9+'Таблица вводных'!$E$3+'Таблица вводных'!$F$3)</f>
        <v>-9.8992499999999701</v>
      </c>
      <c r="F9" s="59">
        <f>('Итоговая табл.1чел(все услуги-к'!$F9+('Итоговая табл.1чел(все услуги-к'!$F9*'Таблица вводных'!$G$6))-('Расчет комиссии(Нади)'!$K9+'Таблица вводных'!$E$3+'Таблица вводных'!$F$3)</f>
        <v>12.945000000000032</v>
      </c>
      <c r="G9" s="59">
        <f>('Итоговая табл.1чел(все услуги-к'!$G9+('Итоговая табл.1чел(все услуги-к'!$G9*'Таблица вводных'!$G$7))-('Расчет комиссии(Нади)'!$K9+'Таблица вводных'!$E$3+'Таблица вводных'!$F$3)</f>
        <v>-10.814999999999969</v>
      </c>
      <c r="H9" s="59">
        <f>'Итоговая табл.1чел(все услуги-к'!$H9-('Расчет комиссии(Нади)'!$K9+'Таблица вводных'!$E$3+'Таблица вводных'!$F$3)</f>
        <v>-10.814999999999969</v>
      </c>
      <c r="I9" s="59">
        <f>('Итоговая табл.1чел(все услуги-к'!$I9+('Итоговая табл.1чел(все услуги-к'!$I9*'Таблица вводных'!$G$9))-('Расчет комиссии(Нади)'!$K9+'Таблица вводных'!$E$3+'Таблица вводных'!$F$3)</f>
        <v>-10.814999999999969</v>
      </c>
      <c r="J9" s="13" t="s">
        <v>143</v>
      </c>
      <c r="L9" s="39" t="s">
        <v>141</v>
      </c>
    </row>
    <row r="10" spans="1:26" ht="13.2" customHeight="1">
      <c r="A10" s="140"/>
      <c r="B10" s="5">
        <v>45430</v>
      </c>
      <c r="C10" s="15"/>
      <c r="D10" s="59">
        <f>(('Итоговая табл.1чел(все услуги-к'!$D10+('Итоговая табл.1чел(все услуги-к'!$D10*'Таблица вводных'!$G$4)))-('Расчет комиссии(Нади)'!$K10+'Таблица вводных'!$E$3+'Таблица вводных'!$F$3)</f>
        <v>-3.1149999999999691</v>
      </c>
      <c r="E10" s="59">
        <f>('Итоговая табл.1чел(все услуги-к'!$E10+('Итоговая табл.1чел(все услуги-к'!$E10*'Таблица вводных'!$G$5))-('Расчет комиссии(Нади)'!$K10+'Таблица вводных'!$E$3+'Таблица вводных'!$F$3)</f>
        <v>-9.8992499999999701</v>
      </c>
      <c r="F10" s="59">
        <f>('Итоговая табл.1чел(все услуги-к'!$F10+('Итоговая табл.1чел(все услуги-к'!$F10*'Таблица вводных'!$G$6))-('Расчет комиссии(Нади)'!$K10+'Таблица вводных'!$E$3+'Таблица вводных'!$F$3)</f>
        <v>12.945000000000032</v>
      </c>
      <c r="G10" s="59">
        <f>('Итоговая табл.1чел(все услуги-к'!$G10+('Итоговая табл.1чел(все услуги-к'!$G10*'Таблица вводных'!$G$7))-('Расчет комиссии(Нади)'!$K10+'Таблица вводных'!$E$3+'Таблица вводных'!$F$3)</f>
        <v>-10.814999999999969</v>
      </c>
      <c r="H10" s="59">
        <f>'Итоговая табл.1чел(все услуги-к'!$H10-('Расчет комиссии(Нади)'!$K10+'Таблица вводных'!$E$3+'Таблица вводных'!$F$3)</f>
        <v>-10.814999999999969</v>
      </c>
      <c r="I10" s="59">
        <f>('Итоговая табл.1чел(все услуги-к'!$I10+('Итоговая табл.1чел(все услуги-к'!$I10*'Таблица вводных'!$G$9))-('Расчет комиссии(Нади)'!$K10+'Таблица вводных'!$E$3+'Таблица вводных'!$F$3)</f>
        <v>-10.814999999999969</v>
      </c>
      <c r="J10" s="13" t="s">
        <v>143</v>
      </c>
    </row>
    <row r="11" spans="1:26" ht="13.2" customHeight="1">
      <c r="A11" s="140"/>
      <c r="B11" s="5">
        <v>45433</v>
      </c>
      <c r="C11" s="15"/>
      <c r="D11" s="59">
        <f>(('Итоговая табл.1чел(все услуги-к'!$D11+('Итоговая табл.1чел(все услуги-к'!$D11*'Таблица вводных'!$G$4)))-('Расчет комиссии(Нади)'!$K11+'Таблица вводных'!$E$3+'Таблица вводных'!$F$3)</f>
        <v>-3.1149999999999691</v>
      </c>
      <c r="E11" s="59">
        <f>('Итоговая табл.1чел(все услуги-к'!$E11+('Итоговая табл.1чел(все услуги-к'!$E11*'Таблица вводных'!$G$5))-('Расчет комиссии(Нади)'!$K11+'Таблица вводных'!$E$3+'Таблица вводных'!$F$3)</f>
        <v>-9.8992499999999701</v>
      </c>
      <c r="F11" s="59">
        <f>('Итоговая табл.1чел(все услуги-к'!$F11+('Итоговая табл.1чел(все услуги-к'!$F11*'Таблица вводных'!$G$6))-('Расчет комиссии(Нади)'!$K11+'Таблица вводных'!$E$3+'Таблица вводных'!$F$3)</f>
        <v>12.945000000000032</v>
      </c>
      <c r="G11" s="59">
        <f>('Итоговая табл.1чел(все услуги-к'!$G11+('Итоговая табл.1чел(все услуги-к'!$G11*'Таблица вводных'!$G$7))-('Расчет комиссии(Нади)'!$K11+'Таблица вводных'!$E$3+'Таблица вводных'!$F$3)</f>
        <v>-10.814999999999969</v>
      </c>
      <c r="H11" s="59">
        <f>'Итоговая табл.1чел(все услуги-к'!$H11-('Расчет комиссии(Нади)'!$K11+'Таблица вводных'!$E$3+'Таблица вводных'!$F$3)</f>
        <v>-10.814999999999969</v>
      </c>
      <c r="I11" s="59">
        <f>('Итоговая табл.1чел(все услуги-к'!$I11+('Итоговая табл.1чел(все услуги-к'!$I11*'Таблица вводных'!$G$9))-('Расчет комиссии(Нади)'!$K11+'Таблица вводных'!$E$3+'Таблица вводных'!$F$3)</f>
        <v>-10.814999999999969</v>
      </c>
      <c r="J11" s="13" t="s">
        <v>143</v>
      </c>
    </row>
    <row r="12" spans="1:26" ht="13.2" customHeight="1">
      <c r="A12" s="140"/>
      <c r="B12" s="5">
        <v>45437</v>
      </c>
      <c r="C12" s="6"/>
      <c r="D12" s="59">
        <f>(('Итоговая табл.1чел(все услуги-к'!$D12+('Итоговая табл.1чел(все услуги-к'!$D12*'Таблица вводных'!$G$4)))-('Расчет комиссии(Нади)'!$K12+'Таблица вводных'!$E$3+'Таблица вводных'!$F$3)</f>
        <v>-3.1149999999999691</v>
      </c>
      <c r="E12" s="59">
        <f>('Итоговая табл.1чел(все услуги-к'!$E12+('Итоговая табл.1чел(все услуги-к'!$E12*'Таблица вводных'!$G$5))-('Расчет комиссии(Нади)'!$K12+'Таблица вводных'!$E$3+'Таблица вводных'!$F$3)</f>
        <v>-9.8992499999999701</v>
      </c>
      <c r="F12" s="59">
        <f>('Итоговая табл.1чел(все услуги-к'!$F12+('Итоговая табл.1чел(все услуги-к'!$F12*'Таблица вводных'!$G$6))-('Расчет комиссии(Нади)'!$K12+'Таблица вводных'!$E$3+'Таблица вводных'!$F$3)</f>
        <v>12.945000000000032</v>
      </c>
      <c r="G12" s="59">
        <f>('Итоговая табл.1чел(все услуги-к'!$G12+('Итоговая табл.1чел(все услуги-к'!$G12*'Таблица вводных'!$G$7))-('Расчет комиссии(Нади)'!$K12+'Таблица вводных'!$E$3+'Таблица вводных'!$F$3)</f>
        <v>-10.814999999999969</v>
      </c>
      <c r="H12" s="59">
        <f>'Итоговая табл.1чел(все услуги-к'!$H12-('Расчет комиссии(Нади)'!$K12+'Таблица вводных'!$E$3+'Таблица вводных'!$F$3)</f>
        <v>-10.814999999999969</v>
      </c>
      <c r="I12" s="59">
        <f>('Итоговая табл.1чел(все услуги-к'!$I12+('Итоговая табл.1чел(все услуги-к'!$I12*'Таблица вводных'!$G$9))-('Расчет комиссии(Нади)'!$K12+'Таблица вводных'!$E$3+'Таблица вводных'!$F$3)</f>
        <v>-10.814999999999969</v>
      </c>
      <c r="J12" s="13" t="s">
        <v>143</v>
      </c>
    </row>
    <row r="13" spans="1:26" ht="13.2" customHeight="1">
      <c r="A13" s="140"/>
      <c r="B13" s="5">
        <v>45440</v>
      </c>
      <c r="C13" s="15"/>
      <c r="D13" s="59">
        <f>(('Итоговая табл.1чел(все услуги-к'!$D13+('Итоговая табл.1чел(все услуги-к'!$D13*'Таблица вводных'!$G$4)))-('Расчет комиссии(Нади)'!$K13+'Таблица вводных'!$E$3+'Таблица вводных'!$F$3)</f>
        <v>-3.1149999999999691</v>
      </c>
      <c r="E13" s="59">
        <f>('Итоговая табл.1чел(все услуги-к'!$E13+('Итоговая табл.1чел(все услуги-к'!$E13*'Таблица вводных'!$G$5))-('Расчет комиссии(Нади)'!$K13+'Таблица вводных'!$E$3+'Таблица вводных'!$F$3)</f>
        <v>-9.8992499999999701</v>
      </c>
      <c r="F13" s="59">
        <f>('Итоговая табл.1чел(все услуги-к'!$F13+('Итоговая табл.1чел(все услуги-к'!$F13*'Таблица вводных'!$G$6))-('Расчет комиссии(Нади)'!$K13+'Таблица вводных'!$E$3+'Таблица вводных'!$F$3)</f>
        <v>12.945000000000032</v>
      </c>
      <c r="G13" s="59">
        <f>('Итоговая табл.1чел(все услуги-к'!$G13+('Итоговая табл.1чел(все услуги-к'!$G13*'Таблица вводных'!$G$7))-('Расчет комиссии(Нади)'!$K13+'Таблица вводных'!$E$3+'Таблица вводных'!$F$3)</f>
        <v>-10.814999999999969</v>
      </c>
      <c r="H13" s="59">
        <f>'Итоговая табл.1чел(все услуги-к'!$H13-('Расчет комиссии(Нади)'!$K13+'Таблица вводных'!$E$3+'Таблица вводных'!$F$3)</f>
        <v>-10.814999999999969</v>
      </c>
      <c r="I13" s="59">
        <f>('Итоговая табл.1чел(все услуги-к'!$I13+('Итоговая табл.1чел(все услуги-к'!$I13*'Таблица вводных'!$G$9))-('Расчет комиссии(Нади)'!$K13+'Таблица вводных'!$E$3+'Таблица вводных'!$F$3)</f>
        <v>-10.814999999999969</v>
      </c>
      <c r="J13" s="13" t="s">
        <v>143</v>
      </c>
    </row>
    <row r="14" spans="1:26" ht="13.2" customHeight="1">
      <c r="A14" s="140"/>
      <c r="B14" s="5"/>
      <c r="C14" s="6"/>
      <c r="D14" s="59">
        <f>(('Итоговая табл.1чел(все услуги-к'!$D14+('Итоговая табл.1чел(все услуги-к'!$D14*'Таблица вводных'!$G$4)))-('Расчет комиссии(Нади)'!$K14+'Таблица вводных'!$E$3+'Таблица вводных'!$F$3)</f>
        <v>-3.1149999999999691</v>
      </c>
      <c r="E14" s="59">
        <f>('Итоговая табл.1чел(все услуги-к'!$E14+('Итоговая табл.1чел(все услуги-к'!$E14*'Таблица вводных'!$G$5))-('Расчет комиссии(Нади)'!$K14+'Таблица вводных'!$E$3+'Таблица вводных'!$F$3)</f>
        <v>-9.8992499999999701</v>
      </c>
      <c r="F14" s="59">
        <f>('Итоговая табл.1чел(все услуги-к'!$F14+('Итоговая табл.1чел(все услуги-к'!$F14*'Таблица вводных'!$G$6))-('Расчет комиссии(Нади)'!$K14+'Таблица вводных'!$E$3+'Таблица вводных'!$F$3)</f>
        <v>12.945000000000032</v>
      </c>
      <c r="G14" s="59">
        <f>('Итоговая табл.1чел(все услуги-к'!$G14+('Итоговая табл.1чел(все услуги-к'!$G14*'Таблица вводных'!$G$7))-('Расчет комиссии(Нади)'!$K14+'Таблица вводных'!$E$3+'Таблица вводных'!$F$3)</f>
        <v>-10.814999999999969</v>
      </c>
      <c r="H14" s="59">
        <f>'Итоговая табл.1чел(все услуги-к'!$H14-('Расчет комиссии(Нади)'!$K14+'Таблица вводных'!$E$3+'Таблица вводных'!$F$3)</f>
        <v>-10.814999999999969</v>
      </c>
      <c r="I14" s="59">
        <f>('Итоговая табл.1чел(все услуги-к'!$I14+('Итоговая табл.1чел(все услуги-к'!$I14*'Таблица вводных'!$G$9))-('Расчет комиссии(Нади)'!$K14+'Таблица вводных'!$E$3+'Таблица вводных'!$F$3)</f>
        <v>-10.814999999999969</v>
      </c>
      <c r="J14" s="13" t="s">
        <v>143</v>
      </c>
    </row>
    <row r="15" spans="1:26" ht="13.2" customHeight="1">
      <c r="A15" s="140"/>
      <c r="B15" s="5"/>
      <c r="C15" s="6"/>
      <c r="D15" s="59">
        <f>(('Итоговая табл.1чел(все услуги-к'!$D15+('Итоговая табл.1чел(все услуги-к'!$D15*'Таблица вводных'!$G$4)))-('Расчет комиссии(Нади)'!$K15+'Таблица вводных'!$E$3+'Таблица вводных'!$F$3)</f>
        <v>-3.1149999999999691</v>
      </c>
      <c r="E15" s="59">
        <f>('Итоговая табл.1чел(все услуги-к'!$E15+('Итоговая табл.1чел(все услуги-к'!$E15*'Таблица вводных'!$G$5))-('Расчет комиссии(Нади)'!$K15+'Таблица вводных'!$E$3+'Таблица вводных'!$F$3)</f>
        <v>-9.8992499999999701</v>
      </c>
      <c r="F15" s="59">
        <f>('Итоговая табл.1чел(все услуги-к'!$F15+('Итоговая табл.1чел(все услуги-к'!$F15*'Таблица вводных'!$G$6))-('Расчет комиссии(Нади)'!$K15+'Таблица вводных'!$E$3+'Таблица вводных'!$F$3)</f>
        <v>12.945000000000032</v>
      </c>
      <c r="G15" s="59">
        <f>('Итоговая табл.1чел(все услуги-к'!$G15+('Итоговая табл.1чел(все услуги-к'!$G15*'Таблица вводных'!$G$7))-('Расчет комиссии(Нади)'!$K15+'Таблица вводных'!$E$3+'Таблица вводных'!$F$3)</f>
        <v>-10.814999999999969</v>
      </c>
      <c r="H15" s="59">
        <f>'Итоговая табл.1чел(все услуги-к'!$H15-('Расчет комиссии(Нади)'!$K15+'Таблица вводных'!$E$3+'Таблица вводных'!$F$3)</f>
        <v>-10.814999999999969</v>
      </c>
      <c r="I15" s="59">
        <f>('Итоговая табл.1чел(все услуги-к'!$I15+('Итоговая табл.1чел(все услуги-к'!$I15*'Таблица вводных'!$G$9))-('Расчет комиссии(Нади)'!$K15+'Таблица вводных'!$E$3+'Таблица вводных'!$F$3)</f>
        <v>-10.814999999999969</v>
      </c>
      <c r="J15" s="13" t="s">
        <v>143</v>
      </c>
    </row>
    <row r="16" spans="1:26" ht="13.2" customHeight="1">
      <c r="A16" s="140"/>
      <c r="B16" s="5"/>
      <c r="C16" s="15"/>
      <c r="D16" s="59">
        <f>(('Итоговая табл.1чел(все услуги-к'!$D16+('Итоговая табл.1чел(все услуги-к'!$D16*'Таблица вводных'!$G$4)))-('Расчет комиссии(Нади)'!$K16+'Таблица вводных'!$E$3+'Таблица вводных'!$F$3)</f>
        <v>-3.1149999999999691</v>
      </c>
      <c r="E16" s="59">
        <f>('Итоговая табл.1чел(все услуги-к'!$E16+('Итоговая табл.1чел(все услуги-к'!$E16*'Таблица вводных'!$G$5))-('Расчет комиссии(Нади)'!$K16+'Таблица вводных'!$E$3+'Таблица вводных'!$F$3)</f>
        <v>-9.8992499999999701</v>
      </c>
      <c r="F16" s="59">
        <f>('Итоговая табл.1чел(все услуги-к'!$F16+('Итоговая табл.1чел(все услуги-к'!$F16*'Таблица вводных'!$G$6))-('Расчет комиссии(Нади)'!$K16+'Таблица вводных'!$E$3+'Таблица вводных'!$F$3)</f>
        <v>12.945000000000032</v>
      </c>
      <c r="G16" s="59">
        <f>('Итоговая табл.1чел(все услуги-к'!$G16+('Итоговая табл.1чел(все услуги-к'!$G16*'Таблица вводных'!$G$7))-('Расчет комиссии(Нади)'!$K16+'Таблица вводных'!$E$3+'Таблица вводных'!$F$3)</f>
        <v>-10.814999999999969</v>
      </c>
      <c r="H16" s="59">
        <f>'Итоговая табл.1чел(все услуги-к'!$H16-('Расчет комиссии(Нади)'!$K16+'Таблица вводных'!$E$3+'Таблица вводных'!$F$3)</f>
        <v>-10.814999999999969</v>
      </c>
      <c r="I16" s="59">
        <f>('Итоговая табл.1чел(все услуги-к'!$I16+('Итоговая табл.1чел(все услуги-к'!$I16*'Таблица вводных'!$G$9))-('Расчет комиссии(Нади)'!$K16+'Таблица вводных'!$E$3+'Таблица вводных'!$F$3)</f>
        <v>-10.814999999999969</v>
      </c>
      <c r="J16" s="13" t="s">
        <v>143</v>
      </c>
    </row>
    <row r="17" spans="1:10" ht="13.2" customHeight="1">
      <c r="A17" s="140"/>
      <c r="B17" s="5"/>
      <c r="C17" s="6"/>
      <c r="D17" s="59">
        <f>(('Итоговая табл.1чел(все услуги-к'!$D17+('Итоговая табл.1чел(все услуги-к'!$D17*'Таблица вводных'!$G$4)))-('Расчет комиссии(Нади)'!$K17+'Таблица вводных'!$E$3+'Таблица вводных'!$F$3)</f>
        <v>-3.1149999999999691</v>
      </c>
      <c r="E17" s="59">
        <f>('Итоговая табл.1чел(все услуги-к'!$E17+('Итоговая табл.1чел(все услуги-к'!$E17*'Таблица вводных'!$G$5))-('Расчет комиссии(Нади)'!$K17+'Таблица вводных'!$E$3+'Таблица вводных'!$F$3)</f>
        <v>-9.8992499999999701</v>
      </c>
      <c r="F17" s="59">
        <f>('Итоговая табл.1чел(все услуги-к'!$F17+('Итоговая табл.1чел(все услуги-к'!$F17*'Таблица вводных'!$G$6))-('Расчет комиссии(Нади)'!$K17+'Таблица вводных'!$E$3+'Таблица вводных'!$F$3)</f>
        <v>12.945000000000032</v>
      </c>
      <c r="G17" s="59">
        <f>('Итоговая табл.1чел(все услуги-к'!$G17+('Итоговая табл.1чел(все услуги-к'!$G17*'Таблица вводных'!$G$7))-('Расчет комиссии(Нади)'!$K17+'Таблица вводных'!$E$3+'Таблица вводных'!$F$3)</f>
        <v>-10.814999999999969</v>
      </c>
      <c r="H17" s="59">
        <f>'Итоговая табл.1чел(все услуги-к'!$H17-('Расчет комиссии(Нади)'!$K17+'Таблица вводных'!$E$3+'Таблица вводных'!$F$3)</f>
        <v>-10.814999999999969</v>
      </c>
      <c r="I17" s="59">
        <f>('Итоговая табл.1чел(все услуги-к'!$I17+('Итоговая табл.1чел(все услуги-к'!$I17*'Таблица вводных'!$G$9))-('Расчет комиссии(Нади)'!$K17+'Таблица вводных'!$E$3+'Таблица вводных'!$F$3)</f>
        <v>-10.814999999999969</v>
      </c>
      <c r="J17" s="13" t="s">
        <v>143</v>
      </c>
    </row>
    <row r="18" spans="1:10" ht="13.2" customHeight="1">
      <c r="A18" s="140"/>
      <c r="B18" s="5"/>
      <c r="C18" s="15"/>
      <c r="D18" s="59">
        <f>(('Итоговая табл.1чел(все услуги-к'!$D18+('Итоговая табл.1чел(все услуги-к'!$D18*'Таблица вводных'!$G$4)))-('Расчет комиссии(Нади)'!$K18+'Таблица вводных'!$E$3+'Таблица вводных'!$F$3)</f>
        <v>-3.1149999999999691</v>
      </c>
      <c r="E18" s="59">
        <f>('Итоговая табл.1чел(все услуги-к'!$E18+('Итоговая табл.1чел(все услуги-к'!$E18*'Таблица вводных'!$G$5))-('Расчет комиссии(Нади)'!$K18+'Таблица вводных'!$E$3+'Таблица вводных'!$F$3)</f>
        <v>-9.8992499999999701</v>
      </c>
      <c r="F18" s="59">
        <f>('Итоговая табл.1чел(все услуги-к'!$F18+('Итоговая табл.1чел(все услуги-к'!$F18*'Таблица вводных'!$G$6))-('Расчет комиссии(Нади)'!$K18+'Таблица вводных'!$E$3+'Таблица вводных'!$F$3)</f>
        <v>12.945000000000032</v>
      </c>
      <c r="G18" s="59">
        <f>('Итоговая табл.1чел(все услуги-к'!$G18+('Итоговая табл.1чел(все услуги-к'!$G18*'Таблица вводных'!$G$7))-('Расчет комиссии(Нади)'!$K18+'Таблица вводных'!$E$3+'Таблица вводных'!$F$3)</f>
        <v>-10.814999999999969</v>
      </c>
      <c r="H18" s="59">
        <f>'Итоговая табл.1чел(все услуги-к'!$H18-('Расчет комиссии(Нади)'!$K18+'Таблица вводных'!$E$3+'Таблица вводных'!$F$3)</f>
        <v>-10.814999999999969</v>
      </c>
      <c r="I18" s="59">
        <f>('Итоговая табл.1чел(все услуги-к'!$I18+('Итоговая табл.1чел(все услуги-к'!$I18*'Таблица вводных'!$G$9))-('Расчет комиссии(Нади)'!$K18+'Таблица вводных'!$E$3+'Таблица вводных'!$F$3)</f>
        <v>-10.814999999999969</v>
      </c>
      <c r="J18" s="13" t="s">
        <v>143</v>
      </c>
    </row>
    <row r="19" spans="1:10" ht="13.2" customHeight="1">
      <c r="A19" s="141"/>
      <c r="B19" s="18"/>
      <c r="C19" s="19"/>
      <c r="D19" s="59">
        <f>(('Итоговая табл.1чел(все услуги-к'!$D19+('Итоговая табл.1чел(все услуги-к'!$D19*'Таблица вводных'!$G$4)))-('Расчет комиссии(Нади)'!$K19+'Таблица вводных'!$E$3+'Таблица вводных'!$F$3)</f>
        <v>-3.1149999999999691</v>
      </c>
      <c r="E19" s="59">
        <f>('Итоговая табл.1чел(все услуги-к'!$E19+('Итоговая табл.1чел(все услуги-к'!$E19*'Таблица вводных'!$G$5))-('Расчет комиссии(Нади)'!$K19+'Таблица вводных'!$E$3+'Таблица вводных'!$F$3)</f>
        <v>-9.8992499999999701</v>
      </c>
      <c r="F19" s="59">
        <f>('Итоговая табл.1чел(все услуги-к'!$F19+('Итоговая табл.1чел(все услуги-к'!$F19*'Таблица вводных'!$G$6))-('Расчет комиссии(Нади)'!$K19+'Таблица вводных'!$E$3+'Таблица вводных'!$F$3)</f>
        <v>12.945000000000032</v>
      </c>
      <c r="G19" s="59">
        <f>('Итоговая табл.1чел(все услуги-к'!$G19+('Итоговая табл.1чел(все услуги-к'!$G19*'Таблица вводных'!$G$7))-('Расчет комиссии(Нади)'!$K19+'Таблица вводных'!$E$3+'Таблица вводных'!$F$3)</f>
        <v>-10.814999999999969</v>
      </c>
      <c r="H19" s="59">
        <f>'Итоговая табл.1чел(все услуги-к'!$H19-('Расчет комиссии(Нади)'!$K19+'Таблица вводных'!$E$3+'Таблица вводных'!$F$3)</f>
        <v>-10.814999999999969</v>
      </c>
      <c r="I19" s="59">
        <f>('Итоговая табл.1чел(все услуги-к'!$I19+('Итоговая табл.1чел(все услуги-к'!$I19*'Таблица вводных'!$G$9))-('Расчет комиссии(Нади)'!$K19+'Таблица вводных'!$E$3+'Таблица вводных'!$F$3)</f>
        <v>-10.814999999999969</v>
      </c>
      <c r="J19" s="22" t="s">
        <v>143</v>
      </c>
    </row>
    <row r="20" spans="1:10" ht="13.2" customHeight="1">
      <c r="A20" s="142" t="s">
        <v>144</v>
      </c>
      <c r="B20" s="5">
        <v>45402</v>
      </c>
      <c r="C20" s="97"/>
      <c r="D20" s="59">
        <f>(('Итоговая табл.1чел(все услуги-к'!$D20+('Итоговая табл.1чел(все услуги-к'!$D20*'Таблица вводных'!$G$4)))-('Расчет комиссии(Нади)'!$K20+'Таблица вводных'!$E$3+'Таблица вводных'!$F$3)</f>
        <v>5.8317647058818549</v>
      </c>
      <c r="E20" s="59">
        <f>('Итоговая табл.1чел(все услуги-к'!$E20+('Итоговая табл.1чел(все услуги-к'!$E20*'Таблица вводных'!$G$5))-('Расчет комиссии(Нади)'!$K20+'Таблица вводных'!$E$3+'Таблица вводных'!$F$3)</f>
        <v>-0.95248529411814531</v>
      </c>
      <c r="F20" s="59">
        <f>('Итоговая табл.1чел(все услуги-к'!$F20+('Итоговая табл.1чел(все услуги-к'!$F20*'Таблица вводных'!$G$6))-('Расчет комиссии(Нади)'!$K20+'Таблица вводных'!$E$3+'Таблица вводных'!$F$3)</f>
        <v>21.891764705881855</v>
      </c>
      <c r="G20" s="59">
        <f>('Итоговая табл.1чел(все услуги-к'!$G20+('Итоговая табл.1чел(все услуги-к'!$G20*'Таблица вводных'!$G$7))-('Расчет комиссии(Нади)'!$K20+'Таблица вводных'!$E$3+'Таблица вводных'!$F$3)</f>
        <v>-1.8682352941181453</v>
      </c>
      <c r="H20" s="59">
        <f>'Итоговая табл.1чел(все услуги-к'!$H20-('Расчет комиссии(Нади)'!$K20+'Таблица вводных'!$E$3+'Таблица вводных'!$F$3)</f>
        <v>-1.8682352941181453</v>
      </c>
      <c r="I20" s="59">
        <f>('Итоговая табл.1чел(все услуги-к'!$I20+('Итоговая табл.1чел(все услуги-к'!$I20*'Таблица вводных'!$G$9))-('Расчет комиссии(Нади)'!$K20+'Таблица вводных'!$E$3+'Таблица вводных'!$F$3)</f>
        <v>-1.8682352941181453</v>
      </c>
      <c r="J20" s="10" t="s">
        <v>145</v>
      </c>
    </row>
    <row r="21" spans="1:10" ht="13.2" customHeight="1">
      <c r="A21" s="140"/>
      <c r="B21" s="5">
        <v>45405</v>
      </c>
      <c r="C21" s="6"/>
      <c r="D21" s="59">
        <f>(('Итоговая табл.1чел(все услуги-к'!$D21+('Итоговая табл.1чел(все услуги-к'!$D21*'Таблица вводных'!$G$4)))-('Расчет комиссии(Нади)'!$K21+'Таблица вводных'!$E$3+'Таблица вводных'!$F$3)</f>
        <v>5.8287925696589111</v>
      </c>
      <c r="E21" s="59">
        <f>('Итоговая табл.1чел(все услуги-к'!$E21+('Итоговая табл.1чел(все услуги-к'!$E21*'Таблица вводных'!$G$5))-('Расчет комиссии(Нади)'!$K21+'Таблица вводных'!$E$3+'Таблица вводных'!$F$3)</f>
        <v>-0.9554574303410891</v>
      </c>
      <c r="F21" s="59">
        <f>('Итоговая табл.1чел(все услуги-к'!$F21+('Итоговая табл.1чел(все услуги-к'!$F21*'Таблица вводных'!$G$6))-('Расчет комиссии(Нади)'!$K21+'Таблица вводных'!$E$3+'Таблица вводных'!$F$3)</f>
        <v>21.888792569658911</v>
      </c>
      <c r="G21" s="59">
        <f>('Итоговая табл.1чел(все услуги-к'!$G21+('Итоговая табл.1чел(все услуги-к'!$G21*'Таблица вводных'!$G$7))-('Расчет комиссии(Нади)'!$K21+'Таблица вводных'!$E$3+'Таблица вводных'!$F$3)</f>
        <v>-1.8712074303410891</v>
      </c>
      <c r="H21" s="59">
        <f>'Итоговая табл.1чел(все услуги-к'!$H21-('Расчет комиссии(Нади)'!$K21+'Таблица вводных'!$E$3+'Таблица вводных'!$F$3)</f>
        <v>-1.8712074303410891</v>
      </c>
      <c r="I21" s="59">
        <f>('Итоговая табл.1чел(все услуги-к'!$I21+('Итоговая табл.1чел(все услуги-к'!$I21*'Таблица вводных'!$G$9))-('Расчет комиссии(Нади)'!$K21+'Таблица вводных'!$E$3+'Таблица вводных'!$F$3)</f>
        <v>-1.8712074303410891</v>
      </c>
      <c r="J21" s="13" t="s">
        <v>145</v>
      </c>
    </row>
    <row r="22" spans="1:10" ht="13.2" customHeight="1">
      <c r="A22" s="140"/>
      <c r="B22" s="5">
        <v>45409</v>
      </c>
      <c r="C22" s="15"/>
      <c r="D22" s="59">
        <f>(('Итоговая табл.1чел(все услуги-к'!$D22+('Итоговая табл.1чел(все услуги-к'!$D22*'Таблица вводных'!$G$4)))-('Расчет комиссии(Нади)'!$K22+'Таблица вводных'!$E$3+'Таблица вводных'!$F$3)</f>
        <v>5.8258204334360171</v>
      </c>
      <c r="E22" s="59">
        <f>('Итоговая табл.1чел(все услуги-к'!$E22+('Итоговая табл.1чел(все услуги-к'!$E22*'Таблица вводных'!$G$5))-('Расчет комиссии(Нади)'!$K22+'Таблица вводных'!$E$3+'Таблица вводных'!$F$3)</f>
        <v>-0.95842956656398315</v>
      </c>
      <c r="F22" s="59">
        <f>('Итоговая табл.1чел(все услуги-к'!$F22+('Итоговая табл.1чел(все услуги-к'!$F22*'Таблица вводных'!$G$6))-('Расчет комиссии(Нади)'!$K22+'Таблица вводных'!$E$3+'Таблица вводных'!$F$3)</f>
        <v>21.885820433436017</v>
      </c>
      <c r="G22" s="59">
        <f>('Итоговая табл.1чел(все услуги-к'!$G22+('Итоговая табл.1чел(все услуги-к'!$G22*'Таблица вводных'!$G$7))-('Расчет комиссии(Нади)'!$K22+'Таблица вводных'!$E$3+'Таблица вводных'!$F$3)</f>
        <v>-1.8741795665639831</v>
      </c>
      <c r="H22" s="59">
        <f>'Итоговая табл.1чел(все услуги-к'!$H22-('Расчет комиссии(Нади)'!$K22+'Таблица вводных'!$E$3+'Таблица вводных'!$F$3)</f>
        <v>-1.8741795665639831</v>
      </c>
      <c r="I22" s="59">
        <f>('Итоговая табл.1чел(все услуги-к'!$I22+('Итоговая табл.1чел(все услуги-к'!$I22*'Таблица вводных'!$G$9))-('Расчет комиссии(Нади)'!$K22+'Таблица вводных'!$E$3+'Таблица вводных'!$F$3)</f>
        <v>-1.8741795665639831</v>
      </c>
      <c r="J22" s="13" t="s">
        <v>145</v>
      </c>
    </row>
    <row r="23" spans="1:10" ht="13.2" customHeight="1">
      <c r="A23" s="140"/>
      <c r="B23" s="5">
        <v>45412</v>
      </c>
      <c r="C23" s="6"/>
      <c r="D23" s="59">
        <f>(('Итоговая табл.1чел(все услуги-к'!$D23+('Итоговая табл.1чел(все услуги-к'!$D23*'Таблица вводных'!$G$4)))-('Расчет комиссии(Нади)'!$K23+'Таблица вводных'!$E$3+'Таблица вводных'!$F$3)</f>
        <v>5.822848297213123</v>
      </c>
      <c r="E23" s="59">
        <f>('Итоговая табл.1чел(все услуги-к'!$E23+('Итоговая табл.1чел(все услуги-к'!$E23*'Таблица вводных'!$G$5))-('Расчет комиссии(Нади)'!$K23+'Таблица вводных'!$E$3+'Таблица вводных'!$F$3)</f>
        <v>-0.9614017027868772</v>
      </c>
      <c r="F23" s="59">
        <f>('Итоговая табл.1чел(все услуги-к'!$F23+('Итоговая табл.1чел(все услуги-к'!$F23*'Таблица вводных'!$G$6))-('Расчет комиссии(Нади)'!$K23+'Таблица вводных'!$E$3+'Таблица вводных'!$F$3)</f>
        <v>21.882848297213123</v>
      </c>
      <c r="G23" s="59">
        <f>('Итоговая табл.1чел(все услуги-к'!$G23+('Итоговая табл.1чел(все услуги-к'!$G23*'Таблица вводных'!$G$7))-('Расчет комиссии(Нади)'!$K23+'Таблица вводных'!$E$3+'Таблица вводных'!$F$3)</f>
        <v>-1.8771517027868772</v>
      </c>
      <c r="H23" s="59">
        <f>'Итоговая табл.1чел(все услуги-к'!$H23-('Расчет комиссии(Нади)'!$K23+'Таблица вводных'!$E$3+'Таблица вводных'!$F$3)</f>
        <v>-1.8771517027868772</v>
      </c>
      <c r="I23" s="59">
        <f>('Итоговая табл.1чел(все услуги-к'!$I23+('Итоговая табл.1чел(все услуги-к'!$I23*'Таблица вводных'!$G$9))-('Расчет комиссии(Нади)'!$K23+'Таблица вводных'!$E$3+'Таблица вводных'!$F$3)</f>
        <v>-1.8771517027868772</v>
      </c>
      <c r="J23" s="13" t="s">
        <v>145</v>
      </c>
    </row>
    <row r="24" spans="1:10" ht="13.2" customHeight="1">
      <c r="A24" s="140"/>
      <c r="B24" s="5">
        <v>45416</v>
      </c>
      <c r="C24" s="15"/>
      <c r="D24" s="59">
        <f>(('Итоговая табл.1чел(все услуги-к'!$D24+('Итоговая табл.1чел(все услуги-к'!$D24*'Таблица вводных'!$G$4)))-('Расчет комиссии(Нади)'!$K24+'Таблица вводных'!$E$3+'Таблица вводных'!$F$3)</f>
        <v>5.819876160990229</v>
      </c>
      <c r="E24" s="59">
        <f>('Итоговая табл.1чел(все услуги-к'!$E24+('Итоговая табл.1чел(все услуги-к'!$E24*'Таблица вводных'!$G$5))-('Расчет комиссии(Нади)'!$K24+'Таблица вводных'!$E$3+'Таблица вводных'!$F$3)</f>
        <v>-0.96437383900977125</v>
      </c>
      <c r="F24" s="59">
        <f>('Итоговая табл.1чел(все услуги-к'!$F24+('Итоговая табл.1чел(все услуги-к'!$F24*'Таблица вводных'!$G$6))-('Расчет комиссии(Нади)'!$K24+'Таблица вводных'!$E$3+'Таблица вводных'!$F$3)</f>
        <v>21.879876160990229</v>
      </c>
      <c r="G24" s="59">
        <f>('Итоговая табл.1чел(все услуги-к'!$G24+('Итоговая табл.1чел(все услуги-к'!$G24*'Таблица вводных'!$G$7))-('Расчет комиссии(Нади)'!$K24+'Таблица вводных'!$E$3+'Таблица вводных'!$F$3)</f>
        <v>-1.8801238390097712</v>
      </c>
      <c r="H24" s="59">
        <f>'Итоговая табл.1чел(все услуги-к'!$H24-('Расчет комиссии(Нади)'!$K24+'Таблица вводных'!$E$3+'Таблица вводных'!$F$3)</f>
        <v>-1.8801238390097712</v>
      </c>
      <c r="I24" s="59">
        <f>('Итоговая табл.1чел(все услуги-к'!$I24+('Итоговая табл.1чел(все услуги-к'!$I24*'Таблица вводных'!$G$9))-('Расчет комиссии(Нади)'!$K24+'Таблица вводных'!$E$3+'Таблица вводных'!$F$3)</f>
        <v>-1.8801238390097712</v>
      </c>
      <c r="J24" s="13" t="s">
        <v>145</v>
      </c>
    </row>
    <row r="25" spans="1:10" ht="13.2" customHeight="1">
      <c r="A25" s="140"/>
      <c r="B25" s="5">
        <v>45419</v>
      </c>
      <c r="C25" s="15"/>
      <c r="D25" s="59">
        <f>(('Итоговая табл.1чел(все услуги-к'!$D25+('Итоговая табл.1чел(все услуги-к'!$D25*'Таблица вводных'!$G$4)))-('Расчет комиссии(Нади)'!$K25+'Таблица вводных'!$E$3+'Таблица вводных'!$F$3)</f>
        <v>5.8169040247682551</v>
      </c>
      <c r="E25" s="59">
        <f>('Итоговая табл.1чел(все услуги-к'!$E25+('Итоговая табл.1чел(все услуги-к'!$E25*'Таблица вводных'!$G$5))-('Расчет комиссии(Нади)'!$K25+'Таблица вводных'!$E$3+'Таблица вводных'!$F$3)</f>
        <v>-0.96734597523174515</v>
      </c>
      <c r="F25" s="59">
        <f>('Итоговая табл.1чел(все услуги-к'!$F25+('Итоговая табл.1чел(все услуги-к'!$F25*'Таблица вводных'!$G$6))-('Расчет комиссии(Нади)'!$K25+'Таблица вводных'!$E$3+'Таблица вводных'!$F$3)</f>
        <v>21.876904024768258</v>
      </c>
      <c r="G25" s="59">
        <f>('Итоговая табл.1чел(все услуги-к'!$G25+('Итоговая табл.1чел(все услуги-к'!$G25*'Таблица вводных'!$G$7))-('Расчет комиссии(Нади)'!$K25+'Таблица вводных'!$E$3+'Таблица вводных'!$F$3)</f>
        <v>-1.8830959752317451</v>
      </c>
      <c r="H25" s="59">
        <f>'Итоговая табл.1чел(все услуги-к'!$H25-('Расчет комиссии(Нади)'!$K25+'Таблица вводных'!$E$3+'Таблица вводных'!$F$3)</f>
        <v>-1.8830959752317451</v>
      </c>
      <c r="I25" s="59">
        <f>('Итоговая табл.1чел(все услуги-к'!$I25+('Итоговая табл.1чел(все услуги-к'!$I25*'Таблица вводных'!$G$9))-('Расчет комиссии(Нади)'!$K25+'Таблица вводных'!$E$3+'Таблица вводных'!$F$3)</f>
        <v>-1.8830959752317451</v>
      </c>
      <c r="J25" s="13" t="s">
        <v>145</v>
      </c>
    </row>
    <row r="26" spans="1:10" ht="13.2" customHeight="1">
      <c r="A26" s="140"/>
      <c r="B26" s="5">
        <v>45423</v>
      </c>
      <c r="C26" s="15"/>
      <c r="D26" s="59">
        <f>(('Итоговая табл.1чел(все услуги-к'!$D26+('Итоговая табл.1чел(все услуги-к'!$D26*'Таблица вводных'!$G$4)))-('Расчет комиссии(Нади)'!$K26+'Таблица вводных'!$E$3+'Таблица вводных'!$F$3)</f>
        <v>5.8139318885453077</v>
      </c>
      <c r="E26" s="59">
        <f>('Итоговая табл.1чел(все услуги-к'!$E26+('Итоговая табл.1чел(все услуги-к'!$E26*'Таблица вводных'!$G$5))-('Расчет комиссии(Нади)'!$K26+'Таблица вводных'!$E$3+'Таблица вводных'!$F$3)</f>
        <v>-0.97031811145469249</v>
      </c>
      <c r="F26" s="59">
        <f>('Итоговая табл.1чел(все услуги-к'!$F26+('Итоговая табл.1чел(все услуги-к'!$F26*'Таблица вводных'!$G$6))-('Расчет комиссии(Нади)'!$K26+'Таблица вводных'!$E$3+'Таблица вводных'!$F$3)</f>
        <v>21.873931888545307</v>
      </c>
      <c r="G26" s="59">
        <f>('Итоговая табл.1чел(все услуги-к'!$G26+('Итоговая табл.1чел(все услуги-к'!$G26*'Таблица вводных'!$G$7))-('Расчет комиссии(Нади)'!$K26+'Таблица вводных'!$E$3+'Таблица вводных'!$F$3)</f>
        <v>-1.8860681114546924</v>
      </c>
      <c r="H26" s="59">
        <f>'Итоговая табл.1чел(все услуги-к'!$H26-('Расчет комиссии(Нади)'!$K26+'Таблица вводных'!$E$3+'Таблица вводных'!$F$3)</f>
        <v>-1.8860681114546924</v>
      </c>
      <c r="I26" s="59">
        <f>('Итоговая табл.1чел(все услуги-к'!$I26+('Итоговая табл.1чел(все услуги-к'!$I26*'Таблица вводных'!$G$9))-('Расчет комиссии(Нади)'!$K26+'Таблица вводных'!$E$3+'Таблица вводных'!$F$3)</f>
        <v>-1.8860681114546924</v>
      </c>
      <c r="J26" s="13" t="s">
        <v>145</v>
      </c>
    </row>
    <row r="27" spans="1:10" ht="13.2" customHeight="1">
      <c r="A27" s="140"/>
      <c r="B27" s="5">
        <v>45426</v>
      </c>
      <c r="C27" s="6"/>
      <c r="D27" s="59">
        <f>(('Итоговая табл.1чел(все услуги-к'!$D27+('Итоговая табл.1чел(все услуги-к'!$D27*'Таблица вводных'!$G$4)))-('Расчет комиссии(Нади)'!$K27+'Таблица вводных'!$E$3+'Таблица вводных'!$F$3)</f>
        <v>5.8109597523224172</v>
      </c>
      <c r="E27" s="59">
        <f>('Итоговая табл.1чел(все услуги-к'!$E27+('Итоговая табл.1чел(все услуги-к'!$E27*'Таблица вводных'!$G$5))-('Расчет комиссии(Нади)'!$K27+'Таблица вводных'!$E$3+'Таблица вводных'!$F$3)</f>
        <v>-0.97329024767758299</v>
      </c>
      <c r="F27" s="59">
        <f>('Итоговая табл.1чел(все услуги-к'!$F27+('Итоговая табл.1чел(все услуги-к'!$F27*'Таблица вводных'!$G$6))-('Расчет комиссии(Нади)'!$K27+'Таблица вводных'!$E$3+'Таблица вводных'!$F$3)</f>
        <v>21.87095975232242</v>
      </c>
      <c r="G27" s="59">
        <f>('Итоговая табл.1чел(все услуги-к'!$G27+('Итоговая табл.1чел(все услуги-к'!$G27*'Таблица вводных'!$G$7))-('Расчет комиссии(Нади)'!$K27+'Таблица вводных'!$E$3+'Таблица вводных'!$F$3)</f>
        <v>-1.8890402476775829</v>
      </c>
      <c r="H27" s="59">
        <f>'Итоговая табл.1чел(все услуги-к'!$H27-('Расчет комиссии(Нади)'!$K27+'Таблица вводных'!$E$3+'Таблица вводных'!$F$3)</f>
        <v>-1.8890402476775829</v>
      </c>
      <c r="I27" s="59">
        <f>('Итоговая табл.1чел(все услуги-к'!$I27+('Итоговая табл.1чел(все услуги-к'!$I27*'Таблица вводных'!$G$9))-('Расчет комиссии(Нади)'!$K27+'Таблица вводных'!$E$3+'Таблица вводных'!$F$3)</f>
        <v>-1.8890402476775829</v>
      </c>
      <c r="J27" s="13" t="s">
        <v>145</v>
      </c>
    </row>
    <row r="28" spans="1:10" ht="13.2" customHeight="1">
      <c r="A28" s="140"/>
      <c r="B28" s="5">
        <v>45430</v>
      </c>
      <c r="C28" s="15"/>
      <c r="D28" s="59">
        <f>(('Итоговая табл.1чел(все услуги-к'!$D28+('Итоговая табл.1чел(все услуги-к'!$D28*'Таблица вводных'!$G$4)))-('Расчет комиссии(Нади)'!$K28+'Таблица вводных'!$E$3+'Таблица вводных'!$F$3)</f>
        <v>5.8079876160995232</v>
      </c>
      <c r="E28" s="59">
        <f>('Итоговая табл.1чел(все услуги-к'!$E28+('Итоговая табл.1чел(все услуги-к'!$E28*'Таблица вводных'!$G$5))-('Расчет комиссии(Нади)'!$K28+'Таблица вводных'!$E$3+'Таблица вводных'!$F$3)</f>
        <v>-0.97626238390047704</v>
      </c>
      <c r="F28" s="59">
        <f>('Итоговая табл.1чел(все услуги-к'!$F28+('Итоговая табл.1чел(все услуги-к'!$F28*'Таблица вводных'!$G$6))-('Расчет комиссии(Нади)'!$K28+'Таблица вводных'!$E$3+'Таблица вводных'!$F$3)</f>
        <v>21.867987616099526</v>
      </c>
      <c r="G28" s="59">
        <f>('Итоговая табл.1чел(все услуги-к'!$G28+('Итоговая табл.1чел(все услуги-к'!$G28*'Таблица вводных'!$G$7))-('Расчет комиссии(Нади)'!$K28+'Таблица вводных'!$E$3+'Таблица вводных'!$F$3)</f>
        <v>-1.892012383900477</v>
      </c>
      <c r="H28" s="59">
        <f>'Итоговая табл.1чел(все услуги-к'!$H28-('Расчет комиссии(Нади)'!$K28+'Таблица вводных'!$E$3+'Таблица вводных'!$F$3)</f>
        <v>-1.892012383900477</v>
      </c>
      <c r="I28" s="59">
        <f>('Итоговая табл.1чел(все услуги-к'!$I28+('Итоговая табл.1чел(все услуги-к'!$I28*'Таблица вводных'!$G$9))-('Расчет комиссии(Нади)'!$K28+'Таблица вводных'!$E$3+'Таблица вводных'!$F$3)</f>
        <v>-1.892012383900477</v>
      </c>
      <c r="J28" s="13" t="s">
        <v>145</v>
      </c>
    </row>
    <row r="29" spans="1:10" ht="13.2" customHeight="1">
      <c r="A29" s="140"/>
      <c r="B29" s="5">
        <v>45433</v>
      </c>
      <c r="C29" s="15"/>
      <c r="D29" s="59">
        <f>(('Итоговая табл.1чел(все услуги-к'!$D29+('Итоговая табл.1чел(все услуги-к'!$D29*'Таблица вводных'!$G$4)))-('Расчет комиссии(Нади)'!$K29+'Таблица вводных'!$E$3+'Таблица вводных'!$F$3)</f>
        <v>5.8050154798766291</v>
      </c>
      <c r="E29" s="59">
        <f>('Итоговая табл.1чел(все услуги-к'!$E29+('Итоговая табл.1чел(все услуги-к'!$E29*'Таблица вводных'!$G$5))-('Расчет комиссии(Нади)'!$K29+'Таблица вводных'!$E$3+'Таблица вводных'!$F$3)</f>
        <v>-0.97923452012337109</v>
      </c>
      <c r="F29" s="59">
        <f>('Итоговая табл.1чел(все услуги-к'!$F29+('Итоговая табл.1чел(все услуги-к'!$F29*'Таблица вводных'!$G$6))-('Расчет комиссии(Нади)'!$K29+'Таблица вводных'!$E$3+'Таблица вводных'!$F$3)</f>
        <v>21.865015479876632</v>
      </c>
      <c r="G29" s="59">
        <f>('Итоговая табл.1чел(все услуги-к'!$G29+('Итоговая табл.1чел(все услуги-к'!$G29*'Таблица вводных'!$G$7))-('Расчет комиссии(Нади)'!$K29+'Таблица вводных'!$E$3+'Таблица вводных'!$F$3)</f>
        <v>-1.894984520123371</v>
      </c>
      <c r="H29" s="59">
        <f>'Итоговая табл.1чел(все услуги-к'!$H29-('Расчет комиссии(Нади)'!$K29+'Таблица вводных'!$E$3+'Таблица вводных'!$F$3)</f>
        <v>-1.894984520123371</v>
      </c>
      <c r="I29" s="59">
        <f>('Итоговая табл.1чел(все услуги-к'!$I29+('Итоговая табл.1чел(все услуги-к'!$I29*'Таблица вводных'!$G$9))-('Расчет комиссии(Нади)'!$K29+'Таблица вводных'!$E$3+'Таблица вводных'!$F$3)</f>
        <v>-1.894984520123371</v>
      </c>
      <c r="J29" s="13" t="s">
        <v>145</v>
      </c>
    </row>
    <row r="30" spans="1:10" ht="13.2" customHeight="1">
      <c r="A30" s="140"/>
      <c r="B30" s="5">
        <v>45437</v>
      </c>
      <c r="C30" s="6"/>
      <c r="D30" s="59">
        <f>(('Итоговая табл.1чел(все услуги-к'!$D30+('Итоговая табл.1чел(все услуги-к'!$D30*'Таблица вводных'!$G$4)))-('Расчет комиссии(Нади)'!$K30+'Таблица вводных'!$E$3+'Таблица вводных'!$F$3)</f>
        <v>5.8020433436537351</v>
      </c>
      <c r="E30" s="59">
        <f>('Итоговая табл.1чел(все услуги-к'!$E30+('Итоговая табл.1чел(все услуги-к'!$E30*'Таблица вводных'!$G$5))-('Расчет комиссии(Нади)'!$K30+'Таблица вводных'!$E$3+'Таблица вводных'!$F$3)</f>
        <v>-0.98220665634626514</v>
      </c>
      <c r="F30" s="59">
        <f>('Итоговая табл.1чел(все услуги-к'!$F30+('Итоговая табл.1чел(все услуги-к'!$F30*'Таблица вводных'!$G$6))-('Расчет комиссии(Нади)'!$K30+'Таблица вводных'!$E$3+'Таблица вводных'!$F$3)</f>
        <v>21.862043343653738</v>
      </c>
      <c r="G30" s="59">
        <f>('Итоговая табл.1чел(все услуги-к'!$G30+('Итоговая табл.1чел(все услуги-к'!$G30*'Таблица вводных'!$G$7))-('Расчет комиссии(Нади)'!$K30+'Таблица вводных'!$E$3+'Таблица вводных'!$F$3)</f>
        <v>-1.8979566563462651</v>
      </c>
      <c r="H30" s="59">
        <f>'Итоговая табл.1чел(все услуги-к'!$H30-('Расчет комиссии(Нади)'!$K30+'Таблица вводных'!$E$3+'Таблица вводных'!$F$3)</f>
        <v>-1.8979566563462651</v>
      </c>
      <c r="I30" s="59">
        <f>('Итоговая табл.1чел(все услуги-к'!$I30+('Итоговая табл.1чел(все услуги-к'!$I30*'Таблица вводных'!$G$9))-('Расчет комиссии(Нади)'!$K30+'Таблица вводных'!$E$3+'Таблица вводных'!$F$3)</f>
        <v>-1.8979566563462651</v>
      </c>
      <c r="J30" s="13" t="s">
        <v>145</v>
      </c>
    </row>
    <row r="31" spans="1:10" ht="13.2" customHeight="1">
      <c r="A31" s="140"/>
      <c r="B31" s="5">
        <v>45440</v>
      </c>
      <c r="C31" s="15"/>
      <c r="D31" s="59">
        <f>(('Итоговая табл.1чел(все услуги-к'!$D31+('Итоговая табл.1чел(все услуги-к'!$D31*'Таблица вводных'!$G$4)))-('Расчет комиссии(Нади)'!$K31+'Таблица вводных'!$E$3+'Таблица вводных'!$F$3)</f>
        <v>5.799071207430841</v>
      </c>
      <c r="E31" s="59">
        <f>('Итоговая табл.1чел(все услуги-к'!$E31+('Итоговая табл.1чел(все услуги-к'!$E31*'Таблица вводных'!$G$5))-('Расчет комиссии(Нади)'!$K31+'Таблица вводных'!$E$3+'Таблица вводных'!$F$3)</f>
        <v>-0.98517879256915919</v>
      </c>
      <c r="F31" s="59">
        <f>('Итоговая табл.1чел(все услуги-к'!$F31+('Итоговая табл.1чел(все услуги-к'!$F31*'Таблица вводных'!$G$6))-('Расчет комиссии(Нади)'!$K31+'Таблица вводных'!$E$3+'Таблица вводных'!$F$3)</f>
        <v>21.859071207430844</v>
      </c>
      <c r="G31" s="59">
        <f>('Итоговая табл.1чел(все услуги-к'!$G31+('Итоговая табл.1чел(все услуги-к'!$G31*'Таблица вводных'!$G$7))-('Расчет комиссии(Нади)'!$K31+'Таблица вводных'!$E$3+'Таблица вводных'!$F$3)</f>
        <v>-1.9009287925691591</v>
      </c>
      <c r="H31" s="59">
        <f>'Итоговая табл.1чел(все услуги-к'!$H31-('Расчет комиссии(Нади)'!$K31+'Таблица вводных'!$E$3+'Таблица вводных'!$F$3)</f>
        <v>-1.9009287925691591</v>
      </c>
      <c r="I31" s="59">
        <f>('Итоговая табл.1чел(все услуги-к'!$I31+('Итоговая табл.1чел(все услуги-к'!$I31*'Таблица вводных'!$G$9))-('Расчет комиссии(Нади)'!$K31+'Таблица вводных'!$E$3+'Таблица вводных'!$F$3)</f>
        <v>-1.9009287925691591</v>
      </c>
      <c r="J31" s="13" t="s">
        <v>145</v>
      </c>
    </row>
    <row r="32" spans="1:10" ht="13.2" customHeight="1">
      <c r="A32" s="140"/>
      <c r="B32" s="5"/>
      <c r="C32" s="6"/>
      <c r="D32" s="59">
        <f>(('Итоговая табл.1чел(все услуги-к'!$D32+('Итоговая табл.1чел(все услуги-к'!$D32*'Таблица вводных'!$G$4)))-('Расчет комиссии(Нади)'!$K32+'Таблица вводных'!$E$3+'Таблица вводных'!$F$3)</f>
        <v>5.796099071207947</v>
      </c>
      <c r="E32" s="59">
        <f>('Итоговая табл.1чел(все услуги-к'!$E32+('Итоговая табл.1чел(все услуги-к'!$E32*'Таблица вводных'!$G$5))-('Расчет комиссии(Нади)'!$K32+'Таблица вводных'!$E$3+'Таблица вводных'!$F$3)</f>
        <v>-0.98815092879205324</v>
      </c>
      <c r="F32" s="59">
        <f>('Итоговая табл.1чел(все услуги-к'!$F32+('Итоговая табл.1чел(все услуги-к'!$F32*'Таблица вводных'!$G$6))-('Расчет комиссии(Нади)'!$K32+'Таблица вводных'!$E$3+'Таблица вводных'!$F$3)</f>
        <v>21.85609907120795</v>
      </c>
      <c r="G32" s="59">
        <f>('Итоговая табл.1чел(все услуги-к'!$G32+('Итоговая табл.1чел(все услуги-к'!$G32*'Таблица вводных'!$G$7))-('Расчет комиссии(Нади)'!$K32+'Таблица вводных'!$E$3+'Таблица вводных'!$F$3)</f>
        <v>-1.9039009287920532</v>
      </c>
      <c r="H32" s="59">
        <f>'Итоговая табл.1чел(все услуги-к'!$H32-('Расчет комиссии(Нади)'!$K32+'Таблица вводных'!$E$3+'Таблица вводных'!$F$3)</f>
        <v>-1.9039009287920532</v>
      </c>
      <c r="I32" s="59">
        <f>('Итоговая табл.1чел(все услуги-к'!$I32+('Итоговая табл.1чел(все услуги-к'!$I32*'Таблица вводных'!$G$9))-('Расчет комиссии(Нади)'!$K32+'Таблица вводных'!$E$3+'Таблица вводных'!$F$3)</f>
        <v>-1.9039009287920532</v>
      </c>
      <c r="J32" s="13" t="s">
        <v>145</v>
      </c>
    </row>
    <row r="33" spans="1:10" ht="13.2" customHeight="1">
      <c r="A33" s="140"/>
      <c r="B33" s="5"/>
      <c r="C33" s="6"/>
      <c r="D33" s="59">
        <f>(('Итоговая табл.1чел(все услуги-к'!$D33+('Итоговая табл.1чел(все услуги-к'!$D33*'Таблица вводных'!$G$4)))-('Расчет комиссии(Нади)'!$K33+'Таблица вводных'!$E$3+'Таблица вводных'!$F$3)</f>
        <v>5.7931269349850529</v>
      </c>
      <c r="E33" s="59">
        <f>('Итоговая табл.1чел(все услуги-к'!$E33+('Итоговая табл.1чел(все услуги-к'!$E33*'Таблица вводных'!$G$5))-('Расчет комиссии(Нади)'!$K33+'Таблица вводных'!$E$3+'Таблица вводных'!$F$3)</f>
        <v>-0.99112306501494729</v>
      </c>
      <c r="F33" s="59">
        <f>('Итоговая табл.1чел(все услуги-к'!$F33+('Итоговая табл.1чел(все услуги-к'!$F33*'Таблица вводных'!$G$6))-('Расчет комиссии(Нади)'!$K33+'Таблица вводных'!$E$3+'Таблица вводных'!$F$3)</f>
        <v>21.853126934985056</v>
      </c>
      <c r="G33" s="59">
        <f>('Итоговая табл.1чел(все услуги-к'!$G33+('Итоговая табл.1чел(все услуги-к'!$G33*'Таблица вводных'!$G$7))-('Расчет комиссии(Нади)'!$K33+'Таблица вводных'!$E$3+'Таблица вводных'!$F$3)</f>
        <v>-1.9068730650149472</v>
      </c>
      <c r="H33" s="59">
        <f>'Итоговая табл.1чел(все услуги-к'!$H33-('Расчет комиссии(Нади)'!$K33+'Таблица вводных'!$E$3+'Таблица вводных'!$F$3)</f>
        <v>-1.9068730650149472</v>
      </c>
      <c r="I33" s="59">
        <f>('Итоговая табл.1чел(все услуги-к'!$I33+('Итоговая табл.1чел(все услуги-к'!$I33*'Таблица вводных'!$G$9))-('Расчет комиссии(Нади)'!$K33+'Таблица вводных'!$E$3+'Таблица вводных'!$F$3)</f>
        <v>-1.9068730650149472</v>
      </c>
      <c r="J33" s="13" t="s">
        <v>145</v>
      </c>
    </row>
    <row r="34" spans="1:10" ht="13.2" customHeight="1">
      <c r="A34" s="140"/>
      <c r="B34" s="5"/>
      <c r="C34" s="15"/>
      <c r="D34" s="59">
        <f>(('Итоговая табл.1чел(все услуги-к'!$D34+('Итоговая табл.1чел(все услуги-к'!$D34*'Таблица вводных'!$G$4)))-('Расчет комиссии(Нади)'!$K34+'Таблица вводных'!$E$3+'Таблица вводных'!$F$3)</f>
        <v>5.7901547987621589</v>
      </c>
      <c r="E34" s="59">
        <f>('Итоговая табл.1чел(все услуги-к'!$E34+('Итоговая табл.1чел(все услуги-к'!$E34*'Таблица вводных'!$G$5))-('Расчет комиссии(Нади)'!$K34+'Таблица вводных'!$E$3+'Таблица вводных'!$F$3)</f>
        <v>-0.99409520123784134</v>
      </c>
      <c r="F34" s="59">
        <f>('Итоговая табл.1чел(все услуги-к'!$F34+('Итоговая табл.1чел(все услуги-к'!$F34*'Таблица вводных'!$G$6))-('Расчет комиссии(Нади)'!$K34+'Таблица вводных'!$E$3+'Таблица вводных'!$F$3)</f>
        <v>21.850154798762162</v>
      </c>
      <c r="G34" s="59">
        <f>('Итоговая табл.1чел(все услуги-к'!$G34+('Итоговая табл.1чел(все услуги-к'!$G34*'Таблица вводных'!$G$7))-('Расчет комиссии(Нади)'!$K34+'Таблица вводных'!$E$3+'Таблица вводных'!$F$3)</f>
        <v>-1.9098452012378413</v>
      </c>
      <c r="H34" s="59">
        <f>'Итоговая табл.1чел(все услуги-к'!$H34-('Расчет комиссии(Нади)'!$K34+'Таблица вводных'!$E$3+'Таблица вводных'!$F$3)</f>
        <v>-1.9098452012378413</v>
      </c>
      <c r="I34" s="59">
        <f>('Итоговая табл.1чел(все услуги-к'!$I34+('Итоговая табл.1чел(все услуги-к'!$I34*'Таблица вводных'!$G$9))-('Расчет комиссии(Нади)'!$K34+'Таблица вводных'!$E$3+'Таблица вводных'!$F$3)</f>
        <v>-1.9098452012378413</v>
      </c>
      <c r="J34" s="13" t="s">
        <v>145</v>
      </c>
    </row>
    <row r="35" spans="1:10" ht="13.2" customHeight="1">
      <c r="A35" s="140"/>
      <c r="B35" s="5"/>
      <c r="C35" s="6"/>
      <c r="D35" s="59">
        <f>(('Итоговая табл.1чел(все услуги-к'!$D35+('Итоговая табл.1чел(все услуги-к'!$D35*'Таблица вводных'!$G$4)))-('Расчет комиссии(Нади)'!$K35+'Таблица вводных'!$E$3+'Таблица вводных'!$F$3)</f>
        <v>5.7871826625392115</v>
      </c>
      <c r="E35" s="59">
        <f>('Итоговая табл.1чел(все услуги-к'!$E35+('Итоговая табл.1чел(все услуги-к'!$E35*'Таблица вводных'!$G$5))-('Расчет комиссии(Нади)'!$K35+'Таблица вводных'!$E$3+'Таблица вводных'!$F$3)</f>
        <v>-0.99706733746078868</v>
      </c>
      <c r="F35" s="59">
        <f>('Итоговая табл.1чел(все услуги-к'!$F35+('Итоговая табл.1чел(все услуги-к'!$F35*'Таблица вводных'!$G$6))-('Расчет комиссии(Нади)'!$K35+'Таблица вводных'!$E$3+'Таблица вводных'!$F$3)</f>
        <v>21.847182662539211</v>
      </c>
      <c r="G35" s="59">
        <f>('Итоговая табл.1чел(все услуги-к'!$G35+('Итоговая табл.1чел(все услуги-к'!$G35*'Таблица вводных'!$G$7))-('Расчет комиссии(Нади)'!$K35+'Таблица вводных'!$E$3+'Таблица вводных'!$F$3)</f>
        <v>-1.9128173374607886</v>
      </c>
      <c r="H35" s="59">
        <f>'Итоговая табл.1чел(все услуги-к'!$H35-('Расчет комиссии(Нади)'!$K35+'Таблица вводных'!$E$3+'Таблица вводных'!$F$3)</f>
        <v>-1.9128173374607886</v>
      </c>
      <c r="I35" s="59">
        <f>('Итоговая табл.1чел(все услуги-к'!$I35+('Итоговая табл.1чел(все услуги-к'!$I35*'Таблица вводных'!$G$9))-('Расчет комиссии(Нади)'!$K35+'Таблица вводных'!$E$3+'Таблица вводных'!$F$3)</f>
        <v>-1.9128173374607886</v>
      </c>
      <c r="J35" s="13" t="s">
        <v>145</v>
      </c>
    </row>
    <row r="36" spans="1:10" ht="13.2" customHeight="1">
      <c r="A36" s="140"/>
      <c r="B36" s="5"/>
      <c r="C36" s="15"/>
      <c r="D36" s="59">
        <f>(('Итоговая табл.1чел(все услуги-к'!$D36+('Итоговая табл.1чел(все услуги-к'!$D36*'Таблица вводных'!$G$4)))-('Расчет комиссии(Нади)'!$K36+'Таблица вводных'!$E$3+'Таблица вводных'!$F$3)</f>
        <v>5.7842105263163175</v>
      </c>
      <c r="E36" s="59">
        <f>('Итоговая табл.1чел(все услуги-к'!$E36+('Итоговая табл.1чел(все услуги-к'!$E36*'Таблица вводных'!$G$5))-('Расчет комиссии(Нади)'!$K36+'Таблица вводных'!$E$3+'Таблица вводных'!$F$3)</f>
        <v>-1.0000394736836826</v>
      </c>
      <c r="F36" s="59">
        <f>('Итоговая табл.1чел(все услуги-к'!$F36+('Итоговая табл.1чел(все услуги-к'!$F36*'Таблица вводных'!$G$6))-('Расчет комиссии(Нади)'!$K36+'Таблица вводных'!$E$3+'Таблица вводных'!$F$3)</f>
        <v>21.844210526316317</v>
      </c>
      <c r="G36" s="59">
        <f>('Итоговая табл.1чел(все услуги-к'!$G36+('Итоговая табл.1чел(все услуги-к'!$G36*'Таблица вводных'!$G$7))-('Расчет комиссии(Нади)'!$K36+'Таблица вводных'!$E$3+'Таблица вводных'!$F$3)</f>
        <v>-1.9157894736836827</v>
      </c>
      <c r="H36" s="59">
        <f>'Итоговая табл.1чел(все услуги-к'!$H36-('Расчет комиссии(Нади)'!$K36+'Таблица вводных'!$E$3+'Таблица вводных'!$F$3)</f>
        <v>-1.9157894736836827</v>
      </c>
      <c r="I36" s="59">
        <f>('Итоговая табл.1чел(все услуги-к'!$I36+('Итоговая табл.1чел(все услуги-к'!$I36*'Таблица вводных'!$G$9))-('Расчет комиссии(Нади)'!$K36+'Таблица вводных'!$E$3+'Таблица вводных'!$F$3)</f>
        <v>-1.9157894736836827</v>
      </c>
      <c r="J36" s="13" t="s">
        <v>145</v>
      </c>
    </row>
    <row r="37" spans="1:10" ht="13.2" customHeight="1">
      <c r="A37" s="141"/>
      <c r="B37" s="18"/>
      <c r="C37" s="19"/>
      <c r="D37" s="59">
        <f>(('Итоговая табл.1чел(все услуги-к'!$D37+('Итоговая табл.1чел(все услуги-к'!$D37*'Таблица вводных'!$G$4)))-('Расчет комиссии(Нади)'!$K37+'Таблица вводных'!$E$3+'Таблица вводных'!$F$3)</f>
        <v>5.7812383900934234</v>
      </c>
      <c r="E37" s="59">
        <f>('Итоговая табл.1чел(все услуги-к'!$E37+('Итоговая табл.1чел(все услуги-к'!$E37*'Таблица вводных'!$G$5))-('Расчет комиссии(Нади)'!$K37+'Таблица вводных'!$E$3+'Таблица вводных'!$F$3)</f>
        <v>-1.0030116099065767</v>
      </c>
      <c r="F37" s="59">
        <f>('Итоговая табл.1чел(все услуги-к'!$F37+('Итоговая табл.1чел(все услуги-к'!$F37*'Таблица вводных'!$G$6))-('Расчет комиссии(Нади)'!$K37+'Таблица вводных'!$E$3+'Таблица вводных'!$F$3)</f>
        <v>21.841238390093423</v>
      </c>
      <c r="G37" s="59">
        <f>('Итоговая табл.1чел(все услуги-к'!$G37+('Итоговая табл.1чел(все услуги-к'!$G37*'Таблица вводных'!$G$7))-('Расчет комиссии(Нади)'!$K37+'Таблица вводных'!$E$3+'Таблица вводных'!$F$3)</f>
        <v>-1.9187616099065767</v>
      </c>
      <c r="H37" s="59">
        <f>'Итоговая табл.1чел(все услуги-к'!$H37-('Расчет комиссии(Нади)'!$K37+'Таблица вводных'!$E$3+'Таблица вводных'!$F$3)</f>
        <v>-1.9187616099065767</v>
      </c>
      <c r="I37" s="59">
        <f>('Итоговая табл.1чел(все услуги-к'!$I37+('Итоговая табл.1чел(все услуги-к'!$I37*'Таблица вводных'!$G$9))-('Расчет комиссии(Нади)'!$K37+'Таблица вводных'!$E$3+'Таблица вводных'!$F$3)</f>
        <v>-1.9187616099065767</v>
      </c>
      <c r="J37" s="22" t="s">
        <v>145</v>
      </c>
    </row>
    <row r="38" spans="1:10" ht="13.2" customHeight="1">
      <c r="A38" s="142" t="s">
        <v>146</v>
      </c>
      <c r="B38" s="5">
        <v>45402</v>
      </c>
      <c r="C38" s="97"/>
      <c r="D38" s="59">
        <f>(('Итоговая табл.1чел(все услуги-к'!$D38+('Итоговая табл.1чел(все услуги-к'!$D38*'Таблица вводных'!$G$4)))-('Расчет комиссии(Нади)'!$K38+'Таблица вводных'!$E$3+'Таблица вводных'!$F$3)</f>
        <v>5.7782662538705294</v>
      </c>
      <c r="E38" s="59">
        <f>('Итоговая табл.1чел(все услуги-к'!$E38+('Итоговая табл.1чел(все услуги-к'!$E38*'Таблица вводных'!$G$5))-('Расчет комиссии(Нади)'!$K38+'Таблица вводных'!$E$3+'Таблица вводных'!$F$3)</f>
        <v>-1.0059837461294707</v>
      </c>
      <c r="F38" s="59">
        <f>('Итоговая табл.1чел(все услуги-к'!$F38+('Итоговая табл.1чел(все услуги-к'!$F38*'Таблица вводных'!$G$6))-('Расчет комиссии(Нади)'!$K38+'Таблица вводных'!$E$3+'Таблица вводных'!$F$3)</f>
        <v>21.838266253870529</v>
      </c>
      <c r="G38" s="59">
        <f>('Итоговая табл.1чел(все услуги-к'!$G38+('Итоговая табл.1чел(все услуги-к'!$G38*'Таблица вводных'!$G$7))-('Расчет комиссии(Нади)'!$K38+'Таблица вводных'!$E$3+'Таблица вводных'!$F$3)</f>
        <v>-1.9217337461294708</v>
      </c>
      <c r="H38" s="59">
        <f>'Итоговая табл.1чел(все услуги-к'!$H38-('Расчет комиссии(Нади)'!$K38+'Таблица вводных'!$E$3+'Таблица вводных'!$F$3)</f>
        <v>-1.9217337461294708</v>
      </c>
      <c r="I38" s="59">
        <f>('Итоговая табл.1чел(все услуги-к'!$I38+('Итоговая табл.1чел(все услуги-к'!$I38*'Таблица вводных'!$G$9))-('Расчет комиссии(Нади)'!$K38+'Таблица вводных'!$E$3+'Таблица вводных'!$F$3)</f>
        <v>-1.9217337461294708</v>
      </c>
      <c r="J38" s="10" t="s">
        <v>147</v>
      </c>
    </row>
    <row r="39" spans="1:10" ht="13.2" customHeight="1">
      <c r="A39" s="140"/>
      <c r="B39" s="5">
        <v>45405</v>
      </c>
      <c r="C39" s="6"/>
      <c r="D39" s="59">
        <f>(('Итоговая табл.1чел(все услуги-к'!$D39+('Итоговая табл.1чел(все услуги-к'!$D39*'Таблица вводных'!$G$4)))-('Расчет комиссии(Нади)'!$K39+'Таблица вводных'!$E$3+'Таблица вводных'!$F$3)</f>
        <v>5.7752941176476353</v>
      </c>
      <c r="E39" s="59">
        <f>('Итоговая табл.1чел(все услуги-к'!$E39+('Итоговая табл.1чел(все услуги-к'!$E39*'Таблица вводных'!$G$5))-('Расчет комиссии(Нади)'!$K39+'Таблица вводных'!$E$3+'Таблица вводных'!$F$3)</f>
        <v>-1.0089558823523648</v>
      </c>
      <c r="F39" s="59">
        <f>('Итоговая табл.1чел(все услуги-к'!$F39+('Итоговая табл.1чел(все услуги-к'!$F39*'Таблица вводных'!$G$6))-('Расчет комиссии(Нади)'!$K39+'Таблица вводных'!$E$3+'Таблица вводных'!$F$3)</f>
        <v>21.835294117647635</v>
      </c>
      <c r="G39" s="59">
        <f>('Итоговая табл.1чел(все услуги-к'!$G39+('Итоговая табл.1чел(все услуги-к'!$G39*'Таблица вводных'!$G$7))-('Расчет комиссии(Нади)'!$K39+'Таблица вводных'!$E$3+'Таблица вводных'!$F$3)</f>
        <v>-1.9247058823523648</v>
      </c>
      <c r="H39" s="59">
        <f>'Итоговая табл.1чел(все услуги-к'!$H39-('Расчет комиссии(Нади)'!$K39+'Таблица вводных'!$E$3+'Таблица вводных'!$F$3)</f>
        <v>-1.9247058823523648</v>
      </c>
      <c r="I39" s="59">
        <f>('Итоговая табл.1чел(все услуги-к'!$I39+('Итоговая табл.1чел(все услуги-к'!$I39*'Таблица вводных'!$G$9))-('Расчет комиссии(Нади)'!$K39+'Таблица вводных'!$E$3+'Таблица вводных'!$F$3)</f>
        <v>-1.9247058823523648</v>
      </c>
      <c r="J39" s="13" t="s">
        <v>147</v>
      </c>
    </row>
    <row r="40" spans="1:10" ht="13.2" customHeight="1">
      <c r="A40" s="140"/>
      <c r="B40" s="5">
        <v>45409</v>
      </c>
      <c r="C40" s="15"/>
      <c r="D40" s="59">
        <f>(('Итоговая табл.1чел(все услуги-к'!$D40+('Итоговая табл.1чел(все услуги-к'!$D40*'Таблица вводных'!$G$4)))-('Расчет комиссии(Нади)'!$K40+'Таблица вводных'!$E$3+'Таблица вводных'!$F$3)</f>
        <v>5.7723219814247413</v>
      </c>
      <c r="E40" s="59">
        <f>('Итоговая табл.1чел(все услуги-к'!$E40+('Итоговая табл.1чел(все услуги-к'!$E40*'Таблица вводных'!$G$5))-('Расчет комиссии(Нади)'!$K40+'Таблица вводных'!$E$3+'Таблица вводных'!$F$3)</f>
        <v>-1.0119280185752588</v>
      </c>
      <c r="F40" s="59">
        <f>('Итоговая табл.1чел(все услуги-к'!$F40+('Итоговая табл.1чел(все услуги-к'!$F40*'Таблица вводных'!$G$6))-('Расчет комиссии(Нади)'!$K40+'Таблица вводных'!$E$3+'Таблица вводных'!$F$3)</f>
        <v>21.832321981424741</v>
      </c>
      <c r="G40" s="59">
        <f>('Итоговая табл.1чел(все услуги-к'!$G40+('Итоговая табл.1чел(все услуги-к'!$G40*'Таблица вводных'!$G$7))-('Расчет комиссии(Нади)'!$K40+'Таблица вводных'!$E$3+'Таблица вводных'!$F$3)</f>
        <v>-1.9276780185752589</v>
      </c>
      <c r="H40" s="59">
        <f>'Итоговая табл.1чел(все услуги-к'!$H40-('Расчет комиссии(Нади)'!$K40+'Таблица вводных'!$E$3+'Таблица вводных'!$F$3)</f>
        <v>-1.9276780185752589</v>
      </c>
      <c r="I40" s="59">
        <f>('Итоговая табл.1чел(все услуги-к'!$I40+('Итоговая табл.1чел(все услуги-к'!$I40*'Таблица вводных'!$G$9))-('Расчет комиссии(Нади)'!$K40+'Таблица вводных'!$E$3+'Таблица вводных'!$F$3)</f>
        <v>-1.9276780185752589</v>
      </c>
      <c r="J40" s="13" t="s">
        <v>147</v>
      </c>
    </row>
    <row r="41" spans="1:10" ht="13.2" customHeight="1">
      <c r="A41" s="140"/>
      <c r="B41" s="5">
        <v>45412</v>
      </c>
      <c r="C41" s="6"/>
      <c r="D41" s="59">
        <f>(('Итоговая табл.1чел(все услуги-к'!$D41+('Итоговая табл.1чел(все услуги-к'!$D41*'Таблица вводных'!$G$4)))-('Расчет комиссии(Нади)'!$K41+'Таблица вводных'!$E$3+'Таблица вводных'!$F$3)</f>
        <v>5.7693498452018472</v>
      </c>
      <c r="E41" s="59">
        <f>('Итоговая табл.1чел(все услуги-к'!$E41+('Итоговая табл.1чел(все услуги-к'!$E41*'Таблица вводных'!$G$5))-('Расчет комиссии(Нади)'!$K41+'Таблица вводных'!$E$3+'Таблица вводных'!$F$3)</f>
        <v>-1.0149001547981529</v>
      </c>
      <c r="F41" s="59">
        <f>('Итоговая табл.1чел(все услуги-к'!$F41+('Итоговая табл.1чел(все услуги-к'!$F41*'Таблица вводных'!$G$6))-('Расчет комиссии(Нади)'!$K41+'Таблица вводных'!$E$3+'Таблица вводных'!$F$3)</f>
        <v>21.829349845201847</v>
      </c>
      <c r="G41" s="59">
        <f>('Итоговая табл.1чел(все услуги-к'!$G41+('Итоговая табл.1чел(все услуги-к'!$G41*'Таблица вводных'!$G$7))-('Расчет комиссии(Нади)'!$K41+'Таблица вводных'!$E$3+'Таблица вводных'!$F$3)</f>
        <v>-1.9306501547981529</v>
      </c>
      <c r="H41" s="59">
        <f>'Итоговая табл.1чел(все услуги-к'!$H41-('Расчет комиссии(Нади)'!$K41+'Таблица вводных'!$E$3+'Таблица вводных'!$F$3)</f>
        <v>-1.9306501547981529</v>
      </c>
      <c r="I41" s="59">
        <f>('Итоговая табл.1чел(все услуги-к'!$I41+('Итоговая табл.1чел(все услуги-к'!$I41*'Таблица вводных'!$G$9))-('Расчет комиссии(Нади)'!$K41+'Таблица вводных'!$E$3+'Таблица вводных'!$F$3)</f>
        <v>-1.9306501547981529</v>
      </c>
      <c r="J41" s="13" t="s">
        <v>147</v>
      </c>
    </row>
    <row r="42" spans="1:10" ht="13.2" customHeight="1">
      <c r="A42" s="140"/>
      <c r="B42" s="5">
        <v>45416</v>
      </c>
      <c r="C42" s="15"/>
      <c r="D42" s="59">
        <f>(('Итоговая табл.1чел(все услуги-к'!$D42+('Итоговая табл.1чел(все услуги-к'!$D42*'Таблица вводных'!$G$4)))-('Расчет комиссии(Нади)'!$K42+'Таблица вводных'!$E$3+'Таблица вводных'!$F$3)</f>
        <v>5.7663777089789567</v>
      </c>
      <c r="E42" s="59">
        <f>('Итоговая табл.1чел(все услуги-к'!$E42+('Итоговая табл.1чел(все услуги-к'!$E42*'Таблица вводных'!$G$5))-('Расчет комиссии(Нади)'!$K42+'Таблица вводных'!$E$3+'Таблица вводных'!$F$3)</f>
        <v>48968.197227708981</v>
      </c>
      <c r="F42" s="59">
        <f>('Итоговая табл.1чел(все услуги-к'!$F42+('Итоговая табл.1чел(все услуги-к'!$F42*'Таблица вводных'!$G$6))-('Расчет комиссии(Нади)'!$K42+'Таблица вводных'!$E$3+'Таблица вводных'!$F$3)</f>
        <v>21.82637770897896</v>
      </c>
      <c r="G42" s="59">
        <f>('Итоговая табл.1чел(все услуги-к'!$G42+('Итоговая табл.1чел(все услуги-к'!$G42*'Таблица вводных'!$G$7))-('Расчет комиссии(Нади)'!$K42+'Таблица вводных'!$E$3+'Таблица вводных'!$F$3)</f>
        <v>-1.9336222910210434</v>
      </c>
      <c r="H42" s="59">
        <f>'Итоговая табл.1чел(все услуги-к'!$H42-('Расчет комиссии(Нади)'!$K42+'Таблица вводных'!$E$3+'Таблица вводных'!$F$3)</f>
        <v>-1.9336222910210434</v>
      </c>
      <c r="I42" s="59">
        <f>('Итоговая табл.1чел(все услуги-к'!$I42+('Итоговая табл.1чел(все услуги-к'!$I42*'Таблица вводных'!$G$9))-('Расчет комиссии(Нади)'!$K42+'Таблица вводных'!$E$3+'Таблица вводных'!$F$3)</f>
        <v>-1.9336222910210434</v>
      </c>
      <c r="J42" s="13" t="s">
        <v>147</v>
      </c>
    </row>
    <row r="43" spans="1:10" ht="13.2" customHeight="1">
      <c r="A43" s="140"/>
      <c r="B43" s="5">
        <v>45419</v>
      </c>
      <c r="C43" s="15"/>
      <c r="D43" s="59">
        <f>(('Итоговая табл.1чел(все услуги-к'!$D43+('Итоговая табл.1чел(все услуги-к'!$D43*'Таблица вводных'!$G$4)))-('Расчет комиссии(Нади)'!$K43+'Таблица вводных'!$E$3+'Таблица вводных'!$F$3)</f>
        <v>5.763405572756013</v>
      </c>
      <c r="E43" s="59">
        <f>('Итоговая табл.1чел(все услуги-к'!$E43+('Итоговая табл.1чел(все услуги-к'!$E43*'Таблица вводных'!$G$5))-('Расчет комиссии(Нади)'!$K43+'Таблица вводных'!$E$3+'Таблица вводных'!$F$3)</f>
        <v>48049.447255572763</v>
      </c>
      <c r="F43" s="59">
        <f>('Итоговая табл.1чел(все услуги-к'!$F43+('Итоговая табл.1чел(все услуги-к'!$F43*'Таблица вводных'!$G$6))-('Расчет комиссии(Нади)'!$K43+'Таблица вводных'!$E$3+'Таблица вводных'!$F$3)</f>
        <v>21.823405572756016</v>
      </c>
      <c r="G43" s="59">
        <f>('Итоговая табл.1чел(все услуги-к'!$G43+('Итоговая табл.1чел(все услуги-к'!$G43*'Таблица вводных'!$G$7))-('Расчет комиссии(Нади)'!$K43+'Таблица вводных'!$E$3+'Таблица вводных'!$F$3)</f>
        <v>-1.9365944272439872</v>
      </c>
      <c r="H43" s="59">
        <f>'Итоговая табл.1чел(все услуги-к'!$H43-('Расчет комиссии(Нади)'!$K43+'Таблица вводных'!$E$3+'Таблица вводных'!$F$3)</f>
        <v>-1.9365944272439872</v>
      </c>
      <c r="I43" s="59">
        <f>('Итоговая табл.1чел(все услуги-к'!$I43+('Итоговая табл.1чел(все услуги-к'!$I43*'Таблица вводных'!$G$9))-('Расчет комиссии(Нади)'!$K43+'Таблица вводных'!$E$3+'Таблица вводных'!$F$3)</f>
        <v>-1.9365944272439872</v>
      </c>
      <c r="J43" s="13" t="s">
        <v>147</v>
      </c>
    </row>
    <row r="44" spans="1:10" ht="13.2" customHeight="1">
      <c r="A44" s="140"/>
      <c r="B44" s="5">
        <v>45423</v>
      </c>
      <c r="C44" s="15"/>
      <c r="D44" s="59">
        <f>(('Итоговая табл.1чел(все услуги-к'!$D44+('Итоговая табл.1чел(все услуги-к'!$D44*'Таблица вводных'!$G$4)))-('Расчет комиссии(Нади)'!$K44+'Таблица вводных'!$E$3+'Таблица вводных'!$F$3)</f>
        <v>5.7604334365331189</v>
      </c>
      <c r="E44" s="59">
        <f>('Итоговая табл.1чел(все услуги-к'!$E44+('Итоговая табл.1чел(все услуги-к'!$E44*'Таблица вводных'!$G$5))-('Расчет комиссии(Нади)'!$K44+'Таблица вводных'!$E$3+'Таблица вводных'!$F$3)</f>
        <v>48968.191283436536</v>
      </c>
      <c r="F44" s="59">
        <f>('Итоговая табл.1чел(все услуги-к'!$F44+('Итоговая табл.1чел(все услуги-к'!$F44*'Таблица вводных'!$G$6))-('Расчет комиссии(Нади)'!$K44+'Таблица вводных'!$E$3+'Таблица вводных'!$F$3)</f>
        <v>21.820433436533122</v>
      </c>
      <c r="G44" s="59">
        <f>('Итоговая табл.1чел(все услуги-к'!$G44+('Итоговая табл.1чел(все услуги-к'!$G44*'Таблица вводных'!$G$7))-('Расчет комиссии(Нади)'!$K44+'Таблица вводных'!$E$3+'Таблица вводных'!$F$3)</f>
        <v>-1.9395665634668813</v>
      </c>
      <c r="H44" s="59">
        <f>'Итоговая табл.1чел(все услуги-к'!$H44-('Расчет комиссии(Нади)'!$K44+'Таблица вводных'!$E$3+'Таблица вводных'!$F$3)</f>
        <v>-1.9395665634668813</v>
      </c>
      <c r="I44" s="59">
        <f>('Итоговая табл.1чел(все услуги-к'!$I44+('Итоговая табл.1чел(все услуги-к'!$I44*'Таблица вводных'!$G$9))-('Расчет комиссии(Нади)'!$K44+'Таблица вводных'!$E$3+'Таблица вводных'!$F$3)</f>
        <v>-1.9395665634668813</v>
      </c>
      <c r="J44" s="13" t="s">
        <v>147</v>
      </c>
    </row>
    <row r="45" spans="1:10" ht="13.2" customHeight="1">
      <c r="A45" s="140"/>
      <c r="B45" s="5">
        <v>45426</v>
      </c>
      <c r="C45" s="6"/>
      <c r="D45" s="59">
        <f>(('Итоговая табл.1чел(все услуги-к'!$D45+('Итоговая табл.1чел(все услуги-к'!$D45*'Таблица вводных'!$G$4)))-('Расчет комиссии(Нади)'!$K45+'Таблица вводных'!$E$3+'Таблица вводных'!$F$3)</f>
        <v>272.56246130031013</v>
      </c>
      <c r="E45" s="59">
        <f>('Итоговая табл.1чел(все услуги-к'!$E45+('Итоговая табл.1чел(все услуги-к'!$E45*'Таблица вводных'!$G$5))-('Расчет комиссии(Нади)'!$K45+'Таблица вводных'!$E$3+'Таблица вводных'!$F$3)</f>
        <v>48804.838311300315</v>
      </c>
      <c r="F45" s="59">
        <f>('Итоговая табл.1чел(все услуги-к'!$F45+('Итоговая табл.1чел(все услуги-к'!$F45*'Таблица вводных'!$G$6))-('Расчет комиссии(Нади)'!$K45+'Таблица вводных'!$E$3+'Таблица вводных'!$F$3)</f>
        <v>-141.53253869968987</v>
      </c>
      <c r="G45" s="59">
        <f>('Итоговая табл.1чел(все услуги-к'!$G45+('Итоговая табл.1чел(все услуги-к'!$G45*'Таблица вводных'!$G$7))-('Расчет комиссии(Нади)'!$K45+'Таблица вводных'!$E$3+'Таблица вводных'!$F$3)</f>
        <v>-165.29253869968986</v>
      </c>
      <c r="H45" s="59">
        <f>'Итоговая табл.1чел(все услуги-к'!$H45-('Расчет комиссии(Нади)'!$K45+'Таблица вводных'!$E$3+'Таблица вводных'!$F$3)</f>
        <v>-165.29253869968986</v>
      </c>
      <c r="I45" s="59">
        <f>('Итоговая табл.1чел(все услуги-к'!$I45+('Итоговая табл.1чел(все услуги-к'!$I45*'Таблица вводных'!$G$9))-('Расчет комиссии(Нади)'!$K45+'Таблица вводных'!$E$3+'Таблица вводных'!$F$3)</f>
        <v>-165.29253869968986</v>
      </c>
      <c r="J45" s="13" t="s">
        <v>147</v>
      </c>
    </row>
    <row r="46" spans="1:10" ht="13.2" customHeight="1">
      <c r="A46" s="140"/>
      <c r="B46" s="5">
        <v>45430</v>
      </c>
      <c r="C46" s="15"/>
      <c r="D46" s="59">
        <f>(('Итоговая табл.1чел(все услуги-к'!$D46+('Итоговая табл.1чел(все услуги-к'!$D46*'Таблица вводных'!$G$4)))-('Расчет комиссии(Нади)'!$K46+'Таблица вводных'!$E$3+'Таблица вводных'!$F$3)</f>
        <v>272.55948916408727</v>
      </c>
      <c r="E46" s="59">
        <f>('Итоговая табл.1чел(все услуги-к'!$E46+('Итоговая табл.1чел(все услуги-к'!$E46*'Таблица вводных'!$G$5))-('Расчет комиссии(Нади)'!$K46+'Таблица вводных'!$E$3+'Таблица вводных'!$F$3)</f>
        <v>49723.582339164088</v>
      </c>
      <c r="F46" s="59">
        <f>('Итоговая табл.1чел(все услуги-к'!$F46+('Итоговая табл.1чел(все услуги-к'!$F46*'Таблица вводных'!$G$6))-('Расчет комиссии(Нади)'!$K46+'Таблица вводных'!$E$3+'Таблица вводных'!$F$3)</f>
        <v>-141.53551083591276</v>
      </c>
      <c r="G46" s="59">
        <f>('Итоговая табл.1чел(все услуги-к'!$G46+('Итоговая табл.1чел(все услуги-к'!$G46*'Таблица вводных'!$G$7))-('Расчет комиссии(Нади)'!$K46+'Таблица вводных'!$E$3+'Таблица вводных'!$F$3)</f>
        <v>-165.29551083591275</v>
      </c>
      <c r="H46" s="59">
        <f>'Итоговая табл.1чел(все услуги-к'!$H46-('Расчет комиссии(Нади)'!$K46+'Таблица вводных'!$E$3+'Таблица вводных'!$F$3)</f>
        <v>-165.29551083591275</v>
      </c>
      <c r="I46" s="59">
        <f>('Итоговая табл.1чел(все услуги-к'!$I46+('Итоговая табл.1чел(все услуги-к'!$I46*'Таблица вводных'!$G$9))-('Расчет комиссии(Нади)'!$K46+'Таблица вводных'!$E$3+'Таблица вводных'!$F$3)</f>
        <v>-165.29551083591275</v>
      </c>
      <c r="J46" s="13" t="s">
        <v>147</v>
      </c>
    </row>
    <row r="47" spans="1:10" ht="13.2" customHeight="1">
      <c r="A47" s="140"/>
      <c r="B47" s="5">
        <v>45433</v>
      </c>
      <c r="C47" s="15"/>
      <c r="D47" s="59">
        <f>(('Итоговая табл.1чел(все услуги-к'!$D47+('Итоговая табл.1чел(все услуги-к'!$D47*'Таблица вводных'!$G$4)))-('Расчет комиссии(Нади)'!$K47+'Таблица вводных'!$E$3+'Таблица вводных'!$F$3)</f>
        <v>272.5565170278644</v>
      </c>
      <c r="E47" s="59">
        <f>('Итоговая табл.1чел(все услуги-к'!$E47+('Итоговая табл.1чел(все услуги-к'!$E47*'Таблица вводных'!$G$5))-('Расчет комиссии(Нади)'!$K47+'Таблица вводных'!$E$3+'Таблица вводных'!$F$3)</f>
        <v>48804.832367027862</v>
      </c>
      <c r="F47" s="59">
        <f>('Итоговая табл.1чел(все услуги-к'!$F47+('Итоговая табл.1чел(все услуги-к'!$F47*'Таблица вводных'!$G$6))-('Расчет комиссии(Нади)'!$K47+'Таблица вводных'!$E$3+'Таблица вводных'!$F$3)</f>
        <v>-141.53848297213565</v>
      </c>
      <c r="G47" s="59">
        <f>('Итоговая табл.1чел(все услуги-к'!$G47+('Итоговая табл.1чел(все услуги-к'!$G47*'Таблица вводных'!$G$7))-('Расчет комиссии(Нади)'!$K47+'Таблица вводных'!$E$3+'Таблица вводных'!$F$3)</f>
        <v>-165.29848297213564</v>
      </c>
      <c r="H47" s="59">
        <f>'Итоговая табл.1чел(все услуги-к'!$H47-('Расчет комиссии(Нади)'!$K47+'Таблица вводных'!$E$3+'Таблица вводных'!$F$3)</f>
        <v>-165.29848297213564</v>
      </c>
      <c r="I47" s="59">
        <f>('Итоговая табл.1чел(все услуги-к'!$I47+('Итоговая табл.1чел(все услуги-к'!$I47*'Таблица вводных'!$G$9))-('Расчет комиссии(Нади)'!$K47+'Таблица вводных'!$E$3+'Таблица вводных'!$F$3)</f>
        <v>-165.29848297213564</v>
      </c>
      <c r="J47" s="13" t="s">
        <v>147</v>
      </c>
    </row>
    <row r="48" spans="1:10" ht="13.2" customHeight="1">
      <c r="A48" s="140"/>
      <c r="B48" s="5">
        <v>45437</v>
      </c>
      <c r="C48" s="6"/>
      <c r="D48" s="59">
        <f>(('Итоговая табл.1чел(все услуги-к'!$D48+('Итоговая табл.1чел(все услуги-к'!$D48*'Таблица вводных'!$G$4)))-('Расчет комиссии(Нади)'!$K48+'Таблица вводных'!$E$3+'Таблица вводных'!$F$3)</f>
        <v>272.55354489164148</v>
      </c>
      <c r="E48" s="59">
        <f>('Итоговая табл.1чел(все услуги-к'!$E48+('Итоговая табл.1чел(все услуги-к'!$E48*'Таблица вводных'!$G$5))-('Расчет комиссии(Нади)'!$K48+'Таблица вводных'!$E$3+'Таблица вводных'!$F$3)</f>
        <v>-164.38570510835854</v>
      </c>
      <c r="F48" s="59">
        <f>('Итоговая табл.1чел(все услуги-к'!$F48+('Итоговая табл.1чел(все услуги-к'!$F48*'Таблица вводных'!$G$6))-('Расчет комиссии(Нади)'!$K48+'Таблица вводных'!$E$3+'Таблица вводных'!$F$3)</f>
        <v>-141.54145510835855</v>
      </c>
      <c r="G48" s="59">
        <f>('Итоговая табл.1чел(все услуги-к'!$G48+('Итоговая табл.1чел(все услуги-к'!$G48*'Таблица вводных'!$G$7))-('Расчет комиссии(Нади)'!$K48+'Таблица вводных'!$E$3+'Таблица вводных'!$F$3)</f>
        <v>-165.30145510835854</v>
      </c>
      <c r="H48" s="59">
        <f>'Итоговая табл.1чел(все услуги-к'!$H48-('Расчет комиссии(Нади)'!$K48+'Таблица вводных'!$E$3+'Таблица вводных'!$F$3)</f>
        <v>-165.30145510835854</v>
      </c>
      <c r="I48" s="59">
        <f>('Итоговая табл.1чел(все услуги-к'!$I48+('Итоговая табл.1чел(все услуги-к'!$I48*'Таблица вводных'!$G$9))-('Расчет комиссии(Нади)'!$K48+'Таблица вводных'!$E$3+'Таблица вводных'!$F$3)</f>
        <v>-165.30145510835854</v>
      </c>
      <c r="J48" s="13" t="s">
        <v>147</v>
      </c>
    </row>
    <row r="49" spans="1:10" ht="13.2" customHeight="1">
      <c r="A49" s="140"/>
      <c r="B49" s="5">
        <v>45440</v>
      </c>
      <c r="C49" s="15"/>
      <c r="D49" s="59">
        <f>(('Итоговая табл.1чел(все услуги-к'!$D49+('Итоговая табл.1чел(все услуги-к'!$D49*'Таблица вводных'!$G$4)))-('Расчет комиссии(Нади)'!$K49+'Таблица вводных'!$E$3+'Таблица вводных'!$F$3)</f>
        <v>272.55057275541856</v>
      </c>
      <c r="E49" s="59">
        <f>('Итоговая табл.1чел(все услуги-к'!$E49+('Итоговая табл.1чел(все услуги-к'!$E49*'Таблица вводных'!$G$5))-('Расчет комиссии(Нади)'!$K49+'Таблица вводных'!$E$3+'Таблица вводных'!$F$3)</f>
        <v>-164.38867724458143</v>
      </c>
      <c r="F49" s="59">
        <f>('Итоговая табл.1чел(все услуги-к'!$F49+('Итоговая табл.1чел(все услуги-к'!$F49*'Таблица вводных'!$G$6))-('Расчет комиссии(Нади)'!$K49+'Таблица вводных'!$E$3+'Таблица вводных'!$F$3)</f>
        <v>-141.54442724458144</v>
      </c>
      <c r="G49" s="59">
        <f>('Итоговая табл.1чел(все услуги-к'!$G49+('Итоговая табл.1чел(все услуги-к'!$G49*'Таблица вводных'!$G$7))-('Расчет комиссии(Нади)'!$K49+'Таблица вводных'!$E$3+'Таблица вводных'!$F$3)</f>
        <v>-165.30442724458143</v>
      </c>
      <c r="H49" s="59">
        <f>'Итоговая табл.1чел(все услуги-к'!$H49-('Расчет комиссии(Нади)'!$K49+'Таблица вводных'!$E$3+'Таблица вводных'!$F$3)</f>
        <v>-165.30442724458143</v>
      </c>
      <c r="I49" s="59">
        <f>('Итоговая табл.1чел(все услуги-к'!$I49+('Итоговая табл.1чел(все услуги-к'!$I49*'Таблица вводных'!$G$9))-('Расчет комиссии(Нади)'!$K49+'Таблица вводных'!$E$3+'Таблица вводных'!$F$3)</f>
        <v>-165.30442724458143</v>
      </c>
      <c r="J49" s="13" t="s">
        <v>147</v>
      </c>
    </row>
    <row r="50" spans="1:10" ht="13.2" customHeight="1">
      <c r="A50" s="140"/>
      <c r="B50" s="5"/>
      <c r="C50" s="6"/>
      <c r="D50" s="59">
        <f>(('Итоговая табл.1чел(все услуги-к'!$D50+('Итоговая табл.1чел(все услуги-к'!$D50*'Таблица вводных'!$G$4)))-('Расчет комиссии(Нади)'!$K50+'Таблица вводных'!$E$3+'Таблица вводных'!$F$3)</f>
        <v>272.54760061919569</v>
      </c>
      <c r="E50" s="59">
        <f>('Итоговая табл.1чел(все услуги-к'!$E50+('Итоговая табл.1чел(все услуги-к'!$E50*'Таблица вводных'!$G$5))-('Расчет комиссии(Нади)'!$K50+'Таблица вводных'!$E$3+'Таблица вводных'!$F$3)</f>
        <v>-164.39164938080432</v>
      </c>
      <c r="F50" s="59">
        <f>('Итоговая табл.1чел(все услуги-к'!$F50+('Итоговая табл.1чел(все услуги-к'!$F50*'Таблица вводных'!$G$6))-('Расчет комиссии(Нади)'!$K50+'Таблица вводных'!$E$3+'Таблица вводных'!$F$3)</f>
        <v>-141.54739938080434</v>
      </c>
      <c r="G50" s="59">
        <f>('Итоговая табл.1чел(все услуги-к'!$G50+('Итоговая табл.1чел(все услуги-к'!$G50*'Таблица вводных'!$G$7))-('Расчет комиссии(Нади)'!$K50+'Таблица вводных'!$E$3+'Таблица вводных'!$F$3)</f>
        <v>-165.30739938080433</v>
      </c>
      <c r="H50" s="59">
        <f>'Итоговая табл.1чел(все услуги-к'!$H50-('Расчет комиссии(Нади)'!$K50+'Таблица вводных'!$E$3+'Таблица вводных'!$F$3)</f>
        <v>-165.30739938080433</v>
      </c>
      <c r="I50" s="59">
        <f>('Итоговая табл.1чел(все услуги-к'!$I50+('Итоговая табл.1чел(все услуги-к'!$I50*'Таблица вводных'!$G$9))-('Расчет комиссии(Нади)'!$K50+'Таблица вводных'!$E$3+'Таблица вводных'!$F$3)</f>
        <v>-165.30739938080433</v>
      </c>
      <c r="J50" s="13" t="s">
        <v>147</v>
      </c>
    </row>
    <row r="51" spans="1:10" ht="13.2" customHeight="1">
      <c r="A51" s="140"/>
      <c r="B51" s="5"/>
      <c r="C51" s="6"/>
      <c r="D51" s="59">
        <f>(('Итоговая табл.1чел(все услуги-к'!$D51+('Итоговая табл.1чел(все услуги-к'!$D51*'Таблица вводных'!$G$4)))-('Расчет комиссии(Нади)'!$K51+'Таблица вводных'!$E$3+'Таблица вводных'!$F$3)</f>
        <v>272.54462848297283</v>
      </c>
      <c r="E51" s="59">
        <f>('Итоговая табл.1чел(все услуги-к'!$E51+('Итоговая табл.1чел(все услуги-к'!$E51*'Таблица вводных'!$G$5))-('Расчет комиссии(Нади)'!$K51+'Таблица вводных'!$E$3+'Таблица вводных'!$F$3)</f>
        <v>-164.39462151702722</v>
      </c>
      <c r="F51" s="59">
        <f>('Итоговая табл.1чел(все услуги-к'!$F51+('Итоговая табл.1чел(все услуги-к'!$F51*'Таблица вводных'!$G$6))-('Расчет комиссии(Нади)'!$K51+'Таблица вводных'!$E$3+'Таблица вводных'!$F$3)</f>
        <v>-141.55037151702723</v>
      </c>
      <c r="G51" s="59">
        <f>('Итоговая табл.1чел(все услуги-к'!$G51+('Итоговая табл.1чел(все услуги-к'!$G51*'Таблица вводных'!$G$7))-('Расчет комиссии(Нади)'!$K51+'Таблица вводных'!$E$3+'Таблица вводных'!$F$3)</f>
        <v>-165.31037151702722</v>
      </c>
      <c r="H51" s="59">
        <f>'Итоговая табл.1чел(все услуги-к'!$H51-('Расчет комиссии(Нади)'!$K51+'Таблица вводных'!$E$3+'Таблица вводных'!$F$3)</f>
        <v>-165.31037151702722</v>
      </c>
      <c r="I51" s="59">
        <f>('Итоговая табл.1чел(все услуги-к'!$I51+('Итоговая табл.1чел(все услуги-к'!$I51*'Таблица вводных'!$G$9))-('Расчет комиссии(Нади)'!$K51+'Таблица вводных'!$E$3+'Таблица вводных'!$F$3)</f>
        <v>-165.31037151702722</v>
      </c>
      <c r="J51" s="13" t="s">
        <v>147</v>
      </c>
    </row>
    <row r="52" spans="1:10" ht="13.2" customHeight="1">
      <c r="A52" s="140"/>
      <c r="B52" s="5"/>
      <c r="C52" s="15"/>
      <c r="D52" s="59">
        <f>(('Итоговая табл.1чел(все услуги-к'!$D52+('Итоговая табл.1чел(все услуги-к'!$D52*'Таблица вводных'!$G$4)))-('Расчет комиссии(Нади)'!$K52+'Таблица вводных'!$E$3+'Таблица вводных'!$F$3)</f>
        <v>435.89165634674993</v>
      </c>
      <c r="E52" s="59">
        <f>('Итоговая табл.1чел(все услуги-к'!$E52+('Итоговая табл.1чел(все услуги-к'!$E52*'Таблица вводных'!$G$5))-('Расчет комиссии(Нади)'!$K52+'Таблица вводных'!$E$3+'Таблица вводных'!$F$3)</f>
        <v>-1.0475936532500869</v>
      </c>
      <c r="F52" s="59">
        <f>('Итоговая табл.1чел(все услуги-к'!$F52+('Итоговая табл.1чел(все услуги-к'!$F52*'Таблица вводных'!$G$6))-('Расчет комиссии(Нади)'!$K52+'Таблица вводных'!$E$3+'Таблица вводных'!$F$3)</f>
        <v>21.796656346749913</v>
      </c>
      <c r="G52" s="59">
        <f>('Итоговая табл.1чел(все услуги-к'!$G52+('Итоговая табл.1чел(все услуги-к'!$G52*'Таблица вводных'!$G$7))-('Расчет комиссии(Нади)'!$K52+'Таблица вводных'!$E$3+'Таблица вводных'!$F$3)</f>
        <v>-1.963343653250087</v>
      </c>
      <c r="H52" s="59">
        <f>'Итоговая табл.1чел(все услуги-к'!$H52-('Расчет комиссии(Нади)'!$K52+'Таблица вводных'!$E$3+'Таблица вводных'!$F$3)</f>
        <v>-1.963343653250087</v>
      </c>
      <c r="I52" s="59">
        <f>('Итоговая табл.1чел(все услуги-к'!$I52+('Итоговая табл.1чел(все услуги-к'!$I52*'Таблица вводных'!$G$9))-('Расчет комиссии(Нади)'!$K52+'Таблица вводных'!$E$3+'Таблица вводных'!$F$3)</f>
        <v>-1.963343653250087</v>
      </c>
      <c r="J52" s="13" t="s">
        <v>147</v>
      </c>
    </row>
    <row r="53" spans="1:10" ht="13.2" customHeight="1">
      <c r="A53" s="140"/>
      <c r="B53" s="5"/>
      <c r="C53" s="6"/>
      <c r="D53" s="59">
        <f>(('Итоговая табл.1чел(все услуги-к'!$D53+('Итоговая табл.1чел(все услуги-к'!$D53*'Таблица вводных'!$G$4)))-('Расчет комиссии(Нади)'!$K53+'Таблица вводных'!$E$3+'Таблица вводных'!$F$3)</f>
        <v>5.7336842105270192</v>
      </c>
      <c r="E53" s="59">
        <f>('Итоговая табл.1чел(все услуги-к'!$E53+('Итоговая табл.1чел(все услуги-к'!$E53*'Таблица вводных'!$G$5))-('Расчет комиссии(Нади)'!$K53+'Таблица вводных'!$E$3+'Таблица вводных'!$F$3)</f>
        <v>-1.050565789472981</v>
      </c>
      <c r="F53" s="59">
        <f>('Итоговая табл.1чел(все услуги-к'!$F53+('Итоговая табл.1чел(все услуги-к'!$F53*'Таблица вводных'!$G$6))-('Расчет комиссии(Нади)'!$K53+'Таблица вводных'!$E$3+'Таблица вводных'!$F$3)</f>
        <v>21.793684210527019</v>
      </c>
      <c r="G53" s="59">
        <f>('Итоговая табл.1чел(все услуги-к'!$G53+('Итоговая табл.1чел(все услуги-к'!$G53*'Таблица вводных'!$G$7))-('Расчет комиссии(Нади)'!$K53+'Таблица вводных'!$E$3+'Таблица вводных'!$F$3)</f>
        <v>-1.966315789472981</v>
      </c>
      <c r="H53" s="59">
        <f>'Итоговая табл.1чел(все услуги-к'!$H53-('Расчет комиссии(Нади)'!$K53+'Таблица вводных'!$E$3+'Таблица вводных'!$F$3)</f>
        <v>-1.966315789472981</v>
      </c>
      <c r="I53" s="59">
        <f>('Итоговая табл.1чел(все услуги-к'!$I53+('Итоговая табл.1чел(все услуги-к'!$I53*'Таблица вводных'!$G$9))-('Расчет комиссии(Нади)'!$K53+'Таблица вводных'!$E$3+'Таблица вводных'!$F$3)</f>
        <v>-1.966315789472981</v>
      </c>
      <c r="J53" s="13" t="s">
        <v>147</v>
      </c>
    </row>
    <row r="54" spans="1:10" ht="13.2" customHeight="1">
      <c r="A54" s="140"/>
      <c r="B54" s="5"/>
      <c r="C54" s="15"/>
      <c r="D54" s="59">
        <f>(('Итоговая табл.1чел(все услуги-к'!$D54+('Итоговая табл.1чел(все услуги-к'!$D54*'Таблица вводных'!$G$4)))-('Расчет комиссии(Нади)'!$K54+'Таблица вводных'!$E$3+'Таблица вводных'!$F$3)</f>
        <v>5.7307120743041251</v>
      </c>
      <c r="E54" s="59">
        <f>('Итоговая табл.1чел(все услуги-к'!$E54+('Итоговая табл.1чел(все услуги-к'!$E54*'Таблица вводных'!$G$5))-('Расчет комиссии(Нади)'!$K54+'Таблица вводных'!$E$3+'Таблица вводных'!$F$3)</f>
        <v>-1.053537925695875</v>
      </c>
      <c r="F54" s="59">
        <f>('Итоговая табл.1чел(все услуги-к'!$F54+('Итоговая табл.1чел(все услуги-к'!$F54*'Таблица вводных'!$G$6))-('Расчет комиссии(Нади)'!$K54+'Таблица вводных'!$E$3+'Таблица вводных'!$F$3)</f>
        <v>21.790712074304125</v>
      </c>
      <c r="G54" s="59">
        <f>('Итоговая табл.1чел(все услуги-к'!$G54+('Итоговая табл.1чел(все услуги-к'!$G54*'Таблица вводных'!$G$7))-('Расчет комиссии(Нади)'!$K54+'Таблица вводных'!$E$3+'Таблица вводных'!$F$3)</f>
        <v>-1.9692879256958751</v>
      </c>
      <c r="H54" s="59">
        <f>'Итоговая табл.1чел(все услуги-к'!$H54-('Расчет комиссии(Нади)'!$K54+'Таблица вводных'!$E$3+'Таблица вводных'!$F$3)</f>
        <v>-1.9692879256958751</v>
      </c>
      <c r="I54" s="59">
        <f>('Итоговая табл.1чел(все услуги-к'!$I54+('Итоговая табл.1чел(все услуги-к'!$I54*'Таблица вводных'!$G$9))-('Расчет комиссии(Нади)'!$K54+'Таблица вводных'!$E$3+'Таблица вводных'!$F$3)</f>
        <v>-1.9692879256958751</v>
      </c>
      <c r="J54" s="13" t="s">
        <v>147</v>
      </c>
    </row>
    <row r="55" spans="1:10" ht="13.2" customHeight="1">
      <c r="A55" s="141"/>
      <c r="B55" s="18"/>
      <c r="C55" s="19"/>
      <c r="D55" s="59">
        <f>(('Итоговая табл.1чел(все услуги-к'!$D55+('Итоговая табл.1чел(все услуги-к'!$D55*'Таблица вводных'!$G$4)))-('Расчет комиссии(Нади)'!$K55+'Таблица вводных'!$E$3+'Таблица вводных'!$F$3)</f>
        <v>5.7277399380812311</v>
      </c>
      <c r="E55" s="59">
        <f>('Итоговая табл.1чел(все услуги-к'!$E55+('Итоговая табл.1чел(все услуги-к'!$E55*'Таблица вводных'!$G$5))-('Расчет комиссии(Нади)'!$K55+'Таблица вводных'!$E$3+'Таблица вводных'!$F$3)</f>
        <v>-1.0565100619187691</v>
      </c>
      <c r="F55" s="59">
        <f>('Итоговая табл.1чел(все услуги-к'!$F55+('Итоговая табл.1чел(все услуги-к'!$F55*'Таблица вводных'!$G$6))-('Расчет комиссии(Нади)'!$K55+'Таблица вводных'!$E$3+'Таблица вводных'!$F$3)</f>
        <v>21.787739938081231</v>
      </c>
      <c r="G55" s="59">
        <f>('Итоговая табл.1чел(все услуги-к'!$G55+('Итоговая табл.1чел(все услуги-к'!$G55*'Таблица вводных'!$G$7))-('Расчет комиссии(Нади)'!$K55+'Таблица вводных'!$E$3+'Таблица вводных'!$F$3)</f>
        <v>-1.9722600619187691</v>
      </c>
      <c r="H55" s="59">
        <f>'Итоговая табл.1чел(все услуги-к'!$H55-('Расчет комиссии(Нади)'!$K55+'Таблица вводных'!$E$3+'Таблица вводных'!$F$3)</f>
        <v>-1.9722600619187691</v>
      </c>
      <c r="I55" s="59">
        <f>('Итоговая табл.1чел(все услуги-к'!$I55+('Итоговая табл.1чел(все услуги-к'!$I55*'Таблица вводных'!$G$9))-('Расчет комиссии(Нади)'!$K55+'Таблица вводных'!$E$3+'Таблица вводных'!$F$3)</f>
        <v>-1.9722600619187691</v>
      </c>
      <c r="J55" s="22" t="s">
        <v>147</v>
      </c>
    </row>
    <row r="56" spans="1:10" ht="13.2" customHeight="1">
      <c r="A56" s="142" t="s">
        <v>148</v>
      </c>
      <c r="B56" s="5">
        <v>45402</v>
      </c>
      <c r="C56" s="97"/>
      <c r="D56" s="59">
        <f>(('Итоговая табл.1чел(все услуги-к'!$D56+('Итоговая табл.1чел(все услуги-к'!$D56*'Таблица вводных'!$G$4)))-('Расчет комиссии(Нади)'!$K56+'Таблица вводных'!$E$3+'Таблица вводных'!$F$3)</f>
        <v>5.724767801858337</v>
      </c>
      <c r="E56" s="59">
        <f>('Итоговая табл.1чел(все услуги-к'!$E56+('Итоговая табл.1чел(все услуги-к'!$E56*'Таблица вводных'!$G$5))-('Расчет комиссии(Нади)'!$K56+'Таблица вводных'!$E$3+'Таблица вводных'!$F$3)</f>
        <v>-1.0594821981416631</v>
      </c>
      <c r="F56" s="59">
        <f>('Итоговая табл.1чел(все услуги-к'!$F56+('Итоговая табл.1чел(все услуги-к'!$F56*'Таблица вводных'!$G$6))-('Расчет комиссии(Нади)'!$K56+'Таблица вводных'!$E$3+'Таблица вводных'!$F$3)</f>
        <v>21.784767801858337</v>
      </c>
      <c r="G56" s="59">
        <f>('Итоговая табл.1чел(все услуги-к'!$G56+('Итоговая табл.1чел(все услуги-к'!$G56*'Таблица вводных'!$G$7))-('Расчет комиссии(Нади)'!$K56+'Таблица вводных'!$E$3+'Таблица вводных'!$F$3)</f>
        <v>-1.9752321981416632</v>
      </c>
      <c r="H56" s="59">
        <f>'Итоговая табл.1чел(все услуги-к'!$H56-('Расчет комиссии(Нади)'!$K56+'Таблица вводных'!$E$3+'Таблица вводных'!$F$3)</f>
        <v>-1.9752321981416632</v>
      </c>
      <c r="I56" s="59">
        <f>('Итоговая табл.1чел(все услуги-к'!$I56+('Итоговая табл.1чел(все услуги-к'!$I56*'Таблица вводных'!$G$9))-('Расчет комиссии(Нади)'!$K56+'Таблица вводных'!$E$3+'Таблица вводных'!$F$3)</f>
        <v>-1.9752321981416632</v>
      </c>
      <c r="J56" s="10" t="s">
        <v>149</v>
      </c>
    </row>
    <row r="57" spans="1:10" ht="13.2" customHeight="1">
      <c r="A57" s="140"/>
      <c r="B57" s="5">
        <v>45405</v>
      </c>
      <c r="C57" s="6"/>
      <c r="D57" s="59">
        <f>(('Итоговая табл.1чел(все услуги-к'!$D57+('Итоговая табл.1чел(все услуги-к'!$D57*'Таблица вводных'!$G$4)))-('Расчет комиссии(Нади)'!$K57+'Таблица вводных'!$E$3+'Таблица вводных'!$F$3)</f>
        <v>5.721795665635443</v>
      </c>
      <c r="E57" s="59">
        <f>('Итоговая табл.1чел(все услуги-к'!$E57+('Итоговая табл.1чел(все услуги-к'!$E57*'Таблица вводных'!$G$5))-('Расчет комиссии(Нади)'!$K57+'Таблица вводных'!$E$3+'Таблица вводных'!$F$3)</f>
        <v>-1.0624543343645572</v>
      </c>
      <c r="F57" s="59">
        <f>('Итоговая табл.1чел(все услуги-к'!$F57+('Итоговая табл.1чел(все услуги-к'!$F57*'Таблица вводных'!$G$6))-('Расчет комиссии(Нади)'!$K57+'Таблица вводных'!$E$3+'Таблица вводных'!$F$3)</f>
        <v>21.781795665635443</v>
      </c>
      <c r="G57" s="59">
        <f>('Итоговая табл.1чел(все услуги-к'!$G57+('Итоговая табл.1чел(все услуги-к'!$G57*'Таблица вводных'!$G$7))-('Расчет комиссии(Нади)'!$K57+'Таблица вводных'!$E$3+'Таблица вводных'!$F$3)</f>
        <v>-1.9782043343645572</v>
      </c>
      <c r="H57" s="59">
        <f>'Итоговая табл.1чел(все услуги-к'!$H57-('Расчет комиссии(Нади)'!$K57+'Таблица вводных'!$E$3+'Таблица вводных'!$F$3)</f>
        <v>-1.9782043343645572</v>
      </c>
      <c r="I57" s="59">
        <f>('Итоговая табл.1чел(все услуги-к'!$I57+('Итоговая табл.1чел(все услуги-к'!$I57*'Таблица вводных'!$G$9))-('Расчет комиссии(Нади)'!$K57+'Таблица вводных'!$E$3+'Таблица вводных'!$F$3)</f>
        <v>-1.9782043343645572</v>
      </c>
      <c r="J57" s="13" t="s">
        <v>149</v>
      </c>
    </row>
    <row r="58" spans="1:10" ht="13.2" customHeight="1">
      <c r="A58" s="140"/>
      <c r="B58" s="5">
        <v>45409</v>
      </c>
      <c r="C58" s="15"/>
      <c r="D58" s="59">
        <f>(('Итоговая табл.1чел(все услуги-к'!$D58+('Итоговая табл.1чел(все услуги-к'!$D58*'Таблица вводных'!$G$4)))-('Расчет комиссии(Нади)'!$K58+'Таблица вводных'!$E$3+'Таблица вводных'!$F$3)</f>
        <v>5.7188235294125489</v>
      </c>
      <c r="E58" s="59">
        <f>('Итоговая табл.1чел(все услуги-к'!$E58+('Итоговая табл.1чел(все услуги-к'!$E58*'Таблица вводных'!$G$5))-('Расчет комиссии(Нади)'!$K58+'Таблица вводных'!$E$3+'Таблица вводных'!$F$3)</f>
        <v>-1.0654264705874512</v>
      </c>
      <c r="F58" s="59">
        <f>('Итоговая табл.1чел(все услуги-к'!$F58+('Итоговая табл.1чел(все услуги-к'!$F58*'Таблица вводных'!$G$6))-('Расчет комиссии(Нади)'!$K58+'Таблица вводных'!$E$3+'Таблица вводных'!$F$3)</f>
        <v>21.778823529412549</v>
      </c>
      <c r="G58" s="59">
        <f>('Итоговая табл.1чел(все услуги-к'!$G58+('Итоговая табл.1чел(все услуги-к'!$G58*'Таблица вводных'!$G$7))-('Расчет комиссии(Нади)'!$K58+'Таблица вводных'!$E$3+'Таблица вводных'!$F$3)</f>
        <v>-1.9811764705874513</v>
      </c>
      <c r="H58" s="59">
        <f>'Итоговая табл.1чел(все услуги-к'!$H58-('Расчет комиссии(Нади)'!$K58+'Таблица вводных'!$E$3+'Таблица вводных'!$F$3)</f>
        <v>-1.9811764705874513</v>
      </c>
      <c r="I58" s="59">
        <f>('Итоговая табл.1чел(все услуги-к'!$I58+('Итоговая табл.1чел(все услуги-к'!$I58*'Таблица вводных'!$G$9))-('Расчет комиссии(Нади)'!$K58+'Таблица вводных'!$E$3+'Таблица вводных'!$F$3)</f>
        <v>-1.9811764705874513</v>
      </c>
      <c r="J58" s="13" t="s">
        <v>149</v>
      </c>
    </row>
    <row r="59" spans="1:10" ht="13.2" customHeight="1">
      <c r="A59" s="140"/>
      <c r="B59" s="5">
        <v>45412</v>
      </c>
      <c r="C59" s="6"/>
      <c r="D59" s="59">
        <f>(('Итоговая табл.1чел(все услуги-к'!$D59+('Итоговая табл.1чел(все услуги-к'!$D59*'Таблица вводных'!$G$4)))-('Расчет комиссии(Нади)'!$K59+'Таблица вводных'!$E$3+'Таблица вводных'!$F$3)</f>
        <v>5.7158513931896584</v>
      </c>
      <c r="E59" s="59">
        <f>('Итоговая табл.1чел(все услуги-к'!$E59+('Итоговая табл.1чел(все услуги-к'!$E59*'Таблица вводных'!$G$5))-('Расчет комиссии(Нади)'!$K59+'Таблица вводных'!$E$3+'Таблица вводных'!$F$3)</f>
        <v>-1.0683986068103417</v>
      </c>
      <c r="F59" s="59">
        <f>('Итоговая табл.1чел(все услуги-к'!$F59+('Итоговая табл.1чел(все услуги-к'!$F59*'Таблица вводных'!$G$6))-('Расчет комиссии(Нади)'!$K59+'Таблица вводных'!$E$3+'Таблица вводных'!$F$3)</f>
        <v>21.775851393189662</v>
      </c>
      <c r="G59" s="59">
        <f>('Итоговая табл.1чел(все услуги-к'!$G59+('Итоговая табл.1чел(все услуги-к'!$G59*'Таблица вводных'!$G$7))-('Расчет комиссии(Нади)'!$K59+'Таблица вводных'!$E$3+'Таблица вводных'!$F$3)</f>
        <v>-1.9841486068103418</v>
      </c>
      <c r="H59" s="59">
        <f>'Итоговая табл.1чел(все услуги-к'!$H59-('Расчет комиссии(Нади)'!$K59+'Таблица вводных'!$E$3+'Таблица вводных'!$F$3)</f>
        <v>-1.9841486068103418</v>
      </c>
      <c r="I59" s="59">
        <f>('Итоговая табл.1чел(все услуги-к'!$I59+('Итоговая табл.1чел(все услуги-к'!$I59*'Таблица вводных'!$G$9))-('Расчет комиссии(Нади)'!$K59+'Таблица вводных'!$E$3+'Таблица вводных'!$F$3)</f>
        <v>-1.9841486068103418</v>
      </c>
      <c r="J59" s="13" t="s">
        <v>149</v>
      </c>
    </row>
    <row r="60" spans="1:10" ht="13.2" customHeight="1">
      <c r="A60" s="140"/>
      <c r="B60" s="5">
        <v>45416</v>
      </c>
      <c r="C60" s="15"/>
      <c r="D60" s="59">
        <f>(('Итоговая табл.1чел(все услуги-к'!$D60+('Итоговая табл.1чел(все услуги-к'!$D60*'Таблица вводных'!$G$4)))-('Расчет комиссии(Нади)'!$K60+'Таблица вводных'!$E$3+'Таблица вводных'!$F$3)</f>
        <v>5.7128792569667644</v>
      </c>
      <c r="E60" s="59">
        <f>('Итоговая табл.1чел(все услуги-к'!$E60+('Итоговая табл.1чел(все услуги-к'!$E60*'Таблица вводных'!$G$5))-('Расчет комиссии(Нади)'!$K60+'Таблица вводных'!$E$3+'Таблица вводных'!$F$3)</f>
        <v>-1.0713707430332358</v>
      </c>
      <c r="F60" s="59">
        <f>('Итоговая табл.1чел(все услуги-к'!$F60+('Итоговая табл.1чел(все услуги-к'!$F60*'Таблица вводных'!$G$6))-('Расчет комиссии(Нади)'!$K60+'Таблица вводных'!$E$3+'Таблица вводных'!$F$3)</f>
        <v>21.772879256966768</v>
      </c>
      <c r="G60" s="59">
        <f>('Итоговая табл.1чел(все услуги-к'!$G60+('Итоговая табл.1чел(все услуги-к'!$G60*'Таблица вводных'!$G$7))-('Расчет комиссии(Нади)'!$K60+'Таблица вводных'!$E$3+'Таблица вводных'!$F$3)</f>
        <v>-1.9871207430332358</v>
      </c>
      <c r="H60" s="59">
        <f>'Итоговая табл.1чел(все услуги-к'!$H60-('Расчет комиссии(Нади)'!$K60+'Таблица вводных'!$E$3+'Таблица вводных'!$F$3)</f>
        <v>-1.9871207430332358</v>
      </c>
      <c r="I60" s="59">
        <f>('Итоговая табл.1чел(все услуги-к'!$I60+('Итоговая табл.1чел(все услуги-к'!$I60*'Таблица вводных'!$G$9))-('Расчет комиссии(Нади)'!$K60+'Таблица вводных'!$E$3+'Таблица вводных'!$F$3)</f>
        <v>-1.9871207430332358</v>
      </c>
      <c r="J60" s="13" t="s">
        <v>149</v>
      </c>
    </row>
    <row r="61" spans="1:10" ht="13.2" customHeight="1">
      <c r="A61" s="140"/>
      <c r="B61" s="5">
        <v>45419</v>
      </c>
      <c r="C61" s="15"/>
      <c r="D61" s="59">
        <f>(('Итоговая табл.1чел(все услуги-к'!$D61+('Итоговая табл.1чел(все услуги-к'!$D61*'Таблица вводных'!$G$4)))-('Расчет комиссии(Нади)'!$K61+'Таблица вводных'!$E$3+'Таблица вводных'!$F$3)</f>
        <v>5.709907120743817</v>
      </c>
      <c r="E61" s="59">
        <f>('Итоговая табл.1чел(все услуги-к'!$E61+('Итоговая табл.1чел(все услуги-к'!$E61*'Таблица вводных'!$G$5))-('Расчет комиссии(Нади)'!$K61+'Таблица вводных'!$E$3+'Таблица вводных'!$F$3)</f>
        <v>-1.0743428792561831</v>
      </c>
      <c r="F61" s="59">
        <f>('Итоговая табл.1чел(все услуги-к'!$F61+('Итоговая табл.1чел(все услуги-к'!$F61*'Таблица вводных'!$G$6))-('Расчет комиссии(Нади)'!$K61+'Таблица вводных'!$E$3+'Таблица вводных'!$F$3)</f>
        <v>21.769907120743817</v>
      </c>
      <c r="G61" s="59">
        <f>('Итоговая табл.1чел(все услуги-к'!$G61+('Итоговая табл.1чел(все услуги-к'!$G61*'Таблица вводных'!$G$7))-('Расчет комиссии(Нади)'!$K61+'Таблица вводных'!$E$3+'Таблица вводных'!$F$3)</f>
        <v>-1.9900928792561832</v>
      </c>
      <c r="H61" s="59">
        <f>'Итоговая табл.1чел(все услуги-к'!$H61-('Расчет комиссии(Нади)'!$K61+'Таблица вводных'!$E$3+'Таблица вводных'!$F$3)</f>
        <v>-1.9900928792561832</v>
      </c>
      <c r="I61" s="59">
        <f>('Итоговая табл.1чел(все услуги-к'!$I61+('Итоговая табл.1чел(все услуги-к'!$I61*'Таблица вводных'!$G$9))-('Расчет комиссии(Нади)'!$K61+'Таблица вводных'!$E$3+'Таблица вводных'!$F$3)</f>
        <v>-1.9900928792561832</v>
      </c>
      <c r="J61" s="13" t="s">
        <v>149</v>
      </c>
    </row>
    <row r="62" spans="1:10" ht="13.2" customHeight="1">
      <c r="A62" s="140"/>
      <c r="B62" s="5">
        <v>45423</v>
      </c>
      <c r="C62" s="15"/>
      <c r="D62" s="59">
        <f>(('Итоговая табл.1чел(все услуги-к'!$D62+('Итоговая табл.1чел(все услуги-к'!$D62*'Таблица вводных'!$G$4)))-('Расчет комиссии(Нади)'!$K62+'Таблица вводных'!$E$3+'Таблица вводных'!$F$3)</f>
        <v>5.706934984520923</v>
      </c>
      <c r="E62" s="59">
        <f>('Итоговая табл.1чел(все услуги-к'!$E62+('Итоговая табл.1чел(все услуги-к'!$E62*'Таблица вводных'!$G$5))-('Расчет комиссии(Нади)'!$K62+'Таблица вводных'!$E$3+'Таблица вводных'!$F$3)</f>
        <v>-1.0773150154790772</v>
      </c>
      <c r="F62" s="59">
        <f>('Итоговая табл.1чел(все услуги-к'!$F62+('Итоговая табл.1чел(все услуги-к'!$F62*'Таблица вводных'!$G$6))-('Расчет комиссии(Нади)'!$K62+'Таблица вводных'!$E$3+'Таблица вводных'!$F$3)</f>
        <v>21.766934984520923</v>
      </c>
      <c r="G62" s="59">
        <f>('Итоговая табл.1чел(все услуги-к'!$G62+('Итоговая табл.1чел(все услуги-к'!$G62*'Таблица вводных'!$G$7))-('Расчет комиссии(Нади)'!$K62+'Таблица вводных'!$E$3+'Таблица вводных'!$F$3)</f>
        <v>-1.9930650154790772</v>
      </c>
      <c r="H62" s="59">
        <f>'Итоговая табл.1чел(все услуги-к'!$H62-('Расчет комиссии(Нади)'!$K62+'Таблица вводных'!$E$3+'Таблица вводных'!$F$3)</f>
        <v>-1.9930650154790772</v>
      </c>
      <c r="I62" s="59">
        <f>('Итоговая табл.1чел(все услуги-к'!$I62+('Итоговая табл.1чел(все услуги-к'!$I62*'Таблица вводных'!$G$9))-('Расчет комиссии(Нади)'!$K62+'Таблица вводных'!$E$3+'Таблица вводных'!$F$3)</f>
        <v>-1.9930650154790772</v>
      </c>
      <c r="J62" s="13" t="s">
        <v>149</v>
      </c>
    </row>
    <row r="63" spans="1:10" ht="13.2" customHeight="1">
      <c r="A63" s="140"/>
      <c r="B63" s="5">
        <v>45426</v>
      </c>
      <c r="C63" s="6"/>
      <c r="D63" s="59">
        <f>(('Итоговая табл.1чел(все услуги-к'!$D63+('Итоговая табл.1чел(все услуги-к'!$D63*'Таблица вводных'!$G$4)))-('Расчет комиссии(Нади)'!$K63+'Таблица вводных'!$E$3+'Таблица вводных'!$F$3)</f>
        <v>5.7039628482980289</v>
      </c>
      <c r="E63" s="59">
        <f>('Итоговая табл.1чел(все услуги-к'!$E63+('Итоговая табл.1чел(все услуги-к'!$E63*'Таблица вводных'!$G$5))-('Расчет комиссии(Нади)'!$K63+'Таблица вводных'!$E$3+'Таблица вводных'!$F$3)</f>
        <v>-1.0802871517019712</v>
      </c>
      <c r="F63" s="59">
        <f>('Итоговая табл.1чел(все услуги-к'!$F63+('Итоговая табл.1чел(все услуги-к'!$F63*'Таблица вводных'!$G$6))-('Расчет комиссии(Нади)'!$K63+'Таблица вводных'!$E$3+'Таблица вводных'!$F$3)</f>
        <v>21.763962848298029</v>
      </c>
      <c r="G63" s="59">
        <f>('Итоговая табл.1чел(все услуги-к'!$G63+('Итоговая табл.1чел(все услуги-к'!$G63*'Таблица вводных'!$G$7))-('Расчет комиссии(Нади)'!$K63+'Таблица вводных'!$E$3+'Таблица вводных'!$F$3)</f>
        <v>-1.9960371517019713</v>
      </c>
      <c r="H63" s="59">
        <f>'Итоговая табл.1чел(все услуги-к'!$H63-('Расчет комиссии(Нади)'!$K63+'Таблица вводных'!$E$3+'Таблица вводных'!$F$3)</f>
        <v>-1.9960371517019713</v>
      </c>
      <c r="I63" s="59">
        <f>('Итоговая табл.1чел(все услуги-к'!$I63+('Итоговая табл.1чел(все услуги-к'!$I63*'Таблица вводных'!$G$9))-('Расчет комиссии(Нади)'!$K63+'Таблица вводных'!$E$3+'Таблица вводных'!$F$3)</f>
        <v>-1.9960371517019713</v>
      </c>
      <c r="J63" s="13" t="s">
        <v>149</v>
      </c>
    </row>
    <row r="64" spans="1:10" ht="13.2" customHeight="1">
      <c r="A64" s="140"/>
      <c r="B64" s="5">
        <v>45430</v>
      </c>
      <c r="C64" s="15"/>
      <c r="D64" s="59">
        <f>(('Итоговая табл.1чел(все услуги-к'!$D64+('Итоговая табл.1чел(все услуги-к'!$D64*'Таблица вводных'!$G$4)))-('Расчет комиссии(Нади)'!$K64+'Таблица вводных'!$E$3+'Таблица вводных'!$F$3)</f>
        <v>5.7009907120751349</v>
      </c>
      <c r="E64" s="59">
        <f>('Итоговая табл.1чел(все услуги-к'!$E64+('Итоговая табл.1чел(все услуги-к'!$E64*'Таблица вводных'!$G$5))-('Расчет комиссии(Нади)'!$K64+'Таблица вводных'!$E$3+'Таблица вводных'!$F$3)</f>
        <v>-1.0832592879248653</v>
      </c>
      <c r="F64" s="59">
        <f>('Итоговая табл.1чел(все услуги-к'!$F64+('Итоговая табл.1чел(все услуги-к'!$F64*'Таблица вводных'!$G$6))-('Расчет комиссии(Нади)'!$K64+'Таблица вводных'!$E$3+'Таблица вводных'!$F$3)</f>
        <v>21.760990712075134</v>
      </c>
      <c r="G64" s="59">
        <f>('Итоговая табл.1чел(все услуги-к'!$G64+('Итоговая табл.1чел(все услуги-к'!$G64*'Таблица вводных'!$G$7))-('Расчет комиссии(Нади)'!$K64+'Таблица вводных'!$E$3+'Таблица вводных'!$F$3)</f>
        <v>-1.9990092879248653</v>
      </c>
      <c r="H64" s="59">
        <f>'Итоговая табл.1чел(все услуги-к'!$H64-('Расчет комиссии(Нади)'!$K64+'Таблица вводных'!$E$3+'Таблица вводных'!$F$3)</f>
        <v>-1.9990092879248653</v>
      </c>
      <c r="I64" s="59">
        <f>('Итоговая табл.1чел(все услуги-к'!$I64+('Итоговая табл.1чел(все услуги-к'!$I64*'Таблица вводных'!$G$9))-('Расчет комиссии(Нади)'!$K64+'Таблица вводных'!$E$3+'Таблица вводных'!$F$3)</f>
        <v>-1.9990092879248653</v>
      </c>
      <c r="J64" s="13" t="s">
        <v>149</v>
      </c>
    </row>
    <row r="65" spans="1:10" ht="13.2" customHeight="1">
      <c r="A65" s="140"/>
      <c r="B65" s="5">
        <v>45433</v>
      </c>
      <c r="C65" s="15"/>
      <c r="D65" s="59">
        <f>(('Итоговая табл.1чел(все услуги-к'!$D65+('Итоговая табл.1чел(все услуги-к'!$D65*'Таблица вводных'!$G$4)))-('Расчет комиссии(Нади)'!$K65+'Таблица вводных'!$E$3+'Таблица вводных'!$F$3)</f>
        <v>5.6980185758522408</v>
      </c>
      <c r="E65" s="59">
        <f>('Итоговая табл.1чел(все услуги-к'!$E65+('Итоговая табл.1чел(все услуги-к'!$E65*'Таблица вводных'!$G$5))-('Расчет комиссии(Нади)'!$K65+'Таблица вводных'!$E$3+'Таблица вводных'!$F$3)</f>
        <v>-1.0862314241477593</v>
      </c>
      <c r="F65" s="59">
        <f>('Итоговая табл.1чел(все услуги-к'!$F65+('Итоговая табл.1чел(все услуги-к'!$F65*'Таблица вводных'!$G$6))-('Расчет комиссии(Нади)'!$K65+'Таблица вводных'!$E$3+'Таблица вводных'!$F$3)</f>
        <v>21.75801857585224</v>
      </c>
      <c r="G65" s="59">
        <f>('Итоговая табл.1чел(все услуги-к'!$G65+('Итоговая табл.1чел(все услуги-к'!$G65*'Таблица вводных'!$G$7))-('Расчет комиссии(Нади)'!$K65+'Таблица вводных'!$E$3+'Таблица вводных'!$F$3)</f>
        <v>-2.0019814241477594</v>
      </c>
      <c r="H65" s="59">
        <f>'Итоговая табл.1чел(все услуги-к'!$H65-('Расчет комиссии(Нади)'!$K65+'Таблица вводных'!$E$3+'Таблица вводных'!$F$3)</f>
        <v>-2.0019814241477594</v>
      </c>
      <c r="I65" s="59">
        <f>('Итоговая табл.1чел(все услуги-к'!$I65+('Итоговая табл.1чел(все услуги-к'!$I65*'Таблица вводных'!$G$9))-('Расчет комиссии(Нади)'!$K65+'Таблица вводных'!$E$3+'Таблица вводных'!$F$3)</f>
        <v>-2.0019814241477594</v>
      </c>
      <c r="J65" s="13" t="s">
        <v>149</v>
      </c>
    </row>
    <row r="66" spans="1:10" ht="13.2" customHeight="1">
      <c r="A66" s="140"/>
      <c r="B66" s="5">
        <v>45437</v>
      </c>
      <c r="C66" s="6"/>
      <c r="D66" s="59">
        <f>(('Итоговая табл.1чел(все услуги-к'!$D66+('Итоговая табл.1чел(все услуги-к'!$D66*'Таблица вводных'!$G$4)))-('Расчет комиссии(Нади)'!$K66+'Таблица вводных'!$E$3+'Таблица вводных'!$F$3)</f>
        <v>5.6950464396293468</v>
      </c>
      <c r="E66" s="59">
        <f>('Итоговая табл.1чел(все услуги-к'!$E66+('Итоговая табл.1чел(все услуги-к'!$E66*'Таблица вводных'!$G$5))-('Расчет комиссии(Нади)'!$K66+'Таблица вводных'!$E$3+'Таблица вводных'!$F$3)</f>
        <v>-1.0892035603706534</v>
      </c>
      <c r="F66" s="59">
        <f>('Итоговая табл.1чел(все услуги-к'!$F66+('Итоговая табл.1чел(все услуги-к'!$F66*'Таблица вводных'!$G$6))-('Расчет комиссии(Нади)'!$K66+'Таблица вводных'!$E$3+'Таблица вводных'!$F$3)</f>
        <v>21.755046439629346</v>
      </c>
      <c r="G66" s="59">
        <f>('Итоговая табл.1чел(все услуги-к'!$G66+('Итоговая табл.1чел(все услуги-к'!$G66*'Таблица вводных'!$G$7))-('Расчет комиссии(Нади)'!$K66+'Таблица вводных'!$E$3+'Таблица вводных'!$F$3)</f>
        <v>-2.0049535603706534</v>
      </c>
      <c r="H66" s="59">
        <f>'Итоговая табл.1чел(все услуги-к'!$H66-('Расчет комиссии(Нади)'!$K66+'Таблица вводных'!$E$3+'Таблица вводных'!$F$3)</f>
        <v>-2.0049535603706534</v>
      </c>
      <c r="I66" s="59">
        <f>('Итоговая табл.1чел(все услуги-к'!$I66+('Итоговая табл.1чел(все услуги-к'!$I66*'Таблица вводных'!$G$9))-('Расчет комиссии(Нади)'!$K66+'Таблица вводных'!$E$3+'Таблица вводных'!$F$3)</f>
        <v>-2.0049535603706534</v>
      </c>
      <c r="J66" s="13" t="s">
        <v>149</v>
      </c>
    </row>
    <row r="67" spans="1:10" ht="13.2" customHeight="1">
      <c r="A67" s="140"/>
      <c r="B67" s="5">
        <v>45440</v>
      </c>
      <c r="C67" s="15"/>
      <c r="D67" s="59">
        <f>(('Итоговая табл.1чел(все услуги-к'!$D67+('Итоговая табл.1чел(все услуги-к'!$D67*'Таблица вводных'!$G$4)))-('Расчет комиссии(Нади)'!$K67+'Таблица вводных'!$E$3+'Таблица вводных'!$F$3)</f>
        <v>5.6920743034064527</v>
      </c>
      <c r="E67" s="59">
        <f>('Итоговая табл.1чел(все услуги-к'!$E67+('Итоговая табл.1чел(все услуги-к'!$E67*'Таблица вводных'!$G$5))-('Расчет комиссии(Нади)'!$K67+'Таблица вводных'!$E$3+'Таблица вводных'!$F$3)</f>
        <v>-1.0921756965935474</v>
      </c>
      <c r="F67" s="59">
        <f>('Итоговая табл.1чел(все услуги-к'!$F67+('Итоговая табл.1чел(все услуги-к'!$F67*'Таблица вводных'!$G$6))-('Расчет комиссии(Нади)'!$K67+'Таблица вводных'!$E$3+'Таблица вводных'!$F$3)</f>
        <v>21.752074303406452</v>
      </c>
      <c r="G67" s="59">
        <f>('Итоговая табл.1чел(все услуги-к'!$G67+('Итоговая табл.1чел(все услуги-к'!$G67*'Таблица вводных'!$G$7))-('Расчет комиссии(Нади)'!$K67+'Таблица вводных'!$E$3+'Таблица вводных'!$F$3)</f>
        <v>-2.0079256965935475</v>
      </c>
      <c r="H67" s="59">
        <f>'Итоговая табл.1чел(все услуги-к'!$H67-('Расчет комиссии(Нади)'!$K67+'Таблица вводных'!$E$3+'Таблица вводных'!$F$3)</f>
        <v>-2.0079256965935475</v>
      </c>
      <c r="I67" s="59">
        <f>('Итоговая табл.1чел(все услуги-к'!$I67+('Итоговая табл.1чел(все услуги-к'!$I67*'Таблица вводных'!$G$9))-('Расчет комиссии(Нади)'!$K67+'Таблица вводных'!$E$3+'Таблица вводных'!$F$3)</f>
        <v>-2.0079256965935475</v>
      </c>
      <c r="J67" s="13" t="s">
        <v>149</v>
      </c>
    </row>
    <row r="68" spans="1:10" ht="13.2" customHeight="1">
      <c r="A68" s="140"/>
      <c r="B68" s="5"/>
      <c r="C68" s="6"/>
      <c r="D68" s="59">
        <f>(('Итоговая табл.1чел(все услуги-к'!$D68+('Итоговая табл.1чел(все услуги-к'!$D68*'Таблица вводных'!$G$4)))-('Расчет комиссии(Нади)'!$K68+'Таблица вводных'!$E$3+'Таблица вводных'!$F$3)</f>
        <v>5.6891021671844291</v>
      </c>
      <c r="E68" s="59">
        <f>('Итоговая табл.1чел(все услуги-к'!$E68+('Итоговая табл.1чел(все услуги-к'!$E68*'Таблица вводных'!$G$5))-('Расчет комиссии(Нади)'!$K68+'Таблица вводных'!$E$3+'Таблица вводных'!$F$3)</f>
        <v>-1.095147832815571</v>
      </c>
      <c r="F68" s="59">
        <f>('Итоговая табл.1чел(все услуги-к'!$F68+('Итоговая табл.1чел(все услуги-к'!$F68*'Таблица вводных'!$G$6))-('Расчет комиссии(Нади)'!$K68+'Таблица вводных'!$E$3+'Таблица вводных'!$F$3)</f>
        <v>21.749102167184432</v>
      </c>
      <c r="G68" s="59">
        <f>('Итоговая табл.1чел(все услуги-к'!$G68+('Итоговая табл.1чел(все услуги-к'!$G68*'Таблица вводных'!$G$7))-('Расчет комиссии(Нади)'!$K68+'Таблица вводных'!$E$3+'Таблица вводных'!$F$3)</f>
        <v>-2.0108978328155711</v>
      </c>
      <c r="H68" s="59">
        <f>'Итоговая табл.1чел(все услуги-к'!$H68-('Расчет комиссии(Нади)'!$K68+'Таблица вводных'!$E$3+'Таблица вводных'!$F$3)</f>
        <v>-2.0108978328155711</v>
      </c>
      <c r="I68" s="59">
        <f>('Итоговая табл.1чел(все услуги-к'!$I68+('Итоговая табл.1чел(все услуги-к'!$I68*'Таблица вводных'!$G$9))-('Расчет комиссии(Нади)'!$K68+'Таблица вводных'!$E$3+'Таблица вводных'!$F$3)</f>
        <v>-2.0108978328155711</v>
      </c>
      <c r="J68" s="13" t="s">
        <v>149</v>
      </c>
    </row>
    <row r="69" spans="1:10" ht="13.2" customHeight="1">
      <c r="A69" s="140"/>
      <c r="B69" s="5"/>
      <c r="C69" s="6"/>
      <c r="D69" s="59">
        <f>(('Итоговая табл.1чел(все услуги-к'!$D69+('Итоговая табл.1чел(все услуги-к'!$D69*'Таблица вводных'!$G$4)))-('Расчет комиссии(Нади)'!$K69+'Таблица вводных'!$E$3+'Таблица вводных'!$F$3)</f>
        <v>5.686130030961535</v>
      </c>
      <c r="E69" s="59">
        <f>('Итоговая табл.1чел(все услуги-к'!$E69+('Итоговая табл.1чел(все услуги-к'!$E69*'Таблица вводных'!$G$5))-('Расчет комиссии(Нади)'!$K69+'Таблица вводных'!$E$3+'Таблица вводных'!$F$3)</f>
        <v>-1.0981199690384651</v>
      </c>
      <c r="F69" s="59">
        <f>('Итоговая табл.1чел(все услуги-к'!$F69+('Итоговая табл.1чел(все услуги-к'!$F69*'Таблица вводных'!$G$6))-('Расчет комиссии(Нади)'!$K69+'Таблица вводных'!$E$3+'Таблица вводных'!$F$3)</f>
        <v>21.746130030961538</v>
      </c>
      <c r="G69" s="59">
        <f>('Итоговая табл.1чел(все услуги-к'!$G69+('Итоговая табл.1чел(все услуги-к'!$G69*'Таблица вводных'!$G$7))-('Расчет комиссии(Нади)'!$K69+'Таблица вводных'!$E$3+'Таблица вводных'!$F$3)</f>
        <v>-2.0138699690384652</v>
      </c>
      <c r="H69" s="59">
        <f>'Итоговая табл.1чел(все услуги-к'!$H69-('Расчет комиссии(Нади)'!$K69+'Таблица вводных'!$E$3+'Таблица вводных'!$F$3)</f>
        <v>-2.0138699690384652</v>
      </c>
      <c r="I69" s="59">
        <f>('Итоговая табл.1чел(все услуги-к'!$I69+('Итоговая табл.1чел(все услуги-к'!$I69*'Таблица вводных'!$G$9))-('Расчет комиссии(Нади)'!$K69+'Таблица вводных'!$E$3+'Таблица вводных'!$F$3)</f>
        <v>-2.0138699690384652</v>
      </c>
      <c r="J69" s="13" t="s">
        <v>149</v>
      </c>
    </row>
    <row r="70" spans="1:10" ht="13.2" customHeight="1">
      <c r="A70" s="140"/>
      <c r="B70" s="5"/>
      <c r="C70" s="15"/>
      <c r="D70" s="59">
        <f>(('Итоговая табл.1чел(все услуги-к'!$D70+('Итоговая табл.1чел(все услуги-к'!$D70*'Таблица вводных'!$G$4)))-('Расчет комиссии(Нади)'!$K70+'Таблица вводных'!$E$3+'Таблица вводных'!$F$3)</f>
        <v>5.683157894738641</v>
      </c>
      <c r="E70" s="59">
        <f>('Итоговая табл.1чел(все услуги-к'!$E70+('Итоговая табл.1чел(все услуги-к'!$E70*'Таблица вводных'!$G$5))-('Расчет комиссии(Нади)'!$K70+'Таблица вводных'!$E$3+'Таблица вводных'!$F$3)</f>
        <v>-1.1010921052613591</v>
      </c>
      <c r="F70" s="59">
        <f>('Итоговая табл.1чел(все услуги-к'!$F70+('Итоговая табл.1чел(все услуги-к'!$F70*'Таблица вводных'!$G$6))-('Расчет комиссии(Нади)'!$K70+'Таблица вводных'!$E$3+'Таблица вводных'!$F$3)</f>
        <v>21.743157894738644</v>
      </c>
      <c r="G70" s="59">
        <f>('Итоговая табл.1чел(все услуги-к'!$G70+('Итоговая табл.1чел(все услуги-к'!$G70*'Таблица вводных'!$G$7))-('Расчет комиссии(Нади)'!$K70+'Таблица вводных'!$E$3+'Таблица вводных'!$F$3)</f>
        <v>-2.0168421052613592</v>
      </c>
      <c r="H70" s="59">
        <f>'Итоговая табл.1чел(все услуги-к'!$H70-('Расчет комиссии(Нади)'!$K70+'Таблица вводных'!$E$3+'Таблица вводных'!$F$3)</f>
        <v>-2.0168421052613592</v>
      </c>
      <c r="I70" s="59">
        <f>('Итоговая табл.1чел(все услуги-к'!$I70+('Итоговая табл.1чел(все услуги-к'!$I70*'Таблица вводных'!$G$9))-('Расчет комиссии(Нади)'!$K70+'Таблица вводных'!$E$3+'Таблица вводных'!$F$3)</f>
        <v>-2.0168421052613592</v>
      </c>
      <c r="J70" s="13" t="s">
        <v>149</v>
      </c>
    </row>
    <row r="71" spans="1:10" ht="13.2" customHeight="1">
      <c r="A71" s="140"/>
      <c r="B71" s="5"/>
      <c r="C71" s="6"/>
      <c r="D71" s="59">
        <f>(('Итоговая табл.1чел(все услуги-к'!$D71+('Итоговая табл.1чел(все услуги-к'!$D71*'Таблица вводных'!$G$4)))-('Расчет комиссии(Нади)'!$K71+'Таблица вводных'!$E$3+'Таблица вводных'!$F$3)</f>
        <v>5.6801857585157469</v>
      </c>
      <c r="E71" s="59">
        <f>('Итоговая табл.1чел(все услуги-к'!$E71+('Итоговая табл.1чел(все услуги-к'!$E71*'Таблица вводных'!$G$5))-('Расчет комиссии(Нади)'!$K71+'Таблица вводных'!$E$3+'Таблица вводных'!$F$3)</f>
        <v>-1.1040642414842532</v>
      </c>
      <c r="F71" s="59">
        <f>('Итоговая табл.1чел(все услуги-к'!$F71+('Итоговая табл.1чел(все услуги-к'!$F71*'Таблица вводных'!$G$6))-('Расчет комиссии(Нади)'!$K71+'Таблица вводных'!$E$3+'Таблица вводных'!$F$3)</f>
        <v>21.74018575851575</v>
      </c>
      <c r="G71" s="59">
        <f>('Итоговая табл.1чел(все услуги-к'!$G71+('Итоговая табл.1чел(все услуги-к'!$G71*'Таблица вводных'!$G$7))-('Расчет комиссии(Нади)'!$K71+'Таблица вводных'!$E$3+'Таблица вводных'!$F$3)</f>
        <v>-2.0198142414842533</v>
      </c>
      <c r="H71" s="59">
        <f>'Итоговая табл.1чел(все услуги-к'!$H71-('Расчет комиссии(Нади)'!$K71+'Таблица вводных'!$E$3+'Таблица вводных'!$F$3)</f>
        <v>-2.0198142414842533</v>
      </c>
      <c r="I71" s="59">
        <f>('Итоговая табл.1чел(все услуги-к'!$I71+('Итоговая табл.1чел(все услуги-к'!$I71*'Таблица вводных'!$G$9))-('Расчет комиссии(Нади)'!$K71+'Таблица вводных'!$E$3+'Таблица вводных'!$F$3)</f>
        <v>-2.0198142414842533</v>
      </c>
      <c r="J71" s="13" t="s">
        <v>149</v>
      </c>
    </row>
    <row r="72" spans="1:10" ht="13.2" customHeight="1">
      <c r="A72" s="140"/>
      <c r="B72" s="5"/>
      <c r="C72" s="15"/>
      <c r="D72" s="59">
        <f>(('Итоговая табл.1чел(все услуги-к'!$D72+('Итоговая табл.1чел(все услуги-к'!$D72*'Таблица вводных'!$G$4)))-('Расчет комиссии(Нади)'!$K72+'Таблица вводных'!$E$3+'Таблица вводных'!$F$3)</f>
        <v>5.6772136222928529</v>
      </c>
      <c r="E72" s="59">
        <f>('Итоговая табл.1чел(все услуги-к'!$E72+('Итоговая табл.1чел(все услуги-к'!$E72*'Таблица вводных'!$G$5))-('Расчет комиссии(Нади)'!$K72+'Таблица вводных'!$E$3+'Таблица вводных'!$F$3)</f>
        <v>-1.1070363777071472</v>
      </c>
      <c r="F72" s="59">
        <f>('Итоговая табл.1чел(все услуги-к'!$F72+('Итоговая табл.1чел(все услуги-к'!$F72*'Таблица вводных'!$G$6))-('Расчет комиссии(Нади)'!$K72+'Таблица вводных'!$E$3+'Таблица вводных'!$F$3)</f>
        <v>21.737213622292856</v>
      </c>
      <c r="G72" s="59">
        <f>('Итоговая табл.1чел(все услуги-к'!$G72+('Итоговая табл.1чел(все услуги-к'!$G72*'Таблица вводных'!$G$7))-('Расчет комиссии(Нади)'!$K72+'Таблица вводных'!$E$3+'Таблица вводных'!$F$3)</f>
        <v>-2.0227863777071473</v>
      </c>
      <c r="H72" s="59">
        <f>'Итоговая табл.1чел(все услуги-к'!$H72-('Расчет комиссии(Нади)'!$K72+'Таблица вводных'!$E$3+'Таблица вводных'!$F$3)</f>
        <v>-2.0227863777071473</v>
      </c>
      <c r="I72" s="59">
        <f>('Итоговая табл.1чел(все услуги-к'!$I72+('Итоговая табл.1чел(все услуги-к'!$I72*'Таблица вводных'!$G$9))-('Расчет комиссии(Нади)'!$K72+'Таблица вводных'!$E$3+'Таблица вводных'!$F$3)</f>
        <v>-2.0227863777071473</v>
      </c>
      <c r="J72" s="13" t="s">
        <v>149</v>
      </c>
    </row>
    <row r="73" spans="1:10" ht="13.2" customHeight="1">
      <c r="A73" s="141"/>
      <c r="B73" s="18"/>
      <c r="C73" s="19"/>
      <c r="D73" s="59">
        <f>(('Итоговая табл.1чел(все услуги-к'!$D73+('Итоговая табл.1чел(все услуги-к'!$D73*'Таблица вводных'!$G$4)))-('Расчет комиссии(Нади)'!$K73+'Таблица вводных'!$E$3+'Таблица вводных'!$F$3)</f>
        <v>5.6742414860699588</v>
      </c>
      <c r="E73" s="59">
        <f>('Итоговая табл.1чел(все услуги-к'!$E73+('Итоговая табл.1чел(все услуги-к'!$E73*'Таблица вводных'!$G$5))-('Расчет комиссии(Нади)'!$K73+'Таблица вводных'!$E$3+'Таблица вводных'!$F$3)</f>
        <v>-1.1100085139300413</v>
      </c>
      <c r="F73" s="59">
        <f>('Итоговая табл.1чел(все услуги-к'!$F73+('Итоговая табл.1чел(все услуги-к'!$F73*'Таблица вводных'!$G$6))-('Расчет комиссии(Нади)'!$K73+'Таблица вводных'!$E$3+'Таблица вводных'!$F$3)</f>
        <v>21.734241486069962</v>
      </c>
      <c r="G73" s="59">
        <f>('Итоговая табл.1чел(все услуги-к'!$G73+('Итоговая табл.1чел(все услуги-к'!$G73*'Таблица вводных'!$G$7))-('Расчет комиссии(Нади)'!$K73+'Таблица вводных'!$E$3+'Таблица вводных'!$F$3)</f>
        <v>-2.0257585139300414</v>
      </c>
      <c r="H73" s="59">
        <f>'Итоговая табл.1чел(все услуги-к'!$H73-('Расчет комиссии(Нади)'!$K73+'Таблица вводных'!$E$3+'Таблица вводных'!$F$3)</f>
        <v>-2.0257585139300414</v>
      </c>
      <c r="I73" s="59">
        <f>('Итоговая табл.1чел(все услуги-к'!$I73+('Итоговая табл.1чел(все услуги-к'!$I73*'Таблица вводных'!$G$9))-('Расчет комиссии(Нади)'!$K73+'Таблица вводных'!$E$3+'Таблица вводных'!$F$3)</f>
        <v>-2.0257585139300414</v>
      </c>
      <c r="J73" s="22" t="s">
        <v>149</v>
      </c>
    </row>
    <row r="74" spans="1:10" ht="13.2" customHeight="1">
      <c r="A74" s="142" t="s">
        <v>150</v>
      </c>
      <c r="B74" s="5">
        <v>45402</v>
      </c>
      <c r="C74" s="97"/>
      <c r="D74" s="59">
        <f>(('Итоговая табл.1чел(все услуги-к'!$D74+('Итоговая табл.1чел(все услуги-к'!$D74*'Таблица вводных'!$G$4)))-('Расчет комиссии(Нади)'!$K74+'Таблица вводных'!$E$3+'Таблица вводных'!$F$3)</f>
        <v>5.671269349847015</v>
      </c>
      <c r="E74" s="59">
        <f>('Итоговая табл.1чел(все услуги-к'!$E74+('Итоговая табл.1чел(все услуги-к'!$E74*'Таблица вводных'!$G$5))-('Расчет комиссии(Нади)'!$K74+'Таблица вводных'!$E$3+'Таблица вводных'!$F$3)</f>
        <v>-1.1129806501529851</v>
      </c>
      <c r="F74" s="59">
        <f>('Итоговая табл.1чел(все услуги-к'!$F74+('Итоговая табл.1чел(все услуги-к'!$F74*'Таблица вводных'!$G$6))-('Расчет комиссии(Нади)'!$K74+'Таблица вводных'!$E$3+'Таблица вводных'!$F$3)</f>
        <v>21.731269349847018</v>
      </c>
      <c r="G74" s="59">
        <f>('Итоговая табл.1чел(все услуги-к'!$G74+('Итоговая табл.1чел(все услуги-к'!$G74*'Таблица вводных'!$G$7))-('Расчет комиссии(Нади)'!$K74+'Таблица вводных'!$E$3+'Таблица вводных'!$F$3)</f>
        <v>-2.0287306501529851</v>
      </c>
      <c r="H74" s="59">
        <f>'Итоговая табл.1чел(все услуги-к'!$H74-('Расчет комиссии(Нади)'!$K74+'Таблица вводных'!$E$3+'Таблица вводных'!$F$3)</f>
        <v>-2.0287306501529851</v>
      </c>
      <c r="I74" s="59">
        <f>('Итоговая табл.1чел(все услуги-к'!$I74+('Итоговая табл.1чел(все услуги-к'!$I74*'Таблица вводных'!$G$9))-('Расчет комиссии(Нади)'!$K74+'Таблица вводных'!$E$3+'Таблица вводных'!$F$3)</f>
        <v>-2.0287306501529851</v>
      </c>
      <c r="J74" s="10" t="s">
        <v>151</v>
      </c>
    </row>
    <row r="75" spans="1:10" ht="13.2" customHeight="1">
      <c r="A75" s="140"/>
      <c r="B75" s="5">
        <v>45405</v>
      </c>
      <c r="C75" s="6"/>
      <c r="D75" s="59">
        <f>(('Итоговая табл.1чел(все услуги-к'!$D75+('Итоговая табл.1чел(все услуги-к'!$D75*'Таблица вводных'!$G$4)))-('Расчет комиссии(Нади)'!$K75+'Таблица вводных'!$E$3+'Таблица вводных'!$F$3)</f>
        <v>5.668297213624121</v>
      </c>
      <c r="E75" s="59">
        <f>('Итоговая табл.1чел(все услуги-к'!$E75+('Итоговая табл.1чел(все услуги-к'!$E75*'Таблица вводных'!$G$5))-('Расчет комиссии(Нади)'!$K75+'Таблица вводных'!$E$3+'Таблица вводных'!$F$3)</f>
        <v>-1.1159527863758791</v>
      </c>
      <c r="F75" s="59">
        <f>('Итоговая табл.1чел(все услуги-к'!$F75+('Итоговая табл.1чел(все услуги-к'!$F75*'Таблица вводных'!$G$6))-('Расчет комиссии(Нади)'!$K75+'Таблица вводных'!$E$3+'Таблица вводных'!$F$3)</f>
        <v>21.728297213624124</v>
      </c>
      <c r="G75" s="59">
        <f>('Итоговая табл.1чел(все услуги-к'!$G75+('Итоговая табл.1чел(все услуги-к'!$G75*'Таблица вводных'!$G$7))-('Расчет комиссии(Нади)'!$K75+'Таблица вводных'!$E$3+'Таблица вводных'!$F$3)</f>
        <v>-2.0317027863758792</v>
      </c>
      <c r="H75" s="59">
        <f>'Итоговая табл.1чел(все услуги-к'!$H75-('Расчет комиссии(Нади)'!$K75+'Таблица вводных'!$E$3+'Таблица вводных'!$F$3)</f>
        <v>-2.0317027863758792</v>
      </c>
      <c r="I75" s="59">
        <f>('Итоговая табл.1чел(все услуги-к'!$I75+('Итоговая табл.1чел(все услуги-к'!$I75*'Таблица вводных'!$G$9))-('Расчет комиссии(Нади)'!$K75+'Таблица вводных'!$E$3+'Таблица вводных'!$F$3)</f>
        <v>-2.0317027863758792</v>
      </c>
      <c r="J75" s="13" t="s">
        <v>151</v>
      </c>
    </row>
    <row r="76" spans="1:10" ht="13.2" customHeight="1">
      <c r="A76" s="140"/>
      <c r="B76" s="5">
        <v>45409</v>
      </c>
      <c r="C76" s="15"/>
      <c r="D76" s="59">
        <f>(('Итоговая табл.1чел(все услуги-к'!$D76+('Итоговая табл.1чел(все услуги-к'!$D76*'Таблица вводных'!$G$4)))-('Расчет комиссии(Нади)'!$K76+'Таблица вводных'!$E$3+'Таблица вводных'!$F$3)</f>
        <v>5.6653250774012269</v>
      </c>
      <c r="E76" s="59">
        <f>('Итоговая табл.1чел(все услуги-к'!$E76+('Итоговая табл.1чел(все услуги-к'!$E76*'Таблица вводных'!$G$5))-('Расчет комиссии(Нади)'!$K76+'Таблица вводных'!$E$3+'Таблица вводных'!$F$3)</f>
        <v>-1.1189249225987732</v>
      </c>
      <c r="F76" s="59">
        <f>('Итоговая табл.1чел(все услуги-к'!$F76+('Итоговая табл.1чел(все услуги-к'!$F76*'Таблица вводных'!$G$6))-('Расчет комиссии(Нади)'!$K76+'Таблица вводных'!$E$3+'Таблица вводных'!$F$3)</f>
        <v>21.72532507740123</v>
      </c>
      <c r="G76" s="59">
        <f>('Итоговая табл.1чел(все услуги-к'!$G76+('Итоговая табл.1чел(все услуги-к'!$G76*'Таблица вводных'!$G$7))-('Расчет комиссии(Нади)'!$K76+'Таблица вводных'!$E$3+'Таблица вводных'!$F$3)</f>
        <v>-2.0346749225987733</v>
      </c>
      <c r="H76" s="59">
        <f>'Итоговая табл.1чел(все услуги-к'!$H76-('Расчет комиссии(Нади)'!$K76+'Таблица вводных'!$E$3+'Таблица вводных'!$F$3)</f>
        <v>-2.0346749225987733</v>
      </c>
      <c r="I76" s="59">
        <f>('Итоговая табл.1чел(все услуги-к'!$I76+('Итоговая табл.1чел(все услуги-к'!$I76*'Таблица вводных'!$G$9))-('Расчет комиссии(Нади)'!$K76+'Таблица вводных'!$E$3+'Таблица вводных'!$F$3)</f>
        <v>-2.0346749225987733</v>
      </c>
      <c r="J76" s="13" t="s">
        <v>151</v>
      </c>
    </row>
    <row r="77" spans="1:10" ht="13.2" customHeight="1">
      <c r="A77" s="140"/>
      <c r="B77" s="5">
        <v>45412</v>
      </c>
      <c r="C77" s="6"/>
      <c r="D77" s="59">
        <f>(('Итоговая табл.1чел(все услуги-к'!$D77+('Итоговая табл.1чел(все услуги-к'!$D77*'Таблица вводных'!$G$4)))-('Расчет комиссии(Нади)'!$K77+'Таблица вводных'!$E$3+'Таблица вводных'!$F$3)</f>
        <v>5.6623529411783329</v>
      </c>
      <c r="E77" s="59">
        <f>('Итоговая табл.1чел(все услуги-к'!$E77+('Итоговая табл.1чел(все услуги-к'!$E77*'Таблица вводных'!$G$5))-('Расчет комиссии(Нади)'!$K77+'Таблица вводных'!$E$3+'Таблица вводных'!$F$3)</f>
        <v>-1.1218970588216672</v>
      </c>
      <c r="F77" s="59">
        <f>('Итоговая табл.1чел(все услуги-к'!$F77+('Итоговая табл.1чел(все услуги-к'!$F77*'Таблица вводных'!$G$6))-('Расчет комиссии(Нади)'!$K77+'Таблица вводных'!$E$3+'Таблица вводных'!$F$3)</f>
        <v>21.722352941178336</v>
      </c>
      <c r="G77" s="59">
        <f>('Итоговая табл.1чел(все услуги-к'!$G77+('Итоговая табл.1чел(все услуги-к'!$G77*'Таблица вводных'!$G$7))-('Расчет комиссии(Нади)'!$K77+'Таблица вводных'!$E$3+'Таблица вводных'!$F$3)</f>
        <v>-2.0376470588216673</v>
      </c>
      <c r="H77" s="59">
        <f>'Итоговая табл.1чел(все услуги-к'!$H77-('Расчет комиссии(Нади)'!$K77+'Таблица вводных'!$E$3+'Таблица вводных'!$F$3)</f>
        <v>-2.0376470588216673</v>
      </c>
      <c r="I77" s="59">
        <f>('Итоговая табл.1чел(все услуги-к'!$I77+('Итоговая табл.1чел(все услуги-к'!$I77*'Таблица вводных'!$G$9))-('Расчет комиссии(Нади)'!$K77+'Таблица вводных'!$E$3+'Таблица вводных'!$F$3)</f>
        <v>-2.0376470588216673</v>
      </c>
      <c r="J77" s="13" t="s">
        <v>151</v>
      </c>
    </row>
    <row r="78" spans="1:10" ht="13.2" customHeight="1">
      <c r="A78" s="140"/>
      <c r="B78" s="5">
        <v>45416</v>
      </c>
      <c r="C78" s="15"/>
      <c r="D78" s="59">
        <f>(('Итоговая табл.1чел(все услуги-к'!$D78+('Итоговая табл.1чел(все услуги-к'!$D78*'Таблица вводных'!$G$4)))-('Расчет комиссии(Нади)'!$K78+'Таблица вводных'!$E$3+'Таблица вводных'!$F$3)</f>
        <v>5.6593808049554388</v>
      </c>
      <c r="E78" s="59">
        <f>('Итоговая табл.1чел(все услуги-к'!$E78+('Итоговая табл.1чел(все услуги-к'!$E78*'Таблица вводных'!$G$5))-('Расчет комиссии(Нади)'!$K78+'Таблица вводных'!$E$3+'Таблица вводных'!$F$3)</f>
        <v>-1.1248691950445613</v>
      </c>
      <c r="F78" s="59">
        <f>('Итоговая табл.1чел(все услуги-к'!$F78+('Итоговая табл.1чел(все услуги-к'!$F78*'Таблица вводных'!$G$6))-('Расчет комиссии(Нади)'!$K78+'Таблица вводных'!$E$3+'Таблица вводных'!$F$3)</f>
        <v>21.719380804955442</v>
      </c>
      <c r="G78" s="59">
        <f>('Итоговая табл.1чел(все услуги-к'!$G78+('Итоговая табл.1чел(все услуги-к'!$G78*'Таблица вводных'!$G$7))-('Расчет комиссии(Нади)'!$K78+'Таблица вводных'!$E$3+'Таблица вводных'!$F$3)</f>
        <v>-2.0406191950445614</v>
      </c>
      <c r="H78" s="59">
        <f>'Итоговая табл.1чел(все услуги-к'!$H78-('Расчет комиссии(Нади)'!$K78+'Таблица вводных'!$E$3+'Таблица вводных'!$F$3)</f>
        <v>-2.0406191950445614</v>
      </c>
      <c r="I78" s="59">
        <f>('Итоговая табл.1чел(все услуги-к'!$I78+('Итоговая табл.1чел(все услуги-к'!$I78*'Таблица вводных'!$G$9))-('Расчет комиссии(Нади)'!$K78+'Таблица вводных'!$E$3+'Таблица вводных'!$F$3)</f>
        <v>-2.0406191950445614</v>
      </c>
      <c r="J78" s="13" t="s">
        <v>151</v>
      </c>
    </row>
    <row r="79" spans="1:10" ht="13.2" customHeight="1">
      <c r="A79" s="140"/>
      <c r="B79" s="5">
        <v>45419</v>
      </c>
      <c r="C79" s="15"/>
      <c r="D79" s="59">
        <f>(('Итоговая табл.1чел(все услуги-к'!$D79+('Итоговая табл.1чел(все услуги-к'!$D79*'Таблица вводных'!$G$4)))-('Расчет комиссии(Нади)'!$K79+'Таблица вводных'!$E$3+'Таблица вводных'!$F$3)</f>
        <v>5.6564086687325448</v>
      </c>
      <c r="E79" s="59">
        <f>('Итоговая табл.1чел(все услуги-к'!$E79+('Итоговая табл.1чел(все услуги-к'!$E79*'Таблица вводных'!$G$5))-('Расчет комиссии(Нади)'!$K79+'Таблица вводных'!$E$3+'Таблица вводных'!$F$3)</f>
        <v>-1.1278413312674553</v>
      </c>
      <c r="F79" s="59">
        <f>('Итоговая табл.1чел(все услуги-к'!$F79+('Итоговая табл.1чел(все услуги-к'!$F79*'Таблица вводных'!$G$6))-('Расчет комиссии(Нади)'!$K79+'Таблица вводных'!$E$3+'Таблица вводных'!$F$3)</f>
        <v>21.716408668732548</v>
      </c>
      <c r="G79" s="59">
        <f>('Итоговая табл.1чел(все услуги-к'!$G79+('Итоговая табл.1чел(все услуги-к'!$G79*'Таблица вводных'!$G$7))-('Расчет комиссии(Нади)'!$K79+'Таблица вводных'!$E$3+'Таблица вводных'!$F$3)</f>
        <v>-2.0435913312674554</v>
      </c>
      <c r="H79" s="59">
        <f>'Итоговая табл.1чел(все услуги-к'!$H79-('Расчет комиссии(Нади)'!$K79+'Таблица вводных'!$E$3+'Таблица вводных'!$F$3)</f>
        <v>-2.0435913312674554</v>
      </c>
      <c r="I79" s="59">
        <f>('Итоговая табл.1чел(все услуги-к'!$I79+('Итоговая табл.1чел(все услуги-к'!$I79*'Таблица вводных'!$G$9))-('Расчет комиссии(Нади)'!$K79+'Таблица вводных'!$E$3+'Таблица вводных'!$F$3)</f>
        <v>-2.0435913312674554</v>
      </c>
      <c r="J79" s="13" t="s">
        <v>151</v>
      </c>
    </row>
    <row r="80" spans="1:10" ht="13.2" customHeight="1">
      <c r="A80" s="140"/>
      <c r="B80" s="5">
        <v>45423</v>
      </c>
      <c r="C80" s="15"/>
      <c r="D80" s="59">
        <f>(('Итоговая табл.1чел(все услуги-к'!$D80+('Итоговая табл.1чел(все услуги-к'!$D80*'Таблица вводных'!$G$4)))-('Расчет комиссии(Нади)'!$K80+'Таблица вводных'!$E$3+'Таблица вводных'!$F$3)</f>
        <v>5.6534365325096507</v>
      </c>
      <c r="E80" s="59">
        <f>('Итоговая табл.1чел(все услуги-к'!$E80+('Итоговая табл.1чел(все услуги-к'!$E80*'Таблица вводных'!$G$5))-('Расчет комиссии(Нади)'!$K80+'Таблица вводных'!$E$3+'Таблица вводных'!$F$3)</f>
        <v>-1.1308134674903494</v>
      </c>
      <c r="F80" s="59">
        <f>('Итоговая табл.1чел(все услуги-к'!$F80+('Итоговая табл.1чел(все услуги-к'!$F80*'Таблица вводных'!$G$6))-('Расчет комиссии(Нади)'!$K80+'Таблица вводных'!$E$3+'Таблица вводных'!$F$3)</f>
        <v>21.713436532509654</v>
      </c>
      <c r="G80" s="59">
        <f>('Итоговая табл.1чел(все услуги-к'!$G80+('Итоговая табл.1чел(все услуги-к'!$G80*'Таблица вводных'!$G$7))-('Расчет комиссии(Нади)'!$K80+'Таблица вводных'!$E$3+'Таблица вводных'!$F$3)</f>
        <v>-2.0465634674903495</v>
      </c>
      <c r="H80" s="59">
        <f>'Итоговая табл.1чел(все услуги-к'!$H80-('Расчет комиссии(Нади)'!$K80+'Таблица вводных'!$E$3+'Таблица вводных'!$F$3)</f>
        <v>-2.0465634674903495</v>
      </c>
      <c r="I80" s="59">
        <f>('Итоговая табл.1чел(все услуги-к'!$I80+('Итоговая табл.1чел(все услуги-к'!$I80*'Таблица вводных'!$G$9))-('Расчет комиссии(Нади)'!$K80+'Таблица вводных'!$E$3+'Таблица вводных'!$F$3)</f>
        <v>-2.0465634674903495</v>
      </c>
      <c r="J80" s="13" t="s">
        <v>151</v>
      </c>
    </row>
    <row r="81" spans="1:10" ht="13.2" customHeight="1">
      <c r="A81" s="140"/>
      <c r="B81" s="5">
        <v>45426</v>
      </c>
      <c r="C81" s="6"/>
      <c r="D81" s="59">
        <f>(('Итоговая табл.1чел(все услуги-к'!$D81+('Итоговая табл.1чел(все услуги-к'!$D81*'Таблица вводных'!$G$4)))-('Расчет комиссии(Нади)'!$K81+'Таблица вводных'!$E$3+'Таблица вводных'!$F$3)</f>
        <v>5.6504643962867567</v>
      </c>
      <c r="E81" s="59">
        <f>('Итоговая табл.1чел(все услуги-к'!$E81+('Итоговая табл.1чел(все услуги-к'!$E81*'Таблица вводных'!$G$5))-('Расчет комиссии(Нади)'!$K81+'Таблица вводных'!$E$3+'Таблица вводных'!$F$3)</f>
        <v>-1.1337856037132434</v>
      </c>
      <c r="F81" s="59">
        <f>('Итоговая табл.1чел(все услуги-к'!$F81+('Итоговая табл.1чел(все услуги-к'!$F81*'Таблица вводных'!$G$6))-('Расчет комиссии(Нади)'!$K81+'Таблица вводных'!$E$3+'Таблица вводных'!$F$3)</f>
        <v>21.71046439628676</v>
      </c>
      <c r="G81" s="59">
        <f>('Итоговая табл.1чел(все услуги-к'!$G81+('Итоговая табл.1чел(все услуги-к'!$G81*'Таблица вводных'!$G$7))-('Расчет комиссии(Нади)'!$K81+'Таблица вводных'!$E$3+'Таблица вводных'!$F$3)</f>
        <v>-2.0495356037132435</v>
      </c>
      <c r="H81" s="59">
        <f>'Итоговая табл.1чел(все услуги-к'!$H81-('Расчет комиссии(Нади)'!$K81+'Таблица вводных'!$E$3+'Таблица вводных'!$F$3)</f>
        <v>-2.0495356037132435</v>
      </c>
      <c r="I81" s="59">
        <f>('Итоговая табл.1чел(все услуги-к'!$I81+('Итоговая табл.1чел(все услуги-к'!$I81*'Таблица вводных'!$G$9))-('Расчет комиссии(Нади)'!$K81+'Таблица вводных'!$E$3+'Таблица вводных'!$F$3)</f>
        <v>-2.0495356037132435</v>
      </c>
      <c r="J81" s="13" t="s">
        <v>151</v>
      </c>
    </row>
    <row r="82" spans="1:10" ht="13.2" customHeight="1">
      <c r="A82" s="140"/>
      <c r="B82" s="5">
        <v>45430</v>
      </c>
      <c r="C82" s="15"/>
      <c r="D82" s="59">
        <f>(('Итоговая табл.1чел(все услуги-к'!$D82+('Итоговая табл.1чел(все услуги-к'!$D82*'Таблица вводных'!$G$4)))-('Расчет комиссии(Нади)'!$K82+'Таблица вводных'!$E$3+'Таблица вводных'!$F$3)</f>
        <v>5.6474922600638626</v>
      </c>
      <c r="E82" s="59">
        <f>('Итоговая табл.1чел(все услуги-к'!$E82+('Итоговая табл.1чел(все услуги-к'!$E82*'Таблица вводных'!$G$5))-('Расчет комиссии(Нади)'!$K82+'Таблица вводных'!$E$3+'Таблица вводных'!$F$3)</f>
        <v>-1.1367577399361375</v>
      </c>
      <c r="F82" s="59">
        <f>('Итоговая табл.1чел(все услуги-к'!$F82+('Итоговая табл.1чел(все услуги-к'!$F82*'Таблица вводных'!$G$6))-('Расчет комиссии(Нади)'!$K82+'Таблица вводных'!$E$3+'Таблица вводных'!$F$3)</f>
        <v>21.707492260063866</v>
      </c>
      <c r="G82" s="59">
        <f>('Итоговая табл.1чел(все услуги-к'!$G82+('Итоговая табл.1чел(все услуги-к'!$G82*'Таблица вводных'!$G$7))-('Расчет комиссии(Нади)'!$K82+'Таблица вводных'!$E$3+'Таблица вводных'!$F$3)</f>
        <v>-2.0525077399361376</v>
      </c>
      <c r="H82" s="59">
        <f>'Итоговая табл.1чел(все услуги-к'!$H82-('Расчет комиссии(Нади)'!$K82+'Таблица вводных'!$E$3+'Таблица вводных'!$F$3)</f>
        <v>-2.0525077399361376</v>
      </c>
      <c r="I82" s="59">
        <f>('Итоговая табл.1чел(все услуги-к'!$I82+('Итоговая табл.1чел(все услуги-к'!$I82*'Таблица вводных'!$G$9))-('Расчет комиссии(Нади)'!$K82+'Таблица вводных'!$E$3+'Таблица вводных'!$F$3)</f>
        <v>-2.0525077399361376</v>
      </c>
      <c r="J82" s="13" t="s">
        <v>151</v>
      </c>
    </row>
    <row r="83" spans="1:10" ht="13.2" customHeight="1">
      <c r="A83" s="140"/>
      <c r="B83" s="5">
        <v>45433</v>
      </c>
      <c r="C83" s="15"/>
      <c r="D83" s="59">
        <f>(('Итоговая табл.1чел(все услуги-к'!$D83+('Итоговая табл.1чел(все услуги-к'!$D83*'Таблица вводных'!$G$4)))-('Расчет комиссии(Нади)'!$K83+'Таблица вводных'!$E$3+'Таблица вводных'!$F$3)</f>
        <v>5.6445201238409188</v>
      </c>
      <c r="E83" s="59">
        <f>('Итоговая табл.1чел(все услуги-к'!$E83+('Итоговая табл.1чел(все услуги-к'!$E83*'Таблица вводных'!$G$5))-('Расчет комиссии(Нади)'!$K83+'Таблица вводных'!$E$3+'Таблица вводных'!$F$3)</f>
        <v>-1.1397298761590813</v>
      </c>
      <c r="F83" s="59">
        <f>('Итоговая табл.1чел(все услуги-к'!$F83+('Итоговая табл.1чел(все услуги-к'!$F83*'Таблица вводных'!$G$6))-('Расчет комиссии(Нади)'!$K83+'Таблица вводных'!$E$3+'Таблица вводных'!$F$3)</f>
        <v>21.704520123840922</v>
      </c>
      <c r="G83" s="59">
        <f>('Итоговая табл.1чел(все услуги-к'!$G83+('Итоговая табл.1чел(все услуги-к'!$G83*'Таблица вводных'!$G$7))-('Расчет комиссии(Нади)'!$K83+'Таблица вводных'!$E$3+'Таблица вводных'!$F$3)</f>
        <v>-2.0554798761590813</v>
      </c>
      <c r="H83" s="59">
        <f>'Итоговая табл.1чел(все услуги-к'!$H83-('Расчет комиссии(Нади)'!$K83+'Таблица вводных'!$E$3+'Таблица вводных'!$F$3)</f>
        <v>-2.0554798761590813</v>
      </c>
      <c r="I83" s="59">
        <f>('Итоговая табл.1чел(все услуги-к'!$I83+('Итоговая табл.1чел(все услуги-к'!$I83*'Таблица вводных'!$G$9))-('Расчет комиссии(Нади)'!$K83+'Таблица вводных'!$E$3+'Таблица вводных'!$F$3)</f>
        <v>-2.0554798761590813</v>
      </c>
      <c r="J83" s="13" t="s">
        <v>151</v>
      </c>
    </row>
    <row r="84" spans="1:10" ht="13.2" customHeight="1">
      <c r="A84" s="140"/>
      <c r="B84" s="5">
        <v>45437</v>
      </c>
      <c r="C84" s="6"/>
      <c r="D84" s="59">
        <f>(('Итоговая табл.1чел(все услуги-к'!$D84+('Итоговая табл.1чел(все услуги-к'!$D84*'Таблица вводных'!$G$4)))-('Расчет комиссии(Нади)'!$K84+'Таблица вводных'!$E$3+'Таблица вводных'!$F$3)</f>
        <v>5.6415479876180248</v>
      </c>
      <c r="E84" s="59">
        <f>('Итоговая табл.1чел(все услуги-к'!$E84+('Итоговая табл.1чел(все услуги-к'!$E84*'Таблица вводных'!$G$5))-('Расчет комиссии(Нади)'!$K84+'Таблица вводных'!$E$3+'Таблица вводных'!$F$3)</f>
        <v>-1.1427020123819753</v>
      </c>
      <c r="F84" s="59">
        <f>('Итоговая табл.1чел(все услуги-к'!$F84+('Итоговая табл.1чел(все услуги-к'!$F84*'Таблица вводных'!$G$6))-('Расчет комиссии(Нади)'!$K84+'Таблица вводных'!$E$3+'Таблица вводных'!$F$3)</f>
        <v>21.701547987618028</v>
      </c>
      <c r="G84" s="59">
        <f>('Итоговая табл.1чел(все услуги-к'!$G84+('Итоговая табл.1чел(все услуги-к'!$G84*'Таблица вводных'!$G$7))-('Расчет комиссии(Нади)'!$K84+'Таблица вводных'!$E$3+'Таблица вводных'!$F$3)</f>
        <v>-2.0584520123819754</v>
      </c>
      <c r="H84" s="59">
        <f>'Итоговая табл.1чел(все услуги-к'!$H84-('Расчет комиссии(Нади)'!$K84+'Таблица вводных'!$E$3+'Таблица вводных'!$F$3)</f>
        <v>-2.0584520123819754</v>
      </c>
      <c r="I84" s="59">
        <f>('Итоговая табл.1чел(все услуги-к'!$I84+('Итоговая табл.1чел(все услуги-к'!$I84*'Таблица вводных'!$G$9))-('Расчет комиссии(Нади)'!$K84+'Таблица вводных'!$E$3+'Таблица вводных'!$F$3)</f>
        <v>-2.0584520123819754</v>
      </c>
      <c r="J84" s="13" t="s">
        <v>151</v>
      </c>
    </row>
    <row r="85" spans="1:10" ht="13.2" customHeight="1">
      <c r="A85" s="140"/>
      <c r="B85" s="5">
        <v>45440</v>
      </c>
      <c r="C85" s="15"/>
      <c r="D85" s="59">
        <f>(('Итоговая табл.1чел(все услуги-к'!$D85+('Итоговая табл.1чел(все услуги-к'!$D85*'Таблица вводных'!$G$4)))-('Расчет комиссии(Нади)'!$K85+'Таблица вводных'!$E$3+'Таблица вводных'!$F$3)</f>
        <v>5.6385758513951307</v>
      </c>
      <c r="E85" s="59">
        <f>('Итоговая табл.1чел(все услуги-к'!$E85+('Итоговая табл.1чел(все услуги-к'!$E85*'Таблица вводных'!$G$5))-('Расчет комиссии(Нади)'!$K85+'Таблица вводных'!$E$3+'Таблица вводных'!$F$3)</f>
        <v>-1.1456741486048694</v>
      </c>
      <c r="F85" s="59">
        <f>('Итоговая табл.1чел(все услуги-к'!$F85+('Итоговая табл.1чел(все услуги-к'!$F85*'Таблица вводных'!$G$6))-('Расчет комиссии(Нади)'!$K85+'Таблица вводных'!$E$3+'Таблица вводных'!$F$3)</f>
        <v>21.698575851395134</v>
      </c>
      <c r="G85" s="59">
        <f>('Итоговая табл.1чел(все услуги-к'!$G85+('Итоговая табл.1чел(все услуги-к'!$G85*'Таблица вводных'!$G$7))-('Расчет комиссии(Нади)'!$K85+'Таблица вводных'!$E$3+'Таблица вводных'!$F$3)</f>
        <v>-2.0614241486048694</v>
      </c>
      <c r="H85" s="59">
        <f>'Итоговая табл.1чел(все услуги-к'!$H85-('Расчет комиссии(Нади)'!$K85+'Таблица вводных'!$E$3+'Таблица вводных'!$F$3)</f>
        <v>-2.0614241486048694</v>
      </c>
      <c r="I85" s="59">
        <f>('Итоговая табл.1чел(все услуги-к'!$I85+('Итоговая табл.1чел(все услуги-к'!$I85*'Таблица вводных'!$G$9))-('Расчет комиссии(Нади)'!$K85+'Таблица вводных'!$E$3+'Таблица вводных'!$F$3)</f>
        <v>-2.0614241486048694</v>
      </c>
      <c r="J85" s="13" t="s">
        <v>151</v>
      </c>
    </row>
    <row r="86" spans="1:10" ht="13.2" customHeight="1">
      <c r="A86" s="140"/>
      <c r="B86" s="5"/>
      <c r="C86" s="6"/>
      <c r="D86" s="59">
        <f>(('Итоговая табл.1чел(все услуги-к'!$D86+('Итоговая табл.1чел(все услуги-к'!$D86*'Таблица вводных'!$G$4)))-('Расчет комиссии(Нади)'!$K86+'Таблица вводных'!$E$3+'Таблица вводных'!$F$3)</f>
        <v>5.6356037151722367</v>
      </c>
      <c r="E86" s="59">
        <f>('Итоговая табл.1чел(все услуги-к'!$E86+('Итоговая табл.1чел(все услуги-к'!$E86*'Таблица вводных'!$G$5))-('Расчет комиссии(Нади)'!$K86+'Таблица вводных'!$E$3+'Таблица вводных'!$F$3)</f>
        <v>-1.1486462848277634</v>
      </c>
      <c r="F86" s="59">
        <f>('Итоговая табл.1чел(все услуги-к'!$F86+('Итоговая табл.1чел(все услуги-к'!$F86*'Таблица вводных'!$G$6))-('Расчет комиссии(Нади)'!$K86+'Таблица вводных'!$E$3+'Таблица вводных'!$F$3)</f>
        <v>21.69560371517224</v>
      </c>
      <c r="G86" s="59">
        <f>('Итоговая табл.1чел(все услуги-к'!$G86+('Итоговая табл.1чел(все услуги-к'!$G86*'Таблица вводных'!$G$7))-('Расчет комиссии(Нади)'!$K86+'Таблица вводных'!$E$3+'Таблица вводных'!$F$3)</f>
        <v>-2.0643962848277635</v>
      </c>
      <c r="H86" s="59">
        <f>'Итоговая табл.1чел(все услуги-к'!$H86-('Расчет комиссии(Нади)'!$K86+'Таблица вводных'!$E$3+'Таблица вводных'!$F$3)</f>
        <v>-2.0643962848277635</v>
      </c>
      <c r="I86" s="59">
        <f>('Итоговая табл.1чел(все услуги-к'!$I86+('Итоговая табл.1чел(все услуги-к'!$I86*'Таблица вводных'!$G$9))-('Расчет комиссии(Нади)'!$K86+'Таблица вводных'!$E$3+'Таблица вводных'!$F$3)</f>
        <v>-2.0643962848277635</v>
      </c>
      <c r="J86" s="13" t="s">
        <v>151</v>
      </c>
    </row>
    <row r="87" spans="1:10" ht="13.2" customHeight="1">
      <c r="A87" s="140"/>
      <c r="B87" s="5"/>
      <c r="C87" s="6"/>
      <c r="D87" s="59">
        <f>(('Итоговая табл.1чел(все услуги-к'!$D87+('Итоговая табл.1чел(все услуги-к'!$D87*'Таблица вводных'!$G$4)))-('Расчет комиссии(Нади)'!$K87+'Таблица вводных'!$E$3+'Таблица вводных'!$F$3)</f>
        <v>5.6326315789493426</v>
      </c>
      <c r="E87" s="59">
        <f>('Итоговая табл.1чел(все услуги-к'!$E87+('Итоговая табл.1чел(все услуги-к'!$E87*'Таблица вводных'!$G$5))-('Расчет комиссии(Нади)'!$K87+'Таблица вводных'!$E$3+'Таблица вводных'!$F$3)</f>
        <v>-1.1516184210506575</v>
      </c>
      <c r="F87" s="59">
        <f>('Итоговая табл.1чел(все услуги-к'!$F87+('Итоговая табл.1чел(все услуги-к'!$F87*'Таблица вводных'!$G$6))-('Расчет комиссии(Нади)'!$K87+'Таблица вводных'!$E$3+'Таблица вводных'!$F$3)</f>
        <v>21.692631578949346</v>
      </c>
      <c r="G87" s="59">
        <f>('Итоговая табл.1чел(все услуги-к'!$G87+('Итоговая табл.1чел(все услуги-к'!$G87*'Таблица вводных'!$G$7))-('Расчет комиссии(Нади)'!$K87+'Таблица вводных'!$E$3+'Таблица вводных'!$F$3)</f>
        <v>-2.0673684210506575</v>
      </c>
      <c r="H87" s="59">
        <f>'Итоговая табл.1чел(все услуги-к'!$H87-('Расчет комиссии(Нади)'!$K87+'Таблица вводных'!$E$3+'Таблица вводных'!$F$3)</f>
        <v>-2.0673684210506575</v>
      </c>
      <c r="I87" s="59">
        <f>('Итоговая табл.1чел(все услуги-к'!$I87+('Итоговая табл.1чел(все услуги-к'!$I87*'Таблица вводных'!$G$9))-('Расчет комиссии(Нади)'!$K87+'Таблица вводных'!$E$3+'Таблица вводных'!$F$3)</f>
        <v>-2.0673684210506575</v>
      </c>
      <c r="J87" s="13" t="s">
        <v>151</v>
      </c>
    </row>
    <row r="88" spans="1:10" ht="13.2" customHeight="1">
      <c r="A88" s="140"/>
      <c r="B88" s="5"/>
      <c r="C88" s="15"/>
      <c r="D88" s="59">
        <f>(('Итоговая табл.1чел(все услуги-к'!$D88+('Итоговая табл.1чел(все услуги-к'!$D88*'Таблица вводных'!$G$4)))-('Расчет комиссии(Нади)'!$K88+'Таблица вводных'!$E$3+'Таблица вводных'!$F$3)</f>
        <v>5.6296594427264486</v>
      </c>
      <c r="E88" s="59">
        <f>('Итоговая табл.1чел(все услуги-к'!$E88+('Итоговая табл.1чел(все услуги-к'!$E88*'Таблица вводных'!$G$5))-('Расчет комиссии(Нади)'!$K88+'Таблица вводных'!$E$3+'Таблица вводных'!$F$3)</f>
        <v>-1.1545905572735515</v>
      </c>
      <c r="F88" s="59">
        <f>('Итоговая табл.1чел(все услуги-к'!$F88+('Итоговая табл.1чел(все услуги-к'!$F88*'Таблица вводных'!$G$6))-('Расчет комиссии(Нади)'!$K88+'Таблица вводных'!$E$3+'Таблица вводных'!$F$3)</f>
        <v>21.689659442726452</v>
      </c>
      <c r="G88" s="59">
        <f>('Итоговая табл.1чел(все услуги-к'!$G88+('Итоговая табл.1чел(все услуги-к'!$G88*'Таблица вводных'!$G$7))-('Расчет комиссии(Нади)'!$K88+'Таблица вводных'!$E$3+'Таблица вводных'!$F$3)</f>
        <v>-2.0703405572735516</v>
      </c>
      <c r="H88" s="59">
        <f>'Итоговая табл.1чел(все услуги-к'!$H88-('Расчет комиссии(Нади)'!$K88+'Таблица вводных'!$E$3+'Таблица вводных'!$F$3)</f>
        <v>-2.0703405572735516</v>
      </c>
      <c r="I88" s="59">
        <f>('Итоговая табл.1чел(все услуги-к'!$I88+('Итоговая табл.1чел(все услуги-к'!$I88*'Таблица вводных'!$G$9))-('Расчет комиссии(Нади)'!$K88+'Таблица вводных'!$E$3+'Таблица вводных'!$F$3)</f>
        <v>-2.0703405572735516</v>
      </c>
      <c r="J88" s="13" t="s">
        <v>151</v>
      </c>
    </row>
    <row r="89" spans="1:10" ht="13.2" customHeight="1">
      <c r="A89" s="140"/>
      <c r="B89" s="5"/>
      <c r="C89" s="6"/>
      <c r="D89" s="59">
        <f>(('Итоговая табл.1чел(все услуги-к'!$D89+('Итоговая табл.1чел(все услуги-к'!$D89*'Таблица вводных'!$G$4)))-('Расчет комиссии(Нади)'!$K89+'Таблица вводных'!$E$3+'Таблица вводных'!$F$3)</f>
        <v>5.6266873065035545</v>
      </c>
      <c r="E89" s="59">
        <f>('Итоговая табл.1чел(все услуги-к'!$E89+('Итоговая табл.1чел(все услуги-к'!$E89*'Таблица вводных'!$G$5))-('Расчет комиссии(Нади)'!$K89+'Таблица вводных'!$E$3+'Таблица вводных'!$F$3)</f>
        <v>-1.1575626934964456</v>
      </c>
      <c r="F89" s="59">
        <f>('Итоговая табл.1чел(все услуги-к'!$F89+('Итоговая табл.1чел(все услуги-к'!$F89*'Таблица вводных'!$G$6))-('Расчет комиссии(Нади)'!$K89+'Таблица вводных'!$E$3+'Таблица вводных'!$F$3)</f>
        <v>21.686687306503558</v>
      </c>
      <c r="G89" s="59">
        <f>('Итоговая табл.1чел(все услуги-к'!$G89+('Итоговая табл.1чел(все услуги-к'!$G89*'Таблица вводных'!$G$7))-('Расчет комиссии(Нади)'!$K89+'Таблица вводных'!$E$3+'Таблица вводных'!$F$3)</f>
        <v>-2.0733126934964456</v>
      </c>
      <c r="H89" s="59">
        <f>'Итоговая табл.1чел(все услуги-к'!$H89-('Расчет комиссии(Нади)'!$K89+'Таблица вводных'!$E$3+'Таблица вводных'!$F$3)</f>
        <v>-2.0733126934964456</v>
      </c>
      <c r="I89" s="59">
        <f>('Итоговая табл.1чел(все услуги-к'!$I89+('Итоговая табл.1чел(все услуги-к'!$I89*'Таблица вводных'!$G$9))-('Расчет комиссии(Нади)'!$K89+'Таблица вводных'!$E$3+'Таблица вводных'!$F$3)</f>
        <v>-2.0733126934964456</v>
      </c>
      <c r="J89" s="13" t="s">
        <v>151</v>
      </c>
    </row>
    <row r="90" spans="1:10" ht="13.2" customHeight="1">
      <c r="A90" s="140"/>
      <c r="B90" s="5"/>
      <c r="C90" s="15"/>
      <c r="D90" s="59">
        <f>(('Итоговая табл.1чел(все услуги-к'!$D90+('Итоговая табл.1чел(все услуги-к'!$D90*'Таблица вводных'!$G$4)))-('Расчет комиссии(Нади)'!$K90+'Таблица вводных'!$E$3+'Таблица вводных'!$F$3)</f>
        <v>5.6237151702806605</v>
      </c>
      <c r="E90" s="59">
        <f>('Итоговая табл.1чел(все услуги-к'!$E90+('Итоговая табл.1чел(все услуги-к'!$E90*'Таблица вводных'!$G$5))-('Расчет комиссии(Нади)'!$K90+'Таблица вводных'!$E$3+'Таблица вводных'!$F$3)</f>
        <v>-1.1605348297193396</v>
      </c>
      <c r="F90" s="59">
        <f>('Итоговая табл.1чел(все услуги-к'!$F90+('Итоговая табл.1чел(все услуги-к'!$F90*'Таблица вводных'!$G$6))-('Расчет комиссии(Нади)'!$K90+'Таблица вводных'!$E$3+'Таблица вводных'!$F$3)</f>
        <v>21.683715170280664</v>
      </c>
      <c r="G90" s="59">
        <f>('Итоговая табл.1чел(все услуги-к'!$G90+('Итоговая табл.1чел(все услуги-к'!$G90*'Таблица вводных'!$G$7))-('Расчет комиссии(Нади)'!$K90+'Таблица вводных'!$E$3+'Таблица вводных'!$F$3)</f>
        <v>-2.0762848297193397</v>
      </c>
      <c r="H90" s="59">
        <f>'Итоговая табл.1чел(все услуги-к'!$H90-('Расчет комиссии(Нади)'!$K90+'Таблица вводных'!$E$3+'Таблица вводных'!$F$3)</f>
        <v>-2.0762848297193397</v>
      </c>
      <c r="I90" s="59">
        <f>('Итоговая табл.1чел(все услуги-к'!$I90+('Итоговая табл.1чел(все услуги-к'!$I90*'Таблица вводных'!$G$9))-('Расчет комиссии(Нади)'!$K90+'Таблица вводных'!$E$3+'Таблица вводных'!$F$3)</f>
        <v>-2.0762848297193397</v>
      </c>
      <c r="J90" s="13" t="s">
        <v>151</v>
      </c>
    </row>
    <row r="91" spans="1:10" ht="13.2" customHeight="1">
      <c r="A91" s="141"/>
      <c r="B91" s="18"/>
      <c r="C91" s="19"/>
      <c r="D91" s="59">
        <f>(('Итоговая табл.1чел(все услуги-к'!$D91+('Итоговая табл.1чел(все услуги-к'!$D91*'Таблица вводных'!$G$4)))-('Расчет комиссии(Нади)'!$K91+'Таблица вводных'!$E$3+'Таблица вводных'!$F$3)</f>
        <v>5.6207430340577664</v>
      </c>
      <c r="E91" s="59">
        <f>('Итоговая табл.1чел(все услуги-к'!$E91+('Итоговая табл.1чел(все услуги-к'!$E91*'Таблица вводных'!$G$5))-('Расчет комиссии(Нади)'!$K91+'Таблица вводных'!$E$3+'Таблица вводных'!$F$3)</f>
        <v>-1.1635069659422337</v>
      </c>
      <c r="F91" s="59">
        <f>('Итоговая табл.1чел(все услуги-к'!$F91+('Итоговая табл.1чел(все услуги-к'!$F91*'Таблица вводных'!$G$6))-('Расчет комиссии(Нади)'!$K91+'Таблица вводных'!$E$3+'Таблица вводных'!$F$3)</f>
        <v>21.68074303405777</v>
      </c>
      <c r="G91" s="59">
        <f>('Итоговая табл.1чел(все услуги-к'!$G91+('Итоговая табл.1чел(все услуги-к'!$G91*'Таблица вводных'!$G$7))-('Расчет комиссии(Нади)'!$K91+'Таблица вводных'!$E$3+'Таблица вводных'!$F$3)</f>
        <v>-2.0792569659422337</v>
      </c>
      <c r="H91" s="59">
        <f>'Итоговая табл.1чел(все услуги-к'!$H91-('Расчет комиссии(Нади)'!$K91+'Таблица вводных'!$E$3+'Таблица вводных'!$F$3)</f>
        <v>-2.0792569659422337</v>
      </c>
      <c r="I91" s="59">
        <f>('Итоговая табл.1чел(все услуги-к'!$I91+('Итоговая табл.1чел(все услуги-к'!$I91*'Таблица вводных'!$G$9))-('Расчет комиссии(Нади)'!$K91+'Таблица вводных'!$E$3+'Таблица вводных'!$F$3)</f>
        <v>-2.0792569659422337</v>
      </c>
      <c r="J91" s="22" t="s">
        <v>151</v>
      </c>
    </row>
    <row r="92" spans="1:10" ht="13.2" customHeight="1">
      <c r="A92" s="142" t="s">
        <v>152</v>
      </c>
      <c r="B92" s="5">
        <v>45402</v>
      </c>
      <c r="C92" s="97"/>
      <c r="D92" s="59">
        <f>(('Итоговая табл.1чел(все услуги-к'!$D92+('Итоговая табл.1чел(все услуги-к'!$D92*'Таблица вводных'!$G$4)))-('Расчет комиссии(Нади)'!$K92+'Таблица вводных'!$E$3+'Таблица вводных'!$F$3)</f>
        <v>5.6177708978348226</v>
      </c>
      <c r="E92" s="59">
        <f>('Итоговая табл.1чел(все услуги-к'!$E92+('Итоговая табл.1чел(все услуги-к'!$E92*'Таблица вводных'!$G$5))-('Расчет комиссии(Нади)'!$K92+'Таблица вводных'!$E$3+'Таблица вводных'!$F$3)</f>
        <v>-1.1664791021651775</v>
      </c>
      <c r="F92" s="59">
        <f>('Итоговая табл.1чел(все услуги-к'!$F92+('Итоговая табл.1чел(все услуги-к'!$F92*'Таблица вводных'!$G$6))-('Расчет комиссии(Нади)'!$K92+'Таблица вводных'!$E$3+'Таблица вводных'!$F$3)</f>
        <v>21.677770897834826</v>
      </c>
      <c r="G92" s="59">
        <f>('Итоговая табл.1чел(все услуги-к'!$G92+('Итоговая табл.1чел(все услуги-к'!$G92*'Таблица вводных'!$G$7))-('Расчет комиссии(Нади)'!$K92+'Таблица вводных'!$E$3+'Таблица вводных'!$F$3)</f>
        <v>-2.0822291021651775</v>
      </c>
      <c r="H92" s="59">
        <f>'Итоговая табл.1чел(все услуги-к'!$H92-('Расчет комиссии(Нади)'!$K92+'Таблица вводных'!$E$3+'Таблица вводных'!$F$3)</f>
        <v>-2.0822291021651775</v>
      </c>
      <c r="I92" s="59">
        <f>('Итоговая табл.1чел(все услуги-к'!$I92+('Итоговая табл.1чел(все услуги-к'!$I92*'Таблица вводных'!$G$9))-('Расчет комиссии(Нади)'!$K92+'Таблица вводных'!$E$3+'Таблица вводных'!$F$3)</f>
        <v>-2.0822291021651775</v>
      </c>
      <c r="J92" s="10" t="s">
        <v>153</v>
      </c>
    </row>
    <row r="93" spans="1:10" ht="13.2" customHeight="1">
      <c r="A93" s="140"/>
      <c r="B93" s="5">
        <v>45405</v>
      </c>
      <c r="C93" s="6"/>
      <c r="D93" s="59">
        <f>(('Итоговая табл.1чел(все услуги-к'!$D93+('Итоговая табл.1чел(все услуги-к'!$D93*'Таблица вводных'!$G$4)))-('Расчет комиссии(Нади)'!$K93+'Таблица вводных'!$E$3+'Таблица вводных'!$F$3)</f>
        <v>5.6147987616119286</v>
      </c>
      <c r="E93" s="59">
        <f>('Итоговая табл.1чел(все услуги-к'!$E93+('Итоговая табл.1чел(все услуги-к'!$E93*'Таблица вводных'!$G$5))-('Расчет комиссии(Нади)'!$K93+'Таблица вводных'!$E$3+'Таблица вводных'!$F$3)</f>
        <v>-1.1694512383880715</v>
      </c>
      <c r="F93" s="59">
        <f>('Итоговая табл.1чел(все услуги-к'!$F93+('Итоговая табл.1чел(все услуги-к'!$F93*'Таблица вводных'!$G$6))-('Расчет комиссии(Нади)'!$K93+'Таблица вводных'!$E$3+'Таблица вводных'!$F$3)</f>
        <v>21.674798761611932</v>
      </c>
      <c r="G93" s="59">
        <f>('Итоговая табл.1чел(все услуги-к'!$G93+('Итоговая табл.1чел(все услуги-к'!$G93*'Таблица вводных'!$G$7))-('Расчет комиссии(Нади)'!$K93+'Таблица вводных'!$E$3+'Таблица вводных'!$F$3)</f>
        <v>-2.0852012383880716</v>
      </c>
      <c r="H93" s="59">
        <f>'Итоговая табл.1чел(все услуги-к'!$H93-('Расчет комиссии(Нади)'!$K93+'Таблица вводных'!$E$3+'Таблица вводных'!$F$3)</f>
        <v>-2.0852012383880716</v>
      </c>
      <c r="I93" s="59">
        <f>('Итоговая табл.1чел(все услуги-к'!$I93+('Итоговая табл.1чел(все услуги-к'!$I93*'Таблица вводных'!$G$9))-('Расчет комиссии(Нади)'!$K93+'Таблица вводных'!$E$3+'Таблица вводных'!$F$3)</f>
        <v>-2.0852012383880716</v>
      </c>
      <c r="J93" s="13" t="s">
        <v>153</v>
      </c>
    </row>
    <row r="94" spans="1:10" ht="13.2" customHeight="1">
      <c r="A94" s="140"/>
      <c r="B94" s="5">
        <v>45409</v>
      </c>
      <c r="C94" s="15"/>
      <c r="D94" s="59">
        <f>(('Итоговая табл.1чел(все услуги-к'!$D94+('Итоговая табл.1чел(все услуги-к'!$D94*'Таблица вводных'!$G$4)))-('Расчет комиссии(Нади)'!$K94+'Таблица вводных'!$E$3+'Таблица вводных'!$F$3)</f>
        <v>5.6118266253890345</v>
      </c>
      <c r="E94" s="59">
        <f>('Итоговая табл.1чел(все услуги-к'!$E94+('Итоговая табл.1чел(все услуги-к'!$E94*'Таблица вводных'!$G$5))-('Расчет комиссии(Нади)'!$K94+'Таблица вводных'!$E$3+'Таблица вводных'!$F$3)</f>
        <v>-1.1724233746109656</v>
      </c>
      <c r="F94" s="59">
        <f>('Итоговая табл.1чел(все услуги-к'!$F94+('Итоговая табл.1чел(все услуги-к'!$F94*'Таблица вводных'!$G$6))-('Расчет комиссии(Нади)'!$K94+'Таблица вводных'!$E$3+'Таблица вводных'!$F$3)</f>
        <v>21.671826625389038</v>
      </c>
      <c r="G94" s="59">
        <f>('Итоговая табл.1чел(все услуги-к'!$G94+('Итоговая табл.1чел(все услуги-к'!$G94*'Таблица вводных'!$G$7))-('Расчет комиссии(Нади)'!$K94+'Таблица вводных'!$E$3+'Таблица вводных'!$F$3)</f>
        <v>-2.0881733746109656</v>
      </c>
      <c r="H94" s="59">
        <f>'Итоговая табл.1чел(все услуги-к'!$H94-('Расчет комиссии(Нади)'!$K94+'Таблица вводных'!$E$3+'Таблица вводных'!$F$3)</f>
        <v>-2.0881733746109656</v>
      </c>
      <c r="I94" s="59">
        <f>('Итоговая табл.1чел(все услуги-к'!$I94+('Итоговая табл.1чел(все услуги-к'!$I94*'Таблица вводных'!$G$9))-('Расчет комиссии(Нади)'!$K94+'Таблица вводных'!$E$3+'Таблица вводных'!$F$3)</f>
        <v>-2.0881733746109656</v>
      </c>
      <c r="J94" s="13" t="s">
        <v>153</v>
      </c>
    </row>
    <row r="95" spans="1:10" ht="13.2" customHeight="1">
      <c r="A95" s="140"/>
      <c r="B95" s="5">
        <v>45412</v>
      </c>
      <c r="C95" s="6"/>
      <c r="D95" s="59">
        <f>(('Итоговая табл.1чел(все услуги-к'!$D95+('Итоговая табл.1чел(все услуги-к'!$D95*'Таблица вводных'!$G$4)))-('Расчет комиссии(Нади)'!$K95+'Таблица вводных'!$E$3+'Таблица вводных'!$F$3)</f>
        <v>5.6088544891661405</v>
      </c>
      <c r="E95" s="59">
        <f>('Итоговая табл.1чел(все услуги-к'!$E95+('Итоговая табл.1чел(все услуги-к'!$E95*'Таблица вводных'!$G$5))-('Расчет комиссии(Нади)'!$K95+'Таблица вводных'!$E$3+'Таблица вводных'!$F$3)</f>
        <v>-1.1753955108338596</v>
      </c>
      <c r="F95" s="59">
        <f>('Итоговая табл.1чел(все услуги-к'!$F95+('Итоговая табл.1чел(все услуги-к'!$F95*'Таблица вводных'!$G$6))-('Расчет комиссии(Нади)'!$K95+'Таблица вводных'!$E$3+'Таблица вводных'!$F$3)</f>
        <v>21.668854489166144</v>
      </c>
      <c r="G95" s="59">
        <f>('Итоговая табл.1чел(все услуги-к'!$G95+('Итоговая табл.1чел(все услуги-к'!$G95*'Таблица вводных'!$G$7))-('Расчет комиссии(Нади)'!$K95+'Таблица вводных'!$E$3+'Таблица вводных'!$F$3)</f>
        <v>-2.0911455108338597</v>
      </c>
      <c r="H95" s="59">
        <f>'Итоговая табл.1чел(все услуги-к'!$H95-('Расчет комиссии(Нади)'!$K95+'Таблица вводных'!$E$3+'Таблица вводных'!$F$3)</f>
        <v>-2.0911455108338597</v>
      </c>
      <c r="I95" s="59">
        <f>('Итоговая табл.1чел(все услуги-к'!$I95+('Итоговая табл.1чел(все услуги-к'!$I95*'Таблица вводных'!$G$9))-('Расчет комиссии(Нади)'!$K95+'Таблица вводных'!$E$3+'Таблица вводных'!$F$3)</f>
        <v>-2.0911455108338597</v>
      </c>
      <c r="J95" s="13" t="s">
        <v>153</v>
      </c>
    </row>
    <row r="96" spans="1:10" ht="13.2" customHeight="1">
      <c r="A96" s="140"/>
      <c r="B96" s="5">
        <v>45416</v>
      </c>
      <c r="C96" s="15"/>
      <c r="D96" s="59">
        <f>(('Итоговая табл.1чел(все услуги-к'!$D96+('Итоговая табл.1чел(все услуги-к'!$D96*'Таблица вводных'!$G$4)))-('Расчет комиссии(Нади)'!$K96+'Таблица вводных'!$E$3+'Таблица вводных'!$F$3)</f>
        <v>5.6058823529432464</v>
      </c>
      <c r="E96" s="59">
        <f>('Итоговая табл.1чел(все услуги-к'!$E96+('Итоговая табл.1чел(все услуги-к'!$E96*'Таблица вводных'!$G$5))-('Расчет комиссии(Нади)'!$K96+'Таблица вводных'!$E$3+'Таблица вводных'!$F$3)</f>
        <v>-1.1783676470567537</v>
      </c>
      <c r="F96" s="59">
        <f>('Итоговая табл.1чел(все услуги-к'!$F96+('Итоговая табл.1чел(все услуги-к'!$F96*'Таблица вводных'!$G$6))-('Расчет комиссии(Нади)'!$K96+'Таблица вводных'!$E$3+'Таблица вводных'!$F$3)</f>
        <v>21.66588235294325</v>
      </c>
      <c r="G96" s="59">
        <f>('Итоговая табл.1чел(все услуги-к'!$G96+('Итоговая табл.1чел(все услуги-к'!$G96*'Таблица вводных'!$G$7))-('Расчет комиссии(Нади)'!$K96+'Таблица вводных'!$E$3+'Таблица вводных'!$F$3)</f>
        <v>-2.0941176470567537</v>
      </c>
      <c r="H96" s="59">
        <f>'Итоговая табл.1чел(все услуги-к'!$H96-('Расчет комиссии(Нади)'!$K96+'Таблица вводных'!$E$3+'Таблица вводных'!$F$3)</f>
        <v>-2.0941176470567537</v>
      </c>
      <c r="I96" s="59">
        <f>('Итоговая табл.1чел(все услуги-к'!$I96+('Итоговая табл.1чел(все услуги-к'!$I96*'Таблица вводных'!$G$9))-('Расчет комиссии(Нади)'!$K96+'Таблица вводных'!$E$3+'Таблица вводных'!$F$3)</f>
        <v>-2.0941176470567537</v>
      </c>
      <c r="J96" s="13" t="s">
        <v>153</v>
      </c>
    </row>
    <row r="97" spans="1:10" ht="13.2" customHeight="1">
      <c r="A97" s="140"/>
      <c r="B97" s="5">
        <v>45419</v>
      </c>
      <c r="C97" s="15"/>
      <c r="D97" s="59">
        <f>(('Итоговая табл.1чел(все услуги-к'!$D97+('Итоговая табл.1чел(все услуги-к'!$D97*'Таблица вводных'!$G$4)))-('Расчет комиссии(Нади)'!$K97+'Таблица вводных'!$E$3+'Таблица вводных'!$F$3)</f>
        <v>5.6029102167203524</v>
      </c>
      <c r="E97" s="59">
        <f>('Итоговая табл.1чел(все услуги-к'!$E97+('Итоговая табл.1чел(все услуги-к'!$E97*'Таблица вводных'!$G$5))-('Расчет комиссии(Нади)'!$K97+'Таблица вводных'!$E$3+'Таблица вводных'!$F$3)</f>
        <v>-1.1813397832796477</v>
      </c>
      <c r="F97" s="59">
        <f>('Итоговая табл.1чел(все услуги-к'!$F97+('Итоговая табл.1чел(все услуги-к'!$F97*'Таблица вводных'!$G$6))-('Расчет комиссии(Нади)'!$K97+'Таблица вводных'!$E$3+'Таблица вводных'!$F$3)</f>
        <v>21.662910216720356</v>
      </c>
      <c r="G97" s="59">
        <f>('Итоговая табл.1чел(все услуги-к'!$G97+('Итоговая табл.1чел(все услуги-к'!$G97*'Таблица вводных'!$G$7))-('Расчет комиссии(Нади)'!$K97+'Таблица вводных'!$E$3+'Таблица вводных'!$F$3)</f>
        <v>-2.0970897832796478</v>
      </c>
      <c r="H97" s="59">
        <f>'Итоговая табл.1чел(все услуги-к'!$H97-('Расчет комиссии(Нади)'!$K97+'Таблица вводных'!$E$3+'Таблица вводных'!$F$3)</f>
        <v>-2.0970897832796478</v>
      </c>
      <c r="I97" s="59">
        <f>('Итоговая табл.1чел(все услуги-к'!$I97+('Итоговая табл.1чел(все услуги-к'!$I97*'Таблица вводных'!$G$9))-('Расчет комиссии(Нади)'!$K97+'Таблица вводных'!$E$3+'Таблица вводных'!$F$3)</f>
        <v>-2.0970897832796478</v>
      </c>
      <c r="J97" s="13" t="s">
        <v>153</v>
      </c>
    </row>
    <row r="98" spans="1:10" ht="13.2" customHeight="1">
      <c r="A98" s="140"/>
      <c r="B98" s="5">
        <v>45423</v>
      </c>
      <c r="C98" s="15"/>
      <c r="D98" s="59">
        <f>(('Итоговая табл.1чел(все услуги-к'!$D98+('Итоговая табл.1чел(все услуги-к'!$D98*'Таблица вводных'!$G$4)))-('Расчет комиссии(Нади)'!$K98+'Таблица вводных'!$E$3+'Таблица вводных'!$F$3)</f>
        <v>5.5999380804974583</v>
      </c>
      <c r="E98" s="59">
        <f>('Итоговая табл.1чел(все услуги-к'!$E98+('Итоговая табл.1чел(все услуги-к'!$E98*'Таблица вводных'!$G$5))-('Расчет комиссии(Нади)'!$K98+'Таблица вводных'!$E$3+'Таблица вводных'!$F$3)</f>
        <v>-1.1843119195025418</v>
      </c>
      <c r="F98" s="59">
        <f>('Итоговая табл.1чел(все услуги-к'!$F98+('Итоговая табл.1чел(все услуги-к'!$F98*'Таблица вводных'!$G$6))-('Расчет комиссии(Нади)'!$K98+'Таблица вводных'!$E$3+'Таблица вводных'!$F$3)</f>
        <v>21.659938080497461</v>
      </c>
      <c r="G98" s="59">
        <f>('Итоговая табл.1чел(все услуги-к'!$G98+('Итоговая табл.1чел(все услуги-к'!$G98*'Таблица вводных'!$G$7))-('Расчет комиссии(Нади)'!$K98+'Таблица вводных'!$E$3+'Таблица вводных'!$F$3)</f>
        <v>-2.1000619195025418</v>
      </c>
      <c r="H98" s="59">
        <f>'Итоговая табл.1чел(все услуги-к'!$H98-('Расчет комиссии(Нади)'!$K98+'Таблица вводных'!$E$3+'Таблица вводных'!$F$3)</f>
        <v>-2.1000619195025418</v>
      </c>
      <c r="I98" s="59">
        <f>('Итоговая табл.1чел(все услуги-к'!$I98+('Итоговая табл.1чел(все услуги-к'!$I98*'Таблица вводных'!$G$9))-('Расчет комиссии(Нади)'!$K98+'Таблица вводных'!$E$3+'Таблица вводных'!$F$3)</f>
        <v>-2.1000619195025418</v>
      </c>
      <c r="J98" s="13" t="s">
        <v>153</v>
      </c>
    </row>
    <row r="99" spans="1:10" ht="13.2" customHeight="1">
      <c r="A99" s="140"/>
      <c r="B99" s="5">
        <v>45426</v>
      </c>
      <c r="C99" s="6"/>
      <c r="D99" s="59">
        <f>(('Итоговая табл.1чел(все услуги-к'!$D99+('Итоговая табл.1чел(все услуги-к'!$D99*'Таблица вводных'!$G$4)))-('Расчет комиссии(Нади)'!$K99+'Таблица вводных'!$E$3+'Таблица вводных'!$F$3)</f>
        <v>5.5969659442745643</v>
      </c>
      <c r="E99" s="59">
        <f>('Итоговая табл.1чел(все услуги-к'!$E99+('Итоговая табл.1чел(все услуги-к'!$E99*'Таблица вводных'!$G$5))-('Расчет комиссии(Нади)'!$K99+'Таблица вводных'!$E$3+'Таблица вводных'!$F$3)</f>
        <v>-1.1872840557254358</v>
      </c>
      <c r="F99" s="59">
        <f>('Итоговая табл.1чел(все услуги-к'!$F99+('Итоговая табл.1чел(все услуги-к'!$F99*'Таблица вводных'!$G$6))-('Расчет комиссии(Нади)'!$K99+'Таблица вводных'!$E$3+'Таблица вводных'!$F$3)</f>
        <v>21.656965944274567</v>
      </c>
      <c r="G99" s="59">
        <f>('Итоговая табл.1чел(все услуги-к'!$G99+('Итоговая табл.1чел(все услуги-к'!$G99*'Таблица вводных'!$G$7))-('Расчет комиссии(Нади)'!$K99+'Таблица вводных'!$E$3+'Таблица вводных'!$F$3)</f>
        <v>-2.1030340557254359</v>
      </c>
      <c r="H99" s="59">
        <f>'Итоговая табл.1чел(все услуги-к'!$H99-('Расчет комиссии(Нади)'!$K99+'Таблица вводных'!$E$3+'Таблица вводных'!$F$3)</f>
        <v>-2.1030340557254359</v>
      </c>
      <c r="I99" s="59">
        <f>('Итоговая табл.1чел(все услуги-к'!$I99+('Итоговая табл.1чел(все услуги-к'!$I99*'Таблица вводных'!$G$9))-('Расчет комиссии(Нади)'!$K99+'Таблица вводных'!$E$3+'Таблица вводных'!$F$3)</f>
        <v>-2.1030340557254359</v>
      </c>
      <c r="J99" s="13" t="s">
        <v>153</v>
      </c>
    </row>
    <row r="100" spans="1:10" ht="13.2" customHeight="1">
      <c r="A100" s="140"/>
      <c r="B100" s="5">
        <v>45430</v>
      </c>
      <c r="C100" s="15"/>
      <c r="D100" s="59">
        <f>(('Итоговая табл.1чел(все услуги-к'!$D100+('Итоговая табл.1чел(все услуги-к'!$D100*'Таблица вводных'!$G$4)))-('Расчет комиссии(Нади)'!$K100+'Таблица вводных'!$E$3+'Таблица вводных'!$F$3)</f>
        <v>5.5939938080516205</v>
      </c>
      <c r="E100" s="59">
        <f>('Итоговая табл.1чел(все услуги-к'!$E100+('Итоговая табл.1чел(все услуги-к'!$E100*'Таблица вводных'!$G$5))-('Расчет комиссии(Нади)'!$K100+'Таблица вводных'!$E$3+'Таблица вводных'!$F$3)</f>
        <v>-1.1902561919483796</v>
      </c>
      <c r="F100" s="59">
        <f>('Итоговая табл.1чел(все услуги-к'!$F100+('Итоговая табл.1чел(все услуги-к'!$F100*'Таблица вводных'!$G$6))-('Расчет комиссии(Нади)'!$K100+'Таблица вводных'!$E$3+'Таблица вводных'!$F$3)</f>
        <v>21.653993808051624</v>
      </c>
      <c r="G100" s="59">
        <f>('Итоговая табл.1чел(все услуги-к'!$G100+('Итоговая табл.1чел(все услуги-к'!$G100*'Таблица вводных'!$G$7))-('Расчет комиссии(Нади)'!$K100+'Таблица вводных'!$E$3+'Таблица вводных'!$F$3)</f>
        <v>-2.1060061919483797</v>
      </c>
      <c r="H100" s="59">
        <f>'Итоговая табл.1чел(все услуги-к'!$H100-('Расчет комиссии(Нади)'!$K100+'Таблица вводных'!$E$3+'Таблица вводных'!$F$3)</f>
        <v>-2.1060061919483797</v>
      </c>
      <c r="I100" s="59">
        <f>('Итоговая табл.1чел(все услуги-к'!$I100+('Итоговая табл.1чел(все услуги-к'!$I100*'Таблица вводных'!$G$9))-('Расчет комиссии(Нади)'!$K100+'Таблица вводных'!$E$3+'Таблица вводных'!$F$3)</f>
        <v>-2.1060061919483797</v>
      </c>
      <c r="J100" s="13" t="s">
        <v>153</v>
      </c>
    </row>
    <row r="101" spans="1:10" ht="13.2" customHeight="1">
      <c r="A101" s="140"/>
      <c r="B101" s="5">
        <v>45433</v>
      </c>
      <c r="C101" s="15"/>
      <c r="D101" s="59">
        <f>(('Итоговая табл.1чел(все услуги-к'!$D101+('Итоговая табл.1чел(все услуги-к'!$D101*'Таблица вводных'!$G$4)))-('Расчет комиссии(Нади)'!$K101+'Таблица вводных'!$E$3+'Таблица вводных'!$F$3)</f>
        <v>5.5910216718287264</v>
      </c>
      <c r="E101" s="59">
        <f>('Итоговая табл.1чел(все услуги-к'!$E101+('Итоговая табл.1чел(все услуги-к'!$E101*'Таблица вводных'!$G$5))-('Расчет комиссии(Нади)'!$K101+'Таблица вводных'!$E$3+'Таблица вводных'!$F$3)</f>
        <v>-1.1932283281712737</v>
      </c>
      <c r="F101" s="59">
        <f>('Итоговая табл.1чел(все услуги-к'!$F101+('Итоговая табл.1чел(все услуги-к'!$F101*'Таблица вводных'!$G$6))-('Расчет комиссии(Нади)'!$K101+'Таблица вводных'!$E$3+'Таблица вводных'!$F$3)</f>
        <v>21.65102167182873</v>
      </c>
      <c r="G101" s="59">
        <f>('Итоговая табл.1чел(все услуги-к'!$G101+('Итоговая табл.1чел(все услуги-к'!$G101*'Таблица вводных'!$G$7))-('Расчет комиссии(Нади)'!$K101+'Таблица вводных'!$E$3+'Таблица вводных'!$F$3)</f>
        <v>-2.1089783281712737</v>
      </c>
      <c r="H101" s="59">
        <f>'Итоговая табл.1чел(все услуги-к'!$H101-('Расчет комиссии(Нади)'!$K101+'Таблица вводных'!$E$3+'Таблица вводных'!$F$3)</f>
        <v>-2.1089783281712737</v>
      </c>
      <c r="I101" s="59">
        <f>('Итоговая табл.1чел(все услуги-к'!$I101+('Итоговая табл.1чел(все услуги-к'!$I101*'Таблица вводных'!$G$9))-('Расчет комиссии(Нади)'!$K101+'Таблица вводных'!$E$3+'Таблица вводных'!$F$3)</f>
        <v>-2.1089783281712737</v>
      </c>
      <c r="J101" s="13" t="s">
        <v>153</v>
      </c>
    </row>
    <row r="102" spans="1:10" ht="13.2" customHeight="1">
      <c r="A102" s="140"/>
      <c r="B102" s="5">
        <v>45437</v>
      </c>
      <c r="C102" s="6"/>
      <c r="D102" s="59">
        <f>(('Итоговая табл.1чел(все услуги-к'!$D102+('Итоговая табл.1чел(все услуги-к'!$D102*'Таблица вводных'!$G$4)))-('Расчет комиссии(Нади)'!$K102+'Таблица вводных'!$E$3+'Таблица вводных'!$F$3)</f>
        <v>5.5880495356058324</v>
      </c>
      <c r="E102" s="59">
        <f>('Итоговая табл.1чел(все услуги-к'!$E102+('Итоговая табл.1чел(все услуги-к'!$E102*'Таблица вводных'!$G$5))-('Расчет комиссии(Нади)'!$K102+'Таблица вводных'!$E$3+'Таблица вводных'!$F$3)</f>
        <v>-1.1962004643941677</v>
      </c>
      <c r="F102" s="59">
        <f>('Итоговая табл.1чел(все услуги-к'!$F102+('Итоговая табл.1чел(все услуги-к'!$F102*'Таблица вводных'!$G$6))-('Расчет комиссии(Нади)'!$K102+'Таблица вводных'!$E$3+'Таблица вводных'!$F$3)</f>
        <v>21.648049535605836</v>
      </c>
      <c r="G102" s="59">
        <f>('Итоговая табл.1чел(все услуги-к'!$G102+('Итоговая табл.1чел(все услуги-к'!$G102*'Таблица вводных'!$G$7))-('Расчет комиссии(Нади)'!$K102+'Таблица вводных'!$E$3+'Таблица вводных'!$F$3)</f>
        <v>-2.1119504643941678</v>
      </c>
      <c r="H102" s="59">
        <f>'Итоговая табл.1чел(все услуги-к'!$H102-('Расчет комиссии(Нади)'!$K102+'Таблица вводных'!$E$3+'Таблица вводных'!$F$3)</f>
        <v>-2.1119504643941678</v>
      </c>
      <c r="I102" s="59">
        <f>('Итоговая табл.1чел(все услуги-к'!$I102+('Итоговая табл.1чел(все услуги-к'!$I102*'Таблица вводных'!$G$9))-('Расчет комиссии(Нади)'!$K102+'Таблица вводных'!$E$3+'Таблица вводных'!$F$3)</f>
        <v>-2.1119504643941678</v>
      </c>
      <c r="J102" s="13" t="s">
        <v>153</v>
      </c>
    </row>
    <row r="103" spans="1:10" ht="13.2" customHeight="1">
      <c r="A103" s="140"/>
      <c r="B103" s="5">
        <v>45440</v>
      </c>
      <c r="C103" s="15"/>
      <c r="D103" s="59">
        <f>(('Итоговая табл.1чел(все услуги-к'!$D103+('Итоговая табл.1чел(все услуги-к'!$D103*'Таблица вводных'!$G$4)))-('Расчет комиссии(Нади)'!$K103+'Таблица вводных'!$E$3+'Таблица вводных'!$F$3)</f>
        <v>5.5850773993829383</v>
      </c>
      <c r="E103" s="59">
        <f>('Итоговая табл.1чел(все услуги-к'!$E103+('Итоговая табл.1чел(все услуги-к'!$E103*'Таблица вводных'!$G$5))-('Расчет комиссии(Нади)'!$K103+'Таблица вводных'!$E$3+'Таблица вводных'!$F$3)</f>
        <v>-1.1991726006170618</v>
      </c>
      <c r="F103" s="59">
        <f>('Итоговая табл.1чел(все услуги-к'!$F103+('Итоговая табл.1чел(все услуги-к'!$F103*'Таблица вводных'!$G$6))-('Расчет комиссии(Нади)'!$K103+'Таблица вводных'!$E$3+'Таблица вводных'!$F$3)</f>
        <v>21.645077399382942</v>
      </c>
      <c r="G103" s="59">
        <f>('Итоговая табл.1чел(все услуги-к'!$G103+('Итоговая табл.1чел(все услуги-к'!$G103*'Таблица вводных'!$G$7))-('Расчет комиссии(Нади)'!$K103+'Таблица вводных'!$E$3+'Таблица вводных'!$F$3)</f>
        <v>-2.1149226006170618</v>
      </c>
      <c r="H103" s="59">
        <f>'Итоговая табл.1чел(все услуги-к'!$H103-('Расчет комиссии(Нади)'!$K103+'Таблица вводных'!$E$3+'Таблица вводных'!$F$3)</f>
        <v>-2.1149226006170618</v>
      </c>
      <c r="I103" s="59">
        <f>('Итоговая табл.1чел(все услуги-к'!$I103+('Итоговая табл.1чел(все услуги-к'!$I103*'Таблица вводных'!$G$9))-('Расчет комиссии(Нади)'!$K103+'Таблица вводных'!$E$3+'Таблица вводных'!$F$3)</f>
        <v>-2.1149226006170618</v>
      </c>
      <c r="J103" s="13" t="s">
        <v>153</v>
      </c>
    </row>
    <row r="104" spans="1:10" ht="13.2" customHeight="1">
      <c r="A104" s="140"/>
      <c r="B104" s="5"/>
      <c r="C104" s="6"/>
      <c r="D104" s="59">
        <f>(('Итоговая табл.1чел(все услуги-к'!$D104+('Итоговая табл.1чел(все услуги-к'!$D104*'Таблица вводных'!$G$4)))-('Расчет комиссии(Нади)'!$K104+'Таблица вводных'!$E$3+'Таблица вводных'!$F$3)</f>
        <v>5.5821052631600443</v>
      </c>
      <c r="E104" s="59">
        <f>('Итоговая табл.1чел(все услуги-к'!$E104+('Итоговая табл.1чел(все услуги-к'!$E104*'Таблица вводных'!$G$5))-('Расчет комиссии(Нади)'!$K104+'Таблица вводных'!$E$3+'Таблица вводных'!$F$3)</f>
        <v>-1.2021447368399558</v>
      </c>
      <c r="F104" s="59">
        <f>('Итоговая табл.1чел(все услуги-к'!$F104+('Итоговая табл.1чел(все услуги-к'!$F104*'Таблица вводных'!$G$6))-('Расчет комиссии(Нади)'!$K104+'Таблица вводных'!$E$3+'Таблица вводных'!$F$3)</f>
        <v>21.642105263160047</v>
      </c>
      <c r="G104" s="59">
        <f>('Итоговая табл.1чел(все услуги-к'!$G104+('Итоговая табл.1чел(все услуги-к'!$G104*'Таблица вводных'!$G$7))-('Расчет комиссии(Нади)'!$K104+'Таблица вводных'!$E$3+'Таблица вводных'!$F$3)</f>
        <v>-2.1178947368399559</v>
      </c>
      <c r="H104" s="59">
        <f>'Итоговая табл.1чел(все услуги-к'!$H104-('Расчет комиссии(Нади)'!$K104+'Таблица вводных'!$E$3+'Таблица вводных'!$F$3)</f>
        <v>-2.1178947368399559</v>
      </c>
      <c r="I104" s="59">
        <f>('Итоговая табл.1чел(все услуги-к'!$I104+('Итоговая табл.1чел(все услуги-к'!$I104*'Таблица вводных'!$G$9))-('Расчет комиссии(Нади)'!$K104+'Таблица вводных'!$E$3+'Таблица вводных'!$F$3)</f>
        <v>-2.1178947368399559</v>
      </c>
      <c r="J104" s="13" t="s">
        <v>153</v>
      </c>
    </row>
    <row r="105" spans="1:10" ht="13.2" customHeight="1">
      <c r="A105" s="140"/>
      <c r="B105" s="5"/>
      <c r="C105" s="6"/>
      <c r="D105" s="59">
        <f>(('Итоговая табл.1чел(все услуги-к'!$D105+('Итоговая табл.1чел(все услуги-к'!$D105*'Таблица вводных'!$G$4)))-('Расчет комиссии(Нади)'!$K105+'Таблица вводных'!$E$3+'Таблица вводных'!$F$3)</f>
        <v>5.5791331269371502</v>
      </c>
      <c r="E105" s="59">
        <f>('Итоговая табл.1чел(все услуги-к'!$E105+('Итоговая табл.1чел(все услуги-к'!$E105*'Таблица вводных'!$G$5))-('Расчет комиссии(Нади)'!$K105+'Таблица вводных'!$E$3+'Таблица вводных'!$F$3)</f>
        <v>-1.2051168730628499</v>
      </c>
      <c r="F105" s="59">
        <f>('Итоговая табл.1чел(все услуги-к'!$F105+('Итоговая табл.1чел(все услуги-к'!$F105*'Таблица вводных'!$G$6))-('Расчет комиссии(Нади)'!$K105+'Таблица вводных'!$E$3+'Таблица вводных'!$F$3)</f>
        <v>21.639133126937153</v>
      </c>
      <c r="G105" s="59">
        <f>('Итоговая табл.1чел(все услуги-к'!$G105+('Итоговая табл.1чел(все услуги-к'!$G105*'Таблица вводных'!$G$7))-('Расчет комиссии(Нади)'!$K105+'Таблица вводных'!$E$3+'Таблица вводных'!$F$3)</f>
        <v>-2.1208668730628499</v>
      </c>
      <c r="H105" s="59">
        <f>'Итоговая табл.1чел(все услуги-к'!$H105-('Расчет комиссии(Нади)'!$K105+'Таблица вводных'!$E$3+'Таблица вводных'!$F$3)</f>
        <v>-2.1208668730628499</v>
      </c>
      <c r="I105" s="59">
        <f>('Итоговая табл.1чел(все услуги-к'!$I105+('Итоговая табл.1чел(все услуги-к'!$I105*'Таблица вводных'!$G$9))-('Расчет комиссии(Нади)'!$K105+'Таблица вводных'!$E$3+'Таблица вводных'!$F$3)</f>
        <v>-2.1208668730628499</v>
      </c>
      <c r="J105" s="13" t="s">
        <v>153</v>
      </c>
    </row>
    <row r="106" spans="1:10" ht="13.2" customHeight="1">
      <c r="A106" s="140"/>
      <c r="B106" s="5"/>
      <c r="C106" s="15"/>
      <c r="D106" s="59">
        <f>(('Итоговая табл.1чел(все услуги-к'!$D106+('Итоговая табл.1чел(все услуги-к'!$D106*'Таблица вводных'!$G$4)))-('Расчет комиссии(Нади)'!$K106+'Таблица вводных'!$E$3+'Таблица вводных'!$F$3)</f>
        <v>5.5761609907142562</v>
      </c>
      <c r="E106" s="59">
        <f>('Итоговая табл.1чел(все услуги-к'!$E106+('Итоговая табл.1чел(все услуги-к'!$E106*'Таблица вводных'!$G$5))-('Расчет комиссии(Нади)'!$K106+'Таблица вводных'!$E$3+'Таблица вводных'!$F$3)</f>
        <v>-1.2080890092857439</v>
      </c>
      <c r="F106" s="59">
        <f>('Итоговая табл.1чел(все услуги-к'!$F106+('Итоговая табл.1чел(все услуги-к'!$F106*'Таблица вводных'!$G$6))-('Расчет комиссии(Нади)'!$K106+'Таблица вводных'!$E$3+'Таблица вводных'!$F$3)</f>
        <v>21.636160990714259</v>
      </c>
      <c r="G106" s="59">
        <f>('Итоговая табл.1чел(все услуги-к'!$G106+('Итоговая табл.1чел(все услуги-к'!$G106*'Таблица вводных'!$G$7))-('Расчет комиссии(Нади)'!$K106+'Таблица вводных'!$E$3+'Таблица вводных'!$F$3)</f>
        <v>-2.123839009285744</v>
      </c>
      <c r="H106" s="59">
        <f>'Итоговая табл.1чел(все услуги-к'!$H106-('Расчет комиссии(Нади)'!$K106+'Таблица вводных'!$E$3+'Таблица вводных'!$F$3)</f>
        <v>-2.123839009285744</v>
      </c>
      <c r="I106" s="59">
        <f>('Итоговая табл.1чел(все услуги-к'!$I106+('Итоговая табл.1чел(все услуги-к'!$I106*'Таблица вводных'!$G$9))-('Расчет комиссии(Нади)'!$K106+'Таблица вводных'!$E$3+'Таблица вводных'!$F$3)</f>
        <v>-2.123839009285744</v>
      </c>
      <c r="J106" s="13" t="s">
        <v>153</v>
      </c>
    </row>
    <row r="107" spans="1:10" ht="13.2" customHeight="1">
      <c r="A107" s="140"/>
      <c r="B107" s="5"/>
      <c r="C107" s="6"/>
      <c r="D107" s="59">
        <f>(('Итоговая табл.1чел(все услуги-к'!$D107+('Итоговая табл.1чел(все услуги-к'!$D107*'Таблица вводных'!$G$4)))-('Расчет комиссии(Нади)'!$K107+'Таблица вводных'!$E$3+'Таблица вводных'!$F$3)</f>
        <v>5.5731888544913621</v>
      </c>
      <c r="E107" s="59">
        <f>('Итоговая табл.1чел(все услуги-к'!$E107+('Итоговая табл.1чел(все услуги-к'!$E107*'Таблица вводных'!$G$5))-('Расчет комиссии(Нади)'!$K107+'Таблица вводных'!$E$3+'Таблица вводных'!$F$3)</f>
        <v>-1.211061145508638</v>
      </c>
      <c r="F107" s="59">
        <f>('Итоговая табл.1чел(все услуги-к'!$F107+('Итоговая табл.1чел(все услуги-к'!$F107*'Таблица вводных'!$G$6))-('Расчет комиссии(Нади)'!$K107+'Таблица вводных'!$E$3+'Таблица вводных'!$F$3)</f>
        <v>21.633188854491365</v>
      </c>
      <c r="G107" s="59">
        <f>('Итоговая табл.1чел(все услуги-к'!$G107+('Итоговая табл.1чел(все услуги-к'!$G107*'Таблица вводных'!$G$7))-('Расчет комиссии(Нади)'!$K107+'Таблица вводных'!$E$3+'Таблица вводных'!$F$3)</f>
        <v>-2.126811145508638</v>
      </c>
      <c r="H107" s="59">
        <f>'Итоговая табл.1чел(все услуги-к'!$H107-('Расчет комиссии(Нади)'!$K107+'Таблица вводных'!$E$3+'Таблица вводных'!$F$3)</f>
        <v>-2.126811145508638</v>
      </c>
      <c r="I107" s="59">
        <f>('Итоговая табл.1чел(все услуги-к'!$I107+('Итоговая табл.1чел(все услуги-к'!$I107*'Таблица вводных'!$G$9))-('Расчет комиссии(Нади)'!$K107+'Таблица вводных'!$E$3+'Таблица вводных'!$F$3)</f>
        <v>-2.126811145508638</v>
      </c>
      <c r="J107" s="13" t="s">
        <v>153</v>
      </c>
    </row>
    <row r="108" spans="1:10" ht="13.2" customHeight="1">
      <c r="A108" s="140"/>
      <c r="B108" s="5"/>
      <c r="C108" s="15"/>
      <c r="D108" s="59">
        <f>(('Итоговая табл.1чел(все услуги-к'!$D108+('Итоговая табл.1чел(все услуги-к'!$D108*'Таблица вводных'!$G$4)))-('Расчет комиссии(Нади)'!$K108+'Таблица вводных'!$E$3+'Таблица вводных'!$F$3)</f>
        <v>5.5702167182684681</v>
      </c>
      <c r="E108" s="59">
        <f>('Итоговая табл.1чел(все услуги-к'!$E108+('Итоговая табл.1чел(все услуги-к'!$E108*'Таблица вводных'!$G$5))-('Расчет комиссии(Нади)'!$K108+'Таблица вводных'!$E$3+'Таблица вводных'!$F$3)</f>
        <v>-1.214033281731532</v>
      </c>
      <c r="F108" s="59">
        <f>('Итоговая табл.1чел(все услуги-к'!$F108+('Итоговая табл.1чел(все услуги-к'!$F108*'Таблица вводных'!$G$6))-('Расчет комиссии(Нади)'!$K108+'Таблица вводных'!$E$3+'Таблица вводных'!$F$3)</f>
        <v>21.630216718268471</v>
      </c>
      <c r="G108" s="59">
        <f>('Итоговая табл.1чел(все услуги-к'!$G108+('Итоговая табл.1чел(все услуги-к'!$G108*'Таблица вводных'!$G$7))-('Расчет комиссии(Нади)'!$K108+'Таблица вводных'!$E$3+'Таблица вводных'!$F$3)</f>
        <v>-2.1297832817315321</v>
      </c>
      <c r="H108" s="59">
        <f>'Итоговая табл.1чел(все услуги-к'!$H108-('Расчет комиссии(Нади)'!$K108+'Таблица вводных'!$E$3+'Таблица вводных'!$F$3)</f>
        <v>-2.1297832817315321</v>
      </c>
      <c r="I108" s="59">
        <f>('Итоговая табл.1чел(все услуги-к'!$I108+('Итоговая табл.1чел(все услуги-к'!$I108*'Таблица вводных'!$G$9))-('Расчет комиссии(Нади)'!$K108+'Таблица вводных'!$E$3+'Таблица вводных'!$F$3)</f>
        <v>-2.1297832817315321</v>
      </c>
      <c r="J108" s="13" t="s">
        <v>153</v>
      </c>
    </row>
    <row r="109" spans="1:10" ht="13.2" customHeight="1">
      <c r="A109" s="141"/>
      <c r="B109" s="18"/>
      <c r="C109" s="19"/>
      <c r="D109" s="59">
        <f>(('Итоговая табл.1чел(все услуги-к'!$D109+('Итоговая табл.1чел(все услуги-к'!$D109*'Таблица вводных'!$G$4)))-('Расчет комиссии(Нади)'!$K109+'Таблица вводных'!$E$3+'Таблица вводных'!$F$3)</f>
        <v>5.5672445820464445</v>
      </c>
      <c r="E109" s="59">
        <f>('Итоговая табл.1чел(все услуги-к'!$E109+('Итоговая табл.1чел(все услуги-к'!$E109*'Таблица вводных'!$G$5))-('Расчет комиссии(Нади)'!$K109+'Таблица вводных'!$E$3+'Таблица вводных'!$F$3)</f>
        <v>-1.2170054179535557</v>
      </c>
      <c r="F109" s="59">
        <f>('Итоговая табл.1чел(все услуги-к'!$F109+('Итоговая табл.1чел(все услуги-к'!$F109*'Таблица вводных'!$G$6))-('Расчет комиссии(Нади)'!$K109+'Таблица вводных'!$E$3+'Таблица вводных'!$F$3)</f>
        <v>21.627244582046444</v>
      </c>
      <c r="G109" s="59">
        <f>('Итоговая табл.1чел(все услуги-к'!$G109+('Итоговая табл.1чел(все услуги-к'!$G109*'Таблица вводных'!$G$7))-('Расчет комиссии(Нади)'!$K109+'Таблица вводных'!$E$3+'Таблица вводных'!$F$3)</f>
        <v>-2.1327554179535557</v>
      </c>
      <c r="H109" s="59">
        <f>'Итоговая табл.1чел(все услуги-к'!$H109-('Расчет комиссии(Нади)'!$K109+'Таблица вводных'!$E$3+'Таблица вводных'!$F$3)</f>
        <v>-2.1327554179535557</v>
      </c>
      <c r="I109" s="59">
        <f>('Итоговая табл.1чел(все услуги-к'!$I109+('Итоговая табл.1чел(все услуги-к'!$I109*'Таблица вводных'!$G$9))-('Расчет комиссии(Нади)'!$K109+'Таблица вводных'!$E$3+'Таблица вводных'!$F$3)</f>
        <v>-2.1327554179535557</v>
      </c>
      <c r="J109" s="22" t="s">
        <v>153</v>
      </c>
    </row>
    <row r="110" spans="1:10" ht="13.2" customHeight="1">
      <c r="A110" s="142" t="s">
        <v>154</v>
      </c>
      <c r="B110" s="5">
        <v>45402</v>
      </c>
      <c r="C110" s="97"/>
      <c r="D110" s="59">
        <f>(('Итоговая табл.1чел(все услуги-к'!$D110+('Итоговая табл.1чел(все услуги-к'!$D110*'Таблица вводных'!$G$4)))-('Расчет комиссии(Нади)'!$K110+'Таблица вводных'!$E$3+'Таблица вводных'!$F$3)</f>
        <v>5.5642724458235504</v>
      </c>
      <c r="E110" s="59">
        <f>('Итоговая табл.1чел(все услуги-к'!$E110+('Итоговая табл.1чел(все услуги-к'!$E110*'Таблица вводных'!$G$5))-('Расчет комиссии(Нади)'!$K110+'Таблица вводных'!$E$3+'Таблица вводных'!$F$3)</f>
        <v>-1.2199775541764497</v>
      </c>
      <c r="F110" s="59">
        <f>('Итоговая табл.1чел(все услуги-к'!$F110+('Итоговая табл.1чел(все услуги-к'!$F110*'Таблица вводных'!$G$6))-('Расчет комиссии(Нади)'!$K110+'Таблица вводных'!$E$3+'Таблица вводных'!$F$3)</f>
        <v>21.62427244582355</v>
      </c>
      <c r="G110" s="59">
        <f>('Итоговая табл.1чел(все услуги-к'!$G110+('Итоговая табл.1чел(все услуги-к'!$G110*'Таблица вводных'!$G$7))-('Расчет комиссии(Нади)'!$K110+'Таблица вводных'!$E$3+'Таблица вводных'!$F$3)</f>
        <v>-2.1357275541764498</v>
      </c>
      <c r="H110" s="59">
        <f>'Итоговая табл.1чел(все услуги-к'!$H110-('Расчет комиссии(Нади)'!$K110+'Таблица вводных'!$E$3+'Таблица вводных'!$F$3)</f>
        <v>-2.1357275541764498</v>
      </c>
      <c r="I110" s="59">
        <f>('Итоговая табл.1чел(все услуги-к'!$I110+('Итоговая табл.1чел(все услуги-к'!$I110*'Таблица вводных'!$G$9))-('Расчет комиссии(Нади)'!$K110+'Таблица вводных'!$E$3+'Таблица вводных'!$F$3)</f>
        <v>-2.1357275541764498</v>
      </c>
      <c r="J110" s="10" t="s">
        <v>155</v>
      </c>
    </row>
    <row r="111" spans="1:10" ht="13.2" customHeight="1">
      <c r="A111" s="140"/>
      <c r="B111" s="5">
        <v>45405</v>
      </c>
      <c r="C111" s="6"/>
      <c r="D111" s="59">
        <f>(('Итоговая табл.1чел(все услуги-к'!$D111+('Итоговая табл.1чел(все услуги-к'!$D111*'Таблица вводных'!$G$4)))-('Расчет комиссии(Нади)'!$K111+'Таблица вводных'!$E$3+'Таблица вводных'!$F$3)</f>
        <v>5.5613003096006564</v>
      </c>
      <c r="E111" s="59">
        <f>('Итоговая табл.1чел(все услуги-к'!$E111+('Итоговая табл.1чел(все услуги-к'!$E111*'Таблица вводных'!$G$5))-('Расчет комиссии(Нади)'!$K111+'Таблица вводных'!$E$3+'Таблица вводных'!$F$3)</f>
        <v>-1.2229496903993438</v>
      </c>
      <c r="F111" s="59">
        <f>('Итоговая табл.1чел(все услуги-к'!$F111+('Итоговая табл.1чел(все услуги-к'!$F111*'Таблица вводных'!$G$6))-('Расчет комиссии(Нади)'!$K111+'Таблица вводных'!$E$3+'Таблица вводных'!$F$3)</f>
        <v>21.621300309600656</v>
      </c>
      <c r="G111" s="59">
        <f>('Итоговая табл.1чел(все услуги-к'!$G111+('Итоговая табл.1чел(все услуги-к'!$G111*'Таблица вводных'!$G$7))-('Расчет комиссии(Нади)'!$K111+'Таблица вводных'!$E$3+'Таблица вводных'!$F$3)</f>
        <v>-2.1386996903993438</v>
      </c>
      <c r="H111" s="59">
        <f>'Итоговая табл.1чел(все услуги-к'!$H111-('Расчет комиссии(Нади)'!$K111+'Таблица вводных'!$E$3+'Таблица вводных'!$F$3)</f>
        <v>-2.1386996903993438</v>
      </c>
      <c r="I111" s="59">
        <f>('Итоговая табл.1чел(все услуги-к'!$I111+('Итоговая табл.1чел(все услуги-к'!$I111*'Таблица вводных'!$G$9))-('Расчет комиссии(Нади)'!$K111+'Таблица вводных'!$E$3+'Таблица вводных'!$F$3)</f>
        <v>-2.1386996903993438</v>
      </c>
      <c r="J111" s="13" t="s">
        <v>155</v>
      </c>
    </row>
    <row r="112" spans="1:10" ht="13.2" customHeight="1">
      <c r="A112" s="140"/>
      <c r="B112" s="5">
        <v>45409</v>
      </c>
      <c r="C112" s="15"/>
      <c r="D112" s="59">
        <f>(('Итоговая табл.1чел(все услуги-к'!$D112+('Итоговая табл.1чел(все услуги-к'!$D112*'Таблица вводных'!$G$4)))-('Расчет комиссии(Нади)'!$K112+'Таблица вводных'!$E$3+'Таблица вводных'!$F$3)</f>
        <v>5.5583281733777623</v>
      </c>
      <c r="E112" s="59">
        <f>('Итоговая табл.1чел(все услуги-к'!$E112+('Итоговая табл.1чел(все услуги-к'!$E112*'Таблица вводных'!$G$5))-('Расчет комиссии(Нади)'!$K112+'Таблица вводных'!$E$3+'Таблица вводных'!$F$3)</f>
        <v>-1.2259218266222378</v>
      </c>
      <c r="F112" s="59">
        <f>('Итоговая табл.1чел(все услуги-к'!$F112+('Итоговая табл.1чел(все услуги-к'!$F112*'Таблица вводных'!$G$6))-('Расчет комиссии(Нади)'!$K112+'Таблица вводных'!$E$3+'Таблица вводных'!$F$3)</f>
        <v>21.618328173377762</v>
      </c>
      <c r="G112" s="59">
        <f>('Итоговая табл.1чел(все услуги-к'!$G112+('Итоговая табл.1чел(все услуги-к'!$G112*'Таблица вводных'!$G$7))-('Расчет комиссии(Нади)'!$K112+'Таблица вводных'!$E$3+'Таблица вводных'!$F$3)</f>
        <v>-2.1416718266222379</v>
      </c>
      <c r="H112" s="59">
        <f>'Итоговая табл.1чел(все услуги-к'!$H112-('Расчет комиссии(Нади)'!$K112+'Таблица вводных'!$E$3+'Таблица вводных'!$F$3)</f>
        <v>-2.1416718266222379</v>
      </c>
      <c r="I112" s="59">
        <f>('Итоговая табл.1чел(все услуги-к'!$I112+('Итоговая табл.1чел(все услуги-к'!$I112*'Таблица вводных'!$G$9))-('Расчет комиссии(Нади)'!$K112+'Таблица вводных'!$E$3+'Таблица вводных'!$F$3)</f>
        <v>-2.1416718266222379</v>
      </c>
      <c r="J112" s="13" t="s">
        <v>155</v>
      </c>
    </row>
    <row r="113" spans="1:10" ht="13.2" customHeight="1">
      <c r="A113" s="140"/>
      <c r="B113" s="5">
        <v>45412</v>
      </c>
      <c r="C113" s="6"/>
      <c r="D113" s="59">
        <f>(('Итоговая табл.1чел(все услуги-к'!$D113+('Итоговая табл.1чел(все услуги-к'!$D113*'Таблица вводных'!$G$4)))-('Расчет комиссии(Нади)'!$K113+'Таблица вводных'!$E$3+'Таблица вводных'!$F$3)</f>
        <v>5.5553560371548683</v>
      </c>
      <c r="E113" s="59">
        <f>('Итоговая табл.1чел(все услуги-к'!$E113+('Итоговая табл.1чел(все услуги-к'!$E113*'Таблица вводных'!$G$5))-('Расчет комиссии(Нади)'!$K113+'Таблица вводных'!$E$3+'Таблица вводных'!$F$3)</f>
        <v>-1.2288939628451319</v>
      </c>
      <c r="F113" s="59">
        <f>('Итоговая табл.1чел(все услуги-к'!$F113+('Итоговая табл.1чел(все услуги-к'!$F113*'Таблица вводных'!$G$6))-('Расчет комиссии(Нади)'!$K113+'Таблица вводных'!$E$3+'Таблица вводных'!$F$3)</f>
        <v>21.615356037154868</v>
      </c>
      <c r="G113" s="59">
        <f>('Итоговая табл.1чел(все услуги-к'!$G113+('Итоговая табл.1чел(все услуги-к'!$G113*'Таблица вводных'!$G$7))-('Расчет комиссии(Нади)'!$K113+'Таблица вводных'!$E$3+'Таблица вводных'!$F$3)</f>
        <v>-2.1446439628451319</v>
      </c>
      <c r="H113" s="59">
        <f>'Итоговая табл.1чел(все услуги-к'!$H113-('Расчет комиссии(Нади)'!$K113+'Таблица вводных'!$E$3+'Таблица вводных'!$F$3)</f>
        <v>-2.1446439628451319</v>
      </c>
      <c r="I113" s="59">
        <f>('Итоговая табл.1чел(все услуги-к'!$I113+('Итоговая табл.1чел(все услуги-к'!$I113*'Таблица вводных'!$G$9))-('Расчет комиссии(Нади)'!$K113+'Таблица вводных'!$E$3+'Таблица вводных'!$F$3)</f>
        <v>-2.1446439628451319</v>
      </c>
      <c r="J113" s="13" t="s">
        <v>155</v>
      </c>
    </row>
    <row r="114" spans="1:10" ht="13.2" customHeight="1">
      <c r="A114" s="140"/>
      <c r="B114" s="5">
        <v>45416</v>
      </c>
      <c r="C114" s="15"/>
      <c r="D114" s="59">
        <f>(('Итоговая табл.1чел(все услуги-к'!$D114+('Итоговая табл.1чел(все услуги-к'!$D114*'Таблица вводных'!$G$4)))-('Расчет комиссии(Нади)'!$K114+'Таблица вводных'!$E$3+'Таблица вводных'!$F$3)</f>
        <v>5.5523839009319209</v>
      </c>
      <c r="E114" s="59">
        <f>('Итоговая табл.1чел(все услуги-к'!$E114+('Итоговая табл.1чел(все услуги-к'!$E114*'Таблица вводных'!$G$5))-('Расчет комиссии(Нади)'!$K114+'Таблица вводных'!$E$3+'Таблица вводных'!$F$3)</f>
        <v>-1.2318660990680792</v>
      </c>
      <c r="F114" s="59">
        <f>('Итоговая табл.1чел(все услуги-к'!$F114+('Итоговая табл.1чел(все услуги-к'!$F114*'Таблица вводных'!$G$6))-('Расчет комиссии(Нади)'!$K114+'Таблица вводных'!$E$3+'Таблица вводных'!$F$3)</f>
        <v>21.612383900931924</v>
      </c>
      <c r="G114" s="59">
        <f>('Итоговая табл.1чел(все услуги-к'!$G114+('Итоговая табл.1чел(все услуги-к'!$G114*'Таблица вводных'!$G$7))-('Расчет комиссии(Нади)'!$K114+'Таблица вводных'!$E$3+'Таблица вводных'!$F$3)</f>
        <v>-2.1476160990680793</v>
      </c>
      <c r="H114" s="59">
        <f>'Итоговая табл.1чел(все услуги-к'!$H114-('Расчет комиссии(Нади)'!$K114+'Таблица вводных'!$E$3+'Таблица вводных'!$F$3)</f>
        <v>-2.1476160990680793</v>
      </c>
      <c r="I114" s="59">
        <f>('Итоговая табл.1чел(все услуги-к'!$I114+('Итоговая табл.1чел(все услуги-к'!$I114*'Таблица вводных'!$G$9))-('Расчет комиссии(Нади)'!$K114+'Таблица вводных'!$E$3+'Таблица вводных'!$F$3)</f>
        <v>-2.1476160990680793</v>
      </c>
      <c r="J114" s="13" t="s">
        <v>155</v>
      </c>
    </row>
    <row r="115" spans="1:10" ht="13.2" customHeight="1">
      <c r="A115" s="140"/>
      <c r="B115" s="5">
        <v>45419</v>
      </c>
      <c r="C115" s="15"/>
      <c r="D115" s="59">
        <f>(('Итоговая табл.1чел(все услуги-к'!$D115+('Итоговая табл.1чел(все услуги-к'!$D115*'Таблица вводных'!$G$4)))-('Расчет комиссии(Нади)'!$K115+'Таблица вводных'!$E$3+'Таблица вводных'!$F$3)</f>
        <v>5.5494117647090269</v>
      </c>
      <c r="E115" s="59">
        <f>('Итоговая табл.1чел(все услуги-к'!$E115+('Итоговая табл.1чел(все услуги-к'!$E115*'Таблица вводных'!$G$5))-('Расчет комиссии(Нади)'!$K115+'Таблица вводных'!$E$3+'Таблица вводных'!$F$3)</f>
        <v>-1.2348382352909733</v>
      </c>
      <c r="F115" s="59">
        <f>('Итоговая табл.1чел(все услуги-к'!$F115+('Итоговая табл.1чел(все услуги-к'!$F115*'Таблица вводных'!$G$6))-('Расчет комиссии(Нади)'!$K115+'Таблица вводных'!$E$3+'Таблица вводных'!$F$3)</f>
        <v>21.60941176470903</v>
      </c>
      <c r="G115" s="59">
        <f>('Итоговая табл.1чел(все услуги-к'!$G115+('Итоговая табл.1чел(все услуги-к'!$G115*'Таблица вводных'!$G$7))-('Расчет комиссии(Нади)'!$K115+'Таблица вводных'!$E$3+'Таблица вводных'!$F$3)</f>
        <v>-2.1505882352909733</v>
      </c>
      <c r="H115" s="59">
        <f>'Итоговая табл.1чел(все услуги-к'!$H115-('Расчет комиссии(Нади)'!$K115+'Таблица вводных'!$E$3+'Таблица вводных'!$F$3)</f>
        <v>-2.1505882352909733</v>
      </c>
      <c r="I115" s="59">
        <f>('Итоговая табл.1чел(все услуги-к'!$I115+('Итоговая табл.1чел(все услуги-к'!$I115*'Таблица вводных'!$G$9))-('Расчет комиссии(Нади)'!$K115+'Таблица вводных'!$E$3+'Таблица вводных'!$F$3)</f>
        <v>-2.1505882352909733</v>
      </c>
      <c r="J115" s="13" t="s">
        <v>155</v>
      </c>
    </row>
    <row r="116" spans="1:10" ht="13.2" customHeight="1">
      <c r="A116" s="140"/>
      <c r="B116" s="5">
        <v>45423</v>
      </c>
      <c r="C116" s="15"/>
      <c r="D116" s="59">
        <f>(('Итоговая табл.1чел(все услуги-к'!$D116+('Итоговая табл.1чел(все услуги-к'!$D116*'Таблица вводных'!$G$4)))-('Расчет комиссии(Нади)'!$K116+'Таблица вводных'!$E$3+'Таблица вводных'!$F$3)</f>
        <v>5.5464396284861328</v>
      </c>
      <c r="E116" s="59">
        <f>('Итоговая табл.1чел(все услуги-к'!$E116+('Итоговая табл.1чел(все услуги-к'!$E116*'Таблица вводных'!$G$5))-('Расчет комиссии(Нади)'!$K116+'Таблица вводных'!$E$3+'Таблица вводных'!$F$3)</f>
        <v>-1.2378103715138673</v>
      </c>
      <c r="F116" s="59">
        <f>('Итоговая табл.1чел(все услуги-к'!$F116+('Итоговая табл.1чел(все услуги-к'!$F116*'Таблица вводных'!$G$6))-('Расчет комиссии(Нади)'!$K116+'Таблица вводных'!$E$3+'Таблица вводных'!$F$3)</f>
        <v>21.606439628486136</v>
      </c>
      <c r="G116" s="59">
        <f>('Итоговая табл.1чел(все услуги-к'!$G116+('Итоговая табл.1чел(все услуги-к'!$G116*'Таблица вводных'!$G$7))-('Расчет комиссии(Нади)'!$K116+'Таблица вводных'!$E$3+'Таблица вводных'!$F$3)</f>
        <v>-2.1535603715138674</v>
      </c>
      <c r="H116" s="59">
        <f>'Итоговая табл.1чел(все услуги-к'!$H116-('Расчет комиссии(Нади)'!$K116+'Таблица вводных'!$E$3+'Таблица вводных'!$F$3)</f>
        <v>-2.1535603715138674</v>
      </c>
      <c r="I116" s="59">
        <f>('Итоговая табл.1чел(все услуги-к'!$I116+('Итоговая табл.1чел(все услуги-к'!$I116*'Таблица вводных'!$G$9))-('Расчет комиссии(Нади)'!$K116+'Таблица вводных'!$E$3+'Таблица вводных'!$F$3)</f>
        <v>-2.1535603715138674</v>
      </c>
      <c r="J116" s="13" t="s">
        <v>155</v>
      </c>
    </row>
    <row r="117" spans="1:10" ht="13.2" customHeight="1">
      <c r="A117" s="140"/>
      <c r="B117" s="5">
        <v>45426</v>
      </c>
      <c r="C117" s="6"/>
      <c r="D117" s="59">
        <f>(('Итоговая табл.1чел(все услуги-к'!$D117+('Итоговая табл.1чел(все услуги-к'!$D117*'Таблица вводных'!$G$4)))-('Расчет комиссии(Нади)'!$K117+'Таблица вводных'!$E$3+'Таблица вводных'!$F$3)</f>
        <v>5.5434674922632388</v>
      </c>
      <c r="E117" s="59">
        <f>('Итоговая табл.1чел(все услуги-к'!$E117+('Итоговая табл.1чел(все услуги-к'!$E117*'Таблица вводных'!$G$5))-('Расчет комиссии(Нади)'!$K117+'Таблица вводных'!$E$3+'Таблица вводных'!$F$3)</f>
        <v>-1.2407825077367614</v>
      </c>
      <c r="F117" s="59">
        <f>('Итоговая табл.1чел(все услуги-к'!$F117+('Итоговая табл.1чел(все услуги-к'!$F117*'Таблица вводных'!$G$6))-('Расчет комиссии(Нади)'!$K117+'Таблица вводных'!$E$3+'Таблица вводных'!$F$3)</f>
        <v>21.603467492263242</v>
      </c>
      <c r="G117" s="59">
        <f>('Итоговая табл.1чел(все услуги-к'!$G117+('Итоговая табл.1чел(все услуги-к'!$G117*'Таблица вводных'!$G$7))-('Расчет комиссии(Нади)'!$K117+'Таблица вводных'!$E$3+'Таблица вводных'!$F$3)</f>
        <v>-2.1565325077367614</v>
      </c>
      <c r="H117" s="59">
        <f>'Итоговая табл.1чел(все услуги-к'!$H117-('Расчет комиссии(Нади)'!$K117+'Таблица вводных'!$E$3+'Таблица вводных'!$F$3)</f>
        <v>-2.1565325077367614</v>
      </c>
      <c r="I117" s="59">
        <f>('Итоговая табл.1чел(все услуги-к'!$I117+('Итоговая табл.1чел(все услуги-к'!$I117*'Таблица вводных'!$G$9))-('Расчет комиссии(Нади)'!$K117+'Таблица вводных'!$E$3+'Таблица вводных'!$F$3)</f>
        <v>-2.1565325077367614</v>
      </c>
      <c r="J117" s="13" t="s">
        <v>155</v>
      </c>
    </row>
    <row r="118" spans="1:10" ht="13.2" customHeight="1">
      <c r="A118" s="140"/>
      <c r="B118" s="5">
        <v>45430</v>
      </c>
      <c r="C118" s="15"/>
      <c r="D118" s="59">
        <f>(('Итоговая табл.1чел(все услуги-к'!$D118+('Итоговая табл.1чел(все услуги-к'!$D118*'Таблица вводных'!$G$4)))-('Расчет комиссии(Нади)'!$K118+'Таблица вводных'!$E$3+'Таблица вводных'!$F$3)</f>
        <v>5.5404953560403447</v>
      </c>
      <c r="E118" s="59">
        <f>('Итоговая табл.1чел(все услуги-к'!$E118+('Итоговая табл.1чел(все услуги-к'!$E118*'Таблица вводных'!$G$5))-('Расчет комиссии(Нади)'!$K118+'Таблица вводных'!$E$3+'Таблица вводных'!$F$3)</f>
        <v>-1.2437546439596554</v>
      </c>
      <c r="F118" s="59">
        <f>('Итоговая табл.1чел(все услуги-к'!$F118+('Итоговая табл.1чел(все услуги-к'!$F118*'Таблица вводных'!$G$6))-('Расчет комиссии(Нади)'!$K118+'Таблица вводных'!$E$3+'Таблица вводных'!$F$3)</f>
        <v>21.600495356040348</v>
      </c>
      <c r="G118" s="59">
        <f>('Итоговая табл.1чел(все услуги-к'!$G118+('Итоговая табл.1чел(все услуги-к'!$G118*'Таблица вводных'!$G$7))-('Расчет комиссии(Нади)'!$K118+'Таблица вводных'!$E$3+'Таблица вводных'!$F$3)</f>
        <v>-2.1595046439596555</v>
      </c>
      <c r="H118" s="59">
        <f>'Итоговая табл.1чел(все услуги-к'!$H118-('Расчет комиссии(Нади)'!$K118+'Таблица вводных'!$E$3+'Таблица вводных'!$F$3)</f>
        <v>-2.1595046439596555</v>
      </c>
      <c r="I118" s="59">
        <f>('Итоговая табл.1чел(все услуги-к'!$I118+('Итоговая табл.1чел(все услуги-к'!$I118*'Таблица вводных'!$G$9))-('Расчет комиссии(Нади)'!$K118+'Таблица вводных'!$E$3+'Таблица вводных'!$F$3)</f>
        <v>-2.1595046439596555</v>
      </c>
      <c r="J118" s="13" t="s">
        <v>155</v>
      </c>
    </row>
    <row r="119" spans="1:10" ht="13.2" customHeight="1">
      <c r="A119" s="140"/>
      <c r="B119" s="5">
        <v>45433</v>
      </c>
      <c r="C119" s="15"/>
      <c r="D119" s="59">
        <f>(('Итоговая табл.1чел(все услуги-к'!$D119+('Итоговая табл.1чел(все услуги-к'!$D119*'Таблица вводных'!$G$4)))-('Расчет комиссии(Нади)'!$K119+'Таблица вводных'!$E$3+'Таблица вводных'!$F$3)</f>
        <v>5.5375232198174542</v>
      </c>
      <c r="E119" s="59">
        <f>('Итоговая табл.1чел(все услуги-к'!$E119+('Итоговая табл.1чел(все услуги-к'!$E119*'Таблица вводных'!$G$5))-('Расчет комиссии(Нади)'!$K119+'Таблица вводных'!$E$3+'Таблица вводных'!$F$3)</f>
        <v>-1.2467267801825459</v>
      </c>
      <c r="F119" s="59">
        <f>('Итоговая табл.1чел(все услуги-к'!$F119+('Итоговая табл.1чел(все услуги-к'!$F119*'Таблица вводных'!$G$6))-('Расчет комиссии(Нади)'!$K119+'Таблица вводных'!$E$3+'Таблица вводных'!$F$3)</f>
        <v>21.597523219817454</v>
      </c>
      <c r="G119" s="59">
        <f>('Итоговая табл.1чел(все услуги-к'!$G119+('Итоговая табл.1чел(все услуги-к'!$G119*'Таблица вводных'!$G$7))-('Расчет комиссии(Нади)'!$K119+'Таблица вводных'!$E$3+'Таблица вводных'!$F$3)</f>
        <v>-2.162476780182546</v>
      </c>
      <c r="H119" s="59">
        <f>'Итоговая табл.1чел(все услуги-к'!$H119-('Расчет комиссии(Нади)'!$K119+'Таблица вводных'!$E$3+'Таблица вводных'!$F$3)</f>
        <v>-2.162476780182546</v>
      </c>
      <c r="I119" s="59">
        <f>('Итоговая табл.1чел(все услуги-к'!$I119+('Итоговая табл.1чел(все услуги-к'!$I119*'Таблица вводных'!$G$9))-('Расчет комиссии(Нади)'!$K119+'Таблица вводных'!$E$3+'Таблица вводных'!$F$3)</f>
        <v>-2.162476780182546</v>
      </c>
      <c r="J119" s="13" t="s">
        <v>155</v>
      </c>
    </row>
    <row r="120" spans="1:10" ht="13.2" customHeight="1">
      <c r="A120" s="140"/>
      <c r="B120" s="5">
        <v>45437</v>
      </c>
      <c r="C120" s="6"/>
      <c r="D120" s="59">
        <f>(('Итоговая табл.1чел(все услуги-к'!$D120+('Итоговая табл.1чел(все услуги-к'!$D120*'Таблица вводных'!$G$4)))-('Расчет комиссии(Нади)'!$K120+'Таблица вводных'!$E$3+'Таблица вводных'!$F$3)</f>
        <v>5.5345510835945602</v>
      </c>
      <c r="E120" s="59">
        <f>('Итоговая табл.1чел(все услуги-к'!$E120+('Итоговая табл.1чел(все услуги-к'!$E120*'Таблица вводных'!$G$5))-('Расчет комиссии(Нади)'!$K120+'Таблица вводных'!$E$3+'Таблица вводных'!$F$3)</f>
        <v>-1.24969891640544</v>
      </c>
      <c r="F120" s="59">
        <f>('Итоговая табл.1чел(все услуги-к'!$F120+('Итоговая табл.1чел(все услуги-к'!$F120*'Таблица вводных'!$G$6))-('Расчет комиссии(Нади)'!$K120+'Таблица вводных'!$E$3+'Таблица вводных'!$F$3)</f>
        <v>21.59455108359456</v>
      </c>
      <c r="G120" s="59">
        <f>('Итоговая табл.1чел(все услуги-к'!$G120+('Итоговая табл.1чел(все услуги-к'!$G120*'Таблица вводных'!$G$7))-('Расчет комиссии(Нади)'!$K120+'Таблица вводных'!$E$3+'Таблица вводных'!$F$3)</f>
        <v>-2.16544891640544</v>
      </c>
      <c r="H120" s="59">
        <f>'Итоговая табл.1чел(все услуги-к'!$H120-('Расчет комиссии(Нади)'!$K120+'Таблица вводных'!$E$3+'Таблица вводных'!$F$3)</f>
        <v>-2.16544891640544</v>
      </c>
      <c r="I120" s="59">
        <f>('Итоговая табл.1чел(все услуги-к'!$I120+('Итоговая табл.1чел(все услуги-к'!$I120*'Таблица вводных'!$G$9))-('Расчет комиссии(Нади)'!$K120+'Таблица вводных'!$E$3+'Таблица вводных'!$F$3)</f>
        <v>-2.16544891640544</v>
      </c>
      <c r="J120" s="13" t="s">
        <v>155</v>
      </c>
    </row>
    <row r="121" spans="1:10" ht="13.2" customHeight="1">
      <c r="A121" s="140"/>
      <c r="B121" s="5">
        <v>45440</v>
      </c>
      <c r="C121" s="15"/>
      <c r="D121" s="59">
        <f>(('Итоговая табл.1чел(все услуги-к'!$D121+('Итоговая табл.1чел(все услуги-к'!$D121*'Таблица вводных'!$G$4)))-('Расчет комиссии(Нади)'!$K121+'Таблица вводных'!$E$3+'Таблица вводных'!$F$3)</f>
        <v>5.5315789473716661</v>
      </c>
      <c r="E121" s="59">
        <f>('Итоговая табл.1чел(все услуги-к'!$E121+('Итоговая табл.1чел(все услуги-к'!$E121*'Таблица вводных'!$G$5))-('Расчет комиссии(Нади)'!$K121+'Таблица вводных'!$E$3+'Таблица вводных'!$F$3)</f>
        <v>-1.252671052628334</v>
      </c>
      <c r="F121" s="59">
        <f>('Итоговая табл.1чел(все услуги-к'!$F121+('Итоговая табл.1чел(все услуги-к'!$F121*'Таблица вводных'!$G$6))-('Расчет комиссии(Нади)'!$K121+'Таблица вводных'!$E$3+'Таблица вводных'!$F$3)</f>
        <v>21.591578947371666</v>
      </c>
      <c r="G121" s="59">
        <f>('Итоговая табл.1чел(все услуги-к'!$G121+('Итоговая табл.1чел(все услуги-к'!$G121*'Таблица вводных'!$G$7))-('Расчет комиссии(Нади)'!$K121+'Таблица вводных'!$E$3+'Таблица вводных'!$F$3)</f>
        <v>-2.1684210526283341</v>
      </c>
      <c r="H121" s="59">
        <f>'Итоговая табл.1чел(все услуги-к'!$H121-('Расчет комиссии(Нади)'!$K121+'Таблица вводных'!$E$3+'Таблица вводных'!$F$3)</f>
        <v>-2.1684210526283341</v>
      </c>
      <c r="I121" s="59">
        <f>('Итоговая табл.1чел(все услуги-к'!$I121+('Итоговая табл.1чел(все услуги-к'!$I121*'Таблица вводных'!$G$9))-('Расчет комиссии(Нади)'!$K121+'Таблица вводных'!$E$3+'Таблица вводных'!$F$3)</f>
        <v>-2.1684210526283341</v>
      </c>
      <c r="J121" s="13" t="s">
        <v>155</v>
      </c>
    </row>
    <row r="122" spans="1:10" ht="13.2" customHeight="1">
      <c r="A122" s="140"/>
      <c r="B122" s="5"/>
      <c r="C122" s="6"/>
      <c r="D122" s="59">
        <f>(('Итоговая табл.1чел(все услуги-к'!$D122+('Итоговая табл.1чел(все услуги-к'!$D122*'Таблица вводных'!$G$4)))-('Расчет комиссии(Нади)'!$K122+'Таблица вводных'!$E$3+'Таблица вводных'!$F$3)</f>
        <v>5.5286068111487188</v>
      </c>
      <c r="E122" s="59">
        <f>('Итоговая табл.1чел(все услуги-к'!$E122+('Итоговая табл.1чел(все услуги-к'!$E122*'Таблица вводных'!$G$5))-('Расчет комиссии(Нади)'!$K122+'Таблица вводных'!$E$3+'Таблица вводных'!$F$3)</f>
        <v>-1.2556431888512813</v>
      </c>
      <c r="F122" s="59">
        <f>('Итоговая табл.1чел(все услуги-к'!$F122+('Итоговая табл.1чел(все услуги-к'!$F122*'Таблица вводных'!$G$6))-('Расчет комиссии(Нади)'!$K122+'Таблица вводных'!$E$3+'Таблица вводных'!$F$3)</f>
        <v>21.588606811148722</v>
      </c>
      <c r="G122" s="59">
        <f>('Итоговая табл.1чел(все услуги-к'!$G122+('Итоговая табл.1чел(все услуги-к'!$G122*'Таблица вводных'!$G$7))-('Расчет комиссии(Нади)'!$K122+'Таблица вводных'!$E$3+'Таблица вводных'!$F$3)</f>
        <v>-2.1713931888512814</v>
      </c>
      <c r="H122" s="59">
        <f>'Итоговая табл.1чел(все услуги-к'!$H122-('Расчет комиссии(Нади)'!$K122+'Таблица вводных'!$E$3+'Таблица вводных'!$F$3)</f>
        <v>-2.1713931888512814</v>
      </c>
      <c r="I122" s="59">
        <f>('Итоговая табл.1чел(все услуги-к'!$I122+('Итоговая табл.1чел(все услуги-к'!$I122*'Таблица вводных'!$G$9))-('Расчет комиссии(Нади)'!$K122+'Таблица вводных'!$E$3+'Таблица вводных'!$F$3)</f>
        <v>-2.1713931888512814</v>
      </c>
      <c r="J122" s="13" t="s">
        <v>155</v>
      </c>
    </row>
    <row r="123" spans="1:10" ht="13.2" customHeight="1">
      <c r="A123" s="140"/>
      <c r="B123" s="5"/>
      <c r="C123" s="6"/>
      <c r="D123" s="59">
        <f>(('Итоговая табл.1чел(все услуги-к'!$D123+('Итоговая табл.1чел(все услуги-к'!$D123*'Таблица вводных'!$G$4)))-('Расчет комиссии(Нади)'!$K123+'Таблица вводных'!$E$3+'Таблица вводных'!$F$3)</f>
        <v>5.5256346749258247</v>
      </c>
      <c r="E123" s="59">
        <f>('Итоговая табл.1чел(все услуги-к'!$E123+('Итоговая табл.1чел(все услуги-к'!$E123*'Таблица вводных'!$G$5))-('Расчет комиссии(Нади)'!$K123+'Таблица вводных'!$E$3+'Таблица вводных'!$F$3)</f>
        <v>-1.2586153250741754</v>
      </c>
      <c r="F123" s="59">
        <f>('Итоговая табл.1чел(все услуги-к'!$F123+('Итоговая табл.1чел(все услуги-к'!$F123*'Таблица вводных'!$G$6))-('Расчет комиссии(Нади)'!$K123+'Таблица вводных'!$E$3+'Таблица вводных'!$F$3)</f>
        <v>21.585634674925828</v>
      </c>
      <c r="G123" s="59">
        <f>('Итоговая табл.1чел(все услуги-к'!$G123+('Итоговая табл.1чел(все услуги-к'!$G123*'Таблица вводных'!$G$7))-('Расчет комиссии(Нади)'!$K123+'Таблица вводных'!$E$3+'Таблица вводных'!$F$3)</f>
        <v>-2.1743653250741755</v>
      </c>
      <c r="H123" s="59">
        <f>'Итоговая табл.1чел(все услуги-к'!$H123-('Расчет комиссии(Нади)'!$K123+'Таблица вводных'!$E$3+'Таблица вводных'!$F$3)</f>
        <v>-2.1743653250741755</v>
      </c>
      <c r="I123" s="59">
        <f>('Итоговая табл.1чел(все услуги-к'!$I123+('Итоговая табл.1чел(все услуги-к'!$I123*'Таблица вводных'!$G$9))-('Расчет комиссии(Нади)'!$K123+'Таблица вводных'!$E$3+'Таблица вводных'!$F$3)</f>
        <v>-2.1743653250741755</v>
      </c>
      <c r="J123" s="13" t="s">
        <v>155</v>
      </c>
    </row>
    <row r="124" spans="1:10" ht="13.2" customHeight="1">
      <c r="A124" s="140"/>
      <c r="B124" s="5"/>
      <c r="C124" s="15"/>
      <c r="D124" s="59">
        <f>(('Итоговая табл.1чел(все услуги-к'!$D124+('Итоговая табл.1чел(все услуги-к'!$D124*'Таблица вводных'!$G$4)))-('Расчет комиссии(Нади)'!$K124+'Таблица вводных'!$E$3+'Таблица вводных'!$F$3)</f>
        <v>5.5226625387029307</v>
      </c>
      <c r="E124" s="59">
        <f>('Итоговая табл.1чел(все услуги-к'!$E124+('Итоговая табл.1чел(все услуги-к'!$E124*'Таблица вводных'!$G$5))-('Расчет комиссии(Нади)'!$K124+'Таблица вводных'!$E$3+'Таблица вводных'!$F$3)</f>
        <v>-1.2615874612970694</v>
      </c>
      <c r="F124" s="59">
        <f>('Итоговая табл.1чел(все услуги-к'!$F124+('Итоговая табл.1чел(все услуги-к'!$F124*'Таблица вводных'!$G$6))-('Расчет комиссии(Нади)'!$K124+'Таблица вводных'!$E$3+'Таблица вводных'!$F$3)</f>
        <v>21.582662538702934</v>
      </c>
      <c r="G124" s="59">
        <f>('Итоговая табл.1чел(все услуги-к'!$G124+('Итоговая табл.1чел(все услуги-к'!$G124*'Таблица вводных'!$G$7))-('Расчет комиссии(Нади)'!$K124+'Таблица вводных'!$E$3+'Таблица вводных'!$F$3)</f>
        <v>-2.1773374612970695</v>
      </c>
      <c r="H124" s="59">
        <f>'Итоговая табл.1чел(все услуги-к'!$H124-('Расчет комиссии(Нади)'!$K124+'Таблица вводных'!$E$3+'Таблица вводных'!$F$3)</f>
        <v>-2.1773374612970695</v>
      </c>
      <c r="I124" s="59">
        <f>('Итоговая табл.1чел(все услуги-к'!$I124+('Итоговая табл.1чел(все услуги-к'!$I124*'Таблица вводных'!$G$9))-('Расчет комиссии(Нади)'!$K124+'Таблица вводных'!$E$3+'Таблица вводных'!$F$3)</f>
        <v>-2.1773374612970695</v>
      </c>
      <c r="J124" s="13" t="s">
        <v>155</v>
      </c>
    </row>
    <row r="125" spans="1:10" ht="13.2" customHeight="1">
      <c r="A125" s="140"/>
      <c r="B125" s="5"/>
      <c r="C125" s="6"/>
      <c r="D125" s="59">
        <f>(('Итоговая табл.1чел(все услуги-к'!$D125+('Итоговая табл.1чел(все услуги-к'!$D125*'Таблица вводных'!$G$4)))-('Расчет комиссии(Нади)'!$K125+'Таблица вводных'!$E$3+'Таблица вводных'!$F$3)</f>
        <v>5.5196904024800366</v>
      </c>
      <c r="E125" s="59">
        <f>('Итоговая табл.1чел(все услуги-к'!$E125+('Итоговая табл.1чел(все услуги-к'!$E125*'Таблица вводных'!$G$5))-('Расчет комиссии(Нади)'!$K125+'Таблица вводных'!$E$3+'Таблица вводных'!$F$3)</f>
        <v>-1.2645595975199635</v>
      </c>
      <c r="F125" s="59">
        <f>('Итоговая табл.1чел(все услуги-к'!$F125+('Итоговая табл.1чел(все услуги-к'!$F125*'Таблица вводных'!$G$6))-('Расчет комиссии(Нади)'!$K125+'Таблица вводных'!$E$3+'Таблица вводных'!$F$3)</f>
        <v>21.57969040248004</v>
      </c>
      <c r="G125" s="59">
        <f>('Итоговая табл.1чел(все услуги-к'!$G125+('Итоговая табл.1чел(все услуги-к'!$G125*'Таблица вводных'!$G$7))-('Расчет комиссии(Нади)'!$K125+'Таблица вводных'!$E$3+'Таблица вводных'!$F$3)</f>
        <v>-2.1803095975199636</v>
      </c>
      <c r="H125" s="59">
        <f>'Итоговая табл.1чел(все услуги-к'!$H125-('Расчет комиссии(Нади)'!$K125+'Таблица вводных'!$E$3+'Таблица вводных'!$F$3)</f>
        <v>-2.1803095975199636</v>
      </c>
      <c r="I125" s="59">
        <f>('Итоговая табл.1чел(все услуги-к'!$I125+('Итоговая табл.1чел(все услуги-к'!$I125*'Таблица вводных'!$G$9))-('Расчет комиссии(Нади)'!$K125+'Таблица вводных'!$E$3+'Таблица вводных'!$F$3)</f>
        <v>-2.1803095975199636</v>
      </c>
      <c r="J125" s="13" t="s">
        <v>155</v>
      </c>
    </row>
    <row r="126" spans="1:10" ht="13.2" customHeight="1">
      <c r="A126" s="140"/>
      <c r="B126" s="5"/>
      <c r="C126" s="15"/>
      <c r="D126" s="59">
        <f>(('Итоговая табл.1чел(все услуги-к'!$D126+('Итоговая табл.1чел(все услуги-к'!$D126*'Таблица вводных'!$G$4)))-('Расчет комиссии(Нади)'!$K126+'Таблица вводных'!$E$3+'Таблица вводных'!$F$3)</f>
        <v>5.5167182662571426</v>
      </c>
      <c r="E126" s="59">
        <f>('Итоговая табл.1чел(все услуги-к'!$E126+('Итоговая табл.1чел(все услуги-к'!$E126*'Таблица вводных'!$G$5))-('Расчет комиссии(Нади)'!$K126+'Таблица вводных'!$E$3+'Таблица вводных'!$F$3)</f>
        <v>-1.2675317337428575</v>
      </c>
      <c r="F126" s="59">
        <f>('Итоговая табл.1чел(все услуги-к'!$F126+('Итоговая табл.1чел(все услуги-к'!$F126*'Таблица вводных'!$G$6))-('Расчет комиссии(Нади)'!$K126+'Таблица вводных'!$E$3+'Таблица вводных'!$F$3)</f>
        <v>21.576718266257146</v>
      </c>
      <c r="G126" s="59">
        <f>('Итоговая табл.1чел(все услуги-к'!$G126+('Итоговая табл.1чел(все услуги-к'!$G126*'Таблица вводных'!$G$7))-('Расчет комиссии(Нади)'!$K126+'Таблица вводных'!$E$3+'Таблица вводных'!$F$3)</f>
        <v>-2.1832817337428576</v>
      </c>
      <c r="H126" s="59">
        <f>'Итоговая табл.1чел(все услуги-к'!$H126-('Расчет комиссии(Нади)'!$K126+'Таблица вводных'!$E$3+'Таблица вводных'!$F$3)</f>
        <v>-2.1832817337428576</v>
      </c>
      <c r="I126" s="59">
        <f>('Итоговая табл.1чел(все услуги-к'!$I126+('Итоговая табл.1чел(все услуги-к'!$I126*'Таблица вводных'!$G$9))-('Расчет комиссии(Нади)'!$K126+'Таблица вводных'!$E$3+'Таблица вводных'!$F$3)</f>
        <v>-2.1832817337428576</v>
      </c>
      <c r="J126" s="13" t="s">
        <v>155</v>
      </c>
    </row>
    <row r="127" spans="1:10" ht="13.2" customHeight="1">
      <c r="A127" s="141"/>
      <c r="B127" s="18"/>
      <c r="C127" s="19"/>
      <c r="D127" s="59">
        <f>(('Итоговая табл.1чел(все услуги-к'!$D127+('Итоговая табл.1чел(все услуги-к'!$D127*'Таблица вводных'!$G$4)))-('Расчет комиссии(Нади)'!$K127+'Таблица вводных'!$E$3+'Таблица вводных'!$F$3)</f>
        <v>5.5137461300342485</v>
      </c>
      <c r="E127" s="59">
        <f>('Итоговая табл.1чел(все услуги-к'!$E127+('Итоговая табл.1чел(все услуги-к'!$E127*'Таблица вводных'!$G$5))-('Расчет комиссии(Нади)'!$K127+'Таблица вводных'!$E$3+'Таблица вводных'!$F$3)</f>
        <v>-1.2705038699657516</v>
      </c>
      <c r="F127" s="59">
        <f>('Итоговая табл.1чел(все услуги-к'!$F127+('Итоговая табл.1чел(все услуги-к'!$F127*'Таблица вводных'!$G$6))-('Расчет комиссии(Нади)'!$K127+'Таблица вводных'!$E$3+'Таблица вводных'!$F$3)</f>
        <v>21.573746130034252</v>
      </c>
      <c r="G127" s="59">
        <f>('Итоговая табл.1чел(все услуги-к'!$G127+('Итоговая табл.1чел(все услуги-к'!$G127*'Таблица вводных'!$G$7))-('Расчет комиссии(Нади)'!$K127+'Таблица вводных'!$E$3+'Таблица вводных'!$F$3)</f>
        <v>-2.1862538699657517</v>
      </c>
      <c r="H127" s="59">
        <f>'Итоговая табл.1чел(все услуги-к'!$H127-('Расчет комиссии(Нади)'!$K127+'Таблица вводных'!$E$3+'Таблица вводных'!$F$3)</f>
        <v>-2.1862538699657517</v>
      </c>
      <c r="I127" s="59">
        <f>('Итоговая табл.1чел(все услуги-к'!$I127+('Итоговая табл.1чел(все услуги-к'!$I127*'Таблица вводных'!$G$9))-('Расчет комиссии(Нади)'!$K127+'Таблица вводных'!$E$3+'Таблица вводных'!$F$3)</f>
        <v>-2.1862538699657517</v>
      </c>
      <c r="J127" s="22" t="s">
        <v>155</v>
      </c>
    </row>
    <row r="128" spans="1:10" ht="13.2" customHeight="1">
      <c r="A128" s="142" t="s">
        <v>156</v>
      </c>
      <c r="B128" s="5">
        <v>45402</v>
      </c>
      <c r="C128" s="97"/>
      <c r="D128" s="59">
        <f>(('Итоговая табл.1чел(все услуги-к'!$D128+('Итоговая табл.1чел(все услуги-к'!$D128*'Таблица вводных'!$G$4)))-('Расчет комиссии(Нади)'!$K128+'Таблица вводных'!$E$3+'Таблица вводных'!$F$3)</f>
        <v>5.5107739938113545</v>
      </c>
      <c r="E128" s="59">
        <f>('Итоговая табл.1чел(все услуги-к'!$E128+('Итоговая табл.1чел(все услуги-к'!$E128*'Таблица вводных'!$G$5))-('Расчет комиссии(Нади)'!$K128+'Таблица вводных'!$E$3+'Таблица вводных'!$F$3)</f>
        <v>-1.2734760061886456</v>
      </c>
      <c r="F128" s="59">
        <f>('Итоговая табл.1чел(все услуги-к'!$F128+('Итоговая табл.1чел(все услуги-к'!$F128*'Таблица вводных'!$G$6))-('Расчет комиссии(Нади)'!$K128+'Таблица вводных'!$E$3+'Таблица вводных'!$F$3)</f>
        <v>21.570773993811358</v>
      </c>
      <c r="G128" s="59">
        <f>('Итоговая табл.1чел(все услуги-к'!$G128+('Итоговая табл.1чел(все услуги-к'!$G128*'Таблица вводных'!$G$7))-('Расчет комиссии(Нади)'!$K128+'Таблица вводных'!$E$3+'Таблица вводных'!$F$3)</f>
        <v>-2.1892260061886457</v>
      </c>
      <c r="H128" s="59">
        <f>'Итоговая табл.1чел(все услуги-к'!$H128-('Расчет комиссии(Нади)'!$K128+'Таблица вводных'!$E$3+'Таблица вводных'!$F$3)</f>
        <v>-2.1892260061886457</v>
      </c>
      <c r="I128" s="59">
        <f>('Итоговая табл.1чел(все услуги-к'!$I128+('Итоговая табл.1чел(все услуги-к'!$I128*'Таблица вводных'!$G$9))-('Расчет комиссии(Нади)'!$K128+'Таблица вводных'!$E$3+'Таблица вводных'!$F$3)</f>
        <v>-2.1892260061886457</v>
      </c>
      <c r="J128" s="10" t="s">
        <v>157</v>
      </c>
    </row>
    <row r="129" spans="1:10" ht="13.2" customHeight="1">
      <c r="A129" s="140"/>
      <c r="B129" s="5">
        <v>45405</v>
      </c>
      <c r="C129" s="6"/>
      <c r="D129" s="59">
        <f>(('Итоговая табл.1чел(все услуги-к'!$D129+('Итоговая табл.1чел(все услуги-к'!$D129*'Таблица вводных'!$G$4)))-('Расчет комиссии(Нади)'!$K129+'Таблица вводных'!$E$3+'Таблица вводных'!$F$3)</f>
        <v>5.5078018575884604</v>
      </c>
      <c r="E129" s="59">
        <f>('Итоговая табл.1чел(все услуги-к'!$E129+('Итоговая табл.1чел(все услуги-к'!$E129*'Таблица вводных'!$G$5))-('Расчет комиссии(Нади)'!$K129+'Таблица вводных'!$E$3+'Таблица вводных'!$F$3)</f>
        <v>-1.2764481424115397</v>
      </c>
      <c r="F129" s="59">
        <f>('Итоговая табл.1чел(все услуги-к'!$F129+('Итоговая табл.1чел(все услуги-к'!$F129*'Таблица вводных'!$G$6))-('Расчет комиссии(Нади)'!$K129+'Таблица вводных'!$E$3+'Таблица вводных'!$F$3)</f>
        <v>21.567801857588464</v>
      </c>
      <c r="G129" s="59">
        <f>('Итоговая табл.1чел(все услуги-к'!$G129+('Итоговая табл.1чел(все услуги-к'!$G129*'Таблица вводных'!$G$7))-('Расчет комиссии(Нади)'!$K129+'Таблица вводных'!$E$3+'Таблица вводных'!$F$3)</f>
        <v>-2.1921981424115398</v>
      </c>
      <c r="H129" s="59">
        <f>'Итоговая табл.1чел(все услуги-к'!$H129-('Расчет комиссии(Нади)'!$K129+'Таблица вводных'!$E$3+'Таблица вводных'!$F$3)</f>
        <v>-2.1921981424115398</v>
      </c>
      <c r="I129" s="59">
        <f>('Итоговая табл.1чел(все услуги-к'!$I129+('Итоговая табл.1чел(все услуги-к'!$I129*'Таблица вводных'!$G$9))-('Расчет комиссии(Нади)'!$K129+'Таблица вводных'!$E$3+'Таблица вводных'!$F$3)</f>
        <v>-2.1921981424115398</v>
      </c>
      <c r="J129" s="13" t="s">
        <v>157</v>
      </c>
    </row>
    <row r="130" spans="1:10" ht="13.2" customHeight="1">
      <c r="A130" s="140"/>
      <c r="B130" s="5">
        <v>45409</v>
      </c>
      <c r="C130" s="15"/>
      <c r="D130" s="59">
        <f>(('Итоговая табл.1чел(все услуги-к'!$D130+('Итоговая табл.1чел(все услуги-к'!$D130*'Таблица вводных'!$G$4)))-('Расчет комиссии(Нади)'!$K130+'Таблица вводных'!$E$3+'Таблица вводных'!$F$3)</f>
        <v>5.5048297213655664</v>
      </c>
      <c r="E130" s="59">
        <f>('Итоговая табл.1чел(все услуги-к'!$E130+('Итоговая табл.1чел(все услуги-к'!$E130*'Таблица вводных'!$G$5))-('Расчет комиссии(Нади)'!$K130+'Таблица вводных'!$E$3+'Таблица вводных'!$F$3)</f>
        <v>-1.2794202786344337</v>
      </c>
      <c r="F130" s="59">
        <f>('Итоговая табл.1чел(все услуги-к'!$F130+('Итоговая табл.1чел(все услуги-к'!$F130*'Таблица вводных'!$G$6))-('Расчет комиссии(Нади)'!$K130+'Таблица вводных'!$E$3+'Таблица вводных'!$F$3)</f>
        <v>21.56482972136557</v>
      </c>
      <c r="G130" s="59">
        <f>('Итоговая табл.1чел(все услуги-к'!$G130+('Итоговая табл.1чел(все услуги-к'!$G130*'Таблица вводных'!$G$7))-('Расчет комиссии(Нади)'!$K130+'Таблица вводных'!$E$3+'Таблица вводных'!$F$3)</f>
        <v>-2.1951702786344338</v>
      </c>
      <c r="H130" s="59">
        <f>'Итоговая табл.1чел(все услуги-к'!$H130-('Расчет комиссии(Нади)'!$K130+'Таблица вводных'!$E$3+'Таблица вводных'!$F$3)</f>
        <v>-2.1951702786344338</v>
      </c>
      <c r="I130" s="59">
        <f>('Итоговая табл.1чел(все услуги-к'!$I130+('Итоговая табл.1чел(все услуги-к'!$I130*'Таблица вводных'!$G$9))-('Расчет комиссии(Нади)'!$K130+'Таблица вводных'!$E$3+'Таблица вводных'!$F$3)</f>
        <v>-2.1951702786344338</v>
      </c>
      <c r="J130" s="13" t="s">
        <v>157</v>
      </c>
    </row>
    <row r="131" spans="1:10" ht="13.2" customHeight="1">
      <c r="A131" s="140"/>
      <c r="B131" s="5">
        <v>45412</v>
      </c>
      <c r="C131" s="6"/>
      <c r="D131" s="59">
        <f>(('Итоговая табл.1чел(все услуги-к'!$D131+('Итоговая табл.1чел(все услуги-к'!$D131*'Таблица вводных'!$G$4)))-('Расчет комиссии(Нади)'!$K131+'Таблица вводных'!$E$3+'Таблица вводных'!$F$3)</f>
        <v>5.5018575851426226</v>
      </c>
      <c r="E131" s="59">
        <f>('Итоговая табл.1чел(все услуги-к'!$E131+('Итоговая табл.1чел(все услуги-к'!$E131*'Таблица вводных'!$G$5))-('Расчет комиссии(Нади)'!$K131+'Таблица вводных'!$E$3+'Таблица вводных'!$F$3)</f>
        <v>-1.2823924148573775</v>
      </c>
      <c r="F131" s="59">
        <f>('Итоговая табл.1чел(все услуги-к'!$F131+('Итоговая табл.1чел(все услуги-к'!$F131*'Таблица вводных'!$G$6))-('Расчет комиссии(Нади)'!$K131+'Таблица вводных'!$E$3+'Таблица вводных'!$F$3)</f>
        <v>21.561857585142626</v>
      </c>
      <c r="G131" s="59">
        <f>('Итоговая табл.1чел(все услуги-к'!$G131+('Итоговая табл.1чел(все услуги-к'!$G131*'Таблица вводных'!$G$7))-('Расчет комиссии(Нади)'!$K131+'Таблица вводных'!$E$3+'Таблица вводных'!$F$3)</f>
        <v>-2.1981424148573776</v>
      </c>
      <c r="H131" s="59">
        <f>'Итоговая табл.1чел(все услуги-к'!$H131-('Расчет комиссии(Нади)'!$K131+'Таблица вводных'!$E$3+'Таблица вводных'!$F$3)</f>
        <v>-2.1981424148573776</v>
      </c>
      <c r="I131" s="59">
        <f>('Итоговая табл.1чел(все услуги-к'!$I131+('Итоговая табл.1чел(все услуги-к'!$I131*'Таблица вводных'!$G$9))-('Расчет комиссии(Нади)'!$K131+'Таблица вводных'!$E$3+'Таблица вводных'!$F$3)</f>
        <v>-2.1981424148573776</v>
      </c>
      <c r="J131" s="13" t="s">
        <v>157</v>
      </c>
    </row>
    <row r="132" spans="1:10" ht="13.2" customHeight="1">
      <c r="A132" s="140"/>
      <c r="B132" s="5">
        <v>45416</v>
      </c>
      <c r="C132" s="15"/>
      <c r="D132" s="59">
        <f>(('Итоговая табл.1чел(все услуги-к'!$D132+('Итоговая табл.1чел(все услуги-к'!$D132*'Таблица вводных'!$G$4)))-('Расчет комиссии(Нади)'!$K132+'Таблица вводных'!$E$3+'Таблица вводных'!$F$3)</f>
        <v>5.4988854489197285</v>
      </c>
      <c r="E132" s="59">
        <f>('Итоговая табл.1чел(все услуги-к'!$E132+('Итоговая табл.1чел(все услуги-к'!$E132*'Таблица вводных'!$G$5))-('Расчет комиссии(Нади)'!$K132+'Таблица вводных'!$E$3+'Таблица вводных'!$F$3)</f>
        <v>-1.2853645510802716</v>
      </c>
      <c r="F132" s="59">
        <f>('Итоговая табл.1чел(все услуги-к'!$F132+('Итоговая табл.1чел(все услуги-к'!$F132*'Таблица вводных'!$G$6))-('Расчет комиссии(Нади)'!$K132+'Таблица вводных'!$E$3+'Таблица вводных'!$F$3)</f>
        <v>21.558885448919732</v>
      </c>
      <c r="G132" s="59">
        <f>('Итоговая табл.1чел(все услуги-к'!$G132+('Итоговая табл.1чел(все услуги-к'!$G132*'Таблица вводных'!$G$7))-('Расчет комиссии(Нади)'!$K132+'Таблица вводных'!$E$3+'Таблица вводных'!$F$3)</f>
        <v>-2.2011145510802717</v>
      </c>
      <c r="H132" s="59">
        <f>'Итоговая табл.1чел(все услуги-к'!$H132-('Расчет комиссии(Нади)'!$K132+'Таблица вводных'!$E$3+'Таблица вводных'!$F$3)</f>
        <v>-2.2011145510802717</v>
      </c>
      <c r="I132" s="59">
        <f>('Итоговая табл.1чел(все услуги-к'!$I132+('Итоговая табл.1чел(все услуги-к'!$I132*'Таблица вводных'!$G$9))-('Расчет комиссии(Нади)'!$K132+'Таблица вводных'!$E$3+'Таблица вводных'!$F$3)</f>
        <v>-2.2011145510802717</v>
      </c>
      <c r="J132" s="13" t="s">
        <v>157</v>
      </c>
    </row>
    <row r="133" spans="1:10" ht="13.2" customHeight="1">
      <c r="A133" s="140"/>
      <c r="B133" s="5">
        <v>45419</v>
      </c>
      <c r="C133" s="15"/>
      <c r="D133" s="59">
        <f>(('Итоговая табл.1чел(все услуги-к'!$D133+('Итоговая табл.1чел(все услуги-к'!$D133*'Таблица вводных'!$G$4)))-('Расчет комиссии(Нади)'!$K133+'Таблица вводных'!$E$3+'Таблица вводных'!$F$3)</f>
        <v>5.4959133126968345</v>
      </c>
      <c r="E133" s="59">
        <f>('Итоговая табл.1чел(все услуги-к'!$E133+('Итоговая табл.1чел(все услуги-к'!$E133*'Таблица вводных'!$G$5))-('Расчет комиссии(Нади)'!$K133+'Таблица вводных'!$E$3+'Таблица вводных'!$F$3)</f>
        <v>-1.2883366873031656</v>
      </c>
      <c r="F133" s="59">
        <f>('Итоговая табл.1чел(все услуги-к'!$F133+('Итоговая табл.1чел(все услуги-к'!$F133*'Таблица вводных'!$G$6))-('Расчет комиссии(Нади)'!$K133+'Таблица вводных'!$E$3+'Таблица вводных'!$F$3)</f>
        <v>21.555913312696838</v>
      </c>
      <c r="G133" s="59">
        <f>('Итоговая табл.1чел(все услуги-к'!$G133+('Итоговая табл.1чел(все услуги-к'!$G133*'Таблица вводных'!$G$7))-('Расчет комиссии(Нади)'!$K133+'Таблица вводных'!$E$3+'Таблица вводных'!$F$3)</f>
        <v>-2.2040866873031657</v>
      </c>
      <c r="H133" s="59">
        <f>'Итоговая табл.1чел(все услуги-к'!$H133-('Расчет комиссии(Нади)'!$K133+'Таблица вводных'!$E$3+'Таблица вводных'!$F$3)</f>
        <v>-2.2040866873031657</v>
      </c>
      <c r="I133" s="59">
        <f>('Итоговая табл.1чел(все услуги-к'!$I133+('Итоговая табл.1чел(все услуги-к'!$I133*'Таблица вводных'!$G$9))-('Расчет комиссии(Нади)'!$K133+'Таблица вводных'!$E$3+'Таблица вводных'!$F$3)</f>
        <v>-2.2040866873031657</v>
      </c>
      <c r="J133" s="13" t="s">
        <v>157</v>
      </c>
    </row>
    <row r="134" spans="1:10" ht="13.2" customHeight="1">
      <c r="A134" s="140"/>
      <c r="B134" s="5">
        <v>45423</v>
      </c>
      <c r="C134" s="15"/>
      <c r="D134" s="59">
        <f>(('Итоговая табл.1чел(все услуги-к'!$D134+('Итоговая табл.1чел(все услуги-к'!$D134*'Таблица вводных'!$G$4)))-('Расчет комиссии(Нади)'!$K134+'Таблица вводных'!$E$3+'Таблица вводных'!$F$3)</f>
        <v>5.4929411764739404</v>
      </c>
      <c r="E134" s="59">
        <f>('Итоговая табл.1чел(все услуги-к'!$E134+('Итоговая табл.1чел(все услуги-к'!$E134*'Таблица вводных'!$G$5))-('Расчет комиссии(Нади)'!$K134+'Таблица вводных'!$E$3+'Таблица вводных'!$F$3)</f>
        <v>-1.2913088235260597</v>
      </c>
      <c r="F134" s="59">
        <f>('Итоговая табл.1чел(все услуги-к'!$F134+('Итоговая табл.1чел(все услуги-к'!$F134*'Таблица вводных'!$G$6))-('Расчет комиссии(Нади)'!$K134+'Таблица вводных'!$E$3+'Таблица вводных'!$F$3)</f>
        <v>21.552941176473944</v>
      </c>
      <c r="G134" s="59">
        <f>('Итоговая табл.1чел(все услуги-к'!$G134+('Итоговая табл.1чел(все услуги-к'!$G134*'Таблица вводных'!$G$7))-('Расчет комиссии(Нади)'!$K134+'Таблица вводных'!$E$3+'Таблица вводных'!$F$3)</f>
        <v>-2.2070588235260598</v>
      </c>
      <c r="H134" s="59">
        <f>'Итоговая табл.1чел(все услуги-к'!$H134-('Расчет комиссии(Нади)'!$K134+'Таблица вводных'!$E$3+'Таблица вводных'!$F$3)</f>
        <v>-2.2070588235260598</v>
      </c>
      <c r="I134" s="59">
        <f>('Итоговая табл.1чел(все услуги-к'!$I134+('Итоговая табл.1чел(все услуги-к'!$I134*'Таблица вводных'!$G$9))-('Расчет комиссии(Нади)'!$K134+'Таблица вводных'!$E$3+'Таблица вводных'!$F$3)</f>
        <v>-2.2070588235260598</v>
      </c>
      <c r="J134" s="13" t="s">
        <v>157</v>
      </c>
    </row>
    <row r="135" spans="1:10" ht="13.2" customHeight="1">
      <c r="A135" s="140"/>
      <c r="B135" s="5">
        <v>45426</v>
      </c>
      <c r="C135" s="6"/>
      <c r="D135" s="59">
        <f>(('Итоговая табл.1чел(все услуги-к'!$D135+('Итоговая табл.1чел(все услуги-к'!$D135*'Таблица вводных'!$G$4)))-('Расчет комиссии(Нади)'!$K135+'Таблица вводных'!$E$3+'Таблица вводных'!$F$3)</f>
        <v>5.4899690402510464</v>
      </c>
      <c r="E135" s="59">
        <f>('Итоговая табл.1чел(все услуги-к'!$E135+('Итоговая табл.1чел(все услуги-к'!$E135*'Таблица вводных'!$G$5))-('Расчет комиссии(Нади)'!$K135+'Таблица вводных'!$E$3+'Таблица вводных'!$F$3)</f>
        <v>-1.2942809597489537</v>
      </c>
      <c r="F135" s="59">
        <f>('Итоговая табл.1чел(все услуги-к'!$F135+('Итоговая табл.1чел(все услуги-к'!$F135*'Таблица вводных'!$G$6))-('Расчет комиссии(Нади)'!$K135+'Таблица вводных'!$E$3+'Таблица вводных'!$F$3)</f>
        <v>21.54996904025105</v>
      </c>
      <c r="G135" s="59">
        <f>('Итоговая табл.1чел(все услуги-к'!$G135+('Итоговая табл.1чел(все услуги-к'!$G135*'Таблица вводных'!$G$7))-('Расчет комиссии(Нади)'!$K135+'Таблица вводных'!$E$3+'Таблица вводных'!$F$3)</f>
        <v>-2.2100309597489538</v>
      </c>
      <c r="H135" s="59">
        <f>'Итоговая табл.1чел(все услуги-к'!$H135-('Расчет комиссии(Нади)'!$K135+'Таблица вводных'!$E$3+'Таблица вводных'!$F$3)</f>
        <v>-2.2100309597489538</v>
      </c>
      <c r="I135" s="59">
        <f>('Итоговая табл.1чел(все услуги-к'!$I135+('Итоговая табл.1чел(все услуги-к'!$I135*'Таблица вводных'!$G$9))-('Расчет комиссии(Нади)'!$K135+'Таблица вводных'!$E$3+'Таблица вводных'!$F$3)</f>
        <v>-2.2100309597489538</v>
      </c>
      <c r="J135" s="13" t="s">
        <v>157</v>
      </c>
    </row>
    <row r="136" spans="1:10" ht="13.2" customHeight="1">
      <c r="A136" s="140"/>
      <c r="B136" s="5">
        <v>45430</v>
      </c>
      <c r="C136" s="15"/>
      <c r="D136" s="59">
        <f>(('Итоговая табл.1чел(все услуги-к'!$D136+('Итоговая табл.1чел(все услуги-к'!$D136*'Таблица вводных'!$G$4)))-('Расчет комиссии(Нади)'!$K136+'Таблица вводных'!$E$3+'Таблица вводных'!$F$3)</f>
        <v>5.4869969040281559</v>
      </c>
      <c r="E136" s="59">
        <f>('Итоговая табл.1чел(все услуги-к'!$E136+('Итоговая табл.1чел(все услуги-к'!$E136*'Таблица вводных'!$G$5))-('Расчет комиссии(Нади)'!$K136+'Таблица вводных'!$E$3+'Таблица вводных'!$F$3)</f>
        <v>-1.2972530959718442</v>
      </c>
      <c r="F136" s="59">
        <f>('Итоговая табл.1чел(все услуги-к'!$F136+('Итоговая табл.1чел(все услуги-к'!$F136*'Таблица вводных'!$G$6))-('Расчет комиссии(Нади)'!$K136+'Таблица вводных'!$E$3+'Таблица вводных'!$F$3)</f>
        <v>21.546996904028155</v>
      </c>
      <c r="G136" s="59">
        <f>('Итоговая табл.1чел(все услуги-к'!$G136+('Итоговая табл.1чел(все услуги-к'!$G136*'Таблица вводных'!$G$7))-('Расчет комиссии(Нади)'!$K136+'Таблица вводных'!$E$3+'Таблица вводных'!$F$3)</f>
        <v>-2.2130030959718443</v>
      </c>
      <c r="H136" s="59">
        <f>'Итоговая табл.1чел(все услуги-к'!$H136-('Расчет комиссии(Нади)'!$K136+'Таблица вводных'!$E$3+'Таблица вводных'!$F$3)</f>
        <v>-2.2130030959718443</v>
      </c>
      <c r="I136" s="59">
        <f>('Итоговая табл.1чел(все услуги-к'!$I136+('Итоговая табл.1чел(все услуги-к'!$I136*'Таблица вводных'!$G$9))-('Расчет комиссии(Нади)'!$K136+'Таблица вводных'!$E$3+'Таблица вводных'!$F$3)</f>
        <v>-2.2130030959718443</v>
      </c>
      <c r="J136" s="13" t="s">
        <v>157</v>
      </c>
    </row>
    <row r="137" spans="1:10" ht="13.2" customHeight="1">
      <c r="A137" s="140"/>
      <c r="B137" s="5">
        <v>45433</v>
      </c>
      <c r="C137" s="15"/>
      <c r="D137" s="59">
        <f>(('Итоговая табл.1чел(все услуги-к'!$D137+('Итоговая табл.1чел(все услуги-к'!$D137*'Таблица вводных'!$G$4)))-('Расчет комиссии(Нади)'!$K137+'Таблица вводных'!$E$3+'Таблица вводных'!$F$3)</f>
        <v>5.4840247678052618</v>
      </c>
      <c r="E137" s="59">
        <f>('Итоговая табл.1чел(все услуги-к'!$E137+('Итоговая табл.1чел(все услуги-к'!$E137*'Таблица вводных'!$G$5))-('Расчет комиссии(Нади)'!$K137+'Таблица вводных'!$E$3+'Таблица вводных'!$F$3)</f>
        <v>-1.3002252321947383</v>
      </c>
      <c r="F137" s="59">
        <f>('Итоговая табл.1чел(все услуги-к'!$F137+('Итоговая табл.1чел(все услуги-к'!$F137*'Таблица вводных'!$G$6))-('Расчет комиссии(Нади)'!$K137+'Таблица вводных'!$E$3+'Таблица вводных'!$F$3)</f>
        <v>21.544024767805261</v>
      </c>
      <c r="G137" s="59">
        <f>('Итоговая табл.1чел(все услуги-к'!$G137+('Итоговая табл.1чел(все услуги-к'!$G137*'Таблица вводных'!$G$7))-('Расчет комиссии(Нади)'!$K137+'Таблица вводных'!$E$3+'Таблица вводных'!$F$3)</f>
        <v>-2.2159752321947384</v>
      </c>
      <c r="H137" s="59">
        <f>'Итоговая табл.1чел(все услуги-к'!$H137-('Расчет комиссии(Нади)'!$K137+'Таблица вводных'!$E$3+'Таблица вводных'!$F$3)</f>
        <v>-2.2159752321947384</v>
      </c>
      <c r="I137" s="59">
        <f>('Итоговая табл.1чел(все услуги-к'!$I137+('Итоговая табл.1чел(все услуги-к'!$I137*'Таблица вводных'!$G$9))-('Расчет комиссии(Нади)'!$K137+'Таблица вводных'!$E$3+'Таблица вводных'!$F$3)</f>
        <v>-2.2159752321947384</v>
      </c>
      <c r="J137" s="13" t="s">
        <v>157</v>
      </c>
    </row>
    <row r="138" spans="1:10" ht="13.2" customHeight="1">
      <c r="A138" s="140"/>
      <c r="B138" s="5">
        <v>45437</v>
      </c>
      <c r="C138" s="6"/>
      <c r="D138" s="59">
        <f>(('Итоговая табл.1чел(все услуги-к'!$D138+('Итоговая табл.1чел(все услуги-к'!$D138*'Таблица вводных'!$G$4)))-('Расчет комиссии(Нади)'!$K138+'Таблица вводных'!$E$3+'Таблица вводных'!$F$3)</f>
        <v>5.4810526315823678</v>
      </c>
      <c r="E138" s="59">
        <f>('Итоговая табл.1чел(все услуги-к'!$E138+('Итоговая табл.1чел(все услуги-к'!$E138*'Таблица вводных'!$G$5))-('Расчет комиссии(Нади)'!$K138+'Таблица вводных'!$E$3+'Таблица вводных'!$F$3)</f>
        <v>-1.3031973684176323</v>
      </c>
      <c r="F138" s="59">
        <f>('Итоговая табл.1чел(все услуги-к'!$F138+('Итоговая табл.1чел(все услуги-к'!$F138*'Таблица вводных'!$G$6))-('Расчет комиссии(Нади)'!$K138+'Таблица вводных'!$E$3+'Таблица вводных'!$F$3)</f>
        <v>21.541052631582367</v>
      </c>
      <c r="G138" s="59">
        <f>('Итоговая табл.1чел(все услуги-к'!$G138+('Итоговая табл.1чел(все услуги-к'!$G138*'Таблица вводных'!$G$7))-('Расчет комиссии(Нади)'!$K138+'Таблица вводных'!$E$3+'Таблица вводных'!$F$3)</f>
        <v>-2.2189473684176324</v>
      </c>
      <c r="H138" s="59">
        <f>'Итоговая табл.1чел(все услуги-к'!$H138-('Расчет комиссии(Нади)'!$K138+'Таблица вводных'!$E$3+'Таблица вводных'!$F$3)</f>
        <v>-2.2189473684176324</v>
      </c>
      <c r="I138" s="59">
        <f>('Итоговая табл.1чел(все услуги-к'!$I138+('Итоговая табл.1чел(все услуги-к'!$I138*'Таблица вводных'!$G$9))-('Расчет комиссии(Нади)'!$K138+'Таблица вводных'!$E$3+'Таблица вводных'!$F$3)</f>
        <v>-2.2189473684176324</v>
      </c>
      <c r="J138" s="13" t="s">
        <v>157</v>
      </c>
    </row>
    <row r="139" spans="1:10" ht="13.2" customHeight="1">
      <c r="A139" s="140"/>
      <c r="B139" s="5">
        <v>45440</v>
      </c>
      <c r="C139" s="15"/>
      <c r="D139" s="59">
        <f>(('Итоговая табл.1чел(все услуги-к'!$D139+('Итоговая табл.1чел(все услуги-к'!$D139*'Таблица вводных'!$G$4)))-('Расчет комиссии(Нади)'!$K139+'Таблица вводных'!$E$3+'Таблица вводных'!$F$3)</f>
        <v>5.4780804953594737</v>
      </c>
      <c r="E139" s="59">
        <f>('Итоговая табл.1чел(все услуги-к'!$E139+('Итоговая табл.1чел(все услуги-к'!$E139*'Таблица вводных'!$G$5))-('Расчет комиссии(Нади)'!$K139+'Таблица вводных'!$E$3+'Таблица вводных'!$F$3)</f>
        <v>-1.3061695046405264</v>
      </c>
      <c r="F139" s="59">
        <f>('Итоговая табл.1чел(все услуги-к'!$F139+('Итоговая табл.1чел(все услуги-к'!$F139*'Таблица вводных'!$G$6))-('Расчет комиссии(Нади)'!$K139+'Таблица вводных'!$E$3+'Таблица вводных'!$F$3)</f>
        <v>21.538080495359473</v>
      </c>
      <c r="G139" s="59">
        <f>('Итоговая табл.1чел(все услуги-к'!$G139+('Итоговая табл.1чел(все услуги-к'!$G139*'Таблица вводных'!$G$7))-('Расчет комиссии(Нади)'!$K139+'Таблица вводных'!$E$3+'Таблица вводных'!$F$3)</f>
        <v>-2.2219195046405265</v>
      </c>
      <c r="H139" s="59">
        <f>'Итоговая табл.1чел(все услуги-к'!$H139-('Расчет комиссии(Нади)'!$K139+'Таблица вводных'!$E$3+'Таблица вводных'!$F$3)</f>
        <v>-2.2219195046405265</v>
      </c>
      <c r="I139" s="59">
        <f>('Итоговая табл.1чел(все услуги-к'!$I139+('Итоговая табл.1чел(все услуги-к'!$I139*'Таблица вводных'!$G$9))-('Расчет комиссии(Нади)'!$K139+'Таблица вводных'!$E$3+'Таблица вводных'!$F$3)</f>
        <v>-2.2219195046405265</v>
      </c>
      <c r="J139" s="13" t="s">
        <v>157</v>
      </c>
    </row>
    <row r="140" spans="1:10" ht="13.2" customHeight="1">
      <c r="A140" s="140"/>
      <c r="B140" s="5"/>
      <c r="C140" s="6"/>
      <c r="D140" s="59">
        <f>(('Итоговая табл.1чел(все услуги-к'!$D140+('Итоговая табл.1чел(все услуги-к'!$D140*'Таблица вводных'!$G$4)))-('Расчет комиссии(Нади)'!$K140+'Таблица вводных'!$E$3+'Таблица вводных'!$F$3)</f>
        <v>5.4751083591365264</v>
      </c>
      <c r="E140" s="59">
        <f>('Итоговая табл.1чел(все услуги-к'!$E140+('Итоговая табл.1чел(все услуги-к'!$E140*'Таблица вводных'!$G$5))-('Расчет комиссии(Нади)'!$K140+'Таблица вводных'!$E$3+'Таблица вводных'!$F$3)</f>
        <v>-1.3091416408634737</v>
      </c>
      <c r="F140" s="59">
        <f>('Итоговая табл.1чел(все услуги-к'!$F140+('Итоговая табл.1чел(все услуги-к'!$F140*'Таблица вводных'!$G$6))-('Расчет комиссии(Нади)'!$K140+'Таблица вводных'!$E$3+'Таблица вводных'!$F$3)</f>
        <v>21.53510835913653</v>
      </c>
      <c r="G140" s="59">
        <f>('Итоговая табл.1чел(все услуги-к'!$G140+('Итоговая табл.1чел(все услуги-к'!$G140*'Таблица вводных'!$G$7))-('Расчет комиссии(Нади)'!$K140+'Таблица вводных'!$E$3+'Таблица вводных'!$F$3)</f>
        <v>-2.2248916408634738</v>
      </c>
      <c r="H140" s="59">
        <f>'Итоговая табл.1чел(все услуги-к'!$H140-('Расчет комиссии(Нади)'!$K140+'Таблица вводных'!$E$3+'Таблица вводных'!$F$3)</f>
        <v>-2.2248916408634738</v>
      </c>
      <c r="I140" s="59">
        <f>('Итоговая табл.1чел(все услуги-к'!$I140+('Итоговая табл.1чел(все услуги-к'!$I140*'Таблица вводных'!$G$9))-('Расчет комиссии(Нади)'!$K140+'Таблица вводных'!$E$3+'Таблица вводных'!$F$3)</f>
        <v>-2.2248916408634738</v>
      </c>
      <c r="J140" s="13" t="s">
        <v>157</v>
      </c>
    </row>
    <row r="141" spans="1:10" ht="13.2" customHeight="1">
      <c r="A141" s="140"/>
      <c r="B141" s="5"/>
      <c r="C141" s="6"/>
      <c r="D141" s="59">
        <f>(('Итоговая табл.1чел(все услуги-к'!$D141+('Итоговая табл.1чел(все услуги-к'!$D141*'Таблица вводных'!$G$4)))-('Расчет комиссии(Нади)'!$K141+'Таблица вводных'!$E$3+'Таблица вводных'!$F$3)</f>
        <v>5.4721362229136323</v>
      </c>
      <c r="E141" s="59">
        <f>('Итоговая табл.1чел(все услуги-к'!$E141+('Итоговая табл.1чел(все услуги-к'!$E141*'Таблица вводных'!$G$5))-('Расчет комиссии(Нади)'!$K141+'Таблица вводных'!$E$3+'Таблица вводных'!$F$3)</f>
        <v>-1.3121137770863678</v>
      </c>
      <c r="F141" s="59">
        <f>('Итоговая табл.1чел(все услуги-к'!$F141+('Итоговая табл.1чел(все услуги-к'!$F141*'Таблица вводных'!$G$6))-('Расчет комиссии(Нади)'!$K141+'Таблица вводных'!$E$3+'Таблица вводных'!$F$3)</f>
        <v>21.532136222913635</v>
      </c>
      <c r="G141" s="59">
        <f>('Итоговая табл.1чел(все услуги-к'!$G141+('Итоговая табл.1чел(все услуги-к'!$G141*'Таблица вводных'!$G$7))-('Расчет комиссии(Нади)'!$K141+'Таблица вводных'!$E$3+'Таблица вводных'!$F$3)</f>
        <v>-2.2278637770863678</v>
      </c>
      <c r="H141" s="59">
        <f>'Итоговая табл.1чел(все услуги-к'!$H141-('Расчет комиссии(Нади)'!$K141+'Таблица вводных'!$E$3+'Таблица вводных'!$F$3)</f>
        <v>-2.2278637770863678</v>
      </c>
      <c r="I141" s="59">
        <f>('Итоговая табл.1чел(все услуги-к'!$I141+('Итоговая табл.1чел(все услуги-к'!$I141*'Таблица вводных'!$G$9))-('Расчет комиссии(Нади)'!$K141+'Таблица вводных'!$E$3+'Таблица вводных'!$F$3)</f>
        <v>-2.2278637770863678</v>
      </c>
      <c r="J141" s="13" t="s">
        <v>157</v>
      </c>
    </row>
    <row r="142" spans="1:10" ht="13.2" customHeight="1">
      <c r="A142" s="140"/>
      <c r="B142" s="5"/>
      <c r="C142" s="15"/>
      <c r="D142" s="59">
        <f>(('Итоговая табл.1чел(все услуги-к'!$D142+('Итоговая табл.1чел(все услуги-к'!$D142*'Таблица вводных'!$G$4)))-('Расчет комиссии(Нади)'!$K142+'Таблица вводных'!$E$3+'Таблица вводных'!$F$3)</f>
        <v>5.4691640866907383</v>
      </c>
      <c r="E142" s="59">
        <f>('Итоговая табл.1чел(все услуги-к'!$E142+('Итоговая табл.1чел(все услуги-к'!$E142*'Таблица вводных'!$G$5))-('Расчет комиссии(Нади)'!$K142+'Таблица вводных'!$E$3+'Таблица вводных'!$F$3)</f>
        <v>-1.3150859133092618</v>
      </c>
      <c r="F142" s="59">
        <f>('Итоговая табл.1чел(все услуги-к'!$F142+('Итоговая табл.1чел(все услуги-к'!$F142*'Таблица вводных'!$G$6))-('Расчет комиссии(Нади)'!$K142+'Таблица вводных'!$E$3+'Таблица вводных'!$F$3)</f>
        <v>21.529164086690741</v>
      </c>
      <c r="G142" s="59">
        <f>('Итоговая табл.1чел(все услуги-к'!$G142+('Итоговая табл.1чел(все услуги-к'!$G142*'Таблица вводных'!$G$7))-('Расчет комиссии(Нади)'!$K142+'Таблица вводных'!$E$3+'Таблица вводных'!$F$3)</f>
        <v>-2.2308359133092619</v>
      </c>
      <c r="H142" s="59">
        <f>'Итоговая табл.1чел(все услуги-к'!$H142-('Расчет комиссии(Нади)'!$K142+'Таблица вводных'!$E$3+'Таблица вводных'!$F$3)</f>
        <v>-2.2308359133092619</v>
      </c>
      <c r="I142" s="59">
        <f>('Итоговая табл.1чел(все услуги-к'!$I142+('Итоговая табл.1чел(все услуги-к'!$I142*'Таблица вводных'!$G$9))-('Расчет комиссии(Нади)'!$K142+'Таблица вводных'!$E$3+'Таблица вводных'!$F$3)</f>
        <v>-2.2308359133092619</v>
      </c>
      <c r="J142" s="13" t="s">
        <v>157</v>
      </c>
    </row>
    <row r="143" spans="1:10" ht="13.2" customHeight="1">
      <c r="A143" s="140"/>
      <c r="B143" s="5"/>
      <c r="C143" s="6"/>
      <c r="D143" s="59">
        <f>(('Итоговая табл.1чел(все услуги-к'!$D143+('Итоговая табл.1чел(все услуги-к'!$D143*'Таблица вводных'!$G$4)))-('Расчет комиссии(Нади)'!$K143+'Таблица вводных'!$E$3+'Таблица вводных'!$F$3)</f>
        <v>5.4691640866907383</v>
      </c>
      <c r="E143" s="59">
        <f>('Итоговая табл.1чел(все услуги-к'!$E143+('Итоговая табл.1чел(все услуги-к'!$E143*'Таблица вводных'!$G$5))-('Расчет комиссии(Нади)'!$K143+'Таблица вводных'!$E$3+'Таблица вводных'!$F$3)</f>
        <v>-1.3150859133092618</v>
      </c>
      <c r="F143" s="59">
        <f>('Итоговая табл.1чел(все услуги-к'!$F143+('Итоговая табл.1чел(все услуги-к'!$F143*'Таблица вводных'!$G$6))-('Расчет комиссии(Нади)'!$K143+'Таблица вводных'!$E$3+'Таблица вводных'!$F$3)</f>
        <v>21.529164086690741</v>
      </c>
      <c r="G143" s="59">
        <f>('Итоговая табл.1чел(все услуги-к'!$G143+('Итоговая табл.1чел(все услуги-к'!$G143*'Таблица вводных'!$G$7))-('Расчет комиссии(Нади)'!$K143+'Таблица вводных'!$E$3+'Таблица вводных'!$F$3)</f>
        <v>-2.2308359133092619</v>
      </c>
      <c r="H143" s="59">
        <f>'Итоговая табл.1чел(все услуги-к'!$H143-('Расчет комиссии(Нади)'!$K143+'Таблица вводных'!$E$3+'Таблица вводных'!$F$3)</f>
        <v>-2.2308359133092619</v>
      </c>
      <c r="I143" s="59">
        <f>('Итоговая табл.1чел(все услуги-к'!$I143+('Итоговая табл.1чел(все услуги-к'!$I143*'Таблица вводных'!$G$9))-('Расчет комиссии(Нади)'!$K143+'Таблица вводных'!$E$3+'Таблица вводных'!$F$3)</f>
        <v>-2.2308359133092619</v>
      </c>
      <c r="J143" s="13" t="s">
        <v>157</v>
      </c>
    </row>
    <row r="144" spans="1:10" ht="13.2" customHeight="1">
      <c r="A144" s="140"/>
      <c r="B144" s="5"/>
      <c r="C144" s="15"/>
      <c r="D144" s="59">
        <f>(('Итоговая табл.1чел(все услуги-к'!$D144+('Итоговая табл.1чел(все услуги-к'!$D144*'Таблица вводных'!$G$4)))-('Расчет комиссии(Нади)'!$K144+'Таблица вводных'!$E$3+'Таблица вводных'!$F$3)</f>
        <v>5.4691640866907383</v>
      </c>
      <c r="E144" s="59">
        <f>('Итоговая табл.1чел(все услуги-к'!$E144+('Итоговая табл.1чел(все услуги-к'!$E144*'Таблица вводных'!$G$5))-('Расчет комиссии(Нади)'!$K144+'Таблица вводных'!$E$3+'Таблица вводных'!$F$3)</f>
        <v>-1.3150859133092618</v>
      </c>
      <c r="F144" s="59">
        <f>('Итоговая табл.1чел(все услуги-к'!$F144+('Итоговая табл.1чел(все услуги-к'!$F144*'Таблица вводных'!$G$6))-('Расчет комиссии(Нади)'!$K144+'Таблица вводных'!$E$3+'Таблица вводных'!$F$3)</f>
        <v>21.529164086690741</v>
      </c>
      <c r="G144" s="59">
        <f>('Итоговая табл.1чел(все услуги-к'!$G144+('Итоговая табл.1чел(все услуги-к'!$G144*'Таблица вводных'!$G$7))-('Расчет комиссии(Нади)'!$K144+'Таблица вводных'!$E$3+'Таблица вводных'!$F$3)</f>
        <v>-2.2308359133092619</v>
      </c>
      <c r="H144" s="59">
        <f>'Итоговая табл.1чел(все услуги-к'!$H144-('Расчет комиссии(Нади)'!$K144+'Таблица вводных'!$E$3+'Таблица вводных'!$F$3)</f>
        <v>-2.2308359133092619</v>
      </c>
      <c r="I144" s="59">
        <f>('Итоговая табл.1чел(все услуги-к'!$I144+('Итоговая табл.1чел(все услуги-к'!$I144*'Таблица вводных'!$G$9))-('Расчет комиссии(Нади)'!$K144+'Таблица вводных'!$E$3+'Таблица вводных'!$F$3)</f>
        <v>-2.2308359133092619</v>
      </c>
      <c r="J144" s="13" t="s">
        <v>157</v>
      </c>
    </row>
    <row r="145" spans="1:10" ht="13.2" customHeight="1">
      <c r="A145" s="141"/>
      <c r="B145" s="18"/>
      <c r="C145" s="19"/>
      <c r="D145" s="59">
        <f>(('Итоговая табл.1чел(все услуги-к'!$D145+('Итоговая табл.1чел(все услуги-к'!$D145*'Таблица вводных'!$G$4)))-('Расчет комиссии(Нади)'!$K145+'Таблица вводных'!$E$3+'Таблица вводных'!$F$3)</f>
        <v>5.4691640866907383</v>
      </c>
      <c r="E145" s="59">
        <f>('Итоговая табл.1чел(все услуги-к'!$E145+('Итоговая табл.1чел(все услуги-к'!$E145*'Таблица вводных'!$G$5))-('Расчет комиссии(Нади)'!$K145+'Таблица вводных'!$E$3+'Таблица вводных'!$F$3)</f>
        <v>-1.3150859133092618</v>
      </c>
      <c r="F145" s="59">
        <f>('Итоговая табл.1чел(все услуги-к'!$F145+('Итоговая табл.1чел(все услуги-к'!$F145*'Таблица вводных'!$G$6))-('Расчет комиссии(Нади)'!$K145+'Таблица вводных'!$E$3+'Таблица вводных'!$F$3)</f>
        <v>21.529164086690741</v>
      </c>
      <c r="G145" s="59">
        <f>('Итоговая табл.1чел(все услуги-к'!$G145+('Итоговая табл.1чел(все услуги-к'!$G145*'Таблица вводных'!$G$7))-('Расчет комиссии(Нади)'!$K145+'Таблица вводных'!$E$3+'Таблица вводных'!$F$3)</f>
        <v>-2.2308359133092619</v>
      </c>
      <c r="H145" s="59">
        <f>'Итоговая табл.1чел(все услуги-к'!$H145-('Расчет комиссии(Нади)'!$K145+'Таблица вводных'!$E$3+'Таблица вводных'!$F$3)</f>
        <v>-2.2308359133092619</v>
      </c>
      <c r="I145" s="59">
        <f>('Итоговая табл.1чел(все услуги-к'!$I145+('Итоговая табл.1чел(все услуги-к'!$I145*'Таблица вводных'!$G$9))-('Расчет комиссии(Нади)'!$K145+'Таблица вводных'!$E$3+'Таблица вводных'!$F$3)</f>
        <v>-2.2308359133092619</v>
      </c>
      <c r="J145" s="22" t="s">
        <v>157</v>
      </c>
    </row>
    <row r="146" spans="1:10" ht="13.2" customHeight="1">
      <c r="A146" s="142" t="s">
        <v>158</v>
      </c>
      <c r="B146" s="5">
        <v>45402</v>
      </c>
      <c r="C146" s="97"/>
      <c r="D146" s="59">
        <f>(('Итоговая табл.1чел(все услуги-к'!$D146+('Итоговая табл.1чел(все услуги-к'!$D146*'Таблица вводных'!$G$4)))-('Расчет комиссии(Нади)'!$K146+'Таблица вводных'!$E$3+'Таблица вводных'!$F$3)</f>
        <v>5.4691640866907383</v>
      </c>
      <c r="E146" s="59">
        <f>('Итоговая табл.1чел(все услуги-к'!$E146+('Итоговая табл.1чел(все услуги-к'!$E146*'Таблица вводных'!$G$5))-('Расчет комиссии(Нади)'!$K146+'Таблица вводных'!$E$3+'Таблица вводных'!$F$3)</f>
        <v>-1.3150859133092618</v>
      </c>
      <c r="F146" s="59">
        <f>('Итоговая табл.1чел(все услуги-к'!$F146+('Итоговая табл.1чел(все услуги-к'!$F146*'Таблица вводных'!$G$6))-('Расчет комиссии(Нади)'!$K146+'Таблица вводных'!$E$3+'Таблица вводных'!$F$3)</f>
        <v>21.529164086690741</v>
      </c>
      <c r="G146" s="59">
        <f>('Итоговая табл.1чел(все услуги-к'!$G146+('Итоговая табл.1чел(все услуги-к'!$G146*'Таблица вводных'!$G$7))-('Расчет комиссии(Нади)'!$K146+'Таблица вводных'!$E$3+'Таблица вводных'!$F$3)</f>
        <v>-2.2308359133092619</v>
      </c>
      <c r="H146" s="59">
        <f>'Итоговая табл.1чел(все услуги-к'!$H146-('Расчет комиссии(Нади)'!$K146+'Таблица вводных'!$E$3+'Таблица вводных'!$F$3)</f>
        <v>-2.2308359133092619</v>
      </c>
      <c r="I146" s="59">
        <f>('Итоговая табл.1чел(все услуги-к'!$I146+('Итоговая табл.1чел(все услуги-к'!$I146*'Таблица вводных'!$G$9))-('Расчет комиссии(Нади)'!$K146+'Таблица вводных'!$E$3+'Таблица вводных'!$F$3)</f>
        <v>-2.2308359133092619</v>
      </c>
      <c r="J146" s="10" t="s">
        <v>153</v>
      </c>
    </row>
    <row r="147" spans="1:10" ht="13.2" customHeight="1">
      <c r="A147" s="140"/>
      <c r="B147" s="5">
        <v>45405</v>
      </c>
      <c r="C147" s="6"/>
      <c r="D147" s="59">
        <f>(('Итоговая табл.1чел(все услуги-к'!$D147+('Итоговая табл.1чел(все услуги-к'!$D147*'Таблица вводных'!$G$4)))-('Расчет комиссии(Нади)'!$K147+'Таблица вводных'!$E$3+'Таблица вводных'!$F$3)</f>
        <v>5.4691640866907383</v>
      </c>
      <c r="E147" s="59">
        <f>('Итоговая табл.1чел(все услуги-к'!$E147+('Итоговая табл.1чел(все услуги-к'!$E147*'Таблица вводных'!$G$5))-('Расчет комиссии(Нади)'!$K147+'Таблица вводных'!$E$3+'Таблица вводных'!$F$3)</f>
        <v>-1.3150859133092618</v>
      </c>
      <c r="F147" s="59">
        <f>('Итоговая табл.1чел(все услуги-к'!$F147+('Итоговая табл.1чел(все услуги-к'!$F147*'Таблица вводных'!$G$6))-('Расчет комиссии(Нади)'!$K147+'Таблица вводных'!$E$3+'Таблица вводных'!$F$3)</f>
        <v>21.529164086690741</v>
      </c>
      <c r="G147" s="59">
        <f>('Итоговая табл.1чел(все услуги-к'!$G147+('Итоговая табл.1чел(все услуги-к'!$G147*'Таблица вводных'!$G$7))-('Расчет комиссии(Нади)'!$K147+'Таблица вводных'!$E$3+'Таблица вводных'!$F$3)</f>
        <v>-2.2308359133092619</v>
      </c>
      <c r="H147" s="59">
        <f>'Итоговая табл.1чел(все услуги-к'!$H147-('Расчет комиссии(Нади)'!$K147+'Таблица вводных'!$E$3+'Таблица вводных'!$F$3)</f>
        <v>-2.2308359133092619</v>
      </c>
      <c r="I147" s="59">
        <f>('Итоговая табл.1чел(все услуги-к'!$I147+('Итоговая табл.1чел(все услуги-к'!$I147*'Таблица вводных'!$G$9))-('Расчет комиссии(Нади)'!$K147+'Таблица вводных'!$E$3+'Таблица вводных'!$F$3)</f>
        <v>-2.2308359133092619</v>
      </c>
      <c r="J147" s="13" t="s">
        <v>153</v>
      </c>
    </row>
    <row r="148" spans="1:10" ht="13.2" customHeight="1">
      <c r="A148" s="140"/>
      <c r="B148" s="5">
        <v>45409</v>
      </c>
      <c r="C148" s="15"/>
      <c r="D148" s="59">
        <f>(('Итоговая табл.1чел(все услуги-к'!$D148+('Итоговая табл.1чел(все услуги-к'!$D148*'Таблица вводных'!$G$4)))-('Расчет комиссии(Нади)'!$K148+'Таблица вводных'!$E$3+'Таблица вводных'!$F$3)</f>
        <v>5.4691640866907383</v>
      </c>
      <c r="E148" s="59">
        <f>('Итоговая табл.1чел(все услуги-к'!$E148+('Итоговая табл.1чел(все услуги-к'!$E148*'Таблица вводных'!$G$5))-('Расчет комиссии(Нади)'!$K148+'Таблица вводных'!$E$3+'Таблица вводных'!$F$3)</f>
        <v>-1.3150859133092618</v>
      </c>
      <c r="F148" s="59">
        <f>('Итоговая табл.1чел(все услуги-к'!$F148+('Итоговая табл.1чел(все услуги-к'!$F148*'Таблица вводных'!$G$6))-('Расчет комиссии(Нади)'!$K148+'Таблица вводных'!$E$3+'Таблица вводных'!$F$3)</f>
        <v>21.529164086690741</v>
      </c>
      <c r="G148" s="59">
        <f>('Итоговая табл.1чел(все услуги-к'!$G148+('Итоговая табл.1чел(все услуги-к'!$G148*'Таблица вводных'!$G$7))-('Расчет комиссии(Нади)'!$K148+'Таблица вводных'!$E$3+'Таблица вводных'!$F$3)</f>
        <v>-2.2308359133092619</v>
      </c>
      <c r="H148" s="59">
        <f>'Итоговая табл.1чел(все услуги-к'!$H148-('Расчет комиссии(Нади)'!$K148+'Таблица вводных'!$E$3+'Таблица вводных'!$F$3)</f>
        <v>-2.2308359133092619</v>
      </c>
      <c r="I148" s="59">
        <f>('Итоговая табл.1чел(все услуги-к'!$I148+('Итоговая табл.1чел(все услуги-к'!$I148*'Таблица вводных'!$G$9))-('Расчет комиссии(Нади)'!$K148+'Таблица вводных'!$E$3+'Таблица вводных'!$F$3)</f>
        <v>-2.2308359133092619</v>
      </c>
      <c r="J148" s="13" t="s">
        <v>153</v>
      </c>
    </row>
    <row r="149" spans="1:10" ht="13.2" customHeight="1">
      <c r="A149" s="140"/>
      <c r="B149" s="5">
        <v>45412</v>
      </c>
      <c r="C149" s="6"/>
      <c r="D149" s="59">
        <f>(('Итоговая табл.1чел(все услуги-к'!$D149+('Итоговая табл.1чел(все услуги-к'!$D149*'Таблица вводных'!$G$4)))-('Расчет комиссии(Нади)'!$K149+'Таблица вводных'!$E$3+'Таблица вводных'!$F$3)</f>
        <v>5.4691640866907383</v>
      </c>
      <c r="E149" s="59">
        <f>('Итоговая табл.1чел(все услуги-к'!$E149+('Итоговая табл.1чел(все услуги-к'!$E149*'Таблица вводных'!$G$5))-('Расчет комиссии(Нади)'!$K149+'Таблица вводных'!$E$3+'Таблица вводных'!$F$3)</f>
        <v>-1.3150859133092618</v>
      </c>
      <c r="F149" s="59">
        <f>('Итоговая табл.1чел(все услуги-к'!$F149+('Итоговая табл.1чел(все услуги-к'!$F149*'Таблица вводных'!$G$6))-('Расчет комиссии(Нади)'!$K149+'Таблица вводных'!$E$3+'Таблица вводных'!$F$3)</f>
        <v>21.529164086690741</v>
      </c>
      <c r="G149" s="59">
        <f>('Итоговая табл.1чел(все услуги-к'!$G149+('Итоговая табл.1чел(все услуги-к'!$G149*'Таблица вводных'!$G$7))-('Расчет комиссии(Нади)'!$K149+'Таблица вводных'!$E$3+'Таблица вводных'!$F$3)</f>
        <v>-2.2308359133092619</v>
      </c>
      <c r="H149" s="59">
        <f>'Итоговая табл.1чел(все услуги-к'!$H149-('Расчет комиссии(Нади)'!$K149+'Таблица вводных'!$E$3+'Таблица вводных'!$F$3)</f>
        <v>-2.2308359133092619</v>
      </c>
      <c r="I149" s="59">
        <f>('Итоговая табл.1чел(все услуги-к'!$I149+('Итоговая табл.1чел(все услуги-к'!$I149*'Таблица вводных'!$G$9))-('Расчет комиссии(Нади)'!$K149+'Таблица вводных'!$E$3+'Таблица вводных'!$F$3)</f>
        <v>-2.2308359133092619</v>
      </c>
      <c r="J149" s="13" t="s">
        <v>153</v>
      </c>
    </row>
    <row r="150" spans="1:10" ht="13.2" customHeight="1">
      <c r="A150" s="140"/>
      <c r="B150" s="5">
        <v>45416</v>
      </c>
      <c r="C150" s="15"/>
      <c r="D150" s="59">
        <f>(('Итоговая табл.1чел(все услуги-к'!$D150+('Итоговая табл.1чел(все услуги-к'!$D150*'Таблица вводных'!$G$4)))-('Расчет комиссии(Нади)'!$K150+'Таблица вводных'!$E$3+'Таблица вводных'!$F$3)</f>
        <v>5.4691640866907418</v>
      </c>
      <c r="E150" s="59">
        <f>('Итоговая табл.1чел(все услуги-к'!$E150+('Итоговая табл.1чел(все услуги-к'!$E150*'Таблица вводных'!$G$5))-('Расчет комиссии(Нади)'!$K150+'Таблица вводных'!$E$3+'Таблица вводных'!$F$3)</f>
        <v>-1.3150859133092583</v>
      </c>
      <c r="F150" s="59">
        <f>('Итоговая табл.1чел(все услуги-к'!$F150+('Итоговая табл.1чел(все услуги-к'!$F150*'Таблица вводных'!$G$6))-('Расчет комиссии(Нади)'!$K150+'Таблица вводных'!$E$3+'Таблица вводных'!$F$3)</f>
        <v>21.529164086690741</v>
      </c>
      <c r="G150" s="59">
        <f>('Итоговая табл.1чел(все услуги-к'!$G150+('Итоговая табл.1чел(все услуги-к'!$G150*'Таблица вводных'!$G$7))-('Расчет комиссии(Нади)'!$K150+'Таблица вводных'!$E$3+'Таблица вводных'!$F$3)</f>
        <v>-2.2308359133092583</v>
      </c>
      <c r="H150" s="59">
        <f>'Итоговая табл.1чел(все услуги-к'!$H150-('Расчет комиссии(Нади)'!$K150+'Таблица вводных'!$E$3+'Таблица вводных'!$F$3)</f>
        <v>-2.2308359133092583</v>
      </c>
      <c r="I150" s="59">
        <f>('Итоговая табл.1чел(все услуги-к'!$I150+('Итоговая табл.1чел(все услуги-к'!$I150*'Таблица вводных'!$G$9))-('Расчет комиссии(Нади)'!$K150+'Таблица вводных'!$E$3+'Таблица вводных'!$F$3)</f>
        <v>-2.2308359133092583</v>
      </c>
      <c r="J150" s="13" t="s">
        <v>153</v>
      </c>
    </row>
    <row r="151" spans="1:10" ht="13.2" customHeight="1">
      <c r="A151" s="140"/>
      <c r="B151" s="5">
        <v>45419</v>
      </c>
      <c r="C151" s="15"/>
      <c r="D151" s="59">
        <f>(('Итоговая табл.1чел(все услуги-к'!$D151+('Итоговая табл.1чел(все услуги-к'!$D151*'Таблица вводных'!$G$4)))-('Расчет комиссии(Нади)'!$K151+'Таблица вводных'!$E$3+'Таблица вводных'!$F$3)</f>
        <v>5.4691640866907418</v>
      </c>
      <c r="E151" s="59">
        <f>('Итоговая табл.1чел(все услуги-к'!$E151+('Итоговая табл.1чел(все услуги-к'!$E151*'Таблица вводных'!$G$5))-('Расчет комиссии(Нади)'!$K151+'Таблица вводных'!$E$3+'Таблица вводных'!$F$3)</f>
        <v>-1.3150859133092583</v>
      </c>
      <c r="F151" s="59">
        <f>('Итоговая табл.1чел(все услуги-к'!$F151+('Итоговая табл.1чел(все услуги-к'!$F151*'Таблица вводных'!$G$6))-('Расчет комиссии(Нади)'!$K151+'Таблица вводных'!$E$3+'Таблица вводных'!$F$3)</f>
        <v>21.529164086690741</v>
      </c>
      <c r="G151" s="59">
        <f>('Итоговая табл.1чел(все услуги-к'!$G151+('Итоговая табл.1чел(все услуги-к'!$G151*'Таблица вводных'!$G$7))-('Расчет комиссии(Нади)'!$K151+'Таблица вводных'!$E$3+'Таблица вводных'!$F$3)</f>
        <v>-2.2308359133092583</v>
      </c>
      <c r="H151" s="59">
        <f>'Итоговая табл.1чел(все услуги-к'!$H151-('Расчет комиссии(Нади)'!$K151+'Таблица вводных'!$E$3+'Таблица вводных'!$F$3)</f>
        <v>-2.2308359133092583</v>
      </c>
      <c r="I151" s="59">
        <f>('Итоговая табл.1чел(все услуги-к'!$I151+('Итоговая табл.1чел(все услуги-к'!$I151*'Таблица вводных'!$G$9))-('Расчет комиссии(Нади)'!$K151+'Таблица вводных'!$E$3+'Таблица вводных'!$F$3)</f>
        <v>-2.2308359133092583</v>
      </c>
      <c r="J151" s="13" t="s">
        <v>153</v>
      </c>
    </row>
    <row r="152" spans="1:10" ht="13.2" customHeight="1">
      <c r="A152" s="140"/>
      <c r="B152" s="5">
        <v>45423</v>
      </c>
      <c r="C152" s="15"/>
      <c r="D152" s="59">
        <f>(('Итоговая табл.1чел(все услуги-к'!$D152+('Итоговая табл.1чел(все услуги-к'!$D152*'Таблица вводных'!$G$4)))-('Расчет комиссии(Нади)'!$K152+'Таблица вводных'!$E$3+'Таблица вводных'!$F$3)</f>
        <v>5.4691640866907418</v>
      </c>
      <c r="E152" s="59">
        <f>('Итоговая табл.1чел(все услуги-к'!$E152+('Итоговая табл.1чел(все услуги-к'!$E152*'Таблица вводных'!$G$5))-('Расчет комиссии(Нади)'!$K152+'Таблица вводных'!$E$3+'Таблица вводных'!$F$3)</f>
        <v>-1.3150859133092583</v>
      </c>
      <c r="F152" s="59">
        <f>('Итоговая табл.1чел(все услуги-к'!$F152+('Итоговая табл.1чел(все услуги-к'!$F152*'Таблица вводных'!$G$6))-('Расчет комиссии(Нади)'!$K152+'Таблица вводных'!$E$3+'Таблица вводных'!$F$3)</f>
        <v>21.529164086690741</v>
      </c>
      <c r="G152" s="59">
        <f>('Итоговая табл.1чел(все услуги-к'!$G152+('Итоговая табл.1чел(все услуги-к'!$G152*'Таблица вводных'!$G$7))-('Расчет комиссии(Нади)'!$K152+'Таблица вводных'!$E$3+'Таблица вводных'!$F$3)</f>
        <v>-2.2308359133092583</v>
      </c>
      <c r="H152" s="59">
        <f>'Итоговая табл.1чел(все услуги-к'!$H152-('Расчет комиссии(Нади)'!$K152+'Таблица вводных'!$E$3+'Таблица вводных'!$F$3)</f>
        <v>-2.2308359133092583</v>
      </c>
      <c r="I152" s="59">
        <f>('Итоговая табл.1чел(все услуги-к'!$I152+('Итоговая табл.1чел(все услуги-к'!$I152*'Таблица вводных'!$G$9))-('Расчет комиссии(Нади)'!$K152+'Таблица вводных'!$E$3+'Таблица вводных'!$F$3)</f>
        <v>-2.2308359133092583</v>
      </c>
      <c r="J152" s="13" t="s">
        <v>153</v>
      </c>
    </row>
    <row r="153" spans="1:10" ht="13.2" customHeight="1">
      <c r="A153" s="140"/>
      <c r="B153" s="5">
        <v>45426</v>
      </c>
      <c r="C153" s="6"/>
      <c r="D153" s="59">
        <f>(('Итоговая табл.1чел(все услуги-к'!$D153+('Итоговая табл.1чел(все услуги-к'!$D153*'Таблица вводных'!$G$4)))-('Расчет комиссии(Нади)'!$K153+'Таблица вводных'!$E$3+'Таблица вводных'!$F$3)</f>
        <v>5.4691640866907418</v>
      </c>
      <c r="E153" s="59">
        <f>('Итоговая табл.1чел(все услуги-к'!$E153+('Итоговая табл.1чел(все услуги-к'!$E153*'Таблица вводных'!$G$5))-('Расчет комиссии(Нади)'!$K153+'Таблица вводных'!$E$3+'Таблица вводных'!$F$3)</f>
        <v>-1.3150859133092583</v>
      </c>
      <c r="F153" s="59">
        <f>('Итоговая табл.1чел(все услуги-к'!$F153+('Итоговая табл.1чел(все услуги-к'!$F153*'Таблица вводных'!$G$6))-('Расчет комиссии(Нади)'!$K153+'Таблица вводных'!$E$3+'Таблица вводных'!$F$3)</f>
        <v>21.529164086690741</v>
      </c>
      <c r="G153" s="59">
        <f>('Итоговая табл.1чел(все услуги-к'!$G153+('Итоговая табл.1чел(все услуги-к'!$G153*'Таблица вводных'!$G$7))-('Расчет комиссии(Нади)'!$K153+'Таблица вводных'!$E$3+'Таблица вводных'!$F$3)</f>
        <v>-2.2308359133092583</v>
      </c>
      <c r="H153" s="59">
        <f>'Итоговая табл.1чел(все услуги-к'!$H153-('Расчет комиссии(Нади)'!$K153+'Таблица вводных'!$E$3+'Таблица вводных'!$F$3)</f>
        <v>-2.2308359133092583</v>
      </c>
      <c r="I153" s="59">
        <f>('Итоговая табл.1чел(все услуги-к'!$I153+('Итоговая табл.1чел(все услуги-к'!$I153*'Таблица вводных'!$G$9))-('Расчет комиссии(Нади)'!$K153+'Таблица вводных'!$E$3+'Таблица вводных'!$F$3)</f>
        <v>-2.2308359133092583</v>
      </c>
      <c r="J153" s="13" t="s">
        <v>153</v>
      </c>
    </row>
    <row r="154" spans="1:10" ht="13.2" customHeight="1">
      <c r="A154" s="140"/>
      <c r="B154" s="5">
        <v>45430</v>
      </c>
      <c r="C154" s="15"/>
      <c r="D154" s="59">
        <f>(('Итоговая табл.1чел(все услуги-к'!$D154+('Итоговая табл.1чел(все услуги-к'!$D154*'Таблица вводных'!$G$4)))-('Расчет комиссии(Нади)'!$K154+'Таблица вводных'!$E$3+'Таблица вводных'!$F$3)</f>
        <v>5.4691640866907418</v>
      </c>
      <c r="E154" s="59">
        <f>('Итоговая табл.1чел(все услуги-к'!$E154+('Итоговая табл.1чел(все услуги-к'!$E154*'Таблица вводных'!$G$5))-('Расчет комиссии(Нади)'!$K154+'Таблица вводных'!$E$3+'Таблица вводных'!$F$3)</f>
        <v>-1.3150859133092583</v>
      </c>
      <c r="F154" s="59">
        <f>('Итоговая табл.1чел(все услуги-к'!$F154+('Итоговая табл.1чел(все услуги-к'!$F154*'Таблица вводных'!$G$6))-('Расчет комиссии(Нади)'!$K154+'Таблица вводных'!$E$3+'Таблица вводных'!$F$3)</f>
        <v>21.529164086690741</v>
      </c>
      <c r="G154" s="59">
        <f>('Итоговая табл.1чел(все услуги-к'!$G154+('Итоговая табл.1чел(все услуги-к'!$G154*'Таблица вводных'!$G$7))-('Расчет комиссии(Нади)'!$K154+'Таблица вводных'!$E$3+'Таблица вводных'!$F$3)</f>
        <v>-2.2308359133092583</v>
      </c>
      <c r="H154" s="59">
        <f>'Итоговая табл.1чел(все услуги-к'!$H154-('Расчет комиссии(Нади)'!$K154+'Таблица вводных'!$E$3+'Таблица вводных'!$F$3)</f>
        <v>-2.2308359133092583</v>
      </c>
      <c r="I154" s="59">
        <f>('Итоговая табл.1чел(все услуги-к'!$I154+('Итоговая табл.1чел(все услуги-к'!$I154*'Таблица вводных'!$G$9))-('Расчет комиссии(Нади)'!$K154+'Таблица вводных'!$E$3+'Таблица вводных'!$F$3)</f>
        <v>-2.2308359133092583</v>
      </c>
      <c r="J154" s="13" t="s">
        <v>153</v>
      </c>
    </row>
    <row r="155" spans="1:10" ht="13.2" customHeight="1">
      <c r="A155" s="140"/>
      <c r="B155" s="5">
        <v>45433</v>
      </c>
      <c r="C155" s="15"/>
      <c r="D155" s="59">
        <f>(('Итоговая табл.1чел(все услуги-к'!$D155+('Итоговая табл.1чел(все услуги-к'!$D155*'Таблица вводных'!$G$4)))-('Расчет комиссии(Нади)'!$K155+'Таблица вводных'!$E$3+'Таблица вводных'!$F$3)</f>
        <v>5.4691640866907418</v>
      </c>
      <c r="E155" s="59">
        <f>('Итоговая табл.1чел(все услуги-к'!$E155+('Итоговая табл.1чел(все услуги-к'!$E155*'Таблица вводных'!$G$5))-('Расчет комиссии(Нади)'!$K155+'Таблица вводных'!$E$3+'Таблица вводных'!$F$3)</f>
        <v>-1.3150859133092583</v>
      </c>
      <c r="F155" s="59">
        <f>('Итоговая табл.1чел(все услуги-к'!$F155+('Итоговая табл.1чел(все услуги-к'!$F155*'Таблица вводных'!$G$6))-('Расчет комиссии(Нади)'!$K155+'Таблица вводных'!$E$3+'Таблица вводных'!$F$3)</f>
        <v>21.529164086690741</v>
      </c>
      <c r="G155" s="59">
        <f>('Итоговая табл.1чел(все услуги-к'!$G155+('Итоговая табл.1чел(все услуги-к'!$G155*'Таблица вводных'!$G$7))-('Расчет комиссии(Нади)'!$K155+'Таблица вводных'!$E$3+'Таблица вводных'!$F$3)</f>
        <v>-2.2308359133092583</v>
      </c>
      <c r="H155" s="59">
        <f>'Итоговая табл.1чел(все услуги-к'!$H155-('Расчет комиссии(Нади)'!$K155+'Таблица вводных'!$E$3+'Таблица вводных'!$F$3)</f>
        <v>-2.2308359133092583</v>
      </c>
      <c r="I155" s="59">
        <f>('Итоговая табл.1чел(все услуги-к'!$I155+('Итоговая табл.1чел(все услуги-к'!$I155*'Таблица вводных'!$G$9))-('Расчет комиссии(Нади)'!$K155+'Таблица вводных'!$E$3+'Таблица вводных'!$F$3)</f>
        <v>-2.2308359133092583</v>
      </c>
      <c r="J155" s="13" t="s">
        <v>153</v>
      </c>
    </row>
    <row r="156" spans="1:10" ht="13.2" customHeight="1">
      <c r="A156" s="140"/>
      <c r="B156" s="5">
        <v>45437</v>
      </c>
      <c r="C156" s="6"/>
      <c r="D156" s="59">
        <f>(('Итоговая табл.1чел(все услуги-к'!$D156+('Итоговая табл.1чел(все услуги-к'!$D156*'Таблица вводных'!$G$4)))-('Расчет комиссии(Нади)'!$K156+'Таблица вводных'!$E$3+'Таблица вводных'!$F$3)</f>
        <v>5.4691640866907418</v>
      </c>
      <c r="E156" s="59">
        <f>('Итоговая табл.1чел(все услуги-к'!$E156+('Итоговая табл.1чел(все услуги-к'!$E156*'Таблица вводных'!$G$5))-('Расчет комиссии(Нади)'!$K156+'Таблица вводных'!$E$3+'Таблица вводных'!$F$3)</f>
        <v>-1.3150859133092583</v>
      </c>
      <c r="F156" s="59">
        <f>('Итоговая табл.1чел(все услуги-к'!$F156+('Итоговая табл.1чел(все услуги-к'!$F156*'Таблица вводных'!$G$6))-('Расчет комиссии(Нади)'!$K156+'Таблица вводных'!$E$3+'Таблица вводных'!$F$3)</f>
        <v>21.529164086690741</v>
      </c>
      <c r="G156" s="59">
        <f>('Итоговая табл.1чел(все услуги-к'!$G156+('Итоговая табл.1чел(все услуги-к'!$G156*'Таблица вводных'!$G$7))-('Расчет комиссии(Нади)'!$K156+'Таблица вводных'!$E$3+'Таблица вводных'!$F$3)</f>
        <v>-2.2308359133092583</v>
      </c>
      <c r="H156" s="59">
        <f>'Итоговая табл.1чел(все услуги-к'!$H156-('Расчет комиссии(Нади)'!$K156+'Таблица вводных'!$E$3+'Таблица вводных'!$F$3)</f>
        <v>-2.2308359133092583</v>
      </c>
      <c r="I156" s="59">
        <f>('Итоговая табл.1чел(все услуги-к'!$I156+('Итоговая табл.1чел(все услуги-к'!$I156*'Таблица вводных'!$G$9))-('Расчет комиссии(Нади)'!$K156+'Таблица вводных'!$E$3+'Таблица вводных'!$F$3)</f>
        <v>-2.2308359133092583</v>
      </c>
      <c r="J156" s="13" t="s">
        <v>153</v>
      </c>
    </row>
    <row r="157" spans="1:10" ht="13.2" customHeight="1">
      <c r="A157" s="140"/>
      <c r="B157" s="5">
        <v>45440</v>
      </c>
      <c r="C157" s="15"/>
      <c r="D157" s="59">
        <f>(('Итоговая табл.1чел(все услуги-к'!$D157+('Итоговая табл.1чел(все услуги-к'!$D157*'Таблица вводных'!$G$4)))-('Расчет комиссии(Нади)'!$K157+'Таблица вводных'!$E$3+'Таблица вводных'!$F$3)</f>
        <v>5.4691640866907418</v>
      </c>
      <c r="E157" s="59">
        <f>('Итоговая табл.1чел(все услуги-к'!$E157+('Итоговая табл.1чел(все услуги-к'!$E157*'Таблица вводных'!$G$5))-('Расчет комиссии(Нади)'!$K157+'Таблица вводных'!$E$3+'Таблица вводных'!$F$3)</f>
        <v>-1.3150859133092583</v>
      </c>
      <c r="F157" s="59">
        <f>('Итоговая табл.1чел(все услуги-к'!$F157+('Итоговая табл.1чел(все услуги-к'!$F157*'Таблица вводных'!$G$6))-('Расчет комиссии(Нади)'!$K157+'Таблица вводных'!$E$3+'Таблица вводных'!$F$3)</f>
        <v>21.529164086690741</v>
      </c>
      <c r="G157" s="59">
        <f>('Итоговая табл.1чел(все услуги-к'!$G157+('Итоговая табл.1чел(все услуги-к'!$G157*'Таблица вводных'!$G$7))-('Расчет комиссии(Нади)'!$K157+'Таблица вводных'!$E$3+'Таблица вводных'!$F$3)</f>
        <v>-2.2308359133092583</v>
      </c>
      <c r="H157" s="59">
        <f>'Итоговая табл.1чел(все услуги-к'!$H157-('Расчет комиссии(Нади)'!$K157+'Таблица вводных'!$E$3+'Таблица вводных'!$F$3)</f>
        <v>-2.2308359133092583</v>
      </c>
      <c r="I157" s="59">
        <f>('Итоговая табл.1чел(все услуги-к'!$I157+('Итоговая табл.1чел(все услуги-к'!$I157*'Таблица вводных'!$G$9))-('Расчет комиссии(Нади)'!$K157+'Таблица вводных'!$E$3+'Таблица вводных'!$F$3)</f>
        <v>-2.2308359133092583</v>
      </c>
      <c r="J157" s="13" t="s">
        <v>153</v>
      </c>
    </row>
    <row r="158" spans="1:10" ht="13.2" customHeight="1">
      <c r="A158" s="140"/>
      <c r="B158" s="5"/>
      <c r="C158" s="6"/>
      <c r="D158" s="59">
        <f>(('Итоговая табл.1чел(все услуги-к'!$D158+('Итоговая табл.1чел(все услуги-к'!$D158*'Таблица вводных'!$G$4)))-('Расчет комиссии(Нади)'!$K158+'Таблица вводных'!$E$3+'Таблица вводных'!$F$3)</f>
        <v>5.4691640866907418</v>
      </c>
      <c r="E158" s="59">
        <f>('Итоговая табл.1чел(все услуги-к'!$E158+('Итоговая табл.1чел(все услуги-к'!$E158*'Таблица вводных'!$G$5))-('Расчет комиссии(Нади)'!$K158+'Таблица вводных'!$E$3+'Таблица вводных'!$F$3)</f>
        <v>-1.3150859133092583</v>
      </c>
      <c r="F158" s="59">
        <f>('Итоговая табл.1чел(все услуги-к'!$F158+('Итоговая табл.1чел(все услуги-к'!$F158*'Таблица вводных'!$G$6))-('Расчет комиссии(Нади)'!$K158+'Таблица вводных'!$E$3+'Таблица вводных'!$F$3)</f>
        <v>21.529164086690741</v>
      </c>
      <c r="G158" s="59">
        <f>('Итоговая табл.1чел(все услуги-к'!$G158+('Итоговая табл.1чел(все услуги-к'!$G158*'Таблица вводных'!$G$7))-('Расчет комиссии(Нади)'!$K158+'Таблица вводных'!$E$3+'Таблица вводных'!$F$3)</f>
        <v>-2.2308359133092583</v>
      </c>
      <c r="H158" s="59">
        <f>'Итоговая табл.1чел(все услуги-к'!$H158-('Расчет комиссии(Нади)'!$K158+'Таблица вводных'!$E$3+'Таблица вводных'!$F$3)</f>
        <v>-2.2308359133092583</v>
      </c>
      <c r="I158" s="59">
        <f>('Итоговая табл.1чел(все услуги-к'!$I158+('Итоговая табл.1чел(все услуги-к'!$I158*'Таблица вводных'!$G$9))-('Расчет комиссии(Нади)'!$K158+'Таблица вводных'!$E$3+'Таблица вводных'!$F$3)</f>
        <v>-2.2308359133092583</v>
      </c>
      <c r="J158" s="13" t="s">
        <v>153</v>
      </c>
    </row>
    <row r="159" spans="1:10" ht="13.2" customHeight="1">
      <c r="A159" s="140"/>
      <c r="B159" s="5"/>
      <c r="C159" s="6"/>
      <c r="D159" s="59">
        <f>(('Итоговая табл.1чел(все услуги-к'!$D159+('Итоговая табл.1чел(все услуги-к'!$D159*'Таблица вводных'!$G$4)))-('Расчет комиссии(Нади)'!$K159+'Таблица вводных'!$E$3+'Таблица вводных'!$F$3)</f>
        <v>5.4691640866907418</v>
      </c>
      <c r="E159" s="59">
        <f>('Итоговая табл.1чел(все услуги-к'!$E159+('Итоговая табл.1чел(все услуги-к'!$E159*'Таблица вводных'!$G$5))-('Расчет комиссии(Нади)'!$K159+'Таблица вводных'!$E$3+'Таблица вводных'!$F$3)</f>
        <v>-1.3150859133092583</v>
      </c>
      <c r="F159" s="59">
        <f>('Итоговая табл.1чел(все услуги-к'!$F159+('Итоговая табл.1чел(все услуги-к'!$F159*'Таблица вводных'!$G$6))-('Расчет комиссии(Нади)'!$K159+'Таблица вводных'!$E$3+'Таблица вводных'!$F$3)</f>
        <v>21.529164086690741</v>
      </c>
      <c r="G159" s="59">
        <f>('Итоговая табл.1чел(все услуги-к'!$G159+('Итоговая табл.1чел(все услуги-к'!$G159*'Таблица вводных'!$G$7))-('Расчет комиссии(Нади)'!$K159+'Таблица вводных'!$E$3+'Таблица вводных'!$F$3)</f>
        <v>-2.2308359133092583</v>
      </c>
      <c r="H159" s="59">
        <f>'Итоговая табл.1чел(все услуги-к'!$H159-('Расчет комиссии(Нади)'!$K159+'Таблица вводных'!$E$3+'Таблица вводных'!$F$3)</f>
        <v>-2.2308359133092583</v>
      </c>
      <c r="I159" s="59">
        <f>('Итоговая табл.1чел(все услуги-к'!$I159+('Итоговая табл.1чел(все услуги-к'!$I159*'Таблица вводных'!$G$9))-('Расчет комиссии(Нади)'!$K159+'Таблица вводных'!$E$3+'Таблица вводных'!$F$3)</f>
        <v>-2.2308359133092583</v>
      </c>
      <c r="J159" s="13" t="s">
        <v>153</v>
      </c>
    </row>
    <row r="160" spans="1:10" ht="13.2" customHeight="1">
      <c r="A160" s="140"/>
      <c r="B160" s="5"/>
      <c r="C160" s="15"/>
      <c r="D160" s="59">
        <f>(('Итоговая табл.1чел(все услуги-к'!$D160+('Итоговая табл.1чел(все услуги-к'!$D160*'Таблица вводных'!$G$4)))-('Расчет комиссии(Нади)'!$K160+'Таблица вводных'!$E$3+'Таблица вводных'!$F$3)</f>
        <v>5.4691640866907418</v>
      </c>
      <c r="E160" s="59">
        <f>('Итоговая табл.1чел(все услуги-к'!$E160+('Итоговая табл.1чел(все услуги-к'!$E160*'Таблица вводных'!$G$5))-('Расчет комиссии(Нади)'!$K160+'Таблица вводных'!$E$3+'Таблица вводных'!$F$3)</f>
        <v>-1.3150859133092583</v>
      </c>
      <c r="F160" s="59">
        <f>('Итоговая табл.1чел(все услуги-к'!$F160+('Итоговая табл.1чел(все услуги-к'!$F160*'Таблица вводных'!$G$6))-('Расчет комиссии(Нади)'!$K160+'Таблица вводных'!$E$3+'Таблица вводных'!$F$3)</f>
        <v>21.529164086690741</v>
      </c>
      <c r="G160" s="59">
        <f>('Итоговая табл.1чел(все услуги-к'!$G160+('Итоговая табл.1чел(все услуги-к'!$G160*'Таблица вводных'!$G$7))-('Расчет комиссии(Нади)'!$K160+'Таблица вводных'!$E$3+'Таблица вводных'!$F$3)</f>
        <v>-2.2308359133092583</v>
      </c>
      <c r="H160" s="59">
        <f>'Итоговая табл.1чел(все услуги-к'!$H160-('Расчет комиссии(Нади)'!$K160+'Таблица вводных'!$E$3+'Таблица вводных'!$F$3)</f>
        <v>-2.2308359133092583</v>
      </c>
      <c r="I160" s="59">
        <f>('Итоговая табл.1чел(все услуги-к'!$I160+('Итоговая табл.1чел(все услуги-к'!$I160*'Таблица вводных'!$G$9))-('Расчет комиссии(Нади)'!$K160+'Таблица вводных'!$E$3+'Таблица вводных'!$F$3)</f>
        <v>-2.2308359133092583</v>
      </c>
      <c r="J160" s="13" t="s">
        <v>153</v>
      </c>
    </row>
    <row r="161" spans="1:10" ht="13.2" customHeight="1">
      <c r="A161" s="140"/>
      <c r="B161" s="5"/>
      <c r="C161" s="6"/>
      <c r="D161" s="59">
        <f>(('Итоговая табл.1чел(все услуги-к'!$D161+('Итоговая табл.1чел(все услуги-к'!$D161*'Таблица вводных'!$G$4)))-('Расчет комиссии(Нади)'!$K161+'Таблица вводных'!$E$3+'Таблица вводных'!$F$3)</f>
        <v>5.4691640866907418</v>
      </c>
      <c r="E161" s="59">
        <f>('Итоговая табл.1чел(все услуги-к'!$E161+('Итоговая табл.1чел(все услуги-к'!$E161*'Таблица вводных'!$G$5))-('Расчет комиссии(Нади)'!$K161+'Таблица вводных'!$E$3+'Таблица вводных'!$F$3)</f>
        <v>-1.3150859133092583</v>
      </c>
      <c r="F161" s="59">
        <f>('Итоговая табл.1чел(все услуги-к'!$F161+('Итоговая табл.1чел(все услуги-к'!$F161*'Таблица вводных'!$G$6))-('Расчет комиссии(Нади)'!$K161+'Таблица вводных'!$E$3+'Таблица вводных'!$F$3)</f>
        <v>21.529164086690741</v>
      </c>
      <c r="G161" s="59">
        <f>('Итоговая табл.1чел(все услуги-к'!$G161+('Итоговая табл.1чел(все услуги-к'!$G161*'Таблица вводных'!$G$7))-('Расчет комиссии(Нади)'!$K161+'Таблица вводных'!$E$3+'Таблица вводных'!$F$3)</f>
        <v>-2.2308359133092583</v>
      </c>
      <c r="H161" s="59">
        <f>'Итоговая табл.1чел(все услуги-к'!$H161-('Расчет комиссии(Нади)'!$K161+'Таблица вводных'!$E$3+'Таблица вводных'!$F$3)</f>
        <v>-2.2308359133092583</v>
      </c>
      <c r="I161" s="59">
        <f>('Итоговая табл.1чел(все услуги-к'!$I161+('Итоговая табл.1чел(все услуги-к'!$I161*'Таблица вводных'!$G$9))-('Расчет комиссии(Нади)'!$K161+'Таблица вводных'!$E$3+'Таблица вводных'!$F$3)</f>
        <v>-2.2308359133092583</v>
      </c>
      <c r="J161" s="13" t="s">
        <v>153</v>
      </c>
    </row>
    <row r="162" spans="1:10" ht="13.2" customHeight="1">
      <c r="A162" s="140"/>
      <c r="B162" s="5"/>
      <c r="C162" s="15"/>
      <c r="D162" s="59">
        <f>(('Итоговая табл.1чел(все услуги-к'!$D162+('Итоговая табл.1чел(все услуги-к'!$D162*'Таблица вводных'!$G$4)))-('Расчет комиссии(Нади)'!$K162+'Таблица вводных'!$E$3+'Таблица вводных'!$F$3)</f>
        <v>5.4691640866907418</v>
      </c>
      <c r="E162" s="59">
        <f>('Итоговая табл.1чел(все услуги-к'!$E162+('Итоговая табл.1чел(все услуги-к'!$E162*'Таблица вводных'!$G$5))-('Расчет комиссии(Нади)'!$K162+'Таблица вводных'!$E$3+'Таблица вводных'!$F$3)</f>
        <v>-1.3150859133092583</v>
      </c>
      <c r="F162" s="59">
        <f>('Итоговая табл.1чел(все услуги-к'!$F162+('Итоговая табл.1чел(все услуги-к'!$F162*'Таблица вводных'!$G$6))-('Расчет комиссии(Нади)'!$K162+'Таблица вводных'!$E$3+'Таблица вводных'!$F$3)</f>
        <v>21.529164086690741</v>
      </c>
      <c r="G162" s="59">
        <f>('Итоговая табл.1чел(все услуги-к'!$G162+('Итоговая табл.1чел(все услуги-к'!$G162*'Таблица вводных'!$G$7))-('Расчет комиссии(Нади)'!$K162+'Таблица вводных'!$E$3+'Таблица вводных'!$F$3)</f>
        <v>-2.2308359133092583</v>
      </c>
      <c r="H162" s="59">
        <f>'Итоговая табл.1чел(все услуги-к'!$H162-('Расчет комиссии(Нади)'!$K162+'Таблица вводных'!$E$3+'Таблица вводных'!$F$3)</f>
        <v>-2.2308359133092583</v>
      </c>
      <c r="I162" s="59">
        <f>('Итоговая табл.1чел(все услуги-к'!$I162+('Итоговая табл.1чел(все услуги-к'!$I162*'Таблица вводных'!$G$9))-('Расчет комиссии(Нади)'!$K162+'Таблица вводных'!$E$3+'Таблица вводных'!$F$3)</f>
        <v>-2.2308359133092583</v>
      </c>
      <c r="J162" s="13" t="s">
        <v>153</v>
      </c>
    </row>
    <row r="163" spans="1:10" ht="13.2" customHeight="1">
      <c r="A163" s="141"/>
      <c r="B163" s="18"/>
      <c r="C163" s="19"/>
      <c r="D163" s="59">
        <f>(('Итоговая табл.1чел(все услуги-к'!$D163+('Итоговая табл.1чел(все услуги-к'!$D163*'Таблица вводных'!$G$4)))-('Расчет комиссии(Нади)'!$K163+'Таблица вводных'!$E$3+'Таблица вводных'!$F$3)</f>
        <v>5.4691640866907418</v>
      </c>
      <c r="E163" s="59">
        <f>('Итоговая табл.1чел(все услуги-к'!$E163+('Итоговая табл.1чел(все услуги-к'!$E163*'Таблица вводных'!$G$5))-('Расчет комиссии(Нади)'!$K163+'Таблица вводных'!$E$3+'Таблица вводных'!$F$3)</f>
        <v>-1.3150859133092583</v>
      </c>
      <c r="F163" s="59">
        <f>('Итоговая табл.1чел(все услуги-к'!$F163+('Итоговая табл.1чел(все услуги-к'!$F163*'Таблица вводных'!$G$6))-('Расчет комиссии(Нади)'!$K163+'Таблица вводных'!$E$3+'Таблица вводных'!$F$3)</f>
        <v>21.529164086690741</v>
      </c>
      <c r="G163" s="59">
        <f>('Итоговая табл.1чел(все услуги-к'!$G163+('Итоговая табл.1чел(все услуги-к'!$G163*'Таблица вводных'!$G$7))-('Расчет комиссии(Нади)'!$K163+'Таблица вводных'!$E$3+'Таблица вводных'!$F$3)</f>
        <v>-2.2308359133092583</v>
      </c>
      <c r="H163" s="59">
        <f>'Итоговая табл.1чел(все услуги-к'!$H163-('Расчет комиссии(Нади)'!$K163+'Таблица вводных'!$E$3+'Таблица вводных'!$F$3)</f>
        <v>-2.2308359133092583</v>
      </c>
      <c r="I163" s="59">
        <f>('Итоговая табл.1чел(все услуги-к'!$I163+('Итоговая табл.1чел(все услуги-к'!$I163*'Таблица вводных'!$G$9))-('Расчет комиссии(Нади)'!$K163+'Таблица вводных'!$E$3+'Таблица вводных'!$F$3)</f>
        <v>-2.2308359133092583</v>
      </c>
      <c r="J163" s="22" t="s">
        <v>153</v>
      </c>
    </row>
    <row r="164" spans="1:10" ht="13.2" customHeight="1">
      <c r="A164" s="142" t="s">
        <v>159</v>
      </c>
      <c r="B164" s="5">
        <v>45402</v>
      </c>
      <c r="C164" s="97"/>
      <c r="D164" s="59">
        <f>(('Итоговая табл.1чел(все услуги-к'!$D164+('Итоговая табл.1чел(все услуги-к'!$D164*'Таблица вводных'!$G$4)))-('Расчет комиссии(Нади)'!$K164+'Таблица вводных'!$E$3+'Таблица вводных'!$F$3)</f>
        <v>5.4691640866907418</v>
      </c>
      <c r="E164" s="59">
        <f>('Итоговая табл.1чел(все услуги-к'!$E164+('Итоговая табл.1чел(все услуги-к'!$E164*'Таблица вводных'!$G$5))-('Расчет комиссии(Нади)'!$K164+'Таблица вводных'!$E$3+'Таблица вводных'!$F$3)</f>
        <v>-1.3150859133092583</v>
      </c>
      <c r="F164" s="59">
        <f>('Итоговая табл.1чел(все услуги-к'!$F164+('Итоговая табл.1чел(все услуги-к'!$F164*'Таблица вводных'!$G$6))-('Расчет комиссии(Нади)'!$K164+'Таблица вводных'!$E$3+'Таблица вводных'!$F$3)</f>
        <v>21.529164086690741</v>
      </c>
      <c r="G164" s="59">
        <f>('Итоговая табл.1чел(все услуги-к'!$G164+('Итоговая табл.1чел(все услуги-к'!$G164*'Таблица вводных'!$G$7))-('Расчет комиссии(Нади)'!$K164+'Таблица вводных'!$E$3+'Таблица вводных'!$F$3)</f>
        <v>-2.2308359133092583</v>
      </c>
      <c r="H164" s="59">
        <f>'Итоговая табл.1чел(все услуги-к'!$H164-('Расчет комиссии(Нади)'!$K164+'Таблица вводных'!$E$3+'Таблица вводных'!$F$3)</f>
        <v>-2.2308359133092583</v>
      </c>
      <c r="I164" s="59">
        <f>('Итоговая табл.1чел(все услуги-к'!$I164+('Итоговая табл.1чел(все услуги-к'!$I164*'Таблица вводных'!$G$9))-('Расчет комиссии(Нади)'!$K164+'Таблица вводных'!$E$3+'Таблица вводных'!$F$3)</f>
        <v>-2.2308359133092583</v>
      </c>
      <c r="J164" s="10" t="s">
        <v>143</v>
      </c>
    </row>
    <row r="165" spans="1:10" ht="13.2" customHeight="1">
      <c r="A165" s="140"/>
      <c r="B165" s="5">
        <v>45405</v>
      </c>
      <c r="C165" s="6"/>
      <c r="D165" s="59">
        <f>(('Итоговая табл.1чел(все услуги-к'!$D165+('Итоговая табл.1чел(все услуги-к'!$D165*'Таблица вводных'!$G$4)))-('Расчет комиссии(Нади)'!$K165+'Таблица вводных'!$E$3+'Таблица вводных'!$F$3)</f>
        <v>5.4691640866907418</v>
      </c>
      <c r="E165" s="59">
        <f>('Итоговая табл.1чел(все услуги-к'!$E165+('Итоговая табл.1чел(все услуги-к'!$E165*'Таблица вводных'!$G$5))-('Расчет комиссии(Нади)'!$K165+'Таблица вводных'!$E$3+'Таблица вводных'!$F$3)</f>
        <v>-1.3150859133092583</v>
      </c>
      <c r="F165" s="59">
        <f>('Итоговая табл.1чел(все услуги-к'!$F165+('Итоговая табл.1чел(все услуги-к'!$F165*'Таблица вводных'!$G$6))-('Расчет комиссии(Нади)'!$K165+'Таблица вводных'!$E$3+'Таблица вводных'!$F$3)</f>
        <v>21.529164086690741</v>
      </c>
      <c r="G165" s="59">
        <f>('Итоговая табл.1чел(все услуги-к'!$G165+('Итоговая табл.1чел(все услуги-к'!$G165*'Таблица вводных'!$G$7))-('Расчет комиссии(Нади)'!$K165+'Таблица вводных'!$E$3+'Таблица вводных'!$F$3)</f>
        <v>-2.2308359133092583</v>
      </c>
      <c r="H165" s="59">
        <f>'Итоговая табл.1чел(все услуги-к'!$H165-('Расчет комиссии(Нади)'!$K165+'Таблица вводных'!$E$3+'Таблица вводных'!$F$3)</f>
        <v>-2.2308359133092583</v>
      </c>
      <c r="I165" s="59">
        <f>('Итоговая табл.1чел(все услуги-к'!$I165+('Итоговая табл.1чел(все услуги-к'!$I165*'Таблица вводных'!$G$9))-('Расчет комиссии(Нади)'!$K165+'Таблица вводных'!$E$3+'Таблица вводных'!$F$3)</f>
        <v>-2.2308359133092583</v>
      </c>
      <c r="J165" s="13" t="s">
        <v>143</v>
      </c>
    </row>
    <row r="166" spans="1:10" ht="13.2" customHeight="1">
      <c r="A166" s="140"/>
      <c r="B166" s="5">
        <v>45409</v>
      </c>
      <c r="C166" s="15"/>
      <c r="D166" s="59">
        <f>(('Итоговая табл.1чел(все услуги-к'!$D166+('Итоговая табл.1чел(все услуги-к'!$D166*'Таблица вводных'!$G$4)))-('Расчет комиссии(Нади)'!$K166+'Таблица вводных'!$E$3+'Таблица вводных'!$F$3)</f>
        <v>5.4691640866907418</v>
      </c>
      <c r="E166" s="59">
        <f>('Итоговая табл.1чел(все услуги-к'!$E166+('Итоговая табл.1чел(все услуги-к'!$E166*'Таблица вводных'!$G$5))-('Расчет комиссии(Нади)'!$K166+'Таблица вводных'!$E$3+'Таблица вводных'!$F$3)</f>
        <v>-1.3150859133092583</v>
      </c>
      <c r="F166" s="59">
        <f>('Итоговая табл.1чел(все услуги-к'!$F166+('Итоговая табл.1чел(все услуги-к'!$F166*'Таблица вводных'!$G$6))-('Расчет комиссии(Нади)'!$K166+'Таблица вводных'!$E$3+'Таблица вводных'!$F$3)</f>
        <v>21.529164086690741</v>
      </c>
      <c r="G166" s="59">
        <f>('Итоговая табл.1чел(все услуги-к'!$G166+('Итоговая табл.1чел(все услуги-к'!$G166*'Таблица вводных'!$G$7))-('Расчет комиссии(Нади)'!$K166+'Таблица вводных'!$E$3+'Таблица вводных'!$F$3)</f>
        <v>-2.2308359133092583</v>
      </c>
      <c r="H166" s="59">
        <f>'Итоговая табл.1чел(все услуги-к'!$H166-('Расчет комиссии(Нади)'!$K166+'Таблица вводных'!$E$3+'Таблица вводных'!$F$3)</f>
        <v>-2.2308359133092583</v>
      </c>
      <c r="I166" s="59">
        <f>('Итоговая табл.1чел(все услуги-к'!$I166+('Итоговая табл.1чел(все услуги-к'!$I166*'Таблица вводных'!$G$9))-('Расчет комиссии(Нади)'!$K166+'Таблица вводных'!$E$3+'Таблица вводных'!$F$3)</f>
        <v>-2.2308359133092583</v>
      </c>
      <c r="J166" s="13" t="s">
        <v>143</v>
      </c>
    </row>
    <row r="167" spans="1:10" ht="13.2" customHeight="1">
      <c r="A167" s="140"/>
      <c r="B167" s="5">
        <v>45412</v>
      </c>
      <c r="C167" s="6"/>
      <c r="D167" s="59">
        <f>(('Итоговая табл.1чел(все услуги-к'!$D167+('Итоговая табл.1чел(все услуги-к'!$D167*'Таблица вводных'!$G$4)))-('Расчет комиссии(Нади)'!$K167+'Таблица вводных'!$E$3+'Таблица вводных'!$F$3)</f>
        <v>5.4691640866907418</v>
      </c>
      <c r="E167" s="59">
        <f>('Итоговая табл.1чел(все услуги-к'!$E167+('Итоговая табл.1чел(все услуги-к'!$E167*'Таблица вводных'!$G$5))-('Расчет комиссии(Нади)'!$K167+'Таблица вводных'!$E$3+'Таблица вводных'!$F$3)</f>
        <v>-1.3150859133092583</v>
      </c>
      <c r="F167" s="59">
        <f>('Итоговая табл.1чел(все услуги-к'!$F167+('Итоговая табл.1чел(все услуги-к'!$F167*'Таблица вводных'!$G$6))-('Расчет комиссии(Нади)'!$K167+'Таблица вводных'!$E$3+'Таблица вводных'!$F$3)</f>
        <v>21.529164086690741</v>
      </c>
      <c r="G167" s="59">
        <f>('Итоговая табл.1чел(все услуги-к'!$G167+('Итоговая табл.1чел(все услуги-к'!$G167*'Таблица вводных'!$G$7))-('Расчет комиссии(Нади)'!$K167+'Таблица вводных'!$E$3+'Таблица вводных'!$F$3)</f>
        <v>-2.2308359133092583</v>
      </c>
      <c r="H167" s="59">
        <f>'Итоговая табл.1чел(все услуги-к'!$H167-('Расчет комиссии(Нади)'!$K167+'Таблица вводных'!$E$3+'Таблица вводных'!$F$3)</f>
        <v>-2.2308359133092583</v>
      </c>
      <c r="I167" s="59">
        <f>('Итоговая табл.1чел(все услуги-к'!$I167+('Итоговая табл.1чел(все услуги-к'!$I167*'Таблица вводных'!$G$9))-('Расчет комиссии(Нади)'!$K167+'Таблица вводных'!$E$3+'Таблица вводных'!$F$3)</f>
        <v>-2.2308359133092583</v>
      </c>
      <c r="J167" s="13" t="s">
        <v>143</v>
      </c>
    </row>
    <row r="168" spans="1:10" ht="13.2" customHeight="1">
      <c r="A168" s="140"/>
      <c r="B168" s="5">
        <v>45416</v>
      </c>
      <c r="C168" s="15"/>
      <c r="D168" s="59">
        <f>(('Итоговая табл.1чел(все услуги-к'!$D168+('Итоговая табл.1чел(все услуги-к'!$D168*'Таблица вводных'!$G$4)))-('Расчет комиссии(Нади)'!$K168+'Таблица вводных'!$E$3+'Таблица вводных'!$F$3)</f>
        <v>5.4691640866907418</v>
      </c>
      <c r="E168" s="59">
        <f>('Итоговая табл.1чел(все услуги-к'!$E168+('Итоговая табл.1чел(все услуги-к'!$E168*'Таблица вводных'!$G$5))-('Расчет комиссии(Нади)'!$K168+'Таблица вводных'!$E$3+'Таблица вводных'!$F$3)</f>
        <v>-1.3150859133092583</v>
      </c>
      <c r="F168" s="59">
        <f>('Итоговая табл.1чел(все услуги-к'!$F168+('Итоговая табл.1чел(все услуги-к'!$F168*'Таблица вводных'!$G$6))-('Расчет комиссии(Нади)'!$K168+'Таблица вводных'!$E$3+'Таблица вводных'!$F$3)</f>
        <v>21.529164086690741</v>
      </c>
      <c r="G168" s="59">
        <f>('Итоговая табл.1чел(все услуги-к'!$G168+('Итоговая табл.1чел(все услуги-к'!$G168*'Таблица вводных'!$G$7))-('Расчет комиссии(Нади)'!$K168+'Таблица вводных'!$E$3+'Таблица вводных'!$F$3)</f>
        <v>-2.2308359133092583</v>
      </c>
      <c r="H168" s="59">
        <f>'Итоговая табл.1чел(все услуги-к'!$H168-('Расчет комиссии(Нади)'!$K168+'Таблица вводных'!$E$3+'Таблица вводных'!$F$3)</f>
        <v>-2.2308359133092583</v>
      </c>
      <c r="I168" s="59">
        <f>('Итоговая табл.1чел(все услуги-к'!$I168+('Итоговая табл.1чел(все услуги-к'!$I168*'Таблица вводных'!$G$9))-('Расчет комиссии(Нади)'!$K168+'Таблица вводных'!$E$3+'Таблица вводных'!$F$3)</f>
        <v>-2.2308359133092583</v>
      </c>
      <c r="J168" s="13" t="s">
        <v>143</v>
      </c>
    </row>
    <row r="169" spans="1:10" ht="13.2" customHeight="1">
      <c r="A169" s="140"/>
      <c r="B169" s="5">
        <v>45419</v>
      </c>
      <c r="C169" s="15"/>
      <c r="D169" s="59">
        <f>(('Итоговая табл.1чел(все услуги-к'!$D169+('Итоговая табл.1чел(все услуги-к'!$D169*'Таблица вводных'!$G$4)))-('Расчет комиссии(Нади)'!$K169+'Таблица вводных'!$E$3+'Таблица вводных'!$F$3)</f>
        <v>5.4691640866907418</v>
      </c>
      <c r="E169" s="59">
        <f>('Итоговая табл.1чел(все услуги-к'!$E169+('Итоговая табл.1чел(все услуги-к'!$E169*'Таблица вводных'!$G$5))-('Расчет комиссии(Нади)'!$K169+'Таблица вводных'!$E$3+'Таблица вводных'!$F$3)</f>
        <v>-1.3150859133092583</v>
      </c>
      <c r="F169" s="59">
        <f>('Итоговая табл.1чел(все услуги-к'!$F169+('Итоговая табл.1чел(все услуги-к'!$F169*'Таблица вводных'!$G$6))-('Расчет комиссии(Нади)'!$K169+'Таблица вводных'!$E$3+'Таблица вводных'!$F$3)</f>
        <v>21.529164086690741</v>
      </c>
      <c r="G169" s="59">
        <f>('Итоговая табл.1чел(все услуги-к'!$G169+('Итоговая табл.1чел(все услуги-к'!$G169*'Таблица вводных'!$G$7))-('Расчет комиссии(Нади)'!$K169+'Таблица вводных'!$E$3+'Таблица вводных'!$F$3)</f>
        <v>-2.2308359133092583</v>
      </c>
      <c r="H169" s="59">
        <f>'Итоговая табл.1чел(все услуги-к'!$H169-('Расчет комиссии(Нади)'!$K169+'Таблица вводных'!$E$3+'Таблица вводных'!$F$3)</f>
        <v>-2.2308359133092583</v>
      </c>
      <c r="I169" s="59">
        <f>('Итоговая табл.1чел(все услуги-к'!$I169+('Итоговая табл.1чел(все услуги-к'!$I169*'Таблица вводных'!$G$9))-('Расчет комиссии(Нади)'!$K169+'Таблица вводных'!$E$3+'Таблица вводных'!$F$3)</f>
        <v>-2.2308359133092583</v>
      </c>
      <c r="J169" s="13" t="s">
        <v>143</v>
      </c>
    </row>
    <row r="170" spans="1:10" ht="13.2" customHeight="1">
      <c r="A170" s="140"/>
      <c r="B170" s="5">
        <v>45423</v>
      </c>
      <c r="C170" s="15"/>
      <c r="D170" s="59">
        <f>(('Итоговая табл.1чел(все услуги-к'!$D170+('Итоговая табл.1чел(все услуги-к'!$D170*'Таблица вводных'!$G$4)))-('Расчет комиссии(Нади)'!$K170+'Таблица вводных'!$E$3+'Таблица вводных'!$F$3)</f>
        <v>5.4691640866907418</v>
      </c>
      <c r="E170" s="59">
        <f>('Итоговая табл.1чел(все услуги-к'!$E170+('Итоговая табл.1чел(все услуги-к'!$E170*'Таблица вводных'!$G$5))-('Расчет комиссии(Нади)'!$K170+'Таблица вводных'!$E$3+'Таблица вводных'!$F$3)</f>
        <v>-1.3150859133092583</v>
      </c>
      <c r="F170" s="59">
        <f>('Итоговая табл.1чел(все услуги-к'!$F170+('Итоговая табл.1чел(все услуги-к'!$F170*'Таблица вводных'!$G$6))-('Расчет комиссии(Нади)'!$K170+'Таблица вводных'!$E$3+'Таблица вводных'!$F$3)</f>
        <v>21.529164086690741</v>
      </c>
      <c r="G170" s="59">
        <f>('Итоговая табл.1чел(все услуги-к'!$G170+('Итоговая табл.1чел(все услуги-к'!$G170*'Таблица вводных'!$G$7))-('Расчет комиссии(Нади)'!$K170+'Таблица вводных'!$E$3+'Таблица вводных'!$F$3)</f>
        <v>-2.2308359133092583</v>
      </c>
      <c r="H170" s="59">
        <f>'Итоговая табл.1чел(все услуги-к'!$H170-('Расчет комиссии(Нади)'!$K170+'Таблица вводных'!$E$3+'Таблица вводных'!$F$3)</f>
        <v>-2.2308359133092583</v>
      </c>
      <c r="I170" s="59">
        <f>('Итоговая табл.1чел(все услуги-к'!$I170+('Итоговая табл.1чел(все услуги-к'!$I170*'Таблица вводных'!$G$9))-('Расчет комиссии(Нади)'!$K170+'Таблица вводных'!$E$3+'Таблица вводных'!$F$3)</f>
        <v>-2.2308359133092583</v>
      </c>
      <c r="J170" s="13" t="s">
        <v>143</v>
      </c>
    </row>
    <row r="171" spans="1:10" ht="13.2" customHeight="1">
      <c r="A171" s="140"/>
      <c r="B171" s="5">
        <v>45426</v>
      </c>
      <c r="C171" s="6"/>
      <c r="D171" s="59">
        <f>(('Итоговая табл.1чел(все услуги-к'!$D171+('Итоговая табл.1чел(все услуги-к'!$D171*'Таблица вводных'!$G$4)))-('Расчет комиссии(Нади)'!$K171+'Таблица вводных'!$E$3+'Таблица вводных'!$F$3)</f>
        <v>5.4691640866907418</v>
      </c>
      <c r="E171" s="59">
        <f>('Итоговая табл.1чел(все услуги-к'!$E171+('Итоговая табл.1чел(все услуги-к'!$E171*'Таблица вводных'!$G$5))-('Расчет комиссии(Нади)'!$K171+'Таблица вводных'!$E$3+'Таблица вводных'!$F$3)</f>
        <v>-1.3150859133092583</v>
      </c>
      <c r="F171" s="59">
        <f>('Итоговая табл.1чел(все услуги-к'!$F171+('Итоговая табл.1чел(все услуги-к'!$F171*'Таблица вводных'!$G$6))-('Расчет комиссии(Нади)'!$K171+'Таблица вводных'!$E$3+'Таблица вводных'!$F$3)</f>
        <v>21.529164086690741</v>
      </c>
      <c r="G171" s="59">
        <f>('Итоговая табл.1чел(все услуги-к'!$G171+('Итоговая табл.1чел(все услуги-к'!$G171*'Таблица вводных'!$G$7))-('Расчет комиссии(Нади)'!$K171+'Таблица вводных'!$E$3+'Таблица вводных'!$F$3)</f>
        <v>-2.2308359133092583</v>
      </c>
      <c r="H171" s="59">
        <f>'Итоговая табл.1чел(все услуги-к'!$H171-('Расчет комиссии(Нади)'!$K171+'Таблица вводных'!$E$3+'Таблица вводных'!$F$3)</f>
        <v>-2.2308359133092583</v>
      </c>
      <c r="I171" s="59">
        <f>('Итоговая табл.1чел(все услуги-к'!$I171+('Итоговая табл.1чел(все услуги-к'!$I171*'Таблица вводных'!$G$9))-('Расчет комиссии(Нади)'!$K171+'Таблица вводных'!$E$3+'Таблица вводных'!$F$3)</f>
        <v>-2.2308359133092583</v>
      </c>
      <c r="J171" s="13" t="s">
        <v>143</v>
      </c>
    </row>
    <row r="172" spans="1:10" ht="13.2" customHeight="1">
      <c r="A172" s="140"/>
      <c r="B172" s="5">
        <v>45430</v>
      </c>
      <c r="C172" s="15"/>
      <c r="D172" s="59">
        <f>(('Итоговая табл.1чел(все услуги-к'!$D172+('Итоговая табл.1чел(все услуги-к'!$D172*'Таблица вводных'!$G$4)))-('Расчет комиссии(Нади)'!$K172+'Таблица вводных'!$E$3+'Таблица вводных'!$F$3)</f>
        <v>5.4691640866907418</v>
      </c>
      <c r="E172" s="59">
        <f>('Итоговая табл.1чел(все услуги-к'!$E172+('Итоговая табл.1чел(все услуги-к'!$E172*'Таблица вводных'!$G$5))-('Расчет комиссии(Нади)'!$K172+'Таблица вводных'!$E$3+'Таблица вводных'!$F$3)</f>
        <v>-1.3150859133092583</v>
      </c>
      <c r="F172" s="59">
        <f>('Итоговая табл.1чел(все услуги-к'!$F172+('Итоговая табл.1чел(все услуги-к'!$F172*'Таблица вводных'!$G$6))-('Расчет комиссии(Нади)'!$K172+'Таблица вводных'!$E$3+'Таблица вводных'!$F$3)</f>
        <v>21.529164086690741</v>
      </c>
      <c r="G172" s="59">
        <f>('Итоговая табл.1чел(все услуги-к'!$G172+('Итоговая табл.1чел(все услуги-к'!$G172*'Таблица вводных'!$G$7))-('Расчет комиссии(Нади)'!$K172+'Таблица вводных'!$E$3+'Таблица вводных'!$F$3)</f>
        <v>-2.2308359133092583</v>
      </c>
      <c r="H172" s="59">
        <f>'Итоговая табл.1чел(все услуги-к'!$H172-('Расчет комиссии(Нади)'!$K172+'Таблица вводных'!$E$3+'Таблица вводных'!$F$3)</f>
        <v>-2.2308359133092583</v>
      </c>
      <c r="I172" s="59">
        <f>('Итоговая табл.1чел(все услуги-к'!$I172+('Итоговая табл.1чел(все услуги-к'!$I172*'Таблица вводных'!$G$9))-('Расчет комиссии(Нади)'!$K172+'Таблица вводных'!$E$3+'Таблица вводных'!$F$3)</f>
        <v>-2.2308359133092583</v>
      </c>
      <c r="J172" s="13" t="s">
        <v>143</v>
      </c>
    </row>
    <row r="173" spans="1:10" ht="13.2" customHeight="1">
      <c r="A173" s="140"/>
      <c r="B173" s="5">
        <v>45433</v>
      </c>
      <c r="C173" s="15"/>
      <c r="D173" s="59">
        <f>(('Итоговая табл.1чел(все услуги-к'!$D173+('Итоговая табл.1чел(все услуги-к'!$D173*'Таблица вводных'!$G$4)))-('Расчет комиссии(Нади)'!$K173+'Таблица вводных'!$E$3+'Таблица вводных'!$F$3)</f>
        <v>5.4691640866907418</v>
      </c>
      <c r="E173" s="59">
        <f>('Итоговая табл.1чел(все услуги-к'!$E173+('Итоговая табл.1чел(все услуги-к'!$E173*'Таблица вводных'!$G$5))-('Расчет комиссии(Нади)'!$K173+'Таблица вводных'!$E$3+'Таблица вводных'!$F$3)</f>
        <v>-1.3150859133092583</v>
      </c>
      <c r="F173" s="59">
        <f>('Итоговая табл.1чел(все услуги-к'!$F173+('Итоговая табл.1чел(все услуги-к'!$F173*'Таблица вводных'!$G$6))-('Расчет комиссии(Нади)'!$K173+'Таблица вводных'!$E$3+'Таблица вводных'!$F$3)</f>
        <v>21.529164086690741</v>
      </c>
      <c r="G173" s="59">
        <f>('Итоговая табл.1чел(все услуги-к'!$G173+('Итоговая табл.1чел(все услуги-к'!$G173*'Таблица вводных'!$G$7))-('Расчет комиссии(Нади)'!$K173+'Таблица вводных'!$E$3+'Таблица вводных'!$F$3)</f>
        <v>-2.2308359133092583</v>
      </c>
      <c r="H173" s="59">
        <f>'Итоговая табл.1чел(все услуги-к'!$H173-('Расчет комиссии(Нади)'!$K173+'Таблица вводных'!$E$3+'Таблица вводных'!$F$3)</f>
        <v>-2.2308359133092583</v>
      </c>
      <c r="I173" s="59">
        <f>('Итоговая табл.1чел(все услуги-к'!$I173+('Итоговая табл.1чел(все услуги-к'!$I173*'Таблица вводных'!$G$9))-('Расчет комиссии(Нади)'!$K173+'Таблица вводных'!$E$3+'Таблица вводных'!$F$3)</f>
        <v>-2.2308359133092583</v>
      </c>
      <c r="J173" s="13" t="s">
        <v>143</v>
      </c>
    </row>
    <row r="174" spans="1:10" ht="13.2" customHeight="1">
      <c r="A174" s="140"/>
      <c r="B174" s="5">
        <v>45437</v>
      </c>
      <c r="C174" s="6"/>
      <c r="D174" s="59">
        <f>(('Итоговая табл.1чел(все услуги-к'!$D174+('Итоговая табл.1чел(все услуги-к'!$D174*'Таблица вводных'!$G$4)))-('Расчет комиссии(Нади)'!$K174+'Таблица вводных'!$E$3+'Таблица вводных'!$F$3)</f>
        <v>5.4691640866907418</v>
      </c>
      <c r="E174" s="59">
        <f>('Итоговая табл.1чел(все услуги-к'!$E174+('Итоговая табл.1чел(все услуги-к'!$E174*'Таблица вводных'!$G$5))-('Расчет комиссии(Нади)'!$K174+'Таблица вводных'!$E$3+'Таблица вводных'!$F$3)</f>
        <v>-1.3150859133092583</v>
      </c>
      <c r="F174" s="59">
        <f>('Итоговая табл.1чел(все услуги-к'!$F174+('Итоговая табл.1чел(все услуги-к'!$F174*'Таблица вводных'!$G$6))-('Расчет комиссии(Нади)'!$K174+'Таблица вводных'!$E$3+'Таблица вводных'!$F$3)</f>
        <v>21.529164086690741</v>
      </c>
      <c r="G174" s="59">
        <f>('Итоговая табл.1чел(все услуги-к'!$G174+('Итоговая табл.1чел(все услуги-к'!$G174*'Таблица вводных'!$G$7))-('Расчет комиссии(Нади)'!$K174+'Таблица вводных'!$E$3+'Таблица вводных'!$F$3)</f>
        <v>-2.2308359133092583</v>
      </c>
      <c r="H174" s="59">
        <f>'Итоговая табл.1чел(все услуги-к'!$H174-('Расчет комиссии(Нади)'!$K174+'Таблица вводных'!$E$3+'Таблица вводных'!$F$3)</f>
        <v>-2.2308359133092583</v>
      </c>
      <c r="I174" s="59">
        <f>('Итоговая табл.1чел(все услуги-к'!$I174+('Итоговая табл.1чел(все услуги-к'!$I174*'Таблица вводных'!$G$9))-('Расчет комиссии(Нади)'!$K174+'Таблица вводных'!$E$3+'Таблица вводных'!$F$3)</f>
        <v>-2.2308359133092583</v>
      </c>
      <c r="J174" s="13" t="s">
        <v>143</v>
      </c>
    </row>
    <row r="175" spans="1:10" ht="13.2" customHeight="1">
      <c r="A175" s="140"/>
      <c r="B175" s="5">
        <v>45440</v>
      </c>
      <c r="C175" s="15"/>
      <c r="D175" s="59">
        <f>(('Итоговая табл.1чел(все услуги-к'!$D175+('Итоговая табл.1чел(все услуги-к'!$D175*'Таблица вводных'!$G$4)))-('Расчет комиссии(Нади)'!$K175+'Таблица вводных'!$E$3+'Таблица вводных'!$F$3)</f>
        <v>5.4691640866907418</v>
      </c>
      <c r="E175" s="59">
        <f>('Итоговая табл.1чел(все услуги-к'!$E175+('Итоговая табл.1чел(все услуги-к'!$E175*'Таблица вводных'!$G$5))-('Расчет комиссии(Нади)'!$K175+'Таблица вводных'!$E$3+'Таблица вводных'!$F$3)</f>
        <v>-1.3150859133092583</v>
      </c>
      <c r="F175" s="59">
        <f>('Итоговая табл.1чел(все услуги-к'!$F175+('Итоговая табл.1чел(все услуги-к'!$F175*'Таблица вводных'!$G$6))-('Расчет комиссии(Нади)'!$K175+'Таблица вводных'!$E$3+'Таблица вводных'!$F$3)</f>
        <v>21.529164086690741</v>
      </c>
      <c r="G175" s="59">
        <f>('Итоговая табл.1чел(все услуги-к'!$G175+('Итоговая табл.1чел(все услуги-к'!$G175*'Таблица вводных'!$G$7))-('Расчет комиссии(Нади)'!$K175+'Таблица вводных'!$E$3+'Таблица вводных'!$F$3)</f>
        <v>-2.2308359133092583</v>
      </c>
      <c r="H175" s="59">
        <f>'Итоговая табл.1чел(все услуги-к'!$H175-('Расчет комиссии(Нади)'!$K175+'Таблица вводных'!$E$3+'Таблица вводных'!$F$3)</f>
        <v>-2.2308359133092583</v>
      </c>
      <c r="I175" s="59">
        <f>('Итоговая табл.1чел(все услуги-к'!$I175+('Итоговая табл.1чел(все услуги-к'!$I175*'Таблица вводных'!$G$9))-('Расчет комиссии(Нади)'!$K175+'Таблица вводных'!$E$3+'Таблица вводных'!$F$3)</f>
        <v>-2.2308359133092583</v>
      </c>
      <c r="J175" s="13" t="s">
        <v>143</v>
      </c>
    </row>
    <row r="176" spans="1:10" ht="13.2" customHeight="1">
      <c r="A176" s="140"/>
      <c r="B176" s="5"/>
      <c r="C176" s="6"/>
      <c r="D176" s="59">
        <f>(('Итоговая табл.1чел(все услуги-к'!$D176+('Итоговая табл.1чел(все услуги-к'!$D176*'Таблица вводных'!$G$4)))-('Расчет комиссии(Нади)'!$K176+'Таблица вводных'!$E$3+'Таблица вводных'!$F$3)</f>
        <v>5.4691640866907418</v>
      </c>
      <c r="E176" s="59">
        <f>('Итоговая табл.1чел(все услуги-к'!$E176+('Итоговая табл.1чел(все услуги-к'!$E176*'Таблица вводных'!$G$5))-('Расчет комиссии(Нади)'!$K176+'Таблица вводных'!$E$3+'Таблица вводных'!$F$3)</f>
        <v>-1.3150859133092583</v>
      </c>
      <c r="F176" s="59">
        <f>('Итоговая табл.1чел(все услуги-к'!$F176+('Итоговая табл.1чел(все услуги-к'!$F176*'Таблица вводных'!$G$6))-('Расчет комиссии(Нади)'!$K176+'Таблица вводных'!$E$3+'Таблица вводных'!$F$3)</f>
        <v>21.529164086690741</v>
      </c>
      <c r="G176" s="59">
        <f>('Итоговая табл.1чел(все услуги-к'!$G176+('Итоговая табл.1чел(все услуги-к'!$G176*'Таблица вводных'!$G$7))-('Расчет комиссии(Нади)'!$K176+'Таблица вводных'!$E$3+'Таблица вводных'!$F$3)</f>
        <v>-2.2308359133092583</v>
      </c>
      <c r="H176" s="59">
        <f>'Итоговая табл.1чел(все услуги-к'!$H176-('Расчет комиссии(Нади)'!$K176+'Таблица вводных'!$E$3+'Таблица вводных'!$F$3)</f>
        <v>-2.2308359133092583</v>
      </c>
      <c r="I176" s="59">
        <f>('Итоговая табл.1чел(все услуги-к'!$I176+('Итоговая табл.1чел(все услуги-к'!$I176*'Таблица вводных'!$G$9))-('Расчет комиссии(Нади)'!$K176+'Таблица вводных'!$E$3+'Таблица вводных'!$F$3)</f>
        <v>-2.2308359133092583</v>
      </c>
      <c r="J176" s="13" t="s">
        <v>143</v>
      </c>
    </row>
    <row r="177" spans="1:10" ht="13.2" customHeight="1">
      <c r="A177" s="140"/>
      <c r="B177" s="5"/>
      <c r="C177" s="6"/>
      <c r="D177" s="59">
        <f>(('Итоговая табл.1чел(все услуги-к'!$D177+('Итоговая табл.1чел(все услуги-к'!$D177*'Таблица вводных'!$G$4)))-('Расчет комиссии(Нади)'!$K177+'Таблица вводных'!$E$3+'Таблица вводных'!$F$3)</f>
        <v>5.4691640866907418</v>
      </c>
      <c r="E177" s="59">
        <f>('Итоговая табл.1чел(все услуги-к'!$E177+('Итоговая табл.1чел(все услуги-к'!$E177*'Таблица вводных'!$G$5))-('Расчет комиссии(Нади)'!$K177+'Таблица вводных'!$E$3+'Таблица вводных'!$F$3)</f>
        <v>-1.3150859133092583</v>
      </c>
      <c r="F177" s="59">
        <f>('Итоговая табл.1чел(все услуги-к'!$F177+('Итоговая табл.1чел(все услуги-к'!$F177*'Таблица вводных'!$G$6))-('Расчет комиссии(Нади)'!$K177+'Таблица вводных'!$E$3+'Таблица вводных'!$F$3)</f>
        <v>21.529164086690741</v>
      </c>
      <c r="G177" s="59">
        <f>('Итоговая табл.1чел(все услуги-к'!$G177+('Итоговая табл.1чел(все услуги-к'!$G177*'Таблица вводных'!$G$7))-('Расчет комиссии(Нади)'!$K177+'Таблица вводных'!$E$3+'Таблица вводных'!$F$3)</f>
        <v>-2.2308359133092583</v>
      </c>
      <c r="H177" s="59">
        <f>'Итоговая табл.1чел(все услуги-к'!$H177-('Расчет комиссии(Нади)'!$K177+'Таблица вводных'!$E$3+'Таблица вводных'!$F$3)</f>
        <v>-2.2308359133092583</v>
      </c>
      <c r="I177" s="59">
        <f>('Итоговая табл.1чел(все услуги-к'!$I177+('Итоговая табл.1чел(все услуги-к'!$I177*'Таблица вводных'!$G$9))-('Расчет комиссии(Нади)'!$K177+'Таблица вводных'!$E$3+'Таблица вводных'!$F$3)</f>
        <v>-2.2308359133092583</v>
      </c>
      <c r="J177" s="13" t="s">
        <v>143</v>
      </c>
    </row>
    <row r="178" spans="1:10" ht="13.2" customHeight="1">
      <c r="A178" s="140"/>
      <c r="B178" s="5"/>
      <c r="C178" s="15"/>
      <c r="D178" s="59">
        <f>(('Итоговая табл.1чел(все услуги-к'!$D178+('Итоговая табл.1чел(все услуги-к'!$D178*'Таблица вводных'!$G$4)))-('Расчет комиссии(Нади)'!$K178+'Таблица вводных'!$E$3+'Таблица вводных'!$F$3)</f>
        <v>5.4691640866907418</v>
      </c>
      <c r="E178" s="59">
        <f>('Итоговая табл.1чел(все услуги-к'!$E178+('Итоговая табл.1чел(все услуги-к'!$E178*'Таблица вводных'!$G$5))-('Расчет комиссии(Нади)'!$K178+'Таблица вводных'!$E$3+'Таблица вводных'!$F$3)</f>
        <v>-1.3150859133092583</v>
      </c>
      <c r="F178" s="59">
        <f>('Итоговая табл.1чел(все услуги-к'!$F178+('Итоговая табл.1чел(все услуги-к'!$F178*'Таблица вводных'!$G$6))-('Расчет комиссии(Нади)'!$K178+'Таблица вводных'!$E$3+'Таблица вводных'!$F$3)</f>
        <v>21.529164086690741</v>
      </c>
      <c r="G178" s="59">
        <f>('Итоговая табл.1чел(все услуги-к'!$G178+('Итоговая табл.1чел(все услуги-к'!$G178*'Таблица вводных'!$G$7))-('Расчет комиссии(Нади)'!$K178+'Таблица вводных'!$E$3+'Таблица вводных'!$F$3)</f>
        <v>-2.2308359133092583</v>
      </c>
      <c r="H178" s="59">
        <f>'Итоговая табл.1чел(все услуги-к'!$H178-('Расчет комиссии(Нади)'!$K178+'Таблица вводных'!$E$3+'Таблица вводных'!$F$3)</f>
        <v>-2.2308359133092583</v>
      </c>
      <c r="I178" s="59">
        <f>('Итоговая табл.1чел(все услуги-к'!$I178+('Итоговая табл.1чел(все услуги-к'!$I178*'Таблица вводных'!$G$9))-('Расчет комиссии(Нади)'!$K178+'Таблица вводных'!$E$3+'Таблица вводных'!$F$3)</f>
        <v>-2.2308359133092583</v>
      </c>
      <c r="J178" s="13" t="s">
        <v>143</v>
      </c>
    </row>
    <row r="179" spans="1:10" ht="13.2" customHeight="1">
      <c r="A179" s="140"/>
      <c r="B179" s="5"/>
      <c r="C179" s="6"/>
      <c r="D179" s="59">
        <f>(('Итоговая табл.1чел(все услуги-к'!$D179+('Итоговая табл.1чел(все услуги-к'!$D179*'Таблица вводных'!$G$4)))-('Расчет комиссии(Нади)'!$K179+'Таблица вводных'!$E$3+'Таблица вводных'!$F$3)</f>
        <v>5.4691640866907418</v>
      </c>
      <c r="E179" s="59">
        <f>('Итоговая табл.1чел(все услуги-к'!$E179+('Итоговая табл.1чел(все услуги-к'!$E179*'Таблица вводных'!$G$5))-('Расчет комиссии(Нади)'!$K179+'Таблица вводных'!$E$3+'Таблица вводных'!$F$3)</f>
        <v>-1.3150859133092583</v>
      </c>
      <c r="F179" s="59">
        <f>('Итоговая табл.1чел(все услуги-к'!$F179+('Итоговая табл.1чел(все услуги-к'!$F179*'Таблица вводных'!$G$6))-('Расчет комиссии(Нади)'!$K179+'Таблица вводных'!$E$3+'Таблица вводных'!$F$3)</f>
        <v>21.529164086690741</v>
      </c>
      <c r="G179" s="59">
        <f>('Итоговая табл.1чел(все услуги-к'!$G179+('Итоговая табл.1чел(все услуги-к'!$G179*'Таблица вводных'!$G$7))-('Расчет комиссии(Нади)'!$K179+'Таблица вводных'!$E$3+'Таблица вводных'!$F$3)</f>
        <v>-2.2308359133092583</v>
      </c>
      <c r="H179" s="59">
        <f>'Итоговая табл.1чел(все услуги-к'!$H179-('Расчет комиссии(Нади)'!$K179+'Таблица вводных'!$E$3+'Таблица вводных'!$F$3)</f>
        <v>-2.2308359133092583</v>
      </c>
      <c r="I179" s="59">
        <f>('Итоговая табл.1чел(все услуги-к'!$I179+('Итоговая табл.1чел(все услуги-к'!$I179*'Таблица вводных'!$G$9))-('Расчет комиссии(Нади)'!$K179+'Таблица вводных'!$E$3+'Таблица вводных'!$F$3)</f>
        <v>-2.2308359133092583</v>
      </c>
      <c r="J179" s="13" t="s">
        <v>143</v>
      </c>
    </row>
    <row r="180" spans="1:10" ht="13.2" customHeight="1">
      <c r="A180" s="140"/>
      <c r="B180" s="5"/>
      <c r="C180" s="15"/>
      <c r="D180" s="59">
        <f>(('Итоговая табл.1чел(все услуги-к'!$D180+('Итоговая табл.1чел(все услуги-к'!$D180*'Таблица вводных'!$G$4)))-('Расчет комиссии(Нади)'!$K180+'Таблица вводных'!$E$3+'Таблица вводных'!$F$3)</f>
        <v>5.4691640866907454</v>
      </c>
      <c r="E180" s="59">
        <f>('Итоговая табл.1чел(все услуги-к'!$E180+('Итоговая табл.1чел(все услуги-к'!$E180*'Таблица вводных'!$G$5))-('Расчет комиссии(Нади)'!$K180+'Таблица вводных'!$E$3+'Таблица вводных'!$F$3)</f>
        <v>-1.3150859133092547</v>
      </c>
      <c r="F180" s="59">
        <f>('Итоговая табл.1чел(все услуги-к'!$F180+('Итоговая табл.1чел(все услуги-к'!$F180*'Таблица вводных'!$G$6))-('Расчет комиссии(Нади)'!$K180+'Таблица вводных'!$E$3+'Таблица вводных'!$F$3)</f>
        <v>21.529164086690749</v>
      </c>
      <c r="G180" s="59">
        <f>('Итоговая табл.1чел(все услуги-к'!$G180+('Итоговая табл.1чел(все услуги-к'!$G180*'Таблица вводных'!$G$7))-('Расчет комиссии(Нади)'!$K180+'Таблица вводных'!$E$3+'Таблица вводных'!$F$3)</f>
        <v>-2.2308359133092548</v>
      </c>
      <c r="H180" s="59">
        <f>'Итоговая табл.1чел(все услуги-к'!$H180-('Расчет комиссии(Нади)'!$K180+'Таблица вводных'!$E$3+'Таблица вводных'!$F$3)</f>
        <v>-2.2308359133092548</v>
      </c>
      <c r="I180" s="59">
        <f>('Итоговая табл.1чел(все услуги-к'!$I180+('Итоговая табл.1чел(все услуги-к'!$I180*'Таблица вводных'!$G$9))-('Расчет комиссии(Нади)'!$K180+'Таблица вводных'!$E$3+'Таблица вводных'!$F$3)</f>
        <v>-2.2308359133092548</v>
      </c>
      <c r="J180" s="13" t="s">
        <v>143</v>
      </c>
    </row>
    <row r="181" spans="1:10" ht="13.2" customHeight="1">
      <c r="A181" s="141"/>
      <c r="B181" s="18"/>
      <c r="C181" s="19"/>
      <c r="D181" s="59">
        <f>(('Итоговая табл.1чел(все услуги-к'!$D181+('Итоговая табл.1чел(все услуги-к'!$D181*'Таблица вводных'!$G$4)))-('Расчет комиссии(Нади)'!$K181+'Таблица вводных'!$E$3+'Таблица вводных'!$F$3)</f>
        <v>5.4691640866907454</v>
      </c>
      <c r="E181" s="59">
        <f>('Итоговая табл.1чел(все услуги-к'!$E181+('Итоговая табл.1чел(все услуги-к'!$E181*'Таблица вводных'!$G$5))-('Расчет комиссии(Нади)'!$K181+'Таблица вводных'!$E$3+'Таблица вводных'!$F$3)</f>
        <v>-1.3150859133092547</v>
      </c>
      <c r="F181" s="59">
        <f>('Итоговая табл.1чел(все услуги-к'!$F181+('Итоговая табл.1чел(все услуги-к'!$F181*'Таблица вводных'!$G$6))-('Расчет комиссии(Нади)'!$K181+'Таблица вводных'!$E$3+'Таблица вводных'!$F$3)</f>
        <v>21.529164086690749</v>
      </c>
      <c r="G181" s="59">
        <f>('Итоговая табл.1чел(все услуги-к'!$G181+('Итоговая табл.1чел(все услуги-к'!$G181*'Таблица вводных'!$G$7))-('Расчет комиссии(Нади)'!$K181+'Таблица вводных'!$E$3+'Таблица вводных'!$F$3)</f>
        <v>-2.2308359133092548</v>
      </c>
      <c r="H181" s="59">
        <f>'Итоговая табл.1чел(все услуги-к'!$H181-('Расчет комиссии(Нади)'!$K181+'Таблица вводных'!$E$3+'Таблица вводных'!$F$3)</f>
        <v>-2.2308359133092548</v>
      </c>
      <c r="I181" s="59">
        <f>('Итоговая табл.1чел(все услуги-к'!$I181+('Итоговая табл.1чел(все услуги-к'!$I181*'Таблица вводных'!$G$9))-('Расчет комиссии(Нади)'!$K181+'Таблица вводных'!$E$3+'Таблица вводных'!$F$3)</f>
        <v>-2.2308359133092548</v>
      </c>
      <c r="J181" s="22" t="s">
        <v>143</v>
      </c>
    </row>
    <row r="182" spans="1:10" ht="13.2" customHeight="1">
      <c r="A182" s="142" t="s">
        <v>160</v>
      </c>
      <c r="B182" s="5">
        <v>45402</v>
      </c>
      <c r="C182" s="97"/>
      <c r="D182" s="59">
        <f>(('Итоговая табл.1чел(все услуги-к'!$D182+('Итоговая табл.1чел(все услуги-к'!$D182*'Таблица вводных'!$G$4)))-('Расчет комиссии(Нади)'!$K182+'Таблица вводных'!$E$3+'Таблица вводных'!$F$3)</f>
        <v>5.4691640866907454</v>
      </c>
      <c r="E182" s="59">
        <f>('Итоговая табл.1чел(все услуги-к'!$E182+('Итоговая табл.1чел(все услуги-к'!$E182*'Таблица вводных'!$G$5))-('Расчет комиссии(Нади)'!$K182+'Таблица вводных'!$E$3+'Таблица вводных'!$F$3)</f>
        <v>-1.3150859133092547</v>
      </c>
      <c r="F182" s="59">
        <f>('Итоговая табл.1чел(все услуги-к'!$F182+('Итоговая табл.1чел(все услуги-к'!$F182*'Таблица вводных'!$G$6))-('Расчет комиссии(Нади)'!$K182+'Таблица вводных'!$E$3+'Таблица вводных'!$F$3)</f>
        <v>21.529164086690749</v>
      </c>
      <c r="G182" s="59">
        <f>('Итоговая табл.1чел(все услуги-к'!$G182+('Итоговая табл.1чел(все услуги-к'!$G182*'Таблица вводных'!$G$7))-('Расчет комиссии(Нади)'!$K182+'Таблица вводных'!$E$3+'Таблица вводных'!$F$3)</f>
        <v>-2.2308359133092548</v>
      </c>
      <c r="H182" s="59">
        <f>'Итоговая табл.1чел(все услуги-к'!$H182-('Расчет комиссии(Нади)'!$K182+'Таблица вводных'!$E$3+'Таблица вводных'!$F$3)</f>
        <v>-2.2308359133092548</v>
      </c>
      <c r="I182" s="59">
        <f>('Итоговая табл.1чел(все услуги-к'!$I182+('Итоговая табл.1чел(все услуги-к'!$I182*'Таблица вводных'!$G$9))-('Расчет комиссии(Нади)'!$K182+'Таблица вводных'!$E$3+'Таблица вводных'!$F$3)</f>
        <v>-2.2308359133092548</v>
      </c>
      <c r="J182" s="10" t="s">
        <v>161</v>
      </c>
    </row>
    <row r="183" spans="1:10" ht="13.2" customHeight="1">
      <c r="A183" s="140"/>
      <c r="B183" s="5">
        <v>45405</v>
      </c>
      <c r="C183" s="6"/>
      <c r="D183" s="59">
        <f>(('Итоговая табл.1чел(все услуги-к'!$D183+('Итоговая табл.1чел(все услуги-к'!$D183*'Таблица вводных'!$G$4)))-('Расчет комиссии(Нади)'!$K183+'Таблица вводных'!$E$3+'Таблица вводных'!$F$3)</f>
        <v>5.4691640866907454</v>
      </c>
      <c r="E183" s="59">
        <f>('Итоговая табл.1чел(все услуги-к'!$E183+('Итоговая табл.1чел(все услуги-к'!$E183*'Таблица вводных'!$G$5))-('Расчет комиссии(Нади)'!$K183+'Таблица вводных'!$E$3+'Таблица вводных'!$F$3)</f>
        <v>-1.3150859133092547</v>
      </c>
      <c r="F183" s="59">
        <f>('Итоговая табл.1чел(все услуги-к'!$F183+('Итоговая табл.1чел(все услуги-к'!$F183*'Таблица вводных'!$G$6))-('Расчет комиссии(Нади)'!$K183+'Таблица вводных'!$E$3+'Таблица вводных'!$F$3)</f>
        <v>21.529164086690749</v>
      </c>
      <c r="G183" s="59">
        <f>('Итоговая табл.1чел(все услуги-к'!$G183+('Итоговая табл.1чел(все услуги-к'!$G183*'Таблица вводных'!$G$7))-('Расчет комиссии(Нади)'!$K183+'Таблица вводных'!$E$3+'Таблица вводных'!$F$3)</f>
        <v>-2.2308359133092548</v>
      </c>
      <c r="H183" s="59">
        <f>'Итоговая табл.1чел(все услуги-к'!$H183-('Расчет комиссии(Нади)'!$K183+'Таблица вводных'!$E$3+'Таблица вводных'!$F$3)</f>
        <v>-2.2308359133092548</v>
      </c>
      <c r="I183" s="59">
        <f>('Итоговая табл.1чел(все услуги-к'!$I183+('Итоговая табл.1чел(все услуги-к'!$I183*'Таблица вводных'!$G$9))-('Расчет комиссии(Нади)'!$K183+'Таблица вводных'!$E$3+'Таблица вводных'!$F$3)</f>
        <v>-2.2308359133092548</v>
      </c>
      <c r="J183" s="13" t="s">
        <v>161</v>
      </c>
    </row>
    <row r="184" spans="1:10" ht="13.2" customHeight="1">
      <c r="A184" s="140"/>
      <c r="B184" s="5">
        <v>45409</v>
      </c>
      <c r="C184" s="15"/>
      <c r="D184" s="59">
        <f>(('Итоговая табл.1чел(все услуги-к'!$D184+('Итоговая табл.1чел(все услуги-к'!$D184*'Таблица вводных'!$G$4)))-('Расчет комиссии(Нади)'!$K184+'Таблица вводных'!$E$3+'Таблица вводных'!$F$3)</f>
        <v>5.4691640866907454</v>
      </c>
      <c r="E184" s="59">
        <f>('Итоговая табл.1чел(все услуги-к'!$E184+('Итоговая табл.1чел(все услуги-к'!$E184*'Таблица вводных'!$G$5))-('Расчет комиссии(Нади)'!$K184+'Таблица вводных'!$E$3+'Таблица вводных'!$F$3)</f>
        <v>-1.3150859133092547</v>
      </c>
      <c r="F184" s="59">
        <f>('Итоговая табл.1чел(все услуги-к'!$F184+('Итоговая табл.1чел(все услуги-к'!$F184*'Таблица вводных'!$G$6))-('Расчет комиссии(Нади)'!$K184+'Таблица вводных'!$E$3+'Таблица вводных'!$F$3)</f>
        <v>21.529164086690749</v>
      </c>
      <c r="G184" s="59">
        <f>('Итоговая табл.1чел(все услуги-к'!$G184+('Итоговая табл.1чел(все услуги-к'!$G184*'Таблица вводных'!$G$7))-('Расчет комиссии(Нади)'!$K184+'Таблица вводных'!$E$3+'Таблица вводных'!$F$3)</f>
        <v>-2.2308359133092548</v>
      </c>
      <c r="H184" s="59">
        <f>'Итоговая табл.1чел(все услуги-к'!$H184-('Расчет комиссии(Нади)'!$K184+'Таблица вводных'!$E$3+'Таблица вводных'!$F$3)</f>
        <v>-2.2308359133092548</v>
      </c>
      <c r="I184" s="59">
        <f>('Итоговая табл.1чел(все услуги-к'!$I184+('Итоговая табл.1чел(все услуги-к'!$I184*'Таблица вводных'!$G$9))-('Расчет комиссии(Нади)'!$K184+'Таблица вводных'!$E$3+'Таблица вводных'!$F$3)</f>
        <v>-2.2308359133092548</v>
      </c>
      <c r="J184" s="13" t="s">
        <v>161</v>
      </c>
    </row>
    <row r="185" spans="1:10" ht="13.2" customHeight="1">
      <c r="A185" s="140"/>
      <c r="B185" s="5">
        <v>45412</v>
      </c>
      <c r="C185" s="6"/>
      <c r="D185" s="59">
        <f>(('Итоговая табл.1чел(все услуги-к'!$D185+('Итоговая табл.1чел(все услуги-к'!$D185*'Таблица вводных'!$G$4)))-('Расчет комиссии(Нади)'!$K185+'Таблица вводных'!$E$3+'Таблица вводных'!$F$3)</f>
        <v>5.4691640866907454</v>
      </c>
      <c r="E185" s="59">
        <f>('Итоговая табл.1чел(все услуги-к'!$E185+('Итоговая табл.1чел(все услуги-к'!$E185*'Таблица вводных'!$G$5))-('Расчет комиссии(Нади)'!$K185+'Таблица вводных'!$E$3+'Таблица вводных'!$F$3)</f>
        <v>-1.3150859133092547</v>
      </c>
      <c r="F185" s="59">
        <f>('Итоговая табл.1чел(все услуги-к'!$F185+('Итоговая табл.1чел(все услуги-к'!$F185*'Таблица вводных'!$G$6))-('Расчет комиссии(Нади)'!$K185+'Таблица вводных'!$E$3+'Таблица вводных'!$F$3)</f>
        <v>21.529164086690749</v>
      </c>
      <c r="G185" s="59">
        <f>('Итоговая табл.1чел(все услуги-к'!$G185+('Итоговая табл.1чел(все услуги-к'!$G185*'Таблица вводных'!$G$7))-('Расчет комиссии(Нади)'!$K185+'Таблица вводных'!$E$3+'Таблица вводных'!$F$3)</f>
        <v>-2.2308359133092548</v>
      </c>
      <c r="H185" s="59">
        <f>'Итоговая табл.1чел(все услуги-к'!$H185-('Расчет комиссии(Нади)'!$K185+'Таблица вводных'!$E$3+'Таблица вводных'!$F$3)</f>
        <v>-2.2308359133092548</v>
      </c>
      <c r="I185" s="59">
        <f>('Итоговая табл.1чел(все услуги-к'!$I185+('Итоговая табл.1чел(все услуги-к'!$I185*'Таблица вводных'!$G$9))-('Расчет комиссии(Нади)'!$K185+'Таблица вводных'!$E$3+'Таблица вводных'!$F$3)</f>
        <v>-2.2308359133092548</v>
      </c>
      <c r="J185" s="13" t="s">
        <v>161</v>
      </c>
    </row>
    <row r="186" spans="1:10" ht="13.2" customHeight="1">
      <c r="A186" s="140"/>
      <c r="B186" s="5">
        <v>45416</v>
      </c>
      <c r="C186" s="15"/>
      <c r="D186" s="59">
        <f>(('Итоговая табл.1чел(все услуги-к'!$D186+('Итоговая табл.1чел(все услуги-к'!$D186*'Таблица вводных'!$G$4)))-('Расчет комиссии(Нади)'!$K186+'Таблица вводных'!$E$3+'Таблица вводных'!$F$3)</f>
        <v>5.4691640866907454</v>
      </c>
      <c r="E186" s="59">
        <f>('Итоговая табл.1чел(все услуги-к'!$E186+('Итоговая табл.1чел(все услуги-к'!$E186*'Таблица вводных'!$G$5))-('Расчет комиссии(Нади)'!$K186+'Таблица вводных'!$E$3+'Таблица вводных'!$F$3)</f>
        <v>-1.3150859133092547</v>
      </c>
      <c r="F186" s="59">
        <f>('Итоговая табл.1чел(все услуги-к'!$F186+('Итоговая табл.1чел(все услуги-к'!$F186*'Таблица вводных'!$G$6))-('Расчет комиссии(Нади)'!$K186+'Таблица вводных'!$E$3+'Таблица вводных'!$F$3)</f>
        <v>21.529164086690749</v>
      </c>
      <c r="G186" s="59">
        <f>('Итоговая табл.1чел(все услуги-к'!$G186+('Итоговая табл.1чел(все услуги-к'!$G186*'Таблица вводных'!$G$7))-('Расчет комиссии(Нади)'!$K186+'Таблица вводных'!$E$3+'Таблица вводных'!$F$3)</f>
        <v>-2.2308359133092548</v>
      </c>
      <c r="H186" s="59">
        <f>'Итоговая табл.1чел(все услуги-к'!$H186-('Расчет комиссии(Нади)'!$K186+'Таблица вводных'!$E$3+'Таблица вводных'!$F$3)</f>
        <v>-2.2308359133092548</v>
      </c>
      <c r="I186" s="59">
        <f>('Итоговая табл.1чел(все услуги-к'!$I186+('Итоговая табл.1чел(все услуги-к'!$I186*'Таблица вводных'!$G$9))-('Расчет комиссии(Нади)'!$K186+'Таблица вводных'!$E$3+'Таблица вводных'!$F$3)</f>
        <v>-2.2308359133092548</v>
      </c>
      <c r="J186" s="13" t="s">
        <v>161</v>
      </c>
    </row>
    <row r="187" spans="1:10" ht="13.2" customHeight="1">
      <c r="A187" s="140"/>
      <c r="B187" s="5">
        <v>45419</v>
      </c>
      <c r="C187" s="15"/>
      <c r="D187" s="59">
        <f>(('Итоговая табл.1чел(все услуги-к'!$D187+('Итоговая табл.1чел(все услуги-к'!$D187*'Таблица вводных'!$G$4)))-('Расчет комиссии(Нади)'!$K187+'Таблица вводных'!$E$3+'Таблица вводных'!$F$3)</f>
        <v>5.4691640866907454</v>
      </c>
      <c r="E187" s="59">
        <f>('Итоговая табл.1чел(все услуги-к'!$E187+('Итоговая табл.1чел(все услуги-к'!$E187*'Таблица вводных'!$G$5))-('Расчет комиссии(Нади)'!$K187+'Таблица вводных'!$E$3+'Таблица вводных'!$F$3)</f>
        <v>-1.3150859133092547</v>
      </c>
      <c r="F187" s="59">
        <f>('Итоговая табл.1чел(все услуги-к'!$F187+('Итоговая табл.1чел(все услуги-к'!$F187*'Таблица вводных'!$G$6))-('Расчет комиссии(Нади)'!$K187+'Таблица вводных'!$E$3+'Таблица вводных'!$F$3)</f>
        <v>21.529164086690749</v>
      </c>
      <c r="G187" s="59">
        <f>('Итоговая табл.1чел(все услуги-к'!$G187+('Итоговая табл.1чел(все услуги-к'!$G187*'Таблица вводных'!$G$7))-('Расчет комиссии(Нади)'!$K187+'Таблица вводных'!$E$3+'Таблица вводных'!$F$3)</f>
        <v>-2.2308359133092548</v>
      </c>
      <c r="H187" s="59">
        <f>'Итоговая табл.1чел(все услуги-к'!$H187-('Расчет комиссии(Нади)'!$K187+'Таблица вводных'!$E$3+'Таблица вводных'!$F$3)</f>
        <v>-2.2308359133092548</v>
      </c>
      <c r="I187" s="59">
        <f>('Итоговая табл.1чел(все услуги-к'!$I187+('Итоговая табл.1чел(все услуги-к'!$I187*'Таблица вводных'!$G$9))-('Расчет комиссии(Нади)'!$K187+'Таблица вводных'!$E$3+'Таблица вводных'!$F$3)</f>
        <v>-2.2308359133092548</v>
      </c>
      <c r="J187" s="13" t="s">
        <v>161</v>
      </c>
    </row>
    <row r="188" spans="1:10" ht="13.2" customHeight="1">
      <c r="A188" s="140"/>
      <c r="B188" s="5">
        <v>45423</v>
      </c>
      <c r="C188" s="15"/>
      <c r="D188" s="59">
        <f>(('Итоговая табл.1чел(все услуги-к'!$D188+('Итоговая табл.1чел(все услуги-к'!$D188*'Таблица вводных'!$G$4)))-('Расчет комиссии(Нади)'!$K188+'Таблица вводных'!$E$3+'Таблица вводных'!$F$3)</f>
        <v>5.4691640866907454</v>
      </c>
      <c r="E188" s="59">
        <f>('Итоговая табл.1чел(все услуги-к'!$E188+('Итоговая табл.1чел(все услуги-к'!$E188*'Таблица вводных'!$G$5))-('Расчет комиссии(Нади)'!$K188+'Таблица вводных'!$E$3+'Таблица вводных'!$F$3)</f>
        <v>-1.3150859133092547</v>
      </c>
      <c r="F188" s="59">
        <f>('Итоговая табл.1чел(все услуги-к'!$F188+('Итоговая табл.1чел(все услуги-к'!$F188*'Таблица вводных'!$G$6))-('Расчет комиссии(Нади)'!$K188+'Таблица вводных'!$E$3+'Таблица вводных'!$F$3)</f>
        <v>21.529164086690749</v>
      </c>
      <c r="G188" s="59">
        <f>('Итоговая табл.1чел(все услуги-к'!$G188+('Итоговая табл.1чел(все услуги-к'!$G188*'Таблица вводных'!$G$7))-('Расчет комиссии(Нади)'!$K188+'Таблица вводных'!$E$3+'Таблица вводных'!$F$3)</f>
        <v>-2.2308359133092548</v>
      </c>
      <c r="H188" s="59">
        <f>'Итоговая табл.1чел(все услуги-к'!$H188-('Расчет комиссии(Нади)'!$K188+'Таблица вводных'!$E$3+'Таблица вводных'!$F$3)</f>
        <v>-2.2308359133092548</v>
      </c>
      <c r="I188" s="59">
        <f>('Итоговая табл.1чел(все услуги-к'!$I188+('Итоговая табл.1чел(все услуги-к'!$I188*'Таблица вводных'!$G$9))-('Расчет комиссии(Нади)'!$K188+'Таблица вводных'!$E$3+'Таблица вводных'!$F$3)</f>
        <v>-2.2308359133092548</v>
      </c>
      <c r="J188" s="13" t="s">
        <v>161</v>
      </c>
    </row>
    <row r="189" spans="1:10" ht="13.2" customHeight="1">
      <c r="A189" s="140"/>
      <c r="B189" s="5">
        <v>45426</v>
      </c>
      <c r="C189" s="6"/>
      <c r="D189" s="59">
        <f>(('Итоговая табл.1чел(все услуги-к'!$D189+('Итоговая табл.1чел(все услуги-к'!$D189*'Таблица вводных'!$G$4)))-('Расчет комиссии(Нади)'!$K189+'Таблица вводных'!$E$3+'Таблица вводных'!$F$3)</f>
        <v>5.4691640866907454</v>
      </c>
      <c r="E189" s="59">
        <f>('Итоговая табл.1чел(все услуги-к'!$E189+('Итоговая табл.1чел(все услуги-к'!$E189*'Таблица вводных'!$G$5))-('Расчет комиссии(Нади)'!$K189+'Таблица вводных'!$E$3+'Таблица вводных'!$F$3)</f>
        <v>-1.3150859133092547</v>
      </c>
      <c r="F189" s="59">
        <f>('Итоговая табл.1чел(все услуги-к'!$F189+('Итоговая табл.1чел(все услуги-к'!$F189*'Таблица вводных'!$G$6))-('Расчет комиссии(Нади)'!$K189+'Таблица вводных'!$E$3+'Таблица вводных'!$F$3)</f>
        <v>21.529164086690749</v>
      </c>
      <c r="G189" s="59">
        <f>('Итоговая табл.1чел(все услуги-к'!$G189+('Итоговая табл.1чел(все услуги-к'!$G189*'Таблица вводных'!$G$7))-('Расчет комиссии(Нади)'!$K189+'Таблица вводных'!$E$3+'Таблица вводных'!$F$3)</f>
        <v>-2.2308359133092548</v>
      </c>
      <c r="H189" s="59">
        <f>'Итоговая табл.1чел(все услуги-к'!$H189-('Расчет комиссии(Нади)'!$K189+'Таблица вводных'!$E$3+'Таблица вводных'!$F$3)</f>
        <v>-2.2308359133092548</v>
      </c>
      <c r="I189" s="59">
        <f>('Итоговая табл.1чел(все услуги-к'!$I189+('Итоговая табл.1чел(все услуги-к'!$I189*'Таблица вводных'!$G$9))-('Расчет комиссии(Нади)'!$K189+'Таблица вводных'!$E$3+'Таблица вводных'!$F$3)</f>
        <v>-2.2308359133092548</v>
      </c>
      <c r="J189" s="13" t="s">
        <v>161</v>
      </c>
    </row>
    <row r="190" spans="1:10" ht="13.2" customHeight="1">
      <c r="A190" s="140"/>
      <c r="B190" s="5">
        <v>45430</v>
      </c>
      <c r="C190" s="15"/>
      <c r="D190" s="59">
        <f>(('Итоговая табл.1чел(все услуги-к'!$D190+('Итоговая табл.1чел(все услуги-к'!$D190*'Таблица вводных'!$G$4)))-('Расчет комиссии(Нади)'!$K190+'Таблица вводных'!$E$3+'Таблица вводных'!$F$3)</f>
        <v>5.4691640866907454</v>
      </c>
      <c r="E190" s="59">
        <f>('Итоговая табл.1чел(все услуги-к'!$E190+('Итоговая табл.1чел(все услуги-к'!$E190*'Таблица вводных'!$G$5))-('Расчет комиссии(Нади)'!$K190+'Таблица вводных'!$E$3+'Таблица вводных'!$F$3)</f>
        <v>-1.3150859133092547</v>
      </c>
      <c r="F190" s="59">
        <f>('Итоговая табл.1чел(все услуги-к'!$F190+('Итоговая табл.1чел(все услуги-к'!$F190*'Таблица вводных'!$G$6))-('Расчет комиссии(Нади)'!$K190+'Таблица вводных'!$E$3+'Таблица вводных'!$F$3)</f>
        <v>21.529164086690749</v>
      </c>
      <c r="G190" s="59">
        <f>('Итоговая табл.1чел(все услуги-к'!$G190+('Итоговая табл.1чел(все услуги-к'!$G190*'Таблица вводных'!$G$7))-('Расчет комиссии(Нади)'!$K190+'Таблица вводных'!$E$3+'Таблица вводных'!$F$3)</f>
        <v>-2.2308359133092548</v>
      </c>
      <c r="H190" s="59">
        <f>'Итоговая табл.1чел(все услуги-к'!$H190-('Расчет комиссии(Нади)'!$K190+'Таблица вводных'!$E$3+'Таблица вводных'!$F$3)</f>
        <v>-2.2308359133092548</v>
      </c>
      <c r="I190" s="59">
        <f>('Итоговая табл.1чел(все услуги-к'!$I190+('Итоговая табл.1чел(все услуги-к'!$I190*'Таблица вводных'!$G$9))-('Расчет комиссии(Нади)'!$K190+'Таблица вводных'!$E$3+'Таблица вводных'!$F$3)</f>
        <v>-2.2308359133092548</v>
      </c>
      <c r="J190" s="13" t="s">
        <v>161</v>
      </c>
    </row>
    <row r="191" spans="1:10" ht="13.2" customHeight="1">
      <c r="A191" s="140"/>
      <c r="B191" s="5">
        <v>45433</v>
      </c>
      <c r="C191" s="15"/>
      <c r="D191" s="59">
        <f>(('Итоговая табл.1чел(все услуги-к'!$D191+('Итоговая табл.1чел(все услуги-к'!$D191*'Таблица вводных'!$G$4)))-('Расчет комиссии(Нади)'!$K191+'Таблица вводных'!$E$3+'Таблица вводных'!$F$3)</f>
        <v>5.4691640866907454</v>
      </c>
      <c r="E191" s="59">
        <f>('Итоговая табл.1чел(все услуги-к'!$E191+('Итоговая табл.1чел(все услуги-к'!$E191*'Таблица вводных'!$G$5))-('Расчет комиссии(Нади)'!$K191+'Таблица вводных'!$E$3+'Таблица вводных'!$F$3)</f>
        <v>-1.3150859133092547</v>
      </c>
      <c r="F191" s="59">
        <f>('Итоговая табл.1чел(все услуги-к'!$F191+('Итоговая табл.1чел(все услуги-к'!$F191*'Таблица вводных'!$G$6))-('Расчет комиссии(Нади)'!$K191+'Таблица вводных'!$E$3+'Таблица вводных'!$F$3)</f>
        <v>21.529164086690749</v>
      </c>
      <c r="G191" s="59">
        <f>('Итоговая табл.1чел(все услуги-к'!$G191+('Итоговая табл.1чел(все услуги-к'!$G191*'Таблица вводных'!$G$7))-('Расчет комиссии(Нади)'!$K191+'Таблица вводных'!$E$3+'Таблица вводных'!$F$3)</f>
        <v>-2.2308359133092548</v>
      </c>
      <c r="H191" s="59">
        <f>'Итоговая табл.1чел(все услуги-к'!$H191-('Расчет комиссии(Нади)'!$K191+'Таблица вводных'!$E$3+'Таблица вводных'!$F$3)</f>
        <v>-2.2308359133092548</v>
      </c>
      <c r="I191" s="59">
        <f>('Итоговая табл.1чел(все услуги-к'!$I191+('Итоговая табл.1чел(все услуги-к'!$I191*'Таблица вводных'!$G$9))-('Расчет комиссии(Нади)'!$K191+'Таблица вводных'!$E$3+'Таблица вводных'!$F$3)</f>
        <v>-2.2308359133092548</v>
      </c>
      <c r="J191" s="13" t="s">
        <v>161</v>
      </c>
    </row>
    <row r="192" spans="1:10" ht="13.2" customHeight="1">
      <c r="A192" s="140"/>
      <c r="B192" s="5">
        <v>45437</v>
      </c>
      <c r="C192" s="6"/>
      <c r="D192" s="59">
        <f>(('Итоговая табл.1чел(все услуги-к'!$D192+('Итоговая табл.1чел(все услуги-к'!$D192*'Таблица вводных'!$G$4)))-('Расчет комиссии(Нади)'!$K192+'Таблица вводных'!$E$3+'Таблица вводных'!$F$3)</f>
        <v>5.4691640866907454</v>
      </c>
      <c r="E192" s="59">
        <f>('Итоговая табл.1чел(все услуги-к'!$E192+('Итоговая табл.1чел(все услуги-к'!$E192*'Таблица вводных'!$G$5))-('Расчет комиссии(Нади)'!$K192+'Таблица вводных'!$E$3+'Таблица вводных'!$F$3)</f>
        <v>-1.3150859133092547</v>
      </c>
      <c r="F192" s="59">
        <f>('Итоговая табл.1чел(все услуги-к'!$F192+('Итоговая табл.1чел(все услуги-к'!$F192*'Таблица вводных'!$G$6))-('Расчет комиссии(Нади)'!$K192+'Таблица вводных'!$E$3+'Таблица вводных'!$F$3)</f>
        <v>21.529164086690749</v>
      </c>
      <c r="G192" s="59">
        <f>('Итоговая табл.1чел(все услуги-к'!$G192+('Итоговая табл.1чел(все услуги-к'!$G192*'Таблица вводных'!$G$7))-('Расчет комиссии(Нади)'!$K192+'Таблица вводных'!$E$3+'Таблица вводных'!$F$3)</f>
        <v>-2.2308359133092548</v>
      </c>
      <c r="H192" s="59">
        <f>'Итоговая табл.1чел(все услуги-к'!$H192-('Расчет комиссии(Нади)'!$K192+'Таблица вводных'!$E$3+'Таблица вводных'!$F$3)</f>
        <v>-2.2308359133092548</v>
      </c>
      <c r="I192" s="59">
        <f>('Итоговая табл.1чел(все услуги-к'!$I192+('Итоговая табл.1чел(все услуги-к'!$I192*'Таблица вводных'!$G$9))-('Расчет комиссии(Нади)'!$K192+'Таблица вводных'!$E$3+'Таблица вводных'!$F$3)</f>
        <v>-2.2308359133092548</v>
      </c>
      <c r="J192" s="13" t="s">
        <v>161</v>
      </c>
    </row>
    <row r="193" spans="1:10" ht="13.2" customHeight="1">
      <c r="A193" s="140"/>
      <c r="B193" s="5">
        <v>45440</v>
      </c>
      <c r="C193" s="15"/>
      <c r="D193" s="59">
        <f>(('Итоговая табл.1чел(все услуги-к'!$D193+('Итоговая табл.1чел(все услуги-к'!$D193*'Таблица вводных'!$G$4)))-('Расчет комиссии(Нади)'!$K193+'Таблица вводных'!$E$3+'Таблица вводных'!$F$3)</f>
        <v>5.4691640866907454</v>
      </c>
      <c r="E193" s="59">
        <f>('Итоговая табл.1чел(все услуги-к'!$E193+('Итоговая табл.1чел(все услуги-к'!$E193*'Таблица вводных'!$G$5))-('Расчет комиссии(Нади)'!$K193+'Таблица вводных'!$E$3+'Таблица вводных'!$F$3)</f>
        <v>-1.3150859133092547</v>
      </c>
      <c r="F193" s="59">
        <f>('Итоговая табл.1чел(все услуги-к'!$F193+('Итоговая табл.1чел(все услуги-к'!$F193*'Таблица вводных'!$G$6))-('Расчет комиссии(Нади)'!$K193+'Таблица вводных'!$E$3+'Таблица вводных'!$F$3)</f>
        <v>21.529164086690749</v>
      </c>
      <c r="G193" s="59">
        <f>('Итоговая табл.1чел(все услуги-к'!$G193+('Итоговая табл.1чел(все услуги-к'!$G193*'Таблица вводных'!$G$7))-('Расчет комиссии(Нади)'!$K193+'Таблица вводных'!$E$3+'Таблица вводных'!$F$3)</f>
        <v>-2.2308359133092548</v>
      </c>
      <c r="H193" s="59">
        <f>'Итоговая табл.1чел(все услуги-к'!$H193-('Расчет комиссии(Нади)'!$K193+'Таблица вводных'!$E$3+'Таблица вводных'!$F$3)</f>
        <v>-2.2308359133092548</v>
      </c>
      <c r="I193" s="59">
        <f>('Итоговая табл.1чел(все услуги-к'!$I193+('Итоговая табл.1чел(все услуги-к'!$I193*'Таблица вводных'!$G$9))-('Расчет комиссии(Нади)'!$K193+'Таблица вводных'!$E$3+'Таблица вводных'!$F$3)</f>
        <v>-2.2308359133092548</v>
      </c>
      <c r="J193" s="13" t="s">
        <v>161</v>
      </c>
    </row>
    <row r="194" spans="1:10" ht="13.2" customHeight="1">
      <c r="A194" s="140"/>
      <c r="B194" s="5"/>
      <c r="C194" s="6"/>
      <c r="D194" s="59">
        <f>(('Итоговая табл.1чел(все услуги-к'!$D194+('Итоговая табл.1чел(все услуги-к'!$D194*'Таблица вводных'!$G$4)))-('Расчет комиссии(Нади)'!$K194+'Таблица вводных'!$E$3+'Таблица вводных'!$F$3)</f>
        <v>5.4691640866907454</v>
      </c>
      <c r="E194" s="59">
        <f>('Итоговая табл.1чел(все услуги-к'!$E194+('Итоговая табл.1чел(все услуги-к'!$E194*'Таблица вводных'!$G$5))-('Расчет комиссии(Нади)'!$K194+'Таблица вводных'!$E$3+'Таблица вводных'!$F$3)</f>
        <v>-1.3150859133092547</v>
      </c>
      <c r="F194" s="59">
        <f>('Итоговая табл.1чел(все услуги-к'!$F194+('Итоговая табл.1чел(все услуги-к'!$F194*'Таблица вводных'!$G$6))-('Расчет комиссии(Нади)'!$K194+'Таблица вводных'!$E$3+'Таблица вводных'!$F$3)</f>
        <v>21.529164086690749</v>
      </c>
      <c r="G194" s="59">
        <f>('Итоговая табл.1чел(все услуги-к'!$G194+('Итоговая табл.1чел(все услуги-к'!$G194*'Таблица вводных'!$G$7))-('Расчет комиссии(Нади)'!$K194+'Таблица вводных'!$E$3+'Таблица вводных'!$F$3)</f>
        <v>-2.2308359133092548</v>
      </c>
      <c r="H194" s="59">
        <f>'Итоговая табл.1чел(все услуги-к'!$H194-('Расчет комиссии(Нади)'!$K194+'Таблица вводных'!$E$3+'Таблица вводных'!$F$3)</f>
        <v>-2.2308359133092548</v>
      </c>
      <c r="I194" s="59">
        <f>('Итоговая табл.1чел(все услуги-к'!$I194+('Итоговая табл.1чел(все услуги-к'!$I194*'Таблица вводных'!$G$9))-('Расчет комиссии(Нади)'!$K194+'Таблица вводных'!$E$3+'Таблица вводных'!$F$3)</f>
        <v>-2.2308359133092548</v>
      </c>
      <c r="J194" s="13" t="s">
        <v>161</v>
      </c>
    </row>
    <row r="195" spans="1:10" ht="13.2" customHeight="1">
      <c r="A195" s="140"/>
      <c r="B195" s="5"/>
      <c r="C195" s="6"/>
      <c r="D195" s="59">
        <f>(('Итоговая табл.1чел(все услуги-к'!$D195+('Итоговая табл.1чел(все услуги-к'!$D195*'Таблица вводных'!$G$4)))-('Расчет комиссии(Нади)'!$K195+'Таблица вводных'!$E$3+'Таблица вводных'!$F$3)</f>
        <v>5.4691640866907454</v>
      </c>
      <c r="E195" s="59">
        <f>('Итоговая табл.1чел(все услуги-к'!$E195+('Итоговая табл.1чел(все услуги-к'!$E195*'Таблица вводных'!$G$5))-('Расчет комиссии(Нади)'!$K195+'Таблица вводных'!$E$3+'Таблица вводных'!$F$3)</f>
        <v>-1.3150859133092547</v>
      </c>
      <c r="F195" s="59">
        <f>('Итоговая табл.1чел(все услуги-к'!$F195+('Итоговая табл.1чел(все услуги-к'!$F195*'Таблица вводных'!$G$6))-('Расчет комиссии(Нади)'!$K195+'Таблица вводных'!$E$3+'Таблица вводных'!$F$3)</f>
        <v>21.529164086690749</v>
      </c>
      <c r="G195" s="59">
        <f>('Итоговая табл.1чел(все услуги-к'!$G195+('Итоговая табл.1чел(все услуги-к'!$G195*'Таблица вводных'!$G$7))-('Расчет комиссии(Нади)'!$K195+'Таблица вводных'!$E$3+'Таблица вводных'!$F$3)</f>
        <v>-2.2308359133092548</v>
      </c>
      <c r="H195" s="59">
        <f>'Итоговая табл.1чел(все услуги-к'!$H195-('Расчет комиссии(Нади)'!$K195+'Таблица вводных'!$E$3+'Таблица вводных'!$F$3)</f>
        <v>-2.2308359133092548</v>
      </c>
      <c r="I195" s="59">
        <f>('Итоговая табл.1чел(все услуги-к'!$I195+('Итоговая табл.1чел(все услуги-к'!$I195*'Таблица вводных'!$G$9))-('Расчет комиссии(Нади)'!$K195+'Таблица вводных'!$E$3+'Таблица вводных'!$F$3)</f>
        <v>-2.2308359133092548</v>
      </c>
      <c r="J195" s="13" t="s">
        <v>161</v>
      </c>
    </row>
    <row r="196" spans="1:10" ht="13.2" customHeight="1">
      <c r="A196" s="140"/>
      <c r="B196" s="5"/>
      <c r="C196" s="15"/>
      <c r="D196" s="59">
        <f>(('Итоговая табл.1чел(все услуги-к'!$D196+('Итоговая табл.1чел(все услуги-к'!$D196*'Таблица вводных'!$G$4)))-('Расчет комиссии(Нади)'!$K196+'Таблица вводных'!$E$3+'Таблица вводных'!$F$3)</f>
        <v>5.4691640866907454</v>
      </c>
      <c r="E196" s="59">
        <f>('Итоговая табл.1чел(все услуги-к'!$E196+('Итоговая табл.1чел(все услуги-к'!$E196*'Таблица вводных'!$G$5))-('Расчет комиссии(Нади)'!$K196+'Таблица вводных'!$E$3+'Таблица вводных'!$F$3)</f>
        <v>-1.3150859133092547</v>
      </c>
      <c r="F196" s="59">
        <f>('Итоговая табл.1чел(все услуги-к'!$F196+('Итоговая табл.1чел(все услуги-к'!$F196*'Таблица вводных'!$G$6))-('Расчет комиссии(Нади)'!$K196+'Таблица вводных'!$E$3+'Таблица вводных'!$F$3)</f>
        <v>21.529164086690749</v>
      </c>
      <c r="G196" s="59">
        <f>('Итоговая табл.1чел(все услуги-к'!$G196+('Итоговая табл.1чел(все услуги-к'!$G196*'Таблица вводных'!$G$7))-('Расчет комиссии(Нади)'!$K196+'Таблица вводных'!$E$3+'Таблица вводных'!$F$3)</f>
        <v>-2.2308359133092548</v>
      </c>
      <c r="H196" s="59">
        <f>'Итоговая табл.1чел(все услуги-к'!$H196-('Расчет комиссии(Нади)'!$K196+'Таблица вводных'!$E$3+'Таблица вводных'!$F$3)</f>
        <v>-2.2308359133092548</v>
      </c>
      <c r="I196" s="59">
        <f>('Итоговая табл.1чел(все услуги-к'!$I196+('Итоговая табл.1чел(все услуги-к'!$I196*'Таблица вводных'!$G$9))-('Расчет комиссии(Нади)'!$K196+'Таблица вводных'!$E$3+'Таблица вводных'!$F$3)</f>
        <v>-2.2308359133092548</v>
      </c>
      <c r="J196" s="13" t="s">
        <v>161</v>
      </c>
    </row>
    <row r="197" spans="1:10" ht="13.2" customHeight="1">
      <c r="A197" s="140"/>
      <c r="B197" s="5"/>
      <c r="C197" s="6"/>
      <c r="D197" s="59">
        <f>(('Итоговая табл.1чел(все услуги-к'!$D197+('Итоговая табл.1чел(все услуги-к'!$D197*'Таблица вводных'!$G$4)))-('Расчет комиссии(Нади)'!$K197+'Таблица вводных'!$E$3+'Таблица вводных'!$F$3)</f>
        <v>5.4691640866907454</v>
      </c>
      <c r="E197" s="59">
        <f>('Итоговая табл.1чел(все услуги-к'!$E197+('Итоговая табл.1чел(все услуги-к'!$E197*'Таблица вводных'!$G$5))-('Расчет комиссии(Нади)'!$K197+'Таблица вводных'!$E$3+'Таблица вводных'!$F$3)</f>
        <v>-1.3150859133092547</v>
      </c>
      <c r="F197" s="59">
        <f>('Итоговая табл.1чел(все услуги-к'!$F197+('Итоговая табл.1чел(все услуги-к'!$F197*'Таблица вводных'!$G$6))-('Расчет комиссии(Нади)'!$K197+'Таблица вводных'!$E$3+'Таблица вводных'!$F$3)</f>
        <v>21.529164086690749</v>
      </c>
      <c r="G197" s="59">
        <f>('Итоговая табл.1чел(все услуги-к'!$G197+('Итоговая табл.1чел(все услуги-к'!$G197*'Таблица вводных'!$G$7))-('Расчет комиссии(Нади)'!$K197+'Таблица вводных'!$E$3+'Таблица вводных'!$F$3)</f>
        <v>-2.2308359133092548</v>
      </c>
      <c r="H197" s="59">
        <f>'Итоговая табл.1чел(все услуги-к'!$H197-('Расчет комиссии(Нади)'!$K197+'Таблица вводных'!$E$3+'Таблица вводных'!$F$3)</f>
        <v>-2.2308359133092548</v>
      </c>
      <c r="I197" s="59">
        <f>('Итоговая табл.1чел(все услуги-к'!$I197+('Итоговая табл.1чел(все услуги-к'!$I197*'Таблица вводных'!$G$9))-('Расчет комиссии(Нади)'!$K197+'Таблица вводных'!$E$3+'Таблица вводных'!$F$3)</f>
        <v>-2.2308359133092548</v>
      </c>
      <c r="J197" s="13" t="s">
        <v>161</v>
      </c>
    </row>
    <row r="198" spans="1:10" ht="13.2" customHeight="1">
      <c r="A198" s="140"/>
      <c r="B198" s="5"/>
      <c r="C198" s="15"/>
      <c r="D198" s="59">
        <f>(('Итоговая табл.1чел(все услуги-к'!$D198+('Итоговая табл.1чел(все услуги-к'!$D198*'Таблица вводных'!$G$4)))-('Расчет комиссии(Нади)'!$K198+'Таблица вводных'!$E$3+'Таблица вводных'!$F$3)</f>
        <v>5.4691640866907454</v>
      </c>
      <c r="E198" s="59">
        <f>('Итоговая табл.1чел(все услуги-к'!$E198+('Итоговая табл.1чел(все услуги-к'!$E198*'Таблица вводных'!$G$5))-('Расчет комиссии(Нади)'!$K198+'Таблица вводных'!$E$3+'Таблица вводных'!$F$3)</f>
        <v>-1.3150859133092547</v>
      </c>
      <c r="F198" s="59">
        <f>('Итоговая табл.1чел(все услуги-к'!$F198+('Итоговая табл.1чел(все услуги-к'!$F198*'Таблица вводных'!$G$6))-('Расчет комиссии(Нади)'!$K198+'Таблица вводных'!$E$3+'Таблица вводных'!$F$3)</f>
        <v>21.529164086690749</v>
      </c>
      <c r="G198" s="59">
        <f>('Итоговая табл.1чел(все услуги-к'!$G198+('Итоговая табл.1чел(все услуги-к'!$G198*'Таблица вводных'!$G$7))-('Расчет комиссии(Нади)'!$K198+'Таблица вводных'!$E$3+'Таблица вводных'!$F$3)</f>
        <v>-2.2308359133092548</v>
      </c>
      <c r="H198" s="59">
        <f>'Итоговая табл.1чел(все услуги-к'!$H198-('Расчет комиссии(Нади)'!$K198+'Таблица вводных'!$E$3+'Таблица вводных'!$F$3)</f>
        <v>-2.2308359133092548</v>
      </c>
      <c r="I198" s="59">
        <f>('Итоговая табл.1чел(все услуги-к'!$I198+('Итоговая табл.1чел(все услуги-к'!$I198*'Таблица вводных'!$G$9))-('Расчет комиссии(Нади)'!$K198+'Таблица вводных'!$E$3+'Таблица вводных'!$F$3)</f>
        <v>-2.2308359133092548</v>
      </c>
      <c r="J198" s="13" t="s">
        <v>161</v>
      </c>
    </row>
    <row r="199" spans="1:10" ht="13.2" customHeight="1">
      <c r="A199" s="141"/>
      <c r="B199" s="18"/>
      <c r="C199" s="19"/>
      <c r="D199" s="59">
        <f>(('Итоговая табл.1чел(все услуги-к'!$D199+('Итоговая табл.1чел(все услуги-к'!$D199*'Таблица вводных'!$G$4)))-('Расчет комиссии(Нади)'!$K199+'Таблица вводных'!$E$3+'Таблица вводных'!$F$3)</f>
        <v>5.4691640866907454</v>
      </c>
      <c r="E199" s="59">
        <f>('Итоговая табл.1чел(все услуги-к'!$E199+('Итоговая табл.1чел(все услуги-к'!$E199*'Таблица вводных'!$G$5))-('Расчет комиссии(Нади)'!$K199+'Таблица вводных'!$E$3+'Таблица вводных'!$F$3)</f>
        <v>-1.3150859133092547</v>
      </c>
      <c r="F199" s="59">
        <f>('Итоговая табл.1чел(все услуги-к'!$F199+('Итоговая табл.1чел(все услуги-к'!$F199*'Таблица вводных'!$G$6))-('Расчет комиссии(Нади)'!$K199+'Таблица вводных'!$E$3+'Таблица вводных'!$F$3)</f>
        <v>21.529164086690749</v>
      </c>
      <c r="G199" s="59">
        <f>('Итоговая табл.1чел(все услуги-к'!$G199+('Итоговая табл.1чел(все услуги-к'!$G199*'Таблица вводных'!$G$7))-('Расчет комиссии(Нади)'!$K199+'Таблица вводных'!$E$3+'Таблица вводных'!$F$3)</f>
        <v>-2.2308359133092548</v>
      </c>
      <c r="H199" s="59">
        <f>'Итоговая табл.1чел(все услуги-к'!$H199-('Расчет комиссии(Нади)'!$K199+'Таблица вводных'!$E$3+'Таблица вводных'!$F$3)</f>
        <v>-2.2308359133092548</v>
      </c>
      <c r="I199" s="59">
        <f>('Итоговая табл.1чел(все услуги-к'!$I199+('Итоговая табл.1чел(все услуги-к'!$I199*'Таблица вводных'!$G$9))-('Расчет комиссии(Нади)'!$K199+'Таблица вводных'!$E$3+'Таблица вводных'!$F$3)</f>
        <v>-2.2308359133092548</v>
      </c>
      <c r="J199" s="22" t="s">
        <v>161</v>
      </c>
    </row>
    <row r="200" spans="1:10" ht="13.2" customHeight="1">
      <c r="A200" s="142" t="s">
        <v>162</v>
      </c>
      <c r="B200" s="5">
        <v>45402</v>
      </c>
      <c r="C200" s="97"/>
      <c r="D200" s="59">
        <f>(('Итоговая табл.1чел(все услуги-к'!$D200+('Итоговая табл.1чел(все услуги-к'!$D200*'Таблица вводных'!$G$4)))-('Расчет комиссии(Нади)'!$K200+'Таблица вводных'!$E$3+'Таблица вводных'!$F$3)</f>
        <v>5.4691640866907454</v>
      </c>
      <c r="E200" s="59">
        <f>('Итоговая табл.1чел(все услуги-к'!$E200+('Итоговая табл.1чел(все услуги-к'!$E200*'Таблица вводных'!$G$5))-('Расчет комиссии(Нади)'!$K200+'Таблица вводных'!$E$3+'Таблица вводных'!$F$3)</f>
        <v>-1.3150859133092547</v>
      </c>
      <c r="F200" s="59">
        <f>('Итоговая табл.1чел(все услуги-к'!$F200+('Итоговая табл.1чел(все услуги-к'!$F200*'Таблица вводных'!$G$6))-('Расчет комиссии(Нади)'!$K200+'Таблица вводных'!$E$3+'Таблица вводных'!$F$3)</f>
        <v>21.529164086690749</v>
      </c>
      <c r="G200" s="59">
        <f>('Итоговая табл.1чел(все услуги-к'!$G200+('Итоговая табл.1чел(все услуги-к'!$G200*'Таблица вводных'!$G$7))-('Расчет комиссии(Нади)'!$K200+'Таблица вводных'!$E$3+'Таблица вводных'!$F$3)</f>
        <v>-2.2308359133092548</v>
      </c>
      <c r="H200" s="59">
        <f>'Итоговая табл.1чел(все услуги-к'!$H200-('Расчет комиссии(Нади)'!$K200+'Таблица вводных'!$E$3+'Таблица вводных'!$F$3)</f>
        <v>-2.2308359133092548</v>
      </c>
      <c r="I200" s="59">
        <f>('Итоговая табл.1чел(все услуги-к'!$I200+('Итоговая табл.1чел(все услуги-к'!$I200*'Таблица вводных'!$G$9))-('Расчет комиссии(Нади)'!$K200+'Таблица вводных'!$E$3+'Таблица вводных'!$F$3)</f>
        <v>-2.2308359133092548</v>
      </c>
      <c r="J200" s="10" t="s">
        <v>163</v>
      </c>
    </row>
    <row r="201" spans="1:10" ht="13.2" customHeight="1">
      <c r="A201" s="140"/>
      <c r="B201" s="5">
        <v>45405</v>
      </c>
      <c r="C201" s="6"/>
      <c r="D201" s="59">
        <f>(('Итоговая табл.1чел(все услуги-к'!$D201+('Итоговая табл.1чел(все услуги-к'!$D201*'Таблица вводных'!$G$4)))-('Расчет комиссии(Нади)'!$K201+'Таблица вводных'!$E$3+'Таблица вводных'!$F$3)</f>
        <v>5.4691640866907454</v>
      </c>
      <c r="E201" s="59">
        <f>('Итоговая табл.1чел(все услуги-к'!$E201+('Итоговая табл.1чел(все услуги-к'!$E201*'Таблица вводных'!$G$5))-('Расчет комиссии(Нади)'!$K201+'Таблица вводных'!$E$3+'Таблица вводных'!$F$3)</f>
        <v>-1.3150859133092547</v>
      </c>
      <c r="F201" s="59">
        <f>('Итоговая табл.1чел(все услуги-к'!$F201+('Итоговая табл.1чел(все услуги-к'!$F201*'Таблица вводных'!$G$6))-('Расчет комиссии(Нади)'!$K201+'Таблица вводных'!$E$3+'Таблица вводных'!$F$3)</f>
        <v>21.529164086690749</v>
      </c>
      <c r="G201" s="59">
        <f>('Итоговая табл.1чел(все услуги-к'!$G201+('Итоговая табл.1чел(все услуги-к'!$G201*'Таблица вводных'!$G$7))-('Расчет комиссии(Нади)'!$K201+'Таблица вводных'!$E$3+'Таблица вводных'!$F$3)</f>
        <v>-2.2308359133092548</v>
      </c>
      <c r="H201" s="59">
        <f>'Итоговая табл.1чел(все услуги-к'!$H201-('Расчет комиссии(Нади)'!$K201+'Таблица вводных'!$E$3+'Таблица вводных'!$F$3)</f>
        <v>-2.2308359133092548</v>
      </c>
      <c r="I201" s="59">
        <f>('Итоговая табл.1чел(все услуги-к'!$I201+('Итоговая табл.1чел(все услуги-к'!$I201*'Таблица вводных'!$G$9))-('Расчет комиссии(Нади)'!$K201+'Таблица вводных'!$E$3+'Таблица вводных'!$F$3)</f>
        <v>-2.2308359133092548</v>
      </c>
      <c r="J201" s="13" t="s">
        <v>163</v>
      </c>
    </row>
    <row r="202" spans="1:10" ht="13.2" customHeight="1">
      <c r="A202" s="140"/>
      <c r="B202" s="5">
        <v>45409</v>
      </c>
      <c r="C202" s="15"/>
      <c r="D202" s="59">
        <f>(('Итоговая табл.1чел(все услуги-к'!$D202+('Итоговая табл.1чел(все услуги-к'!$D202*'Таблица вводных'!$G$4)))-('Расчет комиссии(Нади)'!$K202+'Таблица вводных'!$E$3+'Таблица вводных'!$F$3)</f>
        <v>5.4691640866907454</v>
      </c>
      <c r="E202" s="59">
        <f>('Итоговая табл.1чел(все услуги-к'!$E202+('Итоговая табл.1чел(все услуги-к'!$E202*'Таблица вводных'!$G$5))-('Расчет комиссии(Нади)'!$K202+'Таблица вводных'!$E$3+'Таблица вводных'!$F$3)</f>
        <v>-1.3150859133092547</v>
      </c>
      <c r="F202" s="59">
        <f>('Итоговая табл.1чел(все услуги-к'!$F202+('Итоговая табл.1чел(все услуги-к'!$F202*'Таблица вводных'!$G$6))-('Расчет комиссии(Нади)'!$K202+'Таблица вводных'!$E$3+'Таблица вводных'!$F$3)</f>
        <v>21.529164086690749</v>
      </c>
      <c r="G202" s="59">
        <f>('Итоговая табл.1чел(все услуги-к'!$G202+('Итоговая табл.1чел(все услуги-к'!$G202*'Таблица вводных'!$G$7))-('Расчет комиссии(Нади)'!$K202+'Таблица вводных'!$E$3+'Таблица вводных'!$F$3)</f>
        <v>-2.2308359133092548</v>
      </c>
      <c r="H202" s="59">
        <f>'Итоговая табл.1чел(все услуги-к'!$H202-('Расчет комиссии(Нади)'!$K202+'Таблица вводных'!$E$3+'Таблица вводных'!$F$3)</f>
        <v>-2.2308359133092548</v>
      </c>
      <c r="I202" s="59">
        <f>('Итоговая табл.1чел(все услуги-к'!$I202+('Итоговая табл.1чел(все услуги-к'!$I202*'Таблица вводных'!$G$9))-('Расчет комиссии(Нади)'!$K202+'Таблица вводных'!$E$3+'Таблица вводных'!$F$3)</f>
        <v>-2.2308359133092548</v>
      </c>
      <c r="J202" s="13" t="s">
        <v>163</v>
      </c>
    </row>
    <row r="203" spans="1:10" ht="13.2" customHeight="1">
      <c r="A203" s="140"/>
      <c r="B203" s="5">
        <v>45412</v>
      </c>
      <c r="C203" s="6"/>
      <c r="D203" s="59">
        <f>(('Итоговая табл.1чел(все услуги-к'!$D203+('Итоговая табл.1чел(все услуги-к'!$D203*'Таблица вводных'!$G$4)))-('Расчет комиссии(Нади)'!$K203+'Таблица вводных'!$E$3+'Таблица вводных'!$F$3)</f>
        <v>5.4691640866907454</v>
      </c>
      <c r="E203" s="59">
        <f>('Итоговая табл.1чел(все услуги-к'!$E203+('Итоговая табл.1чел(все услуги-к'!$E203*'Таблица вводных'!$G$5))-('Расчет комиссии(Нади)'!$K203+'Таблица вводных'!$E$3+'Таблица вводных'!$F$3)</f>
        <v>-1.3150859133092547</v>
      </c>
      <c r="F203" s="59">
        <f>('Итоговая табл.1чел(все услуги-к'!$F203+('Итоговая табл.1чел(все услуги-к'!$F203*'Таблица вводных'!$G$6))-('Расчет комиссии(Нади)'!$K203+'Таблица вводных'!$E$3+'Таблица вводных'!$F$3)</f>
        <v>21.529164086690749</v>
      </c>
      <c r="G203" s="59">
        <f>('Итоговая табл.1чел(все услуги-к'!$G203+('Итоговая табл.1чел(все услуги-к'!$G203*'Таблица вводных'!$G$7))-('Расчет комиссии(Нади)'!$K203+'Таблица вводных'!$E$3+'Таблица вводных'!$F$3)</f>
        <v>-2.2308359133092548</v>
      </c>
      <c r="H203" s="59">
        <f>'Итоговая табл.1чел(все услуги-к'!$H203-('Расчет комиссии(Нади)'!$K203+'Таблица вводных'!$E$3+'Таблица вводных'!$F$3)</f>
        <v>-2.2308359133092548</v>
      </c>
      <c r="I203" s="59">
        <f>('Итоговая табл.1чел(все услуги-к'!$I203+('Итоговая табл.1чел(все услуги-к'!$I203*'Таблица вводных'!$G$9))-('Расчет комиссии(Нади)'!$K203+'Таблица вводных'!$E$3+'Таблица вводных'!$F$3)</f>
        <v>-2.2308359133092548</v>
      </c>
      <c r="J203" s="13" t="s">
        <v>163</v>
      </c>
    </row>
    <row r="204" spans="1:10" ht="13.2" customHeight="1">
      <c r="A204" s="140"/>
      <c r="B204" s="5">
        <v>45416</v>
      </c>
      <c r="C204" s="15"/>
      <c r="D204" s="59">
        <f>(('Итоговая табл.1чел(все услуги-к'!$D204+('Итоговая табл.1чел(все услуги-к'!$D204*'Таблица вводных'!$G$4)))-('Расчет комиссии(Нади)'!$K204+'Таблица вводных'!$E$3+'Таблица вводных'!$F$3)</f>
        <v>5.4691640866907454</v>
      </c>
      <c r="E204" s="59">
        <f>('Итоговая табл.1чел(все услуги-к'!$E204+('Итоговая табл.1чел(все услуги-к'!$E204*'Таблица вводных'!$G$5))-('Расчет комиссии(Нади)'!$K204+'Таблица вводных'!$E$3+'Таблица вводных'!$F$3)</f>
        <v>-1.3150859133092547</v>
      </c>
      <c r="F204" s="59">
        <f>('Итоговая табл.1чел(все услуги-к'!$F204+('Итоговая табл.1чел(все услуги-к'!$F204*'Таблица вводных'!$G$6))-('Расчет комиссии(Нади)'!$K204+'Таблица вводных'!$E$3+'Таблица вводных'!$F$3)</f>
        <v>21.529164086690749</v>
      </c>
      <c r="G204" s="59">
        <f>('Итоговая табл.1чел(все услуги-к'!$G204+('Итоговая табл.1чел(все услуги-к'!$G204*'Таблица вводных'!$G$7))-('Расчет комиссии(Нади)'!$K204+'Таблица вводных'!$E$3+'Таблица вводных'!$F$3)</f>
        <v>-2.2308359133092548</v>
      </c>
      <c r="H204" s="59">
        <f>'Итоговая табл.1чел(все услуги-к'!$H204-('Расчет комиссии(Нади)'!$K204+'Таблица вводных'!$E$3+'Таблица вводных'!$F$3)</f>
        <v>-2.2308359133092548</v>
      </c>
      <c r="I204" s="59">
        <f>('Итоговая табл.1чел(все услуги-к'!$I204+('Итоговая табл.1чел(все услуги-к'!$I204*'Таблица вводных'!$G$9))-('Расчет комиссии(Нади)'!$K204+'Таблица вводных'!$E$3+'Таблица вводных'!$F$3)</f>
        <v>-2.2308359133092548</v>
      </c>
      <c r="J204" s="13" t="s">
        <v>163</v>
      </c>
    </row>
    <row r="205" spans="1:10" ht="13.2" customHeight="1">
      <c r="A205" s="140"/>
      <c r="B205" s="5">
        <v>45419</v>
      </c>
      <c r="C205" s="15"/>
      <c r="D205" s="59">
        <f>(('Итоговая табл.1чел(все услуги-к'!$D205+('Итоговая табл.1чел(все услуги-к'!$D205*'Таблица вводных'!$G$4)))-('Расчет комиссии(Нади)'!$K205+'Таблица вводных'!$E$3+'Таблица вводных'!$F$3)</f>
        <v>5.4691640866907454</v>
      </c>
      <c r="E205" s="59">
        <f>('Итоговая табл.1чел(все услуги-к'!$E205+('Итоговая табл.1чел(все услуги-к'!$E205*'Таблица вводных'!$G$5))-('Расчет комиссии(Нади)'!$K205+'Таблица вводных'!$E$3+'Таблица вводных'!$F$3)</f>
        <v>-1.3150859133092547</v>
      </c>
      <c r="F205" s="59">
        <f>('Итоговая табл.1чел(все услуги-к'!$F205+('Итоговая табл.1чел(все услуги-к'!$F205*'Таблица вводных'!$G$6))-('Расчет комиссии(Нади)'!$K205+'Таблица вводных'!$E$3+'Таблица вводных'!$F$3)</f>
        <v>21.529164086690749</v>
      </c>
      <c r="G205" s="59">
        <f>('Итоговая табл.1чел(все услуги-к'!$G205+('Итоговая табл.1чел(все услуги-к'!$G205*'Таблица вводных'!$G$7))-('Расчет комиссии(Нади)'!$K205+'Таблица вводных'!$E$3+'Таблица вводных'!$F$3)</f>
        <v>-2.2308359133092548</v>
      </c>
      <c r="H205" s="59">
        <f>'Итоговая табл.1чел(все услуги-к'!$H205-('Расчет комиссии(Нади)'!$K205+'Таблица вводных'!$E$3+'Таблица вводных'!$F$3)</f>
        <v>-2.2308359133092548</v>
      </c>
      <c r="I205" s="59">
        <f>('Итоговая табл.1чел(все услуги-к'!$I205+('Итоговая табл.1чел(все услуги-к'!$I205*'Таблица вводных'!$G$9))-('Расчет комиссии(Нади)'!$K205+'Таблица вводных'!$E$3+'Таблица вводных'!$F$3)</f>
        <v>-2.2308359133092548</v>
      </c>
      <c r="J205" s="13" t="s">
        <v>163</v>
      </c>
    </row>
    <row r="206" spans="1:10" ht="13.2" customHeight="1">
      <c r="A206" s="140"/>
      <c r="B206" s="5">
        <v>45423</v>
      </c>
      <c r="C206" s="15"/>
      <c r="D206" s="59">
        <f>(('Итоговая табл.1чел(все услуги-к'!$D206+('Итоговая табл.1чел(все услуги-к'!$D206*'Таблица вводных'!$G$4)))-('Расчет комиссии(Нади)'!$K206+'Таблица вводных'!$E$3+'Таблица вводных'!$F$3)</f>
        <v>5.4691640866907454</v>
      </c>
      <c r="E206" s="59">
        <f>('Итоговая табл.1чел(все услуги-к'!$E206+('Итоговая табл.1чел(все услуги-к'!$E206*'Таблица вводных'!$G$5))-('Расчет комиссии(Нади)'!$K206+'Таблица вводных'!$E$3+'Таблица вводных'!$F$3)</f>
        <v>-1.3150859133092547</v>
      </c>
      <c r="F206" s="59">
        <f>('Итоговая табл.1чел(все услуги-к'!$F206+('Итоговая табл.1чел(все услуги-к'!$F206*'Таблица вводных'!$G$6))-('Расчет комиссии(Нади)'!$K206+'Таблица вводных'!$E$3+'Таблица вводных'!$F$3)</f>
        <v>21.529164086690749</v>
      </c>
      <c r="G206" s="59">
        <f>('Итоговая табл.1чел(все услуги-к'!$G206+('Итоговая табл.1чел(все услуги-к'!$G206*'Таблица вводных'!$G$7))-('Расчет комиссии(Нади)'!$K206+'Таблица вводных'!$E$3+'Таблица вводных'!$F$3)</f>
        <v>-2.2308359133092548</v>
      </c>
      <c r="H206" s="59">
        <f>'Итоговая табл.1чел(все услуги-к'!$H206-('Расчет комиссии(Нади)'!$K206+'Таблица вводных'!$E$3+'Таблица вводных'!$F$3)</f>
        <v>-2.2308359133092548</v>
      </c>
      <c r="I206" s="59">
        <f>('Итоговая табл.1чел(все услуги-к'!$I206+('Итоговая табл.1чел(все услуги-к'!$I206*'Таблица вводных'!$G$9))-('Расчет комиссии(Нади)'!$K206+'Таблица вводных'!$E$3+'Таблица вводных'!$F$3)</f>
        <v>-2.2308359133092548</v>
      </c>
      <c r="J206" s="13" t="s">
        <v>163</v>
      </c>
    </row>
    <row r="207" spans="1:10" ht="13.2" customHeight="1">
      <c r="A207" s="140"/>
      <c r="B207" s="5">
        <v>45426</v>
      </c>
      <c r="C207" s="6"/>
      <c r="D207" s="59">
        <f>(('Итоговая табл.1чел(все услуги-к'!$D207+('Итоговая табл.1чел(все услуги-к'!$D207*'Таблица вводных'!$G$4)))-('Расчет комиссии(Нади)'!$K207+'Таблица вводных'!$E$3+'Таблица вводных'!$F$3)</f>
        <v>5.4691640866907454</v>
      </c>
      <c r="E207" s="59">
        <f>('Итоговая табл.1чел(все услуги-к'!$E207+('Итоговая табл.1чел(все услуги-к'!$E207*'Таблица вводных'!$G$5))-('Расчет комиссии(Нади)'!$K207+'Таблица вводных'!$E$3+'Таблица вводных'!$F$3)</f>
        <v>-1.3150859133092547</v>
      </c>
      <c r="F207" s="59">
        <f>('Итоговая табл.1чел(все услуги-к'!$F207+('Итоговая табл.1чел(все услуги-к'!$F207*'Таблица вводных'!$G$6))-('Расчет комиссии(Нади)'!$K207+'Таблица вводных'!$E$3+'Таблица вводных'!$F$3)</f>
        <v>21.529164086690749</v>
      </c>
      <c r="G207" s="59">
        <f>('Итоговая табл.1чел(все услуги-к'!$G207+('Итоговая табл.1чел(все услуги-к'!$G207*'Таблица вводных'!$G$7))-('Расчет комиссии(Нади)'!$K207+'Таблица вводных'!$E$3+'Таблица вводных'!$F$3)</f>
        <v>-2.2308359133092548</v>
      </c>
      <c r="H207" s="59">
        <f>'Итоговая табл.1чел(все услуги-к'!$H207-('Расчет комиссии(Нади)'!$K207+'Таблица вводных'!$E$3+'Таблица вводных'!$F$3)</f>
        <v>-2.2308359133092548</v>
      </c>
      <c r="I207" s="59">
        <f>('Итоговая табл.1чел(все услуги-к'!$I207+('Итоговая табл.1чел(все услуги-к'!$I207*'Таблица вводных'!$G$9))-('Расчет комиссии(Нади)'!$K207+'Таблица вводных'!$E$3+'Таблица вводных'!$F$3)</f>
        <v>-2.2308359133092548</v>
      </c>
      <c r="J207" s="13" t="s">
        <v>163</v>
      </c>
    </row>
    <row r="208" spans="1:10" ht="13.2" customHeight="1">
      <c r="A208" s="140"/>
      <c r="B208" s="5">
        <v>45430</v>
      </c>
      <c r="C208" s="15"/>
      <c r="D208" s="59">
        <f>(('Итоговая табл.1чел(все услуги-к'!$D208+('Итоговая табл.1чел(все услуги-к'!$D208*'Таблица вводных'!$G$4)))-('Расчет комиссии(Нади)'!$K208+'Таблица вводных'!$E$3+'Таблица вводных'!$F$3)</f>
        <v>5.4691640866907454</v>
      </c>
      <c r="E208" s="59">
        <f>('Итоговая табл.1чел(все услуги-к'!$E208+('Итоговая табл.1чел(все услуги-к'!$E208*'Таблица вводных'!$G$5))-('Расчет комиссии(Нади)'!$K208+'Таблица вводных'!$E$3+'Таблица вводных'!$F$3)</f>
        <v>-1.3150859133092547</v>
      </c>
      <c r="F208" s="59">
        <f>('Итоговая табл.1чел(все услуги-к'!$F208+('Итоговая табл.1чел(все услуги-к'!$F208*'Таблица вводных'!$G$6))-('Расчет комиссии(Нади)'!$K208+'Таблица вводных'!$E$3+'Таблица вводных'!$F$3)</f>
        <v>21.529164086690749</v>
      </c>
      <c r="G208" s="59">
        <f>('Итоговая табл.1чел(все услуги-к'!$G208+('Итоговая табл.1чел(все услуги-к'!$G208*'Таблица вводных'!$G$7))-('Расчет комиссии(Нади)'!$K208+'Таблица вводных'!$E$3+'Таблица вводных'!$F$3)</f>
        <v>-2.2308359133092548</v>
      </c>
      <c r="H208" s="59">
        <f>'Итоговая табл.1чел(все услуги-к'!$H208-('Расчет комиссии(Нади)'!$K208+'Таблица вводных'!$E$3+'Таблица вводных'!$F$3)</f>
        <v>-2.2308359133092548</v>
      </c>
      <c r="I208" s="59">
        <f>('Итоговая табл.1чел(все услуги-к'!$I208+('Итоговая табл.1чел(все услуги-к'!$I208*'Таблица вводных'!$G$9))-('Расчет комиссии(Нади)'!$K208+'Таблица вводных'!$E$3+'Таблица вводных'!$F$3)</f>
        <v>-2.2308359133092548</v>
      </c>
      <c r="J208" s="13" t="s">
        <v>163</v>
      </c>
    </row>
    <row r="209" spans="1:10" ht="13.2" customHeight="1">
      <c r="A209" s="140"/>
      <c r="B209" s="5">
        <v>45433</v>
      </c>
      <c r="C209" s="15"/>
      <c r="D209" s="59">
        <f>(('Итоговая табл.1чел(все услуги-к'!$D209+('Итоговая табл.1чел(все услуги-к'!$D209*'Таблица вводных'!$G$4)))-('Расчет комиссии(Нади)'!$K209+'Таблица вводных'!$E$3+'Таблица вводных'!$F$3)</f>
        <v>5.4691640866907454</v>
      </c>
      <c r="E209" s="59">
        <f>('Итоговая табл.1чел(все услуги-к'!$E209+('Итоговая табл.1чел(все услуги-к'!$E209*'Таблица вводных'!$G$5))-('Расчет комиссии(Нади)'!$K209+'Таблица вводных'!$E$3+'Таблица вводных'!$F$3)</f>
        <v>-1.3150859133092547</v>
      </c>
      <c r="F209" s="59">
        <f>('Итоговая табл.1чел(все услуги-к'!$F209+('Итоговая табл.1чел(все услуги-к'!$F209*'Таблица вводных'!$G$6))-('Расчет комиссии(Нади)'!$K209+'Таблица вводных'!$E$3+'Таблица вводных'!$F$3)</f>
        <v>21.529164086690749</v>
      </c>
      <c r="G209" s="59">
        <f>('Итоговая табл.1чел(все услуги-к'!$G209+('Итоговая табл.1чел(все услуги-к'!$G209*'Таблица вводных'!$G$7))-('Расчет комиссии(Нади)'!$K209+'Таблица вводных'!$E$3+'Таблица вводных'!$F$3)</f>
        <v>-2.2308359133092548</v>
      </c>
      <c r="H209" s="59">
        <f>'Итоговая табл.1чел(все услуги-к'!$H209-('Расчет комиссии(Нади)'!$K209+'Таблица вводных'!$E$3+'Таблица вводных'!$F$3)</f>
        <v>-2.2308359133092548</v>
      </c>
      <c r="I209" s="59">
        <f>('Итоговая табл.1чел(все услуги-к'!$I209+('Итоговая табл.1чел(все услуги-к'!$I209*'Таблица вводных'!$G$9))-('Расчет комиссии(Нади)'!$K209+'Таблица вводных'!$E$3+'Таблица вводных'!$F$3)</f>
        <v>-2.2308359133092548</v>
      </c>
      <c r="J209" s="13" t="s">
        <v>163</v>
      </c>
    </row>
    <row r="210" spans="1:10" ht="13.2" customHeight="1">
      <c r="A210" s="140"/>
      <c r="B210" s="5">
        <v>45437</v>
      </c>
      <c r="C210" s="6"/>
      <c r="D210" s="59">
        <f>(('Итоговая табл.1чел(все услуги-к'!$D210+('Итоговая табл.1чел(все услуги-к'!$D210*'Таблица вводных'!$G$4)))-('Расчет комиссии(Нади)'!$K210+'Таблица вводных'!$E$3+'Таблица вводных'!$F$3)</f>
        <v>5.4691640866907454</v>
      </c>
      <c r="E210" s="59">
        <f>('Итоговая табл.1чел(все услуги-к'!$E210+('Итоговая табл.1чел(все услуги-к'!$E210*'Таблица вводных'!$G$5))-('Расчет комиссии(Нади)'!$K210+'Таблица вводных'!$E$3+'Таблица вводных'!$F$3)</f>
        <v>-1.3150859133092547</v>
      </c>
      <c r="F210" s="59">
        <f>('Итоговая табл.1чел(все услуги-к'!$F210+('Итоговая табл.1чел(все услуги-к'!$F210*'Таблица вводных'!$G$6))-('Расчет комиссии(Нади)'!$K210+'Таблица вводных'!$E$3+'Таблица вводных'!$F$3)</f>
        <v>21.529164086690749</v>
      </c>
      <c r="G210" s="59">
        <f>('Итоговая табл.1чел(все услуги-к'!$G210+('Итоговая табл.1чел(все услуги-к'!$G210*'Таблица вводных'!$G$7))-('Расчет комиссии(Нади)'!$K210+'Таблица вводных'!$E$3+'Таблица вводных'!$F$3)</f>
        <v>-2.2308359133092548</v>
      </c>
      <c r="H210" s="59">
        <f>'Итоговая табл.1чел(все услуги-к'!$H210-('Расчет комиссии(Нади)'!$K210+'Таблица вводных'!$E$3+'Таблица вводных'!$F$3)</f>
        <v>-2.2308359133092548</v>
      </c>
      <c r="I210" s="59">
        <f>('Итоговая табл.1чел(все услуги-к'!$I210+('Итоговая табл.1чел(все услуги-к'!$I210*'Таблица вводных'!$G$9))-('Расчет комиссии(Нади)'!$K210+'Таблица вводных'!$E$3+'Таблица вводных'!$F$3)</f>
        <v>-2.2308359133092548</v>
      </c>
      <c r="J210" s="13" t="s">
        <v>163</v>
      </c>
    </row>
    <row r="211" spans="1:10" ht="13.2" customHeight="1">
      <c r="A211" s="140"/>
      <c r="B211" s="5">
        <v>45440</v>
      </c>
      <c r="C211" s="15"/>
      <c r="D211" s="59">
        <f>(('Итоговая табл.1чел(все услуги-к'!$D211+('Итоговая табл.1чел(все услуги-к'!$D211*'Таблица вводных'!$G$4)))-('Расчет комиссии(Нади)'!$K211+'Таблица вводных'!$E$3+'Таблица вводных'!$F$3)</f>
        <v>5.4691640866907454</v>
      </c>
      <c r="E211" s="59">
        <f>('Итоговая табл.1чел(все услуги-к'!$E211+('Итоговая табл.1чел(все услуги-к'!$E211*'Таблица вводных'!$G$5))-('Расчет комиссии(Нади)'!$K211+'Таблица вводных'!$E$3+'Таблица вводных'!$F$3)</f>
        <v>-1.3150859133092547</v>
      </c>
      <c r="F211" s="59">
        <f>('Итоговая табл.1чел(все услуги-к'!$F211+('Итоговая табл.1чел(все услуги-к'!$F211*'Таблица вводных'!$G$6))-('Расчет комиссии(Нади)'!$K211+'Таблица вводных'!$E$3+'Таблица вводных'!$F$3)</f>
        <v>21.529164086690749</v>
      </c>
      <c r="G211" s="59">
        <f>('Итоговая табл.1чел(все услуги-к'!$G211+('Итоговая табл.1чел(все услуги-к'!$G211*'Таблица вводных'!$G$7))-('Расчет комиссии(Нади)'!$K211+'Таблица вводных'!$E$3+'Таблица вводных'!$F$3)</f>
        <v>-2.2308359133092548</v>
      </c>
      <c r="H211" s="59">
        <f>'Итоговая табл.1чел(все услуги-к'!$H211-('Расчет комиссии(Нади)'!$K211+'Таблица вводных'!$E$3+'Таблица вводных'!$F$3)</f>
        <v>-2.2308359133092548</v>
      </c>
      <c r="I211" s="59">
        <f>('Итоговая табл.1чел(все услуги-к'!$I211+('Итоговая табл.1чел(все услуги-к'!$I211*'Таблица вводных'!$G$9))-('Расчет комиссии(Нади)'!$K211+'Таблица вводных'!$E$3+'Таблица вводных'!$F$3)</f>
        <v>-2.2308359133092548</v>
      </c>
      <c r="J211" s="13" t="s">
        <v>163</v>
      </c>
    </row>
    <row r="212" spans="1:10" ht="13.2" customHeight="1">
      <c r="A212" s="140"/>
      <c r="B212" s="5"/>
      <c r="C212" s="6"/>
      <c r="D212" s="59">
        <f>(('Итоговая табл.1чел(все услуги-к'!$D212+('Итоговая табл.1чел(все услуги-к'!$D212*'Таблица вводных'!$G$4)))-('Расчет комиссии(Нади)'!$K212+'Таблица вводных'!$E$3+'Таблица вводных'!$F$3)</f>
        <v>5.4691640866907489</v>
      </c>
      <c r="E212" s="59">
        <f>('Итоговая табл.1чел(все услуги-к'!$E212+('Итоговая табл.1чел(все услуги-к'!$E212*'Таблица вводных'!$G$5))-('Расчет комиссии(Нади)'!$K212+'Таблица вводных'!$E$3+'Таблица вводных'!$F$3)</f>
        <v>-1.3150859133092512</v>
      </c>
      <c r="F212" s="59">
        <f>('Итоговая табл.1чел(все услуги-к'!$F212+('Итоговая табл.1чел(все услуги-к'!$F212*'Таблица вводных'!$G$6))-('Расчет комиссии(Нади)'!$K212+'Таблица вводных'!$E$3+'Таблица вводных'!$F$3)</f>
        <v>21.529164086690749</v>
      </c>
      <c r="G212" s="59">
        <f>('Итоговая табл.1чел(все услуги-к'!$G212+('Итоговая табл.1чел(все услуги-к'!$G212*'Таблица вводных'!$G$7))-('Расчет комиссии(Нади)'!$K212+'Таблица вводных'!$E$3+'Таблица вводных'!$F$3)</f>
        <v>-2.2308359133092512</v>
      </c>
      <c r="H212" s="59">
        <f>'Итоговая табл.1чел(все услуги-к'!$H212-('Расчет комиссии(Нади)'!$K212+'Таблица вводных'!$E$3+'Таблица вводных'!$F$3)</f>
        <v>-2.2308359133092512</v>
      </c>
      <c r="I212" s="59">
        <f>('Итоговая табл.1чел(все услуги-к'!$I212+('Итоговая табл.1чел(все услуги-к'!$I212*'Таблица вводных'!$G$9))-('Расчет комиссии(Нади)'!$K212+'Таблица вводных'!$E$3+'Таблица вводных'!$F$3)</f>
        <v>-2.2308359133092512</v>
      </c>
      <c r="J212" s="13" t="s">
        <v>163</v>
      </c>
    </row>
    <row r="213" spans="1:10" ht="13.2" customHeight="1">
      <c r="A213" s="140"/>
      <c r="B213" s="5"/>
      <c r="C213" s="6"/>
      <c r="D213" s="59">
        <f>(('Итоговая табл.1чел(все услуги-к'!$D213+('Итоговая табл.1чел(все услуги-к'!$D213*'Таблица вводных'!$G$4)))-('Расчет комиссии(Нади)'!$K213+'Таблица вводных'!$E$3+'Таблица вводных'!$F$3)</f>
        <v>5.4691640866907489</v>
      </c>
      <c r="E213" s="59">
        <f>('Итоговая табл.1чел(все услуги-к'!$E213+('Итоговая табл.1чел(все услуги-к'!$E213*'Таблица вводных'!$G$5))-('Расчет комиссии(Нади)'!$K213+'Таблица вводных'!$E$3+'Таблица вводных'!$F$3)</f>
        <v>-1.3150859133092512</v>
      </c>
      <c r="F213" s="59">
        <f>('Итоговая табл.1чел(все услуги-к'!$F213+('Итоговая табл.1чел(все услуги-к'!$F213*'Таблица вводных'!$G$6))-('Расчет комиссии(Нади)'!$K213+'Таблица вводных'!$E$3+'Таблица вводных'!$F$3)</f>
        <v>21.529164086690749</v>
      </c>
      <c r="G213" s="59">
        <f>('Итоговая табл.1чел(все услуги-к'!$G213+('Итоговая табл.1чел(все услуги-к'!$G213*'Таблица вводных'!$G$7))-('Расчет комиссии(Нади)'!$K213+'Таблица вводных'!$E$3+'Таблица вводных'!$F$3)</f>
        <v>-2.2308359133092512</v>
      </c>
      <c r="H213" s="59">
        <f>'Итоговая табл.1чел(все услуги-к'!$H213-('Расчет комиссии(Нади)'!$K213+'Таблица вводных'!$E$3+'Таблица вводных'!$F$3)</f>
        <v>-2.2308359133092512</v>
      </c>
      <c r="I213" s="59">
        <f>('Итоговая табл.1чел(все услуги-к'!$I213+('Итоговая табл.1чел(все услуги-к'!$I213*'Таблица вводных'!$G$9))-('Расчет комиссии(Нади)'!$K213+'Таблица вводных'!$E$3+'Таблица вводных'!$F$3)</f>
        <v>-2.2308359133092512</v>
      </c>
      <c r="J213" s="13" t="s">
        <v>163</v>
      </c>
    </row>
    <row r="214" spans="1:10" ht="13.2" customHeight="1">
      <c r="A214" s="140"/>
      <c r="B214" s="5"/>
      <c r="C214" s="15"/>
      <c r="D214" s="59">
        <f>(('Итоговая табл.1чел(все услуги-к'!$D214+('Итоговая табл.1чел(все услуги-к'!$D214*'Таблица вводных'!$G$4)))-('Расчет комиссии(Нади)'!$K214+'Таблица вводных'!$E$3+'Таблица вводных'!$F$3)</f>
        <v>5.4691640866907489</v>
      </c>
      <c r="E214" s="59">
        <f>('Итоговая табл.1чел(все услуги-к'!$E214+('Итоговая табл.1чел(все услуги-к'!$E214*'Таблица вводных'!$G$5))-('Расчет комиссии(Нади)'!$K214+'Таблица вводных'!$E$3+'Таблица вводных'!$F$3)</f>
        <v>-1.3150859133092512</v>
      </c>
      <c r="F214" s="59">
        <f>('Итоговая табл.1чел(все услуги-к'!$F214+('Итоговая табл.1чел(все услуги-к'!$F214*'Таблица вводных'!$G$6))-('Расчет комиссии(Нади)'!$K214+'Таблица вводных'!$E$3+'Таблица вводных'!$F$3)</f>
        <v>21.529164086690749</v>
      </c>
      <c r="G214" s="59">
        <f>('Итоговая табл.1чел(все услуги-к'!$G214+('Итоговая табл.1чел(все услуги-к'!$G214*'Таблица вводных'!$G$7))-('Расчет комиссии(Нади)'!$K214+'Таблица вводных'!$E$3+'Таблица вводных'!$F$3)</f>
        <v>-2.2308359133092512</v>
      </c>
      <c r="H214" s="59">
        <f>'Итоговая табл.1чел(все услуги-к'!$H214-('Расчет комиссии(Нади)'!$K214+'Таблица вводных'!$E$3+'Таблица вводных'!$F$3)</f>
        <v>-2.2308359133092512</v>
      </c>
      <c r="I214" s="59">
        <f>('Итоговая табл.1чел(все услуги-к'!$I214+('Итоговая табл.1чел(все услуги-к'!$I214*'Таблица вводных'!$G$9))-('Расчет комиссии(Нади)'!$K214+'Таблица вводных'!$E$3+'Таблица вводных'!$F$3)</f>
        <v>-2.2308359133092512</v>
      </c>
      <c r="J214" s="13" t="s">
        <v>163</v>
      </c>
    </row>
    <row r="215" spans="1:10" ht="13.2" customHeight="1">
      <c r="A215" s="140"/>
      <c r="B215" s="5"/>
      <c r="C215" s="6"/>
      <c r="D215" s="59">
        <f>(('Итоговая табл.1чел(все услуги-к'!$D215+('Итоговая табл.1чел(все услуги-к'!$D215*'Таблица вводных'!$G$4)))-('Расчет комиссии(Нади)'!$K215+'Таблица вводных'!$E$3+'Таблица вводных'!$F$3)</f>
        <v>5.4691640866907489</v>
      </c>
      <c r="E215" s="59">
        <f>('Итоговая табл.1чел(все услуги-к'!$E215+('Итоговая табл.1чел(все услуги-к'!$E215*'Таблица вводных'!$G$5))-('Расчет комиссии(Нади)'!$K215+'Таблица вводных'!$E$3+'Таблица вводных'!$F$3)</f>
        <v>-1.3150859133092512</v>
      </c>
      <c r="F215" s="59">
        <f>('Итоговая табл.1чел(все услуги-к'!$F215+('Итоговая табл.1чел(все услуги-к'!$F215*'Таблица вводных'!$G$6))-('Расчет комиссии(Нади)'!$K215+'Таблица вводных'!$E$3+'Таблица вводных'!$F$3)</f>
        <v>21.529164086690749</v>
      </c>
      <c r="G215" s="59">
        <f>('Итоговая табл.1чел(все услуги-к'!$G215+('Итоговая табл.1чел(все услуги-к'!$G215*'Таблица вводных'!$G$7))-('Расчет комиссии(Нади)'!$K215+'Таблица вводных'!$E$3+'Таблица вводных'!$F$3)</f>
        <v>-2.2308359133092512</v>
      </c>
      <c r="H215" s="59">
        <f>'Итоговая табл.1чел(все услуги-к'!$H215-('Расчет комиссии(Нади)'!$K215+'Таблица вводных'!$E$3+'Таблица вводных'!$F$3)</f>
        <v>-2.2308359133092512</v>
      </c>
      <c r="I215" s="59">
        <f>('Итоговая табл.1чел(все услуги-к'!$I215+('Итоговая табл.1чел(все услуги-к'!$I215*'Таблица вводных'!$G$9))-('Расчет комиссии(Нади)'!$K215+'Таблица вводных'!$E$3+'Таблица вводных'!$F$3)</f>
        <v>-2.2308359133092512</v>
      </c>
      <c r="J215" s="13" t="s">
        <v>163</v>
      </c>
    </row>
    <row r="216" spans="1:10" ht="13.2" customHeight="1">
      <c r="A216" s="140"/>
      <c r="B216" s="5"/>
      <c r="C216" s="15"/>
      <c r="D216" s="59">
        <f>(('Итоговая табл.1чел(все услуги-к'!$D216+('Итоговая табл.1чел(все услуги-к'!$D216*'Таблица вводных'!$G$4)))-('Расчет комиссии(Нади)'!$K216+'Таблица вводных'!$E$3+'Таблица вводных'!$F$3)</f>
        <v>5.4691640866907489</v>
      </c>
      <c r="E216" s="59">
        <f>('Итоговая табл.1чел(все услуги-к'!$E216+('Итоговая табл.1чел(все услуги-к'!$E216*'Таблица вводных'!$G$5))-('Расчет комиссии(Нади)'!$K216+'Таблица вводных'!$E$3+'Таблица вводных'!$F$3)</f>
        <v>-1.3150859133092512</v>
      </c>
      <c r="F216" s="59">
        <f>('Итоговая табл.1чел(все услуги-к'!$F216+('Итоговая табл.1чел(все услуги-к'!$F216*'Таблица вводных'!$G$6))-('Расчет комиссии(Нади)'!$K216+'Таблица вводных'!$E$3+'Таблица вводных'!$F$3)</f>
        <v>21.529164086690749</v>
      </c>
      <c r="G216" s="59">
        <f>('Итоговая табл.1чел(все услуги-к'!$G216+('Итоговая табл.1чел(все услуги-к'!$G216*'Таблица вводных'!$G$7))-('Расчет комиссии(Нади)'!$K216+'Таблица вводных'!$E$3+'Таблица вводных'!$F$3)</f>
        <v>-2.2308359133092512</v>
      </c>
      <c r="H216" s="59">
        <f>'Итоговая табл.1чел(все услуги-к'!$H216-('Расчет комиссии(Нади)'!$K216+'Таблица вводных'!$E$3+'Таблица вводных'!$F$3)</f>
        <v>-2.2308359133092512</v>
      </c>
      <c r="I216" s="59">
        <f>('Итоговая табл.1чел(все услуги-к'!$I216+('Итоговая табл.1чел(все услуги-к'!$I216*'Таблица вводных'!$G$9))-('Расчет комиссии(Нади)'!$K216+'Таблица вводных'!$E$3+'Таблица вводных'!$F$3)</f>
        <v>-2.2308359133092512</v>
      </c>
      <c r="J216" s="13" t="s">
        <v>163</v>
      </c>
    </row>
    <row r="217" spans="1:10" ht="13.2" customHeight="1">
      <c r="A217" s="141"/>
      <c r="B217" s="18"/>
      <c r="C217" s="19"/>
      <c r="D217" s="59">
        <f>(('Итоговая табл.1чел(все услуги-к'!$D217+('Итоговая табл.1чел(все услуги-к'!$D217*'Таблица вводных'!$G$4)))-('Расчет комиссии(Нади)'!$K217+'Таблица вводных'!$E$3+'Таблица вводных'!$F$3)</f>
        <v>5.4691640866907489</v>
      </c>
      <c r="E217" s="59">
        <f>('Итоговая табл.1чел(все услуги-к'!$E217+('Итоговая табл.1чел(все услуги-к'!$E217*'Таблица вводных'!$G$5))-('Расчет комиссии(Нади)'!$K217+'Таблица вводных'!$E$3+'Таблица вводных'!$F$3)</f>
        <v>-1.3150859133092512</v>
      </c>
      <c r="F217" s="59">
        <f>('Итоговая табл.1чел(все услуги-к'!$F217+('Итоговая табл.1чел(все услуги-к'!$F217*'Таблица вводных'!$G$6))-('Расчет комиссии(Нади)'!$K217+'Таблица вводных'!$E$3+'Таблица вводных'!$F$3)</f>
        <v>21.529164086690749</v>
      </c>
      <c r="G217" s="59">
        <f>('Итоговая табл.1чел(все услуги-к'!$G217+('Итоговая табл.1чел(все услуги-к'!$G217*'Таблица вводных'!$G$7))-('Расчет комиссии(Нади)'!$K217+'Таблица вводных'!$E$3+'Таблица вводных'!$F$3)</f>
        <v>-2.2308359133092512</v>
      </c>
      <c r="H217" s="59">
        <f>'Итоговая табл.1чел(все услуги-к'!$H217-('Расчет комиссии(Нади)'!$K217+'Таблица вводных'!$E$3+'Таблица вводных'!$F$3)</f>
        <v>-2.2308359133092512</v>
      </c>
      <c r="I217" s="59">
        <f>('Итоговая табл.1чел(все услуги-к'!$I217+('Итоговая табл.1чел(все услуги-к'!$I217*'Таблица вводных'!$G$9))-('Расчет комиссии(Нади)'!$K217+'Таблица вводных'!$E$3+'Таблица вводных'!$F$3)</f>
        <v>-2.2308359133092512</v>
      </c>
      <c r="J217" s="22" t="s">
        <v>163</v>
      </c>
    </row>
    <row r="218" spans="1:10" ht="13.2" customHeight="1">
      <c r="A218" s="142" t="s">
        <v>164</v>
      </c>
      <c r="B218" s="5">
        <v>45402</v>
      </c>
      <c r="C218" s="97"/>
      <c r="D218" s="59">
        <f>(('Итоговая табл.1чел(все услуги-к'!$D218+('Итоговая табл.1чел(все услуги-к'!$D218*'Таблица вводных'!$G$4)))-('Расчет комиссии(Нади)'!$K218+'Таблица вводных'!$E$3+'Таблица вводных'!$F$3)</f>
        <v>5.4691640866907489</v>
      </c>
      <c r="E218" s="59">
        <f>('Итоговая табл.1чел(все услуги-к'!$E218+('Итоговая табл.1чел(все услуги-к'!$E218*'Таблица вводных'!$G$5))-('Расчет комиссии(Нади)'!$K218+'Таблица вводных'!$E$3+'Таблица вводных'!$F$3)</f>
        <v>-1.3150859133092512</v>
      </c>
      <c r="F218" s="59">
        <f>('Итоговая табл.1чел(все услуги-к'!$F218+('Итоговая табл.1чел(все услуги-к'!$F218*'Таблица вводных'!$G$6))-('Расчет комиссии(Нади)'!$K218+'Таблица вводных'!$E$3+'Таблица вводных'!$F$3)</f>
        <v>21.529164086690749</v>
      </c>
      <c r="G218" s="59">
        <f>('Итоговая табл.1чел(все услуги-к'!$G218+('Итоговая табл.1чел(все услуги-к'!$G218*'Таблица вводных'!$G$7))-('Расчет комиссии(Нади)'!$K218+'Таблица вводных'!$E$3+'Таблица вводных'!$F$3)</f>
        <v>-2.2308359133092512</v>
      </c>
      <c r="H218" s="59">
        <f>'Итоговая табл.1чел(все услуги-к'!$H218-('Расчет комиссии(Нади)'!$K218+'Таблица вводных'!$E$3+'Таблица вводных'!$F$3)</f>
        <v>-2.2308359133092512</v>
      </c>
      <c r="I218" s="59">
        <f>('Итоговая табл.1чел(все услуги-к'!$I218+('Итоговая табл.1чел(все услуги-к'!$I218*'Таблица вводных'!$G$9))-('Расчет комиссии(Нади)'!$K218+'Таблица вводных'!$E$3+'Таблица вводных'!$F$3)</f>
        <v>-2.2308359133092512</v>
      </c>
      <c r="J218" s="10" t="s">
        <v>165</v>
      </c>
    </row>
    <row r="219" spans="1:10" ht="13.2" customHeight="1">
      <c r="A219" s="140"/>
      <c r="B219" s="5">
        <v>45405</v>
      </c>
      <c r="C219" s="6"/>
      <c r="D219" s="59">
        <f>(('Итоговая табл.1чел(все услуги-к'!$D219+('Итоговая табл.1чел(все услуги-к'!$D219*'Таблица вводных'!$G$4)))-('Расчет комиссии(Нади)'!$K219+'Таблица вводных'!$E$3+'Таблица вводных'!$F$3)</f>
        <v>5.4691640866907489</v>
      </c>
      <c r="E219" s="59">
        <f>('Итоговая табл.1чел(все услуги-к'!$E219+('Итоговая табл.1чел(все услуги-к'!$E219*'Таблица вводных'!$G$5))-('Расчет комиссии(Нади)'!$K219+'Таблица вводных'!$E$3+'Таблица вводных'!$F$3)</f>
        <v>-1.3150859133092512</v>
      </c>
      <c r="F219" s="59">
        <f>('Итоговая табл.1чел(все услуги-к'!$F219+('Итоговая табл.1чел(все услуги-к'!$F219*'Таблица вводных'!$G$6))-('Расчет комиссии(Нади)'!$K219+'Таблица вводных'!$E$3+'Таблица вводных'!$F$3)</f>
        <v>21.529164086690749</v>
      </c>
      <c r="G219" s="59">
        <f>('Итоговая табл.1чел(все услуги-к'!$G219+('Итоговая табл.1чел(все услуги-к'!$G219*'Таблица вводных'!$G$7))-('Расчет комиссии(Нади)'!$K219+'Таблица вводных'!$E$3+'Таблица вводных'!$F$3)</f>
        <v>-2.2308359133092512</v>
      </c>
      <c r="H219" s="59">
        <f>'Итоговая табл.1чел(все услуги-к'!$H219-('Расчет комиссии(Нади)'!$K219+'Таблица вводных'!$E$3+'Таблица вводных'!$F$3)</f>
        <v>-2.2308359133092512</v>
      </c>
      <c r="I219" s="59">
        <f>('Итоговая табл.1чел(все услуги-к'!$I219+('Итоговая табл.1чел(все услуги-к'!$I219*'Таблица вводных'!$G$9))-('Расчет комиссии(Нади)'!$K219+'Таблица вводных'!$E$3+'Таблица вводных'!$F$3)</f>
        <v>-2.2308359133092512</v>
      </c>
      <c r="J219" s="13" t="s">
        <v>165</v>
      </c>
    </row>
    <row r="220" spans="1:10" ht="13.2" customHeight="1">
      <c r="A220" s="140"/>
      <c r="B220" s="5">
        <v>45409</v>
      </c>
      <c r="C220" s="15"/>
      <c r="D220" s="59">
        <f>(('Итоговая табл.1чел(все услуги-к'!$D220+('Итоговая табл.1чел(все услуги-к'!$D220*'Таблица вводных'!$G$4)))-('Расчет комиссии(Нади)'!$K220+'Таблица вводных'!$E$3+'Таблица вводных'!$F$3)</f>
        <v>5.4691640866907489</v>
      </c>
      <c r="E220" s="59">
        <f>('Итоговая табл.1чел(все услуги-к'!$E220+('Итоговая табл.1чел(все услуги-к'!$E220*'Таблица вводных'!$G$5))-('Расчет комиссии(Нади)'!$K220+'Таблица вводных'!$E$3+'Таблица вводных'!$F$3)</f>
        <v>-1.3150859133092512</v>
      </c>
      <c r="F220" s="59">
        <f>('Итоговая табл.1чел(все услуги-к'!$F220+('Итоговая табл.1чел(все услуги-к'!$F220*'Таблица вводных'!$G$6))-('Расчет комиссии(Нади)'!$K220+'Таблица вводных'!$E$3+'Таблица вводных'!$F$3)</f>
        <v>21.529164086690749</v>
      </c>
      <c r="G220" s="59">
        <f>('Итоговая табл.1чел(все услуги-к'!$G220+('Итоговая табл.1чел(все услуги-к'!$G220*'Таблица вводных'!$G$7))-('Расчет комиссии(Нади)'!$K220+'Таблица вводных'!$E$3+'Таблица вводных'!$F$3)</f>
        <v>-2.2308359133092512</v>
      </c>
      <c r="H220" s="59">
        <f>'Итоговая табл.1чел(все услуги-к'!$H220-('Расчет комиссии(Нади)'!$K220+'Таблица вводных'!$E$3+'Таблица вводных'!$F$3)</f>
        <v>-2.2308359133092512</v>
      </c>
      <c r="I220" s="59">
        <f>('Итоговая табл.1чел(все услуги-к'!$I220+('Итоговая табл.1чел(все услуги-к'!$I220*'Таблица вводных'!$G$9))-('Расчет комиссии(Нади)'!$K220+'Таблица вводных'!$E$3+'Таблица вводных'!$F$3)</f>
        <v>-2.2308359133092512</v>
      </c>
      <c r="J220" s="13" t="s">
        <v>165</v>
      </c>
    </row>
    <row r="221" spans="1:10" ht="13.2" customHeight="1">
      <c r="A221" s="140"/>
      <c r="B221" s="5">
        <v>45412</v>
      </c>
      <c r="C221" s="6"/>
      <c r="D221" s="59">
        <f>(('Итоговая табл.1чел(все услуги-к'!$D221+('Итоговая табл.1чел(все услуги-к'!$D221*'Таблица вводных'!$G$4)))-('Расчет комиссии(Нади)'!$K221+'Таблица вводных'!$E$3+'Таблица вводных'!$F$3)</f>
        <v>5.4691640866907489</v>
      </c>
      <c r="E221" s="59">
        <f>('Итоговая табл.1чел(все услуги-к'!$E221+('Итоговая табл.1чел(все услуги-к'!$E221*'Таблица вводных'!$G$5))-('Расчет комиссии(Нади)'!$K221+'Таблица вводных'!$E$3+'Таблица вводных'!$F$3)</f>
        <v>-1.3150859133092512</v>
      </c>
      <c r="F221" s="59">
        <f>('Итоговая табл.1чел(все услуги-к'!$F221+('Итоговая табл.1чел(все услуги-к'!$F221*'Таблица вводных'!$G$6))-('Расчет комиссии(Нади)'!$K221+'Таблица вводных'!$E$3+'Таблица вводных'!$F$3)</f>
        <v>21.529164086690749</v>
      </c>
      <c r="G221" s="59">
        <f>('Итоговая табл.1чел(все услуги-к'!$G221+('Итоговая табл.1чел(все услуги-к'!$G221*'Таблица вводных'!$G$7))-('Расчет комиссии(Нади)'!$K221+'Таблица вводных'!$E$3+'Таблица вводных'!$F$3)</f>
        <v>-2.2308359133092512</v>
      </c>
      <c r="H221" s="59">
        <f>'Итоговая табл.1чел(все услуги-к'!$H221-('Расчет комиссии(Нади)'!$K221+'Таблица вводных'!$E$3+'Таблица вводных'!$F$3)</f>
        <v>-2.2308359133092512</v>
      </c>
      <c r="I221" s="59">
        <f>('Итоговая табл.1чел(все услуги-к'!$I221+('Итоговая табл.1чел(все услуги-к'!$I221*'Таблица вводных'!$G$9))-('Расчет комиссии(Нади)'!$K221+'Таблица вводных'!$E$3+'Таблица вводных'!$F$3)</f>
        <v>-2.2308359133092512</v>
      </c>
      <c r="J221" s="13" t="s">
        <v>165</v>
      </c>
    </row>
    <row r="222" spans="1:10" ht="13.2" customHeight="1">
      <c r="A222" s="140"/>
      <c r="B222" s="5">
        <v>45416</v>
      </c>
      <c r="C222" s="15"/>
      <c r="D222" s="59">
        <f>(('Итоговая табл.1чел(все услуги-к'!$D222+('Итоговая табл.1чел(все услуги-к'!$D222*'Таблица вводных'!$G$4)))-('Расчет комиссии(Нади)'!$K222+'Таблица вводных'!$E$3+'Таблица вводных'!$F$3)</f>
        <v>5.4691640866907489</v>
      </c>
      <c r="E222" s="59">
        <f>('Итоговая табл.1чел(все услуги-к'!$E222+('Итоговая табл.1чел(все услуги-к'!$E222*'Таблица вводных'!$G$5))-('Расчет комиссии(Нади)'!$K222+'Таблица вводных'!$E$3+'Таблица вводных'!$F$3)</f>
        <v>-1.3150859133092512</v>
      </c>
      <c r="F222" s="59">
        <f>('Итоговая табл.1чел(все услуги-к'!$F222+('Итоговая табл.1чел(все услуги-к'!$F222*'Таблица вводных'!$G$6))-('Расчет комиссии(Нади)'!$K222+'Таблица вводных'!$E$3+'Таблица вводных'!$F$3)</f>
        <v>21.529164086690749</v>
      </c>
      <c r="G222" s="59">
        <f>('Итоговая табл.1чел(все услуги-к'!$G222+('Итоговая табл.1чел(все услуги-к'!$G222*'Таблица вводных'!$G$7))-('Расчет комиссии(Нади)'!$K222+'Таблица вводных'!$E$3+'Таблица вводных'!$F$3)</f>
        <v>-2.2308359133092512</v>
      </c>
      <c r="H222" s="59">
        <f>'Итоговая табл.1чел(все услуги-к'!$H222-('Расчет комиссии(Нади)'!$K222+'Таблица вводных'!$E$3+'Таблица вводных'!$F$3)</f>
        <v>-2.2308359133092512</v>
      </c>
      <c r="I222" s="59">
        <f>('Итоговая табл.1чел(все услуги-к'!$I222+('Итоговая табл.1чел(все услуги-к'!$I222*'Таблица вводных'!$G$9))-('Расчет комиссии(Нади)'!$K222+'Таблица вводных'!$E$3+'Таблица вводных'!$F$3)</f>
        <v>-2.2308359133092512</v>
      </c>
      <c r="J222" s="13" t="s">
        <v>165</v>
      </c>
    </row>
    <row r="223" spans="1:10" ht="13.2" customHeight="1">
      <c r="A223" s="140"/>
      <c r="B223" s="5">
        <v>45419</v>
      </c>
      <c r="C223" s="15"/>
      <c r="D223" s="59">
        <f>(('Итоговая табл.1чел(все услуги-к'!$D223+('Итоговая табл.1чел(все услуги-к'!$D223*'Таблица вводных'!$G$4)))-('Расчет комиссии(Нади)'!$K223+'Таблица вводных'!$E$3+'Таблица вводных'!$F$3)</f>
        <v>5.4691640866907489</v>
      </c>
      <c r="E223" s="59">
        <f>('Итоговая табл.1чел(все услуги-к'!$E223+('Итоговая табл.1чел(все услуги-к'!$E223*'Таблица вводных'!$G$5))-('Расчет комиссии(Нади)'!$K223+'Таблица вводных'!$E$3+'Таблица вводных'!$F$3)</f>
        <v>-1.3150859133092512</v>
      </c>
      <c r="F223" s="59">
        <f>('Итоговая табл.1чел(все услуги-к'!$F223+('Итоговая табл.1чел(все услуги-к'!$F223*'Таблица вводных'!$G$6))-('Расчет комиссии(Нади)'!$K223+'Таблица вводных'!$E$3+'Таблица вводных'!$F$3)</f>
        <v>21.529164086690749</v>
      </c>
      <c r="G223" s="59">
        <f>('Итоговая табл.1чел(все услуги-к'!$G223+('Итоговая табл.1чел(все услуги-к'!$G223*'Таблица вводных'!$G$7))-('Расчет комиссии(Нади)'!$K223+'Таблица вводных'!$E$3+'Таблица вводных'!$F$3)</f>
        <v>-2.2308359133092512</v>
      </c>
      <c r="H223" s="59">
        <f>'Итоговая табл.1чел(все услуги-к'!$H223-('Расчет комиссии(Нади)'!$K223+'Таблица вводных'!$E$3+'Таблица вводных'!$F$3)</f>
        <v>-2.2308359133092512</v>
      </c>
      <c r="I223" s="59">
        <f>('Итоговая табл.1чел(все услуги-к'!$I223+('Итоговая табл.1чел(все услуги-к'!$I223*'Таблица вводных'!$G$9))-('Расчет комиссии(Нади)'!$K223+'Таблица вводных'!$E$3+'Таблица вводных'!$F$3)</f>
        <v>-2.2308359133092512</v>
      </c>
      <c r="J223" s="13" t="s">
        <v>165</v>
      </c>
    </row>
    <row r="224" spans="1:10" ht="13.2" customHeight="1">
      <c r="A224" s="140"/>
      <c r="B224" s="5">
        <v>45423</v>
      </c>
      <c r="C224" s="15"/>
      <c r="D224" s="59">
        <f>(('Итоговая табл.1чел(все услуги-к'!$D224+('Итоговая табл.1чел(все услуги-к'!$D224*'Таблица вводных'!$G$4)))-('Расчет комиссии(Нади)'!$K224+'Таблица вводных'!$E$3+'Таблица вводных'!$F$3)</f>
        <v>5.4691640866907489</v>
      </c>
      <c r="E224" s="59">
        <f>('Итоговая табл.1чел(все услуги-к'!$E224+('Итоговая табл.1чел(все услуги-к'!$E224*'Таблица вводных'!$G$5))-('Расчет комиссии(Нади)'!$K224+'Таблица вводных'!$E$3+'Таблица вводных'!$F$3)</f>
        <v>-1.3150859133092512</v>
      </c>
      <c r="F224" s="59">
        <f>('Итоговая табл.1чел(все услуги-к'!$F224+('Итоговая табл.1чел(все услуги-к'!$F224*'Таблица вводных'!$G$6))-('Расчет комиссии(Нади)'!$K224+'Таблица вводных'!$E$3+'Таблица вводных'!$F$3)</f>
        <v>21.529164086690749</v>
      </c>
      <c r="G224" s="59">
        <f>('Итоговая табл.1чел(все услуги-к'!$G224+('Итоговая табл.1чел(все услуги-к'!$G224*'Таблица вводных'!$G$7))-('Расчет комиссии(Нади)'!$K224+'Таблица вводных'!$E$3+'Таблица вводных'!$F$3)</f>
        <v>-2.2308359133092512</v>
      </c>
      <c r="H224" s="59">
        <f>'Итоговая табл.1чел(все услуги-к'!$H224-('Расчет комиссии(Нади)'!$K224+'Таблица вводных'!$E$3+'Таблица вводных'!$F$3)</f>
        <v>-2.2308359133092512</v>
      </c>
      <c r="I224" s="59">
        <f>('Итоговая табл.1чел(все услуги-к'!$I224+('Итоговая табл.1чел(все услуги-к'!$I224*'Таблица вводных'!$G$9))-('Расчет комиссии(Нади)'!$K224+'Таблица вводных'!$E$3+'Таблица вводных'!$F$3)</f>
        <v>-2.2308359133092512</v>
      </c>
      <c r="J224" s="13" t="s">
        <v>165</v>
      </c>
    </row>
    <row r="225" spans="1:10" ht="13.2" customHeight="1">
      <c r="A225" s="140"/>
      <c r="B225" s="5">
        <v>45426</v>
      </c>
      <c r="C225" s="6"/>
      <c r="D225" s="59">
        <f>(('Итоговая табл.1чел(все услуги-к'!$D225+('Итоговая табл.1чел(все услуги-к'!$D225*'Таблица вводных'!$G$4)))-('Расчет комиссии(Нади)'!$K225+'Таблица вводных'!$E$3+'Таблица вводных'!$F$3)</f>
        <v>5.4691640866907489</v>
      </c>
      <c r="E225" s="59">
        <f>('Итоговая табл.1чел(все услуги-к'!$E225+('Итоговая табл.1чел(все услуги-к'!$E225*'Таблица вводных'!$G$5))-('Расчет комиссии(Нади)'!$K225+'Таблица вводных'!$E$3+'Таблица вводных'!$F$3)</f>
        <v>-1.3150859133092512</v>
      </c>
      <c r="F225" s="59">
        <f>('Итоговая табл.1чел(все услуги-к'!$F225+('Итоговая табл.1чел(все услуги-к'!$F225*'Таблица вводных'!$G$6))-('Расчет комиссии(Нади)'!$K225+'Таблица вводных'!$E$3+'Таблица вводных'!$F$3)</f>
        <v>21.529164086690749</v>
      </c>
      <c r="G225" s="59">
        <f>('Итоговая табл.1чел(все услуги-к'!$G225+('Итоговая табл.1чел(все услуги-к'!$G225*'Таблица вводных'!$G$7))-('Расчет комиссии(Нади)'!$K225+'Таблица вводных'!$E$3+'Таблица вводных'!$F$3)</f>
        <v>-2.2308359133092512</v>
      </c>
      <c r="H225" s="59">
        <f>'Итоговая табл.1чел(все услуги-к'!$H225-('Расчет комиссии(Нади)'!$K225+'Таблица вводных'!$E$3+'Таблица вводных'!$F$3)</f>
        <v>-2.2308359133092512</v>
      </c>
      <c r="I225" s="59">
        <f>('Итоговая табл.1чел(все услуги-к'!$I225+('Итоговая табл.1чел(все услуги-к'!$I225*'Таблица вводных'!$G$9))-('Расчет комиссии(Нади)'!$K225+'Таблица вводных'!$E$3+'Таблица вводных'!$F$3)</f>
        <v>-2.2308359133092512</v>
      </c>
      <c r="J225" s="13" t="s">
        <v>165</v>
      </c>
    </row>
    <row r="226" spans="1:10" ht="13.2" customHeight="1">
      <c r="A226" s="140"/>
      <c r="B226" s="5">
        <v>45430</v>
      </c>
      <c r="C226" s="15"/>
      <c r="D226" s="59">
        <f>(('Итоговая табл.1чел(все услуги-к'!$D226+('Итоговая табл.1чел(все услуги-к'!$D226*'Таблица вводных'!$G$4)))-('Расчет комиссии(Нади)'!$K226+'Таблица вводных'!$E$3+'Таблица вводных'!$F$3)</f>
        <v>5.4691640866907489</v>
      </c>
      <c r="E226" s="59">
        <f>('Итоговая табл.1чел(все услуги-к'!$E226+('Итоговая табл.1чел(все услуги-к'!$E226*'Таблица вводных'!$G$5))-('Расчет комиссии(Нади)'!$K226+'Таблица вводных'!$E$3+'Таблица вводных'!$F$3)</f>
        <v>-1.3150859133092512</v>
      </c>
      <c r="F226" s="59">
        <f>('Итоговая табл.1чел(все услуги-к'!$F226+('Итоговая табл.1чел(все услуги-к'!$F226*'Таблица вводных'!$G$6))-('Расчет комиссии(Нади)'!$K226+'Таблица вводных'!$E$3+'Таблица вводных'!$F$3)</f>
        <v>21.529164086690749</v>
      </c>
      <c r="G226" s="59">
        <f>('Итоговая табл.1чел(все услуги-к'!$G226+('Итоговая табл.1чел(все услуги-к'!$G226*'Таблица вводных'!$G$7))-('Расчет комиссии(Нади)'!$K226+'Таблица вводных'!$E$3+'Таблица вводных'!$F$3)</f>
        <v>-2.2308359133092512</v>
      </c>
      <c r="H226" s="59">
        <f>'Итоговая табл.1чел(все услуги-к'!$H226-('Расчет комиссии(Нади)'!$K226+'Таблица вводных'!$E$3+'Таблица вводных'!$F$3)</f>
        <v>-2.2308359133092512</v>
      </c>
      <c r="I226" s="59">
        <f>('Итоговая табл.1чел(все услуги-к'!$I226+('Итоговая табл.1чел(все услуги-к'!$I226*'Таблица вводных'!$G$9))-('Расчет комиссии(Нади)'!$K226+'Таблица вводных'!$E$3+'Таблица вводных'!$F$3)</f>
        <v>-2.2308359133092512</v>
      </c>
      <c r="J226" s="13" t="s">
        <v>165</v>
      </c>
    </row>
    <row r="227" spans="1:10" ht="13.2" customHeight="1">
      <c r="A227" s="140"/>
      <c r="B227" s="5">
        <v>45433</v>
      </c>
      <c r="C227" s="15"/>
      <c r="D227" s="59">
        <f>(('Итоговая табл.1чел(все услуги-к'!$D227+('Итоговая табл.1чел(все услуги-к'!$D227*'Таблица вводных'!$G$4)))-('Расчет комиссии(Нади)'!$K227+'Таблица вводных'!$E$3+'Таблица вводных'!$F$3)</f>
        <v>5.4691640866907489</v>
      </c>
      <c r="E227" s="59">
        <f>('Итоговая табл.1чел(все услуги-к'!$E227+('Итоговая табл.1чел(все услуги-к'!$E227*'Таблица вводных'!$G$5))-('Расчет комиссии(Нади)'!$K227+'Таблица вводных'!$E$3+'Таблица вводных'!$F$3)</f>
        <v>-1.3150859133092512</v>
      </c>
      <c r="F227" s="59">
        <f>('Итоговая табл.1чел(все услуги-к'!$F227+('Итоговая табл.1чел(все услуги-к'!$F227*'Таблица вводных'!$G$6))-('Расчет комиссии(Нади)'!$K227+'Таблица вводных'!$E$3+'Таблица вводных'!$F$3)</f>
        <v>21.529164086690749</v>
      </c>
      <c r="G227" s="59">
        <f>('Итоговая табл.1чел(все услуги-к'!$G227+('Итоговая табл.1чел(все услуги-к'!$G227*'Таблица вводных'!$G$7))-('Расчет комиссии(Нади)'!$K227+'Таблица вводных'!$E$3+'Таблица вводных'!$F$3)</f>
        <v>-2.2308359133092512</v>
      </c>
      <c r="H227" s="59">
        <f>'Итоговая табл.1чел(все услуги-к'!$H227-('Расчет комиссии(Нади)'!$K227+'Таблица вводных'!$E$3+'Таблица вводных'!$F$3)</f>
        <v>-2.2308359133092512</v>
      </c>
      <c r="I227" s="59">
        <f>('Итоговая табл.1чел(все услуги-к'!$I227+('Итоговая табл.1чел(все услуги-к'!$I227*'Таблица вводных'!$G$9))-('Расчет комиссии(Нади)'!$K227+'Таблица вводных'!$E$3+'Таблица вводных'!$F$3)</f>
        <v>-2.2308359133092512</v>
      </c>
      <c r="J227" s="13" t="s">
        <v>165</v>
      </c>
    </row>
    <row r="228" spans="1:10" ht="13.2" customHeight="1">
      <c r="A228" s="140"/>
      <c r="B228" s="5">
        <v>45437</v>
      </c>
      <c r="C228" s="6"/>
      <c r="D228" s="59">
        <f>(('Итоговая табл.1чел(все услуги-к'!$D228+('Итоговая табл.1чел(все услуги-к'!$D228*'Таблица вводных'!$G$4)))-('Расчет комиссии(Нади)'!$K228+'Таблица вводных'!$E$3+'Таблица вводных'!$F$3)</f>
        <v>5.4691640866907489</v>
      </c>
      <c r="E228" s="59">
        <f>('Итоговая табл.1чел(все услуги-к'!$E228+('Итоговая табл.1чел(все услуги-к'!$E228*'Таблица вводных'!$G$5))-('Расчет комиссии(Нади)'!$K228+'Таблица вводных'!$E$3+'Таблица вводных'!$F$3)</f>
        <v>-1.3150859133092512</v>
      </c>
      <c r="F228" s="59">
        <f>('Итоговая табл.1чел(все услуги-к'!$F228+('Итоговая табл.1чел(все услуги-к'!$F228*'Таблица вводных'!$G$6))-('Расчет комиссии(Нади)'!$K228+'Таблица вводных'!$E$3+'Таблица вводных'!$F$3)</f>
        <v>21.529164086690749</v>
      </c>
      <c r="G228" s="59">
        <f>('Итоговая табл.1чел(все услуги-к'!$G228+('Итоговая табл.1чел(все услуги-к'!$G228*'Таблица вводных'!$G$7))-('Расчет комиссии(Нади)'!$K228+'Таблица вводных'!$E$3+'Таблица вводных'!$F$3)</f>
        <v>-2.2308359133092512</v>
      </c>
      <c r="H228" s="59">
        <f>'Итоговая табл.1чел(все услуги-к'!$H228-('Расчет комиссии(Нади)'!$K228+'Таблица вводных'!$E$3+'Таблица вводных'!$F$3)</f>
        <v>-2.2308359133092512</v>
      </c>
      <c r="I228" s="59">
        <f>('Итоговая табл.1чел(все услуги-к'!$I228+('Итоговая табл.1чел(все услуги-к'!$I228*'Таблица вводных'!$G$9))-('Расчет комиссии(Нади)'!$K228+'Таблица вводных'!$E$3+'Таблица вводных'!$F$3)</f>
        <v>-2.2308359133092512</v>
      </c>
      <c r="J228" s="13" t="s">
        <v>165</v>
      </c>
    </row>
    <row r="229" spans="1:10" ht="13.2" customHeight="1">
      <c r="A229" s="140"/>
      <c r="B229" s="5">
        <v>45440</v>
      </c>
      <c r="C229" s="15"/>
      <c r="D229" s="59">
        <f>(('Итоговая табл.1чел(все услуги-к'!$D229+('Итоговая табл.1чел(все услуги-к'!$D229*'Таблица вводных'!$G$4)))-('Расчет комиссии(Нади)'!$K229+'Таблица вводных'!$E$3+'Таблица вводных'!$F$3)</f>
        <v>5.4691640866907489</v>
      </c>
      <c r="E229" s="59">
        <f>('Итоговая табл.1чел(все услуги-к'!$E229+('Итоговая табл.1чел(все услуги-к'!$E229*'Таблица вводных'!$G$5))-('Расчет комиссии(Нади)'!$K229+'Таблица вводных'!$E$3+'Таблица вводных'!$F$3)</f>
        <v>-1.3150859133092512</v>
      </c>
      <c r="F229" s="59">
        <f>('Итоговая табл.1чел(все услуги-к'!$F229+('Итоговая табл.1чел(все услуги-к'!$F229*'Таблица вводных'!$G$6))-('Расчет комиссии(Нади)'!$K229+'Таблица вводных'!$E$3+'Таблица вводных'!$F$3)</f>
        <v>21.529164086690749</v>
      </c>
      <c r="G229" s="59">
        <f>('Итоговая табл.1чел(все услуги-к'!$G229+('Итоговая табл.1чел(все услуги-к'!$G229*'Таблица вводных'!$G$7))-('Расчет комиссии(Нади)'!$K229+'Таблица вводных'!$E$3+'Таблица вводных'!$F$3)</f>
        <v>-2.2308359133092512</v>
      </c>
      <c r="H229" s="59">
        <f>'Итоговая табл.1чел(все услуги-к'!$H229-('Расчет комиссии(Нади)'!$K229+'Таблица вводных'!$E$3+'Таблица вводных'!$F$3)</f>
        <v>-2.2308359133092512</v>
      </c>
      <c r="I229" s="59">
        <f>('Итоговая табл.1чел(все услуги-к'!$I229+('Итоговая табл.1чел(все услуги-к'!$I229*'Таблица вводных'!$G$9))-('Расчет комиссии(Нади)'!$K229+'Таблица вводных'!$E$3+'Таблица вводных'!$F$3)</f>
        <v>-2.2308359133092512</v>
      </c>
      <c r="J229" s="13" t="s">
        <v>165</v>
      </c>
    </row>
    <row r="230" spans="1:10" ht="13.2" customHeight="1">
      <c r="A230" s="140"/>
      <c r="B230" s="5"/>
      <c r="C230" s="6"/>
      <c r="D230" s="59">
        <f>(('Итоговая табл.1чел(все услуги-к'!$D230+('Итоговая табл.1чел(все услуги-к'!$D230*'Таблица вводных'!$G$4)))-('Расчет комиссии(Нади)'!$K230+'Таблица вводных'!$E$3+'Таблица вводных'!$F$3)</f>
        <v>5.4691640866907489</v>
      </c>
      <c r="E230" s="59">
        <f>('Итоговая табл.1чел(все услуги-к'!$E230+('Итоговая табл.1чел(все услуги-к'!$E230*'Таблица вводных'!$G$5))-('Расчет комиссии(Нади)'!$K230+'Таблица вводных'!$E$3+'Таблица вводных'!$F$3)</f>
        <v>-1.3150859133092512</v>
      </c>
      <c r="F230" s="59">
        <f>('Итоговая табл.1чел(все услуги-к'!$F230+('Итоговая табл.1чел(все услуги-к'!$F230*'Таблица вводных'!$G$6))-('Расчет комиссии(Нади)'!$K230+'Таблица вводных'!$E$3+'Таблица вводных'!$F$3)</f>
        <v>21.529164086690749</v>
      </c>
      <c r="G230" s="59">
        <f>('Итоговая табл.1чел(все услуги-к'!$G230+('Итоговая табл.1чел(все услуги-к'!$G230*'Таблица вводных'!$G$7))-('Расчет комиссии(Нади)'!$K230+'Таблица вводных'!$E$3+'Таблица вводных'!$F$3)</f>
        <v>-2.2308359133092512</v>
      </c>
      <c r="H230" s="59">
        <f>'Итоговая табл.1чел(все услуги-к'!$H230-('Расчет комиссии(Нади)'!$K230+'Таблица вводных'!$E$3+'Таблица вводных'!$F$3)</f>
        <v>-2.2308359133092512</v>
      </c>
      <c r="I230" s="59">
        <f>('Итоговая табл.1чел(все услуги-к'!$I230+('Итоговая табл.1чел(все услуги-к'!$I230*'Таблица вводных'!$G$9))-('Расчет комиссии(Нади)'!$K230+'Таблица вводных'!$E$3+'Таблица вводных'!$F$3)</f>
        <v>-2.2308359133092512</v>
      </c>
      <c r="J230" s="13" t="s">
        <v>165</v>
      </c>
    </row>
    <row r="231" spans="1:10" ht="13.2" customHeight="1">
      <c r="A231" s="140"/>
      <c r="B231" s="5"/>
      <c r="C231" s="6"/>
      <c r="D231" s="59">
        <f>(('Итоговая табл.1чел(все услуги-к'!$D231+('Итоговая табл.1чел(все услуги-к'!$D231*'Таблица вводных'!$G$4)))-('Расчет комиссии(Нади)'!$K231+'Таблица вводных'!$E$3+'Таблица вводных'!$F$3)</f>
        <v>5.4691640866907489</v>
      </c>
      <c r="E231" s="59">
        <f>('Итоговая табл.1чел(все услуги-к'!$E231+('Итоговая табл.1чел(все услуги-к'!$E231*'Таблица вводных'!$G$5))-('Расчет комиссии(Нади)'!$K231+'Таблица вводных'!$E$3+'Таблица вводных'!$F$3)</f>
        <v>-1.3150859133092512</v>
      </c>
      <c r="F231" s="59">
        <f>('Итоговая табл.1чел(все услуги-к'!$F231+('Итоговая табл.1чел(все услуги-к'!$F231*'Таблица вводных'!$G$6))-('Расчет комиссии(Нади)'!$K231+'Таблица вводных'!$E$3+'Таблица вводных'!$F$3)</f>
        <v>21.529164086690749</v>
      </c>
      <c r="G231" s="59">
        <f>('Итоговая табл.1чел(все услуги-к'!$G231+('Итоговая табл.1чел(все услуги-к'!$G231*'Таблица вводных'!$G$7))-('Расчет комиссии(Нади)'!$K231+'Таблица вводных'!$E$3+'Таблица вводных'!$F$3)</f>
        <v>-2.2308359133092512</v>
      </c>
      <c r="H231" s="59">
        <f>'Итоговая табл.1чел(все услуги-к'!$H231-('Расчет комиссии(Нади)'!$K231+'Таблица вводных'!$E$3+'Таблица вводных'!$F$3)</f>
        <v>-2.2308359133092512</v>
      </c>
      <c r="I231" s="59">
        <f>('Итоговая табл.1чел(все услуги-к'!$I231+('Итоговая табл.1чел(все услуги-к'!$I231*'Таблица вводных'!$G$9))-('Расчет комиссии(Нади)'!$K231+'Таблица вводных'!$E$3+'Таблица вводных'!$F$3)</f>
        <v>-2.2308359133092512</v>
      </c>
      <c r="J231" s="13" t="s">
        <v>165</v>
      </c>
    </row>
    <row r="232" spans="1:10" ht="13.2" customHeight="1">
      <c r="A232" s="140"/>
      <c r="B232" s="5"/>
      <c r="C232" s="15"/>
      <c r="D232" s="59">
        <f>(('Итоговая табл.1чел(все услуги-к'!$D232+('Итоговая табл.1чел(все услуги-к'!$D232*'Таблица вводных'!$G$4)))-('Расчет комиссии(Нади)'!$K232+'Таблица вводных'!$E$3+'Таблица вводных'!$F$3)</f>
        <v>5.4691640866907489</v>
      </c>
      <c r="E232" s="59">
        <f>('Итоговая табл.1чел(все услуги-к'!$E232+('Итоговая табл.1чел(все услуги-к'!$E232*'Таблица вводных'!$G$5))-('Расчет комиссии(Нади)'!$K232+'Таблица вводных'!$E$3+'Таблица вводных'!$F$3)</f>
        <v>-1.3150859133092512</v>
      </c>
      <c r="F232" s="59">
        <f>('Итоговая табл.1чел(все услуги-к'!$F232+('Итоговая табл.1чел(все услуги-к'!$F232*'Таблица вводных'!$G$6))-('Расчет комиссии(Нади)'!$K232+'Таблица вводных'!$E$3+'Таблица вводных'!$F$3)</f>
        <v>21.529164086690749</v>
      </c>
      <c r="G232" s="59">
        <f>('Итоговая табл.1чел(все услуги-к'!$G232+('Итоговая табл.1чел(все услуги-к'!$G232*'Таблица вводных'!$G$7))-('Расчет комиссии(Нади)'!$K232+'Таблица вводных'!$E$3+'Таблица вводных'!$F$3)</f>
        <v>-2.2308359133092512</v>
      </c>
      <c r="H232" s="59">
        <f>'Итоговая табл.1чел(все услуги-к'!$H232-('Расчет комиссии(Нади)'!$K232+'Таблица вводных'!$E$3+'Таблица вводных'!$F$3)</f>
        <v>-2.2308359133092512</v>
      </c>
      <c r="I232" s="59">
        <f>('Итоговая табл.1чел(все услуги-к'!$I232+('Итоговая табл.1чел(все услуги-к'!$I232*'Таблица вводных'!$G$9))-('Расчет комиссии(Нади)'!$K232+'Таблица вводных'!$E$3+'Таблица вводных'!$F$3)</f>
        <v>-2.2308359133092512</v>
      </c>
      <c r="J232" s="13" t="s">
        <v>165</v>
      </c>
    </row>
    <row r="233" spans="1:10" ht="13.2" customHeight="1">
      <c r="A233" s="140"/>
      <c r="B233" s="5"/>
      <c r="C233" s="6"/>
      <c r="D233" s="59">
        <f>(('Итоговая табл.1чел(все услуги-к'!$D233+('Итоговая табл.1чел(все услуги-к'!$D233*'Таблица вводных'!$G$4)))-('Расчет комиссии(Нади)'!$K233+'Таблица вводных'!$E$3+'Таблица вводных'!$F$3)</f>
        <v>5.4691640866907489</v>
      </c>
      <c r="E233" s="59">
        <f>('Итоговая табл.1чел(все услуги-к'!$E233+('Итоговая табл.1чел(все услуги-к'!$E233*'Таблица вводных'!$G$5))-('Расчет комиссии(Нади)'!$K233+'Таблица вводных'!$E$3+'Таблица вводных'!$F$3)</f>
        <v>-1.3150859133092512</v>
      </c>
      <c r="F233" s="59">
        <f>('Итоговая табл.1чел(все услуги-к'!$F233+('Итоговая табл.1чел(все услуги-к'!$F233*'Таблица вводных'!$G$6))-('Расчет комиссии(Нади)'!$K233+'Таблица вводных'!$E$3+'Таблица вводных'!$F$3)</f>
        <v>21.529164086690749</v>
      </c>
      <c r="G233" s="59">
        <f>('Итоговая табл.1чел(все услуги-к'!$G233+('Итоговая табл.1чел(все услуги-к'!$G233*'Таблица вводных'!$G$7))-('Расчет комиссии(Нади)'!$K233+'Таблица вводных'!$E$3+'Таблица вводных'!$F$3)</f>
        <v>-2.2308359133092512</v>
      </c>
      <c r="H233" s="59">
        <f>'Итоговая табл.1чел(все услуги-к'!$H233-('Расчет комиссии(Нади)'!$K233+'Таблица вводных'!$E$3+'Таблица вводных'!$F$3)</f>
        <v>-2.2308359133092512</v>
      </c>
      <c r="I233" s="59">
        <f>('Итоговая табл.1чел(все услуги-к'!$I233+('Итоговая табл.1чел(все услуги-к'!$I233*'Таблица вводных'!$G$9))-('Расчет комиссии(Нади)'!$K233+'Таблица вводных'!$E$3+'Таблица вводных'!$F$3)</f>
        <v>-2.2308359133092512</v>
      </c>
      <c r="J233" s="13" t="s">
        <v>165</v>
      </c>
    </row>
    <row r="234" spans="1:10" ht="13.2" customHeight="1">
      <c r="A234" s="140"/>
      <c r="B234" s="5"/>
      <c r="C234" s="15"/>
      <c r="D234" s="59">
        <f>(('Итоговая табл.1чел(все услуги-к'!$D234+('Итоговая табл.1чел(все услуги-к'!$D234*'Таблица вводных'!$G$4)))-('Расчет комиссии(Нади)'!$K234+'Таблица вводных'!$E$3+'Таблица вводных'!$F$3)</f>
        <v>5.4691640866907489</v>
      </c>
      <c r="E234" s="59">
        <f>('Итоговая табл.1чел(все услуги-к'!$E234+('Итоговая табл.1чел(все услуги-к'!$E234*'Таблица вводных'!$G$5))-('Расчет комиссии(Нади)'!$K234+'Таблица вводных'!$E$3+'Таблица вводных'!$F$3)</f>
        <v>-1.3150859133092512</v>
      </c>
      <c r="F234" s="59">
        <f>('Итоговая табл.1чел(все услуги-к'!$F234+('Итоговая табл.1чел(все услуги-к'!$F234*'Таблица вводных'!$G$6))-('Расчет комиссии(Нади)'!$K234+'Таблица вводных'!$E$3+'Таблица вводных'!$F$3)</f>
        <v>21.529164086690749</v>
      </c>
      <c r="G234" s="59">
        <f>('Итоговая табл.1чел(все услуги-к'!$G234+('Итоговая табл.1чел(все услуги-к'!$G234*'Таблица вводных'!$G$7))-('Расчет комиссии(Нади)'!$K234+'Таблица вводных'!$E$3+'Таблица вводных'!$F$3)</f>
        <v>-2.2308359133092512</v>
      </c>
      <c r="H234" s="59">
        <f>'Итоговая табл.1чел(все услуги-к'!$H234-('Расчет комиссии(Нади)'!$K234+'Таблица вводных'!$E$3+'Таблица вводных'!$F$3)</f>
        <v>-2.2308359133092512</v>
      </c>
      <c r="I234" s="59">
        <f>('Итоговая табл.1чел(все услуги-к'!$I234+('Итоговая табл.1чел(все услуги-к'!$I234*'Таблица вводных'!$G$9))-('Расчет комиссии(Нади)'!$K234+'Таблица вводных'!$E$3+'Таблица вводных'!$F$3)</f>
        <v>-2.2308359133092512</v>
      </c>
      <c r="J234" s="13" t="s">
        <v>165</v>
      </c>
    </row>
    <row r="235" spans="1:10" ht="13.2" customHeight="1">
      <c r="A235" s="141"/>
      <c r="B235" s="18"/>
      <c r="C235" s="19"/>
      <c r="D235" s="59">
        <f>(('Итоговая табл.1чел(все услуги-к'!$D235+('Итоговая табл.1чел(все услуги-к'!$D235*'Таблица вводных'!$G$4)))-('Расчет комиссии(Нади)'!$K235+'Таблица вводных'!$E$3+'Таблица вводных'!$F$3)</f>
        <v>5.4691640866907489</v>
      </c>
      <c r="E235" s="59">
        <f>('Итоговая табл.1чел(все услуги-к'!$E235+('Итоговая табл.1чел(все услуги-к'!$E235*'Таблица вводных'!$G$5))-('Расчет комиссии(Нади)'!$K235+'Таблица вводных'!$E$3+'Таблица вводных'!$F$3)</f>
        <v>-1.3150859133092512</v>
      </c>
      <c r="F235" s="59">
        <f>('Итоговая табл.1чел(все услуги-к'!$F235+('Итоговая табл.1чел(все услуги-к'!$F235*'Таблица вводных'!$G$6))-('Расчет комиссии(Нади)'!$K235+'Таблица вводных'!$E$3+'Таблица вводных'!$F$3)</f>
        <v>21.529164086690749</v>
      </c>
      <c r="G235" s="59">
        <f>('Итоговая табл.1чел(все услуги-к'!$G235+('Итоговая табл.1чел(все услуги-к'!$G235*'Таблица вводных'!$G$7))-('Расчет комиссии(Нади)'!$K235+'Таблица вводных'!$E$3+'Таблица вводных'!$F$3)</f>
        <v>-2.2308359133092512</v>
      </c>
      <c r="H235" s="59">
        <f>'Итоговая табл.1чел(все услуги-к'!$H235-('Расчет комиссии(Нади)'!$K235+'Таблица вводных'!$E$3+'Таблица вводных'!$F$3)</f>
        <v>-2.2308359133092512</v>
      </c>
      <c r="I235" s="59">
        <f>('Итоговая табл.1чел(все услуги-к'!$I235+('Итоговая табл.1чел(все услуги-к'!$I235*'Таблица вводных'!$G$9))-('Расчет комиссии(Нади)'!$K235+'Таблица вводных'!$E$3+'Таблица вводных'!$F$3)</f>
        <v>-2.2308359133092512</v>
      </c>
      <c r="J235" s="22" t="s">
        <v>165</v>
      </c>
    </row>
    <row r="236" spans="1:10" ht="13.2" customHeight="1">
      <c r="A236" s="142" t="s">
        <v>166</v>
      </c>
      <c r="B236" s="5">
        <v>45402</v>
      </c>
      <c r="C236" s="97"/>
      <c r="D236" s="59">
        <f>(('Итоговая табл.1чел(все услуги-к'!$D236+('Итоговая табл.1чел(все услуги-к'!$D236*'Таблица вводных'!$G$4)))-('Расчет комиссии(Нади)'!$K236+'Таблица вводных'!$E$3+'Таблица вводных'!$F$3)</f>
        <v>5.4691640866907489</v>
      </c>
      <c r="E236" s="59">
        <f>('Итоговая табл.1чел(все услуги-к'!$E236+('Итоговая табл.1чел(все услуги-к'!$E236*'Таблица вводных'!$G$5))-('Расчет комиссии(Нади)'!$K236+'Таблица вводных'!$E$3+'Таблица вводных'!$F$3)</f>
        <v>-1.3150859133092512</v>
      </c>
      <c r="F236" s="59">
        <f>('Итоговая табл.1чел(все услуги-к'!$F236+('Итоговая табл.1чел(все услуги-к'!$F236*'Таблица вводных'!$G$6))-('Расчет комиссии(Нади)'!$K236+'Таблица вводных'!$E$3+'Таблица вводных'!$F$3)</f>
        <v>21.529164086690749</v>
      </c>
      <c r="G236" s="59">
        <f>('Итоговая табл.1чел(все услуги-к'!$G236+('Итоговая табл.1чел(все услуги-к'!$G236*'Таблица вводных'!$G$7))-('Расчет комиссии(Нади)'!$K236+'Таблица вводных'!$E$3+'Таблица вводных'!$F$3)</f>
        <v>-2.2308359133092512</v>
      </c>
      <c r="H236" s="59">
        <f>'Итоговая табл.1чел(все услуги-к'!$H236-('Расчет комиссии(Нади)'!$K236+'Таблица вводных'!$E$3+'Таблица вводных'!$F$3)</f>
        <v>-2.2308359133092512</v>
      </c>
      <c r="I236" s="59">
        <f>('Итоговая табл.1чел(все услуги-к'!$I236+('Итоговая табл.1чел(все услуги-к'!$I236*'Таблица вводных'!$G$9))-('Расчет комиссии(Нади)'!$K236+'Таблица вводных'!$E$3+'Таблица вводных'!$F$3)</f>
        <v>-2.2308359133092512</v>
      </c>
      <c r="J236" s="10" t="s">
        <v>167</v>
      </c>
    </row>
    <row r="237" spans="1:10" ht="13.2" customHeight="1">
      <c r="A237" s="140"/>
      <c r="B237" s="5">
        <v>45405</v>
      </c>
      <c r="C237" s="6"/>
      <c r="D237" s="59">
        <f>(('Итоговая табл.1чел(все услуги-к'!$D237+('Итоговая табл.1чел(все услуги-к'!$D237*'Таблица вводных'!$G$4)))-('Расчет комиссии(Нади)'!$K237+'Таблица вводных'!$E$3+'Таблица вводных'!$F$3)</f>
        <v>5.4691640866907489</v>
      </c>
      <c r="E237" s="59">
        <f>('Итоговая табл.1чел(все услуги-к'!$E237+('Итоговая табл.1чел(все услуги-к'!$E237*'Таблица вводных'!$G$5))-('Расчет комиссии(Нади)'!$K237+'Таблица вводных'!$E$3+'Таблица вводных'!$F$3)</f>
        <v>-1.3150859133092512</v>
      </c>
      <c r="F237" s="59">
        <f>('Итоговая табл.1чел(все услуги-к'!$F237+('Итоговая табл.1чел(все услуги-к'!$F237*'Таблица вводных'!$G$6))-('Расчет комиссии(Нади)'!$K237+'Таблица вводных'!$E$3+'Таблица вводных'!$F$3)</f>
        <v>21.529164086690749</v>
      </c>
      <c r="G237" s="59">
        <f>('Итоговая табл.1чел(все услуги-к'!$G237+('Итоговая табл.1чел(все услуги-к'!$G237*'Таблица вводных'!$G$7))-('Расчет комиссии(Нади)'!$K237+'Таблица вводных'!$E$3+'Таблица вводных'!$F$3)</f>
        <v>-2.2308359133092512</v>
      </c>
      <c r="H237" s="59">
        <f>'Итоговая табл.1чел(все услуги-к'!$H237-('Расчет комиссии(Нади)'!$K237+'Таблица вводных'!$E$3+'Таблица вводных'!$F$3)</f>
        <v>-2.2308359133092512</v>
      </c>
      <c r="I237" s="59">
        <f>('Итоговая табл.1чел(все услуги-к'!$I237+('Итоговая табл.1чел(все услуги-к'!$I237*'Таблица вводных'!$G$9))-('Расчет комиссии(Нади)'!$K237+'Таблица вводных'!$E$3+'Таблица вводных'!$F$3)</f>
        <v>-2.2308359133092512</v>
      </c>
      <c r="J237" s="13" t="s">
        <v>167</v>
      </c>
    </row>
    <row r="238" spans="1:10" ht="13.2" customHeight="1">
      <c r="A238" s="140"/>
      <c r="B238" s="5">
        <v>45409</v>
      </c>
      <c r="C238" s="15"/>
      <c r="D238" s="59">
        <f>(('Итоговая табл.1чел(все услуги-к'!$D238+('Итоговая табл.1чел(все услуги-к'!$D238*'Таблица вводных'!$G$4)))-('Расчет комиссии(Нади)'!$K238+'Таблица вводных'!$E$3+'Таблица вводных'!$F$3)</f>
        <v>5.4691640866907489</v>
      </c>
      <c r="E238" s="59">
        <f>('Итоговая табл.1чел(все услуги-к'!$E238+('Итоговая табл.1чел(все услуги-к'!$E238*'Таблица вводных'!$G$5))-('Расчет комиссии(Нади)'!$K238+'Таблица вводных'!$E$3+'Таблица вводных'!$F$3)</f>
        <v>-1.3150859133092512</v>
      </c>
      <c r="F238" s="59">
        <f>('Итоговая табл.1чел(все услуги-к'!$F238+('Итоговая табл.1чел(все услуги-к'!$F238*'Таблица вводных'!$G$6))-('Расчет комиссии(Нади)'!$K238+'Таблица вводных'!$E$3+'Таблица вводных'!$F$3)</f>
        <v>21.529164086690749</v>
      </c>
      <c r="G238" s="59">
        <f>('Итоговая табл.1чел(все услуги-к'!$G238+('Итоговая табл.1чел(все услуги-к'!$G238*'Таблица вводных'!$G$7))-('Расчет комиссии(Нади)'!$K238+'Таблица вводных'!$E$3+'Таблица вводных'!$F$3)</f>
        <v>-2.2308359133092512</v>
      </c>
      <c r="H238" s="59">
        <f>'Итоговая табл.1чел(все услуги-к'!$H238-('Расчет комиссии(Нади)'!$K238+'Таблица вводных'!$E$3+'Таблица вводных'!$F$3)</f>
        <v>-2.2308359133092512</v>
      </c>
      <c r="I238" s="59">
        <f>('Итоговая табл.1чел(все услуги-к'!$I238+('Итоговая табл.1чел(все услуги-к'!$I238*'Таблица вводных'!$G$9))-('Расчет комиссии(Нади)'!$K238+'Таблица вводных'!$E$3+'Таблица вводных'!$F$3)</f>
        <v>-2.2308359133092512</v>
      </c>
      <c r="J238" s="13" t="s">
        <v>167</v>
      </c>
    </row>
    <row r="239" spans="1:10" ht="13.2" customHeight="1">
      <c r="A239" s="140"/>
      <c r="B239" s="5">
        <v>45412</v>
      </c>
      <c r="C239" s="6"/>
      <c r="D239" s="59">
        <f>(('Итоговая табл.1чел(все услуги-к'!$D239+('Итоговая табл.1чел(все услуги-к'!$D239*'Таблица вводных'!$G$4)))-('Расчет комиссии(Нади)'!$K239+'Таблица вводных'!$E$3+'Таблица вводных'!$F$3)</f>
        <v>5.4691640866907489</v>
      </c>
      <c r="E239" s="59">
        <f>('Итоговая табл.1чел(все услуги-к'!$E239+('Итоговая табл.1чел(все услуги-к'!$E239*'Таблица вводных'!$G$5))-('Расчет комиссии(Нади)'!$K239+'Таблица вводных'!$E$3+'Таблица вводных'!$F$3)</f>
        <v>-1.3150859133092512</v>
      </c>
      <c r="F239" s="59">
        <f>('Итоговая табл.1чел(все услуги-к'!$F239+('Итоговая табл.1чел(все услуги-к'!$F239*'Таблица вводных'!$G$6))-('Расчет комиссии(Нади)'!$K239+'Таблица вводных'!$E$3+'Таблица вводных'!$F$3)</f>
        <v>21.529164086690749</v>
      </c>
      <c r="G239" s="59">
        <f>('Итоговая табл.1чел(все услуги-к'!$G239+('Итоговая табл.1чел(все услуги-к'!$G239*'Таблица вводных'!$G$7))-('Расчет комиссии(Нади)'!$K239+'Таблица вводных'!$E$3+'Таблица вводных'!$F$3)</f>
        <v>-2.2308359133092512</v>
      </c>
      <c r="H239" s="59">
        <f>'Итоговая табл.1чел(все услуги-к'!$H239-('Расчет комиссии(Нади)'!$K239+'Таблица вводных'!$E$3+'Таблица вводных'!$F$3)</f>
        <v>-2.2308359133092512</v>
      </c>
      <c r="I239" s="59">
        <f>('Итоговая табл.1чел(все услуги-к'!$I239+('Итоговая табл.1чел(все услуги-к'!$I239*'Таблица вводных'!$G$9))-('Расчет комиссии(Нади)'!$K239+'Таблица вводных'!$E$3+'Таблица вводных'!$F$3)</f>
        <v>-2.2308359133092512</v>
      </c>
      <c r="J239" s="13" t="s">
        <v>167</v>
      </c>
    </row>
    <row r="240" spans="1:10" ht="13.2" customHeight="1">
      <c r="A240" s="140"/>
      <c r="B240" s="5">
        <v>45416</v>
      </c>
      <c r="C240" s="15"/>
      <c r="D240" s="59">
        <f>(('Итоговая табл.1чел(все услуги-к'!$D240+('Итоговая табл.1чел(все услуги-к'!$D240*'Таблица вводных'!$G$4)))-('Расчет комиссии(Нади)'!$K240+'Таблица вводных'!$E$3+'Таблица вводных'!$F$3)</f>
        <v>5.4691640866907489</v>
      </c>
      <c r="E240" s="59">
        <f>('Итоговая табл.1чел(все услуги-к'!$E240+('Итоговая табл.1чел(все услуги-к'!$E240*'Таблица вводных'!$G$5))-('Расчет комиссии(Нади)'!$K240+'Таблица вводных'!$E$3+'Таблица вводных'!$F$3)</f>
        <v>-1.3150859133092512</v>
      </c>
      <c r="F240" s="59">
        <f>('Итоговая табл.1чел(все услуги-к'!$F240+('Итоговая табл.1чел(все услуги-к'!$F240*'Таблица вводных'!$G$6))-('Расчет комиссии(Нади)'!$K240+'Таблица вводных'!$E$3+'Таблица вводных'!$F$3)</f>
        <v>21.529164086690749</v>
      </c>
      <c r="G240" s="59">
        <f>('Итоговая табл.1чел(все услуги-к'!$G240+('Итоговая табл.1чел(все услуги-к'!$G240*'Таблица вводных'!$G$7))-('Расчет комиссии(Нади)'!$K240+'Таблица вводных'!$E$3+'Таблица вводных'!$F$3)</f>
        <v>-2.2308359133092512</v>
      </c>
      <c r="H240" s="59">
        <f>'Итоговая табл.1чел(все услуги-к'!$H240-('Расчет комиссии(Нади)'!$K240+'Таблица вводных'!$E$3+'Таблица вводных'!$F$3)</f>
        <v>-2.2308359133092512</v>
      </c>
      <c r="I240" s="59">
        <f>('Итоговая табл.1чел(все услуги-к'!$I240+('Итоговая табл.1чел(все услуги-к'!$I240*'Таблица вводных'!$G$9))-('Расчет комиссии(Нади)'!$K240+'Таблица вводных'!$E$3+'Таблица вводных'!$F$3)</f>
        <v>-2.2308359133092512</v>
      </c>
      <c r="J240" s="13" t="s">
        <v>167</v>
      </c>
    </row>
    <row r="241" spans="1:10" ht="13.2" customHeight="1">
      <c r="A241" s="140"/>
      <c r="B241" s="5">
        <v>45419</v>
      </c>
      <c r="C241" s="15"/>
      <c r="D241" s="59">
        <f>(('Итоговая табл.1чел(все услуги-к'!$D241+('Итоговая табл.1чел(все услуги-к'!$D241*'Таблица вводных'!$G$4)))-('Расчет комиссии(Нади)'!$K241+'Таблица вводных'!$E$3+'Таблица вводных'!$F$3)</f>
        <v>5.4691640866907489</v>
      </c>
      <c r="E241" s="59">
        <f>('Итоговая табл.1чел(все услуги-к'!$E241+('Итоговая табл.1чел(все услуги-к'!$E241*'Таблица вводных'!$G$5))-('Расчет комиссии(Нади)'!$K241+'Таблица вводных'!$E$3+'Таблица вводных'!$F$3)</f>
        <v>-1.3150859133092512</v>
      </c>
      <c r="F241" s="59">
        <f>('Итоговая табл.1чел(все услуги-к'!$F241+('Итоговая табл.1чел(все услуги-к'!$F241*'Таблица вводных'!$G$6))-('Расчет комиссии(Нади)'!$K241+'Таблица вводных'!$E$3+'Таблица вводных'!$F$3)</f>
        <v>21.529164086690749</v>
      </c>
      <c r="G241" s="59">
        <f>('Итоговая табл.1чел(все услуги-к'!$G241+('Итоговая табл.1чел(все услуги-к'!$G241*'Таблица вводных'!$G$7))-('Расчет комиссии(Нади)'!$K241+'Таблица вводных'!$E$3+'Таблица вводных'!$F$3)</f>
        <v>-2.2308359133092512</v>
      </c>
      <c r="H241" s="59">
        <f>'Итоговая табл.1чел(все услуги-к'!$H241-('Расчет комиссии(Нади)'!$K241+'Таблица вводных'!$E$3+'Таблица вводных'!$F$3)</f>
        <v>-2.2308359133092512</v>
      </c>
      <c r="I241" s="59">
        <f>('Итоговая табл.1чел(все услуги-к'!$I241+('Итоговая табл.1чел(все услуги-к'!$I241*'Таблица вводных'!$G$9))-('Расчет комиссии(Нади)'!$K241+'Таблица вводных'!$E$3+'Таблица вводных'!$F$3)</f>
        <v>-2.2308359133092512</v>
      </c>
      <c r="J241" s="13" t="s">
        <v>167</v>
      </c>
    </row>
    <row r="242" spans="1:10" ht="13.2" customHeight="1">
      <c r="A242" s="140"/>
      <c r="B242" s="5">
        <v>45423</v>
      </c>
      <c r="C242" s="15"/>
      <c r="D242" s="59">
        <f>(('Итоговая табл.1чел(все услуги-к'!$D242+('Итоговая табл.1чел(все услуги-к'!$D242*'Таблица вводных'!$G$4)))-('Расчет комиссии(Нади)'!$K242+'Таблица вводных'!$E$3+'Таблица вводных'!$F$3)</f>
        <v>5.4691640866907525</v>
      </c>
      <c r="E242" s="59">
        <f>('Итоговая табл.1чел(все услуги-к'!$E242+('Итоговая табл.1чел(все услуги-к'!$E242*'Таблица вводных'!$G$5))-('Расчет комиссии(Нади)'!$K242+'Таблица вводных'!$E$3+'Таблица вводных'!$F$3)</f>
        <v>-1.3150859133092476</v>
      </c>
      <c r="F242" s="59">
        <f>('Итоговая табл.1чел(все услуги-к'!$F242+('Итоговая табл.1чел(все услуги-к'!$F242*'Таблица вводных'!$G$6))-('Расчет комиссии(Нади)'!$K242+'Таблица вводных'!$E$3+'Таблица вводных'!$F$3)</f>
        <v>21.529164086690756</v>
      </c>
      <c r="G242" s="59">
        <f>('Итоговая табл.1чел(все услуги-к'!$G242+('Итоговая табл.1чел(все услуги-к'!$G242*'Таблица вводных'!$G$7))-('Расчет комиссии(Нади)'!$K242+'Таблица вводных'!$E$3+'Таблица вводных'!$F$3)</f>
        <v>-2.2308359133092477</v>
      </c>
      <c r="H242" s="59">
        <f>'Итоговая табл.1чел(все услуги-к'!$H242-('Расчет комиссии(Нади)'!$K242+'Таблица вводных'!$E$3+'Таблица вводных'!$F$3)</f>
        <v>-2.2308359133092477</v>
      </c>
      <c r="I242" s="59">
        <f>('Итоговая табл.1чел(все услуги-к'!$I242+('Итоговая табл.1чел(все услуги-к'!$I242*'Таблица вводных'!$G$9))-('Расчет комиссии(Нади)'!$K242+'Таблица вводных'!$E$3+'Таблица вводных'!$F$3)</f>
        <v>-2.2308359133092477</v>
      </c>
      <c r="J242" s="13" t="s">
        <v>167</v>
      </c>
    </row>
    <row r="243" spans="1:10" ht="13.2" customHeight="1">
      <c r="A243" s="140"/>
      <c r="B243" s="5">
        <v>45426</v>
      </c>
      <c r="C243" s="6"/>
      <c r="D243" s="59">
        <f>(('Итоговая табл.1чел(все услуги-к'!$D243+('Итоговая табл.1чел(все услуги-к'!$D243*'Таблица вводных'!$G$4)))-('Расчет комиссии(Нади)'!$K243+'Таблица вводных'!$E$3+'Таблица вводных'!$F$3)</f>
        <v>5.4691640866907525</v>
      </c>
      <c r="E243" s="59">
        <f>('Итоговая табл.1чел(все услуги-к'!$E243+('Итоговая табл.1чел(все услуги-к'!$E243*'Таблица вводных'!$G$5))-('Расчет комиссии(Нади)'!$K243+'Таблица вводных'!$E$3+'Таблица вводных'!$F$3)</f>
        <v>-1.3150859133092476</v>
      </c>
      <c r="F243" s="59">
        <f>('Итоговая табл.1чел(все услуги-к'!$F243+('Итоговая табл.1чел(все услуги-к'!$F243*'Таблица вводных'!$G$6))-('Расчет комиссии(Нади)'!$K243+'Таблица вводных'!$E$3+'Таблица вводных'!$F$3)</f>
        <v>21.529164086690756</v>
      </c>
      <c r="G243" s="59">
        <f>('Итоговая табл.1чел(все услуги-к'!$G243+('Итоговая табл.1чел(все услуги-к'!$G243*'Таблица вводных'!$G$7))-('Расчет комиссии(Нади)'!$K243+'Таблица вводных'!$E$3+'Таблица вводных'!$F$3)</f>
        <v>-2.2308359133092477</v>
      </c>
      <c r="H243" s="59">
        <f>'Итоговая табл.1чел(все услуги-к'!$H243-('Расчет комиссии(Нади)'!$K243+'Таблица вводных'!$E$3+'Таблица вводных'!$F$3)</f>
        <v>-2.2308359133092477</v>
      </c>
      <c r="I243" s="59">
        <f>('Итоговая табл.1чел(все услуги-к'!$I243+('Итоговая табл.1чел(все услуги-к'!$I243*'Таблица вводных'!$G$9))-('Расчет комиссии(Нади)'!$K243+'Таблица вводных'!$E$3+'Таблица вводных'!$F$3)</f>
        <v>-2.2308359133092477</v>
      </c>
      <c r="J243" s="13" t="s">
        <v>167</v>
      </c>
    </row>
    <row r="244" spans="1:10" ht="13.2" customHeight="1">
      <c r="A244" s="140"/>
      <c r="B244" s="5">
        <v>45430</v>
      </c>
      <c r="C244" s="15"/>
      <c r="D244" s="59">
        <f>(('Итоговая табл.1чел(все услуги-к'!$D244+('Итоговая табл.1чел(все услуги-к'!$D244*'Таблица вводных'!$G$4)))-('Расчет комиссии(Нади)'!$K244+'Таблица вводных'!$E$3+'Таблица вводных'!$F$3)</f>
        <v>5.4691640866907525</v>
      </c>
      <c r="E244" s="59">
        <f>('Итоговая табл.1чел(все услуги-к'!$E244+('Итоговая табл.1чел(все услуги-к'!$E244*'Таблица вводных'!$G$5))-('Расчет комиссии(Нади)'!$K244+'Таблица вводных'!$E$3+'Таблица вводных'!$F$3)</f>
        <v>-1.3150859133092476</v>
      </c>
      <c r="F244" s="59">
        <f>('Итоговая табл.1чел(все услуги-к'!$F244+('Итоговая табл.1чел(все услуги-к'!$F244*'Таблица вводных'!$G$6))-('Расчет комиссии(Нади)'!$K244+'Таблица вводных'!$E$3+'Таблица вводных'!$F$3)</f>
        <v>21.529164086690756</v>
      </c>
      <c r="G244" s="59">
        <f>('Итоговая табл.1чел(все услуги-к'!$G244+('Итоговая табл.1чел(все услуги-к'!$G244*'Таблица вводных'!$G$7))-('Расчет комиссии(Нади)'!$K244+'Таблица вводных'!$E$3+'Таблица вводных'!$F$3)</f>
        <v>-2.2308359133092477</v>
      </c>
      <c r="H244" s="59">
        <f>'Итоговая табл.1чел(все услуги-к'!$H244-('Расчет комиссии(Нади)'!$K244+'Таблица вводных'!$E$3+'Таблица вводных'!$F$3)</f>
        <v>-2.2308359133092477</v>
      </c>
      <c r="I244" s="59">
        <f>('Итоговая табл.1чел(все услуги-к'!$I244+('Итоговая табл.1чел(все услуги-к'!$I244*'Таблица вводных'!$G$9))-('Расчет комиссии(Нади)'!$K244+'Таблица вводных'!$E$3+'Таблица вводных'!$F$3)</f>
        <v>-2.2308359133092477</v>
      </c>
      <c r="J244" s="13" t="s">
        <v>167</v>
      </c>
    </row>
    <row r="245" spans="1:10" ht="13.2" customHeight="1">
      <c r="A245" s="140"/>
      <c r="B245" s="5">
        <v>45433</v>
      </c>
      <c r="C245" s="15"/>
      <c r="D245" s="59">
        <f>(('Итоговая табл.1чел(все услуги-к'!$D245+('Итоговая табл.1чел(все услуги-к'!$D245*'Таблица вводных'!$G$4)))-('Расчет комиссии(Нади)'!$K245+'Таблица вводных'!$E$3+'Таблица вводных'!$F$3)</f>
        <v>5.4691640866907525</v>
      </c>
      <c r="E245" s="59">
        <f>('Итоговая табл.1чел(все услуги-к'!$E245+('Итоговая табл.1чел(все услуги-к'!$E245*'Таблица вводных'!$G$5))-('Расчет комиссии(Нади)'!$K245+'Таблица вводных'!$E$3+'Таблица вводных'!$F$3)</f>
        <v>-1.3150859133092476</v>
      </c>
      <c r="F245" s="59">
        <f>('Итоговая табл.1чел(все услуги-к'!$F245+('Итоговая табл.1чел(все услуги-к'!$F245*'Таблица вводных'!$G$6))-('Расчет комиссии(Нади)'!$K245+'Таблица вводных'!$E$3+'Таблица вводных'!$F$3)</f>
        <v>21.529164086690756</v>
      </c>
      <c r="G245" s="59">
        <f>('Итоговая табл.1чел(все услуги-к'!$G245+('Итоговая табл.1чел(все услуги-к'!$G245*'Таблица вводных'!$G$7))-('Расчет комиссии(Нади)'!$K245+'Таблица вводных'!$E$3+'Таблица вводных'!$F$3)</f>
        <v>-2.2308359133092477</v>
      </c>
      <c r="H245" s="59">
        <f>'Итоговая табл.1чел(все услуги-к'!$H245-('Расчет комиссии(Нади)'!$K245+'Таблица вводных'!$E$3+'Таблица вводных'!$F$3)</f>
        <v>-2.2308359133092477</v>
      </c>
      <c r="I245" s="59">
        <f>('Итоговая табл.1чел(все услуги-к'!$I245+('Итоговая табл.1чел(все услуги-к'!$I245*'Таблица вводных'!$G$9))-('Расчет комиссии(Нади)'!$K245+'Таблица вводных'!$E$3+'Таблица вводных'!$F$3)</f>
        <v>-2.2308359133092477</v>
      </c>
      <c r="J245" s="13" t="s">
        <v>167</v>
      </c>
    </row>
    <row r="246" spans="1:10" ht="13.2" customHeight="1">
      <c r="A246" s="140"/>
      <c r="B246" s="5">
        <v>45437</v>
      </c>
      <c r="C246" s="6"/>
      <c r="D246" s="59">
        <f>(('Итоговая табл.1чел(все услуги-к'!$D246+('Итоговая табл.1чел(все услуги-к'!$D246*'Таблица вводных'!$G$4)))-('Расчет комиссии(Нади)'!$K246+'Таблица вводных'!$E$3+'Таблица вводных'!$F$3)</f>
        <v>5.4691640866907525</v>
      </c>
      <c r="E246" s="59">
        <f>('Итоговая табл.1чел(все услуги-к'!$E246+('Итоговая табл.1чел(все услуги-к'!$E246*'Таблица вводных'!$G$5))-('Расчет комиссии(Нади)'!$K246+'Таблица вводных'!$E$3+'Таблица вводных'!$F$3)</f>
        <v>-1.3150859133092476</v>
      </c>
      <c r="F246" s="59">
        <f>('Итоговая табл.1чел(все услуги-к'!$F246+('Итоговая табл.1чел(все услуги-к'!$F246*'Таблица вводных'!$G$6))-('Расчет комиссии(Нади)'!$K246+'Таблица вводных'!$E$3+'Таблица вводных'!$F$3)</f>
        <v>21.529164086690756</v>
      </c>
      <c r="G246" s="59">
        <f>('Итоговая табл.1чел(все услуги-к'!$G246+('Итоговая табл.1чел(все услуги-к'!$G246*'Таблица вводных'!$G$7))-('Расчет комиссии(Нади)'!$K246+'Таблица вводных'!$E$3+'Таблица вводных'!$F$3)</f>
        <v>-2.2308359133092477</v>
      </c>
      <c r="H246" s="59">
        <f>'Итоговая табл.1чел(все услуги-к'!$H246-('Расчет комиссии(Нади)'!$K246+'Таблица вводных'!$E$3+'Таблица вводных'!$F$3)</f>
        <v>-2.2308359133092477</v>
      </c>
      <c r="I246" s="59">
        <f>('Итоговая табл.1чел(все услуги-к'!$I246+('Итоговая табл.1чел(все услуги-к'!$I246*'Таблица вводных'!$G$9))-('Расчет комиссии(Нади)'!$K246+'Таблица вводных'!$E$3+'Таблица вводных'!$F$3)</f>
        <v>-2.2308359133092477</v>
      </c>
      <c r="J246" s="13" t="s">
        <v>167</v>
      </c>
    </row>
    <row r="247" spans="1:10" ht="13.2" customHeight="1">
      <c r="A247" s="140"/>
      <c r="B247" s="5">
        <v>45440</v>
      </c>
      <c r="C247" s="15"/>
      <c r="D247" s="59">
        <f>(('Итоговая табл.1чел(все услуги-к'!$D247+('Итоговая табл.1чел(все услуги-к'!$D247*'Таблица вводных'!$G$4)))-('Расчет комиссии(Нади)'!$K247+'Таблица вводных'!$E$3+'Таблица вводных'!$F$3)</f>
        <v>5.4691640866907525</v>
      </c>
      <c r="E247" s="59">
        <f>('Итоговая табл.1чел(все услуги-к'!$E247+('Итоговая табл.1чел(все услуги-к'!$E247*'Таблица вводных'!$G$5))-('Расчет комиссии(Нади)'!$K247+'Таблица вводных'!$E$3+'Таблица вводных'!$F$3)</f>
        <v>-1.3150859133092476</v>
      </c>
      <c r="F247" s="59">
        <f>('Итоговая табл.1чел(все услуги-к'!$F247+('Итоговая табл.1чел(все услуги-к'!$F247*'Таблица вводных'!$G$6))-('Расчет комиссии(Нади)'!$K247+'Таблица вводных'!$E$3+'Таблица вводных'!$F$3)</f>
        <v>21.529164086690756</v>
      </c>
      <c r="G247" s="59">
        <f>('Итоговая табл.1чел(все услуги-к'!$G247+('Итоговая табл.1чел(все услуги-к'!$G247*'Таблица вводных'!$G$7))-('Расчет комиссии(Нади)'!$K247+'Таблица вводных'!$E$3+'Таблица вводных'!$F$3)</f>
        <v>-2.2308359133092477</v>
      </c>
      <c r="H247" s="59">
        <f>'Итоговая табл.1чел(все услуги-к'!$H247-('Расчет комиссии(Нади)'!$K247+'Таблица вводных'!$E$3+'Таблица вводных'!$F$3)</f>
        <v>-2.2308359133092477</v>
      </c>
      <c r="I247" s="59">
        <f>('Итоговая табл.1чел(все услуги-к'!$I247+('Итоговая табл.1чел(все услуги-к'!$I247*'Таблица вводных'!$G$9))-('Расчет комиссии(Нади)'!$K247+'Таблица вводных'!$E$3+'Таблица вводных'!$F$3)</f>
        <v>-2.2308359133092477</v>
      </c>
      <c r="J247" s="13" t="s">
        <v>167</v>
      </c>
    </row>
    <row r="248" spans="1:10" ht="13.2" customHeight="1">
      <c r="A248" s="140"/>
      <c r="B248" s="5"/>
      <c r="C248" s="6"/>
      <c r="D248" s="59">
        <f>(('Итоговая табл.1чел(все услуги-к'!$D248+('Итоговая табл.1чел(все услуги-к'!$D248*'Таблица вводных'!$G$4)))-('Расчет комиссии(Нади)'!$K248+'Таблица вводных'!$E$3+'Таблица вводных'!$F$3)</f>
        <v>5.4691640866907525</v>
      </c>
      <c r="E248" s="59">
        <f>('Итоговая табл.1чел(все услуги-к'!$E248+('Итоговая табл.1чел(все услуги-к'!$E248*'Таблица вводных'!$G$5))-('Расчет комиссии(Нади)'!$K248+'Таблица вводных'!$E$3+'Таблица вводных'!$F$3)</f>
        <v>-1.3150859133092476</v>
      </c>
      <c r="F248" s="59">
        <f>('Итоговая табл.1чел(все услуги-к'!$F248+('Итоговая табл.1чел(все услуги-к'!$F248*'Таблица вводных'!$G$6))-('Расчет комиссии(Нади)'!$K248+'Таблица вводных'!$E$3+'Таблица вводных'!$F$3)</f>
        <v>21.529164086690756</v>
      </c>
      <c r="G248" s="59">
        <f>('Итоговая табл.1чел(все услуги-к'!$G248+('Итоговая табл.1чел(все услуги-к'!$G248*'Таблица вводных'!$G$7))-('Расчет комиссии(Нади)'!$K248+'Таблица вводных'!$E$3+'Таблица вводных'!$F$3)</f>
        <v>-2.2308359133092477</v>
      </c>
      <c r="H248" s="59">
        <f>'Итоговая табл.1чел(все услуги-к'!$H248-('Расчет комиссии(Нади)'!$K248+'Таблица вводных'!$E$3+'Таблица вводных'!$F$3)</f>
        <v>-2.2308359133092477</v>
      </c>
      <c r="I248" s="59">
        <f>('Итоговая табл.1чел(все услуги-к'!$I248+('Итоговая табл.1чел(все услуги-к'!$I248*'Таблица вводных'!$G$9))-('Расчет комиссии(Нади)'!$K248+'Таблица вводных'!$E$3+'Таблица вводных'!$F$3)</f>
        <v>-2.2308359133092477</v>
      </c>
      <c r="J248" s="13" t="s">
        <v>167</v>
      </c>
    </row>
    <row r="249" spans="1:10" ht="13.2" customHeight="1">
      <c r="A249" s="140"/>
      <c r="B249" s="5"/>
      <c r="C249" s="6"/>
      <c r="D249" s="59">
        <f>(('Итоговая табл.1чел(все услуги-к'!$D249+('Итоговая табл.1чел(все услуги-к'!$D249*'Таблица вводных'!$G$4)))-('Расчет комиссии(Нади)'!$K249+'Таблица вводных'!$E$3+'Таблица вводных'!$F$3)</f>
        <v>5.4691640866907525</v>
      </c>
      <c r="E249" s="59">
        <f>('Итоговая табл.1чел(все услуги-к'!$E249+('Итоговая табл.1чел(все услуги-к'!$E249*'Таблица вводных'!$G$5))-('Расчет комиссии(Нади)'!$K249+'Таблица вводных'!$E$3+'Таблица вводных'!$F$3)</f>
        <v>-1.3150859133092476</v>
      </c>
      <c r="F249" s="59">
        <f>('Итоговая табл.1чел(все услуги-к'!$F249+('Итоговая табл.1чел(все услуги-к'!$F249*'Таблица вводных'!$G$6))-('Расчет комиссии(Нади)'!$K249+'Таблица вводных'!$E$3+'Таблица вводных'!$F$3)</f>
        <v>21.529164086690756</v>
      </c>
      <c r="G249" s="59">
        <f>('Итоговая табл.1чел(все услуги-к'!$G249+('Итоговая табл.1чел(все услуги-к'!$G249*'Таблица вводных'!$G$7))-('Расчет комиссии(Нади)'!$K249+'Таблица вводных'!$E$3+'Таблица вводных'!$F$3)</f>
        <v>-2.2308359133092477</v>
      </c>
      <c r="H249" s="59">
        <f>'Итоговая табл.1чел(все услуги-к'!$H249-('Расчет комиссии(Нади)'!$K249+'Таблица вводных'!$E$3+'Таблица вводных'!$F$3)</f>
        <v>-2.2308359133092477</v>
      </c>
      <c r="I249" s="59">
        <f>('Итоговая табл.1чел(все услуги-к'!$I249+('Итоговая табл.1чел(все услуги-к'!$I249*'Таблица вводных'!$G$9))-('Расчет комиссии(Нади)'!$K249+'Таблица вводных'!$E$3+'Таблица вводных'!$F$3)</f>
        <v>-2.2308359133092477</v>
      </c>
      <c r="J249" s="13" t="s">
        <v>167</v>
      </c>
    </row>
    <row r="250" spans="1:10" ht="13.2" customHeight="1">
      <c r="A250" s="140"/>
      <c r="B250" s="5"/>
      <c r="C250" s="15"/>
      <c r="D250" s="59">
        <f>(('Итоговая табл.1чел(все услуги-к'!$D250+('Итоговая табл.1чел(все услуги-к'!$D250*'Таблица вводных'!$G$4)))-('Расчет комиссии(Нади)'!$K250+'Таблица вводных'!$E$3+'Таблица вводных'!$F$3)</f>
        <v>5.4691640866907525</v>
      </c>
      <c r="E250" s="59">
        <f>('Итоговая табл.1чел(все услуги-к'!$E250+('Итоговая табл.1чел(все услуги-к'!$E250*'Таблица вводных'!$G$5))-('Расчет комиссии(Нади)'!$K250+'Таблица вводных'!$E$3+'Таблица вводных'!$F$3)</f>
        <v>-1.3150859133092476</v>
      </c>
      <c r="F250" s="59">
        <f>('Итоговая табл.1чел(все услуги-к'!$F250+('Итоговая табл.1чел(все услуги-к'!$F250*'Таблица вводных'!$G$6))-('Расчет комиссии(Нади)'!$K250+'Таблица вводных'!$E$3+'Таблица вводных'!$F$3)</f>
        <v>21.529164086690756</v>
      </c>
      <c r="G250" s="59">
        <f>('Итоговая табл.1чел(все услуги-к'!$G250+('Итоговая табл.1чел(все услуги-к'!$G250*'Таблица вводных'!$G$7))-('Расчет комиссии(Нади)'!$K250+'Таблица вводных'!$E$3+'Таблица вводных'!$F$3)</f>
        <v>-2.2308359133092477</v>
      </c>
      <c r="H250" s="59">
        <f>'Итоговая табл.1чел(все услуги-к'!$H250-('Расчет комиссии(Нади)'!$K250+'Таблица вводных'!$E$3+'Таблица вводных'!$F$3)</f>
        <v>-2.2308359133092477</v>
      </c>
      <c r="I250" s="59">
        <f>('Итоговая табл.1чел(все услуги-к'!$I250+('Итоговая табл.1чел(все услуги-к'!$I250*'Таблица вводных'!$G$9))-('Расчет комиссии(Нади)'!$K250+'Таблица вводных'!$E$3+'Таблица вводных'!$F$3)</f>
        <v>-2.2308359133092477</v>
      </c>
      <c r="J250" s="13" t="s">
        <v>167</v>
      </c>
    </row>
    <row r="251" spans="1:10" ht="13.2" customHeight="1">
      <c r="A251" s="140"/>
      <c r="B251" s="5"/>
      <c r="C251" s="6"/>
      <c r="D251" s="59">
        <f>(('Итоговая табл.1чел(все услуги-к'!$D251+('Итоговая табл.1чел(все услуги-к'!$D251*'Таблица вводных'!$G$4)))-('Расчет комиссии(Нади)'!$K251+'Таблица вводных'!$E$3+'Таблица вводных'!$F$3)</f>
        <v>5.4691640866907525</v>
      </c>
      <c r="E251" s="59">
        <f>('Итоговая табл.1чел(все услуги-к'!$E251+('Итоговая табл.1чел(все услуги-к'!$E251*'Таблица вводных'!$G$5))-('Расчет комиссии(Нади)'!$K251+'Таблица вводных'!$E$3+'Таблица вводных'!$F$3)</f>
        <v>-1.3150859133092476</v>
      </c>
      <c r="F251" s="59">
        <f>('Итоговая табл.1чел(все услуги-к'!$F251+('Итоговая табл.1чел(все услуги-к'!$F251*'Таблица вводных'!$G$6))-('Расчет комиссии(Нади)'!$K251+'Таблица вводных'!$E$3+'Таблица вводных'!$F$3)</f>
        <v>21.529164086690756</v>
      </c>
      <c r="G251" s="59">
        <f>('Итоговая табл.1чел(все услуги-к'!$G251+('Итоговая табл.1чел(все услуги-к'!$G251*'Таблица вводных'!$G$7))-('Расчет комиссии(Нади)'!$K251+'Таблица вводных'!$E$3+'Таблица вводных'!$F$3)</f>
        <v>-2.2308359133092477</v>
      </c>
      <c r="H251" s="59">
        <f>'Итоговая табл.1чел(все услуги-к'!$H251-('Расчет комиссии(Нади)'!$K251+'Таблица вводных'!$E$3+'Таблица вводных'!$F$3)</f>
        <v>-2.2308359133092477</v>
      </c>
      <c r="I251" s="59">
        <f>('Итоговая табл.1чел(все услуги-к'!$I251+('Итоговая табл.1чел(все услуги-к'!$I251*'Таблица вводных'!$G$9))-('Расчет комиссии(Нади)'!$K251+'Таблица вводных'!$E$3+'Таблица вводных'!$F$3)</f>
        <v>-2.2308359133092477</v>
      </c>
      <c r="J251" s="13" t="s">
        <v>167</v>
      </c>
    </row>
    <row r="252" spans="1:10" ht="13.2" customHeight="1">
      <c r="A252" s="140"/>
      <c r="B252" s="5"/>
      <c r="C252" s="15"/>
      <c r="D252" s="59">
        <f>(('Итоговая табл.1чел(все услуги-к'!$D252+('Итоговая табл.1чел(все услуги-к'!$D252*'Таблица вводных'!$G$4)))-('Расчет комиссии(Нади)'!$K252+'Таблица вводных'!$E$3+'Таблица вводных'!$F$3)</f>
        <v>5.4691640866907525</v>
      </c>
      <c r="E252" s="59">
        <f>('Итоговая табл.1чел(все услуги-к'!$E252+('Итоговая табл.1чел(все услуги-к'!$E252*'Таблица вводных'!$G$5))-('Расчет комиссии(Нади)'!$K252+'Таблица вводных'!$E$3+'Таблица вводных'!$F$3)</f>
        <v>-1.3150859133092476</v>
      </c>
      <c r="F252" s="59">
        <f>('Итоговая табл.1чел(все услуги-к'!$F252+('Итоговая табл.1чел(все услуги-к'!$F252*'Таблица вводных'!$G$6))-('Расчет комиссии(Нади)'!$K252+'Таблица вводных'!$E$3+'Таблица вводных'!$F$3)</f>
        <v>21.529164086690756</v>
      </c>
      <c r="G252" s="59">
        <f>('Итоговая табл.1чел(все услуги-к'!$G252+('Итоговая табл.1чел(все услуги-к'!$G252*'Таблица вводных'!$G$7))-('Расчет комиссии(Нади)'!$K252+'Таблица вводных'!$E$3+'Таблица вводных'!$F$3)</f>
        <v>-2.2308359133092477</v>
      </c>
      <c r="H252" s="59">
        <f>'Итоговая табл.1чел(все услуги-к'!$H252-('Расчет комиссии(Нади)'!$K252+'Таблица вводных'!$E$3+'Таблица вводных'!$F$3)</f>
        <v>-2.2308359133092477</v>
      </c>
      <c r="I252" s="59">
        <f>('Итоговая табл.1чел(все услуги-к'!$I252+('Итоговая табл.1чел(все услуги-к'!$I252*'Таблица вводных'!$G$9))-('Расчет комиссии(Нади)'!$K252+'Таблица вводных'!$E$3+'Таблица вводных'!$F$3)</f>
        <v>-2.2308359133092477</v>
      </c>
      <c r="J252" s="13" t="s">
        <v>167</v>
      </c>
    </row>
    <row r="253" spans="1:10" ht="13.2" customHeight="1">
      <c r="A253" s="141"/>
      <c r="B253" s="18"/>
      <c r="C253" s="19"/>
      <c r="D253" s="59">
        <f>(('Итоговая табл.1чел(все услуги-к'!$D253+('Итоговая табл.1чел(все услуги-к'!$D253*'Таблица вводных'!$G$4)))-('Расчет комиссии(Нади)'!$K253+'Таблица вводных'!$E$3+'Таблица вводных'!$F$3)</f>
        <v>5.4691640866907525</v>
      </c>
      <c r="E253" s="59">
        <f>('Итоговая табл.1чел(все услуги-к'!$E253+('Итоговая табл.1чел(все услуги-к'!$E253*'Таблица вводных'!$G$5))-('Расчет комиссии(Нади)'!$K253+'Таблица вводных'!$E$3+'Таблица вводных'!$F$3)</f>
        <v>-1.3150859133092476</v>
      </c>
      <c r="F253" s="59">
        <f>('Итоговая табл.1чел(все услуги-к'!$F253+('Итоговая табл.1чел(все услуги-к'!$F253*'Таблица вводных'!$G$6))-('Расчет комиссии(Нади)'!$K253+'Таблица вводных'!$E$3+'Таблица вводных'!$F$3)</f>
        <v>21.529164086690756</v>
      </c>
      <c r="G253" s="59">
        <f>('Итоговая табл.1чел(все услуги-к'!$G253+('Итоговая табл.1чел(все услуги-к'!$G253*'Таблица вводных'!$G$7))-('Расчет комиссии(Нади)'!$K253+'Таблица вводных'!$E$3+'Таблица вводных'!$F$3)</f>
        <v>-2.2308359133092477</v>
      </c>
      <c r="H253" s="59">
        <f>'Итоговая табл.1чел(все услуги-к'!$H253-('Расчет комиссии(Нади)'!$K253+'Таблица вводных'!$E$3+'Таблица вводных'!$F$3)</f>
        <v>-2.2308359133092477</v>
      </c>
      <c r="I253" s="59">
        <f>('Итоговая табл.1чел(все услуги-к'!$I253+('Итоговая табл.1чел(все услуги-к'!$I253*'Таблица вводных'!$G$9))-('Расчет комиссии(Нади)'!$K253+'Таблица вводных'!$E$3+'Таблица вводных'!$F$3)</f>
        <v>-2.2308359133092477</v>
      </c>
      <c r="J253" s="22" t="s">
        <v>167</v>
      </c>
    </row>
    <row r="254" spans="1:10" ht="13.2" customHeight="1">
      <c r="A254" s="142" t="s">
        <v>168</v>
      </c>
      <c r="B254" s="5">
        <v>45402</v>
      </c>
      <c r="C254" s="97"/>
      <c r="D254" s="59">
        <f>(('Итоговая табл.1чел(все услуги-к'!$D254+('Итоговая табл.1чел(все услуги-к'!$D254*'Таблица вводных'!$G$4)))-('Расчет комиссии(Нади)'!$K254+'Таблица вводных'!$E$3+'Таблица вводных'!$F$3)</f>
        <v>5.4691640866907525</v>
      </c>
      <c r="E254" s="59">
        <f>('Итоговая табл.1чел(все услуги-к'!$E254+('Итоговая табл.1чел(все услуги-к'!$E254*'Таблица вводных'!$G$5))-('Расчет комиссии(Нади)'!$K254+'Таблица вводных'!$E$3+'Таблица вводных'!$F$3)</f>
        <v>-1.3150859133092476</v>
      </c>
      <c r="F254" s="59">
        <f>('Итоговая табл.1чел(все услуги-к'!$F254+('Итоговая табл.1чел(все услуги-к'!$F254*'Таблица вводных'!$G$6))-('Расчет комиссии(Нади)'!$K254+'Таблица вводных'!$E$3+'Таблица вводных'!$F$3)</f>
        <v>21.529164086690756</v>
      </c>
      <c r="G254" s="59">
        <f>('Итоговая табл.1чел(все услуги-к'!$G254+('Итоговая табл.1чел(все услуги-к'!$G254*'Таблица вводных'!$G$7))-('Расчет комиссии(Нади)'!$K254+'Таблица вводных'!$E$3+'Таблица вводных'!$F$3)</f>
        <v>-2.2308359133092477</v>
      </c>
      <c r="H254" s="59">
        <f>'Итоговая табл.1чел(все услуги-к'!$H254-('Расчет комиссии(Нади)'!$K254+'Таблица вводных'!$E$3+'Таблица вводных'!$F$3)</f>
        <v>-2.2308359133092477</v>
      </c>
      <c r="I254" s="59">
        <f>('Итоговая табл.1чел(все услуги-к'!$I254+('Итоговая табл.1чел(все услуги-к'!$I254*'Таблица вводных'!$G$9))-('Расчет комиссии(Нади)'!$K254+'Таблица вводных'!$E$3+'Таблица вводных'!$F$3)</f>
        <v>-2.2308359133092477</v>
      </c>
      <c r="J254" s="10" t="s">
        <v>143</v>
      </c>
    </row>
    <row r="255" spans="1:10" ht="13.2" customHeight="1">
      <c r="A255" s="140"/>
      <c r="B255" s="5">
        <v>45405</v>
      </c>
      <c r="C255" s="6"/>
      <c r="D255" s="59">
        <f>(('Итоговая табл.1чел(все услуги-к'!$D255+('Итоговая табл.1чел(все услуги-к'!$D255*'Таблица вводных'!$G$4)))-('Расчет комиссии(Нади)'!$K255+'Таблица вводных'!$E$3+'Таблица вводных'!$F$3)</f>
        <v>5.4691640866907525</v>
      </c>
      <c r="E255" s="59">
        <f>('Итоговая табл.1чел(все услуги-к'!$E255+('Итоговая табл.1чел(все услуги-к'!$E255*'Таблица вводных'!$G$5))-('Расчет комиссии(Нади)'!$K255+'Таблица вводных'!$E$3+'Таблица вводных'!$F$3)</f>
        <v>-1.3150859133092476</v>
      </c>
      <c r="F255" s="59">
        <f>('Итоговая табл.1чел(все услуги-к'!$F255+('Итоговая табл.1чел(все услуги-к'!$F255*'Таблица вводных'!$G$6))-('Расчет комиссии(Нади)'!$K255+'Таблица вводных'!$E$3+'Таблица вводных'!$F$3)</f>
        <v>21.529164086690756</v>
      </c>
      <c r="G255" s="59">
        <f>('Итоговая табл.1чел(все услуги-к'!$G255+('Итоговая табл.1чел(все услуги-к'!$G255*'Таблица вводных'!$G$7))-('Расчет комиссии(Нади)'!$K255+'Таблица вводных'!$E$3+'Таблица вводных'!$F$3)</f>
        <v>-2.2308359133092477</v>
      </c>
      <c r="H255" s="59">
        <f>'Итоговая табл.1чел(все услуги-к'!$H255-('Расчет комиссии(Нади)'!$K255+'Таблица вводных'!$E$3+'Таблица вводных'!$F$3)</f>
        <v>-2.2308359133092477</v>
      </c>
      <c r="I255" s="59">
        <f>('Итоговая табл.1чел(все услуги-к'!$I255+('Итоговая табл.1чел(все услуги-к'!$I255*'Таблица вводных'!$G$9))-('Расчет комиссии(Нади)'!$K255+'Таблица вводных'!$E$3+'Таблица вводных'!$F$3)</f>
        <v>-2.2308359133092477</v>
      </c>
      <c r="J255" s="13" t="s">
        <v>143</v>
      </c>
    </row>
    <row r="256" spans="1:10" ht="13.2" customHeight="1">
      <c r="A256" s="140"/>
      <c r="B256" s="5">
        <v>45409</v>
      </c>
      <c r="C256" s="15"/>
      <c r="D256" s="59">
        <f>(('Итоговая табл.1чел(все услуги-к'!$D256+('Итоговая табл.1чел(все услуги-к'!$D256*'Таблица вводных'!$G$4)))-('Расчет комиссии(Нади)'!$K256+'Таблица вводных'!$E$3+'Таблица вводных'!$F$3)</f>
        <v>5.4691640866907525</v>
      </c>
      <c r="E256" s="59">
        <f>('Итоговая табл.1чел(все услуги-к'!$E256+('Итоговая табл.1чел(все услуги-к'!$E256*'Таблица вводных'!$G$5))-('Расчет комиссии(Нади)'!$K256+'Таблица вводных'!$E$3+'Таблица вводных'!$F$3)</f>
        <v>-1.3150859133092476</v>
      </c>
      <c r="F256" s="59">
        <f>('Итоговая табл.1чел(все услуги-к'!$F256+('Итоговая табл.1чел(все услуги-к'!$F256*'Таблица вводных'!$G$6))-('Расчет комиссии(Нади)'!$K256+'Таблица вводных'!$E$3+'Таблица вводных'!$F$3)</f>
        <v>21.529164086690756</v>
      </c>
      <c r="G256" s="59">
        <f>('Итоговая табл.1чел(все услуги-к'!$G256+('Итоговая табл.1чел(все услуги-к'!$G256*'Таблица вводных'!$G$7))-('Расчет комиссии(Нади)'!$K256+'Таблица вводных'!$E$3+'Таблица вводных'!$F$3)</f>
        <v>-2.2308359133092477</v>
      </c>
      <c r="H256" s="59">
        <f>'Итоговая табл.1чел(все услуги-к'!$H256-('Расчет комиссии(Нади)'!$K256+'Таблица вводных'!$E$3+'Таблица вводных'!$F$3)</f>
        <v>-2.2308359133092477</v>
      </c>
      <c r="I256" s="59">
        <f>('Итоговая табл.1чел(все услуги-к'!$I256+('Итоговая табл.1чел(все услуги-к'!$I256*'Таблица вводных'!$G$9))-('Расчет комиссии(Нади)'!$K256+'Таблица вводных'!$E$3+'Таблица вводных'!$F$3)</f>
        <v>-2.2308359133092477</v>
      </c>
      <c r="J256" s="13" t="s">
        <v>143</v>
      </c>
    </row>
    <row r="257" spans="1:10" ht="13.2" customHeight="1">
      <c r="A257" s="140"/>
      <c r="B257" s="5">
        <v>45412</v>
      </c>
      <c r="C257" s="6"/>
      <c r="D257" s="59">
        <f>(('Итоговая табл.1чел(все услуги-к'!$D257+('Итоговая табл.1чел(все услуги-к'!$D257*'Таблица вводных'!$G$4)))-('Расчет комиссии(Нади)'!$K257+'Таблица вводных'!$E$3+'Таблица вводных'!$F$3)</f>
        <v>5.4691640866907525</v>
      </c>
      <c r="E257" s="59">
        <f>('Итоговая табл.1чел(все услуги-к'!$E257+('Итоговая табл.1чел(все услуги-к'!$E257*'Таблица вводных'!$G$5))-('Расчет комиссии(Нади)'!$K257+'Таблица вводных'!$E$3+'Таблица вводных'!$F$3)</f>
        <v>-1.3150859133092476</v>
      </c>
      <c r="F257" s="59">
        <f>('Итоговая табл.1чел(все услуги-к'!$F257+('Итоговая табл.1чел(все услуги-к'!$F257*'Таблица вводных'!$G$6))-('Расчет комиссии(Нади)'!$K257+'Таблица вводных'!$E$3+'Таблица вводных'!$F$3)</f>
        <v>21.529164086690756</v>
      </c>
      <c r="G257" s="59">
        <f>('Итоговая табл.1чел(все услуги-к'!$G257+('Итоговая табл.1чел(все услуги-к'!$G257*'Таблица вводных'!$G$7))-('Расчет комиссии(Нади)'!$K257+'Таблица вводных'!$E$3+'Таблица вводных'!$F$3)</f>
        <v>-2.2308359133092477</v>
      </c>
      <c r="H257" s="59">
        <f>'Итоговая табл.1чел(все услуги-к'!$H257-('Расчет комиссии(Нади)'!$K257+'Таблица вводных'!$E$3+'Таблица вводных'!$F$3)</f>
        <v>-2.2308359133092477</v>
      </c>
      <c r="I257" s="59">
        <f>('Итоговая табл.1чел(все услуги-к'!$I257+('Итоговая табл.1чел(все услуги-к'!$I257*'Таблица вводных'!$G$9))-('Расчет комиссии(Нади)'!$K257+'Таблица вводных'!$E$3+'Таблица вводных'!$F$3)</f>
        <v>-2.2308359133092477</v>
      </c>
      <c r="J257" s="13" t="s">
        <v>143</v>
      </c>
    </row>
    <row r="258" spans="1:10" ht="13.2" customHeight="1">
      <c r="A258" s="140"/>
      <c r="B258" s="5">
        <v>45416</v>
      </c>
      <c r="C258" s="15"/>
      <c r="D258" s="59">
        <f>(('Итоговая табл.1чел(все услуги-к'!$D258+('Итоговая табл.1чел(все услуги-к'!$D258*'Таблица вводных'!$G$4)))-('Расчет комиссии(Нади)'!$K258+'Таблица вводных'!$E$3+'Таблица вводных'!$F$3)</f>
        <v>5.4691640866907525</v>
      </c>
      <c r="E258" s="59">
        <f>('Итоговая табл.1чел(все услуги-к'!$E258+('Итоговая табл.1чел(все услуги-к'!$E258*'Таблица вводных'!$G$5))-('Расчет комиссии(Нади)'!$K258+'Таблица вводных'!$E$3+'Таблица вводных'!$F$3)</f>
        <v>-1.3150859133092476</v>
      </c>
      <c r="F258" s="59">
        <f>('Итоговая табл.1чел(все услуги-к'!$F258+('Итоговая табл.1чел(все услуги-к'!$F258*'Таблица вводных'!$G$6))-('Расчет комиссии(Нади)'!$K258+'Таблица вводных'!$E$3+'Таблица вводных'!$F$3)</f>
        <v>21.529164086690756</v>
      </c>
      <c r="G258" s="59">
        <f>('Итоговая табл.1чел(все услуги-к'!$G258+('Итоговая табл.1чел(все услуги-к'!$G258*'Таблица вводных'!$G$7))-('Расчет комиссии(Нади)'!$K258+'Таблица вводных'!$E$3+'Таблица вводных'!$F$3)</f>
        <v>-2.2308359133092477</v>
      </c>
      <c r="H258" s="59">
        <f>'Итоговая табл.1чел(все услуги-к'!$H258-('Расчет комиссии(Нади)'!$K258+'Таблица вводных'!$E$3+'Таблица вводных'!$F$3)</f>
        <v>-2.2308359133092477</v>
      </c>
      <c r="I258" s="59">
        <f>('Итоговая табл.1чел(все услуги-к'!$I258+('Итоговая табл.1чел(все услуги-к'!$I258*'Таблица вводных'!$G$9))-('Расчет комиссии(Нади)'!$K258+'Таблица вводных'!$E$3+'Таблица вводных'!$F$3)</f>
        <v>-2.2308359133092477</v>
      </c>
      <c r="J258" s="13" t="s">
        <v>143</v>
      </c>
    </row>
    <row r="259" spans="1:10" ht="13.2" customHeight="1">
      <c r="A259" s="140"/>
      <c r="B259" s="5">
        <v>45419</v>
      </c>
      <c r="C259" s="15"/>
      <c r="D259" s="59">
        <f>(('Итоговая табл.1чел(все услуги-к'!$D259+('Итоговая табл.1чел(все услуги-к'!$D259*'Таблица вводных'!$G$4)))-('Расчет комиссии(Нади)'!$K259+'Таблица вводных'!$E$3+'Таблица вводных'!$F$3)</f>
        <v>5.4691640866907525</v>
      </c>
      <c r="E259" s="59">
        <f>('Итоговая табл.1чел(все услуги-к'!$E259+('Итоговая табл.1чел(все услуги-к'!$E259*'Таблица вводных'!$G$5))-('Расчет комиссии(Нади)'!$K259+'Таблица вводных'!$E$3+'Таблица вводных'!$F$3)</f>
        <v>-1.3150859133092476</v>
      </c>
      <c r="F259" s="59">
        <f>('Итоговая табл.1чел(все услуги-к'!$F259+('Итоговая табл.1чел(все услуги-к'!$F259*'Таблица вводных'!$G$6))-('Расчет комиссии(Нади)'!$K259+'Таблица вводных'!$E$3+'Таблица вводных'!$F$3)</f>
        <v>21.529164086690756</v>
      </c>
      <c r="G259" s="59">
        <f>('Итоговая табл.1чел(все услуги-к'!$G259+('Итоговая табл.1чел(все услуги-к'!$G259*'Таблица вводных'!$G$7))-('Расчет комиссии(Нади)'!$K259+'Таблица вводных'!$E$3+'Таблица вводных'!$F$3)</f>
        <v>-2.2308359133092477</v>
      </c>
      <c r="H259" s="59">
        <f>'Итоговая табл.1чел(все услуги-к'!$H259-('Расчет комиссии(Нади)'!$K259+'Таблица вводных'!$E$3+'Таблица вводных'!$F$3)</f>
        <v>-2.2308359133092477</v>
      </c>
      <c r="I259" s="59">
        <f>('Итоговая табл.1чел(все услуги-к'!$I259+('Итоговая табл.1чел(все услуги-к'!$I259*'Таблица вводных'!$G$9))-('Расчет комиссии(Нади)'!$K259+'Таблица вводных'!$E$3+'Таблица вводных'!$F$3)</f>
        <v>-2.2308359133092477</v>
      </c>
      <c r="J259" s="13" t="s">
        <v>143</v>
      </c>
    </row>
    <row r="260" spans="1:10" ht="13.2" customHeight="1">
      <c r="A260" s="140"/>
      <c r="B260" s="5">
        <v>45423</v>
      </c>
      <c r="C260" s="15"/>
      <c r="D260" s="59">
        <f>(('Итоговая табл.1чел(все услуги-к'!$D260+('Итоговая табл.1чел(все услуги-к'!$D260*'Таблица вводных'!$G$4)))-('Расчет комиссии(Нади)'!$K260+'Таблица вводных'!$E$3+'Таблица вводных'!$F$3)</f>
        <v>5.4691640866907525</v>
      </c>
      <c r="E260" s="59">
        <f>('Итоговая табл.1чел(все услуги-к'!$E260+('Итоговая табл.1чел(все услуги-к'!$E260*'Таблица вводных'!$G$5))-('Расчет комиссии(Нади)'!$K260+'Таблица вводных'!$E$3+'Таблица вводных'!$F$3)</f>
        <v>-1.3150859133092476</v>
      </c>
      <c r="F260" s="59">
        <f>('Итоговая табл.1чел(все услуги-к'!$F260+('Итоговая табл.1чел(все услуги-к'!$F260*'Таблица вводных'!$G$6))-('Расчет комиссии(Нади)'!$K260+'Таблица вводных'!$E$3+'Таблица вводных'!$F$3)</f>
        <v>21.529164086690756</v>
      </c>
      <c r="G260" s="59">
        <f>('Итоговая табл.1чел(все услуги-к'!$G260+('Итоговая табл.1чел(все услуги-к'!$G260*'Таблица вводных'!$G$7))-('Расчет комиссии(Нади)'!$K260+'Таблица вводных'!$E$3+'Таблица вводных'!$F$3)</f>
        <v>-2.2308359133092477</v>
      </c>
      <c r="H260" s="59">
        <f>'Итоговая табл.1чел(все услуги-к'!$H260-('Расчет комиссии(Нади)'!$K260+'Таблица вводных'!$E$3+'Таблица вводных'!$F$3)</f>
        <v>-2.2308359133092477</v>
      </c>
      <c r="I260" s="59">
        <f>('Итоговая табл.1чел(все услуги-к'!$I260+('Итоговая табл.1чел(все услуги-к'!$I260*'Таблица вводных'!$G$9))-('Расчет комиссии(Нади)'!$K260+'Таблица вводных'!$E$3+'Таблица вводных'!$F$3)</f>
        <v>-2.2308359133092477</v>
      </c>
      <c r="J260" s="13" t="s">
        <v>143</v>
      </c>
    </row>
    <row r="261" spans="1:10" ht="13.2" customHeight="1">
      <c r="A261" s="140"/>
      <c r="B261" s="5">
        <v>45426</v>
      </c>
      <c r="C261" s="6"/>
      <c r="D261" s="59">
        <f>(('Итоговая табл.1чел(все услуги-к'!$D261+('Итоговая табл.1чел(все услуги-к'!$D261*'Таблица вводных'!$G$4)))-('Расчет комиссии(Нади)'!$K261+'Таблица вводных'!$E$3+'Таблица вводных'!$F$3)</f>
        <v>5.4691640866907525</v>
      </c>
      <c r="E261" s="59">
        <f>('Итоговая табл.1чел(все услуги-к'!$E261+('Итоговая табл.1чел(все услуги-к'!$E261*'Таблица вводных'!$G$5))-('Расчет комиссии(Нади)'!$K261+'Таблица вводных'!$E$3+'Таблица вводных'!$F$3)</f>
        <v>-1.3150859133092476</v>
      </c>
      <c r="F261" s="59">
        <f>('Итоговая табл.1чел(все услуги-к'!$F261+('Итоговая табл.1чел(все услуги-к'!$F261*'Таблица вводных'!$G$6))-('Расчет комиссии(Нади)'!$K261+'Таблица вводных'!$E$3+'Таблица вводных'!$F$3)</f>
        <v>21.529164086690756</v>
      </c>
      <c r="G261" s="59">
        <f>('Итоговая табл.1чел(все услуги-к'!$G261+('Итоговая табл.1чел(все услуги-к'!$G261*'Таблица вводных'!$G$7))-('Расчет комиссии(Нади)'!$K261+'Таблица вводных'!$E$3+'Таблица вводных'!$F$3)</f>
        <v>-2.2308359133092477</v>
      </c>
      <c r="H261" s="59">
        <f>'Итоговая табл.1чел(все услуги-к'!$H261-('Расчет комиссии(Нади)'!$K261+'Таблица вводных'!$E$3+'Таблица вводных'!$F$3)</f>
        <v>-2.2308359133092477</v>
      </c>
      <c r="I261" s="59">
        <f>('Итоговая табл.1чел(все услуги-к'!$I261+('Итоговая табл.1чел(все услуги-к'!$I261*'Таблица вводных'!$G$9))-('Расчет комиссии(Нади)'!$K261+'Таблица вводных'!$E$3+'Таблица вводных'!$F$3)</f>
        <v>-2.2308359133092477</v>
      </c>
      <c r="J261" s="13" t="s">
        <v>143</v>
      </c>
    </row>
    <row r="262" spans="1:10" ht="13.2" customHeight="1">
      <c r="A262" s="140"/>
      <c r="B262" s="5">
        <v>45430</v>
      </c>
      <c r="C262" s="15"/>
      <c r="D262" s="59">
        <f>(('Итоговая табл.1чел(все услуги-к'!$D262+('Итоговая табл.1чел(все услуги-к'!$D262*'Таблица вводных'!$G$4)))-('Расчет комиссии(Нади)'!$K262+'Таблица вводных'!$E$3+'Таблица вводных'!$F$3)</f>
        <v>5.4691640866907525</v>
      </c>
      <c r="E262" s="59">
        <f>('Итоговая табл.1чел(все услуги-к'!$E262+('Итоговая табл.1чел(все услуги-к'!$E262*'Таблица вводных'!$G$5))-('Расчет комиссии(Нади)'!$K262+'Таблица вводных'!$E$3+'Таблица вводных'!$F$3)</f>
        <v>-1.3150859133092476</v>
      </c>
      <c r="F262" s="59">
        <f>('Итоговая табл.1чел(все услуги-к'!$F262+('Итоговая табл.1чел(все услуги-к'!$F262*'Таблица вводных'!$G$6))-('Расчет комиссии(Нади)'!$K262+'Таблица вводных'!$E$3+'Таблица вводных'!$F$3)</f>
        <v>21.529164086690756</v>
      </c>
      <c r="G262" s="59">
        <f>('Итоговая табл.1чел(все услуги-к'!$G262+('Итоговая табл.1чел(все услуги-к'!$G262*'Таблица вводных'!$G$7))-('Расчет комиссии(Нади)'!$K262+'Таблица вводных'!$E$3+'Таблица вводных'!$F$3)</f>
        <v>-2.2308359133092477</v>
      </c>
      <c r="H262" s="59">
        <f>'Итоговая табл.1чел(все услуги-к'!$H262-('Расчет комиссии(Нади)'!$K262+'Таблица вводных'!$E$3+'Таблица вводных'!$F$3)</f>
        <v>-2.2308359133092477</v>
      </c>
      <c r="I262" s="59">
        <f>('Итоговая табл.1чел(все услуги-к'!$I262+('Итоговая табл.1чел(все услуги-к'!$I262*'Таблица вводных'!$G$9))-('Расчет комиссии(Нади)'!$K262+'Таблица вводных'!$E$3+'Таблица вводных'!$F$3)</f>
        <v>-2.2308359133092477</v>
      </c>
      <c r="J262" s="13" t="s">
        <v>143</v>
      </c>
    </row>
    <row r="263" spans="1:10" ht="13.2" customHeight="1">
      <c r="A263" s="140"/>
      <c r="B263" s="5">
        <v>45433</v>
      </c>
      <c r="C263" s="15"/>
      <c r="D263" s="59">
        <f>(('Итоговая табл.1чел(все услуги-к'!$D263+('Итоговая табл.1чел(все услуги-к'!$D263*'Таблица вводных'!$G$4)))-('Расчет комиссии(Нади)'!$K263+'Таблица вводных'!$E$3+'Таблица вводных'!$F$3)</f>
        <v>5.4691640866907525</v>
      </c>
      <c r="E263" s="59">
        <f>('Итоговая табл.1чел(все услуги-к'!$E263+('Итоговая табл.1чел(все услуги-к'!$E263*'Таблица вводных'!$G$5))-('Расчет комиссии(Нади)'!$K263+'Таблица вводных'!$E$3+'Таблица вводных'!$F$3)</f>
        <v>-1.3150859133092476</v>
      </c>
      <c r="F263" s="59">
        <f>('Итоговая табл.1чел(все услуги-к'!$F263+('Итоговая табл.1чел(все услуги-к'!$F263*'Таблица вводных'!$G$6))-('Расчет комиссии(Нади)'!$K263+'Таблица вводных'!$E$3+'Таблица вводных'!$F$3)</f>
        <v>21.529164086690756</v>
      </c>
      <c r="G263" s="59">
        <f>('Итоговая табл.1чел(все услуги-к'!$G263+('Итоговая табл.1чел(все услуги-к'!$G263*'Таблица вводных'!$G$7))-('Расчет комиссии(Нади)'!$K263+'Таблица вводных'!$E$3+'Таблица вводных'!$F$3)</f>
        <v>-2.2308359133092477</v>
      </c>
      <c r="H263" s="59">
        <f>'Итоговая табл.1чел(все услуги-к'!$H263-('Расчет комиссии(Нади)'!$K263+'Таблица вводных'!$E$3+'Таблица вводных'!$F$3)</f>
        <v>-2.2308359133092477</v>
      </c>
      <c r="I263" s="59">
        <f>('Итоговая табл.1чел(все услуги-к'!$I263+('Итоговая табл.1чел(все услуги-к'!$I263*'Таблица вводных'!$G$9))-('Расчет комиссии(Нади)'!$K263+'Таблица вводных'!$E$3+'Таблица вводных'!$F$3)</f>
        <v>-2.2308359133092477</v>
      </c>
      <c r="J263" s="13" t="s">
        <v>143</v>
      </c>
    </row>
    <row r="264" spans="1:10" ht="13.2" customHeight="1">
      <c r="A264" s="140"/>
      <c r="B264" s="5">
        <v>45437</v>
      </c>
      <c r="C264" s="6"/>
      <c r="D264" s="59">
        <f>(('Итоговая табл.1чел(все услуги-к'!$D264+('Итоговая табл.1чел(все услуги-к'!$D264*'Таблица вводных'!$G$4)))-('Расчет комиссии(Нади)'!$K264+'Таблица вводных'!$E$3+'Таблица вводных'!$F$3)</f>
        <v>5.4691640866907525</v>
      </c>
      <c r="E264" s="59">
        <f>('Итоговая табл.1чел(все услуги-к'!$E264+('Итоговая табл.1чел(все услуги-к'!$E264*'Таблица вводных'!$G$5))-('Расчет комиссии(Нади)'!$K264+'Таблица вводных'!$E$3+'Таблица вводных'!$F$3)</f>
        <v>-1.3150859133092476</v>
      </c>
      <c r="F264" s="59">
        <f>('Итоговая табл.1чел(все услуги-к'!$F264+('Итоговая табл.1чел(все услуги-к'!$F264*'Таблица вводных'!$G$6))-('Расчет комиссии(Нади)'!$K264+'Таблица вводных'!$E$3+'Таблица вводных'!$F$3)</f>
        <v>21.529164086690756</v>
      </c>
      <c r="G264" s="59">
        <f>('Итоговая табл.1чел(все услуги-к'!$G264+('Итоговая табл.1чел(все услуги-к'!$G264*'Таблица вводных'!$G$7))-('Расчет комиссии(Нади)'!$K264+'Таблица вводных'!$E$3+'Таблица вводных'!$F$3)</f>
        <v>-2.2308359133092477</v>
      </c>
      <c r="H264" s="59">
        <f>'Итоговая табл.1чел(все услуги-к'!$H264-('Расчет комиссии(Нади)'!$K264+'Таблица вводных'!$E$3+'Таблица вводных'!$F$3)</f>
        <v>-2.2308359133092477</v>
      </c>
      <c r="I264" s="59">
        <f>('Итоговая табл.1чел(все услуги-к'!$I264+('Итоговая табл.1чел(все услуги-к'!$I264*'Таблица вводных'!$G$9))-('Расчет комиссии(Нади)'!$K264+'Таблица вводных'!$E$3+'Таблица вводных'!$F$3)</f>
        <v>-2.2308359133092477</v>
      </c>
      <c r="J264" s="13" t="s">
        <v>143</v>
      </c>
    </row>
    <row r="265" spans="1:10" ht="13.2" customHeight="1">
      <c r="A265" s="140"/>
      <c r="B265" s="5">
        <v>45440</v>
      </c>
      <c r="C265" s="15"/>
      <c r="D265" s="59">
        <f>(('Итоговая табл.1чел(все услуги-к'!$D265+('Итоговая табл.1чел(все услуги-к'!$D265*'Таблица вводных'!$G$4)))-('Расчет комиссии(Нади)'!$K265+'Таблица вводных'!$E$3+'Таблица вводных'!$F$3)</f>
        <v>5.4691640866907525</v>
      </c>
      <c r="E265" s="59">
        <f>('Итоговая табл.1чел(все услуги-к'!$E265+('Итоговая табл.1чел(все услуги-к'!$E265*'Таблица вводных'!$G$5))-('Расчет комиссии(Нади)'!$K265+'Таблица вводных'!$E$3+'Таблица вводных'!$F$3)</f>
        <v>-1.3150859133092476</v>
      </c>
      <c r="F265" s="59">
        <f>('Итоговая табл.1чел(все услуги-к'!$F265+('Итоговая табл.1чел(все услуги-к'!$F265*'Таблица вводных'!$G$6))-('Расчет комиссии(Нади)'!$K265+'Таблица вводных'!$E$3+'Таблица вводных'!$F$3)</f>
        <v>21.529164086690756</v>
      </c>
      <c r="G265" s="59">
        <f>('Итоговая табл.1чел(все услуги-к'!$G265+('Итоговая табл.1чел(все услуги-к'!$G265*'Таблица вводных'!$G$7))-('Расчет комиссии(Нади)'!$K265+'Таблица вводных'!$E$3+'Таблица вводных'!$F$3)</f>
        <v>-2.2308359133092477</v>
      </c>
      <c r="H265" s="59">
        <f>'Итоговая табл.1чел(все услуги-к'!$H265-('Расчет комиссии(Нади)'!$K265+'Таблица вводных'!$E$3+'Таблица вводных'!$F$3)</f>
        <v>-2.2308359133092477</v>
      </c>
      <c r="I265" s="59">
        <f>('Итоговая табл.1чел(все услуги-к'!$I265+('Итоговая табл.1чел(все услуги-к'!$I265*'Таблица вводных'!$G$9))-('Расчет комиссии(Нади)'!$K265+'Таблица вводных'!$E$3+'Таблица вводных'!$F$3)</f>
        <v>-2.2308359133092477</v>
      </c>
      <c r="J265" s="13" t="s">
        <v>143</v>
      </c>
    </row>
    <row r="266" spans="1:10" ht="13.2" customHeight="1">
      <c r="A266" s="140"/>
      <c r="B266" s="5"/>
      <c r="C266" s="6"/>
      <c r="D266" s="59">
        <f>(('Итоговая табл.1чел(все услуги-к'!$D266+('Итоговая табл.1чел(все услуги-к'!$D266*'Таблица вводных'!$G$4)))-('Расчет комиссии(Нади)'!$K266+'Таблица вводных'!$E$3+'Таблица вводных'!$F$3)</f>
        <v>5.4691640866907525</v>
      </c>
      <c r="E266" s="59">
        <f>('Итоговая табл.1чел(все услуги-к'!$E266+('Итоговая табл.1чел(все услуги-к'!$E266*'Таблица вводных'!$G$5))-('Расчет комиссии(Нади)'!$K266+'Таблица вводных'!$E$3+'Таблица вводных'!$F$3)</f>
        <v>-1.3150859133092476</v>
      </c>
      <c r="F266" s="59">
        <f>('Итоговая табл.1чел(все услуги-к'!$F266+('Итоговая табл.1чел(все услуги-к'!$F266*'Таблица вводных'!$G$6))-('Расчет комиссии(Нади)'!$K266+'Таблица вводных'!$E$3+'Таблица вводных'!$F$3)</f>
        <v>21.529164086690756</v>
      </c>
      <c r="G266" s="59">
        <f>('Итоговая табл.1чел(все услуги-к'!$G266+('Итоговая табл.1чел(все услуги-к'!$G266*'Таблица вводных'!$G$7))-('Расчет комиссии(Нади)'!$K266+'Таблица вводных'!$E$3+'Таблица вводных'!$F$3)</f>
        <v>-2.2308359133092477</v>
      </c>
      <c r="H266" s="59">
        <f>'Итоговая табл.1чел(все услуги-к'!$H266-('Расчет комиссии(Нади)'!$K266+'Таблица вводных'!$E$3+'Таблица вводных'!$F$3)</f>
        <v>-2.2308359133092477</v>
      </c>
      <c r="I266" s="59">
        <f>('Итоговая табл.1чел(все услуги-к'!$I266+('Итоговая табл.1чел(все услуги-к'!$I266*'Таблица вводных'!$G$9))-('Расчет комиссии(Нади)'!$K266+'Таблица вводных'!$E$3+'Таблица вводных'!$F$3)</f>
        <v>-2.2308359133092477</v>
      </c>
      <c r="J266" s="13" t="s">
        <v>143</v>
      </c>
    </row>
    <row r="267" spans="1:10" ht="13.2" customHeight="1">
      <c r="A267" s="140"/>
      <c r="B267" s="5"/>
      <c r="C267" s="6"/>
      <c r="D267" s="59">
        <f>(('Итоговая табл.1чел(все услуги-к'!$D267+('Итоговая табл.1чел(все услуги-к'!$D267*'Таблица вводных'!$G$4)))-('Расчет комиссии(Нади)'!$K267+'Таблица вводных'!$E$3+'Таблица вводных'!$F$3)</f>
        <v>5.4691640866907525</v>
      </c>
      <c r="E267" s="59">
        <f>('Итоговая табл.1чел(все услуги-к'!$E267+('Итоговая табл.1чел(все услуги-к'!$E267*'Таблица вводных'!$G$5))-('Расчет комиссии(Нади)'!$K267+'Таблица вводных'!$E$3+'Таблица вводных'!$F$3)</f>
        <v>-1.3150859133092476</v>
      </c>
      <c r="F267" s="59">
        <f>('Итоговая табл.1чел(все услуги-к'!$F267+('Итоговая табл.1чел(все услуги-к'!$F267*'Таблица вводных'!$G$6))-('Расчет комиссии(Нади)'!$K267+'Таблица вводных'!$E$3+'Таблица вводных'!$F$3)</f>
        <v>21.529164086690756</v>
      </c>
      <c r="G267" s="59">
        <f>('Итоговая табл.1чел(все услуги-к'!$G267+('Итоговая табл.1чел(все услуги-к'!$G267*'Таблица вводных'!$G$7))-('Расчет комиссии(Нади)'!$K267+'Таблица вводных'!$E$3+'Таблица вводных'!$F$3)</f>
        <v>-2.2308359133092477</v>
      </c>
      <c r="H267" s="59">
        <f>'Итоговая табл.1чел(все услуги-к'!$H267-('Расчет комиссии(Нади)'!$K267+'Таблица вводных'!$E$3+'Таблица вводных'!$F$3)</f>
        <v>-2.2308359133092477</v>
      </c>
      <c r="I267" s="59">
        <f>('Итоговая табл.1чел(все услуги-к'!$I267+('Итоговая табл.1чел(все услуги-к'!$I267*'Таблица вводных'!$G$9))-('Расчет комиссии(Нади)'!$K267+'Таблица вводных'!$E$3+'Таблица вводных'!$F$3)</f>
        <v>-2.2308359133092477</v>
      </c>
      <c r="J267" s="13" t="s">
        <v>143</v>
      </c>
    </row>
    <row r="268" spans="1:10" ht="13.2" customHeight="1">
      <c r="A268" s="140"/>
      <c r="B268" s="5"/>
      <c r="C268" s="15"/>
      <c r="D268" s="59">
        <f>(('Итоговая табл.1чел(все услуги-к'!$D268+('Итоговая табл.1чел(все услуги-к'!$D268*'Таблица вводных'!$G$4)))-('Расчет комиссии(Нади)'!$K268+'Таблица вводных'!$E$3+'Таблица вводных'!$F$3)</f>
        <v>5.4691640866907525</v>
      </c>
      <c r="E268" s="59">
        <f>('Итоговая табл.1чел(все услуги-к'!$E268+('Итоговая табл.1чел(все услуги-к'!$E268*'Таблица вводных'!$G$5))-('Расчет комиссии(Нади)'!$K268+'Таблица вводных'!$E$3+'Таблица вводных'!$F$3)</f>
        <v>-1.3150859133092476</v>
      </c>
      <c r="F268" s="59">
        <f>('Итоговая табл.1чел(все услуги-к'!$F268+('Итоговая табл.1чел(все услуги-к'!$F268*'Таблица вводных'!$G$6))-('Расчет комиссии(Нади)'!$K268+'Таблица вводных'!$E$3+'Таблица вводных'!$F$3)</f>
        <v>21.529164086690756</v>
      </c>
      <c r="G268" s="59">
        <f>('Итоговая табл.1чел(все услуги-к'!$G268+('Итоговая табл.1чел(все услуги-к'!$G268*'Таблица вводных'!$G$7))-('Расчет комиссии(Нади)'!$K268+'Таблица вводных'!$E$3+'Таблица вводных'!$F$3)</f>
        <v>-2.2308359133092477</v>
      </c>
      <c r="H268" s="59">
        <f>'Итоговая табл.1чел(все услуги-к'!$H268-('Расчет комиссии(Нади)'!$K268+'Таблица вводных'!$E$3+'Таблица вводных'!$F$3)</f>
        <v>-2.2308359133092477</v>
      </c>
      <c r="I268" s="59">
        <f>('Итоговая табл.1чел(все услуги-к'!$I268+('Итоговая табл.1чел(все услуги-к'!$I268*'Таблица вводных'!$G$9))-('Расчет комиссии(Нади)'!$K268+'Таблица вводных'!$E$3+'Таблица вводных'!$F$3)</f>
        <v>-2.2308359133092477</v>
      </c>
      <c r="J268" s="13" t="s">
        <v>143</v>
      </c>
    </row>
    <row r="269" spans="1:10" ht="13.2" customHeight="1">
      <c r="A269" s="140"/>
      <c r="B269" s="5"/>
      <c r="C269" s="6"/>
      <c r="D269" s="59">
        <f>(('Итоговая табл.1чел(все услуги-к'!$D269+('Итоговая табл.1чел(все услуги-к'!$D269*'Таблица вводных'!$G$4)))-('Расчет комиссии(Нади)'!$K269+'Таблица вводных'!$E$3+'Таблица вводных'!$F$3)</f>
        <v>5.4691640866907525</v>
      </c>
      <c r="E269" s="59">
        <f>('Итоговая табл.1чел(все услуги-к'!$E269+('Итоговая табл.1чел(все услуги-к'!$E269*'Таблица вводных'!$G$5))-('Расчет комиссии(Нади)'!$K269+'Таблица вводных'!$E$3+'Таблица вводных'!$F$3)</f>
        <v>-1.3150859133092476</v>
      </c>
      <c r="F269" s="59">
        <f>('Итоговая табл.1чел(все услуги-к'!$F269+('Итоговая табл.1чел(все услуги-к'!$F269*'Таблица вводных'!$G$6))-('Расчет комиссии(Нади)'!$K269+'Таблица вводных'!$E$3+'Таблица вводных'!$F$3)</f>
        <v>21.529164086690756</v>
      </c>
      <c r="G269" s="59">
        <f>('Итоговая табл.1чел(все услуги-к'!$G269+('Итоговая табл.1чел(все услуги-к'!$G269*'Таблица вводных'!$G$7))-('Расчет комиссии(Нади)'!$K269+'Таблица вводных'!$E$3+'Таблица вводных'!$F$3)</f>
        <v>-2.2308359133092477</v>
      </c>
      <c r="H269" s="59">
        <f>'Итоговая табл.1чел(все услуги-к'!$H269-('Расчет комиссии(Нади)'!$K269+'Таблица вводных'!$E$3+'Таблица вводных'!$F$3)</f>
        <v>-2.2308359133092477</v>
      </c>
      <c r="I269" s="59">
        <f>('Итоговая табл.1чел(все услуги-к'!$I269+('Итоговая табл.1чел(все услуги-к'!$I269*'Таблица вводных'!$G$9))-('Расчет комиссии(Нади)'!$K269+'Таблица вводных'!$E$3+'Таблица вводных'!$F$3)</f>
        <v>-2.2308359133092477</v>
      </c>
      <c r="J269" s="13" t="s">
        <v>143</v>
      </c>
    </row>
    <row r="270" spans="1:10" ht="13.2" customHeight="1">
      <c r="A270" s="140"/>
      <c r="B270" s="5"/>
      <c r="C270" s="15"/>
      <c r="D270" s="59">
        <f>(('Итоговая табл.1чел(все услуги-к'!$D270+('Итоговая табл.1чел(все услуги-к'!$D270*'Таблица вводных'!$G$4)))-('Расчет комиссии(Нади)'!$K270+'Таблица вводных'!$E$3+'Таблица вводных'!$F$3)</f>
        <v>5.4691640866907525</v>
      </c>
      <c r="E270" s="59">
        <f>('Итоговая табл.1чел(все услуги-к'!$E270+('Итоговая табл.1чел(все услуги-к'!$E270*'Таблица вводных'!$G$5))-('Расчет комиссии(Нади)'!$K270+'Таблица вводных'!$E$3+'Таблица вводных'!$F$3)</f>
        <v>-1.3150859133092476</v>
      </c>
      <c r="F270" s="59">
        <f>('Итоговая табл.1чел(все услуги-к'!$F270+('Итоговая табл.1чел(все услуги-к'!$F270*'Таблица вводных'!$G$6))-('Расчет комиссии(Нади)'!$K270+'Таблица вводных'!$E$3+'Таблица вводных'!$F$3)</f>
        <v>21.529164086690756</v>
      </c>
      <c r="G270" s="59">
        <f>('Итоговая табл.1чел(все услуги-к'!$G270+('Итоговая табл.1чел(все услуги-к'!$G270*'Таблица вводных'!$G$7))-('Расчет комиссии(Нади)'!$K270+'Таблица вводных'!$E$3+'Таблица вводных'!$F$3)</f>
        <v>-2.2308359133092477</v>
      </c>
      <c r="H270" s="59">
        <f>'Итоговая табл.1чел(все услуги-к'!$H270-('Расчет комиссии(Нади)'!$K270+'Таблица вводных'!$E$3+'Таблица вводных'!$F$3)</f>
        <v>-2.2308359133092477</v>
      </c>
      <c r="I270" s="59">
        <f>('Итоговая табл.1чел(все услуги-к'!$I270+('Итоговая табл.1чел(все услуги-к'!$I270*'Таблица вводных'!$G$9))-('Расчет комиссии(Нади)'!$K270+'Таблица вводных'!$E$3+'Таблица вводных'!$F$3)</f>
        <v>-2.2308359133092477</v>
      </c>
      <c r="J270" s="13" t="s">
        <v>143</v>
      </c>
    </row>
    <row r="271" spans="1:10" ht="13.2" customHeight="1">
      <c r="A271" s="141"/>
      <c r="B271" s="18"/>
      <c r="C271" s="19"/>
      <c r="D271" s="59">
        <f>(('Итоговая табл.1чел(все услуги-к'!$D271+('Итоговая табл.1чел(все услуги-к'!$D271*'Таблица вводных'!$G$4)))-('Расчет комиссии(Нади)'!$K271+'Таблица вводных'!$E$3+'Таблица вводных'!$F$3)</f>
        <v>5.4691640866907525</v>
      </c>
      <c r="E271" s="59">
        <f>('Итоговая табл.1чел(все услуги-к'!$E271+('Итоговая табл.1чел(все услуги-к'!$E271*'Таблица вводных'!$G$5))-('Расчет комиссии(Нади)'!$K271+'Таблица вводных'!$E$3+'Таблица вводных'!$F$3)</f>
        <v>-1.3150859133092476</v>
      </c>
      <c r="F271" s="59">
        <f>('Итоговая табл.1чел(все услуги-к'!$F271+('Итоговая табл.1чел(все услуги-к'!$F271*'Таблица вводных'!$G$6))-('Расчет комиссии(Нади)'!$K271+'Таблица вводных'!$E$3+'Таблица вводных'!$F$3)</f>
        <v>21.529164086690756</v>
      </c>
      <c r="G271" s="59">
        <f>('Итоговая табл.1чел(все услуги-к'!$G271+('Итоговая табл.1чел(все услуги-к'!$G271*'Таблица вводных'!$G$7))-('Расчет комиссии(Нади)'!$K271+'Таблица вводных'!$E$3+'Таблица вводных'!$F$3)</f>
        <v>-2.2308359133092477</v>
      </c>
      <c r="H271" s="59">
        <f>'Итоговая табл.1чел(все услуги-к'!$H271-('Расчет комиссии(Нади)'!$K271+'Таблица вводных'!$E$3+'Таблица вводных'!$F$3)</f>
        <v>-2.2308359133092477</v>
      </c>
      <c r="I271" s="59">
        <f>('Итоговая табл.1чел(все услуги-к'!$I271+('Итоговая табл.1чел(все услуги-к'!$I271*'Таблица вводных'!$G$9))-('Расчет комиссии(Нади)'!$K271+'Таблица вводных'!$E$3+'Таблица вводных'!$F$3)</f>
        <v>-2.2308359133092477</v>
      </c>
      <c r="J271" s="22" t="s">
        <v>143</v>
      </c>
    </row>
    <row r="272" spans="1:10" ht="13.2" customHeight="1">
      <c r="A272" s="142" t="s">
        <v>169</v>
      </c>
      <c r="B272" s="5">
        <v>45402</v>
      </c>
      <c r="C272" s="97"/>
      <c r="D272" s="59">
        <f>(('Итоговая табл.1чел(все услуги-к'!$D272+('Итоговая табл.1чел(все услуги-к'!$D272*'Таблица вводных'!$G$4)))-('Расчет комиссии(Нади)'!$K272+'Таблица вводных'!$E$3+'Таблица вводных'!$F$3)</f>
        <v>5.469164086690756</v>
      </c>
      <c r="E272" s="59">
        <f>('Итоговая табл.1чел(все услуги-к'!$E272+('Итоговая табл.1чел(все услуги-к'!$E272*'Таблица вводных'!$G$5))-('Расчет комиссии(Нади)'!$K272+'Таблица вводных'!$E$3+'Таблица вводных'!$F$3)</f>
        <v>-1.3150859133092441</v>
      </c>
      <c r="F272" s="59">
        <f>('Итоговая табл.1чел(все услуги-к'!$F272+('Итоговая табл.1чел(все услуги-к'!$F272*'Таблица вводных'!$G$6))-('Расчет комиссии(Нади)'!$K272+'Таблица вводных'!$E$3+'Таблица вводных'!$F$3)</f>
        <v>21.529164086690756</v>
      </c>
      <c r="G272" s="59">
        <f>('Итоговая табл.1чел(все услуги-к'!$G272+('Итоговая табл.1чел(все услуги-к'!$G272*'Таблица вводных'!$G$7))-('Расчет комиссии(Нади)'!$K272+'Таблица вводных'!$E$3+'Таблица вводных'!$F$3)</f>
        <v>-2.2308359133092441</v>
      </c>
      <c r="H272" s="59">
        <f>'Итоговая табл.1чел(все услуги-к'!$H272-('Расчет комиссии(Нади)'!$K272+'Таблица вводных'!$E$3+'Таблица вводных'!$F$3)</f>
        <v>-2.2308359133092441</v>
      </c>
      <c r="I272" s="59">
        <f>('Итоговая табл.1чел(все услуги-к'!$I272+('Итоговая табл.1чел(все услуги-к'!$I272*'Таблица вводных'!$G$9))-('Расчет комиссии(Нади)'!$K272+'Таблица вводных'!$E$3+'Таблица вводных'!$F$3)</f>
        <v>-2.2308359133092441</v>
      </c>
      <c r="J272" s="10" t="s">
        <v>170</v>
      </c>
    </row>
    <row r="273" spans="1:10" ht="13.2" customHeight="1">
      <c r="A273" s="140"/>
      <c r="B273" s="5">
        <v>45405</v>
      </c>
      <c r="C273" s="6"/>
      <c r="D273" s="59">
        <f>(('Итоговая табл.1чел(все услуги-к'!$D273+('Итоговая табл.1чел(все услуги-к'!$D273*'Таблица вводных'!$G$4)))-('Расчет комиссии(Нади)'!$K273+'Таблица вводных'!$E$3+'Таблица вводных'!$F$3)</f>
        <v>5.469164086690756</v>
      </c>
      <c r="E273" s="59">
        <f>('Итоговая табл.1чел(все услуги-к'!$E273+('Итоговая табл.1чел(все услуги-к'!$E273*'Таблица вводных'!$G$5))-('Расчет комиссии(Нади)'!$K273+'Таблица вводных'!$E$3+'Таблица вводных'!$F$3)</f>
        <v>-1.3150859133092441</v>
      </c>
      <c r="F273" s="59">
        <f>('Итоговая табл.1чел(все услуги-к'!$F273+('Итоговая табл.1чел(все услуги-к'!$F273*'Таблица вводных'!$G$6))-('Расчет комиссии(Нади)'!$K273+'Таблица вводных'!$E$3+'Таблица вводных'!$F$3)</f>
        <v>21.529164086690756</v>
      </c>
      <c r="G273" s="59">
        <f>('Итоговая табл.1чел(все услуги-к'!$G273+('Итоговая табл.1чел(все услуги-к'!$G273*'Таблица вводных'!$G$7))-('Расчет комиссии(Нади)'!$K273+'Таблица вводных'!$E$3+'Таблица вводных'!$F$3)</f>
        <v>-2.2308359133092441</v>
      </c>
      <c r="H273" s="59">
        <f>'Итоговая табл.1чел(все услуги-к'!$H273-('Расчет комиссии(Нади)'!$K273+'Таблица вводных'!$E$3+'Таблица вводных'!$F$3)</f>
        <v>-2.2308359133092441</v>
      </c>
      <c r="I273" s="59">
        <f>('Итоговая табл.1чел(все услуги-к'!$I273+('Итоговая табл.1чел(все услуги-к'!$I273*'Таблица вводных'!$G$9))-('Расчет комиссии(Нади)'!$K273+'Таблица вводных'!$E$3+'Таблица вводных'!$F$3)</f>
        <v>-2.2308359133092441</v>
      </c>
      <c r="J273" s="13" t="s">
        <v>170</v>
      </c>
    </row>
    <row r="274" spans="1:10" ht="13.2" customHeight="1">
      <c r="A274" s="140"/>
      <c r="B274" s="5">
        <v>45409</v>
      </c>
      <c r="C274" s="15"/>
      <c r="D274" s="59">
        <f>(('Итоговая табл.1чел(все услуги-к'!$D274+('Итоговая табл.1чел(все услуги-к'!$D274*'Таблица вводных'!$G$4)))-('Расчет комиссии(Нади)'!$K274+'Таблица вводных'!$E$3+'Таблица вводных'!$F$3)</f>
        <v>5.469164086690756</v>
      </c>
      <c r="E274" s="59">
        <f>('Итоговая табл.1чел(все услуги-к'!$E274+('Итоговая табл.1чел(все услуги-к'!$E274*'Таблица вводных'!$G$5))-('Расчет комиссии(Нади)'!$K274+'Таблица вводных'!$E$3+'Таблица вводных'!$F$3)</f>
        <v>-1.3150859133092441</v>
      </c>
      <c r="F274" s="59">
        <f>('Итоговая табл.1чел(все услуги-к'!$F274+('Итоговая табл.1чел(все услуги-к'!$F274*'Таблица вводных'!$G$6))-('Расчет комиссии(Нади)'!$K274+'Таблица вводных'!$E$3+'Таблица вводных'!$F$3)</f>
        <v>21.529164086690756</v>
      </c>
      <c r="G274" s="59">
        <f>('Итоговая табл.1чел(все услуги-к'!$G274+('Итоговая табл.1чел(все услуги-к'!$G274*'Таблица вводных'!$G$7))-('Расчет комиссии(Нади)'!$K274+'Таблица вводных'!$E$3+'Таблица вводных'!$F$3)</f>
        <v>-2.2308359133092441</v>
      </c>
      <c r="H274" s="59">
        <f>'Итоговая табл.1чел(все услуги-к'!$H274-('Расчет комиссии(Нади)'!$K274+'Таблица вводных'!$E$3+'Таблица вводных'!$F$3)</f>
        <v>-2.2308359133092441</v>
      </c>
      <c r="I274" s="59">
        <f>('Итоговая табл.1чел(все услуги-к'!$I274+('Итоговая табл.1чел(все услуги-к'!$I274*'Таблица вводных'!$G$9))-('Расчет комиссии(Нади)'!$K274+'Таблица вводных'!$E$3+'Таблица вводных'!$F$3)</f>
        <v>-2.2308359133092441</v>
      </c>
      <c r="J274" s="13" t="s">
        <v>170</v>
      </c>
    </row>
    <row r="275" spans="1:10" ht="13.2" customHeight="1">
      <c r="A275" s="140"/>
      <c r="B275" s="5">
        <v>45412</v>
      </c>
      <c r="C275" s="6"/>
      <c r="D275" s="59">
        <f>(('Итоговая табл.1чел(все услуги-к'!$D275+('Итоговая табл.1чел(все услуги-к'!$D275*'Таблица вводных'!$G$4)))-('Расчет комиссии(Нади)'!$K275+'Таблица вводных'!$E$3+'Таблица вводных'!$F$3)</f>
        <v>5.469164086690756</v>
      </c>
      <c r="E275" s="59">
        <f>('Итоговая табл.1чел(все услуги-к'!$E275+('Итоговая табл.1чел(все услуги-к'!$E275*'Таблица вводных'!$G$5))-('Расчет комиссии(Нади)'!$K275+'Таблица вводных'!$E$3+'Таблица вводных'!$F$3)</f>
        <v>-1.3150859133092441</v>
      </c>
      <c r="F275" s="59">
        <f>('Итоговая табл.1чел(все услуги-к'!$F275+('Итоговая табл.1чел(все услуги-к'!$F275*'Таблица вводных'!$G$6))-('Расчет комиссии(Нади)'!$K275+'Таблица вводных'!$E$3+'Таблица вводных'!$F$3)</f>
        <v>21.529164086690756</v>
      </c>
      <c r="G275" s="59">
        <f>('Итоговая табл.1чел(все услуги-к'!$G275+('Итоговая табл.1чел(все услуги-к'!$G275*'Таблица вводных'!$G$7))-('Расчет комиссии(Нади)'!$K275+'Таблица вводных'!$E$3+'Таблица вводных'!$F$3)</f>
        <v>-2.2308359133092441</v>
      </c>
      <c r="H275" s="59">
        <f>'Итоговая табл.1чел(все услуги-к'!$H275-('Расчет комиссии(Нади)'!$K275+'Таблица вводных'!$E$3+'Таблица вводных'!$F$3)</f>
        <v>-2.2308359133092441</v>
      </c>
      <c r="I275" s="59">
        <f>('Итоговая табл.1чел(все услуги-к'!$I275+('Итоговая табл.1чел(все услуги-к'!$I275*'Таблица вводных'!$G$9))-('Расчет комиссии(Нади)'!$K275+'Таблица вводных'!$E$3+'Таблица вводных'!$F$3)</f>
        <v>-2.2308359133092441</v>
      </c>
      <c r="J275" s="13" t="s">
        <v>170</v>
      </c>
    </row>
    <row r="276" spans="1:10" ht="13.2" customHeight="1">
      <c r="A276" s="140"/>
      <c r="B276" s="5">
        <v>45416</v>
      </c>
      <c r="C276" s="15"/>
      <c r="D276" s="59">
        <f>(('Итоговая табл.1чел(все услуги-к'!$D276+('Итоговая табл.1чел(все услуги-к'!$D276*'Таблица вводных'!$G$4)))-('Расчет комиссии(Нади)'!$K276+'Таблица вводных'!$E$3+'Таблица вводных'!$F$3)</f>
        <v>5.469164086690756</v>
      </c>
      <c r="E276" s="59">
        <f>('Итоговая табл.1чел(все услуги-к'!$E276+('Итоговая табл.1чел(все услуги-к'!$E276*'Таблица вводных'!$G$5))-('Расчет комиссии(Нади)'!$K276+'Таблица вводных'!$E$3+'Таблица вводных'!$F$3)</f>
        <v>-1.3150859133092441</v>
      </c>
      <c r="F276" s="59">
        <f>('Итоговая табл.1чел(все услуги-к'!$F276+('Итоговая табл.1чел(все услуги-к'!$F276*'Таблица вводных'!$G$6))-('Расчет комиссии(Нади)'!$K276+'Таблица вводных'!$E$3+'Таблица вводных'!$F$3)</f>
        <v>21.529164086690756</v>
      </c>
      <c r="G276" s="59">
        <f>('Итоговая табл.1чел(все услуги-к'!$G276+('Итоговая табл.1чел(все услуги-к'!$G276*'Таблица вводных'!$G$7))-('Расчет комиссии(Нади)'!$K276+'Таблица вводных'!$E$3+'Таблица вводных'!$F$3)</f>
        <v>-2.2308359133092441</v>
      </c>
      <c r="H276" s="59">
        <f>'Итоговая табл.1чел(все услуги-к'!$H276-('Расчет комиссии(Нади)'!$K276+'Таблица вводных'!$E$3+'Таблица вводных'!$F$3)</f>
        <v>-2.2308359133092441</v>
      </c>
      <c r="I276" s="59">
        <f>('Итоговая табл.1чел(все услуги-к'!$I276+('Итоговая табл.1чел(все услуги-к'!$I276*'Таблица вводных'!$G$9))-('Расчет комиссии(Нади)'!$K276+'Таблица вводных'!$E$3+'Таблица вводных'!$F$3)</f>
        <v>-2.2308359133092441</v>
      </c>
      <c r="J276" s="13" t="s">
        <v>170</v>
      </c>
    </row>
    <row r="277" spans="1:10" ht="13.2" customHeight="1">
      <c r="A277" s="140"/>
      <c r="B277" s="5">
        <v>45419</v>
      </c>
      <c r="C277" s="15"/>
      <c r="D277" s="59">
        <f>(('Итоговая табл.1чел(все услуги-к'!$D277+('Итоговая табл.1чел(все услуги-к'!$D277*'Таблица вводных'!$G$4)))-('Расчет комиссии(Нади)'!$K277+'Таблица вводных'!$E$3+'Таблица вводных'!$F$3)</f>
        <v>5.469164086690756</v>
      </c>
      <c r="E277" s="59">
        <f>('Итоговая табл.1чел(все услуги-к'!$E277+('Итоговая табл.1чел(все услуги-к'!$E277*'Таблица вводных'!$G$5))-('Расчет комиссии(Нади)'!$K277+'Таблица вводных'!$E$3+'Таблица вводных'!$F$3)</f>
        <v>-1.3150859133092441</v>
      </c>
      <c r="F277" s="59">
        <f>('Итоговая табл.1чел(все услуги-к'!$F277+('Итоговая табл.1чел(все услуги-к'!$F277*'Таблица вводных'!$G$6))-('Расчет комиссии(Нади)'!$K277+'Таблица вводных'!$E$3+'Таблица вводных'!$F$3)</f>
        <v>21.529164086690756</v>
      </c>
      <c r="G277" s="59">
        <f>('Итоговая табл.1чел(все услуги-к'!$G277+('Итоговая табл.1чел(все услуги-к'!$G277*'Таблица вводных'!$G$7))-('Расчет комиссии(Нади)'!$K277+'Таблица вводных'!$E$3+'Таблица вводных'!$F$3)</f>
        <v>-2.2308359133092441</v>
      </c>
      <c r="H277" s="59">
        <f>'Итоговая табл.1чел(все услуги-к'!$H277-('Расчет комиссии(Нади)'!$K277+'Таблица вводных'!$E$3+'Таблица вводных'!$F$3)</f>
        <v>-2.2308359133092441</v>
      </c>
      <c r="I277" s="59">
        <f>('Итоговая табл.1чел(все услуги-к'!$I277+('Итоговая табл.1чел(все услуги-к'!$I277*'Таблица вводных'!$G$9))-('Расчет комиссии(Нади)'!$K277+'Таблица вводных'!$E$3+'Таблица вводных'!$F$3)</f>
        <v>-2.2308359133092441</v>
      </c>
      <c r="J277" s="13" t="s">
        <v>170</v>
      </c>
    </row>
    <row r="278" spans="1:10" ht="13.2" customHeight="1">
      <c r="A278" s="140"/>
      <c r="B278" s="5">
        <v>45423</v>
      </c>
      <c r="C278" s="15"/>
      <c r="D278" s="59">
        <f>(('Итоговая табл.1чел(все услуги-к'!$D278+('Итоговая табл.1чел(все услуги-к'!$D278*'Таблица вводных'!$G$4)))-('Расчет комиссии(Нади)'!$K278+'Таблица вводных'!$E$3+'Таблица вводных'!$F$3)</f>
        <v>5.469164086690756</v>
      </c>
      <c r="E278" s="59">
        <f>('Итоговая табл.1чел(все услуги-к'!$E278+('Итоговая табл.1чел(все услуги-к'!$E278*'Таблица вводных'!$G$5))-('Расчет комиссии(Нади)'!$K278+'Таблица вводных'!$E$3+'Таблица вводных'!$F$3)</f>
        <v>-1.3150859133092441</v>
      </c>
      <c r="F278" s="59">
        <f>('Итоговая табл.1чел(все услуги-к'!$F278+('Итоговая табл.1чел(все услуги-к'!$F278*'Таблица вводных'!$G$6))-('Расчет комиссии(Нади)'!$K278+'Таблица вводных'!$E$3+'Таблица вводных'!$F$3)</f>
        <v>21.529164086690756</v>
      </c>
      <c r="G278" s="59">
        <f>('Итоговая табл.1чел(все услуги-к'!$G278+('Итоговая табл.1чел(все услуги-к'!$G278*'Таблица вводных'!$G$7))-('Расчет комиссии(Нади)'!$K278+'Таблица вводных'!$E$3+'Таблица вводных'!$F$3)</f>
        <v>-2.2308359133092441</v>
      </c>
      <c r="H278" s="59">
        <f>'Итоговая табл.1чел(все услуги-к'!$H278-('Расчет комиссии(Нади)'!$K278+'Таблица вводных'!$E$3+'Таблица вводных'!$F$3)</f>
        <v>-2.2308359133092441</v>
      </c>
      <c r="I278" s="59">
        <f>('Итоговая табл.1чел(все услуги-к'!$I278+('Итоговая табл.1чел(все услуги-к'!$I278*'Таблица вводных'!$G$9))-('Расчет комиссии(Нади)'!$K278+'Таблица вводных'!$E$3+'Таблица вводных'!$F$3)</f>
        <v>-2.2308359133092441</v>
      </c>
      <c r="J278" s="13" t="s">
        <v>170</v>
      </c>
    </row>
    <row r="279" spans="1:10" ht="13.2" customHeight="1">
      <c r="A279" s="140"/>
      <c r="B279" s="5">
        <v>45426</v>
      </c>
      <c r="C279" s="6"/>
      <c r="D279" s="59">
        <f>(('Итоговая табл.1чел(все услуги-к'!$D279+('Итоговая табл.1чел(все услуги-к'!$D279*'Таблица вводных'!$G$4)))-('Расчет комиссии(Нади)'!$K279+'Таблица вводных'!$E$3+'Таблица вводных'!$F$3)</f>
        <v>5.469164086690756</v>
      </c>
      <c r="E279" s="59">
        <f>('Итоговая табл.1чел(все услуги-к'!$E279+('Итоговая табл.1чел(все услуги-к'!$E279*'Таблица вводных'!$G$5))-('Расчет комиссии(Нади)'!$K279+'Таблица вводных'!$E$3+'Таблица вводных'!$F$3)</f>
        <v>-1.3150859133092441</v>
      </c>
      <c r="F279" s="59">
        <f>('Итоговая табл.1чел(все услуги-к'!$F279+('Итоговая табл.1чел(все услуги-к'!$F279*'Таблица вводных'!$G$6))-('Расчет комиссии(Нади)'!$K279+'Таблица вводных'!$E$3+'Таблица вводных'!$F$3)</f>
        <v>21.529164086690756</v>
      </c>
      <c r="G279" s="59">
        <f>('Итоговая табл.1чел(все услуги-к'!$G279+('Итоговая табл.1чел(все услуги-к'!$G279*'Таблица вводных'!$G$7))-('Расчет комиссии(Нади)'!$K279+'Таблица вводных'!$E$3+'Таблица вводных'!$F$3)</f>
        <v>-2.2308359133092441</v>
      </c>
      <c r="H279" s="59">
        <f>'Итоговая табл.1чел(все услуги-к'!$H279-('Расчет комиссии(Нади)'!$K279+'Таблица вводных'!$E$3+'Таблица вводных'!$F$3)</f>
        <v>-2.2308359133092441</v>
      </c>
      <c r="I279" s="59">
        <f>('Итоговая табл.1чел(все услуги-к'!$I279+('Итоговая табл.1чел(все услуги-к'!$I279*'Таблица вводных'!$G$9))-('Расчет комиссии(Нади)'!$K279+'Таблица вводных'!$E$3+'Таблица вводных'!$F$3)</f>
        <v>-2.2308359133092441</v>
      </c>
      <c r="J279" s="13" t="s">
        <v>170</v>
      </c>
    </row>
    <row r="280" spans="1:10" ht="13.2" customHeight="1">
      <c r="A280" s="140"/>
      <c r="B280" s="5">
        <v>45430</v>
      </c>
      <c r="C280" s="15"/>
      <c r="D280" s="59">
        <f>(('Итоговая табл.1чел(все услуги-к'!$D280+('Итоговая табл.1чел(все услуги-к'!$D280*'Таблица вводных'!$G$4)))-('Расчет комиссии(Нади)'!$K280+'Таблица вводных'!$E$3+'Таблица вводных'!$F$3)</f>
        <v>5.469164086690756</v>
      </c>
      <c r="E280" s="59">
        <f>('Итоговая табл.1чел(все услуги-к'!$E280+('Итоговая табл.1чел(все услуги-к'!$E280*'Таблица вводных'!$G$5))-('Расчет комиссии(Нади)'!$K280+'Таблица вводных'!$E$3+'Таблица вводных'!$F$3)</f>
        <v>-1.3150859133092441</v>
      </c>
      <c r="F280" s="59">
        <f>('Итоговая табл.1чел(все услуги-к'!$F280+('Итоговая табл.1чел(все услуги-к'!$F280*'Таблица вводных'!$G$6))-('Расчет комиссии(Нади)'!$K280+'Таблица вводных'!$E$3+'Таблица вводных'!$F$3)</f>
        <v>21.529164086690756</v>
      </c>
      <c r="G280" s="59">
        <f>('Итоговая табл.1чел(все услуги-к'!$G280+('Итоговая табл.1чел(все услуги-к'!$G280*'Таблица вводных'!$G$7))-('Расчет комиссии(Нади)'!$K280+'Таблица вводных'!$E$3+'Таблица вводных'!$F$3)</f>
        <v>-2.2308359133092441</v>
      </c>
      <c r="H280" s="59">
        <f>'Итоговая табл.1чел(все услуги-к'!$H280-('Расчет комиссии(Нади)'!$K280+'Таблица вводных'!$E$3+'Таблица вводных'!$F$3)</f>
        <v>-2.2308359133092441</v>
      </c>
      <c r="I280" s="59">
        <f>('Итоговая табл.1чел(все услуги-к'!$I280+('Итоговая табл.1чел(все услуги-к'!$I280*'Таблица вводных'!$G$9))-('Расчет комиссии(Нади)'!$K280+'Таблица вводных'!$E$3+'Таблица вводных'!$F$3)</f>
        <v>-2.2308359133092441</v>
      </c>
      <c r="J280" s="13" t="s">
        <v>170</v>
      </c>
    </row>
    <row r="281" spans="1:10" ht="13.2" customHeight="1">
      <c r="A281" s="140"/>
      <c r="B281" s="5">
        <v>45433</v>
      </c>
      <c r="C281" s="15"/>
      <c r="D281" s="59">
        <f>(('Итоговая табл.1чел(все услуги-к'!$D281+('Итоговая табл.1чел(все услуги-к'!$D281*'Таблица вводных'!$G$4)))-('Расчет комиссии(Нади)'!$K281+'Таблица вводных'!$E$3+'Таблица вводных'!$F$3)</f>
        <v>5.469164086690756</v>
      </c>
      <c r="E281" s="59">
        <f>('Итоговая табл.1чел(все услуги-к'!$E281+('Итоговая табл.1чел(все услуги-к'!$E281*'Таблица вводных'!$G$5))-('Расчет комиссии(Нади)'!$K281+'Таблица вводных'!$E$3+'Таблица вводных'!$F$3)</f>
        <v>-1.3150859133092441</v>
      </c>
      <c r="F281" s="59">
        <f>('Итоговая табл.1чел(все услуги-к'!$F281+('Итоговая табл.1чел(все услуги-к'!$F281*'Таблица вводных'!$G$6))-('Расчет комиссии(Нади)'!$K281+'Таблица вводных'!$E$3+'Таблица вводных'!$F$3)</f>
        <v>21.529164086690756</v>
      </c>
      <c r="G281" s="59">
        <f>('Итоговая табл.1чел(все услуги-к'!$G281+('Итоговая табл.1чел(все услуги-к'!$G281*'Таблица вводных'!$G$7))-('Расчет комиссии(Нади)'!$K281+'Таблица вводных'!$E$3+'Таблица вводных'!$F$3)</f>
        <v>-2.2308359133092441</v>
      </c>
      <c r="H281" s="59">
        <f>'Итоговая табл.1чел(все услуги-к'!$H281-('Расчет комиссии(Нади)'!$K281+'Таблица вводных'!$E$3+'Таблица вводных'!$F$3)</f>
        <v>-2.2308359133092441</v>
      </c>
      <c r="I281" s="59">
        <f>('Итоговая табл.1чел(все услуги-к'!$I281+('Итоговая табл.1чел(все услуги-к'!$I281*'Таблица вводных'!$G$9))-('Расчет комиссии(Нади)'!$K281+'Таблица вводных'!$E$3+'Таблица вводных'!$F$3)</f>
        <v>-2.2308359133092441</v>
      </c>
      <c r="J281" s="13" t="s">
        <v>170</v>
      </c>
    </row>
    <row r="282" spans="1:10" ht="13.2" customHeight="1">
      <c r="A282" s="140"/>
      <c r="B282" s="5">
        <v>45437</v>
      </c>
      <c r="C282" s="6"/>
      <c r="D282" s="59">
        <f>(('Итоговая табл.1чел(все услуги-к'!$D282+('Итоговая табл.1чел(все услуги-к'!$D282*'Таблица вводных'!$G$4)))-('Расчет комиссии(Нади)'!$K282+'Таблица вводных'!$E$3+'Таблица вводных'!$F$3)</f>
        <v>5.469164086690756</v>
      </c>
      <c r="E282" s="59">
        <f>('Итоговая табл.1чел(все услуги-к'!$E282+('Итоговая табл.1чел(все услуги-к'!$E282*'Таблица вводных'!$G$5))-('Расчет комиссии(Нади)'!$K282+'Таблица вводных'!$E$3+'Таблица вводных'!$F$3)</f>
        <v>-1.3150859133092441</v>
      </c>
      <c r="F282" s="59">
        <f>('Итоговая табл.1чел(все услуги-к'!$F282+('Итоговая табл.1чел(все услуги-к'!$F282*'Таблица вводных'!$G$6))-('Расчет комиссии(Нади)'!$K282+'Таблица вводных'!$E$3+'Таблица вводных'!$F$3)</f>
        <v>21.529164086690756</v>
      </c>
      <c r="G282" s="59">
        <f>('Итоговая табл.1чел(все услуги-к'!$G282+('Итоговая табл.1чел(все услуги-к'!$G282*'Таблица вводных'!$G$7))-('Расчет комиссии(Нади)'!$K282+'Таблица вводных'!$E$3+'Таблица вводных'!$F$3)</f>
        <v>-2.2308359133092441</v>
      </c>
      <c r="H282" s="59">
        <f>'Итоговая табл.1чел(все услуги-к'!$H282-('Расчет комиссии(Нади)'!$K282+'Таблица вводных'!$E$3+'Таблица вводных'!$F$3)</f>
        <v>-2.2308359133092441</v>
      </c>
      <c r="I282" s="59">
        <f>('Итоговая табл.1чел(все услуги-к'!$I282+('Итоговая табл.1чел(все услуги-к'!$I282*'Таблица вводных'!$G$9))-('Расчет комиссии(Нади)'!$K282+'Таблица вводных'!$E$3+'Таблица вводных'!$F$3)</f>
        <v>-2.2308359133092441</v>
      </c>
      <c r="J282" s="13" t="s">
        <v>170</v>
      </c>
    </row>
    <row r="283" spans="1:10" ht="13.2" customHeight="1">
      <c r="A283" s="140"/>
      <c r="B283" s="5">
        <v>45440</v>
      </c>
      <c r="C283" s="15"/>
      <c r="D283" s="59">
        <f>(('Итоговая табл.1чел(все услуги-к'!$D283+('Итоговая табл.1чел(все услуги-к'!$D283*'Таблица вводных'!$G$4)))-('Расчет комиссии(Нади)'!$K283+'Таблица вводных'!$E$3+'Таблица вводных'!$F$3)</f>
        <v>5.469164086690756</v>
      </c>
      <c r="E283" s="59">
        <f>('Итоговая табл.1чел(все услуги-к'!$E283+('Итоговая табл.1чел(все услуги-к'!$E283*'Таблица вводных'!$G$5))-('Расчет комиссии(Нади)'!$K283+'Таблица вводных'!$E$3+'Таблица вводных'!$F$3)</f>
        <v>-1.3150859133092441</v>
      </c>
      <c r="F283" s="59">
        <f>('Итоговая табл.1чел(все услуги-к'!$F283+('Итоговая табл.1чел(все услуги-к'!$F283*'Таблица вводных'!$G$6))-('Расчет комиссии(Нади)'!$K283+'Таблица вводных'!$E$3+'Таблица вводных'!$F$3)</f>
        <v>21.529164086690756</v>
      </c>
      <c r="G283" s="59">
        <f>('Итоговая табл.1чел(все услуги-к'!$G283+('Итоговая табл.1чел(все услуги-к'!$G283*'Таблица вводных'!$G$7))-('Расчет комиссии(Нади)'!$K283+'Таблица вводных'!$E$3+'Таблица вводных'!$F$3)</f>
        <v>-2.2308359133092441</v>
      </c>
      <c r="H283" s="59">
        <f>'Итоговая табл.1чел(все услуги-к'!$H283-('Расчет комиссии(Нади)'!$K283+'Таблица вводных'!$E$3+'Таблица вводных'!$F$3)</f>
        <v>-2.2308359133092441</v>
      </c>
      <c r="I283" s="59">
        <f>('Итоговая табл.1чел(все услуги-к'!$I283+('Итоговая табл.1чел(все услуги-к'!$I283*'Таблица вводных'!$G$9))-('Расчет комиссии(Нади)'!$K283+'Таблица вводных'!$E$3+'Таблица вводных'!$F$3)</f>
        <v>-2.2308359133092441</v>
      </c>
      <c r="J283" s="13" t="s">
        <v>170</v>
      </c>
    </row>
    <row r="284" spans="1:10" ht="13.2" customHeight="1">
      <c r="A284" s="140"/>
      <c r="B284" s="5"/>
      <c r="C284" s="6"/>
      <c r="D284" s="59">
        <f>(('Итоговая табл.1чел(все услуги-к'!$D284+('Итоговая табл.1чел(все услуги-к'!$D284*'Таблица вводных'!$G$4)))-('Расчет комиссии(Нади)'!$K284+'Таблица вводных'!$E$3+'Таблица вводных'!$F$3)</f>
        <v>5.469164086690756</v>
      </c>
      <c r="E284" s="59">
        <f>('Итоговая табл.1чел(все услуги-к'!$E284+('Итоговая табл.1чел(все услуги-к'!$E284*'Таблица вводных'!$G$5))-('Расчет комиссии(Нади)'!$K284+'Таблица вводных'!$E$3+'Таблица вводных'!$F$3)</f>
        <v>-1.3150859133092441</v>
      </c>
      <c r="F284" s="59">
        <f>('Итоговая табл.1чел(все услуги-к'!$F284+('Итоговая табл.1чел(все услуги-к'!$F284*'Таблица вводных'!$G$6))-('Расчет комиссии(Нади)'!$K284+'Таблица вводных'!$E$3+'Таблица вводных'!$F$3)</f>
        <v>21.529164086690756</v>
      </c>
      <c r="G284" s="59">
        <f>('Итоговая табл.1чел(все услуги-к'!$G284+('Итоговая табл.1чел(все услуги-к'!$G284*'Таблица вводных'!$G$7))-('Расчет комиссии(Нади)'!$K284+'Таблица вводных'!$E$3+'Таблица вводных'!$F$3)</f>
        <v>-2.2308359133092441</v>
      </c>
      <c r="H284" s="59">
        <f>'Итоговая табл.1чел(все услуги-к'!$H284-('Расчет комиссии(Нади)'!$K284+'Таблица вводных'!$E$3+'Таблица вводных'!$F$3)</f>
        <v>-2.2308359133092441</v>
      </c>
      <c r="I284" s="59">
        <f>('Итоговая табл.1чел(все услуги-к'!$I284+('Итоговая табл.1чел(все услуги-к'!$I284*'Таблица вводных'!$G$9))-('Расчет комиссии(Нади)'!$K284+'Таблица вводных'!$E$3+'Таблица вводных'!$F$3)</f>
        <v>-2.2308359133092441</v>
      </c>
      <c r="J284" s="13" t="s">
        <v>170</v>
      </c>
    </row>
    <row r="285" spans="1:10" ht="13.2" customHeight="1">
      <c r="A285" s="140"/>
      <c r="B285" s="5"/>
      <c r="C285" s="6"/>
      <c r="D285" s="59">
        <f>(('Итоговая табл.1чел(все услуги-к'!$D285+('Итоговая табл.1чел(все услуги-к'!$D285*'Таблица вводных'!$G$4)))-('Расчет комиссии(Нади)'!$K285+'Таблица вводных'!$E$3+'Таблица вводных'!$F$3)</f>
        <v>5.469164086690756</v>
      </c>
      <c r="E285" s="59">
        <f>('Итоговая табл.1чел(все услуги-к'!$E285+('Итоговая табл.1чел(все услуги-к'!$E285*'Таблица вводных'!$G$5))-('Расчет комиссии(Нади)'!$K285+'Таблица вводных'!$E$3+'Таблица вводных'!$F$3)</f>
        <v>-1.3150859133092441</v>
      </c>
      <c r="F285" s="59">
        <f>('Итоговая табл.1чел(все услуги-к'!$F285+('Итоговая табл.1чел(все услуги-к'!$F285*'Таблица вводных'!$G$6))-('Расчет комиссии(Нади)'!$K285+'Таблица вводных'!$E$3+'Таблица вводных'!$F$3)</f>
        <v>21.529164086690756</v>
      </c>
      <c r="G285" s="59">
        <f>('Итоговая табл.1чел(все услуги-к'!$G285+('Итоговая табл.1чел(все услуги-к'!$G285*'Таблица вводных'!$G$7))-('Расчет комиссии(Нади)'!$K285+'Таблица вводных'!$E$3+'Таблица вводных'!$F$3)</f>
        <v>-2.2308359133092441</v>
      </c>
      <c r="H285" s="59">
        <f>'Итоговая табл.1чел(все услуги-к'!$H285-('Расчет комиссии(Нади)'!$K285+'Таблица вводных'!$E$3+'Таблица вводных'!$F$3)</f>
        <v>-2.2308359133092441</v>
      </c>
      <c r="I285" s="59">
        <f>('Итоговая табл.1чел(все услуги-к'!$I285+('Итоговая табл.1чел(все услуги-к'!$I285*'Таблица вводных'!$G$9))-('Расчет комиссии(Нади)'!$K285+'Таблица вводных'!$E$3+'Таблица вводных'!$F$3)</f>
        <v>-2.2308359133092441</v>
      </c>
      <c r="J285" s="13" t="s">
        <v>170</v>
      </c>
    </row>
    <row r="286" spans="1:10" ht="13.2" customHeight="1">
      <c r="A286" s="140"/>
      <c r="B286" s="5"/>
      <c r="C286" s="15"/>
      <c r="D286" s="59">
        <f>(('Итоговая табл.1чел(все услуги-к'!$D286+('Итоговая табл.1чел(все услуги-к'!$D286*'Таблица вводных'!$G$4)))-('Расчет комиссии(Нади)'!$K286+'Таблица вводных'!$E$3+'Таблица вводных'!$F$3)</f>
        <v>5.469164086690756</v>
      </c>
      <c r="E286" s="59">
        <f>('Итоговая табл.1чел(все услуги-к'!$E286+('Итоговая табл.1чел(все услуги-к'!$E286*'Таблица вводных'!$G$5))-('Расчет комиссии(Нади)'!$K286+'Таблица вводных'!$E$3+'Таблица вводных'!$F$3)</f>
        <v>-1.3150859133092441</v>
      </c>
      <c r="F286" s="59">
        <f>('Итоговая табл.1чел(все услуги-к'!$F286+('Итоговая табл.1чел(все услуги-к'!$F286*'Таблица вводных'!$G$6))-('Расчет комиссии(Нади)'!$K286+'Таблица вводных'!$E$3+'Таблица вводных'!$F$3)</f>
        <v>21.529164086690756</v>
      </c>
      <c r="G286" s="59">
        <f>('Итоговая табл.1чел(все услуги-к'!$G286+('Итоговая табл.1чел(все услуги-к'!$G286*'Таблица вводных'!$G$7))-('Расчет комиссии(Нади)'!$K286+'Таблица вводных'!$E$3+'Таблица вводных'!$F$3)</f>
        <v>-2.2308359133092441</v>
      </c>
      <c r="H286" s="59">
        <f>'Итоговая табл.1чел(все услуги-к'!$H286-('Расчет комиссии(Нади)'!$K286+'Таблица вводных'!$E$3+'Таблица вводных'!$F$3)</f>
        <v>-2.2308359133092441</v>
      </c>
      <c r="I286" s="59">
        <f>('Итоговая табл.1чел(все услуги-к'!$I286+('Итоговая табл.1чел(все услуги-к'!$I286*'Таблица вводных'!$G$9))-('Расчет комиссии(Нади)'!$K286+'Таблица вводных'!$E$3+'Таблица вводных'!$F$3)</f>
        <v>-2.2308359133092441</v>
      </c>
      <c r="J286" s="13" t="s">
        <v>170</v>
      </c>
    </row>
    <row r="287" spans="1:10" ht="13.2" customHeight="1">
      <c r="A287" s="140"/>
      <c r="B287" s="5"/>
      <c r="C287" s="6"/>
      <c r="D287" s="59">
        <f>(('Итоговая табл.1чел(все услуги-к'!$D287+('Итоговая табл.1чел(все услуги-к'!$D287*'Таблица вводных'!$G$4)))-('Расчет комиссии(Нади)'!$K287+'Таблица вводных'!$E$3+'Таблица вводных'!$F$3)</f>
        <v>5.469164086690756</v>
      </c>
      <c r="E287" s="59">
        <f>('Итоговая табл.1чел(все услуги-к'!$E287+('Итоговая табл.1чел(все услуги-к'!$E287*'Таблица вводных'!$G$5))-('Расчет комиссии(Нади)'!$K287+'Таблица вводных'!$E$3+'Таблица вводных'!$F$3)</f>
        <v>-1.3150859133092441</v>
      </c>
      <c r="F287" s="59">
        <f>('Итоговая табл.1чел(все услуги-к'!$F287+('Итоговая табл.1чел(все услуги-к'!$F287*'Таблица вводных'!$G$6))-('Расчет комиссии(Нади)'!$K287+'Таблица вводных'!$E$3+'Таблица вводных'!$F$3)</f>
        <v>21.529164086690756</v>
      </c>
      <c r="G287" s="59">
        <f>('Итоговая табл.1чел(все услуги-к'!$G287+('Итоговая табл.1чел(все услуги-к'!$G287*'Таблица вводных'!$G$7))-('Расчет комиссии(Нади)'!$K287+'Таблица вводных'!$E$3+'Таблица вводных'!$F$3)</f>
        <v>-2.2308359133092441</v>
      </c>
      <c r="H287" s="59">
        <f>'Итоговая табл.1чел(все услуги-к'!$H287-('Расчет комиссии(Нади)'!$K287+'Таблица вводных'!$E$3+'Таблица вводных'!$F$3)</f>
        <v>-2.2308359133092441</v>
      </c>
      <c r="I287" s="59">
        <f>('Итоговая табл.1чел(все услуги-к'!$I287+('Итоговая табл.1чел(все услуги-к'!$I287*'Таблица вводных'!$G$9))-('Расчет комиссии(Нади)'!$K287+'Таблица вводных'!$E$3+'Таблица вводных'!$F$3)</f>
        <v>-2.2308359133092441</v>
      </c>
      <c r="J287" s="13" t="s">
        <v>170</v>
      </c>
    </row>
    <row r="288" spans="1:10" ht="13.2" customHeight="1">
      <c r="A288" s="140"/>
      <c r="B288" s="5"/>
      <c r="C288" s="15"/>
      <c r="D288" s="59">
        <f>(('Итоговая табл.1чел(все услуги-к'!$D288+('Итоговая табл.1чел(все услуги-к'!$D288*'Таблица вводных'!$G$4)))-('Расчет комиссии(Нади)'!$K288+'Таблица вводных'!$E$3+'Таблица вводных'!$F$3)</f>
        <v>5.469164086690756</v>
      </c>
      <c r="E288" s="59">
        <f>('Итоговая табл.1чел(все услуги-к'!$E288+('Итоговая табл.1чел(все услуги-к'!$E288*'Таблица вводных'!$G$5))-('Расчет комиссии(Нади)'!$K288+'Таблица вводных'!$E$3+'Таблица вводных'!$F$3)</f>
        <v>-1.3150859133092441</v>
      </c>
      <c r="F288" s="59">
        <f>('Итоговая табл.1чел(все услуги-к'!$F288+('Итоговая табл.1чел(все услуги-к'!$F288*'Таблица вводных'!$G$6))-('Расчет комиссии(Нади)'!$K288+'Таблица вводных'!$E$3+'Таблица вводных'!$F$3)</f>
        <v>21.529164086690756</v>
      </c>
      <c r="G288" s="59">
        <f>('Итоговая табл.1чел(все услуги-к'!$G288+('Итоговая табл.1чел(все услуги-к'!$G288*'Таблица вводных'!$G$7))-('Расчет комиссии(Нади)'!$K288+'Таблица вводных'!$E$3+'Таблица вводных'!$F$3)</f>
        <v>-2.2308359133092441</v>
      </c>
      <c r="H288" s="59">
        <f>'Итоговая табл.1чел(все услуги-к'!$H288-('Расчет комиссии(Нади)'!$K288+'Таблица вводных'!$E$3+'Таблица вводных'!$F$3)</f>
        <v>-2.2308359133092441</v>
      </c>
      <c r="I288" s="59">
        <f>('Итоговая табл.1чел(все услуги-к'!$I288+('Итоговая табл.1чел(все услуги-к'!$I288*'Таблица вводных'!$G$9))-('Расчет комиссии(Нади)'!$K288+'Таблица вводных'!$E$3+'Таблица вводных'!$F$3)</f>
        <v>-2.2308359133092441</v>
      </c>
      <c r="J288" s="13" t="s">
        <v>170</v>
      </c>
    </row>
    <row r="289" spans="1:10" ht="13.2" customHeight="1">
      <c r="A289" s="141"/>
      <c r="B289" s="18"/>
      <c r="C289" s="19"/>
      <c r="D289" s="59">
        <f>(('Итоговая табл.1чел(все услуги-к'!$D289+('Итоговая табл.1чел(все услуги-к'!$D289*'Таблица вводных'!$G$4)))-('Расчет комиссии(Нади)'!$K289+'Таблица вводных'!$E$3+'Таблица вводных'!$F$3)</f>
        <v>5.469164086690756</v>
      </c>
      <c r="E289" s="59">
        <f>('Итоговая табл.1чел(все услуги-к'!$E289+('Итоговая табл.1чел(все услуги-к'!$E289*'Таблица вводных'!$G$5))-('Расчет комиссии(Нади)'!$K289+'Таблица вводных'!$E$3+'Таблица вводных'!$F$3)</f>
        <v>-1.3150859133092441</v>
      </c>
      <c r="F289" s="59">
        <f>('Итоговая табл.1чел(все услуги-к'!$F289+('Итоговая табл.1чел(все услуги-к'!$F289*'Таблица вводных'!$G$6))-('Расчет комиссии(Нади)'!$K289+'Таблица вводных'!$E$3+'Таблица вводных'!$F$3)</f>
        <v>21.529164086690756</v>
      </c>
      <c r="G289" s="59">
        <f>('Итоговая табл.1чел(все услуги-к'!$G289+('Итоговая табл.1чел(все услуги-к'!$G289*'Таблица вводных'!$G$7))-('Расчет комиссии(Нади)'!$K289+'Таблица вводных'!$E$3+'Таблица вводных'!$F$3)</f>
        <v>-2.2308359133092441</v>
      </c>
      <c r="H289" s="59">
        <f>'Итоговая табл.1чел(все услуги-к'!$H289-('Расчет комиссии(Нади)'!$K289+'Таблица вводных'!$E$3+'Таблица вводных'!$F$3)</f>
        <v>-2.2308359133092441</v>
      </c>
      <c r="I289" s="59">
        <f>('Итоговая табл.1чел(все услуги-к'!$I289+('Итоговая табл.1чел(все услуги-к'!$I289*'Таблица вводных'!$G$9))-('Расчет комиссии(Нади)'!$K289+'Таблица вводных'!$E$3+'Таблица вводных'!$F$3)</f>
        <v>-2.2308359133092441</v>
      </c>
      <c r="J289" s="22" t="s">
        <v>170</v>
      </c>
    </row>
    <row r="290" spans="1:10" ht="13.2" customHeight="1">
      <c r="A290" s="142" t="s">
        <v>171</v>
      </c>
      <c r="B290" s="5">
        <v>45402</v>
      </c>
      <c r="C290" s="97"/>
      <c r="D290" s="59">
        <f>(('Итоговая табл.1чел(все услуги-к'!$D290+('Итоговая табл.1чел(все услуги-к'!$D290*'Таблица вводных'!$G$4)))-('Расчет комиссии(Нади)'!$K290+'Таблица вводных'!$E$3+'Таблица вводных'!$F$3)</f>
        <v>5.469164086690756</v>
      </c>
      <c r="E290" s="59">
        <f>('Итоговая табл.1чел(все услуги-к'!$E290+('Итоговая табл.1чел(все услуги-к'!$E290*'Таблица вводных'!$G$5))-('Расчет комиссии(Нади)'!$K290+'Таблица вводных'!$E$3+'Таблица вводных'!$F$3)</f>
        <v>-1.3150859133092441</v>
      </c>
      <c r="F290" s="59">
        <f>('Итоговая табл.1чел(все услуги-к'!$F290+('Итоговая табл.1чел(все услуги-к'!$F290*'Таблица вводных'!$G$6))-('Расчет комиссии(Нади)'!$K290+'Таблица вводных'!$E$3+'Таблица вводных'!$F$3)</f>
        <v>21.529164086690756</v>
      </c>
      <c r="G290" s="59">
        <f>('Итоговая табл.1чел(все услуги-к'!$G290+('Итоговая табл.1чел(все услуги-к'!$G290*'Таблица вводных'!$G$7))-('Расчет комиссии(Нади)'!$K290+'Таблица вводных'!$E$3+'Таблица вводных'!$F$3)</f>
        <v>-2.2308359133092441</v>
      </c>
      <c r="H290" s="59">
        <f>'Итоговая табл.1чел(все услуги-к'!$H290-('Расчет комиссии(Нади)'!$K290+'Таблица вводных'!$E$3+'Таблица вводных'!$F$3)</f>
        <v>-2.2308359133092441</v>
      </c>
      <c r="I290" s="59">
        <f>('Итоговая табл.1чел(все услуги-к'!$I290+('Итоговая табл.1чел(все услуги-к'!$I290*'Таблица вводных'!$G$9))-('Расчет комиссии(Нади)'!$K290+'Таблица вводных'!$E$3+'Таблица вводных'!$F$3)</f>
        <v>-2.2308359133092441</v>
      </c>
      <c r="J290" s="10" t="s">
        <v>172</v>
      </c>
    </row>
    <row r="291" spans="1:10" ht="13.2" customHeight="1">
      <c r="A291" s="140"/>
      <c r="B291" s="5">
        <v>45405</v>
      </c>
      <c r="C291" s="6"/>
      <c r="D291" s="59">
        <f>(('Итоговая табл.1чел(все услуги-к'!$D291+('Итоговая табл.1чел(все услуги-к'!$D291*'Таблица вводных'!$G$4)))-('Расчет комиссии(Нади)'!$K291+'Таблица вводных'!$E$3+'Таблица вводных'!$F$3)</f>
        <v>5.469164086690756</v>
      </c>
      <c r="E291" s="59">
        <f>('Итоговая табл.1чел(все услуги-к'!$E291+('Итоговая табл.1чел(все услуги-к'!$E291*'Таблица вводных'!$G$5))-('Расчет комиссии(Нади)'!$K291+'Таблица вводных'!$E$3+'Таблица вводных'!$F$3)</f>
        <v>-1.3150859133092441</v>
      </c>
      <c r="F291" s="59">
        <f>('Итоговая табл.1чел(все услуги-к'!$F291+('Итоговая табл.1чел(все услуги-к'!$F291*'Таблица вводных'!$G$6))-('Расчет комиссии(Нади)'!$K291+'Таблица вводных'!$E$3+'Таблица вводных'!$F$3)</f>
        <v>21.529164086690756</v>
      </c>
      <c r="G291" s="59">
        <f>('Итоговая табл.1чел(все услуги-к'!$G291+('Итоговая табл.1чел(все услуги-к'!$G291*'Таблица вводных'!$G$7))-('Расчет комиссии(Нади)'!$K291+'Таблица вводных'!$E$3+'Таблица вводных'!$F$3)</f>
        <v>-2.2308359133092441</v>
      </c>
      <c r="H291" s="59">
        <f>'Итоговая табл.1чел(все услуги-к'!$H291-('Расчет комиссии(Нади)'!$K291+'Таблица вводных'!$E$3+'Таблица вводных'!$F$3)</f>
        <v>-2.2308359133092441</v>
      </c>
      <c r="I291" s="59">
        <f>('Итоговая табл.1чел(все услуги-к'!$I291+('Итоговая табл.1чел(все услуги-к'!$I291*'Таблица вводных'!$G$9))-('Расчет комиссии(Нади)'!$K291+'Таблица вводных'!$E$3+'Таблица вводных'!$F$3)</f>
        <v>-2.2308359133092441</v>
      </c>
      <c r="J291" s="13"/>
    </row>
    <row r="292" spans="1:10" ht="13.2" customHeight="1">
      <c r="A292" s="140"/>
      <c r="B292" s="5">
        <v>45409</v>
      </c>
      <c r="C292" s="15"/>
      <c r="D292" s="59">
        <f>(('Итоговая табл.1чел(все услуги-к'!$D292+('Итоговая табл.1чел(все услуги-к'!$D292*'Таблица вводных'!$G$4)))-('Расчет комиссии(Нади)'!$K292+'Таблица вводных'!$E$3+'Таблица вводных'!$F$3)</f>
        <v>5.469164086690756</v>
      </c>
      <c r="E292" s="59">
        <f>('Итоговая табл.1чел(все услуги-к'!$E292+('Итоговая табл.1чел(все услуги-к'!$E292*'Таблица вводных'!$G$5))-('Расчет комиссии(Нади)'!$K292+'Таблица вводных'!$E$3+'Таблица вводных'!$F$3)</f>
        <v>-1.3150859133092441</v>
      </c>
      <c r="F292" s="59">
        <f>('Итоговая табл.1чел(все услуги-к'!$F292+('Итоговая табл.1чел(все услуги-к'!$F292*'Таблица вводных'!$G$6))-('Расчет комиссии(Нади)'!$K292+'Таблица вводных'!$E$3+'Таблица вводных'!$F$3)</f>
        <v>21.529164086690756</v>
      </c>
      <c r="G292" s="59">
        <f>('Итоговая табл.1чел(все услуги-к'!$G292+('Итоговая табл.1чел(все услуги-к'!$G292*'Таблица вводных'!$G$7))-('Расчет комиссии(Нади)'!$K292+'Таблица вводных'!$E$3+'Таблица вводных'!$F$3)</f>
        <v>-2.2308359133092441</v>
      </c>
      <c r="H292" s="59">
        <f>'Итоговая табл.1чел(все услуги-к'!$H292-('Расчет комиссии(Нади)'!$K292+'Таблица вводных'!$E$3+'Таблица вводных'!$F$3)</f>
        <v>-2.2308359133092441</v>
      </c>
      <c r="I292" s="59">
        <f>('Итоговая табл.1чел(все услуги-к'!$I292+('Итоговая табл.1чел(все услуги-к'!$I292*'Таблица вводных'!$G$9))-('Расчет комиссии(Нади)'!$K292+'Таблица вводных'!$E$3+'Таблица вводных'!$F$3)</f>
        <v>-2.2308359133092441</v>
      </c>
      <c r="J292" s="13"/>
    </row>
    <row r="293" spans="1:10" ht="13.2" customHeight="1">
      <c r="A293" s="140"/>
      <c r="B293" s="5">
        <v>45412</v>
      </c>
      <c r="C293" s="6"/>
      <c r="D293" s="59">
        <f>(('Итоговая табл.1чел(все услуги-к'!$D293+('Итоговая табл.1чел(все услуги-к'!$D293*'Таблица вводных'!$G$4)))-('Расчет комиссии(Нади)'!$K293+'Таблица вводных'!$E$3+'Таблица вводных'!$F$3)</f>
        <v>5.469164086690756</v>
      </c>
      <c r="E293" s="59">
        <f>('Итоговая табл.1чел(все услуги-к'!$E293+('Итоговая табл.1чел(все услуги-к'!$E293*'Таблица вводных'!$G$5))-('Расчет комиссии(Нади)'!$K293+'Таблица вводных'!$E$3+'Таблица вводных'!$F$3)</f>
        <v>-1.3150859133092441</v>
      </c>
      <c r="F293" s="59">
        <f>('Итоговая табл.1чел(все услуги-к'!$F293+('Итоговая табл.1чел(все услуги-к'!$F293*'Таблица вводных'!$G$6))-('Расчет комиссии(Нади)'!$K293+'Таблица вводных'!$E$3+'Таблица вводных'!$F$3)</f>
        <v>21.529164086690756</v>
      </c>
      <c r="G293" s="59">
        <f>('Итоговая табл.1чел(все услуги-к'!$G293+('Итоговая табл.1чел(все услуги-к'!$G293*'Таблица вводных'!$G$7))-('Расчет комиссии(Нади)'!$K293+'Таблица вводных'!$E$3+'Таблица вводных'!$F$3)</f>
        <v>-2.2308359133092441</v>
      </c>
      <c r="H293" s="59">
        <f>'Итоговая табл.1чел(все услуги-к'!$H293-('Расчет комиссии(Нади)'!$K293+'Таблица вводных'!$E$3+'Таблица вводных'!$F$3)</f>
        <v>-2.2308359133092441</v>
      </c>
      <c r="I293" s="59">
        <f>('Итоговая табл.1чел(все услуги-к'!$I293+('Итоговая табл.1чел(все услуги-к'!$I293*'Таблица вводных'!$G$9))-('Расчет комиссии(Нади)'!$K293+'Таблица вводных'!$E$3+'Таблица вводных'!$F$3)</f>
        <v>-2.2308359133092441</v>
      </c>
      <c r="J293" s="13"/>
    </row>
    <row r="294" spans="1:10" ht="13.2" customHeight="1">
      <c r="A294" s="140"/>
      <c r="B294" s="5">
        <v>45416</v>
      </c>
      <c r="C294" s="15"/>
      <c r="D294" s="59">
        <f>(('Итоговая табл.1чел(все услуги-к'!$D294+('Итоговая табл.1чел(все услуги-к'!$D294*'Таблица вводных'!$G$4)))-('Расчет комиссии(Нади)'!$K294+'Таблица вводных'!$E$3+'Таблица вводных'!$F$3)</f>
        <v>5.469164086690756</v>
      </c>
      <c r="E294" s="59">
        <f>('Итоговая табл.1чел(все услуги-к'!$E294+('Итоговая табл.1чел(все услуги-к'!$E294*'Таблица вводных'!$G$5))-('Расчет комиссии(Нади)'!$K294+'Таблица вводных'!$E$3+'Таблица вводных'!$F$3)</f>
        <v>-1.3150859133092441</v>
      </c>
      <c r="F294" s="59">
        <f>('Итоговая табл.1чел(все услуги-к'!$F294+('Итоговая табл.1чел(все услуги-к'!$F294*'Таблица вводных'!$G$6))-('Расчет комиссии(Нади)'!$K294+'Таблица вводных'!$E$3+'Таблица вводных'!$F$3)</f>
        <v>21.529164086690756</v>
      </c>
      <c r="G294" s="59">
        <f>('Итоговая табл.1чел(все услуги-к'!$G294+('Итоговая табл.1чел(все услуги-к'!$G294*'Таблица вводных'!$G$7))-('Расчет комиссии(Нади)'!$K294+'Таблица вводных'!$E$3+'Таблица вводных'!$F$3)</f>
        <v>-2.2308359133092441</v>
      </c>
      <c r="H294" s="59">
        <f>'Итоговая табл.1чел(все услуги-к'!$H294-('Расчет комиссии(Нади)'!$K294+'Таблица вводных'!$E$3+'Таблица вводных'!$F$3)</f>
        <v>-2.2308359133092441</v>
      </c>
      <c r="I294" s="59">
        <f>('Итоговая табл.1чел(все услуги-к'!$I294+('Итоговая табл.1чел(все услуги-к'!$I294*'Таблица вводных'!$G$9))-('Расчет комиссии(Нади)'!$K294+'Таблица вводных'!$E$3+'Таблица вводных'!$F$3)</f>
        <v>-2.2308359133092441</v>
      </c>
      <c r="J294" s="13"/>
    </row>
    <row r="295" spans="1:10" ht="13.2" customHeight="1">
      <c r="A295" s="140"/>
      <c r="B295" s="5">
        <v>45419</v>
      </c>
      <c r="C295" s="15"/>
      <c r="D295" s="59">
        <f>(('Итоговая табл.1чел(все услуги-к'!$D295+('Итоговая табл.1чел(все услуги-к'!$D295*'Таблица вводных'!$G$4)))-('Расчет комиссии(Нади)'!$K295+'Таблица вводных'!$E$3+'Таблица вводных'!$F$3)</f>
        <v>5.469164086690756</v>
      </c>
      <c r="E295" s="59">
        <f>('Итоговая табл.1чел(все услуги-к'!$E295+('Итоговая табл.1чел(все услуги-к'!$E295*'Таблица вводных'!$G$5))-('Расчет комиссии(Нади)'!$K295+'Таблица вводных'!$E$3+'Таблица вводных'!$F$3)</f>
        <v>-1.3150859133092441</v>
      </c>
      <c r="F295" s="59">
        <f>('Итоговая табл.1чел(все услуги-к'!$F295+('Итоговая табл.1чел(все услуги-к'!$F295*'Таблица вводных'!$G$6))-('Расчет комиссии(Нади)'!$K295+'Таблица вводных'!$E$3+'Таблица вводных'!$F$3)</f>
        <v>21.529164086690756</v>
      </c>
      <c r="G295" s="59">
        <f>('Итоговая табл.1чел(все услуги-к'!$G295+('Итоговая табл.1чел(все услуги-к'!$G295*'Таблица вводных'!$G$7))-('Расчет комиссии(Нади)'!$K295+'Таблица вводных'!$E$3+'Таблица вводных'!$F$3)</f>
        <v>-2.2308359133092441</v>
      </c>
      <c r="H295" s="59">
        <f>'Итоговая табл.1чел(все услуги-к'!$H295-('Расчет комиссии(Нади)'!$K295+'Таблица вводных'!$E$3+'Таблица вводных'!$F$3)</f>
        <v>-2.2308359133092441</v>
      </c>
      <c r="I295" s="59">
        <f>('Итоговая табл.1чел(все услуги-к'!$I295+('Итоговая табл.1чел(все услуги-к'!$I295*'Таблица вводных'!$G$9))-('Расчет комиссии(Нади)'!$K295+'Таблица вводных'!$E$3+'Таблица вводных'!$F$3)</f>
        <v>-2.2308359133092441</v>
      </c>
      <c r="J295" s="13"/>
    </row>
    <row r="296" spans="1:10" ht="13.2" customHeight="1">
      <c r="A296" s="140"/>
      <c r="B296" s="5">
        <v>45423</v>
      </c>
      <c r="C296" s="15"/>
      <c r="D296" s="59">
        <f>(('Итоговая табл.1чел(все услуги-к'!$D296+('Итоговая табл.1чел(все услуги-к'!$D296*'Таблица вводных'!$G$4)))-('Расчет комиссии(Нади)'!$K296+'Таблица вводных'!$E$3+'Таблица вводных'!$F$3)</f>
        <v>5.469164086690756</v>
      </c>
      <c r="E296" s="59">
        <f>('Итоговая табл.1чел(все услуги-к'!$E296+('Итоговая табл.1чел(все услуги-к'!$E296*'Таблица вводных'!$G$5))-('Расчет комиссии(Нади)'!$K296+'Таблица вводных'!$E$3+'Таблица вводных'!$F$3)</f>
        <v>-1.3150859133092441</v>
      </c>
      <c r="F296" s="59">
        <f>('Итоговая табл.1чел(все услуги-к'!$F296+('Итоговая табл.1чел(все услуги-к'!$F296*'Таблица вводных'!$G$6))-('Расчет комиссии(Нади)'!$K296+'Таблица вводных'!$E$3+'Таблица вводных'!$F$3)</f>
        <v>21.529164086690756</v>
      </c>
      <c r="G296" s="59">
        <f>('Итоговая табл.1чел(все услуги-к'!$G296+('Итоговая табл.1чел(все услуги-к'!$G296*'Таблица вводных'!$G$7))-('Расчет комиссии(Нади)'!$K296+'Таблица вводных'!$E$3+'Таблица вводных'!$F$3)</f>
        <v>-2.2308359133092441</v>
      </c>
      <c r="H296" s="59">
        <f>'Итоговая табл.1чел(все услуги-к'!$H296-('Расчет комиссии(Нади)'!$K296+'Таблица вводных'!$E$3+'Таблица вводных'!$F$3)</f>
        <v>-2.2308359133092441</v>
      </c>
      <c r="I296" s="59">
        <f>('Итоговая табл.1чел(все услуги-к'!$I296+('Итоговая табл.1чел(все услуги-к'!$I296*'Таблица вводных'!$G$9))-('Расчет комиссии(Нади)'!$K296+'Таблица вводных'!$E$3+'Таблица вводных'!$F$3)</f>
        <v>-2.2308359133092441</v>
      </c>
      <c r="J296" s="13"/>
    </row>
    <row r="297" spans="1:10" ht="13.2" customHeight="1">
      <c r="A297" s="140"/>
      <c r="B297" s="5">
        <v>45426</v>
      </c>
      <c r="C297" s="6"/>
      <c r="D297" s="59">
        <f>(('Итоговая табл.1чел(все услуги-к'!$D297+('Итоговая табл.1чел(все услуги-к'!$D297*'Таблица вводных'!$G$4)))-('Расчет комиссии(Нади)'!$K297+'Таблица вводных'!$E$3+'Таблица вводных'!$F$3)</f>
        <v>5.469164086690756</v>
      </c>
      <c r="E297" s="59">
        <f>('Итоговая табл.1чел(все услуги-к'!$E297+('Итоговая табл.1чел(все услуги-к'!$E297*'Таблица вводных'!$G$5))-('Расчет комиссии(Нади)'!$K297+'Таблица вводных'!$E$3+'Таблица вводных'!$F$3)</f>
        <v>-1.3150859133092441</v>
      </c>
      <c r="F297" s="59">
        <f>('Итоговая табл.1чел(все услуги-к'!$F297+('Итоговая табл.1чел(все услуги-к'!$F297*'Таблица вводных'!$G$6))-('Расчет комиссии(Нади)'!$K297+'Таблица вводных'!$E$3+'Таблица вводных'!$F$3)</f>
        <v>21.529164086690756</v>
      </c>
      <c r="G297" s="59">
        <f>('Итоговая табл.1чел(все услуги-к'!$G297+('Итоговая табл.1чел(все услуги-к'!$G297*'Таблица вводных'!$G$7))-('Расчет комиссии(Нади)'!$K297+'Таблица вводных'!$E$3+'Таблица вводных'!$F$3)</f>
        <v>-2.2308359133092441</v>
      </c>
      <c r="H297" s="59">
        <f>'Итоговая табл.1чел(все услуги-к'!$H297-('Расчет комиссии(Нади)'!$K297+'Таблица вводных'!$E$3+'Таблица вводных'!$F$3)</f>
        <v>-2.2308359133092441</v>
      </c>
      <c r="I297" s="59">
        <f>('Итоговая табл.1чел(все услуги-к'!$I297+('Итоговая табл.1чел(все услуги-к'!$I297*'Таблица вводных'!$G$9))-('Расчет комиссии(Нади)'!$K297+'Таблица вводных'!$E$3+'Таблица вводных'!$F$3)</f>
        <v>-2.2308359133092441</v>
      </c>
      <c r="J297" s="13"/>
    </row>
    <row r="298" spans="1:10" ht="13.2" customHeight="1">
      <c r="A298" s="140"/>
      <c r="B298" s="5">
        <v>45430</v>
      </c>
      <c r="C298" s="15"/>
      <c r="D298" s="59">
        <f>(('Итоговая табл.1чел(все услуги-к'!$D298+('Итоговая табл.1чел(все услуги-к'!$D298*'Таблица вводных'!$G$4)))-('Расчет комиссии(Нади)'!$K298+'Таблица вводных'!$E$3+'Таблица вводных'!$F$3)</f>
        <v>5.469164086690756</v>
      </c>
      <c r="E298" s="59">
        <f>('Итоговая табл.1чел(все услуги-к'!$E298+('Итоговая табл.1чел(все услуги-к'!$E298*'Таблица вводных'!$G$5))-('Расчет комиссии(Нади)'!$K298+'Таблица вводных'!$E$3+'Таблица вводных'!$F$3)</f>
        <v>-1.3150859133092441</v>
      </c>
      <c r="F298" s="59">
        <f>('Итоговая табл.1чел(все услуги-к'!$F298+('Итоговая табл.1чел(все услуги-к'!$F298*'Таблица вводных'!$G$6))-('Расчет комиссии(Нади)'!$K298+'Таблица вводных'!$E$3+'Таблица вводных'!$F$3)</f>
        <v>21.529164086690756</v>
      </c>
      <c r="G298" s="59">
        <f>('Итоговая табл.1чел(все услуги-к'!$G298+('Итоговая табл.1чел(все услуги-к'!$G298*'Таблица вводных'!$G$7))-('Расчет комиссии(Нади)'!$K298+'Таблица вводных'!$E$3+'Таблица вводных'!$F$3)</f>
        <v>-2.2308359133092441</v>
      </c>
      <c r="H298" s="59">
        <f>'Итоговая табл.1чел(все услуги-к'!$H298-('Расчет комиссии(Нади)'!$K298+'Таблица вводных'!$E$3+'Таблица вводных'!$F$3)</f>
        <v>-2.2308359133092441</v>
      </c>
      <c r="I298" s="59">
        <f>('Итоговая табл.1чел(все услуги-к'!$I298+('Итоговая табл.1чел(все услуги-к'!$I298*'Таблица вводных'!$G$9))-('Расчет комиссии(Нади)'!$K298+'Таблица вводных'!$E$3+'Таблица вводных'!$F$3)</f>
        <v>-2.2308359133092441</v>
      </c>
      <c r="J298" s="13"/>
    </row>
    <row r="299" spans="1:10" ht="13.2" customHeight="1">
      <c r="A299" s="140"/>
      <c r="B299" s="5">
        <v>45433</v>
      </c>
      <c r="C299" s="15"/>
      <c r="D299" s="59">
        <f>(('Итоговая табл.1чел(все услуги-к'!$D299+('Итоговая табл.1чел(все услуги-к'!$D299*'Таблица вводных'!$G$4)))-('Расчет комиссии(Нади)'!$K299+'Таблица вводных'!$E$3+'Таблица вводных'!$F$3)</f>
        <v>5.469164086690756</v>
      </c>
      <c r="E299" s="59">
        <f>('Итоговая табл.1чел(все услуги-к'!$E299+('Итоговая табл.1чел(все услуги-к'!$E299*'Таблица вводных'!$G$5))-('Расчет комиссии(Нади)'!$K299+'Таблица вводных'!$E$3+'Таблица вводных'!$F$3)</f>
        <v>-1.3150859133092441</v>
      </c>
      <c r="F299" s="59">
        <f>('Итоговая табл.1чел(все услуги-к'!$F299+('Итоговая табл.1чел(все услуги-к'!$F299*'Таблица вводных'!$G$6))-('Расчет комиссии(Нади)'!$K299+'Таблица вводных'!$E$3+'Таблица вводных'!$F$3)</f>
        <v>21.529164086690756</v>
      </c>
      <c r="G299" s="59">
        <f>('Итоговая табл.1чел(все услуги-к'!$G299+('Итоговая табл.1чел(все услуги-к'!$G299*'Таблица вводных'!$G$7))-('Расчет комиссии(Нади)'!$K299+'Таблица вводных'!$E$3+'Таблица вводных'!$F$3)</f>
        <v>-2.2308359133092441</v>
      </c>
      <c r="H299" s="59">
        <f>'Итоговая табл.1чел(все услуги-к'!$H299-('Расчет комиссии(Нади)'!$K299+'Таблица вводных'!$E$3+'Таблица вводных'!$F$3)</f>
        <v>-2.2308359133092441</v>
      </c>
      <c r="I299" s="59">
        <f>('Итоговая табл.1чел(все услуги-к'!$I299+('Итоговая табл.1чел(все услуги-к'!$I299*'Таблица вводных'!$G$9))-('Расчет комиссии(Нади)'!$K299+'Таблица вводных'!$E$3+'Таблица вводных'!$F$3)</f>
        <v>-2.2308359133092441</v>
      </c>
      <c r="J299" s="13"/>
    </row>
    <row r="300" spans="1:10" ht="13.2" customHeight="1">
      <c r="A300" s="140"/>
      <c r="B300" s="5">
        <v>45437</v>
      </c>
      <c r="C300" s="6"/>
      <c r="D300" s="59">
        <f>(('Итоговая табл.1чел(все услуги-к'!$D300+('Итоговая табл.1чел(все услуги-к'!$D300*'Таблица вводных'!$G$4)))-('Расчет комиссии(Нади)'!$K300+'Таблица вводных'!$E$3+'Таблица вводных'!$F$3)</f>
        <v>5.469164086690756</v>
      </c>
      <c r="E300" s="59">
        <f>('Итоговая табл.1чел(все услуги-к'!$E300+('Итоговая табл.1чел(все услуги-к'!$E300*'Таблица вводных'!$G$5))-('Расчет комиссии(Нади)'!$K300+'Таблица вводных'!$E$3+'Таблица вводных'!$F$3)</f>
        <v>-1.3150859133092441</v>
      </c>
      <c r="F300" s="59">
        <f>('Итоговая табл.1чел(все услуги-к'!$F300+('Итоговая табл.1чел(все услуги-к'!$F300*'Таблица вводных'!$G$6))-('Расчет комиссии(Нади)'!$K300+'Таблица вводных'!$E$3+'Таблица вводных'!$F$3)</f>
        <v>21.529164086690756</v>
      </c>
      <c r="G300" s="59">
        <f>('Итоговая табл.1чел(все услуги-к'!$G300+('Итоговая табл.1чел(все услуги-к'!$G300*'Таблица вводных'!$G$7))-('Расчет комиссии(Нади)'!$K300+'Таблица вводных'!$E$3+'Таблица вводных'!$F$3)</f>
        <v>-2.2308359133092441</v>
      </c>
      <c r="H300" s="59">
        <f>'Итоговая табл.1чел(все услуги-к'!$H300-('Расчет комиссии(Нади)'!$K300+'Таблица вводных'!$E$3+'Таблица вводных'!$F$3)</f>
        <v>-2.2308359133092441</v>
      </c>
      <c r="I300" s="59">
        <f>('Итоговая табл.1чел(все услуги-к'!$I300+('Итоговая табл.1чел(все услуги-к'!$I300*'Таблица вводных'!$G$9))-('Расчет комиссии(Нади)'!$K300+'Таблица вводных'!$E$3+'Таблица вводных'!$F$3)</f>
        <v>-2.2308359133092441</v>
      </c>
      <c r="J300" s="13"/>
    </row>
    <row r="301" spans="1:10" ht="13.2" customHeight="1">
      <c r="A301" s="140"/>
      <c r="B301" s="5">
        <v>45440</v>
      </c>
      <c r="C301" s="15"/>
      <c r="D301" s="59">
        <f>(('Итоговая табл.1чел(все услуги-к'!$D301+('Итоговая табл.1чел(все услуги-к'!$D301*'Таблица вводных'!$G$4)))-('Расчет комиссии(Нади)'!$K301+'Таблица вводных'!$E$3+'Таблица вводных'!$F$3)</f>
        <v>5.469164086690756</v>
      </c>
      <c r="E301" s="59">
        <f>('Итоговая табл.1чел(все услуги-к'!$E301+('Итоговая табл.1чел(все услуги-к'!$E301*'Таблица вводных'!$G$5))-('Расчет комиссии(Нади)'!$K301+'Таблица вводных'!$E$3+'Таблица вводных'!$F$3)</f>
        <v>-1.3150859133092441</v>
      </c>
      <c r="F301" s="59">
        <f>('Итоговая табл.1чел(все услуги-к'!$F301+('Итоговая табл.1чел(все услуги-к'!$F301*'Таблица вводных'!$G$6))-('Расчет комиссии(Нади)'!$K301+'Таблица вводных'!$E$3+'Таблица вводных'!$F$3)</f>
        <v>21.529164086690756</v>
      </c>
      <c r="G301" s="59">
        <f>('Итоговая табл.1чел(все услуги-к'!$G301+('Итоговая табл.1чел(все услуги-к'!$G301*'Таблица вводных'!$G$7))-('Расчет комиссии(Нади)'!$K301+'Таблица вводных'!$E$3+'Таблица вводных'!$F$3)</f>
        <v>-2.2308359133092441</v>
      </c>
      <c r="H301" s="59">
        <f>'Итоговая табл.1чел(все услуги-к'!$H301-('Расчет комиссии(Нади)'!$K301+'Таблица вводных'!$E$3+'Таблица вводных'!$F$3)</f>
        <v>-2.2308359133092441</v>
      </c>
      <c r="I301" s="59">
        <f>('Итоговая табл.1чел(все услуги-к'!$I301+('Итоговая табл.1чел(все услуги-к'!$I301*'Таблица вводных'!$G$9))-('Расчет комиссии(Нади)'!$K301+'Таблица вводных'!$E$3+'Таблица вводных'!$F$3)</f>
        <v>-2.2308359133092441</v>
      </c>
      <c r="J301" s="13"/>
    </row>
    <row r="302" spans="1:10" ht="13.2" customHeight="1">
      <c r="A302" s="140"/>
      <c r="B302" s="5"/>
      <c r="C302" s="6"/>
      <c r="D302" s="59">
        <f>(('Итоговая табл.1чел(все услуги-к'!$D302+('Итоговая табл.1чел(все услуги-к'!$D302*'Таблица вводных'!$G$4)))-('Расчет комиссии(Нади)'!$K302+'Таблица вводных'!$E$3+'Таблица вводных'!$F$3)</f>
        <v>5.469164086690756</v>
      </c>
      <c r="E302" s="59">
        <f>('Итоговая табл.1чел(все услуги-к'!$E302+('Итоговая табл.1чел(все услуги-к'!$E302*'Таблица вводных'!$G$5))-('Расчет комиссии(Нади)'!$K302+'Таблица вводных'!$E$3+'Таблица вводных'!$F$3)</f>
        <v>-1.3150859133092441</v>
      </c>
      <c r="F302" s="59">
        <f>('Итоговая табл.1чел(все услуги-к'!$F302+('Итоговая табл.1чел(все услуги-к'!$F302*'Таблица вводных'!$G$6))-('Расчет комиссии(Нади)'!$K302+'Таблица вводных'!$E$3+'Таблица вводных'!$F$3)</f>
        <v>21.529164086690756</v>
      </c>
      <c r="G302" s="59">
        <f>('Итоговая табл.1чел(все услуги-к'!$G302+('Итоговая табл.1чел(все услуги-к'!$G302*'Таблица вводных'!$G$7))-('Расчет комиссии(Нади)'!$K302+'Таблица вводных'!$E$3+'Таблица вводных'!$F$3)</f>
        <v>-2.2308359133092441</v>
      </c>
      <c r="H302" s="59">
        <f>'Итоговая табл.1чел(все услуги-к'!$H302-('Расчет комиссии(Нади)'!$K302+'Таблица вводных'!$E$3+'Таблица вводных'!$F$3)</f>
        <v>-2.2308359133092441</v>
      </c>
      <c r="I302" s="59">
        <f>('Итоговая табл.1чел(все услуги-к'!$I302+('Итоговая табл.1чел(все услуги-к'!$I302*'Таблица вводных'!$G$9))-('Расчет комиссии(Нади)'!$K302+'Таблица вводных'!$E$3+'Таблица вводных'!$F$3)</f>
        <v>-2.2308359133092441</v>
      </c>
      <c r="J302" s="13"/>
    </row>
    <row r="303" spans="1:10" ht="13.2" customHeight="1">
      <c r="A303" s="140"/>
      <c r="B303" s="5"/>
      <c r="C303" s="6"/>
      <c r="D303" s="59">
        <f>(('Итоговая табл.1чел(все услуги-к'!$D303+('Итоговая табл.1чел(все услуги-к'!$D303*'Таблица вводных'!$G$4)))-('Расчет комиссии(Нади)'!$K303+'Таблица вводных'!$E$3+'Таблица вводных'!$F$3)</f>
        <v>5.469164086690756</v>
      </c>
      <c r="E303" s="59">
        <f>('Итоговая табл.1чел(все услуги-к'!$E303+('Итоговая табл.1чел(все услуги-к'!$E303*'Таблица вводных'!$G$5))-('Расчет комиссии(Нади)'!$K303+'Таблица вводных'!$E$3+'Таблица вводных'!$F$3)</f>
        <v>-1.3150859133092441</v>
      </c>
      <c r="F303" s="59">
        <f>('Итоговая табл.1чел(все услуги-к'!$F303+('Итоговая табл.1чел(все услуги-к'!$F303*'Таблица вводных'!$G$6))-('Расчет комиссии(Нади)'!$K303+'Таблица вводных'!$E$3+'Таблица вводных'!$F$3)</f>
        <v>21.529164086690756</v>
      </c>
      <c r="G303" s="59">
        <f>('Итоговая табл.1чел(все услуги-к'!$G303+('Итоговая табл.1чел(все услуги-к'!$G303*'Таблица вводных'!$G$7))-('Расчет комиссии(Нади)'!$K303+'Таблица вводных'!$E$3+'Таблица вводных'!$F$3)</f>
        <v>-2.2308359133092441</v>
      </c>
      <c r="H303" s="59">
        <f>'Итоговая табл.1чел(все услуги-к'!$H303-('Расчет комиссии(Нади)'!$K303+'Таблица вводных'!$E$3+'Таблица вводных'!$F$3)</f>
        <v>-2.2308359133092441</v>
      </c>
      <c r="I303" s="59">
        <f>('Итоговая табл.1чел(все услуги-к'!$I303+('Итоговая табл.1чел(все услуги-к'!$I303*'Таблица вводных'!$G$9))-('Расчет комиссии(Нади)'!$K303+'Таблица вводных'!$E$3+'Таблица вводных'!$F$3)</f>
        <v>-2.2308359133092441</v>
      </c>
      <c r="J303" s="13"/>
    </row>
    <row r="304" spans="1:10" ht="13.2" customHeight="1">
      <c r="A304" s="140"/>
      <c r="B304" s="5"/>
      <c r="C304" s="15"/>
      <c r="D304" s="59">
        <f>(('Итоговая табл.1чел(все услуги-к'!$D304+('Итоговая табл.1чел(все услуги-к'!$D304*'Таблица вводных'!$G$4)))-('Расчет комиссии(Нади)'!$K304+'Таблица вводных'!$E$3+'Таблица вводных'!$F$3)</f>
        <v>5.4691640866907596</v>
      </c>
      <c r="E304" s="59">
        <f>('Итоговая табл.1чел(все услуги-к'!$E304+('Итоговая табл.1чел(все услуги-к'!$E304*'Таблица вводных'!$G$5))-('Расчет комиссии(Нади)'!$K304+'Таблица вводных'!$E$3+'Таблица вводных'!$F$3)</f>
        <v>-1.3150859133092405</v>
      </c>
      <c r="F304" s="59">
        <f>('Итоговая табл.1чел(все услуги-к'!$F304+('Итоговая табл.1чел(все услуги-к'!$F304*'Таблица вводных'!$G$6))-('Расчет комиссии(Нади)'!$K304+'Таблица вводных'!$E$3+'Таблица вводных'!$F$3)</f>
        <v>21.529164086690763</v>
      </c>
      <c r="G304" s="59">
        <f>('Итоговая табл.1чел(все услуги-к'!$G304+('Итоговая табл.1чел(все услуги-к'!$G304*'Таблица вводных'!$G$7))-('Расчет комиссии(Нади)'!$K304+'Таблица вводных'!$E$3+'Таблица вводных'!$F$3)</f>
        <v>-2.2308359133092406</v>
      </c>
      <c r="H304" s="59">
        <f>'Итоговая табл.1чел(все услуги-к'!$H304-('Расчет комиссии(Нади)'!$K304+'Таблица вводных'!$E$3+'Таблица вводных'!$F$3)</f>
        <v>-2.2308359133092406</v>
      </c>
      <c r="I304" s="59">
        <f>('Итоговая табл.1чел(все услуги-к'!$I304+('Итоговая табл.1чел(все услуги-к'!$I304*'Таблица вводных'!$G$9))-('Расчет комиссии(Нади)'!$K304+'Таблица вводных'!$E$3+'Таблица вводных'!$F$3)</f>
        <v>-2.2308359133092406</v>
      </c>
      <c r="J304" s="13"/>
    </row>
    <row r="305" spans="1:10" ht="13.2" customHeight="1">
      <c r="A305" s="140"/>
      <c r="B305" s="5"/>
      <c r="C305" s="6"/>
      <c r="D305" s="59">
        <f>(('Итоговая табл.1чел(все услуги-к'!$D305+('Итоговая табл.1чел(все услуги-к'!$D305*'Таблица вводных'!$G$4)))-('Расчет комиссии(Нади)'!$K305+'Таблица вводных'!$E$3+'Таблица вводных'!$F$3)</f>
        <v>5.4691640866907596</v>
      </c>
      <c r="E305" s="59">
        <f>('Итоговая табл.1чел(все услуги-к'!$E305+('Итоговая табл.1чел(все услуги-к'!$E305*'Таблица вводных'!$G$5))-('Расчет комиссии(Нади)'!$K305+'Таблица вводных'!$E$3+'Таблица вводных'!$F$3)</f>
        <v>-1.3150859133092405</v>
      </c>
      <c r="F305" s="59">
        <f>('Итоговая табл.1чел(все услуги-к'!$F305+('Итоговая табл.1чел(все услуги-к'!$F305*'Таблица вводных'!$G$6))-('Расчет комиссии(Нади)'!$K305+'Таблица вводных'!$E$3+'Таблица вводных'!$F$3)</f>
        <v>21.529164086690763</v>
      </c>
      <c r="G305" s="59">
        <f>('Итоговая табл.1чел(все услуги-к'!$G305+('Итоговая табл.1чел(все услуги-к'!$G305*'Таблица вводных'!$G$7))-('Расчет комиссии(Нади)'!$K305+'Таблица вводных'!$E$3+'Таблица вводных'!$F$3)</f>
        <v>-2.2308359133092406</v>
      </c>
      <c r="H305" s="59">
        <f>'Итоговая табл.1чел(все услуги-к'!$H305-('Расчет комиссии(Нади)'!$K305+'Таблица вводных'!$E$3+'Таблица вводных'!$F$3)</f>
        <v>-2.2308359133092406</v>
      </c>
      <c r="I305" s="59">
        <f>('Итоговая табл.1чел(все услуги-к'!$I305+('Итоговая табл.1чел(все услуги-к'!$I305*'Таблица вводных'!$G$9))-('Расчет комиссии(Нади)'!$K305+'Таблица вводных'!$E$3+'Таблица вводных'!$F$3)</f>
        <v>-2.2308359133092406</v>
      </c>
      <c r="J305" s="13"/>
    </row>
    <row r="306" spans="1:10" ht="13.2" customHeight="1">
      <c r="A306" s="140"/>
      <c r="B306" s="5"/>
      <c r="C306" s="15"/>
      <c r="D306" s="59">
        <f>(('Итоговая табл.1чел(все услуги-к'!$D306+('Итоговая табл.1чел(все услуги-к'!$D306*'Таблица вводных'!$G$4)))-('Расчет комиссии(Нади)'!$K306+'Таблица вводных'!$E$3+'Таблица вводных'!$F$3)</f>
        <v>5.4691640866907596</v>
      </c>
      <c r="E306" s="59">
        <f>('Итоговая табл.1чел(все услуги-к'!$E306+('Итоговая табл.1чел(все услуги-к'!$E306*'Таблица вводных'!$G$5))-('Расчет комиссии(Нади)'!$K306+'Таблица вводных'!$E$3+'Таблица вводных'!$F$3)</f>
        <v>-1.3150859133092405</v>
      </c>
      <c r="F306" s="59">
        <f>('Итоговая табл.1чел(все услуги-к'!$F306+('Итоговая табл.1чел(все услуги-к'!$F306*'Таблица вводных'!$G$6))-('Расчет комиссии(Нади)'!$K306+'Таблица вводных'!$E$3+'Таблица вводных'!$F$3)</f>
        <v>21.529164086690763</v>
      </c>
      <c r="G306" s="59">
        <f>('Итоговая табл.1чел(все услуги-к'!$G306+('Итоговая табл.1чел(все услуги-к'!$G306*'Таблица вводных'!$G$7))-('Расчет комиссии(Нади)'!$K306+'Таблица вводных'!$E$3+'Таблица вводных'!$F$3)</f>
        <v>-2.2308359133092406</v>
      </c>
      <c r="H306" s="59">
        <f>'Итоговая табл.1чел(все услуги-к'!$H306-('Расчет комиссии(Нади)'!$K306+'Таблица вводных'!$E$3+'Таблица вводных'!$F$3)</f>
        <v>-2.2308359133092406</v>
      </c>
      <c r="I306" s="59">
        <f>('Итоговая табл.1чел(все услуги-к'!$I306+('Итоговая табл.1чел(все услуги-к'!$I306*'Таблица вводных'!$G$9))-('Расчет комиссии(Нади)'!$K306+'Таблица вводных'!$E$3+'Таблица вводных'!$F$3)</f>
        <v>-2.2308359133092406</v>
      </c>
      <c r="J306" s="13"/>
    </row>
    <row r="307" spans="1:10" ht="13.2" customHeight="1">
      <c r="A307" s="141"/>
      <c r="B307" s="18"/>
      <c r="C307" s="19"/>
      <c r="D307" s="59">
        <f>(('Итоговая табл.1чел(все услуги-к'!$D307+('Итоговая табл.1чел(все услуги-к'!$D307*'Таблица вводных'!$G$4)))-('Расчет комиссии(Нади)'!$K307+'Таблица вводных'!$E$3+'Таблица вводных'!$F$3)</f>
        <v>5.4691640866907596</v>
      </c>
      <c r="E307" s="59">
        <f>('Итоговая табл.1чел(все услуги-к'!$E307+('Итоговая табл.1чел(все услуги-к'!$E307*'Таблица вводных'!$G$5))-('Расчет комиссии(Нади)'!$K307+'Таблица вводных'!$E$3+'Таблица вводных'!$F$3)</f>
        <v>-1.3150859133092405</v>
      </c>
      <c r="F307" s="59">
        <f>('Итоговая табл.1чел(все услуги-к'!$F307+('Итоговая табл.1чел(все услуги-к'!$F307*'Таблица вводных'!$G$6))-('Расчет комиссии(Нади)'!$K307+'Таблица вводных'!$E$3+'Таблица вводных'!$F$3)</f>
        <v>21.529164086690763</v>
      </c>
      <c r="G307" s="59">
        <f>('Итоговая табл.1чел(все услуги-к'!$G307+('Итоговая табл.1чел(все услуги-к'!$G307*'Таблица вводных'!$G$7))-('Расчет комиссии(Нади)'!$K307+'Таблица вводных'!$E$3+'Таблица вводных'!$F$3)</f>
        <v>-2.2308359133092406</v>
      </c>
      <c r="H307" s="59">
        <f>'Итоговая табл.1чел(все услуги-к'!$H307-('Расчет комиссии(Нади)'!$K307+'Таблица вводных'!$E$3+'Таблица вводных'!$F$3)</f>
        <v>-2.2308359133092406</v>
      </c>
      <c r="I307" s="59">
        <f>('Итоговая табл.1чел(все услуги-к'!$I307+('Итоговая табл.1чел(все услуги-к'!$I307*'Таблица вводных'!$G$9))-('Расчет комиссии(Нади)'!$K307+'Таблица вводных'!$E$3+'Таблица вводных'!$F$3)</f>
        <v>-2.2308359133092406</v>
      </c>
      <c r="J307" s="22"/>
    </row>
    <row r="308" spans="1:10" ht="13.2" customHeight="1">
      <c r="A308" s="142" t="s">
        <v>173</v>
      </c>
      <c r="B308" s="5">
        <v>45402</v>
      </c>
      <c r="C308" s="97"/>
      <c r="D308" s="59">
        <f>(('Итоговая табл.1чел(все услуги-к'!$D308+('Итоговая табл.1чел(все услуги-к'!$D308*'Таблица вводных'!$G$4)))-('Расчет комиссии(Нади)'!$K308+'Таблица вводных'!$E$3+'Таблица вводных'!$F$3)</f>
        <v>5.4691640866907596</v>
      </c>
      <c r="E308" s="59">
        <f>('Итоговая табл.1чел(все услуги-к'!$E308+('Итоговая табл.1чел(все услуги-к'!$E308*'Таблица вводных'!$G$5))-('Расчет комиссии(Нади)'!$K308+'Таблица вводных'!$E$3+'Таблица вводных'!$F$3)</f>
        <v>-1.3150859133092405</v>
      </c>
      <c r="F308" s="59">
        <f>('Итоговая табл.1чел(все услуги-к'!$F308+('Итоговая табл.1чел(все услуги-к'!$F308*'Таблица вводных'!$G$6))-('Расчет комиссии(Нади)'!$K308+'Таблица вводных'!$E$3+'Таблица вводных'!$F$3)</f>
        <v>21.529164086690763</v>
      </c>
      <c r="G308" s="59">
        <f>('Итоговая табл.1чел(все услуги-к'!$G308+('Итоговая табл.1чел(все услуги-к'!$G308*'Таблица вводных'!$G$7))-('Расчет комиссии(Нади)'!$K308+'Таблица вводных'!$E$3+'Таблица вводных'!$F$3)</f>
        <v>-2.2308359133092406</v>
      </c>
      <c r="H308" s="59">
        <f>'Итоговая табл.1чел(все услуги-к'!$H308-('Расчет комиссии(Нади)'!$K308+'Таблица вводных'!$E$3+'Таблица вводных'!$F$3)</f>
        <v>-2.2308359133092406</v>
      </c>
      <c r="I308" s="59">
        <f>('Итоговая табл.1чел(все услуги-к'!$I308+('Итоговая табл.1чел(все услуги-к'!$I308*'Таблица вводных'!$G$9))-('Расчет комиссии(Нади)'!$K308+'Таблица вводных'!$E$3+'Таблица вводных'!$F$3)</f>
        <v>-2.2308359133092406</v>
      </c>
      <c r="J308" s="10" t="s">
        <v>174</v>
      </c>
    </row>
    <row r="309" spans="1:10" ht="13.2" customHeight="1">
      <c r="A309" s="140"/>
      <c r="B309" s="5">
        <v>45405</v>
      </c>
      <c r="C309" s="6"/>
      <c r="D309" s="59">
        <f>(('Итоговая табл.1чел(все услуги-к'!$D309+('Итоговая табл.1чел(все услуги-к'!$D309*'Таблица вводных'!$G$4)))-('Расчет комиссии(Нади)'!$K309+'Таблица вводных'!$E$3+'Таблица вводных'!$F$3)</f>
        <v>5.4691640866907596</v>
      </c>
      <c r="E309" s="59">
        <f>('Итоговая табл.1чел(все услуги-к'!$E309+('Итоговая табл.1чел(все услуги-к'!$E309*'Таблица вводных'!$G$5))-('Расчет комиссии(Нади)'!$K309+'Таблица вводных'!$E$3+'Таблица вводных'!$F$3)</f>
        <v>-1.3150859133092405</v>
      </c>
      <c r="F309" s="59">
        <f>('Итоговая табл.1чел(все услуги-к'!$F309+('Итоговая табл.1чел(все услуги-к'!$F309*'Таблица вводных'!$G$6))-('Расчет комиссии(Нади)'!$K309+'Таблица вводных'!$E$3+'Таблица вводных'!$F$3)</f>
        <v>21.529164086690763</v>
      </c>
      <c r="G309" s="59">
        <f>('Итоговая табл.1чел(все услуги-к'!$G309+('Итоговая табл.1чел(все услуги-к'!$G309*'Таблица вводных'!$G$7))-('Расчет комиссии(Нади)'!$K309+'Таблица вводных'!$E$3+'Таблица вводных'!$F$3)</f>
        <v>-2.2308359133092406</v>
      </c>
      <c r="H309" s="59">
        <f>'Итоговая табл.1чел(все услуги-к'!$H309-('Расчет комиссии(Нади)'!$K309+'Таблица вводных'!$E$3+'Таблица вводных'!$F$3)</f>
        <v>-2.2308359133092406</v>
      </c>
      <c r="I309" s="59">
        <f>('Итоговая табл.1чел(все услуги-к'!$I309+('Итоговая табл.1чел(все услуги-к'!$I309*'Таблица вводных'!$G$9))-('Расчет комиссии(Нади)'!$K309+'Таблица вводных'!$E$3+'Таблица вводных'!$F$3)</f>
        <v>-2.2308359133092406</v>
      </c>
      <c r="J309" s="13" t="s">
        <v>174</v>
      </c>
    </row>
    <row r="310" spans="1:10" ht="13.2" customHeight="1">
      <c r="A310" s="140"/>
      <c r="B310" s="5">
        <v>45409</v>
      </c>
      <c r="C310" s="15"/>
      <c r="D310" s="59">
        <f>(('Итоговая табл.1чел(все услуги-к'!$D310+('Итоговая табл.1чел(все услуги-к'!$D310*'Таблица вводных'!$G$4)))-('Расчет комиссии(Нади)'!$K310+'Таблица вводных'!$E$3+'Таблица вводных'!$F$3)</f>
        <v>5.4691640866907596</v>
      </c>
      <c r="E310" s="59">
        <f>('Итоговая табл.1чел(все услуги-к'!$E310+('Итоговая табл.1чел(все услуги-к'!$E310*'Таблица вводных'!$G$5))-('Расчет комиссии(Нади)'!$K310+'Таблица вводных'!$E$3+'Таблица вводных'!$F$3)</f>
        <v>-1.3150859133092405</v>
      </c>
      <c r="F310" s="59">
        <f>('Итоговая табл.1чел(все услуги-к'!$F310+('Итоговая табл.1чел(все услуги-к'!$F310*'Таблица вводных'!$G$6))-('Расчет комиссии(Нади)'!$K310+'Таблица вводных'!$E$3+'Таблица вводных'!$F$3)</f>
        <v>21.529164086690763</v>
      </c>
      <c r="G310" s="59">
        <f>('Итоговая табл.1чел(все услуги-к'!$G310+('Итоговая табл.1чел(все услуги-к'!$G310*'Таблица вводных'!$G$7))-('Расчет комиссии(Нади)'!$K310+'Таблица вводных'!$E$3+'Таблица вводных'!$F$3)</f>
        <v>-2.2308359133092406</v>
      </c>
      <c r="H310" s="59">
        <f>'Итоговая табл.1чел(все услуги-к'!$H310-('Расчет комиссии(Нади)'!$K310+'Таблица вводных'!$E$3+'Таблица вводных'!$F$3)</f>
        <v>-2.2308359133092406</v>
      </c>
      <c r="I310" s="59">
        <f>('Итоговая табл.1чел(все услуги-к'!$I310+('Итоговая табл.1чел(все услуги-к'!$I310*'Таблица вводных'!$G$9))-('Расчет комиссии(Нади)'!$K310+'Таблица вводных'!$E$3+'Таблица вводных'!$F$3)</f>
        <v>-2.2308359133092406</v>
      </c>
      <c r="J310" s="13" t="s">
        <v>174</v>
      </c>
    </row>
    <row r="311" spans="1:10" ht="13.2" customHeight="1">
      <c r="A311" s="140"/>
      <c r="B311" s="5">
        <v>45412</v>
      </c>
      <c r="C311" s="6"/>
      <c r="D311" s="59">
        <f>(('Итоговая табл.1чел(все услуги-к'!$D311+('Итоговая табл.1чел(все услуги-к'!$D311*'Таблица вводных'!$G$4)))-('Расчет комиссии(Нади)'!$K311+'Таблица вводных'!$E$3+'Таблица вводных'!$F$3)</f>
        <v>5.4691640866907596</v>
      </c>
      <c r="E311" s="59">
        <f>('Итоговая табл.1чел(все услуги-к'!$E311+('Итоговая табл.1чел(все услуги-к'!$E311*'Таблица вводных'!$G$5))-('Расчет комиссии(Нади)'!$K311+'Таблица вводных'!$E$3+'Таблица вводных'!$F$3)</f>
        <v>-1.3150859133092405</v>
      </c>
      <c r="F311" s="59">
        <f>('Итоговая табл.1чел(все услуги-к'!$F311+('Итоговая табл.1чел(все услуги-к'!$F311*'Таблица вводных'!$G$6))-('Расчет комиссии(Нади)'!$K311+'Таблица вводных'!$E$3+'Таблица вводных'!$F$3)</f>
        <v>21.529164086690763</v>
      </c>
      <c r="G311" s="59">
        <f>('Итоговая табл.1чел(все услуги-к'!$G311+('Итоговая табл.1чел(все услуги-к'!$G311*'Таблица вводных'!$G$7))-('Расчет комиссии(Нади)'!$K311+'Таблица вводных'!$E$3+'Таблица вводных'!$F$3)</f>
        <v>-2.2308359133092406</v>
      </c>
      <c r="H311" s="59">
        <f>'Итоговая табл.1чел(все услуги-к'!$H311-('Расчет комиссии(Нади)'!$K311+'Таблица вводных'!$E$3+'Таблица вводных'!$F$3)</f>
        <v>-2.2308359133092406</v>
      </c>
      <c r="I311" s="59">
        <f>('Итоговая табл.1чел(все услуги-к'!$I311+('Итоговая табл.1чел(все услуги-к'!$I311*'Таблица вводных'!$G$9))-('Расчет комиссии(Нади)'!$K311+'Таблица вводных'!$E$3+'Таблица вводных'!$F$3)</f>
        <v>-2.2308359133092406</v>
      </c>
      <c r="J311" s="13" t="s">
        <v>174</v>
      </c>
    </row>
    <row r="312" spans="1:10" ht="13.2" customHeight="1">
      <c r="A312" s="140"/>
      <c r="B312" s="5">
        <v>45416</v>
      </c>
      <c r="C312" s="15"/>
      <c r="D312" s="59">
        <f>(('Итоговая табл.1чел(все услуги-к'!$D312+('Итоговая табл.1чел(все услуги-к'!$D312*'Таблица вводных'!$G$4)))-('Расчет комиссии(Нади)'!$K312+'Таблица вводных'!$E$3+'Таблица вводных'!$F$3)</f>
        <v>5.4691640866907596</v>
      </c>
      <c r="E312" s="59">
        <f>('Итоговая табл.1чел(все услуги-к'!$E312+('Итоговая табл.1чел(все услуги-к'!$E312*'Таблица вводных'!$G$5))-('Расчет комиссии(Нади)'!$K312+'Таблица вводных'!$E$3+'Таблица вводных'!$F$3)</f>
        <v>-1.3150859133092405</v>
      </c>
      <c r="F312" s="59">
        <f>('Итоговая табл.1чел(все услуги-к'!$F312+('Итоговая табл.1чел(все услуги-к'!$F312*'Таблица вводных'!$G$6))-('Расчет комиссии(Нади)'!$K312+'Таблица вводных'!$E$3+'Таблица вводных'!$F$3)</f>
        <v>21.529164086690763</v>
      </c>
      <c r="G312" s="59">
        <f>('Итоговая табл.1чел(все услуги-к'!$G312+('Итоговая табл.1чел(все услуги-к'!$G312*'Таблица вводных'!$G$7))-('Расчет комиссии(Нади)'!$K312+'Таблица вводных'!$E$3+'Таблица вводных'!$F$3)</f>
        <v>-2.2308359133092406</v>
      </c>
      <c r="H312" s="59">
        <f>'Итоговая табл.1чел(все услуги-к'!$H312-('Расчет комиссии(Нади)'!$K312+'Таблица вводных'!$E$3+'Таблица вводных'!$F$3)</f>
        <v>-2.2308359133092406</v>
      </c>
      <c r="I312" s="59">
        <f>('Итоговая табл.1чел(все услуги-к'!$I312+('Итоговая табл.1чел(все услуги-к'!$I312*'Таблица вводных'!$G$9))-('Расчет комиссии(Нади)'!$K312+'Таблица вводных'!$E$3+'Таблица вводных'!$F$3)</f>
        <v>-2.2308359133092406</v>
      </c>
      <c r="J312" s="13" t="s">
        <v>174</v>
      </c>
    </row>
    <row r="313" spans="1:10" ht="13.2" customHeight="1">
      <c r="A313" s="140"/>
      <c r="B313" s="5">
        <v>45419</v>
      </c>
      <c r="C313" s="15"/>
      <c r="D313" s="59">
        <f>(('Итоговая табл.1чел(все услуги-к'!$D313+('Итоговая табл.1чел(все услуги-к'!$D313*'Таблица вводных'!$G$4)))-('Расчет комиссии(Нади)'!$K313+'Таблица вводных'!$E$3+'Таблица вводных'!$F$3)</f>
        <v>5.4691640866907596</v>
      </c>
      <c r="E313" s="59">
        <f>('Итоговая табл.1чел(все услуги-к'!$E313+('Итоговая табл.1чел(все услуги-к'!$E313*'Таблица вводных'!$G$5))-('Расчет комиссии(Нади)'!$K313+'Таблица вводных'!$E$3+'Таблица вводных'!$F$3)</f>
        <v>-1.3150859133092405</v>
      </c>
      <c r="F313" s="59">
        <f>('Итоговая табл.1чел(все услуги-к'!$F313+('Итоговая табл.1чел(все услуги-к'!$F313*'Таблица вводных'!$G$6))-('Расчет комиссии(Нади)'!$K313+'Таблица вводных'!$E$3+'Таблица вводных'!$F$3)</f>
        <v>21.529164086690763</v>
      </c>
      <c r="G313" s="59">
        <f>('Итоговая табл.1чел(все услуги-к'!$G313+('Итоговая табл.1чел(все услуги-к'!$G313*'Таблица вводных'!$G$7))-('Расчет комиссии(Нади)'!$K313+'Таблица вводных'!$E$3+'Таблица вводных'!$F$3)</f>
        <v>-2.2308359133092406</v>
      </c>
      <c r="H313" s="59">
        <f>'Итоговая табл.1чел(все услуги-к'!$H313-('Расчет комиссии(Нади)'!$K313+'Таблица вводных'!$E$3+'Таблица вводных'!$F$3)</f>
        <v>-2.2308359133092406</v>
      </c>
      <c r="I313" s="59">
        <f>('Итоговая табл.1чел(все услуги-к'!$I313+('Итоговая табл.1чел(все услуги-к'!$I313*'Таблица вводных'!$G$9))-('Расчет комиссии(Нади)'!$K313+'Таблица вводных'!$E$3+'Таблица вводных'!$F$3)</f>
        <v>-2.2308359133092406</v>
      </c>
      <c r="J313" s="13" t="s">
        <v>174</v>
      </c>
    </row>
    <row r="314" spans="1:10" ht="13.2" customHeight="1">
      <c r="A314" s="140"/>
      <c r="B314" s="5">
        <v>45423</v>
      </c>
      <c r="C314" s="15"/>
      <c r="D314" s="59">
        <f>(('Итоговая табл.1чел(все услуги-к'!$D314+('Итоговая табл.1чел(все услуги-к'!$D314*'Таблица вводных'!$G$4)))-('Расчет комиссии(Нади)'!$K314+'Таблица вводных'!$E$3+'Таблица вводных'!$F$3)</f>
        <v>5.4691640866907596</v>
      </c>
      <c r="E314" s="59">
        <f>('Итоговая табл.1чел(все услуги-к'!$E314+('Итоговая табл.1чел(все услуги-к'!$E314*'Таблица вводных'!$G$5))-('Расчет комиссии(Нади)'!$K314+'Таблица вводных'!$E$3+'Таблица вводных'!$F$3)</f>
        <v>-1.3150859133092405</v>
      </c>
      <c r="F314" s="59">
        <f>('Итоговая табл.1чел(все услуги-к'!$F314+('Итоговая табл.1чел(все услуги-к'!$F314*'Таблица вводных'!$G$6))-('Расчет комиссии(Нади)'!$K314+'Таблица вводных'!$E$3+'Таблица вводных'!$F$3)</f>
        <v>21.529164086690763</v>
      </c>
      <c r="G314" s="59">
        <f>('Итоговая табл.1чел(все услуги-к'!$G314+('Итоговая табл.1чел(все услуги-к'!$G314*'Таблица вводных'!$G$7))-('Расчет комиссии(Нади)'!$K314+'Таблица вводных'!$E$3+'Таблица вводных'!$F$3)</f>
        <v>-2.2308359133092406</v>
      </c>
      <c r="H314" s="59">
        <f>'Итоговая табл.1чел(все услуги-к'!$H314-('Расчет комиссии(Нади)'!$K314+'Таблица вводных'!$E$3+'Таблица вводных'!$F$3)</f>
        <v>-2.2308359133092406</v>
      </c>
      <c r="I314" s="59">
        <f>('Итоговая табл.1чел(все услуги-к'!$I314+('Итоговая табл.1чел(все услуги-к'!$I314*'Таблица вводных'!$G$9))-('Расчет комиссии(Нади)'!$K314+'Таблица вводных'!$E$3+'Таблица вводных'!$F$3)</f>
        <v>-2.2308359133092406</v>
      </c>
      <c r="J314" s="13" t="s">
        <v>174</v>
      </c>
    </row>
    <row r="315" spans="1:10" ht="13.2" customHeight="1">
      <c r="A315" s="140"/>
      <c r="B315" s="5">
        <v>45426</v>
      </c>
      <c r="C315" s="6"/>
      <c r="D315" s="59">
        <f>(('Итоговая табл.1чел(все услуги-к'!$D315+('Итоговая табл.1чел(все услуги-к'!$D315*'Таблица вводных'!$G$4)))-('Расчет комиссии(Нади)'!$K315+'Таблица вводных'!$E$3+'Таблица вводных'!$F$3)</f>
        <v>5.4691640866907596</v>
      </c>
      <c r="E315" s="59">
        <f>('Итоговая табл.1чел(все услуги-к'!$E315+('Итоговая табл.1чел(все услуги-к'!$E315*'Таблица вводных'!$G$5))-('Расчет комиссии(Нади)'!$K315+'Таблица вводных'!$E$3+'Таблица вводных'!$F$3)</f>
        <v>-1.3150859133092405</v>
      </c>
      <c r="F315" s="59">
        <f>('Итоговая табл.1чел(все услуги-к'!$F315+('Итоговая табл.1чел(все услуги-к'!$F315*'Таблица вводных'!$G$6))-('Расчет комиссии(Нади)'!$K315+'Таблица вводных'!$E$3+'Таблица вводных'!$F$3)</f>
        <v>21.529164086690763</v>
      </c>
      <c r="G315" s="59">
        <f>('Итоговая табл.1чел(все услуги-к'!$G315+('Итоговая табл.1чел(все услуги-к'!$G315*'Таблица вводных'!$G$7))-('Расчет комиссии(Нади)'!$K315+'Таблица вводных'!$E$3+'Таблица вводных'!$F$3)</f>
        <v>-2.2308359133092406</v>
      </c>
      <c r="H315" s="59">
        <f>'Итоговая табл.1чел(все услуги-к'!$H315-('Расчет комиссии(Нади)'!$K315+'Таблица вводных'!$E$3+'Таблица вводных'!$F$3)</f>
        <v>-2.2308359133092406</v>
      </c>
      <c r="I315" s="59">
        <f>('Итоговая табл.1чел(все услуги-к'!$I315+('Итоговая табл.1чел(все услуги-к'!$I315*'Таблица вводных'!$G$9))-('Расчет комиссии(Нади)'!$K315+'Таблица вводных'!$E$3+'Таблица вводных'!$F$3)</f>
        <v>-2.2308359133092406</v>
      </c>
      <c r="J315" s="13" t="s">
        <v>174</v>
      </c>
    </row>
    <row r="316" spans="1:10" ht="13.2" customHeight="1">
      <c r="A316" s="140"/>
      <c r="B316" s="5">
        <v>45430</v>
      </c>
      <c r="C316" s="15"/>
      <c r="D316" s="59">
        <f>(('Итоговая табл.1чел(все услуги-к'!$D316+('Итоговая табл.1чел(все услуги-к'!$D316*'Таблица вводных'!$G$4)))-('Расчет комиссии(Нади)'!$K316+'Таблица вводных'!$E$3+'Таблица вводных'!$F$3)</f>
        <v>5.4691640866907596</v>
      </c>
      <c r="E316" s="59">
        <f>('Итоговая табл.1чел(все услуги-к'!$E316+('Итоговая табл.1чел(все услуги-к'!$E316*'Таблица вводных'!$G$5))-('Расчет комиссии(Нади)'!$K316+'Таблица вводных'!$E$3+'Таблица вводных'!$F$3)</f>
        <v>-1.3150859133092405</v>
      </c>
      <c r="F316" s="59">
        <f>('Итоговая табл.1чел(все услуги-к'!$F316+('Итоговая табл.1чел(все услуги-к'!$F316*'Таблица вводных'!$G$6))-('Расчет комиссии(Нади)'!$K316+'Таблица вводных'!$E$3+'Таблица вводных'!$F$3)</f>
        <v>21.529164086690763</v>
      </c>
      <c r="G316" s="59">
        <f>('Итоговая табл.1чел(все услуги-к'!$G316+('Итоговая табл.1чел(все услуги-к'!$G316*'Таблица вводных'!$G$7))-('Расчет комиссии(Нади)'!$K316+'Таблица вводных'!$E$3+'Таблица вводных'!$F$3)</f>
        <v>-2.2308359133092406</v>
      </c>
      <c r="H316" s="59">
        <f>'Итоговая табл.1чел(все услуги-к'!$H316-('Расчет комиссии(Нади)'!$K316+'Таблица вводных'!$E$3+'Таблица вводных'!$F$3)</f>
        <v>-2.2308359133092406</v>
      </c>
      <c r="I316" s="59">
        <f>('Итоговая табл.1чел(все услуги-к'!$I316+('Итоговая табл.1чел(все услуги-к'!$I316*'Таблица вводных'!$G$9))-('Расчет комиссии(Нади)'!$K316+'Таблица вводных'!$E$3+'Таблица вводных'!$F$3)</f>
        <v>-2.2308359133092406</v>
      </c>
      <c r="J316" s="13" t="s">
        <v>174</v>
      </c>
    </row>
    <row r="317" spans="1:10" ht="13.2" customHeight="1">
      <c r="A317" s="140"/>
      <c r="B317" s="5">
        <v>45433</v>
      </c>
      <c r="C317" s="15"/>
      <c r="D317" s="59">
        <f>(('Итоговая табл.1чел(все услуги-к'!$D317+('Итоговая табл.1чел(все услуги-к'!$D317*'Таблица вводных'!$G$4)))-('Расчет комиссии(Нади)'!$K317+'Таблица вводных'!$E$3+'Таблица вводных'!$F$3)</f>
        <v>5.4691640866907596</v>
      </c>
      <c r="E317" s="59">
        <f>('Итоговая табл.1чел(все услуги-к'!$E317+('Итоговая табл.1чел(все услуги-к'!$E317*'Таблица вводных'!$G$5))-('Расчет комиссии(Нади)'!$K317+'Таблица вводных'!$E$3+'Таблица вводных'!$F$3)</f>
        <v>-1.3150859133092405</v>
      </c>
      <c r="F317" s="59">
        <f>('Итоговая табл.1чел(все услуги-к'!$F317+('Итоговая табл.1чел(все услуги-к'!$F317*'Таблица вводных'!$G$6))-('Расчет комиссии(Нади)'!$K317+'Таблица вводных'!$E$3+'Таблица вводных'!$F$3)</f>
        <v>21.529164086690763</v>
      </c>
      <c r="G317" s="59">
        <f>('Итоговая табл.1чел(все услуги-к'!$G317+('Итоговая табл.1чел(все услуги-к'!$G317*'Таблица вводных'!$G$7))-('Расчет комиссии(Нади)'!$K317+'Таблица вводных'!$E$3+'Таблица вводных'!$F$3)</f>
        <v>-2.2308359133092406</v>
      </c>
      <c r="H317" s="59">
        <f>'Итоговая табл.1чел(все услуги-к'!$H317-('Расчет комиссии(Нади)'!$K317+'Таблица вводных'!$E$3+'Таблица вводных'!$F$3)</f>
        <v>-2.2308359133092406</v>
      </c>
      <c r="I317" s="59">
        <f>('Итоговая табл.1чел(все услуги-к'!$I317+('Итоговая табл.1чел(все услуги-к'!$I317*'Таблица вводных'!$G$9))-('Расчет комиссии(Нади)'!$K317+'Таблица вводных'!$E$3+'Таблица вводных'!$F$3)</f>
        <v>-2.2308359133092406</v>
      </c>
      <c r="J317" s="13" t="s">
        <v>174</v>
      </c>
    </row>
    <row r="318" spans="1:10" ht="13.2" customHeight="1">
      <c r="A318" s="140"/>
      <c r="B318" s="5">
        <v>45437</v>
      </c>
      <c r="C318" s="6"/>
      <c r="D318" s="59">
        <f>(('Итоговая табл.1чел(все услуги-к'!$D318+('Итоговая табл.1чел(все услуги-к'!$D318*'Таблица вводных'!$G$4)))-('Расчет комиссии(Нади)'!$K318+'Таблица вводных'!$E$3+'Таблица вводных'!$F$3)</f>
        <v>5.4691640866907596</v>
      </c>
      <c r="E318" s="59">
        <f>('Итоговая табл.1чел(все услуги-к'!$E318+('Итоговая табл.1чел(все услуги-к'!$E318*'Таблица вводных'!$G$5))-('Расчет комиссии(Нади)'!$K318+'Таблица вводных'!$E$3+'Таблица вводных'!$F$3)</f>
        <v>-1.3150859133092405</v>
      </c>
      <c r="F318" s="59">
        <f>('Итоговая табл.1чел(все услуги-к'!$F318+('Итоговая табл.1чел(все услуги-к'!$F318*'Таблица вводных'!$G$6))-('Расчет комиссии(Нади)'!$K318+'Таблица вводных'!$E$3+'Таблица вводных'!$F$3)</f>
        <v>21.529164086690763</v>
      </c>
      <c r="G318" s="59">
        <f>('Итоговая табл.1чел(все услуги-к'!$G318+('Итоговая табл.1чел(все услуги-к'!$G318*'Таблица вводных'!$G$7))-('Расчет комиссии(Нади)'!$K318+'Таблица вводных'!$E$3+'Таблица вводных'!$F$3)</f>
        <v>-2.2308359133092406</v>
      </c>
      <c r="H318" s="59">
        <f>'Итоговая табл.1чел(все услуги-к'!$H318-('Расчет комиссии(Нади)'!$K318+'Таблица вводных'!$E$3+'Таблица вводных'!$F$3)</f>
        <v>-2.2308359133092406</v>
      </c>
      <c r="I318" s="59">
        <f>('Итоговая табл.1чел(все услуги-к'!$I318+('Итоговая табл.1чел(все услуги-к'!$I318*'Таблица вводных'!$G$9))-('Расчет комиссии(Нади)'!$K318+'Таблица вводных'!$E$3+'Таблица вводных'!$F$3)</f>
        <v>-2.2308359133092406</v>
      </c>
      <c r="J318" s="13" t="s">
        <v>174</v>
      </c>
    </row>
    <row r="319" spans="1:10" ht="13.2" customHeight="1">
      <c r="A319" s="140"/>
      <c r="B319" s="5">
        <v>45440</v>
      </c>
      <c r="C319" s="15"/>
      <c r="D319" s="59">
        <f>(('Итоговая табл.1чел(все услуги-к'!$D319+('Итоговая табл.1чел(все услуги-к'!$D319*'Таблица вводных'!$G$4)))-('Расчет комиссии(Нади)'!$K319+'Таблица вводных'!$E$3+'Таблица вводных'!$F$3)</f>
        <v>5.4691640866907596</v>
      </c>
      <c r="E319" s="59">
        <f>('Итоговая табл.1чел(все услуги-к'!$E319+('Итоговая табл.1чел(все услуги-к'!$E319*'Таблица вводных'!$G$5))-('Расчет комиссии(Нади)'!$K319+'Таблица вводных'!$E$3+'Таблица вводных'!$F$3)</f>
        <v>-1.3150859133092405</v>
      </c>
      <c r="F319" s="59">
        <f>('Итоговая табл.1чел(все услуги-к'!$F319+('Итоговая табл.1чел(все услуги-к'!$F319*'Таблица вводных'!$G$6))-('Расчет комиссии(Нади)'!$K319+'Таблица вводных'!$E$3+'Таблица вводных'!$F$3)</f>
        <v>21.529164086690763</v>
      </c>
      <c r="G319" s="59">
        <f>('Итоговая табл.1чел(все услуги-к'!$G319+('Итоговая табл.1чел(все услуги-к'!$G319*'Таблица вводных'!$G$7))-('Расчет комиссии(Нади)'!$K319+'Таблица вводных'!$E$3+'Таблица вводных'!$F$3)</f>
        <v>-2.2308359133092406</v>
      </c>
      <c r="H319" s="59">
        <f>'Итоговая табл.1чел(все услуги-к'!$H319-('Расчет комиссии(Нади)'!$K319+'Таблица вводных'!$E$3+'Таблица вводных'!$F$3)</f>
        <v>-2.2308359133092406</v>
      </c>
      <c r="I319" s="59">
        <f>('Итоговая табл.1чел(все услуги-к'!$I319+('Итоговая табл.1чел(все услуги-к'!$I319*'Таблица вводных'!$G$9))-('Расчет комиссии(Нади)'!$K319+'Таблица вводных'!$E$3+'Таблица вводных'!$F$3)</f>
        <v>-2.2308359133092406</v>
      </c>
      <c r="J319" s="13" t="s">
        <v>174</v>
      </c>
    </row>
    <row r="320" spans="1:10" ht="13.2" customHeight="1">
      <c r="A320" s="140"/>
      <c r="B320" s="5"/>
      <c r="C320" s="6"/>
      <c r="D320" s="59">
        <f>(('Итоговая табл.1чел(все услуги-к'!$D320+('Итоговая табл.1чел(все услуги-к'!$D320*'Таблица вводных'!$G$4)))-('Расчет комиссии(Нади)'!$K320+'Таблица вводных'!$E$3+'Таблица вводных'!$F$3)</f>
        <v>5.4691640866907596</v>
      </c>
      <c r="E320" s="59">
        <f>('Итоговая табл.1чел(все услуги-к'!$E320+('Итоговая табл.1чел(все услуги-к'!$E320*'Таблица вводных'!$G$5))-('Расчет комиссии(Нади)'!$K320+'Таблица вводных'!$E$3+'Таблица вводных'!$F$3)</f>
        <v>-1.3150859133092405</v>
      </c>
      <c r="F320" s="59">
        <f>('Итоговая табл.1чел(все услуги-к'!$F320+('Итоговая табл.1чел(все услуги-к'!$F320*'Таблица вводных'!$G$6))-('Расчет комиссии(Нади)'!$K320+'Таблица вводных'!$E$3+'Таблица вводных'!$F$3)</f>
        <v>21.529164086690763</v>
      </c>
      <c r="G320" s="59">
        <f>('Итоговая табл.1чел(все услуги-к'!$G320+('Итоговая табл.1чел(все услуги-к'!$G320*'Таблица вводных'!$G$7))-('Расчет комиссии(Нади)'!$K320+'Таблица вводных'!$E$3+'Таблица вводных'!$F$3)</f>
        <v>-2.2308359133092406</v>
      </c>
      <c r="H320" s="59">
        <f>'Итоговая табл.1чел(все услуги-к'!$H320-('Расчет комиссии(Нади)'!$K320+'Таблица вводных'!$E$3+'Таблица вводных'!$F$3)</f>
        <v>-2.2308359133092406</v>
      </c>
      <c r="I320" s="59">
        <f>('Итоговая табл.1чел(все услуги-к'!$I320+('Итоговая табл.1чел(все услуги-к'!$I320*'Таблица вводных'!$G$9))-('Расчет комиссии(Нади)'!$K320+'Таблица вводных'!$E$3+'Таблица вводных'!$F$3)</f>
        <v>-2.2308359133092406</v>
      </c>
      <c r="J320" s="13" t="s">
        <v>174</v>
      </c>
    </row>
    <row r="321" spans="1:10" ht="13.2" customHeight="1">
      <c r="A321" s="140"/>
      <c r="B321" s="5"/>
      <c r="C321" s="6"/>
      <c r="D321" s="59">
        <f>(('Итоговая табл.1чел(все услуги-к'!$D321+('Итоговая табл.1чел(все услуги-к'!$D321*'Таблица вводных'!$G$4)))-('Расчет комиссии(Нади)'!$K321+'Таблица вводных'!$E$3+'Таблица вводных'!$F$3)</f>
        <v>5.4691640866907596</v>
      </c>
      <c r="E321" s="59">
        <f>('Итоговая табл.1чел(все услуги-к'!$E321+('Итоговая табл.1чел(все услуги-к'!$E321*'Таблица вводных'!$G$5))-('Расчет комиссии(Нади)'!$K321+'Таблица вводных'!$E$3+'Таблица вводных'!$F$3)</f>
        <v>-1.3150859133092405</v>
      </c>
      <c r="F321" s="59">
        <f>('Итоговая табл.1чел(все услуги-к'!$F321+('Итоговая табл.1чел(все услуги-к'!$F321*'Таблица вводных'!$G$6))-('Расчет комиссии(Нади)'!$K321+'Таблица вводных'!$E$3+'Таблица вводных'!$F$3)</f>
        <v>21.529164086690763</v>
      </c>
      <c r="G321" s="59">
        <f>('Итоговая табл.1чел(все услуги-к'!$G321+('Итоговая табл.1чел(все услуги-к'!$G321*'Таблица вводных'!$G$7))-('Расчет комиссии(Нади)'!$K321+'Таблица вводных'!$E$3+'Таблица вводных'!$F$3)</f>
        <v>-2.2308359133092406</v>
      </c>
      <c r="H321" s="59">
        <f>'Итоговая табл.1чел(все услуги-к'!$H321-('Расчет комиссии(Нади)'!$K321+'Таблица вводных'!$E$3+'Таблица вводных'!$F$3)</f>
        <v>-2.2308359133092406</v>
      </c>
      <c r="I321" s="59">
        <f>('Итоговая табл.1чел(все услуги-к'!$I321+('Итоговая табл.1чел(все услуги-к'!$I321*'Таблица вводных'!$G$9))-('Расчет комиссии(Нади)'!$K321+'Таблица вводных'!$E$3+'Таблица вводных'!$F$3)</f>
        <v>-2.2308359133092406</v>
      </c>
      <c r="J321" s="13" t="s">
        <v>174</v>
      </c>
    </row>
    <row r="322" spans="1:10" ht="13.2" customHeight="1">
      <c r="A322" s="140"/>
      <c r="B322" s="5"/>
      <c r="C322" s="15"/>
      <c r="D322" s="59">
        <f>(('Итоговая табл.1чел(все услуги-к'!$D322+('Итоговая табл.1чел(все услуги-к'!$D322*'Таблица вводных'!$G$4)))-('Расчет комиссии(Нади)'!$K322+'Таблица вводных'!$E$3+'Таблица вводных'!$F$3)</f>
        <v>5.4691640866907596</v>
      </c>
      <c r="E322" s="59">
        <f>('Итоговая табл.1чел(все услуги-к'!$E322+('Итоговая табл.1чел(все услуги-к'!$E322*'Таблица вводных'!$G$5))-('Расчет комиссии(Нади)'!$K322+'Таблица вводных'!$E$3+'Таблица вводных'!$F$3)</f>
        <v>-1.3150859133092405</v>
      </c>
      <c r="F322" s="59">
        <f>('Итоговая табл.1чел(все услуги-к'!$F322+('Итоговая табл.1чел(все услуги-к'!$F322*'Таблица вводных'!$G$6))-('Расчет комиссии(Нади)'!$K322+'Таблица вводных'!$E$3+'Таблица вводных'!$F$3)</f>
        <v>21.529164086690763</v>
      </c>
      <c r="G322" s="59">
        <f>('Итоговая табл.1чел(все услуги-к'!$G322+('Итоговая табл.1чел(все услуги-к'!$G322*'Таблица вводных'!$G$7))-('Расчет комиссии(Нади)'!$K322+'Таблица вводных'!$E$3+'Таблица вводных'!$F$3)</f>
        <v>-2.2308359133092406</v>
      </c>
      <c r="H322" s="59">
        <f>'Итоговая табл.1чел(все услуги-к'!$H322-('Расчет комиссии(Нади)'!$K322+'Таблица вводных'!$E$3+'Таблица вводных'!$F$3)</f>
        <v>-2.2308359133092406</v>
      </c>
      <c r="I322" s="59">
        <f>('Итоговая табл.1чел(все услуги-к'!$I322+('Итоговая табл.1чел(все услуги-к'!$I322*'Таблица вводных'!$G$9))-('Расчет комиссии(Нади)'!$K322+'Таблица вводных'!$E$3+'Таблица вводных'!$F$3)</f>
        <v>-2.2308359133092406</v>
      </c>
      <c r="J322" s="13" t="s">
        <v>174</v>
      </c>
    </row>
    <row r="323" spans="1:10" ht="13.2" customHeight="1">
      <c r="A323" s="140"/>
      <c r="B323" s="5"/>
      <c r="C323" s="6"/>
      <c r="D323" s="59">
        <f>(('Итоговая табл.1чел(все услуги-к'!$D323+('Итоговая табл.1чел(все услуги-к'!$D323*'Таблица вводных'!$G$4)))-('Расчет комиссии(Нади)'!$K323+'Таблица вводных'!$E$3+'Таблица вводных'!$F$3)</f>
        <v>5.4691640866907596</v>
      </c>
      <c r="E323" s="59">
        <f>('Итоговая табл.1чел(все услуги-к'!$E323+('Итоговая табл.1чел(все услуги-к'!$E323*'Таблица вводных'!$G$5))-('Расчет комиссии(Нади)'!$K323+'Таблица вводных'!$E$3+'Таблица вводных'!$F$3)</f>
        <v>-1.3150859133092405</v>
      </c>
      <c r="F323" s="59">
        <f>('Итоговая табл.1чел(все услуги-к'!$F323+('Итоговая табл.1чел(все услуги-к'!$F323*'Таблица вводных'!$G$6))-('Расчет комиссии(Нади)'!$K323+'Таблица вводных'!$E$3+'Таблица вводных'!$F$3)</f>
        <v>21.529164086690763</v>
      </c>
      <c r="G323" s="59">
        <f>('Итоговая табл.1чел(все услуги-к'!$G323+('Итоговая табл.1чел(все услуги-к'!$G323*'Таблица вводных'!$G$7))-('Расчет комиссии(Нади)'!$K323+'Таблица вводных'!$E$3+'Таблица вводных'!$F$3)</f>
        <v>-2.2308359133092406</v>
      </c>
      <c r="H323" s="59">
        <f>'Итоговая табл.1чел(все услуги-к'!$H323-('Расчет комиссии(Нади)'!$K323+'Таблица вводных'!$E$3+'Таблица вводных'!$F$3)</f>
        <v>-2.2308359133092406</v>
      </c>
      <c r="I323" s="59">
        <f>('Итоговая табл.1чел(все услуги-к'!$I323+('Итоговая табл.1чел(все услуги-к'!$I323*'Таблица вводных'!$G$9))-('Расчет комиссии(Нади)'!$K323+'Таблица вводных'!$E$3+'Таблица вводных'!$F$3)</f>
        <v>-2.2308359133092406</v>
      </c>
      <c r="J323" s="13" t="s">
        <v>174</v>
      </c>
    </row>
    <row r="324" spans="1:10" ht="13.2" customHeight="1">
      <c r="A324" s="140"/>
      <c r="B324" s="5"/>
      <c r="C324" s="15"/>
      <c r="D324" s="59">
        <f>(('Итоговая табл.1чел(все услуги-к'!$D324+('Итоговая табл.1чел(все услуги-к'!$D324*'Таблица вводных'!$G$4)))-('Расчет комиссии(Нади)'!$K324+'Таблица вводных'!$E$3+'Таблица вводных'!$F$3)</f>
        <v>5.4691640866907596</v>
      </c>
      <c r="E324" s="59">
        <f>('Итоговая табл.1чел(все услуги-к'!$E324+('Итоговая табл.1чел(все услуги-к'!$E324*'Таблица вводных'!$G$5))-('Расчет комиссии(Нади)'!$K324+'Таблица вводных'!$E$3+'Таблица вводных'!$F$3)</f>
        <v>-1.3150859133092405</v>
      </c>
      <c r="F324" s="59">
        <f>('Итоговая табл.1чел(все услуги-к'!$F324+('Итоговая табл.1чел(все услуги-к'!$F324*'Таблица вводных'!$G$6))-('Расчет комиссии(Нади)'!$K324+'Таблица вводных'!$E$3+'Таблица вводных'!$F$3)</f>
        <v>21.529164086690763</v>
      </c>
      <c r="G324" s="59">
        <f>('Итоговая табл.1чел(все услуги-к'!$G324+('Итоговая табл.1чел(все услуги-к'!$G324*'Таблица вводных'!$G$7))-('Расчет комиссии(Нади)'!$K324+'Таблица вводных'!$E$3+'Таблица вводных'!$F$3)</f>
        <v>-2.2308359133092406</v>
      </c>
      <c r="H324" s="59">
        <f>'Итоговая табл.1чел(все услуги-к'!$H324-('Расчет комиссии(Нади)'!$K324+'Таблица вводных'!$E$3+'Таблица вводных'!$F$3)</f>
        <v>-2.2308359133092406</v>
      </c>
      <c r="I324" s="59">
        <f>('Итоговая табл.1чел(все услуги-к'!$I324+('Итоговая табл.1чел(все услуги-к'!$I324*'Таблица вводных'!$G$9))-('Расчет комиссии(Нади)'!$K324+'Таблица вводных'!$E$3+'Таблица вводных'!$F$3)</f>
        <v>-2.2308359133092406</v>
      </c>
      <c r="J324" s="13" t="s">
        <v>174</v>
      </c>
    </row>
    <row r="325" spans="1:10" ht="13.2" customHeight="1">
      <c r="A325" s="141"/>
      <c r="B325" s="18"/>
      <c r="C325" s="19"/>
      <c r="D325" s="59">
        <f>(('Итоговая табл.1чел(все услуги-к'!$D325+('Итоговая табл.1чел(все услуги-к'!$D325*'Таблица вводных'!$G$4)))-('Расчет комиссии(Нади)'!$K325+'Таблица вводных'!$E$3+'Таблица вводных'!$F$3)</f>
        <v>5.4691640866907596</v>
      </c>
      <c r="E325" s="59">
        <f>('Итоговая табл.1чел(все услуги-к'!$E325+('Итоговая табл.1чел(все услуги-к'!$E325*'Таблица вводных'!$G$5))-('Расчет комиссии(Нади)'!$K325+'Таблица вводных'!$E$3+'Таблица вводных'!$F$3)</f>
        <v>-1.3150859133092405</v>
      </c>
      <c r="F325" s="59">
        <f>('Итоговая табл.1чел(все услуги-к'!$F325+('Итоговая табл.1чел(все услуги-к'!$F325*'Таблица вводных'!$G$6))-('Расчет комиссии(Нади)'!$K325+'Таблица вводных'!$E$3+'Таблица вводных'!$F$3)</f>
        <v>21.529164086690763</v>
      </c>
      <c r="G325" s="59">
        <f>('Итоговая табл.1чел(все услуги-к'!$G325+('Итоговая табл.1чел(все услуги-к'!$G325*'Таблица вводных'!$G$7))-('Расчет комиссии(Нади)'!$K325+'Таблица вводных'!$E$3+'Таблица вводных'!$F$3)</f>
        <v>-2.2308359133092406</v>
      </c>
      <c r="H325" s="59">
        <f>'Итоговая табл.1чел(все услуги-к'!$H325-('Расчет комиссии(Нади)'!$K325+'Таблица вводных'!$E$3+'Таблица вводных'!$F$3)</f>
        <v>-2.2308359133092406</v>
      </c>
      <c r="I325" s="59">
        <f>('Итоговая табл.1чел(все услуги-к'!$I325+('Итоговая табл.1чел(все услуги-к'!$I325*'Таблица вводных'!$G$9))-('Расчет комиссии(Нади)'!$K325+'Таблица вводных'!$E$3+'Таблица вводных'!$F$3)</f>
        <v>-2.2308359133092406</v>
      </c>
      <c r="J325" s="22" t="s">
        <v>174</v>
      </c>
    </row>
    <row r="326" spans="1:10" ht="13.2" customHeight="1">
      <c r="A326" s="142" t="s">
        <v>175</v>
      </c>
      <c r="B326" s="5">
        <v>45402</v>
      </c>
      <c r="C326" s="97"/>
      <c r="D326" s="59">
        <f>(('Итоговая табл.1чел(все услуги-к'!$D326+('Итоговая табл.1чел(все услуги-к'!$D326*'Таблица вводных'!$G$4)))-('Расчет комиссии(Нади)'!$K326+'Таблица вводных'!$E$3+'Таблица вводных'!$F$3)</f>
        <v>5.4691640866907596</v>
      </c>
      <c r="E326" s="59">
        <f>('Итоговая табл.1чел(все услуги-к'!$E326+('Итоговая табл.1чел(все услуги-к'!$E326*'Таблица вводных'!$G$5))-('Расчет комиссии(Нади)'!$K326+'Таблица вводных'!$E$3+'Таблица вводных'!$F$3)</f>
        <v>-1.3150859133092405</v>
      </c>
      <c r="F326" s="59">
        <f>('Итоговая табл.1чел(все услуги-к'!$F326+('Итоговая табл.1чел(все услуги-к'!$F326*'Таблица вводных'!$G$6))-('Расчет комиссии(Нади)'!$K326+'Таблица вводных'!$E$3+'Таблица вводных'!$F$3)</f>
        <v>21.529164086690763</v>
      </c>
      <c r="G326" s="59">
        <f>('Итоговая табл.1чел(все услуги-к'!$G326+('Итоговая табл.1чел(все услуги-к'!$G326*'Таблица вводных'!$G$7))-('Расчет комиссии(Нади)'!$K326+'Таблица вводных'!$E$3+'Таблица вводных'!$F$3)</f>
        <v>-2.2308359133092406</v>
      </c>
      <c r="H326" s="59">
        <f>'Итоговая табл.1чел(все услуги-к'!$H326-('Расчет комиссии(Нади)'!$K326+'Таблица вводных'!$E$3+'Таблица вводных'!$F$3)</f>
        <v>-2.2308359133092406</v>
      </c>
      <c r="I326" s="59">
        <f>('Итоговая табл.1чел(все услуги-к'!$I326+('Итоговая табл.1чел(все услуги-к'!$I326*'Таблица вводных'!$G$9))-('Расчет комиссии(Нади)'!$K326+'Таблица вводных'!$E$3+'Таблица вводных'!$F$3)</f>
        <v>-2.2308359133092406</v>
      </c>
      <c r="J326" s="10" t="s">
        <v>176</v>
      </c>
    </row>
    <row r="327" spans="1:10" ht="13.2" customHeight="1">
      <c r="A327" s="140"/>
      <c r="B327" s="5">
        <v>45405</v>
      </c>
      <c r="C327" s="6"/>
      <c r="D327" s="59">
        <f>(('Итоговая табл.1чел(все услуги-к'!$D327+('Итоговая табл.1чел(все услуги-к'!$D327*'Таблица вводных'!$G$4)))-('Расчет комиссии(Нади)'!$K327+'Таблица вводных'!$E$3+'Таблица вводных'!$F$3)</f>
        <v>5.4691640866907596</v>
      </c>
      <c r="E327" s="59">
        <f>('Итоговая табл.1чел(все услуги-к'!$E327+('Итоговая табл.1чел(все услуги-к'!$E327*'Таблица вводных'!$G$5))-('Расчет комиссии(Нади)'!$K327+'Таблица вводных'!$E$3+'Таблица вводных'!$F$3)</f>
        <v>-1.3150859133092405</v>
      </c>
      <c r="F327" s="59">
        <f>('Итоговая табл.1чел(все услуги-к'!$F327+('Итоговая табл.1чел(все услуги-к'!$F327*'Таблица вводных'!$G$6))-('Расчет комиссии(Нади)'!$K327+'Таблица вводных'!$E$3+'Таблица вводных'!$F$3)</f>
        <v>21.529164086690763</v>
      </c>
      <c r="G327" s="59">
        <f>('Итоговая табл.1чел(все услуги-к'!$G327+('Итоговая табл.1чел(все услуги-к'!$G327*'Таблица вводных'!$G$7))-('Расчет комиссии(Нади)'!$K327+'Таблица вводных'!$E$3+'Таблица вводных'!$F$3)</f>
        <v>-2.2308359133092406</v>
      </c>
      <c r="H327" s="59">
        <f>'Итоговая табл.1чел(все услуги-к'!$H327-('Расчет комиссии(Нади)'!$K327+'Таблица вводных'!$E$3+'Таблица вводных'!$F$3)</f>
        <v>-2.2308359133092406</v>
      </c>
      <c r="I327" s="59">
        <f>('Итоговая табл.1чел(все услуги-к'!$I327+('Итоговая табл.1чел(все услуги-к'!$I327*'Таблица вводных'!$G$9))-('Расчет комиссии(Нади)'!$K327+'Таблица вводных'!$E$3+'Таблица вводных'!$F$3)</f>
        <v>-2.2308359133092406</v>
      </c>
      <c r="J327" s="13" t="s">
        <v>176</v>
      </c>
    </row>
    <row r="328" spans="1:10" ht="13.2" customHeight="1">
      <c r="A328" s="140"/>
      <c r="B328" s="5">
        <v>45409</v>
      </c>
      <c r="C328" s="15"/>
      <c r="D328" s="59">
        <f>(('Итоговая табл.1чел(все услуги-к'!$D328+('Итоговая табл.1чел(все услуги-к'!$D328*'Таблица вводных'!$G$4)))-('Расчет комиссии(Нади)'!$K328+'Таблица вводных'!$E$3+'Таблица вводных'!$F$3)</f>
        <v>5.4691640866907596</v>
      </c>
      <c r="E328" s="59">
        <f>('Итоговая табл.1чел(все услуги-к'!$E328+('Итоговая табл.1чел(все услуги-к'!$E328*'Таблица вводных'!$G$5))-('Расчет комиссии(Нади)'!$K328+'Таблица вводных'!$E$3+'Таблица вводных'!$F$3)</f>
        <v>-1.3150859133092405</v>
      </c>
      <c r="F328" s="59">
        <f>('Итоговая табл.1чел(все услуги-к'!$F328+('Итоговая табл.1чел(все услуги-к'!$F328*'Таблица вводных'!$G$6))-('Расчет комиссии(Нади)'!$K328+'Таблица вводных'!$E$3+'Таблица вводных'!$F$3)</f>
        <v>21.529164086690763</v>
      </c>
      <c r="G328" s="59">
        <f>('Итоговая табл.1чел(все услуги-к'!$G328+('Итоговая табл.1чел(все услуги-к'!$G328*'Таблица вводных'!$G$7))-('Расчет комиссии(Нади)'!$K328+'Таблица вводных'!$E$3+'Таблица вводных'!$F$3)</f>
        <v>-2.2308359133092406</v>
      </c>
      <c r="H328" s="59">
        <f>'Итоговая табл.1чел(все услуги-к'!$H328-('Расчет комиссии(Нади)'!$K328+'Таблица вводных'!$E$3+'Таблица вводных'!$F$3)</f>
        <v>-2.2308359133092406</v>
      </c>
      <c r="I328" s="59">
        <f>('Итоговая табл.1чел(все услуги-к'!$I328+('Итоговая табл.1чел(все услуги-к'!$I328*'Таблица вводных'!$G$9))-('Расчет комиссии(Нади)'!$K328+'Таблица вводных'!$E$3+'Таблица вводных'!$F$3)</f>
        <v>-2.2308359133092406</v>
      </c>
      <c r="J328" s="13" t="s">
        <v>176</v>
      </c>
    </row>
    <row r="329" spans="1:10" ht="13.2" customHeight="1">
      <c r="A329" s="140"/>
      <c r="B329" s="5">
        <v>45412</v>
      </c>
      <c r="C329" s="6"/>
      <c r="D329" s="59">
        <f>(('Итоговая табл.1чел(все услуги-к'!$D329+('Итоговая табл.1чел(все услуги-к'!$D329*'Таблица вводных'!$G$4)))-('Расчет комиссии(Нади)'!$K329+'Таблица вводных'!$E$3+'Таблица вводных'!$F$3)</f>
        <v>5.4691640866907596</v>
      </c>
      <c r="E329" s="59">
        <f>('Итоговая табл.1чел(все услуги-к'!$E329+('Итоговая табл.1чел(все услуги-к'!$E329*'Таблица вводных'!$G$5))-('Расчет комиссии(Нади)'!$K329+'Таблица вводных'!$E$3+'Таблица вводных'!$F$3)</f>
        <v>-1.3150859133092405</v>
      </c>
      <c r="F329" s="59">
        <f>('Итоговая табл.1чел(все услуги-к'!$F329+('Итоговая табл.1чел(все услуги-к'!$F329*'Таблица вводных'!$G$6))-('Расчет комиссии(Нади)'!$K329+'Таблица вводных'!$E$3+'Таблица вводных'!$F$3)</f>
        <v>21.529164086690763</v>
      </c>
      <c r="G329" s="59">
        <f>('Итоговая табл.1чел(все услуги-к'!$G329+('Итоговая табл.1чел(все услуги-к'!$G329*'Таблица вводных'!$G$7))-('Расчет комиссии(Нади)'!$K329+'Таблица вводных'!$E$3+'Таблица вводных'!$F$3)</f>
        <v>-2.2308359133092406</v>
      </c>
      <c r="H329" s="59">
        <f>'Итоговая табл.1чел(все услуги-к'!$H329-('Расчет комиссии(Нади)'!$K329+'Таблица вводных'!$E$3+'Таблица вводных'!$F$3)</f>
        <v>-2.2308359133092406</v>
      </c>
      <c r="I329" s="59">
        <f>('Итоговая табл.1чел(все услуги-к'!$I329+('Итоговая табл.1чел(все услуги-к'!$I329*'Таблица вводных'!$G$9))-('Расчет комиссии(Нади)'!$K329+'Таблица вводных'!$E$3+'Таблица вводных'!$F$3)</f>
        <v>-2.2308359133092406</v>
      </c>
      <c r="J329" s="13" t="s">
        <v>176</v>
      </c>
    </row>
    <row r="330" spans="1:10" ht="13.2" customHeight="1">
      <c r="A330" s="140"/>
      <c r="B330" s="5">
        <v>45416</v>
      </c>
      <c r="C330" s="15"/>
      <c r="D330" s="59">
        <f>(('Итоговая табл.1чел(все услуги-к'!$D330+('Итоговая табл.1чел(все услуги-к'!$D330*'Таблица вводных'!$G$4)))-('Расчет комиссии(Нади)'!$K330+'Таблица вводных'!$E$3+'Таблица вводных'!$F$3)</f>
        <v>5.4691640866907596</v>
      </c>
      <c r="E330" s="59">
        <f>('Итоговая табл.1чел(все услуги-к'!$E330+('Итоговая табл.1чел(все услуги-к'!$E330*'Таблица вводных'!$G$5))-('Расчет комиссии(Нади)'!$K330+'Таблица вводных'!$E$3+'Таблица вводных'!$F$3)</f>
        <v>-1.3150859133092405</v>
      </c>
      <c r="F330" s="59">
        <f>('Итоговая табл.1чел(все услуги-к'!$F330+('Итоговая табл.1чел(все услуги-к'!$F330*'Таблица вводных'!$G$6))-('Расчет комиссии(Нади)'!$K330+'Таблица вводных'!$E$3+'Таблица вводных'!$F$3)</f>
        <v>21.529164086690763</v>
      </c>
      <c r="G330" s="59">
        <f>('Итоговая табл.1чел(все услуги-к'!$G330+('Итоговая табл.1чел(все услуги-к'!$G330*'Таблица вводных'!$G$7))-('Расчет комиссии(Нади)'!$K330+'Таблица вводных'!$E$3+'Таблица вводных'!$F$3)</f>
        <v>-2.2308359133092406</v>
      </c>
      <c r="H330" s="59">
        <f>'Итоговая табл.1чел(все услуги-к'!$H330-('Расчет комиссии(Нади)'!$K330+'Таблица вводных'!$E$3+'Таблица вводных'!$F$3)</f>
        <v>-2.2308359133092406</v>
      </c>
      <c r="I330" s="59">
        <f>('Итоговая табл.1чел(все услуги-к'!$I330+('Итоговая табл.1чел(все услуги-к'!$I330*'Таблица вводных'!$G$9))-('Расчет комиссии(Нади)'!$K330+'Таблица вводных'!$E$3+'Таблица вводных'!$F$3)</f>
        <v>-2.2308359133092406</v>
      </c>
      <c r="J330" s="13" t="s">
        <v>176</v>
      </c>
    </row>
    <row r="331" spans="1:10" ht="13.2" customHeight="1">
      <c r="A331" s="140"/>
      <c r="B331" s="5">
        <v>45419</v>
      </c>
      <c r="C331" s="15"/>
      <c r="D331" s="59">
        <f>(('Итоговая табл.1чел(все услуги-к'!$D331+('Итоговая табл.1чел(все услуги-к'!$D331*'Таблица вводных'!$G$4)))-('Расчет комиссии(Нади)'!$K331+'Таблица вводных'!$E$3+'Таблица вводных'!$F$3)</f>
        <v>5.4691640866907596</v>
      </c>
      <c r="E331" s="59">
        <f>('Итоговая табл.1чел(все услуги-к'!$E331+('Итоговая табл.1чел(все услуги-к'!$E331*'Таблица вводных'!$G$5))-('Расчет комиссии(Нади)'!$K331+'Таблица вводных'!$E$3+'Таблица вводных'!$F$3)</f>
        <v>-1.3150859133092405</v>
      </c>
      <c r="F331" s="59">
        <f>('Итоговая табл.1чел(все услуги-к'!$F331+('Итоговая табл.1чел(все услуги-к'!$F331*'Таблица вводных'!$G$6))-('Расчет комиссии(Нади)'!$K331+'Таблица вводных'!$E$3+'Таблица вводных'!$F$3)</f>
        <v>21.529164086690763</v>
      </c>
      <c r="G331" s="59">
        <f>('Итоговая табл.1чел(все услуги-к'!$G331+('Итоговая табл.1чел(все услуги-к'!$G331*'Таблица вводных'!$G$7))-('Расчет комиссии(Нади)'!$K331+'Таблица вводных'!$E$3+'Таблица вводных'!$F$3)</f>
        <v>-2.2308359133092406</v>
      </c>
      <c r="H331" s="59">
        <f>'Итоговая табл.1чел(все услуги-к'!$H331-('Расчет комиссии(Нади)'!$K331+'Таблица вводных'!$E$3+'Таблица вводных'!$F$3)</f>
        <v>-2.2308359133092406</v>
      </c>
      <c r="I331" s="59">
        <f>('Итоговая табл.1чел(все услуги-к'!$I331+('Итоговая табл.1чел(все услуги-к'!$I331*'Таблица вводных'!$G$9))-('Расчет комиссии(Нади)'!$K331+'Таблица вводных'!$E$3+'Таблица вводных'!$F$3)</f>
        <v>-2.2308359133092406</v>
      </c>
      <c r="J331" s="13" t="s">
        <v>176</v>
      </c>
    </row>
    <row r="332" spans="1:10" ht="13.2" customHeight="1">
      <c r="A332" s="140"/>
      <c r="B332" s="5">
        <v>45423</v>
      </c>
      <c r="C332" s="15"/>
      <c r="D332" s="59">
        <f>(('Итоговая табл.1чел(все услуги-к'!$D332+('Итоговая табл.1чел(все услуги-к'!$D332*'Таблица вводных'!$G$4)))-('Расчет комиссии(Нади)'!$K332+'Таблица вводных'!$E$3+'Таблица вводных'!$F$3)</f>
        <v>5.4691640866907596</v>
      </c>
      <c r="E332" s="59">
        <f>('Итоговая табл.1чел(все услуги-к'!$E332+('Итоговая табл.1чел(все услуги-к'!$E332*'Таблица вводных'!$G$5))-('Расчет комиссии(Нади)'!$K332+'Таблица вводных'!$E$3+'Таблица вводных'!$F$3)</f>
        <v>-1.3150859133092405</v>
      </c>
      <c r="F332" s="59">
        <f>('Итоговая табл.1чел(все услуги-к'!$F332+('Итоговая табл.1чел(все услуги-к'!$F332*'Таблица вводных'!$G$6))-('Расчет комиссии(Нади)'!$K332+'Таблица вводных'!$E$3+'Таблица вводных'!$F$3)</f>
        <v>21.529164086690763</v>
      </c>
      <c r="G332" s="59">
        <f>('Итоговая табл.1чел(все услуги-к'!$G332+('Итоговая табл.1чел(все услуги-к'!$G332*'Таблица вводных'!$G$7))-('Расчет комиссии(Нади)'!$K332+'Таблица вводных'!$E$3+'Таблица вводных'!$F$3)</f>
        <v>-2.2308359133092406</v>
      </c>
      <c r="H332" s="59">
        <f>'Итоговая табл.1чел(все услуги-к'!$H332-('Расчет комиссии(Нади)'!$K332+'Таблица вводных'!$E$3+'Таблица вводных'!$F$3)</f>
        <v>-2.2308359133092406</v>
      </c>
      <c r="I332" s="59">
        <f>('Итоговая табл.1чел(все услуги-к'!$I332+('Итоговая табл.1чел(все услуги-к'!$I332*'Таблица вводных'!$G$9))-('Расчет комиссии(Нади)'!$K332+'Таблица вводных'!$E$3+'Таблица вводных'!$F$3)</f>
        <v>-2.2308359133092406</v>
      </c>
      <c r="J332" s="13" t="s">
        <v>176</v>
      </c>
    </row>
    <row r="333" spans="1:10" ht="13.2" customHeight="1">
      <c r="A333" s="140"/>
      <c r="B333" s="5">
        <v>45426</v>
      </c>
      <c r="C333" s="6"/>
      <c r="D333" s="59">
        <f>(('Итоговая табл.1чел(все услуги-к'!$D333+('Итоговая табл.1чел(все услуги-к'!$D333*'Таблица вводных'!$G$4)))-('Расчет комиссии(Нади)'!$K333+'Таблица вводных'!$E$3+'Таблица вводных'!$F$3)</f>
        <v>5.4691640866907596</v>
      </c>
      <c r="E333" s="59">
        <f>('Итоговая табл.1чел(все услуги-к'!$E333+('Итоговая табл.1чел(все услуги-к'!$E333*'Таблица вводных'!$G$5))-('Расчет комиссии(Нади)'!$K333+'Таблица вводных'!$E$3+'Таблица вводных'!$F$3)</f>
        <v>-1.3150859133092405</v>
      </c>
      <c r="F333" s="59">
        <f>('Итоговая табл.1чел(все услуги-к'!$F333+('Итоговая табл.1чел(все услуги-к'!$F333*'Таблица вводных'!$G$6))-('Расчет комиссии(Нади)'!$K333+'Таблица вводных'!$E$3+'Таблица вводных'!$F$3)</f>
        <v>21.529164086690763</v>
      </c>
      <c r="G333" s="59">
        <f>('Итоговая табл.1чел(все услуги-к'!$G333+('Итоговая табл.1чел(все услуги-к'!$G333*'Таблица вводных'!$G$7))-('Расчет комиссии(Нади)'!$K333+'Таблица вводных'!$E$3+'Таблица вводных'!$F$3)</f>
        <v>-2.2308359133092406</v>
      </c>
      <c r="H333" s="59">
        <f>'Итоговая табл.1чел(все услуги-к'!$H333-('Расчет комиссии(Нади)'!$K333+'Таблица вводных'!$E$3+'Таблица вводных'!$F$3)</f>
        <v>-2.2308359133092406</v>
      </c>
      <c r="I333" s="59">
        <f>('Итоговая табл.1чел(все услуги-к'!$I333+('Итоговая табл.1чел(все услуги-к'!$I333*'Таблица вводных'!$G$9))-('Расчет комиссии(Нади)'!$K333+'Таблица вводных'!$E$3+'Таблица вводных'!$F$3)</f>
        <v>-2.2308359133092406</v>
      </c>
      <c r="J333" s="13" t="s">
        <v>176</v>
      </c>
    </row>
    <row r="334" spans="1:10" ht="13.2" customHeight="1">
      <c r="A334" s="140"/>
      <c r="B334" s="5">
        <v>45430</v>
      </c>
      <c r="C334" s="15"/>
      <c r="D334" s="59">
        <f>(('Итоговая табл.1чел(все услуги-к'!$D334+('Итоговая табл.1чел(все услуги-к'!$D334*'Таблица вводных'!$G$4)))-('Расчет комиссии(Нади)'!$K334+'Таблица вводных'!$E$3+'Таблица вводных'!$F$3)</f>
        <v>5.4691640866907631</v>
      </c>
      <c r="E334" s="59">
        <f>('Итоговая табл.1чел(все услуги-к'!$E334+('Итоговая табл.1чел(все услуги-к'!$E334*'Таблица вводных'!$G$5))-('Расчет комиссии(Нади)'!$K334+'Таблица вводных'!$E$3+'Таблица вводных'!$F$3)</f>
        <v>-1.315085913309237</v>
      </c>
      <c r="F334" s="59">
        <f>('Итоговая табл.1чел(все услуги-к'!$F334+('Итоговая табл.1чел(все услуги-к'!$F334*'Таблица вводных'!$G$6))-('Расчет комиссии(Нади)'!$K334+'Таблица вводных'!$E$3+'Таблица вводных'!$F$3)</f>
        <v>21.529164086690763</v>
      </c>
      <c r="G334" s="59">
        <f>('Итоговая табл.1чел(все услуги-к'!$G334+('Итоговая табл.1чел(все услуги-к'!$G334*'Таблица вводных'!$G$7))-('Расчет комиссии(Нади)'!$K334+'Таблица вводных'!$E$3+'Таблица вводных'!$F$3)</f>
        <v>-2.230835913309237</v>
      </c>
      <c r="H334" s="59">
        <f>'Итоговая табл.1чел(все услуги-к'!$H334-('Расчет комиссии(Нади)'!$K334+'Таблица вводных'!$E$3+'Таблица вводных'!$F$3)</f>
        <v>-2.230835913309237</v>
      </c>
      <c r="I334" s="59">
        <f>('Итоговая табл.1чел(все услуги-к'!$I334+('Итоговая табл.1чел(все услуги-к'!$I334*'Таблица вводных'!$G$9))-('Расчет комиссии(Нади)'!$K334+'Таблица вводных'!$E$3+'Таблица вводных'!$F$3)</f>
        <v>-2.230835913309237</v>
      </c>
      <c r="J334" s="13" t="s">
        <v>176</v>
      </c>
    </row>
    <row r="335" spans="1:10" ht="13.2" customHeight="1">
      <c r="A335" s="140"/>
      <c r="B335" s="5">
        <v>45433</v>
      </c>
      <c r="C335" s="15"/>
      <c r="D335" s="59">
        <f>(('Итоговая табл.1чел(все услуги-к'!$D335+('Итоговая табл.1чел(все услуги-к'!$D335*'Таблица вводных'!$G$4)))-('Расчет комиссии(Нади)'!$K335+'Таблица вводных'!$E$3+'Таблица вводных'!$F$3)</f>
        <v>5.4691640866907631</v>
      </c>
      <c r="E335" s="59">
        <f>('Итоговая табл.1чел(все услуги-к'!$E335+('Итоговая табл.1чел(все услуги-к'!$E335*'Таблица вводных'!$G$5))-('Расчет комиссии(Нади)'!$K335+'Таблица вводных'!$E$3+'Таблица вводных'!$F$3)</f>
        <v>-1.315085913309237</v>
      </c>
      <c r="F335" s="59">
        <f>('Итоговая табл.1чел(все услуги-к'!$F335+('Итоговая табл.1чел(все услуги-к'!$F335*'Таблица вводных'!$G$6))-('Расчет комиссии(Нади)'!$K335+'Таблица вводных'!$E$3+'Таблица вводных'!$F$3)</f>
        <v>21.529164086690763</v>
      </c>
      <c r="G335" s="59">
        <f>('Итоговая табл.1чел(все услуги-к'!$G335+('Итоговая табл.1чел(все услуги-к'!$G335*'Таблица вводных'!$G$7))-('Расчет комиссии(Нади)'!$K335+'Таблица вводных'!$E$3+'Таблица вводных'!$F$3)</f>
        <v>-2.230835913309237</v>
      </c>
      <c r="H335" s="59">
        <f>'Итоговая табл.1чел(все услуги-к'!$H335-('Расчет комиссии(Нади)'!$K335+'Таблица вводных'!$E$3+'Таблица вводных'!$F$3)</f>
        <v>-2.230835913309237</v>
      </c>
      <c r="I335" s="59">
        <f>('Итоговая табл.1чел(все услуги-к'!$I335+('Итоговая табл.1чел(все услуги-к'!$I335*'Таблица вводных'!$G$9))-('Расчет комиссии(Нади)'!$K335+'Таблица вводных'!$E$3+'Таблица вводных'!$F$3)</f>
        <v>-2.230835913309237</v>
      </c>
      <c r="J335" s="13" t="s">
        <v>176</v>
      </c>
    </row>
    <row r="336" spans="1:10" ht="13.2" customHeight="1">
      <c r="A336" s="140"/>
      <c r="B336" s="5">
        <v>45437</v>
      </c>
      <c r="C336" s="6"/>
      <c r="D336" s="59">
        <f>(('Итоговая табл.1чел(все услуги-к'!$D336+('Итоговая табл.1чел(все услуги-к'!$D336*'Таблица вводных'!$G$4)))-('Расчет комиссии(Нади)'!$K336+'Таблица вводных'!$E$3+'Таблица вводных'!$F$3)</f>
        <v>5.4691640866907631</v>
      </c>
      <c r="E336" s="59">
        <f>('Итоговая табл.1чел(все услуги-к'!$E336+('Итоговая табл.1чел(все услуги-к'!$E336*'Таблица вводных'!$G$5))-('Расчет комиссии(Нади)'!$K336+'Таблица вводных'!$E$3+'Таблица вводных'!$F$3)</f>
        <v>-1.315085913309237</v>
      </c>
      <c r="F336" s="59">
        <f>('Итоговая табл.1чел(все услуги-к'!$F336+('Итоговая табл.1чел(все услуги-к'!$F336*'Таблица вводных'!$G$6))-('Расчет комиссии(Нади)'!$K336+'Таблица вводных'!$E$3+'Таблица вводных'!$F$3)</f>
        <v>21.529164086690763</v>
      </c>
      <c r="G336" s="59">
        <f>('Итоговая табл.1чел(все услуги-к'!$G336+('Итоговая табл.1чел(все услуги-к'!$G336*'Таблица вводных'!$G$7))-('Расчет комиссии(Нади)'!$K336+'Таблица вводных'!$E$3+'Таблица вводных'!$F$3)</f>
        <v>-2.230835913309237</v>
      </c>
      <c r="H336" s="59">
        <f>'Итоговая табл.1чел(все услуги-к'!$H336-('Расчет комиссии(Нади)'!$K336+'Таблица вводных'!$E$3+'Таблица вводных'!$F$3)</f>
        <v>-2.230835913309237</v>
      </c>
      <c r="I336" s="59">
        <f>('Итоговая табл.1чел(все услуги-к'!$I336+('Итоговая табл.1чел(все услуги-к'!$I336*'Таблица вводных'!$G$9))-('Расчет комиссии(Нади)'!$K336+'Таблица вводных'!$E$3+'Таблица вводных'!$F$3)</f>
        <v>-2.230835913309237</v>
      </c>
      <c r="J336" s="13" t="s">
        <v>176</v>
      </c>
    </row>
    <row r="337" spans="1:10" ht="13.2" customHeight="1">
      <c r="A337" s="140"/>
      <c r="B337" s="5">
        <v>45440</v>
      </c>
      <c r="C337" s="15"/>
      <c r="D337" s="59">
        <f>(('Итоговая табл.1чел(все услуги-к'!$D337+('Итоговая табл.1чел(все услуги-к'!$D337*'Таблица вводных'!$G$4)))-('Расчет комиссии(Нади)'!$K337+'Таблица вводных'!$E$3+'Таблица вводных'!$F$3)</f>
        <v>5.4691640866907631</v>
      </c>
      <c r="E337" s="59">
        <f>('Итоговая табл.1чел(все услуги-к'!$E337+('Итоговая табл.1чел(все услуги-к'!$E337*'Таблица вводных'!$G$5))-('Расчет комиссии(Нади)'!$K337+'Таблица вводных'!$E$3+'Таблица вводных'!$F$3)</f>
        <v>-1.315085913309237</v>
      </c>
      <c r="F337" s="59">
        <f>('Итоговая табл.1чел(все услуги-к'!$F337+('Итоговая табл.1чел(все услуги-к'!$F337*'Таблица вводных'!$G$6))-('Расчет комиссии(Нади)'!$K337+'Таблица вводных'!$E$3+'Таблица вводных'!$F$3)</f>
        <v>21.529164086690763</v>
      </c>
      <c r="G337" s="59">
        <f>('Итоговая табл.1чел(все услуги-к'!$G337+('Итоговая табл.1чел(все услуги-к'!$G337*'Таблица вводных'!$G$7))-('Расчет комиссии(Нади)'!$K337+'Таблица вводных'!$E$3+'Таблица вводных'!$F$3)</f>
        <v>-2.230835913309237</v>
      </c>
      <c r="H337" s="59">
        <f>'Итоговая табл.1чел(все услуги-к'!$H337-('Расчет комиссии(Нади)'!$K337+'Таблица вводных'!$E$3+'Таблица вводных'!$F$3)</f>
        <v>-2.230835913309237</v>
      </c>
      <c r="I337" s="59">
        <f>('Итоговая табл.1чел(все услуги-к'!$I337+('Итоговая табл.1чел(все услуги-к'!$I337*'Таблица вводных'!$G$9))-('Расчет комиссии(Нади)'!$K337+'Таблица вводных'!$E$3+'Таблица вводных'!$F$3)</f>
        <v>-2.230835913309237</v>
      </c>
      <c r="J337" s="13" t="s">
        <v>176</v>
      </c>
    </row>
    <row r="338" spans="1:10" ht="13.2" customHeight="1">
      <c r="A338" s="140"/>
      <c r="B338" s="5"/>
      <c r="C338" s="6"/>
      <c r="D338" s="59">
        <f>(('Итоговая табл.1чел(все услуги-к'!$D338+('Итоговая табл.1чел(все услуги-к'!$D338*'Таблица вводных'!$G$4)))-('Расчет комиссии(Нади)'!$K338+'Таблица вводных'!$E$3+'Таблица вводных'!$F$3)</f>
        <v>5.4691640866907631</v>
      </c>
      <c r="E338" s="59">
        <f>('Итоговая табл.1чел(все услуги-к'!$E338+('Итоговая табл.1чел(все услуги-к'!$E338*'Таблица вводных'!$G$5))-('Расчет комиссии(Нади)'!$K338+'Таблица вводных'!$E$3+'Таблица вводных'!$F$3)</f>
        <v>-1.315085913309237</v>
      </c>
      <c r="F338" s="59">
        <f>('Итоговая табл.1чел(все услуги-к'!$F338+('Итоговая табл.1чел(все услуги-к'!$F338*'Таблица вводных'!$G$6))-('Расчет комиссии(Нади)'!$K338+'Таблица вводных'!$E$3+'Таблица вводных'!$F$3)</f>
        <v>21.529164086690763</v>
      </c>
      <c r="G338" s="59">
        <f>('Итоговая табл.1чел(все услуги-к'!$G338+('Итоговая табл.1чел(все услуги-к'!$G338*'Таблица вводных'!$G$7))-('Расчет комиссии(Нади)'!$K338+'Таблица вводных'!$E$3+'Таблица вводных'!$F$3)</f>
        <v>-2.230835913309237</v>
      </c>
      <c r="H338" s="59">
        <f>'Итоговая табл.1чел(все услуги-к'!$H338-('Расчет комиссии(Нади)'!$K338+'Таблица вводных'!$E$3+'Таблица вводных'!$F$3)</f>
        <v>-2.230835913309237</v>
      </c>
      <c r="I338" s="59">
        <f>('Итоговая табл.1чел(все услуги-к'!$I338+('Итоговая табл.1чел(все услуги-к'!$I338*'Таблица вводных'!$G$9))-('Расчет комиссии(Нади)'!$K338+'Таблица вводных'!$E$3+'Таблица вводных'!$F$3)</f>
        <v>-2.230835913309237</v>
      </c>
      <c r="J338" s="13" t="s">
        <v>176</v>
      </c>
    </row>
    <row r="339" spans="1:10" ht="13.2" customHeight="1">
      <c r="A339" s="140"/>
      <c r="B339" s="5"/>
      <c r="C339" s="6"/>
      <c r="D339" s="59">
        <f>(('Итоговая табл.1чел(все услуги-к'!$D339+('Итоговая табл.1чел(все услуги-к'!$D339*'Таблица вводных'!$G$4)))-('Расчет комиссии(Нади)'!$K339+'Таблица вводных'!$E$3+'Таблица вводных'!$F$3)</f>
        <v>5.4691640866907631</v>
      </c>
      <c r="E339" s="59">
        <f>('Итоговая табл.1чел(все услуги-к'!$E339+('Итоговая табл.1чел(все услуги-к'!$E339*'Таблица вводных'!$G$5))-('Расчет комиссии(Нади)'!$K339+'Таблица вводных'!$E$3+'Таблица вводных'!$F$3)</f>
        <v>-1.315085913309237</v>
      </c>
      <c r="F339" s="59">
        <f>('Итоговая табл.1чел(все услуги-к'!$F339+('Итоговая табл.1чел(все услуги-к'!$F339*'Таблица вводных'!$G$6))-('Расчет комиссии(Нади)'!$K339+'Таблица вводных'!$E$3+'Таблица вводных'!$F$3)</f>
        <v>21.529164086690763</v>
      </c>
      <c r="G339" s="59">
        <f>('Итоговая табл.1чел(все услуги-к'!$G339+('Итоговая табл.1чел(все услуги-к'!$G339*'Таблица вводных'!$G$7))-('Расчет комиссии(Нади)'!$K339+'Таблица вводных'!$E$3+'Таблица вводных'!$F$3)</f>
        <v>-2.230835913309237</v>
      </c>
      <c r="H339" s="59">
        <f>'Итоговая табл.1чел(все услуги-к'!$H339-('Расчет комиссии(Нади)'!$K339+'Таблица вводных'!$E$3+'Таблица вводных'!$F$3)</f>
        <v>-2.230835913309237</v>
      </c>
      <c r="I339" s="59">
        <f>('Итоговая табл.1чел(все услуги-к'!$I339+('Итоговая табл.1чел(все услуги-к'!$I339*'Таблица вводных'!$G$9))-('Расчет комиссии(Нади)'!$K339+'Таблица вводных'!$E$3+'Таблица вводных'!$F$3)</f>
        <v>-2.230835913309237</v>
      </c>
      <c r="J339" s="13" t="s">
        <v>176</v>
      </c>
    </row>
    <row r="340" spans="1:10" ht="13.2" customHeight="1">
      <c r="A340" s="140"/>
      <c r="B340" s="5"/>
      <c r="C340" s="15"/>
      <c r="D340" s="59">
        <f>(('Итоговая табл.1чел(все услуги-к'!$D340+('Итоговая табл.1чел(все услуги-к'!$D340*'Таблица вводных'!$G$4)))-('Расчет комиссии(Нади)'!$K340+'Таблица вводных'!$E$3+'Таблица вводных'!$F$3)</f>
        <v>5.4691640866907631</v>
      </c>
      <c r="E340" s="59">
        <f>('Итоговая табл.1чел(все услуги-к'!$E340+('Итоговая табл.1чел(все услуги-к'!$E340*'Таблица вводных'!$G$5))-('Расчет комиссии(Нади)'!$K340+'Таблица вводных'!$E$3+'Таблица вводных'!$F$3)</f>
        <v>-1.315085913309237</v>
      </c>
      <c r="F340" s="59">
        <f>('Итоговая табл.1чел(все услуги-к'!$F340+('Итоговая табл.1чел(все услуги-к'!$F340*'Таблица вводных'!$G$6))-('Расчет комиссии(Нади)'!$K340+'Таблица вводных'!$E$3+'Таблица вводных'!$F$3)</f>
        <v>21.529164086690763</v>
      </c>
      <c r="G340" s="59">
        <f>('Итоговая табл.1чел(все услуги-к'!$G340+('Итоговая табл.1чел(все услуги-к'!$G340*'Таблица вводных'!$G$7))-('Расчет комиссии(Нади)'!$K340+'Таблица вводных'!$E$3+'Таблица вводных'!$F$3)</f>
        <v>-2.230835913309237</v>
      </c>
      <c r="H340" s="59">
        <f>'Итоговая табл.1чел(все услуги-к'!$H340-('Расчет комиссии(Нади)'!$K340+'Таблица вводных'!$E$3+'Таблица вводных'!$F$3)</f>
        <v>-2.230835913309237</v>
      </c>
      <c r="I340" s="59">
        <f>('Итоговая табл.1чел(все услуги-к'!$I340+('Итоговая табл.1чел(все услуги-к'!$I340*'Таблица вводных'!$G$9))-('Расчет комиссии(Нади)'!$K340+'Таблица вводных'!$E$3+'Таблица вводных'!$F$3)</f>
        <v>-2.230835913309237</v>
      </c>
      <c r="J340" s="13" t="s">
        <v>176</v>
      </c>
    </row>
    <row r="341" spans="1:10" ht="13.2" customHeight="1">
      <c r="A341" s="140"/>
      <c r="B341" s="5"/>
      <c r="C341" s="6"/>
      <c r="D341" s="59">
        <f>(('Итоговая табл.1чел(все услуги-к'!$D341+('Итоговая табл.1чел(все услуги-к'!$D341*'Таблица вводных'!$G$4)))-('Расчет комиссии(Нади)'!$K341+'Таблица вводных'!$E$3+'Таблица вводных'!$F$3)</f>
        <v>5.4691640866907631</v>
      </c>
      <c r="E341" s="59">
        <f>('Итоговая табл.1чел(все услуги-к'!$E341+('Итоговая табл.1чел(все услуги-к'!$E341*'Таблица вводных'!$G$5))-('Расчет комиссии(Нади)'!$K341+'Таблица вводных'!$E$3+'Таблица вводных'!$F$3)</f>
        <v>-1.315085913309237</v>
      </c>
      <c r="F341" s="59">
        <f>('Итоговая табл.1чел(все услуги-к'!$F341+('Итоговая табл.1чел(все услуги-к'!$F341*'Таблица вводных'!$G$6))-('Расчет комиссии(Нади)'!$K341+'Таблица вводных'!$E$3+'Таблица вводных'!$F$3)</f>
        <v>21.529164086690763</v>
      </c>
      <c r="G341" s="59">
        <f>('Итоговая табл.1чел(все услуги-к'!$G341+('Итоговая табл.1чел(все услуги-к'!$G341*'Таблица вводных'!$G$7))-('Расчет комиссии(Нади)'!$K341+'Таблица вводных'!$E$3+'Таблица вводных'!$F$3)</f>
        <v>-2.230835913309237</v>
      </c>
      <c r="H341" s="59">
        <f>'Итоговая табл.1чел(все услуги-к'!$H341-('Расчет комиссии(Нади)'!$K341+'Таблица вводных'!$E$3+'Таблица вводных'!$F$3)</f>
        <v>-2.230835913309237</v>
      </c>
      <c r="I341" s="59">
        <f>('Итоговая табл.1чел(все услуги-к'!$I341+('Итоговая табл.1чел(все услуги-к'!$I341*'Таблица вводных'!$G$9))-('Расчет комиссии(Нади)'!$K341+'Таблица вводных'!$E$3+'Таблица вводных'!$F$3)</f>
        <v>-2.230835913309237</v>
      </c>
      <c r="J341" s="13" t="s">
        <v>176</v>
      </c>
    </row>
    <row r="342" spans="1:10" ht="13.2" customHeight="1">
      <c r="A342" s="140"/>
      <c r="B342" s="5"/>
      <c r="C342" s="15"/>
      <c r="D342" s="59">
        <f>(('Итоговая табл.1чел(все услуги-к'!$D342+('Итоговая табл.1чел(все услуги-к'!$D342*'Таблица вводных'!$G$4)))-('Расчет комиссии(Нади)'!$K342+'Таблица вводных'!$E$3+'Таблица вводных'!$F$3)</f>
        <v>5.4691640866907631</v>
      </c>
      <c r="E342" s="59">
        <f>('Итоговая табл.1чел(все услуги-к'!$E342+('Итоговая табл.1чел(все услуги-к'!$E342*'Таблица вводных'!$G$5))-('Расчет комиссии(Нади)'!$K342+'Таблица вводных'!$E$3+'Таблица вводных'!$F$3)</f>
        <v>-1.315085913309237</v>
      </c>
      <c r="F342" s="59">
        <f>('Итоговая табл.1чел(все услуги-к'!$F342+('Итоговая табл.1чел(все услуги-к'!$F342*'Таблица вводных'!$G$6))-('Расчет комиссии(Нади)'!$K342+'Таблица вводных'!$E$3+'Таблица вводных'!$F$3)</f>
        <v>21.529164086690763</v>
      </c>
      <c r="G342" s="59">
        <f>('Итоговая табл.1чел(все услуги-к'!$G342+('Итоговая табл.1чел(все услуги-к'!$G342*'Таблица вводных'!$G$7))-('Расчет комиссии(Нади)'!$K342+'Таблица вводных'!$E$3+'Таблица вводных'!$F$3)</f>
        <v>-2.230835913309237</v>
      </c>
      <c r="H342" s="59">
        <f>'Итоговая табл.1чел(все услуги-к'!$H342-('Расчет комиссии(Нади)'!$K342+'Таблица вводных'!$E$3+'Таблица вводных'!$F$3)</f>
        <v>-2.230835913309237</v>
      </c>
      <c r="I342" s="59">
        <f>('Итоговая табл.1чел(все услуги-к'!$I342+('Итоговая табл.1чел(все услуги-к'!$I342*'Таблица вводных'!$G$9))-('Расчет комиссии(Нади)'!$K342+'Таблица вводных'!$E$3+'Таблица вводных'!$F$3)</f>
        <v>-2.230835913309237</v>
      </c>
      <c r="J342" s="13" t="s">
        <v>176</v>
      </c>
    </row>
    <row r="343" spans="1:10" ht="13.2" customHeight="1">
      <c r="A343" s="141"/>
      <c r="B343" s="18"/>
      <c r="C343" s="19"/>
      <c r="D343" s="59">
        <f>(('Итоговая табл.1чел(все услуги-к'!$D343+('Итоговая табл.1чел(все услуги-к'!$D343*'Таблица вводных'!$G$4)))-('Расчет комиссии(Нади)'!$K343+'Таблица вводных'!$E$3+'Таблица вводных'!$F$3)</f>
        <v>5.4691640866907631</v>
      </c>
      <c r="E343" s="59">
        <f>('Итоговая табл.1чел(все услуги-к'!$E343+('Итоговая табл.1чел(все услуги-к'!$E343*'Таблица вводных'!$G$5))-('Расчет комиссии(Нади)'!$K343+'Таблица вводных'!$E$3+'Таблица вводных'!$F$3)</f>
        <v>-1.315085913309237</v>
      </c>
      <c r="F343" s="59">
        <f>('Итоговая табл.1чел(все услуги-к'!$F343+('Итоговая табл.1чел(все услуги-к'!$F343*'Таблица вводных'!$G$6))-('Расчет комиссии(Нади)'!$K343+'Таблица вводных'!$E$3+'Таблица вводных'!$F$3)</f>
        <v>21.529164086690763</v>
      </c>
      <c r="G343" s="59">
        <f>('Итоговая табл.1чел(все услуги-к'!$G343+('Итоговая табл.1чел(все услуги-к'!$G343*'Таблица вводных'!$G$7))-('Расчет комиссии(Нади)'!$K343+'Таблица вводных'!$E$3+'Таблица вводных'!$F$3)</f>
        <v>-2.230835913309237</v>
      </c>
      <c r="H343" s="59">
        <f>'Итоговая табл.1чел(все услуги-к'!$H343-('Расчет комиссии(Нади)'!$K343+'Таблица вводных'!$E$3+'Таблица вводных'!$F$3)</f>
        <v>-2.230835913309237</v>
      </c>
      <c r="I343" s="59">
        <f>('Итоговая табл.1чел(все услуги-к'!$I343+('Итоговая табл.1чел(все услуги-к'!$I343*'Таблица вводных'!$G$9))-('Расчет комиссии(Нади)'!$K343+'Таблица вводных'!$E$3+'Таблица вводных'!$F$3)</f>
        <v>-2.230835913309237</v>
      </c>
      <c r="J343" s="22" t="s">
        <v>176</v>
      </c>
    </row>
    <row r="344" spans="1:10" ht="13.2" customHeight="1">
      <c r="A344" s="142" t="s">
        <v>177</v>
      </c>
      <c r="B344" s="5">
        <v>45402</v>
      </c>
      <c r="C344" s="97"/>
      <c r="D344" s="59">
        <f>(('Итоговая табл.1чел(все услуги-к'!$D344+('Итоговая табл.1чел(все услуги-к'!$D344*'Таблица вводных'!$G$4)))-('Расчет комиссии(Нади)'!$K344+'Таблица вводных'!$E$3+'Таблица вводных'!$F$3)</f>
        <v>5.4691640866907631</v>
      </c>
      <c r="E344" s="59">
        <f>('Итоговая табл.1чел(все услуги-к'!$E344+('Итоговая табл.1чел(все услуги-к'!$E344*'Таблица вводных'!$G$5))-('Расчет комиссии(Нади)'!$K344+'Таблица вводных'!$E$3+'Таблица вводных'!$F$3)</f>
        <v>-1.315085913309237</v>
      </c>
      <c r="F344" s="59">
        <f>('Итоговая табл.1чел(все услуги-к'!$F344+('Итоговая табл.1чел(все услуги-к'!$F344*'Таблица вводных'!$G$6))-('Расчет комиссии(Нади)'!$K344+'Таблица вводных'!$E$3+'Таблица вводных'!$F$3)</f>
        <v>21.529164086690763</v>
      </c>
      <c r="G344" s="59">
        <f>('Итоговая табл.1чел(все услуги-к'!$G344+('Итоговая табл.1чел(все услуги-к'!$G344*'Таблица вводных'!$G$7))-('Расчет комиссии(Нади)'!$K344+'Таблица вводных'!$E$3+'Таблица вводных'!$F$3)</f>
        <v>-2.230835913309237</v>
      </c>
      <c r="H344" s="59">
        <f>'Итоговая табл.1чел(все услуги-к'!$H344-('Расчет комиссии(Нади)'!$K344+'Таблица вводных'!$E$3+'Таблица вводных'!$F$3)</f>
        <v>-2.230835913309237</v>
      </c>
      <c r="I344" s="59">
        <f>('Итоговая табл.1чел(все услуги-к'!$I344+('Итоговая табл.1чел(все услуги-к'!$I344*'Таблица вводных'!$G$9))-('Расчет комиссии(Нади)'!$K344+'Таблица вводных'!$E$3+'Таблица вводных'!$F$3)</f>
        <v>-2.230835913309237</v>
      </c>
      <c r="J344" s="10" t="s">
        <v>178</v>
      </c>
    </row>
    <row r="345" spans="1:10" ht="13.2" customHeight="1">
      <c r="A345" s="140"/>
      <c r="B345" s="5">
        <v>45405</v>
      </c>
      <c r="C345" s="6"/>
      <c r="D345" s="59">
        <f>(('Итоговая табл.1чел(все услуги-к'!$D345+('Итоговая табл.1чел(все услуги-к'!$D345*'Таблица вводных'!$G$4)))-('Расчет комиссии(Нади)'!$K345+'Таблица вводных'!$E$3+'Таблица вводных'!$F$3)</f>
        <v>5.4691640866907631</v>
      </c>
      <c r="E345" s="59">
        <f>('Итоговая табл.1чел(все услуги-к'!$E345+('Итоговая табл.1чел(все услуги-к'!$E345*'Таблица вводных'!$G$5))-('Расчет комиссии(Нади)'!$K345+'Таблица вводных'!$E$3+'Таблица вводных'!$F$3)</f>
        <v>-1.315085913309237</v>
      </c>
      <c r="F345" s="59">
        <f>('Итоговая табл.1чел(все услуги-к'!$F345+('Итоговая табл.1чел(все услуги-к'!$F345*'Таблица вводных'!$G$6))-('Расчет комиссии(Нади)'!$K345+'Таблица вводных'!$E$3+'Таблица вводных'!$F$3)</f>
        <v>21.529164086690763</v>
      </c>
      <c r="G345" s="59">
        <f>('Итоговая табл.1чел(все услуги-к'!$G345+('Итоговая табл.1чел(все услуги-к'!$G345*'Таблица вводных'!$G$7))-('Расчет комиссии(Нади)'!$K345+'Таблица вводных'!$E$3+'Таблица вводных'!$F$3)</f>
        <v>-2.230835913309237</v>
      </c>
      <c r="H345" s="59">
        <f>'Итоговая табл.1чел(все услуги-к'!$H345-('Расчет комиссии(Нади)'!$K345+'Таблица вводных'!$E$3+'Таблица вводных'!$F$3)</f>
        <v>-2.230835913309237</v>
      </c>
      <c r="I345" s="59">
        <f>('Итоговая табл.1чел(все услуги-к'!$I345+('Итоговая табл.1чел(все услуги-к'!$I345*'Таблица вводных'!$G$9))-('Расчет комиссии(Нади)'!$K345+'Таблица вводных'!$E$3+'Таблица вводных'!$F$3)</f>
        <v>-2.230835913309237</v>
      </c>
      <c r="J345" s="13" t="s">
        <v>178</v>
      </c>
    </row>
    <row r="346" spans="1:10" ht="13.2" customHeight="1">
      <c r="A346" s="140"/>
      <c r="B346" s="5">
        <v>45409</v>
      </c>
      <c r="C346" s="15"/>
      <c r="D346" s="59">
        <f>(('Итоговая табл.1чел(все услуги-к'!$D346+('Итоговая табл.1чел(все услуги-к'!$D346*'Таблица вводных'!$G$4)))-('Расчет комиссии(Нади)'!$K346+'Таблица вводных'!$E$3+'Таблица вводных'!$F$3)</f>
        <v>5.4691640866907631</v>
      </c>
      <c r="E346" s="59">
        <f>('Итоговая табл.1чел(все услуги-к'!$E346+('Итоговая табл.1чел(все услуги-к'!$E346*'Таблица вводных'!$G$5))-('Расчет комиссии(Нади)'!$K346+'Таблица вводных'!$E$3+'Таблица вводных'!$F$3)</f>
        <v>-1.315085913309237</v>
      </c>
      <c r="F346" s="59">
        <f>('Итоговая табл.1чел(все услуги-к'!$F346+('Итоговая табл.1чел(все услуги-к'!$F346*'Таблица вводных'!$G$6))-('Расчет комиссии(Нади)'!$K346+'Таблица вводных'!$E$3+'Таблица вводных'!$F$3)</f>
        <v>21.529164086690763</v>
      </c>
      <c r="G346" s="59">
        <f>('Итоговая табл.1чел(все услуги-к'!$G346+('Итоговая табл.1чел(все услуги-к'!$G346*'Таблица вводных'!$G$7))-('Расчет комиссии(Нади)'!$K346+'Таблица вводных'!$E$3+'Таблица вводных'!$F$3)</f>
        <v>-2.230835913309237</v>
      </c>
      <c r="H346" s="59">
        <f>'Итоговая табл.1чел(все услуги-к'!$H346-('Расчет комиссии(Нади)'!$K346+'Таблица вводных'!$E$3+'Таблица вводных'!$F$3)</f>
        <v>-2.230835913309237</v>
      </c>
      <c r="I346" s="59">
        <f>('Итоговая табл.1чел(все услуги-к'!$I346+('Итоговая табл.1чел(все услуги-к'!$I346*'Таблица вводных'!$G$9))-('Расчет комиссии(Нади)'!$K346+'Таблица вводных'!$E$3+'Таблица вводных'!$F$3)</f>
        <v>-2.230835913309237</v>
      </c>
      <c r="J346" s="13" t="s">
        <v>178</v>
      </c>
    </row>
    <row r="347" spans="1:10" ht="13.2" customHeight="1">
      <c r="A347" s="140"/>
      <c r="B347" s="5">
        <v>45412</v>
      </c>
      <c r="C347" s="6"/>
      <c r="D347" s="59">
        <f>(('Итоговая табл.1чел(все услуги-к'!$D347+('Итоговая табл.1чел(все услуги-к'!$D347*'Таблица вводных'!$G$4)))-('Расчет комиссии(Нади)'!$K347+'Таблица вводных'!$E$3+'Таблица вводных'!$F$3)</f>
        <v>5.4691640866907631</v>
      </c>
      <c r="E347" s="59">
        <f>('Итоговая табл.1чел(все услуги-к'!$E347+('Итоговая табл.1чел(все услуги-к'!$E347*'Таблица вводных'!$G$5))-('Расчет комиссии(Нади)'!$K347+'Таблица вводных'!$E$3+'Таблица вводных'!$F$3)</f>
        <v>-1.315085913309237</v>
      </c>
      <c r="F347" s="59">
        <f>('Итоговая табл.1чел(все услуги-к'!$F347+('Итоговая табл.1чел(все услуги-к'!$F347*'Таблица вводных'!$G$6))-('Расчет комиссии(Нади)'!$K347+'Таблица вводных'!$E$3+'Таблица вводных'!$F$3)</f>
        <v>21.529164086690763</v>
      </c>
      <c r="G347" s="59">
        <f>('Итоговая табл.1чел(все услуги-к'!$G347+('Итоговая табл.1чел(все услуги-к'!$G347*'Таблица вводных'!$G$7))-('Расчет комиссии(Нади)'!$K347+'Таблица вводных'!$E$3+'Таблица вводных'!$F$3)</f>
        <v>-2.230835913309237</v>
      </c>
      <c r="H347" s="59">
        <f>'Итоговая табл.1чел(все услуги-к'!$H347-('Расчет комиссии(Нади)'!$K347+'Таблица вводных'!$E$3+'Таблица вводных'!$F$3)</f>
        <v>-2.230835913309237</v>
      </c>
      <c r="I347" s="59">
        <f>('Итоговая табл.1чел(все услуги-к'!$I347+('Итоговая табл.1чел(все услуги-к'!$I347*'Таблица вводных'!$G$9))-('Расчет комиссии(Нади)'!$K347+'Таблица вводных'!$E$3+'Таблица вводных'!$F$3)</f>
        <v>-2.230835913309237</v>
      </c>
      <c r="J347" s="13" t="s">
        <v>178</v>
      </c>
    </row>
    <row r="348" spans="1:10" ht="13.2" customHeight="1">
      <c r="A348" s="140"/>
      <c r="B348" s="5">
        <v>45416</v>
      </c>
      <c r="C348" s="15"/>
      <c r="D348" s="59">
        <f>(('Итоговая табл.1чел(все услуги-к'!$D348+('Итоговая табл.1чел(все услуги-к'!$D348*'Таблица вводных'!$G$4)))-('Расчет комиссии(Нади)'!$K348+'Таблица вводных'!$E$3+'Таблица вводных'!$F$3)</f>
        <v>5.4691640866907631</v>
      </c>
      <c r="E348" s="59">
        <f>('Итоговая табл.1чел(все услуги-к'!$E348+('Итоговая табл.1чел(все услуги-к'!$E348*'Таблица вводных'!$G$5))-('Расчет комиссии(Нади)'!$K348+'Таблица вводных'!$E$3+'Таблица вводных'!$F$3)</f>
        <v>-1.315085913309237</v>
      </c>
      <c r="F348" s="59">
        <f>('Итоговая табл.1чел(все услуги-к'!$F348+('Итоговая табл.1чел(все услуги-к'!$F348*'Таблица вводных'!$G$6))-('Расчет комиссии(Нади)'!$K348+'Таблица вводных'!$E$3+'Таблица вводных'!$F$3)</f>
        <v>21.529164086690763</v>
      </c>
      <c r="G348" s="59">
        <f>('Итоговая табл.1чел(все услуги-к'!$G348+('Итоговая табл.1чел(все услуги-к'!$G348*'Таблица вводных'!$G$7))-('Расчет комиссии(Нади)'!$K348+'Таблица вводных'!$E$3+'Таблица вводных'!$F$3)</f>
        <v>-2.230835913309237</v>
      </c>
      <c r="H348" s="59">
        <f>'Итоговая табл.1чел(все услуги-к'!$H348-('Расчет комиссии(Нади)'!$K348+'Таблица вводных'!$E$3+'Таблица вводных'!$F$3)</f>
        <v>-2.230835913309237</v>
      </c>
      <c r="I348" s="59">
        <f>('Итоговая табл.1чел(все услуги-к'!$I348+('Итоговая табл.1чел(все услуги-к'!$I348*'Таблица вводных'!$G$9))-('Расчет комиссии(Нади)'!$K348+'Таблица вводных'!$E$3+'Таблица вводных'!$F$3)</f>
        <v>-2.230835913309237</v>
      </c>
      <c r="J348" s="13" t="s">
        <v>178</v>
      </c>
    </row>
    <row r="349" spans="1:10" ht="13.2" customHeight="1">
      <c r="A349" s="140"/>
      <c r="B349" s="5">
        <v>45419</v>
      </c>
      <c r="C349" s="15"/>
      <c r="D349" s="59">
        <f>(('Итоговая табл.1чел(все услуги-к'!$D349+('Итоговая табл.1чел(все услуги-к'!$D349*'Таблица вводных'!$G$4)))-('Расчет комиссии(Нади)'!$K349+'Таблица вводных'!$E$3+'Таблица вводных'!$F$3)</f>
        <v>5.4691640866907631</v>
      </c>
      <c r="E349" s="59">
        <f>('Итоговая табл.1чел(все услуги-к'!$E349+('Итоговая табл.1чел(все услуги-к'!$E349*'Таблица вводных'!$G$5))-('Расчет комиссии(Нади)'!$K349+'Таблица вводных'!$E$3+'Таблица вводных'!$F$3)</f>
        <v>-1.315085913309237</v>
      </c>
      <c r="F349" s="59">
        <f>('Итоговая табл.1чел(все услуги-к'!$F349+('Итоговая табл.1чел(все услуги-к'!$F349*'Таблица вводных'!$G$6))-('Расчет комиссии(Нади)'!$K349+'Таблица вводных'!$E$3+'Таблица вводных'!$F$3)</f>
        <v>21.529164086690763</v>
      </c>
      <c r="G349" s="59">
        <f>('Итоговая табл.1чел(все услуги-к'!$G349+('Итоговая табл.1чел(все услуги-к'!$G349*'Таблица вводных'!$G$7))-('Расчет комиссии(Нади)'!$K349+'Таблица вводных'!$E$3+'Таблица вводных'!$F$3)</f>
        <v>-2.230835913309237</v>
      </c>
      <c r="H349" s="59">
        <f>'Итоговая табл.1чел(все услуги-к'!$H349-('Расчет комиссии(Нади)'!$K349+'Таблица вводных'!$E$3+'Таблица вводных'!$F$3)</f>
        <v>-2.230835913309237</v>
      </c>
      <c r="I349" s="59">
        <f>('Итоговая табл.1чел(все услуги-к'!$I349+('Итоговая табл.1чел(все услуги-к'!$I349*'Таблица вводных'!$G$9))-('Расчет комиссии(Нади)'!$K349+'Таблица вводных'!$E$3+'Таблица вводных'!$F$3)</f>
        <v>-2.230835913309237</v>
      </c>
      <c r="J349" s="13" t="s">
        <v>178</v>
      </c>
    </row>
    <row r="350" spans="1:10" ht="13.2" customHeight="1">
      <c r="A350" s="140"/>
      <c r="B350" s="5">
        <v>45423</v>
      </c>
      <c r="C350" s="15"/>
      <c r="D350" s="59">
        <f>(('Итоговая табл.1чел(все услуги-к'!$D350+('Итоговая табл.1чел(все услуги-к'!$D350*'Таблица вводных'!$G$4)))-('Расчет комиссии(Нади)'!$K350+'Таблица вводных'!$E$3+'Таблица вводных'!$F$3)</f>
        <v>5.4691640866907631</v>
      </c>
      <c r="E350" s="59">
        <f>('Итоговая табл.1чел(все услуги-к'!$E350+('Итоговая табл.1чел(все услуги-к'!$E350*'Таблица вводных'!$G$5))-('Расчет комиссии(Нади)'!$K350+'Таблица вводных'!$E$3+'Таблица вводных'!$F$3)</f>
        <v>-1.315085913309237</v>
      </c>
      <c r="F350" s="59">
        <f>('Итоговая табл.1чел(все услуги-к'!$F350+('Итоговая табл.1чел(все услуги-к'!$F350*'Таблица вводных'!$G$6))-('Расчет комиссии(Нади)'!$K350+'Таблица вводных'!$E$3+'Таблица вводных'!$F$3)</f>
        <v>21.529164086690763</v>
      </c>
      <c r="G350" s="59">
        <f>('Итоговая табл.1чел(все услуги-к'!$G350+('Итоговая табл.1чел(все услуги-к'!$G350*'Таблица вводных'!$G$7))-('Расчет комиссии(Нади)'!$K350+'Таблица вводных'!$E$3+'Таблица вводных'!$F$3)</f>
        <v>-2.230835913309237</v>
      </c>
      <c r="H350" s="59">
        <f>'Итоговая табл.1чел(все услуги-к'!$H350-('Расчет комиссии(Нади)'!$K350+'Таблица вводных'!$E$3+'Таблица вводных'!$F$3)</f>
        <v>-2.230835913309237</v>
      </c>
      <c r="I350" s="59">
        <f>('Итоговая табл.1чел(все услуги-к'!$I350+('Итоговая табл.1чел(все услуги-к'!$I350*'Таблица вводных'!$G$9))-('Расчет комиссии(Нади)'!$K350+'Таблица вводных'!$E$3+'Таблица вводных'!$F$3)</f>
        <v>-2.230835913309237</v>
      </c>
      <c r="J350" s="13" t="s">
        <v>178</v>
      </c>
    </row>
    <row r="351" spans="1:10" ht="13.2" customHeight="1">
      <c r="A351" s="140"/>
      <c r="B351" s="5">
        <v>45426</v>
      </c>
      <c r="C351" s="6"/>
      <c r="D351" s="59">
        <f>(('Итоговая табл.1чел(все услуги-к'!$D351+('Итоговая табл.1чел(все услуги-к'!$D351*'Таблица вводных'!$G$4)))-('Расчет комиссии(Нади)'!$K351+'Таблица вводных'!$E$3+'Таблица вводных'!$F$3)</f>
        <v>5.4691640866907631</v>
      </c>
      <c r="E351" s="59">
        <f>('Итоговая табл.1чел(все услуги-к'!$E351+('Итоговая табл.1чел(все услуги-к'!$E351*'Таблица вводных'!$G$5))-('Расчет комиссии(Нади)'!$K351+'Таблица вводных'!$E$3+'Таблица вводных'!$F$3)</f>
        <v>-1.315085913309237</v>
      </c>
      <c r="F351" s="59">
        <f>('Итоговая табл.1чел(все услуги-к'!$F351+('Итоговая табл.1чел(все услуги-к'!$F351*'Таблица вводных'!$G$6))-('Расчет комиссии(Нади)'!$K351+'Таблица вводных'!$E$3+'Таблица вводных'!$F$3)</f>
        <v>21.529164086690763</v>
      </c>
      <c r="G351" s="59">
        <f>('Итоговая табл.1чел(все услуги-к'!$G351+('Итоговая табл.1чел(все услуги-к'!$G351*'Таблица вводных'!$G$7))-('Расчет комиссии(Нади)'!$K351+'Таблица вводных'!$E$3+'Таблица вводных'!$F$3)</f>
        <v>-2.230835913309237</v>
      </c>
      <c r="H351" s="59">
        <f>'Итоговая табл.1чел(все услуги-к'!$H351-('Расчет комиссии(Нади)'!$K351+'Таблица вводных'!$E$3+'Таблица вводных'!$F$3)</f>
        <v>-2.230835913309237</v>
      </c>
      <c r="I351" s="59">
        <f>('Итоговая табл.1чел(все услуги-к'!$I351+('Итоговая табл.1чел(все услуги-к'!$I351*'Таблица вводных'!$G$9))-('Расчет комиссии(Нади)'!$K351+'Таблица вводных'!$E$3+'Таблица вводных'!$F$3)</f>
        <v>-2.230835913309237</v>
      </c>
      <c r="J351" s="13" t="s">
        <v>178</v>
      </c>
    </row>
    <row r="352" spans="1:10" ht="13.2" customHeight="1">
      <c r="A352" s="140"/>
      <c r="B352" s="5">
        <v>45430</v>
      </c>
      <c r="C352" s="15"/>
      <c r="D352" s="59">
        <f>(('Итоговая табл.1чел(все услуги-к'!$D352+('Итоговая табл.1чел(все услуги-к'!$D352*'Таблица вводных'!$G$4)))-('Расчет комиссии(Нади)'!$K352+'Таблица вводных'!$E$3+'Таблица вводных'!$F$3)</f>
        <v>5.4691640866907631</v>
      </c>
      <c r="E352" s="59">
        <f>('Итоговая табл.1чел(все услуги-к'!$E352+('Итоговая табл.1чел(все услуги-к'!$E352*'Таблица вводных'!$G$5))-('Расчет комиссии(Нади)'!$K352+'Таблица вводных'!$E$3+'Таблица вводных'!$F$3)</f>
        <v>-1.315085913309237</v>
      </c>
      <c r="F352" s="59">
        <f>('Итоговая табл.1чел(все услуги-к'!$F352+('Итоговая табл.1чел(все услуги-к'!$F352*'Таблица вводных'!$G$6))-('Расчет комиссии(Нади)'!$K352+'Таблица вводных'!$E$3+'Таблица вводных'!$F$3)</f>
        <v>21.529164086690763</v>
      </c>
      <c r="G352" s="59">
        <f>('Итоговая табл.1чел(все услуги-к'!$G352+('Итоговая табл.1чел(все услуги-к'!$G352*'Таблица вводных'!$G$7))-('Расчет комиссии(Нади)'!$K352+'Таблица вводных'!$E$3+'Таблица вводных'!$F$3)</f>
        <v>-2.230835913309237</v>
      </c>
      <c r="H352" s="59">
        <f>'Итоговая табл.1чел(все услуги-к'!$H352-('Расчет комиссии(Нади)'!$K352+'Таблица вводных'!$E$3+'Таблица вводных'!$F$3)</f>
        <v>-2.230835913309237</v>
      </c>
      <c r="I352" s="59">
        <f>('Итоговая табл.1чел(все услуги-к'!$I352+('Итоговая табл.1чел(все услуги-к'!$I352*'Таблица вводных'!$G$9))-('Расчет комиссии(Нади)'!$K352+'Таблица вводных'!$E$3+'Таблица вводных'!$F$3)</f>
        <v>-2.230835913309237</v>
      </c>
      <c r="J352" s="13" t="s">
        <v>178</v>
      </c>
    </row>
    <row r="353" spans="1:10" ht="13.2" customHeight="1">
      <c r="A353" s="140"/>
      <c r="B353" s="5">
        <v>45433</v>
      </c>
      <c r="C353" s="15"/>
      <c r="D353" s="59">
        <f>(('Итоговая табл.1чел(все услуги-к'!$D353+('Итоговая табл.1чел(все услуги-к'!$D353*'Таблица вводных'!$G$4)))-('Расчет комиссии(Нади)'!$K353+'Таблица вводных'!$E$3+'Таблица вводных'!$F$3)</f>
        <v>5.4691640866907631</v>
      </c>
      <c r="E353" s="59">
        <f>('Итоговая табл.1чел(все услуги-к'!$E353+('Итоговая табл.1чел(все услуги-к'!$E353*'Таблица вводных'!$G$5))-('Расчет комиссии(Нади)'!$K353+'Таблица вводных'!$E$3+'Таблица вводных'!$F$3)</f>
        <v>-1.315085913309237</v>
      </c>
      <c r="F353" s="59">
        <f>('Итоговая табл.1чел(все услуги-к'!$F353+('Итоговая табл.1чел(все услуги-к'!$F353*'Таблица вводных'!$G$6))-('Расчет комиссии(Нади)'!$K353+'Таблица вводных'!$E$3+'Таблица вводных'!$F$3)</f>
        <v>21.529164086690763</v>
      </c>
      <c r="G353" s="59">
        <f>('Итоговая табл.1чел(все услуги-к'!$G353+('Итоговая табл.1чел(все услуги-к'!$G353*'Таблица вводных'!$G$7))-('Расчет комиссии(Нади)'!$K353+'Таблица вводных'!$E$3+'Таблица вводных'!$F$3)</f>
        <v>-2.230835913309237</v>
      </c>
      <c r="H353" s="59">
        <f>'Итоговая табл.1чел(все услуги-к'!$H353-('Расчет комиссии(Нади)'!$K353+'Таблица вводных'!$E$3+'Таблица вводных'!$F$3)</f>
        <v>-2.230835913309237</v>
      </c>
      <c r="I353" s="59">
        <f>('Итоговая табл.1чел(все услуги-к'!$I353+('Итоговая табл.1чел(все услуги-к'!$I353*'Таблица вводных'!$G$9))-('Расчет комиссии(Нади)'!$K353+'Таблица вводных'!$E$3+'Таблица вводных'!$F$3)</f>
        <v>-2.230835913309237</v>
      </c>
      <c r="J353" s="13" t="s">
        <v>178</v>
      </c>
    </row>
    <row r="354" spans="1:10" ht="13.2" customHeight="1">
      <c r="A354" s="140"/>
      <c r="B354" s="5">
        <v>45437</v>
      </c>
      <c r="C354" s="6"/>
      <c r="D354" s="59">
        <f>(('Итоговая табл.1чел(все услуги-к'!$D354+('Итоговая табл.1чел(все услуги-к'!$D354*'Таблица вводных'!$G$4)))-('Расчет комиссии(Нади)'!$K354+'Таблица вводных'!$E$3+'Таблица вводных'!$F$3)</f>
        <v>5.4691640866907631</v>
      </c>
      <c r="E354" s="59">
        <f>('Итоговая табл.1чел(все услуги-к'!$E354+('Итоговая табл.1чел(все услуги-к'!$E354*'Таблица вводных'!$G$5))-('Расчет комиссии(Нади)'!$K354+'Таблица вводных'!$E$3+'Таблица вводных'!$F$3)</f>
        <v>-1.315085913309237</v>
      </c>
      <c r="F354" s="59">
        <f>('Итоговая табл.1чел(все услуги-к'!$F354+('Итоговая табл.1чел(все услуги-к'!$F354*'Таблица вводных'!$G$6))-('Расчет комиссии(Нади)'!$K354+'Таблица вводных'!$E$3+'Таблица вводных'!$F$3)</f>
        <v>21.529164086690763</v>
      </c>
      <c r="G354" s="59">
        <f>('Итоговая табл.1чел(все услуги-к'!$G354+('Итоговая табл.1чел(все услуги-к'!$G354*'Таблица вводных'!$G$7))-('Расчет комиссии(Нади)'!$K354+'Таблица вводных'!$E$3+'Таблица вводных'!$F$3)</f>
        <v>-2.230835913309237</v>
      </c>
      <c r="H354" s="59">
        <f>'Итоговая табл.1чел(все услуги-к'!$H354-('Расчет комиссии(Нади)'!$K354+'Таблица вводных'!$E$3+'Таблица вводных'!$F$3)</f>
        <v>-2.230835913309237</v>
      </c>
      <c r="I354" s="59">
        <f>('Итоговая табл.1чел(все услуги-к'!$I354+('Итоговая табл.1чел(все услуги-к'!$I354*'Таблица вводных'!$G$9))-('Расчет комиссии(Нади)'!$K354+'Таблица вводных'!$E$3+'Таблица вводных'!$F$3)</f>
        <v>-2.230835913309237</v>
      </c>
      <c r="J354" s="13" t="s">
        <v>178</v>
      </c>
    </row>
    <row r="355" spans="1:10" ht="13.2" customHeight="1">
      <c r="A355" s="140"/>
      <c r="B355" s="5">
        <v>45440</v>
      </c>
      <c r="C355" s="15"/>
      <c r="D355" s="59">
        <f>(('Итоговая табл.1чел(все услуги-к'!$D355+('Итоговая табл.1чел(все услуги-к'!$D355*'Таблица вводных'!$G$4)))-('Расчет комиссии(Нади)'!$K355+'Таблица вводных'!$E$3+'Таблица вводных'!$F$3)</f>
        <v>5.4691640866907631</v>
      </c>
      <c r="E355" s="59">
        <f>('Итоговая табл.1чел(все услуги-к'!$E355+('Итоговая табл.1чел(все услуги-к'!$E355*'Таблица вводных'!$G$5))-('Расчет комиссии(Нади)'!$K355+'Таблица вводных'!$E$3+'Таблица вводных'!$F$3)</f>
        <v>-1.315085913309237</v>
      </c>
      <c r="F355" s="59">
        <f>('Итоговая табл.1чел(все услуги-к'!$F355+('Итоговая табл.1чел(все услуги-к'!$F355*'Таблица вводных'!$G$6))-('Расчет комиссии(Нади)'!$K355+'Таблица вводных'!$E$3+'Таблица вводных'!$F$3)</f>
        <v>21.529164086690763</v>
      </c>
      <c r="G355" s="59">
        <f>('Итоговая табл.1чел(все услуги-к'!$G355+('Итоговая табл.1чел(все услуги-к'!$G355*'Таблица вводных'!$G$7))-('Расчет комиссии(Нади)'!$K355+'Таблица вводных'!$E$3+'Таблица вводных'!$F$3)</f>
        <v>-2.230835913309237</v>
      </c>
      <c r="H355" s="59">
        <f>'Итоговая табл.1чел(все услуги-к'!$H355-('Расчет комиссии(Нади)'!$K355+'Таблица вводных'!$E$3+'Таблица вводных'!$F$3)</f>
        <v>-2.230835913309237</v>
      </c>
      <c r="I355" s="59">
        <f>('Итоговая табл.1чел(все услуги-к'!$I355+('Итоговая табл.1чел(все услуги-к'!$I355*'Таблица вводных'!$G$9))-('Расчет комиссии(Нади)'!$K355+'Таблица вводных'!$E$3+'Таблица вводных'!$F$3)</f>
        <v>-2.230835913309237</v>
      </c>
      <c r="J355" s="13" t="s">
        <v>178</v>
      </c>
    </row>
    <row r="356" spans="1:10" ht="13.2" customHeight="1">
      <c r="A356" s="140"/>
      <c r="B356" s="5"/>
      <c r="C356" s="6"/>
      <c r="D356" s="59">
        <f>(('Итоговая табл.1чел(все услуги-к'!$D356+('Итоговая табл.1чел(все услуги-к'!$D356*'Таблица вводных'!$G$4)))-('Расчет комиссии(Нади)'!$K356+'Таблица вводных'!$E$3+'Таблица вводных'!$F$3)</f>
        <v>5.4691640866907631</v>
      </c>
      <c r="E356" s="59">
        <f>('Итоговая табл.1чел(все услуги-к'!$E356+('Итоговая табл.1чел(все услуги-к'!$E356*'Таблица вводных'!$G$5))-('Расчет комиссии(Нади)'!$K356+'Таблица вводных'!$E$3+'Таблица вводных'!$F$3)</f>
        <v>-1.315085913309237</v>
      </c>
      <c r="F356" s="59">
        <f>('Итоговая табл.1чел(все услуги-к'!$F356+('Итоговая табл.1чел(все услуги-к'!$F356*'Таблица вводных'!$G$6))-('Расчет комиссии(Нади)'!$K356+'Таблица вводных'!$E$3+'Таблица вводных'!$F$3)</f>
        <v>21.529164086690763</v>
      </c>
      <c r="G356" s="59">
        <f>('Итоговая табл.1чел(все услуги-к'!$G356+('Итоговая табл.1чел(все услуги-к'!$G356*'Таблица вводных'!$G$7))-('Расчет комиссии(Нади)'!$K356+'Таблица вводных'!$E$3+'Таблица вводных'!$F$3)</f>
        <v>-2.230835913309237</v>
      </c>
      <c r="H356" s="59">
        <f>'Итоговая табл.1чел(все услуги-к'!$H356-('Расчет комиссии(Нади)'!$K356+'Таблица вводных'!$E$3+'Таблица вводных'!$F$3)</f>
        <v>-2.230835913309237</v>
      </c>
      <c r="I356" s="59">
        <f>('Итоговая табл.1чел(все услуги-к'!$I356+('Итоговая табл.1чел(все услуги-к'!$I356*'Таблица вводных'!$G$9))-('Расчет комиссии(Нади)'!$K356+'Таблица вводных'!$E$3+'Таблица вводных'!$F$3)</f>
        <v>-2.230835913309237</v>
      </c>
      <c r="J356" s="13" t="s">
        <v>178</v>
      </c>
    </row>
    <row r="357" spans="1:10" ht="13.2" customHeight="1">
      <c r="A357" s="140"/>
      <c r="B357" s="5"/>
      <c r="C357" s="6"/>
      <c r="D357" s="59">
        <f>(('Итоговая табл.1чел(все услуги-к'!$D357+('Итоговая табл.1чел(все услуги-к'!$D357*'Таблица вводных'!$G$4)))-('Расчет комиссии(Нади)'!$K357+'Таблица вводных'!$E$3+'Таблица вводных'!$F$3)</f>
        <v>5.4691640866907631</v>
      </c>
      <c r="E357" s="59">
        <f>('Итоговая табл.1чел(все услуги-к'!$E357+('Итоговая табл.1чел(все услуги-к'!$E357*'Таблица вводных'!$G$5))-('Расчет комиссии(Нади)'!$K357+'Таблица вводных'!$E$3+'Таблица вводных'!$F$3)</f>
        <v>-1.315085913309237</v>
      </c>
      <c r="F357" s="59">
        <f>('Итоговая табл.1чел(все услуги-к'!$F357+('Итоговая табл.1чел(все услуги-к'!$F357*'Таблица вводных'!$G$6))-('Расчет комиссии(Нади)'!$K357+'Таблица вводных'!$E$3+'Таблица вводных'!$F$3)</f>
        <v>21.529164086690763</v>
      </c>
      <c r="G357" s="59">
        <f>('Итоговая табл.1чел(все услуги-к'!$G357+('Итоговая табл.1чел(все услуги-к'!$G357*'Таблица вводных'!$G$7))-('Расчет комиссии(Нади)'!$K357+'Таблица вводных'!$E$3+'Таблица вводных'!$F$3)</f>
        <v>-2.230835913309237</v>
      </c>
      <c r="H357" s="59">
        <f>'Итоговая табл.1чел(все услуги-к'!$H357-('Расчет комиссии(Нади)'!$K357+'Таблица вводных'!$E$3+'Таблица вводных'!$F$3)</f>
        <v>-2.230835913309237</v>
      </c>
      <c r="I357" s="59">
        <f>('Итоговая табл.1чел(все услуги-к'!$I357+('Итоговая табл.1чел(все услуги-к'!$I357*'Таблица вводных'!$G$9))-('Расчет комиссии(Нади)'!$K357+'Таблица вводных'!$E$3+'Таблица вводных'!$F$3)</f>
        <v>-2.230835913309237</v>
      </c>
      <c r="J357" s="13" t="s">
        <v>178</v>
      </c>
    </row>
    <row r="358" spans="1:10" ht="13.2" customHeight="1">
      <c r="A358" s="140"/>
      <c r="B358" s="5"/>
      <c r="C358" s="15"/>
      <c r="D358" s="59">
        <f>(('Итоговая табл.1чел(все услуги-к'!$D358+('Итоговая табл.1чел(все услуги-к'!$D358*'Таблица вводных'!$G$4)))-('Расчет комиссии(Нади)'!$K358+'Таблица вводных'!$E$3+'Таблица вводных'!$F$3)</f>
        <v>5.4691640866907631</v>
      </c>
      <c r="E358" s="59">
        <f>('Итоговая табл.1чел(все услуги-к'!$E358+('Итоговая табл.1чел(все услуги-к'!$E358*'Таблица вводных'!$G$5))-('Расчет комиссии(Нади)'!$K358+'Таблица вводных'!$E$3+'Таблица вводных'!$F$3)</f>
        <v>-1.315085913309237</v>
      </c>
      <c r="F358" s="59">
        <f>('Итоговая табл.1чел(все услуги-к'!$F358+('Итоговая табл.1чел(все услуги-к'!$F358*'Таблица вводных'!$G$6))-('Расчет комиссии(Нади)'!$K358+'Таблица вводных'!$E$3+'Таблица вводных'!$F$3)</f>
        <v>21.529164086690763</v>
      </c>
      <c r="G358" s="59">
        <f>('Итоговая табл.1чел(все услуги-к'!$G358+('Итоговая табл.1чел(все услуги-к'!$G358*'Таблица вводных'!$G$7))-('Расчет комиссии(Нади)'!$K358+'Таблица вводных'!$E$3+'Таблица вводных'!$F$3)</f>
        <v>-2.230835913309237</v>
      </c>
      <c r="H358" s="59">
        <f>'Итоговая табл.1чел(все услуги-к'!$H358-('Расчет комиссии(Нади)'!$K358+'Таблица вводных'!$E$3+'Таблица вводных'!$F$3)</f>
        <v>-2.230835913309237</v>
      </c>
      <c r="I358" s="59">
        <f>('Итоговая табл.1чел(все услуги-к'!$I358+('Итоговая табл.1чел(все услуги-к'!$I358*'Таблица вводных'!$G$9))-('Расчет комиссии(Нади)'!$K358+'Таблица вводных'!$E$3+'Таблица вводных'!$F$3)</f>
        <v>-2.230835913309237</v>
      </c>
      <c r="J358" s="13" t="s">
        <v>178</v>
      </c>
    </row>
    <row r="359" spans="1:10" ht="13.2" customHeight="1">
      <c r="A359" s="140"/>
      <c r="B359" s="5"/>
      <c r="C359" s="6"/>
      <c r="D359" s="59">
        <f>(('Итоговая табл.1чел(все услуги-к'!$D359+('Итоговая табл.1чел(все услуги-к'!$D359*'Таблица вводных'!$G$4)))-('Расчет комиссии(Нади)'!$K359+'Таблица вводных'!$E$3+'Таблица вводных'!$F$3)</f>
        <v>5.4691640866907631</v>
      </c>
      <c r="E359" s="59">
        <f>('Итоговая табл.1чел(все услуги-к'!$E359+('Итоговая табл.1чел(все услуги-к'!$E359*'Таблица вводных'!$G$5))-('Расчет комиссии(Нади)'!$K359+'Таблица вводных'!$E$3+'Таблица вводных'!$F$3)</f>
        <v>-1.315085913309237</v>
      </c>
      <c r="F359" s="59">
        <f>('Итоговая табл.1чел(все услуги-к'!$F359+('Итоговая табл.1чел(все услуги-к'!$F359*'Таблица вводных'!$G$6))-('Расчет комиссии(Нади)'!$K359+'Таблица вводных'!$E$3+'Таблица вводных'!$F$3)</f>
        <v>21.529164086690763</v>
      </c>
      <c r="G359" s="59">
        <f>('Итоговая табл.1чел(все услуги-к'!$G359+('Итоговая табл.1чел(все услуги-к'!$G359*'Таблица вводных'!$G$7))-('Расчет комиссии(Нади)'!$K359+'Таблица вводных'!$E$3+'Таблица вводных'!$F$3)</f>
        <v>-2.230835913309237</v>
      </c>
      <c r="H359" s="59">
        <f>'Итоговая табл.1чел(все услуги-к'!$H359-('Расчет комиссии(Нади)'!$K359+'Таблица вводных'!$E$3+'Таблица вводных'!$F$3)</f>
        <v>-2.230835913309237</v>
      </c>
      <c r="I359" s="59">
        <f>('Итоговая табл.1чел(все услуги-к'!$I359+('Итоговая табл.1чел(все услуги-к'!$I359*'Таблица вводных'!$G$9))-('Расчет комиссии(Нади)'!$K359+'Таблица вводных'!$E$3+'Таблица вводных'!$F$3)</f>
        <v>-2.230835913309237</v>
      </c>
      <c r="J359" s="13" t="s">
        <v>178</v>
      </c>
    </row>
    <row r="360" spans="1:10" ht="13.2" customHeight="1">
      <c r="A360" s="140"/>
      <c r="B360" s="5"/>
      <c r="C360" s="15"/>
      <c r="D360" s="59">
        <f>(('Итоговая табл.1чел(все услуги-к'!$D360+('Итоговая табл.1чел(все услуги-к'!$D360*'Таблица вводных'!$G$4)))-('Расчет комиссии(Нади)'!$K360+'Таблица вводных'!$E$3+'Таблица вводных'!$F$3)</f>
        <v>5.4691640866907631</v>
      </c>
      <c r="E360" s="59">
        <f>('Итоговая табл.1чел(все услуги-к'!$E360+('Итоговая табл.1чел(все услуги-к'!$E360*'Таблица вводных'!$G$5))-('Расчет комиссии(Нади)'!$K360+'Таблица вводных'!$E$3+'Таблица вводных'!$F$3)</f>
        <v>-1.315085913309237</v>
      </c>
      <c r="F360" s="59">
        <f>('Итоговая табл.1чел(все услуги-к'!$F360+('Итоговая табл.1чел(все услуги-к'!$F360*'Таблица вводных'!$G$6))-('Расчет комиссии(Нади)'!$K360+'Таблица вводных'!$E$3+'Таблица вводных'!$F$3)</f>
        <v>21.529164086690763</v>
      </c>
      <c r="G360" s="59">
        <f>('Итоговая табл.1чел(все услуги-к'!$G360+('Итоговая табл.1чел(все услуги-к'!$G360*'Таблица вводных'!$G$7))-('Расчет комиссии(Нади)'!$K360+'Таблица вводных'!$E$3+'Таблица вводных'!$F$3)</f>
        <v>-2.230835913309237</v>
      </c>
      <c r="H360" s="59">
        <f>'Итоговая табл.1чел(все услуги-к'!$H360-('Расчет комиссии(Нади)'!$K360+'Таблица вводных'!$E$3+'Таблица вводных'!$F$3)</f>
        <v>-2.230835913309237</v>
      </c>
      <c r="I360" s="59">
        <f>('Итоговая табл.1чел(все услуги-к'!$I360+('Итоговая табл.1чел(все услуги-к'!$I360*'Таблица вводных'!$G$9))-('Расчет комиссии(Нади)'!$K360+'Таблица вводных'!$E$3+'Таблица вводных'!$F$3)</f>
        <v>-2.230835913309237</v>
      </c>
      <c r="J360" s="13" t="s">
        <v>178</v>
      </c>
    </row>
    <row r="361" spans="1:10" ht="13.2" customHeight="1">
      <c r="A361" s="141"/>
      <c r="B361" s="18"/>
      <c r="C361" s="19"/>
      <c r="D361" s="59">
        <f>(('Итоговая табл.1чел(все услуги-к'!$D361+('Итоговая табл.1чел(все услуги-к'!$D361*'Таблица вводных'!$G$4)))-('Расчет комиссии(Нади)'!$K361+'Таблица вводных'!$E$3+'Таблица вводных'!$F$3)</f>
        <v>5.4691640866907631</v>
      </c>
      <c r="E361" s="59">
        <f>('Итоговая табл.1чел(все услуги-к'!$E361+('Итоговая табл.1чел(все услуги-к'!$E361*'Таблица вводных'!$G$5))-('Расчет комиссии(Нади)'!$K361+'Таблица вводных'!$E$3+'Таблица вводных'!$F$3)</f>
        <v>-1.315085913309237</v>
      </c>
      <c r="F361" s="59">
        <f>('Итоговая табл.1чел(все услуги-к'!$F361+('Итоговая табл.1чел(все услуги-к'!$F361*'Таблица вводных'!$G$6))-('Расчет комиссии(Нади)'!$K361+'Таблица вводных'!$E$3+'Таблица вводных'!$F$3)</f>
        <v>21.529164086690763</v>
      </c>
      <c r="G361" s="59">
        <f>('Итоговая табл.1чел(все услуги-к'!$G361+('Итоговая табл.1чел(все услуги-к'!$G361*'Таблица вводных'!$G$7))-('Расчет комиссии(Нади)'!$K361+'Таблица вводных'!$E$3+'Таблица вводных'!$F$3)</f>
        <v>-2.230835913309237</v>
      </c>
      <c r="H361" s="59">
        <f>'Итоговая табл.1чел(все услуги-к'!$H361-('Расчет комиссии(Нади)'!$K361+'Таблица вводных'!$E$3+'Таблица вводных'!$F$3)</f>
        <v>-2.230835913309237</v>
      </c>
      <c r="I361" s="59">
        <f>('Итоговая табл.1чел(все услуги-к'!$I361+('Итоговая табл.1чел(все услуги-к'!$I361*'Таблица вводных'!$G$9))-('Расчет комиссии(Нади)'!$K361+'Таблица вводных'!$E$3+'Таблица вводных'!$F$3)</f>
        <v>-2.230835913309237</v>
      </c>
      <c r="J361" s="22" t="s">
        <v>178</v>
      </c>
    </row>
    <row r="362" spans="1:10" ht="13.2" customHeight="1">
      <c r="A362" s="142" t="s">
        <v>179</v>
      </c>
      <c r="B362" s="5">
        <v>45402</v>
      </c>
      <c r="C362" s="97"/>
      <c r="D362" s="59">
        <f>(('Итоговая табл.1чел(все услуги-к'!$D362+('Итоговая табл.1чел(все услуги-к'!$D362*'Таблица вводных'!$G$4)))-('Расчет комиссии(Нади)'!$K362+'Таблица вводных'!$E$3+'Таблица вводных'!$F$3)</f>
        <v>5.4691640866907631</v>
      </c>
      <c r="E362" s="59">
        <f>('Итоговая табл.1чел(все услуги-к'!$E362+('Итоговая табл.1чел(все услуги-к'!$E362*'Таблица вводных'!$G$5))-('Расчет комиссии(Нади)'!$K362+'Таблица вводных'!$E$3+'Таблица вводных'!$F$3)</f>
        <v>-1.315085913309237</v>
      </c>
      <c r="F362" s="59">
        <f>('Итоговая табл.1чел(все услуги-к'!$F362+('Итоговая табл.1чел(все услуги-к'!$F362*'Таблица вводных'!$G$6))-('Расчет комиссии(Нади)'!$K362+'Таблица вводных'!$E$3+'Таблица вводных'!$F$3)</f>
        <v>21.529164086690763</v>
      </c>
      <c r="G362" s="59">
        <f>('Итоговая табл.1чел(все услуги-к'!$G362+('Итоговая табл.1чел(все услуги-к'!$G362*'Таблица вводных'!$G$7))-('Расчет комиссии(Нади)'!$K362+'Таблица вводных'!$E$3+'Таблица вводных'!$F$3)</f>
        <v>-2.230835913309237</v>
      </c>
      <c r="H362" s="59">
        <f>'Итоговая табл.1чел(все услуги-к'!$H362-('Расчет комиссии(Нади)'!$K362+'Таблица вводных'!$E$3+'Таблица вводных'!$F$3)</f>
        <v>-2.230835913309237</v>
      </c>
      <c r="I362" s="59">
        <f>('Итоговая табл.1чел(все услуги-к'!$I362+('Итоговая табл.1чел(все услуги-к'!$I362*'Таблица вводных'!$G$9))-('Расчет комиссии(Нади)'!$K362+'Таблица вводных'!$E$3+'Таблица вводных'!$F$3)</f>
        <v>-2.230835913309237</v>
      </c>
      <c r="J362" s="10" t="s">
        <v>180</v>
      </c>
    </row>
    <row r="363" spans="1:10" ht="13.2" customHeight="1">
      <c r="A363" s="140"/>
      <c r="B363" s="5">
        <v>45405</v>
      </c>
      <c r="C363" s="6"/>
      <c r="D363" s="59">
        <f>(('Итоговая табл.1чел(все услуги-к'!$D363+('Итоговая табл.1чел(все услуги-к'!$D363*'Таблица вводных'!$G$4)))-('Расчет комиссии(Нади)'!$K363+'Таблица вводных'!$E$3+'Таблица вводных'!$F$3)</f>
        <v>5.4691640866907631</v>
      </c>
      <c r="E363" s="59">
        <f>('Итоговая табл.1чел(все услуги-к'!$E363+('Итоговая табл.1чел(все услуги-к'!$E363*'Таблица вводных'!$G$5))-('Расчет комиссии(Нади)'!$K363+'Таблица вводных'!$E$3+'Таблица вводных'!$F$3)</f>
        <v>-1.315085913309237</v>
      </c>
      <c r="F363" s="59">
        <f>('Итоговая табл.1чел(все услуги-к'!$F363+('Итоговая табл.1чел(все услуги-к'!$F363*'Таблица вводных'!$G$6))-('Расчет комиссии(Нади)'!$K363+'Таблица вводных'!$E$3+'Таблица вводных'!$F$3)</f>
        <v>21.529164086690763</v>
      </c>
      <c r="G363" s="59">
        <f>('Итоговая табл.1чел(все услуги-к'!$G363+('Итоговая табл.1чел(все услуги-к'!$G363*'Таблица вводных'!$G$7))-('Расчет комиссии(Нади)'!$K363+'Таблица вводных'!$E$3+'Таблица вводных'!$F$3)</f>
        <v>-2.230835913309237</v>
      </c>
      <c r="H363" s="59">
        <f>'Итоговая табл.1чел(все услуги-к'!$H363-('Расчет комиссии(Нади)'!$K363+'Таблица вводных'!$E$3+'Таблица вводных'!$F$3)</f>
        <v>-2.230835913309237</v>
      </c>
      <c r="I363" s="59">
        <f>('Итоговая табл.1чел(все услуги-к'!$I363+('Итоговая табл.1чел(все услуги-к'!$I363*'Таблица вводных'!$G$9))-('Расчет комиссии(Нади)'!$K363+'Таблица вводных'!$E$3+'Таблица вводных'!$F$3)</f>
        <v>-2.230835913309237</v>
      </c>
      <c r="J363" s="13" t="s">
        <v>180</v>
      </c>
    </row>
    <row r="364" spans="1:10" ht="13.2" customHeight="1">
      <c r="A364" s="140"/>
      <c r="B364" s="5">
        <v>45409</v>
      </c>
      <c r="C364" s="15"/>
      <c r="D364" s="59">
        <f>(('Итоговая табл.1чел(все услуги-к'!$D364+('Итоговая табл.1чел(все услуги-к'!$D364*'Таблица вводных'!$G$4)))-('Расчет комиссии(Нади)'!$K364+'Таблица вводных'!$E$3+'Таблица вводных'!$F$3)</f>
        <v>5.4691640866907631</v>
      </c>
      <c r="E364" s="59">
        <f>('Итоговая табл.1чел(все услуги-к'!$E364+('Итоговая табл.1чел(все услуги-к'!$E364*'Таблица вводных'!$G$5))-('Расчет комиссии(Нади)'!$K364+'Таблица вводных'!$E$3+'Таблица вводных'!$F$3)</f>
        <v>-1.315085913309237</v>
      </c>
      <c r="F364" s="59">
        <f>('Итоговая табл.1чел(все услуги-к'!$F364+('Итоговая табл.1чел(все услуги-к'!$F364*'Таблица вводных'!$G$6))-('Расчет комиссии(Нади)'!$K364+'Таблица вводных'!$E$3+'Таблица вводных'!$F$3)</f>
        <v>21.529164086690763</v>
      </c>
      <c r="G364" s="59">
        <f>('Итоговая табл.1чел(все услуги-к'!$G364+('Итоговая табл.1чел(все услуги-к'!$G364*'Таблица вводных'!$G$7))-('Расчет комиссии(Нади)'!$K364+'Таблица вводных'!$E$3+'Таблица вводных'!$F$3)</f>
        <v>-2.230835913309237</v>
      </c>
      <c r="H364" s="59">
        <f>'Итоговая табл.1чел(все услуги-к'!$H364-('Расчет комиссии(Нади)'!$K364+'Таблица вводных'!$E$3+'Таблица вводных'!$F$3)</f>
        <v>-2.230835913309237</v>
      </c>
      <c r="I364" s="59">
        <f>('Итоговая табл.1чел(все услуги-к'!$I364+('Итоговая табл.1чел(все услуги-к'!$I364*'Таблица вводных'!$G$9))-('Расчет комиссии(Нади)'!$K364+'Таблица вводных'!$E$3+'Таблица вводных'!$F$3)</f>
        <v>-2.230835913309237</v>
      </c>
      <c r="J364" s="13" t="s">
        <v>180</v>
      </c>
    </row>
    <row r="365" spans="1:10" ht="13.2" customHeight="1">
      <c r="A365" s="140"/>
      <c r="B365" s="5">
        <v>45412</v>
      </c>
      <c r="C365" s="6"/>
      <c r="D365" s="59">
        <f>(('Итоговая табл.1чел(все услуги-к'!$D365+('Итоговая табл.1чел(все услуги-к'!$D365*'Таблица вводных'!$G$4)))-('Расчет комиссии(Нади)'!$K365+'Таблица вводных'!$E$3+'Таблица вводных'!$F$3)</f>
        <v>5.4691640866907631</v>
      </c>
      <c r="E365" s="59">
        <f>('Итоговая табл.1чел(все услуги-к'!$E365+('Итоговая табл.1чел(все услуги-к'!$E365*'Таблица вводных'!$G$5))-('Расчет комиссии(Нади)'!$K365+'Таблица вводных'!$E$3+'Таблица вводных'!$F$3)</f>
        <v>-1.315085913309237</v>
      </c>
      <c r="F365" s="59">
        <f>('Итоговая табл.1чел(все услуги-к'!$F365+('Итоговая табл.1чел(все услуги-к'!$F365*'Таблица вводных'!$G$6))-('Расчет комиссии(Нади)'!$K365+'Таблица вводных'!$E$3+'Таблица вводных'!$F$3)</f>
        <v>21.529164086690763</v>
      </c>
      <c r="G365" s="59">
        <f>('Итоговая табл.1чел(все услуги-к'!$G365+('Итоговая табл.1чел(все услуги-к'!$G365*'Таблица вводных'!$G$7))-('Расчет комиссии(Нади)'!$K365+'Таблица вводных'!$E$3+'Таблица вводных'!$F$3)</f>
        <v>-2.230835913309237</v>
      </c>
      <c r="H365" s="59">
        <f>'Итоговая табл.1чел(все услуги-к'!$H365-('Расчет комиссии(Нади)'!$K365+'Таблица вводных'!$E$3+'Таблица вводных'!$F$3)</f>
        <v>-2.230835913309237</v>
      </c>
      <c r="I365" s="59">
        <f>('Итоговая табл.1чел(все услуги-к'!$I365+('Итоговая табл.1чел(все услуги-к'!$I365*'Таблица вводных'!$G$9))-('Расчет комиссии(Нади)'!$K365+'Таблица вводных'!$E$3+'Таблица вводных'!$F$3)</f>
        <v>-2.230835913309237</v>
      </c>
      <c r="J365" s="13" t="s">
        <v>180</v>
      </c>
    </row>
    <row r="366" spans="1:10" ht="13.2" customHeight="1">
      <c r="A366" s="140"/>
      <c r="B366" s="5">
        <v>45416</v>
      </c>
      <c r="C366" s="15"/>
      <c r="D366" s="59">
        <f>(('Итоговая табл.1чел(все услуги-к'!$D366+('Итоговая табл.1чел(все услуги-к'!$D366*'Таблица вводных'!$G$4)))-('Расчет комиссии(Нади)'!$K366+'Таблица вводных'!$E$3+'Таблица вводных'!$F$3)</f>
        <v>5.4691640866907667</v>
      </c>
      <c r="E366" s="59">
        <f>('Итоговая табл.1чел(все услуги-к'!$E366+('Итоговая табл.1чел(все услуги-к'!$E366*'Таблица вводных'!$G$5))-('Расчет комиссии(Нади)'!$K366+'Таблица вводных'!$E$3+'Таблица вводных'!$F$3)</f>
        <v>-1.3150859133092334</v>
      </c>
      <c r="F366" s="59">
        <f>('Итоговая табл.1чел(все услуги-к'!$F366+('Итоговая табл.1чел(все услуги-к'!$F366*'Таблица вводных'!$G$6))-('Расчет комиссии(Нади)'!$K366+'Таблица вводных'!$E$3+'Таблица вводных'!$F$3)</f>
        <v>21.52916408669077</v>
      </c>
      <c r="G366" s="59">
        <f>('Итоговая табл.1чел(все услуги-к'!$G366+('Итоговая табл.1чел(все услуги-к'!$G366*'Таблица вводных'!$G$7))-('Расчет комиссии(Нади)'!$K366+'Таблица вводных'!$E$3+'Таблица вводных'!$F$3)</f>
        <v>-2.2308359133092335</v>
      </c>
      <c r="H366" s="59">
        <f>'Итоговая табл.1чел(все услуги-к'!$H366-('Расчет комиссии(Нади)'!$K366+'Таблица вводных'!$E$3+'Таблица вводных'!$F$3)</f>
        <v>-2.2308359133092335</v>
      </c>
      <c r="I366" s="59">
        <f>('Итоговая табл.1чел(все услуги-к'!$I366+('Итоговая табл.1чел(все услуги-к'!$I366*'Таблица вводных'!$G$9))-('Расчет комиссии(Нади)'!$K366+'Таблица вводных'!$E$3+'Таблица вводных'!$F$3)</f>
        <v>-2.2308359133092335</v>
      </c>
      <c r="J366" s="13" t="s">
        <v>180</v>
      </c>
    </row>
    <row r="367" spans="1:10" ht="13.2" customHeight="1">
      <c r="A367" s="140"/>
      <c r="B367" s="5">
        <v>45419</v>
      </c>
      <c r="C367" s="15"/>
      <c r="D367" s="59">
        <f>(('Итоговая табл.1чел(все услуги-к'!$D367+('Итоговая табл.1чел(все услуги-к'!$D367*'Таблица вводных'!$G$4)))-('Расчет комиссии(Нади)'!$K367+'Таблица вводных'!$E$3+'Таблица вводных'!$F$3)</f>
        <v>5.4691640866907667</v>
      </c>
      <c r="E367" s="59">
        <f>('Итоговая табл.1чел(все услуги-к'!$E367+('Итоговая табл.1чел(все услуги-к'!$E367*'Таблица вводных'!$G$5))-('Расчет комиссии(Нади)'!$K367+'Таблица вводных'!$E$3+'Таблица вводных'!$F$3)</f>
        <v>-1.3150859133092334</v>
      </c>
      <c r="F367" s="59">
        <f>('Итоговая табл.1чел(все услуги-к'!$F367+('Итоговая табл.1чел(все услуги-к'!$F367*'Таблица вводных'!$G$6))-('Расчет комиссии(Нади)'!$K367+'Таблица вводных'!$E$3+'Таблица вводных'!$F$3)</f>
        <v>21.52916408669077</v>
      </c>
      <c r="G367" s="59">
        <f>('Итоговая табл.1чел(все услуги-к'!$G367+('Итоговая табл.1чел(все услуги-к'!$G367*'Таблица вводных'!$G$7))-('Расчет комиссии(Нади)'!$K367+'Таблица вводных'!$E$3+'Таблица вводных'!$F$3)</f>
        <v>-2.2308359133092335</v>
      </c>
      <c r="H367" s="59">
        <f>'Итоговая табл.1чел(все услуги-к'!$H367-('Расчет комиссии(Нади)'!$K367+'Таблица вводных'!$E$3+'Таблица вводных'!$F$3)</f>
        <v>-2.2308359133092335</v>
      </c>
      <c r="I367" s="59">
        <f>('Итоговая табл.1чел(все услуги-к'!$I367+('Итоговая табл.1чел(все услуги-к'!$I367*'Таблица вводных'!$G$9))-('Расчет комиссии(Нади)'!$K367+'Таблица вводных'!$E$3+'Таблица вводных'!$F$3)</f>
        <v>-2.2308359133092335</v>
      </c>
      <c r="J367" s="13" t="s">
        <v>180</v>
      </c>
    </row>
    <row r="368" spans="1:10" ht="13.2" customHeight="1">
      <c r="A368" s="140"/>
      <c r="B368" s="5">
        <v>45423</v>
      </c>
      <c r="C368" s="15"/>
      <c r="D368" s="59">
        <f>(('Итоговая табл.1чел(все услуги-к'!$D368+('Итоговая табл.1чел(все услуги-к'!$D368*'Таблица вводных'!$G$4)))-('Расчет комиссии(Нади)'!$K368+'Таблица вводных'!$E$3+'Таблица вводных'!$F$3)</f>
        <v>5.4691640866907667</v>
      </c>
      <c r="E368" s="59">
        <f>('Итоговая табл.1чел(все услуги-к'!$E368+('Итоговая табл.1чел(все услуги-к'!$E368*'Таблица вводных'!$G$5))-('Расчет комиссии(Нади)'!$K368+'Таблица вводных'!$E$3+'Таблица вводных'!$F$3)</f>
        <v>-1.3150859133092334</v>
      </c>
      <c r="F368" s="59">
        <f>('Итоговая табл.1чел(все услуги-к'!$F368+('Итоговая табл.1чел(все услуги-к'!$F368*'Таблица вводных'!$G$6))-('Расчет комиссии(Нади)'!$K368+'Таблица вводных'!$E$3+'Таблица вводных'!$F$3)</f>
        <v>21.52916408669077</v>
      </c>
      <c r="G368" s="59">
        <f>('Итоговая табл.1чел(все услуги-к'!$G368+('Итоговая табл.1чел(все услуги-к'!$G368*'Таблица вводных'!$G$7))-('Расчет комиссии(Нади)'!$K368+'Таблица вводных'!$E$3+'Таблица вводных'!$F$3)</f>
        <v>-2.2308359133092335</v>
      </c>
      <c r="H368" s="59">
        <f>'Итоговая табл.1чел(все услуги-к'!$H368-('Расчет комиссии(Нади)'!$K368+'Таблица вводных'!$E$3+'Таблица вводных'!$F$3)</f>
        <v>-2.2308359133092335</v>
      </c>
      <c r="I368" s="59">
        <f>('Итоговая табл.1чел(все услуги-к'!$I368+('Итоговая табл.1чел(все услуги-к'!$I368*'Таблица вводных'!$G$9))-('Расчет комиссии(Нади)'!$K368+'Таблица вводных'!$E$3+'Таблица вводных'!$F$3)</f>
        <v>-2.2308359133092335</v>
      </c>
      <c r="J368" s="13" t="s">
        <v>180</v>
      </c>
    </row>
    <row r="369" spans="1:10" ht="13.2" customHeight="1">
      <c r="A369" s="140"/>
      <c r="B369" s="5">
        <v>45426</v>
      </c>
      <c r="C369" s="6"/>
      <c r="D369" s="59">
        <f>(('Итоговая табл.1чел(все услуги-к'!$D369+('Итоговая табл.1чел(все услуги-к'!$D369*'Таблица вводных'!$G$4)))-('Расчет комиссии(Нади)'!$K369+'Таблица вводных'!$E$3+'Таблица вводных'!$F$3)</f>
        <v>5.4691640866907667</v>
      </c>
      <c r="E369" s="59">
        <f>('Итоговая табл.1чел(все услуги-к'!$E369+('Итоговая табл.1чел(все услуги-к'!$E369*'Таблица вводных'!$G$5))-('Расчет комиссии(Нади)'!$K369+'Таблица вводных'!$E$3+'Таблица вводных'!$F$3)</f>
        <v>-1.3150859133092334</v>
      </c>
      <c r="F369" s="59">
        <f>('Итоговая табл.1чел(все услуги-к'!$F369+('Итоговая табл.1чел(все услуги-к'!$F369*'Таблица вводных'!$G$6))-('Расчет комиссии(Нади)'!$K369+'Таблица вводных'!$E$3+'Таблица вводных'!$F$3)</f>
        <v>21.52916408669077</v>
      </c>
      <c r="G369" s="59">
        <f>('Итоговая табл.1чел(все услуги-к'!$G369+('Итоговая табл.1чел(все услуги-к'!$G369*'Таблица вводных'!$G$7))-('Расчет комиссии(Нади)'!$K369+'Таблица вводных'!$E$3+'Таблица вводных'!$F$3)</f>
        <v>-2.2308359133092335</v>
      </c>
      <c r="H369" s="59">
        <f>'Итоговая табл.1чел(все услуги-к'!$H369-('Расчет комиссии(Нади)'!$K369+'Таблица вводных'!$E$3+'Таблица вводных'!$F$3)</f>
        <v>-2.2308359133092335</v>
      </c>
      <c r="I369" s="59">
        <f>('Итоговая табл.1чел(все услуги-к'!$I369+('Итоговая табл.1чел(все услуги-к'!$I369*'Таблица вводных'!$G$9))-('Расчет комиссии(Нади)'!$K369+'Таблица вводных'!$E$3+'Таблица вводных'!$F$3)</f>
        <v>-2.2308359133092335</v>
      </c>
      <c r="J369" s="13" t="s">
        <v>180</v>
      </c>
    </row>
    <row r="370" spans="1:10" ht="13.2" customHeight="1">
      <c r="A370" s="140"/>
      <c r="B370" s="5">
        <v>45430</v>
      </c>
      <c r="C370" s="15"/>
      <c r="D370" s="59">
        <f>(('Итоговая табл.1чел(все услуги-к'!$D370+('Итоговая табл.1чел(все услуги-к'!$D370*'Таблица вводных'!$G$4)))-('Расчет комиссии(Нади)'!$K370+'Таблица вводных'!$E$3+'Таблица вводных'!$F$3)</f>
        <v>5.4691640866907667</v>
      </c>
      <c r="E370" s="59">
        <f>('Итоговая табл.1чел(все услуги-к'!$E370+('Итоговая табл.1чел(все услуги-к'!$E370*'Таблица вводных'!$G$5))-('Расчет комиссии(Нади)'!$K370+'Таблица вводных'!$E$3+'Таблица вводных'!$F$3)</f>
        <v>-1.3150859133092334</v>
      </c>
      <c r="F370" s="59">
        <f>('Итоговая табл.1чел(все услуги-к'!$F370+('Итоговая табл.1чел(все услуги-к'!$F370*'Таблица вводных'!$G$6))-('Расчет комиссии(Нади)'!$K370+'Таблица вводных'!$E$3+'Таблица вводных'!$F$3)</f>
        <v>21.52916408669077</v>
      </c>
      <c r="G370" s="59">
        <f>('Итоговая табл.1чел(все услуги-к'!$G370+('Итоговая табл.1чел(все услуги-к'!$G370*'Таблица вводных'!$G$7))-('Расчет комиссии(Нади)'!$K370+'Таблица вводных'!$E$3+'Таблица вводных'!$F$3)</f>
        <v>-2.2308359133092335</v>
      </c>
      <c r="H370" s="59">
        <f>'Итоговая табл.1чел(все услуги-к'!$H370-('Расчет комиссии(Нади)'!$K370+'Таблица вводных'!$E$3+'Таблица вводных'!$F$3)</f>
        <v>-2.2308359133092335</v>
      </c>
      <c r="I370" s="59">
        <f>('Итоговая табл.1чел(все услуги-к'!$I370+('Итоговая табл.1чел(все услуги-к'!$I370*'Таблица вводных'!$G$9))-('Расчет комиссии(Нади)'!$K370+'Таблица вводных'!$E$3+'Таблица вводных'!$F$3)</f>
        <v>-2.2308359133092335</v>
      </c>
      <c r="J370" s="13" t="s">
        <v>180</v>
      </c>
    </row>
    <row r="371" spans="1:10" ht="13.2" customHeight="1">
      <c r="A371" s="140"/>
      <c r="B371" s="5">
        <v>45433</v>
      </c>
      <c r="C371" s="15"/>
      <c r="D371" s="59">
        <f>(('Итоговая табл.1чел(все услуги-к'!$D371+('Итоговая табл.1чел(все услуги-к'!$D371*'Таблица вводных'!$G$4)))-('Расчет комиссии(Нади)'!$K371+'Таблица вводных'!$E$3+'Таблица вводных'!$F$3)</f>
        <v>5.4691640866907667</v>
      </c>
      <c r="E371" s="59">
        <f>('Итоговая табл.1чел(все услуги-к'!$E371+('Итоговая табл.1чел(все услуги-к'!$E371*'Таблица вводных'!$G$5))-('Расчет комиссии(Нади)'!$K371+'Таблица вводных'!$E$3+'Таблица вводных'!$F$3)</f>
        <v>-1.3150859133092334</v>
      </c>
      <c r="F371" s="59">
        <f>('Итоговая табл.1чел(все услуги-к'!$F371+('Итоговая табл.1чел(все услуги-к'!$F371*'Таблица вводных'!$G$6))-('Расчет комиссии(Нади)'!$K371+'Таблица вводных'!$E$3+'Таблица вводных'!$F$3)</f>
        <v>21.52916408669077</v>
      </c>
      <c r="G371" s="59">
        <f>('Итоговая табл.1чел(все услуги-к'!$G371+('Итоговая табл.1чел(все услуги-к'!$G371*'Таблица вводных'!$G$7))-('Расчет комиссии(Нади)'!$K371+'Таблица вводных'!$E$3+'Таблица вводных'!$F$3)</f>
        <v>-2.2308359133092335</v>
      </c>
      <c r="H371" s="59">
        <f>'Итоговая табл.1чел(все услуги-к'!$H371-('Расчет комиссии(Нади)'!$K371+'Таблица вводных'!$E$3+'Таблица вводных'!$F$3)</f>
        <v>-2.2308359133092335</v>
      </c>
      <c r="I371" s="59">
        <f>('Итоговая табл.1чел(все услуги-к'!$I371+('Итоговая табл.1чел(все услуги-к'!$I371*'Таблица вводных'!$G$9))-('Расчет комиссии(Нади)'!$K371+'Таблица вводных'!$E$3+'Таблица вводных'!$F$3)</f>
        <v>-2.2308359133092335</v>
      </c>
      <c r="J371" s="13" t="s">
        <v>180</v>
      </c>
    </row>
    <row r="372" spans="1:10" ht="13.2" customHeight="1">
      <c r="A372" s="140"/>
      <c r="B372" s="5">
        <v>45437</v>
      </c>
      <c r="C372" s="6"/>
      <c r="D372" s="59">
        <f>(('Итоговая табл.1чел(все услуги-к'!$D372+('Итоговая табл.1чел(все услуги-к'!$D372*'Таблица вводных'!$G$4)))-('Расчет комиссии(Нади)'!$K372+'Таблица вводных'!$E$3+'Таблица вводных'!$F$3)</f>
        <v>5.4691640866907667</v>
      </c>
      <c r="E372" s="59">
        <f>('Итоговая табл.1чел(все услуги-к'!$E372+('Итоговая табл.1чел(все услуги-к'!$E372*'Таблица вводных'!$G$5))-('Расчет комиссии(Нади)'!$K372+'Таблица вводных'!$E$3+'Таблица вводных'!$F$3)</f>
        <v>-1.3150859133092334</v>
      </c>
      <c r="F372" s="59">
        <f>('Итоговая табл.1чел(все услуги-к'!$F372+('Итоговая табл.1чел(все услуги-к'!$F372*'Таблица вводных'!$G$6))-('Расчет комиссии(Нади)'!$K372+'Таблица вводных'!$E$3+'Таблица вводных'!$F$3)</f>
        <v>21.52916408669077</v>
      </c>
      <c r="G372" s="59">
        <f>('Итоговая табл.1чел(все услуги-к'!$G372+('Итоговая табл.1чел(все услуги-к'!$G372*'Таблица вводных'!$G$7))-('Расчет комиссии(Нади)'!$K372+'Таблица вводных'!$E$3+'Таблица вводных'!$F$3)</f>
        <v>-2.2308359133092335</v>
      </c>
      <c r="H372" s="59">
        <f>'Итоговая табл.1чел(все услуги-к'!$H372-('Расчет комиссии(Нади)'!$K372+'Таблица вводных'!$E$3+'Таблица вводных'!$F$3)</f>
        <v>-2.2308359133092335</v>
      </c>
      <c r="I372" s="59">
        <f>('Итоговая табл.1чел(все услуги-к'!$I372+('Итоговая табл.1чел(все услуги-к'!$I372*'Таблица вводных'!$G$9))-('Расчет комиссии(Нади)'!$K372+'Таблица вводных'!$E$3+'Таблица вводных'!$F$3)</f>
        <v>-2.2308359133092335</v>
      </c>
      <c r="J372" s="13" t="s">
        <v>180</v>
      </c>
    </row>
    <row r="373" spans="1:10" ht="13.2" customHeight="1">
      <c r="A373" s="140"/>
      <c r="B373" s="5">
        <v>45440</v>
      </c>
      <c r="C373" s="15"/>
      <c r="D373" s="59">
        <f>(('Итоговая табл.1чел(все услуги-к'!$D373+('Итоговая табл.1чел(все услуги-к'!$D373*'Таблица вводных'!$G$4)))-('Расчет комиссии(Нади)'!$K373+'Таблица вводных'!$E$3+'Таблица вводных'!$F$3)</f>
        <v>5.4691640866907667</v>
      </c>
      <c r="E373" s="59">
        <f>('Итоговая табл.1чел(все услуги-к'!$E373+('Итоговая табл.1чел(все услуги-к'!$E373*'Таблица вводных'!$G$5))-('Расчет комиссии(Нади)'!$K373+'Таблица вводных'!$E$3+'Таблица вводных'!$F$3)</f>
        <v>-1.3150859133092334</v>
      </c>
      <c r="F373" s="59">
        <f>('Итоговая табл.1чел(все услуги-к'!$F373+('Итоговая табл.1чел(все услуги-к'!$F373*'Таблица вводных'!$G$6))-('Расчет комиссии(Нади)'!$K373+'Таблица вводных'!$E$3+'Таблица вводных'!$F$3)</f>
        <v>21.52916408669077</v>
      </c>
      <c r="G373" s="59">
        <f>('Итоговая табл.1чел(все услуги-к'!$G373+('Итоговая табл.1чел(все услуги-к'!$G373*'Таблица вводных'!$G$7))-('Расчет комиссии(Нади)'!$K373+'Таблица вводных'!$E$3+'Таблица вводных'!$F$3)</f>
        <v>-2.2308359133092335</v>
      </c>
      <c r="H373" s="59">
        <f>'Итоговая табл.1чел(все услуги-к'!$H373-('Расчет комиссии(Нади)'!$K373+'Таблица вводных'!$E$3+'Таблица вводных'!$F$3)</f>
        <v>-2.2308359133092335</v>
      </c>
      <c r="I373" s="59">
        <f>('Итоговая табл.1чел(все услуги-к'!$I373+('Итоговая табл.1чел(все услуги-к'!$I373*'Таблица вводных'!$G$9))-('Расчет комиссии(Нади)'!$K373+'Таблица вводных'!$E$3+'Таблица вводных'!$F$3)</f>
        <v>-2.2308359133092335</v>
      </c>
      <c r="J373" s="13" t="s">
        <v>180</v>
      </c>
    </row>
    <row r="374" spans="1:10" ht="13.2" customHeight="1">
      <c r="A374" s="140"/>
      <c r="B374" s="5"/>
      <c r="C374" s="6"/>
      <c r="D374" s="59">
        <f>(('Итоговая табл.1чел(все услуги-к'!$D374+('Итоговая табл.1чел(все услуги-к'!$D374*'Таблица вводных'!$G$4)))-('Расчет комиссии(Нади)'!$K374+'Таблица вводных'!$E$3+'Таблица вводных'!$F$3)</f>
        <v>5.4691640866907667</v>
      </c>
      <c r="E374" s="59">
        <f>('Итоговая табл.1чел(все услуги-к'!$E374+('Итоговая табл.1чел(все услуги-к'!$E374*'Таблица вводных'!$G$5))-('Расчет комиссии(Нади)'!$K374+'Таблица вводных'!$E$3+'Таблица вводных'!$F$3)</f>
        <v>-1.3150859133092334</v>
      </c>
      <c r="F374" s="59">
        <f>('Итоговая табл.1чел(все услуги-к'!$F374+('Итоговая табл.1чел(все услуги-к'!$F374*'Таблица вводных'!$G$6))-('Расчет комиссии(Нади)'!$K374+'Таблица вводных'!$E$3+'Таблица вводных'!$F$3)</f>
        <v>21.52916408669077</v>
      </c>
      <c r="G374" s="59">
        <f>('Итоговая табл.1чел(все услуги-к'!$G374+('Итоговая табл.1чел(все услуги-к'!$G374*'Таблица вводных'!$G$7))-('Расчет комиссии(Нади)'!$K374+'Таблица вводных'!$E$3+'Таблица вводных'!$F$3)</f>
        <v>-2.2308359133092335</v>
      </c>
      <c r="H374" s="59">
        <f>'Итоговая табл.1чел(все услуги-к'!$H374-('Расчет комиссии(Нади)'!$K374+'Таблица вводных'!$E$3+'Таблица вводных'!$F$3)</f>
        <v>-2.2308359133092335</v>
      </c>
      <c r="I374" s="59">
        <f>('Итоговая табл.1чел(все услуги-к'!$I374+('Итоговая табл.1чел(все услуги-к'!$I374*'Таблица вводных'!$G$9))-('Расчет комиссии(Нади)'!$K374+'Таблица вводных'!$E$3+'Таблица вводных'!$F$3)</f>
        <v>-2.2308359133092335</v>
      </c>
      <c r="J374" s="13" t="s">
        <v>180</v>
      </c>
    </row>
    <row r="375" spans="1:10" ht="13.2" customHeight="1">
      <c r="A375" s="140"/>
      <c r="B375" s="5"/>
      <c r="C375" s="6"/>
      <c r="D375" s="59">
        <f>(('Итоговая табл.1чел(все услуги-к'!$D375+('Итоговая табл.1чел(все услуги-к'!$D375*'Таблица вводных'!$G$4)))-('Расчет комиссии(Нади)'!$K375+'Таблица вводных'!$E$3+'Таблица вводных'!$F$3)</f>
        <v>5.4691640866907667</v>
      </c>
      <c r="E375" s="59">
        <f>('Итоговая табл.1чел(все услуги-к'!$E375+('Итоговая табл.1чел(все услуги-к'!$E375*'Таблица вводных'!$G$5))-('Расчет комиссии(Нади)'!$K375+'Таблица вводных'!$E$3+'Таблица вводных'!$F$3)</f>
        <v>-1.3150859133092334</v>
      </c>
      <c r="F375" s="59">
        <f>('Итоговая табл.1чел(все услуги-к'!$F375+('Итоговая табл.1чел(все услуги-к'!$F375*'Таблица вводных'!$G$6))-('Расчет комиссии(Нади)'!$K375+'Таблица вводных'!$E$3+'Таблица вводных'!$F$3)</f>
        <v>21.52916408669077</v>
      </c>
      <c r="G375" s="59">
        <f>('Итоговая табл.1чел(все услуги-к'!$G375+('Итоговая табл.1чел(все услуги-к'!$G375*'Таблица вводных'!$G$7))-('Расчет комиссии(Нади)'!$K375+'Таблица вводных'!$E$3+'Таблица вводных'!$F$3)</f>
        <v>-2.2308359133092335</v>
      </c>
      <c r="H375" s="59">
        <f>'Итоговая табл.1чел(все услуги-к'!$H375-('Расчет комиссии(Нади)'!$K375+'Таблица вводных'!$E$3+'Таблица вводных'!$F$3)</f>
        <v>-2.2308359133092335</v>
      </c>
      <c r="I375" s="59">
        <f>('Итоговая табл.1чел(все услуги-к'!$I375+('Итоговая табл.1чел(все услуги-к'!$I375*'Таблица вводных'!$G$9))-('Расчет комиссии(Нади)'!$K375+'Таблица вводных'!$E$3+'Таблица вводных'!$F$3)</f>
        <v>-2.2308359133092335</v>
      </c>
      <c r="J375" s="13" t="s">
        <v>180</v>
      </c>
    </row>
    <row r="376" spans="1:10" ht="13.2" customHeight="1">
      <c r="A376" s="140"/>
      <c r="B376" s="5"/>
      <c r="C376" s="15"/>
      <c r="D376" s="59">
        <f>(('Итоговая табл.1чел(все услуги-к'!$D376+('Итоговая табл.1чел(все услуги-к'!$D376*'Таблица вводных'!$G$4)))-('Расчет комиссии(Нади)'!$K376+'Таблица вводных'!$E$3+'Таблица вводных'!$F$3)</f>
        <v>5.4691640866907667</v>
      </c>
      <c r="E376" s="59">
        <f>('Итоговая табл.1чел(все услуги-к'!$E376+('Итоговая табл.1чел(все услуги-к'!$E376*'Таблица вводных'!$G$5))-('Расчет комиссии(Нади)'!$K376+'Таблица вводных'!$E$3+'Таблица вводных'!$F$3)</f>
        <v>-1.3150859133092334</v>
      </c>
      <c r="F376" s="59">
        <f>('Итоговая табл.1чел(все услуги-к'!$F376+('Итоговая табл.1чел(все услуги-к'!$F376*'Таблица вводных'!$G$6))-('Расчет комиссии(Нади)'!$K376+'Таблица вводных'!$E$3+'Таблица вводных'!$F$3)</f>
        <v>21.52916408669077</v>
      </c>
      <c r="G376" s="59">
        <f>('Итоговая табл.1чел(все услуги-к'!$G376+('Итоговая табл.1чел(все услуги-к'!$G376*'Таблица вводных'!$G$7))-('Расчет комиссии(Нади)'!$K376+'Таблица вводных'!$E$3+'Таблица вводных'!$F$3)</f>
        <v>-2.2308359133092335</v>
      </c>
      <c r="H376" s="59">
        <f>'Итоговая табл.1чел(все услуги-к'!$H376-('Расчет комиссии(Нади)'!$K376+'Таблица вводных'!$E$3+'Таблица вводных'!$F$3)</f>
        <v>-2.2308359133092335</v>
      </c>
      <c r="I376" s="59">
        <f>('Итоговая табл.1чел(все услуги-к'!$I376+('Итоговая табл.1чел(все услуги-к'!$I376*'Таблица вводных'!$G$9))-('Расчет комиссии(Нади)'!$K376+'Таблица вводных'!$E$3+'Таблица вводных'!$F$3)</f>
        <v>-2.2308359133092335</v>
      </c>
      <c r="J376" s="13" t="s">
        <v>180</v>
      </c>
    </row>
    <row r="377" spans="1:10" ht="13.2" customHeight="1">
      <c r="A377" s="140"/>
      <c r="B377" s="5"/>
      <c r="C377" s="6"/>
      <c r="D377" s="59">
        <f>(('Итоговая табл.1чел(все услуги-к'!$D377+('Итоговая табл.1чел(все услуги-к'!$D377*'Таблица вводных'!$G$4)))-('Расчет комиссии(Нади)'!$K377+'Таблица вводных'!$E$3+'Таблица вводных'!$F$3)</f>
        <v>5.4691640866907667</v>
      </c>
      <c r="E377" s="59">
        <f>('Итоговая табл.1чел(все услуги-к'!$E377+('Итоговая табл.1чел(все услуги-к'!$E377*'Таблица вводных'!$G$5))-('Расчет комиссии(Нади)'!$K377+'Таблица вводных'!$E$3+'Таблица вводных'!$F$3)</f>
        <v>-1.3150859133092334</v>
      </c>
      <c r="F377" s="59">
        <f>('Итоговая табл.1чел(все услуги-к'!$F377+('Итоговая табл.1чел(все услуги-к'!$F377*'Таблица вводных'!$G$6))-('Расчет комиссии(Нади)'!$K377+'Таблица вводных'!$E$3+'Таблица вводных'!$F$3)</f>
        <v>21.52916408669077</v>
      </c>
      <c r="G377" s="59">
        <f>('Итоговая табл.1чел(все услуги-к'!$G377+('Итоговая табл.1чел(все услуги-к'!$G377*'Таблица вводных'!$G$7))-('Расчет комиссии(Нади)'!$K377+'Таблица вводных'!$E$3+'Таблица вводных'!$F$3)</f>
        <v>-2.2308359133092335</v>
      </c>
      <c r="H377" s="59">
        <f>'Итоговая табл.1чел(все услуги-к'!$H377-('Расчет комиссии(Нади)'!$K377+'Таблица вводных'!$E$3+'Таблица вводных'!$F$3)</f>
        <v>-2.2308359133092335</v>
      </c>
      <c r="I377" s="59">
        <f>('Итоговая табл.1чел(все услуги-к'!$I377+('Итоговая табл.1чел(все услуги-к'!$I377*'Таблица вводных'!$G$9))-('Расчет комиссии(Нади)'!$K377+'Таблица вводных'!$E$3+'Таблица вводных'!$F$3)</f>
        <v>-2.2308359133092335</v>
      </c>
      <c r="J377" s="13" t="s">
        <v>180</v>
      </c>
    </row>
    <row r="378" spans="1:10" ht="13.2" customHeight="1">
      <c r="A378" s="140"/>
      <c r="B378" s="5"/>
      <c r="C378" s="15"/>
      <c r="D378" s="59">
        <f>(('Итоговая табл.1чел(все услуги-к'!$D378+('Итоговая табл.1чел(все услуги-к'!$D378*'Таблица вводных'!$G$4)))-('Расчет комиссии(Нади)'!$K378+'Таблица вводных'!$E$3+'Таблица вводных'!$F$3)</f>
        <v>5.4691640866907667</v>
      </c>
      <c r="E378" s="59">
        <f>('Итоговая табл.1чел(все услуги-к'!$E378+('Итоговая табл.1чел(все услуги-к'!$E378*'Таблица вводных'!$G$5))-('Расчет комиссии(Нади)'!$K378+'Таблица вводных'!$E$3+'Таблица вводных'!$F$3)</f>
        <v>-1.3150859133092334</v>
      </c>
      <c r="F378" s="59">
        <f>('Итоговая табл.1чел(все услуги-к'!$F378+('Итоговая табл.1чел(все услуги-к'!$F378*'Таблица вводных'!$G$6))-('Расчет комиссии(Нади)'!$K378+'Таблица вводных'!$E$3+'Таблица вводных'!$F$3)</f>
        <v>21.52916408669077</v>
      </c>
      <c r="G378" s="59">
        <f>('Итоговая табл.1чел(все услуги-к'!$G378+('Итоговая табл.1чел(все услуги-к'!$G378*'Таблица вводных'!$G$7))-('Расчет комиссии(Нади)'!$K378+'Таблица вводных'!$E$3+'Таблица вводных'!$F$3)</f>
        <v>-2.2308359133092335</v>
      </c>
      <c r="H378" s="59">
        <f>'Итоговая табл.1чел(все услуги-к'!$H378-('Расчет комиссии(Нади)'!$K378+'Таблица вводных'!$E$3+'Таблица вводных'!$F$3)</f>
        <v>-2.2308359133092335</v>
      </c>
      <c r="I378" s="59">
        <f>('Итоговая табл.1чел(все услуги-к'!$I378+('Итоговая табл.1чел(все услуги-к'!$I378*'Таблица вводных'!$G$9))-('Расчет комиссии(Нади)'!$K378+'Таблица вводных'!$E$3+'Таблица вводных'!$F$3)</f>
        <v>-2.2308359133092335</v>
      </c>
      <c r="J378" s="13" t="s">
        <v>180</v>
      </c>
    </row>
    <row r="379" spans="1:10" ht="13.2" customHeight="1">
      <c r="A379" s="141"/>
      <c r="B379" s="18"/>
      <c r="C379" s="19"/>
      <c r="D379" s="59">
        <f>(('Итоговая табл.1чел(все услуги-к'!$D379+('Итоговая табл.1чел(все услуги-к'!$D379*'Таблица вводных'!$G$4)))-('Расчет комиссии(Нади)'!$K379+'Таблица вводных'!$E$3+'Таблица вводных'!$F$3)</f>
        <v>5.4691640866907667</v>
      </c>
      <c r="E379" s="59">
        <f>('Итоговая табл.1чел(все услуги-к'!$E379+('Итоговая табл.1чел(все услуги-к'!$E379*'Таблица вводных'!$G$5))-('Расчет комиссии(Нади)'!$K379+'Таблица вводных'!$E$3+'Таблица вводных'!$F$3)</f>
        <v>-1.3150859133092334</v>
      </c>
      <c r="F379" s="59">
        <f>('Итоговая табл.1чел(все услуги-к'!$F379+('Итоговая табл.1чел(все услуги-к'!$F379*'Таблица вводных'!$G$6))-('Расчет комиссии(Нади)'!$K379+'Таблица вводных'!$E$3+'Таблица вводных'!$F$3)</f>
        <v>21.52916408669077</v>
      </c>
      <c r="G379" s="59">
        <f>('Итоговая табл.1чел(все услуги-к'!$G379+('Итоговая табл.1чел(все услуги-к'!$G379*'Таблица вводных'!$G$7))-('Расчет комиссии(Нади)'!$K379+'Таблица вводных'!$E$3+'Таблица вводных'!$F$3)</f>
        <v>-2.2308359133092335</v>
      </c>
      <c r="H379" s="59">
        <f>'Итоговая табл.1чел(все услуги-к'!$H379-('Расчет комиссии(Нади)'!$K379+'Таблица вводных'!$E$3+'Таблица вводных'!$F$3)</f>
        <v>-2.2308359133092335</v>
      </c>
      <c r="I379" s="59">
        <f>('Итоговая табл.1чел(все услуги-к'!$I379+('Итоговая табл.1чел(все услуги-к'!$I379*'Таблица вводных'!$G$9))-('Расчет комиссии(Нади)'!$K379+'Таблица вводных'!$E$3+'Таблица вводных'!$F$3)</f>
        <v>-2.2308359133092335</v>
      </c>
      <c r="J379" s="22" t="s">
        <v>180</v>
      </c>
    </row>
    <row r="380" spans="1:10" ht="13.2" customHeight="1">
      <c r="A380" s="142" t="s">
        <v>181</v>
      </c>
      <c r="B380" s="5">
        <v>45402</v>
      </c>
      <c r="C380" s="97"/>
      <c r="D380" s="59" t="e">
        <f>(('Итоговая табл.1чел(все услуги-к'!$D380+('Итоговая табл.1чел(все услуги-к'!$D380*'Таблица вводных'!$G$4)))-('Расчет комиссии(Нади)'!$K380+'Таблица вводных'!$E$3+'Таблица вводных'!$F$3)</f>
        <v>#REF!</v>
      </c>
      <c r="E380" s="59" t="e">
        <f>('Итоговая табл.1чел(все услуги-к'!$E380+('Итоговая табл.1чел(все услуги-к'!$E380*'Таблица вводных'!$G$5))-('Расчет комиссии(Нади)'!$K380+'Таблица вводных'!$E$3+'Таблица вводных'!$F$3)</f>
        <v>#REF!</v>
      </c>
      <c r="F380" s="59" t="e">
        <f>('Итоговая табл.1чел(все услуги-к'!$F380+('Итоговая табл.1чел(все услуги-к'!$F380*'Таблица вводных'!$G$6))-('Расчет комиссии(Нади)'!$K380+'Таблица вводных'!$E$3+'Таблица вводных'!$F$3)</f>
        <v>#REF!</v>
      </c>
      <c r="G380" s="59" t="e">
        <f>('Итоговая табл.1чел(все услуги-к'!$G380+('Итоговая табл.1чел(все услуги-к'!$G380*'Таблица вводных'!$G$7))-('Расчет комиссии(Нади)'!$K380+'Таблица вводных'!$E$3+'Таблица вводных'!$F$3)</f>
        <v>#REF!</v>
      </c>
      <c r="H380" s="59" t="e">
        <f>'Итоговая табл.1чел(все услуги-к'!$H380-('Расчет комиссии(Нади)'!$K380+'Таблица вводных'!$E$3+'Таблица вводных'!$F$3)</f>
        <v>#REF!</v>
      </c>
      <c r="I380" s="59" t="e">
        <f>('Итоговая табл.1чел(все услуги-к'!$I380+('Итоговая табл.1чел(все услуги-к'!$I380*'Таблица вводных'!$G$9))-('Расчет комиссии(Нади)'!$K380+'Таблица вводных'!$E$3+'Таблица вводных'!$F$3)</f>
        <v>#REF!</v>
      </c>
      <c r="J380" s="10" t="s">
        <v>172</v>
      </c>
    </row>
    <row r="381" spans="1:10" ht="13.2" customHeight="1">
      <c r="A381" s="140"/>
      <c r="B381" s="5">
        <v>45405</v>
      </c>
      <c r="C381" s="6"/>
      <c r="D381" s="59" t="e">
        <f>(('Итоговая табл.1чел(все услуги-к'!$D381+('Итоговая табл.1чел(все услуги-к'!$D381*'Таблица вводных'!$G$4)))-('Расчет комиссии(Нади)'!$K381+'Таблица вводных'!$E$3+'Таблица вводных'!$F$3)</f>
        <v>#REF!</v>
      </c>
      <c r="E381" s="59" t="e">
        <f>('Итоговая табл.1чел(все услуги-к'!$E381+('Итоговая табл.1чел(все услуги-к'!$E381*'Таблица вводных'!$G$5))-('Расчет комиссии(Нади)'!$K381+'Таблица вводных'!$E$3+'Таблица вводных'!$F$3)</f>
        <v>#REF!</v>
      </c>
      <c r="F381" s="59" t="e">
        <f>('Итоговая табл.1чел(все услуги-к'!$F381+('Итоговая табл.1чел(все услуги-к'!$F381*'Таблица вводных'!$G$6))-('Расчет комиссии(Нади)'!$K381+'Таблица вводных'!$E$3+'Таблица вводных'!$F$3)</f>
        <v>#REF!</v>
      </c>
      <c r="G381" s="59" t="e">
        <f>('Итоговая табл.1чел(все услуги-к'!$G381+('Итоговая табл.1чел(все услуги-к'!$G381*'Таблица вводных'!$G$7))-('Расчет комиссии(Нади)'!$K381+'Таблица вводных'!$E$3+'Таблица вводных'!$F$3)</f>
        <v>#REF!</v>
      </c>
      <c r="H381" s="59" t="e">
        <f>'Итоговая табл.1чел(все услуги-к'!$H381-('Расчет комиссии(Нади)'!$K381+'Таблица вводных'!$E$3+'Таблица вводных'!$F$3)</f>
        <v>#REF!</v>
      </c>
      <c r="I381" s="59" t="e">
        <f>('Итоговая табл.1чел(все услуги-к'!$I381+('Итоговая табл.1чел(все услуги-к'!$I381*'Таблица вводных'!$G$9))-('Расчет комиссии(Нади)'!$K381+'Таблица вводных'!$E$3+'Таблица вводных'!$F$3)</f>
        <v>#REF!</v>
      </c>
      <c r="J381" s="13"/>
    </row>
    <row r="382" spans="1:10" ht="13.2" customHeight="1">
      <c r="A382" s="140"/>
      <c r="B382" s="5">
        <v>45409</v>
      </c>
      <c r="C382" s="15"/>
      <c r="D382" s="59" t="e">
        <f>(('Итоговая табл.1чел(все услуги-к'!$D382+('Итоговая табл.1чел(все услуги-к'!$D382*'Таблица вводных'!$G$4)))-('Расчет комиссии(Нади)'!$K382+'Таблица вводных'!$E$3+'Таблица вводных'!$F$3)</f>
        <v>#REF!</v>
      </c>
      <c r="E382" s="59" t="e">
        <f>('Итоговая табл.1чел(все услуги-к'!$E382+('Итоговая табл.1чел(все услуги-к'!$E382*'Таблица вводных'!$G$5))-('Расчет комиссии(Нади)'!$K382+'Таблица вводных'!$E$3+'Таблица вводных'!$F$3)</f>
        <v>#REF!</v>
      </c>
      <c r="F382" s="59" t="e">
        <f>('Итоговая табл.1чел(все услуги-к'!$F382+('Итоговая табл.1чел(все услуги-к'!$F382*'Таблица вводных'!$G$6))-('Расчет комиссии(Нади)'!$K382+'Таблица вводных'!$E$3+'Таблица вводных'!$F$3)</f>
        <v>#REF!</v>
      </c>
      <c r="G382" s="59" t="e">
        <f>('Итоговая табл.1чел(все услуги-к'!$G382+('Итоговая табл.1чел(все услуги-к'!$G382*'Таблица вводных'!$G$7))-('Расчет комиссии(Нади)'!$K382+'Таблица вводных'!$E$3+'Таблица вводных'!$F$3)</f>
        <v>#REF!</v>
      </c>
      <c r="H382" s="59" t="e">
        <f>'Итоговая табл.1чел(все услуги-к'!$H382-('Расчет комиссии(Нади)'!$K382+'Таблица вводных'!$E$3+'Таблица вводных'!$F$3)</f>
        <v>#REF!</v>
      </c>
      <c r="I382" s="59" t="e">
        <f>('Итоговая табл.1чел(все услуги-к'!$I382+('Итоговая табл.1чел(все услуги-к'!$I382*'Таблица вводных'!$G$9))-('Расчет комиссии(Нади)'!$K382+'Таблица вводных'!$E$3+'Таблица вводных'!$F$3)</f>
        <v>#REF!</v>
      </c>
      <c r="J382" s="13"/>
    </row>
    <row r="383" spans="1:10" ht="13.2" customHeight="1">
      <c r="A383" s="140"/>
      <c r="B383" s="5">
        <v>45412</v>
      </c>
      <c r="C383" s="6"/>
      <c r="D383" s="59" t="e">
        <f>(('Итоговая табл.1чел(все услуги-к'!$D383+('Итоговая табл.1чел(все услуги-к'!$D383*'Таблица вводных'!$G$4)))-('Расчет комиссии(Нади)'!$K383+'Таблица вводных'!$E$3+'Таблица вводных'!$F$3)</f>
        <v>#REF!</v>
      </c>
      <c r="E383" s="59" t="e">
        <f>('Итоговая табл.1чел(все услуги-к'!$E383+('Итоговая табл.1чел(все услуги-к'!$E383*'Таблица вводных'!$G$5))-('Расчет комиссии(Нади)'!$K383+'Таблица вводных'!$E$3+'Таблица вводных'!$F$3)</f>
        <v>#REF!</v>
      </c>
      <c r="F383" s="59" t="e">
        <f>('Итоговая табл.1чел(все услуги-к'!$F383+('Итоговая табл.1чел(все услуги-к'!$F383*'Таблица вводных'!$G$6))-('Расчет комиссии(Нади)'!$K383+'Таблица вводных'!$E$3+'Таблица вводных'!$F$3)</f>
        <v>#REF!</v>
      </c>
      <c r="G383" s="59" t="e">
        <f>('Итоговая табл.1чел(все услуги-к'!$G383+('Итоговая табл.1чел(все услуги-к'!$G383*'Таблица вводных'!$G$7))-('Расчет комиссии(Нади)'!$K383+'Таблица вводных'!$E$3+'Таблица вводных'!$F$3)</f>
        <v>#REF!</v>
      </c>
      <c r="H383" s="59" t="e">
        <f>'Итоговая табл.1чел(все услуги-к'!$H383-('Расчет комиссии(Нади)'!$K383+'Таблица вводных'!$E$3+'Таблица вводных'!$F$3)</f>
        <v>#REF!</v>
      </c>
      <c r="I383" s="59" t="e">
        <f>('Итоговая табл.1чел(все услуги-к'!$I383+('Итоговая табл.1чел(все услуги-к'!$I383*'Таблица вводных'!$G$9))-('Расчет комиссии(Нади)'!$K383+'Таблица вводных'!$E$3+'Таблица вводных'!$F$3)</f>
        <v>#REF!</v>
      </c>
      <c r="J383" s="13"/>
    </row>
    <row r="384" spans="1:10" ht="13.2" customHeight="1">
      <c r="A384" s="140"/>
      <c r="B384" s="5">
        <v>45416</v>
      </c>
      <c r="C384" s="15"/>
      <c r="D384" s="59" t="e">
        <f>(('Итоговая табл.1чел(все услуги-к'!$D384+('Итоговая табл.1чел(все услуги-к'!$D384*'Таблица вводных'!$G$4)))-('Расчет комиссии(Нади)'!$K384+'Таблица вводных'!$E$3+'Таблица вводных'!$F$3)</f>
        <v>#REF!</v>
      </c>
      <c r="E384" s="59" t="e">
        <f>('Итоговая табл.1чел(все услуги-к'!$E384+('Итоговая табл.1чел(все услуги-к'!$E384*'Таблица вводных'!$G$5))-('Расчет комиссии(Нади)'!$K384+'Таблица вводных'!$E$3+'Таблица вводных'!$F$3)</f>
        <v>#REF!</v>
      </c>
      <c r="F384" s="59" t="e">
        <f>('Итоговая табл.1чел(все услуги-к'!$F384+('Итоговая табл.1чел(все услуги-к'!$F384*'Таблица вводных'!$G$6))-('Расчет комиссии(Нади)'!$K384+'Таблица вводных'!$E$3+'Таблица вводных'!$F$3)</f>
        <v>#REF!</v>
      </c>
      <c r="G384" s="59" t="e">
        <f>('Итоговая табл.1чел(все услуги-к'!$G384+('Итоговая табл.1чел(все услуги-к'!$G384*'Таблица вводных'!$G$7))-('Расчет комиссии(Нади)'!$K384+'Таблица вводных'!$E$3+'Таблица вводных'!$F$3)</f>
        <v>#REF!</v>
      </c>
      <c r="H384" s="59" t="e">
        <f>'Итоговая табл.1чел(все услуги-к'!$H384-('Расчет комиссии(Нади)'!$K384+'Таблица вводных'!$E$3+'Таблица вводных'!$F$3)</f>
        <v>#REF!</v>
      </c>
      <c r="I384" s="59" t="e">
        <f>('Итоговая табл.1чел(все услуги-к'!$I384+('Итоговая табл.1чел(все услуги-к'!$I384*'Таблица вводных'!$G$9))-('Расчет комиссии(Нади)'!$K384+'Таблица вводных'!$E$3+'Таблица вводных'!$F$3)</f>
        <v>#REF!</v>
      </c>
      <c r="J384" s="13"/>
    </row>
    <row r="385" spans="1:10" ht="13.2" customHeight="1">
      <c r="A385" s="140"/>
      <c r="B385" s="5">
        <v>45419</v>
      </c>
      <c r="C385" s="15"/>
      <c r="D385" s="59" t="e">
        <f>(('Итоговая табл.1чел(все услуги-к'!$D385+('Итоговая табл.1чел(все услуги-к'!$D385*'Таблица вводных'!$G$4)))-('Расчет комиссии(Нади)'!$K385+'Таблица вводных'!$E$3+'Таблица вводных'!$F$3)</f>
        <v>#REF!</v>
      </c>
      <c r="E385" s="59" t="e">
        <f>('Итоговая табл.1чел(все услуги-к'!$E385+('Итоговая табл.1чел(все услуги-к'!$E385*'Таблица вводных'!$G$5))-('Расчет комиссии(Нади)'!$K385+'Таблица вводных'!$E$3+'Таблица вводных'!$F$3)</f>
        <v>#REF!</v>
      </c>
      <c r="F385" s="59" t="e">
        <f>('Итоговая табл.1чел(все услуги-к'!$F385+('Итоговая табл.1чел(все услуги-к'!$F385*'Таблица вводных'!$G$6))-('Расчет комиссии(Нади)'!$K385+'Таблица вводных'!$E$3+'Таблица вводных'!$F$3)</f>
        <v>#REF!</v>
      </c>
      <c r="G385" s="59" t="e">
        <f>('Итоговая табл.1чел(все услуги-к'!$G385+('Итоговая табл.1чел(все услуги-к'!$G385*'Таблица вводных'!$G$7))-('Расчет комиссии(Нади)'!$K385+'Таблица вводных'!$E$3+'Таблица вводных'!$F$3)</f>
        <v>#REF!</v>
      </c>
      <c r="H385" s="59" t="e">
        <f>'Итоговая табл.1чел(все услуги-к'!$H385-('Расчет комиссии(Нади)'!$K385+'Таблица вводных'!$E$3+'Таблица вводных'!$F$3)</f>
        <v>#REF!</v>
      </c>
      <c r="I385" s="59" t="e">
        <f>('Итоговая табл.1чел(все услуги-к'!$I385+('Итоговая табл.1чел(все услуги-к'!$I385*'Таблица вводных'!$G$9))-('Расчет комиссии(Нади)'!$K385+'Таблица вводных'!$E$3+'Таблица вводных'!$F$3)</f>
        <v>#REF!</v>
      </c>
      <c r="J385" s="13"/>
    </row>
    <row r="386" spans="1:10" ht="13.2" customHeight="1">
      <c r="A386" s="140"/>
      <c r="B386" s="5">
        <v>45423</v>
      </c>
      <c r="C386" s="15"/>
      <c r="D386" s="59" t="e">
        <f>(('Итоговая табл.1чел(все услуги-к'!$D386+('Итоговая табл.1чел(все услуги-к'!$D386*'Таблица вводных'!$G$4)))-('Расчет комиссии(Нади)'!$K386+'Таблица вводных'!$E$3+'Таблица вводных'!$F$3)</f>
        <v>#REF!</v>
      </c>
      <c r="E386" s="59" t="e">
        <f>('Итоговая табл.1чел(все услуги-к'!$E386+('Итоговая табл.1чел(все услуги-к'!$E386*'Таблица вводных'!$G$5))-('Расчет комиссии(Нади)'!$K386+'Таблица вводных'!$E$3+'Таблица вводных'!$F$3)</f>
        <v>#REF!</v>
      </c>
      <c r="F386" s="59" t="e">
        <f>('Итоговая табл.1чел(все услуги-к'!$F386+('Итоговая табл.1чел(все услуги-к'!$F386*'Таблица вводных'!$G$6))-('Расчет комиссии(Нади)'!$K386+'Таблица вводных'!$E$3+'Таблица вводных'!$F$3)</f>
        <v>#REF!</v>
      </c>
      <c r="G386" s="59" t="e">
        <f>('Итоговая табл.1чел(все услуги-к'!$G386+('Итоговая табл.1чел(все услуги-к'!$G386*'Таблица вводных'!$G$7))-('Расчет комиссии(Нади)'!$K386+'Таблица вводных'!$E$3+'Таблица вводных'!$F$3)</f>
        <v>#REF!</v>
      </c>
      <c r="H386" s="59" t="e">
        <f>'Итоговая табл.1чел(все услуги-к'!$H386-('Расчет комиссии(Нади)'!$K386+'Таблица вводных'!$E$3+'Таблица вводных'!$F$3)</f>
        <v>#REF!</v>
      </c>
      <c r="I386" s="59" t="e">
        <f>('Итоговая табл.1чел(все услуги-к'!$I386+('Итоговая табл.1чел(все услуги-к'!$I386*'Таблица вводных'!$G$9))-('Расчет комиссии(Нади)'!$K386+'Таблица вводных'!$E$3+'Таблица вводных'!$F$3)</f>
        <v>#REF!</v>
      </c>
      <c r="J386" s="13"/>
    </row>
    <row r="387" spans="1:10" ht="13.2" customHeight="1">
      <c r="A387" s="140"/>
      <c r="B387" s="5">
        <v>45426</v>
      </c>
      <c r="C387" s="6"/>
      <c r="D387" s="59" t="e">
        <f>(('Итоговая табл.1чел(все услуги-к'!$D387+('Итоговая табл.1чел(все услуги-к'!$D387*'Таблица вводных'!$G$4)))-('Расчет комиссии(Нади)'!$K387+'Таблица вводных'!$E$3+'Таблица вводных'!$F$3)</f>
        <v>#REF!</v>
      </c>
      <c r="E387" s="59" t="e">
        <f>('Итоговая табл.1чел(все услуги-к'!$E387+('Итоговая табл.1чел(все услуги-к'!$E387*'Таблица вводных'!$G$5))-('Расчет комиссии(Нади)'!$K387+'Таблица вводных'!$E$3+'Таблица вводных'!$F$3)</f>
        <v>#REF!</v>
      </c>
      <c r="F387" s="59" t="e">
        <f>('Итоговая табл.1чел(все услуги-к'!$F387+('Итоговая табл.1чел(все услуги-к'!$F387*'Таблица вводных'!$G$6))-('Расчет комиссии(Нади)'!$K387+'Таблица вводных'!$E$3+'Таблица вводных'!$F$3)</f>
        <v>#REF!</v>
      </c>
      <c r="G387" s="59" t="e">
        <f>('Итоговая табл.1чел(все услуги-к'!$G387+('Итоговая табл.1чел(все услуги-к'!$G387*'Таблица вводных'!$G$7))-('Расчет комиссии(Нади)'!$K387+'Таблица вводных'!$E$3+'Таблица вводных'!$F$3)</f>
        <v>#REF!</v>
      </c>
      <c r="H387" s="59" t="e">
        <f>'Итоговая табл.1чел(все услуги-к'!$H387-('Расчет комиссии(Нади)'!$K387+'Таблица вводных'!$E$3+'Таблица вводных'!$F$3)</f>
        <v>#REF!</v>
      </c>
      <c r="I387" s="59" t="e">
        <f>('Итоговая табл.1чел(все услуги-к'!$I387+('Итоговая табл.1чел(все услуги-к'!$I387*'Таблица вводных'!$G$9))-('Расчет комиссии(Нади)'!$K387+'Таблица вводных'!$E$3+'Таблица вводных'!$F$3)</f>
        <v>#REF!</v>
      </c>
      <c r="J387" s="13"/>
    </row>
    <row r="388" spans="1:10" ht="13.2" customHeight="1">
      <c r="A388" s="140"/>
      <c r="B388" s="5">
        <v>45430</v>
      </c>
      <c r="C388" s="15"/>
      <c r="D388" s="59" t="e">
        <f>(('Итоговая табл.1чел(все услуги-к'!$D388+('Итоговая табл.1чел(все услуги-к'!$D388*'Таблица вводных'!$G$4)))-('Расчет комиссии(Нади)'!$K388+'Таблица вводных'!$E$3+'Таблица вводных'!$F$3)</f>
        <v>#REF!</v>
      </c>
      <c r="E388" s="59" t="e">
        <f>('Итоговая табл.1чел(все услуги-к'!$E388+('Итоговая табл.1чел(все услуги-к'!$E388*'Таблица вводных'!$G$5))-('Расчет комиссии(Нади)'!$K388+'Таблица вводных'!$E$3+'Таблица вводных'!$F$3)</f>
        <v>#REF!</v>
      </c>
      <c r="F388" s="59" t="e">
        <f>('Итоговая табл.1чел(все услуги-к'!$F388+('Итоговая табл.1чел(все услуги-к'!$F388*'Таблица вводных'!$G$6))-('Расчет комиссии(Нади)'!$K388+'Таблица вводных'!$E$3+'Таблица вводных'!$F$3)</f>
        <v>#REF!</v>
      </c>
      <c r="G388" s="59" t="e">
        <f>('Итоговая табл.1чел(все услуги-к'!$G388+('Итоговая табл.1чел(все услуги-к'!$G388*'Таблица вводных'!$G$7))-('Расчет комиссии(Нади)'!$K388+'Таблица вводных'!$E$3+'Таблица вводных'!$F$3)</f>
        <v>#REF!</v>
      </c>
      <c r="H388" s="59" t="e">
        <f>'Итоговая табл.1чел(все услуги-к'!$H388-('Расчет комиссии(Нади)'!$K388+'Таблица вводных'!$E$3+'Таблица вводных'!$F$3)</f>
        <v>#REF!</v>
      </c>
      <c r="I388" s="59" t="e">
        <f>('Итоговая табл.1чел(все услуги-к'!$I388+('Итоговая табл.1чел(все услуги-к'!$I388*'Таблица вводных'!$G$9))-('Расчет комиссии(Нади)'!$K388+'Таблица вводных'!$E$3+'Таблица вводных'!$F$3)</f>
        <v>#REF!</v>
      </c>
      <c r="J388" s="13"/>
    </row>
    <row r="389" spans="1:10" ht="13.2" customHeight="1">
      <c r="A389" s="140"/>
      <c r="B389" s="5">
        <v>45433</v>
      </c>
      <c r="C389" s="15"/>
      <c r="D389" s="59" t="e">
        <f>(('Итоговая табл.1чел(все услуги-к'!$D389+('Итоговая табл.1чел(все услуги-к'!$D389*'Таблица вводных'!$G$4)))-('Расчет комиссии(Нади)'!$K389+'Таблица вводных'!$E$3+'Таблица вводных'!$F$3)</f>
        <v>#REF!</v>
      </c>
      <c r="E389" s="59" t="e">
        <f>('Итоговая табл.1чел(все услуги-к'!$E389+('Итоговая табл.1чел(все услуги-к'!$E389*'Таблица вводных'!$G$5))-('Расчет комиссии(Нади)'!$K389+'Таблица вводных'!$E$3+'Таблица вводных'!$F$3)</f>
        <v>#REF!</v>
      </c>
      <c r="F389" s="59" t="e">
        <f>('Итоговая табл.1чел(все услуги-к'!$F389+('Итоговая табл.1чел(все услуги-к'!$F389*'Таблица вводных'!$G$6))-('Расчет комиссии(Нади)'!$K389+'Таблица вводных'!$E$3+'Таблица вводных'!$F$3)</f>
        <v>#REF!</v>
      </c>
      <c r="G389" s="59" t="e">
        <f>('Итоговая табл.1чел(все услуги-к'!$G389+('Итоговая табл.1чел(все услуги-к'!$G389*'Таблица вводных'!$G$7))-('Расчет комиссии(Нади)'!$K389+'Таблица вводных'!$E$3+'Таблица вводных'!$F$3)</f>
        <v>#REF!</v>
      </c>
      <c r="H389" s="59" t="e">
        <f>'Итоговая табл.1чел(все услуги-к'!$H389-('Расчет комиссии(Нади)'!$K389+'Таблица вводных'!$E$3+'Таблица вводных'!$F$3)</f>
        <v>#REF!</v>
      </c>
      <c r="I389" s="59" t="e">
        <f>('Итоговая табл.1чел(все услуги-к'!$I389+('Итоговая табл.1чел(все услуги-к'!$I389*'Таблица вводных'!$G$9))-('Расчет комиссии(Нади)'!$K389+'Таблица вводных'!$E$3+'Таблица вводных'!$F$3)</f>
        <v>#REF!</v>
      </c>
      <c r="J389" s="13"/>
    </row>
    <row r="390" spans="1:10" ht="13.2" customHeight="1">
      <c r="A390" s="140"/>
      <c r="B390" s="5">
        <v>45437</v>
      </c>
      <c r="C390" s="6"/>
      <c r="D390" s="59" t="e">
        <f>(('Итоговая табл.1чел(все услуги-к'!$D390+('Итоговая табл.1чел(все услуги-к'!$D390*'Таблица вводных'!$G$4)))-('Расчет комиссии(Нади)'!$K390+'Таблица вводных'!$E$3+'Таблица вводных'!$F$3)</f>
        <v>#REF!</v>
      </c>
      <c r="E390" s="59" t="e">
        <f>('Итоговая табл.1чел(все услуги-к'!$E390+('Итоговая табл.1чел(все услуги-к'!$E390*'Таблица вводных'!$G$5))-('Расчет комиссии(Нади)'!$K390+'Таблица вводных'!$E$3+'Таблица вводных'!$F$3)</f>
        <v>#REF!</v>
      </c>
      <c r="F390" s="59" t="e">
        <f>('Итоговая табл.1чел(все услуги-к'!$F390+('Итоговая табл.1чел(все услуги-к'!$F390*'Таблица вводных'!$G$6))-('Расчет комиссии(Нади)'!$K390+'Таблица вводных'!$E$3+'Таблица вводных'!$F$3)</f>
        <v>#REF!</v>
      </c>
      <c r="G390" s="59" t="e">
        <f>('Итоговая табл.1чел(все услуги-к'!$G390+('Итоговая табл.1чел(все услуги-к'!$G390*'Таблица вводных'!$G$7))-('Расчет комиссии(Нади)'!$K390+'Таблица вводных'!$E$3+'Таблица вводных'!$F$3)</f>
        <v>#REF!</v>
      </c>
      <c r="H390" s="59" t="e">
        <f>'Итоговая табл.1чел(все услуги-к'!$H390-('Расчет комиссии(Нади)'!$K390+'Таблица вводных'!$E$3+'Таблица вводных'!$F$3)</f>
        <v>#REF!</v>
      </c>
      <c r="I390" s="59" t="e">
        <f>('Итоговая табл.1чел(все услуги-к'!$I390+('Итоговая табл.1чел(все услуги-к'!$I390*'Таблица вводных'!$G$9))-('Расчет комиссии(Нади)'!$K390+'Таблица вводных'!$E$3+'Таблица вводных'!$F$3)</f>
        <v>#REF!</v>
      </c>
      <c r="J390" s="13"/>
    </row>
    <row r="391" spans="1:10" ht="13.2" customHeight="1">
      <c r="A391" s="140"/>
      <c r="B391" s="5">
        <v>45440</v>
      </c>
      <c r="C391" s="15"/>
      <c r="D391" s="59" t="e">
        <f>(('Итоговая табл.1чел(все услуги-к'!$D391+('Итоговая табл.1чел(все услуги-к'!$D391*'Таблица вводных'!$G$4)))-('Расчет комиссии(Нади)'!$K391+'Таблица вводных'!$E$3+'Таблица вводных'!$F$3)</f>
        <v>#REF!</v>
      </c>
      <c r="E391" s="59" t="e">
        <f>('Итоговая табл.1чел(все услуги-к'!$E391+('Итоговая табл.1чел(все услуги-к'!$E391*'Таблица вводных'!$G$5))-('Расчет комиссии(Нади)'!$K391+'Таблица вводных'!$E$3+'Таблица вводных'!$F$3)</f>
        <v>#REF!</v>
      </c>
      <c r="F391" s="59" t="e">
        <f>('Итоговая табл.1чел(все услуги-к'!$F391+('Итоговая табл.1чел(все услуги-к'!$F391*'Таблица вводных'!$G$6))-('Расчет комиссии(Нади)'!$K391+'Таблица вводных'!$E$3+'Таблица вводных'!$F$3)</f>
        <v>#REF!</v>
      </c>
      <c r="G391" s="59" t="e">
        <f>('Итоговая табл.1чел(все услуги-к'!$G391+('Итоговая табл.1чел(все услуги-к'!$G391*'Таблица вводных'!$G$7))-('Расчет комиссии(Нади)'!$K391+'Таблица вводных'!$E$3+'Таблица вводных'!$F$3)</f>
        <v>#REF!</v>
      </c>
      <c r="H391" s="59" t="e">
        <f>'Итоговая табл.1чел(все услуги-к'!$H391-('Расчет комиссии(Нади)'!$K391+'Таблица вводных'!$E$3+'Таблица вводных'!$F$3)</f>
        <v>#REF!</v>
      </c>
      <c r="I391" s="59" t="e">
        <f>('Итоговая табл.1чел(все услуги-к'!$I391+('Итоговая табл.1чел(все услуги-к'!$I391*'Таблица вводных'!$G$9))-('Расчет комиссии(Нади)'!$K391+'Таблица вводных'!$E$3+'Таблица вводных'!$F$3)</f>
        <v>#REF!</v>
      </c>
      <c r="J391" s="13"/>
    </row>
    <row r="392" spans="1:10" ht="13.2" customHeight="1">
      <c r="A392" s="140"/>
      <c r="B392" s="5"/>
      <c r="C392" s="6"/>
      <c r="D392" s="59" t="e">
        <f>(('Итоговая табл.1чел(все услуги-к'!$D392+('Итоговая табл.1чел(все услуги-к'!$D392*'Таблица вводных'!$G$4)))-('Расчет комиссии(Нади)'!$K392+'Таблица вводных'!$E$3+'Таблица вводных'!$F$3)</f>
        <v>#REF!</v>
      </c>
      <c r="E392" s="59" t="e">
        <f>('Итоговая табл.1чел(все услуги-к'!$E392+('Итоговая табл.1чел(все услуги-к'!$E392*'Таблица вводных'!$G$5))-('Расчет комиссии(Нади)'!$K392+'Таблица вводных'!$E$3+'Таблица вводных'!$F$3)</f>
        <v>#REF!</v>
      </c>
      <c r="F392" s="59" t="e">
        <f>('Итоговая табл.1чел(все услуги-к'!$F392+('Итоговая табл.1чел(все услуги-к'!$F392*'Таблица вводных'!$G$6))-('Расчет комиссии(Нади)'!$K392+'Таблица вводных'!$E$3+'Таблица вводных'!$F$3)</f>
        <v>#REF!</v>
      </c>
      <c r="G392" s="59" t="e">
        <f>('Итоговая табл.1чел(все услуги-к'!$G392+('Итоговая табл.1чел(все услуги-к'!$G392*'Таблица вводных'!$G$7))-('Расчет комиссии(Нади)'!$K392+'Таблица вводных'!$E$3+'Таблица вводных'!$F$3)</f>
        <v>#REF!</v>
      </c>
      <c r="H392" s="59" t="e">
        <f>'Итоговая табл.1чел(все услуги-к'!$H392-('Расчет комиссии(Нади)'!$K392+'Таблица вводных'!$E$3+'Таблица вводных'!$F$3)</f>
        <v>#REF!</v>
      </c>
      <c r="I392" s="59" t="e">
        <f>('Итоговая табл.1чел(все услуги-к'!$I392+('Итоговая табл.1чел(все услуги-к'!$I392*'Таблица вводных'!$G$9))-('Расчет комиссии(Нади)'!$K392+'Таблица вводных'!$E$3+'Таблица вводных'!$F$3)</f>
        <v>#REF!</v>
      </c>
      <c r="J392" s="13"/>
    </row>
    <row r="393" spans="1:10" ht="13.2" customHeight="1">
      <c r="A393" s="140"/>
      <c r="B393" s="5"/>
      <c r="C393" s="6"/>
      <c r="D393" s="59" t="e">
        <f>(('Итоговая табл.1чел(все услуги-к'!$D393+('Итоговая табл.1чел(все услуги-к'!$D393*'Таблица вводных'!$G$4)))-('Расчет комиссии(Нади)'!$K393+'Таблица вводных'!$E$3+'Таблица вводных'!$F$3)</f>
        <v>#REF!</v>
      </c>
      <c r="E393" s="59" t="e">
        <f>('Итоговая табл.1чел(все услуги-к'!$E393+('Итоговая табл.1чел(все услуги-к'!$E393*'Таблица вводных'!$G$5))-('Расчет комиссии(Нади)'!$K393+'Таблица вводных'!$E$3+'Таблица вводных'!$F$3)</f>
        <v>#REF!</v>
      </c>
      <c r="F393" s="59" t="e">
        <f>('Итоговая табл.1чел(все услуги-к'!$F393+('Итоговая табл.1чел(все услуги-к'!$F393*'Таблица вводных'!$G$6))-('Расчет комиссии(Нади)'!$K393+'Таблица вводных'!$E$3+'Таблица вводных'!$F$3)</f>
        <v>#REF!</v>
      </c>
      <c r="G393" s="59" t="e">
        <f>('Итоговая табл.1чел(все услуги-к'!$G393+('Итоговая табл.1чел(все услуги-к'!$G393*'Таблица вводных'!$G$7))-('Расчет комиссии(Нади)'!$K393+'Таблица вводных'!$E$3+'Таблица вводных'!$F$3)</f>
        <v>#REF!</v>
      </c>
      <c r="H393" s="59" t="e">
        <f>'Итоговая табл.1чел(все услуги-к'!$H393-('Расчет комиссии(Нади)'!$K393+'Таблица вводных'!$E$3+'Таблица вводных'!$F$3)</f>
        <v>#REF!</v>
      </c>
      <c r="I393" s="59" t="e">
        <f>('Итоговая табл.1чел(все услуги-к'!$I393+('Итоговая табл.1чел(все услуги-к'!$I393*'Таблица вводных'!$G$9))-('Расчет комиссии(Нади)'!$K393+'Таблица вводных'!$E$3+'Таблица вводных'!$F$3)</f>
        <v>#REF!</v>
      </c>
      <c r="J393" s="13"/>
    </row>
    <row r="394" spans="1:10" ht="13.2" customHeight="1">
      <c r="A394" s="140"/>
      <c r="B394" s="5"/>
      <c r="C394" s="15"/>
      <c r="D394" s="59" t="e">
        <f>(('Итоговая табл.1чел(все услуги-к'!$D394+('Итоговая табл.1чел(все услуги-к'!$D394*'Таблица вводных'!$G$4)))-('Расчет комиссии(Нади)'!$K394+'Таблица вводных'!$E$3+'Таблица вводных'!$F$3)</f>
        <v>#REF!</v>
      </c>
      <c r="E394" s="59" t="e">
        <f>('Итоговая табл.1чел(все услуги-к'!$E394+('Итоговая табл.1чел(все услуги-к'!$E394*'Таблица вводных'!$G$5))-('Расчет комиссии(Нади)'!$K394+'Таблица вводных'!$E$3+'Таблица вводных'!$F$3)</f>
        <v>#REF!</v>
      </c>
      <c r="F394" s="59" t="e">
        <f>('Итоговая табл.1чел(все услуги-к'!$F394+('Итоговая табл.1чел(все услуги-к'!$F394*'Таблица вводных'!$G$6))-('Расчет комиссии(Нади)'!$K394+'Таблица вводных'!$E$3+'Таблица вводных'!$F$3)</f>
        <v>#REF!</v>
      </c>
      <c r="G394" s="59" t="e">
        <f>('Итоговая табл.1чел(все услуги-к'!$G394+('Итоговая табл.1чел(все услуги-к'!$G394*'Таблица вводных'!$G$7))-('Расчет комиссии(Нади)'!$K394+'Таблица вводных'!$E$3+'Таблица вводных'!$F$3)</f>
        <v>#REF!</v>
      </c>
      <c r="H394" s="59" t="e">
        <f>'Итоговая табл.1чел(все услуги-к'!$H394-('Расчет комиссии(Нади)'!$K394+'Таблица вводных'!$E$3+'Таблица вводных'!$F$3)</f>
        <v>#REF!</v>
      </c>
      <c r="I394" s="59" t="e">
        <f>('Итоговая табл.1чел(все услуги-к'!$I394+('Итоговая табл.1чел(все услуги-к'!$I394*'Таблица вводных'!$G$9))-('Расчет комиссии(Нади)'!$K394+'Таблица вводных'!$E$3+'Таблица вводных'!$F$3)</f>
        <v>#REF!</v>
      </c>
      <c r="J394" s="13"/>
    </row>
    <row r="395" spans="1:10" ht="13.2" customHeight="1">
      <c r="A395" s="140"/>
      <c r="B395" s="5"/>
      <c r="C395" s="6"/>
      <c r="D395" s="59" t="e">
        <f>(('Итоговая табл.1чел(все услуги-к'!$D395+('Итоговая табл.1чел(все услуги-к'!$D395*'Таблица вводных'!$G$4)))-('Расчет комиссии(Нади)'!$K395+'Таблица вводных'!$E$3+'Таблица вводных'!$F$3)</f>
        <v>#REF!</v>
      </c>
      <c r="E395" s="59" t="e">
        <f>('Итоговая табл.1чел(все услуги-к'!$E395+('Итоговая табл.1чел(все услуги-к'!$E395*'Таблица вводных'!$G$5))-('Расчет комиссии(Нади)'!$K395+'Таблица вводных'!$E$3+'Таблица вводных'!$F$3)</f>
        <v>#REF!</v>
      </c>
      <c r="F395" s="59" t="e">
        <f>('Итоговая табл.1чел(все услуги-к'!$F395+('Итоговая табл.1чел(все услуги-к'!$F395*'Таблица вводных'!$G$6))-('Расчет комиссии(Нади)'!$K395+'Таблица вводных'!$E$3+'Таблица вводных'!$F$3)</f>
        <v>#REF!</v>
      </c>
      <c r="G395" s="59" t="e">
        <f>('Итоговая табл.1чел(все услуги-к'!$G395+('Итоговая табл.1чел(все услуги-к'!$G395*'Таблица вводных'!$G$7))-('Расчет комиссии(Нади)'!$K395+'Таблица вводных'!$E$3+'Таблица вводных'!$F$3)</f>
        <v>#REF!</v>
      </c>
      <c r="H395" s="59" t="e">
        <f>'Итоговая табл.1чел(все услуги-к'!$H395-('Расчет комиссии(Нади)'!$K395+'Таблица вводных'!$E$3+'Таблица вводных'!$F$3)</f>
        <v>#REF!</v>
      </c>
      <c r="I395" s="59" t="e">
        <f>('Итоговая табл.1чел(все услуги-к'!$I395+('Итоговая табл.1чел(все услуги-к'!$I395*'Таблица вводных'!$G$9))-('Расчет комиссии(Нади)'!$K395+'Таблица вводных'!$E$3+'Таблица вводных'!$F$3)</f>
        <v>#REF!</v>
      </c>
      <c r="J395" s="13"/>
    </row>
    <row r="396" spans="1:10" ht="13.2" customHeight="1">
      <c r="A396" s="140"/>
      <c r="B396" s="5"/>
      <c r="C396" s="15"/>
      <c r="D396" s="59" t="e">
        <f>(('Итоговая табл.1чел(все услуги-к'!$D396+('Итоговая табл.1чел(все услуги-к'!$D396*'Таблица вводных'!$G$4)))-('Расчет комиссии(Нади)'!$K396+'Таблица вводных'!$E$3+'Таблица вводных'!$F$3)</f>
        <v>#REF!</v>
      </c>
      <c r="E396" s="59" t="e">
        <f>('Итоговая табл.1чел(все услуги-к'!$E396+('Итоговая табл.1чел(все услуги-к'!$E396*'Таблица вводных'!$G$5))-('Расчет комиссии(Нади)'!$K396+'Таблица вводных'!$E$3+'Таблица вводных'!$F$3)</f>
        <v>#REF!</v>
      </c>
      <c r="F396" s="59" t="e">
        <f>('Итоговая табл.1чел(все услуги-к'!$F396+('Итоговая табл.1чел(все услуги-к'!$F396*'Таблица вводных'!$G$6))-('Расчет комиссии(Нади)'!$K396+'Таблица вводных'!$E$3+'Таблица вводных'!$F$3)</f>
        <v>#REF!</v>
      </c>
      <c r="G396" s="59" t="e">
        <f>('Итоговая табл.1чел(все услуги-к'!$G396+('Итоговая табл.1чел(все услуги-к'!$G396*'Таблица вводных'!$G$7))-('Расчет комиссии(Нади)'!$K396+'Таблица вводных'!$E$3+'Таблица вводных'!$F$3)</f>
        <v>#REF!</v>
      </c>
      <c r="H396" s="59" t="e">
        <f>'Итоговая табл.1чел(все услуги-к'!$H396-('Расчет комиссии(Нади)'!$K396+'Таблица вводных'!$E$3+'Таблица вводных'!$F$3)</f>
        <v>#REF!</v>
      </c>
      <c r="I396" s="59" t="e">
        <f>('Итоговая табл.1чел(все услуги-к'!$I396+('Итоговая табл.1чел(все услуги-к'!$I396*'Таблица вводных'!$G$9))-('Расчет комиссии(Нади)'!$K396+'Таблица вводных'!$E$3+'Таблица вводных'!$F$3)</f>
        <v>#REF!</v>
      </c>
      <c r="J396" s="13"/>
    </row>
    <row r="397" spans="1:10" ht="13.2" customHeight="1">
      <c r="A397" s="141"/>
      <c r="B397" s="18"/>
      <c r="C397" s="19"/>
      <c r="D397" s="59" t="e">
        <f>(('Итоговая табл.1чел(все услуги-к'!$D397+('Итоговая табл.1чел(все услуги-к'!$D397*'Таблица вводных'!$G$4)))-('Расчет комиссии(Нади)'!$K397+'Таблица вводных'!$E$3+'Таблица вводных'!$F$3)</f>
        <v>#REF!</v>
      </c>
      <c r="E397" s="59" t="e">
        <f>('Итоговая табл.1чел(все услуги-к'!$E397+('Итоговая табл.1чел(все услуги-к'!$E397*'Таблица вводных'!$G$5))-('Расчет комиссии(Нади)'!$K397+'Таблица вводных'!$E$3+'Таблица вводных'!$F$3)</f>
        <v>#REF!</v>
      </c>
      <c r="F397" s="59" t="e">
        <f>('Итоговая табл.1чел(все услуги-к'!$F397+('Итоговая табл.1чел(все услуги-к'!$F397*'Таблица вводных'!$G$6))-('Расчет комиссии(Нади)'!$K397+'Таблица вводных'!$E$3+'Таблица вводных'!$F$3)</f>
        <v>#REF!</v>
      </c>
      <c r="G397" s="59" t="e">
        <f>('Итоговая табл.1чел(все услуги-к'!$G397+('Итоговая табл.1чел(все услуги-к'!$G397*'Таблица вводных'!$G$7))-('Расчет комиссии(Нади)'!$K397+'Таблица вводных'!$E$3+'Таблица вводных'!$F$3)</f>
        <v>#REF!</v>
      </c>
      <c r="H397" s="59" t="e">
        <f>'Итоговая табл.1чел(все услуги-к'!$H397-('Расчет комиссии(Нади)'!$K397+'Таблица вводных'!$E$3+'Таблица вводных'!$F$3)</f>
        <v>#REF!</v>
      </c>
      <c r="I397" s="59" t="e">
        <f>('Итоговая табл.1чел(все услуги-к'!$I397+('Итоговая табл.1чел(все услуги-к'!$I397*'Таблица вводных'!$G$9))-('Расчет комиссии(Нади)'!$K397+'Таблица вводных'!$E$3+'Таблица вводных'!$F$3)</f>
        <v>#REF!</v>
      </c>
      <c r="J397" s="22"/>
    </row>
    <row r="398" spans="1:10" ht="13.2" customHeight="1">
      <c r="A398" s="142" t="s">
        <v>182</v>
      </c>
      <c r="B398" s="5">
        <v>45402</v>
      </c>
      <c r="C398" s="97"/>
      <c r="D398" s="59">
        <f>(('Итоговая табл.1чел(все услуги-к'!$D398+('Итоговая табл.1чел(все услуги-к'!$D398*'Таблица вводных'!$G$4)))-('Расчет комиссии(Нади)'!$K398+'Таблица вводных'!$E$3+'Таблица вводных'!$F$3)</f>
        <v>5.4691640866907703</v>
      </c>
      <c r="E398" s="59">
        <f>('Итоговая табл.1чел(все услуги-к'!$E398+('Итоговая табл.1чел(все услуги-к'!$E398*'Таблица вводных'!$G$5))-('Расчет комиссии(Нади)'!$K398+'Таблица вводных'!$E$3+'Таблица вводных'!$F$3)</f>
        <v>-1.3150859133092299</v>
      </c>
      <c r="F398" s="59">
        <f>('Итоговая табл.1чел(все услуги-к'!$F398+('Итоговая табл.1чел(все услуги-к'!$F398*'Таблица вводных'!$G$6))-('Расчет комиссии(Нади)'!$K398+'Таблица вводных'!$E$3+'Таблица вводных'!$F$3)</f>
        <v>21.52916408669077</v>
      </c>
      <c r="G398" s="59">
        <f>('Итоговая табл.1чел(все услуги-к'!$G398+('Итоговая табл.1чел(все услуги-к'!$G398*'Таблица вводных'!$G$7))-('Расчет комиссии(Нади)'!$K398+'Таблица вводных'!$E$3+'Таблица вводных'!$F$3)</f>
        <v>-2.2308359133092299</v>
      </c>
      <c r="H398" s="59">
        <f>'Итоговая табл.1чел(все услуги-к'!$H398-('Расчет комиссии(Нади)'!$K398+'Таблица вводных'!$E$3+'Таблица вводных'!$F$3)</f>
        <v>-2.2308359133092299</v>
      </c>
      <c r="I398" s="59">
        <f>('Итоговая табл.1чел(все услуги-к'!$I398+('Итоговая табл.1чел(все услуги-к'!$I398*'Таблица вводных'!$G$9))-('Расчет комиссии(Нади)'!$K398+'Таблица вводных'!$E$3+'Таблица вводных'!$F$3)</f>
        <v>-2.2308359133092299</v>
      </c>
      <c r="J398" s="10" t="s">
        <v>183</v>
      </c>
    </row>
    <row r="399" spans="1:10" ht="13.2" customHeight="1">
      <c r="A399" s="140"/>
      <c r="B399" s="5">
        <v>45405</v>
      </c>
      <c r="C399" s="6"/>
      <c r="D399" s="59">
        <f>(('Итоговая табл.1чел(все услуги-к'!$D399+('Итоговая табл.1чел(все услуги-к'!$D399*'Таблица вводных'!$G$4)))-('Расчет комиссии(Нади)'!$K399+'Таблица вводных'!$E$3+'Таблица вводных'!$F$3)</f>
        <v>5.4691640866907703</v>
      </c>
      <c r="E399" s="59">
        <f>('Итоговая табл.1чел(все услуги-к'!$E399+('Итоговая табл.1чел(все услуги-к'!$E399*'Таблица вводных'!$G$5))-('Расчет комиссии(Нади)'!$K399+'Таблица вводных'!$E$3+'Таблица вводных'!$F$3)</f>
        <v>-1.3150859133092299</v>
      </c>
      <c r="F399" s="59">
        <f>('Итоговая табл.1чел(все услуги-к'!$F399+('Итоговая табл.1чел(все услуги-к'!$F399*'Таблица вводных'!$G$6))-('Расчет комиссии(Нади)'!$K399+'Таблица вводных'!$E$3+'Таблица вводных'!$F$3)</f>
        <v>21.52916408669077</v>
      </c>
      <c r="G399" s="59">
        <f>('Итоговая табл.1чел(все услуги-к'!$G399+('Итоговая табл.1чел(все услуги-к'!$G399*'Таблица вводных'!$G$7))-('Расчет комиссии(Нади)'!$K399+'Таблица вводных'!$E$3+'Таблица вводных'!$F$3)</f>
        <v>-2.2308359133092299</v>
      </c>
      <c r="H399" s="59">
        <f>'Итоговая табл.1чел(все услуги-к'!$H399-('Расчет комиссии(Нади)'!$K399+'Таблица вводных'!$E$3+'Таблица вводных'!$F$3)</f>
        <v>-2.2308359133092299</v>
      </c>
      <c r="I399" s="59">
        <f>('Итоговая табл.1чел(все услуги-к'!$I399+('Итоговая табл.1чел(все услуги-к'!$I399*'Таблица вводных'!$G$9))-('Расчет комиссии(Нади)'!$K399+'Таблица вводных'!$E$3+'Таблица вводных'!$F$3)</f>
        <v>-2.2308359133092299</v>
      </c>
      <c r="J399" s="13" t="s">
        <v>183</v>
      </c>
    </row>
    <row r="400" spans="1:10" ht="13.2" customHeight="1">
      <c r="A400" s="140"/>
      <c r="B400" s="5">
        <v>45409</v>
      </c>
      <c r="C400" s="15"/>
      <c r="D400" s="59">
        <f>(('Итоговая табл.1чел(все услуги-к'!$D400+('Итоговая табл.1чел(все услуги-к'!$D400*'Таблица вводных'!$G$4)))-('Расчет комиссии(Нади)'!$K400+'Таблица вводных'!$E$3+'Таблица вводных'!$F$3)</f>
        <v>5.4691640866907703</v>
      </c>
      <c r="E400" s="59">
        <f>('Итоговая табл.1чел(все услуги-к'!$E400+('Итоговая табл.1чел(все услуги-к'!$E400*'Таблица вводных'!$G$5))-('Расчет комиссии(Нади)'!$K400+'Таблица вводных'!$E$3+'Таблица вводных'!$F$3)</f>
        <v>-1.3150859133092299</v>
      </c>
      <c r="F400" s="59">
        <f>('Итоговая табл.1чел(все услуги-к'!$F400+('Итоговая табл.1чел(все услуги-к'!$F400*'Таблица вводных'!$G$6))-('Расчет комиссии(Нади)'!$K400+'Таблица вводных'!$E$3+'Таблица вводных'!$F$3)</f>
        <v>21.52916408669077</v>
      </c>
      <c r="G400" s="59">
        <f>('Итоговая табл.1чел(все услуги-к'!$G400+('Итоговая табл.1чел(все услуги-к'!$G400*'Таблица вводных'!$G$7))-('Расчет комиссии(Нади)'!$K400+'Таблица вводных'!$E$3+'Таблица вводных'!$F$3)</f>
        <v>-2.2308359133092299</v>
      </c>
      <c r="H400" s="59">
        <f>'Итоговая табл.1чел(все услуги-к'!$H400-('Расчет комиссии(Нади)'!$K400+'Таблица вводных'!$E$3+'Таблица вводных'!$F$3)</f>
        <v>-2.2308359133092299</v>
      </c>
      <c r="I400" s="59">
        <f>('Итоговая табл.1чел(все услуги-к'!$I400+('Итоговая табл.1чел(все услуги-к'!$I400*'Таблица вводных'!$G$9))-('Расчет комиссии(Нади)'!$K400+'Таблица вводных'!$E$3+'Таблица вводных'!$F$3)</f>
        <v>-2.2308359133092299</v>
      </c>
      <c r="J400" s="13" t="s">
        <v>183</v>
      </c>
    </row>
    <row r="401" spans="1:10" ht="13.2" customHeight="1">
      <c r="A401" s="140"/>
      <c r="B401" s="5">
        <v>45412</v>
      </c>
      <c r="C401" s="6"/>
      <c r="D401" s="59">
        <f>(('Итоговая табл.1чел(все услуги-к'!$D401+('Итоговая табл.1чел(все услуги-к'!$D401*'Таблица вводных'!$G$4)))-('Расчет комиссии(Нади)'!$K401+'Таблица вводных'!$E$3+'Таблица вводных'!$F$3)</f>
        <v>5.4691640866907703</v>
      </c>
      <c r="E401" s="59">
        <f>('Итоговая табл.1чел(все услуги-к'!$E401+('Итоговая табл.1чел(все услуги-к'!$E401*'Таблица вводных'!$G$5))-('Расчет комиссии(Нади)'!$K401+'Таблица вводных'!$E$3+'Таблица вводных'!$F$3)</f>
        <v>-1.3150859133092299</v>
      </c>
      <c r="F401" s="59">
        <f>('Итоговая табл.1чел(все услуги-к'!$F401+('Итоговая табл.1чел(все услуги-к'!$F401*'Таблица вводных'!$G$6))-('Расчет комиссии(Нади)'!$K401+'Таблица вводных'!$E$3+'Таблица вводных'!$F$3)</f>
        <v>21.52916408669077</v>
      </c>
      <c r="G401" s="59">
        <f>('Итоговая табл.1чел(все услуги-к'!$G401+('Итоговая табл.1чел(все услуги-к'!$G401*'Таблица вводных'!$G$7))-('Расчет комиссии(Нади)'!$K401+'Таблица вводных'!$E$3+'Таблица вводных'!$F$3)</f>
        <v>-2.2308359133092299</v>
      </c>
      <c r="H401" s="59">
        <f>'Итоговая табл.1чел(все услуги-к'!$H401-('Расчет комиссии(Нади)'!$K401+'Таблица вводных'!$E$3+'Таблица вводных'!$F$3)</f>
        <v>-2.2308359133092299</v>
      </c>
      <c r="I401" s="59">
        <f>('Итоговая табл.1чел(все услуги-к'!$I401+('Итоговая табл.1чел(все услуги-к'!$I401*'Таблица вводных'!$G$9))-('Расчет комиссии(Нади)'!$K401+'Таблица вводных'!$E$3+'Таблица вводных'!$F$3)</f>
        <v>-2.2308359133092299</v>
      </c>
      <c r="J401" s="13" t="s">
        <v>183</v>
      </c>
    </row>
    <row r="402" spans="1:10" ht="13.2" customHeight="1">
      <c r="A402" s="140"/>
      <c r="B402" s="5">
        <v>45416</v>
      </c>
      <c r="C402" s="15"/>
      <c r="D402" s="59">
        <f>(('Итоговая табл.1чел(все услуги-к'!$D402+('Итоговая табл.1чел(все услуги-к'!$D402*'Таблица вводных'!$G$4)))-('Расчет комиссии(Нади)'!$K402+'Таблица вводных'!$E$3+'Таблица вводных'!$F$3)</f>
        <v>5.4691640866907703</v>
      </c>
      <c r="E402" s="59">
        <f>('Итоговая табл.1чел(все услуги-к'!$E402+('Итоговая табл.1чел(все услуги-к'!$E402*'Таблица вводных'!$G$5))-('Расчет комиссии(Нади)'!$K402+'Таблица вводных'!$E$3+'Таблица вводных'!$F$3)</f>
        <v>-1.3150859133092299</v>
      </c>
      <c r="F402" s="59">
        <f>('Итоговая табл.1чел(все услуги-к'!$F402+('Итоговая табл.1чел(все услуги-к'!$F402*'Таблица вводных'!$G$6))-('Расчет комиссии(Нади)'!$K402+'Таблица вводных'!$E$3+'Таблица вводных'!$F$3)</f>
        <v>21.52916408669077</v>
      </c>
      <c r="G402" s="59">
        <f>('Итоговая табл.1чел(все услуги-к'!$G402+('Итоговая табл.1чел(все услуги-к'!$G402*'Таблица вводных'!$G$7))-('Расчет комиссии(Нади)'!$K402+'Таблица вводных'!$E$3+'Таблица вводных'!$F$3)</f>
        <v>-2.2308359133092299</v>
      </c>
      <c r="H402" s="59">
        <f>'Итоговая табл.1чел(все услуги-к'!$H402-('Расчет комиссии(Нади)'!$K402+'Таблица вводных'!$E$3+'Таблица вводных'!$F$3)</f>
        <v>-2.2308359133092299</v>
      </c>
      <c r="I402" s="59">
        <f>('Итоговая табл.1чел(все услуги-к'!$I402+('Итоговая табл.1чел(все услуги-к'!$I402*'Таблица вводных'!$G$9))-('Расчет комиссии(Нади)'!$K402+'Таблица вводных'!$E$3+'Таблица вводных'!$F$3)</f>
        <v>-2.2308359133092299</v>
      </c>
      <c r="J402" s="13" t="s">
        <v>183</v>
      </c>
    </row>
    <row r="403" spans="1:10" ht="13.2" customHeight="1">
      <c r="A403" s="140"/>
      <c r="B403" s="5">
        <v>45419</v>
      </c>
      <c r="C403" s="15"/>
      <c r="D403" s="59">
        <f>(('Итоговая табл.1чел(все услуги-к'!$D403+('Итоговая табл.1чел(все услуги-к'!$D403*'Таблица вводных'!$G$4)))-('Расчет комиссии(Нади)'!$K403+'Таблица вводных'!$E$3+'Таблица вводных'!$F$3)</f>
        <v>5.4691640866907703</v>
      </c>
      <c r="E403" s="59">
        <f>('Итоговая табл.1чел(все услуги-к'!$E403+('Итоговая табл.1чел(все услуги-к'!$E403*'Таблица вводных'!$G$5))-('Расчет комиссии(Нади)'!$K403+'Таблица вводных'!$E$3+'Таблица вводных'!$F$3)</f>
        <v>-1.3150859133092299</v>
      </c>
      <c r="F403" s="59">
        <f>('Итоговая табл.1чел(все услуги-к'!$F403+('Итоговая табл.1чел(все услуги-к'!$F403*'Таблица вводных'!$G$6))-('Расчет комиссии(Нади)'!$K403+'Таблица вводных'!$E$3+'Таблица вводных'!$F$3)</f>
        <v>21.52916408669077</v>
      </c>
      <c r="G403" s="59">
        <f>('Итоговая табл.1чел(все услуги-к'!$G403+('Итоговая табл.1чел(все услуги-к'!$G403*'Таблица вводных'!$G$7))-('Расчет комиссии(Нади)'!$K403+'Таблица вводных'!$E$3+'Таблица вводных'!$F$3)</f>
        <v>-2.2308359133092299</v>
      </c>
      <c r="H403" s="59">
        <f>'Итоговая табл.1чел(все услуги-к'!$H403-('Расчет комиссии(Нади)'!$K403+'Таблица вводных'!$E$3+'Таблица вводных'!$F$3)</f>
        <v>-2.2308359133092299</v>
      </c>
      <c r="I403" s="59">
        <f>('Итоговая табл.1чел(все услуги-к'!$I403+('Итоговая табл.1чел(все услуги-к'!$I403*'Таблица вводных'!$G$9))-('Расчет комиссии(Нади)'!$K403+'Таблица вводных'!$E$3+'Таблица вводных'!$F$3)</f>
        <v>-2.2308359133092299</v>
      </c>
      <c r="J403" s="13" t="s">
        <v>183</v>
      </c>
    </row>
    <row r="404" spans="1:10" ht="13.2" customHeight="1">
      <c r="A404" s="140"/>
      <c r="B404" s="5">
        <v>45423</v>
      </c>
      <c r="C404" s="15"/>
      <c r="D404" s="59">
        <f>(('Итоговая табл.1чел(все услуги-к'!$D404+('Итоговая табл.1чел(все услуги-к'!$D404*'Таблица вводных'!$G$4)))-('Расчет комиссии(Нади)'!$K404+'Таблица вводных'!$E$3+'Таблица вводных'!$F$3)</f>
        <v>5.4691640866907703</v>
      </c>
      <c r="E404" s="59">
        <f>('Итоговая табл.1чел(все услуги-к'!$E404+('Итоговая табл.1чел(все услуги-к'!$E404*'Таблица вводных'!$G$5))-('Расчет комиссии(Нади)'!$K404+'Таблица вводных'!$E$3+'Таблица вводных'!$F$3)</f>
        <v>-1.3150859133092299</v>
      </c>
      <c r="F404" s="59">
        <f>('Итоговая табл.1чел(все услуги-к'!$F404+('Итоговая табл.1чел(все услуги-к'!$F404*'Таблица вводных'!$G$6))-('Расчет комиссии(Нади)'!$K404+'Таблица вводных'!$E$3+'Таблица вводных'!$F$3)</f>
        <v>21.52916408669077</v>
      </c>
      <c r="G404" s="59">
        <f>('Итоговая табл.1чел(все услуги-к'!$G404+('Итоговая табл.1чел(все услуги-к'!$G404*'Таблица вводных'!$G$7))-('Расчет комиссии(Нади)'!$K404+'Таблица вводных'!$E$3+'Таблица вводных'!$F$3)</f>
        <v>-2.2308359133092299</v>
      </c>
      <c r="H404" s="59">
        <f>'Итоговая табл.1чел(все услуги-к'!$H404-('Расчет комиссии(Нади)'!$K404+'Таблица вводных'!$E$3+'Таблица вводных'!$F$3)</f>
        <v>-2.2308359133092299</v>
      </c>
      <c r="I404" s="59">
        <f>('Итоговая табл.1чел(все услуги-к'!$I404+('Итоговая табл.1чел(все услуги-к'!$I404*'Таблица вводных'!$G$9))-('Расчет комиссии(Нади)'!$K404+'Таблица вводных'!$E$3+'Таблица вводных'!$F$3)</f>
        <v>-2.2308359133092299</v>
      </c>
      <c r="J404" s="13" t="s">
        <v>183</v>
      </c>
    </row>
    <row r="405" spans="1:10" ht="13.2" customHeight="1">
      <c r="A405" s="140"/>
      <c r="B405" s="5">
        <v>45426</v>
      </c>
      <c r="C405" s="6"/>
      <c r="D405" s="59">
        <f>(('Итоговая табл.1чел(все услуги-к'!$D405+('Итоговая табл.1чел(все услуги-к'!$D405*'Таблица вводных'!$G$4)))-('Расчет комиссии(Нади)'!$K405+'Таблица вводных'!$E$3+'Таблица вводных'!$F$3)</f>
        <v>5.4691640866907703</v>
      </c>
      <c r="E405" s="59">
        <f>('Итоговая табл.1чел(все услуги-к'!$E405+('Итоговая табл.1чел(все услуги-к'!$E405*'Таблица вводных'!$G$5))-('Расчет комиссии(Нади)'!$K405+'Таблица вводных'!$E$3+'Таблица вводных'!$F$3)</f>
        <v>-1.3150859133092299</v>
      </c>
      <c r="F405" s="59">
        <f>('Итоговая табл.1чел(все услуги-к'!$F405+('Итоговая табл.1чел(все услуги-к'!$F405*'Таблица вводных'!$G$6))-('Расчет комиссии(Нади)'!$K405+'Таблица вводных'!$E$3+'Таблица вводных'!$F$3)</f>
        <v>21.52916408669077</v>
      </c>
      <c r="G405" s="59">
        <f>('Итоговая табл.1чел(все услуги-к'!$G405+('Итоговая табл.1чел(все услуги-к'!$G405*'Таблица вводных'!$G$7))-('Расчет комиссии(Нади)'!$K405+'Таблица вводных'!$E$3+'Таблица вводных'!$F$3)</f>
        <v>-2.2308359133092299</v>
      </c>
      <c r="H405" s="59">
        <f>'Итоговая табл.1чел(все услуги-к'!$H405-('Расчет комиссии(Нади)'!$K405+'Таблица вводных'!$E$3+'Таблица вводных'!$F$3)</f>
        <v>-2.2308359133092299</v>
      </c>
      <c r="I405" s="59">
        <f>('Итоговая табл.1чел(все услуги-к'!$I405+('Итоговая табл.1чел(все услуги-к'!$I405*'Таблица вводных'!$G$9))-('Расчет комиссии(Нади)'!$K405+'Таблица вводных'!$E$3+'Таблица вводных'!$F$3)</f>
        <v>-2.2308359133092299</v>
      </c>
      <c r="J405" s="13" t="s">
        <v>183</v>
      </c>
    </row>
    <row r="406" spans="1:10" ht="13.2" customHeight="1">
      <c r="A406" s="140"/>
      <c r="B406" s="5">
        <v>45430</v>
      </c>
      <c r="C406" s="15"/>
      <c r="D406" s="59">
        <f>(('Итоговая табл.1чел(все услуги-к'!$D406+('Итоговая табл.1чел(все услуги-к'!$D406*'Таблица вводных'!$G$4)))-('Расчет комиссии(Нади)'!$K406+'Таблица вводных'!$E$3+'Таблица вводных'!$F$3)</f>
        <v>5.4691640866907703</v>
      </c>
      <c r="E406" s="59">
        <f>('Итоговая табл.1чел(все услуги-к'!$E406+('Итоговая табл.1чел(все услуги-к'!$E406*'Таблица вводных'!$G$5))-('Расчет комиссии(Нади)'!$K406+'Таблица вводных'!$E$3+'Таблица вводных'!$F$3)</f>
        <v>-1.3150859133092299</v>
      </c>
      <c r="F406" s="59">
        <f>('Итоговая табл.1чел(все услуги-к'!$F406+('Итоговая табл.1чел(все услуги-к'!$F406*'Таблица вводных'!$G$6))-('Расчет комиссии(Нади)'!$K406+'Таблица вводных'!$E$3+'Таблица вводных'!$F$3)</f>
        <v>21.52916408669077</v>
      </c>
      <c r="G406" s="59">
        <f>('Итоговая табл.1чел(все услуги-к'!$G406+('Итоговая табл.1чел(все услуги-к'!$G406*'Таблица вводных'!$G$7))-('Расчет комиссии(Нади)'!$K406+'Таблица вводных'!$E$3+'Таблица вводных'!$F$3)</f>
        <v>-2.2308359133092299</v>
      </c>
      <c r="H406" s="59">
        <f>'Итоговая табл.1чел(все услуги-к'!$H406-('Расчет комиссии(Нади)'!$K406+'Таблица вводных'!$E$3+'Таблица вводных'!$F$3)</f>
        <v>-2.2308359133092299</v>
      </c>
      <c r="I406" s="59">
        <f>('Итоговая табл.1чел(все услуги-к'!$I406+('Итоговая табл.1чел(все услуги-к'!$I406*'Таблица вводных'!$G$9))-('Расчет комиссии(Нади)'!$K406+'Таблица вводных'!$E$3+'Таблица вводных'!$F$3)</f>
        <v>-2.2308359133092299</v>
      </c>
      <c r="J406" s="13" t="s">
        <v>183</v>
      </c>
    </row>
    <row r="407" spans="1:10" ht="13.2" customHeight="1">
      <c r="A407" s="140"/>
      <c r="B407" s="5">
        <v>45433</v>
      </c>
      <c r="C407" s="15"/>
      <c r="D407" s="59">
        <f>(('Итоговая табл.1чел(все услуги-к'!$D407+('Итоговая табл.1чел(все услуги-к'!$D407*'Таблица вводных'!$G$4)))-('Расчет комиссии(Нади)'!$K407+'Таблица вводных'!$E$3+'Таблица вводных'!$F$3)</f>
        <v>5.4691640866907703</v>
      </c>
      <c r="E407" s="59">
        <f>('Итоговая табл.1чел(все услуги-к'!$E407+('Итоговая табл.1чел(все услуги-к'!$E407*'Таблица вводных'!$G$5))-('Расчет комиссии(Нади)'!$K407+'Таблица вводных'!$E$3+'Таблица вводных'!$F$3)</f>
        <v>-1.3150859133092299</v>
      </c>
      <c r="F407" s="59">
        <f>('Итоговая табл.1чел(все услуги-к'!$F407+('Итоговая табл.1чел(все услуги-к'!$F407*'Таблица вводных'!$G$6))-('Расчет комиссии(Нади)'!$K407+'Таблица вводных'!$E$3+'Таблица вводных'!$F$3)</f>
        <v>21.52916408669077</v>
      </c>
      <c r="G407" s="59">
        <f>('Итоговая табл.1чел(все услуги-к'!$G407+('Итоговая табл.1чел(все услуги-к'!$G407*'Таблица вводных'!$G$7))-('Расчет комиссии(Нади)'!$K407+'Таблица вводных'!$E$3+'Таблица вводных'!$F$3)</f>
        <v>-2.2308359133092299</v>
      </c>
      <c r="H407" s="59">
        <f>'Итоговая табл.1чел(все услуги-к'!$H407-('Расчет комиссии(Нади)'!$K407+'Таблица вводных'!$E$3+'Таблица вводных'!$F$3)</f>
        <v>-2.2308359133092299</v>
      </c>
      <c r="I407" s="59">
        <f>('Итоговая табл.1чел(все услуги-к'!$I407+('Итоговая табл.1чел(все услуги-к'!$I407*'Таблица вводных'!$G$9))-('Расчет комиссии(Нади)'!$K407+'Таблица вводных'!$E$3+'Таблица вводных'!$F$3)</f>
        <v>-2.2308359133092299</v>
      </c>
      <c r="J407" s="13" t="s">
        <v>183</v>
      </c>
    </row>
    <row r="408" spans="1:10" ht="13.2" customHeight="1">
      <c r="A408" s="140"/>
      <c r="B408" s="5">
        <v>45437</v>
      </c>
      <c r="C408" s="6"/>
      <c r="D408" s="59">
        <f>(('Итоговая табл.1чел(все услуги-к'!$D408+('Итоговая табл.1чел(все услуги-к'!$D408*'Таблица вводных'!$G$4)))-('Расчет комиссии(Нади)'!$K408+'Таблица вводных'!$E$3+'Таблица вводных'!$F$3)</f>
        <v>5.4691640866907703</v>
      </c>
      <c r="E408" s="59">
        <f>('Итоговая табл.1чел(все услуги-к'!$E408+('Итоговая табл.1чел(все услуги-к'!$E408*'Таблица вводных'!$G$5))-('Расчет комиссии(Нади)'!$K408+'Таблица вводных'!$E$3+'Таблица вводных'!$F$3)</f>
        <v>-1.3150859133092299</v>
      </c>
      <c r="F408" s="59">
        <f>('Итоговая табл.1чел(все услуги-к'!$F408+('Итоговая табл.1чел(все услуги-к'!$F408*'Таблица вводных'!$G$6))-('Расчет комиссии(Нади)'!$K408+'Таблица вводных'!$E$3+'Таблица вводных'!$F$3)</f>
        <v>21.52916408669077</v>
      </c>
      <c r="G408" s="59">
        <f>('Итоговая табл.1чел(все услуги-к'!$G408+('Итоговая табл.1чел(все услуги-к'!$G408*'Таблица вводных'!$G$7))-('Расчет комиссии(Нади)'!$K408+'Таблица вводных'!$E$3+'Таблица вводных'!$F$3)</f>
        <v>-2.2308359133092299</v>
      </c>
      <c r="H408" s="59">
        <f>'Итоговая табл.1чел(все услуги-к'!$H408-('Расчет комиссии(Нади)'!$K408+'Таблица вводных'!$E$3+'Таблица вводных'!$F$3)</f>
        <v>-2.2308359133092299</v>
      </c>
      <c r="I408" s="59">
        <f>('Итоговая табл.1чел(все услуги-к'!$I408+('Итоговая табл.1чел(все услуги-к'!$I408*'Таблица вводных'!$G$9))-('Расчет комиссии(Нади)'!$K408+'Таблица вводных'!$E$3+'Таблица вводных'!$F$3)</f>
        <v>-2.2308359133092299</v>
      </c>
      <c r="J408" s="13" t="s">
        <v>183</v>
      </c>
    </row>
    <row r="409" spans="1:10" ht="13.2" customHeight="1">
      <c r="A409" s="140"/>
      <c r="B409" s="5">
        <v>45440</v>
      </c>
      <c r="C409" s="15"/>
      <c r="D409" s="59">
        <f>(('Итоговая табл.1чел(все услуги-к'!$D409+('Итоговая табл.1чел(все услуги-к'!$D409*'Таблица вводных'!$G$4)))-('Расчет комиссии(Нади)'!$K409+'Таблица вводных'!$E$3+'Таблица вводных'!$F$3)</f>
        <v>5.4691640866907703</v>
      </c>
      <c r="E409" s="59">
        <f>('Итоговая табл.1чел(все услуги-к'!$E409+('Итоговая табл.1чел(все услуги-к'!$E409*'Таблица вводных'!$G$5))-('Расчет комиссии(Нади)'!$K409+'Таблица вводных'!$E$3+'Таблица вводных'!$F$3)</f>
        <v>-1.3150859133092299</v>
      </c>
      <c r="F409" s="59">
        <f>('Итоговая табл.1чел(все услуги-к'!$F409+('Итоговая табл.1чел(все услуги-к'!$F409*'Таблица вводных'!$G$6))-('Расчет комиссии(Нади)'!$K409+'Таблица вводных'!$E$3+'Таблица вводных'!$F$3)</f>
        <v>21.52916408669077</v>
      </c>
      <c r="G409" s="59">
        <f>('Итоговая табл.1чел(все услуги-к'!$G409+('Итоговая табл.1чел(все услуги-к'!$G409*'Таблица вводных'!$G$7))-('Расчет комиссии(Нади)'!$K409+'Таблица вводных'!$E$3+'Таблица вводных'!$F$3)</f>
        <v>-2.2308359133092299</v>
      </c>
      <c r="H409" s="59">
        <f>'Итоговая табл.1чел(все услуги-к'!$H409-('Расчет комиссии(Нади)'!$K409+'Таблица вводных'!$E$3+'Таблица вводных'!$F$3)</f>
        <v>-2.2308359133092299</v>
      </c>
      <c r="I409" s="59">
        <f>('Итоговая табл.1чел(все услуги-к'!$I409+('Итоговая табл.1чел(все услуги-к'!$I409*'Таблица вводных'!$G$9))-('Расчет комиссии(Нади)'!$K409+'Таблица вводных'!$E$3+'Таблица вводных'!$F$3)</f>
        <v>-2.2308359133092299</v>
      </c>
      <c r="J409" s="13" t="s">
        <v>183</v>
      </c>
    </row>
    <row r="410" spans="1:10" ht="13.2" customHeight="1">
      <c r="A410" s="140"/>
      <c r="B410" s="5"/>
      <c r="C410" s="6"/>
      <c r="D410" s="59">
        <f>(('Итоговая табл.1чел(все услуги-к'!$D410+('Итоговая табл.1чел(все услуги-к'!$D410*'Таблица вводных'!$G$4)))-('Расчет комиссии(Нади)'!$K410+'Таблица вводных'!$E$3+'Таблица вводных'!$F$3)</f>
        <v>5.4691640866907703</v>
      </c>
      <c r="E410" s="59">
        <f>('Итоговая табл.1чел(все услуги-к'!$E410+('Итоговая табл.1чел(все услуги-к'!$E410*'Таблица вводных'!$G$5))-('Расчет комиссии(Нади)'!$K410+'Таблица вводных'!$E$3+'Таблица вводных'!$F$3)</f>
        <v>-1.3150859133092299</v>
      </c>
      <c r="F410" s="59">
        <f>('Итоговая табл.1чел(все услуги-к'!$F410+('Итоговая табл.1чел(все услуги-к'!$F410*'Таблица вводных'!$G$6))-('Расчет комиссии(Нади)'!$K410+'Таблица вводных'!$E$3+'Таблица вводных'!$F$3)</f>
        <v>21.52916408669077</v>
      </c>
      <c r="G410" s="59">
        <f>('Итоговая табл.1чел(все услуги-к'!$G410+('Итоговая табл.1чел(все услуги-к'!$G410*'Таблица вводных'!$G$7))-('Расчет комиссии(Нади)'!$K410+'Таблица вводных'!$E$3+'Таблица вводных'!$F$3)</f>
        <v>-2.2308359133092299</v>
      </c>
      <c r="H410" s="59">
        <f>'Итоговая табл.1чел(все услуги-к'!$H410-('Расчет комиссии(Нади)'!$K410+'Таблица вводных'!$E$3+'Таблица вводных'!$F$3)</f>
        <v>-2.2308359133092299</v>
      </c>
      <c r="I410" s="59">
        <f>('Итоговая табл.1чел(все услуги-к'!$I410+('Итоговая табл.1чел(все услуги-к'!$I410*'Таблица вводных'!$G$9))-('Расчет комиссии(Нади)'!$K410+'Таблица вводных'!$E$3+'Таблица вводных'!$F$3)</f>
        <v>-2.2308359133092299</v>
      </c>
      <c r="J410" s="13" t="s">
        <v>183</v>
      </c>
    </row>
    <row r="411" spans="1:10" ht="13.2" customHeight="1">
      <c r="A411" s="140"/>
      <c r="B411" s="5"/>
      <c r="C411" s="6"/>
      <c r="D411" s="59">
        <f>(('Итоговая табл.1чел(все услуги-к'!$D411+('Итоговая табл.1чел(все услуги-к'!$D411*'Таблица вводных'!$G$4)))-('Расчет комиссии(Нади)'!$K411+'Таблица вводных'!$E$3+'Таблица вводных'!$F$3)</f>
        <v>5.4691640866907703</v>
      </c>
      <c r="E411" s="59">
        <f>('Итоговая табл.1чел(все услуги-к'!$E411+('Итоговая табл.1чел(все услуги-к'!$E411*'Таблица вводных'!$G$5))-('Расчет комиссии(Нади)'!$K411+'Таблица вводных'!$E$3+'Таблица вводных'!$F$3)</f>
        <v>-1.3150859133092299</v>
      </c>
      <c r="F411" s="59">
        <f>('Итоговая табл.1чел(все услуги-к'!$F411+('Итоговая табл.1чел(все услуги-к'!$F411*'Таблица вводных'!$G$6))-('Расчет комиссии(Нади)'!$K411+'Таблица вводных'!$E$3+'Таблица вводных'!$F$3)</f>
        <v>21.52916408669077</v>
      </c>
      <c r="G411" s="59">
        <f>('Итоговая табл.1чел(все услуги-к'!$G411+('Итоговая табл.1чел(все услуги-к'!$G411*'Таблица вводных'!$G$7))-('Расчет комиссии(Нади)'!$K411+'Таблица вводных'!$E$3+'Таблица вводных'!$F$3)</f>
        <v>-2.2308359133092299</v>
      </c>
      <c r="H411" s="59">
        <f>'Итоговая табл.1чел(все услуги-к'!$H411-('Расчет комиссии(Нади)'!$K411+'Таблица вводных'!$E$3+'Таблица вводных'!$F$3)</f>
        <v>-2.2308359133092299</v>
      </c>
      <c r="I411" s="59">
        <f>('Итоговая табл.1чел(все услуги-к'!$I411+('Итоговая табл.1чел(все услуги-к'!$I411*'Таблица вводных'!$G$9))-('Расчет комиссии(Нади)'!$K411+'Таблица вводных'!$E$3+'Таблица вводных'!$F$3)</f>
        <v>-2.2308359133092299</v>
      </c>
      <c r="J411" s="13" t="s">
        <v>183</v>
      </c>
    </row>
    <row r="412" spans="1:10" ht="13.2" customHeight="1">
      <c r="A412" s="140"/>
      <c r="B412" s="5"/>
      <c r="C412" s="15"/>
      <c r="D412" s="59">
        <f>(('Итоговая табл.1чел(все услуги-к'!$D412+('Итоговая табл.1чел(все услуги-к'!$D412*'Таблица вводных'!$G$4)))-('Расчет комиссии(Нади)'!$K412+'Таблица вводных'!$E$3+'Таблица вводных'!$F$3)</f>
        <v>5.4691640866907703</v>
      </c>
      <c r="E412" s="59">
        <f>('Итоговая табл.1чел(все услуги-к'!$E412+('Итоговая табл.1чел(все услуги-к'!$E412*'Таблица вводных'!$G$5))-('Расчет комиссии(Нади)'!$K412+'Таблица вводных'!$E$3+'Таблица вводных'!$F$3)</f>
        <v>-1.3150859133092299</v>
      </c>
      <c r="F412" s="59">
        <f>('Итоговая табл.1чел(все услуги-к'!$F412+('Итоговая табл.1чел(все услуги-к'!$F412*'Таблица вводных'!$G$6))-('Расчет комиссии(Нади)'!$K412+'Таблица вводных'!$E$3+'Таблица вводных'!$F$3)</f>
        <v>21.52916408669077</v>
      </c>
      <c r="G412" s="59">
        <f>('Итоговая табл.1чел(все услуги-к'!$G412+('Итоговая табл.1чел(все услуги-к'!$G412*'Таблица вводных'!$G$7))-('Расчет комиссии(Нади)'!$K412+'Таблица вводных'!$E$3+'Таблица вводных'!$F$3)</f>
        <v>-2.2308359133092299</v>
      </c>
      <c r="H412" s="59">
        <f>'Итоговая табл.1чел(все услуги-к'!$H412-('Расчет комиссии(Нади)'!$K412+'Таблица вводных'!$E$3+'Таблица вводных'!$F$3)</f>
        <v>-2.2308359133092299</v>
      </c>
      <c r="I412" s="59">
        <f>('Итоговая табл.1чел(все услуги-к'!$I412+('Итоговая табл.1чел(все услуги-к'!$I412*'Таблица вводных'!$G$9))-('Расчет комиссии(Нади)'!$K412+'Таблица вводных'!$E$3+'Таблица вводных'!$F$3)</f>
        <v>-2.2308359133092299</v>
      </c>
      <c r="J412" s="13" t="s">
        <v>183</v>
      </c>
    </row>
    <row r="413" spans="1:10" ht="13.2" customHeight="1">
      <c r="A413" s="140"/>
      <c r="B413" s="5"/>
      <c r="C413" s="6"/>
      <c r="D413" s="59">
        <f>(('Итоговая табл.1чел(все услуги-к'!$D413+('Итоговая табл.1чел(все услуги-к'!$D413*'Таблица вводных'!$G$4)))-('Расчет комиссии(Нади)'!$K413+'Таблица вводных'!$E$3+'Таблица вводных'!$F$3)</f>
        <v>5.4691640866907703</v>
      </c>
      <c r="E413" s="59">
        <f>('Итоговая табл.1чел(все услуги-к'!$E413+('Итоговая табл.1чел(все услуги-к'!$E413*'Таблица вводных'!$G$5))-('Расчет комиссии(Нади)'!$K413+'Таблица вводных'!$E$3+'Таблица вводных'!$F$3)</f>
        <v>-1.3150859133092299</v>
      </c>
      <c r="F413" s="59">
        <f>('Итоговая табл.1чел(все услуги-к'!$F413+('Итоговая табл.1чел(все услуги-к'!$F413*'Таблица вводных'!$G$6))-('Расчет комиссии(Нади)'!$K413+'Таблица вводных'!$E$3+'Таблица вводных'!$F$3)</f>
        <v>21.52916408669077</v>
      </c>
      <c r="G413" s="59">
        <f>('Итоговая табл.1чел(все услуги-к'!$G413+('Итоговая табл.1чел(все услуги-к'!$G413*'Таблица вводных'!$G$7))-('Расчет комиссии(Нади)'!$K413+'Таблица вводных'!$E$3+'Таблица вводных'!$F$3)</f>
        <v>-2.2308359133092299</v>
      </c>
      <c r="H413" s="59">
        <f>'Итоговая табл.1чел(все услуги-к'!$H413-('Расчет комиссии(Нади)'!$K413+'Таблица вводных'!$E$3+'Таблица вводных'!$F$3)</f>
        <v>-2.2308359133092299</v>
      </c>
      <c r="I413" s="59">
        <f>('Итоговая табл.1чел(все услуги-к'!$I413+('Итоговая табл.1чел(все услуги-к'!$I413*'Таблица вводных'!$G$9))-('Расчет комиссии(Нади)'!$K413+'Таблица вводных'!$E$3+'Таблица вводных'!$F$3)</f>
        <v>-2.2308359133092299</v>
      </c>
      <c r="J413" s="13" t="s">
        <v>183</v>
      </c>
    </row>
    <row r="414" spans="1:10" ht="13.2" customHeight="1">
      <c r="A414" s="140"/>
      <c r="B414" s="5"/>
      <c r="C414" s="15"/>
      <c r="D414" s="59">
        <f>(('Итоговая табл.1чел(все услуги-к'!$D414+('Итоговая табл.1чел(все услуги-к'!$D414*'Таблица вводных'!$G$4)))-('Расчет комиссии(Нади)'!$K414+'Таблица вводных'!$E$3+'Таблица вводных'!$F$3)</f>
        <v>5.4691640866907703</v>
      </c>
      <c r="E414" s="59">
        <f>('Итоговая табл.1чел(все услуги-к'!$E414+('Итоговая табл.1чел(все услуги-к'!$E414*'Таблица вводных'!$G$5))-('Расчет комиссии(Нади)'!$K414+'Таблица вводных'!$E$3+'Таблица вводных'!$F$3)</f>
        <v>-1.3150859133092299</v>
      </c>
      <c r="F414" s="59">
        <f>('Итоговая табл.1чел(все услуги-к'!$F414+('Итоговая табл.1чел(все услуги-к'!$F414*'Таблица вводных'!$G$6))-('Расчет комиссии(Нади)'!$K414+'Таблица вводных'!$E$3+'Таблица вводных'!$F$3)</f>
        <v>21.52916408669077</v>
      </c>
      <c r="G414" s="59">
        <f>('Итоговая табл.1чел(все услуги-к'!$G414+('Итоговая табл.1чел(все услуги-к'!$G414*'Таблица вводных'!$G$7))-('Расчет комиссии(Нади)'!$K414+'Таблица вводных'!$E$3+'Таблица вводных'!$F$3)</f>
        <v>-2.2308359133092299</v>
      </c>
      <c r="H414" s="59">
        <f>'Итоговая табл.1чел(все услуги-к'!$H414-('Расчет комиссии(Нади)'!$K414+'Таблица вводных'!$E$3+'Таблица вводных'!$F$3)</f>
        <v>-2.2308359133092299</v>
      </c>
      <c r="I414" s="59">
        <f>('Итоговая табл.1чел(все услуги-к'!$I414+('Итоговая табл.1чел(все услуги-к'!$I414*'Таблица вводных'!$G$9))-('Расчет комиссии(Нади)'!$K414+'Таблица вводных'!$E$3+'Таблица вводных'!$F$3)</f>
        <v>-2.2308359133092299</v>
      </c>
      <c r="J414" s="13" t="s">
        <v>183</v>
      </c>
    </row>
    <row r="415" spans="1:10" ht="13.2" customHeight="1">
      <c r="A415" s="141"/>
      <c r="B415" s="18"/>
      <c r="C415" s="19"/>
      <c r="D415" s="59">
        <f>(('Итоговая табл.1чел(все услуги-к'!$D415+('Итоговая табл.1чел(все услуги-к'!$D415*'Таблица вводных'!$G$4)))-('Расчет комиссии(Нади)'!$K415+'Таблица вводных'!$E$3+'Таблица вводных'!$F$3)</f>
        <v>5.4691640866907703</v>
      </c>
      <c r="E415" s="59">
        <f>('Итоговая табл.1чел(все услуги-к'!$E415+('Итоговая табл.1чел(все услуги-к'!$E415*'Таблица вводных'!$G$5))-('Расчет комиссии(Нади)'!$K415+'Таблица вводных'!$E$3+'Таблица вводных'!$F$3)</f>
        <v>-1.3150859133092299</v>
      </c>
      <c r="F415" s="59">
        <f>('Итоговая табл.1чел(все услуги-к'!$F415+('Итоговая табл.1чел(все услуги-к'!$F415*'Таблица вводных'!$G$6))-('Расчет комиссии(Нади)'!$K415+'Таблица вводных'!$E$3+'Таблица вводных'!$F$3)</f>
        <v>21.52916408669077</v>
      </c>
      <c r="G415" s="59">
        <f>('Итоговая табл.1чел(все услуги-к'!$G415+('Итоговая табл.1чел(все услуги-к'!$G415*'Таблица вводных'!$G$7))-('Расчет комиссии(Нади)'!$K415+'Таблица вводных'!$E$3+'Таблица вводных'!$F$3)</f>
        <v>-2.2308359133092299</v>
      </c>
      <c r="H415" s="59">
        <f>'Итоговая табл.1чел(все услуги-к'!$H415-('Расчет комиссии(Нади)'!$K415+'Таблица вводных'!$E$3+'Таблица вводных'!$F$3)</f>
        <v>-2.2308359133092299</v>
      </c>
      <c r="I415" s="59">
        <f>('Итоговая табл.1чел(все услуги-к'!$I415+('Итоговая табл.1чел(все услуги-к'!$I415*'Таблица вводных'!$G$9))-('Расчет комиссии(Нади)'!$K415+'Таблица вводных'!$E$3+'Таблица вводных'!$F$3)</f>
        <v>-2.2308359133092299</v>
      </c>
      <c r="J415" s="22" t="s">
        <v>183</v>
      </c>
    </row>
    <row r="416" spans="1:10" ht="13.2" customHeight="1">
      <c r="A416" s="142" t="s">
        <v>184</v>
      </c>
      <c r="B416" s="5">
        <v>45402</v>
      </c>
      <c r="C416" s="97"/>
      <c r="D416" s="59">
        <f>(('Итоговая табл.1чел(все услуги-к'!$D416+('Итоговая табл.1чел(все услуги-к'!$D416*'Таблица вводных'!$G$4)))-('Расчет комиссии(Нади)'!$K416+'Таблица вводных'!$E$3+'Таблица вводных'!$F$3)</f>
        <v>5.4691640866907703</v>
      </c>
      <c r="E416" s="59">
        <f>('Итоговая табл.1чел(все услуги-к'!$E416+('Итоговая табл.1чел(все услуги-к'!$E416*'Таблица вводных'!$G$5))-('Расчет комиссии(Нади)'!$K416+'Таблица вводных'!$E$3+'Таблица вводных'!$F$3)</f>
        <v>-1.3150859133092299</v>
      </c>
      <c r="F416" s="59">
        <f>('Итоговая табл.1чел(все услуги-к'!$F416+('Итоговая табл.1чел(все услуги-к'!$F416*'Таблица вводных'!$G$6))-('Расчет комиссии(Нади)'!$K416+'Таблица вводных'!$E$3+'Таблица вводных'!$F$3)</f>
        <v>21.52916408669077</v>
      </c>
      <c r="G416" s="59">
        <f>('Итоговая табл.1чел(все услуги-к'!$G416+('Итоговая табл.1чел(все услуги-к'!$G416*'Таблица вводных'!$G$7))-('Расчет комиссии(Нади)'!$K416+'Таблица вводных'!$E$3+'Таблица вводных'!$F$3)</f>
        <v>-2.2308359133092299</v>
      </c>
      <c r="H416" s="59">
        <f>'Итоговая табл.1чел(все услуги-к'!$H416-('Расчет комиссии(Нади)'!$K416+'Таблица вводных'!$E$3+'Таблица вводных'!$F$3)</f>
        <v>-2.2308359133092299</v>
      </c>
      <c r="I416" s="59">
        <f>('Итоговая табл.1чел(все услуги-к'!$I416+('Итоговая табл.1чел(все услуги-к'!$I416*'Таблица вводных'!$G$9))-('Расчет комиссии(Нади)'!$K416+'Таблица вводных'!$E$3+'Таблица вводных'!$F$3)</f>
        <v>-2.2308359133092299</v>
      </c>
      <c r="J416" s="10" t="s">
        <v>185</v>
      </c>
    </row>
    <row r="417" spans="1:10" ht="13.2" customHeight="1">
      <c r="A417" s="140"/>
      <c r="B417" s="5">
        <v>45405</v>
      </c>
      <c r="C417" s="6"/>
      <c r="D417" s="59">
        <f>(('Итоговая табл.1чел(все услуги-к'!$D417+('Итоговая табл.1чел(все услуги-к'!$D417*'Таблица вводных'!$G$4)))-('Расчет комиссии(Нади)'!$K417+'Таблица вводных'!$E$3+'Таблица вводных'!$F$3)</f>
        <v>5.4691640866907703</v>
      </c>
      <c r="E417" s="59">
        <f>('Итоговая табл.1чел(все услуги-к'!$E417+('Итоговая табл.1чел(все услуги-к'!$E417*'Таблица вводных'!$G$5))-('Расчет комиссии(Нади)'!$K417+'Таблица вводных'!$E$3+'Таблица вводных'!$F$3)</f>
        <v>-1.3150859133092299</v>
      </c>
      <c r="F417" s="59">
        <f>('Итоговая табл.1чел(все услуги-к'!$F417+('Итоговая табл.1чел(все услуги-к'!$F417*'Таблица вводных'!$G$6))-('Расчет комиссии(Нади)'!$K417+'Таблица вводных'!$E$3+'Таблица вводных'!$F$3)</f>
        <v>21.52916408669077</v>
      </c>
      <c r="G417" s="59">
        <f>('Итоговая табл.1чел(все услуги-к'!$G417+('Итоговая табл.1чел(все услуги-к'!$G417*'Таблица вводных'!$G$7))-('Расчет комиссии(Нади)'!$K417+'Таблица вводных'!$E$3+'Таблица вводных'!$F$3)</f>
        <v>-2.2308359133092299</v>
      </c>
      <c r="H417" s="59">
        <f>'Итоговая табл.1чел(все услуги-к'!$H417-('Расчет комиссии(Нади)'!$K417+'Таблица вводных'!$E$3+'Таблица вводных'!$F$3)</f>
        <v>-2.2308359133092299</v>
      </c>
      <c r="I417" s="59">
        <f>('Итоговая табл.1чел(все услуги-к'!$I417+('Итоговая табл.1чел(все услуги-к'!$I417*'Таблица вводных'!$G$9))-('Расчет комиссии(Нади)'!$K417+'Таблица вводных'!$E$3+'Таблица вводных'!$F$3)</f>
        <v>-2.2308359133092299</v>
      </c>
      <c r="J417" s="13" t="s">
        <v>185</v>
      </c>
    </row>
    <row r="418" spans="1:10" ht="13.2" customHeight="1">
      <c r="A418" s="140"/>
      <c r="B418" s="5">
        <v>45409</v>
      </c>
      <c r="C418" s="15"/>
      <c r="D418" s="59">
        <f>(('Итоговая табл.1чел(все услуги-к'!$D418+('Итоговая табл.1чел(все услуги-к'!$D418*'Таблица вводных'!$G$4)))-('Расчет комиссии(Нади)'!$K418+'Таблица вводных'!$E$3+'Таблица вводных'!$F$3)</f>
        <v>5.4691640866907703</v>
      </c>
      <c r="E418" s="59">
        <f>('Итоговая табл.1чел(все услуги-к'!$E418+('Итоговая табл.1чел(все услуги-к'!$E418*'Таблица вводных'!$G$5))-('Расчет комиссии(Нади)'!$K418+'Таблица вводных'!$E$3+'Таблица вводных'!$F$3)</f>
        <v>-1.3150859133092299</v>
      </c>
      <c r="F418" s="59">
        <f>('Итоговая табл.1чел(все услуги-к'!$F418+('Итоговая табл.1чел(все услуги-к'!$F418*'Таблица вводных'!$G$6))-('Расчет комиссии(Нади)'!$K418+'Таблица вводных'!$E$3+'Таблица вводных'!$F$3)</f>
        <v>21.52916408669077</v>
      </c>
      <c r="G418" s="59">
        <f>('Итоговая табл.1чел(все услуги-к'!$G418+('Итоговая табл.1чел(все услуги-к'!$G418*'Таблица вводных'!$G$7))-('Расчет комиссии(Нади)'!$K418+'Таблица вводных'!$E$3+'Таблица вводных'!$F$3)</f>
        <v>-2.2308359133092299</v>
      </c>
      <c r="H418" s="59">
        <f>'Итоговая табл.1чел(все услуги-к'!$H418-('Расчет комиссии(Нади)'!$K418+'Таблица вводных'!$E$3+'Таблица вводных'!$F$3)</f>
        <v>-2.2308359133092299</v>
      </c>
      <c r="I418" s="59">
        <f>('Итоговая табл.1чел(все услуги-к'!$I418+('Итоговая табл.1чел(все услуги-к'!$I418*'Таблица вводных'!$G$9))-('Расчет комиссии(Нади)'!$K418+'Таблица вводных'!$E$3+'Таблица вводных'!$F$3)</f>
        <v>-2.2308359133092299</v>
      </c>
      <c r="J418" s="13" t="s">
        <v>185</v>
      </c>
    </row>
    <row r="419" spans="1:10" ht="13.2" customHeight="1">
      <c r="A419" s="140"/>
      <c r="B419" s="5">
        <v>45412</v>
      </c>
      <c r="C419" s="6"/>
      <c r="D419" s="59">
        <f>(('Итоговая табл.1чел(все услуги-к'!$D419+('Итоговая табл.1чел(все услуги-к'!$D419*'Таблица вводных'!$G$4)))-('Расчет комиссии(Нади)'!$K419+'Таблица вводных'!$E$3+'Таблица вводных'!$F$3)</f>
        <v>5.4691640866907703</v>
      </c>
      <c r="E419" s="59">
        <f>('Итоговая табл.1чел(все услуги-к'!$E419+('Итоговая табл.1чел(все услуги-к'!$E419*'Таблица вводных'!$G$5))-('Расчет комиссии(Нади)'!$K419+'Таблица вводных'!$E$3+'Таблица вводных'!$F$3)</f>
        <v>-1.3150859133092299</v>
      </c>
      <c r="F419" s="59">
        <f>('Итоговая табл.1чел(все услуги-к'!$F419+('Итоговая табл.1чел(все услуги-к'!$F419*'Таблица вводных'!$G$6))-('Расчет комиссии(Нади)'!$K419+'Таблица вводных'!$E$3+'Таблица вводных'!$F$3)</f>
        <v>21.52916408669077</v>
      </c>
      <c r="G419" s="59">
        <f>('Итоговая табл.1чел(все услуги-к'!$G419+('Итоговая табл.1чел(все услуги-к'!$G419*'Таблица вводных'!$G$7))-('Расчет комиссии(Нади)'!$K419+'Таблица вводных'!$E$3+'Таблица вводных'!$F$3)</f>
        <v>-2.2308359133092299</v>
      </c>
      <c r="H419" s="59">
        <f>'Итоговая табл.1чел(все услуги-к'!$H419-('Расчет комиссии(Нади)'!$K419+'Таблица вводных'!$E$3+'Таблица вводных'!$F$3)</f>
        <v>-2.2308359133092299</v>
      </c>
      <c r="I419" s="59">
        <f>('Итоговая табл.1чел(все услуги-к'!$I419+('Итоговая табл.1чел(все услуги-к'!$I419*'Таблица вводных'!$G$9))-('Расчет комиссии(Нади)'!$K419+'Таблица вводных'!$E$3+'Таблица вводных'!$F$3)</f>
        <v>-2.2308359133092299</v>
      </c>
      <c r="J419" s="13" t="s">
        <v>185</v>
      </c>
    </row>
    <row r="420" spans="1:10" ht="13.2" customHeight="1">
      <c r="A420" s="140"/>
      <c r="B420" s="5">
        <v>45416</v>
      </c>
      <c r="C420" s="15"/>
      <c r="D420" s="59">
        <f>(('Итоговая табл.1чел(все услуги-к'!$D420+('Итоговая табл.1чел(все услуги-к'!$D420*'Таблица вводных'!$G$4)))-('Расчет комиссии(Нади)'!$K420+'Таблица вводных'!$E$3+'Таблица вводных'!$F$3)</f>
        <v>5.4691640866907703</v>
      </c>
      <c r="E420" s="59">
        <f>('Итоговая табл.1чел(все услуги-к'!$E420+('Итоговая табл.1чел(все услуги-к'!$E420*'Таблица вводных'!$G$5))-('Расчет комиссии(Нади)'!$K420+'Таблица вводных'!$E$3+'Таблица вводных'!$F$3)</f>
        <v>-1.3150859133092299</v>
      </c>
      <c r="F420" s="59">
        <f>('Итоговая табл.1чел(все услуги-к'!$F420+('Итоговая табл.1чел(все услуги-к'!$F420*'Таблица вводных'!$G$6))-('Расчет комиссии(Нади)'!$K420+'Таблица вводных'!$E$3+'Таблица вводных'!$F$3)</f>
        <v>21.52916408669077</v>
      </c>
      <c r="G420" s="59">
        <f>('Итоговая табл.1чел(все услуги-к'!$G420+('Итоговая табл.1чел(все услуги-к'!$G420*'Таблица вводных'!$G$7))-('Расчет комиссии(Нади)'!$K420+'Таблица вводных'!$E$3+'Таблица вводных'!$F$3)</f>
        <v>-2.2308359133092299</v>
      </c>
      <c r="H420" s="59">
        <f>'Итоговая табл.1чел(все услуги-к'!$H420-('Расчет комиссии(Нади)'!$K420+'Таблица вводных'!$E$3+'Таблица вводных'!$F$3)</f>
        <v>-2.2308359133092299</v>
      </c>
      <c r="I420" s="59">
        <f>('Итоговая табл.1чел(все услуги-к'!$I420+('Итоговая табл.1чел(все услуги-к'!$I420*'Таблица вводных'!$G$9))-('Расчет комиссии(Нади)'!$K420+'Таблица вводных'!$E$3+'Таблица вводных'!$F$3)</f>
        <v>-2.2308359133092299</v>
      </c>
      <c r="J420" s="13" t="s">
        <v>185</v>
      </c>
    </row>
    <row r="421" spans="1:10" ht="13.2" customHeight="1">
      <c r="A421" s="140"/>
      <c r="B421" s="5">
        <v>45419</v>
      </c>
      <c r="C421" s="15"/>
      <c r="D421" s="59">
        <f>(('Итоговая табл.1чел(все услуги-к'!$D421+('Итоговая табл.1чел(все услуги-к'!$D421*'Таблица вводных'!$G$4)))-('Расчет комиссии(Нади)'!$K421+'Таблица вводных'!$E$3+'Таблица вводных'!$F$3)</f>
        <v>5.4691640866907703</v>
      </c>
      <c r="E421" s="59">
        <f>('Итоговая табл.1чел(все услуги-к'!$E421+('Итоговая табл.1чел(все услуги-к'!$E421*'Таблица вводных'!$G$5))-('Расчет комиссии(Нади)'!$K421+'Таблица вводных'!$E$3+'Таблица вводных'!$F$3)</f>
        <v>-1.3150859133092299</v>
      </c>
      <c r="F421" s="59">
        <f>('Итоговая табл.1чел(все услуги-к'!$F421+('Итоговая табл.1чел(все услуги-к'!$F421*'Таблица вводных'!$G$6))-('Расчет комиссии(Нади)'!$K421+'Таблица вводных'!$E$3+'Таблица вводных'!$F$3)</f>
        <v>21.52916408669077</v>
      </c>
      <c r="G421" s="59">
        <f>('Итоговая табл.1чел(все услуги-к'!$G421+('Итоговая табл.1чел(все услуги-к'!$G421*'Таблица вводных'!$G$7))-('Расчет комиссии(Нади)'!$K421+'Таблица вводных'!$E$3+'Таблица вводных'!$F$3)</f>
        <v>-2.2308359133092299</v>
      </c>
      <c r="H421" s="59">
        <f>'Итоговая табл.1чел(все услуги-к'!$H421-('Расчет комиссии(Нади)'!$K421+'Таблица вводных'!$E$3+'Таблица вводных'!$F$3)</f>
        <v>-2.2308359133092299</v>
      </c>
      <c r="I421" s="59">
        <f>('Итоговая табл.1чел(все услуги-к'!$I421+('Итоговая табл.1чел(все услуги-к'!$I421*'Таблица вводных'!$G$9))-('Расчет комиссии(Нади)'!$K421+'Таблица вводных'!$E$3+'Таблица вводных'!$F$3)</f>
        <v>-2.2308359133092299</v>
      </c>
      <c r="J421" s="13" t="s">
        <v>185</v>
      </c>
    </row>
    <row r="422" spans="1:10" ht="13.2" customHeight="1">
      <c r="A422" s="140"/>
      <c r="B422" s="5">
        <v>45423</v>
      </c>
      <c r="C422" s="15"/>
      <c r="D422" s="59">
        <f>(('Итоговая табл.1чел(все услуги-к'!$D422+('Итоговая табл.1чел(все услуги-к'!$D422*'Таблица вводных'!$G$4)))-('Расчет комиссии(Нади)'!$K422+'Таблица вводных'!$E$3+'Таблица вводных'!$F$3)</f>
        <v>5.4691640866907703</v>
      </c>
      <c r="E422" s="59">
        <f>('Итоговая табл.1чел(все услуги-к'!$E422+('Итоговая табл.1чел(все услуги-к'!$E422*'Таблица вводных'!$G$5))-('Расчет комиссии(Нади)'!$K422+'Таблица вводных'!$E$3+'Таблица вводных'!$F$3)</f>
        <v>-1.3150859133092299</v>
      </c>
      <c r="F422" s="59">
        <f>('Итоговая табл.1чел(все услуги-к'!$F422+('Итоговая табл.1чел(все услуги-к'!$F422*'Таблица вводных'!$G$6))-('Расчет комиссии(Нади)'!$K422+'Таблица вводных'!$E$3+'Таблица вводных'!$F$3)</f>
        <v>21.52916408669077</v>
      </c>
      <c r="G422" s="59">
        <f>('Итоговая табл.1чел(все услуги-к'!$G422+('Итоговая табл.1чел(все услуги-к'!$G422*'Таблица вводных'!$G$7))-('Расчет комиссии(Нади)'!$K422+'Таблица вводных'!$E$3+'Таблица вводных'!$F$3)</f>
        <v>-2.2308359133092299</v>
      </c>
      <c r="H422" s="59">
        <f>'Итоговая табл.1чел(все услуги-к'!$H422-('Расчет комиссии(Нади)'!$K422+'Таблица вводных'!$E$3+'Таблица вводных'!$F$3)</f>
        <v>-2.2308359133092299</v>
      </c>
      <c r="I422" s="59">
        <f>('Итоговая табл.1чел(все услуги-к'!$I422+('Итоговая табл.1чел(все услуги-к'!$I422*'Таблица вводных'!$G$9))-('Расчет комиссии(Нади)'!$K422+'Таблица вводных'!$E$3+'Таблица вводных'!$F$3)</f>
        <v>-2.2308359133092299</v>
      </c>
      <c r="J422" s="13" t="s">
        <v>185</v>
      </c>
    </row>
    <row r="423" spans="1:10" ht="13.2" customHeight="1">
      <c r="A423" s="140"/>
      <c r="B423" s="5">
        <v>45426</v>
      </c>
      <c r="C423" s="6"/>
      <c r="D423" s="59">
        <f>(('Итоговая табл.1чел(все услуги-к'!$D423+('Итоговая табл.1чел(все услуги-к'!$D423*'Таблица вводных'!$G$4)))-('Расчет комиссии(Нади)'!$K423+'Таблица вводных'!$E$3+'Таблица вводных'!$F$3)</f>
        <v>5.4691640866907703</v>
      </c>
      <c r="E423" s="59">
        <f>('Итоговая табл.1чел(все услуги-к'!$E423+('Итоговая табл.1чел(все услуги-к'!$E423*'Таблица вводных'!$G$5))-('Расчет комиссии(Нади)'!$K423+'Таблица вводных'!$E$3+'Таблица вводных'!$F$3)</f>
        <v>-1.3150859133092299</v>
      </c>
      <c r="F423" s="59">
        <f>('Итоговая табл.1чел(все услуги-к'!$F423+('Итоговая табл.1чел(все услуги-к'!$F423*'Таблица вводных'!$G$6))-('Расчет комиссии(Нади)'!$K423+'Таблица вводных'!$E$3+'Таблица вводных'!$F$3)</f>
        <v>21.52916408669077</v>
      </c>
      <c r="G423" s="59">
        <f>('Итоговая табл.1чел(все услуги-к'!$G423+('Итоговая табл.1чел(все услуги-к'!$G423*'Таблица вводных'!$G$7))-('Расчет комиссии(Нади)'!$K423+'Таблица вводных'!$E$3+'Таблица вводных'!$F$3)</f>
        <v>-2.2308359133092299</v>
      </c>
      <c r="H423" s="59">
        <f>'Итоговая табл.1чел(все услуги-к'!$H423-('Расчет комиссии(Нади)'!$K423+'Таблица вводных'!$E$3+'Таблица вводных'!$F$3)</f>
        <v>-2.2308359133092299</v>
      </c>
      <c r="I423" s="59">
        <f>('Итоговая табл.1чел(все услуги-к'!$I423+('Итоговая табл.1чел(все услуги-к'!$I423*'Таблица вводных'!$G$9))-('Расчет комиссии(Нади)'!$K423+'Таблица вводных'!$E$3+'Таблица вводных'!$F$3)</f>
        <v>-2.2308359133092299</v>
      </c>
      <c r="J423" s="13" t="s">
        <v>185</v>
      </c>
    </row>
    <row r="424" spans="1:10" ht="13.2" customHeight="1">
      <c r="A424" s="140"/>
      <c r="B424" s="5">
        <v>45430</v>
      </c>
      <c r="C424" s="15"/>
      <c r="D424" s="59">
        <f>(('Итоговая табл.1чел(все услуги-к'!$D424+('Итоговая табл.1чел(все услуги-к'!$D424*'Таблица вводных'!$G$4)))-('Расчет комиссии(Нади)'!$K424+'Таблица вводных'!$E$3+'Таблица вводных'!$F$3)</f>
        <v>5.4691640866907703</v>
      </c>
      <c r="E424" s="59">
        <f>('Итоговая табл.1чел(все услуги-к'!$E424+('Итоговая табл.1чел(все услуги-к'!$E424*'Таблица вводных'!$G$5))-('Расчет комиссии(Нади)'!$K424+'Таблица вводных'!$E$3+'Таблица вводных'!$F$3)</f>
        <v>-1.3150859133092299</v>
      </c>
      <c r="F424" s="59">
        <f>('Итоговая табл.1чел(все услуги-к'!$F424+('Итоговая табл.1чел(все услуги-к'!$F424*'Таблица вводных'!$G$6))-('Расчет комиссии(Нади)'!$K424+'Таблица вводных'!$E$3+'Таблица вводных'!$F$3)</f>
        <v>21.52916408669077</v>
      </c>
      <c r="G424" s="59">
        <f>('Итоговая табл.1чел(все услуги-к'!$G424+('Итоговая табл.1чел(все услуги-к'!$G424*'Таблица вводных'!$G$7))-('Расчет комиссии(Нади)'!$K424+'Таблица вводных'!$E$3+'Таблица вводных'!$F$3)</f>
        <v>-2.2308359133092299</v>
      </c>
      <c r="H424" s="59">
        <f>'Итоговая табл.1чел(все услуги-к'!$H424-('Расчет комиссии(Нади)'!$K424+'Таблица вводных'!$E$3+'Таблица вводных'!$F$3)</f>
        <v>-2.2308359133092299</v>
      </c>
      <c r="I424" s="59">
        <f>('Итоговая табл.1чел(все услуги-к'!$I424+('Итоговая табл.1чел(все услуги-к'!$I424*'Таблица вводных'!$G$9))-('Расчет комиссии(Нади)'!$K424+'Таблица вводных'!$E$3+'Таблица вводных'!$F$3)</f>
        <v>-2.2308359133092299</v>
      </c>
      <c r="J424" s="13" t="s">
        <v>185</v>
      </c>
    </row>
    <row r="425" spans="1:10" ht="13.2" customHeight="1">
      <c r="A425" s="140"/>
      <c r="B425" s="5">
        <v>45433</v>
      </c>
      <c r="C425" s="15"/>
      <c r="D425" s="59">
        <f>(('Итоговая табл.1чел(все услуги-к'!$D425+('Итоговая табл.1чел(все услуги-к'!$D425*'Таблица вводных'!$G$4)))-('Расчет комиссии(Нади)'!$K425+'Таблица вводных'!$E$3+'Таблица вводных'!$F$3)</f>
        <v>5.4691640866907703</v>
      </c>
      <c r="E425" s="59">
        <f>('Итоговая табл.1чел(все услуги-к'!$E425+('Итоговая табл.1чел(все услуги-к'!$E425*'Таблица вводных'!$G$5))-('Расчет комиссии(Нади)'!$K425+'Таблица вводных'!$E$3+'Таблица вводных'!$F$3)</f>
        <v>-1.3150859133092299</v>
      </c>
      <c r="F425" s="59">
        <f>('Итоговая табл.1чел(все услуги-к'!$F425+('Итоговая табл.1чел(все услуги-к'!$F425*'Таблица вводных'!$G$6))-('Расчет комиссии(Нади)'!$K425+'Таблица вводных'!$E$3+'Таблица вводных'!$F$3)</f>
        <v>21.52916408669077</v>
      </c>
      <c r="G425" s="59">
        <f>('Итоговая табл.1чел(все услуги-к'!$G425+('Итоговая табл.1чел(все услуги-к'!$G425*'Таблица вводных'!$G$7))-('Расчет комиссии(Нади)'!$K425+'Таблица вводных'!$E$3+'Таблица вводных'!$F$3)</f>
        <v>-2.2308359133092299</v>
      </c>
      <c r="H425" s="59">
        <f>'Итоговая табл.1чел(все услуги-к'!$H425-('Расчет комиссии(Нади)'!$K425+'Таблица вводных'!$E$3+'Таблица вводных'!$F$3)</f>
        <v>-2.2308359133092299</v>
      </c>
      <c r="I425" s="59">
        <f>('Итоговая табл.1чел(все услуги-к'!$I425+('Итоговая табл.1чел(все услуги-к'!$I425*'Таблица вводных'!$G$9))-('Расчет комиссии(Нади)'!$K425+'Таблица вводных'!$E$3+'Таблица вводных'!$F$3)</f>
        <v>-2.2308359133092299</v>
      </c>
      <c r="J425" s="13" t="s">
        <v>185</v>
      </c>
    </row>
    <row r="426" spans="1:10" ht="13.2" customHeight="1">
      <c r="A426" s="140"/>
      <c r="B426" s="5">
        <v>45437</v>
      </c>
      <c r="C426" s="6"/>
      <c r="D426" s="59">
        <f>(('Итоговая табл.1чел(все услуги-к'!$D426+('Итоговая табл.1чел(все услуги-к'!$D426*'Таблица вводных'!$G$4)))-('Расчет комиссии(Нади)'!$K426+'Таблица вводных'!$E$3+'Таблица вводных'!$F$3)</f>
        <v>5.4691640866907703</v>
      </c>
      <c r="E426" s="59">
        <f>('Итоговая табл.1чел(все услуги-к'!$E426+('Итоговая табл.1чел(все услуги-к'!$E426*'Таблица вводных'!$G$5))-('Расчет комиссии(Нади)'!$K426+'Таблица вводных'!$E$3+'Таблица вводных'!$F$3)</f>
        <v>-1.3150859133092299</v>
      </c>
      <c r="F426" s="59">
        <f>('Итоговая табл.1чел(все услуги-к'!$F426+('Итоговая табл.1чел(все услуги-к'!$F426*'Таблица вводных'!$G$6))-('Расчет комиссии(Нади)'!$K426+'Таблица вводных'!$E$3+'Таблица вводных'!$F$3)</f>
        <v>21.52916408669077</v>
      </c>
      <c r="G426" s="59">
        <f>('Итоговая табл.1чел(все услуги-к'!$G426+('Итоговая табл.1чел(все услуги-к'!$G426*'Таблица вводных'!$G$7))-('Расчет комиссии(Нади)'!$K426+'Таблица вводных'!$E$3+'Таблица вводных'!$F$3)</f>
        <v>-2.2308359133092299</v>
      </c>
      <c r="H426" s="59">
        <f>'Итоговая табл.1чел(все услуги-к'!$H426-('Расчет комиссии(Нади)'!$K426+'Таблица вводных'!$E$3+'Таблица вводных'!$F$3)</f>
        <v>-2.2308359133092299</v>
      </c>
      <c r="I426" s="59">
        <f>('Итоговая табл.1чел(все услуги-к'!$I426+('Итоговая табл.1чел(все услуги-к'!$I426*'Таблица вводных'!$G$9))-('Расчет комиссии(Нади)'!$K426+'Таблица вводных'!$E$3+'Таблица вводных'!$F$3)</f>
        <v>-2.2308359133092299</v>
      </c>
      <c r="J426" s="13" t="s">
        <v>185</v>
      </c>
    </row>
    <row r="427" spans="1:10" ht="13.2" customHeight="1">
      <c r="A427" s="140"/>
      <c r="B427" s="5">
        <v>45440</v>
      </c>
      <c r="C427" s="15"/>
      <c r="D427" s="59">
        <f>(('Итоговая табл.1чел(все услуги-к'!$D427+('Итоговая табл.1чел(все услуги-к'!$D427*'Таблица вводных'!$G$4)))-('Расчет комиссии(Нади)'!$K427+'Таблица вводных'!$E$3+'Таблица вводных'!$F$3)</f>
        <v>5.4691640866907738</v>
      </c>
      <c r="E427" s="59">
        <f>('Итоговая табл.1чел(все услуги-к'!$E427+('Итоговая табл.1чел(все услуги-к'!$E427*'Таблица вводных'!$G$5))-('Расчет комиссии(Нади)'!$K427+'Таблица вводных'!$E$3+'Таблица вводных'!$F$3)</f>
        <v>-1.3150859133092263</v>
      </c>
      <c r="F427" s="59">
        <f>('Итоговая табл.1чел(все услуги-к'!$F427+('Итоговая табл.1чел(все услуги-к'!$F427*'Таблица вводных'!$G$6))-('Расчет комиссии(Нади)'!$K427+'Таблица вводных'!$E$3+'Таблица вводных'!$F$3)</f>
        <v>21.529164086690777</v>
      </c>
      <c r="G427" s="59">
        <f>('Итоговая табл.1чел(все услуги-к'!$G427+('Итоговая табл.1чел(все услуги-к'!$G427*'Таблица вводных'!$G$7))-('Расчет комиссии(Нади)'!$K427+'Таблица вводных'!$E$3+'Таблица вводных'!$F$3)</f>
        <v>-2.2308359133092264</v>
      </c>
      <c r="H427" s="59">
        <f>'Итоговая табл.1чел(все услуги-к'!$H427-('Расчет комиссии(Нади)'!$K427+'Таблица вводных'!$E$3+'Таблица вводных'!$F$3)</f>
        <v>-2.2308359133092264</v>
      </c>
      <c r="I427" s="59">
        <f>('Итоговая табл.1чел(все услуги-к'!$I427+('Итоговая табл.1чел(все услуги-к'!$I427*'Таблица вводных'!$G$9))-('Расчет комиссии(Нади)'!$K427+'Таблица вводных'!$E$3+'Таблица вводных'!$F$3)</f>
        <v>-2.2308359133092264</v>
      </c>
      <c r="J427" s="13" t="s">
        <v>185</v>
      </c>
    </row>
    <row r="428" spans="1:10" ht="13.2" customHeight="1">
      <c r="A428" s="140"/>
      <c r="B428" s="5"/>
      <c r="C428" s="6"/>
      <c r="D428" s="59">
        <f>(('Итоговая табл.1чел(все услуги-к'!$D428+('Итоговая табл.1чел(все услуги-к'!$D428*'Таблица вводных'!$G$4)))-('Расчет комиссии(Нади)'!$K428+'Таблица вводных'!$E$3+'Таблица вводных'!$F$3)</f>
        <v>5.4691640866907738</v>
      </c>
      <c r="E428" s="59">
        <f>('Итоговая табл.1чел(все услуги-к'!$E428+('Итоговая табл.1чел(все услуги-к'!$E428*'Таблица вводных'!$G$5))-('Расчет комиссии(Нади)'!$K428+'Таблица вводных'!$E$3+'Таблица вводных'!$F$3)</f>
        <v>-1.3150859133092263</v>
      </c>
      <c r="F428" s="59">
        <f>('Итоговая табл.1чел(все услуги-к'!$F428+('Итоговая табл.1чел(все услуги-к'!$F428*'Таблица вводных'!$G$6))-('Расчет комиссии(Нади)'!$K428+'Таблица вводных'!$E$3+'Таблица вводных'!$F$3)</f>
        <v>21.529164086690777</v>
      </c>
      <c r="G428" s="59">
        <f>('Итоговая табл.1чел(все услуги-к'!$G428+('Итоговая табл.1чел(все услуги-к'!$G428*'Таблица вводных'!$G$7))-('Расчет комиссии(Нади)'!$K428+'Таблица вводных'!$E$3+'Таблица вводных'!$F$3)</f>
        <v>-2.2308359133092264</v>
      </c>
      <c r="H428" s="59">
        <f>'Итоговая табл.1чел(все услуги-к'!$H428-('Расчет комиссии(Нади)'!$K428+'Таблица вводных'!$E$3+'Таблица вводных'!$F$3)</f>
        <v>-2.2308359133092264</v>
      </c>
      <c r="I428" s="59">
        <f>('Итоговая табл.1чел(все услуги-к'!$I428+('Итоговая табл.1чел(все услуги-к'!$I428*'Таблица вводных'!$G$9))-('Расчет комиссии(Нади)'!$K428+'Таблица вводных'!$E$3+'Таблица вводных'!$F$3)</f>
        <v>-2.2308359133092264</v>
      </c>
      <c r="J428" s="13" t="s">
        <v>185</v>
      </c>
    </row>
    <row r="429" spans="1:10" ht="13.2" customHeight="1">
      <c r="A429" s="140"/>
      <c r="B429" s="5"/>
      <c r="C429" s="6"/>
      <c r="D429" s="59">
        <f>(('Итоговая табл.1чел(все услуги-к'!$D429+('Итоговая табл.1чел(все услуги-к'!$D429*'Таблица вводных'!$G$4)))-('Расчет комиссии(Нади)'!$K429+'Таблица вводных'!$E$3+'Таблица вводных'!$F$3)</f>
        <v>5.4691640866907738</v>
      </c>
      <c r="E429" s="59">
        <f>('Итоговая табл.1чел(все услуги-к'!$E429+('Итоговая табл.1чел(все услуги-к'!$E429*'Таблица вводных'!$G$5))-('Расчет комиссии(Нади)'!$K429+'Таблица вводных'!$E$3+'Таблица вводных'!$F$3)</f>
        <v>-1.3150859133092263</v>
      </c>
      <c r="F429" s="59">
        <f>('Итоговая табл.1чел(все услуги-к'!$F429+('Итоговая табл.1чел(все услуги-к'!$F429*'Таблица вводных'!$G$6))-('Расчет комиссии(Нади)'!$K429+'Таблица вводных'!$E$3+'Таблица вводных'!$F$3)</f>
        <v>21.529164086690777</v>
      </c>
      <c r="G429" s="59">
        <f>('Итоговая табл.1чел(все услуги-к'!$G429+('Итоговая табл.1чел(все услуги-к'!$G429*'Таблица вводных'!$G$7))-('Расчет комиссии(Нади)'!$K429+'Таблица вводных'!$E$3+'Таблица вводных'!$F$3)</f>
        <v>-2.2308359133092264</v>
      </c>
      <c r="H429" s="59">
        <f>'Итоговая табл.1чел(все услуги-к'!$H429-('Расчет комиссии(Нади)'!$K429+'Таблица вводных'!$E$3+'Таблица вводных'!$F$3)</f>
        <v>-2.2308359133092264</v>
      </c>
      <c r="I429" s="59">
        <f>('Итоговая табл.1чел(все услуги-к'!$I429+('Итоговая табл.1чел(все услуги-к'!$I429*'Таблица вводных'!$G$9))-('Расчет комиссии(Нади)'!$K429+'Таблица вводных'!$E$3+'Таблица вводных'!$F$3)</f>
        <v>-2.2308359133092264</v>
      </c>
      <c r="J429" s="13" t="s">
        <v>185</v>
      </c>
    </row>
    <row r="430" spans="1:10" ht="13.2" customHeight="1">
      <c r="A430" s="140"/>
      <c r="B430" s="5"/>
      <c r="C430" s="15"/>
      <c r="D430" s="59">
        <f>(('Итоговая табл.1чел(все услуги-к'!$D430+('Итоговая табл.1чел(все услуги-к'!$D430*'Таблица вводных'!$G$4)))-('Расчет комиссии(Нади)'!$K430+'Таблица вводных'!$E$3+'Таблица вводных'!$F$3)</f>
        <v>5.4691640866907738</v>
      </c>
      <c r="E430" s="59">
        <f>('Итоговая табл.1чел(все услуги-к'!$E430+('Итоговая табл.1чел(все услуги-к'!$E430*'Таблица вводных'!$G$5))-('Расчет комиссии(Нади)'!$K430+'Таблица вводных'!$E$3+'Таблица вводных'!$F$3)</f>
        <v>-1.3150859133092263</v>
      </c>
      <c r="F430" s="59">
        <f>('Итоговая табл.1чел(все услуги-к'!$F430+('Итоговая табл.1чел(все услуги-к'!$F430*'Таблица вводных'!$G$6))-('Расчет комиссии(Нади)'!$K430+'Таблица вводных'!$E$3+'Таблица вводных'!$F$3)</f>
        <v>21.529164086690777</v>
      </c>
      <c r="G430" s="59">
        <f>('Итоговая табл.1чел(все услуги-к'!$G430+('Итоговая табл.1чел(все услуги-к'!$G430*'Таблица вводных'!$G$7))-('Расчет комиссии(Нади)'!$K430+'Таблица вводных'!$E$3+'Таблица вводных'!$F$3)</f>
        <v>-2.2308359133092264</v>
      </c>
      <c r="H430" s="59">
        <f>'Итоговая табл.1чел(все услуги-к'!$H430-('Расчет комиссии(Нади)'!$K430+'Таблица вводных'!$E$3+'Таблица вводных'!$F$3)</f>
        <v>-2.2308359133092264</v>
      </c>
      <c r="I430" s="59">
        <f>('Итоговая табл.1чел(все услуги-к'!$I430+('Итоговая табл.1чел(все услуги-к'!$I430*'Таблица вводных'!$G$9))-('Расчет комиссии(Нади)'!$K430+'Таблица вводных'!$E$3+'Таблица вводных'!$F$3)</f>
        <v>-2.2308359133092264</v>
      </c>
      <c r="J430" s="13" t="s">
        <v>185</v>
      </c>
    </row>
    <row r="431" spans="1:10" ht="13.2" customHeight="1">
      <c r="A431" s="140"/>
      <c r="B431" s="5"/>
      <c r="C431" s="6"/>
      <c r="D431" s="59">
        <f>(('Итоговая табл.1чел(все услуги-к'!$D431+('Итоговая табл.1чел(все услуги-к'!$D431*'Таблица вводных'!$G$4)))-('Расчет комиссии(Нади)'!$K431+'Таблица вводных'!$E$3+'Таблица вводных'!$F$3)</f>
        <v>5.4691640866907738</v>
      </c>
      <c r="E431" s="59">
        <f>('Итоговая табл.1чел(все услуги-к'!$E431+('Итоговая табл.1чел(все услуги-к'!$E431*'Таблица вводных'!$G$5))-('Расчет комиссии(Нади)'!$K431+'Таблица вводных'!$E$3+'Таблица вводных'!$F$3)</f>
        <v>-1.3150859133092263</v>
      </c>
      <c r="F431" s="59">
        <f>('Итоговая табл.1чел(все услуги-к'!$F431+('Итоговая табл.1чел(все услуги-к'!$F431*'Таблица вводных'!$G$6))-('Расчет комиссии(Нади)'!$K431+'Таблица вводных'!$E$3+'Таблица вводных'!$F$3)</f>
        <v>21.529164086690777</v>
      </c>
      <c r="G431" s="59">
        <f>('Итоговая табл.1чел(все услуги-к'!$G431+('Итоговая табл.1чел(все услуги-к'!$G431*'Таблица вводных'!$G$7))-('Расчет комиссии(Нади)'!$K431+'Таблица вводных'!$E$3+'Таблица вводных'!$F$3)</f>
        <v>-2.2308359133092264</v>
      </c>
      <c r="H431" s="59">
        <f>'Итоговая табл.1чел(все услуги-к'!$H431-('Расчет комиссии(Нади)'!$K431+'Таблица вводных'!$E$3+'Таблица вводных'!$F$3)</f>
        <v>-2.2308359133092264</v>
      </c>
      <c r="I431" s="59">
        <f>('Итоговая табл.1чел(все услуги-к'!$I431+('Итоговая табл.1чел(все услуги-к'!$I431*'Таблица вводных'!$G$9))-('Расчет комиссии(Нади)'!$K431+'Таблица вводных'!$E$3+'Таблица вводных'!$F$3)</f>
        <v>-2.2308359133092264</v>
      </c>
      <c r="J431" s="13" t="s">
        <v>185</v>
      </c>
    </row>
    <row r="432" spans="1:10" ht="13.2" customHeight="1">
      <c r="A432" s="140"/>
      <c r="B432" s="5"/>
      <c r="C432" s="15"/>
      <c r="D432" s="59">
        <f>(('Итоговая табл.1чел(все услуги-к'!$D432+('Итоговая табл.1чел(все услуги-к'!$D432*'Таблица вводных'!$G$4)))-('Расчет комиссии(Нади)'!$K432+'Таблица вводных'!$E$3+'Таблица вводных'!$F$3)</f>
        <v>5.4691640866907738</v>
      </c>
      <c r="E432" s="59">
        <f>('Итоговая табл.1чел(все услуги-к'!$E432+('Итоговая табл.1чел(все услуги-к'!$E432*'Таблица вводных'!$G$5))-('Расчет комиссии(Нади)'!$K432+'Таблица вводных'!$E$3+'Таблица вводных'!$F$3)</f>
        <v>-1.3150859133092263</v>
      </c>
      <c r="F432" s="59">
        <f>('Итоговая табл.1чел(все услуги-к'!$F432+('Итоговая табл.1чел(все услуги-к'!$F432*'Таблица вводных'!$G$6))-('Расчет комиссии(Нади)'!$K432+'Таблица вводных'!$E$3+'Таблица вводных'!$F$3)</f>
        <v>21.529164086690777</v>
      </c>
      <c r="G432" s="59">
        <f>('Итоговая табл.1чел(все услуги-к'!$G432+('Итоговая табл.1чел(все услуги-к'!$G432*'Таблица вводных'!$G$7))-('Расчет комиссии(Нади)'!$K432+'Таблица вводных'!$E$3+'Таблица вводных'!$F$3)</f>
        <v>-2.2308359133092264</v>
      </c>
      <c r="H432" s="59">
        <f>'Итоговая табл.1чел(все услуги-к'!$H432-('Расчет комиссии(Нади)'!$K432+'Таблица вводных'!$E$3+'Таблица вводных'!$F$3)</f>
        <v>-2.2308359133092264</v>
      </c>
      <c r="I432" s="59">
        <f>('Итоговая табл.1чел(все услуги-к'!$I432+('Итоговая табл.1чел(все услуги-к'!$I432*'Таблица вводных'!$G$9))-('Расчет комиссии(Нади)'!$K432+'Таблица вводных'!$E$3+'Таблица вводных'!$F$3)</f>
        <v>-2.2308359133092264</v>
      </c>
      <c r="J432" s="13" t="s">
        <v>185</v>
      </c>
    </row>
    <row r="433" spans="1:10" ht="13.2" customHeight="1">
      <c r="A433" s="141"/>
      <c r="B433" s="18"/>
      <c r="C433" s="19"/>
      <c r="D433" s="59">
        <f>(('Итоговая табл.1чел(все услуги-к'!$D433+('Итоговая табл.1чел(все услуги-к'!$D433*'Таблица вводных'!$G$4)))-('Расчет комиссии(Нади)'!$K433+'Таблица вводных'!$E$3+'Таблица вводных'!$F$3)</f>
        <v>5.4691640866907738</v>
      </c>
      <c r="E433" s="59">
        <f>('Итоговая табл.1чел(все услуги-к'!$E433+('Итоговая табл.1чел(все услуги-к'!$E433*'Таблица вводных'!$G$5))-('Расчет комиссии(Нади)'!$K433+'Таблица вводных'!$E$3+'Таблица вводных'!$F$3)</f>
        <v>-1.3150859133092263</v>
      </c>
      <c r="F433" s="59">
        <f>('Итоговая табл.1чел(все услуги-к'!$F433+('Итоговая табл.1чел(все услуги-к'!$F433*'Таблица вводных'!$G$6))-('Расчет комиссии(Нади)'!$K433+'Таблица вводных'!$E$3+'Таблица вводных'!$F$3)</f>
        <v>21.529164086690777</v>
      </c>
      <c r="G433" s="59">
        <f>('Итоговая табл.1чел(все услуги-к'!$G433+('Итоговая табл.1чел(все услуги-к'!$G433*'Таблица вводных'!$G$7))-('Расчет комиссии(Нади)'!$K433+'Таблица вводных'!$E$3+'Таблица вводных'!$F$3)</f>
        <v>-2.2308359133092264</v>
      </c>
      <c r="H433" s="59">
        <f>'Итоговая табл.1чел(все услуги-к'!$H433-('Расчет комиссии(Нади)'!$K433+'Таблица вводных'!$E$3+'Таблица вводных'!$F$3)</f>
        <v>-2.2308359133092264</v>
      </c>
      <c r="I433" s="59">
        <f>('Итоговая табл.1чел(все услуги-к'!$I433+('Итоговая табл.1чел(все услуги-к'!$I433*'Таблица вводных'!$G$9))-('Расчет комиссии(Нади)'!$K433+'Таблица вводных'!$E$3+'Таблица вводных'!$F$3)</f>
        <v>-2.2308359133092264</v>
      </c>
      <c r="J433" s="22" t="s">
        <v>185</v>
      </c>
    </row>
    <row r="434" spans="1:10" ht="13.2" customHeight="1">
      <c r="A434" s="142" t="s">
        <v>186</v>
      </c>
      <c r="B434" s="5">
        <v>45402</v>
      </c>
      <c r="C434" s="97"/>
      <c r="D434" s="59">
        <f>(('Итоговая табл.1чел(все услуги-к'!$D434+('Итоговая табл.1чел(все услуги-к'!$D434*'Таблица вводных'!$G$4)))-('Расчет комиссии(Нади)'!$K434+'Таблица вводных'!$E$3+'Таблица вводных'!$F$3)</f>
        <v>5.4691640866907738</v>
      </c>
      <c r="E434" s="59">
        <f>('Итоговая табл.1чел(все услуги-к'!$E434+('Итоговая табл.1чел(все услуги-к'!$E434*'Таблица вводных'!$G$5))-('Расчет комиссии(Нади)'!$K434+'Таблица вводных'!$E$3+'Таблица вводных'!$F$3)</f>
        <v>-1.3150859133092263</v>
      </c>
      <c r="F434" s="59">
        <f>('Итоговая табл.1чел(все услуги-к'!$F434+('Итоговая табл.1чел(все услуги-к'!$F434*'Таблица вводных'!$G$6))-('Расчет комиссии(Нади)'!$K434+'Таблица вводных'!$E$3+'Таблица вводных'!$F$3)</f>
        <v>21.529164086690777</v>
      </c>
      <c r="G434" s="59">
        <f>('Итоговая табл.1чел(все услуги-к'!$G434+('Итоговая табл.1чел(все услуги-к'!$G434*'Таблица вводных'!$G$7))-('Расчет комиссии(Нади)'!$K434+'Таблица вводных'!$E$3+'Таблица вводных'!$F$3)</f>
        <v>-2.2308359133092264</v>
      </c>
      <c r="H434" s="59">
        <f>'Итоговая табл.1чел(все услуги-к'!$H434-('Расчет комиссии(Нади)'!$K434+'Таблица вводных'!$E$3+'Таблица вводных'!$F$3)</f>
        <v>-2.2308359133092264</v>
      </c>
      <c r="I434" s="59">
        <f>('Итоговая табл.1чел(все услуги-к'!$I434+('Итоговая табл.1чел(все услуги-к'!$I434*'Таблица вводных'!$G$9))-('Расчет комиссии(Нади)'!$K434+'Таблица вводных'!$E$3+'Таблица вводных'!$F$3)</f>
        <v>-2.2308359133092264</v>
      </c>
      <c r="J434" s="10" t="s">
        <v>163</v>
      </c>
    </row>
    <row r="435" spans="1:10" ht="13.2" customHeight="1">
      <c r="A435" s="140"/>
      <c r="B435" s="5">
        <v>45405</v>
      </c>
      <c r="C435" s="6"/>
      <c r="D435" s="59">
        <f>(('Итоговая табл.1чел(все услуги-к'!$D435+('Итоговая табл.1чел(все услуги-к'!$D435*'Таблица вводных'!$G$4)))-('Расчет комиссии(Нади)'!$K435+'Таблица вводных'!$E$3+'Таблица вводных'!$F$3)</f>
        <v>5.4691640866907738</v>
      </c>
      <c r="E435" s="59">
        <f>('Итоговая табл.1чел(все услуги-к'!$E435+('Итоговая табл.1чел(все услуги-к'!$E435*'Таблица вводных'!$G$5))-('Расчет комиссии(Нади)'!$K435+'Таблица вводных'!$E$3+'Таблица вводных'!$F$3)</f>
        <v>-1.3150859133092263</v>
      </c>
      <c r="F435" s="59">
        <f>('Итоговая табл.1чел(все услуги-к'!$F435+('Итоговая табл.1чел(все услуги-к'!$F435*'Таблица вводных'!$G$6))-('Расчет комиссии(Нади)'!$K435+'Таблица вводных'!$E$3+'Таблица вводных'!$F$3)</f>
        <v>21.529164086690777</v>
      </c>
      <c r="G435" s="59">
        <f>('Итоговая табл.1чел(все услуги-к'!$G435+('Итоговая табл.1чел(все услуги-к'!$G435*'Таблица вводных'!$G$7))-('Расчет комиссии(Нади)'!$K435+'Таблица вводных'!$E$3+'Таблица вводных'!$F$3)</f>
        <v>-2.2308359133092264</v>
      </c>
      <c r="H435" s="59">
        <f>'Итоговая табл.1чел(все услуги-к'!$H435-('Расчет комиссии(Нади)'!$K435+'Таблица вводных'!$E$3+'Таблица вводных'!$F$3)</f>
        <v>-2.2308359133092264</v>
      </c>
      <c r="I435" s="59">
        <f>('Итоговая табл.1чел(все услуги-к'!$I435+('Итоговая табл.1чел(все услуги-к'!$I435*'Таблица вводных'!$G$9))-('Расчет комиссии(Нади)'!$K435+'Таблица вводных'!$E$3+'Таблица вводных'!$F$3)</f>
        <v>-2.2308359133092264</v>
      </c>
      <c r="J435" s="13" t="s">
        <v>163</v>
      </c>
    </row>
    <row r="436" spans="1:10" ht="13.2" customHeight="1">
      <c r="A436" s="140"/>
      <c r="B436" s="5">
        <v>45409</v>
      </c>
      <c r="C436" s="15"/>
      <c r="D436" s="59">
        <f>(('Итоговая табл.1чел(все услуги-к'!$D436+('Итоговая табл.1чел(все услуги-к'!$D436*'Таблица вводных'!$G$4)))-('Расчет комиссии(Нади)'!$K436+'Таблица вводных'!$E$3+'Таблица вводных'!$F$3)</f>
        <v>5.4691640866907738</v>
      </c>
      <c r="E436" s="59">
        <f>('Итоговая табл.1чел(все услуги-к'!$E436+('Итоговая табл.1чел(все услуги-к'!$E436*'Таблица вводных'!$G$5))-('Расчет комиссии(Нади)'!$K436+'Таблица вводных'!$E$3+'Таблица вводных'!$F$3)</f>
        <v>-1.3150859133092263</v>
      </c>
      <c r="F436" s="59">
        <f>('Итоговая табл.1чел(все услуги-к'!$F436+('Итоговая табл.1чел(все услуги-к'!$F436*'Таблица вводных'!$G$6))-('Расчет комиссии(Нади)'!$K436+'Таблица вводных'!$E$3+'Таблица вводных'!$F$3)</f>
        <v>21.529164086690777</v>
      </c>
      <c r="G436" s="59">
        <f>('Итоговая табл.1чел(все услуги-к'!$G436+('Итоговая табл.1чел(все услуги-к'!$G436*'Таблица вводных'!$G$7))-('Расчет комиссии(Нади)'!$K436+'Таблица вводных'!$E$3+'Таблица вводных'!$F$3)</f>
        <v>-2.2308359133092264</v>
      </c>
      <c r="H436" s="59">
        <f>'Итоговая табл.1чел(все услуги-к'!$H436-('Расчет комиссии(Нади)'!$K436+'Таблица вводных'!$E$3+'Таблица вводных'!$F$3)</f>
        <v>-2.2308359133092264</v>
      </c>
      <c r="I436" s="59">
        <f>('Итоговая табл.1чел(все услуги-к'!$I436+('Итоговая табл.1чел(все услуги-к'!$I436*'Таблица вводных'!$G$9))-('Расчет комиссии(Нади)'!$K436+'Таблица вводных'!$E$3+'Таблица вводных'!$F$3)</f>
        <v>-2.2308359133092264</v>
      </c>
      <c r="J436" s="13" t="s">
        <v>163</v>
      </c>
    </row>
    <row r="437" spans="1:10" ht="13.2" customHeight="1">
      <c r="A437" s="140"/>
      <c r="B437" s="5">
        <v>45412</v>
      </c>
      <c r="C437" s="6"/>
      <c r="D437" s="59">
        <f>(('Итоговая табл.1чел(все услуги-к'!$D437+('Итоговая табл.1чел(все услуги-к'!$D437*'Таблица вводных'!$G$4)))-('Расчет комиссии(Нади)'!$K437+'Таблица вводных'!$E$3+'Таблица вводных'!$F$3)</f>
        <v>5.4691640866907738</v>
      </c>
      <c r="E437" s="59">
        <f>('Итоговая табл.1чел(все услуги-к'!$E437+('Итоговая табл.1чел(все услуги-к'!$E437*'Таблица вводных'!$G$5))-('Расчет комиссии(Нади)'!$K437+'Таблица вводных'!$E$3+'Таблица вводных'!$F$3)</f>
        <v>-1.3150859133092263</v>
      </c>
      <c r="F437" s="59">
        <f>('Итоговая табл.1чел(все услуги-к'!$F437+('Итоговая табл.1чел(все услуги-к'!$F437*'Таблица вводных'!$G$6))-('Расчет комиссии(Нади)'!$K437+'Таблица вводных'!$E$3+'Таблица вводных'!$F$3)</f>
        <v>21.529164086690777</v>
      </c>
      <c r="G437" s="59">
        <f>('Итоговая табл.1чел(все услуги-к'!$G437+('Итоговая табл.1чел(все услуги-к'!$G437*'Таблица вводных'!$G$7))-('Расчет комиссии(Нади)'!$K437+'Таблица вводных'!$E$3+'Таблица вводных'!$F$3)</f>
        <v>-2.2308359133092264</v>
      </c>
      <c r="H437" s="59">
        <f>'Итоговая табл.1чел(все услуги-к'!$H437-('Расчет комиссии(Нади)'!$K437+'Таблица вводных'!$E$3+'Таблица вводных'!$F$3)</f>
        <v>-2.2308359133092264</v>
      </c>
      <c r="I437" s="59">
        <f>('Итоговая табл.1чел(все услуги-к'!$I437+('Итоговая табл.1чел(все услуги-к'!$I437*'Таблица вводных'!$G$9))-('Расчет комиссии(Нади)'!$K437+'Таблица вводных'!$E$3+'Таблица вводных'!$F$3)</f>
        <v>-2.2308359133092264</v>
      </c>
      <c r="J437" s="13" t="s">
        <v>163</v>
      </c>
    </row>
    <row r="438" spans="1:10" ht="13.2" customHeight="1">
      <c r="A438" s="140"/>
      <c r="B438" s="5">
        <v>45416</v>
      </c>
      <c r="C438" s="15"/>
      <c r="D438" s="59">
        <f>(('Итоговая табл.1чел(все услуги-к'!$D438+('Итоговая табл.1чел(все услуги-к'!$D438*'Таблица вводных'!$G$4)))-('Расчет комиссии(Нади)'!$K438+'Таблица вводных'!$E$3+'Таблица вводных'!$F$3)</f>
        <v>5.4691640866907738</v>
      </c>
      <c r="E438" s="59">
        <f>('Итоговая табл.1чел(все услуги-к'!$E438+('Итоговая табл.1чел(все услуги-к'!$E438*'Таблица вводных'!$G$5))-('Расчет комиссии(Нади)'!$K438+'Таблица вводных'!$E$3+'Таблица вводных'!$F$3)</f>
        <v>-1.3150859133092263</v>
      </c>
      <c r="F438" s="59">
        <f>('Итоговая табл.1чел(все услуги-к'!$F438+('Итоговая табл.1чел(все услуги-к'!$F438*'Таблица вводных'!$G$6))-('Расчет комиссии(Нади)'!$K438+'Таблица вводных'!$E$3+'Таблица вводных'!$F$3)</f>
        <v>21.529164086690777</v>
      </c>
      <c r="G438" s="59">
        <f>('Итоговая табл.1чел(все услуги-к'!$G438+('Итоговая табл.1чел(все услуги-к'!$G438*'Таблица вводных'!$G$7))-('Расчет комиссии(Нади)'!$K438+'Таблица вводных'!$E$3+'Таблица вводных'!$F$3)</f>
        <v>-2.2308359133092264</v>
      </c>
      <c r="H438" s="59">
        <f>'Итоговая табл.1чел(все услуги-к'!$H438-('Расчет комиссии(Нади)'!$K438+'Таблица вводных'!$E$3+'Таблица вводных'!$F$3)</f>
        <v>-2.2308359133092264</v>
      </c>
      <c r="I438" s="59">
        <f>('Итоговая табл.1чел(все услуги-к'!$I438+('Итоговая табл.1чел(все услуги-к'!$I438*'Таблица вводных'!$G$9))-('Расчет комиссии(Нади)'!$K438+'Таблица вводных'!$E$3+'Таблица вводных'!$F$3)</f>
        <v>-2.2308359133092264</v>
      </c>
      <c r="J438" s="13" t="s">
        <v>163</v>
      </c>
    </row>
    <row r="439" spans="1:10" ht="13.2" customHeight="1">
      <c r="A439" s="140"/>
      <c r="B439" s="5">
        <v>45419</v>
      </c>
      <c r="C439" s="15"/>
      <c r="D439" s="59">
        <f>(('Итоговая табл.1чел(все услуги-к'!$D439+('Итоговая табл.1чел(все услуги-к'!$D439*'Таблица вводных'!$G$4)))-('Расчет комиссии(Нади)'!$K439+'Таблица вводных'!$E$3+'Таблица вводных'!$F$3)</f>
        <v>5.4691640866907738</v>
      </c>
      <c r="E439" s="59">
        <f>('Итоговая табл.1чел(все услуги-к'!$E439+('Итоговая табл.1чел(все услуги-к'!$E439*'Таблица вводных'!$G$5))-('Расчет комиссии(Нади)'!$K439+'Таблица вводных'!$E$3+'Таблица вводных'!$F$3)</f>
        <v>-1.3150859133092263</v>
      </c>
      <c r="F439" s="59">
        <f>('Итоговая табл.1чел(все услуги-к'!$F439+('Итоговая табл.1чел(все услуги-к'!$F439*'Таблица вводных'!$G$6))-('Расчет комиссии(Нади)'!$K439+'Таблица вводных'!$E$3+'Таблица вводных'!$F$3)</f>
        <v>21.529164086690777</v>
      </c>
      <c r="G439" s="59">
        <f>('Итоговая табл.1чел(все услуги-к'!$G439+('Итоговая табл.1чел(все услуги-к'!$G439*'Таблица вводных'!$G$7))-('Расчет комиссии(Нади)'!$K439+'Таблица вводных'!$E$3+'Таблица вводных'!$F$3)</f>
        <v>-2.2308359133092264</v>
      </c>
      <c r="H439" s="59">
        <f>'Итоговая табл.1чел(все услуги-к'!$H439-('Расчет комиссии(Нади)'!$K439+'Таблица вводных'!$E$3+'Таблица вводных'!$F$3)</f>
        <v>-2.2308359133092264</v>
      </c>
      <c r="I439" s="59">
        <f>('Итоговая табл.1чел(все услуги-к'!$I439+('Итоговая табл.1чел(все услуги-к'!$I439*'Таблица вводных'!$G$9))-('Расчет комиссии(Нади)'!$K439+'Таблица вводных'!$E$3+'Таблица вводных'!$F$3)</f>
        <v>-2.2308359133092264</v>
      </c>
      <c r="J439" s="13" t="s">
        <v>163</v>
      </c>
    </row>
    <row r="440" spans="1:10" ht="13.2" customHeight="1">
      <c r="A440" s="140"/>
      <c r="B440" s="5">
        <v>45423</v>
      </c>
      <c r="C440" s="15"/>
      <c r="D440" s="59">
        <f>(('Итоговая табл.1чел(все услуги-к'!$D440+('Итоговая табл.1чел(все услуги-к'!$D440*'Таблица вводных'!$G$4)))-('Расчет комиссии(Нади)'!$K440+'Таблица вводных'!$E$3+'Таблица вводных'!$F$3)</f>
        <v>5.4691640866907738</v>
      </c>
      <c r="E440" s="59">
        <f>('Итоговая табл.1чел(все услуги-к'!$E440+('Итоговая табл.1чел(все услуги-к'!$E440*'Таблица вводных'!$G$5))-('Расчет комиссии(Нади)'!$K440+'Таблица вводных'!$E$3+'Таблица вводных'!$F$3)</f>
        <v>-1.3150859133092263</v>
      </c>
      <c r="F440" s="59">
        <f>('Итоговая табл.1чел(все услуги-к'!$F440+('Итоговая табл.1чел(все услуги-к'!$F440*'Таблица вводных'!$G$6))-('Расчет комиссии(Нади)'!$K440+'Таблица вводных'!$E$3+'Таблица вводных'!$F$3)</f>
        <v>21.529164086690777</v>
      </c>
      <c r="G440" s="59">
        <f>('Итоговая табл.1чел(все услуги-к'!$G440+('Итоговая табл.1чел(все услуги-к'!$G440*'Таблица вводных'!$G$7))-('Расчет комиссии(Нади)'!$K440+'Таблица вводных'!$E$3+'Таблица вводных'!$F$3)</f>
        <v>-2.2308359133092264</v>
      </c>
      <c r="H440" s="59">
        <f>'Итоговая табл.1чел(все услуги-к'!$H440-('Расчет комиссии(Нади)'!$K440+'Таблица вводных'!$E$3+'Таблица вводных'!$F$3)</f>
        <v>-2.2308359133092264</v>
      </c>
      <c r="I440" s="59">
        <f>('Итоговая табл.1чел(все услуги-к'!$I440+('Итоговая табл.1чел(все услуги-к'!$I440*'Таблица вводных'!$G$9))-('Расчет комиссии(Нади)'!$K440+'Таблица вводных'!$E$3+'Таблица вводных'!$F$3)</f>
        <v>-2.2308359133092264</v>
      </c>
      <c r="J440" s="13" t="s">
        <v>163</v>
      </c>
    </row>
    <row r="441" spans="1:10" ht="13.2" customHeight="1">
      <c r="A441" s="140"/>
      <c r="B441" s="5">
        <v>45426</v>
      </c>
      <c r="C441" s="6"/>
      <c r="D441" s="59">
        <f>(('Итоговая табл.1чел(все услуги-к'!$D441+('Итоговая табл.1чел(все услуги-к'!$D441*'Таблица вводных'!$G$4)))-('Расчет комиссии(Нади)'!$K441+'Таблица вводных'!$E$3+'Таблица вводных'!$F$3)</f>
        <v>5.4691640866907738</v>
      </c>
      <c r="E441" s="59">
        <f>('Итоговая табл.1чел(все услуги-к'!$E441+('Итоговая табл.1чел(все услуги-к'!$E441*'Таблица вводных'!$G$5))-('Расчет комиссии(Нади)'!$K441+'Таблица вводных'!$E$3+'Таблица вводных'!$F$3)</f>
        <v>-1.3150859133092263</v>
      </c>
      <c r="F441" s="59">
        <f>('Итоговая табл.1чел(все услуги-к'!$F441+('Итоговая табл.1чел(все услуги-к'!$F441*'Таблица вводных'!$G$6))-('Расчет комиссии(Нади)'!$K441+'Таблица вводных'!$E$3+'Таблица вводных'!$F$3)</f>
        <v>21.529164086690777</v>
      </c>
      <c r="G441" s="59">
        <f>('Итоговая табл.1чел(все услуги-к'!$G441+('Итоговая табл.1чел(все услуги-к'!$G441*'Таблица вводных'!$G$7))-('Расчет комиссии(Нади)'!$K441+'Таблица вводных'!$E$3+'Таблица вводных'!$F$3)</f>
        <v>-2.2308359133092264</v>
      </c>
      <c r="H441" s="59">
        <f>'Итоговая табл.1чел(все услуги-к'!$H441-('Расчет комиссии(Нади)'!$K441+'Таблица вводных'!$E$3+'Таблица вводных'!$F$3)</f>
        <v>-2.2308359133092264</v>
      </c>
      <c r="I441" s="59">
        <f>('Итоговая табл.1чел(все услуги-к'!$I441+('Итоговая табл.1чел(все услуги-к'!$I441*'Таблица вводных'!$G$9))-('Расчет комиссии(Нади)'!$K441+'Таблица вводных'!$E$3+'Таблица вводных'!$F$3)</f>
        <v>-2.2308359133092264</v>
      </c>
      <c r="J441" s="13" t="s">
        <v>163</v>
      </c>
    </row>
    <row r="442" spans="1:10" ht="13.2" customHeight="1">
      <c r="A442" s="140"/>
      <c r="B442" s="5">
        <v>45430</v>
      </c>
      <c r="C442" s="15"/>
      <c r="D442" s="59">
        <f>(('Итоговая табл.1чел(все услуги-к'!$D442+('Итоговая табл.1чел(все услуги-к'!$D442*'Таблица вводных'!$G$4)))-('Расчет комиссии(Нади)'!$K442+'Таблица вводных'!$E$3+'Таблица вводных'!$F$3)</f>
        <v>5.4691640866907738</v>
      </c>
      <c r="E442" s="59">
        <f>('Итоговая табл.1чел(все услуги-к'!$E442+('Итоговая табл.1чел(все услуги-к'!$E442*'Таблица вводных'!$G$5))-('Расчет комиссии(Нади)'!$K442+'Таблица вводных'!$E$3+'Таблица вводных'!$F$3)</f>
        <v>-1.3150859133092263</v>
      </c>
      <c r="F442" s="59">
        <f>('Итоговая табл.1чел(все услуги-к'!$F442+('Итоговая табл.1чел(все услуги-к'!$F442*'Таблица вводных'!$G$6))-('Расчет комиссии(Нади)'!$K442+'Таблица вводных'!$E$3+'Таблица вводных'!$F$3)</f>
        <v>21.529164086690777</v>
      </c>
      <c r="G442" s="59">
        <f>('Итоговая табл.1чел(все услуги-к'!$G442+('Итоговая табл.1чел(все услуги-к'!$G442*'Таблица вводных'!$G$7))-('Расчет комиссии(Нади)'!$K442+'Таблица вводных'!$E$3+'Таблица вводных'!$F$3)</f>
        <v>-2.2308359133092264</v>
      </c>
      <c r="H442" s="59">
        <f>'Итоговая табл.1чел(все услуги-к'!$H442-('Расчет комиссии(Нади)'!$K442+'Таблица вводных'!$E$3+'Таблица вводных'!$F$3)</f>
        <v>-2.2308359133092264</v>
      </c>
      <c r="I442" s="59">
        <f>('Итоговая табл.1чел(все услуги-к'!$I442+('Итоговая табл.1чел(все услуги-к'!$I442*'Таблица вводных'!$G$9))-('Расчет комиссии(Нади)'!$K442+'Таблица вводных'!$E$3+'Таблица вводных'!$F$3)</f>
        <v>-2.2308359133092264</v>
      </c>
      <c r="J442" s="13" t="s">
        <v>163</v>
      </c>
    </row>
    <row r="443" spans="1:10" ht="13.2" customHeight="1">
      <c r="A443" s="140"/>
      <c r="B443" s="5">
        <v>45433</v>
      </c>
      <c r="C443" s="15"/>
      <c r="D443" s="59">
        <f>(('Итоговая табл.1чел(все услуги-к'!$D443+('Итоговая табл.1чел(все услуги-к'!$D443*'Таблица вводных'!$G$4)))-('Расчет комиссии(Нади)'!$K443+'Таблица вводных'!$E$3+'Таблица вводных'!$F$3)</f>
        <v>5.4691640866907738</v>
      </c>
      <c r="E443" s="59">
        <f>('Итоговая табл.1чел(все услуги-к'!$E443+('Итоговая табл.1чел(все услуги-к'!$E443*'Таблица вводных'!$G$5))-('Расчет комиссии(Нади)'!$K443+'Таблица вводных'!$E$3+'Таблица вводных'!$F$3)</f>
        <v>-1.3150859133092263</v>
      </c>
      <c r="F443" s="59">
        <f>('Итоговая табл.1чел(все услуги-к'!$F443+('Итоговая табл.1чел(все услуги-к'!$F443*'Таблица вводных'!$G$6))-('Расчет комиссии(Нади)'!$K443+'Таблица вводных'!$E$3+'Таблица вводных'!$F$3)</f>
        <v>21.529164086690777</v>
      </c>
      <c r="G443" s="59">
        <f>('Итоговая табл.1чел(все услуги-к'!$G443+('Итоговая табл.1чел(все услуги-к'!$G443*'Таблица вводных'!$G$7))-('Расчет комиссии(Нади)'!$K443+'Таблица вводных'!$E$3+'Таблица вводных'!$F$3)</f>
        <v>-2.2308359133092264</v>
      </c>
      <c r="H443" s="59">
        <f>'Итоговая табл.1чел(все услуги-к'!$H443-('Расчет комиссии(Нади)'!$K443+'Таблица вводных'!$E$3+'Таблица вводных'!$F$3)</f>
        <v>-2.2308359133092264</v>
      </c>
      <c r="I443" s="59">
        <f>('Итоговая табл.1чел(все услуги-к'!$I443+('Итоговая табл.1чел(все услуги-к'!$I443*'Таблица вводных'!$G$9))-('Расчет комиссии(Нади)'!$K443+'Таблица вводных'!$E$3+'Таблица вводных'!$F$3)</f>
        <v>-2.2308359133092264</v>
      </c>
      <c r="J443" s="13" t="s">
        <v>163</v>
      </c>
    </row>
    <row r="444" spans="1:10" ht="13.2" customHeight="1">
      <c r="A444" s="140"/>
      <c r="B444" s="5">
        <v>45437</v>
      </c>
      <c r="C444" s="6"/>
      <c r="D444" s="59">
        <f>(('Итоговая табл.1чел(все услуги-к'!$D444+('Итоговая табл.1чел(все услуги-к'!$D444*'Таблица вводных'!$G$4)))-('Расчет комиссии(Нади)'!$K444+'Таблица вводных'!$E$3+'Таблица вводных'!$F$3)</f>
        <v>5.4691640866907738</v>
      </c>
      <c r="E444" s="59">
        <f>('Итоговая табл.1чел(все услуги-к'!$E444+('Итоговая табл.1чел(все услуги-к'!$E444*'Таблица вводных'!$G$5))-('Расчет комиссии(Нади)'!$K444+'Таблица вводных'!$E$3+'Таблица вводных'!$F$3)</f>
        <v>-1.3150859133092263</v>
      </c>
      <c r="F444" s="59">
        <f>('Итоговая табл.1чел(все услуги-к'!$F444+('Итоговая табл.1чел(все услуги-к'!$F444*'Таблица вводных'!$G$6))-('Расчет комиссии(Нади)'!$K444+'Таблица вводных'!$E$3+'Таблица вводных'!$F$3)</f>
        <v>21.529164086690777</v>
      </c>
      <c r="G444" s="59">
        <f>('Итоговая табл.1чел(все услуги-к'!$G444+('Итоговая табл.1чел(все услуги-к'!$G444*'Таблица вводных'!$G$7))-('Расчет комиссии(Нади)'!$K444+'Таблица вводных'!$E$3+'Таблица вводных'!$F$3)</f>
        <v>-2.2308359133092264</v>
      </c>
      <c r="H444" s="59">
        <f>'Итоговая табл.1чел(все услуги-к'!$H444-('Расчет комиссии(Нади)'!$K444+'Таблица вводных'!$E$3+'Таблица вводных'!$F$3)</f>
        <v>-2.2308359133092264</v>
      </c>
      <c r="I444" s="59">
        <f>('Итоговая табл.1чел(все услуги-к'!$I444+('Итоговая табл.1чел(все услуги-к'!$I444*'Таблица вводных'!$G$9))-('Расчет комиссии(Нади)'!$K444+'Таблица вводных'!$E$3+'Таблица вводных'!$F$3)</f>
        <v>-2.2308359133092264</v>
      </c>
      <c r="J444" s="13" t="s">
        <v>163</v>
      </c>
    </row>
    <row r="445" spans="1:10" ht="13.2" customHeight="1">
      <c r="A445" s="140"/>
      <c r="B445" s="5">
        <v>45440</v>
      </c>
      <c r="C445" s="15"/>
      <c r="D445" s="59">
        <f>(('Итоговая табл.1чел(все услуги-к'!$D445+('Итоговая табл.1чел(все услуги-к'!$D445*'Таблица вводных'!$G$4)))-('Расчет комиссии(Нади)'!$K445+'Таблица вводных'!$E$3+'Таблица вводных'!$F$3)</f>
        <v>5.4691640866907738</v>
      </c>
      <c r="E445" s="59">
        <f>('Итоговая табл.1чел(все услуги-к'!$E445+('Итоговая табл.1чел(все услуги-к'!$E445*'Таблица вводных'!$G$5))-('Расчет комиссии(Нади)'!$K445+'Таблица вводных'!$E$3+'Таблица вводных'!$F$3)</f>
        <v>-1.3150859133092263</v>
      </c>
      <c r="F445" s="59">
        <f>('Итоговая табл.1чел(все услуги-к'!$F445+('Итоговая табл.1чел(все услуги-к'!$F445*'Таблица вводных'!$G$6))-('Расчет комиссии(Нади)'!$K445+'Таблица вводных'!$E$3+'Таблица вводных'!$F$3)</f>
        <v>21.529164086690777</v>
      </c>
      <c r="G445" s="59">
        <f>('Итоговая табл.1чел(все услуги-к'!$G445+('Итоговая табл.1чел(все услуги-к'!$G445*'Таблица вводных'!$G$7))-('Расчет комиссии(Нади)'!$K445+'Таблица вводных'!$E$3+'Таблица вводных'!$F$3)</f>
        <v>-2.2308359133092264</v>
      </c>
      <c r="H445" s="59">
        <f>'Итоговая табл.1чел(все услуги-к'!$H445-('Расчет комиссии(Нади)'!$K445+'Таблица вводных'!$E$3+'Таблица вводных'!$F$3)</f>
        <v>-2.2308359133092264</v>
      </c>
      <c r="I445" s="59">
        <f>('Итоговая табл.1чел(все услуги-к'!$I445+('Итоговая табл.1чел(все услуги-к'!$I445*'Таблица вводных'!$G$9))-('Расчет комиссии(Нади)'!$K445+'Таблица вводных'!$E$3+'Таблица вводных'!$F$3)</f>
        <v>-2.2308359133092264</v>
      </c>
      <c r="J445" s="13" t="s">
        <v>163</v>
      </c>
    </row>
    <row r="446" spans="1:10" ht="13.2" customHeight="1">
      <c r="A446" s="140"/>
      <c r="B446" s="5"/>
      <c r="C446" s="6"/>
      <c r="D446" s="59">
        <f>(('Итоговая табл.1чел(все услуги-к'!$D446+('Итоговая табл.1чел(все услуги-к'!$D446*'Таблица вводных'!$G$4)))-('Расчет комиссии(Нади)'!$K446+'Таблица вводных'!$E$3+'Таблица вводных'!$F$3)</f>
        <v>5.4691640866907738</v>
      </c>
      <c r="E446" s="59">
        <f>('Итоговая табл.1чел(все услуги-к'!$E446+('Итоговая табл.1чел(все услуги-к'!$E446*'Таблица вводных'!$G$5))-('Расчет комиссии(Нади)'!$K446+'Таблица вводных'!$E$3+'Таблица вводных'!$F$3)</f>
        <v>-1.3150859133092263</v>
      </c>
      <c r="F446" s="59">
        <f>('Итоговая табл.1чел(все услуги-к'!$F446+('Итоговая табл.1чел(все услуги-к'!$F446*'Таблица вводных'!$G$6))-('Расчет комиссии(Нади)'!$K446+'Таблица вводных'!$E$3+'Таблица вводных'!$F$3)</f>
        <v>21.529164086690777</v>
      </c>
      <c r="G446" s="59">
        <f>('Итоговая табл.1чел(все услуги-к'!$G446+('Итоговая табл.1чел(все услуги-к'!$G446*'Таблица вводных'!$G$7))-('Расчет комиссии(Нади)'!$K446+'Таблица вводных'!$E$3+'Таблица вводных'!$F$3)</f>
        <v>-2.2308359133092264</v>
      </c>
      <c r="H446" s="59">
        <f>'Итоговая табл.1чел(все услуги-к'!$H446-('Расчет комиссии(Нади)'!$K446+'Таблица вводных'!$E$3+'Таблица вводных'!$F$3)</f>
        <v>-2.2308359133092264</v>
      </c>
      <c r="I446" s="59">
        <f>('Итоговая табл.1чел(все услуги-к'!$I446+('Итоговая табл.1чел(все услуги-к'!$I446*'Таблица вводных'!$G$9))-('Расчет комиссии(Нади)'!$K446+'Таблица вводных'!$E$3+'Таблица вводных'!$F$3)</f>
        <v>-2.2308359133092264</v>
      </c>
      <c r="J446" s="13" t="s">
        <v>163</v>
      </c>
    </row>
    <row r="447" spans="1:10" ht="13.2" customHeight="1">
      <c r="A447" s="140"/>
      <c r="B447" s="5"/>
      <c r="C447" s="6"/>
      <c r="D447" s="59">
        <f>(('Итоговая табл.1чел(все услуги-к'!$D447+('Итоговая табл.1чел(все услуги-к'!$D447*'Таблица вводных'!$G$4)))-('Расчет комиссии(Нади)'!$K447+'Таблица вводных'!$E$3+'Таблица вводных'!$F$3)</f>
        <v>5.4691640866907738</v>
      </c>
      <c r="E447" s="59">
        <f>('Итоговая табл.1чел(все услуги-к'!$E447+('Итоговая табл.1чел(все услуги-к'!$E447*'Таблица вводных'!$G$5))-('Расчет комиссии(Нади)'!$K447+'Таблица вводных'!$E$3+'Таблица вводных'!$F$3)</f>
        <v>-1.3150859133092263</v>
      </c>
      <c r="F447" s="59">
        <f>('Итоговая табл.1чел(все услуги-к'!$F447+('Итоговая табл.1чел(все услуги-к'!$F447*'Таблица вводных'!$G$6))-('Расчет комиссии(Нади)'!$K447+'Таблица вводных'!$E$3+'Таблица вводных'!$F$3)</f>
        <v>21.529164086690777</v>
      </c>
      <c r="G447" s="59">
        <f>('Итоговая табл.1чел(все услуги-к'!$G447+('Итоговая табл.1чел(все услуги-к'!$G447*'Таблица вводных'!$G$7))-('Расчет комиссии(Нади)'!$K447+'Таблица вводных'!$E$3+'Таблица вводных'!$F$3)</f>
        <v>-2.2308359133092264</v>
      </c>
      <c r="H447" s="59">
        <f>'Итоговая табл.1чел(все услуги-к'!$H447-('Расчет комиссии(Нади)'!$K447+'Таблица вводных'!$E$3+'Таблица вводных'!$F$3)</f>
        <v>-2.2308359133092264</v>
      </c>
      <c r="I447" s="59">
        <f>('Итоговая табл.1чел(все услуги-к'!$I447+('Итоговая табл.1чел(все услуги-к'!$I447*'Таблица вводных'!$G$9))-('Расчет комиссии(Нади)'!$K447+'Таблица вводных'!$E$3+'Таблица вводных'!$F$3)</f>
        <v>-2.2308359133092264</v>
      </c>
      <c r="J447" s="13" t="s">
        <v>163</v>
      </c>
    </row>
    <row r="448" spans="1:10" ht="13.2" customHeight="1">
      <c r="A448" s="140"/>
      <c r="B448" s="5"/>
      <c r="C448" s="15"/>
      <c r="D448" s="59">
        <f>(('Итоговая табл.1чел(все услуги-к'!$D448+('Итоговая табл.1чел(все услуги-к'!$D448*'Таблица вводных'!$G$4)))-('Расчет комиссии(Нади)'!$K448+'Таблица вводных'!$E$3+'Таблица вводных'!$F$3)</f>
        <v>5.4691640866907738</v>
      </c>
      <c r="E448" s="59">
        <f>('Итоговая табл.1чел(все услуги-к'!$E448+('Итоговая табл.1чел(все услуги-к'!$E448*'Таблица вводных'!$G$5))-('Расчет комиссии(Нади)'!$K448+'Таблица вводных'!$E$3+'Таблица вводных'!$F$3)</f>
        <v>-1.3150859133092263</v>
      </c>
      <c r="F448" s="59">
        <f>('Итоговая табл.1чел(все услуги-к'!$F448+('Итоговая табл.1чел(все услуги-к'!$F448*'Таблица вводных'!$G$6))-('Расчет комиссии(Нади)'!$K448+'Таблица вводных'!$E$3+'Таблица вводных'!$F$3)</f>
        <v>21.529164086690777</v>
      </c>
      <c r="G448" s="59">
        <f>('Итоговая табл.1чел(все услуги-к'!$G448+('Итоговая табл.1чел(все услуги-к'!$G448*'Таблица вводных'!$G$7))-('Расчет комиссии(Нади)'!$K448+'Таблица вводных'!$E$3+'Таблица вводных'!$F$3)</f>
        <v>-2.2308359133092264</v>
      </c>
      <c r="H448" s="59">
        <f>'Итоговая табл.1чел(все услуги-к'!$H448-('Расчет комиссии(Нади)'!$K448+'Таблица вводных'!$E$3+'Таблица вводных'!$F$3)</f>
        <v>-2.2308359133092264</v>
      </c>
      <c r="I448" s="59">
        <f>('Итоговая табл.1чел(все услуги-к'!$I448+('Итоговая табл.1чел(все услуги-к'!$I448*'Таблица вводных'!$G$9))-('Расчет комиссии(Нади)'!$K448+'Таблица вводных'!$E$3+'Таблица вводных'!$F$3)</f>
        <v>-2.2308359133092264</v>
      </c>
      <c r="J448" s="13" t="s">
        <v>163</v>
      </c>
    </row>
    <row r="449" spans="1:10" ht="13.2" customHeight="1">
      <c r="A449" s="140"/>
      <c r="B449" s="5"/>
      <c r="C449" s="6"/>
      <c r="D449" s="59">
        <f>(('Итоговая табл.1чел(все услуги-к'!$D449+('Итоговая табл.1чел(все услуги-к'!$D449*'Таблица вводных'!$G$4)))-('Расчет комиссии(Нади)'!$K449+'Таблица вводных'!$E$3+'Таблица вводных'!$F$3)</f>
        <v>5.4691640866907738</v>
      </c>
      <c r="E449" s="59">
        <f>('Итоговая табл.1чел(все услуги-к'!$E449+('Итоговая табл.1чел(все услуги-к'!$E449*'Таблица вводных'!$G$5))-('Расчет комиссии(Нади)'!$K449+'Таблица вводных'!$E$3+'Таблица вводных'!$F$3)</f>
        <v>-1.3150859133092263</v>
      </c>
      <c r="F449" s="59">
        <f>('Итоговая табл.1чел(все услуги-к'!$F449+('Итоговая табл.1чел(все услуги-к'!$F449*'Таблица вводных'!$G$6))-('Расчет комиссии(Нади)'!$K449+'Таблица вводных'!$E$3+'Таблица вводных'!$F$3)</f>
        <v>21.529164086690777</v>
      </c>
      <c r="G449" s="59">
        <f>('Итоговая табл.1чел(все услуги-к'!$G449+('Итоговая табл.1чел(все услуги-к'!$G449*'Таблица вводных'!$G$7))-('Расчет комиссии(Нади)'!$K449+'Таблица вводных'!$E$3+'Таблица вводных'!$F$3)</f>
        <v>-2.2308359133092264</v>
      </c>
      <c r="H449" s="59">
        <f>'Итоговая табл.1чел(все услуги-к'!$H449-('Расчет комиссии(Нади)'!$K449+'Таблица вводных'!$E$3+'Таблица вводных'!$F$3)</f>
        <v>-2.2308359133092264</v>
      </c>
      <c r="I449" s="59">
        <f>('Итоговая табл.1чел(все услуги-к'!$I449+('Итоговая табл.1чел(все услуги-к'!$I449*'Таблица вводных'!$G$9))-('Расчет комиссии(Нади)'!$K449+'Таблица вводных'!$E$3+'Таблица вводных'!$F$3)</f>
        <v>-2.2308359133092264</v>
      </c>
      <c r="J449" s="13" t="s">
        <v>163</v>
      </c>
    </row>
    <row r="450" spans="1:10" ht="13.2" customHeight="1">
      <c r="A450" s="140"/>
      <c r="B450" s="5"/>
      <c r="C450" s="15"/>
      <c r="D450" s="59">
        <f>(('Итоговая табл.1чел(все услуги-к'!$D450+('Итоговая табл.1чел(все услуги-к'!$D450*'Таблица вводных'!$G$4)))-('Расчет комиссии(Нади)'!$K450+'Таблица вводных'!$E$3+'Таблица вводных'!$F$3)</f>
        <v>5.4691640866907738</v>
      </c>
      <c r="E450" s="59">
        <f>('Итоговая табл.1чел(все услуги-к'!$E450+('Итоговая табл.1чел(все услуги-к'!$E450*'Таблица вводных'!$G$5))-('Расчет комиссии(Нади)'!$K450+'Таблица вводных'!$E$3+'Таблица вводных'!$F$3)</f>
        <v>-1.3150859133092263</v>
      </c>
      <c r="F450" s="59">
        <f>('Итоговая табл.1чел(все услуги-к'!$F450+('Итоговая табл.1чел(все услуги-к'!$F450*'Таблица вводных'!$G$6))-('Расчет комиссии(Нади)'!$K450+'Таблица вводных'!$E$3+'Таблица вводных'!$F$3)</f>
        <v>21.529164086690777</v>
      </c>
      <c r="G450" s="59">
        <f>('Итоговая табл.1чел(все услуги-к'!$G450+('Итоговая табл.1чел(все услуги-к'!$G450*'Таблица вводных'!$G$7))-('Расчет комиссии(Нади)'!$K450+'Таблица вводных'!$E$3+'Таблица вводных'!$F$3)</f>
        <v>-2.2308359133092264</v>
      </c>
      <c r="H450" s="59">
        <f>'Итоговая табл.1чел(все услуги-к'!$H450-('Расчет комиссии(Нади)'!$K450+'Таблица вводных'!$E$3+'Таблица вводных'!$F$3)</f>
        <v>-2.2308359133092264</v>
      </c>
      <c r="I450" s="59">
        <f>('Итоговая табл.1чел(все услуги-к'!$I450+('Итоговая табл.1чел(все услуги-к'!$I450*'Таблица вводных'!$G$9))-('Расчет комиссии(Нади)'!$K450+'Таблица вводных'!$E$3+'Таблица вводных'!$F$3)</f>
        <v>-2.2308359133092264</v>
      </c>
      <c r="J450" s="13" t="s">
        <v>163</v>
      </c>
    </row>
    <row r="451" spans="1:10" ht="13.2" customHeight="1">
      <c r="A451" s="141"/>
      <c r="B451" s="18"/>
      <c r="C451" s="19"/>
      <c r="D451" s="59">
        <f>(('Итоговая табл.1чел(все услуги-к'!$D451+('Итоговая табл.1чел(все услуги-к'!$D451*'Таблица вводных'!$G$4)))-('Расчет комиссии(Нади)'!$K451+'Таблица вводных'!$E$3+'Таблица вводных'!$F$3)</f>
        <v>5.4691640866907738</v>
      </c>
      <c r="E451" s="59">
        <f>('Итоговая табл.1чел(все услуги-к'!$E451+('Итоговая табл.1чел(все услуги-к'!$E451*'Таблица вводных'!$G$5))-('Расчет комиссии(Нади)'!$K451+'Таблица вводных'!$E$3+'Таблица вводных'!$F$3)</f>
        <v>-1.3150859133092263</v>
      </c>
      <c r="F451" s="59">
        <f>('Итоговая табл.1чел(все услуги-к'!$F451+('Итоговая табл.1чел(все услуги-к'!$F451*'Таблица вводных'!$G$6))-('Расчет комиссии(Нади)'!$K451+'Таблица вводных'!$E$3+'Таблица вводных'!$F$3)</f>
        <v>21.529164086690777</v>
      </c>
      <c r="G451" s="59">
        <f>('Итоговая табл.1чел(все услуги-к'!$G451+('Итоговая табл.1чел(все услуги-к'!$G451*'Таблица вводных'!$G$7))-('Расчет комиссии(Нади)'!$K451+'Таблица вводных'!$E$3+'Таблица вводных'!$F$3)</f>
        <v>-2.2308359133092264</v>
      </c>
      <c r="H451" s="59">
        <f>'Итоговая табл.1чел(все услуги-к'!$H451-('Расчет комиссии(Нади)'!$K451+'Таблица вводных'!$E$3+'Таблица вводных'!$F$3)</f>
        <v>-2.2308359133092264</v>
      </c>
      <c r="I451" s="59">
        <f>('Итоговая табл.1чел(все услуги-к'!$I451+('Итоговая табл.1чел(все услуги-к'!$I451*'Таблица вводных'!$G$9))-('Расчет комиссии(Нади)'!$K451+'Таблица вводных'!$E$3+'Таблица вводных'!$F$3)</f>
        <v>-2.2308359133092264</v>
      </c>
      <c r="J451" s="22" t="s">
        <v>163</v>
      </c>
    </row>
    <row r="452" spans="1:10" ht="13.2" customHeight="1">
      <c r="A452" s="142" t="s">
        <v>187</v>
      </c>
      <c r="B452" s="5">
        <v>45402</v>
      </c>
      <c r="C452" s="97"/>
      <c r="D452" s="59">
        <f>(('Итоговая табл.1чел(все услуги-к'!$D452+('Итоговая табл.1чел(все услуги-к'!$D452*'Таблица вводных'!$G$4)))-('Расчет комиссии(Нади)'!$K452+'Таблица вводных'!$E$3+'Таблица вводных'!$F$3)</f>
        <v>5.4691640866907738</v>
      </c>
      <c r="E452" s="59">
        <f>('Итоговая табл.1чел(все услуги-к'!$E452+('Итоговая табл.1чел(все услуги-к'!$E452*'Таблица вводных'!$G$5))-('Расчет комиссии(Нади)'!$K452+'Таблица вводных'!$E$3+'Таблица вводных'!$F$3)</f>
        <v>-1.3150859133092263</v>
      </c>
      <c r="F452" s="59">
        <f>('Итоговая табл.1чел(все услуги-к'!$F452+('Итоговая табл.1чел(все услуги-к'!$F452*'Таблица вводных'!$G$6))-('Расчет комиссии(Нади)'!$K452+'Таблица вводных'!$E$3+'Таблица вводных'!$F$3)</f>
        <v>21.529164086690777</v>
      </c>
      <c r="G452" s="59">
        <f>('Итоговая табл.1чел(все услуги-к'!$G452+('Итоговая табл.1чел(все услуги-к'!$G452*'Таблица вводных'!$G$7))-('Расчет комиссии(Нади)'!$K452+'Таблица вводных'!$E$3+'Таблица вводных'!$F$3)</f>
        <v>-2.2308359133092264</v>
      </c>
      <c r="H452" s="59">
        <f>'Итоговая табл.1чел(все услуги-к'!$H452-('Расчет комиссии(Нади)'!$K452+'Таблица вводных'!$E$3+'Таблица вводных'!$F$3)</f>
        <v>-2.2308359133092264</v>
      </c>
      <c r="I452" s="59">
        <f>('Итоговая табл.1чел(все услуги-к'!$I452+('Итоговая табл.1чел(все услуги-к'!$I452*'Таблица вводных'!$G$9))-('Расчет комиссии(Нади)'!$K452+'Таблица вводных'!$E$3+'Таблица вводных'!$F$3)</f>
        <v>-2.2308359133092264</v>
      </c>
      <c r="J452" s="10" t="s">
        <v>188</v>
      </c>
    </row>
    <row r="453" spans="1:10" ht="13.2" customHeight="1">
      <c r="A453" s="140"/>
      <c r="B453" s="5">
        <v>45405</v>
      </c>
      <c r="C453" s="6"/>
      <c r="D453" s="59">
        <f>(('Итоговая табл.1чел(все услуги-к'!$D453+('Итоговая табл.1чел(все услуги-к'!$D453*'Таблица вводных'!$G$4)))-('Расчет комиссии(Нади)'!$K453+'Таблица вводных'!$E$3+'Таблица вводных'!$F$3)</f>
        <v>5.4691640866907738</v>
      </c>
      <c r="E453" s="59">
        <f>('Итоговая табл.1чел(все услуги-к'!$E453+('Итоговая табл.1чел(все услуги-к'!$E453*'Таблица вводных'!$G$5))-('Расчет комиссии(Нади)'!$K453+'Таблица вводных'!$E$3+'Таблица вводных'!$F$3)</f>
        <v>-1.3150859133092263</v>
      </c>
      <c r="F453" s="59">
        <f>('Итоговая табл.1чел(все услуги-к'!$F453+('Итоговая табл.1чел(все услуги-к'!$F453*'Таблица вводных'!$G$6))-('Расчет комиссии(Нади)'!$K453+'Таблица вводных'!$E$3+'Таблица вводных'!$F$3)</f>
        <v>21.529164086690777</v>
      </c>
      <c r="G453" s="59">
        <f>('Итоговая табл.1чел(все услуги-к'!$G453+('Итоговая табл.1чел(все услуги-к'!$G453*'Таблица вводных'!$G$7))-('Расчет комиссии(Нади)'!$K453+'Таблица вводных'!$E$3+'Таблица вводных'!$F$3)</f>
        <v>-2.2308359133092264</v>
      </c>
      <c r="H453" s="59">
        <f>'Итоговая табл.1чел(все услуги-к'!$H453-('Расчет комиссии(Нади)'!$K453+'Таблица вводных'!$E$3+'Таблица вводных'!$F$3)</f>
        <v>-2.2308359133092264</v>
      </c>
      <c r="I453" s="59">
        <f>('Итоговая табл.1чел(все услуги-к'!$I453+('Итоговая табл.1чел(все услуги-к'!$I453*'Таблица вводных'!$G$9))-('Расчет комиссии(Нади)'!$K453+'Таблица вводных'!$E$3+'Таблица вводных'!$F$3)</f>
        <v>-2.2308359133092264</v>
      </c>
      <c r="J453" s="13" t="s">
        <v>188</v>
      </c>
    </row>
    <row r="454" spans="1:10" ht="13.2" customHeight="1">
      <c r="A454" s="140"/>
      <c r="B454" s="5">
        <v>45409</v>
      </c>
      <c r="C454" s="15"/>
      <c r="D454" s="59">
        <f>(('Итоговая табл.1чел(все услуги-к'!$D454+('Итоговая табл.1чел(все услуги-к'!$D454*'Таблица вводных'!$G$4)))-('Расчет комиссии(Нади)'!$K454+'Таблица вводных'!$E$3+'Таблица вводных'!$F$3)</f>
        <v>5.4691640866907738</v>
      </c>
      <c r="E454" s="59">
        <f>('Итоговая табл.1чел(все услуги-к'!$E454+('Итоговая табл.1чел(все услуги-к'!$E454*'Таблица вводных'!$G$5))-('Расчет комиссии(Нади)'!$K454+'Таблица вводных'!$E$3+'Таблица вводных'!$F$3)</f>
        <v>-1.3150859133092263</v>
      </c>
      <c r="F454" s="59">
        <f>('Итоговая табл.1чел(все услуги-к'!$F454+('Итоговая табл.1чел(все услуги-к'!$F454*'Таблица вводных'!$G$6))-('Расчет комиссии(Нади)'!$K454+'Таблица вводных'!$E$3+'Таблица вводных'!$F$3)</f>
        <v>21.529164086690777</v>
      </c>
      <c r="G454" s="59">
        <f>('Итоговая табл.1чел(все услуги-к'!$G454+('Итоговая табл.1чел(все услуги-к'!$G454*'Таблица вводных'!$G$7))-('Расчет комиссии(Нади)'!$K454+'Таблица вводных'!$E$3+'Таблица вводных'!$F$3)</f>
        <v>-2.2308359133092264</v>
      </c>
      <c r="H454" s="59">
        <f>'Итоговая табл.1чел(все услуги-к'!$H454-('Расчет комиссии(Нади)'!$K454+'Таблица вводных'!$E$3+'Таблица вводных'!$F$3)</f>
        <v>-2.2308359133092264</v>
      </c>
      <c r="I454" s="59">
        <f>('Итоговая табл.1чел(все услуги-к'!$I454+('Итоговая табл.1чел(все услуги-к'!$I454*'Таблица вводных'!$G$9))-('Расчет комиссии(Нади)'!$K454+'Таблица вводных'!$E$3+'Таблица вводных'!$F$3)</f>
        <v>-2.2308359133092264</v>
      </c>
      <c r="J454" s="13" t="s">
        <v>188</v>
      </c>
    </row>
    <row r="455" spans="1:10" ht="13.2" customHeight="1">
      <c r="A455" s="140"/>
      <c r="B455" s="5">
        <v>45412</v>
      </c>
      <c r="C455" s="6"/>
      <c r="D455" s="59">
        <f>(('Итоговая табл.1чел(все услуги-к'!$D455+('Итоговая табл.1чел(все услуги-к'!$D455*'Таблица вводных'!$G$4)))-('Расчет комиссии(Нади)'!$K455+'Таблица вводных'!$E$3+'Таблица вводных'!$F$3)</f>
        <v>5.4691640866907738</v>
      </c>
      <c r="E455" s="59">
        <f>('Итоговая табл.1чел(все услуги-к'!$E455+('Итоговая табл.1чел(все услуги-к'!$E455*'Таблица вводных'!$G$5))-('Расчет комиссии(Нади)'!$K455+'Таблица вводных'!$E$3+'Таблица вводных'!$F$3)</f>
        <v>-1.3150859133092263</v>
      </c>
      <c r="F455" s="59">
        <f>('Итоговая табл.1чел(все услуги-к'!$F455+('Итоговая табл.1чел(все услуги-к'!$F455*'Таблица вводных'!$G$6))-('Расчет комиссии(Нади)'!$K455+'Таблица вводных'!$E$3+'Таблица вводных'!$F$3)</f>
        <v>21.529164086690777</v>
      </c>
      <c r="G455" s="59">
        <f>('Итоговая табл.1чел(все услуги-к'!$G455+('Итоговая табл.1чел(все услуги-к'!$G455*'Таблица вводных'!$G$7))-('Расчет комиссии(Нади)'!$K455+'Таблица вводных'!$E$3+'Таблица вводных'!$F$3)</f>
        <v>-2.2308359133092264</v>
      </c>
      <c r="H455" s="59">
        <f>'Итоговая табл.1чел(все услуги-к'!$H455-('Расчет комиссии(Нади)'!$K455+'Таблица вводных'!$E$3+'Таблица вводных'!$F$3)</f>
        <v>-2.2308359133092264</v>
      </c>
      <c r="I455" s="59">
        <f>('Итоговая табл.1чел(все услуги-к'!$I455+('Итоговая табл.1чел(все услуги-к'!$I455*'Таблица вводных'!$G$9))-('Расчет комиссии(Нади)'!$K455+'Таблица вводных'!$E$3+'Таблица вводных'!$F$3)</f>
        <v>-2.2308359133092264</v>
      </c>
      <c r="J455" s="13" t="s">
        <v>188</v>
      </c>
    </row>
    <row r="456" spans="1:10" ht="13.2" customHeight="1">
      <c r="A456" s="140"/>
      <c r="B456" s="5">
        <v>45416</v>
      </c>
      <c r="C456" s="15"/>
      <c r="D456" s="59">
        <f>(('Итоговая табл.1чел(все услуги-к'!$D456+('Итоговая табл.1чел(все услуги-к'!$D456*'Таблица вводных'!$G$4)))-('Расчет комиссии(Нади)'!$K456+'Таблица вводных'!$E$3+'Таблица вводных'!$F$3)</f>
        <v>5.4691640866907738</v>
      </c>
      <c r="E456" s="59">
        <f>('Итоговая табл.1чел(все услуги-к'!$E456+('Итоговая табл.1чел(все услуги-к'!$E456*'Таблица вводных'!$G$5))-('Расчет комиссии(Нади)'!$K456+'Таблица вводных'!$E$3+'Таблица вводных'!$F$3)</f>
        <v>-1.3150859133092263</v>
      </c>
      <c r="F456" s="59">
        <f>('Итоговая табл.1чел(все услуги-к'!$F456+('Итоговая табл.1чел(все услуги-к'!$F456*'Таблица вводных'!$G$6))-('Расчет комиссии(Нади)'!$K456+'Таблица вводных'!$E$3+'Таблица вводных'!$F$3)</f>
        <v>21.529164086690777</v>
      </c>
      <c r="G456" s="59">
        <f>('Итоговая табл.1чел(все услуги-к'!$G456+('Итоговая табл.1чел(все услуги-к'!$G456*'Таблица вводных'!$G$7))-('Расчет комиссии(Нади)'!$K456+'Таблица вводных'!$E$3+'Таблица вводных'!$F$3)</f>
        <v>-2.2308359133092264</v>
      </c>
      <c r="H456" s="59">
        <f>'Итоговая табл.1чел(все услуги-к'!$H456-('Расчет комиссии(Нади)'!$K456+'Таблица вводных'!$E$3+'Таблица вводных'!$F$3)</f>
        <v>-2.2308359133092264</v>
      </c>
      <c r="I456" s="59">
        <f>('Итоговая табл.1чел(все услуги-к'!$I456+('Итоговая табл.1чел(все услуги-к'!$I456*'Таблица вводных'!$G$9))-('Расчет комиссии(Нади)'!$K456+'Таблица вводных'!$E$3+'Таблица вводных'!$F$3)</f>
        <v>-2.2308359133092264</v>
      </c>
      <c r="J456" s="13" t="s">
        <v>188</v>
      </c>
    </row>
    <row r="457" spans="1:10" ht="13.2" customHeight="1">
      <c r="A457" s="140"/>
      <c r="B457" s="5">
        <v>45419</v>
      </c>
      <c r="C457" s="15"/>
      <c r="D457" s="59">
        <f>(('Итоговая табл.1чел(все услуги-к'!$D457+('Итоговая табл.1чел(все услуги-к'!$D457*'Таблица вводных'!$G$4)))-('Расчет комиссии(Нади)'!$K457+'Таблица вводных'!$E$3+'Таблица вводных'!$F$3)</f>
        <v>5.4691640866907774</v>
      </c>
      <c r="E457" s="59">
        <f>('Итоговая табл.1чел(все услуги-к'!$E457+('Итоговая табл.1чел(все услуги-к'!$E457*'Таблица вводных'!$G$5))-('Расчет комиссии(Нади)'!$K457+'Таблица вводных'!$E$3+'Таблица вводных'!$F$3)</f>
        <v>-1.3150859133092228</v>
      </c>
      <c r="F457" s="59">
        <f>('Итоговая табл.1чел(все услуги-к'!$F457+('Итоговая табл.1чел(все услуги-к'!$F457*'Таблица вводных'!$G$6))-('Расчет комиссии(Нади)'!$K457+'Таблица вводных'!$E$3+'Таблица вводных'!$F$3)</f>
        <v>21.529164086690777</v>
      </c>
      <c r="G457" s="59">
        <f>('Итоговая табл.1чел(все услуги-к'!$G457+('Итоговая табл.1чел(все услуги-к'!$G457*'Таблица вводных'!$G$7))-('Расчет комиссии(Нади)'!$K457+'Таблица вводных'!$E$3+'Таблица вводных'!$F$3)</f>
        <v>-2.2308359133092228</v>
      </c>
      <c r="H457" s="59">
        <f>'Итоговая табл.1чел(все услуги-к'!$H457-('Расчет комиссии(Нади)'!$K457+'Таблица вводных'!$E$3+'Таблица вводных'!$F$3)</f>
        <v>-2.2308359133092228</v>
      </c>
      <c r="I457" s="59">
        <f>('Итоговая табл.1чел(все услуги-к'!$I457+('Итоговая табл.1чел(все услуги-к'!$I457*'Таблица вводных'!$G$9))-('Расчет комиссии(Нади)'!$K457+'Таблица вводных'!$E$3+'Таблица вводных'!$F$3)</f>
        <v>-2.2308359133092228</v>
      </c>
      <c r="J457" s="13" t="s">
        <v>188</v>
      </c>
    </row>
    <row r="458" spans="1:10" ht="13.2" customHeight="1">
      <c r="A458" s="140"/>
      <c r="B458" s="5">
        <v>45423</v>
      </c>
      <c r="C458" s="15"/>
      <c r="D458" s="59">
        <f>(('Итоговая табл.1чел(все услуги-к'!$D458+('Итоговая табл.1чел(все услуги-к'!$D458*'Таблица вводных'!$G$4)))-('Расчет комиссии(Нади)'!$K458+'Таблица вводных'!$E$3+'Таблица вводных'!$F$3)</f>
        <v>5.4691640866907774</v>
      </c>
      <c r="E458" s="59">
        <f>('Итоговая табл.1чел(все услуги-к'!$E458+('Итоговая табл.1чел(все услуги-к'!$E458*'Таблица вводных'!$G$5))-('Расчет комиссии(Нади)'!$K458+'Таблица вводных'!$E$3+'Таблица вводных'!$F$3)</f>
        <v>-1.3150859133092228</v>
      </c>
      <c r="F458" s="59">
        <f>('Итоговая табл.1чел(все услуги-к'!$F458+('Итоговая табл.1чел(все услуги-к'!$F458*'Таблица вводных'!$G$6))-('Расчет комиссии(Нади)'!$K458+'Таблица вводных'!$E$3+'Таблица вводных'!$F$3)</f>
        <v>21.529164086690777</v>
      </c>
      <c r="G458" s="59">
        <f>('Итоговая табл.1чел(все услуги-к'!$G458+('Итоговая табл.1чел(все услуги-к'!$G458*'Таблица вводных'!$G$7))-('Расчет комиссии(Нади)'!$K458+'Таблица вводных'!$E$3+'Таблица вводных'!$F$3)</f>
        <v>-2.2308359133092228</v>
      </c>
      <c r="H458" s="59">
        <f>'Итоговая табл.1чел(все услуги-к'!$H458-('Расчет комиссии(Нади)'!$K458+'Таблица вводных'!$E$3+'Таблица вводных'!$F$3)</f>
        <v>-2.2308359133092228</v>
      </c>
      <c r="I458" s="59">
        <f>('Итоговая табл.1чел(все услуги-к'!$I458+('Итоговая табл.1чел(все услуги-к'!$I458*'Таблица вводных'!$G$9))-('Расчет комиссии(Нади)'!$K458+'Таблица вводных'!$E$3+'Таблица вводных'!$F$3)</f>
        <v>-2.2308359133092228</v>
      </c>
      <c r="J458" s="13" t="s">
        <v>188</v>
      </c>
    </row>
    <row r="459" spans="1:10" ht="13.2" customHeight="1">
      <c r="A459" s="140"/>
      <c r="B459" s="5">
        <v>45426</v>
      </c>
      <c r="C459" s="6"/>
      <c r="D459" s="59">
        <f>(('Итоговая табл.1чел(все услуги-к'!$D459+('Итоговая табл.1чел(все услуги-к'!$D459*'Таблица вводных'!$G$4)))-('Расчет комиссии(Нади)'!$K459+'Таблица вводных'!$E$3+'Таблица вводных'!$F$3)</f>
        <v>5.4691640866907774</v>
      </c>
      <c r="E459" s="59">
        <f>('Итоговая табл.1чел(все услуги-к'!$E459+('Итоговая табл.1чел(все услуги-к'!$E459*'Таблица вводных'!$G$5))-('Расчет комиссии(Нади)'!$K459+'Таблица вводных'!$E$3+'Таблица вводных'!$F$3)</f>
        <v>-1.3150859133092228</v>
      </c>
      <c r="F459" s="59">
        <f>('Итоговая табл.1чел(все услуги-к'!$F459+('Итоговая табл.1чел(все услуги-к'!$F459*'Таблица вводных'!$G$6))-('Расчет комиссии(Нади)'!$K459+'Таблица вводных'!$E$3+'Таблица вводных'!$F$3)</f>
        <v>21.529164086690777</v>
      </c>
      <c r="G459" s="59">
        <f>('Итоговая табл.1чел(все услуги-к'!$G459+('Итоговая табл.1чел(все услуги-к'!$G459*'Таблица вводных'!$G$7))-('Расчет комиссии(Нади)'!$K459+'Таблица вводных'!$E$3+'Таблица вводных'!$F$3)</f>
        <v>-2.2308359133092228</v>
      </c>
      <c r="H459" s="59">
        <f>'Итоговая табл.1чел(все услуги-к'!$H459-('Расчет комиссии(Нади)'!$K459+'Таблица вводных'!$E$3+'Таблица вводных'!$F$3)</f>
        <v>-2.2308359133092228</v>
      </c>
      <c r="I459" s="59">
        <f>('Итоговая табл.1чел(все услуги-к'!$I459+('Итоговая табл.1чел(все услуги-к'!$I459*'Таблица вводных'!$G$9))-('Расчет комиссии(Нади)'!$K459+'Таблица вводных'!$E$3+'Таблица вводных'!$F$3)</f>
        <v>-2.2308359133092228</v>
      </c>
      <c r="J459" s="13" t="s">
        <v>188</v>
      </c>
    </row>
    <row r="460" spans="1:10" ht="13.2" customHeight="1">
      <c r="A460" s="140"/>
      <c r="B460" s="5">
        <v>45430</v>
      </c>
      <c r="C460" s="15"/>
      <c r="D460" s="59">
        <f>(('Итоговая табл.1чел(все услуги-к'!$D460+('Итоговая табл.1чел(все услуги-к'!$D460*'Таблица вводных'!$G$4)))-('Расчет комиссии(Нади)'!$K460+'Таблица вводных'!$E$3+'Таблица вводных'!$F$3)</f>
        <v>5.4691640866907774</v>
      </c>
      <c r="E460" s="59">
        <f>('Итоговая табл.1чел(все услуги-к'!$E460+('Итоговая табл.1чел(все услуги-к'!$E460*'Таблица вводных'!$G$5))-('Расчет комиссии(Нади)'!$K460+'Таблица вводных'!$E$3+'Таблица вводных'!$F$3)</f>
        <v>-1.3150859133092228</v>
      </c>
      <c r="F460" s="59">
        <f>('Итоговая табл.1чел(все услуги-к'!$F460+('Итоговая табл.1чел(все услуги-к'!$F460*'Таблица вводных'!$G$6))-('Расчет комиссии(Нади)'!$K460+'Таблица вводных'!$E$3+'Таблица вводных'!$F$3)</f>
        <v>21.529164086690777</v>
      </c>
      <c r="G460" s="59">
        <f>('Итоговая табл.1чел(все услуги-к'!$G460+('Итоговая табл.1чел(все услуги-к'!$G460*'Таблица вводных'!$G$7))-('Расчет комиссии(Нади)'!$K460+'Таблица вводных'!$E$3+'Таблица вводных'!$F$3)</f>
        <v>-2.2308359133092228</v>
      </c>
      <c r="H460" s="59">
        <f>'Итоговая табл.1чел(все услуги-к'!$H460-('Расчет комиссии(Нади)'!$K460+'Таблица вводных'!$E$3+'Таблица вводных'!$F$3)</f>
        <v>-2.2308359133092228</v>
      </c>
      <c r="I460" s="59">
        <f>('Итоговая табл.1чел(все услуги-к'!$I460+('Итоговая табл.1чел(все услуги-к'!$I460*'Таблица вводных'!$G$9))-('Расчет комиссии(Нади)'!$K460+'Таблица вводных'!$E$3+'Таблица вводных'!$F$3)</f>
        <v>-2.2308359133092228</v>
      </c>
      <c r="J460" s="13" t="s">
        <v>188</v>
      </c>
    </row>
    <row r="461" spans="1:10" ht="13.2" customHeight="1">
      <c r="A461" s="140"/>
      <c r="B461" s="5">
        <v>45433</v>
      </c>
      <c r="C461" s="15"/>
      <c r="D461" s="59">
        <f>(('Итоговая табл.1чел(все услуги-к'!$D461+('Итоговая табл.1чел(все услуги-к'!$D461*'Таблица вводных'!$G$4)))-('Расчет комиссии(Нади)'!$K461+'Таблица вводных'!$E$3+'Таблица вводных'!$F$3)</f>
        <v>5.4691640866907774</v>
      </c>
      <c r="E461" s="59">
        <f>('Итоговая табл.1чел(все услуги-к'!$E461+('Итоговая табл.1чел(все услуги-к'!$E461*'Таблица вводных'!$G$5))-('Расчет комиссии(Нади)'!$K461+'Таблица вводных'!$E$3+'Таблица вводных'!$F$3)</f>
        <v>-1.3150859133092228</v>
      </c>
      <c r="F461" s="59">
        <f>('Итоговая табл.1чел(все услуги-к'!$F461+('Итоговая табл.1чел(все услуги-к'!$F461*'Таблица вводных'!$G$6))-('Расчет комиссии(Нади)'!$K461+'Таблица вводных'!$E$3+'Таблица вводных'!$F$3)</f>
        <v>21.529164086690777</v>
      </c>
      <c r="G461" s="59">
        <f>('Итоговая табл.1чел(все услуги-к'!$G461+('Итоговая табл.1чел(все услуги-к'!$G461*'Таблица вводных'!$G$7))-('Расчет комиссии(Нади)'!$K461+'Таблица вводных'!$E$3+'Таблица вводных'!$F$3)</f>
        <v>-2.2308359133092228</v>
      </c>
      <c r="H461" s="59">
        <f>'Итоговая табл.1чел(все услуги-к'!$H461-('Расчет комиссии(Нади)'!$K461+'Таблица вводных'!$E$3+'Таблица вводных'!$F$3)</f>
        <v>-2.2308359133092228</v>
      </c>
      <c r="I461" s="59">
        <f>('Итоговая табл.1чел(все услуги-к'!$I461+('Итоговая табл.1чел(все услуги-к'!$I461*'Таблица вводных'!$G$9))-('Расчет комиссии(Нади)'!$K461+'Таблица вводных'!$E$3+'Таблица вводных'!$F$3)</f>
        <v>-2.2308359133092228</v>
      </c>
      <c r="J461" s="13" t="s">
        <v>188</v>
      </c>
    </row>
    <row r="462" spans="1:10" ht="13.2" customHeight="1">
      <c r="A462" s="140"/>
      <c r="B462" s="5">
        <v>45437</v>
      </c>
      <c r="C462" s="6"/>
      <c r="D462" s="59">
        <f>(('Итоговая табл.1чел(все услуги-к'!$D462+('Итоговая табл.1чел(все услуги-к'!$D462*'Таблица вводных'!$G$4)))-('Расчет комиссии(Нади)'!$K462+'Таблица вводных'!$E$3+'Таблица вводных'!$F$3)</f>
        <v>5.4691640866907774</v>
      </c>
      <c r="E462" s="59">
        <f>('Итоговая табл.1чел(все услуги-к'!$E462+('Итоговая табл.1чел(все услуги-к'!$E462*'Таблица вводных'!$G$5))-('Расчет комиссии(Нади)'!$K462+'Таблица вводных'!$E$3+'Таблица вводных'!$F$3)</f>
        <v>-1.3150859133092228</v>
      </c>
      <c r="F462" s="59">
        <f>('Итоговая табл.1чел(все услуги-к'!$F462+('Итоговая табл.1чел(все услуги-к'!$F462*'Таблица вводных'!$G$6))-('Расчет комиссии(Нади)'!$K462+'Таблица вводных'!$E$3+'Таблица вводных'!$F$3)</f>
        <v>21.529164086690777</v>
      </c>
      <c r="G462" s="59">
        <f>('Итоговая табл.1чел(все услуги-к'!$G462+('Итоговая табл.1чел(все услуги-к'!$G462*'Таблица вводных'!$G$7))-('Расчет комиссии(Нади)'!$K462+'Таблица вводных'!$E$3+'Таблица вводных'!$F$3)</f>
        <v>-2.2308359133092228</v>
      </c>
      <c r="H462" s="59">
        <f>'Итоговая табл.1чел(все услуги-к'!$H462-('Расчет комиссии(Нади)'!$K462+'Таблица вводных'!$E$3+'Таблица вводных'!$F$3)</f>
        <v>-2.2308359133092228</v>
      </c>
      <c r="I462" s="59">
        <f>('Итоговая табл.1чел(все услуги-к'!$I462+('Итоговая табл.1чел(все услуги-к'!$I462*'Таблица вводных'!$G$9))-('Расчет комиссии(Нади)'!$K462+'Таблица вводных'!$E$3+'Таблица вводных'!$F$3)</f>
        <v>-2.2308359133092228</v>
      </c>
      <c r="J462" s="13" t="s">
        <v>188</v>
      </c>
    </row>
    <row r="463" spans="1:10" ht="13.2" customHeight="1">
      <c r="A463" s="140"/>
      <c r="B463" s="5">
        <v>45440</v>
      </c>
      <c r="C463" s="15"/>
      <c r="D463" s="59">
        <f>(('Итоговая табл.1чел(все услуги-к'!$D463+('Итоговая табл.1чел(все услуги-к'!$D463*'Таблица вводных'!$G$4)))-('Расчет комиссии(Нади)'!$K463+'Таблица вводных'!$E$3+'Таблица вводных'!$F$3)</f>
        <v>5.4691640866907774</v>
      </c>
      <c r="E463" s="59">
        <f>('Итоговая табл.1чел(все услуги-к'!$E463+('Итоговая табл.1чел(все услуги-к'!$E463*'Таблица вводных'!$G$5))-('Расчет комиссии(Нади)'!$K463+'Таблица вводных'!$E$3+'Таблица вводных'!$F$3)</f>
        <v>-1.3150859133092228</v>
      </c>
      <c r="F463" s="59">
        <f>('Итоговая табл.1чел(все услуги-к'!$F463+('Итоговая табл.1чел(все услуги-к'!$F463*'Таблица вводных'!$G$6))-('Расчет комиссии(Нади)'!$K463+'Таблица вводных'!$E$3+'Таблица вводных'!$F$3)</f>
        <v>21.529164086690777</v>
      </c>
      <c r="G463" s="59">
        <f>('Итоговая табл.1чел(все услуги-к'!$G463+('Итоговая табл.1чел(все услуги-к'!$G463*'Таблица вводных'!$G$7))-('Расчет комиссии(Нади)'!$K463+'Таблица вводных'!$E$3+'Таблица вводных'!$F$3)</f>
        <v>-2.2308359133092228</v>
      </c>
      <c r="H463" s="59">
        <f>'Итоговая табл.1чел(все услуги-к'!$H463-('Расчет комиссии(Нади)'!$K463+'Таблица вводных'!$E$3+'Таблица вводных'!$F$3)</f>
        <v>-2.2308359133092228</v>
      </c>
      <c r="I463" s="59">
        <f>('Итоговая табл.1чел(все услуги-к'!$I463+('Итоговая табл.1чел(все услуги-к'!$I463*'Таблица вводных'!$G$9))-('Расчет комиссии(Нади)'!$K463+'Таблица вводных'!$E$3+'Таблица вводных'!$F$3)</f>
        <v>-2.2308359133092228</v>
      </c>
      <c r="J463" s="13" t="s">
        <v>188</v>
      </c>
    </row>
    <row r="464" spans="1:10" ht="13.2" customHeight="1">
      <c r="A464" s="140"/>
      <c r="B464" s="5"/>
      <c r="C464" s="6"/>
      <c r="D464" s="59">
        <f>(('Итоговая табл.1чел(все услуги-к'!$D464+('Итоговая табл.1чел(все услуги-к'!$D464*'Таблица вводных'!$G$4)))-('Расчет комиссии(Нади)'!$K464+'Таблица вводных'!$E$3+'Таблица вводных'!$F$3)</f>
        <v>5.4691640866907774</v>
      </c>
      <c r="E464" s="59">
        <f>('Итоговая табл.1чел(все услуги-к'!$E464+('Итоговая табл.1чел(все услуги-к'!$E464*'Таблица вводных'!$G$5))-('Расчет комиссии(Нади)'!$K464+'Таблица вводных'!$E$3+'Таблица вводных'!$F$3)</f>
        <v>-1.3150859133092228</v>
      </c>
      <c r="F464" s="59">
        <f>('Итоговая табл.1чел(все услуги-к'!$F464+('Итоговая табл.1чел(все услуги-к'!$F464*'Таблица вводных'!$G$6))-('Расчет комиссии(Нади)'!$K464+'Таблица вводных'!$E$3+'Таблица вводных'!$F$3)</f>
        <v>21.529164086690777</v>
      </c>
      <c r="G464" s="59">
        <f>('Итоговая табл.1чел(все услуги-к'!$G464+('Итоговая табл.1чел(все услуги-к'!$G464*'Таблица вводных'!$G$7))-('Расчет комиссии(Нади)'!$K464+'Таблица вводных'!$E$3+'Таблица вводных'!$F$3)</f>
        <v>-2.2308359133092228</v>
      </c>
      <c r="H464" s="59">
        <f>'Итоговая табл.1чел(все услуги-к'!$H464-('Расчет комиссии(Нади)'!$K464+'Таблица вводных'!$E$3+'Таблица вводных'!$F$3)</f>
        <v>-2.2308359133092228</v>
      </c>
      <c r="I464" s="59">
        <f>('Итоговая табл.1чел(все услуги-к'!$I464+('Итоговая табл.1чел(все услуги-к'!$I464*'Таблица вводных'!$G$9))-('Расчет комиссии(Нади)'!$K464+'Таблица вводных'!$E$3+'Таблица вводных'!$F$3)</f>
        <v>-2.2308359133092228</v>
      </c>
      <c r="J464" s="13" t="s">
        <v>188</v>
      </c>
    </row>
    <row r="465" spans="1:10" ht="13.2" customHeight="1">
      <c r="A465" s="140"/>
      <c r="B465" s="5"/>
      <c r="C465" s="6"/>
      <c r="D465" s="59">
        <f>(('Итоговая табл.1чел(все услуги-к'!$D465+('Итоговая табл.1чел(все услуги-к'!$D465*'Таблица вводных'!$G$4)))-('Расчет комиссии(Нади)'!$K465+'Таблица вводных'!$E$3+'Таблица вводных'!$F$3)</f>
        <v>5.4691640866907774</v>
      </c>
      <c r="E465" s="59">
        <f>('Итоговая табл.1чел(все услуги-к'!$E465+('Итоговая табл.1чел(все услуги-к'!$E465*'Таблица вводных'!$G$5))-('Расчет комиссии(Нади)'!$K465+'Таблица вводных'!$E$3+'Таблица вводных'!$F$3)</f>
        <v>-1.3150859133092228</v>
      </c>
      <c r="F465" s="59">
        <f>('Итоговая табл.1чел(все услуги-к'!$F465+('Итоговая табл.1чел(все услуги-к'!$F465*'Таблица вводных'!$G$6))-('Расчет комиссии(Нади)'!$K465+'Таблица вводных'!$E$3+'Таблица вводных'!$F$3)</f>
        <v>21.529164086690777</v>
      </c>
      <c r="G465" s="59">
        <f>('Итоговая табл.1чел(все услуги-к'!$G465+('Итоговая табл.1чел(все услуги-к'!$G465*'Таблица вводных'!$G$7))-('Расчет комиссии(Нади)'!$K465+'Таблица вводных'!$E$3+'Таблица вводных'!$F$3)</f>
        <v>-2.2308359133092228</v>
      </c>
      <c r="H465" s="59">
        <f>'Итоговая табл.1чел(все услуги-к'!$H465-('Расчет комиссии(Нади)'!$K465+'Таблица вводных'!$E$3+'Таблица вводных'!$F$3)</f>
        <v>-2.2308359133092228</v>
      </c>
      <c r="I465" s="59">
        <f>('Итоговая табл.1чел(все услуги-к'!$I465+('Итоговая табл.1чел(все услуги-к'!$I465*'Таблица вводных'!$G$9))-('Расчет комиссии(Нади)'!$K465+'Таблица вводных'!$E$3+'Таблица вводных'!$F$3)</f>
        <v>-2.2308359133092228</v>
      </c>
      <c r="J465" s="13" t="s">
        <v>188</v>
      </c>
    </row>
    <row r="466" spans="1:10" ht="13.2" customHeight="1">
      <c r="A466" s="140"/>
      <c r="B466" s="5"/>
      <c r="C466" s="15"/>
      <c r="D466" s="59">
        <f>(('Итоговая табл.1чел(все услуги-к'!$D466+('Итоговая табл.1чел(все услуги-к'!$D466*'Таблица вводных'!$G$4)))-('Расчет комиссии(Нади)'!$K466+'Таблица вводных'!$E$3+'Таблица вводных'!$F$3)</f>
        <v>5.4691640866907774</v>
      </c>
      <c r="E466" s="59">
        <f>('Итоговая табл.1чел(все услуги-к'!$E466+('Итоговая табл.1чел(все услуги-к'!$E466*'Таблица вводных'!$G$5))-('Расчет комиссии(Нади)'!$K466+'Таблица вводных'!$E$3+'Таблица вводных'!$F$3)</f>
        <v>-1.3150859133092228</v>
      </c>
      <c r="F466" s="59">
        <f>('Итоговая табл.1чел(все услуги-к'!$F466+('Итоговая табл.1чел(все услуги-к'!$F466*'Таблица вводных'!$G$6))-('Расчет комиссии(Нади)'!$K466+'Таблица вводных'!$E$3+'Таблица вводных'!$F$3)</f>
        <v>21.529164086690777</v>
      </c>
      <c r="G466" s="59">
        <f>('Итоговая табл.1чел(все услуги-к'!$G466+('Итоговая табл.1чел(все услуги-к'!$G466*'Таблица вводных'!$G$7))-('Расчет комиссии(Нади)'!$K466+'Таблица вводных'!$E$3+'Таблица вводных'!$F$3)</f>
        <v>-2.2308359133092228</v>
      </c>
      <c r="H466" s="59">
        <f>'Итоговая табл.1чел(все услуги-к'!$H466-('Расчет комиссии(Нади)'!$K466+'Таблица вводных'!$E$3+'Таблица вводных'!$F$3)</f>
        <v>-2.2308359133092228</v>
      </c>
      <c r="I466" s="59">
        <f>('Итоговая табл.1чел(все услуги-к'!$I466+('Итоговая табл.1чел(все услуги-к'!$I466*'Таблица вводных'!$G$9))-('Расчет комиссии(Нади)'!$K466+'Таблица вводных'!$E$3+'Таблица вводных'!$F$3)</f>
        <v>-2.2308359133092228</v>
      </c>
      <c r="J466" s="13" t="s">
        <v>188</v>
      </c>
    </row>
    <row r="467" spans="1:10" ht="13.2" customHeight="1">
      <c r="A467" s="140"/>
      <c r="B467" s="5"/>
      <c r="C467" s="6"/>
      <c r="D467" s="59">
        <f>(('Итоговая табл.1чел(все услуги-к'!$D467+('Итоговая табл.1чел(все услуги-к'!$D467*'Таблица вводных'!$G$4)))-('Расчет комиссии(Нади)'!$K467+'Таблица вводных'!$E$3+'Таблица вводных'!$F$3)</f>
        <v>5.4691640866907774</v>
      </c>
      <c r="E467" s="59">
        <f>('Итоговая табл.1чел(все услуги-к'!$E467+('Итоговая табл.1чел(все услуги-к'!$E467*'Таблица вводных'!$G$5))-('Расчет комиссии(Нади)'!$K467+'Таблица вводных'!$E$3+'Таблица вводных'!$F$3)</f>
        <v>-1.3150859133092228</v>
      </c>
      <c r="F467" s="59">
        <f>('Итоговая табл.1чел(все услуги-к'!$F467+('Итоговая табл.1чел(все услуги-к'!$F467*'Таблица вводных'!$G$6))-('Расчет комиссии(Нади)'!$K467+'Таблица вводных'!$E$3+'Таблица вводных'!$F$3)</f>
        <v>21.529164086690777</v>
      </c>
      <c r="G467" s="59">
        <f>('Итоговая табл.1чел(все услуги-к'!$G467+('Итоговая табл.1чел(все услуги-к'!$G467*'Таблица вводных'!$G$7))-('Расчет комиссии(Нади)'!$K467+'Таблица вводных'!$E$3+'Таблица вводных'!$F$3)</f>
        <v>-2.2308359133092228</v>
      </c>
      <c r="H467" s="59">
        <f>'Итоговая табл.1чел(все услуги-к'!$H467-('Расчет комиссии(Нади)'!$K467+'Таблица вводных'!$E$3+'Таблица вводных'!$F$3)</f>
        <v>-2.2308359133092228</v>
      </c>
      <c r="I467" s="59">
        <f>('Итоговая табл.1чел(все услуги-к'!$I467+('Итоговая табл.1чел(все услуги-к'!$I467*'Таблица вводных'!$G$9))-('Расчет комиссии(Нади)'!$K467+'Таблица вводных'!$E$3+'Таблица вводных'!$F$3)</f>
        <v>-2.2308359133092228</v>
      </c>
      <c r="J467" s="13" t="s">
        <v>188</v>
      </c>
    </row>
    <row r="468" spans="1:10" ht="13.2" customHeight="1">
      <c r="A468" s="140"/>
      <c r="B468" s="5"/>
      <c r="C468" s="15"/>
      <c r="D468" s="59">
        <f>(('Итоговая табл.1чел(все услуги-к'!$D468+('Итоговая табл.1чел(все услуги-к'!$D468*'Таблица вводных'!$G$4)))-('Расчет комиссии(Нади)'!$K468+'Таблица вводных'!$E$3+'Таблица вводных'!$F$3)</f>
        <v>5.4691640866907774</v>
      </c>
      <c r="E468" s="59">
        <f>('Итоговая табл.1чел(все услуги-к'!$E468+('Итоговая табл.1чел(все услуги-к'!$E468*'Таблица вводных'!$G$5))-('Расчет комиссии(Нади)'!$K468+'Таблица вводных'!$E$3+'Таблица вводных'!$F$3)</f>
        <v>-1.3150859133092228</v>
      </c>
      <c r="F468" s="59">
        <f>('Итоговая табл.1чел(все услуги-к'!$F468+('Итоговая табл.1чел(все услуги-к'!$F468*'Таблица вводных'!$G$6))-('Расчет комиссии(Нади)'!$K468+'Таблица вводных'!$E$3+'Таблица вводных'!$F$3)</f>
        <v>21.529164086690777</v>
      </c>
      <c r="G468" s="59">
        <f>('Итоговая табл.1чел(все услуги-к'!$G468+('Итоговая табл.1чел(все услуги-к'!$G468*'Таблица вводных'!$G$7))-('Расчет комиссии(Нади)'!$K468+'Таблица вводных'!$E$3+'Таблица вводных'!$F$3)</f>
        <v>-2.2308359133092228</v>
      </c>
      <c r="H468" s="59">
        <f>'Итоговая табл.1чел(все услуги-к'!$H468-('Расчет комиссии(Нади)'!$K468+'Таблица вводных'!$E$3+'Таблица вводных'!$F$3)</f>
        <v>-2.2308359133092228</v>
      </c>
      <c r="I468" s="59">
        <f>('Итоговая табл.1чел(все услуги-к'!$I468+('Итоговая табл.1чел(все услуги-к'!$I468*'Таблица вводных'!$G$9))-('Расчет комиссии(Нади)'!$K468+'Таблица вводных'!$E$3+'Таблица вводных'!$F$3)</f>
        <v>-2.2308359133092228</v>
      </c>
      <c r="J468" s="13" t="s">
        <v>188</v>
      </c>
    </row>
    <row r="469" spans="1:10" ht="13.2" customHeight="1">
      <c r="A469" s="141"/>
      <c r="B469" s="18"/>
      <c r="C469" s="19"/>
      <c r="D469" s="59">
        <f>(('Итоговая табл.1чел(все услуги-к'!$D469+('Итоговая табл.1чел(все услуги-к'!$D469*'Таблица вводных'!$G$4)))-('Расчет комиссии(Нади)'!$K469+'Таблица вводных'!$E$3+'Таблица вводных'!$F$3)</f>
        <v>5.4691640866907774</v>
      </c>
      <c r="E469" s="59">
        <f>('Итоговая табл.1чел(все услуги-к'!$E469+('Итоговая табл.1чел(все услуги-к'!$E469*'Таблица вводных'!$G$5))-('Расчет комиссии(Нади)'!$K469+'Таблица вводных'!$E$3+'Таблица вводных'!$F$3)</f>
        <v>-1.3150859133092228</v>
      </c>
      <c r="F469" s="59">
        <f>('Итоговая табл.1чел(все услуги-к'!$F469+('Итоговая табл.1чел(все услуги-к'!$F469*'Таблица вводных'!$G$6))-('Расчет комиссии(Нади)'!$K469+'Таблица вводных'!$E$3+'Таблица вводных'!$F$3)</f>
        <v>21.529164086690777</v>
      </c>
      <c r="G469" s="59">
        <f>('Итоговая табл.1чел(все услуги-к'!$G469+('Итоговая табл.1чел(все услуги-к'!$G469*'Таблица вводных'!$G$7))-('Расчет комиссии(Нади)'!$K469+'Таблица вводных'!$E$3+'Таблица вводных'!$F$3)</f>
        <v>-2.2308359133092228</v>
      </c>
      <c r="H469" s="59">
        <f>'Итоговая табл.1чел(все услуги-к'!$H469-('Расчет комиссии(Нади)'!$K469+'Таблица вводных'!$E$3+'Таблица вводных'!$F$3)</f>
        <v>-2.2308359133092228</v>
      </c>
      <c r="I469" s="59">
        <f>('Итоговая табл.1чел(все услуги-к'!$I469+('Итоговая табл.1чел(все услуги-к'!$I469*'Таблица вводных'!$G$9))-('Расчет комиссии(Нади)'!$K469+'Таблица вводных'!$E$3+'Таблица вводных'!$F$3)</f>
        <v>-2.2308359133092228</v>
      </c>
      <c r="J469" s="22" t="s">
        <v>188</v>
      </c>
    </row>
    <row r="470" spans="1:10" ht="13.2" customHeight="1">
      <c r="A470" s="142" t="s">
        <v>189</v>
      </c>
      <c r="B470" s="5">
        <v>45402</v>
      </c>
      <c r="C470" s="97"/>
      <c r="D470" s="59">
        <f>(('Итоговая табл.1чел(все услуги-к'!$D470+('Итоговая табл.1чел(все услуги-к'!$D470*'Таблица вводных'!$G$4)))-('Расчет комиссии(Нади)'!$K470+'Таблица вводных'!$E$3+'Таблица вводных'!$F$3)</f>
        <v>5.4691640866907774</v>
      </c>
      <c r="E470" s="59">
        <f>('Итоговая табл.1чел(все услуги-к'!$E470+('Итоговая табл.1чел(все услуги-к'!$E470*'Таблица вводных'!$G$5))-('Расчет комиссии(Нади)'!$K470+'Таблица вводных'!$E$3+'Таблица вводных'!$F$3)</f>
        <v>-1.3150859133092228</v>
      </c>
      <c r="F470" s="59">
        <f>('Итоговая табл.1чел(все услуги-к'!$F470+('Итоговая табл.1чел(все услуги-к'!$F470*'Таблица вводных'!$G$6))-('Расчет комиссии(Нади)'!$K470+'Таблица вводных'!$E$3+'Таблица вводных'!$F$3)</f>
        <v>21.529164086690777</v>
      </c>
      <c r="G470" s="59">
        <f>('Итоговая табл.1чел(все услуги-к'!$G470+('Итоговая табл.1чел(все услуги-к'!$G470*'Таблица вводных'!$G$7))-('Расчет комиссии(Нади)'!$K470+'Таблица вводных'!$E$3+'Таблица вводных'!$F$3)</f>
        <v>-2.2308359133092228</v>
      </c>
      <c r="H470" s="59">
        <f>'Итоговая табл.1чел(все услуги-к'!$H470-('Расчет комиссии(Нади)'!$K470+'Таблица вводных'!$E$3+'Таблица вводных'!$F$3)</f>
        <v>-2.2308359133092228</v>
      </c>
      <c r="I470" s="59">
        <f>('Итоговая табл.1чел(все услуги-к'!$I470+('Итоговая табл.1чел(все услуги-к'!$I470*'Таблица вводных'!$G$9))-('Расчет комиссии(Нади)'!$K470+'Таблица вводных'!$E$3+'Таблица вводных'!$F$3)</f>
        <v>-2.2308359133092228</v>
      </c>
      <c r="J470" s="10" t="s">
        <v>190</v>
      </c>
    </row>
    <row r="471" spans="1:10" ht="13.2" customHeight="1">
      <c r="A471" s="140"/>
      <c r="B471" s="5">
        <v>45405</v>
      </c>
      <c r="C471" s="6"/>
      <c r="D471" s="59">
        <f>(('Итоговая табл.1чел(все услуги-к'!$D471+('Итоговая табл.1чел(все услуги-к'!$D471*'Таблица вводных'!$G$4)))-('Расчет комиссии(Нади)'!$K471+'Таблица вводных'!$E$3+'Таблица вводных'!$F$3)</f>
        <v>5.4691640866907774</v>
      </c>
      <c r="E471" s="59">
        <f>('Итоговая табл.1чел(все услуги-к'!$E471+('Итоговая табл.1чел(все услуги-к'!$E471*'Таблица вводных'!$G$5))-('Расчет комиссии(Нади)'!$K471+'Таблица вводных'!$E$3+'Таблица вводных'!$F$3)</f>
        <v>-1.3150859133092228</v>
      </c>
      <c r="F471" s="59">
        <f>('Итоговая табл.1чел(все услуги-к'!$F471+('Итоговая табл.1чел(все услуги-к'!$F471*'Таблица вводных'!$G$6))-('Расчет комиссии(Нади)'!$K471+'Таблица вводных'!$E$3+'Таблица вводных'!$F$3)</f>
        <v>21.529164086690777</v>
      </c>
      <c r="G471" s="59">
        <f>('Итоговая табл.1чел(все услуги-к'!$G471+('Итоговая табл.1чел(все услуги-к'!$G471*'Таблица вводных'!$G$7))-('Расчет комиссии(Нади)'!$K471+'Таблица вводных'!$E$3+'Таблица вводных'!$F$3)</f>
        <v>-2.2308359133092228</v>
      </c>
      <c r="H471" s="59">
        <f>'Итоговая табл.1чел(все услуги-к'!$H471-('Расчет комиссии(Нади)'!$K471+'Таблица вводных'!$E$3+'Таблица вводных'!$F$3)</f>
        <v>-2.2308359133092228</v>
      </c>
      <c r="I471" s="59">
        <f>('Итоговая табл.1чел(все услуги-к'!$I471+('Итоговая табл.1чел(все услуги-к'!$I471*'Таблица вводных'!$G$9))-('Расчет комиссии(Нади)'!$K471+'Таблица вводных'!$E$3+'Таблица вводных'!$F$3)</f>
        <v>-2.2308359133092228</v>
      </c>
      <c r="J471" s="13" t="s">
        <v>190</v>
      </c>
    </row>
    <row r="472" spans="1:10" ht="13.2" customHeight="1">
      <c r="A472" s="140"/>
      <c r="B472" s="5">
        <v>45409</v>
      </c>
      <c r="C472" s="15"/>
      <c r="D472" s="59">
        <f>(('Итоговая табл.1чел(все услуги-к'!$D472+('Итоговая табл.1чел(все услуги-к'!$D472*'Таблица вводных'!$G$4)))-('Расчет комиссии(Нади)'!$K472+'Таблица вводных'!$E$3+'Таблица вводных'!$F$3)</f>
        <v>5.4691640866907809</v>
      </c>
      <c r="E472" s="59">
        <f>('Итоговая табл.1чел(все услуги-к'!$E472+('Итоговая табл.1чел(все услуги-к'!$E472*'Таблица вводных'!$G$5))-('Расчет комиссии(Нади)'!$K472+'Таблица вводных'!$E$3+'Таблица вводных'!$F$3)</f>
        <v>-1.3150859133092192</v>
      </c>
      <c r="F472" s="59">
        <f>('Итоговая табл.1чел(все услуги-к'!$F472+('Итоговая табл.1чел(все услуги-к'!$F472*'Таблица вводных'!$G$6))-('Расчет комиссии(Нади)'!$K472+'Таблица вводных'!$E$3+'Таблица вводных'!$F$3)</f>
        <v>21.529164086690784</v>
      </c>
      <c r="G472" s="59">
        <f>('Итоговая табл.1чел(все услуги-к'!$G472+('Итоговая табл.1чел(все услуги-к'!$G472*'Таблица вводных'!$G$7))-('Расчет комиссии(Нади)'!$K472+'Таблица вводных'!$E$3+'Таблица вводных'!$F$3)</f>
        <v>-2.2308359133092193</v>
      </c>
      <c r="H472" s="59">
        <f>'Итоговая табл.1чел(все услуги-к'!$H472-('Расчет комиссии(Нади)'!$K472+'Таблица вводных'!$E$3+'Таблица вводных'!$F$3)</f>
        <v>-2.2308359133092193</v>
      </c>
      <c r="I472" s="59">
        <f>('Итоговая табл.1чел(все услуги-к'!$I472+('Итоговая табл.1чел(все услуги-к'!$I472*'Таблица вводных'!$G$9))-('Расчет комиссии(Нади)'!$K472+'Таблица вводных'!$E$3+'Таблица вводных'!$F$3)</f>
        <v>-2.2308359133092193</v>
      </c>
      <c r="J472" s="13" t="s">
        <v>190</v>
      </c>
    </row>
    <row r="473" spans="1:10" ht="13.2" customHeight="1">
      <c r="A473" s="140"/>
      <c r="B473" s="5">
        <v>45412</v>
      </c>
      <c r="C473" s="6"/>
      <c r="D473" s="59">
        <f>(('Итоговая табл.1чел(все услуги-к'!$D473+('Итоговая табл.1чел(все услуги-к'!$D473*'Таблица вводных'!$G$4)))-('Расчет комиссии(Нади)'!$K473+'Таблица вводных'!$E$3+'Таблица вводных'!$F$3)</f>
        <v>5.4691640866907809</v>
      </c>
      <c r="E473" s="59">
        <f>('Итоговая табл.1чел(все услуги-к'!$E473+('Итоговая табл.1чел(все услуги-к'!$E473*'Таблица вводных'!$G$5))-('Расчет комиссии(Нади)'!$K473+'Таблица вводных'!$E$3+'Таблица вводных'!$F$3)</f>
        <v>-1.3150859133092192</v>
      </c>
      <c r="F473" s="59">
        <f>('Итоговая табл.1чел(все услуги-к'!$F473+('Итоговая табл.1чел(все услуги-к'!$F473*'Таблица вводных'!$G$6))-('Расчет комиссии(Нади)'!$K473+'Таблица вводных'!$E$3+'Таблица вводных'!$F$3)</f>
        <v>21.529164086690784</v>
      </c>
      <c r="G473" s="59">
        <f>('Итоговая табл.1чел(все услуги-к'!$G473+('Итоговая табл.1чел(все услуги-к'!$G473*'Таблица вводных'!$G$7))-('Расчет комиссии(Нади)'!$K473+'Таблица вводных'!$E$3+'Таблица вводных'!$F$3)</f>
        <v>-2.2308359133092193</v>
      </c>
      <c r="H473" s="59">
        <f>'Итоговая табл.1чел(все услуги-к'!$H473-('Расчет комиссии(Нади)'!$K473+'Таблица вводных'!$E$3+'Таблица вводных'!$F$3)</f>
        <v>-2.2308359133092193</v>
      </c>
      <c r="I473" s="59">
        <f>('Итоговая табл.1чел(все услуги-к'!$I473+('Итоговая табл.1чел(все услуги-к'!$I473*'Таблица вводных'!$G$9))-('Расчет комиссии(Нади)'!$K473+'Таблица вводных'!$E$3+'Таблица вводных'!$F$3)</f>
        <v>-2.2308359133092193</v>
      </c>
      <c r="J473" s="13" t="s">
        <v>190</v>
      </c>
    </row>
    <row r="474" spans="1:10" ht="13.2" customHeight="1">
      <c r="A474" s="140"/>
      <c r="B474" s="5">
        <v>45416</v>
      </c>
      <c r="C474" s="15"/>
      <c r="D474" s="59">
        <f>(('Итоговая табл.1чел(все услуги-к'!$D474+('Итоговая табл.1чел(все услуги-к'!$D474*'Таблица вводных'!$G$4)))-('Расчет комиссии(Нади)'!$K474+'Таблица вводных'!$E$3+'Таблица вводных'!$F$3)</f>
        <v>5.4691640866907809</v>
      </c>
      <c r="E474" s="59">
        <f>('Итоговая табл.1чел(все услуги-к'!$E474+('Итоговая табл.1чел(все услуги-к'!$E474*'Таблица вводных'!$G$5))-('Расчет комиссии(Нади)'!$K474+'Таблица вводных'!$E$3+'Таблица вводных'!$F$3)</f>
        <v>-1.3150859133092192</v>
      </c>
      <c r="F474" s="59">
        <f>('Итоговая табл.1чел(все услуги-к'!$F474+('Итоговая табл.1чел(все услуги-к'!$F474*'Таблица вводных'!$G$6))-('Расчет комиссии(Нади)'!$K474+'Таблица вводных'!$E$3+'Таблица вводных'!$F$3)</f>
        <v>21.529164086690784</v>
      </c>
      <c r="G474" s="59">
        <f>('Итоговая табл.1чел(все услуги-к'!$G474+('Итоговая табл.1чел(все услуги-к'!$G474*'Таблица вводных'!$G$7))-('Расчет комиссии(Нади)'!$K474+'Таблица вводных'!$E$3+'Таблица вводных'!$F$3)</f>
        <v>-2.2308359133092193</v>
      </c>
      <c r="H474" s="59">
        <f>'Итоговая табл.1чел(все услуги-к'!$H474-('Расчет комиссии(Нади)'!$K474+'Таблица вводных'!$E$3+'Таблица вводных'!$F$3)</f>
        <v>-2.2308359133092193</v>
      </c>
      <c r="I474" s="59">
        <f>('Итоговая табл.1чел(все услуги-к'!$I474+('Итоговая табл.1чел(все услуги-к'!$I474*'Таблица вводных'!$G$9))-('Расчет комиссии(Нади)'!$K474+'Таблица вводных'!$E$3+'Таблица вводных'!$F$3)</f>
        <v>-2.2308359133092193</v>
      </c>
      <c r="J474" s="13" t="s">
        <v>190</v>
      </c>
    </row>
    <row r="475" spans="1:10" ht="13.2" customHeight="1">
      <c r="A475" s="140"/>
      <c r="B475" s="5">
        <v>45419</v>
      </c>
      <c r="C475" s="15"/>
      <c r="D475" s="59">
        <f>(('Итоговая табл.1чел(все услуги-к'!$D475+('Итоговая табл.1чел(все услуги-к'!$D475*'Таблица вводных'!$G$4)))-('Расчет комиссии(Нади)'!$K475+'Таблица вводных'!$E$3+'Таблица вводных'!$F$3)</f>
        <v>5.4691640866907809</v>
      </c>
      <c r="E475" s="59">
        <f>('Итоговая табл.1чел(все услуги-к'!$E475+('Итоговая табл.1чел(все услуги-к'!$E475*'Таблица вводных'!$G$5))-('Расчет комиссии(Нади)'!$K475+'Таблица вводных'!$E$3+'Таблица вводных'!$F$3)</f>
        <v>-1.3150859133092192</v>
      </c>
      <c r="F475" s="59">
        <f>('Итоговая табл.1чел(все услуги-к'!$F475+('Итоговая табл.1чел(все услуги-к'!$F475*'Таблица вводных'!$G$6))-('Расчет комиссии(Нади)'!$K475+'Таблица вводных'!$E$3+'Таблица вводных'!$F$3)</f>
        <v>21.529164086690784</v>
      </c>
      <c r="G475" s="59">
        <f>('Итоговая табл.1чел(все услуги-к'!$G475+('Итоговая табл.1чел(все услуги-к'!$G475*'Таблица вводных'!$G$7))-('Расчет комиссии(Нади)'!$K475+'Таблица вводных'!$E$3+'Таблица вводных'!$F$3)</f>
        <v>-2.2308359133092193</v>
      </c>
      <c r="H475" s="59">
        <f>'Итоговая табл.1чел(все услуги-к'!$H475-('Расчет комиссии(Нади)'!$K475+'Таблица вводных'!$E$3+'Таблица вводных'!$F$3)</f>
        <v>-2.2308359133092193</v>
      </c>
      <c r="I475" s="59">
        <f>('Итоговая табл.1чел(все услуги-к'!$I475+('Итоговая табл.1чел(все услуги-к'!$I475*'Таблица вводных'!$G$9))-('Расчет комиссии(Нади)'!$K475+'Таблица вводных'!$E$3+'Таблица вводных'!$F$3)</f>
        <v>-2.2308359133092193</v>
      </c>
      <c r="J475" s="13" t="s">
        <v>190</v>
      </c>
    </row>
    <row r="476" spans="1:10" ht="13.2" customHeight="1">
      <c r="A476" s="140"/>
      <c r="B476" s="5">
        <v>45423</v>
      </c>
      <c r="C476" s="15"/>
      <c r="D476" s="59">
        <f>(('Итоговая табл.1чел(все услуги-к'!$D476+('Итоговая табл.1чел(все услуги-к'!$D476*'Таблица вводных'!$G$4)))-('Расчет комиссии(Нади)'!$K476+'Таблица вводных'!$E$3+'Таблица вводных'!$F$3)</f>
        <v>5.4691640866907809</v>
      </c>
      <c r="E476" s="59">
        <f>('Итоговая табл.1чел(все услуги-к'!$E476+('Итоговая табл.1чел(все услуги-к'!$E476*'Таблица вводных'!$G$5))-('Расчет комиссии(Нади)'!$K476+'Таблица вводных'!$E$3+'Таблица вводных'!$F$3)</f>
        <v>-1.3150859133092192</v>
      </c>
      <c r="F476" s="59">
        <f>('Итоговая табл.1чел(все услуги-к'!$F476+('Итоговая табл.1чел(все услуги-к'!$F476*'Таблица вводных'!$G$6))-('Расчет комиссии(Нади)'!$K476+'Таблица вводных'!$E$3+'Таблица вводных'!$F$3)</f>
        <v>21.529164086690784</v>
      </c>
      <c r="G476" s="59">
        <f>('Итоговая табл.1чел(все услуги-к'!$G476+('Итоговая табл.1чел(все услуги-к'!$G476*'Таблица вводных'!$G$7))-('Расчет комиссии(Нади)'!$K476+'Таблица вводных'!$E$3+'Таблица вводных'!$F$3)</f>
        <v>-2.2308359133092193</v>
      </c>
      <c r="H476" s="59">
        <f>'Итоговая табл.1чел(все услуги-к'!$H476-('Расчет комиссии(Нади)'!$K476+'Таблица вводных'!$E$3+'Таблица вводных'!$F$3)</f>
        <v>-2.2308359133092193</v>
      </c>
      <c r="I476" s="59">
        <f>('Итоговая табл.1чел(все услуги-к'!$I476+('Итоговая табл.1чел(все услуги-к'!$I476*'Таблица вводных'!$G$9))-('Расчет комиссии(Нади)'!$K476+'Таблица вводных'!$E$3+'Таблица вводных'!$F$3)</f>
        <v>-2.2308359133092193</v>
      </c>
      <c r="J476" s="13" t="s">
        <v>190</v>
      </c>
    </row>
    <row r="477" spans="1:10" ht="13.2" customHeight="1">
      <c r="A477" s="140"/>
      <c r="B477" s="5">
        <v>45426</v>
      </c>
      <c r="C477" s="6"/>
      <c r="D477" s="59">
        <f>(('Итоговая табл.1чел(все услуги-к'!$D477+('Итоговая табл.1чел(все услуги-к'!$D477*'Таблица вводных'!$G$4)))-('Расчет комиссии(Нади)'!$K477+'Таблица вводных'!$E$3+'Таблица вводных'!$F$3)</f>
        <v>5.4691640866907809</v>
      </c>
      <c r="E477" s="59">
        <f>('Итоговая табл.1чел(все услуги-к'!$E477+('Итоговая табл.1чел(все услуги-к'!$E477*'Таблица вводных'!$G$5))-('Расчет комиссии(Нади)'!$K477+'Таблица вводных'!$E$3+'Таблица вводных'!$F$3)</f>
        <v>-1.3150859133092192</v>
      </c>
      <c r="F477" s="59">
        <f>('Итоговая табл.1чел(все услуги-к'!$F477+('Итоговая табл.1чел(все услуги-к'!$F477*'Таблица вводных'!$G$6))-('Расчет комиссии(Нади)'!$K477+'Таблица вводных'!$E$3+'Таблица вводных'!$F$3)</f>
        <v>21.529164086690784</v>
      </c>
      <c r="G477" s="59">
        <f>('Итоговая табл.1чел(все услуги-к'!$G477+('Итоговая табл.1чел(все услуги-к'!$G477*'Таблица вводных'!$G$7))-('Расчет комиссии(Нади)'!$K477+'Таблица вводных'!$E$3+'Таблица вводных'!$F$3)</f>
        <v>-2.2308359133092193</v>
      </c>
      <c r="H477" s="59">
        <f>'Итоговая табл.1чел(все услуги-к'!$H477-('Расчет комиссии(Нади)'!$K477+'Таблица вводных'!$E$3+'Таблица вводных'!$F$3)</f>
        <v>-2.2308359133092193</v>
      </c>
      <c r="I477" s="59">
        <f>('Итоговая табл.1чел(все услуги-к'!$I477+('Итоговая табл.1чел(все услуги-к'!$I477*'Таблица вводных'!$G$9))-('Расчет комиссии(Нади)'!$K477+'Таблица вводных'!$E$3+'Таблица вводных'!$F$3)</f>
        <v>-2.2308359133092193</v>
      </c>
      <c r="J477" s="13" t="s">
        <v>190</v>
      </c>
    </row>
    <row r="478" spans="1:10" ht="13.2" customHeight="1">
      <c r="A478" s="140"/>
      <c r="B478" s="5">
        <v>45430</v>
      </c>
      <c r="C478" s="15"/>
      <c r="D478" s="59">
        <f>(('Итоговая табл.1чел(все услуги-к'!$D478+('Итоговая табл.1чел(все услуги-к'!$D478*'Таблица вводных'!$G$4)))-('Расчет комиссии(Нади)'!$K478+'Таблица вводных'!$E$3+'Таблица вводных'!$F$3)</f>
        <v>5.4691640866907809</v>
      </c>
      <c r="E478" s="59">
        <f>('Итоговая табл.1чел(все услуги-к'!$E478+('Итоговая табл.1чел(все услуги-к'!$E478*'Таблица вводных'!$G$5))-('Расчет комиссии(Нади)'!$K478+'Таблица вводных'!$E$3+'Таблица вводных'!$F$3)</f>
        <v>-1.3150859133092192</v>
      </c>
      <c r="F478" s="59">
        <f>('Итоговая табл.1чел(все услуги-к'!$F478+('Итоговая табл.1чел(все услуги-к'!$F478*'Таблица вводных'!$G$6))-('Расчет комиссии(Нади)'!$K478+'Таблица вводных'!$E$3+'Таблица вводных'!$F$3)</f>
        <v>21.529164086690784</v>
      </c>
      <c r="G478" s="59">
        <f>('Итоговая табл.1чел(все услуги-к'!$G478+('Итоговая табл.1чел(все услуги-к'!$G478*'Таблица вводных'!$G$7))-('Расчет комиссии(Нади)'!$K478+'Таблица вводных'!$E$3+'Таблица вводных'!$F$3)</f>
        <v>-2.2308359133092193</v>
      </c>
      <c r="H478" s="59">
        <f>'Итоговая табл.1чел(все услуги-к'!$H478-('Расчет комиссии(Нади)'!$K478+'Таблица вводных'!$E$3+'Таблица вводных'!$F$3)</f>
        <v>-2.2308359133092193</v>
      </c>
      <c r="I478" s="59">
        <f>('Итоговая табл.1чел(все услуги-к'!$I478+('Итоговая табл.1чел(все услуги-к'!$I478*'Таблица вводных'!$G$9))-('Расчет комиссии(Нади)'!$K478+'Таблица вводных'!$E$3+'Таблица вводных'!$F$3)</f>
        <v>-2.2308359133092193</v>
      </c>
      <c r="J478" s="13" t="s">
        <v>190</v>
      </c>
    </row>
    <row r="479" spans="1:10" ht="13.2" customHeight="1">
      <c r="A479" s="140"/>
      <c r="B479" s="5">
        <v>45433</v>
      </c>
      <c r="C479" s="15"/>
      <c r="D479" s="59">
        <f>(('Итоговая табл.1чел(все услуги-к'!$D479+('Итоговая табл.1чел(все услуги-к'!$D479*'Таблица вводных'!$G$4)))-('Расчет комиссии(Нади)'!$K479+'Таблица вводных'!$E$3+'Таблица вводных'!$F$3)</f>
        <v>5.4691640866907809</v>
      </c>
      <c r="E479" s="59">
        <f>('Итоговая табл.1чел(все услуги-к'!$E479+('Итоговая табл.1чел(все услуги-к'!$E479*'Таблица вводных'!$G$5))-('Расчет комиссии(Нади)'!$K479+'Таблица вводных'!$E$3+'Таблица вводных'!$F$3)</f>
        <v>-1.3150859133092192</v>
      </c>
      <c r="F479" s="59">
        <f>('Итоговая табл.1чел(все услуги-к'!$F479+('Итоговая табл.1чел(все услуги-к'!$F479*'Таблица вводных'!$G$6))-('Расчет комиссии(Нади)'!$K479+'Таблица вводных'!$E$3+'Таблица вводных'!$F$3)</f>
        <v>21.529164086690784</v>
      </c>
      <c r="G479" s="59">
        <f>('Итоговая табл.1чел(все услуги-к'!$G479+('Итоговая табл.1чел(все услуги-к'!$G479*'Таблица вводных'!$G$7))-('Расчет комиссии(Нади)'!$K479+'Таблица вводных'!$E$3+'Таблица вводных'!$F$3)</f>
        <v>-2.2308359133092193</v>
      </c>
      <c r="H479" s="59">
        <f>'Итоговая табл.1чел(все услуги-к'!$H479-('Расчет комиссии(Нади)'!$K479+'Таблица вводных'!$E$3+'Таблица вводных'!$F$3)</f>
        <v>-2.2308359133092193</v>
      </c>
      <c r="I479" s="59">
        <f>('Итоговая табл.1чел(все услуги-к'!$I479+('Итоговая табл.1чел(все услуги-к'!$I479*'Таблица вводных'!$G$9))-('Расчет комиссии(Нади)'!$K479+'Таблица вводных'!$E$3+'Таблица вводных'!$F$3)</f>
        <v>-2.2308359133092193</v>
      </c>
      <c r="J479" s="13" t="s">
        <v>190</v>
      </c>
    </row>
    <row r="480" spans="1:10" ht="13.2" customHeight="1">
      <c r="A480" s="140"/>
      <c r="B480" s="5">
        <v>45437</v>
      </c>
      <c r="C480" s="6"/>
      <c r="D480" s="59">
        <f>(('Итоговая табл.1чел(все услуги-к'!$D480+('Итоговая табл.1чел(все услуги-к'!$D480*'Таблица вводных'!$G$4)))-('Расчет комиссии(Нади)'!$K480+'Таблица вводных'!$E$3+'Таблица вводных'!$F$3)</f>
        <v>5.4691640866907809</v>
      </c>
      <c r="E480" s="59">
        <f>('Итоговая табл.1чел(все услуги-к'!$E480+('Итоговая табл.1чел(все услуги-к'!$E480*'Таблица вводных'!$G$5))-('Расчет комиссии(Нади)'!$K480+'Таблица вводных'!$E$3+'Таблица вводных'!$F$3)</f>
        <v>-1.3150859133092192</v>
      </c>
      <c r="F480" s="59">
        <f>('Итоговая табл.1чел(все услуги-к'!$F480+('Итоговая табл.1чел(все услуги-к'!$F480*'Таблица вводных'!$G$6))-('Расчет комиссии(Нади)'!$K480+'Таблица вводных'!$E$3+'Таблица вводных'!$F$3)</f>
        <v>21.529164086690784</v>
      </c>
      <c r="G480" s="59">
        <f>('Итоговая табл.1чел(все услуги-к'!$G480+('Итоговая табл.1чел(все услуги-к'!$G480*'Таблица вводных'!$G$7))-('Расчет комиссии(Нади)'!$K480+'Таблица вводных'!$E$3+'Таблица вводных'!$F$3)</f>
        <v>-2.2308359133092193</v>
      </c>
      <c r="H480" s="59">
        <f>'Итоговая табл.1чел(все услуги-к'!$H480-('Расчет комиссии(Нади)'!$K480+'Таблица вводных'!$E$3+'Таблица вводных'!$F$3)</f>
        <v>-2.2308359133092193</v>
      </c>
      <c r="I480" s="59">
        <f>('Итоговая табл.1чел(все услуги-к'!$I480+('Итоговая табл.1чел(все услуги-к'!$I480*'Таблица вводных'!$G$9))-('Расчет комиссии(Нади)'!$K480+'Таблица вводных'!$E$3+'Таблица вводных'!$F$3)</f>
        <v>-2.2308359133092193</v>
      </c>
      <c r="J480" s="13" t="s">
        <v>190</v>
      </c>
    </row>
    <row r="481" spans="1:10" ht="13.2" customHeight="1">
      <c r="A481" s="140"/>
      <c r="B481" s="5">
        <v>45440</v>
      </c>
      <c r="C481" s="15"/>
      <c r="D481" s="59">
        <f>(('Итоговая табл.1чел(все услуги-к'!$D481+('Итоговая табл.1чел(все услуги-к'!$D481*'Таблица вводных'!$G$4)))-('Расчет комиссии(Нади)'!$K481+'Таблица вводных'!$E$3+'Таблица вводных'!$F$3)</f>
        <v>5.4691640866907809</v>
      </c>
      <c r="E481" s="59">
        <f>('Итоговая табл.1чел(все услуги-к'!$E481+('Итоговая табл.1чел(все услуги-к'!$E481*'Таблица вводных'!$G$5))-('Расчет комиссии(Нади)'!$K481+'Таблица вводных'!$E$3+'Таблица вводных'!$F$3)</f>
        <v>-1.3150859133092192</v>
      </c>
      <c r="F481" s="59">
        <f>('Итоговая табл.1чел(все услуги-к'!$F481+('Итоговая табл.1чел(все услуги-к'!$F481*'Таблица вводных'!$G$6))-('Расчет комиссии(Нади)'!$K481+'Таблица вводных'!$E$3+'Таблица вводных'!$F$3)</f>
        <v>21.529164086690784</v>
      </c>
      <c r="G481" s="59">
        <f>('Итоговая табл.1чел(все услуги-к'!$G481+('Итоговая табл.1чел(все услуги-к'!$G481*'Таблица вводных'!$G$7))-('Расчет комиссии(Нади)'!$K481+'Таблица вводных'!$E$3+'Таблица вводных'!$F$3)</f>
        <v>-2.2308359133092193</v>
      </c>
      <c r="H481" s="59">
        <f>'Итоговая табл.1чел(все услуги-к'!$H481-('Расчет комиссии(Нади)'!$K481+'Таблица вводных'!$E$3+'Таблица вводных'!$F$3)</f>
        <v>-2.2308359133092193</v>
      </c>
      <c r="I481" s="59">
        <f>('Итоговая табл.1чел(все услуги-к'!$I481+('Итоговая табл.1чел(все услуги-к'!$I481*'Таблица вводных'!$G$9))-('Расчет комиссии(Нади)'!$K481+'Таблица вводных'!$E$3+'Таблица вводных'!$F$3)</f>
        <v>-2.2308359133092193</v>
      </c>
      <c r="J481" s="13" t="s">
        <v>190</v>
      </c>
    </row>
    <row r="482" spans="1:10" ht="13.2" customHeight="1">
      <c r="A482" s="140"/>
      <c r="B482" s="5"/>
      <c r="C482" s="6"/>
      <c r="D482" s="59">
        <f>(('Итоговая табл.1чел(все услуги-к'!$D482+('Итоговая табл.1чел(все услуги-к'!$D482*'Таблица вводных'!$G$4)))-('Расчет комиссии(Нади)'!$K482+'Таблица вводных'!$E$3+'Таблица вводных'!$F$3)</f>
        <v>5.4691640866907809</v>
      </c>
      <c r="E482" s="59">
        <f>('Итоговая табл.1чел(все услуги-к'!$E482+('Итоговая табл.1чел(все услуги-к'!$E482*'Таблица вводных'!$G$5))-('Расчет комиссии(Нади)'!$K482+'Таблица вводных'!$E$3+'Таблица вводных'!$F$3)</f>
        <v>-1.3150859133092192</v>
      </c>
      <c r="F482" s="59">
        <f>('Итоговая табл.1чел(все услуги-к'!$F482+('Итоговая табл.1чел(все услуги-к'!$F482*'Таблица вводных'!$G$6))-('Расчет комиссии(Нади)'!$K482+'Таблица вводных'!$E$3+'Таблица вводных'!$F$3)</f>
        <v>21.529164086690784</v>
      </c>
      <c r="G482" s="59">
        <f>('Итоговая табл.1чел(все услуги-к'!$G482+('Итоговая табл.1чел(все услуги-к'!$G482*'Таблица вводных'!$G$7))-('Расчет комиссии(Нади)'!$K482+'Таблица вводных'!$E$3+'Таблица вводных'!$F$3)</f>
        <v>-2.2308359133092193</v>
      </c>
      <c r="H482" s="59">
        <f>'Итоговая табл.1чел(все услуги-к'!$H482-('Расчет комиссии(Нади)'!$K482+'Таблица вводных'!$E$3+'Таблица вводных'!$F$3)</f>
        <v>-2.2308359133092193</v>
      </c>
      <c r="I482" s="59">
        <f>('Итоговая табл.1чел(все услуги-к'!$I482+('Итоговая табл.1чел(все услуги-к'!$I482*'Таблица вводных'!$G$9))-('Расчет комиссии(Нади)'!$K482+'Таблица вводных'!$E$3+'Таблица вводных'!$F$3)</f>
        <v>-2.2308359133092193</v>
      </c>
      <c r="J482" s="13" t="s">
        <v>190</v>
      </c>
    </row>
    <row r="483" spans="1:10" ht="13.2" customHeight="1">
      <c r="A483" s="140"/>
      <c r="B483" s="5"/>
      <c r="C483" s="6"/>
      <c r="D483" s="59">
        <f>(('Итоговая табл.1чел(все услуги-к'!$D483+('Итоговая табл.1чел(все услуги-к'!$D483*'Таблица вводных'!$G$4)))-('Расчет комиссии(Нади)'!$K483+'Таблица вводных'!$E$3+'Таблица вводных'!$F$3)</f>
        <v>5.4691640866907809</v>
      </c>
      <c r="E483" s="59">
        <f>('Итоговая табл.1чел(все услуги-к'!$E483+('Итоговая табл.1чел(все услуги-к'!$E483*'Таблица вводных'!$G$5))-('Расчет комиссии(Нади)'!$K483+'Таблица вводных'!$E$3+'Таблица вводных'!$F$3)</f>
        <v>-1.3150859133092192</v>
      </c>
      <c r="F483" s="59">
        <f>('Итоговая табл.1чел(все услуги-к'!$F483+('Итоговая табл.1чел(все услуги-к'!$F483*'Таблица вводных'!$G$6))-('Расчет комиссии(Нади)'!$K483+'Таблица вводных'!$E$3+'Таблица вводных'!$F$3)</f>
        <v>21.529164086690784</v>
      </c>
      <c r="G483" s="59">
        <f>('Итоговая табл.1чел(все услуги-к'!$G483+('Итоговая табл.1чел(все услуги-к'!$G483*'Таблица вводных'!$G$7))-('Расчет комиссии(Нади)'!$K483+'Таблица вводных'!$E$3+'Таблица вводных'!$F$3)</f>
        <v>-2.2308359133092193</v>
      </c>
      <c r="H483" s="59">
        <f>'Итоговая табл.1чел(все услуги-к'!$H483-('Расчет комиссии(Нади)'!$K483+'Таблица вводных'!$E$3+'Таблица вводных'!$F$3)</f>
        <v>-2.2308359133092193</v>
      </c>
      <c r="I483" s="59">
        <f>('Итоговая табл.1чел(все услуги-к'!$I483+('Итоговая табл.1чел(все услуги-к'!$I483*'Таблица вводных'!$G$9))-('Расчет комиссии(Нади)'!$K483+'Таблица вводных'!$E$3+'Таблица вводных'!$F$3)</f>
        <v>-2.2308359133092193</v>
      </c>
      <c r="J483" s="13" t="s">
        <v>190</v>
      </c>
    </row>
    <row r="484" spans="1:10" ht="13.2" customHeight="1">
      <c r="A484" s="140"/>
      <c r="B484" s="5"/>
      <c r="C484" s="15"/>
      <c r="D484" s="59">
        <f>(('Итоговая табл.1чел(все услуги-к'!$D484+('Итоговая табл.1чел(все услуги-к'!$D484*'Таблица вводных'!$G$4)))-('Расчет комиссии(Нади)'!$K484+'Таблица вводных'!$E$3+'Таблица вводных'!$F$3)</f>
        <v>5.4691640866907809</v>
      </c>
      <c r="E484" s="59">
        <f>('Итоговая табл.1чел(все услуги-к'!$E484+('Итоговая табл.1чел(все услуги-к'!$E484*'Таблица вводных'!$G$5))-('Расчет комиссии(Нади)'!$K484+'Таблица вводных'!$E$3+'Таблица вводных'!$F$3)</f>
        <v>-1.3150859133092192</v>
      </c>
      <c r="F484" s="59">
        <f>('Итоговая табл.1чел(все услуги-к'!$F484+('Итоговая табл.1чел(все услуги-к'!$F484*'Таблица вводных'!$G$6))-('Расчет комиссии(Нади)'!$K484+'Таблица вводных'!$E$3+'Таблица вводных'!$F$3)</f>
        <v>21.529164086690784</v>
      </c>
      <c r="G484" s="59">
        <f>('Итоговая табл.1чел(все услуги-к'!$G484+('Итоговая табл.1чел(все услуги-к'!$G484*'Таблица вводных'!$G$7))-('Расчет комиссии(Нади)'!$K484+'Таблица вводных'!$E$3+'Таблица вводных'!$F$3)</f>
        <v>-2.2308359133092193</v>
      </c>
      <c r="H484" s="59">
        <f>'Итоговая табл.1чел(все услуги-к'!$H484-('Расчет комиссии(Нади)'!$K484+'Таблица вводных'!$E$3+'Таблица вводных'!$F$3)</f>
        <v>-2.2308359133092193</v>
      </c>
      <c r="I484" s="59">
        <f>('Итоговая табл.1чел(все услуги-к'!$I484+('Итоговая табл.1чел(все услуги-к'!$I484*'Таблица вводных'!$G$9))-('Расчет комиссии(Нади)'!$K484+'Таблица вводных'!$E$3+'Таблица вводных'!$F$3)</f>
        <v>-2.2308359133092193</v>
      </c>
      <c r="J484" s="13" t="s">
        <v>190</v>
      </c>
    </row>
    <row r="485" spans="1:10" ht="13.2" customHeight="1">
      <c r="A485" s="140"/>
      <c r="B485" s="5"/>
      <c r="C485" s="6"/>
      <c r="D485" s="59">
        <f>(('Итоговая табл.1чел(все услуги-к'!$D485+('Итоговая табл.1чел(все услуги-к'!$D485*'Таблица вводных'!$G$4)))-('Расчет комиссии(Нади)'!$K485+'Таблица вводных'!$E$3+'Таблица вводных'!$F$3)</f>
        <v>5.4691640866907809</v>
      </c>
      <c r="E485" s="59">
        <f>('Итоговая табл.1чел(все услуги-к'!$E485+('Итоговая табл.1чел(все услуги-к'!$E485*'Таблица вводных'!$G$5))-('Расчет комиссии(Нади)'!$K485+'Таблица вводных'!$E$3+'Таблица вводных'!$F$3)</f>
        <v>-1.3150859133092192</v>
      </c>
      <c r="F485" s="59">
        <f>('Итоговая табл.1чел(все услуги-к'!$F485+('Итоговая табл.1чел(все услуги-к'!$F485*'Таблица вводных'!$G$6))-('Расчет комиссии(Нади)'!$K485+'Таблица вводных'!$E$3+'Таблица вводных'!$F$3)</f>
        <v>21.529164086690784</v>
      </c>
      <c r="G485" s="59">
        <f>('Итоговая табл.1чел(все услуги-к'!$G485+('Итоговая табл.1чел(все услуги-к'!$G485*'Таблица вводных'!$G$7))-('Расчет комиссии(Нади)'!$K485+'Таблица вводных'!$E$3+'Таблица вводных'!$F$3)</f>
        <v>-2.2308359133092193</v>
      </c>
      <c r="H485" s="59">
        <f>'Итоговая табл.1чел(все услуги-к'!$H485-('Расчет комиссии(Нади)'!$K485+'Таблица вводных'!$E$3+'Таблица вводных'!$F$3)</f>
        <v>-2.2308359133092193</v>
      </c>
      <c r="I485" s="59">
        <f>('Итоговая табл.1чел(все услуги-к'!$I485+('Итоговая табл.1чел(все услуги-к'!$I485*'Таблица вводных'!$G$9))-('Расчет комиссии(Нади)'!$K485+'Таблица вводных'!$E$3+'Таблица вводных'!$F$3)</f>
        <v>-2.2308359133092193</v>
      </c>
      <c r="J485" s="13" t="s">
        <v>190</v>
      </c>
    </row>
    <row r="486" spans="1:10" ht="13.2" customHeight="1">
      <c r="A486" s="140"/>
      <c r="B486" s="5"/>
      <c r="C486" s="15"/>
      <c r="D486" s="59">
        <f>(('Итоговая табл.1чел(все услуги-к'!$D486+('Итоговая табл.1чел(все услуги-к'!$D486*'Таблица вводных'!$G$4)))-('Расчет комиссии(Нади)'!$K486+'Таблица вводных'!$E$3+'Таблица вводных'!$F$3)</f>
        <v>5.4691640866907809</v>
      </c>
      <c r="E486" s="59">
        <f>('Итоговая табл.1чел(все услуги-к'!$E486+('Итоговая табл.1чел(все услуги-к'!$E486*'Таблица вводных'!$G$5))-('Расчет комиссии(Нади)'!$K486+'Таблица вводных'!$E$3+'Таблица вводных'!$F$3)</f>
        <v>-1.3150859133092192</v>
      </c>
      <c r="F486" s="59">
        <f>('Итоговая табл.1чел(все услуги-к'!$F486+('Итоговая табл.1чел(все услуги-к'!$F486*'Таблица вводных'!$G$6))-('Расчет комиссии(Нади)'!$K486+'Таблица вводных'!$E$3+'Таблица вводных'!$F$3)</f>
        <v>21.529164086690784</v>
      </c>
      <c r="G486" s="59">
        <f>('Итоговая табл.1чел(все услуги-к'!$G486+('Итоговая табл.1чел(все услуги-к'!$G486*'Таблица вводных'!$G$7))-('Расчет комиссии(Нади)'!$K486+'Таблица вводных'!$E$3+'Таблица вводных'!$F$3)</f>
        <v>-2.2308359133092193</v>
      </c>
      <c r="H486" s="59">
        <f>'Итоговая табл.1чел(все услуги-к'!$H486-('Расчет комиссии(Нади)'!$K486+'Таблица вводных'!$E$3+'Таблица вводных'!$F$3)</f>
        <v>-2.2308359133092193</v>
      </c>
      <c r="I486" s="59">
        <f>('Итоговая табл.1чел(все услуги-к'!$I486+('Итоговая табл.1чел(все услуги-к'!$I486*'Таблица вводных'!$G$9))-('Расчет комиссии(Нади)'!$K486+'Таблица вводных'!$E$3+'Таблица вводных'!$F$3)</f>
        <v>-2.2308359133092193</v>
      </c>
      <c r="J486" s="13" t="s">
        <v>190</v>
      </c>
    </row>
    <row r="487" spans="1:10" ht="13.2" customHeight="1">
      <c r="A487" s="141"/>
      <c r="B487" s="18"/>
      <c r="C487" s="19"/>
      <c r="D487" s="59">
        <f>(('Итоговая табл.1чел(все услуги-к'!$D487+('Итоговая табл.1чел(все услуги-к'!$D487*'Таблица вводных'!$G$4)))-('Расчет комиссии(Нади)'!$K487+'Таблица вводных'!$E$3+'Таблица вводных'!$F$3)</f>
        <v>5.4691640866907809</v>
      </c>
      <c r="E487" s="59">
        <f>('Итоговая табл.1чел(все услуги-к'!$E487+('Итоговая табл.1чел(все услуги-к'!$E487*'Таблица вводных'!$G$5))-('Расчет комиссии(Нади)'!$K487+'Таблица вводных'!$E$3+'Таблица вводных'!$F$3)</f>
        <v>-1.3150859133092192</v>
      </c>
      <c r="F487" s="59">
        <f>('Итоговая табл.1чел(все услуги-к'!$F487+('Итоговая табл.1чел(все услуги-к'!$F487*'Таблица вводных'!$G$6))-('Расчет комиссии(Нади)'!$K487+'Таблица вводных'!$E$3+'Таблица вводных'!$F$3)</f>
        <v>21.529164086690784</v>
      </c>
      <c r="G487" s="59">
        <f>('Итоговая табл.1чел(все услуги-к'!$G487+('Итоговая табл.1чел(все услуги-к'!$G487*'Таблица вводных'!$G$7))-('Расчет комиссии(Нади)'!$K487+'Таблица вводных'!$E$3+'Таблица вводных'!$F$3)</f>
        <v>-2.2308359133092193</v>
      </c>
      <c r="H487" s="59">
        <f>'Итоговая табл.1чел(все услуги-к'!$H487-('Расчет комиссии(Нади)'!$K487+'Таблица вводных'!$E$3+'Таблица вводных'!$F$3)</f>
        <v>-2.2308359133092193</v>
      </c>
      <c r="I487" s="59">
        <f>('Итоговая табл.1чел(все услуги-к'!$I487+('Итоговая табл.1чел(все услуги-к'!$I487*'Таблица вводных'!$G$9))-('Расчет комиссии(Нади)'!$K487+'Таблица вводных'!$E$3+'Таблица вводных'!$F$3)</f>
        <v>-2.2308359133092193</v>
      </c>
      <c r="J487" s="22" t="s">
        <v>190</v>
      </c>
    </row>
    <row r="488" spans="1:10" ht="13.2" customHeight="1">
      <c r="A488" s="142">
        <v>1</v>
      </c>
      <c r="B488" s="5">
        <v>45402</v>
      </c>
      <c r="C488" s="97"/>
      <c r="D488" s="59" t="e">
        <f>(('Итоговая табл.1чел(все услуги-к'!$D488+('Итоговая табл.1чел(все услуги-к'!$D488*'Таблица вводных'!$G$4)))-('Расчет комиссии(Нади)'!$K488+'Таблица вводных'!$E$3+'Таблица вводных'!$F$3)</f>
        <v>#REF!</v>
      </c>
      <c r="E488" s="59" t="e">
        <f>('Итоговая табл.1чел(все услуги-к'!$E488+('Итоговая табл.1чел(все услуги-к'!$E488*'Таблица вводных'!$G$5))-('Расчет комиссии(Нади)'!$K488+'Таблица вводных'!$E$3+'Таблица вводных'!$F$3)</f>
        <v>#REF!</v>
      </c>
      <c r="F488" s="59" t="e">
        <f>('Итоговая табл.1чел(все услуги-к'!$F488+('Итоговая табл.1чел(все услуги-к'!$F488*'Таблица вводных'!$G$6))-('Расчет комиссии(Нади)'!$K488+'Таблица вводных'!$E$3+'Таблица вводных'!$F$3)</f>
        <v>#REF!</v>
      </c>
      <c r="G488" s="59" t="e">
        <f>('Итоговая табл.1чел(все услуги-к'!$G488+('Итоговая табл.1чел(все услуги-к'!$G488*'Таблица вводных'!$G$7))-('Расчет комиссии(Нади)'!$K488+'Таблица вводных'!$E$3+'Таблица вводных'!$F$3)</f>
        <v>#REF!</v>
      </c>
      <c r="H488" s="59" t="e">
        <f>'Итоговая табл.1чел(все услуги-к'!$H488-('Расчет комиссии(Нади)'!$K488+'Таблица вводных'!$E$3+'Таблица вводных'!$F$3)</f>
        <v>#REF!</v>
      </c>
      <c r="I488" s="59" t="e">
        <f>('Итоговая табл.1чел(все услуги-к'!$I488+('Итоговая табл.1чел(все услуги-к'!$I488*'Таблица вводных'!$G$9))-('Расчет комиссии(Нади)'!$K488+'Таблица вводных'!$E$3+'Таблица вводных'!$F$3)</f>
        <v>#REF!</v>
      </c>
      <c r="J488" s="10"/>
    </row>
    <row r="489" spans="1:10" ht="13.2" customHeight="1">
      <c r="A489" s="140"/>
      <c r="B489" s="5">
        <v>45405</v>
      </c>
      <c r="C489" s="6"/>
      <c r="D489" s="59" t="e">
        <f>(('Итоговая табл.1чел(все услуги-к'!$D489+('Итоговая табл.1чел(все услуги-к'!$D489*'Таблица вводных'!$G$4)))-('Расчет комиссии(Нади)'!$K489+'Таблица вводных'!$E$3+'Таблица вводных'!$F$3)</f>
        <v>#REF!</v>
      </c>
      <c r="E489" s="59" t="e">
        <f>('Итоговая табл.1чел(все услуги-к'!$E489+('Итоговая табл.1чел(все услуги-к'!$E489*'Таблица вводных'!$G$5))-('Расчет комиссии(Нади)'!$K489+'Таблица вводных'!$E$3+'Таблица вводных'!$F$3)</f>
        <v>#REF!</v>
      </c>
      <c r="F489" s="59" t="e">
        <f>('Итоговая табл.1чел(все услуги-к'!$F489+('Итоговая табл.1чел(все услуги-к'!$F489*'Таблица вводных'!$G$6))-('Расчет комиссии(Нади)'!$K489+'Таблица вводных'!$E$3+'Таблица вводных'!$F$3)</f>
        <v>#REF!</v>
      </c>
      <c r="G489" s="59" t="e">
        <f>('Итоговая табл.1чел(все услуги-к'!$G489+('Итоговая табл.1чел(все услуги-к'!$G489*'Таблица вводных'!$G$7))-('Расчет комиссии(Нади)'!$K489+'Таблица вводных'!$E$3+'Таблица вводных'!$F$3)</f>
        <v>#REF!</v>
      </c>
      <c r="H489" s="59" t="e">
        <f>'Итоговая табл.1чел(все услуги-к'!$H489-('Расчет комиссии(Нади)'!$K489+'Таблица вводных'!$E$3+'Таблица вводных'!$F$3)</f>
        <v>#REF!</v>
      </c>
      <c r="I489" s="59" t="e">
        <f>('Итоговая табл.1чел(все услуги-к'!$I489+('Итоговая табл.1чел(все услуги-к'!$I489*'Таблица вводных'!$G$9))-('Расчет комиссии(Нади)'!$K489+'Таблица вводных'!$E$3+'Таблица вводных'!$F$3)</f>
        <v>#REF!</v>
      </c>
      <c r="J489" s="13"/>
    </row>
    <row r="490" spans="1:10" ht="13.2" customHeight="1">
      <c r="A490" s="140"/>
      <c r="B490" s="5">
        <v>45409</v>
      </c>
      <c r="C490" s="15"/>
      <c r="D490" s="59" t="e">
        <f>(('Итоговая табл.1чел(все услуги-к'!$D490+('Итоговая табл.1чел(все услуги-к'!$D490*'Таблица вводных'!$G$4)))-('Расчет комиссии(Нади)'!$K490+'Таблица вводных'!$E$3+'Таблица вводных'!$F$3)</f>
        <v>#REF!</v>
      </c>
      <c r="E490" s="59" t="e">
        <f>('Итоговая табл.1чел(все услуги-к'!$E490+('Итоговая табл.1чел(все услуги-к'!$E490*'Таблица вводных'!$G$5))-('Расчет комиссии(Нади)'!$K490+'Таблица вводных'!$E$3+'Таблица вводных'!$F$3)</f>
        <v>#REF!</v>
      </c>
      <c r="F490" s="59" t="e">
        <f>('Итоговая табл.1чел(все услуги-к'!$F490+('Итоговая табл.1чел(все услуги-к'!$F490*'Таблица вводных'!$G$6))-('Расчет комиссии(Нади)'!$K490+'Таблица вводных'!$E$3+'Таблица вводных'!$F$3)</f>
        <v>#REF!</v>
      </c>
      <c r="G490" s="59" t="e">
        <f>('Итоговая табл.1чел(все услуги-к'!$G490+('Итоговая табл.1чел(все услуги-к'!$G490*'Таблица вводных'!$G$7))-('Расчет комиссии(Нади)'!$K490+'Таблица вводных'!$E$3+'Таблица вводных'!$F$3)</f>
        <v>#REF!</v>
      </c>
      <c r="H490" s="59" t="e">
        <f>'Итоговая табл.1чел(все услуги-к'!$H490-('Расчет комиссии(Нади)'!$K490+'Таблица вводных'!$E$3+'Таблица вводных'!$F$3)</f>
        <v>#REF!</v>
      </c>
      <c r="I490" s="59" t="e">
        <f>('Итоговая табл.1чел(все услуги-к'!$I490+('Итоговая табл.1чел(все услуги-к'!$I490*'Таблица вводных'!$G$9))-('Расчет комиссии(Нади)'!$K490+'Таблица вводных'!$E$3+'Таблица вводных'!$F$3)</f>
        <v>#REF!</v>
      </c>
      <c r="J490" s="13"/>
    </row>
    <row r="491" spans="1:10" ht="13.2" customHeight="1">
      <c r="A491" s="140"/>
      <c r="B491" s="5">
        <v>45412</v>
      </c>
      <c r="C491" s="6"/>
      <c r="D491" s="59" t="e">
        <f>(('Итоговая табл.1чел(все услуги-к'!$D491+('Итоговая табл.1чел(все услуги-к'!$D491*'Таблица вводных'!$G$4)))-('Расчет комиссии(Нади)'!$K491+'Таблица вводных'!$E$3+'Таблица вводных'!$F$3)</f>
        <v>#REF!</v>
      </c>
      <c r="E491" s="59" t="e">
        <f>('Итоговая табл.1чел(все услуги-к'!$E491+('Итоговая табл.1чел(все услуги-к'!$E491*'Таблица вводных'!$G$5))-('Расчет комиссии(Нади)'!$K491+'Таблица вводных'!$E$3+'Таблица вводных'!$F$3)</f>
        <v>#REF!</v>
      </c>
      <c r="F491" s="59" t="e">
        <f>('Итоговая табл.1чел(все услуги-к'!$F491+('Итоговая табл.1чел(все услуги-к'!$F491*'Таблица вводных'!$G$6))-('Расчет комиссии(Нади)'!$K491+'Таблица вводных'!$E$3+'Таблица вводных'!$F$3)</f>
        <v>#REF!</v>
      </c>
      <c r="G491" s="59" t="e">
        <f>('Итоговая табл.1чел(все услуги-к'!$G491+('Итоговая табл.1чел(все услуги-к'!$G491*'Таблица вводных'!$G$7))-('Расчет комиссии(Нади)'!$K491+'Таблица вводных'!$E$3+'Таблица вводных'!$F$3)</f>
        <v>#REF!</v>
      </c>
      <c r="H491" s="59" t="e">
        <f>'Итоговая табл.1чел(все услуги-к'!$H491-('Расчет комиссии(Нади)'!$K491+'Таблица вводных'!$E$3+'Таблица вводных'!$F$3)</f>
        <v>#REF!</v>
      </c>
      <c r="I491" s="59" t="e">
        <f>('Итоговая табл.1чел(все услуги-к'!$I491+('Итоговая табл.1чел(все услуги-к'!$I491*'Таблица вводных'!$G$9))-('Расчет комиссии(Нади)'!$K491+'Таблица вводных'!$E$3+'Таблица вводных'!$F$3)</f>
        <v>#REF!</v>
      </c>
      <c r="J491" s="13"/>
    </row>
    <row r="492" spans="1:10" ht="13.2" customHeight="1">
      <c r="A492" s="140"/>
      <c r="B492" s="5">
        <v>45416</v>
      </c>
      <c r="C492" s="15"/>
      <c r="D492" s="59" t="e">
        <f>(('Итоговая табл.1чел(все услуги-к'!$D492+('Итоговая табл.1чел(все услуги-к'!$D492*'Таблица вводных'!$G$4)))-('Расчет комиссии(Нади)'!$K492+'Таблица вводных'!$E$3+'Таблица вводных'!$F$3)</f>
        <v>#REF!</v>
      </c>
      <c r="E492" s="59" t="e">
        <f>('Итоговая табл.1чел(все услуги-к'!$E492+('Итоговая табл.1чел(все услуги-к'!$E492*'Таблица вводных'!$G$5))-('Расчет комиссии(Нади)'!$K492+'Таблица вводных'!$E$3+'Таблица вводных'!$F$3)</f>
        <v>#REF!</v>
      </c>
      <c r="F492" s="59" t="e">
        <f>('Итоговая табл.1чел(все услуги-к'!$F492+('Итоговая табл.1чел(все услуги-к'!$F492*'Таблица вводных'!$G$6))-('Расчет комиссии(Нади)'!$K492+'Таблица вводных'!$E$3+'Таблица вводных'!$F$3)</f>
        <v>#REF!</v>
      </c>
      <c r="G492" s="59" t="e">
        <f>('Итоговая табл.1чел(все услуги-к'!$G492+('Итоговая табл.1чел(все услуги-к'!$G492*'Таблица вводных'!$G$7))-('Расчет комиссии(Нади)'!$K492+'Таблица вводных'!$E$3+'Таблица вводных'!$F$3)</f>
        <v>#REF!</v>
      </c>
      <c r="H492" s="59" t="e">
        <f>'Итоговая табл.1чел(все услуги-к'!$H492-('Расчет комиссии(Нади)'!$K492+'Таблица вводных'!$E$3+'Таблица вводных'!$F$3)</f>
        <v>#REF!</v>
      </c>
      <c r="I492" s="59" t="e">
        <f>('Итоговая табл.1чел(все услуги-к'!$I492+('Итоговая табл.1чел(все услуги-к'!$I492*'Таблица вводных'!$G$9))-('Расчет комиссии(Нади)'!$K492+'Таблица вводных'!$E$3+'Таблица вводных'!$F$3)</f>
        <v>#REF!</v>
      </c>
      <c r="J492" s="13"/>
    </row>
    <row r="493" spans="1:10" ht="15.75" customHeight="1">
      <c r="A493" s="140"/>
      <c r="B493" s="5">
        <v>45419</v>
      </c>
      <c r="C493" s="15"/>
      <c r="D493" s="59" t="e">
        <f>(('Итоговая табл.1чел(все услуги-к'!$D493+('Итоговая табл.1чел(все услуги-к'!$D493*'Таблица вводных'!$G$4)))-('Расчет комиссии(Нади)'!$K493+'Таблица вводных'!$E$3+'Таблица вводных'!$F$3)</f>
        <v>#REF!</v>
      </c>
      <c r="E493" s="59" t="e">
        <f>('Итоговая табл.1чел(все услуги-к'!$E493+('Итоговая табл.1чел(все услуги-к'!$E493*'Таблица вводных'!$G$5))-('Расчет комиссии(Нади)'!$K493+'Таблица вводных'!$E$3+'Таблица вводных'!$F$3)</f>
        <v>#REF!</v>
      </c>
      <c r="F493" s="59" t="e">
        <f>('Итоговая табл.1чел(все услуги-к'!$F493+('Итоговая табл.1чел(все услуги-к'!$F493*'Таблица вводных'!$G$6))-('Расчет комиссии(Нади)'!$K493+'Таблица вводных'!$E$3+'Таблица вводных'!$F$3)</f>
        <v>#REF!</v>
      </c>
      <c r="G493" s="59" t="e">
        <f>('Итоговая табл.1чел(все услуги-к'!$G493+('Итоговая табл.1чел(все услуги-к'!$G493*'Таблица вводных'!$G$7))-('Расчет комиссии(Нади)'!$K493+'Таблица вводных'!$E$3+'Таблица вводных'!$F$3)</f>
        <v>#REF!</v>
      </c>
      <c r="H493" s="59" t="e">
        <f>'Итоговая табл.1чел(все услуги-к'!$H493-('Расчет комиссии(Нади)'!$K493+'Таблица вводных'!$E$3+'Таблица вводных'!$F$3)</f>
        <v>#REF!</v>
      </c>
      <c r="I493" s="59" t="e">
        <f>('Итоговая табл.1чел(все услуги-к'!$I493+('Итоговая табл.1чел(все услуги-к'!$I493*'Таблица вводных'!$G$9))-('Расчет комиссии(Нади)'!$K493+'Таблица вводных'!$E$3+'Таблица вводных'!$F$3)</f>
        <v>#REF!</v>
      </c>
      <c r="J493" s="13"/>
    </row>
    <row r="494" spans="1:10" ht="15.75" customHeight="1">
      <c r="A494" s="140"/>
      <c r="B494" s="5">
        <v>45423</v>
      </c>
      <c r="C494" s="15"/>
      <c r="D494" s="59" t="e">
        <f>(('Итоговая табл.1чел(все услуги-к'!$D494+('Итоговая табл.1чел(все услуги-к'!$D494*'Таблица вводных'!$G$4)))-('Расчет комиссии(Нади)'!$K494+'Таблица вводных'!$E$3+'Таблица вводных'!$F$3)</f>
        <v>#REF!</v>
      </c>
      <c r="E494" s="59" t="e">
        <f>('Итоговая табл.1чел(все услуги-к'!$E494+('Итоговая табл.1чел(все услуги-к'!$E494*'Таблица вводных'!$G$5))-('Расчет комиссии(Нади)'!$K494+'Таблица вводных'!$E$3+'Таблица вводных'!$F$3)</f>
        <v>#REF!</v>
      </c>
      <c r="F494" s="59" t="e">
        <f>('Итоговая табл.1чел(все услуги-к'!$F494+('Итоговая табл.1чел(все услуги-к'!$F494*'Таблица вводных'!$G$6))-('Расчет комиссии(Нади)'!$K494+'Таблица вводных'!$E$3+'Таблица вводных'!$F$3)</f>
        <v>#REF!</v>
      </c>
      <c r="G494" s="59" t="e">
        <f>('Итоговая табл.1чел(все услуги-к'!$G494+('Итоговая табл.1чел(все услуги-к'!$G494*'Таблица вводных'!$G$7))-('Расчет комиссии(Нади)'!$K494+'Таблица вводных'!$E$3+'Таблица вводных'!$F$3)</f>
        <v>#REF!</v>
      </c>
      <c r="H494" s="59" t="e">
        <f>'Итоговая табл.1чел(все услуги-к'!$H494-('Расчет комиссии(Нади)'!$K494+'Таблица вводных'!$E$3+'Таблица вводных'!$F$3)</f>
        <v>#REF!</v>
      </c>
      <c r="I494" s="59" t="e">
        <f>('Итоговая табл.1чел(все услуги-к'!$I494+('Итоговая табл.1чел(все услуги-к'!$I494*'Таблица вводных'!$G$9))-('Расчет комиссии(Нади)'!$K494+'Таблица вводных'!$E$3+'Таблица вводных'!$F$3)</f>
        <v>#REF!</v>
      </c>
      <c r="J494" s="13"/>
    </row>
    <row r="495" spans="1:10" ht="15.75" customHeight="1">
      <c r="A495" s="140"/>
      <c r="B495" s="5">
        <v>45426</v>
      </c>
      <c r="C495" s="6"/>
      <c r="D495" s="59" t="e">
        <f>(('Итоговая табл.1чел(все услуги-к'!$D495+('Итоговая табл.1чел(все услуги-к'!$D495*'Таблица вводных'!$G$4)))-('Расчет комиссии(Нади)'!$K495+'Таблица вводных'!$E$3+'Таблица вводных'!$F$3)</f>
        <v>#REF!</v>
      </c>
      <c r="E495" s="59" t="e">
        <f>('Итоговая табл.1чел(все услуги-к'!$E495+('Итоговая табл.1чел(все услуги-к'!$E495*'Таблица вводных'!$G$5))-('Расчет комиссии(Нади)'!$K495+'Таблица вводных'!$E$3+'Таблица вводных'!$F$3)</f>
        <v>#REF!</v>
      </c>
      <c r="F495" s="59" t="e">
        <f>('Итоговая табл.1чел(все услуги-к'!$F495+('Итоговая табл.1чел(все услуги-к'!$F495*'Таблица вводных'!$G$6))-('Расчет комиссии(Нади)'!$K495+'Таблица вводных'!$E$3+'Таблица вводных'!$F$3)</f>
        <v>#REF!</v>
      </c>
      <c r="G495" s="59" t="e">
        <f>('Итоговая табл.1чел(все услуги-к'!$G495+('Итоговая табл.1чел(все услуги-к'!$G495*'Таблица вводных'!$G$7))-('Расчет комиссии(Нади)'!$K495+'Таблица вводных'!$E$3+'Таблица вводных'!$F$3)</f>
        <v>#REF!</v>
      </c>
      <c r="H495" s="59" t="e">
        <f>'Итоговая табл.1чел(все услуги-к'!$H495-('Расчет комиссии(Нади)'!$K495+'Таблица вводных'!$E$3+'Таблица вводных'!$F$3)</f>
        <v>#REF!</v>
      </c>
      <c r="I495" s="59" t="e">
        <f>('Итоговая табл.1чел(все услуги-к'!$I495+('Итоговая табл.1чел(все услуги-к'!$I495*'Таблица вводных'!$G$9))-('Расчет комиссии(Нади)'!$K495+'Таблица вводных'!$E$3+'Таблица вводных'!$F$3)</f>
        <v>#REF!</v>
      </c>
      <c r="J495" s="13"/>
    </row>
    <row r="496" spans="1:10" ht="15.75" customHeight="1">
      <c r="A496" s="140"/>
      <c r="B496" s="5">
        <v>45430</v>
      </c>
      <c r="C496" s="15"/>
      <c r="D496" s="59" t="e">
        <f>(('Итоговая табл.1чел(все услуги-к'!$D496+('Итоговая табл.1чел(все услуги-к'!$D496*'Таблица вводных'!$G$4)))-('Расчет комиссии(Нади)'!$K496+'Таблица вводных'!$E$3+'Таблица вводных'!$F$3)</f>
        <v>#REF!</v>
      </c>
      <c r="E496" s="59" t="e">
        <f>('Итоговая табл.1чел(все услуги-к'!$E496+('Итоговая табл.1чел(все услуги-к'!$E496*'Таблица вводных'!$G$5))-('Расчет комиссии(Нади)'!$K496+'Таблица вводных'!$E$3+'Таблица вводных'!$F$3)</f>
        <v>#REF!</v>
      </c>
      <c r="F496" s="59" t="e">
        <f>('Итоговая табл.1чел(все услуги-к'!$F496+('Итоговая табл.1чел(все услуги-к'!$F496*'Таблица вводных'!$G$6))-('Расчет комиссии(Нади)'!$K496+'Таблица вводных'!$E$3+'Таблица вводных'!$F$3)</f>
        <v>#REF!</v>
      </c>
      <c r="G496" s="59" t="e">
        <f>('Итоговая табл.1чел(все услуги-к'!$G496+('Итоговая табл.1чел(все услуги-к'!$G496*'Таблица вводных'!$G$7))-('Расчет комиссии(Нади)'!$K496+'Таблица вводных'!$E$3+'Таблица вводных'!$F$3)</f>
        <v>#REF!</v>
      </c>
      <c r="H496" s="59" t="e">
        <f>'Итоговая табл.1чел(все услуги-к'!$H496-('Расчет комиссии(Нади)'!$K496+'Таблица вводных'!$E$3+'Таблица вводных'!$F$3)</f>
        <v>#REF!</v>
      </c>
      <c r="I496" s="59" t="e">
        <f>('Итоговая табл.1чел(все услуги-к'!$I496+('Итоговая табл.1чел(все услуги-к'!$I496*'Таблица вводных'!$G$9))-('Расчет комиссии(Нади)'!$K496+'Таблица вводных'!$E$3+'Таблица вводных'!$F$3)</f>
        <v>#REF!</v>
      </c>
      <c r="J496" s="13"/>
    </row>
    <row r="497" spans="1:10" ht="15.75" customHeight="1">
      <c r="A497" s="140"/>
      <c r="B497" s="5">
        <v>45433</v>
      </c>
      <c r="C497" s="15"/>
      <c r="D497" s="59" t="e">
        <f>(('Итоговая табл.1чел(все услуги-к'!$D497+('Итоговая табл.1чел(все услуги-к'!$D497*'Таблица вводных'!$G$4)))-('Расчет комиссии(Нади)'!$K497+'Таблица вводных'!$E$3+'Таблица вводных'!$F$3)</f>
        <v>#REF!</v>
      </c>
      <c r="E497" s="59" t="e">
        <f>('Итоговая табл.1чел(все услуги-к'!$E497+('Итоговая табл.1чел(все услуги-к'!$E497*'Таблица вводных'!$G$5))-('Расчет комиссии(Нади)'!$K497+'Таблица вводных'!$E$3+'Таблица вводных'!$F$3)</f>
        <v>#REF!</v>
      </c>
      <c r="F497" s="59" t="e">
        <f>('Итоговая табл.1чел(все услуги-к'!$F497+('Итоговая табл.1чел(все услуги-к'!$F497*'Таблица вводных'!$G$6))-('Расчет комиссии(Нади)'!$K497+'Таблица вводных'!$E$3+'Таблица вводных'!$F$3)</f>
        <v>#REF!</v>
      </c>
      <c r="G497" s="59" t="e">
        <f>('Итоговая табл.1чел(все услуги-к'!$G497+('Итоговая табл.1чел(все услуги-к'!$G497*'Таблица вводных'!$G$7))-('Расчет комиссии(Нади)'!$K497+'Таблица вводных'!$E$3+'Таблица вводных'!$F$3)</f>
        <v>#REF!</v>
      </c>
      <c r="H497" s="59" t="e">
        <f>'Итоговая табл.1чел(все услуги-к'!$H497-('Расчет комиссии(Нади)'!$K497+'Таблица вводных'!$E$3+'Таблица вводных'!$F$3)</f>
        <v>#REF!</v>
      </c>
      <c r="I497" s="59" t="e">
        <f>('Итоговая табл.1чел(все услуги-к'!$I497+('Итоговая табл.1чел(все услуги-к'!$I497*'Таблица вводных'!$G$9))-('Расчет комиссии(Нади)'!$K497+'Таблица вводных'!$E$3+'Таблица вводных'!$F$3)</f>
        <v>#REF!</v>
      </c>
      <c r="J497" s="13"/>
    </row>
    <row r="498" spans="1:10" ht="15.75" customHeight="1">
      <c r="A498" s="140"/>
      <c r="B498" s="5">
        <v>45437</v>
      </c>
      <c r="C498" s="6"/>
      <c r="D498" s="59" t="e">
        <f>(('Итоговая табл.1чел(все услуги-к'!$D498+('Итоговая табл.1чел(все услуги-к'!$D498*'Таблица вводных'!$G$4)))-('Расчет комиссии(Нади)'!$K498+'Таблица вводных'!$E$3+'Таблица вводных'!$F$3)</f>
        <v>#REF!</v>
      </c>
      <c r="E498" s="59" t="e">
        <f>('Итоговая табл.1чел(все услуги-к'!$E498+('Итоговая табл.1чел(все услуги-к'!$E498*'Таблица вводных'!$G$5))-('Расчет комиссии(Нади)'!$K498+'Таблица вводных'!$E$3+'Таблица вводных'!$F$3)</f>
        <v>#REF!</v>
      </c>
      <c r="F498" s="59" t="e">
        <f>('Итоговая табл.1чел(все услуги-к'!$F498+('Итоговая табл.1чел(все услуги-к'!$F498*'Таблица вводных'!$G$6))-('Расчет комиссии(Нади)'!$K498+'Таблица вводных'!$E$3+'Таблица вводных'!$F$3)</f>
        <v>#REF!</v>
      </c>
      <c r="G498" s="59" t="e">
        <f>('Итоговая табл.1чел(все услуги-к'!$G498+('Итоговая табл.1чел(все услуги-к'!$G498*'Таблица вводных'!$G$7))-('Расчет комиссии(Нади)'!$K498+'Таблица вводных'!$E$3+'Таблица вводных'!$F$3)</f>
        <v>#REF!</v>
      </c>
      <c r="H498" s="59" t="e">
        <f>'Итоговая табл.1чел(все услуги-к'!$H498-('Расчет комиссии(Нади)'!$K498+'Таблица вводных'!$E$3+'Таблица вводных'!$F$3)</f>
        <v>#REF!</v>
      </c>
      <c r="I498" s="59" t="e">
        <f>('Итоговая табл.1чел(все услуги-к'!$I498+('Итоговая табл.1чел(все услуги-к'!$I498*'Таблица вводных'!$G$9))-('Расчет комиссии(Нади)'!$K498+'Таблица вводных'!$E$3+'Таблица вводных'!$F$3)</f>
        <v>#REF!</v>
      </c>
      <c r="J498" s="13"/>
    </row>
    <row r="499" spans="1:10" ht="15.75" customHeight="1">
      <c r="A499" s="140"/>
      <c r="B499" s="5">
        <v>45440</v>
      </c>
      <c r="C499" s="15"/>
      <c r="D499" s="59" t="e">
        <f>(('Итоговая табл.1чел(все услуги-к'!$D499+('Итоговая табл.1чел(все услуги-к'!$D499*'Таблица вводных'!$G$4)))-('Расчет комиссии(Нади)'!$K499+'Таблица вводных'!$E$3+'Таблица вводных'!$F$3)</f>
        <v>#REF!</v>
      </c>
      <c r="E499" s="59" t="e">
        <f>('Итоговая табл.1чел(все услуги-к'!$E499+('Итоговая табл.1чел(все услуги-к'!$E499*'Таблица вводных'!$G$5))-('Расчет комиссии(Нади)'!$K499+'Таблица вводных'!$E$3+'Таблица вводных'!$F$3)</f>
        <v>#REF!</v>
      </c>
      <c r="F499" s="59" t="e">
        <f>('Итоговая табл.1чел(все услуги-к'!$F499+('Итоговая табл.1чел(все услуги-к'!$F499*'Таблица вводных'!$G$6))-('Расчет комиссии(Нади)'!$K499+'Таблица вводных'!$E$3+'Таблица вводных'!$F$3)</f>
        <v>#REF!</v>
      </c>
      <c r="G499" s="59" t="e">
        <f>('Итоговая табл.1чел(все услуги-к'!$G499+('Итоговая табл.1чел(все услуги-к'!$G499*'Таблица вводных'!$G$7))-('Расчет комиссии(Нади)'!$K499+'Таблица вводных'!$E$3+'Таблица вводных'!$F$3)</f>
        <v>#REF!</v>
      </c>
      <c r="H499" s="59" t="e">
        <f>'Итоговая табл.1чел(все услуги-к'!$H499-('Расчет комиссии(Нади)'!$K499+'Таблица вводных'!$E$3+'Таблица вводных'!$F$3)</f>
        <v>#REF!</v>
      </c>
      <c r="I499" s="59" t="e">
        <f>('Итоговая табл.1чел(все услуги-к'!$I499+('Итоговая табл.1чел(все услуги-к'!$I499*'Таблица вводных'!$G$9))-('Расчет комиссии(Нади)'!$K499+'Таблица вводных'!$E$3+'Таблица вводных'!$F$3)</f>
        <v>#REF!</v>
      </c>
      <c r="J499" s="13"/>
    </row>
    <row r="500" spans="1:10" ht="15.75" customHeight="1">
      <c r="A500" s="140"/>
      <c r="B500" s="5"/>
      <c r="C500" s="6"/>
      <c r="D500" s="59" t="e">
        <f>(('Итоговая табл.1чел(все услуги-к'!$D500+('Итоговая табл.1чел(все услуги-к'!$D500*'Таблица вводных'!$G$4)))-('Расчет комиссии(Нади)'!$K500+'Таблица вводных'!$E$3+'Таблица вводных'!$F$3)</f>
        <v>#REF!</v>
      </c>
      <c r="E500" s="59" t="e">
        <f>('Итоговая табл.1чел(все услуги-к'!$E500+('Итоговая табл.1чел(все услуги-к'!$E500*'Таблица вводных'!$G$5))-('Расчет комиссии(Нади)'!$K500+'Таблица вводных'!$E$3+'Таблица вводных'!$F$3)</f>
        <v>#REF!</v>
      </c>
      <c r="F500" s="59" t="e">
        <f>('Итоговая табл.1чел(все услуги-к'!$F500+('Итоговая табл.1чел(все услуги-к'!$F500*'Таблица вводных'!$G$6))-('Расчет комиссии(Нади)'!$K500+'Таблица вводных'!$E$3+'Таблица вводных'!$F$3)</f>
        <v>#REF!</v>
      </c>
      <c r="G500" s="59" t="e">
        <f>('Итоговая табл.1чел(все услуги-к'!$G500+('Итоговая табл.1чел(все услуги-к'!$G500*'Таблица вводных'!$G$7))-('Расчет комиссии(Нади)'!$K500+'Таблица вводных'!$E$3+'Таблица вводных'!$F$3)</f>
        <v>#REF!</v>
      </c>
      <c r="H500" s="59" t="e">
        <f>'Итоговая табл.1чел(все услуги-к'!$H500-('Расчет комиссии(Нади)'!$K500+'Таблица вводных'!$E$3+'Таблица вводных'!$F$3)</f>
        <v>#REF!</v>
      </c>
      <c r="I500" s="59" t="e">
        <f>('Итоговая табл.1чел(все услуги-к'!$I500+('Итоговая табл.1чел(все услуги-к'!$I500*'Таблица вводных'!$G$9))-('Расчет комиссии(Нади)'!$K500+'Таблица вводных'!$E$3+'Таблица вводных'!$F$3)</f>
        <v>#REF!</v>
      </c>
      <c r="J500" s="13"/>
    </row>
    <row r="501" spans="1:10" ht="15.75" customHeight="1">
      <c r="A501" s="140"/>
      <c r="B501" s="5"/>
      <c r="C501" s="6"/>
      <c r="D501" s="59" t="e">
        <f>(('Итоговая табл.1чел(все услуги-к'!$D501+('Итоговая табл.1чел(все услуги-к'!$D501*'Таблица вводных'!$G$4)))-('Расчет комиссии(Нади)'!$K501+'Таблица вводных'!$E$3+'Таблица вводных'!$F$3)</f>
        <v>#REF!</v>
      </c>
      <c r="E501" s="59" t="e">
        <f>('Итоговая табл.1чел(все услуги-к'!$E501+('Итоговая табл.1чел(все услуги-к'!$E501*'Таблица вводных'!$G$5))-('Расчет комиссии(Нади)'!$K501+'Таблица вводных'!$E$3+'Таблица вводных'!$F$3)</f>
        <v>#REF!</v>
      </c>
      <c r="F501" s="59" t="e">
        <f>('Итоговая табл.1чел(все услуги-к'!$F501+('Итоговая табл.1чел(все услуги-к'!$F501*'Таблица вводных'!$G$6))-('Расчет комиссии(Нади)'!$K501+'Таблица вводных'!$E$3+'Таблица вводных'!$F$3)</f>
        <v>#REF!</v>
      </c>
      <c r="G501" s="59" t="e">
        <f>('Итоговая табл.1чел(все услуги-к'!$G501+('Итоговая табл.1чел(все услуги-к'!$G501*'Таблица вводных'!$G$7))-('Расчет комиссии(Нади)'!$K501+'Таблица вводных'!$E$3+'Таблица вводных'!$F$3)</f>
        <v>#REF!</v>
      </c>
      <c r="H501" s="59" t="e">
        <f>'Итоговая табл.1чел(все услуги-к'!$H501-('Расчет комиссии(Нади)'!$K501+'Таблица вводных'!$E$3+'Таблица вводных'!$F$3)</f>
        <v>#REF!</v>
      </c>
      <c r="I501" s="59" t="e">
        <f>('Итоговая табл.1чел(все услуги-к'!$I501+('Итоговая табл.1чел(все услуги-к'!$I501*'Таблица вводных'!$G$9))-('Расчет комиссии(Нади)'!$K501+'Таблица вводных'!$E$3+'Таблица вводных'!$F$3)</f>
        <v>#REF!</v>
      </c>
      <c r="J501" s="13"/>
    </row>
    <row r="502" spans="1:10" ht="15.75" customHeight="1">
      <c r="A502" s="140"/>
      <c r="B502" s="5"/>
      <c r="C502" s="15"/>
      <c r="D502" s="59" t="e">
        <f>(('Итоговая табл.1чел(все услуги-к'!$D502+('Итоговая табл.1чел(все услуги-к'!$D502*'Таблица вводных'!$G$4)))-('Расчет комиссии(Нади)'!$K502+'Таблица вводных'!$E$3+'Таблица вводных'!$F$3)</f>
        <v>#REF!</v>
      </c>
      <c r="E502" s="59" t="e">
        <f>('Итоговая табл.1чел(все услуги-к'!$E502+('Итоговая табл.1чел(все услуги-к'!$E502*'Таблица вводных'!$G$5))-('Расчет комиссии(Нади)'!$K502+'Таблица вводных'!$E$3+'Таблица вводных'!$F$3)</f>
        <v>#REF!</v>
      </c>
      <c r="F502" s="59" t="e">
        <f>('Итоговая табл.1чел(все услуги-к'!$F502+('Итоговая табл.1чел(все услуги-к'!$F502*'Таблица вводных'!$G$6))-('Расчет комиссии(Нади)'!$K502+'Таблица вводных'!$E$3+'Таблица вводных'!$F$3)</f>
        <v>#REF!</v>
      </c>
      <c r="G502" s="59" t="e">
        <f>('Итоговая табл.1чел(все услуги-к'!$G502+('Итоговая табл.1чел(все услуги-к'!$G502*'Таблица вводных'!$G$7))-('Расчет комиссии(Нади)'!$K502+'Таблица вводных'!$E$3+'Таблица вводных'!$F$3)</f>
        <v>#REF!</v>
      </c>
      <c r="H502" s="59" t="e">
        <f>'Итоговая табл.1чел(все услуги-к'!$H502-('Расчет комиссии(Нади)'!$K502+'Таблица вводных'!$E$3+'Таблица вводных'!$F$3)</f>
        <v>#REF!</v>
      </c>
      <c r="I502" s="59" t="e">
        <f>('Итоговая табл.1чел(все услуги-к'!$I502+('Итоговая табл.1чел(все услуги-к'!$I502*'Таблица вводных'!$G$9))-('Расчет комиссии(Нади)'!$K502+'Таблица вводных'!$E$3+'Таблица вводных'!$F$3)</f>
        <v>#REF!</v>
      </c>
      <c r="J502" s="13"/>
    </row>
    <row r="503" spans="1:10" ht="15.75" customHeight="1">
      <c r="A503" s="140"/>
      <c r="B503" s="5"/>
      <c r="C503" s="6"/>
      <c r="D503" s="59" t="e">
        <f>(('Итоговая табл.1чел(все услуги-к'!$D503+('Итоговая табл.1чел(все услуги-к'!$D503*'Таблица вводных'!$G$4)))-('Расчет комиссии(Нади)'!$K503+'Таблица вводных'!$E$3+'Таблица вводных'!$F$3)</f>
        <v>#REF!</v>
      </c>
      <c r="E503" s="59" t="e">
        <f>('Итоговая табл.1чел(все услуги-к'!$E503+('Итоговая табл.1чел(все услуги-к'!$E503*'Таблица вводных'!$G$5))-('Расчет комиссии(Нади)'!$K503+'Таблица вводных'!$E$3+'Таблица вводных'!$F$3)</f>
        <v>#REF!</v>
      </c>
      <c r="F503" s="59" t="e">
        <f>('Итоговая табл.1чел(все услуги-к'!$F503+('Итоговая табл.1чел(все услуги-к'!$F503*'Таблица вводных'!$G$6))-('Расчет комиссии(Нади)'!$K503+'Таблица вводных'!$E$3+'Таблица вводных'!$F$3)</f>
        <v>#REF!</v>
      </c>
      <c r="G503" s="59" t="e">
        <f>('Итоговая табл.1чел(все услуги-к'!$G503+('Итоговая табл.1чел(все услуги-к'!$G503*'Таблица вводных'!$G$7))-('Расчет комиссии(Нади)'!$K503+'Таблица вводных'!$E$3+'Таблица вводных'!$F$3)</f>
        <v>#REF!</v>
      </c>
      <c r="H503" s="59" t="e">
        <f>'Итоговая табл.1чел(все услуги-к'!$H503-('Расчет комиссии(Нади)'!$K503+'Таблица вводных'!$E$3+'Таблица вводных'!$F$3)</f>
        <v>#REF!</v>
      </c>
      <c r="I503" s="59" t="e">
        <f>('Итоговая табл.1чел(все услуги-к'!$I503+('Итоговая табл.1чел(все услуги-к'!$I503*'Таблица вводных'!$G$9))-('Расчет комиссии(Нади)'!$K503+'Таблица вводных'!$E$3+'Таблица вводных'!$F$3)</f>
        <v>#REF!</v>
      </c>
      <c r="J503" s="13"/>
    </row>
    <row r="504" spans="1:10" ht="15.75" customHeight="1">
      <c r="A504" s="140"/>
      <c r="B504" s="5"/>
      <c r="C504" s="15"/>
      <c r="D504" s="59" t="e">
        <f>(('Итоговая табл.1чел(все услуги-к'!$D504+('Итоговая табл.1чел(все услуги-к'!$D504*'Таблица вводных'!$G$4)))-('Расчет комиссии(Нади)'!$K504+'Таблица вводных'!$E$3+'Таблица вводных'!$F$3)</f>
        <v>#REF!</v>
      </c>
      <c r="E504" s="59" t="e">
        <f>('Итоговая табл.1чел(все услуги-к'!$E504+('Итоговая табл.1чел(все услуги-к'!$E504*'Таблица вводных'!$G$5))-('Расчет комиссии(Нади)'!$K504+'Таблица вводных'!$E$3+'Таблица вводных'!$F$3)</f>
        <v>#REF!</v>
      </c>
      <c r="F504" s="59" t="e">
        <f>('Итоговая табл.1чел(все услуги-к'!$F504+('Итоговая табл.1чел(все услуги-к'!$F504*'Таблица вводных'!$G$6))-('Расчет комиссии(Нади)'!$K504+'Таблица вводных'!$E$3+'Таблица вводных'!$F$3)</f>
        <v>#REF!</v>
      </c>
      <c r="G504" s="59" t="e">
        <f>('Итоговая табл.1чел(все услуги-к'!$G504+('Итоговая табл.1чел(все услуги-к'!$G504*'Таблица вводных'!$G$7))-('Расчет комиссии(Нади)'!$K504+'Таблица вводных'!$E$3+'Таблица вводных'!$F$3)</f>
        <v>#REF!</v>
      </c>
      <c r="H504" s="59" t="e">
        <f>'Итоговая табл.1чел(все услуги-к'!$H504-('Расчет комиссии(Нади)'!$K504+'Таблица вводных'!$E$3+'Таблица вводных'!$F$3)</f>
        <v>#REF!</v>
      </c>
      <c r="I504" s="59" t="e">
        <f>('Итоговая табл.1чел(все услуги-к'!$I504+('Итоговая табл.1чел(все услуги-к'!$I504*'Таблица вводных'!$G$9))-('Расчет комиссии(Нади)'!$K504+'Таблица вводных'!$E$3+'Таблица вводных'!$F$3)</f>
        <v>#REF!</v>
      </c>
      <c r="J504" s="13"/>
    </row>
    <row r="505" spans="1:10" ht="15.75" customHeight="1">
      <c r="A505" s="141"/>
      <c r="B505" s="18"/>
      <c r="C505" s="17"/>
      <c r="D505" s="59" t="e">
        <f>(('Итоговая табл.1чел(все услуги-к'!$D505+('Итоговая табл.1чел(все услуги-к'!$D505*'Таблица вводных'!$G$4)))-('Расчет комиссии(Нади)'!$K505+'Таблица вводных'!$E$3+'Таблица вводных'!$F$3)</f>
        <v>#REF!</v>
      </c>
      <c r="E505" s="59" t="e">
        <f>('Итоговая табл.1чел(все услуги-к'!$E505+('Итоговая табл.1чел(все услуги-к'!$E505*'Таблица вводных'!$G$5))-('Расчет комиссии(Нади)'!$K505+'Таблица вводных'!$E$3+'Таблица вводных'!$F$3)</f>
        <v>#REF!</v>
      </c>
      <c r="F505" s="59" t="e">
        <f>('Итоговая табл.1чел(все услуги-к'!$F505+('Итоговая табл.1чел(все услуги-к'!$F505*'Таблица вводных'!$G$6))-('Расчет комиссии(Нади)'!$K505+'Таблица вводных'!$E$3+'Таблица вводных'!$F$3)</f>
        <v>#REF!</v>
      </c>
      <c r="G505" s="59" t="e">
        <f>('Итоговая табл.1чел(все услуги-к'!$G505+('Итоговая табл.1чел(все услуги-к'!$G505*'Таблица вводных'!$G$7))-('Расчет комиссии(Нади)'!$K505+'Таблица вводных'!$E$3+'Таблица вводных'!$F$3)</f>
        <v>#REF!</v>
      </c>
      <c r="H505" s="59" t="e">
        <f>'Итоговая табл.1чел(все услуги-к'!$H505-('Расчет комиссии(Нади)'!$K505+'Таблица вводных'!$E$3+'Таблица вводных'!$F$3)</f>
        <v>#REF!</v>
      </c>
      <c r="I505" s="59" t="e">
        <f>('Итоговая табл.1чел(все услуги-к'!$I505+('Итоговая табл.1чел(все услуги-к'!$I505*'Таблица вводных'!$G$9))-('Расчет комиссии(Нади)'!$K505+'Таблица вводных'!$E$3+'Таблица вводных'!$F$3)</f>
        <v>#REF!</v>
      </c>
      <c r="J505" s="46"/>
    </row>
    <row r="506" spans="1:10" ht="15.75" customHeight="1">
      <c r="A506" s="143" t="s">
        <v>191</v>
      </c>
      <c r="B506" s="5">
        <v>45402</v>
      </c>
      <c r="C506" s="97"/>
      <c r="D506" s="59">
        <f>(('Итоговая табл.1чел(все услуги-к'!$D506+('Итоговая табл.1чел(все услуги-к'!$D506*'Таблица вводных'!$G$4)))-('Расчет комиссии(Нади)'!$K506+'Таблица вводных'!$E$3+'Таблица вводных'!$F$3)</f>
        <v>5.4691640866907809</v>
      </c>
      <c r="E506" s="59">
        <f>('Итоговая табл.1чел(все услуги-к'!$E506+('Итоговая табл.1чел(все услуги-к'!$E506*'Таблица вводных'!$G$5))-('Расчет комиссии(Нади)'!$K506+'Таблица вводных'!$E$3+'Таблица вводных'!$F$3)</f>
        <v>-1.3150859133092192</v>
      </c>
      <c r="F506" s="59">
        <f>('Итоговая табл.1чел(все услуги-к'!$F506+('Итоговая табл.1чел(все услуги-к'!$F506*'Таблица вводных'!$G$6))-('Расчет комиссии(Нади)'!$K506+'Таблица вводных'!$E$3+'Таблица вводных'!$F$3)</f>
        <v>21.529164086690784</v>
      </c>
      <c r="G506" s="59">
        <f>('Итоговая табл.1чел(все услуги-к'!$G506+('Итоговая табл.1чел(все услуги-к'!$G506*'Таблица вводных'!$G$7))-('Расчет комиссии(Нади)'!$K506+'Таблица вводных'!$E$3+'Таблица вводных'!$F$3)</f>
        <v>-2.2308359133092193</v>
      </c>
      <c r="H506" s="59">
        <f>'Итоговая табл.1чел(все услуги-к'!$H506-('Расчет комиссии(Нади)'!$K506+'Таблица вводных'!$E$3+'Таблица вводных'!$F$3)</f>
        <v>-2.2308359133092193</v>
      </c>
      <c r="I506" s="59">
        <f>('Итоговая табл.1чел(все услуги-к'!$I506+('Итоговая табл.1чел(все услуги-к'!$I506*'Таблица вводных'!$G$9))-('Расчет комиссии(Нади)'!$K506+'Таблица вводных'!$E$3+'Таблица вводных'!$F$3)</f>
        <v>-2.2308359133092193</v>
      </c>
      <c r="J506" s="10" t="s">
        <v>192</v>
      </c>
    </row>
    <row r="507" spans="1:10" ht="15.75" customHeight="1">
      <c r="A507" s="140"/>
      <c r="B507" s="5">
        <v>45405</v>
      </c>
      <c r="C507" s="6"/>
      <c r="D507" s="59">
        <f>(('Итоговая табл.1чел(все услуги-к'!$D507+('Итоговая табл.1чел(все услуги-к'!$D507*'Таблица вводных'!$G$4)))-('Расчет комиссии(Нади)'!$K507+'Таблица вводных'!$E$3+'Таблица вводных'!$F$3)</f>
        <v>5.4691640866907809</v>
      </c>
      <c r="E507" s="59">
        <f>('Итоговая табл.1чел(все услуги-к'!$E507+('Итоговая табл.1чел(все услуги-к'!$E507*'Таблица вводных'!$G$5))-('Расчет комиссии(Нади)'!$K507+'Таблица вводных'!$E$3+'Таблица вводных'!$F$3)</f>
        <v>-1.3150859133092192</v>
      </c>
      <c r="F507" s="59">
        <f>('Итоговая табл.1чел(все услуги-к'!$F507+('Итоговая табл.1чел(все услуги-к'!$F507*'Таблица вводных'!$G$6))-('Расчет комиссии(Нади)'!$K507+'Таблица вводных'!$E$3+'Таблица вводных'!$F$3)</f>
        <v>21.529164086690784</v>
      </c>
      <c r="G507" s="59">
        <f>('Итоговая табл.1чел(все услуги-к'!$G507+('Итоговая табл.1чел(все услуги-к'!$G507*'Таблица вводных'!$G$7))-('Расчет комиссии(Нади)'!$K507+'Таблица вводных'!$E$3+'Таблица вводных'!$F$3)</f>
        <v>-2.2308359133092193</v>
      </c>
      <c r="H507" s="59">
        <f>'Итоговая табл.1чел(все услуги-к'!$H507-('Расчет комиссии(Нади)'!$K507+'Таблица вводных'!$E$3+'Таблица вводных'!$F$3)</f>
        <v>-2.2308359133092193</v>
      </c>
      <c r="I507" s="59">
        <f>('Итоговая табл.1чел(все услуги-к'!$I507+('Итоговая табл.1чел(все услуги-к'!$I507*'Таблица вводных'!$G$9))-('Расчет комиссии(Нади)'!$K507+'Таблица вводных'!$E$3+'Таблица вводных'!$F$3)</f>
        <v>-2.2308359133092193</v>
      </c>
      <c r="J507" s="13" t="s">
        <v>192</v>
      </c>
    </row>
    <row r="508" spans="1:10" ht="15.75" customHeight="1">
      <c r="A508" s="140"/>
      <c r="B508" s="5">
        <v>45409</v>
      </c>
      <c r="C508" s="15"/>
      <c r="D508" s="59">
        <f>(('Итоговая табл.1чел(все услуги-к'!$D508+('Итоговая табл.1чел(все услуги-к'!$D508*'Таблица вводных'!$G$4)))-('Расчет комиссии(Нади)'!$K508+'Таблица вводных'!$E$3+'Таблица вводных'!$F$3)</f>
        <v>5.4691640866907809</v>
      </c>
      <c r="E508" s="59">
        <f>('Итоговая табл.1чел(все услуги-к'!$E508+('Итоговая табл.1чел(все услуги-к'!$E508*'Таблица вводных'!$G$5))-('Расчет комиссии(Нади)'!$K508+'Таблица вводных'!$E$3+'Таблица вводных'!$F$3)</f>
        <v>-1.3150859133092192</v>
      </c>
      <c r="F508" s="59">
        <f>('Итоговая табл.1чел(все услуги-к'!$F508+('Итоговая табл.1чел(все услуги-к'!$F508*'Таблица вводных'!$G$6))-('Расчет комиссии(Нади)'!$K508+'Таблица вводных'!$E$3+'Таблица вводных'!$F$3)</f>
        <v>21.529164086690784</v>
      </c>
      <c r="G508" s="59">
        <f>('Итоговая табл.1чел(все услуги-к'!$G508+('Итоговая табл.1чел(все услуги-к'!$G508*'Таблица вводных'!$G$7))-('Расчет комиссии(Нади)'!$K508+'Таблица вводных'!$E$3+'Таблица вводных'!$F$3)</f>
        <v>-2.2308359133092193</v>
      </c>
      <c r="H508" s="59">
        <f>'Итоговая табл.1чел(все услуги-к'!$H508-('Расчет комиссии(Нади)'!$K508+'Таблица вводных'!$E$3+'Таблица вводных'!$F$3)</f>
        <v>-2.2308359133092193</v>
      </c>
      <c r="I508" s="59">
        <f>('Итоговая табл.1чел(все услуги-к'!$I508+('Итоговая табл.1чел(все услуги-к'!$I508*'Таблица вводных'!$G$9))-('Расчет комиссии(Нади)'!$K508+'Таблица вводных'!$E$3+'Таблица вводных'!$F$3)</f>
        <v>-2.2308359133092193</v>
      </c>
      <c r="J508" s="13" t="s">
        <v>192</v>
      </c>
    </row>
    <row r="509" spans="1:10" ht="15.75" customHeight="1">
      <c r="A509" s="140"/>
      <c r="B509" s="5">
        <v>45412</v>
      </c>
      <c r="C509" s="6"/>
      <c r="D509" s="59">
        <f>(('Итоговая табл.1чел(все услуги-к'!$D509+('Итоговая табл.1чел(все услуги-к'!$D509*'Таблица вводных'!$G$4)))-('Расчет комиссии(Нади)'!$K509+'Таблица вводных'!$E$3+'Таблица вводных'!$F$3)</f>
        <v>5.4691640866907809</v>
      </c>
      <c r="E509" s="59">
        <f>('Итоговая табл.1чел(все услуги-к'!$E509+('Итоговая табл.1чел(все услуги-к'!$E509*'Таблица вводных'!$G$5))-('Расчет комиссии(Нади)'!$K509+'Таблица вводных'!$E$3+'Таблица вводных'!$F$3)</f>
        <v>-1.3150859133092192</v>
      </c>
      <c r="F509" s="59">
        <f>('Итоговая табл.1чел(все услуги-к'!$F509+('Итоговая табл.1чел(все услуги-к'!$F509*'Таблица вводных'!$G$6))-('Расчет комиссии(Нади)'!$K509+'Таблица вводных'!$E$3+'Таблица вводных'!$F$3)</f>
        <v>21.529164086690784</v>
      </c>
      <c r="G509" s="59">
        <f>('Итоговая табл.1чел(все услуги-к'!$G509+('Итоговая табл.1чел(все услуги-к'!$G509*'Таблица вводных'!$G$7))-('Расчет комиссии(Нади)'!$K509+'Таблица вводных'!$E$3+'Таблица вводных'!$F$3)</f>
        <v>-2.2308359133092193</v>
      </c>
      <c r="H509" s="59">
        <f>'Итоговая табл.1чел(все услуги-к'!$H509-('Расчет комиссии(Нади)'!$K509+'Таблица вводных'!$E$3+'Таблица вводных'!$F$3)</f>
        <v>-2.2308359133092193</v>
      </c>
      <c r="I509" s="59">
        <f>('Итоговая табл.1чел(все услуги-к'!$I509+('Итоговая табл.1чел(все услуги-к'!$I509*'Таблица вводных'!$G$9))-('Расчет комиссии(Нади)'!$K509+'Таблица вводных'!$E$3+'Таблица вводных'!$F$3)</f>
        <v>-2.2308359133092193</v>
      </c>
      <c r="J509" s="13" t="s">
        <v>192</v>
      </c>
    </row>
    <row r="510" spans="1:10" ht="15.75" customHeight="1">
      <c r="A510" s="140"/>
      <c r="B510" s="5">
        <v>45416</v>
      </c>
      <c r="C510" s="15"/>
      <c r="D510" s="59">
        <f>(('Итоговая табл.1чел(все услуги-к'!$D510+('Итоговая табл.1чел(все услуги-к'!$D510*'Таблица вводных'!$G$4)))-('Расчет комиссии(Нади)'!$K510+'Таблица вводных'!$E$3+'Таблица вводных'!$F$3)</f>
        <v>5.4691640866907809</v>
      </c>
      <c r="E510" s="59">
        <f>('Итоговая табл.1чел(все услуги-к'!$E510+('Итоговая табл.1чел(все услуги-к'!$E510*'Таблица вводных'!$G$5))-('Расчет комиссии(Нади)'!$K510+'Таблица вводных'!$E$3+'Таблица вводных'!$F$3)</f>
        <v>-1.3150859133092192</v>
      </c>
      <c r="F510" s="59">
        <f>('Итоговая табл.1чел(все услуги-к'!$F510+('Итоговая табл.1чел(все услуги-к'!$F510*'Таблица вводных'!$G$6))-('Расчет комиссии(Нади)'!$K510+'Таблица вводных'!$E$3+'Таблица вводных'!$F$3)</f>
        <v>21.529164086690784</v>
      </c>
      <c r="G510" s="59">
        <f>('Итоговая табл.1чел(все услуги-к'!$G510+('Итоговая табл.1чел(все услуги-к'!$G510*'Таблица вводных'!$G$7))-('Расчет комиссии(Нади)'!$K510+'Таблица вводных'!$E$3+'Таблица вводных'!$F$3)</f>
        <v>-2.2308359133092193</v>
      </c>
      <c r="H510" s="59">
        <f>'Итоговая табл.1чел(все услуги-к'!$H510-('Расчет комиссии(Нади)'!$K510+'Таблица вводных'!$E$3+'Таблица вводных'!$F$3)</f>
        <v>-2.2308359133092193</v>
      </c>
      <c r="I510" s="59">
        <f>('Итоговая табл.1чел(все услуги-к'!$I510+('Итоговая табл.1чел(все услуги-к'!$I510*'Таблица вводных'!$G$9))-('Расчет комиссии(Нади)'!$K510+'Таблица вводных'!$E$3+'Таблица вводных'!$F$3)</f>
        <v>-2.2308359133092193</v>
      </c>
      <c r="J510" s="13" t="s">
        <v>192</v>
      </c>
    </row>
    <row r="511" spans="1:10" ht="15.75" customHeight="1">
      <c r="A511" s="140"/>
      <c r="B511" s="5">
        <v>45419</v>
      </c>
      <c r="C511" s="15"/>
      <c r="D511" s="59">
        <f>(('Итоговая табл.1чел(все услуги-к'!$D511+('Итоговая табл.1чел(все услуги-к'!$D511*'Таблица вводных'!$G$4)))-('Расчет комиссии(Нади)'!$K511+'Таблица вводных'!$E$3+'Таблица вводных'!$F$3)</f>
        <v>5.4691640866907809</v>
      </c>
      <c r="E511" s="59">
        <f>('Итоговая табл.1чел(все услуги-к'!$E511+('Итоговая табл.1чел(все услуги-к'!$E511*'Таблица вводных'!$G$5))-('Расчет комиссии(Нади)'!$K511+'Таблица вводных'!$E$3+'Таблица вводных'!$F$3)</f>
        <v>-1.3150859133092192</v>
      </c>
      <c r="F511" s="59">
        <f>('Итоговая табл.1чел(все услуги-к'!$F511+('Итоговая табл.1чел(все услуги-к'!$F511*'Таблица вводных'!$G$6))-('Расчет комиссии(Нади)'!$K511+'Таблица вводных'!$E$3+'Таблица вводных'!$F$3)</f>
        <v>21.529164086690784</v>
      </c>
      <c r="G511" s="59">
        <f>('Итоговая табл.1чел(все услуги-к'!$G511+('Итоговая табл.1чел(все услуги-к'!$G511*'Таблица вводных'!$G$7))-('Расчет комиссии(Нади)'!$K511+'Таблица вводных'!$E$3+'Таблица вводных'!$F$3)</f>
        <v>-2.2308359133092193</v>
      </c>
      <c r="H511" s="59">
        <f>'Итоговая табл.1чел(все услуги-к'!$H511-('Расчет комиссии(Нади)'!$K511+'Таблица вводных'!$E$3+'Таблица вводных'!$F$3)</f>
        <v>-2.2308359133092193</v>
      </c>
      <c r="I511" s="59">
        <f>('Итоговая табл.1чел(все услуги-к'!$I511+('Итоговая табл.1чел(все услуги-к'!$I511*'Таблица вводных'!$G$9))-('Расчет комиссии(Нади)'!$K511+'Таблица вводных'!$E$3+'Таблица вводных'!$F$3)</f>
        <v>-2.2308359133092193</v>
      </c>
      <c r="J511" s="13" t="s">
        <v>192</v>
      </c>
    </row>
    <row r="512" spans="1:10" ht="15.75" customHeight="1">
      <c r="A512" s="140"/>
      <c r="B512" s="5">
        <v>45423</v>
      </c>
      <c r="C512" s="15"/>
      <c r="D512" s="59">
        <f>(('Итоговая табл.1чел(все услуги-к'!$D512+('Итоговая табл.1чел(все услуги-к'!$D512*'Таблица вводных'!$G$4)))-('Расчет комиссии(Нади)'!$K512+'Таблица вводных'!$E$3+'Таблица вводных'!$F$3)</f>
        <v>5.4691640866907809</v>
      </c>
      <c r="E512" s="59">
        <f>('Итоговая табл.1чел(все услуги-к'!$E512+('Итоговая табл.1чел(все услуги-к'!$E512*'Таблица вводных'!$G$5))-('Расчет комиссии(Нади)'!$K512+'Таблица вводных'!$E$3+'Таблица вводных'!$F$3)</f>
        <v>-1.3150859133092192</v>
      </c>
      <c r="F512" s="59">
        <f>('Итоговая табл.1чел(все услуги-к'!$F512+('Итоговая табл.1чел(все услуги-к'!$F512*'Таблица вводных'!$G$6))-('Расчет комиссии(Нади)'!$K512+'Таблица вводных'!$E$3+'Таблица вводных'!$F$3)</f>
        <v>21.529164086690784</v>
      </c>
      <c r="G512" s="59">
        <f>('Итоговая табл.1чел(все услуги-к'!$G512+('Итоговая табл.1чел(все услуги-к'!$G512*'Таблица вводных'!$G$7))-('Расчет комиссии(Нади)'!$K512+'Таблица вводных'!$E$3+'Таблица вводных'!$F$3)</f>
        <v>-2.2308359133092193</v>
      </c>
      <c r="H512" s="59">
        <f>'Итоговая табл.1чел(все услуги-к'!$H512-('Расчет комиссии(Нади)'!$K512+'Таблица вводных'!$E$3+'Таблица вводных'!$F$3)</f>
        <v>-2.2308359133092193</v>
      </c>
      <c r="I512" s="59">
        <f>('Итоговая табл.1чел(все услуги-к'!$I512+('Итоговая табл.1чел(все услуги-к'!$I512*'Таблица вводных'!$G$9))-('Расчет комиссии(Нади)'!$K512+'Таблица вводных'!$E$3+'Таблица вводных'!$F$3)</f>
        <v>-2.2308359133092193</v>
      </c>
      <c r="J512" s="13" t="s">
        <v>192</v>
      </c>
    </row>
    <row r="513" spans="1:10" ht="15.75" customHeight="1">
      <c r="A513" s="140"/>
      <c r="B513" s="5">
        <v>45426</v>
      </c>
      <c r="C513" s="6"/>
      <c r="D513" s="59">
        <f>(('Итоговая табл.1чел(все услуги-к'!$D513+('Итоговая табл.1чел(все услуги-к'!$D513*'Таблица вводных'!$G$4)))-('Расчет комиссии(Нади)'!$K513+'Таблица вводных'!$E$3+'Таблица вводных'!$F$3)</f>
        <v>5.4691640866907809</v>
      </c>
      <c r="E513" s="59">
        <f>('Итоговая табл.1чел(все услуги-к'!$E513+('Итоговая табл.1чел(все услуги-к'!$E513*'Таблица вводных'!$G$5))-('Расчет комиссии(Нади)'!$K513+'Таблица вводных'!$E$3+'Таблица вводных'!$F$3)</f>
        <v>-1.3150859133092192</v>
      </c>
      <c r="F513" s="59">
        <f>('Итоговая табл.1чел(все услуги-к'!$F513+('Итоговая табл.1чел(все услуги-к'!$F513*'Таблица вводных'!$G$6))-('Расчет комиссии(Нади)'!$K513+'Таблица вводных'!$E$3+'Таблица вводных'!$F$3)</f>
        <v>21.529164086690784</v>
      </c>
      <c r="G513" s="59">
        <f>('Итоговая табл.1чел(все услуги-к'!$G513+('Итоговая табл.1чел(все услуги-к'!$G513*'Таблица вводных'!$G$7))-('Расчет комиссии(Нади)'!$K513+'Таблица вводных'!$E$3+'Таблица вводных'!$F$3)</f>
        <v>-2.2308359133092193</v>
      </c>
      <c r="H513" s="59">
        <f>'Итоговая табл.1чел(все услуги-к'!$H513-('Расчет комиссии(Нади)'!$K513+'Таблица вводных'!$E$3+'Таблица вводных'!$F$3)</f>
        <v>-2.2308359133092193</v>
      </c>
      <c r="I513" s="59">
        <f>('Итоговая табл.1чел(все услуги-к'!$I513+('Итоговая табл.1чел(все услуги-к'!$I513*'Таблица вводных'!$G$9))-('Расчет комиссии(Нади)'!$K513+'Таблица вводных'!$E$3+'Таблица вводных'!$F$3)</f>
        <v>-2.2308359133092193</v>
      </c>
      <c r="J513" s="13" t="s">
        <v>192</v>
      </c>
    </row>
    <row r="514" spans="1:10" ht="15.75" customHeight="1">
      <c r="A514" s="140"/>
      <c r="B514" s="5">
        <v>45430</v>
      </c>
      <c r="C514" s="15"/>
      <c r="D514" s="59">
        <f>(('Итоговая табл.1чел(все услуги-к'!$D514+('Итоговая табл.1чел(все услуги-к'!$D514*'Таблица вводных'!$G$4)))-('Расчет комиссии(Нади)'!$K514+'Таблица вводных'!$E$3+'Таблица вводных'!$F$3)</f>
        <v>5.4691640866907809</v>
      </c>
      <c r="E514" s="59">
        <f>('Итоговая табл.1чел(все услуги-к'!$E514+('Итоговая табл.1чел(все услуги-к'!$E514*'Таблица вводных'!$G$5))-('Расчет комиссии(Нади)'!$K514+'Таблица вводных'!$E$3+'Таблица вводных'!$F$3)</f>
        <v>-1.3150859133092192</v>
      </c>
      <c r="F514" s="59">
        <f>('Итоговая табл.1чел(все услуги-к'!$F514+('Итоговая табл.1чел(все услуги-к'!$F514*'Таблица вводных'!$G$6))-('Расчет комиссии(Нади)'!$K514+'Таблица вводных'!$E$3+'Таблица вводных'!$F$3)</f>
        <v>21.529164086690784</v>
      </c>
      <c r="G514" s="59">
        <f>('Итоговая табл.1чел(все услуги-к'!$G514+('Итоговая табл.1чел(все услуги-к'!$G514*'Таблица вводных'!$G$7))-('Расчет комиссии(Нади)'!$K514+'Таблица вводных'!$E$3+'Таблица вводных'!$F$3)</f>
        <v>-2.2308359133092193</v>
      </c>
      <c r="H514" s="59">
        <f>'Итоговая табл.1чел(все услуги-к'!$H514-('Расчет комиссии(Нади)'!$K514+'Таблица вводных'!$E$3+'Таблица вводных'!$F$3)</f>
        <v>-2.2308359133092193</v>
      </c>
      <c r="I514" s="59">
        <f>('Итоговая табл.1чел(все услуги-к'!$I514+('Итоговая табл.1чел(все услуги-к'!$I514*'Таблица вводных'!$G$9))-('Расчет комиссии(Нади)'!$K514+'Таблица вводных'!$E$3+'Таблица вводных'!$F$3)</f>
        <v>-2.2308359133092193</v>
      </c>
      <c r="J514" s="13" t="s">
        <v>192</v>
      </c>
    </row>
    <row r="515" spans="1:10" ht="15.75" customHeight="1">
      <c r="A515" s="140"/>
      <c r="B515" s="5">
        <v>45433</v>
      </c>
      <c r="C515" s="15"/>
      <c r="D515" s="59">
        <f>(('Итоговая табл.1чел(все услуги-к'!$D515+('Итоговая табл.1чел(все услуги-к'!$D515*'Таблица вводных'!$G$4)))-('Расчет комиссии(Нади)'!$K515+'Таблица вводных'!$E$3+'Таблица вводных'!$F$3)</f>
        <v>5.4691640866907809</v>
      </c>
      <c r="E515" s="59">
        <f>('Итоговая табл.1чел(все услуги-к'!$E515+('Итоговая табл.1чел(все услуги-к'!$E515*'Таблица вводных'!$G$5))-('Расчет комиссии(Нади)'!$K515+'Таблица вводных'!$E$3+'Таблица вводных'!$F$3)</f>
        <v>-1.3150859133092192</v>
      </c>
      <c r="F515" s="59">
        <f>('Итоговая табл.1чел(все услуги-к'!$F515+('Итоговая табл.1чел(все услуги-к'!$F515*'Таблица вводных'!$G$6))-('Расчет комиссии(Нади)'!$K515+'Таблица вводных'!$E$3+'Таблица вводных'!$F$3)</f>
        <v>21.529164086690784</v>
      </c>
      <c r="G515" s="59">
        <f>('Итоговая табл.1чел(все услуги-к'!$G515+('Итоговая табл.1чел(все услуги-к'!$G515*'Таблица вводных'!$G$7))-('Расчет комиссии(Нади)'!$K515+'Таблица вводных'!$E$3+'Таблица вводных'!$F$3)</f>
        <v>-2.2308359133092193</v>
      </c>
      <c r="H515" s="59">
        <f>'Итоговая табл.1чел(все услуги-к'!$H515-('Расчет комиссии(Нади)'!$K515+'Таблица вводных'!$E$3+'Таблица вводных'!$F$3)</f>
        <v>-2.2308359133092193</v>
      </c>
      <c r="I515" s="59">
        <f>('Итоговая табл.1чел(все услуги-к'!$I515+('Итоговая табл.1чел(все услуги-к'!$I515*'Таблица вводных'!$G$9))-('Расчет комиссии(Нади)'!$K515+'Таблица вводных'!$E$3+'Таблица вводных'!$F$3)</f>
        <v>-2.2308359133092193</v>
      </c>
      <c r="J515" s="13" t="s">
        <v>192</v>
      </c>
    </row>
    <row r="516" spans="1:10" ht="15.75" customHeight="1">
      <c r="A516" s="140"/>
      <c r="B516" s="5">
        <v>45437</v>
      </c>
      <c r="C516" s="6"/>
      <c r="D516" s="59">
        <f>(('Итоговая табл.1чел(все услуги-к'!$D516+('Итоговая табл.1чел(все услуги-к'!$D516*'Таблица вводных'!$G$4)))-('Расчет комиссии(Нади)'!$K516+'Таблица вводных'!$E$3+'Таблица вводных'!$F$3)</f>
        <v>5.4691640866907809</v>
      </c>
      <c r="E516" s="59">
        <f>('Итоговая табл.1чел(все услуги-к'!$E516+('Итоговая табл.1чел(все услуги-к'!$E516*'Таблица вводных'!$G$5))-('Расчет комиссии(Нади)'!$K516+'Таблица вводных'!$E$3+'Таблица вводных'!$F$3)</f>
        <v>-1.3150859133092192</v>
      </c>
      <c r="F516" s="59">
        <f>('Итоговая табл.1чел(все услуги-к'!$F516+('Итоговая табл.1чел(все услуги-к'!$F516*'Таблица вводных'!$G$6))-('Расчет комиссии(Нади)'!$K516+'Таблица вводных'!$E$3+'Таблица вводных'!$F$3)</f>
        <v>21.529164086690784</v>
      </c>
      <c r="G516" s="59">
        <f>('Итоговая табл.1чел(все услуги-к'!$G516+('Итоговая табл.1чел(все услуги-к'!$G516*'Таблица вводных'!$G$7))-('Расчет комиссии(Нади)'!$K516+'Таблица вводных'!$E$3+'Таблица вводных'!$F$3)</f>
        <v>-2.2308359133092193</v>
      </c>
      <c r="H516" s="59">
        <f>'Итоговая табл.1чел(все услуги-к'!$H516-('Расчет комиссии(Нади)'!$K516+'Таблица вводных'!$E$3+'Таблица вводных'!$F$3)</f>
        <v>-2.2308359133092193</v>
      </c>
      <c r="I516" s="59">
        <f>('Итоговая табл.1чел(все услуги-к'!$I516+('Итоговая табл.1чел(все услуги-к'!$I516*'Таблица вводных'!$G$9))-('Расчет комиссии(Нади)'!$K516+'Таблица вводных'!$E$3+'Таблица вводных'!$F$3)</f>
        <v>-2.2308359133092193</v>
      </c>
      <c r="J516" s="13" t="s">
        <v>192</v>
      </c>
    </row>
    <row r="517" spans="1:10" ht="15.75" customHeight="1">
      <c r="A517" s="140"/>
      <c r="B517" s="5">
        <v>45440</v>
      </c>
      <c r="C517" s="15"/>
      <c r="D517" s="59">
        <f>(('Итоговая табл.1чел(все услуги-к'!$D517+('Итоговая табл.1чел(все услуги-к'!$D517*'Таблица вводных'!$G$4)))-('Расчет комиссии(Нади)'!$K517+'Таблица вводных'!$E$3+'Таблица вводных'!$F$3)</f>
        <v>5.4691640866907809</v>
      </c>
      <c r="E517" s="59">
        <f>('Итоговая табл.1чел(все услуги-к'!$E517+('Итоговая табл.1чел(все услуги-к'!$E517*'Таблица вводных'!$G$5))-('Расчет комиссии(Нади)'!$K517+'Таблица вводных'!$E$3+'Таблица вводных'!$F$3)</f>
        <v>-1.3150859133092192</v>
      </c>
      <c r="F517" s="59">
        <f>('Итоговая табл.1чел(все услуги-к'!$F517+('Итоговая табл.1чел(все услуги-к'!$F517*'Таблица вводных'!$G$6))-('Расчет комиссии(Нади)'!$K517+'Таблица вводных'!$E$3+'Таблица вводных'!$F$3)</f>
        <v>21.529164086690784</v>
      </c>
      <c r="G517" s="59">
        <f>('Итоговая табл.1чел(все услуги-к'!$G517+('Итоговая табл.1чел(все услуги-к'!$G517*'Таблица вводных'!$G$7))-('Расчет комиссии(Нади)'!$K517+'Таблица вводных'!$E$3+'Таблица вводных'!$F$3)</f>
        <v>-2.2308359133092193</v>
      </c>
      <c r="H517" s="59">
        <f>'Итоговая табл.1чел(все услуги-к'!$H517-('Расчет комиссии(Нади)'!$K517+'Таблица вводных'!$E$3+'Таблица вводных'!$F$3)</f>
        <v>-2.2308359133092193</v>
      </c>
      <c r="I517" s="59">
        <f>('Итоговая табл.1чел(все услуги-к'!$I517+('Итоговая табл.1чел(все услуги-к'!$I517*'Таблица вводных'!$G$9))-('Расчет комиссии(Нади)'!$K517+'Таблица вводных'!$E$3+'Таблица вводных'!$F$3)</f>
        <v>-2.2308359133092193</v>
      </c>
      <c r="J517" s="13" t="s">
        <v>192</v>
      </c>
    </row>
    <row r="518" spans="1:10" ht="15.75" customHeight="1">
      <c r="A518" s="140"/>
      <c r="B518" s="5"/>
      <c r="C518" s="6"/>
      <c r="D518" s="59">
        <f>(('Итоговая табл.1чел(все услуги-к'!$D518+('Итоговая табл.1чел(все услуги-к'!$D518*'Таблица вводных'!$G$4)))-('Расчет комиссии(Нади)'!$K518+'Таблица вводных'!$E$3+'Таблица вводных'!$F$3)</f>
        <v>5.4691640866907809</v>
      </c>
      <c r="E518" s="59">
        <f>('Итоговая табл.1чел(все услуги-к'!$E518+('Итоговая табл.1чел(все услуги-к'!$E518*'Таблица вводных'!$G$5))-('Расчет комиссии(Нади)'!$K518+'Таблица вводных'!$E$3+'Таблица вводных'!$F$3)</f>
        <v>-1.3150859133092192</v>
      </c>
      <c r="F518" s="59">
        <f>('Итоговая табл.1чел(все услуги-к'!$F518+('Итоговая табл.1чел(все услуги-к'!$F518*'Таблица вводных'!$G$6))-('Расчет комиссии(Нади)'!$K518+'Таблица вводных'!$E$3+'Таблица вводных'!$F$3)</f>
        <v>21.529164086690784</v>
      </c>
      <c r="G518" s="59">
        <f>('Итоговая табл.1чел(все услуги-к'!$G518+('Итоговая табл.1чел(все услуги-к'!$G518*'Таблица вводных'!$G$7))-('Расчет комиссии(Нади)'!$K518+'Таблица вводных'!$E$3+'Таблица вводных'!$F$3)</f>
        <v>-2.2308359133092193</v>
      </c>
      <c r="H518" s="59">
        <f>'Итоговая табл.1чел(все услуги-к'!$H518-('Расчет комиссии(Нади)'!$K518+'Таблица вводных'!$E$3+'Таблица вводных'!$F$3)</f>
        <v>-2.2308359133092193</v>
      </c>
      <c r="I518" s="59">
        <f>('Итоговая табл.1чел(все услуги-к'!$I518+('Итоговая табл.1чел(все услуги-к'!$I518*'Таблица вводных'!$G$9))-('Расчет комиссии(Нади)'!$K518+'Таблица вводных'!$E$3+'Таблица вводных'!$F$3)</f>
        <v>-2.2308359133092193</v>
      </c>
      <c r="J518" s="13" t="s">
        <v>192</v>
      </c>
    </row>
    <row r="519" spans="1:10" ht="15.75" customHeight="1">
      <c r="A519" s="140"/>
      <c r="B519" s="5"/>
      <c r="C519" s="6"/>
      <c r="D519" s="59">
        <f>(('Итоговая табл.1чел(все услуги-к'!$D519+('Итоговая табл.1чел(все услуги-к'!$D519*'Таблица вводных'!$G$4)))-('Расчет комиссии(Нади)'!$K519+'Таблица вводных'!$E$3+'Таблица вводных'!$F$3)</f>
        <v>5.4691640866907845</v>
      </c>
      <c r="E519" s="59">
        <f>('Итоговая табл.1чел(все услуги-к'!$E519+('Итоговая табл.1чел(все услуги-к'!$E519*'Таблица вводных'!$G$5))-('Расчет комиссии(Нади)'!$K519+'Таблица вводных'!$E$3+'Таблица вводных'!$F$3)</f>
        <v>-1.3150859133092156</v>
      </c>
      <c r="F519" s="59">
        <f>('Итоговая табл.1чел(все услуги-к'!$F519+('Итоговая табл.1чел(все услуги-к'!$F519*'Таблица вводных'!$G$6))-('Расчет комиссии(Нади)'!$K519+'Таблица вводных'!$E$3+'Таблица вводных'!$F$3)</f>
        <v>21.529164086690784</v>
      </c>
      <c r="G519" s="59">
        <f>('Итоговая табл.1чел(все услуги-к'!$G519+('Итоговая табл.1чел(все услуги-к'!$G519*'Таблица вводных'!$G$7))-('Расчет комиссии(Нади)'!$K519+'Таблица вводных'!$E$3+'Таблица вводных'!$F$3)</f>
        <v>-2.2308359133092157</v>
      </c>
      <c r="H519" s="59">
        <f>'Итоговая табл.1чел(все услуги-к'!$H519-('Расчет комиссии(Нади)'!$K519+'Таблица вводных'!$E$3+'Таблица вводных'!$F$3)</f>
        <v>-2.2308359133092157</v>
      </c>
      <c r="I519" s="59">
        <f>('Итоговая табл.1чел(все услуги-к'!$I519+('Итоговая табл.1чел(все услуги-к'!$I519*'Таблица вводных'!$G$9))-('Расчет комиссии(Нади)'!$K519+'Таблица вводных'!$E$3+'Таблица вводных'!$F$3)</f>
        <v>-2.2308359133092157</v>
      </c>
      <c r="J519" s="13" t="s">
        <v>192</v>
      </c>
    </row>
    <row r="520" spans="1:10" ht="15.75" customHeight="1">
      <c r="A520" s="140"/>
      <c r="B520" s="5"/>
      <c r="C520" s="15"/>
      <c r="D520" s="59">
        <f>(('Итоговая табл.1чел(все услуги-к'!$D520+('Итоговая табл.1чел(все услуги-к'!$D520*'Таблица вводных'!$G$4)))-('Расчет комиссии(Нади)'!$K520+'Таблица вводных'!$E$3+'Таблица вводных'!$F$3)</f>
        <v>5.4691640866907845</v>
      </c>
      <c r="E520" s="59">
        <f>('Итоговая табл.1чел(все услуги-к'!$E520+('Итоговая табл.1чел(все услуги-к'!$E520*'Таблица вводных'!$G$5))-('Расчет комиссии(Нади)'!$K520+'Таблица вводных'!$E$3+'Таблица вводных'!$F$3)</f>
        <v>-1.3150859133092156</v>
      </c>
      <c r="F520" s="59">
        <f>('Итоговая табл.1чел(все услуги-к'!$F520+('Итоговая табл.1чел(все услуги-к'!$F520*'Таблица вводных'!$G$6))-('Расчет комиссии(Нади)'!$K520+'Таблица вводных'!$E$3+'Таблица вводных'!$F$3)</f>
        <v>21.529164086690784</v>
      </c>
      <c r="G520" s="59">
        <f>('Итоговая табл.1чел(все услуги-к'!$G520+('Итоговая табл.1чел(все услуги-к'!$G520*'Таблица вводных'!$G$7))-('Расчет комиссии(Нади)'!$K520+'Таблица вводных'!$E$3+'Таблица вводных'!$F$3)</f>
        <v>-2.2308359133092157</v>
      </c>
      <c r="H520" s="59">
        <f>'Итоговая табл.1чел(все услуги-к'!$H520-('Расчет комиссии(Нади)'!$K520+'Таблица вводных'!$E$3+'Таблица вводных'!$F$3)</f>
        <v>-2.2308359133092157</v>
      </c>
      <c r="I520" s="59">
        <f>('Итоговая табл.1чел(все услуги-к'!$I520+('Итоговая табл.1чел(все услуги-к'!$I520*'Таблица вводных'!$G$9))-('Расчет комиссии(Нади)'!$K520+'Таблица вводных'!$E$3+'Таблица вводных'!$F$3)</f>
        <v>-2.2308359133092157</v>
      </c>
      <c r="J520" s="13" t="s">
        <v>192</v>
      </c>
    </row>
    <row r="521" spans="1:10" ht="15.75" customHeight="1">
      <c r="A521" s="140"/>
      <c r="B521" s="5"/>
      <c r="C521" s="6"/>
      <c r="D521" s="59">
        <f>(('Итоговая табл.1чел(все услуги-к'!$D521+('Итоговая табл.1чел(все услуги-к'!$D521*'Таблица вводных'!$G$4)))-('Расчет комиссии(Нади)'!$K521+'Таблица вводных'!$E$3+'Таблица вводных'!$F$3)</f>
        <v>5.4691640866907845</v>
      </c>
      <c r="E521" s="59">
        <f>('Итоговая табл.1чел(все услуги-к'!$E521+('Итоговая табл.1чел(все услуги-к'!$E521*'Таблица вводных'!$G$5))-('Расчет комиссии(Нади)'!$K521+'Таблица вводных'!$E$3+'Таблица вводных'!$F$3)</f>
        <v>-1.3150859133092156</v>
      </c>
      <c r="F521" s="59">
        <f>('Итоговая табл.1чел(все услуги-к'!$F521+('Итоговая табл.1чел(все услуги-к'!$F521*'Таблица вводных'!$G$6))-('Расчет комиссии(Нади)'!$K521+'Таблица вводных'!$E$3+'Таблица вводных'!$F$3)</f>
        <v>21.529164086690784</v>
      </c>
      <c r="G521" s="59">
        <f>('Итоговая табл.1чел(все услуги-к'!$G521+('Итоговая табл.1чел(все услуги-к'!$G521*'Таблица вводных'!$G$7))-('Расчет комиссии(Нади)'!$K521+'Таблица вводных'!$E$3+'Таблица вводных'!$F$3)</f>
        <v>-2.2308359133092157</v>
      </c>
      <c r="H521" s="59">
        <f>'Итоговая табл.1чел(все услуги-к'!$H521-('Расчет комиссии(Нади)'!$K521+'Таблица вводных'!$E$3+'Таблица вводных'!$F$3)</f>
        <v>-2.2308359133092157</v>
      </c>
      <c r="I521" s="59">
        <f>('Итоговая табл.1чел(все услуги-к'!$I521+('Итоговая табл.1чел(все услуги-к'!$I521*'Таблица вводных'!$G$9))-('Расчет комиссии(Нади)'!$K521+'Таблица вводных'!$E$3+'Таблица вводных'!$F$3)</f>
        <v>-2.2308359133092157</v>
      </c>
      <c r="J521" s="13" t="s">
        <v>192</v>
      </c>
    </row>
    <row r="522" spans="1:10" ht="15.75" customHeight="1">
      <c r="A522" s="140"/>
      <c r="B522" s="5"/>
      <c r="C522" s="15"/>
      <c r="D522" s="59">
        <f>(('Итоговая табл.1чел(все услуги-к'!$D522+('Итоговая табл.1чел(все услуги-к'!$D522*'Таблица вводных'!$G$4)))-('Расчет комиссии(Нади)'!$K522+'Таблица вводных'!$E$3+'Таблица вводных'!$F$3)</f>
        <v>5.4691640866907845</v>
      </c>
      <c r="E522" s="59">
        <f>('Итоговая табл.1чел(все услуги-к'!$E522+('Итоговая табл.1чел(все услуги-к'!$E522*'Таблица вводных'!$G$5))-('Расчет комиссии(Нади)'!$K522+'Таблица вводных'!$E$3+'Таблица вводных'!$F$3)</f>
        <v>-1.3150859133092156</v>
      </c>
      <c r="F522" s="59">
        <f>('Итоговая табл.1чел(все услуги-к'!$F522+('Итоговая табл.1чел(все услуги-к'!$F522*'Таблица вводных'!$G$6))-('Расчет комиссии(Нади)'!$K522+'Таблица вводных'!$E$3+'Таблица вводных'!$F$3)</f>
        <v>21.529164086690784</v>
      </c>
      <c r="G522" s="59">
        <f>('Итоговая табл.1чел(все услуги-к'!$G522+('Итоговая табл.1чел(все услуги-к'!$G522*'Таблица вводных'!$G$7))-('Расчет комиссии(Нади)'!$K522+'Таблица вводных'!$E$3+'Таблица вводных'!$F$3)</f>
        <v>-2.2308359133092157</v>
      </c>
      <c r="H522" s="59">
        <f>'Итоговая табл.1чел(все услуги-к'!$H522-('Расчет комиссии(Нади)'!$K522+'Таблица вводных'!$E$3+'Таблица вводных'!$F$3)</f>
        <v>-2.2308359133092157</v>
      </c>
      <c r="I522" s="59">
        <f>('Итоговая табл.1чел(все услуги-к'!$I522+('Итоговая табл.1чел(все услуги-к'!$I522*'Таблица вводных'!$G$9))-('Расчет комиссии(Нади)'!$K522+'Таблица вводных'!$E$3+'Таблица вводных'!$F$3)</f>
        <v>-2.2308359133092157</v>
      </c>
      <c r="J522" s="13" t="s">
        <v>192</v>
      </c>
    </row>
    <row r="523" spans="1:10" ht="15.75" customHeight="1">
      <c r="A523" s="141"/>
      <c r="B523" s="18"/>
      <c r="C523" s="19"/>
      <c r="D523" s="59">
        <f>(('Итоговая табл.1чел(все услуги-к'!$D523+('Итоговая табл.1чел(все услуги-к'!$D523*'Таблица вводных'!$G$4)))-('Расчет комиссии(Нади)'!$K523+'Таблица вводных'!$E$3+'Таблица вводных'!$F$3)</f>
        <v>5.4691640866907845</v>
      </c>
      <c r="E523" s="59">
        <f>('Итоговая табл.1чел(все услуги-к'!$E523+('Итоговая табл.1чел(все услуги-к'!$E523*'Таблица вводных'!$G$5))-('Расчет комиссии(Нади)'!$K523+'Таблица вводных'!$E$3+'Таблица вводных'!$F$3)</f>
        <v>-1.3150859133092156</v>
      </c>
      <c r="F523" s="59">
        <f>('Итоговая табл.1чел(все услуги-к'!$F523+('Итоговая табл.1чел(все услуги-к'!$F523*'Таблица вводных'!$G$6))-('Расчет комиссии(Нади)'!$K523+'Таблица вводных'!$E$3+'Таблица вводных'!$F$3)</f>
        <v>21.529164086690784</v>
      </c>
      <c r="G523" s="59">
        <f>('Итоговая табл.1чел(все услуги-к'!$G523+('Итоговая табл.1чел(все услуги-к'!$G523*'Таблица вводных'!$G$7))-('Расчет комиссии(Нади)'!$K523+'Таблица вводных'!$E$3+'Таблица вводных'!$F$3)</f>
        <v>-2.2308359133092157</v>
      </c>
      <c r="H523" s="59">
        <f>'Итоговая табл.1чел(все услуги-к'!$H523-('Расчет комиссии(Нади)'!$K523+'Таблица вводных'!$E$3+'Таблица вводных'!$F$3)</f>
        <v>-2.2308359133092157</v>
      </c>
      <c r="I523" s="59">
        <f>('Итоговая табл.1чел(все услуги-к'!$I523+('Итоговая табл.1чел(все услуги-к'!$I523*'Таблица вводных'!$G$9))-('Расчет комиссии(Нади)'!$K523+'Таблица вводных'!$E$3+'Таблица вводных'!$F$3)</f>
        <v>-2.2308359133092157</v>
      </c>
      <c r="J523" s="22" t="s">
        <v>192</v>
      </c>
    </row>
    <row r="524" spans="1:10" ht="15.75" customHeight="1">
      <c r="A524" s="143" t="s">
        <v>193</v>
      </c>
      <c r="B524" s="5">
        <v>45402</v>
      </c>
      <c r="C524" s="97"/>
      <c r="D524" s="59">
        <f>(('Итоговая табл.1чел(все услуги-к'!$D524+('Итоговая табл.1чел(все услуги-к'!$D524*'Таблица вводных'!$G$4)))-('Расчет комиссии(Нади)'!$K524+'Таблица вводных'!$E$3+'Таблица вводных'!$F$3)</f>
        <v>5.4691640866907845</v>
      </c>
      <c r="E524" s="59">
        <f>('Итоговая табл.1чел(все услуги-к'!$E524+('Итоговая табл.1чел(все услуги-к'!$E524*'Таблица вводных'!$G$5))-('Расчет комиссии(Нади)'!$K524+'Таблица вводных'!$E$3+'Таблица вводных'!$F$3)</f>
        <v>-1.3150859133092156</v>
      </c>
      <c r="F524" s="59">
        <f>('Итоговая табл.1чел(все услуги-к'!$F524+('Итоговая табл.1чел(все услуги-к'!$F524*'Таблица вводных'!$G$6))-('Расчет комиссии(Нади)'!$K524+'Таблица вводных'!$E$3+'Таблица вводных'!$F$3)</f>
        <v>21.529164086690784</v>
      </c>
      <c r="G524" s="59">
        <f>('Итоговая табл.1чел(все услуги-к'!$G524+('Итоговая табл.1чел(все услуги-к'!$G524*'Таблица вводных'!$G$7))-('Расчет комиссии(Нади)'!$K524+'Таблица вводных'!$E$3+'Таблица вводных'!$F$3)</f>
        <v>-2.2308359133092157</v>
      </c>
      <c r="H524" s="59">
        <f>'Итоговая табл.1чел(все услуги-к'!$H524-('Расчет комиссии(Нади)'!$K524+'Таблица вводных'!$E$3+'Таблица вводных'!$F$3)</f>
        <v>-2.2308359133092157</v>
      </c>
      <c r="I524" s="59">
        <f>('Итоговая табл.1чел(все услуги-к'!$I524+('Итоговая табл.1чел(все услуги-к'!$I524*'Таблица вводных'!$G$9))-('Расчет комиссии(Нади)'!$K524+'Таблица вводных'!$E$3+'Таблица вводных'!$F$3)</f>
        <v>-2.2308359133092157</v>
      </c>
      <c r="J524" s="10" t="s">
        <v>194</v>
      </c>
    </row>
    <row r="525" spans="1:10" ht="15.75" customHeight="1">
      <c r="A525" s="140"/>
      <c r="B525" s="5">
        <v>45405</v>
      </c>
      <c r="C525" s="6"/>
      <c r="D525" s="59">
        <f>(('Итоговая табл.1чел(все услуги-к'!$D525+('Итоговая табл.1чел(все услуги-к'!$D525*'Таблица вводных'!$G$4)))-('Расчет комиссии(Нади)'!$K525+'Таблица вводных'!$E$3+'Таблица вводных'!$F$3)</f>
        <v>5.4691640866907845</v>
      </c>
      <c r="E525" s="59">
        <f>('Итоговая табл.1чел(все услуги-к'!$E525+('Итоговая табл.1чел(все услуги-к'!$E525*'Таблица вводных'!$G$5))-('Расчет комиссии(Нади)'!$K525+'Таблица вводных'!$E$3+'Таблица вводных'!$F$3)</f>
        <v>-1.3150859133092156</v>
      </c>
      <c r="F525" s="59">
        <f>('Итоговая табл.1чел(все услуги-к'!$F525+('Итоговая табл.1чел(все услуги-к'!$F525*'Таблица вводных'!$G$6))-('Расчет комиссии(Нади)'!$K525+'Таблица вводных'!$E$3+'Таблица вводных'!$F$3)</f>
        <v>21.529164086690784</v>
      </c>
      <c r="G525" s="59">
        <f>('Итоговая табл.1чел(все услуги-к'!$G525+('Итоговая табл.1чел(все услуги-к'!$G525*'Таблица вводных'!$G$7))-('Расчет комиссии(Нади)'!$K525+'Таблица вводных'!$E$3+'Таблица вводных'!$F$3)</f>
        <v>-2.2308359133092157</v>
      </c>
      <c r="H525" s="59">
        <f>'Итоговая табл.1чел(все услуги-к'!$H525-('Расчет комиссии(Нади)'!$K525+'Таблица вводных'!$E$3+'Таблица вводных'!$F$3)</f>
        <v>-2.2308359133092157</v>
      </c>
      <c r="I525" s="59">
        <f>('Итоговая табл.1чел(все услуги-к'!$I525+('Итоговая табл.1чел(все услуги-к'!$I525*'Таблица вводных'!$G$9))-('Расчет комиссии(Нади)'!$K525+'Таблица вводных'!$E$3+'Таблица вводных'!$F$3)</f>
        <v>-2.2308359133092157</v>
      </c>
      <c r="J525" s="13" t="s">
        <v>194</v>
      </c>
    </row>
    <row r="526" spans="1:10" ht="15.75" customHeight="1">
      <c r="A526" s="140"/>
      <c r="B526" s="5">
        <v>45409</v>
      </c>
      <c r="C526" s="15"/>
      <c r="D526" s="59">
        <f>(('Итоговая табл.1чел(все услуги-к'!$D526+('Итоговая табл.1чел(все услуги-к'!$D526*'Таблица вводных'!$G$4)))-('Расчет комиссии(Нади)'!$K526+'Таблица вводных'!$E$3+'Таблица вводных'!$F$3)</f>
        <v>5.4691640866907845</v>
      </c>
      <c r="E526" s="59">
        <f>('Итоговая табл.1чел(все услуги-к'!$E526+('Итоговая табл.1чел(все услуги-к'!$E526*'Таблица вводных'!$G$5))-('Расчет комиссии(Нади)'!$K526+'Таблица вводных'!$E$3+'Таблица вводных'!$F$3)</f>
        <v>-1.3150859133092156</v>
      </c>
      <c r="F526" s="59">
        <f>('Итоговая табл.1чел(все услуги-к'!$F526+('Итоговая табл.1чел(все услуги-к'!$F526*'Таблица вводных'!$G$6))-('Расчет комиссии(Нади)'!$K526+'Таблица вводных'!$E$3+'Таблица вводных'!$F$3)</f>
        <v>21.529164086690784</v>
      </c>
      <c r="G526" s="59">
        <f>('Итоговая табл.1чел(все услуги-к'!$G526+('Итоговая табл.1чел(все услуги-к'!$G526*'Таблица вводных'!$G$7))-('Расчет комиссии(Нади)'!$K526+'Таблица вводных'!$E$3+'Таблица вводных'!$F$3)</f>
        <v>-2.2308359133092157</v>
      </c>
      <c r="H526" s="59">
        <f>'Итоговая табл.1чел(все услуги-к'!$H526-('Расчет комиссии(Нади)'!$K526+'Таблица вводных'!$E$3+'Таблица вводных'!$F$3)</f>
        <v>-2.2308359133092157</v>
      </c>
      <c r="I526" s="59">
        <f>('Итоговая табл.1чел(все услуги-к'!$I526+('Итоговая табл.1чел(все услуги-к'!$I526*'Таблица вводных'!$G$9))-('Расчет комиссии(Нади)'!$K526+'Таблица вводных'!$E$3+'Таблица вводных'!$F$3)</f>
        <v>-2.2308359133092157</v>
      </c>
      <c r="J526" s="13" t="s">
        <v>194</v>
      </c>
    </row>
    <row r="527" spans="1:10" ht="15.75" customHeight="1">
      <c r="A527" s="140"/>
      <c r="B527" s="5">
        <v>45412</v>
      </c>
      <c r="C527" s="6"/>
      <c r="D527" s="59">
        <f>(('Итоговая табл.1чел(все услуги-к'!$D527+('Итоговая табл.1чел(все услуги-к'!$D527*'Таблица вводных'!$G$4)))-('Расчет комиссии(Нади)'!$K527+'Таблица вводных'!$E$3+'Таблица вводных'!$F$3)</f>
        <v>5.4691640866907845</v>
      </c>
      <c r="E527" s="59">
        <f>('Итоговая табл.1чел(все услуги-к'!$E527+('Итоговая табл.1чел(все услуги-к'!$E527*'Таблица вводных'!$G$5))-('Расчет комиссии(Нади)'!$K527+'Таблица вводных'!$E$3+'Таблица вводных'!$F$3)</f>
        <v>-1.3150859133092156</v>
      </c>
      <c r="F527" s="59">
        <f>('Итоговая табл.1чел(все услуги-к'!$F527+('Итоговая табл.1чел(все услуги-к'!$F527*'Таблица вводных'!$G$6))-('Расчет комиссии(Нади)'!$K527+'Таблица вводных'!$E$3+'Таблица вводных'!$F$3)</f>
        <v>21.529164086690784</v>
      </c>
      <c r="G527" s="59">
        <f>('Итоговая табл.1чел(все услуги-к'!$G527+('Итоговая табл.1чел(все услуги-к'!$G527*'Таблица вводных'!$G$7))-('Расчет комиссии(Нади)'!$K527+'Таблица вводных'!$E$3+'Таблица вводных'!$F$3)</f>
        <v>-2.2308359133092157</v>
      </c>
      <c r="H527" s="59">
        <f>'Итоговая табл.1чел(все услуги-к'!$H527-('Расчет комиссии(Нади)'!$K527+'Таблица вводных'!$E$3+'Таблица вводных'!$F$3)</f>
        <v>-2.2308359133092157</v>
      </c>
      <c r="I527" s="59">
        <f>('Итоговая табл.1чел(все услуги-к'!$I527+('Итоговая табл.1чел(все услуги-к'!$I527*'Таблица вводных'!$G$9))-('Расчет комиссии(Нади)'!$K527+'Таблица вводных'!$E$3+'Таблица вводных'!$F$3)</f>
        <v>-2.2308359133092157</v>
      </c>
      <c r="J527" s="13" t="s">
        <v>194</v>
      </c>
    </row>
    <row r="528" spans="1:10" ht="15.75" customHeight="1">
      <c r="A528" s="140"/>
      <c r="B528" s="5">
        <v>45416</v>
      </c>
      <c r="C528" s="15"/>
      <c r="D528" s="59">
        <f>(('Итоговая табл.1чел(все услуги-к'!$D528+('Итоговая табл.1чел(все услуги-к'!$D528*'Таблица вводных'!$G$4)))-('Расчет комиссии(Нади)'!$K528+'Таблица вводных'!$E$3+'Таблица вводных'!$F$3)</f>
        <v>5.4691640866907845</v>
      </c>
      <c r="E528" s="59">
        <f>('Итоговая табл.1чел(все услуги-к'!$E528+('Итоговая табл.1чел(все услуги-к'!$E528*'Таблица вводных'!$G$5))-('Расчет комиссии(Нади)'!$K528+'Таблица вводных'!$E$3+'Таблица вводных'!$F$3)</f>
        <v>-1.3150859133092156</v>
      </c>
      <c r="F528" s="59">
        <f>('Итоговая табл.1чел(все услуги-к'!$F528+('Итоговая табл.1чел(все услуги-к'!$F528*'Таблица вводных'!$G$6))-('Расчет комиссии(Нади)'!$K528+'Таблица вводных'!$E$3+'Таблица вводных'!$F$3)</f>
        <v>21.529164086690784</v>
      </c>
      <c r="G528" s="59">
        <f>('Итоговая табл.1чел(все услуги-к'!$G528+('Итоговая табл.1чел(все услуги-к'!$G528*'Таблица вводных'!$G$7))-('Расчет комиссии(Нади)'!$K528+'Таблица вводных'!$E$3+'Таблица вводных'!$F$3)</f>
        <v>-2.2308359133092157</v>
      </c>
      <c r="H528" s="59">
        <f>'Итоговая табл.1чел(все услуги-к'!$H528-('Расчет комиссии(Нади)'!$K528+'Таблица вводных'!$E$3+'Таблица вводных'!$F$3)</f>
        <v>-2.2308359133092157</v>
      </c>
      <c r="I528" s="59">
        <f>('Итоговая табл.1чел(все услуги-к'!$I528+('Итоговая табл.1чел(все услуги-к'!$I528*'Таблица вводных'!$G$9))-('Расчет комиссии(Нади)'!$K528+'Таблица вводных'!$E$3+'Таблица вводных'!$F$3)</f>
        <v>-2.2308359133092157</v>
      </c>
      <c r="J528" s="13" t="s">
        <v>194</v>
      </c>
    </row>
    <row r="529" spans="1:10" ht="15.75" customHeight="1">
      <c r="A529" s="140"/>
      <c r="B529" s="5">
        <v>45419</v>
      </c>
      <c r="C529" s="15"/>
      <c r="D529" s="59">
        <f>(('Итоговая табл.1чел(все услуги-к'!$D529+('Итоговая табл.1чел(все услуги-к'!$D529*'Таблица вводных'!$G$4)))-('Расчет комиссии(Нади)'!$K529+'Таблица вводных'!$E$3+'Таблица вводных'!$F$3)</f>
        <v>5.4691640866907845</v>
      </c>
      <c r="E529" s="59">
        <f>('Итоговая табл.1чел(все услуги-к'!$E529+('Итоговая табл.1чел(все услуги-к'!$E529*'Таблица вводных'!$G$5))-('Расчет комиссии(Нади)'!$K529+'Таблица вводных'!$E$3+'Таблица вводных'!$F$3)</f>
        <v>-1.3150859133092156</v>
      </c>
      <c r="F529" s="59">
        <f>('Итоговая табл.1чел(все услуги-к'!$F529+('Итоговая табл.1чел(все услуги-к'!$F529*'Таблица вводных'!$G$6))-('Расчет комиссии(Нади)'!$K529+'Таблица вводных'!$E$3+'Таблица вводных'!$F$3)</f>
        <v>21.529164086690784</v>
      </c>
      <c r="G529" s="59">
        <f>('Итоговая табл.1чел(все услуги-к'!$G529+('Итоговая табл.1чел(все услуги-к'!$G529*'Таблица вводных'!$G$7))-('Расчет комиссии(Нади)'!$K529+'Таблица вводных'!$E$3+'Таблица вводных'!$F$3)</f>
        <v>-2.2308359133092157</v>
      </c>
      <c r="H529" s="59">
        <f>'Итоговая табл.1чел(все услуги-к'!$H529-('Расчет комиссии(Нади)'!$K529+'Таблица вводных'!$E$3+'Таблица вводных'!$F$3)</f>
        <v>-2.2308359133092157</v>
      </c>
      <c r="I529" s="59">
        <f>('Итоговая табл.1чел(все услуги-к'!$I529+('Итоговая табл.1чел(все услуги-к'!$I529*'Таблица вводных'!$G$9))-('Расчет комиссии(Нади)'!$K529+'Таблица вводных'!$E$3+'Таблица вводных'!$F$3)</f>
        <v>-2.2308359133092157</v>
      </c>
      <c r="J529" s="13" t="s">
        <v>194</v>
      </c>
    </row>
    <row r="530" spans="1:10" ht="15.75" customHeight="1">
      <c r="A530" s="140"/>
      <c r="B530" s="5">
        <v>45423</v>
      </c>
      <c r="C530" s="15"/>
      <c r="D530" s="59">
        <f>(('Итоговая табл.1чел(все услуги-к'!$D530+('Итоговая табл.1чел(все услуги-к'!$D530*'Таблица вводных'!$G$4)))-('Расчет комиссии(Нади)'!$K530+'Таблица вводных'!$E$3+'Таблица вводных'!$F$3)</f>
        <v>5.4691640866907845</v>
      </c>
      <c r="E530" s="59">
        <f>('Итоговая табл.1чел(все услуги-к'!$E530+('Итоговая табл.1чел(все услуги-к'!$E530*'Таблица вводных'!$G$5))-('Расчет комиссии(Нади)'!$K530+'Таблица вводных'!$E$3+'Таблица вводных'!$F$3)</f>
        <v>-1.3150859133092156</v>
      </c>
      <c r="F530" s="59">
        <f>('Итоговая табл.1чел(все услуги-к'!$F530+('Итоговая табл.1чел(все услуги-к'!$F530*'Таблица вводных'!$G$6))-('Расчет комиссии(Нади)'!$K530+'Таблица вводных'!$E$3+'Таблица вводных'!$F$3)</f>
        <v>21.529164086690784</v>
      </c>
      <c r="G530" s="59">
        <f>('Итоговая табл.1чел(все услуги-к'!$G530+('Итоговая табл.1чел(все услуги-к'!$G530*'Таблица вводных'!$G$7))-('Расчет комиссии(Нади)'!$K530+'Таблица вводных'!$E$3+'Таблица вводных'!$F$3)</f>
        <v>-2.2308359133092157</v>
      </c>
      <c r="H530" s="59">
        <f>'Итоговая табл.1чел(все услуги-к'!$H530-('Расчет комиссии(Нади)'!$K530+'Таблица вводных'!$E$3+'Таблица вводных'!$F$3)</f>
        <v>-2.2308359133092157</v>
      </c>
      <c r="I530" s="59">
        <f>('Итоговая табл.1чел(все услуги-к'!$I530+('Итоговая табл.1чел(все услуги-к'!$I530*'Таблица вводных'!$G$9))-('Расчет комиссии(Нади)'!$K530+'Таблица вводных'!$E$3+'Таблица вводных'!$F$3)</f>
        <v>-2.2308359133092157</v>
      </c>
      <c r="J530" s="13" t="s">
        <v>194</v>
      </c>
    </row>
    <row r="531" spans="1:10" ht="15.75" customHeight="1">
      <c r="A531" s="140"/>
      <c r="B531" s="5">
        <v>45426</v>
      </c>
      <c r="C531" s="6"/>
      <c r="D531" s="59">
        <f>(('Итоговая табл.1чел(все услуги-к'!$D531+('Итоговая табл.1чел(все услуги-к'!$D531*'Таблица вводных'!$G$4)))-('Расчет комиссии(Нади)'!$K531+'Таблица вводных'!$E$3+'Таблица вводных'!$F$3)</f>
        <v>5.4691640866907845</v>
      </c>
      <c r="E531" s="59">
        <f>('Итоговая табл.1чел(все услуги-к'!$E531+('Итоговая табл.1чел(все услуги-к'!$E531*'Таблица вводных'!$G$5))-('Расчет комиссии(Нади)'!$K531+'Таблица вводных'!$E$3+'Таблица вводных'!$F$3)</f>
        <v>-1.3150859133092156</v>
      </c>
      <c r="F531" s="59">
        <f>('Итоговая табл.1чел(все услуги-к'!$F531+('Итоговая табл.1чел(все услуги-к'!$F531*'Таблица вводных'!$G$6))-('Расчет комиссии(Нади)'!$K531+'Таблица вводных'!$E$3+'Таблица вводных'!$F$3)</f>
        <v>21.529164086690784</v>
      </c>
      <c r="G531" s="59">
        <f>('Итоговая табл.1чел(все услуги-к'!$G531+('Итоговая табл.1чел(все услуги-к'!$G531*'Таблица вводных'!$G$7))-('Расчет комиссии(Нади)'!$K531+'Таблица вводных'!$E$3+'Таблица вводных'!$F$3)</f>
        <v>-2.2308359133092157</v>
      </c>
      <c r="H531" s="59">
        <f>'Итоговая табл.1чел(все услуги-к'!$H531-('Расчет комиссии(Нади)'!$K531+'Таблица вводных'!$E$3+'Таблица вводных'!$F$3)</f>
        <v>-2.2308359133092157</v>
      </c>
      <c r="I531" s="59">
        <f>('Итоговая табл.1чел(все услуги-к'!$I531+('Итоговая табл.1чел(все услуги-к'!$I531*'Таблица вводных'!$G$9))-('Расчет комиссии(Нади)'!$K531+'Таблица вводных'!$E$3+'Таблица вводных'!$F$3)</f>
        <v>-2.2308359133092157</v>
      </c>
      <c r="J531" s="13" t="s">
        <v>194</v>
      </c>
    </row>
    <row r="532" spans="1:10" ht="15.75" customHeight="1">
      <c r="A532" s="140"/>
      <c r="B532" s="5">
        <v>45430</v>
      </c>
      <c r="C532" s="15"/>
      <c r="D532" s="59">
        <f>(('Итоговая табл.1чел(все услуги-к'!$D532+('Итоговая табл.1чел(все услуги-к'!$D532*'Таблица вводных'!$G$4)))-('Расчет комиссии(Нади)'!$K532+'Таблица вводных'!$E$3+'Таблица вводных'!$F$3)</f>
        <v>5.4691640866907845</v>
      </c>
      <c r="E532" s="59">
        <f>('Итоговая табл.1чел(все услуги-к'!$E532+('Итоговая табл.1чел(все услуги-к'!$E532*'Таблица вводных'!$G$5))-('Расчет комиссии(Нади)'!$K532+'Таблица вводных'!$E$3+'Таблица вводных'!$F$3)</f>
        <v>-1.3150859133092156</v>
      </c>
      <c r="F532" s="59">
        <f>('Итоговая табл.1чел(все услуги-к'!$F532+('Итоговая табл.1чел(все услуги-к'!$F532*'Таблица вводных'!$G$6))-('Расчет комиссии(Нади)'!$K532+'Таблица вводных'!$E$3+'Таблица вводных'!$F$3)</f>
        <v>21.529164086690784</v>
      </c>
      <c r="G532" s="59">
        <f>('Итоговая табл.1чел(все услуги-к'!$G532+('Итоговая табл.1чел(все услуги-к'!$G532*'Таблица вводных'!$G$7))-('Расчет комиссии(Нади)'!$K532+'Таблица вводных'!$E$3+'Таблица вводных'!$F$3)</f>
        <v>-2.2308359133092157</v>
      </c>
      <c r="H532" s="59">
        <f>'Итоговая табл.1чел(все услуги-к'!$H532-('Расчет комиссии(Нади)'!$K532+'Таблица вводных'!$E$3+'Таблица вводных'!$F$3)</f>
        <v>-2.2308359133092157</v>
      </c>
      <c r="I532" s="59">
        <f>('Итоговая табл.1чел(все услуги-к'!$I532+('Итоговая табл.1чел(все услуги-к'!$I532*'Таблица вводных'!$G$9))-('Расчет комиссии(Нади)'!$K532+'Таблица вводных'!$E$3+'Таблица вводных'!$F$3)</f>
        <v>-2.2308359133092157</v>
      </c>
      <c r="J532" s="13" t="s">
        <v>194</v>
      </c>
    </row>
    <row r="533" spans="1:10" ht="15.75" customHeight="1">
      <c r="A533" s="140"/>
      <c r="B533" s="5">
        <v>45433</v>
      </c>
      <c r="C533" s="15"/>
      <c r="D533" s="59">
        <f>(('Итоговая табл.1чел(все услуги-к'!$D533+('Итоговая табл.1чел(все услуги-к'!$D533*'Таблица вводных'!$G$4)))-('Расчет комиссии(Нади)'!$K533+'Таблица вводных'!$E$3+'Таблица вводных'!$F$3)</f>
        <v>5.4691640866907845</v>
      </c>
      <c r="E533" s="59">
        <f>('Итоговая табл.1чел(все услуги-к'!$E533+('Итоговая табл.1чел(все услуги-к'!$E533*'Таблица вводных'!$G$5))-('Расчет комиссии(Нади)'!$K533+'Таблица вводных'!$E$3+'Таблица вводных'!$F$3)</f>
        <v>-1.3150859133092156</v>
      </c>
      <c r="F533" s="59">
        <f>('Итоговая табл.1чел(все услуги-к'!$F533+('Итоговая табл.1чел(все услуги-к'!$F533*'Таблица вводных'!$G$6))-('Расчет комиссии(Нади)'!$K533+'Таблица вводных'!$E$3+'Таблица вводных'!$F$3)</f>
        <v>21.529164086690784</v>
      </c>
      <c r="G533" s="59">
        <f>('Итоговая табл.1чел(все услуги-к'!$G533+('Итоговая табл.1чел(все услуги-к'!$G533*'Таблица вводных'!$G$7))-('Расчет комиссии(Нади)'!$K533+'Таблица вводных'!$E$3+'Таблица вводных'!$F$3)</f>
        <v>-2.2308359133092157</v>
      </c>
      <c r="H533" s="59">
        <f>'Итоговая табл.1чел(все услуги-к'!$H533-('Расчет комиссии(Нади)'!$K533+'Таблица вводных'!$E$3+'Таблица вводных'!$F$3)</f>
        <v>-2.2308359133092157</v>
      </c>
      <c r="I533" s="59">
        <f>('Итоговая табл.1чел(все услуги-к'!$I533+('Итоговая табл.1чел(все услуги-к'!$I533*'Таблица вводных'!$G$9))-('Расчет комиссии(Нади)'!$K533+'Таблица вводных'!$E$3+'Таблица вводных'!$F$3)</f>
        <v>-2.2308359133092157</v>
      </c>
      <c r="J533" s="13" t="s">
        <v>194</v>
      </c>
    </row>
    <row r="534" spans="1:10" ht="15.75" customHeight="1">
      <c r="A534" s="140"/>
      <c r="B534" s="5">
        <v>45437</v>
      </c>
      <c r="C534" s="6"/>
      <c r="D534" s="59">
        <f>(('Итоговая табл.1чел(все услуги-к'!$D534+('Итоговая табл.1чел(все услуги-к'!$D534*'Таблица вводных'!$G$4)))-('Расчет комиссии(Нади)'!$K534+'Таблица вводных'!$E$3+'Таблица вводных'!$F$3)</f>
        <v>5.469164086690788</v>
      </c>
      <c r="E534" s="59">
        <f>('Итоговая табл.1чел(все услуги-к'!$E534+('Итоговая табл.1чел(все услуги-к'!$E534*'Таблица вводных'!$G$5))-('Расчет комиссии(Нади)'!$K534+'Таблица вводных'!$E$3+'Таблица вводных'!$F$3)</f>
        <v>-1.3150859133092121</v>
      </c>
      <c r="F534" s="59">
        <f>('Итоговая табл.1чел(все услуги-к'!$F534+('Итоговая табл.1чел(все услуги-к'!$F534*'Таблица вводных'!$G$6))-('Расчет комиссии(Нади)'!$K534+'Таблица вводных'!$E$3+'Таблица вводных'!$F$3)</f>
        <v>21.529164086690791</v>
      </c>
      <c r="G534" s="59">
        <f>('Итоговая табл.1чел(все услуги-к'!$G534+('Итоговая табл.1чел(все услуги-к'!$G534*'Таблица вводных'!$G$7))-('Расчет комиссии(Нади)'!$K534+'Таблица вводных'!$E$3+'Таблица вводных'!$F$3)</f>
        <v>-2.2308359133092122</v>
      </c>
      <c r="H534" s="59">
        <f>'Итоговая табл.1чел(все услуги-к'!$H534-('Расчет комиссии(Нади)'!$K534+'Таблица вводных'!$E$3+'Таблица вводных'!$F$3)</f>
        <v>-2.2308359133092122</v>
      </c>
      <c r="I534" s="59">
        <f>('Итоговая табл.1чел(все услуги-к'!$I534+('Итоговая табл.1чел(все услуги-к'!$I534*'Таблица вводных'!$G$9))-('Расчет комиссии(Нади)'!$K534+'Таблица вводных'!$E$3+'Таблица вводных'!$F$3)</f>
        <v>-2.2308359133092122</v>
      </c>
      <c r="J534" s="13" t="s">
        <v>194</v>
      </c>
    </row>
    <row r="535" spans="1:10" ht="15.75" customHeight="1">
      <c r="A535" s="140"/>
      <c r="B535" s="5">
        <v>45440</v>
      </c>
      <c r="C535" s="15"/>
      <c r="D535" s="59">
        <f>(('Итоговая табл.1чел(все услуги-к'!$D535+('Итоговая табл.1чел(все услуги-к'!$D535*'Таблица вводных'!$G$4)))-('Расчет комиссии(Нади)'!$K535+'Таблица вводных'!$E$3+'Таблица вводных'!$F$3)</f>
        <v>5.469164086690788</v>
      </c>
      <c r="E535" s="59">
        <f>('Итоговая табл.1чел(все услуги-к'!$E535+('Итоговая табл.1чел(все услуги-к'!$E535*'Таблица вводных'!$G$5))-('Расчет комиссии(Нади)'!$K535+'Таблица вводных'!$E$3+'Таблица вводных'!$F$3)</f>
        <v>-1.3150859133092121</v>
      </c>
      <c r="F535" s="59">
        <f>('Итоговая табл.1чел(все услуги-к'!$F535+('Итоговая табл.1чел(все услуги-к'!$F535*'Таблица вводных'!$G$6))-('Расчет комиссии(Нади)'!$K535+'Таблица вводных'!$E$3+'Таблица вводных'!$F$3)</f>
        <v>21.529164086690791</v>
      </c>
      <c r="G535" s="59">
        <f>('Итоговая табл.1чел(все услуги-к'!$G535+('Итоговая табл.1чел(все услуги-к'!$G535*'Таблица вводных'!$G$7))-('Расчет комиссии(Нади)'!$K535+'Таблица вводных'!$E$3+'Таблица вводных'!$F$3)</f>
        <v>-2.2308359133092122</v>
      </c>
      <c r="H535" s="59">
        <f>'Итоговая табл.1чел(все услуги-к'!$H535-('Расчет комиссии(Нади)'!$K535+'Таблица вводных'!$E$3+'Таблица вводных'!$F$3)</f>
        <v>-2.2308359133092122</v>
      </c>
      <c r="I535" s="59">
        <f>('Итоговая табл.1чел(все услуги-к'!$I535+('Итоговая табл.1чел(все услуги-к'!$I535*'Таблица вводных'!$G$9))-('Расчет комиссии(Нади)'!$K535+'Таблица вводных'!$E$3+'Таблица вводных'!$F$3)</f>
        <v>-2.2308359133092122</v>
      </c>
      <c r="J535" s="13" t="s">
        <v>194</v>
      </c>
    </row>
    <row r="536" spans="1:10" ht="15.75" customHeight="1">
      <c r="A536" s="140"/>
      <c r="B536" s="5"/>
      <c r="C536" s="6"/>
      <c r="D536" s="59">
        <f>(('Итоговая табл.1чел(все услуги-к'!$D536+('Итоговая табл.1чел(все услуги-к'!$D536*'Таблица вводных'!$G$4)))-('Расчет комиссии(Нади)'!$K536+'Таблица вводных'!$E$3+'Таблица вводных'!$F$3)</f>
        <v>5.469164086690788</v>
      </c>
      <c r="E536" s="59">
        <f>('Итоговая табл.1чел(все услуги-к'!$E536+('Итоговая табл.1чел(все услуги-к'!$E536*'Таблица вводных'!$G$5))-('Расчет комиссии(Нади)'!$K536+'Таблица вводных'!$E$3+'Таблица вводных'!$F$3)</f>
        <v>-1.3150859133092121</v>
      </c>
      <c r="F536" s="59">
        <f>('Итоговая табл.1чел(все услуги-к'!$F536+('Итоговая табл.1чел(все услуги-к'!$F536*'Таблица вводных'!$G$6))-('Расчет комиссии(Нади)'!$K536+'Таблица вводных'!$E$3+'Таблица вводных'!$F$3)</f>
        <v>21.529164086690791</v>
      </c>
      <c r="G536" s="59">
        <f>('Итоговая табл.1чел(все услуги-к'!$G536+('Итоговая табл.1чел(все услуги-к'!$G536*'Таблица вводных'!$G$7))-('Расчет комиссии(Нади)'!$K536+'Таблица вводных'!$E$3+'Таблица вводных'!$F$3)</f>
        <v>-2.2308359133092122</v>
      </c>
      <c r="H536" s="59">
        <f>'Итоговая табл.1чел(все услуги-к'!$H536-('Расчет комиссии(Нади)'!$K536+'Таблица вводных'!$E$3+'Таблица вводных'!$F$3)</f>
        <v>-2.2308359133092122</v>
      </c>
      <c r="I536" s="59">
        <f>('Итоговая табл.1чел(все услуги-к'!$I536+('Итоговая табл.1чел(все услуги-к'!$I536*'Таблица вводных'!$G$9))-('Расчет комиссии(Нади)'!$K536+'Таблица вводных'!$E$3+'Таблица вводных'!$F$3)</f>
        <v>-2.2308359133092122</v>
      </c>
      <c r="J536" s="13" t="s">
        <v>194</v>
      </c>
    </row>
    <row r="537" spans="1:10" ht="15.75" customHeight="1">
      <c r="A537" s="140"/>
      <c r="B537" s="5"/>
      <c r="C537" s="6"/>
      <c r="D537" s="59">
        <f>(('Итоговая табл.1чел(все услуги-к'!$D537+('Итоговая табл.1чел(все услуги-к'!$D537*'Таблица вводных'!$G$4)))-('Расчет комиссии(Нади)'!$K537+'Таблица вводных'!$E$3+'Таблица вводных'!$F$3)</f>
        <v>5.469164086690788</v>
      </c>
      <c r="E537" s="59">
        <f>('Итоговая табл.1чел(все услуги-к'!$E537+('Итоговая табл.1чел(все услуги-к'!$E537*'Таблица вводных'!$G$5))-('Расчет комиссии(Нади)'!$K537+'Таблица вводных'!$E$3+'Таблица вводных'!$F$3)</f>
        <v>-1.3150859133092121</v>
      </c>
      <c r="F537" s="59">
        <f>('Итоговая табл.1чел(все услуги-к'!$F537+('Итоговая табл.1чел(все услуги-к'!$F537*'Таблица вводных'!$G$6))-('Расчет комиссии(Нади)'!$K537+'Таблица вводных'!$E$3+'Таблица вводных'!$F$3)</f>
        <v>21.529164086690791</v>
      </c>
      <c r="G537" s="59">
        <f>('Итоговая табл.1чел(все услуги-к'!$G537+('Итоговая табл.1чел(все услуги-к'!$G537*'Таблица вводных'!$G$7))-('Расчет комиссии(Нади)'!$K537+'Таблица вводных'!$E$3+'Таблица вводных'!$F$3)</f>
        <v>-2.2308359133092122</v>
      </c>
      <c r="H537" s="59">
        <f>'Итоговая табл.1чел(все услуги-к'!$H537-('Расчет комиссии(Нади)'!$K537+'Таблица вводных'!$E$3+'Таблица вводных'!$F$3)</f>
        <v>-2.2308359133092122</v>
      </c>
      <c r="I537" s="59">
        <f>('Итоговая табл.1чел(все услуги-к'!$I537+('Итоговая табл.1чел(все услуги-к'!$I537*'Таблица вводных'!$G$9))-('Расчет комиссии(Нади)'!$K537+'Таблица вводных'!$E$3+'Таблица вводных'!$F$3)</f>
        <v>-2.2308359133092122</v>
      </c>
      <c r="J537" s="13" t="s">
        <v>194</v>
      </c>
    </row>
    <row r="538" spans="1:10" ht="15.75" customHeight="1">
      <c r="A538" s="140"/>
      <c r="B538" s="5"/>
      <c r="C538" s="15"/>
      <c r="D538" s="59">
        <f>(('Итоговая табл.1чел(все услуги-к'!$D538+('Итоговая табл.1чел(все услуги-к'!$D538*'Таблица вводных'!$G$4)))-('Расчет комиссии(Нади)'!$K538+'Таблица вводных'!$E$3+'Таблица вводных'!$F$3)</f>
        <v>5.469164086690788</v>
      </c>
      <c r="E538" s="59">
        <f>('Итоговая табл.1чел(все услуги-к'!$E538+('Итоговая табл.1чел(все услуги-к'!$E538*'Таблица вводных'!$G$5))-('Расчет комиссии(Нади)'!$K538+'Таблица вводных'!$E$3+'Таблица вводных'!$F$3)</f>
        <v>-1.3150859133092121</v>
      </c>
      <c r="F538" s="59">
        <f>('Итоговая табл.1чел(все услуги-к'!$F538+('Итоговая табл.1чел(все услуги-к'!$F538*'Таблица вводных'!$G$6))-('Расчет комиссии(Нади)'!$K538+'Таблица вводных'!$E$3+'Таблица вводных'!$F$3)</f>
        <v>21.529164086690791</v>
      </c>
      <c r="G538" s="59">
        <f>('Итоговая табл.1чел(все услуги-к'!$G538+('Итоговая табл.1чел(все услуги-к'!$G538*'Таблица вводных'!$G$7))-('Расчет комиссии(Нади)'!$K538+'Таблица вводных'!$E$3+'Таблица вводных'!$F$3)</f>
        <v>-2.2308359133092122</v>
      </c>
      <c r="H538" s="59">
        <f>'Итоговая табл.1чел(все услуги-к'!$H538-('Расчет комиссии(Нади)'!$K538+'Таблица вводных'!$E$3+'Таблица вводных'!$F$3)</f>
        <v>-2.2308359133092122</v>
      </c>
      <c r="I538" s="59">
        <f>('Итоговая табл.1чел(все услуги-к'!$I538+('Итоговая табл.1чел(все услуги-к'!$I538*'Таблица вводных'!$G$9))-('Расчет комиссии(Нади)'!$K538+'Таблица вводных'!$E$3+'Таблица вводных'!$F$3)</f>
        <v>-2.2308359133092122</v>
      </c>
      <c r="J538" s="13" t="s">
        <v>194</v>
      </c>
    </row>
    <row r="539" spans="1:10" ht="15.75" customHeight="1">
      <c r="A539" s="140"/>
      <c r="B539" s="5"/>
      <c r="C539" s="6"/>
      <c r="D539" s="59">
        <f>(('Итоговая табл.1чел(все услуги-к'!$D539+('Итоговая табл.1чел(все услуги-к'!$D539*'Таблица вводных'!$G$4)))-('Расчет комиссии(Нади)'!$K539+'Таблица вводных'!$E$3+'Таблица вводных'!$F$3)</f>
        <v>5.469164086690788</v>
      </c>
      <c r="E539" s="59">
        <f>('Итоговая табл.1чел(все услуги-к'!$E539+('Итоговая табл.1чел(все услуги-к'!$E539*'Таблица вводных'!$G$5))-('Расчет комиссии(Нади)'!$K539+'Таблица вводных'!$E$3+'Таблица вводных'!$F$3)</f>
        <v>-1.3150859133092121</v>
      </c>
      <c r="F539" s="59">
        <f>('Итоговая табл.1чел(все услуги-к'!$F539+('Итоговая табл.1чел(все услуги-к'!$F539*'Таблица вводных'!$G$6))-('Расчет комиссии(Нади)'!$K539+'Таблица вводных'!$E$3+'Таблица вводных'!$F$3)</f>
        <v>21.529164086690791</v>
      </c>
      <c r="G539" s="59">
        <f>('Итоговая табл.1чел(все услуги-к'!$G539+('Итоговая табл.1чел(все услуги-к'!$G539*'Таблица вводных'!$G$7))-('Расчет комиссии(Нади)'!$K539+'Таблица вводных'!$E$3+'Таблица вводных'!$F$3)</f>
        <v>-2.2308359133092122</v>
      </c>
      <c r="H539" s="59">
        <f>'Итоговая табл.1чел(все услуги-к'!$H539-('Расчет комиссии(Нади)'!$K539+'Таблица вводных'!$E$3+'Таблица вводных'!$F$3)</f>
        <v>-2.2308359133092122</v>
      </c>
      <c r="I539" s="59">
        <f>('Итоговая табл.1чел(все услуги-к'!$I539+('Итоговая табл.1чел(все услуги-к'!$I539*'Таблица вводных'!$G$9))-('Расчет комиссии(Нади)'!$K539+'Таблица вводных'!$E$3+'Таблица вводных'!$F$3)</f>
        <v>-2.2308359133092122</v>
      </c>
      <c r="J539" s="13" t="s">
        <v>194</v>
      </c>
    </row>
    <row r="540" spans="1:10" ht="15.75" customHeight="1">
      <c r="A540" s="140"/>
      <c r="B540" s="5"/>
      <c r="C540" s="15"/>
      <c r="D540" s="59">
        <f>(('Итоговая табл.1чел(все услуги-к'!$D540+('Итоговая табл.1чел(все услуги-к'!$D540*'Таблица вводных'!$G$4)))-('Расчет комиссии(Нади)'!$K540+'Таблица вводных'!$E$3+'Таблица вводных'!$F$3)</f>
        <v>5.469164086690788</v>
      </c>
      <c r="E540" s="59">
        <f>('Итоговая табл.1чел(все услуги-к'!$E540+('Итоговая табл.1чел(все услуги-к'!$E540*'Таблица вводных'!$G$5))-('Расчет комиссии(Нади)'!$K540+'Таблица вводных'!$E$3+'Таблица вводных'!$F$3)</f>
        <v>-1.3150859133092121</v>
      </c>
      <c r="F540" s="59">
        <f>('Итоговая табл.1чел(все услуги-к'!$F540+('Итоговая табл.1чел(все услуги-к'!$F540*'Таблица вводных'!$G$6))-('Расчет комиссии(Нади)'!$K540+'Таблица вводных'!$E$3+'Таблица вводных'!$F$3)</f>
        <v>21.529164086690791</v>
      </c>
      <c r="G540" s="59">
        <f>('Итоговая табл.1чел(все услуги-к'!$G540+('Итоговая табл.1чел(все услуги-к'!$G540*'Таблица вводных'!$G$7))-('Расчет комиссии(Нади)'!$K540+'Таблица вводных'!$E$3+'Таблица вводных'!$F$3)</f>
        <v>-2.2308359133092122</v>
      </c>
      <c r="H540" s="59">
        <f>'Итоговая табл.1чел(все услуги-к'!$H540-('Расчет комиссии(Нади)'!$K540+'Таблица вводных'!$E$3+'Таблица вводных'!$F$3)</f>
        <v>-2.2308359133092122</v>
      </c>
      <c r="I540" s="59">
        <f>('Итоговая табл.1чел(все услуги-к'!$I540+('Итоговая табл.1чел(все услуги-к'!$I540*'Таблица вводных'!$G$9))-('Расчет комиссии(Нади)'!$K540+'Таблица вводных'!$E$3+'Таблица вводных'!$F$3)</f>
        <v>-2.2308359133092122</v>
      </c>
      <c r="J540" s="13" t="s">
        <v>194</v>
      </c>
    </row>
    <row r="541" spans="1:10" ht="15.75" customHeight="1">
      <c r="A541" s="141"/>
      <c r="B541" s="18"/>
      <c r="C541" s="19"/>
      <c r="D541" s="59">
        <f>(('Итоговая табл.1чел(все услуги-к'!$D541+('Итоговая табл.1чел(все услуги-к'!$D541*'Таблица вводных'!$G$4)))-('Расчет комиссии(Нади)'!$K541+'Таблица вводных'!$E$3+'Таблица вводных'!$F$3)</f>
        <v>5.469164086690788</v>
      </c>
      <c r="E541" s="59">
        <f>('Итоговая табл.1чел(все услуги-к'!$E541+('Итоговая табл.1чел(все услуги-к'!$E541*'Таблица вводных'!$G$5))-('Расчет комиссии(Нади)'!$K541+'Таблица вводных'!$E$3+'Таблица вводных'!$F$3)</f>
        <v>-1.3150859133092121</v>
      </c>
      <c r="F541" s="59">
        <f>('Итоговая табл.1чел(все услуги-к'!$F541+('Итоговая табл.1чел(все услуги-к'!$F541*'Таблица вводных'!$G$6))-('Расчет комиссии(Нади)'!$K541+'Таблица вводных'!$E$3+'Таблица вводных'!$F$3)</f>
        <v>21.529164086690791</v>
      </c>
      <c r="G541" s="59">
        <f>('Итоговая табл.1чел(все услуги-к'!$G541+('Итоговая табл.1чел(все услуги-к'!$G541*'Таблица вводных'!$G$7))-('Расчет комиссии(Нади)'!$K541+'Таблица вводных'!$E$3+'Таблица вводных'!$F$3)</f>
        <v>-2.2308359133092122</v>
      </c>
      <c r="H541" s="59">
        <f>'Итоговая табл.1чел(все услуги-к'!$H541-('Расчет комиссии(Нади)'!$K541+'Таблица вводных'!$E$3+'Таблица вводных'!$F$3)</f>
        <v>-2.2308359133092122</v>
      </c>
      <c r="I541" s="59">
        <f>('Итоговая табл.1чел(все услуги-к'!$I541+('Итоговая табл.1чел(все услуги-к'!$I541*'Таблица вводных'!$G$9))-('Расчет комиссии(Нади)'!$K541+'Таблица вводных'!$E$3+'Таблица вводных'!$F$3)</f>
        <v>-2.2308359133092122</v>
      </c>
      <c r="J541" s="22" t="s">
        <v>194</v>
      </c>
    </row>
    <row r="542" spans="1:10" ht="15.75" customHeight="1">
      <c r="A542" s="143" t="s">
        <v>195</v>
      </c>
      <c r="B542" s="5">
        <v>45402</v>
      </c>
      <c r="C542" s="97"/>
      <c r="D542" s="59">
        <f>(('Итоговая табл.1чел(все услуги-к'!$D542+('Итоговая табл.1чел(все услуги-к'!$D542*'Таблица вводных'!$G$4)))-('Расчет комиссии(Нади)'!$K542+'Таблица вводных'!$E$3+'Таблица вводных'!$F$3)</f>
        <v>5.469164086690788</v>
      </c>
      <c r="E542" s="59">
        <f>('Итоговая табл.1чел(все услуги-к'!$E542+('Итоговая табл.1чел(все услуги-к'!$E542*'Таблица вводных'!$G$5))-('Расчет комиссии(Нади)'!$K542+'Таблица вводных'!$E$3+'Таблица вводных'!$F$3)</f>
        <v>-1.3150859133092121</v>
      </c>
      <c r="F542" s="59">
        <f>('Итоговая табл.1чел(все услуги-к'!$F542+('Итоговая табл.1чел(все услуги-к'!$F542*'Таблица вводных'!$G$6))-('Расчет комиссии(Нади)'!$K542+'Таблица вводных'!$E$3+'Таблица вводных'!$F$3)</f>
        <v>21.529164086690791</v>
      </c>
      <c r="G542" s="59">
        <f>('Итоговая табл.1чел(все услуги-к'!$G542+('Итоговая табл.1чел(все услуги-к'!$G542*'Таблица вводных'!$G$7))-('Расчет комиссии(Нади)'!$K542+'Таблица вводных'!$E$3+'Таблица вводных'!$F$3)</f>
        <v>-2.2308359133092122</v>
      </c>
      <c r="H542" s="59">
        <f>'Итоговая табл.1чел(все услуги-к'!$H542-('Расчет комиссии(Нади)'!$K542+'Таблица вводных'!$E$3+'Таблица вводных'!$F$3)</f>
        <v>-2.2308359133092122</v>
      </c>
      <c r="I542" s="59">
        <f>('Итоговая табл.1чел(все услуги-к'!$I542+('Итоговая табл.1чел(все услуги-к'!$I542*'Таблица вводных'!$G$9))-('Расчет комиссии(Нади)'!$K542+'Таблица вводных'!$E$3+'Таблица вводных'!$F$3)</f>
        <v>-2.2308359133092122</v>
      </c>
      <c r="J542" s="10" t="s">
        <v>194</v>
      </c>
    </row>
    <row r="543" spans="1:10" ht="15.75" customHeight="1">
      <c r="A543" s="140"/>
      <c r="B543" s="5">
        <v>45405</v>
      </c>
      <c r="C543" s="6"/>
      <c r="D543" s="59">
        <f>(('Итоговая табл.1чел(все услуги-к'!$D543+('Итоговая табл.1чел(все услуги-к'!$D543*'Таблица вводных'!$G$4)))-('Расчет комиссии(Нади)'!$K543+'Таблица вводных'!$E$3+'Таблица вводных'!$F$3)</f>
        <v>5.469164086690788</v>
      </c>
      <c r="E543" s="59">
        <f>('Итоговая табл.1чел(все услуги-к'!$E543+('Итоговая табл.1чел(все услуги-к'!$E543*'Таблица вводных'!$G$5))-('Расчет комиссии(Нади)'!$K543+'Таблица вводных'!$E$3+'Таблица вводных'!$F$3)</f>
        <v>-1.3150859133092121</v>
      </c>
      <c r="F543" s="59">
        <f>('Итоговая табл.1чел(все услуги-к'!$F543+('Итоговая табл.1чел(все услуги-к'!$F543*'Таблица вводных'!$G$6))-('Расчет комиссии(Нади)'!$K543+'Таблица вводных'!$E$3+'Таблица вводных'!$F$3)</f>
        <v>21.529164086690791</v>
      </c>
      <c r="G543" s="59">
        <f>('Итоговая табл.1чел(все услуги-к'!$G543+('Итоговая табл.1чел(все услуги-к'!$G543*'Таблица вводных'!$G$7))-('Расчет комиссии(Нади)'!$K543+'Таблица вводных'!$E$3+'Таблица вводных'!$F$3)</f>
        <v>-2.2308359133092122</v>
      </c>
      <c r="H543" s="59">
        <f>'Итоговая табл.1чел(все услуги-к'!$H543-('Расчет комиссии(Нади)'!$K543+'Таблица вводных'!$E$3+'Таблица вводных'!$F$3)</f>
        <v>-2.2308359133092122</v>
      </c>
      <c r="I543" s="59">
        <f>('Итоговая табл.1чел(все услуги-к'!$I543+('Итоговая табл.1чел(все услуги-к'!$I543*'Таблица вводных'!$G$9))-('Расчет комиссии(Нади)'!$K543+'Таблица вводных'!$E$3+'Таблица вводных'!$F$3)</f>
        <v>-2.2308359133092122</v>
      </c>
      <c r="J543" s="13" t="s">
        <v>194</v>
      </c>
    </row>
    <row r="544" spans="1:10" ht="15.75" customHeight="1">
      <c r="A544" s="140"/>
      <c r="B544" s="5">
        <v>45409</v>
      </c>
      <c r="C544" s="15"/>
      <c r="D544" s="59">
        <f>(('Итоговая табл.1чел(все услуги-к'!$D544+('Итоговая табл.1чел(все услуги-к'!$D544*'Таблица вводных'!$G$4)))-('Расчет комиссии(Нади)'!$K544+'Таблица вводных'!$E$3+'Таблица вводных'!$F$3)</f>
        <v>5.469164086690788</v>
      </c>
      <c r="E544" s="59">
        <f>('Итоговая табл.1чел(все услуги-к'!$E544+('Итоговая табл.1чел(все услуги-к'!$E544*'Таблица вводных'!$G$5))-('Расчет комиссии(Нади)'!$K544+'Таблица вводных'!$E$3+'Таблица вводных'!$F$3)</f>
        <v>-1.3150859133092121</v>
      </c>
      <c r="F544" s="59">
        <f>('Итоговая табл.1чел(все услуги-к'!$F544+('Итоговая табл.1чел(все услуги-к'!$F544*'Таблица вводных'!$G$6))-('Расчет комиссии(Нади)'!$K544+'Таблица вводных'!$E$3+'Таблица вводных'!$F$3)</f>
        <v>21.529164086690791</v>
      </c>
      <c r="G544" s="59">
        <f>('Итоговая табл.1чел(все услуги-к'!$G544+('Итоговая табл.1чел(все услуги-к'!$G544*'Таблица вводных'!$G$7))-('Расчет комиссии(Нади)'!$K544+'Таблица вводных'!$E$3+'Таблица вводных'!$F$3)</f>
        <v>-2.2308359133092122</v>
      </c>
      <c r="H544" s="59">
        <f>'Итоговая табл.1чел(все услуги-к'!$H544-('Расчет комиссии(Нади)'!$K544+'Таблица вводных'!$E$3+'Таблица вводных'!$F$3)</f>
        <v>-2.2308359133092122</v>
      </c>
      <c r="I544" s="59">
        <f>('Итоговая табл.1чел(все услуги-к'!$I544+('Итоговая табл.1чел(все услуги-к'!$I544*'Таблица вводных'!$G$9))-('Расчет комиссии(Нади)'!$K544+'Таблица вводных'!$E$3+'Таблица вводных'!$F$3)</f>
        <v>-2.2308359133092122</v>
      </c>
      <c r="J544" s="13" t="s">
        <v>194</v>
      </c>
    </row>
    <row r="545" spans="1:10" ht="15.75" customHeight="1">
      <c r="A545" s="140"/>
      <c r="B545" s="5">
        <v>45412</v>
      </c>
      <c r="C545" s="6"/>
      <c r="D545" s="59">
        <f>(('Итоговая табл.1чел(все услуги-к'!$D545+('Итоговая табл.1чел(все услуги-к'!$D545*'Таблица вводных'!$G$4)))-('Расчет комиссии(Нади)'!$K545+'Таблица вводных'!$E$3+'Таблица вводных'!$F$3)</f>
        <v>5.469164086690788</v>
      </c>
      <c r="E545" s="59">
        <f>('Итоговая табл.1чел(все услуги-к'!$E545+('Итоговая табл.1чел(все услуги-к'!$E545*'Таблица вводных'!$G$5))-('Расчет комиссии(Нади)'!$K545+'Таблица вводных'!$E$3+'Таблица вводных'!$F$3)</f>
        <v>-1.3150859133092121</v>
      </c>
      <c r="F545" s="59">
        <f>('Итоговая табл.1чел(все услуги-к'!$F545+('Итоговая табл.1чел(все услуги-к'!$F545*'Таблица вводных'!$G$6))-('Расчет комиссии(Нади)'!$K545+'Таблица вводных'!$E$3+'Таблица вводных'!$F$3)</f>
        <v>21.529164086690791</v>
      </c>
      <c r="G545" s="59">
        <f>('Итоговая табл.1чел(все услуги-к'!$G545+('Итоговая табл.1чел(все услуги-к'!$G545*'Таблица вводных'!$G$7))-('Расчет комиссии(Нади)'!$K545+'Таблица вводных'!$E$3+'Таблица вводных'!$F$3)</f>
        <v>-2.2308359133092122</v>
      </c>
      <c r="H545" s="59">
        <f>'Итоговая табл.1чел(все услуги-к'!$H545-('Расчет комиссии(Нади)'!$K545+'Таблица вводных'!$E$3+'Таблица вводных'!$F$3)</f>
        <v>-2.2308359133092122</v>
      </c>
      <c r="I545" s="59">
        <f>('Итоговая табл.1чел(все услуги-к'!$I545+('Итоговая табл.1чел(все услуги-к'!$I545*'Таблица вводных'!$G$9))-('Расчет комиссии(Нади)'!$K545+'Таблица вводных'!$E$3+'Таблица вводных'!$F$3)</f>
        <v>-2.2308359133092122</v>
      </c>
      <c r="J545" s="13" t="s">
        <v>194</v>
      </c>
    </row>
    <row r="546" spans="1:10" ht="15.75" customHeight="1">
      <c r="A546" s="140"/>
      <c r="B546" s="5">
        <v>45416</v>
      </c>
      <c r="C546" s="15"/>
      <c r="D546" s="59">
        <f>(('Итоговая табл.1чел(все услуги-к'!$D546+('Итоговая табл.1чел(все услуги-к'!$D546*'Таблица вводных'!$G$4)))-('Расчет комиссии(Нади)'!$K546+'Таблица вводных'!$E$3+'Таблица вводных'!$F$3)</f>
        <v>5.469164086690788</v>
      </c>
      <c r="E546" s="59">
        <f>('Итоговая табл.1чел(все услуги-к'!$E546+('Итоговая табл.1чел(все услуги-к'!$E546*'Таблица вводных'!$G$5))-('Расчет комиссии(Нади)'!$K546+'Таблица вводных'!$E$3+'Таблица вводных'!$F$3)</f>
        <v>-1.3150859133092121</v>
      </c>
      <c r="F546" s="59">
        <f>('Итоговая табл.1чел(все услуги-к'!$F546+('Итоговая табл.1чел(все услуги-к'!$F546*'Таблица вводных'!$G$6))-('Расчет комиссии(Нади)'!$K546+'Таблица вводных'!$E$3+'Таблица вводных'!$F$3)</f>
        <v>21.529164086690791</v>
      </c>
      <c r="G546" s="59">
        <f>('Итоговая табл.1чел(все услуги-к'!$G546+('Итоговая табл.1чел(все услуги-к'!$G546*'Таблица вводных'!$G$7))-('Расчет комиссии(Нади)'!$K546+'Таблица вводных'!$E$3+'Таблица вводных'!$F$3)</f>
        <v>-2.2308359133092122</v>
      </c>
      <c r="H546" s="59">
        <f>'Итоговая табл.1чел(все услуги-к'!$H546-('Расчет комиссии(Нади)'!$K546+'Таблица вводных'!$E$3+'Таблица вводных'!$F$3)</f>
        <v>-2.2308359133092122</v>
      </c>
      <c r="I546" s="59">
        <f>('Итоговая табл.1чел(все услуги-к'!$I546+('Итоговая табл.1чел(все услуги-к'!$I546*'Таблица вводных'!$G$9))-('Расчет комиссии(Нади)'!$K546+'Таблица вводных'!$E$3+'Таблица вводных'!$F$3)</f>
        <v>-2.2308359133092122</v>
      </c>
      <c r="J546" s="13" t="s">
        <v>194</v>
      </c>
    </row>
    <row r="547" spans="1:10" ht="15.75" customHeight="1">
      <c r="A547" s="140"/>
      <c r="B547" s="5">
        <v>45419</v>
      </c>
      <c r="C547" s="15"/>
      <c r="D547" s="59">
        <f>(('Итоговая табл.1чел(все услуги-к'!$D547+('Итоговая табл.1чел(все услуги-к'!$D547*'Таблица вводных'!$G$4)))-('Расчет комиссии(Нади)'!$K547+'Таблица вводных'!$E$3+'Таблица вводных'!$F$3)</f>
        <v>5.469164086690788</v>
      </c>
      <c r="E547" s="59">
        <f>('Итоговая табл.1чел(все услуги-к'!$E547+('Итоговая табл.1чел(все услуги-к'!$E547*'Таблица вводных'!$G$5))-('Расчет комиссии(Нади)'!$K547+'Таблица вводных'!$E$3+'Таблица вводных'!$F$3)</f>
        <v>-1.3150859133092121</v>
      </c>
      <c r="F547" s="59">
        <f>('Итоговая табл.1чел(все услуги-к'!$F547+('Итоговая табл.1чел(все услуги-к'!$F547*'Таблица вводных'!$G$6))-('Расчет комиссии(Нади)'!$K547+'Таблица вводных'!$E$3+'Таблица вводных'!$F$3)</f>
        <v>21.529164086690791</v>
      </c>
      <c r="G547" s="59">
        <f>('Итоговая табл.1чел(все услуги-к'!$G547+('Итоговая табл.1чел(все услуги-к'!$G547*'Таблица вводных'!$G$7))-('Расчет комиссии(Нади)'!$K547+'Таблица вводных'!$E$3+'Таблица вводных'!$F$3)</f>
        <v>-2.2308359133092122</v>
      </c>
      <c r="H547" s="59">
        <f>'Итоговая табл.1чел(все услуги-к'!$H547-('Расчет комиссии(Нади)'!$K547+'Таблица вводных'!$E$3+'Таблица вводных'!$F$3)</f>
        <v>-2.2308359133092122</v>
      </c>
      <c r="I547" s="59">
        <f>('Итоговая табл.1чел(все услуги-к'!$I547+('Итоговая табл.1чел(все услуги-к'!$I547*'Таблица вводных'!$G$9))-('Расчет комиссии(Нади)'!$K547+'Таблица вводных'!$E$3+'Таблица вводных'!$F$3)</f>
        <v>-2.2308359133092122</v>
      </c>
      <c r="J547" s="13" t="s">
        <v>194</v>
      </c>
    </row>
    <row r="548" spans="1:10" ht="15.75" customHeight="1">
      <c r="A548" s="140"/>
      <c r="B548" s="5">
        <v>45423</v>
      </c>
      <c r="C548" s="15"/>
      <c r="D548" s="59">
        <f>(('Итоговая табл.1чел(все услуги-к'!$D548+('Итоговая табл.1чел(все услуги-к'!$D548*'Таблица вводных'!$G$4)))-('Расчет комиссии(Нади)'!$K548+'Таблица вводных'!$E$3+'Таблица вводных'!$F$3)</f>
        <v>5.469164086690788</v>
      </c>
      <c r="E548" s="59">
        <f>('Итоговая табл.1чел(все услуги-к'!$E548+('Итоговая табл.1чел(все услуги-к'!$E548*'Таблица вводных'!$G$5))-('Расчет комиссии(Нади)'!$K548+'Таблица вводных'!$E$3+'Таблица вводных'!$F$3)</f>
        <v>-1.3150859133092121</v>
      </c>
      <c r="F548" s="59">
        <f>('Итоговая табл.1чел(все услуги-к'!$F548+('Итоговая табл.1чел(все услуги-к'!$F548*'Таблица вводных'!$G$6))-('Расчет комиссии(Нади)'!$K548+'Таблица вводных'!$E$3+'Таблица вводных'!$F$3)</f>
        <v>21.529164086690791</v>
      </c>
      <c r="G548" s="59">
        <f>('Итоговая табл.1чел(все услуги-к'!$G548+('Итоговая табл.1чел(все услуги-к'!$G548*'Таблица вводных'!$G$7))-('Расчет комиссии(Нади)'!$K548+'Таблица вводных'!$E$3+'Таблица вводных'!$F$3)</f>
        <v>-2.2308359133092122</v>
      </c>
      <c r="H548" s="59">
        <f>'Итоговая табл.1чел(все услуги-к'!$H548-('Расчет комиссии(Нади)'!$K548+'Таблица вводных'!$E$3+'Таблица вводных'!$F$3)</f>
        <v>-2.2308359133092122</v>
      </c>
      <c r="I548" s="59">
        <f>('Итоговая табл.1чел(все услуги-к'!$I548+('Итоговая табл.1чел(все услуги-к'!$I548*'Таблица вводных'!$G$9))-('Расчет комиссии(Нади)'!$K548+'Таблица вводных'!$E$3+'Таблица вводных'!$F$3)</f>
        <v>-2.2308359133092122</v>
      </c>
      <c r="J548" s="13" t="s">
        <v>194</v>
      </c>
    </row>
    <row r="549" spans="1:10" ht="15.75" customHeight="1">
      <c r="A549" s="140"/>
      <c r="B549" s="5">
        <v>45426</v>
      </c>
      <c r="C549" s="6"/>
      <c r="D549" s="59">
        <f>(('Итоговая табл.1чел(все услуги-к'!$D549+('Итоговая табл.1чел(все услуги-к'!$D549*'Таблица вводных'!$G$4)))-('Расчет комиссии(Нади)'!$K549+'Таблица вводных'!$E$3+'Таблица вводных'!$F$3)</f>
        <v>5.469164086690788</v>
      </c>
      <c r="E549" s="59">
        <f>('Итоговая табл.1чел(все услуги-к'!$E549+('Итоговая табл.1чел(все услуги-к'!$E549*'Таблица вводных'!$G$5))-('Расчет комиссии(Нади)'!$K549+'Таблица вводных'!$E$3+'Таблица вводных'!$F$3)</f>
        <v>-1.3150859133092121</v>
      </c>
      <c r="F549" s="59">
        <f>('Итоговая табл.1чел(все услуги-к'!$F549+('Итоговая табл.1чел(все услуги-к'!$F549*'Таблица вводных'!$G$6))-('Расчет комиссии(Нади)'!$K549+'Таблица вводных'!$E$3+'Таблица вводных'!$F$3)</f>
        <v>21.529164086690791</v>
      </c>
      <c r="G549" s="59">
        <f>('Итоговая табл.1чел(все услуги-к'!$G549+('Итоговая табл.1чел(все услуги-к'!$G549*'Таблица вводных'!$G$7))-('Расчет комиссии(Нади)'!$K549+'Таблица вводных'!$E$3+'Таблица вводных'!$F$3)</f>
        <v>-2.2308359133092122</v>
      </c>
      <c r="H549" s="59">
        <f>'Итоговая табл.1чел(все услуги-к'!$H549-('Расчет комиссии(Нади)'!$K549+'Таблица вводных'!$E$3+'Таблица вводных'!$F$3)</f>
        <v>-2.2308359133092122</v>
      </c>
      <c r="I549" s="59">
        <f>('Итоговая табл.1чел(все услуги-к'!$I549+('Итоговая табл.1чел(все услуги-к'!$I549*'Таблица вводных'!$G$9))-('Расчет комиссии(Нади)'!$K549+'Таблица вводных'!$E$3+'Таблица вводных'!$F$3)</f>
        <v>-2.2308359133092122</v>
      </c>
      <c r="J549" s="13" t="s">
        <v>194</v>
      </c>
    </row>
    <row r="550" spans="1:10" ht="15.75" customHeight="1">
      <c r="A550" s="140"/>
      <c r="B550" s="5">
        <v>45430</v>
      </c>
      <c r="C550" s="15"/>
      <c r="D550" s="59">
        <f>(('Итоговая табл.1чел(все услуги-к'!$D550+('Итоговая табл.1чел(все услуги-к'!$D550*'Таблица вводных'!$G$4)))-('Расчет комиссии(Нади)'!$K550+'Таблица вводных'!$E$3+'Таблица вводных'!$F$3)</f>
        <v>5.469164086690788</v>
      </c>
      <c r="E550" s="59">
        <f>('Итоговая табл.1чел(все услуги-к'!$E550+('Итоговая табл.1чел(все услуги-к'!$E550*'Таблица вводных'!$G$5))-('Расчет комиссии(Нади)'!$K550+'Таблица вводных'!$E$3+'Таблица вводных'!$F$3)</f>
        <v>-1.3150859133092121</v>
      </c>
      <c r="F550" s="59">
        <f>('Итоговая табл.1чел(все услуги-к'!$F550+('Итоговая табл.1чел(все услуги-к'!$F550*'Таблица вводных'!$G$6))-('Расчет комиссии(Нади)'!$K550+'Таблица вводных'!$E$3+'Таблица вводных'!$F$3)</f>
        <v>21.529164086690791</v>
      </c>
      <c r="G550" s="59">
        <f>('Итоговая табл.1чел(все услуги-к'!$G550+('Итоговая табл.1чел(все услуги-к'!$G550*'Таблица вводных'!$G$7))-('Расчет комиссии(Нади)'!$K550+'Таблица вводных'!$E$3+'Таблица вводных'!$F$3)</f>
        <v>-2.2308359133092122</v>
      </c>
      <c r="H550" s="59">
        <f>'Итоговая табл.1чел(все услуги-к'!$H550-('Расчет комиссии(Нади)'!$K550+'Таблица вводных'!$E$3+'Таблица вводных'!$F$3)</f>
        <v>-2.2308359133092122</v>
      </c>
      <c r="I550" s="59">
        <f>('Итоговая табл.1чел(все услуги-к'!$I550+('Итоговая табл.1чел(все услуги-к'!$I550*'Таблица вводных'!$G$9))-('Расчет комиссии(Нади)'!$K550+'Таблица вводных'!$E$3+'Таблица вводных'!$F$3)</f>
        <v>-2.2308359133092122</v>
      </c>
      <c r="J550" s="13" t="s">
        <v>194</v>
      </c>
    </row>
    <row r="551" spans="1:10" ht="15.75" customHeight="1">
      <c r="A551" s="140"/>
      <c r="B551" s="5">
        <v>45433</v>
      </c>
      <c r="C551" s="15"/>
      <c r="D551" s="59">
        <f>(('Итоговая табл.1чел(все услуги-к'!$D551+('Итоговая табл.1чел(все услуги-к'!$D551*'Таблица вводных'!$G$4)))-('Расчет комиссии(Нади)'!$K551+'Таблица вводных'!$E$3+'Таблица вводных'!$F$3)</f>
        <v>5.469164086690788</v>
      </c>
      <c r="E551" s="59">
        <f>('Итоговая табл.1чел(все услуги-к'!$E551+('Итоговая табл.1чел(все услуги-к'!$E551*'Таблица вводных'!$G$5))-('Расчет комиссии(Нади)'!$K551+'Таблица вводных'!$E$3+'Таблица вводных'!$F$3)</f>
        <v>-1.3150859133092121</v>
      </c>
      <c r="F551" s="59">
        <f>('Итоговая табл.1чел(все услуги-к'!$F551+('Итоговая табл.1чел(все услуги-к'!$F551*'Таблица вводных'!$G$6))-('Расчет комиссии(Нади)'!$K551+'Таблица вводных'!$E$3+'Таблица вводных'!$F$3)</f>
        <v>21.529164086690791</v>
      </c>
      <c r="G551" s="59">
        <f>('Итоговая табл.1чел(все услуги-к'!$G551+('Итоговая табл.1чел(все услуги-к'!$G551*'Таблица вводных'!$G$7))-('Расчет комиссии(Нади)'!$K551+'Таблица вводных'!$E$3+'Таблица вводных'!$F$3)</f>
        <v>-2.2308359133092122</v>
      </c>
      <c r="H551" s="59">
        <f>'Итоговая табл.1чел(все услуги-к'!$H551-('Расчет комиссии(Нади)'!$K551+'Таблица вводных'!$E$3+'Таблица вводных'!$F$3)</f>
        <v>-2.2308359133092122</v>
      </c>
      <c r="I551" s="59">
        <f>('Итоговая табл.1чел(все услуги-к'!$I551+('Итоговая табл.1чел(все услуги-к'!$I551*'Таблица вводных'!$G$9))-('Расчет комиссии(Нади)'!$K551+'Таблица вводных'!$E$3+'Таблица вводных'!$F$3)</f>
        <v>-2.2308359133092122</v>
      </c>
      <c r="J551" s="13" t="s">
        <v>194</v>
      </c>
    </row>
    <row r="552" spans="1:10" ht="15.75" customHeight="1">
      <c r="A552" s="140"/>
      <c r="B552" s="5">
        <v>45437</v>
      </c>
      <c r="C552" s="6"/>
      <c r="D552" s="59">
        <f>(('Итоговая табл.1чел(все услуги-к'!$D552+('Итоговая табл.1чел(все услуги-к'!$D552*'Таблица вводных'!$G$4)))-('Расчет комиссии(Нади)'!$K552+'Таблица вводных'!$E$3+'Таблица вводных'!$F$3)</f>
        <v>5.469164086690788</v>
      </c>
      <c r="E552" s="59">
        <f>('Итоговая табл.1чел(все услуги-к'!$E552+('Итоговая табл.1чел(все услуги-к'!$E552*'Таблица вводных'!$G$5))-('Расчет комиссии(Нади)'!$K552+'Таблица вводных'!$E$3+'Таблица вводных'!$F$3)</f>
        <v>-1.3150859133092121</v>
      </c>
      <c r="F552" s="59">
        <f>('Итоговая табл.1чел(все услуги-к'!$F552+('Итоговая табл.1чел(все услуги-к'!$F552*'Таблица вводных'!$G$6))-('Расчет комиссии(Нади)'!$K552+'Таблица вводных'!$E$3+'Таблица вводных'!$F$3)</f>
        <v>21.529164086690791</v>
      </c>
      <c r="G552" s="59">
        <f>('Итоговая табл.1чел(все услуги-к'!$G552+('Итоговая табл.1чел(все услуги-к'!$G552*'Таблица вводных'!$G$7))-('Расчет комиссии(Нади)'!$K552+'Таблица вводных'!$E$3+'Таблица вводных'!$F$3)</f>
        <v>-2.2308359133092122</v>
      </c>
      <c r="H552" s="59">
        <f>'Итоговая табл.1чел(все услуги-к'!$H552-('Расчет комиссии(Нади)'!$K552+'Таблица вводных'!$E$3+'Таблица вводных'!$F$3)</f>
        <v>-2.2308359133092122</v>
      </c>
      <c r="I552" s="59">
        <f>('Итоговая табл.1чел(все услуги-к'!$I552+('Итоговая табл.1чел(все услуги-к'!$I552*'Таблица вводных'!$G$9))-('Расчет комиссии(Нади)'!$K552+'Таблица вводных'!$E$3+'Таблица вводных'!$F$3)</f>
        <v>-2.2308359133092122</v>
      </c>
      <c r="J552" s="13" t="s">
        <v>194</v>
      </c>
    </row>
    <row r="553" spans="1:10" ht="15.75" customHeight="1">
      <c r="A553" s="140"/>
      <c r="B553" s="5">
        <v>45440</v>
      </c>
      <c r="C553" s="15"/>
      <c r="D553" s="59">
        <f>(('Итоговая табл.1чел(все услуги-к'!$D553+('Итоговая табл.1чел(все услуги-к'!$D553*'Таблица вводных'!$G$4)))-('Расчет комиссии(Нади)'!$K553+'Таблица вводных'!$E$3+'Таблица вводных'!$F$3)</f>
        <v>5.469164086690788</v>
      </c>
      <c r="E553" s="59">
        <f>('Итоговая табл.1чел(все услуги-к'!$E553+('Итоговая табл.1чел(все услуги-к'!$E553*'Таблица вводных'!$G$5))-('Расчет комиссии(Нади)'!$K553+'Таблица вводных'!$E$3+'Таблица вводных'!$F$3)</f>
        <v>-1.3150859133092121</v>
      </c>
      <c r="F553" s="59">
        <f>('Итоговая табл.1чел(все услуги-к'!$F553+('Итоговая табл.1чел(все услуги-к'!$F553*'Таблица вводных'!$G$6))-('Расчет комиссии(Нади)'!$K553+'Таблица вводных'!$E$3+'Таблица вводных'!$F$3)</f>
        <v>21.529164086690791</v>
      </c>
      <c r="G553" s="59">
        <f>('Итоговая табл.1чел(все услуги-к'!$G553+('Итоговая табл.1чел(все услуги-к'!$G553*'Таблица вводных'!$G$7))-('Расчет комиссии(Нади)'!$K553+'Таблица вводных'!$E$3+'Таблица вводных'!$F$3)</f>
        <v>-2.2308359133092122</v>
      </c>
      <c r="H553" s="59">
        <f>'Итоговая табл.1чел(все услуги-к'!$H553-('Расчет комиссии(Нади)'!$K553+'Таблица вводных'!$E$3+'Таблица вводных'!$F$3)</f>
        <v>-2.2308359133092122</v>
      </c>
      <c r="I553" s="59">
        <f>('Итоговая табл.1чел(все услуги-к'!$I553+('Итоговая табл.1чел(все услуги-к'!$I553*'Таблица вводных'!$G$9))-('Расчет комиссии(Нади)'!$K553+'Таблица вводных'!$E$3+'Таблица вводных'!$F$3)</f>
        <v>-2.2308359133092122</v>
      </c>
      <c r="J553" s="13" t="s">
        <v>194</v>
      </c>
    </row>
    <row r="554" spans="1:10" ht="15.75" customHeight="1">
      <c r="A554" s="140"/>
      <c r="B554" s="5"/>
      <c r="C554" s="6"/>
      <c r="D554" s="59">
        <f>(('Итоговая табл.1чел(все услуги-к'!$D554+('Итоговая табл.1чел(все услуги-к'!$D554*'Таблица вводных'!$G$4)))-('Расчет комиссии(Нади)'!$K554+'Таблица вводных'!$E$3+'Таблица вводных'!$F$3)</f>
        <v>5.469164086690788</v>
      </c>
      <c r="E554" s="59">
        <f>('Итоговая табл.1чел(все услуги-к'!$E554+('Итоговая табл.1чел(все услуги-к'!$E554*'Таблица вводных'!$G$5))-('Расчет комиссии(Нади)'!$K554+'Таблица вводных'!$E$3+'Таблица вводных'!$F$3)</f>
        <v>-1.3150859133092121</v>
      </c>
      <c r="F554" s="59">
        <f>('Итоговая табл.1чел(все услуги-к'!$F554+('Итоговая табл.1чел(все услуги-к'!$F554*'Таблица вводных'!$G$6))-('Расчет комиссии(Нади)'!$K554+'Таблица вводных'!$E$3+'Таблица вводных'!$F$3)</f>
        <v>21.529164086690791</v>
      </c>
      <c r="G554" s="59">
        <f>('Итоговая табл.1чел(все услуги-к'!$G554+('Итоговая табл.1чел(все услуги-к'!$G554*'Таблица вводных'!$G$7))-('Расчет комиссии(Нади)'!$K554+'Таблица вводных'!$E$3+'Таблица вводных'!$F$3)</f>
        <v>-2.2308359133092122</v>
      </c>
      <c r="H554" s="59">
        <f>'Итоговая табл.1чел(все услуги-к'!$H554-('Расчет комиссии(Нади)'!$K554+'Таблица вводных'!$E$3+'Таблица вводных'!$F$3)</f>
        <v>-2.2308359133092122</v>
      </c>
      <c r="I554" s="59">
        <f>('Итоговая табл.1чел(все услуги-к'!$I554+('Итоговая табл.1чел(все услуги-к'!$I554*'Таблица вводных'!$G$9))-('Расчет комиссии(Нади)'!$K554+'Таблица вводных'!$E$3+'Таблица вводных'!$F$3)</f>
        <v>-2.2308359133092122</v>
      </c>
      <c r="J554" s="13" t="s">
        <v>194</v>
      </c>
    </row>
    <row r="555" spans="1:10" ht="15.75" customHeight="1">
      <c r="A555" s="140"/>
      <c r="B555" s="5"/>
      <c r="C555" s="6"/>
      <c r="D555" s="59">
        <f>(('Итоговая табл.1чел(все услуги-к'!$D555+('Итоговая табл.1чел(все услуги-к'!$D555*'Таблица вводных'!$G$4)))-('Расчет комиссии(Нади)'!$K555+'Таблица вводных'!$E$3+'Таблица вводных'!$F$3)</f>
        <v>5.469164086690788</v>
      </c>
      <c r="E555" s="59">
        <f>('Итоговая табл.1чел(все услуги-к'!$E555+('Итоговая табл.1чел(все услуги-к'!$E555*'Таблица вводных'!$G$5))-('Расчет комиссии(Нади)'!$K555+'Таблица вводных'!$E$3+'Таблица вводных'!$F$3)</f>
        <v>-1.3150859133092121</v>
      </c>
      <c r="F555" s="59">
        <f>('Итоговая табл.1чел(все услуги-к'!$F555+('Итоговая табл.1чел(все услуги-к'!$F555*'Таблица вводных'!$G$6))-('Расчет комиссии(Нади)'!$K555+'Таблица вводных'!$E$3+'Таблица вводных'!$F$3)</f>
        <v>21.529164086690791</v>
      </c>
      <c r="G555" s="59">
        <f>('Итоговая табл.1чел(все услуги-к'!$G555+('Итоговая табл.1чел(все услуги-к'!$G555*'Таблица вводных'!$G$7))-('Расчет комиссии(Нади)'!$K555+'Таблица вводных'!$E$3+'Таблица вводных'!$F$3)</f>
        <v>-2.2308359133092122</v>
      </c>
      <c r="H555" s="59">
        <f>'Итоговая табл.1чел(все услуги-к'!$H555-('Расчет комиссии(Нади)'!$K555+'Таблица вводных'!$E$3+'Таблица вводных'!$F$3)</f>
        <v>-2.2308359133092122</v>
      </c>
      <c r="I555" s="59">
        <f>('Итоговая табл.1чел(все услуги-к'!$I555+('Итоговая табл.1чел(все услуги-к'!$I555*'Таблица вводных'!$G$9))-('Расчет комиссии(Нади)'!$K555+'Таблица вводных'!$E$3+'Таблица вводных'!$F$3)</f>
        <v>-2.2308359133092122</v>
      </c>
      <c r="J555" s="13" t="s">
        <v>194</v>
      </c>
    </row>
    <row r="556" spans="1:10" ht="15.75" customHeight="1">
      <c r="A556" s="140"/>
      <c r="B556" s="5"/>
      <c r="C556" s="15"/>
      <c r="D556" s="59">
        <f>(('Итоговая табл.1чел(все услуги-к'!$D556+('Итоговая табл.1чел(все услуги-к'!$D556*'Таблица вводных'!$G$4)))-('Расчет комиссии(Нади)'!$K556+'Таблица вводных'!$E$3+'Таблица вводных'!$F$3)</f>
        <v>5.469164086690788</v>
      </c>
      <c r="E556" s="59">
        <f>('Итоговая табл.1чел(все услуги-к'!$E556+('Итоговая табл.1чел(все услуги-к'!$E556*'Таблица вводных'!$G$5))-('Расчет комиссии(Нади)'!$K556+'Таблица вводных'!$E$3+'Таблица вводных'!$F$3)</f>
        <v>-1.3150859133092121</v>
      </c>
      <c r="F556" s="59">
        <f>('Итоговая табл.1чел(все услуги-к'!$F556+('Итоговая табл.1чел(все услуги-к'!$F556*'Таблица вводных'!$G$6))-('Расчет комиссии(Нади)'!$K556+'Таблица вводных'!$E$3+'Таблица вводных'!$F$3)</f>
        <v>21.529164086690791</v>
      </c>
      <c r="G556" s="59">
        <f>('Итоговая табл.1чел(все услуги-к'!$G556+('Итоговая табл.1чел(все услуги-к'!$G556*'Таблица вводных'!$G$7))-('Расчет комиссии(Нади)'!$K556+'Таблица вводных'!$E$3+'Таблица вводных'!$F$3)</f>
        <v>-2.2308359133092122</v>
      </c>
      <c r="H556" s="59">
        <f>'Итоговая табл.1чел(все услуги-к'!$H556-('Расчет комиссии(Нади)'!$K556+'Таблица вводных'!$E$3+'Таблица вводных'!$F$3)</f>
        <v>-2.2308359133092122</v>
      </c>
      <c r="I556" s="59">
        <f>('Итоговая табл.1чел(все услуги-к'!$I556+('Итоговая табл.1чел(все услуги-к'!$I556*'Таблица вводных'!$G$9))-('Расчет комиссии(Нади)'!$K556+'Таблица вводных'!$E$3+'Таблица вводных'!$F$3)</f>
        <v>-2.2308359133092122</v>
      </c>
      <c r="J556" s="13" t="s">
        <v>194</v>
      </c>
    </row>
    <row r="557" spans="1:10" ht="15.75" customHeight="1">
      <c r="A557" s="140"/>
      <c r="B557" s="5"/>
      <c r="C557" s="6"/>
      <c r="D557" s="59">
        <f>(('Итоговая табл.1чел(все услуги-к'!$D557+('Итоговая табл.1чел(все услуги-к'!$D557*'Таблица вводных'!$G$4)))-('Расчет комиссии(Нади)'!$K557+'Таблица вводных'!$E$3+'Таблица вводных'!$F$3)</f>
        <v>5.469164086690788</v>
      </c>
      <c r="E557" s="59">
        <f>('Итоговая табл.1чел(все услуги-к'!$E557+('Итоговая табл.1чел(все услуги-к'!$E557*'Таблица вводных'!$G$5))-('Расчет комиссии(Нади)'!$K557+'Таблица вводных'!$E$3+'Таблица вводных'!$F$3)</f>
        <v>-1.3150859133092121</v>
      </c>
      <c r="F557" s="59">
        <f>('Итоговая табл.1чел(все услуги-к'!$F557+('Итоговая табл.1чел(все услуги-к'!$F557*'Таблица вводных'!$G$6))-('Расчет комиссии(Нади)'!$K557+'Таблица вводных'!$E$3+'Таблица вводных'!$F$3)</f>
        <v>21.529164086690791</v>
      </c>
      <c r="G557" s="59">
        <f>('Итоговая табл.1чел(все услуги-к'!$G557+('Итоговая табл.1чел(все услуги-к'!$G557*'Таблица вводных'!$G$7))-('Расчет комиссии(Нади)'!$K557+'Таблица вводных'!$E$3+'Таблица вводных'!$F$3)</f>
        <v>-2.2308359133092122</v>
      </c>
      <c r="H557" s="59">
        <f>'Итоговая табл.1чел(все услуги-к'!$H557-('Расчет комиссии(Нади)'!$K557+'Таблица вводных'!$E$3+'Таблица вводных'!$F$3)</f>
        <v>-2.2308359133092122</v>
      </c>
      <c r="I557" s="59">
        <f>('Итоговая табл.1чел(все услуги-к'!$I557+('Итоговая табл.1чел(все услуги-к'!$I557*'Таблица вводных'!$G$9))-('Расчет комиссии(Нади)'!$K557+'Таблица вводных'!$E$3+'Таблица вводных'!$F$3)</f>
        <v>-2.2308359133092122</v>
      </c>
      <c r="J557" s="13" t="s">
        <v>194</v>
      </c>
    </row>
    <row r="558" spans="1:10" ht="15.75" customHeight="1">
      <c r="A558" s="140"/>
      <c r="B558" s="5"/>
      <c r="C558" s="15"/>
      <c r="D558" s="59">
        <f>(('Итоговая табл.1чел(все услуги-к'!$D558+('Итоговая табл.1чел(все услуги-к'!$D558*'Таблица вводных'!$G$4)))-('Расчет комиссии(Нади)'!$K558+'Таблица вводных'!$E$3+'Таблица вводных'!$F$3)</f>
        <v>5.469164086690788</v>
      </c>
      <c r="E558" s="59">
        <f>('Итоговая табл.1чел(все услуги-к'!$E558+('Итоговая табл.1чел(все услуги-к'!$E558*'Таблица вводных'!$G$5))-('Расчет комиссии(Нади)'!$K558+'Таблица вводных'!$E$3+'Таблица вводных'!$F$3)</f>
        <v>-1.3150859133092121</v>
      </c>
      <c r="F558" s="59">
        <f>('Итоговая табл.1чел(все услуги-к'!$F558+('Итоговая табл.1чел(все услуги-к'!$F558*'Таблица вводных'!$G$6))-('Расчет комиссии(Нади)'!$K558+'Таблица вводных'!$E$3+'Таблица вводных'!$F$3)</f>
        <v>21.529164086690791</v>
      </c>
      <c r="G558" s="59">
        <f>('Итоговая табл.1чел(все услуги-к'!$G558+('Итоговая табл.1чел(все услуги-к'!$G558*'Таблица вводных'!$G$7))-('Расчет комиссии(Нади)'!$K558+'Таблица вводных'!$E$3+'Таблица вводных'!$F$3)</f>
        <v>-2.2308359133092122</v>
      </c>
      <c r="H558" s="59">
        <f>'Итоговая табл.1чел(все услуги-к'!$H558-('Расчет комиссии(Нади)'!$K558+'Таблица вводных'!$E$3+'Таблица вводных'!$F$3)</f>
        <v>-2.2308359133092122</v>
      </c>
      <c r="I558" s="59">
        <f>('Итоговая табл.1чел(все услуги-к'!$I558+('Итоговая табл.1чел(все услуги-к'!$I558*'Таблица вводных'!$G$9))-('Расчет комиссии(Нади)'!$K558+'Таблица вводных'!$E$3+'Таблица вводных'!$F$3)</f>
        <v>-2.2308359133092122</v>
      </c>
      <c r="J558" s="13" t="s">
        <v>194</v>
      </c>
    </row>
    <row r="559" spans="1:10" ht="15.75" customHeight="1">
      <c r="A559" s="141"/>
      <c r="B559" s="18"/>
      <c r="C559" s="19"/>
      <c r="D559" s="59">
        <f>(('Итоговая табл.1чел(все услуги-к'!$D559+('Итоговая табл.1чел(все услуги-к'!$D559*'Таблица вводных'!$G$4)))-('Расчет комиссии(Нади)'!$K559+'Таблица вводных'!$E$3+'Таблица вводных'!$F$3)</f>
        <v>5.469164086690788</v>
      </c>
      <c r="E559" s="59">
        <f>('Итоговая табл.1чел(все услуги-к'!$E559+('Итоговая табл.1чел(все услуги-к'!$E559*'Таблица вводных'!$G$5))-('Расчет комиссии(Нади)'!$K559+'Таблица вводных'!$E$3+'Таблица вводных'!$F$3)</f>
        <v>-1.3150859133092121</v>
      </c>
      <c r="F559" s="59">
        <f>('Итоговая табл.1чел(все услуги-к'!$F559+('Итоговая табл.1чел(все услуги-к'!$F559*'Таблица вводных'!$G$6))-('Расчет комиссии(Нади)'!$K559+'Таблица вводных'!$E$3+'Таблица вводных'!$F$3)</f>
        <v>21.529164086690791</v>
      </c>
      <c r="G559" s="59">
        <f>('Итоговая табл.1чел(все услуги-к'!$G559+('Итоговая табл.1чел(все услуги-к'!$G559*'Таблица вводных'!$G$7))-('Расчет комиссии(Нади)'!$K559+'Таблица вводных'!$E$3+'Таблица вводных'!$F$3)</f>
        <v>-2.2308359133092122</v>
      </c>
      <c r="H559" s="59">
        <f>'Итоговая табл.1чел(все услуги-к'!$H559-('Расчет комиссии(Нади)'!$K559+'Таблица вводных'!$E$3+'Таблица вводных'!$F$3)</f>
        <v>-2.2308359133092122</v>
      </c>
      <c r="I559" s="59">
        <f>('Итоговая табл.1чел(все услуги-к'!$I559+('Итоговая табл.1чел(все услуги-к'!$I559*'Таблица вводных'!$G$9))-('Расчет комиссии(Нади)'!$K559+'Таблица вводных'!$E$3+'Таблица вводных'!$F$3)</f>
        <v>-2.2308359133092122</v>
      </c>
      <c r="J559" s="22" t="s">
        <v>194</v>
      </c>
    </row>
    <row r="560" spans="1:10" ht="15.75" customHeight="1">
      <c r="A560" s="143" t="s">
        <v>196</v>
      </c>
      <c r="B560" s="5">
        <v>45402</v>
      </c>
      <c r="C560" s="97"/>
      <c r="D560" s="59">
        <f>(('Итоговая табл.1чел(все услуги-к'!$D560+('Итоговая табл.1чел(все услуги-к'!$D560*'Таблица вводных'!$G$4)))-('Расчет комиссии(Нади)'!$K560+'Таблица вводных'!$E$3+'Таблица вводных'!$F$3)</f>
        <v>5.469164086690788</v>
      </c>
      <c r="E560" s="59">
        <f>('Итоговая табл.1чел(все услуги-к'!$E560+('Итоговая табл.1чел(все услуги-к'!$E560*'Таблица вводных'!$G$5))-('Расчет комиссии(Нади)'!$K560+'Таблица вводных'!$E$3+'Таблица вводных'!$F$3)</f>
        <v>-1.3150859133092121</v>
      </c>
      <c r="F560" s="59">
        <f>('Итоговая табл.1чел(все услуги-к'!$F560+('Итоговая табл.1чел(все услуги-к'!$F560*'Таблица вводных'!$G$6))-('Расчет комиссии(Нади)'!$K560+'Таблица вводных'!$E$3+'Таблица вводных'!$F$3)</f>
        <v>21.529164086690791</v>
      </c>
      <c r="G560" s="59">
        <f>('Итоговая табл.1чел(все услуги-к'!$G560+('Итоговая табл.1чел(все услуги-к'!$G560*'Таблица вводных'!$G$7))-('Расчет комиссии(Нади)'!$K560+'Таблица вводных'!$E$3+'Таблица вводных'!$F$3)</f>
        <v>-2.2308359133092122</v>
      </c>
      <c r="H560" s="59">
        <f>'Итоговая табл.1чел(все услуги-к'!$H560-('Расчет комиссии(Нади)'!$K560+'Таблица вводных'!$E$3+'Таблица вводных'!$F$3)</f>
        <v>-2.2308359133092122</v>
      </c>
      <c r="I560" s="59">
        <f>('Итоговая табл.1чел(все услуги-к'!$I560+('Итоговая табл.1чел(все услуги-к'!$I560*'Таблица вводных'!$G$9))-('Расчет комиссии(Нади)'!$K560+'Таблица вводных'!$E$3+'Таблица вводных'!$F$3)</f>
        <v>-2.2308359133092122</v>
      </c>
      <c r="J560" s="10" t="s">
        <v>165</v>
      </c>
    </row>
    <row r="561" spans="1:10" ht="15.75" customHeight="1">
      <c r="A561" s="140"/>
      <c r="B561" s="5">
        <v>45405</v>
      </c>
      <c r="C561" s="6"/>
      <c r="D561" s="59">
        <f>(('Итоговая табл.1чел(все услуги-к'!$D561+('Итоговая табл.1чел(все услуги-к'!$D561*'Таблица вводных'!$G$4)))-('Расчет комиссии(Нади)'!$K561+'Таблица вводных'!$E$3+'Таблица вводных'!$F$3)</f>
        <v>5.469164086690788</v>
      </c>
      <c r="E561" s="59">
        <f>('Итоговая табл.1чел(все услуги-к'!$E561+('Итоговая табл.1чел(все услуги-к'!$E561*'Таблица вводных'!$G$5))-('Расчет комиссии(Нади)'!$K561+'Таблица вводных'!$E$3+'Таблица вводных'!$F$3)</f>
        <v>-1.3150859133092121</v>
      </c>
      <c r="F561" s="59">
        <f>('Итоговая табл.1чел(все услуги-к'!$F561+('Итоговая табл.1чел(все услуги-к'!$F561*'Таблица вводных'!$G$6))-('Расчет комиссии(Нади)'!$K561+'Таблица вводных'!$E$3+'Таблица вводных'!$F$3)</f>
        <v>21.529164086690791</v>
      </c>
      <c r="G561" s="59">
        <f>('Итоговая табл.1чел(все услуги-к'!$G561+('Итоговая табл.1чел(все услуги-к'!$G561*'Таблица вводных'!$G$7))-('Расчет комиссии(Нади)'!$K561+'Таблица вводных'!$E$3+'Таблица вводных'!$F$3)</f>
        <v>-2.2308359133092122</v>
      </c>
      <c r="H561" s="59">
        <f>'Итоговая табл.1чел(все услуги-к'!$H561-('Расчет комиссии(Нади)'!$K561+'Таблица вводных'!$E$3+'Таблица вводных'!$F$3)</f>
        <v>-2.2308359133092122</v>
      </c>
      <c r="I561" s="59">
        <f>('Итоговая табл.1чел(все услуги-к'!$I561+('Итоговая табл.1чел(все услуги-к'!$I561*'Таблица вводных'!$G$9))-('Расчет комиссии(Нади)'!$K561+'Таблица вводных'!$E$3+'Таблица вводных'!$F$3)</f>
        <v>-2.2308359133092122</v>
      </c>
      <c r="J561" s="13" t="s">
        <v>165</v>
      </c>
    </row>
    <row r="562" spans="1:10" ht="15.75" customHeight="1">
      <c r="A562" s="140"/>
      <c r="B562" s="5">
        <v>45409</v>
      </c>
      <c r="C562" s="15"/>
      <c r="D562" s="59">
        <f>(('Итоговая табл.1чел(все услуги-к'!$D562+('Итоговая табл.1чел(все услуги-к'!$D562*'Таблица вводных'!$G$4)))-('Расчет комиссии(Нади)'!$K562+'Таблица вводных'!$E$3+'Таблица вводных'!$F$3)</f>
        <v>5.469164086690788</v>
      </c>
      <c r="E562" s="59">
        <f>('Итоговая табл.1чел(все услуги-к'!$E562+('Итоговая табл.1чел(все услуги-к'!$E562*'Таблица вводных'!$G$5))-('Расчет комиссии(Нади)'!$K562+'Таблица вводных'!$E$3+'Таблица вводных'!$F$3)</f>
        <v>-1.3150859133092121</v>
      </c>
      <c r="F562" s="59">
        <f>('Итоговая табл.1чел(все услуги-к'!$F562+('Итоговая табл.1чел(все услуги-к'!$F562*'Таблица вводных'!$G$6))-('Расчет комиссии(Нади)'!$K562+'Таблица вводных'!$E$3+'Таблица вводных'!$F$3)</f>
        <v>21.529164086690791</v>
      </c>
      <c r="G562" s="59">
        <f>('Итоговая табл.1чел(все услуги-к'!$G562+('Итоговая табл.1чел(все услуги-к'!$G562*'Таблица вводных'!$G$7))-('Расчет комиссии(Нади)'!$K562+'Таблица вводных'!$E$3+'Таблица вводных'!$F$3)</f>
        <v>-2.2308359133092122</v>
      </c>
      <c r="H562" s="59">
        <f>'Итоговая табл.1чел(все услуги-к'!$H562-('Расчет комиссии(Нади)'!$K562+'Таблица вводных'!$E$3+'Таблица вводных'!$F$3)</f>
        <v>-2.2308359133092122</v>
      </c>
      <c r="I562" s="59">
        <f>('Итоговая табл.1чел(все услуги-к'!$I562+('Итоговая табл.1чел(все услуги-к'!$I562*'Таблица вводных'!$G$9))-('Расчет комиссии(Нади)'!$K562+'Таблица вводных'!$E$3+'Таблица вводных'!$F$3)</f>
        <v>-2.2308359133092122</v>
      </c>
      <c r="J562" s="13" t="s">
        <v>165</v>
      </c>
    </row>
    <row r="563" spans="1:10" ht="15.75" customHeight="1">
      <c r="A563" s="140"/>
      <c r="B563" s="5">
        <v>45412</v>
      </c>
      <c r="C563" s="6"/>
      <c r="D563" s="59">
        <f>(('Итоговая табл.1чел(все услуги-к'!$D563+('Итоговая табл.1чел(все услуги-к'!$D563*'Таблица вводных'!$G$4)))-('Расчет комиссии(Нади)'!$K563+'Таблица вводных'!$E$3+'Таблица вводных'!$F$3)</f>
        <v>5.469164086690788</v>
      </c>
      <c r="E563" s="59">
        <f>('Итоговая табл.1чел(все услуги-к'!$E563+('Итоговая табл.1чел(все услуги-к'!$E563*'Таблица вводных'!$G$5))-('Расчет комиссии(Нади)'!$K563+'Таблица вводных'!$E$3+'Таблица вводных'!$F$3)</f>
        <v>-1.3150859133092121</v>
      </c>
      <c r="F563" s="59">
        <f>('Итоговая табл.1чел(все услуги-к'!$F563+('Итоговая табл.1чел(все услуги-к'!$F563*'Таблица вводных'!$G$6))-('Расчет комиссии(Нади)'!$K563+'Таблица вводных'!$E$3+'Таблица вводных'!$F$3)</f>
        <v>21.529164086690791</v>
      </c>
      <c r="G563" s="59">
        <f>('Итоговая табл.1чел(все услуги-к'!$G563+('Итоговая табл.1чел(все услуги-к'!$G563*'Таблица вводных'!$G$7))-('Расчет комиссии(Нади)'!$K563+'Таблица вводных'!$E$3+'Таблица вводных'!$F$3)</f>
        <v>-2.2308359133092122</v>
      </c>
      <c r="H563" s="59">
        <f>'Итоговая табл.1чел(все услуги-к'!$H563-('Расчет комиссии(Нади)'!$K563+'Таблица вводных'!$E$3+'Таблица вводных'!$F$3)</f>
        <v>-2.2308359133092122</v>
      </c>
      <c r="I563" s="59">
        <f>('Итоговая табл.1чел(все услуги-к'!$I563+('Итоговая табл.1чел(все услуги-к'!$I563*'Таблица вводных'!$G$9))-('Расчет комиссии(Нади)'!$K563+'Таблица вводных'!$E$3+'Таблица вводных'!$F$3)</f>
        <v>-2.2308359133092122</v>
      </c>
      <c r="J563" s="13" t="s">
        <v>165</v>
      </c>
    </row>
    <row r="564" spans="1:10" ht="15.75" customHeight="1">
      <c r="A564" s="140"/>
      <c r="B564" s="5">
        <v>45416</v>
      </c>
      <c r="C564" s="15"/>
      <c r="D564" s="59">
        <f>(('Итоговая табл.1чел(все услуги-к'!$D564+('Итоговая табл.1чел(все услуги-к'!$D564*'Таблица вводных'!$G$4)))-('Расчет комиссии(Нади)'!$K564+'Таблица вводных'!$E$3+'Таблица вводных'!$F$3)</f>
        <v>5.4691640866907916</v>
      </c>
      <c r="E564" s="59">
        <f>('Итоговая табл.1чел(все услуги-к'!$E564+('Итоговая табл.1чел(все услуги-к'!$E564*'Таблица вводных'!$G$5))-('Расчет комиссии(Нади)'!$K564+'Таблица вводных'!$E$3+'Таблица вводных'!$F$3)</f>
        <v>-1.3150859133092085</v>
      </c>
      <c r="F564" s="59">
        <f>('Итоговая табл.1чел(все услуги-к'!$F564+('Итоговая табл.1чел(все услуги-к'!$F564*'Таблица вводных'!$G$6))-('Расчет комиссии(Нади)'!$K564+'Таблица вводных'!$E$3+'Таблица вводных'!$F$3)</f>
        <v>21.529164086690791</v>
      </c>
      <c r="G564" s="59">
        <f>('Итоговая табл.1чел(все услуги-к'!$G564+('Итоговая табл.1чел(все услуги-к'!$G564*'Таблица вводных'!$G$7))-('Расчет комиссии(Нади)'!$K564+'Таблица вводных'!$E$3+'Таблица вводных'!$F$3)</f>
        <v>-2.2308359133092086</v>
      </c>
      <c r="H564" s="59">
        <f>'Итоговая табл.1чел(все услуги-к'!$H564-('Расчет комиссии(Нади)'!$K564+'Таблица вводных'!$E$3+'Таблица вводных'!$F$3)</f>
        <v>-2.2308359133092086</v>
      </c>
      <c r="I564" s="59">
        <f>('Итоговая табл.1чел(все услуги-к'!$I564+('Итоговая табл.1чел(все услуги-к'!$I564*'Таблица вводных'!$G$9))-('Расчет комиссии(Нади)'!$K564+'Таблица вводных'!$E$3+'Таблица вводных'!$F$3)</f>
        <v>-2.2308359133092086</v>
      </c>
      <c r="J564" s="13" t="s">
        <v>165</v>
      </c>
    </row>
    <row r="565" spans="1:10" ht="15.75" customHeight="1">
      <c r="A565" s="140"/>
      <c r="B565" s="5">
        <v>45419</v>
      </c>
      <c r="C565" s="15"/>
      <c r="D565" s="59">
        <f>(('Итоговая табл.1чел(все услуги-к'!$D565+('Итоговая табл.1чел(все услуги-к'!$D565*'Таблица вводных'!$G$4)))-('Расчет комиссии(Нади)'!$K565+'Таблица вводных'!$E$3+'Таблица вводных'!$F$3)</f>
        <v>5.4691640866907916</v>
      </c>
      <c r="E565" s="59">
        <f>('Итоговая табл.1чел(все услуги-к'!$E565+('Итоговая табл.1чел(все услуги-к'!$E565*'Таблица вводных'!$G$5))-('Расчет комиссии(Нади)'!$K565+'Таблица вводных'!$E$3+'Таблица вводных'!$F$3)</f>
        <v>-1.3150859133092085</v>
      </c>
      <c r="F565" s="59">
        <f>('Итоговая табл.1чел(все услуги-к'!$F565+('Итоговая табл.1чел(все услуги-к'!$F565*'Таблица вводных'!$G$6))-('Расчет комиссии(Нади)'!$K565+'Таблица вводных'!$E$3+'Таблица вводных'!$F$3)</f>
        <v>21.529164086690791</v>
      </c>
      <c r="G565" s="59">
        <f>('Итоговая табл.1чел(все услуги-к'!$G565+('Итоговая табл.1чел(все услуги-к'!$G565*'Таблица вводных'!$G$7))-('Расчет комиссии(Нади)'!$K565+'Таблица вводных'!$E$3+'Таблица вводных'!$F$3)</f>
        <v>-2.2308359133092086</v>
      </c>
      <c r="H565" s="59">
        <f>'Итоговая табл.1чел(все услуги-к'!$H565-('Расчет комиссии(Нади)'!$K565+'Таблица вводных'!$E$3+'Таблица вводных'!$F$3)</f>
        <v>-2.2308359133092086</v>
      </c>
      <c r="I565" s="59">
        <f>('Итоговая табл.1чел(все услуги-к'!$I565+('Итоговая табл.1чел(все услуги-к'!$I565*'Таблица вводных'!$G$9))-('Расчет комиссии(Нади)'!$K565+'Таблица вводных'!$E$3+'Таблица вводных'!$F$3)</f>
        <v>-2.2308359133092086</v>
      </c>
      <c r="J565" s="13" t="s">
        <v>165</v>
      </c>
    </row>
    <row r="566" spans="1:10" ht="15.75" customHeight="1">
      <c r="A566" s="140"/>
      <c r="B566" s="5">
        <v>45423</v>
      </c>
      <c r="C566" s="15"/>
      <c r="D566" s="59">
        <f>(('Итоговая табл.1чел(все услуги-к'!$D566+('Итоговая табл.1чел(все услуги-к'!$D566*'Таблица вводных'!$G$4)))-('Расчет комиссии(Нади)'!$K566+'Таблица вводных'!$E$3+'Таблица вводных'!$F$3)</f>
        <v>5.4691640866907916</v>
      </c>
      <c r="E566" s="59">
        <f>('Итоговая табл.1чел(все услуги-к'!$E566+('Итоговая табл.1чел(все услуги-к'!$E566*'Таблица вводных'!$G$5))-('Расчет комиссии(Нади)'!$K566+'Таблица вводных'!$E$3+'Таблица вводных'!$F$3)</f>
        <v>-1.3150859133092085</v>
      </c>
      <c r="F566" s="59">
        <f>('Итоговая табл.1чел(все услуги-к'!$F566+('Итоговая табл.1чел(все услуги-к'!$F566*'Таблица вводных'!$G$6))-('Расчет комиссии(Нади)'!$K566+'Таблица вводных'!$E$3+'Таблица вводных'!$F$3)</f>
        <v>21.529164086690791</v>
      </c>
      <c r="G566" s="59">
        <f>('Итоговая табл.1чел(все услуги-к'!$G566+('Итоговая табл.1чел(все услуги-к'!$G566*'Таблица вводных'!$G$7))-('Расчет комиссии(Нади)'!$K566+'Таблица вводных'!$E$3+'Таблица вводных'!$F$3)</f>
        <v>-2.2308359133092086</v>
      </c>
      <c r="H566" s="59">
        <f>'Итоговая табл.1чел(все услуги-к'!$H566-('Расчет комиссии(Нади)'!$K566+'Таблица вводных'!$E$3+'Таблица вводных'!$F$3)</f>
        <v>-2.2308359133092086</v>
      </c>
      <c r="I566" s="59">
        <f>('Итоговая табл.1чел(все услуги-к'!$I566+('Итоговая табл.1чел(все услуги-к'!$I566*'Таблица вводных'!$G$9))-('Расчет комиссии(Нади)'!$K566+'Таблица вводных'!$E$3+'Таблица вводных'!$F$3)</f>
        <v>-2.2308359133092086</v>
      </c>
      <c r="J566" s="13" t="s">
        <v>165</v>
      </c>
    </row>
    <row r="567" spans="1:10" ht="15.75" customHeight="1">
      <c r="A567" s="140"/>
      <c r="B567" s="5">
        <v>45426</v>
      </c>
      <c r="C567" s="6"/>
      <c r="D567" s="59">
        <f>(('Итоговая табл.1чел(все услуги-к'!$D567+('Итоговая табл.1чел(все услуги-к'!$D567*'Таблица вводных'!$G$4)))-('Расчет комиссии(Нади)'!$K567+'Таблица вводных'!$E$3+'Таблица вводных'!$F$3)</f>
        <v>5.4691640866907916</v>
      </c>
      <c r="E567" s="59">
        <f>('Итоговая табл.1чел(все услуги-к'!$E567+('Итоговая табл.1чел(все услуги-к'!$E567*'Таблица вводных'!$G$5))-('Расчет комиссии(Нади)'!$K567+'Таблица вводных'!$E$3+'Таблица вводных'!$F$3)</f>
        <v>-1.3150859133092085</v>
      </c>
      <c r="F567" s="59">
        <f>('Итоговая табл.1чел(все услуги-к'!$F567+('Итоговая табл.1чел(все услуги-к'!$F567*'Таблица вводных'!$G$6))-('Расчет комиссии(Нади)'!$K567+'Таблица вводных'!$E$3+'Таблица вводных'!$F$3)</f>
        <v>21.529164086690791</v>
      </c>
      <c r="G567" s="59">
        <f>('Итоговая табл.1чел(все услуги-к'!$G567+('Итоговая табл.1чел(все услуги-к'!$G567*'Таблица вводных'!$G$7))-('Расчет комиссии(Нади)'!$K567+'Таблица вводных'!$E$3+'Таблица вводных'!$F$3)</f>
        <v>-2.2308359133092086</v>
      </c>
      <c r="H567" s="59">
        <f>'Итоговая табл.1чел(все услуги-к'!$H567-('Расчет комиссии(Нади)'!$K567+'Таблица вводных'!$E$3+'Таблица вводных'!$F$3)</f>
        <v>-2.2308359133092086</v>
      </c>
      <c r="I567" s="59">
        <f>('Итоговая табл.1чел(все услуги-к'!$I567+('Итоговая табл.1чел(все услуги-к'!$I567*'Таблица вводных'!$G$9))-('Расчет комиссии(Нади)'!$K567+'Таблица вводных'!$E$3+'Таблица вводных'!$F$3)</f>
        <v>-2.2308359133092086</v>
      </c>
      <c r="J567" s="13" t="s">
        <v>165</v>
      </c>
    </row>
    <row r="568" spans="1:10" ht="15.75" customHeight="1">
      <c r="A568" s="140"/>
      <c r="B568" s="5">
        <v>45430</v>
      </c>
      <c r="C568" s="15"/>
      <c r="D568" s="59">
        <f>(('Итоговая табл.1чел(все услуги-к'!$D568+('Итоговая табл.1чел(все услуги-к'!$D568*'Таблица вводных'!$G$4)))-('Расчет комиссии(Нади)'!$K568+'Таблица вводных'!$E$3+'Таблица вводных'!$F$3)</f>
        <v>5.4691640866907916</v>
      </c>
      <c r="E568" s="59">
        <f>('Итоговая табл.1чел(все услуги-к'!$E568+('Итоговая табл.1чел(все услуги-к'!$E568*'Таблица вводных'!$G$5))-('Расчет комиссии(Нади)'!$K568+'Таблица вводных'!$E$3+'Таблица вводных'!$F$3)</f>
        <v>-1.3150859133092085</v>
      </c>
      <c r="F568" s="59">
        <f>('Итоговая табл.1чел(все услуги-к'!$F568+('Итоговая табл.1чел(все услуги-к'!$F568*'Таблица вводных'!$G$6))-('Расчет комиссии(Нади)'!$K568+'Таблица вводных'!$E$3+'Таблица вводных'!$F$3)</f>
        <v>21.529164086690791</v>
      </c>
      <c r="G568" s="59">
        <f>('Итоговая табл.1чел(все услуги-к'!$G568+('Итоговая табл.1чел(все услуги-к'!$G568*'Таблица вводных'!$G$7))-('Расчет комиссии(Нади)'!$K568+'Таблица вводных'!$E$3+'Таблица вводных'!$F$3)</f>
        <v>-2.2308359133092086</v>
      </c>
      <c r="H568" s="59">
        <f>'Итоговая табл.1чел(все услуги-к'!$H568-('Расчет комиссии(Нади)'!$K568+'Таблица вводных'!$E$3+'Таблица вводных'!$F$3)</f>
        <v>-2.2308359133092086</v>
      </c>
      <c r="I568" s="59">
        <f>('Итоговая табл.1чел(все услуги-к'!$I568+('Итоговая табл.1чел(все услуги-к'!$I568*'Таблица вводных'!$G$9))-('Расчет комиссии(Нади)'!$K568+'Таблица вводных'!$E$3+'Таблица вводных'!$F$3)</f>
        <v>-2.2308359133092086</v>
      </c>
      <c r="J568" s="13" t="s">
        <v>165</v>
      </c>
    </row>
    <row r="569" spans="1:10" ht="15.75" customHeight="1">
      <c r="A569" s="140"/>
      <c r="B569" s="5">
        <v>45433</v>
      </c>
      <c r="C569" s="15"/>
      <c r="D569" s="59">
        <f>(('Итоговая табл.1чел(все услуги-к'!$D569+('Итоговая табл.1чел(все услуги-к'!$D569*'Таблица вводных'!$G$4)))-('Расчет комиссии(Нади)'!$K569+'Таблица вводных'!$E$3+'Таблица вводных'!$F$3)</f>
        <v>5.4691640866907916</v>
      </c>
      <c r="E569" s="59">
        <f>('Итоговая табл.1чел(все услуги-к'!$E569+('Итоговая табл.1чел(все услуги-к'!$E569*'Таблица вводных'!$G$5))-('Расчет комиссии(Нади)'!$K569+'Таблица вводных'!$E$3+'Таблица вводных'!$F$3)</f>
        <v>-1.3150859133092085</v>
      </c>
      <c r="F569" s="59">
        <f>('Итоговая табл.1чел(все услуги-к'!$F569+('Итоговая табл.1чел(все услуги-к'!$F569*'Таблица вводных'!$G$6))-('Расчет комиссии(Нади)'!$K569+'Таблица вводных'!$E$3+'Таблица вводных'!$F$3)</f>
        <v>21.529164086690791</v>
      </c>
      <c r="G569" s="59">
        <f>('Итоговая табл.1чел(все услуги-к'!$G569+('Итоговая табл.1чел(все услуги-к'!$G569*'Таблица вводных'!$G$7))-('Расчет комиссии(Нади)'!$K569+'Таблица вводных'!$E$3+'Таблица вводных'!$F$3)</f>
        <v>-2.2308359133092086</v>
      </c>
      <c r="H569" s="59">
        <f>'Итоговая табл.1чел(все услуги-к'!$H569-('Расчет комиссии(Нади)'!$K569+'Таблица вводных'!$E$3+'Таблица вводных'!$F$3)</f>
        <v>-2.2308359133092086</v>
      </c>
      <c r="I569" s="59">
        <f>('Итоговая табл.1чел(все услуги-к'!$I569+('Итоговая табл.1чел(все услуги-к'!$I569*'Таблица вводных'!$G$9))-('Расчет комиссии(Нади)'!$K569+'Таблица вводных'!$E$3+'Таблица вводных'!$F$3)</f>
        <v>-2.2308359133092086</v>
      </c>
      <c r="J569" s="13" t="s">
        <v>165</v>
      </c>
    </row>
    <row r="570" spans="1:10" ht="15.75" customHeight="1">
      <c r="A570" s="140"/>
      <c r="B570" s="5">
        <v>45437</v>
      </c>
      <c r="C570" s="6"/>
      <c r="D570" s="59">
        <f>(('Итоговая табл.1чел(все услуги-к'!$D570+('Итоговая табл.1чел(все услуги-к'!$D570*'Таблица вводных'!$G$4)))-('Расчет комиссии(Нади)'!$K570+'Таблица вводных'!$E$3+'Таблица вводных'!$F$3)</f>
        <v>5.4691640866907916</v>
      </c>
      <c r="E570" s="59">
        <f>('Итоговая табл.1чел(все услуги-к'!$E570+('Итоговая табл.1чел(все услуги-к'!$E570*'Таблица вводных'!$G$5))-('Расчет комиссии(Нади)'!$K570+'Таблица вводных'!$E$3+'Таблица вводных'!$F$3)</f>
        <v>-1.3150859133092085</v>
      </c>
      <c r="F570" s="59">
        <f>('Итоговая табл.1чел(все услуги-к'!$F570+('Итоговая табл.1чел(все услуги-к'!$F570*'Таблица вводных'!$G$6))-('Расчет комиссии(Нади)'!$K570+'Таблица вводных'!$E$3+'Таблица вводных'!$F$3)</f>
        <v>21.529164086690791</v>
      </c>
      <c r="G570" s="59">
        <f>('Итоговая табл.1чел(все услуги-к'!$G570+('Итоговая табл.1чел(все услуги-к'!$G570*'Таблица вводных'!$G$7))-('Расчет комиссии(Нади)'!$K570+'Таблица вводных'!$E$3+'Таблица вводных'!$F$3)</f>
        <v>-2.2308359133092086</v>
      </c>
      <c r="H570" s="59">
        <f>'Итоговая табл.1чел(все услуги-к'!$H570-('Расчет комиссии(Нади)'!$K570+'Таблица вводных'!$E$3+'Таблица вводных'!$F$3)</f>
        <v>-2.2308359133092086</v>
      </c>
      <c r="I570" s="59">
        <f>('Итоговая табл.1чел(все услуги-к'!$I570+('Итоговая табл.1чел(все услуги-к'!$I570*'Таблица вводных'!$G$9))-('Расчет комиссии(Нади)'!$K570+'Таблица вводных'!$E$3+'Таблица вводных'!$F$3)</f>
        <v>-2.2308359133092086</v>
      </c>
      <c r="J570" s="13" t="s">
        <v>165</v>
      </c>
    </row>
    <row r="571" spans="1:10" ht="15.75" customHeight="1">
      <c r="A571" s="140"/>
      <c r="B571" s="5">
        <v>45440</v>
      </c>
      <c r="C571" s="15"/>
      <c r="D571" s="59">
        <f>(('Итоговая табл.1чел(все услуги-к'!$D571+('Итоговая табл.1чел(все услуги-к'!$D571*'Таблица вводных'!$G$4)))-('Расчет комиссии(Нади)'!$K571+'Таблица вводных'!$E$3+'Таблица вводных'!$F$3)</f>
        <v>5.4691640866907916</v>
      </c>
      <c r="E571" s="59">
        <f>('Итоговая табл.1чел(все услуги-к'!$E571+('Итоговая табл.1чел(все услуги-к'!$E571*'Таблица вводных'!$G$5))-('Расчет комиссии(Нади)'!$K571+'Таблица вводных'!$E$3+'Таблица вводных'!$F$3)</f>
        <v>-1.3150859133092085</v>
      </c>
      <c r="F571" s="59">
        <f>('Итоговая табл.1чел(все услуги-к'!$F571+('Итоговая табл.1чел(все услуги-к'!$F571*'Таблица вводных'!$G$6))-('Расчет комиссии(Нади)'!$K571+'Таблица вводных'!$E$3+'Таблица вводных'!$F$3)</f>
        <v>21.529164086690791</v>
      </c>
      <c r="G571" s="59">
        <f>('Итоговая табл.1чел(все услуги-к'!$G571+('Итоговая табл.1чел(все услуги-к'!$G571*'Таблица вводных'!$G$7))-('Расчет комиссии(Нади)'!$K571+'Таблица вводных'!$E$3+'Таблица вводных'!$F$3)</f>
        <v>-2.2308359133092086</v>
      </c>
      <c r="H571" s="59">
        <f>'Итоговая табл.1чел(все услуги-к'!$H571-('Расчет комиссии(Нади)'!$K571+'Таблица вводных'!$E$3+'Таблица вводных'!$F$3)</f>
        <v>-2.2308359133092086</v>
      </c>
      <c r="I571" s="59">
        <f>('Итоговая табл.1чел(все услуги-к'!$I571+('Итоговая табл.1чел(все услуги-к'!$I571*'Таблица вводных'!$G$9))-('Расчет комиссии(Нади)'!$K571+'Таблица вводных'!$E$3+'Таблица вводных'!$F$3)</f>
        <v>-2.2308359133092086</v>
      </c>
      <c r="J571" s="13" t="s">
        <v>165</v>
      </c>
    </row>
    <row r="572" spans="1:10" ht="15.75" customHeight="1">
      <c r="A572" s="140"/>
      <c r="B572" s="5"/>
      <c r="C572" s="6"/>
      <c r="D572" s="59">
        <f>(('Итоговая табл.1чел(все услуги-к'!$D572+('Итоговая табл.1чел(все услуги-к'!$D572*'Таблица вводных'!$G$4)))-('Расчет комиссии(Нади)'!$K572+'Таблица вводных'!$E$3+'Таблица вводных'!$F$3)</f>
        <v>5.4691640866907916</v>
      </c>
      <c r="E572" s="59">
        <f>('Итоговая табл.1чел(все услуги-к'!$E572+('Итоговая табл.1чел(все услуги-к'!$E572*'Таблица вводных'!$G$5))-('Расчет комиссии(Нади)'!$K572+'Таблица вводных'!$E$3+'Таблица вводных'!$F$3)</f>
        <v>-1.3150859133092085</v>
      </c>
      <c r="F572" s="59">
        <f>('Итоговая табл.1чел(все услуги-к'!$F572+('Итоговая табл.1чел(все услуги-к'!$F572*'Таблица вводных'!$G$6))-('Расчет комиссии(Нади)'!$K572+'Таблица вводных'!$E$3+'Таблица вводных'!$F$3)</f>
        <v>21.529164086690791</v>
      </c>
      <c r="G572" s="59">
        <f>('Итоговая табл.1чел(все услуги-к'!$G572+('Итоговая табл.1чел(все услуги-к'!$G572*'Таблица вводных'!$G$7))-('Расчет комиссии(Нади)'!$K572+'Таблица вводных'!$E$3+'Таблица вводных'!$F$3)</f>
        <v>-2.2308359133092086</v>
      </c>
      <c r="H572" s="59">
        <f>'Итоговая табл.1чел(все услуги-к'!$H572-('Расчет комиссии(Нади)'!$K572+'Таблица вводных'!$E$3+'Таблица вводных'!$F$3)</f>
        <v>-2.2308359133092086</v>
      </c>
      <c r="I572" s="59">
        <f>('Итоговая табл.1чел(все услуги-к'!$I572+('Итоговая табл.1чел(все услуги-к'!$I572*'Таблица вводных'!$G$9))-('Расчет комиссии(Нади)'!$K572+'Таблица вводных'!$E$3+'Таблица вводных'!$F$3)</f>
        <v>-2.2308359133092086</v>
      </c>
      <c r="J572" s="13" t="s">
        <v>165</v>
      </c>
    </row>
    <row r="573" spans="1:10" ht="15.75" customHeight="1">
      <c r="A573" s="140"/>
      <c r="B573" s="5"/>
      <c r="C573" s="6"/>
      <c r="D573" s="59">
        <f>(('Итоговая табл.1чел(все услуги-к'!$D573+('Итоговая табл.1чел(все услуги-к'!$D573*'Таблица вводных'!$G$4)))-('Расчет комиссии(Нади)'!$K573+'Таблица вводных'!$E$3+'Таблица вводных'!$F$3)</f>
        <v>5.4691640866907916</v>
      </c>
      <c r="E573" s="59">
        <f>('Итоговая табл.1чел(все услуги-к'!$E573+('Итоговая табл.1чел(все услуги-к'!$E573*'Таблица вводных'!$G$5))-('Расчет комиссии(Нади)'!$K573+'Таблица вводных'!$E$3+'Таблица вводных'!$F$3)</f>
        <v>-1.3150859133092085</v>
      </c>
      <c r="F573" s="59">
        <f>('Итоговая табл.1чел(все услуги-к'!$F573+('Итоговая табл.1чел(все услуги-к'!$F573*'Таблица вводных'!$G$6))-('Расчет комиссии(Нади)'!$K573+'Таблица вводных'!$E$3+'Таблица вводных'!$F$3)</f>
        <v>21.529164086690791</v>
      </c>
      <c r="G573" s="59">
        <f>('Итоговая табл.1чел(все услуги-к'!$G573+('Итоговая табл.1чел(все услуги-к'!$G573*'Таблица вводных'!$G$7))-('Расчет комиссии(Нади)'!$K573+'Таблица вводных'!$E$3+'Таблица вводных'!$F$3)</f>
        <v>-2.2308359133092086</v>
      </c>
      <c r="H573" s="59">
        <f>'Итоговая табл.1чел(все услуги-к'!$H573-('Расчет комиссии(Нади)'!$K573+'Таблица вводных'!$E$3+'Таблица вводных'!$F$3)</f>
        <v>-2.2308359133092086</v>
      </c>
      <c r="I573" s="59">
        <f>('Итоговая табл.1чел(все услуги-к'!$I573+('Итоговая табл.1чел(все услуги-к'!$I573*'Таблица вводных'!$G$9))-('Расчет комиссии(Нади)'!$K573+'Таблица вводных'!$E$3+'Таблица вводных'!$F$3)</f>
        <v>-2.2308359133092086</v>
      </c>
      <c r="J573" s="13" t="s">
        <v>165</v>
      </c>
    </row>
    <row r="574" spans="1:10" ht="15.75" customHeight="1">
      <c r="A574" s="140"/>
      <c r="B574" s="5"/>
      <c r="C574" s="15"/>
      <c r="D574" s="59">
        <f>(('Итоговая табл.1чел(все услуги-к'!$D574+('Итоговая табл.1чел(все услуги-к'!$D574*'Таблица вводных'!$G$4)))-('Расчет комиссии(Нади)'!$K574+'Таблица вводных'!$E$3+'Таблица вводных'!$F$3)</f>
        <v>5.4691640866907916</v>
      </c>
      <c r="E574" s="59">
        <f>('Итоговая табл.1чел(все услуги-к'!$E574+('Итоговая табл.1чел(все услуги-к'!$E574*'Таблица вводных'!$G$5))-('Расчет комиссии(Нади)'!$K574+'Таблица вводных'!$E$3+'Таблица вводных'!$F$3)</f>
        <v>-1.3150859133092085</v>
      </c>
      <c r="F574" s="59">
        <f>('Итоговая табл.1чел(все услуги-к'!$F574+('Итоговая табл.1чел(все услуги-к'!$F574*'Таблица вводных'!$G$6))-('Расчет комиссии(Нади)'!$K574+'Таблица вводных'!$E$3+'Таблица вводных'!$F$3)</f>
        <v>21.529164086690791</v>
      </c>
      <c r="G574" s="59">
        <f>('Итоговая табл.1чел(все услуги-к'!$G574+('Итоговая табл.1чел(все услуги-к'!$G574*'Таблица вводных'!$G$7))-('Расчет комиссии(Нади)'!$K574+'Таблица вводных'!$E$3+'Таблица вводных'!$F$3)</f>
        <v>-2.2308359133092086</v>
      </c>
      <c r="H574" s="59">
        <f>'Итоговая табл.1чел(все услуги-к'!$H574-('Расчет комиссии(Нади)'!$K574+'Таблица вводных'!$E$3+'Таблица вводных'!$F$3)</f>
        <v>-2.2308359133092086</v>
      </c>
      <c r="I574" s="59">
        <f>('Итоговая табл.1чел(все услуги-к'!$I574+('Итоговая табл.1чел(все услуги-к'!$I574*'Таблица вводных'!$G$9))-('Расчет комиссии(Нади)'!$K574+'Таблица вводных'!$E$3+'Таблица вводных'!$F$3)</f>
        <v>-2.2308359133092086</v>
      </c>
      <c r="J574" s="13" t="s">
        <v>165</v>
      </c>
    </row>
    <row r="575" spans="1:10" ht="15.75" customHeight="1">
      <c r="A575" s="140"/>
      <c r="B575" s="5"/>
      <c r="C575" s="6"/>
      <c r="D575" s="59">
        <f>(('Итоговая табл.1чел(все услуги-к'!$D575+('Итоговая табл.1чел(все услуги-к'!$D575*'Таблица вводных'!$G$4)))-('Расчет комиссии(Нади)'!$K575+'Таблица вводных'!$E$3+'Таблица вводных'!$F$3)</f>
        <v>5.4691640866907916</v>
      </c>
      <c r="E575" s="59">
        <f>('Итоговая табл.1чел(все услуги-к'!$E575+('Итоговая табл.1чел(все услуги-к'!$E575*'Таблица вводных'!$G$5))-('Расчет комиссии(Нади)'!$K575+'Таблица вводных'!$E$3+'Таблица вводных'!$F$3)</f>
        <v>-1.3150859133092085</v>
      </c>
      <c r="F575" s="59">
        <f>('Итоговая табл.1чел(все услуги-к'!$F575+('Итоговая табл.1чел(все услуги-к'!$F575*'Таблица вводных'!$G$6))-('Расчет комиссии(Нади)'!$K575+'Таблица вводных'!$E$3+'Таблица вводных'!$F$3)</f>
        <v>21.529164086690791</v>
      </c>
      <c r="G575" s="59">
        <f>('Итоговая табл.1чел(все услуги-к'!$G575+('Итоговая табл.1чел(все услуги-к'!$G575*'Таблица вводных'!$G$7))-('Расчет комиссии(Нади)'!$K575+'Таблица вводных'!$E$3+'Таблица вводных'!$F$3)</f>
        <v>-2.2308359133092086</v>
      </c>
      <c r="H575" s="59">
        <f>'Итоговая табл.1чел(все услуги-к'!$H575-('Расчет комиссии(Нади)'!$K575+'Таблица вводных'!$E$3+'Таблица вводных'!$F$3)</f>
        <v>-2.2308359133092086</v>
      </c>
      <c r="I575" s="59">
        <f>('Итоговая табл.1чел(все услуги-к'!$I575+('Итоговая табл.1чел(все услуги-к'!$I575*'Таблица вводных'!$G$9))-('Расчет комиссии(Нади)'!$K575+'Таблица вводных'!$E$3+'Таблица вводных'!$F$3)</f>
        <v>-2.2308359133092086</v>
      </c>
      <c r="J575" s="13" t="s">
        <v>165</v>
      </c>
    </row>
    <row r="576" spans="1:10" ht="15.75" customHeight="1">
      <c r="A576" s="140"/>
      <c r="B576" s="5"/>
      <c r="C576" s="15"/>
      <c r="D576" s="59">
        <f>(('Итоговая табл.1чел(все услуги-к'!$D576+('Итоговая табл.1чел(все услуги-к'!$D576*'Таблица вводных'!$G$4)))-('Расчет комиссии(Нади)'!$K576+'Таблица вводных'!$E$3+'Таблица вводных'!$F$3)</f>
        <v>5.4691640866907916</v>
      </c>
      <c r="E576" s="59">
        <f>('Итоговая табл.1чел(все услуги-к'!$E576+('Итоговая табл.1чел(все услуги-к'!$E576*'Таблица вводных'!$G$5))-('Расчет комиссии(Нади)'!$K576+'Таблица вводных'!$E$3+'Таблица вводных'!$F$3)</f>
        <v>-1.3150859133092085</v>
      </c>
      <c r="F576" s="59">
        <f>('Итоговая табл.1чел(все услуги-к'!$F576+('Итоговая табл.1чел(все услуги-к'!$F576*'Таблица вводных'!$G$6))-('Расчет комиссии(Нади)'!$K576+'Таблица вводных'!$E$3+'Таблица вводных'!$F$3)</f>
        <v>21.529164086690791</v>
      </c>
      <c r="G576" s="59">
        <f>('Итоговая табл.1чел(все услуги-к'!$G576+('Итоговая табл.1чел(все услуги-к'!$G576*'Таблица вводных'!$G$7))-('Расчет комиссии(Нади)'!$K576+'Таблица вводных'!$E$3+'Таблица вводных'!$F$3)</f>
        <v>-2.2308359133092086</v>
      </c>
      <c r="H576" s="59">
        <f>'Итоговая табл.1чел(все услуги-к'!$H576-('Расчет комиссии(Нади)'!$K576+'Таблица вводных'!$E$3+'Таблица вводных'!$F$3)</f>
        <v>-2.2308359133092086</v>
      </c>
      <c r="I576" s="59">
        <f>('Итоговая табл.1чел(все услуги-к'!$I576+('Итоговая табл.1чел(все услуги-к'!$I576*'Таблица вводных'!$G$9))-('Расчет комиссии(Нади)'!$K576+'Таблица вводных'!$E$3+'Таблица вводных'!$F$3)</f>
        <v>-2.2308359133092086</v>
      </c>
      <c r="J576" s="13" t="s">
        <v>165</v>
      </c>
    </row>
    <row r="577" spans="1:10" ht="15.75" customHeight="1">
      <c r="A577" s="141"/>
      <c r="B577" s="18"/>
      <c r="C577" s="19"/>
      <c r="D577" s="59">
        <f>(('Итоговая табл.1чел(все услуги-к'!$D577+('Итоговая табл.1чел(все услуги-к'!$D577*'Таблица вводных'!$G$4)))-('Расчет комиссии(Нади)'!$K577+'Таблица вводных'!$E$3+'Таблица вводных'!$F$3)</f>
        <v>5.4691640866907916</v>
      </c>
      <c r="E577" s="59">
        <f>('Итоговая табл.1чел(все услуги-к'!$E577+('Итоговая табл.1чел(все услуги-к'!$E577*'Таблица вводных'!$G$5))-('Расчет комиссии(Нади)'!$K577+'Таблица вводных'!$E$3+'Таблица вводных'!$F$3)</f>
        <v>-1.3150859133092085</v>
      </c>
      <c r="F577" s="59">
        <f>('Итоговая табл.1чел(все услуги-к'!$F577+('Итоговая табл.1чел(все услуги-к'!$F577*'Таблица вводных'!$G$6))-('Расчет комиссии(Нади)'!$K577+'Таблица вводных'!$E$3+'Таблица вводных'!$F$3)</f>
        <v>21.529164086690791</v>
      </c>
      <c r="G577" s="59">
        <f>('Итоговая табл.1чел(все услуги-к'!$G577+('Итоговая табл.1чел(все услуги-к'!$G577*'Таблица вводных'!$G$7))-('Расчет комиссии(Нади)'!$K577+'Таблица вводных'!$E$3+'Таблица вводных'!$F$3)</f>
        <v>-2.2308359133092086</v>
      </c>
      <c r="H577" s="59">
        <f>'Итоговая табл.1чел(все услуги-к'!$H577-('Расчет комиссии(Нади)'!$K577+'Таблица вводных'!$E$3+'Таблица вводных'!$F$3)</f>
        <v>-2.2308359133092086</v>
      </c>
      <c r="I577" s="59">
        <f>('Итоговая табл.1чел(все услуги-к'!$I577+('Итоговая табл.1чел(все услуги-к'!$I577*'Таблица вводных'!$G$9))-('Расчет комиссии(Нади)'!$K577+'Таблица вводных'!$E$3+'Таблица вводных'!$F$3)</f>
        <v>-2.2308359133092086</v>
      </c>
      <c r="J577" s="22" t="s">
        <v>165</v>
      </c>
    </row>
    <row r="578" spans="1:10" ht="15.75" customHeight="1">
      <c r="A578" s="143" t="s">
        <v>197</v>
      </c>
      <c r="B578" s="5">
        <v>45402</v>
      </c>
      <c r="C578" s="97"/>
      <c r="D578" s="59">
        <f>(('Итоговая табл.1чел(все услуги-к'!$D578+('Итоговая табл.1чел(все услуги-к'!$D578*'Таблица вводных'!$G$4)))-('Расчет комиссии(Нади)'!$K578+'Таблица вводных'!$E$3+'Таблица вводных'!$F$3)</f>
        <v>5.4691640866907916</v>
      </c>
      <c r="E578" s="59">
        <f>('Итоговая табл.1чел(все услуги-к'!$E578+('Итоговая табл.1чел(все услуги-к'!$E578*'Таблица вводных'!$G$5))-('Расчет комиссии(Нади)'!$K578+'Таблица вводных'!$E$3+'Таблица вводных'!$F$3)</f>
        <v>-1.3150859133092085</v>
      </c>
      <c r="F578" s="59">
        <f>('Итоговая табл.1чел(все услуги-к'!$F578+('Итоговая табл.1чел(все услуги-к'!$F578*'Таблица вводных'!$G$6))-('Расчет комиссии(Нади)'!$K578+'Таблица вводных'!$E$3+'Таблица вводных'!$F$3)</f>
        <v>21.529164086690791</v>
      </c>
      <c r="G578" s="59">
        <f>('Итоговая табл.1чел(все услуги-к'!$G578+('Итоговая табл.1чел(все услуги-к'!$G578*'Таблица вводных'!$G$7))-('Расчет комиссии(Нади)'!$K578+'Таблица вводных'!$E$3+'Таблица вводных'!$F$3)</f>
        <v>-2.2308359133092086</v>
      </c>
      <c r="H578" s="59">
        <f>'Итоговая табл.1чел(все услуги-к'!$H578-('Расчет комиссии(Нади)'!$K578+'Таблица вводных'!$E$3+'Таблица вводных'!$F$3)</f>
        <v>-2.2308359133092086</v>
      </c>
      <c r="I578" s="59">
        <f>('Итоговая табл.1чел(все услуги-к'!$I578+('Итоговая табл.1чел(все услуги-к'!$I578*'Таблица вводных'!$G$9))-('Расчет комиссии(Нади)'!$K578+'Таблица вводных'!$E$3+'Таблица вводных'!$F$3)</f>
        <v>-2.2308359133092086</v>
      </c>
      <c r="J578" s="10" t="s">
        <v>198</v>
      </c>
    </row>
    <row r="579" spans="1:10" ht="15.75" customHeight="1">
      <c r="A579" s="140"/>
      <c r="B579" s="5">
        <v>45405</v>
      </c>
      <c r="C579" s="6"/>
      <c r="D579" s="59">
        <f>(('Итоговая табл.1чел(все услуги-к'!$D579+('Итоговая табл.1чел(все услуги-к'!$D579*'Таблица вводных'!$G$4)))-('Расчет комиссии(Нади)'!$K579+'Таблица вводных'!$E$3+'Таблица вводных'!$F$3)</f>
        <v>5.4691640866907916</v>
      </c>
      <c r="E579" s="59">
        <f>('Итоговая табл.1чел(все услуги-к'!$E579+('Итоговая табл.1чел(все услуги-к'!$E579*'Таблица вводных'!$G$5))-('Расчет комиссии(Нади)'!$K579+'Таблица вводных'!$E$3+'Таблица вводных'!$F$3)</f>
        <v>-1.3150859133092085</v>
      </c>
      <c r="F579" s="59">
        <f>('Итоговая табл.1чел(все услуги-к'!$F579+('Итоговая табл.1чел(все услуги-к'!$F579*'Таблица вводных'!$G$6))-('Расчет комиссии(Нади)'!$K579+'Таблица вводных'!$E$3+'Таблица вводных'!$F$3)</f>
        <v>21.529164086690791</v>
      </c>
      <c r="G579" s="59">
        <f>('Итоговая табл.1чел(все услуги-к'!$G579+('Итоговая табл.1чел(все услуги-к'!$G579*'Таблица вводных'!$G$7))-('Расчет комиссии(Нади)'!$K579+'Таблица вводных'!$E$3+'Таблица вводных'!$F$3)</f>
        <v>-2.2308359133092086</v>
      </c>
      <c r="H579" s="59">
        <f>'Итоговая табл.1чел(все услуги-к'!$H579-('Расчет комиссии(Нади)'!$K579+'Таблица вводных'!$E$3+'Таблица вводных'!$F$3)</f>
        <v>-2.2308359133092086</v>
      </c>
      <c r="I579" s="59">
        <f>('Итоговая табл.1чел(все услуги-к'!$I579+('Итоговая табл.1чел(все услуги-к'!$I579*'Таблица вводных'!$G$9))-('Расчет комиссии(Нади)'!$K579+'Таблица вводных'!$E$3+'Таблица вводных'!$F$3)</f>
        <v>-2.2308359133092086</v>
      </c>
      <c r="J579" s="13" t="s">
        <v>198</v>
      </c>
    </row>
    <row r="580" spans="1:10" ht="15.75" customHeight="1">
      <c r="A580" s="140"/>
      <c r="B580" s="5">
        <v>45409</v>
      </c>
      <c r="C580" s="15"/>
      <c r="D580" s="59">
        <f>(('Итоговая табл.1чел(все услуги-к'!$D580+('Итоговая табл.1чел(все услуги-к'!$D580*'Таблица вводных'!$G$4)))-('Расчет комиссии(Нади)'!$K580+'Таблица вводных'!$E$3+'Таблица вводных'!$F$3)</f>
        <v>5.4691640866907916</v>
      </c>
      <c r="E580" s="59">
        <f>('Итоговая табл.1чел(все услуги-к'!$E580+('Итоговая табл.1чел(все услуги-к'!$E580*'Таблица вводных'!$G$5))-('Расчет комиссии(Нади)'!$K580+'Таблица вводных'!$E$3+'Таблица вводных'!$F$3)</f>
        <v>-1.3150859133092085</v>
      </c>
      <c r="F580" s="59">
        <f>('Итоговая табл.1чел(все услуги-к'!$F580+('Итоговая табл.1чел(все услуги-к'!$F580*'Таблица вводных'!$G$6))-('Расчет комиссии(Нади)'!$K580+'Таблица вводных'!$E$3+'Таблица вводных'!$F$3)</f>
        <v>21.529164086690791</v>
      </c>
      <c r="G580" s="59">
        <f>('Итоговая табл.1чел(все услуги-к'!$G580+('Итоговая табл.1чел(все услуги-к'!$G580*'Таблица вводных'!$G$7))-('Расчет комиссии(Нади)'!$K580+'Таблица вводных'!$E$3+'Таблица вводных'!$F$3)</f>
        <v>-2.2308359133092086</v>
      </c>
      <c r="H580" s="59">
        <f>'Итоговая табл.1чел(все услуги-к'!$H580-('Расчет комиссии(Нади)'!$K580+'Таблица вводных'!$E$3+'Таблица вводных'!$F$3)</f>
        <v>-2.2308359133092086</v>
      </c>
      <c r="I580" s="59">
        <f>('Итоговая табл.1чел(все услуги-к'!$I580+('Итоговая табл.1чел(все услуги-к'!$I580*'Таблица вводных'!$G$9))-('Расчет комиссии(Нади)'!$K580+'Таблица вводных'!$E$3+'Таблица вводных'!$F$3)</f>
        <v>-2.2308359133092086</v>
      </c>
      <c r="J580" s="13" t="s">
        <v>198</v>
      </c>
    </row>
    <row r="581" spans="1:10" ht="15.75" customHeight="1">
      <c r="A581" s="140"/>
      <c r="B581" s="5">
        <v>45412</v>
      </c>
      <c r="C581" s="6"/>
      <c r="D581" s="59">
        <f>(('Итоговая табл.1чел(все услуги-к'!$D581+('Итоговая табл.1чел(все услуги-к'!$D581*'Таблица вводных'!$G$4)))-('Расчет комиссии(Нади)'!$K581+'Таблица вводных'!$E$3+'Таблица вводных'!$F$3)</f>
        <v>5.4691640866907916</v>
      </c>
      <c r="E581" s="59">
        <f>('Итоговая табл.1чел(все услуги-к'!$E581+('Итоговая табл.1чел(все услуги-к'!$E581*'Таблица вводных'!$G$5))-('Расчет комиссии(Нади)'!$K581+'Таблица вводных'!$E$3+'Таблица вводных'!$F$3)</f>
        <v>-1.3150859133092085</v>
      </c>
      <c r="F581" s="59">
        <f>('Итоговая табл.1чел(все услуги-к'!$F581+('Итоговая табл.1чел(все услуги-к'!$F581*'Таблица вводных'!$G$6))-('Расчет комиссии(Нади)'!$K581+'Таблица вводных'!$E$3+'Таблица вводных'!$F$3)</f>
        <v>21.529164086690791</v>
      </c>
      <c r="G581" s="59">
        <f>('Итоговая табл.1чел(все услуги-к'!$G581+('Итоговая табл.1чел(все услуги-к'!$G581*'Таблица вводных'!$G$7))-('Расчет комиссии(Нади)'!$K581+'Таблица вводных'!$E$3+'Таблица вводных'!$F$3)</f>
        <v>-2.2308359133092086</v>
      </c>
      <c r="H581" s="59">
        <f>'Итоговая табл.1чел(все услуги-к'!$H581-('Расчет комиссии(Нади)'!$K581+'Таблица вводных'!$E$3+'Таблица вводных'!$F$3)</f>
        <v>-2.2308359133092086</v>
      </c>
      <c r="I581" s="59">
        <f>('Итоговая табл.1чел(все услуги-к'!$I581+('Итоговая табл.1чел(все услуги-к'!$I581*'Таблица вводных'!$G$9))-('Расчет комиссии(Нади)'!$K581+'Таблица вводных'!$E$3+'Таблица вводных'!$F$3)</f>
        <v>-2.2308359133092086</v>
      </c>
      <c r="J581" s="13" t="s">
        <v>198</v>
      </c>
    </row>
    <row r="582" spans="1:10" ht="15.75" customHeight="1">
      <c r="A582" s="140"/>
      <c r="B582" s="5">
        <v>45416</v>
      </c>
      <c r="C582" s="15"/>
      <c r="D582" s="59">
        <f>(('Итоговая табл.1чел(все услуги-к'!$D582+('Итоговая табл.1чел(все услуги-к'!$D582*'Таблица вводных'!$G$4)))-('Расчет комиссии(Нади)'!$K582+'Таблица вводных'!$E$3+'Таблица вводных'!$F$3)</f>
        <v>5.4691640866907916</v>
      </c>
      <c r="E582" s="59">
        <f>('Итоговая табл.1чел(все услуги-к'!$E582+('Итоговая табл.1чел(все услуги-к'!$E582*'Таблица вводных'!$G$5))-('Расчет комиссии(Нади)'!$K582+'Таблица вводных'!$E$3+'Таблица вводных'!$F$3)</f>
        <v>-1.3150859133092085</v>
      </c>
      <c r="F582" s="59">
        <f>('Итоговая табл.1чел(все услуги-к'!$F582+('Итоговая табл.1чел(все услуги-к'!$F582*'Таблица вводных'!$G$6))-('Расчет комиссии(Нади)'!$K582+'Таблица вводных'!$E$3+'Таблица вводных'!$F$3)</f>
        <v>21.529164086690791</v>
      </c>
      <c r="G582" s="59">
        <f>('Итоговая табл.1чел(все услуги-к'!$G582+('Итоговая табл.1чел(все услуги-к'!$G582*'Таблица вводных'!$G$7))-('Расчет комиссии(Нади)'!$K582+'Таблица вводных'!$E$3+'Таблица вводных'!$F$3)</f>
        <v>-2.2308359133092086</v>
      </c>
      <c r="H582" s="59">
        <f>'Итоговая табл.1чел(все услуги-к'!$H582-('Расчет комиссии(Нади)'!$K582+'Таблица вводных'!$E$3+'Таблица вводных'!$F$3)</f>
        <v>-2.2308359133092086</v>
      </c>
      <c r="I582" s="59">
        <f>('Итоговая табл.1чел(все услуги-к'!$I582+('Итоговая табл.1чел(все услуги-к'!$I582*'Таблица вводных'!$G$9))-('Расчет комиссии(Нади)'!$K582+'Таблица вводных'!$E$3+'Таблица вводных'!$F$3)</f>
        <v>-2.2308359133092086</v>
      </c>
      <c r="J582" s="13" t="s">
        <v>198</v>
      </c>
    </row>
    <row r="583" spans="1:10" ht="15.75" customHeight="1">
      <c r="A583" s="140"/>
      <c r="B583" s="5">
        <v>45419</v>
      </c>
      <c r="C583" s="15"/>
      <c r="D583" s="59">
        <f>(('Итоговая табл.1чел(все услуги-к'!$D583+('Итоговая табл.1чел(все услуги-к'!$D583*'Таблица вводных'!$G$4)))-('Расчет комиссии(Нади)'!$K583+'Таблица вводных'!$E$3+'Таблица вводных'!$F$3)</f>
        <v>5.4691640866907916</v>
      </c>
      <c r="E583" s="59">
        <f>('Итоговая табл.1чел(все услуги-к'!$E583+('Итоговая табл.1чел(все услуги-к'!$E583*'Таблица вводных'!$G$5))-('Расчет комиссии(Нади)'!$K583+'Таблица вводных'!$E$3+'Таблица вводных'!$F$3)</f>
        <v>-1.3150859133092085</v>
      </c>
      <c r="F583" s="59">
        <f>('Итоговая табл.1чел(все услуги-к'!$F583+('Итоговая табл.1чел(все услуги-к'!$F583*'Таблица вводных'!$G$6))-('Расчет комиссии(Нади)'!$K583+'Таблица вводных'!$E$3+'Таблица вводных'!$F$3)</f>
        <v>21.529164086690791</v>
      </c>
      <c r="G583" s="59">
        <f>('Итоговая табл.1чел(все услуги-к'!$G583+('Итоговая табл.1чел(все услуги-к'!$G583*'Таблица вводных'!$G$7))-('Расчет комиссии(Нади)'!$K583+'Таблица вводных'!$E$3+'Таблица вводных'!$F$3)</f>
        <v>-2.2308359133092086</v>
      </c>
      <c r="H583" s="59">
        <f>'Итоговая табл.1чел(все услуги-к'!$H583-('Расчет комиссии(Нади)'!$K583+'Таблица вводных'!$E$3+'Таблица вводных'!$F$3)</f>
        <v>-2.2308359133092086</v>
      </c>
      <c r="I583" s="59">
        <f>('Итоговая табл.1чел(все услуги-к'!$I583+('Итоговая табл.1чел(все услуги-к'!$I583*'Таблица вводных'!$G$9))-('Расчет комиссии(Нади)'!$K583+'Таблица вводных'!$E$3+'Таблица вводных'!$F$3)</f>
        <v>-2.2308359133092086</v>
      </c>
      <c r="J583" s="13" t="s">
        <v>198</v>
      </c>
    </row>
    <row r="584" spans="1:10" ht="15.75" customHeight="1">
      <c r="A584" s="140"/>
      <c r="B584" s="5">
        <v>45423</v>
      </c>
      <c r="C584" s="15"/>
      <c r="D584" s="59">
        <f>(('Итоговая табл.1чел(все услуги-к'!$D584+('Итоговая табл.1чел(все услуги-к'!$D584*'Таблица вводных'!$G$4)))-('Расчет комиссии(Нади)'!$K584+'Таблица вводных'!$E$3+'Таблица вводных'!$F$3)</f>
        <v>5.4691640866907916</v>
      </c>
      <c r="E584" s="59">
        <f>('Итоговая табл.1чел(все услуги-к'!$E584+('Итоговая табл.1чел(все услуги-к'!$E584*'Таблица вводных'!$G$5))-('Расчет комиссии(Нади)'!$K584+'Таблица вводных'!$E$3+'Таблица вводных'!$F$3)</f>
        <v>-1.3150859133092085</v>
      </c>
      <c r="F584" s="59">
        <f>('Итоговая табл.1чел(все услуги-к'!$F584+('Итоговая табл.1чел(все услуги-к'!$F584*'Таблица вводных'!$G$6))-('Расчет комиссии(Нади)'!$K584+'Таблица вводных'!$E$3+'Таблица вводных'!$F$3)</f>
        <v>21.529164086690791</v>
      </c>
      <c r="G584" s="59">
        <f>('Итоговая табл.1чел(все услуги-к'!$G584+('Итоговая табл.1чел(все услуги-к'!$G584*'Таблица вводных'!$G$7))-('Расчет комиссии(Нади)'!$K584+'Таблица вводных'!$E$3+'Таблица вводных'!$F$3)</f>
        <v>-2.2308359133092086</v>
      </c>
      <c r="H584" s="59">
        <f>'Итоговая табл.1чел(все услуги-к'!$H584-('Расчет комиссии(Нади)'!$K584+'Таблица вводных'!$E$3+'Таблица вводных'!$F$3)</f>
        <v>-2.2308359133092086</v>
      </c>
      <c r="I584" s="59">
        <f>('Итоговая табл.1чел(все услуги-к'!$I584+('Итоговая табл.1чел(все услуги-к'!$I584*'Таблица вводных'!$G$9))-('Расчет комиссии(Нади)'!$K584+'Таблица вводных'!$E$3+'Таблица вводных'!$F$3)</f>
        <v>-2.2308359133092086</v>
      </c>
      <c r="J584" s="13" t="s">
        <v>198</v>
      </c>
    </row>
    <row r="585" spans="1:10" ht="15.75" customHeight="1">
      <c r="A585" s="140"/>
      <c r="B585" s="5">
        <v>45426</v>
      </c>
      <c r="C585" s="6"/>
      <c r="D585" s="59">
        <f>(('Итоговая табл.1чел(все услуги-к'!$D585+('Итоговая табл.1чел(все услуги-к'!$D585*'Таблица вводных'!$G$4)))-('Расчет комиссии(Нади)'!$K585+'Таблица вводных'!$E$3+'Таблица вводных'!$F$3)</f>
        <v>5.4691640866907916</v>
      </c>
      <c r="E585" s="59">
        <f>('Итоговая табл.1чел(все услуги-к'!$E585+('Итоговая табл.1чел(все услуги-к'!$E585*'Таблица вводных'!$G$5))-('Расчет комиссии(Нади)'!$K585+'Таблица вводных'!$E$3+'Таблица вводных'!$F$3)</f>
        <v>-1.3150859133092085</v>
      </c>
      <c r="F585" s="59">
        <f>('Итоговая табл.1чел(все услуги-к'!$F585+('Итоговая табл.1чел(все услуги-к'!$F585*'Таблица вводных'!$G$6))-('Расчет комиссии(Нади)'!$K585+'Таблица вводных'!$E$3+'Таблица вводных'!$F$3)</f>
        <v>21.529164086690791</v>
      </c>
      <c r="G585" s="59">
        <f>('Итоговая табл.1чел(все услуги-к'!$G585+('Итоговая табл.1чел(все услуги-к'!$G585*'Таблица вводных'!$G$7))-('Расчет комиссии(Нади)'!$K585+'Таблица вводных'!$E$3+'Таблица вводных'!$F$3)</f>
        <v>-2.2308359133092086</v>
      </c>
      <c r="H585" s="59">
        <f>'Итоговая табл.1чел(все услуги-к'!$H585-('Расчет комиссии(Нади)'!$K585+'Таблица вводных'!$E$3+'Таблица вводных'!$F$3)</f>
        <v>-2.2308359133092086</v>
      </c>
      <c r="I585" s="59">
        <f>('Итоговая табл.1чел(все услуги-к'!$I585+('Итоговая табл.1чел(все услуги-к'!$I585*'Таблица вводных'!$G$9))-('Расчет комиссии(Нади)'!$K585+'Таблица вводных'!$E$3+'Таблица вводных'!$F$3)</f>
        <v>-2.2308359133092086</v>
      </c>
      <c r="J585" s="13" t="s">
        <v>198</v>
      </c>
    </row>
    <row r="586" spans="1:10" ht="15.75" customHeight="1">
      <c r="A586" s="140"/>
      <c r="B586" s="5">
        <v>45430</v>
      </c>
      <c r="C586" s="15"/>
      <c r="D586" s="59">
        <f>(('Итоговая табл.1чел(все услуги-к'!$D586+('Итоговая табл.1чел(все услуги-к'!$D586*'Таблица вводных'!$G$4)))-('Расчет комиссии(Нади)'!$K586+'Таблица вводных'!$E$3+'Таблица вводных'!$F$3)</f>
        <v>5.4691640866907916</v>
      </c>
      <c r="E586" s="59">
        <f>('Итоговая табл.1чел(все услуги-к'!$E586+('Итоговая табл.1чел(все услуги-к'!$E586*'Таблица вводных'!$G$5))-('Расчет комиссии(Нади)'!$K586+'Таблица вводных'!$E$3+'Таблица вводных'!$F$3)</f>
        <v>-1.3150859133092085</v>
      </c>
      <c r="F586" s="59">
        <f>('Итоговая табл.1чел(все услуги-к'!$F586+('Итоговая табл.1чел(все услуги-к'!$F586*'Таблица вводных'!$G$6))-('Расчет комиссии(Нади)'!$K586+'Таблица вводных'!$E$3+'Таблица вводных'!$F$3)</f>
        <v>21.529164086690791</v>
      </c>
      <c r="G586" s="59">
        <f>('Итоговая табл.1чел(все услуги-к'!$G586+('Итоговая табл.1чел(все услуги-к'!$G586*'Таблица вводных'!$G$7))-('Расчет комиссии(Нади)'!$K586+'Таблица вводных'!$E$3+'Таблица вводных'!$F$3)</f>
        <v>-2.2308359133092086</v>
      </c>
      <c r="H586" s="59">
        <f>'Итоговая табл.1чел(все услуги-к'!$H586-('Расчет комиссии(Нади)'!$K586+'Таблица вводных'!$E$3+'Таблица вводных'!$F$3)</f>
        <v>-2.2308359133092086</v>
      </c>
      <c r="I586" s="59">
        <f>('Итоговая табл.1чел(все услуги-к'!$I586+('Итоговая табл.1чел(все услуги-к'!$I586*'Таблица вводных'!$G$9))-('Расчет комиссии(Нади)'!$K586+'Таблица вводных'!$E$3+'Таблица вводных'!$F$3)</f>
        <v>-2.2308359133092086</v>
      </c>
      <c r="J586" s="13" t="s">
        <v>198</v>
      </c>
    </row>
    <row r="587" spans="1:10" ht="15.75" customHeight="1">
      <c r="A587" s="140"/>
      <c r="B587" s="5">
        <v>45433</v>
      </c>
      <c r="C587" s="15"/>
      <c r="D587" s="59">
        <f>(('Итоговая табл.1чел(все услуги-к'!$D587+('Итоговая табл.1чел(все услуги-к'!$D587*'Таблица вводных'!$G$4)))-('Расчет комиссии(Нади)'!$K587+'Таблица вводных'!$E$3+'Таблица вводных'!$F$3)</f>
        <v>5.4691640866907916</v>
      </c>
      <c r="E587" s="59">
        <f>('Итоговая табл.1чел(все услуги-к'!$E587+('Итоговая табл.1чел(все услуги-к'!$E587*'Таблица вводных'!$G$5))-('Расчет комиссии(Нади)'!$K587+'Таблица вводных'!$E$3+'Таблица вводных'!$F$3)</f>
        <v>-1.3150859133092085</v>
      </c>
      <c r="F587" s="59">
        <f>('Итоговая табл.1чел(все услуги-к'!$F587+('Итоговая табл.1чел(все услуги-к'!$F587*'Таблица вводных'!$G$6))-('Расчет комиссии(Нади)'!$K587+'Таблица вводных'!$E$3+'Таблица вводных'!$F$3)</f>
        <v>21.529164086690791</v>
      </c>
      <c r="G587" s="59">
        <f>('Итоговая табл.1чел(все услуги-к'!$G587+('Итоговая табл.1чел(все услуги-к'!$G587*'Таблица вводных'!$G$7))-('Расчет комиссии(Нади)'!$K587+'Таблица вводных'!$E$3+'Таблица вводных'!$F$3)</f>
        <v>-2.2308359133092086</v>
      </c>
      <c r="H587" s="59">
        <f>'Итоговая табл.1чел(все услуги-к'!$H587-('Расчет комиссии(Нади)'!$K587+'Таблица вводных'!$E$3+'Таблица вводных'!$F$3)</f>
        <v>-2.2308359133092086</v>
      </c>
      <c r="I587" s="59">
        <f>('Итоговая табл.1чел(все услуги-к'!$I587+('Итоговая табл.1чел(все услуги-к'!$I587*'Таблица вводных'!$G$9))-('Расчет комиссии(Нади)'!$K587+'Таблица вводных'!$E$3+'Таблица вводных'!$F$3)</f>
        <v>-2.2308359133092086</v>
      </c>
      <c r="J587" s="13" t="s">
        <v>198</v>
      </c>
    </row>
    <row r="588" spans="1:10" ht="15.75" customHeight="1">
      <c r="A588" s="140"/>
      <c r="B588" s="5">
        <v>45437</v>
      </c>
      <c r="C588" s="6"/>
      <c r="D588" s="59">
        <f>(('Итоговая табл.1чел(все услуги-к'!$D588+('Итоговая табл.1чел(все услуги-к'!$D588*'Таблица вводных'!$G$4)))-('Расчет комиссии(Нади)'!$K588+'Таблица вводных'!$E$3+'Таблица вводных'!$F$3)</f>
        <v>5.4691640866907916</v>
      </c>
      <c r="E588" s="59">
        <f>('Итоговая табл.1чел(все услуги-к'!$E588+('Итоговая табл.1чел(все услуги-к'!$E588*'Таблица вводных'!$G$5))-('Расчет комиссии(Нади)'!$K588+'Таблица вводных'!$E$3+'Таблица вводных'!$F$3)</f>
        <v>-1.3150859133092085</v>
      </c>
      <c r="F588" s="59">
        <f>('Итоговая табл.1чел(все услуги-к'!$F588+('Итоговая табл.1чел(все услуги-к'!$F588*'Таблица вводных'!$G$6))-('Расчет комиссии(Нади)'!$K588+'Таблица вводных'!$E$3+'Таблица вводных'!$F$3)</f>
        <v>21.529164086690791</v>
      </c>
      <c r="G588" s="59">
        <f>('Итоговая табл.1чел(все услуги-к'!$G588+('Итоговая табл.1чел(все услуги-к'!$G588*'Таблица вводных'!$G$7))-('Расчет комиссии(Нади)'!$K588+'Таблица вводных'!$E$3+'Таблица вводных'!$F$3)</f>
        <v>-2.2308359133092086</v>
      </c>
      <c r="H588" s="59">
        <f>'Итоговая табл.1чел(все услуги-к'!$H588-('Расчет комиссии(Нади)'!$K588+'Таблица вводных'!$E$3+'Таблица вводных'!$F$3)</f>
        <v>-2.2308359133092086</v>
      </c>
      <c r="I588" s="59">
        <f>('Итоговая табл.1чел(все услуги-к'!$I588+('Итоговая табл.1чел(все услуги-к'!$I588*'Таблица вводных'!$G$9))-('Расчет комиссии(Нади)'!$K588+'Таблица вводных'!$E$3+'Таблица вводных'!$F$3)</f>
        <v>-2.2308359133092086</v>
      </c>
      <c r="J588" s="13" t="s">
        <v>198</v>
      </c>
    </row>
    <row r="589" spans="1:10" ht="15.75" customHeight="1">
      <c r="A589" s="140"/>
      <c r="B589" s="5">
        <v>45440</v>
      </c>
      <c r="C589" s="15"/>
      <c r="D589" s="59">
        <f>(('Итоговая табл.1чел(все услуги-к'!$D589+('Итоговая табл.1чел(все услуги-к'!$D589*'Таблица вводных'!$G$4)))-('Расчет комиссии(Нади)'!$K589+'Таблица вводных'!$E$3+'Таблица вводных'!$F$3)</f>
        <v>5.4691640866907916</v>
      </c>
      <c r="E589" s="59">
        <f>('Итоговая табл.1чел(все услуги-к'!$E589+('Итоговая табл.1чел(все услуги-к'!$E589*'Таблица вводных'!$G$5))-('Расчет комиссии(Нади)'!$K589+'Таблица вводных'!$E$3+'Таблица вводных'!$F$3)</f>
        <v>-1.3150859133092085</v>
      </c>
      <c r="F589" s="59">
        <f>('Итоговая табл.1чел(все услуги-к'!$F589+('Итоговая табл.1чел(все услуги-к'!$F589*'Таблица вводных'!$G$6))-('Расчет комиссии(Нади)'!$K589+'Таблица вводных'!$E$3+'Таблица вводных'!$F$3)</f>
        <v>21.529164086690791</v>
      </c>
      <c r="G589" s="59">
        <f>('Итоговая табл.1чел(все услуги-к'!$G589+('Итоговая табл.1чел(все услуги-к'!$G589*'Таблица вводных'!$G$7))-('Расчет комиссии(Нади)'!$K589+'Таблица вводных'!$E$3+'Таблица вводных'!$F$3)</f>
        <v>-2.2308359133092086</v>
      </c>
      <c r="H589" s="59">
        <f>'Итоговая табл.1чел(все услуги-к'!$H589-('Расчет комиссии(Нади)'!$K589+'Таблица вводных'!$E$3+'Таблица вводных'!$F$3)</f>
        <v>-2.2308359133092086</v>
      </c>
      <c r="I589" s="59">
        <f>('Итоговая табл.1чел(все услуги-к'!$I589+('Итоговая табл.1чел(все услуги-к'!$I589*'Таблица вводных'!$G$9))-('Расчет комиссии(Нади)'!$K589+'Таблица вводных'!$E$3+'Таблица вводных'!$F$3)</f>
        <v>-2.2308359133092086</v>
      </c>
      <c r="J589" s="13" t="s">
        <v>198</v>
      </c>
    </row>
    <row r="590" spans="1:10" ht="15.75" customHeight="1">
      <c r="A590" s="140"/>
      <c r="B590" s="5"/>
      <c r="C590" s="6"/>
      <c r="D590" s="59">
        <f>(('Итоговая табл.1чел(все услуги-к'!$D590+('Итоговая табл.1чел(все услуги-к'!$D590*'Таблица вводных'!$G$4)))-('Расчет комиссии(Нади)'!$K590+'Таблица вводных'!$E$3+'Таблица вводных'!$F$3)</f>
        <v>5.4691640866907916</v>
      </c>
      <c r="E590" s="59">
        <f>('Итоговая табл.1чел(все услуги-к'!$E590+('Итоговая табл.1чел(все услуги-к'!$E590*'Таблица вводных'!$G$5))-('Расчет комиссии(Нади)'!$K590+'Таблица вводных'!$E$3+'Таблица вводных'!$F$3)</f>
        <v>-1.3150859133092085</v>
      </c>
      <c r="F590" s="59">
        <f>('Итоговая табл.1чел(все услуги-к'!$F590+('Итоговая табл.1чел(все услуги-к'!$F590*'Таблица вводных'!$G$6))-('Расчет комиссии(Нади)'!$K590+'Таблица вводных'!$E$3+'Таблица вводных'!$F$3)</f>
        <v>21.529164086690791</v>
      </c>
      <c r="G590" s="59">
        <f>('Итоговая табл.1чел(все услуги-к'!$G590+('Итоговая табл.1чел(все услуги-к'!$G590*'Таблица вводных'!$G$7))-('Расчет комиссии(Нади)'!$K590+'Таблица вводных'!$E$3+'Таблица вводных'!$F$3)</f>
        <v>-2.2308359133092086</v>
      </c>
      <c r="H590" s="59">
        <f>'Итоговая табл.1чел(все услуги-к'!$H590-('Расчет комиссии(Нади)'!$K590+'Таблица вводных'!$E$3+'Таблица вводных'!$F$3)</f>
        <v>-2.2308359133092086</v>
      </c>
      <c r="I590" s="59">
        <f>('Итоговая табл.1чел(все услуги-к'!$I590+('Итоговая табл.1чел(все услуги-к'!$I590*'Таблица вводных'!$G$9))-('Расчет комиссии(Нади)'!$K590+'Таблица вводных'!$E$3+'Таблица вводных'!$F$3)</f>
        <v>-2.2308359133092086</v>
      </c>
      <c r="J590" s="13" t="s">
        <v>198</v>
      </c>
    </row>
    <row r="591" spans="1:10" ht="15.75" customHeight="1">
      <c r="A591" s="140"/>
      <c r="B591" s="5"/>
      <c r="C591" s="6"/>
      <c r="D591" s="59">
        <f>(('Итоговая табл.1чел(все услуги-к'!$D591+('Итоговая табл.1чел(все услуги-к'!$D591*'Таблица вводных'!$G$4)))-('Расчет комиссии(Нади)'!$K591+'Таблица вводных'!$E$3+'Таблица вводных'!$F$3)</f>
        <v>5.4691640866907916</v>
      </c>
      <c r="E591" s="59">
        <f>('Итоговая табл.1чел(все услуги-к'!$E591+('Итоговая табл.1чел(все услуги-к'!$E591*'Таблица вводных'!$G$5))-('Расчет комиссии(Нади)'!$K591+'Таблица вводных'!$E$3+'Таблица вводных'!$F$3)</f>
        <v>-1.3150859133092085</v>
      </c>
      <c r="F591" s="59">
        <f>('Итоговая табл.1чел(все услуги-к'!$F591+('Итоговая табл.1чел(все услуги-к'!$F591*'Таблица вводных'!$G$6))-('Расчет комиссии(Нади)'!$K591+'Таблица вводных'!$E$3+'Таблица вводных'!$F$3)</f>
        <v>21.529164086690791</v>
      </c>
      <c r="G591" s="59">
        <f>('Итоговая табл.1чел(все услуги-к'!$G591+('Итоговая табл.1чел(все услуги-к'!$G591*'Таблица вводных'!$G$7))-('Расчет комиссии(Нади)'!$K591+'Таблица вводных'!$E$3+'Таблица вводных'!$F$3)</f>
        <v>-2.2308359133092086</v>
      </c>
      <c r="H591" s="59">
        <f>'Итоговая табл.1чел(все услуги-к'!$H591-('Расчет комиссии(Нади)'!$K591+'Таблица вводных'!$E$3+'Таблица вводных'!$F$3)</f>
        <v>-2.2308359133092086</v>
      </c>
      <c r="I591" s="59">
        <f>('Итоговая табл.1чел(все услуги-к'!$I591+('Итоговая табл.1чел(все услуги-к'!$I591*'Таблица вводных'!$G$9))-('Расчет комиссии(Нади)'!$K591+'Таблица вводных'!$E$3+'Таблица вводных'!$F$3)</f>
        <v>-2.2308359133092086</v>
      </c>
      <c r="J591" s="13" t="s">
        <v>198</v>
      </c>
    </row>
    <row r="592" spans="1:10" ht="15.75" customHeight="1">
      <c r="A592" s="140"/>
      <c r="B592" s="5"/>
      <c r="C592" s="15"/>
      <c r="D592" s="59">
        <f>(('Итоговая табл.1чел(все услуги-к'!$D592+('Итоговая табл.1чел(все услуги-к'!$D592*'Таблица вводных'!$G$4)))-('Расчет комиссии(Нади)'!$K592+'Таблица вводных'!$E$3+'Таблица вводных'!$F$3)</f>
        <v>5.4691640866907916</v>
      </c>
      <c r="E592" s="59">
        <f>('Итоговая табл.1чел(все услуги-к'!$E592+('Итоговая табл.1чел(все услуги-к'!$E592*'Таблица вводных'!$G$5))-('Расчет комиссии(Нади)'!$K592+'Таблица вводных'!$E$3+'Таблица вводных'!$F$3)</f>
        <v>-1.3150859133092085</v>
      </c>
      <c r="F592" s="59">
        <f>('Итоговая табл.1чел(все услуги-к'!$F592+('Итоговая табл.1чел(все услуги-к'!$F592*'Таблица вводных'!$G$6))-('Расчет комиссии(Нади)'!$K592+'Таблица вводных'!$E$3+'Таблица вводных'!$F$3)</f>
        <v>21.529164086690791</v>
      </c>
      <c r="G592" s="59">
        <f>('Итоговая табл.1чел(все услуги-к'!$G592+('Итоговая табл.1чел(все услуги-к'!$G592*'Таблица вводных'!$G$7))-('Расчет комиссии(Нади)'!$K592+'Таблица вводных'!$E$3+'Таблица вводных'!$F$3)</f>
        <v>-2.2308359133092086</v>
      </c>
      <c r="H592" s="59">
        <f>'Итоговая табл.1чел(все услуги-к'!$H592-('Расчет комиссии(Нади)'!$K592+'Таблица вводных'!$E$3+'Таблица вводных'!$F$3)</f>
        <v>-2.2308359133092086</v>
      </c>
      <c r="I592" s="59">
        <f>('Итоговая табл.1чел(все услуги-к'!$I592+('Итоговая табл.1чел(все услуги-к'!$I592*'Таблица вводных'!$G$9))-('Расчет комиссии(Нади)'!$K592+'Таблица вводных'!$E$3+'Таблица вводных'!$F$3)</f>
        <v>-2.2308359133092086</v>
      </c>
      <c r="J592" s="13" t="s">
        <v>198</v>
      </c>
    </row>
    <row r="593" spans="1:10" ht="15.75" customHeight="1">
      <c r="A593" s="140"/>
      <c r="B593" s="5"/>
      <c r="C593" s="6"/>
      <c r="D593" s="59">
        <f>(('Итоговая табл.1чел(все услуги-к'!$D593+('Итоговая табл.1чел(все услуги-к'!$D593*'Таблица вводных'!$G$4)))-('Расчет комиссии(Нади)'!$K593+'Таблица вводных'!$E$3+'Таблица вводных'!$F$3)</f>
        <v>5.4691640866907916</v>
      </c>
      <c r="E593" s="59">
        <f>('Итоговая табл.1чел(все услуги-к'!$E593+('Итоговая табл.1чел(все услуги-к'!$E593*'Таблица вводных'!$G$5))-('Расчет комиссии(Нади)'!$K593+'Таблица вводных'!$E$3+'Таблица вводных'!$F$3)</f>
        <v>-1.3150859133092085</v>
      </c>
      <c r="F593" s="59">
        <f>('Итоговая табл.1чел(все услуги-к'!$F593+('Итоговая табл.1чел(все услуги-к'!$F593*'Таблица вводных'!$G$6))-('Расчет комиссии(Нади)'!$K593+'Таблица вводных'!$E$3+'Таблица вводных'!$F$3)</f>
        <v>21.529164086690791</v>
      </c>
      <c r="G593" s="59">
        <f>('Итоговая табл.1чел(все услуги-к'!$G593+('Итоговая табл.1чел(все услуги-к'!$G593*'Таблица вводных'!$G$7))-('Расчет комиссии(Нади)'!$K593+'Таблица вводных'!$E$3+'Таблица вводных'!$F$3)</f>
        <v>-2.2308359133092086</v>
      </c>
      <c r="H593" s="59">
        <f>'Итоговая табл.1чел(все услуги-к'!$H593-('Расчет комиссии(Нади)'!$K593+'Таблица вводных'!$E$3+'Таблица вводных'!$F$3)</f>
        <v>-2.2308359133092086</v>
      </c>
      <c r="I593" s="59">
        <f>('Итоговая табл.1чел(все услуги-к'!$I593+('Итоговая табл.1чел(все услуги-к'!$I593*'Таблица вводных'!$G$9))-('Расчет комиссии(Нади)'!$K593+'Таблица вводных'!$E$3+'Таблица вводных'!$F$3)</f>
        <v>-2.2308359133092086</v>
      </c>
      <c r="J593" s="13" t="s">
        <v>198</v>
      </c>
    </row>
    <row r="594" spans="1:10" ht="15.75" customHeight="1">
      <c r="A594" s="140"/>
      <c r="B594" s="5"/>
      <c r="C594" s="15"/>
      <c r="D594" s="59">
        <f>(('Итоговая табл.1чел(все услуги-к'!$D594+('Итоговая табл.1чел(все услуги-к'!$D594*'Таблица вводных'!$G$4)))-('Расчет комиссии(Нади)'!$K594+'Таблица вводных'!$E$3+'Таблица вводных'!$F$3)</f>
        <v>5.4691640866907916</v>
      </c>
      <c r="E594" s="59">
        <f>('Итоговая табл.1чел(все услуги-к'!$E594+('Итоговая табл.1чел(все услуги-к'!$E594*'Таблица вводных'!$G$5))-('Расчет комиссии(Нади)'!$K594+'Таблица вводных'!$E$3+'Таблица вводных'!$F$3)</f>
        <v>-1.3150859133092085</v>
      </c>
      <c r="F594" s="59">
        <f>('Итоговая табл.1чел(все услуги-к'!$F594+('Итоговая табл.1чел(все услуги-к'!$F594*'Таблица вводных'!$G$6))-('Расчет комиссии(Нади)'!$K594+'Таблица вводных'!$E$3+'Таблица вводных'!$F$3)</f>
        <v>21.529164086690791</v>
      </c>
      <c r="G594" s="59">
        <f>('Итоговая табл.1чел(все услуги-к'!$G594+('Итоговая табл.1чел(все услуги-к'!$G594*'Таблица вводных'!$G$7))-('Расчет комиссии(Нади)'!$K594+'Таблица вводных'!$E$3+'Таблица вводных'!$F$3)</f>
        <v>-2.2308359133092086</v>
      </c>
      <c r="H594" s="59">
        <f>'Итоговая табл.1чел(все услуги-к'!$H594-('Расчет комиссии(Нади)'!$K594+'Таблица вводных'!$E$3+'Таблица вводных'!$F$3)</f>
        <v>-2.2308359133092086</v>
      </c>
      <c r="I594" s="59">
        <f>('Итоговая табл.1чел(все услуги-к'!$I594+('Итоговая табл.1чел(все услуги-к'!$I594*'Таблица вводных'!$G$9))-('Расчет комиссии(Нади)'!$K594+'Таблица вводных'!$E$3+'Таблица вводных'!$F$3)</f>
        <v>-2.2308359133092086</v>
      </c>
      <c r="J594" s="13" t="s">
        <v>198</v>
      </c>
    </row>
    <row r="595" spans="1:10" ht="15.75" customHeight="1">
      <c r="A595" s="141"/>
      <c r="B595" s="18"/>
      <c r="C595" s="19"/>
      <c r="D595" s="59">
        <f>(('Итоговая табл.1чел(все услуги-к'!$D595+('Итоговая табл.1чел(все услуги-к'!$D595*'Таблица вводных'!$G$4)))-('Расчет комиссии(Нади)'!$K595+'Таблица вводных'!$E$3+'Таблица вводных'!$F$3)</f>
        <v>5.4691640866907951</v>
      </c>
      <c r="E595" s="59">
        <f>('Итоговая табл.1чел(все услуги-к'!$E595+('Итоговая табл.1чел(все услуги-к'!$E595*'Таблица вводных'!$G$5))-('Расчет комиссии(Нади)'!$K595+'Таблица вводных'!$E$3+'Таблица вводных'!$F$3)</f>
        <v>-1.315085913309205</v>
      </c>
      <c r="F595" s="59">
        <f>('Итоговая табл.1чел(все услуги-к'!$F595+('Итоговая табл.1чел(все услуги-к'!$F595*'Таблица вводных'!$G$6))-('Расчет комиссии(Нади)'!$K595+'Таблица вводных'!$E$3+'Таблица вводных'!$F$3)</f>
        <v>21.529164086690798</v>
      </c>
      <c r="G595" s="59">
        <f>('Итоговая табл.1чел(все услуги-к'!$G595+('Итоговая табл.1чел(все услуги-к'!$G595*'Таблица вводных'!$G$7))-('Расчет комиссии(Нади)'!$K595+'Таблица вводных'!$E$3+'Таблица вводных'!$F$3)</f>
        <v>-2.2308359133092051</v>
      </c>
      <c r="H595" s="59">
        <f>'Итоговая табл.1чел(все услуги-к'!$H595-('Расчет комиссии(Нади)'!$K595+'Таблица вводных'!$E$3+'Таблица вводных'!$F$3)</f>
        <v>-2.2308359133092051</v>
      </c>
      <c r="I595" s="59">
        <f>('Итоговая табл.1чел(все услуги-к'!$I595+('Итоговая табл.1чел(все услуги-к'!$I595*'Таблица вводных'!$G$9))-('Расчет комиссии(Нади)'!$K595+'Таблица вводных'!$E$3+'Таблица вводных'!$F$3)</f>
        <v>-2.2308359133092051</v>
      </c>
      <c r="J595" s="22" t="s">
        <v>198</v>
      </c>
    </row>
    <row r="596" spans="1:10" ht="15.75" customHeight="1">
      <c r="A596" s="143" t="s">
        <v>199</v>
      </c>
      <c r="B596" s="5">
        <v>45402</v>
      </c>
      <c r="C596" s="97"/>
      <c r="D596" s="59">
        <f>(('Итоговая табл.1чел(все услуги-к'!$D596+('Итоговая табл.1чел(все услуги-к'!$D596*'Таблица вводных'!$G$4)))-('Расчет комиссии(Нади)'!$K596+'Таблица вводных'!$E$3+'Таблица вводных'!$F$3)</f>
        <v>5.4691640866907951</v>
      </c>
      <c r="E596" s="59">
        <f>('Итоговая табл.1чел(все услуги-к'!$E596+('Итоговая табл.1чел(все услуги-к'!$E596*'Таблица вводных'!$G$5))-('Расчет комиссии(Нади)'!$K596+'Таблица вводных'!$E$3+'Таблица вводных'!$F$3)</f>
        <v>-1.315085913309205</v>
      </c>
      <c r="F596" s="59">
        <f>('Итоговая табл.1чел(все услуги-к'!$F596+('Итоговая табл.1чел(все услуги-к'!$F596*'Таблица вводных'!$G$6))-('Расчет комиссии(Нади)'!$K596+'Таблица вводных'!$E$3+'Таблица вводных'!$F$3)</f>
        <v>21.529164086690798</v>
      </c>
      <c r="G596" s="59">
        <f>('Итоговая табл.1чел(все услуги-к'!$G596+('Итоговая табл.1чел(все услуги-к'!$G596*'Таблица вводных'!$G$7))-('Расчет комиссии(Нади)'!$K596+'Таблица вводных'!$E$3+'Таблица вводных'!$F$3)</f>
        <v>-2.2308359133092051</v>
      </c>
      <c r="H596" s="59">
        <f>'Итоговая табл.1чел(все услуги-к'!$H596-('Расчет комиссии(Нади)'!$K596+'Таблица вводных'!$E$3+'Таблица вводных'!$F$3)</f>
        <v>-2.2308359133092051</v>
      </c>
      <c r="I596" s="59">
        <f>('Итоговая табл.1чел(все услуги-к'!$I596+('Итоговая табл.1чел(все услуги-к'!$I596*'Таблица вводных'!$G$9))-('Расчет комиссии(Нади)'!$K596+'Таблица вводных'!$E$3+'Таблица вводных'!$F$3)</f>
        <v>-2.2308359133092051</v>
      </c>
      <c r="J596" s="10" t="s">
        <v>200</v>
      </c>
    </row>
    <row r="597" spans="1:10" ht="15.75" customHeight="1">
      <c r="A597" s="140"/>
      <c r="B597" s="5">
        <v>45405</v>
      </c>
      <c r="C597" s="6"/>
      <c r="D597" s="59">
        <f>(('Итоговая табл.1чел(все услуги-к'!$D597+('Итоговая табл.1чел(все услуги-к'!$D597*'Таблица вводных'!$G$4)))-('Расчет комиссии(Нади)'!$K597+'Таблица вводных'!$E$3+'Таблица вводных'!$F$3)</f>
        <v>5.4691640866907951</v>
      </c>
      <c r="E597" s="59">
        <f>('Итоговая табл.1чел(все услуги-к'!$E597+('Итоговая табл.1чел(все услуги-к'!$E597*'Таблица вводных'!$G$5))-('Расчет комиссии(Нади)'!$K597+'Таблица вводных'!$E$3+'Таблица вводных'!$F$3)</f>
        <v>-1.315085913309205</v>
      </c>
      <c r="F597" s="59">
        <f>('Итоговая табл.1чел(все услуги-к'!$F597+('Итоговая табл.1чел(все услуги-к'!$F597*'Таблица вводных'!$G$6))-('Расчет комиссии(Нади)'!$K597+'Таблица вводных'!$E$3+'Таблица вводных'!$F$3)</f>
        <v>21.529164086690798</v>
      </c>
      <c r="G597" s="59">
        <f>('Итоговая табл.1чел(все услуги-к'!$G597+('Итоговая табл.1чел(все услуги-к'!$G597*'Таблица вводных'!$G$7))-('Расчет комиссии(Нади)'!$K597+'Таблица вводных'!$E$3+'Таблица вводных'!$F$3)</f>
        <v>-2.2308359133092051</v>
      </c>
      <c r="H597" s="59">
        <f>'Итоговая табл.1чел(все услуги-к'!$H597-('Расчет комиссии(Нади)'!$K597+'Таблица вводных'!$E$3+'Таблица вводных'!$F$3)</f>
        <v>-2.2308359133092051</v>
      </c>
      <c r="I597" s="59">
        <f>('Итоговая табл.1чел(все услуги-к'!$I597+('Итоговая табл.1чел(все услуги-к'!$I597*'Таблица вводных'!$G$9))-('Расчет комиссии(Нади)'!$K597+'Таблица вводных'!$E$3+'Таблица вводных'!$F$3)</f>
        <v>-2.2308359133092051</v>
      </c>
      <c r="J597" s="13" t="s">
        <v>200</v>
      </c>
    </row>
    <row r="598" spans="1:10" ht="15.75" customHeight="1">
      <c r="A598" s="140"/>
      <c r="B598" s="5">
        <v>45409</v>
      </c>
      <c r="C598" s="15"/>
      <c r="D598" s="59">
        <f>(('Итоговая табл.1чел(все услуги-к'!$D598+('Итоговая табл.1чел(все услуги-к'!$D598*'Таблица вводных'!$G$4)))-('Расчет комиссии(Нади)'!$K598+'Таблица вводных'!$E$3+'Таблица вводных'!$F$3)</f>
        <v>5.4691640866907951</v>
      </c>
      <c r="E598" s="59">
        <f>('Итоговая табл.1чел(все услуги-к'!$E598+('Итоговая табл.1чел(все услуги-к'!$E598*'Таблица вводных'!$G$5))-('Расчет комиссии(Нади)'!$K598+'Таблица вводных'!$E$3+'Таблица вводных'!$F$3)</f>
        <v>-1.315085913309205</v>
      </c>
      <c r="F598" s="59">
        <f>('Итоговая табл.1чел(все услуги-к'!$F598+('Итоговая табл.1чел(все услуги-к'!$F598*'Таблица вводных'!$G$6))-('Расчет комиссии(Нади)'!$K598+'Таблица вводных'!$E$3+'Таблица вводных'!$F$3)</f>
        <v>21.529164086690798</v>
      </c>
      <c r="G598" s="59">
        <f>('Итоговая табл.1чел(все услуги-к'!$G598+('Итоговая табл.1чел(все услуги-к'!$G598*'Таблица вводных'!$G$7))-('Расчет комиссии(Нади)'!$K598+'Таблица вводных'!$E$3+'Таблица вводных'!$F$3)</f>
        <v>-2.2308359133092051</v>
      </c>
      <c r="H598" s="59">
        <f>'Итоговая табл.1чел(все услуги-к'!$H598-('Расчет комиссии(Нади)'!$K598+'Таблица вводных'!$E$3+'Таблица вводных'!$F$3)</f>
        <v>-2.2308359133092051</v>
      </c>
      <c r="I598" s="59">
        <f>('Итоговая табл.1чел(все услуги-к'!$I598+('Итоговая табл.1чел(все услуги-к'!$I598*'Таблица вводных'!$G$9))-('Расчет комиссии(Нади)'!$K598+'Таблица вводных'!$E$3+'Таблица вводных'!$F$3)</f>
        <v>-2.2308359133092051</v>
      </c>
      <c r="J598" s="13" t="s">
        <v>200</v>
      </c>
    </row>
    <row r="599" spans="1:10" ht="15.75" customHeight="1">
      <c r="A599" s="140"/>
      <c r="B599" s="5">
        <v>45412</v>
      </c>
      <c r="C599" s="6"/>
      <c r="D599" s="59">
        <f>(('Итоговая табл.1чел(все услуги-к'!$D599+('Итоговая табл.1чел(все услуги-к'!$D599*'Таблица вводных'!$G$4)))-('Расчет комиссии(Нади)'!$K599+'Таблица вводных'!$E$3+'Таблица вводных'!$F$3)</f>
        <v>5.4691640866907951</v>
      </c>
      <c r="E599" s="59">
        <f>('Итоговая табл.1чел(все услуги-к'!$E599+('Итоговая табл.1чел(все услуги-к'!$E599*'Таблица вводных'!$G$5))-('Расчет комиссии(Нади)'!$K599+'Таблица вводных'!$E$3+'Таблица вводных'!$F$3)</f>
        <v>-1.315085913309205</v>
      </c>
      <c r="F599" s="59">
        <f>('Итоговая табл.1чел(все услуги-к'!$F599+('Итоговая табл.1чел(все услуги-к'!$F599*'Таблица вводных'!$G$6))-('Расчет комиссии(Нади)'!$K599+'Таблица вводных'!$E$3+'Таблица вводных'!$F$3)</f>
        <v>21.529164086690798</v>
      </c>
      <c r="G599" s="59">
        <f>('Итоговая табл.1чел(все услуги-к'!$G599+('Итоговая табл.1чел(все услуги-к'!$G599*'Таблица вводных'!$G$7))-('Расчет комиссии(Нади)'!$K599+'Таблица вводных'!$E$3+'Таблица вводных'!$F$3)</f>
        <v>-2.2308359133092051</v>
      </c>
      <c r="H599" s="59">
        <f>'Итоговая табл.1чел(все услуги-к'!$H599-('Расчет комиссии(Нади)'!$K599+'Таблица вводных'!$E$3+'Таблица вводных'!$F$3)</f>
        <v>-2.2308359133092051</v>
      </c>
      <c r="I599" s="59">
        <f>('Итоговая табл.1чел(все услуги-к'!$I599+('Итоговая табл.1чел(все услуги-к'!$I599*'Таблица вводных'!$G$9))-('Расчет комиссии(Нади)'!$K599+'Таблица вводных'!$E$3+'Таблица вводных'!$F$3)</f>
        <v>-2.2308359133092051</v>
      </c>
      <c r="J599" s="13" t="s">
        <v>200</v>
      </c>
    </row>
    <row r="600" spans="1:10" ht="15.75" customHeight="1">
      <c r="A600" s="140"/>
      <c r="B600" s="5">
        <v>45416</v>
      </c>
      <c r="C600" s="15"/>
      <c r="D600" s="59">
        <f>(('Итоговая табл.1чел(все услуги-к'!$D600+('Итоговая табл.1чел(все услуги-к'!$D600*'Таблица вводных'!$G$4)))-('Расчет комиссии(Нади)'!$K600+'Таблица вводных'!$E$3+'Таблица вводных'!$F$3)</f>
        <v>5.4691640866907951</v>
      </c>
      <c r="E600" s="59">
        <f>('Итоговая табл.1чел(все услуги-к'!$E600+('Итоговая табл.1чел(все услуги-к'!$E600*'Таблица вводных'!$G$5))-('Расчет комиссии(Нади)'!$K600+'Таблица вводных'!$E$3+'Таблица вводных'!$F$3)</f>
        <v>-1.315085913309205</v>
      </c>
      <c r="F600" s="59">
        <f>('Итоговая табл.1чел(все услуги-к'!$F600+('Итоговая табл.1чел(все услуги-к'!$F600*'Таблица вводных'!$G$6))-('Расчет комиссии(Нади)'!$K600+'Таблица вводных'!$E$3+'Таблица вводных'!$F$3)</f>
        <v>21.529164086690798</v>
      </c>
      <c r="G600" s="59">
        <f>('Итоговая табл.1чел(все услуги-к'!$G600+('Итоговая табл.1чел(все услуги-к'!$G600*'Таблица вводных'!$G$7))-('Расчет комиссии(Нади)'!$K600+'Таблица вводных'!$E$3+'Таблица вводных'!$F$3)</f>
        <v>-2.2308359133092051</v>
      </c>
      <c r="H600" s="59">
        <f>'Итоговая табл.1чел(все услуги-к'!$H600-('Расчет комиссии(Нади)'!$K600+'Таблица вводных'!$E$3+'Таблица вводных'!$F$3)</f>
        <v>-2.2308359133092051</v>
      </c>
      <c r="I600" s="59">
        <f>('Итоговая табл.1чел(все услуги-к'!$I600+('Итоговая табл.1чел(все услуги-к'!$I600*'Таблица вводных'!$G$9))-('Расчет комиссии(Нади)'!$K600+'Таблица вводных'!$E$3+'Таблица вводных'!$F$3)</f>
        <v>-2.2308359133092051</v>
      </c>
      <c r="J600" s="13" t="s">
        <v>200</v>
      </c>
    </row>
    <row r="601" spans="1:10" ht="15.75" customHeight="1">
      <c r="A601" s="140"/>
      <c r="B601" s="5">
        <v>45419</v>
      </c>
      <c r="C601" s="15"/>
      <c r="D601" s="59">
        <f>(('Итоговая табл.1чел(все услуги-к'!$D601+('Итоговая табл.1чел(все услуги-к'!$D601*'Таблица вводных'!$G$4)))-('Расчет комиссии(Нади)'!$K601+'Таблица вводных'!$E$3+'Таблица вводных'!$F$3)</f>
        <v>5.4691640866907951</v>
      </c>
      <c r="E601" s="59">
        <f>('Итоговая табл.1чел(все услуги-к'!$E601+('Итоговая табл.1чел(все услуги-к'!$E601*'Таблица вводных'!$G$5))-('Расчет комиссии(Нади)'!$K601+'Таблица вводных'!$E$3+'Таблица вводных'!$F$3)</f>
        <v>-1.315085913309205</v>
      </c>
      <c r="F601" s="59">
        <f>('Итоговая табл.1чел(все услуги-к'!$F601+('Итоговая табл.1чел(все услуги-к'!$F601*'Таблица вводных'!$G$6))-('Расчет комиссии(Нади)'!$K601+'Таблица вводных'!$E$3+'Таблица вводных'!$F$3)</f>
        <v>21.529164086690798</v>
      </c>
      <c r="G601" s="59">
        <f>('Итоговая табл.1чел(все услуги-к'!$G601+('Итоговая табл.1чел(все услуги-к'!$G601*'Таблица вводных'!$G$7))-('Расчет комиссии(Нади)'!$K601+'Таблица вводных'!$E$3+'Таблица вводных'!$F$3)</f>
        <v>-2.2308359133092051</v>
      </c>
      <c r="H601" s="59">
        <f>'Итоговая табл.1чел(все услуги-к'!$H601-('Расчет комиссии(Нади)'!$K601+'Таблица вводных'!$E$3+'Таблица вводных'!$F$3)</f>
        <v>-2.2308359133092051</v>
      </c>
      <c r="I601" s="59">
        <f>('Итоговая табл.1чел(все услуги-к'!$I601+('Итоговая табл.1чел(все услуги-к'!$I601*'Таблица вводных'!$G$9))-('Расчет комиссии(Нади)'!$K601+'Таблица вводных'!$E$3+'Таблица вводных'!$F$3)</f>
        <v>-2.2308359133092051</v>
      </c>
      <c r="J601" s="13" t="s">
        <v>200</v>
      </c>
    </row>
    <row r="602" spans="1:10" ht="15.75" customHeight="1">
      <c r="A602" s="140"/>
      <c r="B602" s="5">
        <v>45423</v>
      </c>
      <c r="C602" s="15"/>
      <c r="D602" s="59">
        <f>(('Итоговая табл.1чел(все услуги-к'!$D602+('Итоговая табл.1чел(все услуги-к'!$D602*'Таблица вводных'!$G$4)))-('Расчет комиссии(Нади)'!$K602+'Таблица вводных'!$E$3+'Таблица вводных'!$F$3)</f>
        <v>5.4691640866907951</v>
      </c>
      <c r="E602" s="59">
        <f>('Итоговая табл.1чел(все услуги-к'!$E602+('Итоговая табл.1чел(все услуги-к'!$E602*'Таблица вводных'!$G$5))-('Расчет комиссии(Нади)'!$K602+'Таблица вводных'!$E$3+'Таблица вводных'!$F$3)</f>
        <v>-1.315085913309205</v>
      </c>
      <c r="F602" s="59">
        <f>('Итоговая табл.1чел(все услуги-к'!$F602+('Итоговая табл.1чел(все услуги-к'!$F602*'Таблица вводных'!$G$6))-('Расчет комиссии(Нади)'!$K602+'Таблица вводных'!$E$3+'Таблица вводных'!$F$3)</f>
        <v>21.529164086690798</v>
      </c>
      <c r="G602" s="59">
        <f>('Итоговая табл.1чел(все услуги-к'!$G602+('Итоговая табл.1чел(все услуги-к'!$G602*'Таблица вводных'!$G$7))-('Расчет комиссии(Нади)'!$K602+'Таблица вводных'!$E$3+'Таблица вводных'!$F$3)</f>
        <v>-2.2308359133092051</v>
      </c>
      <c r="H602" s="59">
        <f>'Итоговая табл.1чел(все услуги-к'!$H602-('Расчет комиссии(Нади)'!$K602+'Таблица вводных'!$E$3+'Таблица вводных'!$F$3)</f>
        <v>-2.2308359133092051</v>
      </c>
      <c r="I602" s="59">
        <f>('Итоговая табл.1чел(все услуги-к'!$I602+('Итоговая табл.1чел(все услуги-к'!$I602*'Таблица вводных'!$G$9))-('Расчет комиссии(Нади)'!$K602+'Таблица вводных'!$E$3+'Таблица вводных'!$F$3)</f>
        <v>-2.2308359133092051</v>
      </c>
      <c r="J602" s="13" t="s">
        <v>200</v>
      </c>
    </row>
    <row r="603" spans="1:10" ht="15.75" customHeight="1">
      <c r="A603" s="140"/>
      <c r="B603" s="5">
        <v>45426</v>
      </c>
      <c r="C603" s="6"/>
      <c r="D603" s="59">
        <f>(('Итоговая табл.1чел(все услуги-к'!$D603+('Итоговая табл.1чел(все услуги-к'!$D603*'Таблица вводных'!$G$4)))-('Расчет комиссии(Нади)'!$K603+'Таблица вводных'!$E$3+'Таблица вводных'!$F$3)</f>
        <v>5.4691640866907951</v>
      </c>
      <c r="E603" s="59">
        <f>('Итоговая табл.1чел(все услуги-к'!$E603+('Итоговая табл.1чел(все услуги-к'!$E603*'Таблица вводных'!$G$5))-('Расчет комиссии(Нади)'!$K603+'Таблица вводных'!$E$3+'Таблица вводных'!$F$3)</f>
        <v>-1.315085913309205</v>
      </c>
      <c r="F603" s="59">
        <f>('Итоговая табл.1чел(все услуги-к'!$F603+('Итоговая табл.1чел(все услуги-к'!$F603*'Таблица вводных'!$G$6))-('Расчет комиссии(Нади)'!$K603+'Таблица вводных'!$E$3+'Таблица вводных'!$F$3)</f>
        <v>21.529164086690798</v>
      </c>
      <c r="G603" s="59">
        <f>('Итоговая табл.1чел(все услуги-к'!$G603+('Итоговая табл.1чел(все услуги-к'!$G603*'Таблица вводных'!$G$7))-('Расчет комиссии(Нади)'!$K603+'Таблица вводных'!$E$3+'Таблица вводных'!$F$3)</f>
        <v>-2.2308359133092051</v>
      </c>
      <c r="H603" s="59">
        <f>'Итоговая табл.1чел(все услуги-к'!$H603-('Расчет комиссии(Нади)'!$K603+'Таблица вводных'!$E$3+'Таблица вводных'!$F$3)</f>
        <v>-2.2308359133092051</v>
      </c>
      <c r="I603" s="59">
        <f>('Итоговая табл.1чел(все услуги-к'!$I603+('Итоговая табл.1чел(все услуги-к'!$I603*'Таблица вводных'!$G$9))-('Расчет комиссии(Нади)'!$K603+'Таблица вводных'!$E$3+'Таблица вводных'!$F$3)</f>
        <v>-2.2308359133092051</v>
      </c>
      <c r="J603" s="13" t="s">
        <v>200</v>
      </c>
    </row>
    <row r="604" spans="1:10" ht="15.75" customHeight="1">
      <c r="A604" s="140"/>
      <c r="B604" s="5">
        <v>45430</v>
      </c>
      <c r="C604" s="15"/>
      <c r="D604" s="59">
        <f>(('Итоговая табл.1чел(все услуги-к'!$D604+('Итоговая табл.1чел(все услуги-к'!$D604*'Таблица вводных'!$G$4)))-('Расчет комиссии(Нади)'!$K604+'Таблица вводных'!$E$3+'Таблица вводных'!$F$3)</f>
        <v>5.4691640866907951</v>
      </c>
      <c r="E604" s="59">
        <f>('Итоговая табл.1чел(все услуги-к'!$E604+('Итоговая табл.1чел(все услуги-к'!$E604*'Таблица вводных'!$G$5))-('Расчет комиссии(Нади)'!$K604+'Таблица вводных'!$E$3+'Таблица вводных'!$F$3)</f>
        <v>-1.315085913309205</v>
      </c>
      <c r="F604" s="59">
        <f>('Итоговая табл.1чел(все услуги-к'!$F604+('Итоговая табл.1чел(все услуги-к'!$F604*'Таблица вводных'!$G$6))-('Расчет комиссии(Нади)'!$K604+'Таблица вводных'!$E$3+'Таблица вводных'!$F$3)</f>
        <v>21.529164086690798</v>
      </c>
      <c r="G604" s="59">
        <f>('Итоговая табл.1чел(все услуги-к'!$G604+('Итоговая табл.1чел(все услуги-к'!$G604*'Таблица вводных'!$G$7))-('Расчет комиссии(Нади)'!$K604+'Таблица вводных'!$E$3+'Таблица вводных'!$F$3)</f>
        <v>-2.2308359133092051</v>
      </c>
      <c r="H604" s="59">
        <f>'Итоговая табл.1чел(все услуги-к'!$H604-('Расчет комиссии(Нади)'!$K604+'Таблица вводных'!$E$3+'Таблица вводных'!$F$3)</f>
        <v>-2.2308359133092051</v>
      </c>
      <c r="I604" s="59">
        <f>('Итоговая табл.1чел(все услуги-к'!$I604+('Итоговая табл.1чел(все услуги-к'!$I604*'Таблица вводных'!$G$9))-('Расчет комиссии(Нади)'!$K604+'Таблица вводных'!$E$3+'Таблица вводных'!$F$3)</f>
        <v>-2.2308359133092051</v>
      </c>
      <c r="J604" s="13" t="s">
        <v>200</v>
      </c>
    </row>
    <row r="605" spans="1:10" ht="15.75" customHeight="1">
      <c r="A605" s="140"/>
      <c r="B605" s="5">
        <v>45433</v>
      </c>
      <c r="C605" s="15"/>
      <c r="D605" s="59">
        <f>(('Итоговая табл.1чел(все услуги-к'!$D605+('Итоговая табл.1чел(все услуги-к'!$D605*'Таблица вводных'!$G$4)))-('Расчет комиссии(Нади)'!$K605+'Таблица вводных'!$E$3+'Таблица вводных'!$F$3)</f>
        <v>5.4691640866907951</v>
      </c>
      <c r="E605" s="59">
        <f>('Итоговая табл.1чел(все услуги-к'!$E605+('Итоговая табл.1чел(все услуги-к'!$E605*'Таблица вводных'!$G$5))-('Расчет комиссии(Нади)'!$K605+'Таблица вводных'!$E$3+'Таблица вводных'!$F$3)</f>
        <v>-1.315085913309205</v>
      </c>
      <c r="F605" s="59">
        <f>('Итоговая табл.1чел(все услуги-к'!$F605+('Итоговая табл.1чел(все услуги-к'!$F605*'Таблица вводных'!$G$6))-('Расчет комиссии(Нади)'!$K605+'Таблица вводных'!$E$3+'Таблица вводных'!$F$3)</f>
        <v>21.529164086690798</v>
      </c>
      <c r="G605" s="59">
        <f>('Итоговая табл.1чел(все услуги-к'!$G605+('Итоговая табл.1чел(все услуги-к'!$G605*'Таблица вводных'!$G$7))-('Расчет комиссии(Нади)'!$K605+'Таблица вводных'!$E$3+'Таблица вводных'!$F$3)</f>
        <v>-2.2308359133092051</v>
      </c>
      <c r="H605" s="59">
        <f>'Итоговая табл.1чел(все услуги-к'!$H605-('Расчет комиссии(Нади)'!$K605+'Таблица вводных'!$E$3+'Таблица вводных'!$F$3)</f>
        <v>-2.2308359133092051</v>
      </c>
      <c r="I605" s="59">
        <f>('Итоговая табл.1чел(все услуги-к'!$I605+('Итоговая табл.1чел(все услуги-к'!$I605*'Таблица вводных'!$G$9))-('Расчет комиссии(Нади)'!$K605+'Таблица вводных'!$E$3+'Таблица вводных'!$F$3)</f>
        <v>-2.2308359133092051</v>
      </c>
      <c r="J605" s="13" t="s">
        <v>200</v>
      </c>
    </row>
    <row r="606" spans="1:10" ht="15.75" customHeight="1">
      <c r="A606" s="140"/>
      <c r="B606" s="5">
        <v>45437</v>
      </c>
      <c r="C606" s="6"/>
      <c r="D606" s="59">
        <f>(('Итоговая табл.1чел(все услуги-к'!$D606+('Итоговая табл.1чел(все услуги-к'!$D606*'Таблица вводных'!$G$4)))-('Расчет комиссии(Нади)'!$K606+'Таблица вводных'!$E$3+'Таблица вводных'!$F$3)</f>
        <v>5.4691640866907951</v>
      </c>
      <c r="E606" s="59">
        <f>('Итоговая табл.1чел(все услуги-к'!$E606+('Итоговая табл.1чел(все услуги-к'!$E606*'Таблица вводных'!$G$5))-('Расчет комиссии(Нади)'!$K606+'Таблица вводных'!$E$3+'Таблица вводных'!$F$3)</f>
        <v>-1.315085913309205</v>
      </c>
      <c r="F606" s="59">
        <f>('Итоговая табл.1чел(все услуги-к'!$F606+('Итоговая табл.1чел(все услуги-к'!$F606*'Таблица вводных'!$G$6))-('Расчет комиссии(Нади)'!$K606+'Таблица вводных'!$E$3+'Таблица вводных'!$F$3)</f>
        <v>21.529164086690798</v>
      </c>
      <c r="G606" s="59">
        <f>('Итоговая табл.1чел(все услуги-к'!$G606+('Итоговая табл.1чел(все услуги-к'!$G606*'Таблица вводных'!$G$7))-('Расчет комиссии(Нади)'!$K606+'Таблица вводных'!$E$3+'Таблица вводных'!$F$3)</f>
        <v>-2.2308359133092051</v>
      </c>
      <c r="H606" s="59">
        <f>'Итоговая табл.1чел(все услуги-к'!$H606-('Расчет комиссии(Нади)'!$K606+'Таблица вводных'!$E$3+'Таблица вводных'!$F$3)</f>
        <v>-2.2308359133092051</v>
      </c>
      <c r="I606" s="59">
        <f>('Итоговая табл.1чел(все услуги-к'!$I606+('Итоговая табл.1чел(все услуги-к'!$I606*'Таблица вводных'!$G$9))-('Расчет комиссии(Нади)'!$K606+'Таблица вводных'!$E$3+'Таблица вводных'!$F$3)</f>
        <v>-2.2308359133092051</v>
      </c>
      <c r="J606" s="13" t="s">
        <v>200</v>
      </c>
    </row>
    <row r="607" spans="1:10" ht="15.75" customHeight="1">
      <c r="A607" s="140"/>
      <c r="B607" s="5">
        <v>45440</v>
      </c>
      <c r="C607" s="15"/>
      <c r="D607" s="59">
        <f>(('Итоговая табл.1чел(все услуги-к'!$D607+('Итоговая табл.1чел(все услуги-к'!$D607*'Таблица вводных'!$G$4)))-('Расчет комиссии(Нади)'!$K607+'Таблица вводных'!$E$3+'Таблица вводных'!$F$3)</f>
        <v>5.4691640866907951</v>
      </c>
      <c r="E607" s="59">
        <f>('Итоговая табл.1чел(все услуги-к'!$E607+('Итоговая табл.1чел(все услуги-к'!$E607*'Таблица вводных'!$G$5))-('Расчет комиссии(Нади)'!$K607+'Таблица вводных'!$E$3+'Таблица вводных'!$F$3)</f>
        <v>-1.315085913309205</v>
      </c>
      <c r="F607" s="59">
        <f>('Итоговая табл.1чел(все услуги-к'!$F607+('Итоговая табл.1чел(все услуги-к'!$F607*'Таблица вводных'!$G$6))-('Расчет комиссии(Нади)'!$K607+'Таблица вводных'!$E$3+'Таблица вводных'!$F$3)</f>
        <v>21.529164086690798</v>
      </c>
      <c r="G607" s="59">
        <f>('Итоговая табл.1чел(все услуги-к'!$G607+('Итоговая табл.1чел(все услуги-к'!$G607*'Таблица вводных'!$G$7))-('Расчет комиссии(Нади)'!$K607+'Таблица вводных'!$E$3+'Таблица вводных'!$F$3)</f>
        <v>-2.2308359133092051</v>
      </c>
      <c r="H607" s="59">
        <f>'Итоговая табл.1чел(все услуги-к'!$H607-('Расчет комиссии(Нади)'!$K607+'Таблица вводных'!$E$3+'Таблица вводных'!$F$3)</f>
        <v>-2.2308359133092051</v>
      </c>
      <c r="I607" s="59">
        <f>('Итоговая табл.1чел(все услуги-к'!$I607+('Итоговая табл.1чел(все услуги-к'!$I607*'Таблица вводных'!$G$9))-('Расчет комиссии(Нади)'!$K607+'Таблица вводных'!$E$3+'Таблица вводных'!$F$3)</f>
        <v>-2.2308359133092051</v>
      </c>
      <c r="J607" s="13" t="s">
        <v>200</v>
      </c>
    </row>
    <row r="608" spans="1:10" ht="15.75" customHeight="1">
      <c r="A608" s="140"/>
      <c r="B608" s="5"/>
      <c r="C608" s="6"/>
      <c r="D608" s="59">
        <f>(('Итоговая табл.1чел(все услуги-к'!$D608+('Итоговая табл.1чел(все услуги-к'!$D608*'Таблица вводных'!$G$4)))-('Расчет комиссии(Нади)'!$K608+'Таблица вводных'!$E$3+'Таблица вводных'!$F$3)</f>
        <v>5.4691640866907951</v>
      </c>
      <c r="E608" s="59">
        <f>('Итоговая табл.1чел(все услуги-к'!$E608+('Итоговая табл.1чел(все услуги-к'!$E608*'Таблица вводных'!$G$5))-('Расчет комиссии(Нади)'!$K608+'Таблица вводных'!$E$3+'Таблица вводных'!$F$3)</f>
        <v>-1.315085913309205</v>
      </c>
      <c r="F608" s="59">
        <f>('Итоговая табл.1чел(все услуги-к'!$F608+('Итоговая табл.1чел(все услуги-к'!$F608*'Таблица вводных'!$G$6))-('Расчет комиссии(Нади)'!$K608+'Таблица вводных'!$E$3+'Таблица вводных'!$F$3)</f>
        <v>21.529164086690798</v>
      </c>
      <c r="G608" s="59">
        <f>('Итоговая табл.1чел(все услуги-к'!$G608+('Итоговая табл.1чел(все услуги-к'!$G608*'Таблица вводных'!$G$7))-('Расчет комиссии(Нади)'!$K608+'Таблица вводных'!$E$3+'Таблица вводных'!$F$3)</f>
        <v>-2.2308359133092051</v>
      </c>
      <c r="H608" s="59">
        <f>'Итоговая табл.1чел(все услуги-к'!$H608-('Расчет комиссии(Нади)'!$K608+'Таблица вводных'!$E$3+'Таблица вводных'!$F$3)</f>
        <v>-2.2308359133092051</v>
      </c>
      <c r="I608" s="59">
        <f>('Итоговая табл.1чел(все услуги-к'!$I608+('Итоговая табл.1чел(все услуги-к'!$I608*'Таблица вводных'!$G$9))-('Расчет комиссии(Нади)'!$K608+'Таблица вводных'!$E$3+'Таблица вводных'!$F$3)</f>
        <v>-2.2308359133092051</v>
      </c>
      <c r="J608" s="13" t="s">
        <v>200</v>
      </c>
    </row>
    <row r="609" spans="1:10" ht="15.75" customHeight="1">
      <c r="A609" s="140"/>
      <c r="B609" s="5"/>
      <c r="C609" s="6"/>
      <c r="D609" s="59">
        <f>(('Итоговая табл.1чел(все услуги-к'!$D609+('Итоговая табл.1чел(все услуги-к'!$D609*'Таблица вводных'!$G$4)))-('Расчет комиссии(Нади)'!$K609+'Таблица вводных'!$E$3+'Таблица вводных'!$F$3)</f>
        <v>5.4691640866907951</v>
      </c>
      <c r="E609" s="59">
        <f>('Итоговая табл.1чел(все услуги-к'!$E609+('Итоговая табл.1чел(все услуги-к'!$E609*'Таблица вводных'!$G$5))-('Расчет комиссии(Нади)'!$K609+'Таблица вводных'!$E$3+'Таблица вводных'!$F$3)</f>
        <v>-1.315085913309205</v>
      </c>
      <c r="F609" s="59">
        <f>('Итоговая табл.1чел(все услуги-к'!$F609+('Итоговая табл.1чел(все услуги-к'!$F609*'Таблица вводных'!$G$6))-('Расчет комиссии(Нади)'!$K609+'Таблица вводных'!$E$3+'Таблица вводных'!$F$3)</f>
        <v>21.529164086690798</v>
      </c>
      <c r="G609" s="59">
        <f>('Итоговая табл.1чел(все услуги-к'!$G609+('Итоговая табл.1чел(все услуги-к'!$G609*'Таблица вводных'!$G$7))-('Расчет комиссии(Нади)'!$K609+'Таблица вводных'!$E$3+'Таблица вводных'!$F$3)</f>
        <v>-2.2308359133092051</v>
      </c>
      <c r="H609" s="59">
        <f>'Итоговая табл.1чел(все услуги-к'!$H609-('Расчет комиссии(Нади)'!$K609+'Таблица вводных'!$E$3+'Таблица вводных'!$F$3)</f>
        <v>-2.2308359133092051</v>
      </c>
      <c r="I609" s="59">
        <f>('Итоговая табл.1чел(все услуги-к'!$I609+('Итоговая табл.1чел(все услуги-к'!$I609*'Таблица вводных'!$G$9))-('Расчет комиссии(Нади)'!$K609+'Таблица вводных'!$E$3+'Таблица вводных'!$F$3)</f>
        <v>-2.2308359133092051</v>
      </c>
      <c r="J609" s="13" t="s">
        <v>200</v>
      </c>
    </row>
    <row r="610" spans="1:10" ht="15.75" customHeight="1">
      <c r="A610" s="140"/>
      <c r="B610" s="5"/>
      <c r="C610" s="15"/>
      <c r="D610" s="59">
        <f>(('Итоговая табл.1чел(все услуги-к'!$D610+('Итоговая табл.1чел(все услуги-к'!$D610*'Таблица вводных'!$G$4)))-('Расчет комиссии(Нади)'!$K610+'Таблица вводных'!$E$3+'Таблица вводных'!$F$3)</f>
        <v>5.4691640866907951</v>
      </c>
      <c r="E610" s="59">
        <f>('Итоговая табл.1чел(все услуги-к'!$E610+('Итоговая табл.1чел(все услуги-к'!$E610*'Таблица вводных'!$G$5))-('Расчет комиссии(Нади)'!$K610+'Таблица вводных'!$E$3+'Таблица вводных'!$F$3)</f>
        <v>-1.315085913309205</v>
      </c>
      <c r="F610" s="59">
        <f>('Итоговая табл.1чел(все услуги-к'!$F610+('Итоговая табл.1чел(все услуги-к'!$F610*'Таблица вводных'!$G$6))-('Расчет комиссии(Нади)'!$K610+'Таблица вводных'!$E$3+'Таблица вводных'!$F$3)</f>
        <v>21.529164086690798</v>
      </c>
      <c r="G610" s="59">
        <f>('Итоговая табл.1чел(все услуги-к'!$G610+('Итоговая табл.1чел(все услуги-к'!$G610*'Таблица вводных'!$G$7))-('Расчет комиссии(Нади)'!$K610+'Таблица вводных'!$E$3+'Таблица вводных'!$F$3)</f>
        <v>-2.2308359133092051</v>
      </c>
      <c r="H610" s="59">
        <f>'Итоговая табл.1чел(все услуги-к'!$H610-('Расчет комиссии(Нади)'!$K610+'Таблица вводных'!$E$3+'Таблица вводных'!$F$3)</f>
        <v>-2.2308359133092051</v>
      </c>
      <c r="I610" s="59">
        <f>('Итоговая табл.1чел(все услуги-к'!$I610+('Итоговая табл.1чел(все услуги-к'!$I610*'Таблица вводных'!$G$9))-('Расчет комиссии(Нади)'!$K610+'Таблица вводных'!$E$3+'Таблица вводных'!$F$3)</f>
        <v>-2.2308359133092051</v>
      </c>
      <c r="J610" s="13" t="s">
        <v>200</v>
      </c>
    </row>
    <row r="611" spans="1:10" ht="15.75" customHeight="1">
      <c r="A611" s="140"/>
      <c r="B611" s="5"/>
      <c r="C611" s="6"/>
      <c r="D611" s="59">
        <f>(('Итоговая табл.1чел(все услуги-к'!$D611+('Итоговая табл.1чел(все услуги-к'!$D611*'Таблица вводных'!$G$4)))-('Расчет комиссии(Нади)'!$K611+'Таблица вводных'!$E$3+'Таблица вводных'!$F$3)</f>
        <v>5.4691640866907951</v>
      </c>
      <c r="E611" s="59">
        <f>('Итоговая табл.1чел(все услуги-к'!$E611+('Итоговая табл.1чел(все услуги-к'!$E611*'Таблица вводных'!$G$5))-('Расчет комиссии(Нади)'!$K611+'Таблица вводных'!$E$3+'Таблица вводных'!$F$3)</f>
        <v>-1.315085913309205</v>
      </c>
      <c r="F611" s="59">
        <f>('Итоговая табл.1чел(все услуги-к'!$F611+('Итоговая табл.1чел(все услуги-к'!$F611*'Таблица вводных'!$G$6))-('Расчет комиссии(Нади)'!$K611+'Таблица вводных'!$E$3+'Таблица вводных'!$F$3)</f>
        <v>21.529164086690798</v>
      </c>
      <c r="G611" s="59">
        <f>('Итоговая табл.1чел(все услуги-к'!$G611+('Итоговая табл.1чел(все услуги-к'!$G611*'Таблица вводных'!$G$7))-('Расчет комиссии(Нади)'!$K611+'Таблица вводных'!$E$3+'Таблица вводных'!$F$3)</f>
        <v>-2.2308359133092051</v>
      </c>
      <c r="H611" s="59">
        <f>'Итоговая табл.1чел(все услуги-к'!$H611-('Расчет комиссии(Нади)'!$K611+'Таблица вводных'!$E$3+'Таблица вводных'!$F$3)</f>
        <v>-2.2308359133092051</v>
      </c>
      <c r="I611" s="59">
        <f>('Итоговая табл.1чел(все услуги-к'!$I611+('Итоговая табл.1чел(все услуги-к'!$I611*'Таблица вводных'!$G$9))-('Расчет комиссии(Нади)'!$K611+'Таблица вводных'!$E$3+'Таблица вводных'!$F$3)</f>
        <v>-2.2308359133092051</v>
      </c>
      <c r="J611" s="13" t="s">
        <v>200</v>
      </c>
    </row>
    <row r="612" spans="1:10" ht="15.75" customHeight="1">
      <c r="A612" s="140"/>
      <c r="B612" s="5"/>
      <c r="C612" s="15"/>
      <c r="D612" s="59">
        <f>(('Итоговая табл.1чел(все услуги-к'!$D612+('Итоговая табл.1чел(все услуги-к'!$D612*'Таблица вводных'!$G$4)))-('Расчет комиссии(Нади)'!$K612+'Таблица вводных'!$E$3+'Таблица вводных'!$F$3)</f>
        <v>5.4691640866907951</v>
      </c>
      <c r="E612" s="59">
        <f>('Итоговая табл.1чел(все услуги-к'!$E612+('Итоговая табл.1чел(все услуги-к'!$E612*'Таблица вводных'!$G$5))-('Расчет комиссии(Нади)'!$K612+'Таблица вводных'!$E$3+'Таблица вводных'!$F$3)</f>
        <v>-1.315085913309205</v>
      </c>
      <c r="F612" s="59">
        <f>('Итоговая табл.1чел(все услуги-к'!$F612+('Итоговая табл.1чел(все услуги-к'!$F612*'Таблица вводных'!$G$6))-('Расчет комиссии(Нади)'!$K612+'Таблица вводных'!$E$3+'Таблица вводных'!$F$3)</f>
        <v>21.529164086690798</v>
      </c>
      <c r="G612" s="59">
        <f>('Итоговая табл.1чел(все услуги-к'!$G612+('Итоговая табл.1чел(все услуги-к'!$G612*'Таблица вводных'!$G$7))-('Расчет комиссии(Нади)'!$K612+'Таблица вводных'!$E$3+'Таблица вводных'!$F$3)</f>
        <v>-2.2308359133092051</v>
      </c>
      <c r="H612" s="59">
        <f>'Итоговая табл.1чел(все услуги-к'!$H612-('Расчет комиссии(Нади)'!$K612+'Таблица вводных'!$E$3+'Таблица вводных'!$F$3)</f>
        <v>-2.2308359133092051</v>
      </c>
      <c r="I612" s="59">
        <f>('Итоговая табл.1чел(все услуги-к'!$I612+('Итоговая табл.1чел(все услуги-к'!$I612*'Таблица вводных'!$G$9))-('Расчет комиссии(Нади)'!$K612+'Таблица вводных'!$E$3+'Таблица вводных'!$F$3)</f>
        <v>-2.2308359133092051</v>
      </c>
      <c r="J612" s="13" t="s">
        <v>200</v>
      </c>
    </row>
    <row r="613" spans="1:10" ht="15.75" customHeight="1">
      <c r="A613" s="141"/>
      <c r="B613" s="18"/>
      <c r="C613" s="19"/>
      <c r="D613" s="59">
        <f>(('Итоговая табл.1чел(все услуги-к'!$D613+('Итоговая табл.1чел(все услуги-к'!$D613*'Таблица вводных'!$G$4)))-('Расчет комиссии(Нади)'!$K613+'Таблица вводных'!$E$3+'Таблица вводных'!$F$3)</f>
        <v>5.4691640866907951</v>
      </c>
      <c r="E613" s="59">
        <f>('Итоговая табл.1чел(все услуги-к'!$E613+('Итоговая табл.1чел(все услуги-к'!$E613*'Таблица вводных'!$G$5))-('Расчет комиссии(Нади)'!$K613+'Таблица вводных'!$E$3+'Таблица вводных'!$F$3)</f>
        <v>-1.315085913309205</v>
      </c>
      <c r="F613" s="59">
        <f>('Итоговая табл.1чел(все услуги-к'!$F613+('Итоговая табл.1чел(все услуги-к'!$F613*'Таблица вводных'!$G$6))-('Расчет комиссии(Нади)'!$K613+'Таблица вводных'!$E$3+'Таблица вводных'!$F$3)</f>
        <v>21.529164086690798</v>
      </c>
      <c r="G613" s="59">
        <f>('Итоговая табл.1чел(все услуги-к'!$G613+('Итоговая табл.1чел(все услуги-к'!$G613*'Таблица вводных'!$G$7))-('Расчет комиссии(Нади)'!$K613+'Таблица вводных'!$E$3+'Таблица вводных'!$F$3)</f>
        <v>-2.2308359133092051</v>
      </c>
      <c r="H613" s="59">
        <f>'Итоговая табл.1чел(все услуги-к'!$H613-('Расчет комиссии(Нади)'!$K613+'Таблица вводных'!$E$3+'Таблица вводных'!$F$3)</f>
        <v>-2.2308359133092051</v>
      </c>
      <c r="I613" s="59">
        <f>('Итоговая табл.1чел(все услуги-к'!$I613+('Итоговая табл.1чел(все услуги-к'!$I613*'Таблица вводных'!$G$9))-('Расчет комиссии(Нади)'!$K613+'Таблица вводных'!$E$3+'Таблица вводных'!$F$3)</f>
        <v>-2.2308359133092051</v>
      </c>
      <c r="J613" s="22" t="s">
        <v>200</v>
      </c>
    </row>
    <row r="614" spans="1:10" ht="15.75" customHeight="1">
      <c r="A614" s="143" t="s">
        <v>201</v>
      </c>
      <c r="B614" s="5">
        <v>45402</v>
      </c>
      <c r="C614" s="97"/>
      <c r="D614" s="59">
        <f>(('Итоговая табл.1чел(все услуги-к'!$D614+('Итоговая табл.1чел(все услуги-к'!$D614*'Таблица вводных'!$G$4)))-('Расчет комиссии(Нади)'!$K614+'Таблица вводных'!$E$3+'Таблица вводных'!$F$3)</f>
        <v>5.4691640866907951</v>
      </c>
      <c r="E614" s="59">
        <f>('Итоговая табл.1чел(все услуги-к'!$E614+('Итоговая табл.1чел(все услуги-к'!$E614*'Таблица вводных'!$G$5))-('Расчет комиссии(Нади)'!$K614+'Таблица вводных'!$E$3+'Таблица вводных'!$F$3)</f>
        <v>-1.315085913309205</v>
      </c>
      <c r="F614" s="59">
        <f>('Итоговая табл.1чел(все услуги-к'!$F614+('Итоговая табл.1чел(все услуги-к'!$F614*'Таблица вводных'!$G$6))-('Расчет комиссии(Нади)'!$K614+'Таблица вводных'!$E$3+'Таблица вводных'!$F$3)</f>
        <v>21.529164086690798</v>
      </c>
      <c r="G614" s="59">
        <f>('Итоговая табл.1чел(все услуги-к'!$G614+('Итоговая табл.1чел(все услуги-к'!$G614*'Таблица вводных'!$G$7))-('Расчет комиссии(Нади)'!$K614+'Таблица вводных'!$E$3+'Таблица вводных'!$F$3)</f>
        <v>-2.2308359133092051</v>
      </c>
      <c r="H614" s="59">
        <f>'Итоговая табл.1чел(все услуги-к'!$H614-('Расчет комиссии(Нади)'!$K614+'Таблица вводных'!$E$3+'Таблица вводных'!$F$3)</f>
        <v>-2.2308359133092051</v>
      </c>
      <c r="I614" s="59">
        <f>('Итоговая табл.1чел(все услуги-к'!$I614+('Итоговая табл.1чел(все услуги-к'!$I614*'Таблица вводных'!$G$9))-('Расчет комиссии(Нади)'!$K614+'Таблица вводных'!$E$3+'Таблица вводных'!$F$3)</f>
        <v>-2.2308359133092051</v>
      </c>
      <c r="J614" s="10" t="s">
        <v>202</v>
      </c>
    </row>
    <row r="615" spans="1:10" ht="15.75" customHeight="1">
      <c r="A615" s="140"/>
      <c r="B615" s="5">
        <v>45405</v>
      </c>
      <c r="C615" s="6"/>
      <c r="D615" s="59">
        <f>(('Итоговая табл.1чел(все услуги-к'!$D615+('Итоговая табл.1чел(все услуги-к'!$D615*'Таблица вводных'!$G$4)))-('Расчет комиссии(Нади)'!$K615+'Таблица вводных'!$E$3+'Таблица вводных'!$F$3)</f>
        <v>5.4691640866907951</v>
      </c>
      <c r="E615" s="59">
        <f>('Итоговая табл.1чел(все услуги-к'!$E615+('Итоговая табл.1чел(все услуги-к'!$E615*'Таблица вводных'!$G$5))-('Расчет комиссии(Нади)'!$K615+'Таблица вводных'!$E$3+'Таблица вводных'!$F$3)</f>
        <v>-1.315085913309205</v>
      </c>
      <c r="F615" s="59">
        <f>('Итоговая табл.1чел(все услуги-к'!$F615+('Итоговая табл.1чел(все услуги-к'!$F615*'Таблица вводных'!$G$6))-('Расчет комиссии(Нади)'!$K615+'Таблица вводных'!$E$3+'Таблица вводных'!$F$3)</f>
        <v>21.529164086690798</v>
      </c>
      <c r="G615" s="59">
        <f>('Итоговая табл.1чел(все услуги-к'!$G615+('Итоговая табл.1чел(все услуги-к'!$G615*'Таблица вводных'!$G$7))-('Расчет комиссии(Нади)'!$K615+'Таблица вводных'!$E$3+'Таблица вводных'!$F$3)</f>
        <v>-2.2308359133092051</v>
      </c>
      <c r="H615" s="59">
        <f>'Итоговая табл.1чел(все услуги-к'!$H615-('Расчет комиссии(Нади)'!$K615+'Таблица вводных'!$E$3+'Таблица вводных'!$F$3)</f>
        <v>-2.2308359133092051</v>
      </c>
      <c r="I615" s="59">
        <f>('Итоговая табл.1чел(все услуги-к'!$I615+('Итоговая табл.1чел(все услуги-к'!$I615*'Таблица вводных'!$G$9))-('Расчет комиссии(Нади)'!$K615+'Таблица вводных'!$E$3+'Таблица вводных'!$F$3)</f>
        <v>-2.2308359133092051</v>
      </c>
      <c r="J615" s="13" t="s">
        <v>202</v>
      </c>
    </row>
    <row r="616" spans="1:10" ht="15.75" customHeight="1">
      <c r="A616" s="140"/>
      <c r="B616" s="5">
        <v>45409</v>
      </c>
      <c r="C616" s="15"/>
      <c r="D616" s="59">
        <f>(('Итоговая табл.1чел(все услуги-к'!$D616+('Итоговая табл.1чел(все услуги-к'!$D616*'Таблица вводных'!$G$4)))-('Расчет комиссии(Нади)'!$K616+'Таблица вводных'!$E$3+'Таблица вводных'!$F$3)</f>
        <v>5.4691640866907951</v>
      </c>
      <c r="E616" s="59">
        <f>('Итоговая табл.1чел(все услуги-к'!$E616+('Итоговая табл.1чел(все услуги-к'!$E616*'Таблица вводных'!$G$5))-('Расчет комиссии(Нади)'!$K616+'Таблица вводных'!$E$3+'Таблица вводных'!$F$3)</f>
        <v>-1.315085913309205</v>
      </c>
      <c r="F616" s="59">
        <f>('Итоговая табл.1чел(все услуги-к'!$F616+('Итоговая табл.1чел(все услуги-к'!$F616*'Таблица вводных'!$G$6))-('Расчет комиссии(Нади)'!$K616+'Таблица вводных'!$E$3+'Таблица вводных'!$F$3)</f>
        <v>21.529164086690798</v>
      </c>
      <c r="G616" s="59">
        <f>('Итоговая табл.1чел(все услуги-к'!$G616+('Итоговая табл.1чел(все услуги-к'!$G616*'Таблица вводных'!$G$7))-('Расчет комиссии(Нади)'!$K616+'Таблица вводных'!$E$3+'Таблица вводных'!$F$3)</f>
        <v>-2.2308359133092051</v>
      </c>
      <c r="H616" s="59">
        <f>'Итоговая табл.1чел(все услуги-к'!$H616-('Расчет комиссии(Нади)'!$K616+'Таблица вводных'!$E$3+'Таблица вводных'!$F$3)</f>
        <v>-2.2308359133092051</v>
      </c>
      <c r="I616" s="59">
        <f>('Итоговая табл.1чел(все услуги-к'!$I616+('Итоговая табл.1чел(все услуги-к'!$I616*'Таблица вводных'!$G$9))-('Расчет комиссии(Нади)'!$K616+'Таблица вводных'!$E$3+'Таблица вводных'!$F$3)</f>
        <v>-2.2308359133092051</v>
      </c>
      <c r="J616" s="13" t="s">
        <v>202</v>
      </c>
    </row>
    <row r="617" spans="1:10" ht="15.75" customHeight="1">
      <c r="A617" s="140"/>
      <c r="B617" s="5">
        <v>45412</v>
      </c>
      <c r="C617" s="6"/>
      <c r="D617" s="59">
        <f>(('Итоговая табл.1чел(все услуги-к'!$D617+('Итоговая табл.1чел(все услуги-к'!$D617*'Таблица вводных'!$G$4)))-('Расчет комиссии(Нади)'!$K617+'Таблица вводных'!$E$3+'Таблица вводных'!$F$3)</f>
        <v>5.4691640866907951</v>
      </c>
      <c r="E617" s="59">
        <f>('Итоговая табл.1чел(все услуги-к'!$E617+('Итоговая табл.1чел(все услуги-к'!$E617*'Таблица вводных'!$G$5))-('Расчет комиссии(Нади)'!$K617+'Таблица вводных'!$E$3+'Таблица вводных'!$F$3)</f>
        <v>-1.315085913309205</v>
      </c>
      <c r="F617" s="59">
        <f>('Итоговая табл.1чел(все услуги-к'!$F617+('Итоговая табл.1чел(все услуги-к'!$F617*'Таблица вводных'!$G$6))-('Расчет комиссии(Нади)'!$K617+'Таблица вводных'!$E$3+'Таблица вводных'!$F$3)</f>
        <v>21.529164086690798</v>
      </c>
      <c r="G617" s="59">
        <f>('Итоговая табл.1чел(все услуги-к'!$G617+('Итоговая табл.1чел(все услуги-к'!$G617*'Таблица вводных'!$G$7))-('Расчет комиссии(Нади)'!$K617+'Таблица вводных'!$E$3+'Таблица вводных'!$F$3)</f>
        <v>-2.2308359133092051</v>
      </c>
      <c r="H617" s="59">
        <f>'Итоговая табл.1чел(все услуги-к'!$H617-('Расчет комиссии(Нади)'!$K617+'Таблица вводных'!$E$3+'Таблица вводных'!$F$3)</f>
        <v>-2.2308359133092051</v>
      </c>
      <c r="I617" s="59">
        <f>('Итоговая табл.1чел(все услуги-к'!$I617+('Итоговая табл.1чел(все услуги-к'!$I617*'Таблица вводных'!$G$9))-('Расчет комиссии(Нади)'!$K617+'Таблица вводных'!$E$3+'Таблица вводных'!$F$3)</f>
        <v>-2.2308359133092051</v>
      </c>
      <c r="J617" s="13" t="s">
        <v>202</v>
      </c>
    </row>
    <row r="618" spans="1:10" ht="15.75" customHeight="1">
      <c r="A618" s="140"/>
      <c r="B618" s="5">
        <v>45416</v>
      </c>
      <c r="C618" s="15"/>
      <c r="D618" s="59">
        <f>(('Итоговая табл.1чел(все услуги-к'!$D618+('Итоговая табл.1чел(все услуги-к'!$D618*'Таблица вводных'!$G$4)))-('Расчет комиссии(Нади)'!$K618+'Таблица вводных'!$E$3+'Таблица вводных'!$F$3)</f>
        <v>5.4691640866907951</v>
      </c>
      <c r="E618" s="59">
        <f>('Итоговая табл.1чел(все услуги-к'!$E618+('Итоговая табл.1чел(все услуги-к'!$E618*'Таблица вводных'!$G$5))-('Расчет комиссии(Нади)'!$K618+'Таблица вводных'!$E$3+'Таблица вводных'!$F$3)</f>
        <v>-1.315085913309205</v>
      </c>
      <c r="F618" s="59">
        <f>('Итоговая табл.1чел(все услуги-к'!$F618+('Итоговая табл.1чел(все услуги-к'!$F618*'Таблица вводных'!$G$6))-('Расчет комиссии(Нади)'!$K618+'Таблица вводных'!$E$3+'Таблица вводных'!$F$3)</f>
        <v>21.529164086690798</v>
      </c>
      <c r="G618" s="59">
        <f>('Итоговая табл.1чел(все услуги-к'!$G618+('Итоговая табл.1чел(все услуги-к'!$G618*'Таблица вводных'!$G$7))-('Расчет комиссии(Нади)'!$K618+'Таблица вводных'!$E$3+'Таблица вводных'!$F$3)</f>
        <v>-2.2308359133092051</v>
      </c>
      <c r="H618" s="59">
        <f>'Итоговая табл.1чел(все услуги-к'!$H618-('Расчет комиссии(Нади)'!$K618+'Таблица вводных'!$E$3+'Таблица вводных'!$F$3)</f>
        <v>-2.2308359133092051</v>
      </c>
      <c r="I618" s="59">
        <f>('Итоговая табл.1чел(все услуги-к'!$I618+('Итоговая табл.1чел(все услуги-к'!$I618*'Таблица вводных'!$G$9))-('Расчет комиссии(Нади)'!$K618+'Таблица вводных'!$E$3+'Таблица вводных'!$F$3)</f>
        <v>-2.2308359133092051</v>
      </c>
      <c r="J618" s="13" t="s">
        <v>202</v>
      </c>
    </row>
    <row r="619" spans="1:10" ht="15.75" customHeight="1">
      <c r="A619" s="140"/>
      <c r="B619" s="5">
        <v>45419</v>
      </c>
      <c r="C619" s="15"/>
      <c r="D619" s="59">
        <f>(('Итоговая табл.1чел(все услуги-к'!$D619+('Итоговая табл.1чел(все услуги-к'!$D619*'Таблица вводных'!$G$4)))-('Расчет комиссии(Нади)'!$K619+'Таблица вводных'!$E$3+'Таблица вводных'!$F$3)</f>
        <v>5.4691640866907951</v>
      </c>
      <c r="E619" s="59">
        <f>('Итоговая табл.1чел(все услуги-к'!$E619+('Итоговая табл.1чел(все услуги-к'!$E619*'Таблица вводных'!$G$5))-('Расчет комиссии(Нади)'!$K619+'Таблица вводных'!$E$3+'Таблица вводных'!$F$3)</f>
        <v>-1.315085913309205</v>
      </c>
      <c r="F619" s="59">
        <f>('Итоговая табл.1чел(все услуги-к'!$F619+('Итоговая табл.1чел(все услуги-к'!$F619*'Таблица вводных'!$G$6))-('Расчет комиссии(Нади)'!$K619+'Таблица вводных'!$E$3+'Таблица вводных'!$F$3)</f>
        <v>21.529164086690798</v>
      </c>
      <c r="G619" s="59">
        <f>('Итоговая табл.1чел(все услуги-к'!$G619+('Итоговая табл.1чел(все услуги-к'!$G619*'Таблица вводных'!$G$7))-('Расчет комиссии(Нади)'!$K619+'Таблица вводных'!$E$3+'Таблица вводных'!$F$3)</f>
        <v>-2.2308359133092051</v>
      </c>
      <c r="H619" s="59">
        <f>'Итоговая табл.1чел(все услуги-к'!$H619-('Расчет комиссии(Нади)'!$K619+'Таблица вводных'!$E$3+'Таблица вводных'!$F$3)</f>
        <v>-2.2308359133092051</v>
      </c>
      <c r="I619" s="59">
        <f>('Итоговая табл.1чел(все услуги-к'!$I619+('Итоговая табл.1чел(все услуги-к'!$I619*'Таблица вводных'!$G$9))-('Расчет комиссии(Нади)'!$K619+'Таблица вводных'!$E$3+'Таблица вводных'!$F$3)</f>
        <v>-2.2308359133092051</v>
      </c>
      <c r="J619" s="13" t="s">
        <v>202</v>
      </c>
    </row>
    <row r="620" spans="1:10" ht="15.75" customHeight="1">
      <c r="A620" s="140"/>
      <c r="B620" s="5">
        <v>45423</v>
      </c>
      <c r="C620" s="15"/>
      <c r="D620" s="59">
        <f>(('Итоговая табл.1чел(все услуги-к'!$D620+('Итоговая табл.1чел(все услуги-к'!$D620*'Таблица вводных'!$G$4)))-('Расчет комиссии(Нади)'!$K620+'Таблица вводных'!$E$3+'Таблица вводных'!$F$3)</f>
        <v>5.4691640866907951</v>
      </c>
      <c r="E620" s="59">
        <f>('Итоговая табл.1чел(все услуги-к'!$E620+('Итоговая табл.1чел(все услуги-к'!$E620*'Таблица вводных'!$G$5))-('Расчет комиссии(Нади)'!$K620+'Таблица вводных'!$E$3+'Таблица вводных'!$F$3)</f>
        <v>-1.315085913309205</v>
      </c>
      <c r="F620" s="59">
        <f>('Итоговая табл.1чел(все услуги-к'!$F620+('Итоговая табл.1чел(все услуги-к'!$F620*'Таблица вводных'!$G$6))-('Расчет комиссии(Нади)'!$K620+'Таблица вводных'!$E$3+'Таблица вводных'!$F$3)</f>
        <v>21.529164086690798</v>
      </c>
      <c r="G620" s="59">
        <f>('Итоговая табл.1чел(все услуги-к'!$G620+('Итоговая табл.1чел(все услуги-к'!$G620*'Таблица вводных'!$G$7))-('Расчет комиссии(Нади)'!$K620+'Таблица вводных'!$E$3+'Таблица вводных'!$F$3)</f>
        <v>-2.2308359133092051</v>
      </c>
      <c r="H620" s="59">
        <f>'Итоговая табл.1чел(все услуги-к'!$H620-('Расчет комиссии(Нади)'!$K620+'Таблица вводных'!$E$3+'Таблица вводных'!$F$3)</f>
        <v>-2.2308359133092051</v>
      </c>
      <c r="I620" s="59">
        <f>('Итоговая табл.1чел(все услуги-к'!$I620+('Итоговая табл.1чел(все услуги-к'!$I620*'Таблица вводных'!$G$9))-('Расчет комиссии(Нади)'!$K620+'Таблица вводных'!$E$3+'Таблица вводных'!$F$3)</f>
        <v>-2.2308359133092051</v>
      </c>
      <c r="J620" s="13" t="s">
        <v>202</v>
      </c>
    </row>
    <row r="621" spans="1:10" ht="15.75" customHeight="1">
      <c r="A621" s="140"/>
      <c r="B621" s="5">
        <v>45426</v>
      </c>
      <c r="C621" s="6"/>
      <c r="D621" s="59">
        <f>(('Итоговая табл.1чел(все услуги-к'!$D621+('Итоговая табл.1чел(все услуги-к'!$D621*'Таблица вводных'!$G$4)))-('Расчет комиссии(Нади)'!$K621+'Таблица вводных'!$E$3+'Таблица вводных'!$F$3)</f>
        <v>5.4691640866907951</v>
      </c>
      <c r="E621" s="59">
        <f>('Итоговая табл.1чел(все услуги-к'!$E621+('Итоговая табл.1чел(все услуги-к'!$E621*'Таблица вводных'!$G$5))-('Расчет комиссии(Нади)'!$K621+'Таблица вводных'!$E$3+'Таблица вводных'!$F$3)</f>
        <v>-1.315085913309205</v>
      </c>
      <c r="F621" s="59">
        <f>('Итоговая табл.1чел(все услуги-к'!$F621+('Итоговая табл.1чел(все услуги-к'!$F621*'Таблица вводных'!$G$6))-('Расчет комиссии(Нади)'!$K621+'Таблица вводных'!$E$3+'Таблица вводных'!$F$3)</f>
        <v>21.529164086690798</v>
      </c>
      <c r="G621" s="59">
        <f>('Итоговая табл.1чел(все услуги-к'!$G621+('Итоговая табл.1чел(все услуги-к'!$G621*'Таблица вводных'!$G$7))-('Расчет комиссии(Нади)'!$K621+'Таблица вводных'!$E$3+'Таблица вводных'!$F$3)</f>
        <v>-2.2308359133092051</v>
      </c>
      <c r="H621" s="59">
        <f>'Итоговая табл.1чел(все услуги-к'!$H621-('Расчет комиссии(Нади)'!$K621+'Таблица вводных'!$E$3+'Таблица вводных'!$F$3)</f>
        <v>-2.2308359133092051</v>
      </c>
      <c r="I621" s="59">
        <f>('Итоговая табл.1чел(все услуги-к'!$I621+('Итоговая табл.1чел(все услуги-к'!$I621*'Таблица вводных'!$G$9))-('Расчет комиссии(Нади)'!$K621+'Таблица вводных'!$E$3+'Таблица вводных'!$F$3)</f>
        <v>-2.2308359133092051</v>
      </c>
      <c r="J621" s="13" t="s">
        <v>202</v>
      </c>
    </row>
    <row r="622" spans="1:10" ht="15.75" customHeight="1">
      <c r="A622" s="140"/>
      <c r="B622" s="5">
        <v>45430</v>
      </c>
      <c r="C622" s="15"/>
      <c r="D622" s="59">
        <f>(('Итоговая табл.1чел(все услуги-к'!$D622+('Итоговая табл.1чел(все услуги-к'!$D622*'Таблица вводных'!$G$4)))-('Расчет комиссии(Нади)'!$K622+'Таблица вводных'!$E$3+'Таблица вводных'!$F$3)</f>
        <v>5.4691640866907951</v>
      </c>
      <c r="E622" s="59">
        <f>('Итоговая табл.1чел(все услуги-к'!$E622+('Итоговая табл.1чел(все услуги-к'!$E622*'Таблица вводных'!$G$5))-('Расчет комиссии(Нади)'!$K622+'Таблица вводных'!$E$3+'Таблица вводных'!$F$3)</f>
        <v>-1.315085913309205</v>
      </c>
      <c r="F622" s="59">
        <f>('Итоговая табл.1чел(все услуги-к'!$F622+('Итоговая табл.1чел(все услуги-к'!$F622*'Таблица вводных'!$G$6))-('Расчет комиссии(Нади)'!$K622+'Таблица вводных'!$E$3+'Таблица вводных'!$F$3)</f>
        <v>21.529164086690798</v>
      </c>
      <c r="G622" s="59">
        <f>('Итоговая табл.1чел(все услуги-к'!$G622+('Итоговая табл.1чел(все услуги-к'!$G622*'Таблица вводных'!$G$7))-('Расчет комиссии(Нади)'!$K622+'Таблица вводных'!$E$3+'Таблица вводных'!$F$3)</f>
        <v>-2.2308359133092051</v>
      </c>
      <c r="H622" s="59">
        <f>'Итоговая табл.1чел(все услуги-к'!$H622-('Расчет комиссии(Нади)'!$K622+'Таблица вводных'!$E$3+'Таблица вводных'!$F$3)</f>
        <v>-2.2308359133092051</v>
      </c>
      <c r="I622" s="59">
        <f>('Итоговая табл.1чел(все услуги-к'!$I622+('Итоговая табл.1чел(все услуги-к'!$I622*'Таблица вводных'!$G$9))-('Расчет комиссии(Нади)'!$K622+'Таблица вводных'!$E$3+'Таблица вводных'!$F$3)</f>
        <v>-2.2308359133092051</v>
      </c>
      <c r="J622" s="13" t="s">
        <v>202</v>
      </c>
    </row>
    <row r="623" spans="1:10" ht="15.75" customHeight="1">
      <c r="A623" s="140"/>
      <c r="B623" s="5">
        <v>45433</v>
      </c>
      <c r="C623" s="15"/>
      <c r="D623" s="59">
        <f>(('Итоговая табл.1чел(все услуги-к'!$D623+('Итоговая табл.1чел(все услуги-к'!$D623*'Таблица вводных'!$G$4)))-('Расчет комиссии(Нади)'!$K623+'Таблица вводных'!$E$3+'Таблица вводных'!$F$3)</f>
        <v>5.4691640866907951</v>
      </c>
      <c r="E623" s="59">
        <f>('Итоговая табл.1чел(все услуги-к'!$E623+('Итоговая табл.1чел(все услуги-к'!$E623*'Таблица вводных'!$G$5))-('Расчет комиссии(Нади)'!$K623+'Таблица вводных'!$E$3+'Таблица вводных'!$F$3)</f>
        <v>-1.315085913309205</v>
      </c>
      <c r="F623" s="59">
        <f>('Итоговая табл.1чел(все услуги-к'!$F623+('Итоговая табл.1чел(все услуги-к'!$F623*'Таблица вводных'!$G$6))-('Расчет комиссии(Нади)'!$K623+'Таблица вводных'!$E$3+'Таблица вводных'!$F$3)</f>
        <v>21.529164086690798</v>
      </c>
      <c r="G623" s="59">
        <f>('Итоговая табл.1чел(все услуги-к'!$G623+('Итоговая табл.1чел(все услуги-к'!$G623*'Таблица вводных'!$G$7))-('Расчет комиссии(Нади)'!$K623+'Таблица вводных'!$E$3+'Таблица вводных'!$F$3)</f>
        <v>-2.2308359133092051</v>
      </c>
      <c r="H623" s="59">
        <f>'Итоговая табл.1чел(все услуги-к'!$H623-('Расчет комиссии(Нади)'!$K623+'Таблица вводных'!$E$3+'Таблица вводных'!$F$3)</f>
        <v>-2.2308359133092051</v>
      </c>
      <c r="I623" s="59">
        <f>('Итоговая табл.1чел(все услуги-к'!$I623+('Итоговая табл.1чел(все услуги-к'!$I623*'Таблица вводных'!$G$9))-('Расчет комиссии(Нади)'!$K623+'Таблица вводных'!$E$3+'Таблица вводных'!$F$3)</f>
        <v>-2.2308359133092051</v>
      </c>
      <c r="J623" s="13" t="s">
        <v>202</v>
      </c>
    </row>
    <row r="624" spans="1:10" ht="15.75" customHeight="1">
      <c r="A624" s="140"/>
      <c r="B624" s="5">
        <v>45437</v>
      </c>
      <c r="C624" s="6"/>
      <c r="D624" s="59">
        <f>(('Итоговая табл.1чел(все услуги-к'!$D624+('Итоговая табл.1чел(все услуги-к'!$D624*'Таблица вводных'!$G$4)))-('Расчет комиссии(Нади)'!$K624+'Таблица вводных'!$E$3+'Таблица вводных'!$F$3)</f>
        <v>5.4691640866907951</v>
      </c>
      <c r="E624" s="59">
        <f>('Итоговая табл.1чел(все услуги-к'!$E624+('Итоговая табл.1чел(все услуги-к'!$E624*'Таблица вводных'!$G$5))-('Расчет комиссии(Нади)'!$K624+'Таблица вводных'!$E$3+'Таблица вводных'!$F$3)</f>
        <v>-1.315085913309205</v>
      </c>
      <c r="F624" s="59">
        <f>('Итоговая табл.1чел(все услуги-к'!$F624+('Итоговая табл.1чел(все услуги-к'!$F624*'Таблица вводных'!$G$6))-('Расчет комиссии(Нади)'!$K624+'Таблица вводных'!$E$3+'Таблица вводных'!$F$3)</f>
        <v>21.529164086690798</v>
      </c>
      <c r="G624" s="59">
        <f>('Итоговая табл.1чел(все услуги-к'!$G624+('Итоговая табл.1чел(все услуги-к'!$G624*'Таблица вводных'!$G$7))-('Расчет комиссии(Нади)'!$K624+'Таблица вводных'!$E$3+'Таблица вводных'!$F$3)</f>
        <v>-2.2308359133092051</v>
      </c>
      <c r="H624" s="59">
        <f>'Итоговая табл.1чел(все услуги-к'!$H624-('Расчет комиссии(Нади)'!$K624+'Таблица вводных'!$E$3+'Таблица вводных'!$F$3)</f>
        <v>-2.2308359133092051</v>
      </c>
      <c r="I624" s="59">
        <f>('Итоговая табл.1чел(все услуги-к'!$I624+('Итоговая табл.1чел(все услуги-к'!$I624*'Таблица вводных'!$G$9))-('Расчет комиссии(Нади)'!$K624+'Таблица вводных'!$E$3+'Таблица вводных'!$F$3)</f>
        <v>-2.2308359133092051</v>
      </c>
      <c r="J624" s="13" t="s">
        <v>202</v>
      </c>
    </row>
    <row r="625" spans="1:10" ht="15.75" customHeight="1">
      <c r="A625" s="140"/>
      <c r="B625" s="5">
        <v>45440</v>
      </c>
      <c r="C625" s="15"/>
      <c r="D625" s="59">
        <f>(('Итоговая табл.1чел(все услуги-к'!$D625+('Итоговая табл.1чел(все услуги-к'!$D625*'Таблица вводных'!$G$4)))-('Расчет комиссии(Нади)'!$K625+'Таблица вводных'!$E$3+'Таблица вводных'!$F$3)</f>
        <v>5.4691640866907987</v>
      </c>
      <c r="E625" s="59">
        <f>('Итоговая табл.1чел(все услуги-к'!$E625+('Итоговая табл.1чел(все услуги-к'!$E625*'Таблица вводных'!$G$5))-('Расчет комиссии(Нади)'!$K625+'Таблица вводных'!$E$3+'Таблица вводных'!$F$3)</f>
        <v>-1.3150859133092014</v>
      </c>
      <c r="F625" s="59">
        <f>('Итоговая табл.1чел(все услуги-к'!$F625+('Итоговая табл.1чел(все услуги-к'!$F625*'Таблица вводных'!$G$6))-('Расчет комиссии(Нади)'!$K625+'Таблица вводных'!$E$3+'Таблица вводных'!$F$3)</f>
        <v>21.529164086690798</v>
      </c>
      <c r="G625" s="59">
        <f>('Итоговая табл.1чел(все услуги-к'!$G625+('Итоговая табл.1чел(все услуги-к'!$G625*'Таблица вводных'!$G$7))-('Расчет комиссии(Нади)'!$K625+'Таблица вводных'!$E$3+'Таблица вводных'!$F$3)</f>
        <v>-2.2308359133092015</v>
      </c>
      <c r="H625" s="59">
        <f>'Итоговая табл.1чел(все услуги-к'!$H625-('Расчет комиссии(Нади)'!$K625+'Таблица вводных'!$E$3+'Таблица вводных'!$F$3)</f>
        <v>-2.2308359133092015</v>
      </c>
      <c r="I625" s="59">
        <f>('Итоговая табл.1чел(все услуги-к'!$I625+('Итоговая табл.1чел(все услуги-к'!$I625*'Таблица вводных'!$G$9))-('Расчет комиссии(Нади)'!$K625+'Таблица вводных'!$E$3+'Таблица вводных'!$F$3)</f>
        <v>-2.2308359133092015</v>
      </c>
      <c r="J625" s="13" t="s">
        <v>202</v>
      </c>
    </row>
    <row r="626" spans="1:10" ht="13.2" customHeight="1">
      <c r="A626" s="140"/>
      <c r="B626" s="5"/>
      <c r="C626" s="6"/>
      <c r="D626" s="59">
        <f>(('Итоговая табл.1чел(все услуги-к'!$D626+('Итоговая табл.1чел(все услуги-к'!$D626*'Таблица вводных'!$G$4)))-('Расчет комиссии(Нади)'!$K626+'Таблица вводных'!$E$3+'Таблица вводных'!$F$3)</f>
        <v>5.4691640866907987</v>
      </c>
      <c r="E626" s="59">
        <f>('Итоговая табл.1чел(все услуги-к'!$E626+('Итоговая табл.1чел(все услуги-к'!$E626*'Таблица вводных'!$G$5))-('Расчет комиссии(Нади)'!$K626+'Таблица вводных'!$E$3+'Таблица вводных'!$F$3)</f>
        <v>-1.3150859133092014</v>
      </c>
      <c r="F626" s="59">
        <f>('Итоговая табл.1чел(все услуги-к'!$F626+('Итоговая табл.1чел(все услуги-к'!$F626*'Таблица вводных'!$G$6))-('Расчет комиссии(Нади)'!$K626+'Таблица вводных'!$E$3+'Таблица вводных'!$F$3)</f>
        <v>21.529164086690798</v>
      </c>
      <c r="G626" s="59">
        <f>('Итоговая табл.1чел(все услуги-к'!$G626+('Итоговая табл.1чел(все услуги-к'!$G626*'Таблица вводных'!$G$7))-('Расчет комиссии(Нади)'!$K626+'Таблица вводных'!$E$3+'Таблица вводных'!$F$3)</f>
        <v>-2.2308359133092015</v>
      </c>
      <c r="H626" s="59">
        <f>'Итоговая табл.1чел(все услуги-к'!$H626-('Расчет комиссии(Нади)'!$K626+'Таблица вводных'!$E$3+'Таблица вводных'!$F$3)</f>
        <v>-2.2308359133092015</v>
      </c>
      <c r="I626" s="59">
        <f>('Итоговая табл.1чел(все услуги-к'!$I626+('Итоговая табл.1чел(все услуги-к'!$I626*'Таблица вводных'!$G$9))-('Расчет комиссии(Нади)'!$K626+'Таблица вводных'!$E$3+'Таблица вводных'!$F$3)</f>
        <v>-2.2308359133092015</v>
      </c>
      <c r="J626" s="13" t="s">
        <v>202</v>
      </c>
    </row>
    <row r="627" spans="1:10" ht="13.2" customHeight="1">
      <c r="A627" s="140"/>
      <c r="B627" s="5"/>
      <c r="C627" s="6"/>
      <c r="D627" s="59">
        <f>(('Итоговая табл.1чел(все услуги-к'!$D627+('Итоговая табл.1чел(все услуги-к'!$D627*'Таблица вводных'!$G$4)))-('Расчет комиссии(Нади)'!$K627+'Таблица вводных'!$E$3+'Таблица вводных'!$F$3)</f>
        <v>5.4691640866907987</v>
      </c>
      <c r="E627" s="59">
        <f>('Итоговая табл.1чел(все услуги-к'!$E627+('Итоговая табл.1чел(все услуги-к'!$E627*'Таблица вводных'!$G$5))-('Расчет комиссии(Нади)'!$K627+'Таблица вводных'!$E$3+'Таблица вводных'!$F$3)</f>
        <v>-1.3150859133092014</v>
      </c>
      <c r="F627" s="59">
        <f>('Итоговая табл.1чел(все услуги-к'!$F627+('Итоговая табл.1чел(все услуги-к'!$F627*'Таблица вводных'!$G$6))-('Расчет комиссии(Нади)'!$K627+'Таблица вводных'!$E$3+'Таблица вводных'!$F$3)</f>
        <v>21.529164086690798</v>
      </c>
      <c r="G627" s="59">
        <f>('Итоговая табл.1чел(все услуги-к'!$G627+('Итоговая табл.1чел(все услуги-к'!$G627*'Таблица вводных'!$G$7))-('Расчет комиссии(Нади)'!$K627+'Таблица вводных'!$E$3+'Таблица вводных'!$F$3)</f>
        <v>-2.2308359133092015</v>
      </c>
      <c r="H627" s="59">
        <f>'Итоговая табл.1чел(все услуги-к'!$H627-('Расчет комиссии(Нади)'!$K627+'Таблица вводных'!$E$3+'Таблица вводных'!$F$3)</f>
        <v>-2.2308359133092015</v>
      </c>
      <c r="I627" s="59">
        <f>('Итоговая табл.1чел(все услуги-к'!$I627+('Итоговая табл.1чел(все услуги-к'!$I627*'Таблица вводных'!$G$9))-('Расчет комиссии(Нади)'!$K627+'Таблица вводных'!$E$3+'Таблица вводных'!$F$3)</f>
        <v>-2.2308359133092015</v>
      </c>
      <c r="J627" s="13" t="s">
        <v>202</v>
      </c>
    </row>
    <row r="628" spans="1:10" ht="13.2" customHeight="1">
      <c r="A628" s="140"/>
      <c r="B628" s="5"/>
      <c r="C628" s="15"/>
      <c r="D628" s="59">
        <f>(('Итоговая табл.1чел(все услуги-к'!$D628+('Итоговая табл.1чел(все услуги-к'!$D628*'Таблица вводных'!$G$4)))-('Расчет комиссии(Нади)'!$K628+'Таблица вводных'!$E$3+'Таблица вводных'!$F$3)</f>
        <v>5.4691640866907987</v>
      </c>
      <c r="E628" s="59">
        <f>('Итоговая табл.1чел(все услуги-к'!$E628+('Итоговая табл.1чел(все услуги-к'!$E628*'Таблица вводных'!$G$5))-('Расчет комиссии(Нади)'!$K628+'Таблица вводных'!$E$3+'Таблица вводных'!$F$3)</f>
        <v>-1.3150859133092014</v>
      </c>
      <c r="F628" s="59">
        <f>('Итоговая табл.1чел(все услуги-к'!$F628+('Итоговая табл.1чел(все услуги-к'!$F628*'Таблица вводных'!$G$6))-('Расчет комиссии(Нади)'!$K628+'Таблица вводных'!$E$3+'Таблица вводных'!$F$3)</f>
        <v>21.529164086690798</v>
      </c>
      <c r="G628" s="59">
        <f>('Итоговая табл.1чел(все услуги-к'!$G628+('Итоговая табл.1чел(все услуги-к'!$G628*'Таблица вводных'!$G$7))-('Расчет комиссии(Нади)'!$K628+'Таблица вводных'!$E$3+'Таблица вводных'!$F$3)</f>
        <v>-2.2308359133092015</v>
      </c>
      <c r="H628" s="59">
        <f>'Итоговая табл.1чел(все услуги-к'!$H628-('Расчет комиссии(Нади)'!$K628+'Таблица вводных'!$E$3+'Таблица вводных'!$F$3)</f>
        <v>-2.2308359133092015</v>
      </c>
      <c r="I628" s="59">
        <f>('Итоговая табл.1чел(все услуги-к'!$I628+('Итоговая табл.1чел(все услуги-к'!$I628*'Таблица вводных'!$G$9))-('Расчет комиссии(Нади)'!$K628+'Таблица вводных'!$E$3+'Таблица вводных'!$F$3)</f>
        <v>-2.2308359133092015</v>
      </c>
      <c r="J628" s="13" t="s">
        <v>202</v>
      </c>
    </row>
    <row r="629" spans="1:10" ht="13.2" customHeight="1">
      <c r="A629" s="140"/>
      <c r="B629" s="5"/>
      <c r="C629" s="6"/>
      <c r="D629" s="59">
        <f>(('Итоговая табл.1чел(все услуги-к'!$D629+('Итоговая табл.1чел(все услуги-к'!$D629*'Таблица вводных'!$G$4)))-('Расчет комиссии(Нади)'!$K629+'Таблица вводных'!$E$3+'Таблица вводных'!$F$3)</f>
        <v>5.4691640866907987</v>
      </c>
      <c r="E629" s="59">
        <f>('Итоговая табл.1чел(все услуги-к'!$E629+('Итоговая табл.1чел(все услуги-к'!$E629*'Таблица вводных'!$G$5))-('Расчет комиссии(Нади)'!$K629+'Таблица вводных'!$E$3+'Таблица вводных'!$F$3)</f>
        <v>-1.3150859133092014</v>
      </c>
      <c r="F629" s="59">
        <f>('Итоговая табл.1чел(все услуги-к'!$F629+('Итоговая табл.1чел(все услуги-к'!$F629*'Таблица вводных'!$G$6))-('Расчет комиссии(Нади)'!$K629+'Таблица вводных'!$E$3+'Таблица вводных'!$F$3)</f>
        <v>21.529164086690798</v>
      </c>
      <c r="G629" s="59">
        <f>('Итоговая табл.1чел(все услуги-к'!$G629+('Итоговая табл.1чел(все услуги-к'!$G629*'Таблица вводных'!$G$7))-('Расчет комиссии(Нади)'!$K629+'Таблица вводных'!$E$3+'Таблица вводных'!$F$3)</f>
        <v>-2.2308359133092015</v>
      </c>
      <c r="H629" s="59">
        <f>'Итоговая табл.1чел(все услуги-к'!$H629-('Расчет комиссии(Нади)'!$K629+'Таблица вводных'!$E$3+'Таблица вводных'!$F$3)</f>
        <v>-2.2308359133092015</v>
      </c>
      <c r="I629" s="59">
        <f>('Итоговая табл.1чел(все услуги-к'!$I629+('Итоговая табл.1чел(все услуги-к'!$I629*'Таблица вводных'!$G$9))-('Расчет комиссии(Нади)'!$K629+'Таблица вводных'!$E$3+'Таблица вводных'!$F$3)</f>
        <v>-2.2308359133092015</v>
      </c>
      <c r="J629" s="13" t="s">
        <v>202</v>
      </c>
    </row>
    <row r="630" spans="1:10" ht="13.2" customHeight="1">
      <c r="A630" s="140"/>
      <c r="B630" s="5"/>
      <c r="C630" s="15"/>
      <c r="D630" s="59">
        <f>(('Итоговая табл.1чел(все услуги-к'!$D630+('Итоговая табл.1чел(все услуги-к'!$D630*'Таблица вводных'!$G$4)))-('Расчет комиссии(Нади)'!$K630+'Таблица вводных'!$E$3+'Таблица вводных'!$F$3)</f>
        <v>5.4691640866907987</v>
      </c>
      <c r="E630" s="59">
        <f>('Итоговая табл.1чел(все услуги-к'!$E630+('Итоговая табл.1чел(все услуги-к'!$E630*'Таблица вводных'!$G$5))-('Расчет комиссии(Нади)'!$K630+'Таблица вводных'!$E$3+'Таблица вводных'!$F$3)</f>
        <v>-1.3150859133092014</v>
      </c>
      <c r="F630" s="59">
        <f>('Итоговая табл.1чел(все услуги-к'!$F630+('Итоговая табл.1чел(все услуги-к'!$F630*'Таблица вводных'!$G$6))-('Расчет комиссии(Нади)'!$K630+'Таблица вводных'!$E$3+'Таблица вводных'!$F$3)</f>
        <v>21.529164086690798</v>
      </c>
      <c r="G630" s="59">
        <f>('Итоговая табл.1чел(все услуги-к'!$G630+('Итоговая табл.1чел(все услуги-к'!$G630*'Таблица вводных'!$G$7))-('Расчет комиссии(Нади)'!$K630+'Таблица вводных'!$E$3+'Таблица вводных'!$F$3)</f>
        <v>-2.2308359133092015</v>
      </c>
      <c r="H630" s="59">
        <f>'Итоговая табл.1чел(все услуги-к'!$H630-('Расчет комиссии(Нади)'!$K630+'Таблица вводных'!$E$3+'Таблица вводных'!$F$3)</f>
        <v>-2.2308359133092015</v>
      </c>
      <c r="I630" s="59">
        <f>('Итоговая табл.1чел(все услуги-к'!$I630+('Итоговая табл.1чел(все услуги-к'!$I630*'Таблица вводных'!$G$9))-('Расчет комиссии(Нади)'!$K630+'Таблица вводных'!$E$3+'Таблица вводных'!$F$3)</f>
        <v>-2.2308359133092015</v>
      </c>
      <c r="J630" s="13" t="s">
        <v>202</v>
      </c>
    </row>
    <row r="631" spans="1:10" ht="13.2" customHeight="1">
      <c r="A631" s="141"/>
      <c r="B631" s="18"/>
      <c r="C631" s="19"/>
      <c r="D631" s="59">
        <f>(('Итоговая табл.1чел(все услуги-к'!$D631+('Итоговая табл.1чел(все услуги-к'!$D631*'Таблица вводных'!$G$4)))-('Расчет комиссии(Нади)'!$K631+'Таблица вводных'!$E$3+'Таблица вводных'!$F$3)</f>
        <v>5.4691640866907987</v>
      </c>
      <c r="E631" s="59">
        <f>('Итоговая табл.1чел(все услуги-к'!$E631+('Итоговая табл.1чел(все услуги-к'!$E631*'Таблица вводных'!$G$5))-('Расчет комиссии(Нади)'!$K631+'Таблица вводных'!$E$3+'Таблица вводных'!$F$3)</f>
        <v>-1.3150859133092014</v>
      </c>
      <c r="F631" s="59">
        <f>('Итоговая табл.1чел(все услуги-к'!$F631+('Итоговая табл.1чел(все услуги-к'!$F631*'Таблица вводных'!$G$6))-('Расчет комиссии(Нади)'!$K631+'Таблица вводных'!$E$3+'Таблица вводных'!$F$3)</f>
        <v>21.529164086690798</v>
      </c>
      <c r="G631" s="59">
        <f>('Итоговая табл.1чел(все услуги-к'!$G631+('Итоговая табл.1чел(все услуги-к'!$G631*'Таблица вводных'!$G$7))-('Расчет комиссии(Нади)'!$K631+'Таблица вводных'!$E$3+'Таблица вводных'!$F$3)</f>
        <v>-2.2308359133092015</v>
      </c>
      <c r="H631" s="59">
        <f>'Итоговая табл.1чел(все услуги-к'!$H631-('Расчет комиссии(Нади)'!$K631+'Таблица вводных'!$E$3+'Таблица вводных'!$F$3)</f>
        <v>-2.2308359133092015</v>
      </c>
      <c r="I631" s="59">
        <f>('Итоговая табл.1чел(все услуги-к'!$I631+('Итоговая табл.1чел(все услуги-к'!$I631*'Таблица вводных'!$G$9))-('Расчет комиссии(Нади)'!$K631+'Таблица вводных'!$E$3+'Таблица вводных'!$F$3)</f>
        <v>-2.2308359133092015</v>
      </c>
      <c r="J631" s="22" t="s">
        <v>202</v>
      </c>
    </row>
    <row r="632" spans="1:10" ht="13.2" customHeight="1">
      <c r="A632" s="143" t="s">
        <v>203</v>
      </c>
      <c r="B632" s="5">
        <v>45402</v>
      </c>
      <c r="C632" s="97"/>
      <c r="D632" s="59">
        <f>(('Итоговая табл.1чел(все услуги-к'!$D632+('Итоговая табл.1чел(все услуги-к'!$D632*'Таблица вводных'!$G$4)))-('Расчет комиссии(Нади)'!$K632+'Таблица вводных'!$E$3+'Таблица вводных'!$F$3)</f>
        <v>5.4691640866907987</v>
      </c>
      <c r="E632" s="59">
        <f>('Итоговая табл.1чел(все услуги-к'!$E632+('Итоговая табл.1чел(все услуги-к'!$E632*'Таблица вводных'!$G$5))-('Расчет комиссии(Нади)'!$K632+'Таблица вводных'!$E$3+'Таблица вводных'!$F$3)</f>
        <v>-1.3150859133092014</v>
      </c>
      <c r="F632" s="59">
        <f>('Итоговая табл.1чел(все услуги-к'!$F632+('Итоговая табл.1чел(все услуги-к'!$F632*'Таблица вводных'!$G$6))-('Расчет комиссии(Нади)'!$K632+'Таблица вводных'!$E$3+'Таблица вводных'!$F$3)</f>
        <v>21.529164086690798</v>
      </c>
      <c r="G632" s="59">
        <f>('Итоговая табл.1чел(все услуги-к'!$G632+('Итоговая табл.1чел(все услуги-к'!$G632*'Таблица вводных'!$G$7))-('Расчет комиссии(Нади)'!$K632+'Таблица вводных'!$E$3+'Таблица вводных'!$F$3)</f>
        <v>-2.2308359133092015</v>
      </c>
      <c r="H632" s="59">
        <f>'Итоговая табл.1чел(все услуги-к'!$H632-('Расчет комиссии(Нади)'!$K632+'Таблица вводных'!$E$3+'Таблица вводных'!$F$3)</f>
        <v>-2.2308359133092015</v>
      </c>
      <c r="I632" s="59">
        <f>('Итоговая табл.1чел(все услуги-к'!$I632+('Итоговая табл.1чел(все услуги-к'!$I632*'Таблица вводных'!$G$9))-('Расчет комиссии(Нади)'!$K632+'Таблица вводных'!$E$3+'Таблица вводных'!$F$3)</f>
        <v>-2.2308359133092015</v>
      </c>
      <c r="J632" s="10" t="s">
        <v>204</v>
      </c>
    </row>
    <row r="633" spans="1:10" ht="13.2" customHeight="1">
      <c r="A633" s="140"/>
      <c r="B633" s="5">
        <v>45405</v>
      </c>
      <c r="C633" s="6"/>
      <c r="D633" s="59">
        <f>(('Итоговая табл.1чел(все услуги-к'!$D633+('Итоговая табл.1чел(все услуги-к'!$D633*'Таблица вводных'!$G$4)))-('Расчет комиссии(Нади)'!$K633+'Таблица вводных'!$E$3+'Таблица вводных'!$F$3)</f>
        <v>5.4691640866907987</v>
      </c>
      <c r="E633" s="59">
        <f>('Итоговая табл.1чел(все услуги-к'!$E633+('Итоговая табл.1чел(все услуги-к'!$E633*'Таблица вводных'!$G$5))-('Расчет комиссии(Нади)'!$K633+'Таблица вводных'!$E$3+'Таблица вводных'!$F$3)</f>
        <v>-1.3150859133092014</v>
      </c>
      <c r="F633" s="59">
        <f>('Итоговая табл.1чел(все услуги-к'!$F633+('Итоговая табл.1чел(все услуги-к'!$F633*'Таблица вводных'!$G$6))-('Расчет комиссии(Нади)'!$K633+'Таблица вводных'!$E$3+'Таблица вводных'!$F$3)</f>
        <v>21.529164086690798</v>
      </c>
      <c r="G633" s="59">
        <f>('Итоговая табл.1чел(все услуги-к'!$G633+('Итоговая табл.1чел(все услуги-к'!$G633*'Таблица вводных'!$G$7))-('Расчет комиссии(Нади)'!$K633+'Таблица вводных'!$E$3+'Таблица вводных'!$F$3)</f>
        <v>-2.2308359133092015</v>
      </c>
      <c r="H633" s="59">
        <f>'Итоговая табл.1чел(все услуги-к'!$H633-('Расчет комиссии(Нади)'!$K633+'Таблица вводных'!$E$3+'Таблица вводных'!$F$3)</f>
        <v>-2.2308359133092015</v>
      </c>
      <c r="I633" s="59">
        <f>('Итоговая табл.1чел(все услуги-к'!$I633+('Итоговая табл.1чел(все услуги-к'!$I633*'Таблица вводных'!$G$9))-('Расчет комиссии(Нади)'!$K633+'Таблица вводных'!$E$3+'Таблица вводных'!$F$3)</f>
        <v>-2.2308359133092015</v>
      </c>
      <c r="J633" s="13" t="s">
        <v>204</v>
      </c>
    </row>
    <row r="634" spans="1:10" ht="13.2" customHeight="1">
      <c r="A634" s="140"/>
      <c r="B634" s="5">
        <v>45409</v>
      </c>
      <c r="C634" s="15"/>
      <c r="D634" s="59">
        <f>(('Итоговая табл.1чел(все услуги-к'!$D634+('Итоговая табл.1чел(все услуги-к'!$D634*'Таблица вводных'!$G$4)))-('Расчет комиссии(Нади)'!$K634+'Таблица вводных'!$E$3+'Таблица вводных'!$F$3)</f>
        <v>5.4691640866907987</v>
      </c>
      <c r="E634" s="59">
        <f>('Итоговая табл.1чел(все услуги-к'!$E634+('Итоговая табл.1чел(все услуги-к'!$E634*'Таблица вводных'!$G$5))-('Расчет комиссии(Нади)'!$K634+'Таблица вводных'!$E$3+'Таблица вводных'!$F$3)</f>
        <v>-1.3150859133092014</v>
      </c>
      <c r="F634" s="59">
        <f>('Итоговая табл.1чел(все услуги-к'!$F634+('Итоговая табл.1чел(все услуги-к'!$F634*'Таблица вводных'!$G$6))-('Расчет комиссии(Нади)'!$K634+'Таблица вводных'!$E$3+'Таблица вводных'!$F$3)</f>
        <v>21.529164086690798</v>
      </c>
      <c r="G634" s="59">
        <f>('Итоговая табл.1чел(все услуги-к'!$G634+('Итоговая табл.1чел(все услуги-к'!$G634*'Таблица вводных'!$G$7))-('Расчет комиссии(Нади)'!$K634+'Таблица вводных'!$E$3+'Таблица вводных'!$F$3)</f>
        <v>-2.2308359133092015</v>
      </c>
      <c r="H634" s="59">
        <f>'Итоговая табл.1чел(все услуги-к'!$H634-('Расчет комиссии(Нади)'!$K634+'Таблица вводных'!$E$3+'Таблица вводных'!$F$3)</f>
        <v>-2.2308359133092015</v>
      </c>
      <c r="I634" s="59">
        <f>('Итоговая табл.1чел(все услуги-к'!$I634+('Итоговая табл.1чел(все услуги-к'!$I634*'Таблица вводных'!$G$9))-('Расчет комиссии(Нади)'!$K634+'Таблица вводных'!$E$3+'Таблица вводных'!$F$3)</f>
        <v>-2.2308359133092015</v>
      </c>
      <c r="J634" s="13" t="s">
        <v>204</v>
      </c>
    </row>
    <row r="635" spans="1:10" ht="13.2" customHeight="1">
      <c r="A635" s="140"/>
      <c r="B635" s="5">
        <v>45412</v>
      </c>
      <c r="C635" s="6"/>
      <c r="D635" s="59">
        <f>(('Итоговая табл.1чел(все услуги-к'!$D635+('Итоговая табл.1чел(все услуги-к'!$D635*'Таблица вводных'!$G$4)))-('Расчет комиссии(Нади)'!$K635+'Таблица вводных'!$E$3+'Таблица вводных'!$F$3)</f>
        <v>5.4691640866907987</v>
      </c>
      <c r="E635" s="59">
        <f>('Итоговая табл.1чел(все услуги-к'!$E635+('Итоговая табл.1чел(все услуги-к'!$E635*'Таблица вводных'!$G$5))-('Расчет комиссии(Нади)'!$K635+'Таблица вводных'!$E$3+'Таблица вводных'!$F$3)</f>
        <v>-1.3150859133092014</v>
      </c>
      <c r="F635" s="59">
        <f>('Итоговая табл.1чел(все услуги-к'!$F635+('Итоговая табл.1чел(все услуги-к'!$F635*'Таблица вводных'!$G$6))-('Расчет комиссии(Нади)'!$K635+'Таблица вводных'!$E$3+'Таблица вводных'!$F$3)</f>
        <v>21.529164086690798</v>
      </c>
      <c r="G635" s="59">
        <f>('Итоговая табл.1чел(все услуги-к'!$G635+('Итоговая табл.1чел(все услуги-к'!$G635*'Таблица вводных'!$G$7))-('Расчет комиссии(Нади)'!$K635+'Таблица вводных'!$E$3+'Таблица вводных'!$F$3)</f>
        <v>-2.2308359133092015</v>
      </c>
      <c r="H635" s="59">
        <f>'Итоговая табл.1чел(все услуги-к'!$H635-('Расчет комиссии(Нади)'!$K635+'Таблица вводных'!$E$3+'Таблица вводных'!$F$3)</f>
        <v>-2.2308359133092015</v>
      </c>
      <c r="I635" s="59">
        <f>('Итоговая табл.1чел(все услуги-к'!$I635+('Итоговая табл.1чел(все услуги-к'!$I635*'Таблица вводных'!$G$9))-('Расчет комиссии(Нади)'!$K635+'Таблица вводных'!$E$3+'Таблица вводных'!$F$3)</f>
        <v>-2.2308359133092015</v>
      </c>
      <c r="J635" s="13" t="s">
        <v>204</v>
      </c>
    </row>
    <row r="636" spans="1:10" ht="13.2" customHeight="1">
      <c r="A636" s="140"/>
      <c r="B636" s="5">
        <v>45416</v>
      </c>
      <c r="C636" s="15"/>
      <c r="D636" s="59">
        <f>(('Итоговая табл.1чел(все услуги-к'!$D636+('Итоговая табл.1чел(все услуги-к'!$D636*'Таблица вводных'!$G$4)))-('Расчет комиссии(Нади)'!$K636+'Таблица вводных'!$E$3+'Таблица вводных'!$F$3)</f>
        <v>5.4691640866907987</v>
      </c>
      <c r="E636" s="59">
        <f>('Итоговая табл.1чел(все услуги-к'!$E636+('Итоговая табл.1чел(все услуги-к'!$E636*'Таблица вводных'!$G$5))-('Расчет комиссии(Нади)'!$K636+'Таблица вводных'!$E$3+'Таблица вводных'!$F$3)</f>
        <v>-1.3150859133092014</v>
      </c>
      <c r="F636" s="59">
        <f>('Итоговая табл.1чел(все услуги-к'!$F636+('Итоговая табл.1чел(все услуги-к'!$F636*'Таблица вводных'!$G$6))-('Расчет комиссии(Нади)'!$K636+'Таблица вводных'!$E$3+'Таблица вводных'!$F$3)</f>
        <v>21.529164086690798</v>
      </c>
      <c r="G636" s="59">
        <f>('Итоговая табл.1чел(все услуги-к'!$G636+('Итоговая табл.1чел(все услуги-к'!$G636*'Таблица вводных'!$G$7))-('Расчет комиссии(Нади)'!$K636+'Таблица вводных'!$E$3+'Таблица вводных'!$F$3)</f>
        <v>-2.2308359133092015</v>
      </c>
      <c r="H636" s="59">
        <f>'Итоговая табл.1чел(все услуги-к'!$H636-('Расчет комиссии(Нади)'!$K636+'Таблица вводных'!$E$3+'Таблица вводных'!$F$3)</f>
        <v>-2.2308359133092015</v>
      </c>
      <c r="I636" s="59">
        <f>('Итоговая табл.1чел(все услуги-к'!$I636+('Итоговая табл.1чел(все услуги-к'!$I636*'Таблица вводных'!$G$9))-('Расчет комиссии(Нади)'!$K636+'Таблица вводных'!$E$3+'Таблица вводных'!$F$3)</f>
        <v>-2.2308359133092015</v>
      </c>
      <c r="J636" s="13" t="s">
        <v>204</v>
      </c>
    </row>
    <row r="637" spans="1:10" ht="13.2" customHeight="1">
      <c r="A637" s="140"/>
      <c r="B637" s="5">
        <v>45419</v>
      </c>
      <c r="C637" s="15"/>
      <c r="D637" s="59">
        <f>(('Итоговая табл.1чел(все услуги-к'!$D637+('Итоговая табл.1чел(все услуги-к'!$D637*'Таблица вводных'!$G$4)))-('Расчет комиссии(Нади)'!$K637+'Таблица вводных'!$E$3+'Таблица вводных'!$F$3)</f>
        <v>5.4691640866907987</v>
      </c>
      <c r="E637" s="59">
        <f>('Итоговая табл.1чел(все услуги-к'!$E637+('Итоговая табл.1чел(все услуги-к'!$E637*'Таблица вводных'!$G$5))-('Расчет комиссии(Нади)'!$K637+'Таблица вводных'!$E$3+'Таблица вводных'!$F$3)</f>
        <v>-1.3150859133092014</v>
      </c>
      <c r="F637" s="59">
        <f>('Итоговая табл.1чел(все услуги-к'!$F637+('Итоговая табл.1чел(все услуги-к'!$F637*'Таблица вводных'!$G$6))-('Расчет комиссии(Нади)'!$K637+'Таблица вводных'!$E$3+'Таблица вводных'!$F$3)</f>
        <v>21.529164086690798</v>
      </c>
      <c r="G637" s="59">
        <f>('Итоговая табл.1чел(все услуги-к'!$G637+('Итоговая табл.1чел(все услуги-к'!$G637*'Таблица вводных'!$G$7))-('Расчет комиссии(Нади)'!$K637+'Таблица вводных'!$E$3+'Таблица вводных'!$F$3)</f>
        <v>-2.2308359133092015</v>
      </c>
      <c r="H637" s="59">
        <f>'Итоговая табл.1чел(все услуги-к'!$H637-('Расчет комиссии(Нади)'!$K637+'Таблица вводных'!$E$3+'Таблица вводных'!$F$3)</f>
        <v>-2.2308359133092015</v>
      </c>
      <c r="I637" s="59">
        <f>('Итоговая табл.1чел(все услуги-к'!$I637+('Итоговая табл.1чел(все услуги-к'!$I637*'Таблица вводных'!$G$9))-('Расчет комиссии(Нади)'!$K637+'Таблица вводных'!$E$3+'Таблица вводных'!$F$3)</f>
        <v>-2.2308359133092015</v>
      </c>
      <c r="J637" s="13" t="s">
        <v>204</v>
      </c>
    </row>
    <row r="638" spans="1:10" ht="13.2" customHeight="1">
      <c r="A638" s="140"/>
      <c r="B638" s="5">
        <v>45423</v>
      </c>
      <c r="C638" s="15"/>
      <c r="D638" s="59">
        <f>(('Итоговая табл.1чел(все услуги-к'!$D638+('Итоговая табл.1чел(все услуги-к'!$D638*'Таблица вводных'!$G$4)))-('Расчет комиссии(Нади)'!$K638+'Таблица вводных'!$E$3+'Таблица вводных'!$F$3)</f>
        <v>5.4691640866907987</v>
      </c>
      <c r="E638" s="59">
        <f>('Итоговая табл.1чел(все услуги-к'!$E638+('Итоговая табл.1чел(все услуги-к'!$E638*'Таблица вводных'!$G$5))-('Расчет комиссии(Нади)'!$K638+'Таблица вводных'!$E$3+'Таблица вводных'!$F$3)</f>
        <v>-1.3150859133092014</v>
      </c>
      <c r="F638" s="59">
        <f>('Итоговая табл.1чел(все услуги-к'!$F638+('Итоговая табл.1чел(все услуги-к'!$F638*'Таблица вводных'!$G$6))-('Расчет комиссии(Нади)'!$K638+'Таблица вводных'!$E$3+'Таблица вводных'!$F$3)</f>
        <v>21.529164086690798</v>
      </c>
      <c r="G638" s="59">
        <f>('Итоговая табл.1чел(все услуги-к'!$G638+('Итоговая табл.1чел(все услуги-к'!$G638*'Таблица вводных'!$G$7))-('Расчет комиссии(Нади)'!$K638+'Таблица вводных'!$E$3+'Таблица вводных'!$F$3)</f>
        <v>-2.2308359133092015</v>
      </c>
      <c r="H638" s="59">
        <f>'Итоговая табл.1чел(все услуги-к'!$H638-('Расчет комиссии(Нади)'!$K638+'Таблица вводных'!$E$3+'Таблица вводных'!$F$3)</f>
        <v>-2.2308359133092015</v>
      </c>
      <c r="I638" s="59">
        <f>('Итоговая табл.1чел(все услуги-к'!$I638+('Итоговая табл.1чел(все услуги-к'!$I638*'Таблица вводных'!$G$9))-('Расчет комиссии(Нади)'!$K638+'Таблица вводных'!$E$3+'Таблица вводных'!$F$3)</f>
        <v>-2.2308359133092015</v>
      </c>
      <c r="J638" s="13" t="s">
        <v>204</v>
      </c>
    </row>
    <row r="639" spans="1:10" ht="13.2" customHeight="1">
      <c r="A639" s="140"/>
      <c r="B639" s="5">
        <v>45426</v>
      </c>
      <c r="C639" s="6"/>
      <c r="D639" s="59">
        <f>(('Итоговая табл.1чел(все услуги-к'!$D639+('Итоговая табл.1чел(все услуги-к'!$D639*'Таблица вводных'!$G$4)))-('Расчет комиссии(Нади)'!$K639+'Таблица вводных'!$E$3+'Таблица вводных'!$F$3)</f>
        <v>5.4691640866907987</v>
      </c>
      <c r="E639" s="59">
        <f>('Итоговая табл.1чел(все услуги-к'!$E639+('Итоговая табл.1чел(все услуги-к'!$E639*'Таблица вводных'!$G$5))-('Расчет комиссии(Нади)'!$K639+'Таблица вводных'!$E$3+'Таблица вводных'!$F$3)</f>
        <v>-1.3150859133092014</v>
      </c>
      <c r="F639" s="59">
        <f>('Итоговая табл.1чел(все услуги-к'!$F639+('Итоговая табл.1чел(все услуги-к'!$F639*'Таблица вводных'!$G$6))-('Расчет комиссии(Нади)'!$K639+'Таблица вводных'!$E$3+'Таблица вводных'!$F$3)</f>
        <v>21.529164086690798</v>
      </c>
      <c r="G639" s="59">
        <f>('Итоговая табл.1чел(все услуги-к'!$G639+('Итоговая табл.1чел(все услуги-к'!$G639*'Таблица вводных'!$G$7))-('Расчет комиссии(Нади)'!$K639+'Таблица вводных'!$E$3+'Таблица вводных'!$F$3)</f>
        <v>-2.2308359133092015</v>
      </c>
      <c r="H639" s="59">
        <f>'Итоговая табл.1чел(все услуги-к'!$H639-('Расчет комиссии(Нади)'!$K639+'Таблица вводных'!$E$3+'Таблица вводных'!$F$3)</f>
        <v>-2.2308359133092015</v>
      </c>
      <c r="I639" s="59">
        <f>('Итоговая табл.1чел(все услуги-к'!$I639+('Итоговая табл.1чел(все услуги-к'!$I639*'Таблица вводных'!$G$9))-('Расчет комиссии(Нади)'!$K639+'Таблица вводных'!$E$3+'Таблица вводных'!$F$3)</f>
        <v>-2.2308359133092015</v>
      </c>
      <c r="J639" s="13" t="s">
        <v>204</v>
      </c>
    </row>
    <row r="640" spans="1:10" ht="13.2" customHeight="1">
      <c r="A640" s="140"/>
      <c r="B640" s="5">
        <v>45430</v>
      </c>
      <c r="C640" s="15"/>
      <c r="D640" s="59">
        <f>(('Итоговая табл.1чел(все услуги-к'!$D640+('Итоговая табл.1чел(все услуги-к'!$D640*'Таблица вводных'!$G$4)))-('Расчет комиссии(Нади)'!$K640+'Таблица вводных'!$E$3+'Таблица вводных'!$F$3)</f>
        <v>5.4691640866907987</v>
      </c>
      <c r="E640" s="59">
        <f>('Итоговая табл.1чел(все услуги-к'!$E640+('Итоговая табл.1чел(все услуги-к'!$E640*'Таблица вводных'!$G$5))-('Расчет комиссии(Нади)'!$K640+'Таблица вводных'!$E$3+'Таблица вводных'!$F$3)</f>
        <v>-1.3150859133092014</v>
      </c>
      <c r="F640" s="59">
        <f>('Итоговая табл.1чел(все услуги-к'!$F640+('Итоговая табл.1чел(все услуги-к'!$F640*'Таблица вводных'!$G$6))-('Расчет комиссии(Нади)'!$K640+'Таблица вводных'!$E$3+'Таблица вводных'!$F$3)</f>
        <v>21.529164086690798</v>
      </c>
      <c r="G640" s="59">
        <f>('Итоговая табл.1чел(все услуги-к'!$G640+('Итоговая табл.1чел(все услуги-к'!$G640*'Таблица вводных'!$G$7))-('Расчет комиссии(Нади)'!$K640+'Таблица вводных'!$E$3+'Таблица вводных'!$F$3)</f>
        <v>-2.2308359133092015</v>
      </c>
      <c r="H640" s="59">
        <f>'Итоговая табл.1чел(все услуги-к'!$H640-('Расчет комиссии(Нади)'!$K640+'Таблица вводных'!$E$3+'Таблица вводных'!$F$3)</f>
        <v>-2.2308359133092015</v>
      </c>
      <c r="I640" s="59">
        <f>('Итоговая табл.1чел(все услуги-к'!$I640+('Итоговая табл.1чел(все услуги-к'!$I640*'Таблица вводных'!$G$9))-('Расчет комиссии(Нади)'!$K640+'Таблица вводных'!$E$3+'Таблица вводных'!$F$3)</f>
        <v>-2.2308359133092015</v>
      </c>
      <c r="J640" s="13" t="s">
        <v>204</v>
      </c>
    </row>
    <row r="641" spans="1:10" ht="13.2" customHeight="1">
      <c r="A641" s="140"/>
      <c r="B641" s="5">
        <v>45433</v>
      </c>
      <c r="C641" s="15"/>
      <c r="D641" s="59">
        <f>(('Итоговая табл.1чел(все услуги-к'!$D641+('Итоговая табл.1чел(все услуги-к'!$D641*'Таблица вводных'!$G$4)))-('Расчет комиссии(Нади)'!$K641+'Таблица вводных'!$E$3+'Таблица вводных'!$F$3)</f>
        <v>5.4691640866907987</v>
      </c>
      <c r="E641" s="59">
        <f>('Итоговая табл.1чел(все услуги-к'!$E641+('Итоговая табл.1чел(все услуги-к'!$E641*'Таблица вводных'!$G$5))-('Расчет комиссии(Нади)'!$K641+'Таблица вводных'!$E$3+'Таблица вводных'!$F$3)</f>
        <v>-1.3150859133092014</v>
      </c>
      <c r="F641" s="59">
        <f>('Итоговая табл.1чел(все услуги-к'!$F641+('Итоговая табл.1чел(все услуги-к'!$F641*'Таблица вводных'!$G$6))-('Расчет комиссии(Нади)'!$K641+'Таблица вводных'!$E$3+'Таблица вводных'!$F$3)</f>
        <v>21.529164086690798</v>
      </c>
      <c r="G641" s="59">
        <f>('Итоговая табл.1чел(все услуги-к'!$G641+('Итоговая табл.1чел(все услуги-к'!$G641*'Таблица вводных'!$G$7))-('Расчет комиссии(Нади)'!$K641+'Таблица вводных'!$E$3+'Таблица вводных'!$F$3)</f>
        <v>-2.2308359133092015</v>
      </c>
      <c r="H641" s="59">
        <f>'Итоговая табл.1чел(все услуги-к'!$H641-('Расчет комиссии(Нади)'!$K641+'Таблица вводных'!$E$3+'Таблица вводных'!$F$3)</f>
        <v>-2.2308359133092015</v>
      </c>
      <c r="I641" s="59">
        <f>('Итоговая табл.1чел(все услуги-к'!$I641+('Итоговая табл.1чел(все услуги-к'!$I641*'Таблица вводных'!$G$9))-('Расчет комиссии(Нади)'!$K641+'Таблица вводных'!$E$3+'Таблица вводных'!$F$3)</f>
        <v>-2.2308359133092015</v>
      </c>
      <c r="J641" s="13" t="s">
        <v>204</v>
      </c>
    </row>
    <row r="642" spans="1:10" ht="13.2" customHeight="1">
      <c r="A642" s="140"/>
      <c r="B642" s="5">
        <v>45437</v>
      </c>
      <c r="C642" s="6"/>
      <c r="D642" s="59">
        <f>(('Итоговая табл.1чел(все услуги-к'!$D642+('Итоговая табл.1чел(все услуги-к'!$D642*'Таблица вводных'!$G$4)))-('Расчет комиссии(Нади)'!$K642+'Таблица вводных'!$E$3+'Таблица вводных'!$F$3)</f>
        <v>5.4691640866907987</v>
      </c>
      <c r="E642" s="59">
        <f>('Итоговая табл.1чел(все услуги-к'!$E642+('Итоговая табл.1чел(все услуги-к'!$E642*'Таблица вводных'!$G$5))-('Расчет комиссии(Нади)'!$K642+'Таблица вводных'!$E$3+'Таблица вводных'!$F$3)</f>
        <v>-1.3150859133092014</v>
      </c>
      <c r="F642" s="59">
        <f>('Итоговая табл.1чел(все услуги-к'!$F642+('Итоговая табл.1чел(все услуги-к'!$F642*'Таблица вводных'!$G$6))-('Расчет комиссии(Нади)'!$K642+'Таблица вводных'!$E$3+'Таблица вводных'!$F$3)</f>
        <v>21.529164086690798</v>
      </c>
      <c r="G642" s="59">
        <f>('Итоговая табл.1чел(все услуги-к'!$G642+('Итоговая табл.1чел(все услуги-к'!$G642*'Таблица вводных'!$G$7))-('Расчет комиссии(Нади)'!$K642+'Таблица вводных'!$E$3+'Таблица вводных'!$F$3)</f>
        <v>-2.2308359133092015</v>
      </c>
      <c r="H642" s="59">
        <f>'Итоговая табл.1чел(все услуги-к'!$H642-('Расчет комиссии(Нади)'!$K642+'Таблица вводных'!$E$3+'Таблица вводных'!$F$3)</f>
        <v>-2.2308359133092015</v>
      </c>
      <c r="I642" s="59">
        <f>('Итоговая табл.1чел(все услуги-к'!$I642+('Итоговая табл.1чел(все услуги-к'!$I642*'Таблица вводных'!$G$9))-('Расчет комиссии(Нади)'!$K642+'Таблица вводных'!$E$3+'Таблица вводных'!$F$3)</f>
        <v>-2.2308359133092015</v>
      </c>
      <c r="J642" s="13" t="s">
        <v>204</v>
      </c>
    </row>
    <row r="643" spans="1:10" ht="13.2" customHeight="1">
      <c r="A643" s="140"/>
      <c r="B643" s="5">
        <v>45440</v>
      </c>
      <c r="C643" s="15"/>
      <c r="D643" s="59">
        <f>(('Итоговая табл.1чел(все услуги-к'!$D643+('Итоговая табл.1чел(все услуги-к'!$D643*'Таблица вводных'!$G$4)))-('Расчет комиссии(Нади)'!$K643+'Таблица вводных'!$E$3+'Таблица вводных'!$F$3)</f>
        <v>5.4691640866907987</v>
      </c>
      <c r="E643" s="59">
        <f>('Итоговая табл.1чел(все услуги-к'!$E643+('Итоговая табл.1чел(все услуги-к'!$E643*'Таблица вводных'!$G$5))-('Расчет комиссии(Нади)'!$K643+'Таблица вводных'!$E$3+'Таблица вводных'!$F$3)</f>
        <v>-1.3150859133092014</v>
      </c>
      <c r="F643" s="59">
        <f>('Итоговая табл.1чел(все услуги-к'!$F643+('Итоговая табл.1чел(все услуги-к'!$F643*'Таблица вводных'!$G$6))-('Расчет комиссии(Нади)'!$K643+'Таблица вводных'!$E$3+'Таблица вводных'!$F$3)</f>
        <v>21.529164086690798</v>
      </c>
      <c r="G643" s="59">
        <f>('Итоговая табл.1чел(все услуги-к'!$G643+('Итоговая табл.1чел(все услуги-к'!$G643*'Таблица вводных'!$G$7))-('Расчет комиссии(Нади)'!$K643+'Таблица вводных'!$E$3+'Таблица вводных'!$F$3)</f>
        <v>-2.2308359133092015</v>
      </c>
      <c r="H643" s="59">
        <f>'Итоговая табл.1чел(все услуги-к'!$H643-('Расчет комиссии(Нади)'!$K643+'Таблица вводных'!$E$3+'Таблица вводных'!$F$3)</f>
        <v>-2.2308359133092015</v>
      </c>
      <c r="I643" s="59">
        <f>('Итоговая табл.1чел(все услуги-к'!$I643+('Итоговая табл.1чел(все услуги-к'!$I643*'Таблица вводных'!$G$9))-('Расчет комиссии(Нади)'!$K643+'Таблица вводных'!$E$3+'Таблица вводных'!$F$3)</f>
        <v>-2.2308359133092015</v>
      </c>
      <c r="J643" s="13" t="s">
        <v>204</v>
      </c>
    </row>
    <row r="644" spans="1:10" ht="13.2" customHeight="1">
      <c r="A644" s="140"/>
      <c r="B644" s="5"/>
      <c r="C644" s="6"/>
      <c r="D644" s="59">
        <f>(('Итоговая табл.1чел(все услуги-к'!$D644+('Итоговая табл.1чел(все услуги-к'!$D644*'Таблица вводных'!$G$4)))-('Расчет комиссии(Нади)'!$K644+'Таблица вводных'!$E$3+'Таблица вводных'!$F$3)</f>
        <v>5.4691640866907987</v>
      </c>
      <c r="E644" s="59">
        <f>('Итоговая табл.1чел(все услуги-к'!$E644+('Итоговая табл.1чел(все услуги-к'!$E644*'Таблица вводных'!$G$5))-('Расчет комиссии(Нади)'!$K644+'Таблица вводных'!$E$3+'Таблица вводных'!$F$3)</f>
        <v>-1.3150859133092014</v>
      </c>
      <c r="F644" s="59">
        <f>('Итоговая табл.1чел(все услуги-к'!$F644+('Итоговая табл.1чел(все услуги-к'!$F644*'Таблица вводных'!$G$6))-('Расчет комиссии(Нади)'!$K644+'Таблица вводных'!$E$3+'Таблица вводных'!$F$3)</f>
        <v>21.529164086690798</v>
      </c>
      <c r="G644" s="59">
        <f>('Итоговая табл.1чел(все услуги-к'!$G644+('Итоговая табл.1чел(все услуги-к'!$G644*'Таблица вводных'!$G$7))-('Расчет комиссии(Нади)'!$K644+'Таблица вводных'!$E$3+'Таблица вводных'!$F$3)</f>
        <v>-2.2308359133092015</v>
      </c>
      <c r="H644" s="59">
        <f>'Итоговая табл.1чел(все услуги-к'!$H644-('Расчет комиссии(Нади)'!$K644+'Таблица вводных'!$E$3+'Таблица вводных'!$F$3)</f>
        <v>-2.2308359133092015</v>
      </c>
      <c r="I644" s="59">
        <f>('Итоговая табл.1чел(все услуги-к'!$I644+('Итоговая табл.1чел(все услуги-к'!$I644*'Таблица вводных'!$G$9))-('Расчет комиссии(Нади)'!$K644+'Таблица вводных'!$E$3+'Таблица вводных'!$F$3)</f>
        <v>-2.2308359133092015</v>
      </c>
      <c r="J644" s="13" t="s">
        <v>204</v>
      </c>
    </row>
    <row r="645" spans="1:10" ht="13.2" customHeight="1">
      <c r="A645" s="140"/>
      <c r="B645" s="5"/>
      <c r="C645" s="6"/>
      <c r="D645" s="59">
        <f>(('Итоговая табл.1чел(все услуги-к'!$D645+('Итоговая табл.1чел(все услуги-к'!$D645*'Таблица вводных'!$G$4)))-('Расчет комиссии(Нади)'!$K645+'Таблица вводных'!$E$3+'Таблица вводных'!$F$3)</f>
        <v>5.4691640866907987</v>
      </c>
      <c r="E645" s="59">
        <f>('Итоговая табл.1чел(все услуги-к'!$E645+('Итоговая табл.1чел(все услуги-к'!$E645*'Таблица вводных'!$G$5))-('Расчет комиссии(Нади)'!$K645+'Таблица вводных'!$E$3+'Таблица вводных'!$F$3)</f>
        <v>-1.3150859133092014</v>
      </c>
      <c r="F645" s="59">
        <f>('Итоговая табл.1чел(все услуги-к'!$F645+('Итоговая табл.1чел(все услуги-к'!$F645*'Таблица вводных'!$G$6))-('Расчет комиссии(Нади)'!$K645+'Таблица вводных'!$E$3+'Таблица вводных'!$F$3)</f>
        <v>21.529164086690798</v>
      </c>
      <c r="G645" s="59">
        <f>('Итоговая табл.1чел(все услуги-к'!$G645+('Итоговая табл.1чел(все услуги-к'!$G645*'Таблица вводных'!$G$7))-('Расчет комиссии(Нади)'!$K645+'Таблица вводных'!$E$3+'Таблица вводных'!$F$3)</f>
        <v>-2.2308359133092015</v>
      </c>
      <c r="H645" s="59">
        <f>'Итоговая табл.1чел(все услуги-к'!$H645-('Расчет комиссии(Нади)'!$K645+'Таблица вводных'!$E$3+'Таблица вводных'!$F$3)</f>
        <v>-2.2308359133092015</v>
      </c>
      <c r="I645" s="59">
        <f>('Итоговая табл.1чел(все услуги-к'!$I645+('Итоговая табл.1чел(все услуги-к'!$I645*'Таблица вводных'!$G$9))-('Расчет комиссии(Нади)'!$K645+'Таблица вводных'!$E$3+'Таблица вводных'!$F$3)</f>
        <v>-2.2308359133092015</v>
      </c>
      <c r="J645" s="13" t="s">
        <v>204</v>
      </c>
    </row>
    <row r="646" spans="1:10" ht="13.2" customHeight="1">
      <c r="A646" s="140"/>
      <c r="B646" s="5"/>
      <c r="C646" s="15"/>
      <c r="D646" s="59">
        <f>(('Итоговая табл.1чел(все услуги-к'!$D646+('Итоговая табл.1чел(все услуги-к'!$D646*'Таблица вводных'!$G$4)))-('Расчет комиссии(Нади)'!$K646+'Таблица вводных'!$E$3+'Таблица вводных'!$F$3)</f>
        <v>5.4691640866907987</v>
      </c>
      <c r="E646" s="59">
        <f>('Итоговая табл.1чел(все услуги-к'!$E646+('Итоговая табл.1чел(все услуги-к'!$E646*'Таблица вводных'!$G$5))-('Расчет комиссии(Нади)'!$K646+'Таблица вводных'!$E$3+'Таблица вводных'!$F$3)</f>
        <v>-1.3150859133092014</v>
      </c>
      <c r="F646" s="59">
        <f>('Итоговая табл.1чел(все услуги-к'!$F646+('Итоговая табл.1чел(все услуги-к'!$F646*'Таблица вводных'!$G$6))-('Расчет комиссии(Нади)'!$K646+'Таблица вводных'!$E$3+'Таблица вводных'!$F$3)</f>
        <v>21.529164086690798</v>
      </c>
      <c r="G646" s="59">
        <f>('Итоговая табл.1чел(все услуги-к'!$G646+('Итоговая табл.1чел(все услуги-к'!$G646*'Таблица вводных'!$G$7))-('Расчет комиссии(Нади)'!$K646+'Таблица вводных'!$E$3+'Таблица вводных'!$F$3)</f>
        <v>-2.2308359133092015</v>
      </c>
      <c r="H646" s="59">
        <f>'Итоговая табл.1чел(все услуги-к'!$H646-('Расчет комиссии(Нади)'!$K646+'Таблица вводных'!$E$3+'Таблица вводных'!$F$3)</f>
        <v>-2.2308359133092015</v>
      </c>
      <c r="I646" s="59">
        <f>('Итоговая табл.1чел(все услуги-к'!$I646+('Итоговая табл.1чел(все услуги-к'!$I646*'Таблица вводных'!$G$9))-('Расчет комиссии(Нади)'!$K646+'Таблица вводных'!$E$3+'Таблица вводных'!$F$3)</f>
        <v>-2.2308359133092015</v>
      </c>
      <c r="J646" s="13" t="s">
        <v>204</v>
      </c>
    </row>
    <row r="647" spans="1:10" ht="13.2" customHeight="1">
      <c r="A647" s="140"/>
      <c r="B647" s="5"/>
      <c r="C647" s="6"/>
      <c r="D647" s="59">
        <f>(('Итоговая табл.1чел(все услуги-к'!$D647+('Итоговая табл.1чел(все услуги-к'!$D647*'Таблица вводных'!$G$4)))-('Расчет комиссии(Нади)'!$K647+'Таблица вводных'!$E$3+'Таблица вводных'!$F$3)</f>
        <v>5.4691640866907987</v>
      </c>
      <c r="E647" s="59">
        <f>('Итоговая табл.1чел(все услуги-к'!$E647+('Итоговая табл.1чел(все услуги-к'!$E647*'Таблица вводных'!$G$5))-('Расчет комиссии(Нади)'!$K647+'Таблица вводных'!$E$3+'Таблица вводных'!$F$3)</f>
        <v>-1.3150859133092014</v>
      </c>
      <c r="F647" s="59">
        <f>('Итоговая табл.1чел(все услуги-к'!$F647+('Итоговая табл.1чел(все услуги-к'!$F647*'Таблица вводных'!$G$6))-('Расчет комиссии(Нади)'!$K647+'Таблица вводных'!$E$3+'Таблица вводных'!$F$3)</f>
        <v>21.529164086690798</v>
      </c>
      <c r="G647" s="59">
        <f>('Итоговая табл.1чел(все услуги-к'!$G647+('Итоговая табл.1чел(все услуги-к'!$G647*'Таблица вводных'!$G$7))-('Расчет комиссии(Нади)'!$K647+'Таблица вводных'!$E$3+'Таблица вводных'!$F$3)</f>
        <v>-2.2308359133092015</v>
      </c>
      <c r="H647" s="59">
        <f>'Итоговая табл.1чел(все услуги-к'!$H647-('Расчет комиссии(Нади)'!$K647+'Таблица вводных'!$E$3+'Таблица вводных'!$F$3)</f>
        <v>-2.2308359133092015</v>
      </c>
      <c r="I647" s="59">
        <f>('Итоговая табл.1чел(все услуги-к'!$I647+('Итоговая табл.1чел(все услуги-к'!$I647*'Таблица вводных'!$G$9))-('Расчет комиссии(Нади)'!$K647+'Таблица вводных'!$E$3+'Таблица вводных'!$F$3)</f>
        <v>-2.2308359133092015</v>
      </c>
      <c r="J647" s="13" t="s">
        <v>204</v>
      </c>
    </row>
    <row r="648" spans="1:10" ht="13.2" customHeight="1">
      <c r="A648" s="140"/>
      <c r="B648" s="5"/>
      <c r="C648" s="15"/>
      <c r="D648" s="59">
        <f>(('Итоговая табл.1чел(все услуги-к'!$D648+('Итоговая табл.1чел(все услуги-к'!$D648*'Таблица вводных'!$G$4)))-('Расчет комиссии(Нади)'!$K648+'Таблица вводных'!$E$3+'Таблица вводных'!$F$3)</f>
        <v>5.4691640866907987</v>
      </c>
      <c r="E648" s="59">
        <f>('Итоговая табл.1чел(все услуги-к'!$E648+('Итоговая табл.1чел(все услуги-к'!$E648*'Таблица вводных'!$G$5))-('Расчет комиссии(Нади)'!$K648+'Таблица вводных'!$E$3+'Таблица вводных'!$F$3)</f>
        <v>-1.3150859133092014</v>
      </c>
      <c r="F648" s="59">
        <f>('Итоговая табл.1чел(все услуги-к'!$F648+('Итоговая табл.1чел(все услуги-к'!$F648*'Таблица вводных'!$G$6))-('Расчет комиссии(Нади)'!$K648+'Таблица вводных'!$E$3+'Таблица вводных'!$F$3)</f>
        <v>21.529164086690798</v>
      </c>
      <c r="G648" s="59">
        <f>('Итоговая табл.1чел(все услуги-к'!$G648+('Итоговая табл.1чел(все услуги-к'!$G648*'Таблица вводных'!$G$7))-('Расчет комиссии(Нади)'!$K648+'Таблица вводных'!$E$3+'Таблица вводных'!$F$3)</f>
        <v>-2.2308359133092015</v>
      </c>
      <c r="H648" s="59">
        <f>'Итоговая табл.1чел(все услуги-к'!$H648-('Расчет комиссии(Нади)'!$K648+'Таблица вводных'!$E$3+'Таблица вводных'!$F$3)</f>
        <v>-2.2308359133092015</v>
      </c>
      <c r="I648" s="59">
        <f>('Итоговая табл.1чел(все услуги-к'!$I648+('Итоговая табл.1чел(все услуги-к'!$I648*'Таблица вводных'!$G$9))-('Расчет комиссии(Нади)'!$K648+'Таблица вводных'!$E$3+'Таблица вводных'!$F$3)</f>
        <v>-2.2308359133092015</v>
      </c>
      <c r="J648" s="13" t="s">
        <v>204</v>
      </c>
    </row>
    <row r="649" spans="1:10" ht="13.2" customHeight="1">
      <c r="A649" s="141"/>
      <c r="B649" s="18"/>
      <c r="C649" s="19"/>
      <c r="D649" s="59">
        <f>(('Итоговая табл.1чел(все услуги-к'!$D649+('Итоговая табл.1чел(все услуги-к'!$D649*'Таблица вводных'!$G$4)))-('Расчет комиссии(Нади)'!$K649+'Таблица вводных'!$E$3+'Таблица вводных'!$F$3)</f>
        <v>5.4691640866907987</v>
      </c>
      <c r="E649" s="59">
        <f>('Итоговая табл.1чел(все услуги-к'!$E649+('Итоговая табл.1чел(все услуги-к'!$E649*'Таблица вводных'!$G$5))-('Расчет комиссии(Нади)'!$K649+'Таблица вводных'!$E$3+'Таблица вводных'!$F$3)</f>
        <v>-1.3150859133092014</v>
      </c>
      <c r="F649" s="59">
        <f>('Итоговая табл.1чел(все услуги-к'!$F649+('Итоговая табл.1чел(все услуги-к'!$F649*'Таблица вводных'!$G$6))-('Расчет комиссии(Нади)'!$K649+'Таблица вводных'!$E$3+'Таблица вводных'!$F$3)</f>
        <v>21.529164086690798</v>
      </c>
      <c r="G649" s="59">
        <f>('Итоговая табл.1чел(все услуги-к'!$G649+('Итоговая табл.1чел(все услуги-к'!$G649*'Таблица вводных'!$G$7))-('Расчет комиссии(Нади)'!$K649+'Таблица вводных'!$E$3+'Таблица вводных'!$F$3)</f>
        <v>-2.2308359133092015</v>
      </c>
      <c r="H649" s="59">
        <f>'Итоговая табл.1чел(все услуги-к'!$H649-('Расчет комиссии(Нади)'!$K649+'Таблица вводных'!$E$3+'Таблица вводных'!$F$3)</f>
        <v>-2.2308359133092015</v>
      </c>
      <c r="I649" s="59">
        <f>('Итоговая табл.1чел(все услуги-к'!$I649+('Итоговая табл.1чел(все услуги-к'!$I649*'Таблица вводных'!$G$9))-('Расчет комиссии(Нади)'!$K649+'Таблица вводных'!$E$3+'Таблица вводных'!$F$3)</f>
        <v>-2.2308359133092015</v>
      </c>
      <c r="J649" s="22" t="s">
        <v>204</v>
      </c>
    </row>
    <row r="650" spans="1:10" ht="13.2" customHeight="1">
      <c r="A650" s="143" t="s">
        <v>205</v>
      </c>
      <c r="B650" s="5">
        <v>45402</v>
      </c>
      <c r="C650" s="97"/>
      <c r="D650" s="59">
        <f>(('Итоговая табл.1чел(все услуги-к'!$D650+('Итоговая табл.1чел(все услуги-к'!$D650*'Таблица вводных'!$G$4)))-('Расчет комиссии(Нади)'!$K650+'Таблица вводных'!$E$3+'Таблица вводных'!$F$3)</f>
        <v>5.4691640866907987</v>
      </c>
      <c r="E650" s="59">
        <f>('Итоговая табл.1чел(все услуги-к'!$E650+('Итоговая табл.1чел(все услуги-к'!$E650*'Таблица вводных'!$G$5))-('Расчет комиссии(Нади)'!$K650+'Таблица вводных'!$E$3+'Таблица вводных'!$F$3)</f>
        <v>-1.3150859133092014</v>
      </c>
      <c r="F650" s="59">
        <f>('Итоговая табл.1чел(все услуги-к'!$F650+('Итоговая табл.1чел(все услуги-к'!$F650*'Таблица вводных'!$G$6))-('Расчет комиссии(Нади)'!$K650+'Таблица вводных'!$E$3+'Таблица вводных'!$F$3)</f>
        <v>21.529164086690798</v>
      </c>
      <c r="G650" s="59">
        <f>('Итоговая табл.1чел(все услуги-к'!$G650+('Итоговая табл.1чел(все услуги-к'!$G650*'Таблица вводных'!$G$7))-('Расчет комиссии(Нади)'!$K650+'Таблица вводных'!$E$3+'Таблица вводных'!$F$3)</f>
        <v>-2.2308359133092015</v>
      </c>
      <c r="H650" s="59">
        <f>'Итоговая табл.1чел(все услуги-к'!$H650-('Расчет комиссии(Нади)'!$K650+'Таблица вводных'!$E$3+'Таблица вводных'!$F$3)</f>
        <v>-2.2308359133092015</v>
      </c>
      <c r="I650" s="59">
        <f>('Итоговая табл.1чел(все услуги-к'!$I650+('Итоговая табл.1чел(все услуги-к'!$I650*'Таблица вводных'!$G$9))-('Расчет комиссии(Нади)'!$K650+'Таблица вводных'!$E$3+'Таблица вводных'!$F$3)</f>
        <v>-2.2308359133092015</v>
      </c>
      <c r="J650" s="10" t="s">
        <v>206</v>
      </c>
    </row>
    <row r="651" spans="1:10" ht="13.2" customHeight="1">
      <c r="A651" s="140"/>
      <c r="B651" s="5">
        <v>45405</v>
      </c>
      <c r="C651" s="6"/>
      <c r="D651" s="59">
        <f>(('Итоговая табл.1чел(все услуги-к'!$D651+('Итоговая табл.1чел(все услуги-к'!$D651*'Таблица вводных'!$G$4)))-('Расчет комиссии(Нади)'!$K651+'Таблица вводных'!$E$3+'Таблица вводных'!$F$3)</f>
        <v>5.4691640866907987</v>
      </c>
      <c r="E651" s="59">
        <f>('Итоговая табл.1чел(все услуги-к'!$E651+('Итоговая табл.1чел(все услуги-к'!$E651*'Таблица вводных'!$G$5))-('Расчет комиссии(Нади)'!$K651+'Таблица вводных'!$E$3+'Таблица вводных'!$F$3)</f>
        <v>-1.3150859133092014</v>
      </c>
      <c r="F651" s="59">
        <f>('Итоговая табл.1чел(все услуги-к'!$F651+('Итоговая табл.1чел(все услуги-к'!$F651*'Таблица вводных'!$G$6))-('Расчет комиссии(Нади)'!$K651+'Таблица вводных'!$E$3+'Таблица вводных'!$F$3)</f>
        <v>21.529164086690798</v>
      </c>
      <c r="G651" s="59">
        <f>('Итоговая табл.1чел(все услуги-к'!$G651+('Итоговая табл.1чел(все услуги-к'!$G651*'Таблица вводных'!$G$7))-('Расчет комиссии(Нади)'!$K651+'Таблица вводных'!$E$3+'Таблица вводных'!$F$3)</f>
        <v>-2.2308359133092015</v>
      </c>
      <c r="H651" s="59">
        <f>'Итоговая табл.1чел(все услуги-к'!$H651-('Расчет комиссии(Нади)'!$K651+'Таблица вводных'!$E$3+'Таблица вводных'!$F$3)</f>
        <v>-2.2308359133092015</v>
      </c>
      <c r="I651" s="59">
        <f>('Итоговая табл.1чел(все услуги-к'!$I651+('Итоговая табл.1чел(все услуги-к'!$I651*'Таблица вводных'!$G$9))-('Расчет комиссии(Нади)'!$K651+'Таблица вводных'!$E$3+'Таблица вводных'!$F$3)</f>
        <v>-2.2308359133092015</v>
      </c>
      <c r="J651" s="13" t="s">
        <v>206</v>
      </c>
    </row>
    <row r="652" spans="1:10" ht="13.2" customHeight="1">
      <c r="A652" s="140"/>
      <c r="B652" s="5">
        <v>45409</v>
      </c>
      <c r="C652" s="15"/>
      <c r="D652" s="59">
        <f>(('Итоговая табл.1чел(все услуги-к'!$D652+('Итоговая табл.1чел(все услуги-к'!$D652*'Таблица вводных'!$G$4)))-('Расчет комиссии(Нади)'!$K652+'Таблица вводных'!$E$3+'Таблица вводных'!$F$3)</f>
        <v>5.4691640866907987</v>
      </c>
      <c r="E652" s="59">
        <f>('Итоговая табл.1чел(все услуги-к'!$E652+('Итоговая табл.1чел(все услуги-к'!$E652*'Таблица вводных'!$G$5))-('Расчет комиссии(Нади)'!$K652+'Таблица вводных'!$E$3+'Таблица вводных'!$F$3)</f>
        <v>-1.3150859133092014</v>
      </c>
      <c r="F652" s="59">
        <f>('Итоговая табл.1чел(все услуги-к'!$F652+('Итоговая табл.1чел(все услуги-к'!$F652*'Таблица вводных'!$G$6))-('Расчет комиссии(Нади)'!$K652+'Таблица вводных'!$E$3+'Таблица вводных'!$F$3)</f>
        <v>21.529164086690798</v>
      </c>
      <c r="G652" s="59">
        <f>('Итоговая табл.1чел(все услуги-к'!$G652+('Итоговая табл.1чел(все услуги-к'!$G652*'Таблица вводных'!$G$7))-('Расчет комиссии(Нади)'!$K652+'Таблица вводных'!$E$3+'Таблица вводных'!$F$3)</f>
        <v>-2.2308359133092015</v>
      </c>
      <c r="H652" s="59">
        <f>'Итоговая табл.1чел(все услуги-к'!$H652-('Расчет комиссии(Нади)'!$K652+'Таблица вводных'!$E$3+'Таблица вводных'!$F$3)</f>
        <v>-2.2308359133092015</v>
      </c>
      <c r="I652" s="59">
        <f>('Итоговая табл.1чел(все услуги-к'!$I652+('Итоговая табл.1чел(все услуги-к'!$I652*'Таблица вводных'!$G$9))-('Расчет комиссии(Нади)'!$K652+'Таблица вводных'!$E$3+'Таблица вводных'!$F$3)</f>
        <v>-2.2308359133092015</v>
      </c>
      <c r="J652" s="13" t="s">
        <v>206</v>
      </c>
    </row>
    <row r="653" spans="1:10" ht="13.2" customHeight="1">
      <c r="A653" s="140"/>
      <c r="B653" s="5">
        <v>45412</v>
      </c>
      <c r="C653" s="6"/>
      <c r="D653" s="59">
        <f>(('Итоговая табл.1чел(все услуги-к'!$D653+('Итоговая табл.1чел(все услуги-к'!$D653*'Таблица вводных'!$G$4)))-('Расчет комиссии(Нади)'!$K653+'Таблица вводных'!$E$3+'Таблица вводных'!$F$3)</f>
        <v>5.4691640866907987</v>
      </c>
      <c r="E653" s="59">
        <f>('Итоговая табл.1чел(все услуги-к'!$E653+('Итоговая табл.1чел(все услуги-к'!$E653*'Таблица вводных'!$G$5))-('Расчет комиссии(Нади)'!$K653+'Таблица вводных'!$E$3+'Таблица вводных'!$F$3)</f>
        <v>-1.3150859133092014</v>
      </c>
      <c r="F653" s="59">
        <f>('Итоговая табл.1чел(все услуги-к'!$F653+('Итоговая табл.1чел(все услуги-к'!$F653*'Таблица вводных'!$G$6))-('Расчет комиссии(Нади)'!$K653+'Таблица вводных'!$E$3+'Таблица вводных'!$F$3)</f>
        <v>21.529164086690798</v>
      </c>
      <c r="G653" s="59">
        <f>('Итоговая табл.1чел(все услуги-к'!$G653+('Итоговая табл.1чел(все услуги-к'!$G653*'Таблица вводных'!$G$7))-('Расчет комиссии(Нади)'!$K653+'Таблица вводных'!$E$3+'Таблица вводных'!$F$3)</f>
        <v>-2.2308359133092015</v>
      </c>
      <c r="H653" s="59">
        <f>'Итоговая табл.1чел(все услуги-к'!$H653-('Расчет комиссии(Нади)'!$K653+'Таблица вводных'!$E$3+'Таблица вводных'!$F$3)</f>
        <v>-2.2308359133092015</v>
      </c>
      <c r="I653" s="59">
        <f>('Итоговая табл.1чел(все услуги-к'!$I653+('Итоговая табл.1чел(все услуги-к'!$I653*'Таблица вводных'!$G$9))-('Расчет комиссии(Нади)'!$K653+'Таблица вводных'!$E$3+'Таблица вводных'!$F$3)</f>
        <v>-2.2308359133092015</v>
      </c>
      <c r="J653" s="13" t="s">
        <v>206</v>
      </c>
    </row>
    <row r="654" spans="1:10" ht="13.2" customHeight="1">
      <c r="A654" s="140"/>
      <c r="B654" s="5">
        <v>45416</v>
      </c>
      <c r="C654" s="15"/>
      <c r="D654" s="59">
        <f>(('Итоговая табл.1чел(все услуги-к'!$D654+('Итоговая табл.1чел(все услуги-к'!$D654*'Таблица вводных'!$G$4)))-('Расчет комиссии(Нади)'!$K654+'Таблица вводных'!$E$3+'Таблица вводных'!$F$3)</f>
        <v>5.4691640866907987</v>
      </c>
      <c r="E654" s="59">
        <f>('Итоговая табл.1чел(все услуги-к'!$E654+('Итоговая табл.1чел(все услуги-к'!$E654*'Таблица вводных'!$G$5))-('Расчет комиссии(Нади)'!$K654+'Таблица вводных'!$E$3+'Таблица вводных'!$F$3)</f>
        <v>-1.3150859133092014</v>
      </c>
      <c r="F654" s="59">
        <f>('Итоговая табл.1чел(все услуги-к'!$F654+('Итоговая табл.1чел(все услуги-к'!$F654*'Таблица вводных'!$G$6))-('Расчет комиссии(Нади)'!$K654+'Таблица вводных'!$E$3+'Таблица вводных'!$F$3)</f>
        <v>21.529164086690798</v>
      </c>
      <c r="G654" s="59">
        <f>('Итоговая табл.1чел(все услуги-к'!$G654+('Итоговая табл.1чел(все услуги-к'!$G654*'Таблица вводных'!$G$7))-('Расчет комиссии(Нади)'!$K654+'Таблица вводных'!$E$3+'Таблица вводных'!$F$3)</f>
        <v>-2.2308359133092015</v>
      </c>
      <c r="H654" s="59">
        <f>'Итоговая табл.1чел(все услуги-к'!$H654-('Расчет комиссии(Нади)'!$K654+'Таблица вводных'!$E$3+'Таблица вводных'!$F$3)</f>
        <v>-2.2308359133092015</v>
      </c>
      <c r="I654" s="59">
        <f>('Итоговая табл.1чел(все услуги-к'!$I654+('Итоговая табл.1чел(все услуги-к'!$I654*'Таблица вводных'!$G$9))-('Расчет комиссии(Нади)'!$K654+'Таблица вводных'!$E$3+'Таблица вводных'!$F$3)</f>
        <v>-2.2308359133092015</v>
      </c>
      <c r="J654" s="13" t="s">
        <v>206</v>
      </c>
    </row>
    <row r="655" spans="1:10" ht="13.2" customHeight="1">
      <c r="A655" s="140"/>
      <c r="B655" s="5">
        <v>45419</v>
      </c>
      <c r="C655" s="15"/>
      <c r="D655" s="59">
        <f>(('Итоговая табл.1чел(все услуги-к'!$D655+('Итоговая табл.1чел(все услуги-к'!$D655*'Таблица вводных'!$G$4)))-('Расчет комиссии(Нади)'!$K655+'Таблица вводных'!$E$3+'Таблица вводных'!$F$3)</f>
        <v>5.4691640866907987</v>
      </c>
      <c r="E655" s="59">
        <f>('Итоговая табл.1чел(все услуги-к'!$E655+('Итоговая табл.1чел(все услуги-к'!$E655*'Таблица вводных'!$G$5))-('Расчет комиссии(Нади)'!$K655+'Таблица вводных'!$E$3+'Таблица вводных'!$F$3)</f>
        <v>-1.3150859133092014</v>
      </c>
      <c r="F655" s="59">
        <f>('Итоговая табл.1чел(все услуги-к'!$F655+('Итоговая табл.1чел(все услуги-к'!$F655*'Таблица вводных'!$G$6))-('Расчет комиссии(Нади)'!$K655+'Таблица вводных'!$E$3+'Таблица вводных'!$F$3)</f>
        <v>21.529164086690798</v>
      </c>
      <c r="G655" s="59">
        <f>('Итоговая табл.1чел(все услуги-к'!$G655+('Итоговая табл.1чел(все услуги-к'!$G655*'Таблица вводных'!$G$7))-('Расчет комиссии(Нади)'!$K655+'Таблица вводных'!$E$3+'Таблица вводных'!$F$3)</f>
        <v>-2.2308359133092015</v>
      </c>
      <c r="H655" s="59">
        <f>'Итоговая табл.1чел(все услуги-к'!$H655-('Расчет комиссии(Нади)'!$K655+'Таблица вводных'!$E$3+'Таблица вводных'!$F$3)</f>
        <v>-2.2308359133092015</v>
      </c>
      <c r="I655" s="59">
        <f>('Итоговая табл.1чел(все услуги-к'!$I655+('Итоговая табл.1чел(все услуги-к'!$I655*'Таблица вводных'!$G$9))-('Расчет комиссии(Нади)'!$K655+'Таблица вводных'!$E$3+'Таблица вводных'!$F$3)</f>
        <v>-2.2308359133092015</v>
      </c>
      <c r="J655" s="13" t="s">
        <v>206</v>
      </c>
    </row>
    <row r="656" spans="1:10" ht="13.2" customHeight="1">
      <c r="A656" s="140"/>
      <c r="B656" s="5">
        <v>45423</v>
      </c>
      <c r="C656" s="15"/>
      <c r="D656" s="59">
        <f>(('Итоговая табл.1чел(все услуги-к'!$D656+('Итоговая табл.1чел(все услуги-к'!$D656*'Таблица вводных'!$G$4)))-('Расчет комиссии(Нади)'!$K656+'Таблица вводных'!$E$3+'Таблица вводных'!$F$3)</f>
        <v>5.4691640866907987</v>
      </c>
      <c r="E656" s="59">
        <f>('Итоговая табл.1чел(все услуги-к'!$E656+('Итоговая табл.1чел(все услуги-к'!$E656*'Таблица вводных'!$G$5))-('Расчет комиссии(Нади)'!$K656+'Таблица вводных'!$E$3+'Таблица вводных'!$F$3)</f>
        <v>-1.3150859133092014</v>
      </c>
      <c r="F656" s="59">
        <f>('Итоговая табл.1чел(все услуги-к'!$F656+('Итоговая табл.1чел(все услуги-к'!$F656*'Таблица вводных'!$G$6))-('Расчет комиссии(Нади)'!$K656+'Таблица вводных'!$E$3+'Таблица вводных'!$F$3)</f>
        <v>21.529164086690798</v>
      </c>
      <c r="G656" s="59">
        <f>('Итоговая табл.1чел(все услуги-к'!$G656+('Итоговая табл.1чел(все услуги-к'!$G656*'Таблица вводных'!$G$7))-('Расчет комиссии(Нади)'!$K656+'Таблица вводных'!$E$3+'Таблица вводных'!$F$3)</f>
        <v>-2.2308359133092015</v>
      </c>
      <c r="H656" s="59">
        <f>'Итоговая табл.1чел(все услуги-к'!$H656-('Расчет комиссии(Нади)'!$K656+'Таблица вводных'!$E$3+'Таблица вводных'!$F$3)</f>
        <v>-2.2308359133092015</v>
      </c>
      <c r="I656" s="59">
        <f>('Итоговая табл.1чел(все услуги-к'!$I656+('Итоговая табл.1чел(все услуги-к'!$I656*'Таблица вводных'!$G$9))-('Расчет комиссии(Нади)'!$K656+'Таблица вводных'!$E$3+'Таблица вводных'!$F$3)</f>
        <v>-2.2308359133092015</v>
      </c>
      <c r="J656" s="13" t="s">
        <v>206</v>
      </c>
    </row>
    <row r="657" spans="1:10" ht="13.2" customHeight="1">
      <c r="A657" s="140"/>
      <c r="B657" s="5">
        <v>45426</v>
      </c>
      <c r="C657" s="6"/>
      <c r="D657" s="59">
        <f>(('Итоговая табл.1чел(все услуги-к'!$D657+('Итоговая табл.1чел(все услуги-к'!$D657*'Таблица вводных'!$G$4)))-('Расчет комиссии(Нади)'!$K657+'Таблица вводных'!$E$3+'Таблица вводных'!$F$3)</f>
        <v>5.4691640866908022</v>
      </c>
      <c r="E657" s="59">
        <f>('Итоговая табл.1чел(все услуги-к'!$E657+('Итоговая табл.1чел(все услуги-к'!$E657*'Таблица вводных'!$G$5))-('Расчет комиссии(Нади)'!$K657+'Таблица вводных'!$E$3+'Таблица вводных'!$F$3)</f>
        <v>-1.3150859133091979</v>
      </c>
      <c r="F657" s="59">
        <f>('Итоговая табл.1чел(все услуги-к'!$F657+('Итоговая табл.1чел(все услуги-к'!$F657*'Таблица вводных'!$G$6))-('Расчет комиссии(Нади)'!$K657+'Таблица вводных'!$E$3+'Таблица вводных'!$F$3)</f>
        <v>21.529164086690805</v>
      </c>
      <c r="G657" s="59">
        <f>('Итоговая табл.1чел(все услуги-к'!$G657+('Итоговая табл.1чел(все услуги-к'!$G657*'Таблица вводных'!$G$7))-('Расчет комиссии(Нади)'!$K657+'Таблица вводных'!$E$3+'Таблица вводных'!$F$3)</f>
        <v>-2.2308359133091979</v>
      </c>
      <c r="H657" s="59">
        <f>'Итоговая табл.1чел(все услуги-к'!$H657-('Расчет комиссии(Нади)'!$K657+'Таблица вводных'!$E$3+'Таблица вводных'!$F$3)</f>
        <v>-2.2308359133091979</v>
      </c>
      <c r="I657" s="59">
        <f>('Итоговая табл.1чел(все услуги-к'!$I657+('Итоговая табл.1чел(все услуги-к'!$I657*'Таблица вводных'!$G$9))-('Расчет комиссии(Нади)'!$K657+'Таблица вводных'!$E$3+'Таблица вводных'!$F$3)</f>
        <v>-2.2308359133091979</v>
      </c>
      <c r="J657" s="13" t="s">
        <v>206</v>
      </c>
    </row>
    <row r="658" spans="1:10" ht="13.2" customHeight="1">
      <c r="A658" s="140"/>
      <c r="B658" s="5">
        <v>45430</v>
      </c>
      <c r="C658" s="15"/>
      <c r="D658" s="59">
        <f>(('Итоговая табл.1чел(все услуги-к'!$D658+('Итоговая табл.1чел(все услуги-к'!$D658*'Таблица вводных'!$G$4)))-('Расчет комиссии(Нади)'!$K658+'Таблица вводных'!$E$3+'Таблица вводных'!$F$3)</f>
        <v>5.4691640866908022</v>
      </c>
      <c r="E658" s="59">
        <f>('Итоговая табл.1чел(все услуги-к'!$E658+('Итоговая табл.1чел(все услуги-к'!$E658*'Таблица вводных'!$G$5))-('Расчет комиссии(Нади)'!$K658+'Таблица вводных'!$E$3+'Таблица вводных'!$F$3)</f>
        <v>-1.3150859133091979</v>
      </c>
      <c r="F658" s="59">
        <f>('Итоговая табл.1чел(все услуги-к'!$F658+('Итоговая табл.1чел(все услуги-к'!$F658*'Таблица вводных'!$G$6))-('Расчет комиссии(Нади)'!$K658+'Таблица вводных'!$E$3+'Таблица вводных'!$F$3)</f>
        <v>21.529164086690805</v>
      </c>
      <c r="G658" s="59">
        <f>('Итоговая табл.1чел(все услуги-к'!$G658+('Итоговая табл.1чел(все услуги-к'!$G658*'Таблица вводных'!$G$7))-('Расчет комиссии(Нади)'!$K658+'Таблица вводных'!$E$3+'Таблица вводных'!$F$3)</f>
        <v>-2.2308359133091979</v>
      </c>
      <c r="H658" s="59">
        <f>'Итоговая табл.1чел(все услуги-к'!$H658-('Расчет комиссии(Нади)'!$K658+'Таблица вводных'!$E$3+'Таблица вводных'!$F$3)</f>
        <v>-2.2308359133091979</v>
      </c>
      <c r="I658" s="59">
        <f>('Итоговая табл.1чел(все услуги-к'!$I658+('Итоговая табл.1чел(все услуги-к'!$I658*'Таблица вводных'!$G$9))-('Расчет комиссии(Нади)'!$K658+'Таблица вводных'!$E$3+'Таблица вводных'!$F$3)</f>
        <v>-2.2308359133091979</v>
      </c>
      <c r="J658" s="13" t="s">
        <v>206</v>
      </c>
    </row>
    <row r="659" spans="1:10" ht="13.2" customHeight="1">
      <c r="A659" s="140"/>
      <c r="B659" s="5">
        <v>45433</v>
      </c>
      <c r="C659" s="15"/>
      <c r="D659" s="59">
        <f>(('Итоговая табл.1чел(все услуги-к'!$D659+('Итоговая табл.1чел(все услуги-к'!$D659*'Таблица вводных'!$G$4)))-('Расчет комиссии(Нади)'!$K659+'Таблица вводных'!$E$3+'Таблица вводных'!$F$3)</f>
        <v>5.4691640866908022</v>
      </c>
      <c r="E659" s="59">
        <f>('Итоговая табл.1чел(все услуги-к'!$E659+('Итоговая табл.1чел(все услуги-к'!$E659*'Таблица вводных'!$G$5))-('Расчет комиссии(Нади)'!$K659+'Таблица вводных'!$E$3+'Таблица вводных'!$F$3)</f>
        <v>-1.3150859133091979</v>
      </c>
      <c r="F659" s="59">
        <f>('Итоговая табл.1чел(все услуги-к'!$F659+('Итоговая табл.1чел(все услуги-к'!$F659*'Таблица вводных'!$G$6))-('Расчет комиссии(Нади)'!$K659+'Таблица вводных'!$E$3+'Таблица вводных'!$F$3)</f>
        <v>21.529164086690805</v>
      </c>
      <c r="G659" s="59">
        <f>('Итоговая табл.1чел(все услуги-к'!$G659+('Итоговая табл.1чел(все услуги-к'!$G659*'Таблица вводных'!$G$7))-('Расчет комиссии(Нади)'!$K659+'Таблица вводных'!$E$3+'Таблица вводных'!$F$3)</f>
        <v>-2.2308359133091979</v>
      </c>
      <c r="H659" s="59">
        <f>'Итоговая табл.1чел(все услуги-к'!$H659-('Расчет комиссии(Нади)'!$K659+'Таблица вводных'!$E$3+'Таблица вводных'!$F$3)</f>
        <v>-2.2308359133091979</v>
      </c>
      <c r="I659" s="59">
        <f>('Итоговая табл.1чел(все услуги-к'!$I659+('Итоговая табл.1чел(все услуги-к'!$I659*'Таблица вводных'!$G$9))-('Расчет комиссии(Нади)'!$K659+'Таблица вводных'!$E$3+'Таблица вводных'!$F$3)</f>
        <v>-2.2308359133091979</v>
      </c>
      <c r="J659" s="13" t="s">
        <v>206</v>
      </c>
    </row>
    <row r="660" spans="1:10" ht="13.2" customHeight="1">
      <c r="A660" s="140"/>
      <c r="B660" s="5">
        <v>45437</v>
      </c>
      <c r="C660" s="6"/>
      <c r="D660" s="59">
        <f>(('Итоговая табл.1чел(все услуги-к'!$D660+('Итоговая табл.1чел(все услуги-к'!$D660*'Таблица вводных'!$G$4)))-('Расчет комиссии(Нади)'!$K660+'Таблица вводных'!$E$3+'Таблица вводных'!$F$3)</f>
        <v>5.4691640866908022</v>
      </c>
      <c r="E660" s="59">
        <f>('Итоговая табл.1чел(все услуги-к'!$E660+('Итоговая табл.1чел(все услуги-к'!$E660*'Таблица вводных'!$G$5))-('Расчет комиссии(Нади)'!$K660+'Таблица вводных'!$E$3+'Таблица вводных'!$F$3)</f>
        <v>-1.3150859133091979</v>
      </c>
      <c r="F660" s="59">
        <f>('Итоговая табл.1чел(все услуги-к'!$F660+('Итоговая табл.1чел(все услуги-к'!$F660*'Таблица вводных'!$G$6))-('Расчет комиссии(Нади)'!$K660+'Таблица вводных'!$E$3+'Таблица вводных'!$F$3)</f>
        <v>21.529164086690805</v>
      </c>
      <c r="G660" s="59">
        <f>('Итоговая табл.1чел(все услуги-к'!$G660+('Итоговая табл.1чел(все услуги-к'!$G660*'Таблица вводных'!$G$7))-('Расчет комиссии(Нади)'!$K660+'Таблица вводных'!$E$3+'Таблица вводных'!$F$3)</f>
        <v>-2.2308359133091979</v>
      </c>
      <c r="H660" s="59">
        <f>'Итоговая табл.1чел(все услуги-к'!$H660-('Расчет комиссии(Нади)'!$K660+'Таблица вводных'!$E$3+'Таблица вводных'!$F$3)</f>
        <v>-2.2308359133091979</v>
      </c>
      <c r="I660" s="59">
        <f>('Итоговая табл.1чел(все услуги-к'!$I660+('Итоговая табл.1чел(все услуги-к'!$I660*'Таблица вводных'!$G$9))-('Расчет комиссии(Нади)'!$K660+'Таблица вводных'!$E$3+'Таблица вводных'!$F$3)</f>
        <v>-2.2308359133091979</v>
      </c>
      <c r="J660" s="13" t="s">
        <v>206</v>
      </c>
    </row>
    <row r="661" spans="1:10" ht="13.2" customHeight="1">
      <c r="A661" s="140"/>
      <c r="B661" s="5">
        <v>45440</v>
      </c>
      <c r="C661" s="15"/>
      <c r="D661" s="59">
        <f>(('Итоговая табл.1чел(все услуги-к'!$D661+('Итоговая табл.1чел(все услуги-к'!$D661*'Таблица вводных'!$G$4)))-('Расчет комиссии(Нади)'!$K661+'Таблица вводных'!$E$3+'Таблица вводных'!$F$3)</f>
        <v>5.4691640866908022</v>
      </c>
      <c r="E661" s="59">
        <f>('Итоговая табл.1чел(все услуги-к'!$E661+('Итоговая табл.1чел(все услуги-к'!$E661*'Таблица вводных'!$G$5))-('Расчет комиссии(Нади)'!$K661+'Таблица вводных'!$E$3+'Таблица вводных'!$F$3)</f>
        <v>-1.3150859133091979</v>
      </c>
      <c r="F661" s="59">
        <f>('Итоговая табл.1чел(все услуги-к'!$F661+('Итоговая табл.1чел(все услуги-к'!$F661*'Таблица вводных'!$G$6))-('Расчет комиссии(Нади)'!$K661+'Таблица вводных'!$E$3+'Таблица вводных'!$F$3)</f>
        <v>21.529164086690805</v>
      </c>
      <c r="G661" s="59">
        <f>('Итоговая табл.1чел(все услуги-к'!$G661+('Итоговая табл.1чел(все услуги-к'!$G661*'Таблица вводных'!$G$7))-('Расчет комиссии(Нади)'!$K661+'Таблица вводных'!$E$3+'Таблица вводных'!$F$3)</f>
        <v>-2.2308359133091979</v>
      </c>
      <c r="H661" s="59">
        <f>'Итоговая табл.1чел(все услуги-к'!$H661-('Расчет комиссии(Нади)'!$K661+'Таблица вводных'!$E$3+'Таблица вводных'!$F$3)</f>
        <v>-2.2308359133091979</v>
      </c>
      <c r="I661" s="59">
        <f>('Итоговая табл.1чел(все услуги-к'!$I661+('Итоговая табл.1чел(все услуги-к'!$I661*'Таблица вводных'!$G$9))-('Расчет комиссии(Нади)'!$K661+'Таблица вводных'!$E$3+'Таблица вводных'!$F$3)</f>
        <v>-2.2308359133091979</v>
      </c>
      <c r="J661" s="13" t="s">
        <v>206</v>
      </c>
    </row>
    <row r="662" spans="1:10" ht="13.2" customHeight="1">
      <c r="A662" s="140"/>
      <c r="B662" s="5"/>
      <c r="C662" s="6"/>
      <c r="D662" s="59">
        <f>(('Итоговая табл.1чел(все услуги-к'!$D662+('Итоговая табл.1чел(все услуги-к'!$D662*'Таблица вводных'!$G$4)))-('Расчет комиссии(Нади)'!$K662+'Таблица вводных'!$E$3+'Таблица вводных'!$F$3)</f>
        <v>5.4691640866908022</v>
      </c>
      <c r="E662" s="59">
        <f>('Итоговая табл.1чел(все услуги-к'!$E662+('Итоговая табл.1чел(все услуги-к'!$E662*'Таблица вводных'!$G$5))-('Расчет комиссии(Нади)'!$K662+'Таблица вводных'!$E$3+'Таблица вводных'!$F$3)</f>
        <v>-1.3150859133091979</v>
      </c>
      <c r="F662" s="59">
        <f>('Итоговая табл.1чел(все услуги-к'!$F662+('Итоговая табл.1чел(все услуги-к'!$F662*'Таблица вводных'!$G$6))-('Расчет комиссии(Нади)'!$K662+'Таблица вводных'!$E$3+'Таблица вводных'!$F$3)</f>
        <v>21.529164086690805</v>
      </c>
      <c r="G662" s="59">
        <f>('Итоговая табл.1чел(все услуги-к'!$G662+('Итоговая табл.1чел(все услуги-к'!$G662*'Таблица вводных'!$G$7))-('Расчет комиссии(Нади)'!$K662+'Таблица вводных'!$E$3+'Таблица вводных'!$F$3)</f>
        <v>-2.2308359133091979</v>
      </c>
      <c r="H662" s="59">
        <f>'Итоговая табл.1чел(все услуги-к'!$H662-('Расчет комиссии(Нади)'!$K662+'Таблица вводных'!$E$3+'Таблица вводных'!$F$3)</f>
        <v>-2.2308359133091979</v>
      </c>
      <c r="I662" s="59">
        <f>('Итоговая табл.1чел(все услуги-к'!$I662+('Итоговая табл.1чел(все услуги-к'!$I662*'Таблица вводных'!$G$9))-('Расчет комиссии(Нади)'!$K662+'Таблица вводных'!$E$3+'Таблица вводных'!$F$3)</f>
        <v>-2.2308359133091979</v>
      </c>
      <c r="J662" s="13" t="s">
        <v>206</v>
      </c>
    </row>
    <row r="663" spans="1:10" ht="13.2" customHeight="1">
      <c r="A663" s="140"/>
      <c r="B663" s="5"/>
      <c r="C663" s="6"/>
      <c r="D663" s="59">
        <f>(('Итоговая табл.1чел(все услуги-к'!$D663+('Итоговая табл.1чел(все услуги-к'!$D663*'Таблица вводных'!$G$4)))-('Расчет комиссии(Нади)'!$K663+'Таблица вводных'!$E$3+'Таблица вводных'!$F$3)</f>
        <v>5.4691640866908022</v>
      </c>
      <c r="E663" s="59">
        <f>('Итоговая табл.1чел(все услуги-к'!$E663+('Итоговая табл.1чел(все услуги-к'!$E663*'Таблица вводных'!$G$5))-('Расчет комиссии(Нади)'!$K663+'Таблица вводных'!$E$3+'Таблица вводных'!$F$3)</f>
        <v>-1.3150859133091979</v>
      </c>
      <c r="F663" s="59">
        <f>('Итоговая табл.1чел(все услуги-к'!$F663+('Итоговая табл.1чел(все услуги-к'!$F663*'Таблица вводных'!$G$6))-('Расчет комиссии(Нади)'!$K663+'Таблица вводных'!$E$3+'Таблица вводных'!$F$3)</f>
        <v>21.529164086690805</v>
      </c>
      <c r="G663" s="59">
        <f>('Итоговая табл.1чел(все услуги-к'!$G663+('Итоговая табл.1чел(все услуги-к'!$G663*'Таблица вводных'!$G$7))-('Расчет комиссии(Нади)'!$K663+'Таблица вводных'!$E$3+'Таблица вводных'!$F$3)</f>
        <v>-2.2308359133091979</v>
      </c>
      <c r="H663" s="59">
        <f>'Итоговая табл.1чел(все услуги-к'!$H663-('Расчет комиссии(Нади)'!$K663+'Таблица вводных'!$E$3+'Таблица вводных'!$F$3)</f>
        <v>-2.2308359133091979</v>
      </c>
      <c r="I663" s="59">
        <f>('Итоговая табл.1чел(все услуги-к'!$I663+('Итоговая табл.1чел(все услуги-к'!$I663*'Таблица вводных'!$G$9))-('Расчет комиссии(Нади)'!$K663+'Таблица вводных'!$E$3+'Таблица вводных'!$F$3)</f>
        <v>-2.2308359133091979</v>
      </c>
      <c r="J663" s="13" t="s">
        <v>206</v>
      </c>
    </row>
    <row r="664" spans="1:10" ht="13.2" customHeight="1">
      <c r="A664" s="140"/>
      <c r="B664" s="5"/>
      <c r="C664" s="15"/>
      <c r="D664" s="59">
        <f>(('Итоговая табл.1чел(все услуги-к'!$D664+('Итоговая табл.1чел(все услуги-к'!$D664*'Таблица вводных'!$G$4)))-('Расчет комиссии(Нади)'!$K664+'Таблица вводных'!$E$3+'Таблица вводных'!$F$3)</f>
        <v>5.4691640866908022</v>
      </c>
      <c r="E664" s="59">
        <f>('Итоговая табл.1чел(все услуги-к'!$E664+('Итоговая табл.1чел(все услуги-к'!$E664*'Таблица вводных'!$G$5))-('Расчет комиссии(Нади)'!$K664+'Таблица вводных'!$E$3+'Таблица вводных'!$F$3)</f>
        <v>-1.3150859133091979</v>
      </c>
      <c r="F664" s="59">
        <f>('Итоговая табл.1чел(все услуги-к'!$F664+('Итоговая табл.1чел(все услуги-к'!$F664*'Таблица вводных'!$G$6))-('Расчет комиссии(Нади)'!$K664+'Таблица вводных'!$E$3+'Таблица вводных'!$F$3)</f>
        <v>21.529164086690805</v>
      </c>
      <c r="G664" s="59">
        <f>('Итоговая табл.1чел(все услуги-к'!$G664+('Итоговая табл.1чел(все услуги-к'!$G664*'Таблица вводных'!$G$7))-('Расчет комиссии(Нади)'!$K664+'Таблица вводных'!$E$3+'Таблица вводных'!$F$3)</f>
        <v>-2.2308359133091979</v>
      </c>
      <c r="H664" s="59">
        <f>'Итоговая табл.1чел(все услуги-к'!$H664-('Расчет комиссии(Нади)'!$K664+'Таблица вводных'!$E$3+'Таблица вводных'!$F$3)</f>
        <v>-2.2308359133091979</v>
      </c>
      <c r="I664" s="59">
        <f>('Итоговая табл.1чел(все услуги-к'!$I664+('Итоговая табл.1чел(все услуги-к'!$I664*'Таблица вводных'!$G$9))-('Расчет комиссии(Нади)'!$K664+'Таблица вводных'!$E$3+'Таблица вводных'!$F$3)</f>
        <v>-2.2308359133091979</v>
      </c>
      <c r="J664" s="13" t="s">
        <v>206</v>
      </c>
    </row>
    <row r="665" spans="1:10" ht="13.2" customHeight="1">
      <c r="A665" s="140"/>
      <c r="B665" s="5"/>
      <c r="C665" s="6"/>
      <c r="D665" s="59">
        <f>(('Итоговая табл.1чел(все услуги-к'!$D665+('Итоговая табл.1чел(все услуги-к'!$D665*'Таблица вводных'!$G$4)))-('Расчет комиссии(Нади)'!$K665+'Таблица вводных'!$E$3+'Таблица вводных'!$F$3)</f>
        <v>5.4691640866908022</v>
      </c>
      <c r="E665" s="59">
        <f>('Итоговая табл.1чел(все услуги-к'!$E665+('Итоговая табл.1чел(все услуги-к'!$E665*'Таблица вводных'!$G$5))-('Расчет комиссии(Нади)'!$K665+'Таблица вводных'!$E$3+'Таблица вводных'!$F$3)</f>
        <v>-1.3150859133091979</v>
      </c>
      <c r="F665" s="59">
        <f>('Итоговая табл.1чел(все услуги-к'!$F665+('Итоговая табл.1чел(все услуги-к'!$F665*'Таблица вводных'!$G$6))-('Расчет комиссии(Нади)'!$K665+'Таблица вводных'!$E$3+'Таблица вводных'!$F$3)</f>
        <v>21.529164086690805</v>
      </c>
      <c r="G665" s="59">
        <f>('Итоговая табл.1чел(все услуги-к'!$G665+('Итоговая табл.1чел(все услуги-к'!$G665*'Таблица вводных'!$G$7))-('Расчет комиссии(Нади)'!$K665+'Таблица вводных'!$E$3+'Таблица вводных'!$F$3)</f>
        <v>-2.2308359133091979</v>
      </c>
      <c r="H665" s="59">
        <f>'Итоговая табл.1чел(все услуги-к'!$H665-('Расчет комиссии(Нади)'!$K665+'Таблица вводных'!$E$3+'Таблица вводных'!$F$3)</f>
        <v>-2.2308359133091979</v>
      </c>
      <c r="I665" s="59">
        <f>('Итоговая табл.1чел(все услуги-к'!$I665+('Итоговая табл.1чел(все услуги-к'!$I665*'Таблица вводных'!$G$9))-('Расчет комиссии(Нади)'!$K665+'Таблица вводных'!$E$3+'Таблица вводных'!$F$3)</f>
        <v>-2.2308359133091979</v>
      </c>
      <c r="J665" s="13" t="s">
        <v>206</v>
      </c>
    </row>
    <row r="666" spans="1:10" ht="13.2" customHeight="1">
      <c r="A666" s="140"/>
      <c r="B666" s="5"/>
      <c r="C666" s="15"/>
      <c r="D666" s="59">
        <f>(('Итоговая табл.1чел(все услуги-к'!$D666+('Итоговая табл.1чел(все услуги-к'!$D666*'Таблица вводных'!$G$4)))-('Расчет комиссии(Нади)'!$K666+'Таблица вводных'!$E$3+'Таблица вводных'!$F$3)</f>
        <v>5.4691640866908022</v>
      </c>
      <c r="E666" s="59">
        <f>('Итоговая табл.1чел(все услуги-к'!$E666+('Итоговая табл.1чел(все услуги-к'!$E666*'Таблица вводных'!$G$5))-('Расчет комиссии(Нади)'!$K666+'Таблица вводных'!$E$3+'Таблица вводных'!$F$3)</f>
        <v>-1.3150859133091979</v>
      </c>
      <c r="F666" s="59">
        <f>('Итоговая табл.1чел(все услуги-к'!$F666+('Итоговая табл.1чел(все услуги-к'!$F666*'Таблица вводных'!$G$6))-('Расчет комиссии(Нади)'!$K666+'Таблица вводных'!$E$3+'Таблица вводных'!$F$3)</f>
        <v>21.529164086690805</v>
      </c>
      <c r="G666" s="59">
        <f>('Итоговая табл.1чел(все услуги-к'!$G666+('Итоговая табл.1чел(все услуги-к'!$G666*'Таблица вводных'!$G$7))-('Расчет комиссии(Нади)'!$K666+'Таблица вводных'!$E$3+'Таблица вводных'!$F$3)</f>
        <v>-2.2308359133091979</v>
      </c>
      <c r="H666" s="59">
        <f>'Итоговая табл.1чел(все услуги-к'!$H666-('Расчет комиссии(Нади)'!$K666+'Таблица вводных'!$E$3+'Таблица вводных'!$F$3)</f>
        <v>-2.2308359133091979</v>
      </c>
      <c r="I666" s="59">
        <f>('Итоговая табл.1чел(все услуги-к'!$I666+('Итоговая табл.1чел(все услуги-к'!$I666*'Таблица вводных'!$G$9))-('Расчет комиссии(Нади)'!$K666+'Таблица вводных'!$E$3+'Таблица вводных'!$F$3)</f>
        <v>-2.2308359133091979</v>
      </c>
      <c r="J666" s="13" t="s">
        <v>206</v>
      </c>
    </row>
    <row r="667" spans="1:10" ht="13.2" customHeight="1">
      <c r="A667" s="141"/>
      <c r="B667" s="18"/>
      <c r="C667" s="19"/>
      <c r="D667" s="59">
        <f>(('Итоговая табл.1чел(все услуги-к'!$D667+('Итоговая табл.1чел(все услуги-к'!$D667*'Таблица вводных'!$G$4)))-('Расчет комиссии(Нади)'!$K667+'Таблица вводных'!$E$3+'Таблица вводных'!$F$3)</f>
        <v>5.4691640866908022</v>
      </c>
      <c r="E667" s="59">
        <f>('Итоговая табл.1чел(все услуги-к'!$E667+('Итоговая табл.1чел(все услуги-к'!$E667*'Таблица вводных'!$G$5))-('Расчет комиссии(Нади)'!$K667+'Таблица вводных'!$E$3+'Таблица вводных'!$F$3)</f>
        <v>-1.3150859133091979</v>
      </c>
      <c r="F667" s="59">
        <f>('Итоговая табл.1чел(все услуги-к'!$F667+('Итоговая табл.1чел(все услуги-к'!$F667*'Таблица вводных'!$G$6))-('Расчет комиссии(Нади)'!$K667+'Таблица вводных'!$E$3+'Таблица вводных'!$F$3)</f>
        <v>21.529164086690805</v>
      </c>
      <c r="G667" s="59">
        <f>('Итоговая табл.1чел(все услуги-к'!$G667+('Итоговая табл.1чел(все услуги-к'!$G667*'Таблица вводных'!$G$7))-('Расчет комиссии(Нади)'!$K667+'Таблица вводных'!$E$3+'Таблица вводных'!$F$3)</f>
        <v>-2.2308359133091979</v>
      </c>
      <c r="H667" s="59">
        <f>'Итоговая табл.1чел(все услуги-к'!$H667-('Расчет комиссии(Нади)'!$K667+'Таблица вводных'!$E$3+'Таблица вводных'!$F$3)</f>
        <v>-2.2308359133091979</v>
      </c>
      <c r="I667" s="59">
        <f>('Итоговая табл.1чел(все услуги-к'!$I667+('Итоговая табл.1чел(все услуги-к'!$I667*'Таблица вводных'!$G$9))-('Расчет комиссии(Нади)'!$K667+'Таблица вводных'!$E$3+'Таблица вводных'!$F$3)</f>
        <v>-2.2308359133091979</v>
      </c>
      <c r="J667" s="22" t="s">
        <v>206</v>
      </c>
    </row>
    <row r="668" spans="1:10" ht="13.2" customHeight="1">
      <c r="A668" s="143" t="s">
        <v>207</v>
      </c>
      <c r="B668" s="5">
        <v>45402</v>
      </c>
      <c r="C668" s="97"/>
      <c r="D668" s="59">
        <f>(('Итоговая табл.1чел(все услуги-к'!$D668+('Итоговая табл.1чел(все услуги-к'!$D668*'Таблица вводных'!$G$4)))-('Расчет комиссии(Нади)'!$K668+'Таблица вводных'!$E$3+'Таблица вводных'!$F$3)</f>
        <v>5.4691640866908022</v>
      </c>
      <c r="E668" s="59">
        <f>('Итоговая табл.1чел(все услуги-к'!$E668+('Итоговая табл.1чел(все услуги-к'!$E668*'Таблица вводных'!$G$5))-('Расчет комиссии(Нади)'!$K668+'Таблица вводных'!$E$3+'Таблица вводных'!$F$3)</f>
        <v>-1.3150859133091979</v>
      </c>
      <c r="F668" s="59">
        <f>('Итоговая табл.1чел(все услуги-к'!$F668+('Итоговая табл.1чел(все услуги-к'!$F668*'Таблица вводных'!$G$6))-('Расчет комиссии(Нади)'!$K668+'Таблица вводных'!$E$3+'Таблица вводных'!$F$3)</f>
        <v>21.529164086690805</v>
      </c>
      <c r="G668" s="59">
        <f>('Итоговая табл.1чел(все услуги-к'!$G668+('Итоговая табл.1чел(все услуги-к'!$G668*'Таблица вводных'!$G$7))-('Расчет комиссии(Нади)'!$K668+'Таблица вводных'!$E$3+'Таблица вводных'!$F$3)</f>
        <v>-2.2308359133091979</v>
      </c>
      <c r="H668" s="59">
        <f>'Итоговая табл.1чел(все услуги-к'!$H668-('Расчет комиссии(Нади)'!$K668+'Таблица вводных'!$E$3+'Таблица вводных'!$F$3)</f>
        <v>-2.2308359133091979</v>
      </c>
      <c r="I668" s="59">
        <f>('Итоговая табл.1чел(все услуги-к'!$I668+('Итоговая табл.1чел(все услуги-к'!$I668*'Таблица вводных'!$G$9))-('Расчет комиссии(Нади)'!$K668+'Таблица вводных'!$E$3+'Таблица вводных'!$F$3)</f>
        <v>-2.2308359133091979</v>
      </c>
      <c r="J668" s="10" t="s">
        <v>208</v>
      </c>
    </row>
    <row r="669" spans="1:10" ht="13.2" customHeight="1">
      <c r="A669" s="140"/>
      <c r="B669" s="5">
        <v>45405</v>
      </c>
      <c r="C669" s="6"/>
      <c r="D669" s="59">
        <f>(('Итоговая табл.1чел(все услуги-к'!$D669+('Итоговая табл.1чел(все услуги-к'!$D669*'Таблица вводных'!$G$4)))-('Расчет комиссии(Нади)'!$K669+'Таблица вводных'!$E$3+'Таблица вводных'!$F$3)</f>
        <v>5.4691640866908022</v>
      </c>
      <c r="E669" s="59">
        <f>('Итоговая табл.1чел(все услуги-к'!$E669+('Итоговая табл.1чел(все услуги-к'!$E669*'Таблица вводных'!$G$5))-('Расчет комиссии(Нади)'!$K669+'Таблица вводных'!$E$3+'Таблица вводных'!$F$3)</f>
        <v>-1.3150859133091979</v>
      </c>
      <c r="F669" s="59">
        <f>('Итоговая табл.1чел(все услуги-к'!$F669+('Итоговая табл.1чел(все услуги-к'!$F669*'Таблица вводных'!$G$6))-('Расчет комиссии(Нади)'!$K669+'Таблица вводных'!$E$3+'Таблица вводных'!$F$3)</f>
        <v>21.529164086690805</v>
      </c>
      <c r="G669" s="59">
        <f>('Итоговая табл.1чел(все услуги-к'!$G669+('Итоговая табл.1чел(все услуги-к'!$G669*'Таблица вводных'!$G$7))-('Расчет комиссии(Нади)'!$K669+'Таблица вводных'!$E$3+'Таблица вводных'!$F$3)</f>
        <v>-2.2308359133091979</v>
      </c>
      <c r="H669" s="59">
        <f>'Итоговая табл.1чел(все услуги-к'!$H669-('Расчет комиссии(Нади)'!$K669+'Таблица вводных'!$E$3+'Таблица вводных'!$F$3)</f>
        <v>-2.2308359133091979</v>
      </c>
      <c r="I669" s="59">
        <f>('Итоговая табл.1чел(все услуги-к'!$I669+('Итоговая табл.1чел(все услуги-к'!$I669*'Таблица вводных'!$G$9))-('Расчет комиссии(Нади)'!$K669+'Таблица вводных'!$E$3+'Таблица вводных'!$F$3)</f>
        <v>-2.2308359133091979</v>
      </c>
      <c r="J669" s="13" t="s">
        <v>208</v>
      </c>
    </row>
    <row r="670" spans="1:10" ht="13.2" customHeight="1">
      <c r="A670" s="140"/>
      <c r="B670" s="5">
        <v>45409</v>
      </c>
      <c r="C670" s="15"/>
      <c r="D670" s="59">
        <f>(('Итоговая табл.1чел(все услуги-к'!$D670+('Итоговая табл.1чел(все услуги-к'!$D670*'Таблица вводных'!$G$4)))-('Расчет комиссии(Нади)'!$K670+'Таблица вводных'!$E$3+'Таблица вводных'!$F$3)</f>
        <v>5.4691640866908022</v>
      </c>
      <c r="E670" s="59">
        <f>('Итоговая табл.1чел(все услуги-к'!$E670+('Итоговая табл.1чел(все услуги-к'!$E670*'Таблица вводных'!$G$5))-('Расчет комиссии(Нади)'!$K670+'Таблица вводных'!$E$3+'Таблица вводных'!$F$3)</f>
        <v>-1.3150859133091979</v>
      </c>
      <c r="F670" s="59">
        <f>('Итоговая табл.1чел(все услуги-к'!$F670+('Итоговая табл.1чел(все услуги-к'!$F670*'Таблица вводных'!$G$6))-('Расчет комиссии(Нади)'!$K670+'Таблица вводных'!$E$3+'Таблица вводных'!$F$3)</f>
        <v>21.529164086690805</v>
      </c>
      <c r="G670" s="59">
        <f>('Итоговая табл.1чел(все услуги-к'!$G670+('Итоговая табл.1чел(все услуги-к'!$G670*'Таблица вводных'!$G$7))-('Расчет комиссии(Нади)'!$K670+'Таблица вводных'!$E$3+'Таблица вводных'!$F$3)</f>
        <v>-2.2308359133091979</v>
      </c>
      <c r="H670" s="59">
        <f>'Итоговая табл.1чел(все услуги-к'!$H670-('Расчет комиссии(Нади)'!$K670+'Таблица вводных'!$E$3+'Таблица вводных'!$F$3)</f>
        <v>-2.2308359133091979</v>
      </c>
      <c r="I670" s="59">
        <f>('Итоговая табл.1чел(все услуги-к'!$I670+('Итоговая табл.1чел(все услуги-к'!$I670*'Таблица вводных'!$G$9))-('Расчет комиссии(Нади)'!$K670+'Таблица вводных'!$E$3+'Таблица вводных'!$F$3)</f>
        <v>-2.2308359133091979</v>
      </c>
      <c r="J670" s="13" t="s">
        <v>208</v>
      </c>
    </row>
    <row r="671" spans="1:10" ht="13.2" customHeight="1">
      <c r="A671" s="140"/>
      <c r="B671" s="5">
        <v>45412</v>
      </c>
      <c r="C671" s="6"/>
      <c r="D671" s="59">
        <f>(('Итоговая табл.1чел(все услуги-к'!$D671+('Итоговая табл.1чел(все услуги-к'!$D671*'Таблица вводных'!$G$4)))-('Расчет комиссии(Нади)'!$K671+'Таблица вводных'!$E$3+'Таблица вводных'!$F$3)</f>
        <v>5.4691640866908022</v>
      </c>
      <c r="E671" s="59">
        <f>('Итоговая табл.1чел(все услуги-к'!$E671+('Итоговая табл.1чел(все услуги-к'!$E671*'Таблица вводных'!$G$5))-('Расчет комиссии(Нади)'!$K671+'Таблица вводных'!$E$3+'Таблица вводных'!$F$3)</f>
        <v>-1.3150859133091979</v>
      </c>
      <c r="F671" s="59">
        <f>('Итоговая табл.1чел(все услуги-к'!$F671+('Итоговая табл.1чел(все услуги-к'!$F671*'Таблица вводных'!$G$6))-('Расчет комиссии(Нади)'!$K671+'Таблица вводных'!$E$3+'Таблица вводных'!$F$3)</f>
        <v>21.529164086690805</v>
      </c>
      <c r="G671" s="59">
        <f>('Итоговая табл.1чел(все услуги-к'!$G671+('Итоговая табл.1чел(все услуги-к'!$G671*'Таблица вводных'!$G$7))-('Расчет комиссии(Нади)'!$K671+'Таблица вводных'!$E$3+'Таблица вводных'!$F$3)</f>
        <v>-2.2308359133091979</v>
      </c>
      <c r="H671" s="59">
        <f>'Итоговая табл.1чел(все услуги-к'!$H671-('Расчет комиссии(Нади)'!$K671+'Таблица вводных'!$E$3+'Таблица вводных'!$F$3)</f>
        <v>-2.2308359133091979</v>
      </c>
      <c r="I671" s="59">
        <f>('Итоговая табл.1чел(все услуги-к'!$I671+('Итоговая табл.1чел(все услуги-к'!$I671*'Таблица вводных'!$G$9))-('Расчет комиссии(Нади)'!$K671+'Таблица вводных'!$E$3+'Таблица вводных'!$F$3)</f>
        <v>-2.2308359133091979</v>
      </c>
      <c r="J671" s="13" t="s">
        <v>208</v>
      </c>
    </row>
    <row r="672" spans="1:10" ht="13.2" customHeight="1">
      <c r="A672" s="140"/>
      <c r="B672" s="5">
        <v>45416</v>
      </c>
      <c r="C672" s="15"/>
      <c r="D672" s="59">
        <f>(('Итоговая табл.1чел(все услуги-к'!$D672+('Итоговая табл.1чел(все услуги-к'!$D672*'Таблица вводных'!$G$4)))-('Расчет комиссии(Нади)'!$K672+'Таблица вводных'!$E$3+'Таблица вводных'!$F$3)</f>
        <v>5.4691640866908022</v>
      </c>
      <c r="E672" s="59">
        <f>('Итоговая табл.1чел(все услуги-к'!$E672+('Итоговая табл.1чел(все услуги-к'!$E672*'Таблица вводных'!$G$5))-('Расчет комиссии(Нади)'!$K672+'Таблица вводных'!$E$3+'Таблица вводных'!$F$3)</f>
        <v>-1.3150859133091979</v>
      </c>
      <c r="F672" s="59">
        <f>('Итоговая табл.1чел(все услуги-к'!$F672+('Итоговая табл.1чел(все услуги-к'!$F672*'Таблица вводных'!$G$6))-('Расчет комиссии(Нади)'!$K672+'Таблица вводных'!$E$3+'Таблица вводных'!$F$3)</f>
        <v>21.529164086690805</v>
      </c>
      <c r="G672" s="59">
        <f>('Итоговая табл.1чел(все услуги-к'!$G672+('Итоговая табл.1чел(все услуги-к'!$G672*'Таблица вводных'!$G$7))-('Расчет комиссии(Нади)'!$K672+'Таблица вводных'!$E$3+'Таблица вводных'!$F$3)</f>
        <v>-2.2308359133091979</v>
      </c>
      <c r="H672" s="59">
        <f>'Итоговая табл.1чел(все услуги-к'!$H672-('Расчет комиссии(Нади)'!$K672+'Таблица вводных'!$E$3+'Таблица вводных'!$F$3)</f>
        <v>-2.2308359133091979</v>
      </c>
      <c r="I672" s="59">
        <f>('Итоговая табл.1чел(все услуги-к'!$I672+('Итоговая табл.1чел(все услуги-к'!$I672*'Таблица вводных'!$G$9))-('Расчет комиссии(Нади)'!$K672+'Таблица вводных'!$E$3+'Таблица вводных'!$F$3)</f>
        <v>-2.2308359133091979</v>
      </c>
      <c r="J672" s="13" t="s">
        <v>208</v>
      </c>
    </row>
    <row r="673" spans="1:10" ht="13.2" customHeight="1">
      <c r="A673" s="140"/>
      <c r="B673" s="5">
        <v>45419</v>
      </c>
      <c r="C673" s="15"/>
      <c r="D673" s="59">
        <f>(('Итоговая табл.1чел(все услуги-к'!$D673+('Итоговая табл.1чел(все услуги-к'!$D673*'Таблица вводных'!$G$4)))-('Расчет комиссии(Нади)'!$K673+'Таблица вводных'!$E$3+'Таблица вводных'!$F$3)</f>
        <v>5.4691640866908022</v>
      </c>
      <c r="E673" s="59">
        <f>('Итоговая табл.1чел(все услуги-к'!$E673+('Итоговая табл.1чел(все услуги-к'!$E673*'Таблица вводных'!$G$5))-('Расчет комиссии(Нади)'!$K673+'Таблица вводных'!$E$3+'Таблица вводных'!$F$3)</f>
        <v>-1.3150859133091979</v>
      </c>
      <c r="F673" s="59">
        <f>('Итоговая табл.1чел(все услуги-к'!$F673+('Итоговая табл.1чел(все услуги-к'!$F673*'Таблица вводных'!$G$6))-('Расчет комиссии(Нади)'!$K673+'Таблица вводных'!$E$3+'Таблица вводных'!$F$3)</f>
        <v>21.529164086690805</v>
      </c>
      <c r="G673" s="59">
        <f>('Итоговая табл.1чел(все услуги-к'!$G673+('Итоговая табл.1чел(все услуги-к'!$G673*'Таблица вводных'!$G$7))-('Расчет комиссии(Нади)'!$K673+'Таблица вводных'!$E$3+'Таблица вводных'!$F$3)</f>
        <v>-2.2308359133091979</v>
      </c>
      <c r="H673" s="59">
        <f>'Итоговая табл.1чел(все услуги-к'!$H673-('Расчет комиссии(Нади)'!$K673+'Таблица вводных'!$E$3+'Таблица вводных'!$F$3)</f>
        <v>-2.2308359133091979</v>
      </c>
      <c r="I673" s="59">
        <f>('Итоговая табл.1чел(все услуги-к'!$I673+('Итоговая табл.1чел(все услуги-к'!$I673*'Таблица вводных'!$G$9))-('Расчет комиссии(Нади)'!$K673+'Таблица вводных'!$E$3+'Таблица вводных'!$F$3)</f>
        <v>-2.2308359133091979</v>
      </c>
      <c r="J673" s="13" t="s">
        <v>208</v>
      </c>
    </row>
    <row r="674" spans="1:10" ht="13.2" customHeight="1">
      <c r="A674" s="140"/>
      <c r="B674" s="5">
        <v>45423</v>
      </c>
      <c r="C674" s="15"/>
      <c r="D674" s="59">
        <f>(('Итоговая табл.1чел(все услуги-к'!$D674+('Итоговая табл.1чел(все услуги-к'!$D674*'Таблица вводных'!$G$4)))-('Расчет комиссии(Нади)'!$K674+'Таблица вводных'!$E$3+'Таблица вводных'!$F$3)</f>
        <v>5.4691640866908022</v>
      </c>
      <c r="E674" s="59">
        <f>('Итоговая табл.1чел(все услуги-к'!$E674+('Итоговая табл.1чел(все услуги-к'!$E674*'Таблица вводных'!$G$5))-('Расчет комиссии(Нади)'!$K674+'Таблица вводных'!$E$3+'Таблица вводных'!$F$3)</f>
        <v>-1.3150859133091979</v>
      </c>
      <c r="F674" s="59">
        <f>('Итоговая табл.1чел(все услуги-к'!$F674+('Итоговая табл.1чел(все услуги-к'!$F674*'Таблица вводных'!$G$6))-('Расчет комиссии(Нади)'!$K674+'Таблица вводных'!$E$3+'Таблица вводных'!$F$3)</f>
        <v>21.529164086690805</v>
      </c>
      <c r="G674" s="59">
        <f>('Итоговая табл.1чел(все услуги-к'!$G674+('Итоговая табл.1чел(все услуги-к'!$G674*'Таблица вводных'!$G$7))-('Расчет комиссии(Нади)'!$K674+'Таблица вводных'!$E$3+'Таблица вводных'!$F$3)</f>
        <v>-2.2308359133091979</v>
      </c>
      <c r="H674" s="59">
        <f>'Итоговая табл.1чел(все услуги-к'!$H674-('Расчет комиссии(Нади)'!$K674+'Таблица вводных'!$E$3+'Таблица вводных'!$F$3)</f>
        <v>-2.2308359133091979</v>
      </c>
      <c r="I674" s="59">
        <f>('Итоговая табл.1чел(все услуги-к'!$I674+('Итоговая табл.1чел(все услуги-к'!$I674*'Таблица вводных'!$G$9))-('Расчет комиссии(Нади)'!$K674+'Таблица вводных'!$E$3+'Таблица вводных'!$F$3)</f>
        <v>-2.2308359133091979</v>
      </c>
      <c r="J674" s="13" t="s">
        <v>208</v>
      </c>
    </row>
    <row r="675" spans="1:10" ht="13.2" customHeight="1">
      <c r="A675" s="140"/>
      <c r="B675" s="5">
        <v>45426</v>
      </c>
      <c r="C675" s="6"/>
      <c r="D675" s="59">
        <f>(('Итоговая табл.1чел(все услуги-к'!$D675+('Итоговая табл.1чел(все услуги-к'!$D675*'Таблица вводных'!$G$4)))-('Расчет комиссии(Нади)'!$K675+'Таблица вводных'!$E$3+'Таблица вводных'!$F$3)</f>
        <v>5.4691640866908022</v>
      </c>
      <c r="E675" s="59">
        <f>('Итоговая табл.1чел(все услуги-к'!$E675+('Итоговая табл.1чел(все услуги-к'!$E675*'Таблица вводных'!$G$5))-('Расчет комиссии(Нади)'!$K675+'Таблица вводных'!$E$3+'Таблица вводных'!$F$3)</f>
        <v>-1.3150859133091979</v>
      </c>
      <c r="F675" s="59">
        <f>('Итоговая табл.1чел(все услуги-к'!$F675+('Итоговая табл.1чел(все услуги-к'!$F675*'Таблица вводных'!$G$6))-('Расчет комиссии(Нади)'!$K675+'Таблица вводных'!$E$3+'Таблица вводных'!$F$3)</f>
        <v>21.529164086690805</v>
      </c>
      <c r="G675" s="59">
        <f>('Итоговая табл.1чел(все услуги-к'!$G675+('Итоговая табл.1чел(все услуги-к'!$G675*'Таблица вводных'!$G$7))-('Расчет комиссии(Нади)'!$K675+'Таблица вводных'!$E$3+'Таблица вводных'!$F$3)</f>
        <v>-2.2308359133091979</v>
      </c>
      <c r="H675" s="59">
        <f>'Итоговая табл.1чел(все услуги-к'!$H675-('Расчет комиссии(Нади)'!$K675+'Таблица вводных'!$E$3+'Таблица вводных'!$F$3)</f>
        <v>-2.2308359133091979</v>
      </c>
      <c r="I675" s="59">
        <f>('Итоговая табл.1чел(все услуги-к'!$I675+('Итоговая табл.1чел(все услуги-к'!$I675*'Таблица вводных'!$G$9))-('Расчет комиссии(Нади)'!$K675+'Таблица вводных'!$E$3+'Таблица вводных'!$F$3)</f>
        <v>-2.2308359133091979</v>
      </c>
      <c r="J675" s="13" t="s">
        <v>208</v>
      </c>
    </row>
    <row r="676" spans="1:10" ht="13.2" customHeight="1">
      <c r="A676" s="140"/>
      <c r="B676" s="5">
        <v>45430</v>
      </c>
      <c r="C676" s="15"/>
      <c r="D676" s="59">
        <f>(('Итоговая табл.1чел(все услуги-к'!$D676+('Итоговая табл.1чел(все услуги-к'!$D676*'Таблица вводных'!$G$4)))-('Расчет комиссии(Нади)'!$K676+'Таблица вводных'!$E$3+'Таблица вводных'!$F$3)</f>
        <v>5.4691640866908022</v>
      </c>
      <c r="E676" s="59">
        <f>('Итоговая табл.1чел(все услуги-к'!$E676+('Итоговая табл.1чел(все услуги-к'!$E676*'Таблица вводных'!$G$5))-('Расчет комиссии(Нади)'!$K676+'Таблица вводных'!$E$3+'Таблица вводных'!$F$3)</f>
        <v>-1.3150859133091979</v>
      </c>
      <c r="F676" s="59">
        <f>('Итоговая табл.1чел(все услуги-к'!$F676+('Итоговая табл.1чел(все услуги-к'!$F676*'Таблица вводных'!$G$6))-('Расчет комиссии(Нади)'!$K676+'Таблица вводных'!$E$3+'Таблица вводных'!$F$3)</f>
        <v>21.529164086690805</v>
      </c>
      <c r="G676" s="59">
        <f>('Итоговая табл.1чел(все услуги-к'!$G676+('Итоговая табл.1чел(все услуги-к'!$G676*'Таблица вводных'!$G$7))-('Расчет комиссии(Нади)'!$K676+'Таблица вводных'!$E$3+'Таблица вводных'!$F$3)</f>
        <v>-2.2308359133091979</v>
      </c>
      <c r="H676" s="59">
        <f>'Итоговая табл.1чел(все услуги-к'!$H676-('Расчет комиссии(Нади)'!$K676+'Таблица вводных'!$E$3+'Таблица вводных'!$F$3)</f>
        <v>-2.2308359133091979</v>
      </c>
      <c r="I676" s="59">
        <f>('Итоговая табл.1чел(все услуги-к'!$I676+('Итоговая табл.1чел(все услуги-к'!$I676*'Таблица вводных'!$G$9))-('Расчет комиссии(Нади)'!$K676+'Таблица вводных'!$E$3+'Таблица вводных'!$F$3)</f>
        <v>-2.2308359133091979</v>
      </c>
      <c r="J676" s="13" t="s">
        <v>208</v>
      </c>
    </row>
    <row r="677" spans="1:10" ht="13.2" customHeight="1">
      <c r="A677" s="140"/>
      <c r="B677" s="5">
        <v>45433</v>
      </c>
      <c r="C677" s="15"/>
      <c r="D677" s="59">
        <f>(('Итоговая табл.1чел(все услуги-к'!$D677+('Итоговая табл.1чел(все услуги-к'!$D677*'Таблица вводных'!$G$4)))-('Расчет комиссии(Нади)'!$K677+'Таблица вводных'!$E$3+'Таблица вводных'!$F$3)</f>
        <v>5.4691640866908022</v>
      </c>
      <c r="E677" s="59">
        <f>('Итоговая табл.1чел(все услуги-к'!$E677+('Итоговая табл.1чел(все услуги-к'!$E677*'Таблица вводных'!$G$5))-('Расчет комиссии(Нади)'!$K677+'Таблица вводных'!$E$3+'Таблица вводных'!$F$3)</f>
        <v>-1.3150859133091979</v>
      </c>
      <c r="F677" s="59">
        <f>('Итоговая табл.1чел(все услуги-к'!$F677+('Итоговая табл.1чел(все услуги-к'!$F677*'Таблица вводных'!$G$6))-('Расчет комиссии(Нади)'!$K677+'Таблица вводных'!$E$3+'Таблица вводных'!$F$3)</f>
        <v>21.529164086690805</v>
      </c>
      <c r="G677" s="59">
        <f>('Итоговая табл.1чел(все услуги-к'!$G677+('Итоговая табл.1чел(все услуги-к'!$G677*'Таблица вводных'!$G$7))-('Расчет комиссии(Нади)'!$K677+'Таблица вводных'!$E$3+'Таблица вводных'!$F$3)</f>
        <v>-2.2308359133091979</v>
      </c>
      <c r="H677" s="59">
        <f>'Итоговая табл.1чел(все услуги-к'!$H677-('Расчет комиссии(Нади)'!$K677+'Таблица вводных'!$E$3+'Таблица вводных'!$F$3)</f>
        <v>-2.2308359133091979</v>
      </c>
      <c r="I677" s="59">
        <f>('Итоговая табл.1чел(все услуги-к'!$I677+('Итоговая табл.1чел(все услуги-к'!$I677*'Таблица вводных'!$G$9))-('Расчет комиссии(Нади)'!$K677+'Таблица вводных'!$E$3+'Таблица вводных'!$F$3)</f>
        <v>-2.2308359133091979</v>
      </c>
      <c r="J677" s="13" t="s">
        <v>208</v>
      </c>
    </row>
    <row r="678" spans="1:10" ht="13.2" customHeight="1">
      <c r="A678" s="140"/>
      <c r="B678" s="5">
        <v>45437</v>
      </c>
      <c r="C678" s="6"/>
      <c r="D678" s="59">
        <f>(('Итоговая табл.1чел(все услуги-к'!$D678+('Итоговая табл.1чел(все услуги-к'!$D678*'Таблица вводных'!$G$4)))-('Расчет комиссии(Нади)'!$K678+'Таблица вводных'!$E$3+'Таблица вводных'!$F$3)</f>
        <v>5.4691640866908022</v>
      </c>
      <c r="E678" s="59">
        <f>('Итоговая табл.1чел(все услуги-к'!$E678+('Итоговая табл.1чел(все услуги-к'!$E678*'Таблица вводных'!$G$5))-('Расчет комиссии(Нади)'!$K678+'Таблица вводных'!$E$3+'Таблица вводных'!$F$3)</f>
        <v>-1.3150859133091979</v>
      </c>
      <c r="F678" s="59">
        <f>('Итоговая табл.1чел(все услуги-к'!$F678+('Итоговая табл.1чел(все услуги-к'!$F678*'Таблица вводных'!$G$6))-('Расчет комиссии(Нади)'!$K678+'Таблица вводных'!$E$3+'Таблица вводных'!$F$3)</f>
        <v>21.529164086690805</v>
      </c>
      <c r="G678" s="59">
        <f>('Итоговая табл.1чел(все услуги-к'!$G678+('Итоговая табл.1чел(все услуги-к'!$G678*'Таблица вводных'!$G$7))-('Расчет комиссии(Нади)'!$K678+'Таблица вводных'!$E$3+'Таблица вводных'!$F$3)</f>
        <v>-2.2308359133091979</v>
      </c>
      <c r="H678" s="59">
        <f>'Итоговая табл.1чел(все услуги-к'!$H678-('Расчет комиссии(Нади)'!$K678+'Таблица вводных'!$E$3+'Таблица вводных'!$F$3)</f>
        <v>-2.2308359133091979</v>
      </c>
      <c r="I678" s="59">
        <f>('Итоговая табл.1чел(все услуги-к'!$I678+('Итоговая табл.1чел(все услуги-к'!$I678*'Таблица вводных'!$G$9))-('Расчет комиссии(Нади)'!$K678+'Таблица вводных'!$E$3+'Таблица вводных'!$F$3)</f>
        <v>-2.2308359133091979</v>
      </c>
      <c r="J678" s="13" t="s">
        <v>208</v>
      </c>
    </row>
    <row r="679" spans="1:10" ht="13.2" customHeight="1">
      <c r="A679" s="140"/>
      <c r="B679" s="5">
        <v>45440</v>
      </c>
      <c r="C679" s="15"/>
      <c r="D679" s="59">
        <f>(('Итоговая табл.1чел(все услуги-к'!$D679+('Итоговая табл.1чел(все услуги-к'!$D679*'Таблица вводных'!$G$4)))-('Расчет комиссии(Нади)'!$K679+'Таблица вводных'!$E$3+'Таблица вводных'!$F$3)</f>
        <v>5.4691640866908022</v>
      </c>
      <c r="E679" s="59">
        <f>('Итоговая табл.1чел(все услуги-к'!$E679+('Итоговая табл.1чел(все услуги-к'!$E679*'Таблица вводных'!$G$5))-('Расчет комиссии(Нади)'!$K679+'Таблица вводных'!$E$3+'Таблица вводных'!$F$3)</f>
        <v>-1.3150859133091979</v>
      </c>
      <c r="F679" s="59">
        <f>('Итоговая табл.1чел(все услуги-к'!$F679+('Итоговая табл.1чел(все услуги-к'!$F679*'Таблица вводных'!$G$6))-('Расчет комиссии(Нади)'!$K679+'Таблица вводных'!$E$3+'Таблица вводных'!$F$3)</f>
        <v>21.529164086690805</v>
      </c>
      <c r="G679" s="59">
        <f>('Итоговая табл.1чел(все услуги-к'!$G679+('Итоговая табл.1чел(все услуги-к'!$G679*'Таблица вводных'!$G$7))-('Расчет комиссии(Нади)'!$K679+'Таблица вводных'!$E$3+'Таблица вводных'!$F$3)</f>
        <v>-2.2308359133091979</v>
      </c>
      <c r="H679" s="59">
        <f>'Итоговая табл.1чел(все услуги-к'!$H679-('Расчет комиссии(Нади)'!$K679+'Таблица вводных'!$E$3+'Таблица вводных'!$F$3)</f>
        <v>-2.2308359133091979</v>
      </c>
      <c r="I679" s="59">
        <f>('Итоговая табл.1чел(все услуги-к'!$I679+('Итоговая табл.1чел(все услуги-к'!$I679*'Таблица вводных'!$G$9))-('Расчет комиссии(Нади)'!$K679+'Таблица вводных'!$E$3+'Таблица вводных'!$F$3)</f>
        <v>-2.2308359133091979</v>
      </c>
      <c r="J679" s="13" t="s">
        <v>208</v>
      </c>
    </row>
    <row r="680" spans="1:10" ht="13.2" customHeight="1">
      <c r="A680" s="140"/>
      <c r="B680" s="5"/>
      <c r="C680" s="6"/>
      <c r="D680" s="59">
        <f>(('Итоговая табл.1чел(все услуги-к'!$D680+('Итоговая табл.1чел(все услуги-к'!$D680*'Таблица вводных'!$G$4)))-('Расчет комиссии(Нади)'!$K680+'Таблица вводных'!$E$3+'Таблица вводных'!$F$3)</f>
        <v>5.4691640866908022</v>
      </c>
      <c r="E680" s="59">
        <f>('Итоговая табл.1чел(все услуги-к'!$E680+('Итоговая табл.1чел(все услуги-к'!$E680*'Таблица вводных'!$G$5))-('Расчет комиссии(Нади)'!$K680+'Таблица вводных'!$E$3+'Таблица вводных'!$F$3)</f>
        <v>-1.3150859133091979</v>
      </c>
      <c r="F680" s="59">
        <f>('Итоговая табл.1чел(все услуги-к'!$F680+('Итоговая табл.1чел(все услуги-к'!$F680*'Таблица вводных'!$G$6))-('Расчет комиссии(Нади)'!$K680+'Таблица вводных'!$E$3+'Таблица вводных'!$F$3)</f>
        <v>21.529164086690805</v>
      </c>
      <c r="G680" s="59">
        <f>('Итоговая табл.1чел(все услуги-к'!$G680+('Итоговая табл.1чел(все услуги-к'!$G680*'Таблица вводных'!$G$7))-('Расчет комиссии(Нади)'!$K680+'Таблица вводных'!$E$3+'Таблица вводных'!$F$3)</f>
        <v>-2.2308359133091979</v>
      </c>
      <c r="H680" s="59">
        <f>'Итоговая табл.1чел(все услуги-к'!$H680-('Расчет комиссии(Нади)'!$K680+'Таблица вводных'!$E$3+'Таблица вводных'!$F$3)</f>
        <v>-2.2308359133091979</v>
      </c>
      <c r="I680" s="59">
        <f>('Итоговая табл.1чел(все услуги-к'!$I680+('Итоговая табл.1чел(все услуги-к'!$I680*'Таблица вводных'!$G$9))-('Расчет комиссии(Нади)'!$K680+'Таблица вводных'!$E$3+'Таблица вводных'!$F$3)</f>
        <v>-2.2308359133091979</v>
      </c>
      <c r="J680" s="13" t="s">
        <v>208</v>
      </c>
    </row>
    <row r="681" spans="1:10" ht="13.2" customHeight="1">
      <c r="A681" s="140"/>
      <c r="B681" s="5"/>
      <c r="C681" s="6"/>
      <c r="D681" s="59">
        <f>(('Итоговая табл.1чел(все услуги-к'!$D681+('Итоговая табл.1чел(все услуги-к'!$D681*'Таблица вводных'!$G$4)))-('Расчет комиссии(Нади)'!$K681+'Таблица вводных'!$E$3+'Таблица вводных'!$F$3)</f>
        <v>5.4691640866908022</v>
      </c>
      <c r="E681" s="59">
        <f>('Итоговая табл.1чел(все услуги-к'!$E681+('Итоговая табл.1чел(все услуги-к'!$E681*'Таблица вводных'!$G$5))-('Расчет комиссии(Нади)'!$K681+'Таблица вводных'!$E$3+'Таблица вводных'!$F$3)</f>
        <v>-1.3150859133091979</v>
      </c>
      <c r="F681" s="59">
        <f>('Итоговая табл.1чел(все услуги-к'!$F681+('Итоговая табл.1чел(все услуги-к'!$F681*'Таблица вводных'!$G$6))-('Расчет комиссии(Нади)'!$K681+'Таблица вводных'!$E$3+'Таблица вводных'!$F$3)</f>
        <v>21.529164086690805</v>
      </c>
      <c r="G681" s="59">
        <f>('Итоговая табл.1чел(все услуги-к'!$G681+('Итоговая табл.1чел(все услуги-к'!$G681*'Таблица вводных'!$G$7))-('Расчет комиссии(Нади)'!$K681+'Таблица вводных'!$E$3+'Таблица вводных'!$F$3)</f>
        <v>-2.2308359133091979</v>
      </c>
      <c r="H681" s="59">
        <f>'Итоговая табл.1чел(все услуги-к'!$H681-('Расчет комиссии(Нади)'!$K681+'Таблица вводных'!$E$3+'Таблица вводных'!$F$3)</f>
        <v>-2.2308359133091979</v>
      </c>
      <c r="I681" s="59">
        <f>('Итоговая табл.1чел(все услуги-к'!$I681+('Итоговая табл.1чел(все услуги-к'!$I681*'Таблица вводных'!$G$9))-('Расчет комиссии(Нади)'!$K681+'Таблица вводных'!$E$3+'Таблица вводных'!$F$3)</f>
        <v>-2.2308359133091979</v>
      </c>
      <c r="J681" s="13" t="s">
        <v>208</v>
      </c>
    </row>
    <row r="682" spans="1:10" ht="13.2" customHeight="1">
      <c r="A682" s="140"/>
      <c r="B682" s="5"/>
      <c r="C682" s="15"/>
      <c r="D682" s="59">
        <f>(('Итоговая табл.1чел(все услуги-к'!$D682+('Итоговая табл.1чел(все услуги-к'!$D682*'Таблица вводных'!$G$4)))-('Расчет комиссии(Нади)'!$K682+'Таблица вводных'!$E$3+'Таблица вводных'!$F$3)</f>
        <v>5.4691640866908022</v>
      </c>
      <c r="E682" s="59">
        <f>('Итоговая табл.1чел(все услуги-к'!$E682+('Итоговая табл.1чел(все услуги-к'!$E682*'Таблица вводных'!$G$5))-('Расчет комиссии(Нади)'!$K682+'Таблица вводных'!$E$3+'Таблица вводных'!$F$3)</f>
        <v>-1.3150859133091979</v>
      </c>
      <c r="F682" s="59">
        <f>('Итоговая табл.1чел(все услуги-к'!$F682+('Итоговая табл.1чел(все услуги-к'!$F682*'Таблица вводных'!$G$6))-('Расчет комиссии(Нади)'!$K682+'Таблица вводных'!$E$3+'Таблица вводных'!$F$3)</f>
        <v>21.529164086690805</v>
      </c>
      <c r="G682" s="59">
        <f>('Итоговая табл.1чел(все услуги-к'!$G682+('Итоговая табл.1чел(все услуги-к'!$G682*'Таблица вводных'!$G$7))-('Расчет комиссии(Нади)'!$K682+'Таблица вводных'!$E$3+'Таблица вводных'!$F$3)</f>
        <v>-2.2308359133091979</v>
      </c>
      <c r="H682" s="59">
        <f>'Итоговая табл.1чел(все услуги-к'!$H682-('Расчет комиссии(Нади)'!$K682+'Таблица вводных'!$E$3+'Таблица вводных'!$F$3)</f>
        <v>-2.2308359133091979</v>
      </c>
      <c r="I682" s="59">
        <f>('Итоговая табл.1чел(все услуги-к'!$I682+('Итоговая табл.1чел(все услуги-к'!$I682*'Таблица вводных'!$G$9))-('Расчет комиссии(Нади)'!$K682+'Таблица вводных'!$E$3+'Таблица вводных'!$F$3)</f>
        <v>-2.2308359133091979</v>
      </c>
      <c r="J682" s="13" t="s">
        <v>208</v>
      </c>
    </row>
    <row r="683" spans="1:10" ht="13.2" customHeight="1">
      <c r="A683" s="140"/>
      <c r="B683" s="5"/>
      <c r="C683" s="6"/>
      <c r="D683" s="59">
        <f>(('Итоговая табл.1чел(все услуги-к'!$D683+('Итоговая табл.1чел(все услуги-к'!$D683*'Таблица вводных'!$G$4)))-('Расчет комиссии(Нади)'!$K683+'Таблица вводных'!$E$3+'Таблица вводных'!$F$3)</f>
        <v>5.4691640866908022</v>
      </c>
      <c r="E683" s="59">
        <f>('Итоговая табл.1чел(все услуги-к'!$E683+('Итоговая табл.1чел(все услуги-к'!$E683*'Таблица вводных'!$G$5))-('Расчет комиссии(Нади)'!$K683+'Таблица вводных'!$E$3+'Таблица вводных'!$F$3)</f>
        <v>-1.3150859133091979</v>
      </c>
      <c r="F683" s="59">
        <f>('Итоговая табл.1чел(все услуги-к'!$F683+('Итоговая табл.1чел(все услуги-к'!$F683*'Таблица вводных'!$G$6))-('Расчет комиссии(Нади)'!$K683+'Таблица вводных'!$E$3+'Таблица вводных'!$F$3)</f>
        <v>21.529164086690805</v>
      </c>
      <c r="G683" s="59">
        <f>('Итоговая табл.1чел(все услуги-к'!$G683+('Итоговая табл.1чел(все услуги-к'!$G683*'Таблица вводных'!$G$7))-('Расчет комиссии(Нади)'!$K683+'Таблица вводных'!$E$3+'Таблица вводных'!$F$3)</f>
        <v>-2.2308359133091979</v>
      </c>
      <c r="H683" s="59">
        <f>'Итоговая табл.1чел(все услуги-к'!$H683-('Расчет комиссии(Нади)'!$K683+'Таблица вводных'!$E$3+'Таблица вводных'!$F$3)</f>
        <v>-2.2308359133091979</v>
      </c>
      <c r="I683" s="59">
        <f>('Итоговая табл.1чел(все услуги-к'!$I683+('Итоговая табл.1чел(все услуги-к'!$I683*'Таблица вводных'!$G$9))-('Расчет комиссии(Нади)'!$K683+'Таблица вводных'!$E$3+'Таблица вводных'!$F$3)</f>
        <v>-2.2308359133091979</v>
      </c>
      <c r="J683" s="13" t="s">
        <v>208</v>
      </c>
    </row>
    <row r="684" spans="1:10" ht="13.2" customHeight="1">
      <c r="A684" s="140"/>
      <c r="B684" s="5"/>
      <c r="C684" s="15"/>
      <c r="D684" s="59">
        <f>(('Итоговая табл.1чел(все услуги-к'!$D684+('Итоговая табл.1чел(все услуги-к'!$D684*'Таблица вводных'!$G$4)))-('Расчет комиссии(Нади)'!$K684+'Таблица вводных'!$E$3+'Таблица вводных'!$F$3)</f>
        <v>5.4691640866908022</v>
      </c>
      <c r="E684" s="59">
        <f>('Итоговая табл.1чел(все услуги-к'!$E684+('Итоговая табл.1чел(все услуги-к'!$E684*'Таблица вводных'!$G$5))-('Расчет комиссии(Нади)'!$K684+'Таблица вводных'!$E$3+'Таблица вводных'!$F$3)</f>
        <v>-1.3150859133091979</v>
      </c>
      <c r="F684" s="59">
        <f>('Итоговая табл.1чел(все услуги-к'!$F684+('Итоговая табл.1чел(все услуги-к'!$F684*'Таблица вводных'!$G$6))-('Расчет комиссии(Нади)'!$K684+'Таблица вводных'!$E$3+'Таблица вводных'!$F$3)</f>
        <v>21.529164086690805</v>
      </c>
      <c r="G684" s="59">
        <f>('Итоговая табл.1чел(все услуги-к'!$G684+('Итоговая табл.1чел(все услуги-к'!$G684*'Таблица вводных'!$G$7))-('Расчет комиссии(Нади)'!$K684+'Таблица вводных'!$E$3+'Таблица вводных'!$F$3)</f>
        <v>-2.2308359133091979</v>
      </c>
      <c r="H684" s="59">
        <f>'Итоговая табл.1чел(все услуги-к'!$H684-('Расчет комиссии(Нади)'!$K684+'Таблица вводных'!$E$3+'Таблица вводных'!$F$3)</f>
        <v>-2.2308359133091979</v>
      </c>
      <c r="I684" s="59">
        <f>('Итоговая табл.1чел(все услуги-к'!$I684+('Итоговая табл.1чел(все услуги-к'!$I684*'Таблица вводных'!$G$9))-('Расчет комиссии(Нади)'!$K684+'Таблица вводных'!$E$3+'Таблица вводных'!$F$3)</f>
        <v>-2.2308359133091979</v>
      </c>
      <c r="J684" s="13" t="s">
        <v>208</v>
      </c>
    </row>
    <row r="685" spans="1:10" ht="13.2" customHeight="1">
      <c r="A685" s="141"/>
      <c r="B685" s="18"/>
      <c r="C685" s="19"/>
      <c r="D685" s="59">
        <f>(('Итоговая табл.1чел(все услуги-к'!$D685+('Итоговая табл.1чел(все услуги-к'!$D685*'Таблица вводных'!$G$4)))-('Расчет комиссии(Нади)'!$K685+'Таблица вводных'!$E$3+'Таблица вводных'!$F$3)</f>
        <v>5.4691640866908022</v>
      </c>
      <c r="E685" s="59">
        <f>('Итоговая табл.1чел(все услуги-к'!$E685+('Итоговая табл.1чел(все услуги-к'!$E685*'Таблица вводных'!$G$5))-('Расчет комиссии(Нади)'!$K685+'Таблица вводных'!$E$3+'Таблица вводных'!$F$3)</f>
        <v>-1.3150859133091979</v>
      </c>
      <c r="F685" s="59">
        <f>('Итоговая табл.1чел(все услуги-к'!$F685+('Итоговая табл.1чел(все услуги-к'!$F685*'Таблица вводных'!$G$6))-('Расчет комиссии(Нади)'!$K685+'Таблица вводных'!$E$3+'Таблица вводных'!$F$3)</f>
        <v>21.529164086690805</v>
      </c>
      <c r="G685" s="59">
        <f>('Итоговая табл.1чел(все услуги-к'!$G685+('Итоговая табл.1чел(все услуги-к'!$G685*'Таблица вводных'!$G$7))-('Расчет комиссии(Нади)'!$K685+'Таблица вводных'!$E$3+'Таблица вводных'!$F$3)</f>
        <v>-2.2308359133091979</v>
      </c>
      <c r="H685" s="59">
        <f>'Итоговая табл.1чел(все услуги-к'!$H685-('Расчет комиссии(Нади)'!$K685+'Таблица вводных'!$E$3+'Таблица вводных'!$F$3)</f>
        <v>-2.2308359133091979</v>
      </c>
      <c r="I685" s="59">
        <f>('Итоговая табл.1чел(все услуги-к'!$I685+('Итоговая табл.1чел(все услуги-к'!$I685*'Таблица вводных'!$G$9))-('Расчет комиссии(Нади)'!$K685+'Таблица вводных'!$E$3+'Таблица вводных'!$F$3)</f>
        <v>-2.2308359133091979</v>
      </c>
      <c r="J685" s="22" t="s">
        <v>208</v>
      </c>
    </row>
    <row r="686" spans="1:10" ht="13.2" customHeight="1">
      <c r="A686" s="143" t="s">
        <v>209</v>
      </c>
      <c r="B686" s="5">
        <v>45402</v>
      </c>
      <c r="C686" s="97"/>
      <c r="D686" s="59">
        <f>(('Итоговая табл.1чел(все услуги-к'!$D686+('Итоговая табл.1чел(все услуги-к'!$D686*'Таблица вводных'!$G$4)))-('Расчет комиссии(Нади)'!$K686+'Таблица вводных'!$E$3+'Таблица вводных'!$F$3)</f>
        <v>5.4691640866908022</v>
      </c>
      <c r="E686" s="59">
        <f>('Итоговая табл.1чел(все услуги-к'!$E686+('Итоговая табл.1чел(все услуги-к'!$E686*'Таблица вводных'!$G$5))-('Расчет комиссии(Нади)'!$K686+'Таблица вводных'!$E$3+'Таблица вводных'!$F$3)</f>
        <v>-1.3150859133091979</v>
      </c>
      <c r="F686" s="59">
        <f>('Итоговая табл.1чел(все услуги-к'!$F686+('Итоговая табл.1чел(все услуги-к'!$F686*'Таблица вводных'!$G$6))-('Расчет комиссии(Нади)'!$K686+'Таблица вводных'!$E$3+'Таблица вводных'!$F$3)</f>
        <v>21.529164086690805</v>
      </c>
      <c r="G686" s="59">
        <f>('Итоговая табл.1чел(все услуги-к'!$G686+('Итоговая табл.1чел(все услуги-к'!$G686*'Таблица вводных'!$G$7))-('Расчет комиссии(Нади)'!$K686+'Таблица вводных'!$E$3+'Таблица вводных'!$F$3)</f>
        <v>-2.2308359133091979</v>
      </c>
      <c r="H686" s="59">
        <f>'Итоговая табл.1чел(все услуги-к'!$H686-('Расчет комиссии(Нади)'!$K686+'Таблица вводных'!$E$3+'Таблица вводных'!$F$3)</f>
        <v>-2.2308359133091979</v>
      </c>
      <c r="I686" s="59">
        <f>('Итоговая табл.1чел(все услуги-к'!$I686+('Итоговая табл.1чел(все услуги-к'!$I686*'Таблица вводных'!$G$9))-('Расчет комиссии(Нади)'!$K686+'Таблица вводных'!$E$3+'Таблица вводных'!$F$3)</f>
        <v>-2.2308359133091979</v>
      </c>
      <c r="J686" s="10" t="s">
        <v>210</v>
      </c>
    </row>
    <row r="687" spans="1:10" ht="13.2" customHeight="1">
      <c r="A687" s="140"/>
      <c r="B687" s="5">
        <v>45405</v>
      </c>
      <c r="C687" s="6"/>
      <c r="D687" s="59">
        <f>(('Итоговая табл.1чел(все услуги-к'!$D687+('Итоговая табл.1чел(все услуги-к'!$D687*'Таблица вводных'!$G$4)))-('Расчет комиссии(Нади)'!$K687+'Таблица вводных'!$E$3+'Таблица вводных'!$F$3)</f>
        <v>5.4691640866908058</v>
      </c>
      <c r="E687" s="59">
        <f>('Итоговая табл.1чел(все услуги-к'!$E687+('Итоговая табл.1чел(все услуги-к'!$E687*'Таблица вводных'!$G$5))-('Расчет комиссии(Нади)'!$K687+'Таблица вводных'!$E$3+'Таблица вводных'!$F$3)</f>
        <v>-1.3150859133091943</v>
      </c>
      <c r="F687" s="59">
        <f>('Итоговая табл.1чел(все услуги-к'!$F687+('Итоговая табл.1чел(все услуги-к'!$F687*'Таблица вводных'!$G$6))-('Расчет комиссии(Нади)'!$K687+'Таблица вводных'!$E$3+'Таблица вводных'!$F$3)</f>
        <v>21.529164086690805</v>
      </c>
      <c r="G687" s="59">
        <f>('Итоговая табл.1чел(все услуги-к'!$G687+('Итоговая табл.1чел(все услуги-к'!$G687*'Таблица вводных'!$G$7))-('Расчет комиссии(Нади)'!$K687+'Таблица вводных'!$E$3+'Таблица вводных'!$F$3)</f>
        <v>-2.2308359133091944</v>
      </c>
      <c r="H687" s="59">
        <f>'Итоговая табл.1чел(все услуги-к'!$H687-('Расчет комиссии(Нади)'!$K687+'Таблица вводных'!$E$3+'Таблица вводных'!$F$3)</f>
        <v>-2.2308359133091944</v>
      </c>
      <c r="I687" s="59">
        <f>('Итоговая табл.1чел(все услуги-к'!$I687+('Итоговая табл.1чел(все услуги-к'!$I687*'Таблица вводных'!$G$9))-('Расчет комиссии(Нади)'!$K687+'Таблица вводных'!$E$3+'Таблица вводных'!$F$3)</f>
        <v>-2.2308359133091944</v>
      </c>
      <c r="J687" s="13" t="s">
        <v>210</v>
      </c>
    </row>
    <row r="688" spans="1:10" ht="13.2" customHeight="1">
      <c r="A688" s="140"/>
      <c r="B688" s="5">
        <v>45409</v>
      </c>
      <c r="C688" s="15"/>
      <c r="D688" s="59">
        <f>(('Итоговая табл.1чел(все услуги-к'!$D688+('Итоговая табл.1чел(все услуги-к'!$D688*'Таблица вводных'!$G$4)))-('Расчет комиссии(Нади)'!$K688+'Таблица вводных'!$E$3+'Таблица вводных'!$F$3)</f>
        <v>5.4691640866908058</v>
      </c>
      <c r="E688" s="59">
        <f>('Итоговая табл.1чел(все услуги-к'!$E688+('Итоговая табл.1чел(все услуги-к'!$E688*'Таблица вводных'!$G$5))-('Расчет комиссии(Нади)'!$K688+'Таблица вводных'!$E$3+'Таблица вводных'!$F$3)</f>
        <v>-1.3150859133091943</v>
      </c>
      <c r="F688" s="59">
        <f>('Итоговая табл.1чел(все услуги-к'!$F688+('Итоговая табл.1чел(все услуги-к'!$F688*'Таблица вводных'!$G$6))-('Расчет комиссии(Нади)'!$K688+'Таблица вводных'!$E$3+'Таблица вводных'!$F$3)</f>
        <v>21.529164086690805</v>
      </c>
      <c r="G688" s="59">
        <f>('Итоговая табл.1чел(все услуги-к'!$G688+('Итоговая табл.1чел(все услуги-к'!$G688*'Таблица вводных'!$G$7))-('Расчет комиссии(Нади)'!$K688+'Таблица вводных'!$E$3+'Таблица вводных'!$F$3)</f>
        <v>-2.2308359133091944</v>
      </c>
      <c r="H688" s="59">
        <f>'Итоговая табл.1чел(все услуги-к'!$H688-('Расчет комиссии(Нади)'!$K688+'Таблица вводных'!$E$3+'Таблица вводных'!$F$3)</f>
        <v>-2.2308359133091944</v>
      </c>
      <c r="I688" s="59">
        <f>('Итоговая табл.1чел(все услуги-к'!$I688+('Итоговая табл.1чел(все услуги-к'!$I688*'Таблица вводных'!$G$9))-('Расчет комиссии(Нади)'!$K688+'Таблица вводных'!$E$3+'Таблица вводных'!$F$3)</f>
        <v>-2.2308359133091944</v>
      </c>
      <c r="J688" s="13" t="s">
        <v>210</v>
      </c>
    </row>
    <row r="689" spans="1:10" ht="13.2" customHeight="1">
      <c r="A689" s="140"/>
      <c r="B689" s="5">
        <v>45412</v>
      </c>
      <c r="C689" s="6"/>
      <c r="D689" s="59">
        <f>(('Итоговая табл.1чел(все услуги-к'!$D689+('Итоговая табл.1чел(все услуги-к'!$D689*'Таблица вводных'!$G$4)))-('Расчет комиссии(Нади)'!$K689+'Таблица вводных'!$E$3+'Таблица вводных'!$F$3)</f>
        <v>5.4691640866908058</v>
      </c>
      <c r="E689" s="59">
        <f>('Итоговая табл.1чел(все услуги-к'!$E689+('Итоговая табл.1чел(все услуги-к'!$E689*'Таблица вводных'!$G$5))-('Расчет комиссии(Нади)'!$K689+'Таблица вводных'!$E$3+'Таблица вводных'!$F$3)</f>
        <v>-1.3150859133091943</v>
      </c>
      <c r="F689" s="59">
        <f>('Итоговая табл.1чел(все услуги-к'!$F689+('Итоговая табл.1чел(все услуги-к'!$F689*'Таблица вводных'!$G$6))-('Расчет комиссии(Нади)'!$K689+'Таблица вводных'!$E$3+'Таблица вводных'!$F$3)</f>
        <v>21.529164086690805</v>
      </c>
      <c r="G689" s="59">
        <f>('Итоговая табл.1чел(все услуги-к'!$G689+('Итоговая табл.1чел(все услуги-к'!$G689*'Таблица вводных'!$G$7))-('Расчет комиссии(Нади)'!$K689+'Таблица вводных'!$E$3+'Таблица вводных'!$F$3)</f>
        <v>-2.2308359133091944</v>
      </c>
      <c r="H689" s="59">
        <f>'Итоговая табл.1чел(все услуги-к'!$H689-('Расчет комиссии(Нади)'!$K689+'Таблица вводных'!$E$3+'Таблица вводных'!$F$3)</f>
        <v>-2.2308359133091944</v>
      </c>
      <c r="I689" s="59">
        <f>('Итоговая табл.1чел(все услуги-к'!$I689+('Итоговая табл.1чел(все услуги-к'!$I689*'Таблица вводных'!$G$9))-('Расчет комиссии(Нади)'!$K689+'Таблица вводных'!$E$3+'Таблица вводных'!$F$3)</f>
        <v>-2.2308359133091944</v>
      </c>
      <c r="J689" s="13" t="s">
        <v>210</v>
      </c>
    </row>
    <row r="690" spans="1:10" ht="13.2" customHeight="1">
      <c r="A690" s="140"/>
      <c r="B690" s="5">
        <v>45416</v>
      </c>
      <c r="C690" s="15"/>
      <c r="D690" s="59">
        <f>(('Итоговая табл.1чел(все услуги-к'!$D690+('Итоговая табл.1чел(все услуги-к'!$D690*'Таблица вводных'!$G$4)))-('Расчет комиссии(Нади)'!$K690+'Таблица вводных'!$E$3+'Таблица вводных'!$F$3)</f>
        <v>5.4691640866908058</v>
      </c>
      <c r="E690" s="59">
        <f>('Итоговая табл.1чел(все услуги-к'!$E690+('Итоговая табл.1чел(все услуги-к'!$E690*'Таблица вводных'!$G$5))-('Расчет комиссии(Нади)'!$K690+'Таблица вводных'!$E$3+'Таблица вводных'!$F$3)</f>
        <v>-1.3150859133091943</v>
      </c>
      <c r="F690" s="59">
        <f>('Итоговая табл.1чел(все услуги-к'!$F690+('Итоговая табл.1чел(все услуги-к'!$F690*'Таблица вводных'!$G$6))-('Расчет комиссии(Нади)'!$K690+'Таблица вводных'!$E$3+'Таблица вводных'!$F$3)</f>
        <v>21.529164086690805</v>
      </c>
      <c r="G690" s="59">
        <f>('Итоговая табл.1чел(все услуги-к'!$G690+('Итоговая табл.1чел(все услуги-к'!$G690*'Таблица вводных'!$G$7))-('Расчет комиссии(Нади)'!$K690+'Таблица вводных'!$E$3+'Таблица вводных'!$F$3)</f>
        <v>-2.2308359133091944</v>
      </c>
      <c r="H690" s="59">
        <f>'Итоговая табл.1чел(все услуги-к'!$H690-('Расчет комиссии(Нади)'!$K690+'Таблица вводных'!$E$3+'Таблица вводных'!$F$3)</f>
        <v>-2.2308359133091944</v>
      </c>
      <c r="I690" s="59">
        <f>('Итоговая табл.1чел(все услуги-к'!$I690+('Итоговая табл.1чел(все услуги-к'!$I690*'Таблица вводных'!$G$9))-('Расчет комиссии(Нади)'!$K690+'Таблица вводных'!$E$3+'Таблица вводных'!$F$3)</f>
        <v>-2.2308359133091944</v>
      </c>
      <c r="J690" s="13" t="s">
        <v>210</v>
      </c>
    </row>
    <row r="691" spans="1:10" ht="13.2" customHeight="1">
      <c r="A691" s="140"/>
      <c r="B691" s="5">
        <v>45419</v>
      </c>
      <c r="C691" s="15"/>
      <c r="D691" s="59">
        <f>(('Итоговая табл.1чел(все услуги-к'!$D691+('Итоговая табл.1чел(все услуги-к'!$D691*'Таблица вводных'!$G$4)))-('Расчет комиссии(Нади)'!$K691+'Таблица вводных'!$E$3+'Таблица вводных'!$F$3)</f>
        <v>5.4691640866908058</v>
      </c>
      <c r="E691" s="59">
        <f>('Итоговая табл.1чел(все услуги-к'!$E691+('Итоговая табл.1чел(все услуги-к'!$E691*'Таблица вводных'!$G$5))-('Расчет комиссии(Нади)'!$K691+'Таблица вводных'!$E$3+'Таблица вводных'!$F$3)</f>
        <v>-1.3150859133091943</v>
      </c>
      <c r="F691" s="59">
        <f>('Итоговая табл.1чел(все услуги-к'!$F691+('Итоговая табл.1чел(все услуги-к'!$F691*'Таблица вводных'!$G$6))-('Расчет комиссии(Нади)'!$K691+'Таблица вводных'!$E$3+'Таблица вводных'!$F$3)</f>
        <v>21.529164086690805</v>
      </c>
      <c r="G691" s="59">
        <f>('Итоговая табл.1чел(все услуги-к'!$G691+('Итоговая табл.1чел(все услуги-к'!$G691*'Таблица вводных'!$G$7))-('Расчет комиссии(Нади)'!$K691+'Таблица вводных'!$E$3+'Таблица вводных'!$F$3)</f>
        <v>-2.2308359133091944</v>
      </c>
      <c r="H691" s="59">
        <f>'Итоговая табл.1чел(все услуги-к'!$H691-('Расчет комиссии(Нади)'!$K691+'Таблица вводных'!$E$3+'Таблица вводных'!$F$3)</f>
        <v>-2.2308359133091944</v>
      </c>
      <c r="I691" s="59">
        <f>('Итоговая табл.1чел(все услуги-к'!$I691+('Итоговая табл.1чел(все услуги-к'!$I691*'Таблица вводных'!$G$9))-('Расчет комиссии(Нади)'!$K691+'Таблица вводных'!$E$3+'Таблица вводных'!$F$3)</f>
        <v>-2.2308359133091944</v>
      </c>
      <c r="J691" s="13" t="s">
        <v>210</v>
      </c>
    </row>
    <row r="692" spans="1:10" ht="13.2" customHeight="1">
      <c r="A692" s="140"/>
      <c r="B692" s="5">
        <v>45423</v>
      </c>
      <c r="C692" s="15"/>
      <c r="D692" s="59">
        <f>(('Итоговая табл.1чел(все услуги-к'!$D692+('Итоговая табл.1чел(все услуги-к'!$D692*'Таблица вводных'!$G$4)))-('Расчет комиссии(Нади)'!$K692+'Таблица вводных'!$E$3+'Таблица вводных'!$F$3)</f>
        <v>5.4691640866908058</v>
      </c>
      <c r="E692" s="59">
        <f>('Итоговая табл.1чел(все услуги-к'!$E692+('Итоговая табл.1чел(все услуги-к'!$E692*'Таблица вводных'!$G$5))-('Расчет комиссии(Нади)'!$K692+'Таблица вводных'!$E$3+'Таблица вводных'!$F$3)</f>
        <v>-1.3150859133091943</v>
      </c>
      <c r="F692" s="59">
        <f>('Итоговая табл.1чел(все услуги-к'!$F692+('Итоговая табл.1чел(все услуги-к'!$F692*'Таблица вводных'!$G$6))-('Расчет комиссии(Нади)'!$K692+'Таблица вводных'!$E$3+'Таблица вводных'!$F$3)</f>
        <v>21.529164086690805</v>
      </c>
      <c r="G692" s="59">
        <f>('Итоговая табл.1чел(все услуги-к'!$G692+('Итоговая табл.1чел(все услуги-к'!$G692*'Таблица вводных'!$G$7))-('Расчет комиссии(Нади)'!$K692+'Таблица вводных'!$E$3+'Таблица вводных'!$F$3)</f>
        <v>-2.2308359133091944</v>
      </c>
      <c r="H692" s="59">
        <f>'Итоговая табл.1чел(все услуги-к'!$H692-('Расчет комиссии(Нади)'!$K692+'Таблица вводных'!$E$3+'Таблица вводных'!$F$3)</f>
        <v>-2.2308359133091944</v>
      </c>
      <c r="I692" s="59">
        <f>('Итоговая табл.1чел(все услуги-к'!$I692+('Итоговая табл.1чел(все услуги-к'!$I692*'Таблица вводных'!$G$9))-('Расчет комиссии(Нади)'!$K692+'Таблица вводных'!$E$3+'Таблица вводных'!$F$3)</f>
        <v>-2.2308359133091944</v>
      </c>
      <c r="J692" s="13" t="s">
        <v>210</v>
      </c>
    </row>
    <row r="693" spans="1:10" ht="13.2" customHeight="1">
      <c r="A693" s="140"/>
      <c r="B693" s="5">
        <v>45426</v>
      </c>
      <c r="C693" s="6"/>
      <c r="D693" s="59">
        <f>(('Итоговая табл.1чел(все услуги-к'!$D693+('Итоговая табл.1чел(все услуги-к'!$D693*'Таблица вводных'!$G$4)))-('Расчет комиссии(Нади)'!$K693+'Таблица вводных'!$E$3+'Таблица вводных'!$F$3)</f>
        <v>5.4691640866908058</v>
      </c>
      <c r="E693" s="59">
        <f>('Итоговая табл.1чел(все услуги-к'!$E693+('Итоговая табл.1чел(все услуги-к'!$E693*'Таблица вводных'!$G$5))-('Расчет комиссии(Нади)'!$K693+'Таблица вводных'!$E$3+'Таблица вводных'!$F$3)</f>
        <v>-1.3150859133091943</v>
      </c>
      <c r="F693" s="59">
        <f>('Итоговая табл.1чел(все услуги-к'!$F693+('Итоговая табл.1чел(все услуги-к'!$F693*'Таблица вводных'!$G$6))-('Расчет комиссии(Нади)'!$K693+'Таблица вводных'!$E$3+'Таблица вводных'!$F$3)</f>
        <v>21.529164086690805</v>
      </c>
      <c r="G693" s="59">
        <f>('Итоговая табл.1чел(все услуги-к'!$G693+('Итоговая табл.1чел(все услуги-к'!$G693*'Таблица вводных'!$G$7))-('Расчет комиссии(Нади)'!$K693+'Таблица вводных'!$E$3+'Таблица вводных'!$F$3)</f>
        <v>-2.2308359133091944</v>
      </c>
      <c r="H693" s="59">
        <f>'Итоговая табл.1чел(все услуги-к'!$H693-('Расчет комиссии(Нади)'!$K693+'Таблица вводных'!$E$3+'Таблица вводных'!$F$3)</f>
        <v>-2.2308359133091944</v>
      </c>
      <c r="I693" s="59">
        <f>('Итоговая табл.1чел(все услуги-к'!$I693+('Итоговая табл.1чел(все услуги-к'!$I693*'Таблица вводных'!$G$9))-('Расчет комиссии(Нади)'!$K693+'Таблица вводных'!$E$3+'Таблица вводных'!$F$3)</f>
        <v>-2.2308359133091944</v>
      </c>
      <c r="J693" s="13" t="s">
        <v>210</v>
      </c>
    </row>
    <row r="694" spans="1:10" ht="13.2" customHeight="1">
      <c r="A694" s="140"/>
      <c r="B694" s="5">
        <v>45430</v>
      </c>
      <c r="C694" s="15"/>
      <c r="D694" s="59">
        <f>(('Итоговая табл.1чел(все услуги-к'!$D694+('Итоговая табл.1чел(все услуги-к'!$D694*'Таблица вводных'!$G$4)))-('Расчет комиссии(Нади)'!$K694+'Таблица вводных'!$E$3+'Таблица вводных'!$F$3)</f>
        <v>5.4691640866908058</v>
      </c>
      <c r="E694" s="59">
        <f>('Итоговая табл.1чел(все услуги-к'!$E694+('Итоговая табл.1чел(все услуги-к'!$E694*'Таблица вводных'!$G$5))-('Расчет комиссии(Нади)'!$K694+'Таблица вводных'!$E$3+'Таблица вводных'!$F$3)</f>
        <v>-1.3150859133091943</v>
      </c>
      <c r="F694" s="59">
        <f>('Итоговая табл.1чел(все услуги-к'!$F694+('Итоговая табл.1чел(все услуги-к'!$F694*'Таблица вводных'!$G$6))-('Расчет комиссии(Нади)'!$K694+'Таблица вводных'!$E$3+'Таблица вводных'!$F$3)</f>
        <v>21.529164086690805</v>
      </c>
      <c r="G694" s="59">
        <f>('Итоговая табл.1чел(все услуги-к'!$G694+('Итоговая табл.1чел(все услуги-к'!$G694*'Таблица вводных'!$G$7))-('Расчет комиссии(Нади)'!$K694+'Таблица вводных'!$E$3+'Таблица вводных'!$F$3)</f>
        <v>-2.2308359133091944</v>
      </c>
      <c r="H694" s="59">
        <f>'Итоговая табл.1чел(все услуги-к'!$H694-('Расчет комиссии(Нади)'!$K694+'Таблица вводных'!$E$3+'Таблица вводных'!$F$3)</f>
        <v>-2.2308359133091944</v>
      </c>
      <c r="I694" s="59">
        <f>('Итоговая табл.1чел(все услуги-к'!$I694+('Итоговая табл.1чел(все услуги-к'!$I694*'Таблица вводных'!$G$9))-('Расчет комиссии(Нади)'!$K694+'Таблица вводных'!$E$3+'Таблица вводных'!$F$3)</f>
        <v>-2.2308359133091944</v>
      </c>
      <c r="J694" s="13" t="s">
        <v>210</v>
      </c>
    </row>
    <row r="695" spans="1:10" ht="13.2" customHeight="1">
      <c r="A695" s="140"/>
      <c r="B695" s="5">
        <v>45433</v>
      </c>
      <c r="C695" s="15"/>
      <c r="D695" s="59">
        <f>(('Итоговая табл.1чел(все услуги-к'!$D695+('Итоговая табл.1чел(все услуги-к'!$D695*'Таблица вводных'!$G$4)))-('Расчет комиссии(Нади)'!$K695+'Таблица вводных'!$E$3+'Таблица вводных'!$F$3)</f>
        <v>5.4691640866908058</v>
      </c>
      <c r="E695" s="59">
        <f>('Итоговая табл.1чел(все услуги-к'!$E695+('Итоговая табл.1чел(все услуги-к'!$E695*'Таблица вводных'!$G$5))-('Расчет комиссии(Нади)'!$K695+'Таблица вводных'!$E$3+'Таблица вводных'!$F$3)</f>
        <v>-1.3150859133091943</v>
      </c>
      <c r="F695" s="59">
        <f>('Итоговая табл.1чел(все услуги-к'!$F695+('Итоговая табл.1чел(все услуги-к'!$F695*'Таблица вводных'!$G$6))-('Расчет комиссии(Нади)'!$K695+'Таблица вводных'!$E$3+'Таблица вводных'!$F$3)</f>
        <v>21.529164086690805</v>
      </c>
      <c r="G695" s="59">
        <f>('Итоговая табл.1чел(все услуги-к'!$G695+('Итоговая табл.1чел(все услуги-к'!$G695*'Таблица вводных'!$G$7))-('Расчет комиссии(Нади)'!$K695+'Таблица вводных'!$E$3+'Таблица вводных'!$F$3)</f>
        <v>-2.2308359133091944</v>
      </c>
      <c r="H695" s="59">
        <f>'Итоговая табл.1чел(все услуги-к'!$H695-('Расчет комиссии(Нади)'!$K695+'Таблица вводных'!$E$3+'Таблица вводных'!$F$3)</f>
        <v>-2.2308359133091944</v>
      </c>
      <c r="I695" s="59">
        <f>('Итоговая табл.1чел(все услуги-к'!$I695+('Итоговая табл.1чел(все услуги-к'!$I695*'Таблица вводных'!$G$9))-('Расчет комиссии(Нади)'!$K695+'Таблица вводных'!$E$3+'Таблица вводных'!$F$3)</f>
        <v>-2.2308359133091944</v>
      </c>
      <c r="J695" s="13" t="s">
        <v>210</v>
      </c>
    </row>
    <row r="696" spans="1:10" ht="13.2" customHeight="1">
      <c r="A696" s="140"/>
      <c r="B696" s="5">
        <v>45437</v>
      </c>
      <c r="C696" s="6"/>
      <c r="D696" s="59">
        <f>(('Итоговая табл.1чел(все услуги-к'!$D696+('Итоговая табл.1чел(все услуги-к'!$D696*'Таблица вводных'!$G$4)))-('Расчет комиссии(Нади)'!$K696+'Таблица вводных'!$E$3+'Таблица вводных'!$F$3)</f>
        <v>5.4691640866908058</v>
      </c>
      <c r="E696" s="59">
        <f>('Итоговая табл.1чел(все услуги-к'!$E696+('Итоговая табл.1чел(все услуги-к'!$E696*'Таблица вводных'!$G$5))-('Расчет комиссии(Нади)'!$K696+'Таблица вводных'!$E$3+'Таблица вводных'!$F$3)</f>
        <v>-1.3150859133091943</v>
      </c>
      <c r="F696" s="59">
        <f>('Итоговая табл.1чел(все услуги-к'!$F696+('Итоговая табл.1чел(все услуги-к'!$F696*'Таблица вводных'!$G$6))-('Расчет комиссии(Нади)'!$K696+'Таблица вводных'!$E$3+'Таблица вводных'!$F$3)</f>
        <v>21.529164086690805</v>
      </c>
      <c r="G696" s="59">
        <f>('Итоговая табл.1чел(все услуги-к'!$G696+('Итоговая табл.1чел(все услуги-к'!$G696*'Таблица вводных'!$G$7))-('Расчет комиссии(Нади)'!$K696+'Таблица вводных'!$E$3+'Таблица вводных'!$F$3)</f>
        <v>-2.2308359133091944</v>
      </c>
      <c r="H696" s="59">
        <f>'Итоговая табл.1чел(все услуги-к'!$H696-('Расчет комиссии(Нади)'!$K696+'Таблица вводных'!$E$3+'Таблица вводных'!$F$3)</f>
        <v>-2.2308359133091944</v>
      </c>
      <c r="I696" s="59">
        <f>('Итоговая табл.1чел(все услуги-к'!$I696+('Итоговая табл.1чел(все услуги-к'!$I696*'Таблица вводных'!$G$9))-('Расчет комиссии(Нади)'!$K696+'Таблица вводных'!$E$3+'Таблица вводных'!$F$3)</f>
        <v>-2.2308359133091944</v>
      </c>
      <c r="J696" s="13" t="s">
        <v>210</v>
      </c>
    </row>
    <row r="697" spans="1:10" ht="13.2" customHeight="1">
      <c r="A697" s="140"/>
      <c r="B697" s="5">
        <v>45440</v>
      </c>
      <c r="C697" s="15"/>
      <c r="D697" s="59">
        <f>(('Итоговая табл.1чел(все услуги-к'!$D697+('Итоговая табл.1чел(все услуги-к'!$D697*'Таблица вводных'!$G$4)))-('Расчет комиссии(Нади)'!$K697+'Таблица вводных'!$E$3+'Таблица вводных'!$F$3)</f>
        <v>5.4691640866908058</v>
      </c>
      <c r="E697" s="59">
        <f>('Итоговая табл.1чел(все услуги-к'!$E697+('Итоговая табл.1чел(все услуги-к'!$E697*'Таблица вводных'!$G$5))-('Расчет комиссии(Нади)'!$K697+'Таблица вводных'!$E$3+'Таблица вводных'!$F$3)</f>
        <v>-1.3150859133091943</v>
      </c>
      <c r="F697" s="59">
        <f>('Итоговая табл.1чел(все услуги-к'!$F697+('Итоговая табл.1чел(все услуги-к'!$F697*'Таблица вводных'!$G$6))-('Расчет комиссии(Нади)'!$K697+'Таблица вводных'!$E$3+'Таблица вводных'!$F$3)</f>
        <v>21.529164086690805</v>
      </c>
      <c r="G697" s="59">
        <f>('Итоговая табл.1чел(все услуги-к'!$G697+('Итоговая табл.1чел(все услуги-к'!$G697*'Таблица вводных'!$G$7))-('Расчет комиссии(Нади)'!$K697+'Таблица вводных'!$E$3+'Таблица вводных'!$F$3)</f>
        <v>-2.2308359133091944</v>
      </c>
      <c r="H697" s="59">
        <f>'Итоговая табл.1чел(все услуги-к'!$H697-('Расчет комиссии(Нади)'!$K697+'Таблица вводных'!$E$3+'Таблица вводных'!$F$3)</f>
        <v>-2.2308359133091944</v>
      </c>
      <c r="I697" s="59">
        <f>('Итоговая табл.1чел(все услуги-к'!$I697+('Итоговая табл.1чел(все услуги-к'!$I697*'Таблица вводных'!$G$9))-('Расчет комиссии(Нади)'!$K697+'Таблица вводных'!$E$3+'Таблица вводных'!$F$3)</f>
        <v>-2.2308359133091944</v>
      </c>
      <c r="J697" s="13" t="s">
        <v>210</v>
      </c>
    </row>
    <row r="698" spans="1:10" ht="13.2" customHeight="1">
      <c r="A698" s="140"/>
      <c r="B698" s="5"/>
      <c r="C698" s="6"/>
      <c r="D698" s="59">
        <f>(('Итоговая табл.1чел(все услуги-к'!$D698+('Итоговая табл.1чел(все услуги-к'!$D698*'Таблица вводных'!$G$4)))-('Расчет комиссии(Нади)'!$K698+'Таблица вводных'!$E$3+'Таблица вводных'!$F$3)</f>
        <v>5.4691640866908058</v>
      </c>
      <c r="E698" s="59">
        <f>('Итоговая табл.1чел(все услуги-к'!$E698+('Итоговая табл.1чел(все услуги-к'!$E698*'Таблица вводных'!$G$5))-('Расчет комиссии(Нади)'!$K698+'Таблица вводных'!$E$3+'Таблица вводных'!$F$3)</f>
        <v>-1.3150859133091943</v>
      </c>
      <c r="F698" s="59">
        <f>('Итоговая табл.1чел(все услуги-к'!$F698+('Итоговая табл.1чел(все услуги-к'!$F698*'Таблица вводных'!$G$6))-('Расчет комиссии(Нади)'!$K698+'Таблица вводных'!$E$3+'Таблица вводных'!$F$3)</f>
        <v>21.529164086690805</v>
      </c>
      <c r="G698" s="59">
        <f>('Итоговая табл.1чел(все услуги-к'!$G698+('Итоговая табл.1чел(все услуги-к'!$G698*'Таблица вводных'!$G$7))-('Расчет комиссии(Нади)'!$K698+'Таблица вводных'!$E$3+'Таблица вводных'!$F$3)</f>
        <v>-2.2308359133091944</v>
      </c>
      <c r="H698" s="59">
        <f>'Итоговая табл.1чел(все услуги-к'!$H698-('Расчет комиссии(Нади)'!$K698+'Таблица вводных'!$E$3+'Таблица вводных'!$F$3)</f>
        <v>-2.2308359133091944</v>
      </c>
      <c r="I698" s="59">
        <f>('Итоговая табл.1чел(все услуги-к'!$I698+('Итоговая табл.1чел(все услуги-к'!$I698*'Таблица вводных'!$G$9))-('Расчет комиссии(Нади)'!$K698+'Таблица вводных'!$E$3+'Таблица вводных'!$F$3)</f>
        <v>-2.2308359133091944</v>
      </c>
      <c r="J698" s="13" t="s">
        <v>210</v>
      </c>
    </row>
    <row r="699" spans="1:10" ht="13.2" customHeight="1">
      <c r="A699" s="140"/>
      <c r="B699" s="5"/>
      <c r="C699" s="6"/>
      <c r="D699" s="59">
        <f>(('Итоговая табл.1чел(все услуги-к'!$D699+('Итоговая табл.1чел(все услуги-к'!$D699*'Таблица вводных'!$G$4)))-('Расчет комиссии(Нади)'!$K699+'Таблица вводных'!$E$3+'Таблица вводных'!$F$3)</f>
        <v>5.4691640866908058</v>
      </c>
      <c r="E699" s="59">
        <f>('Итоговая табл.1чел(все услуги-к'!$E699+('Итоговая табл.1чел(все услуги-к'!$E699*'Таблица вводных'!$G$5))-('Расчет комиссии(Нади)'!$K699+'Таблица вводных'!$E$3+'Таблица вводных'!$F$3)</f>
        <v>-1.3150859133091943</v>
      </c>
      <c r="F699" s="59">
        <f>('Итоговая табл.1чел(все услуги-к'!$F699+('Итоговая табл.1чел(все услуги-к'!$F699*'Таблица вводных'!$G$6))-('Расчет комиссии(Нади)'!$K699+'Таблица вводных'!$E$3+'Таблица вводных'!$F$3)</f>
        <v>21.529164086690805</v>
      </c>
      <c r="G699" s="59">
        <f>('Итоговая табл.1чел(все услуги-к'!$G699+('Итоговая табл.1чел(все услуги-к'!$G699*'Таблица вводных'!$G$7))-('Расчет комиссии(Нади)'!$K699+'Таблица вводных'!$E$3+'Таблица вводных'!$F$3)</f>
        <v>-2.2308359133091944</v>
      </c>
      <c r="H699" s="59">
        <f>'Итоговая табл.1чел(все услуги-к'!$H699-('Расчет комиссии(Нади)'!$K699+'Таблица вводных'!$E$3+'Таблица вводных'!$F$3)</f>
        <v>-2.2308359133091944</v>
      </c>
      <c r="I699" s="59">
        <f>('Итоговая табл.1чел(все услуги-к'!$I699+('Итоговая табл.1чел(все услуги-к'!$I699*'Таблица вводных'!$G$9))-('Расчет комиссии(Нади)'!$K699+'Таблица вводных'!$E$3+'Таблица вводных'!$F$3)</f>
        <v>-2.2308359133091944</v>
      </c>
      <c r="J699" s="13" t="s">
        <v>210</v>
      </c>
    </row>
    <row r="700" spans="1:10" ht="13.2" customHeight="1">
      <c r="A700" s="140"/>
      <c r="B700" s="5"/>
      <c r="C700" s="15"/>
      <c r="D700" s="59">
        <f>(('Итоговая табл.1чел(все услуги-к'!$D700+('Итоговая табл.1чел(все услуги-к'!$D700*'Таблица вводных'!$G$4)))-('Расчет комиссии(Нади)'!$K700+'Таблица вводных'!$E$3+'Таблица вводных'!$F$3)</f>
        <v>5.4691640866908058</v>
      </c>
      <c r="E700" s="59">
        <f>('Итоговая табл.1чел(все услуги-к'!$E700+('Итоговая табл.1чел(все услуги-к'!$E700*'Таблица вводных'!$G$5))-('Расчет комиссии(Нади)'!$K700+'Таблица вводных'!$E$3+'Таблица вводных'!$F$3)</f>
        <v>-1.3150859133091943</v>
      </c>
      <c r="F700" s="59">
        <f>('Итоговая табл.1чел(все услуги-к'!$F700+('Итоговая табл.1чел(все услуги-к'!$F700*'Таблица вводных'!$G$6))-('Расчет комиссии(Нади)'!$K700+'Таблица вводных'!$E$3+'Таблица вводных'!$F$3)</f>
        <v>21.529164086690805</v>
      </c>
      <c r="G700" s="59">
        <f>('Итоговая табл.1чел(все услуги-к'!$G700+('Итоговая табл.1чел(все услуги-к'!$G700*'Таблица вводных'!$G$7))-('Расчет комиссии(Нади)'!$K700+'Таблица вводных'!$E$3+'Таблица вводных'!$F$3)</f>
        <v>-2.2308359133091944</v>
      </c>
      <c r="H700" s="59">
        <f>'Итоговая табл.1чел(все услуги-к'!$H700-('Расчет комиссии(Нади)'!$K700+'Таблица вводных'!$E$3+'Таблица вводных'!$F$3)</f>
        <v>-2.2308359133091944</v>
      </c>
      <c r="I700" s="59">
        <f>('Итоговая табл.1чел(все услуги-к'!$I700+('Итоговая табл.1чел(все услуги-к'!$I700*'Таблица вводных'!$G$9))-('Расчет комиссии(Нади)'!$K700+'Таблица вводных'!$E$3+'Таблица вводных'!$F$3)</f>
        <v>-2.2308359133091944</v>
      </c>
      <c r="J700" s="13" t="s">
        <v>210</v>
      </c>
    </row>
    <row r="701" spans="1:10" ht="13.2" customHeight="1">
      <c r="A701" s="140"/>
      <c r="B701" s="5"/>
      <c r="C701" s="6"/>
      <c r="D701" s="59">
        <f>(('Итоговая табл.1чел(все услуги-к'!$D701+('Итоговая табл.1чел(все услуги-к'!$D701*'Таблица вводных'!$G$4)))-('Расчет комиссии(Нади)'!$K701+'Таблица вводных'!$E$3+'Таблица вводных'!$F$3)</f>
        <v>5.4691640866908058</v>
      </c>
      <c r="E701" s="59">
        <f>('Итоговая табл.1чел(все услуги-к'!$E701+('Итоговая табл.1чел(все услуги-к'!$E701*'Таблица вводных'!$G$5))-('Расчет комиссии(Нади)'!$K701+'Таблица вводных'!$E$3+'Таблица вводных'!$F$3)</f>
        <v>-1.3150859133091943</v>
      </c>
      <c r="F701" s="59">
        <f>('Итоговая табл.1чел(все услуги-к'!$F701+('Итоговая табл.1чел(все услуги-к'!$F701*'Таблица вводных'!$G$6))-('Расчет комиссии(Нади)'!$K701+'Таблица вводных'!$E$3+'Таблица вводных'!$F$3)</f>
        <v>21.529164086690805</v>
      </c>
      <c r="G701" s="59">
        <f>('Итоговая табл.1чел(все услуги-к'!$G701+('Итоговая табл.1чел(все услуги-к'!$G701*'Таблица вводных'!$G$7))-('Расчет комиссии(Нади)'!$K701+'Таблица вводных'!$E$3+'Таблица вводных'!$F$3)</f>
        <v>-2.2308359133091944</v>
      </c>
      <c r="H701" s="59">
        <f>'Итоговая табл.1чел(все услуги-к'!$H701-('Расчет комиссии(Нади)'!$K701+'Таблица вводных'!$E$3+'Таблица вводных'!$F$3)</f>
        <v>-2.2308359133091944</v>
      </c>
      <c r="I701" s="59">
        <f>('Итоговая табл.1чел(все услуги-к'!$I701+('Итоговая табл.1чел(все услуги-к'!$I701*'Таблица вводных'!$G$9))-('Расчет комиссии(Нади)'!$K701+'Таблица вводных'!$E$3+'Таблица вводных'!$F$3)</f>
        <v>-2.2308359133091944</v>
      </c>
      <c r="J701" s="13" t="s">
        <v>210</v>
      </c>
    </row>
    <row r="702" spans="1:10" ht="13.2" customHeight="1">
      <c r="A702" s="140"/>
      <c r="B702" s="5"/>
      <c r="C702" s="15"/>
      <c r="D702" s="59">
        <f>(('Итоговая табл.1чел(все услуги-к'!$D702+('Итоговая табл.1чел(все услуги-к'!$D702*'Таблица вводных'!$G$4)))-('Расчет комиссии(Нади)'!$K702+'Таблица вводных'!$E$3+'Таблица вводных'!$F$3)</f>
        <v>5.4691640866908058</v>
      </c>
      <c r="E702" s="59">
        <f>('Итоговая табл.1чел(все услуги-к'!$E702+('Итоговая табл.1чел(все услуги-к'!$E702*'Таблица вводных'!$G$5))-('Расчет комиссии(Нади)'!$K702+'Таблица вводных'!$E$3+'Таблица вводных'!$F$3)</f>
        <v>-1.3150859133091943</v>
      </c>
      <c r="F702" s="59">
        <f>('Итоговая табл.1чел(все услуги-к'!$F702+('Итоговая табл.1чел(все услуги-к'!$F702*'Таблица вводных'!$G$6))-('Расчет комиссии(Нади)'!$K702+'Таблица вводных'!$E$3+'Таблица вводных'!$F$3)</f>
        <v>21.529164086690805</v>
      </c>
      <c r="G702" s="59">
        <f>('Итоговая табл.1чел(все услуги-к'!$G702+('Итоговая табл.1чел(все услуги-к'!$G702*'Таблица вводных'!$G$7))-('Расчет комиссии(Нади)'!$K702+'Таблица вводных'!$E$3+'Таблица вводных'!$F$3)</f>
        <v>-2.2308359133091944</v>
      </c>
      <c r="H702" s="59">
        <f>'Итоговая табл.1чел(все услуги-к'!$H702-('Расчет комиссии(Нади)'!$K702+'Таблица вводных'!$E$3+'Таблица вводных'!$F$3)</f>
        <v>-2.2308359133091944</v>
      </c>
      <c r="I702" s="59">
        <f>('Итоговая табл.1чел(все услуги-к'!$I702+('Итоговая табл.1чел(все услуги-к'!$I702*'Таблица вводных'!$G$9))-('Расчет комиссии(Нади)'!$K702+'Таблица вводных'!$E$3+'Таблица вводных'!$F$3)</f>
        <v>-2.2308359133091944</v>
      </c>
      <c r="J702" s="13" t="s">
        <v>210</v>
      </c>
    </row>
    <row r="703" spans="1:10" ht="13.2" customHeight="1">
      <c r="A703" s="141"/>
      <c r="B703" s="18"/>
      <c r="C703" s="19"/>
      <c r="D703" s="59">
        <f>(('Итоговая табл.1чел(все услуги-к'!$D703+('Итоговая табл.1чел(все услуги-к'!$D703*'Таблица вводных'!$G$4)))-('Расчет комиссии(Нади)'!$K703+'Таблица вводных'!$E$3+'Таблица вводных'!$F$3)</f>
        <v>5.4691640866908058</v>
      </c>
      <c r="E703" s="59">
        <f>('Итоговая табл.1чел(все услуги-к'!$E703+('Итоговая табл.1чел(все услуги-к'!$E703*'Таблица вводных'!$G$5))-('Расчет комиссии(Нади)'!$K703+'Таблица вводных'!$E$3+'Таблица вводных'!$F$3)</f>
        <v>-1.3150859133091943</v>
      </c>
      <c r="F703" s="59">
        <f>('Итоговая табл.1чел(все услуги-к'!$F703+('Итоговая табл.1чел(все услуги-к'!$F703*'Таблица вводных'!$G$6))-('Расчет комиссии(Нади)'!$K703+'Таблица вводных'!$E$3+'Таблица вводных'!$F$3)</f>
        <v>21.529164086690805</v>
      </c>
      <c r="G703" s="59">
        <f>('Итоговая табл.1чел(все услуги-к'!$G703+('Итоговая табл.1чел(все услуги-к'!$G703*'Таблица вводных'!$G$7))-('Расчет комиссии(Нади)'!$K703+'Таблица вводных'!$E$3+'Таблица вводных'!$F$3)</f>
        <v>-2.2308359133091944</v>
      </c>
      <c r="H703" s="59">
        <f>'Итоговая табл.1чел(все услуги-к'!$H703-('Расчет комиссии(Нади)'!$K703+'Таблица вводных'!$E$3+'Таблица вводных'!$F$3)</f>
        <v>-2.2308359133091944</v>
      </c>
      <c r="I703" s="59">
        <f>('Итоговая табл.1чел(все услуги-к'!$I703+('Итоговая табл.1чел(все услуги-к'!$I703*'Таблица вводных'!$G$9))-('Расчет комиссии(Нади)'!$K703+'Таблица вводных'!$E$3+'Таблица вводных'!$F$3)</f>
        <v>-2.2308359133091944</v>
      </c>
      <c r="J703" s="22" t="s">
        <v>210</v>
      </c>
    </row>
    <row r="704" spans="1:10" ht="13.2" customHeight="1">
      <c r="A704" s="143" t="s">
        <v>211</v>
      </c>
      <c r="B704" s="5">
        <v>45402</v>
      </c>
      <c r="C704" s="97"/>
      <c r="D704" s="59">
        <f>(('Итоговая табл.1чел(все услуги-к'!$D704+('Итоговая табл.1чел(все услуги-к'!$D704*'Таблица вводных'!$G$4)))-('Расчет комиссии(Нади)'!$K704+'Таблица вводных'!$E$3+'Таблица вводных'!$F$3)</f>
        <v>5.4691640866908058</v>
      </c>
      <c r="E704" s="59">
        <f>('Итоговая табл.1чел(все услуги-к'!$E704+('Итоговая табл.1чел(все услуги-к'!$E704*'Таблица вводных'!$G$5))-('Расчет комиссии(Нади)'!$K704+'Таблица вводных'!$E$3+'Таблица вводных'!$F$3)</f>
        <v>-1.3150859133091943</v>
      </c>
      <c r="F704" s="59">
        <f>('Итоговая табл.1чел(все услуги-к'!$F704+('Итоговая табл.1чел(все услуги-к'!$F704*'Таблица вводных'!$G$6))-('Расчет комиссии(Нади)'!$K704+'Таблица вводных'!$E$3+'Таблица вводных'!$F$3)</f>
        <v>21.529164086690805</v>
      </c>
      <c r="G704" s="59">
        <f>('Итоговая табл.1чел(все услуги-к'!$G704+('Итоговая табл.1чел(все услуги-к'!$G704*'Таблица вводных'!$G$7))-('Расчет комиссии(Нади)'!$K704+'Таблица вводных'!$E$3+'Таблица вводных'!$F$3)</f>
        <v>-2.2308359133091944</v>
      </c>
      <c r="H704" s="59">
        <f>'Итоговая табл.1чел(все услуги-к'!$H704-('Расчет комиссии(Нади)'!$K704+'Таблица вводных'!$E$3+'Таблица вводных'!$F$3)</f>
        <v>-2.2308359133091944</v>
      </c>
      <c r="I704" s="59">
        <f>('Итоговая табл.1чел(все услуги-к'!$I704+('Итоговая табл.1чел(все услуги-к'!$I704*'Таблица вводных'!$G$9))-('Расчет комиссии(Нади)'!$K704+'Таблица вводных'!$E$3+'Таблица вводных'!$F$3)</f>
        <v>-2.2308359133091944</v>
      </c>
      <c r="J704" s="10" t="s">
        <v>202</v>
      </c>
    </row>
    <row r="705" spans="1:10" ht="13.2" customHeight="1">
      <c r="A705" s="140"/>
      <c r="B705" s="5">
        <v>45405</v>
      </c>
      <c r="C705" s="6"/>
      <c r="D705" s="59">
        <f>(('Итоговая табл.1чел(все услуги-к'!$D705+('Итоговая табл.1чел(все услуги-к'!$D705*'Таблица вводных'!$G$4)))-('Расчет комиссии(Нади)'!$K705+'Таблица вводных'!$E$3+'Таблица вводных'!$F$3)</f>
        <v>5.4691640866908058</v>
      </c>
      <c r="E705" s="59">
        <f>('Итоговая табл.1чел(все услуги-к'!$E705+('Итоговая табл.1чел(все услуги-к'!$E705*'Таблица вводных'!$G$5))-('Расчет комиссии(Нади)'!$K705+'Таблица вводных'!$E$3+'Таблица вводных'!$F$3)</f>
        <v>-1.3150859133091943</v>
      </c>
      <c r="F705" s="59">
        <f>('Итоговая табл.1чел(все услуги-к'!$F705+('Итоговая табл.1чел(все услуги-к'!$F705*'Таблица вводных'!$G$6))-('Расчет комиссии(Нади)'!$K705+'Таблица вводных'!$E$3+'Таблица вводных'!$F$3)</f>
        <v>21.529164086690805</v>
      </c>
      <c r="G705" s="59">
        <f>('Итоговая табл.1чел(все услуги-к'!$G705+('Итоговая табл.1чел(все услуги-к'!$G705*'Таблица вводных'!$G$7))-('Расчет комиссии(Нади)'!$K705+'Таблица вводных'!$E$3+'Таблица вводных'!$F$3)</f>
        <v>-2.2308359133091944</v>
      </c>
      <c r="H705" s="59">
        <f>'Итоговая табл.1чел(все услуги-к'!$H705-('Расчет комиссии(Нади)'!$K705+'Таблица вводных'!$E$3+'Таблица вводных'!$F$3)</f>
        <v>-2.2308359133091944</v>
      </c>
      <c r="I705" s="59">
        <f>('Итоговая табл.1чел(все услуги-к'!$I705+('Итоговая табл.1чел(все услуги-к'!$I705*'Таблица вводных'!$G$9))-('Расчет комиссии(Нади)'!$K705+'Таблица вводных'!$E$3+'Таблица вводных'!$F$3)</f>
        <v>-2.2308359133091944</v>
      </c>
      <c r="J705" s="13" t="s">
        <v>202</v>
      </c>
    </row>
    <row r="706" spans="1:10" ht="13.2" customHeight="1">
      <c r="A706" s="140"/>
      <c r="B706" s="5">
        <v>45409</v>
      </c>
      <c r="C706" s="15"/>
      <c r="D706" s="59">
        <f>(('Итоговая табл.1чел(все услуги-к'!$D706+('Итоговая табл.1чел(все услуги-к'!$D706*'Таблица вводных'!$G$4)))-('Расчет комиссии(Нади)'!$K706+'Таблица вводных'!$E$3+'Таблица вводных'!$F$3)</f>
        <v>5.4691640866908058</v>
      </c>
      <c r="E706" s="59">
        <f>('Итоговая табл.1чел(все услуги-к'!$E706+('Итоговая табл.1чел(все услуги-к'!$E706*'Таблица вводных'!$G$5))-('Расчет комиссии(Нади)'!$K706+'Таблица вводных'!$E$3+'Таблица вводных'!$F$3)</f>
        <v>-1.3150859133091943</v>
      </c>
      <c r="F706" s="59">
        <f>('Итоговая табл.1чел(все услуги-к'!$F706+('Итоговая табл.1чел(все услуги-к'!$F706*'Таблица вводных'!$G$6))-('Расчет комиссии(Нади)'!$K706+'Таблица вводных'!$E$3+'Таблица вводных'!$F$3)</f>
        <v>21.529164086690805</v>
      </c>
      <c r="G706" s="59">
        <f>('Итоговая табл.1чел(все услуги-к'!$G706+('Итоговая табл.1чел(все услуги-к'!$G706*'Таблица вводных'!$G$7))-('Расчет комиссии(Нади)'!$K706+'Таблица вводных'!$E$3+'Таблица вводных'!$F$3)</f>
        <v>-2.2308359133091944</v>
      </c>
      <c r="H706" s="59">
        <f>'Итоговая табл.1чел(все услуги-к'!$H706-('Расчет комиссии(Нади)'!$K706+'Таблица вводных'!$E$3+'Таблица вводных'!$F$3)</f>
        <v>-2.2308359133091944</v>
      </c>
      <c r="I706" s="59">
        <f>('Итоговая табл.1чел(все услуги-к'!$I706+('Итоговая табл.1чел(все услуги-к'!$I706*'Таблица вводных'!$G$9))-('Расчет комиссии(Нади)'!$K706+'Таблица вводных'!$E$3+'Таблица вводных'!$F$3)</f>
        <v>-2.2308359133091944</v>
      </c>
      <c r="J706" s="13" t="s">
        <v>202</v>
      </c>
    </row>
    <row r="707" spans="1:10" ht="13.2" customHeight="1">
      <c r="A707" s="140"/>
      <c r="B707" s="5">
        <v>45412</v>
      </c>
      <c r="C707" s="6"/>
      <c r="D707" s="59">
        <f>(('Итоговая табл.1чел(все услуги-к'!$D707+('Итоговая табл.1чел(все услуги-к'!$D707*'Таблица вводных'!$G$4)))-('Расчет комиссии(Нади)'!$K707+'Таблица вводных'!$E$3+'Таблица вводных'!$F$3)</f>
        <v>5.4691640866908058</v>
      </c>
      <c r="E707" s="59">
        <f>('Итоговая табл.1чел(все услуги-к'!$E707+('Итоговая табл.1чел(все услуги-к'!$E707*'Таблица вводных'!$G$5))-('Расчет комиссии(Нади)'!$K707+'Таблица вводных'!$E$3+'Таблица вводных'!$F$3)</f>
        <v>-1.3150859133091943</v>
      </c>
      <c r="F707" s="59">
        <f>('Итоговая табл.1чел(все услуги-к'!$F707+('Итоговая табл.1чел(все услуги-к'!$F707*'Таблица вводных'!$G$6))-('Расчет комиссии(Нади)'!$K707+'Таблица вводных'!$E$3+'Таблица вводных'!$F$3)</f>
        <v>21.529164086690805</v>
      </c>
      <c r="G707" s="59">
        <f>('Итоговая табл.1чел(все услуги-к'!$G707+('Итоговая табл.1чел(все услуги-к'!$G707*'Таблица вводных'!$G$7))-('Расчет комиссии(Нади)'!$K707+'Таблица вводных'!$E$3+'Таблица вводных'!$F$3)</f>
        <v>-2.2308359133091944</v>
      </c>
      <c r="H707" s="59">
        <f>'Итоговая табл.1чел(все услуги-к'!$H707-('Расчет комиссии(Нади)'!$K707+'Таблица вводных'!$E$3+'Таблица вводных'!$F$3)</f>
        <v>-2.2308359133091944</v>
      </c>
      <c r="I707" s="59">
        <f>('Итоговая табл.1чел(все услуги-к'!$I707+('Итоговая табл.1чел(все услуги-к'!$I707*'Таблица вводных'!$G$9))-('Расчет комиссии(Нади)'!$K707+'Таблица вводных'!$E$3+'Таблица вводных'!$F$3)</f>
        <v>-2.2308359133091944</v>
      </c>
      <c r="J707" s="13" t="s">
        <v>202</v>
      </c>
    </row>
    <row r="708" spans="1:10" ht="13.2" customHeight="1">
      <c r="A708" s="140"/>
      <c r="B708" s="5">
        <v>45416</v>
      </c>
      <c r="C708" s="15"/>
      <c r="D708" s="59">
        <f>(('Итоговая табл.1чел(все услуги-к'!$D708+('Итоговая табл.1чел(все услуги-к'!$D708*'Таблица вводных'!$G$4)))-('Расчет комиссии(Нади)'!$K708+'Таблица вводных'!$E$3+'Таблица вводных'!$F$3)</f>
        <v>5.4691640866908058</v>
      </c>
      <c r="E708" s="59">
        <f>('Итоговая табл.1чел(все услуги-к'!$E708+('Итоговая табл.1чел(все услуги-к'!$E708*'Таблица вводных'!$G$5))-('Расчет комиссии(Нади)'!$K708+'Таблица вводных'!$E$3+'Таблица вводных'!$F$3)</f>
        <v>-1.3150859133091943</v>
      </c>
      <c r="F708" s="59">
        <f>('Итоговая табл.1чел(все услуги-к'!$F708+('Итоговая табл.1чел(все услуги-к'!$F708*'Таблица вводных'!$G$6))-('Расчет комиссии(Нади)'!$K708+'Таблица вводных'!$E$3+'Таблица вводных'!$F$3)</f>
        <v>21.529164086690805</v>
      </c>
      <c r="G708" s="59">
        <f>('Итоговая табл.1чел(все услуги-к'!$G708+('Итоговая табл.1чел(все услуги-к'!$G708*'Таблица вводных'!$G$7))-('Расчет комиссии(Нади)'!$K708+'Таблица вводных'!$E$3+'Таблица вводных'!$F$3)</f>
        <v>-2.2308359133091944</v>
      </c>
      <c r="H708" s="59">
        <f>'Итоговая табл.1чел(все услуги-к'!$H708-('Расчет комиссии(Нади)'!$K708+'Таблица вводных'!$E$3+'Таблица вводных'!$F$3)</f>
        <v>-2.2308359133091944</v>
      </c>
      <c r="I708" s="59">
        <f>('Итоговая табл.1чел(все услуги-к'!$I708+('Итоговая табл.1чел(все услуги-к'!$I708*'Таблица вводных'!$G$9))-('Расчет комиссии(Нади)'!$K708+'Таблица вводных'!$E$3+'Таблица вводных'!$F$3)</f>
        <v>-2.2308359133091944</v>
      </c>
      <c r="J708" s="13" t="s">
        <v>202</v>
      </c>
    </row>
    <row r="709" spans="1:10" ht="13.2" customHeight="1">
      <c r="A709" s="140"/>
      <c r="B709" s="5">
        <v>45419</v>
      </c>
      <c r="C709" s="15"/>
      <c r="D709" s="59">
        <f>(('Итоговая табл.1чел(все услуги-к'!$D709+('Итоговая табл.1чел(все услуги-к'!$D709*'Таблица вводных'!$G$4)))-('Расчет комиссии(Нади)'!$K709+'Таблица вводных'!$E$3+'Таблица вводных'!$F$3)</f>
        <v>5.4691640866908058</v>
      </c>
      <c r="E709" s="59">
        <f>('Итоговая табл.1чел(все услуги-к'!$E709+('Итоговая табл.1чел(все услуги-к'!$E709*'Таблица вводных'!$G$5))-('Расчет комиссии(Нади)'!$K709+'Таблица вводных'!$E$3+'Таблица вводных'!$F$3)</f>
        <v>-1.3150859133091943</v>
      </c>
      <c r="F709" s="59">
        <f>('Итоговая табл.1чел(все услуги-к'!$F709+('Итоговая табл.1чел(все услуги-к'!$F709*'Таблица вводных'!$G$6))-('Расчет комиссии(Нади)'!$K709+'Таблица вводных'!$E$3+'Таблица вводных'!$F$3)</f>
        <v>21.529164086690805</v>
      </c>
      <c r="G709" s="59">
        <f>('Итоговая табл.1чел(все услуги-к'!$G709+('Итоговая табл.1чел(все услуги-к'!$G709*'Таблица вводных'!$G$7))-('Расчет комиссии(Нади)'!$K709+'Таблица вводных'!$E$3+'Таблица вводных'!$F$3)</f>
        <v>-2.2308359133091944</v>
      </c>
      <c r="H709" s="59">
        <f>'Итоговая табл.1чел(все услуги-к'!$H709-('Расчет комиссии(Нади)'!$K709+'Таблица вводных'!$E$3+'Таблица вводных'!$F$3)</f>
        <v>-2.2308359133091944</v>
      </c>
      <c r="I709" s="59">
        <f>('Итоговая табл.1чел(все услуги-к'!$I709+('Итоговая табл.1чел(все услуги-к'!$I709*'Таблица вводных'!$G$9))-('Расчет комиссии(Нади)'!$K709+'Таблица вводных'!$E$3+'Таблица вводных'!$F$3)</f>
        <v>-2.2308359133091944</v>
      </c>
      <c r="J709" s="13" t="s">
        <v>202</v>
      </c>
    </row>
    <row r="710" spans="1:10" ht="13.2" customHeight="1">
      <c r="A710" s="140"/>
      <c r="B710" s="5">
        <v>45423</v>
      </c>
      <c r="C710" s="15"/>
      <c r="D710" s="59">
        <f>(('Итоговая табл.1чел(все услуги-к'!$D710+('Итоговая табл.1чел(все услуги-к'!$D710*'Таблица вводных'!$G$4)))-('Расчет комиссии(Нади)'!$K710+'Таблица вводных'!$E$3+'Таблица вводных'!$F$3)</f>
        <v>5.4691640866908058</v>
      </c>
      <c r="E710" s="59">
        <f>('Итоговая табл.1чел(все услуги-к'!$E710+('Итоговая табл.1чел(все услуги-к'!$E710*'Таблица вводных'!$G$5))-('Расчет комиссии(Нади)'!$K710+'Таблица вводных'!$E$3+'Таблица вводных'!$F$3)</f>
        <v>-1.3150859133091943</v>
      </c>
      <c r="F710" s="59">
        <f>('Итоговая табл.1чел(все услуги-к'!$F710+('Итоговая табл.1чел(все услуги-к'!$F710*'Таблица вводных'!$G$6))-('Расчет комиссии(Нади)'!$K710+'Таблица вводных'!$E$3+'Таблица вводных'!$F$3)</f>
        <v>21.529164086690805</v>
      </c>
      <c r="G710" s="59">
        <f>('Итоговая табл.1чел(все услуги-к'!$G710+('Итоговая табл.1чел(все услуги-к'!$G710*'Таблица вводных'!$G$7))-('Расчет комиссии(Нади)'!$K710+'Таблица вводных'!$E$3+'Таблица вводных'!$F$3)</f>
        <v>-2.2308359133091944</v>
      </c>
      <c r="H710" s="59">
        <f>'Итоговая табл.1чел(все услуги-к'!$H710-('Расчет комиссии(Нади)'!$K710+'Таблица вводных'!$E$3+'Таблица вводных'!$F$3)</f>
        <v>-2.2308359133091944</v>
      </c>
      <c r="I710" s="59">
        <f>('Итоговая табл.1чел(все услуги-к'!$I710+('Итоговая табл.1чел(все услуги-к'!$I710*'Таблица вводных'!$G$9))-('Расчет комиссии(Нади)'!$K710+'Таблица вводных'!$E$3+'Таблица вводных'!$F$3)</f>
        <v>-2.2308359133091944</v>
      </c>
      <c r="J710" s="13" t="s">
        <v>202</v>
      </c>
    </row>
    <row r="711" spans="1:10" ht="13.2" customHeight="1">
      <c r="A711" s="140"/>
      <c r="B711" s="5">
        <v>45426</v>
      </c>
      <c r="C711" s="6"/>
      <c r="D711" s="59">
        <f>(('Итоговая табл.1чел(все услуги-к'!$D711+('Итоговая табл.1чел(все услуги-к'!$D711*'Таблица вводных'!$G$4)))-('Расчет комиссии(Нади)'!$K711+'Таблица вводных'!$E$3+'Таблица вводных'!$F$3)</f>
        <v>5.4691640866908058</v>
      </c>
      <c r="E711" s="59">
        <f>('Итоговая табл.1чел(все услуги-к'!$E711+('Итоговая табл.1чел(все услуги-к'!$E711*'Таблица вводных'!$G$5))-('Расчет комиссии(Нади)'!$K711+'Таблица вводных'!$E$3+'Таблица вводных'!$F$3)</f>
        <v>-1.3150859133091943</v>
      </c>
      <c r="F711" s="59">
        <f>('Итоговая табл.1чел(все услуги-к'!$F711+('Итоговая табл.1чел(все услуги-к'!$F711*'Таблица вводных'!$G$6))-('Расчет комиссии(Нади)'!$K711+'Таблица вводных'!$E$3+'Таблица вводных'!$F$3)</f>
        <v>21.529164086690805</v>
      </c>
      <c r="G711" s="59">
        <f>('Итоговая табл.1чел(все услуги-к'!$G711+('Итоговая табл.1чел(все услуги-к'!$G711*'Таблица вводных'!$G$7))-('Расчет комиссии(Нади)'!$K711+'Таблица вводных'!$E$3+'Таблица вводных'!$F$3)</f>
        <v>-2.2308359133091944</v>
      </c>
      <c r="H711" s="59">
        <f>'Итоговая табл.1чел(все услуги-к'!$H711-('Расчет комиссии(Нади)'!$K711+'Таблица вводных'!$E$3+'Таблица вводных'!$F$3)</f>
        <v>-2.2308359133091944</v>
      </c>
      <c r="I711" s="59">
        <f>('Итоговая табл.1чел(все услуги-к'!$I711+('Итоговая табл.1чел(все услуги-к'!$I711*'Таблица вводных'!$G$9))-('Расчет комиссии(Нади)'!$K711+'Таблица вводных'!$E$3+'Таблица вводных'!$F$3)</f>
        <v>-2.2308359133091944</v>
      </c>
      <c r="J711" s="13" t="s">
        <v>202</v>
      </c>
    </row>
    <row r="712" spans="1:10" ht="13.2" customHeight="1">
      <c r="A712" s="140"/>
      <c r="B712" s="5">
        <v>45430</v>
      </c>
      <c r="C712" s="15"/>
      <c r="D712" s="59">
        <f>(('Итоговая табл.1чел(все услуги-к'!$D712+('Итоговая табл.1чел(все услуги-к'!$D712*'Таблица вводных'!$G$4)))-('Расчет комиссии(Нади)'!$K712+'Таблица вводных'!$E$3+'Таблица вводных'!$F$3)</f>
        <v>5.4691640866908058</v>
      </c>
      <c r="E712" s="59">
        <f>('Итоговая табл.1чел(все услуги-к'!$E712+('Итоговая табл.1чел(все услуги-к'!$E712*'Таблица вводных'!$G$5))-('Расчет комиссии(Нади)'!$K712+'Таблица вводных'!$E$3+'Таблица вводных'!$F$3)</f>
        <v>-1.3150859133091943</v>
      </c>
      <c r="F712" s="59">
        <f>('Итоговая табл.1чел(все услуги-к'!$F712+('Итоговая табл.1чел(все услуги-к'!$F712*'Таблица вводных'!$G$6))-('Расчет комиссии(Нади)'!$K712+'Таблица вводных'!$E$3+'Таблица вводных'!$F$3)</f>
        <v>21.529164086690805</v>
      </c>
      <c r="G712" s="59">
        <f>('Итоговая табл.1чел(все услуги-к'!$G712+('Итоговая табл.1чел(все услуги-к'!$G712*'Таблица вводных'!$G$7))-('Расчет комиссии(Нади)'!$K712+'Таблица вводных'!$E$3+'Таблица вводных'!$F$3)</f>
        <v>-2.2308359133091944</v>
      </c>
      <c r="H712" s="59">
        <f>'Итоговая табл.1чел(все услуги-к'!$H712-('Расчет комиссии(Нади)'!$K712+'Таблица вводных'!$E$3+'Таблица вводных'!$F$3)</f>
        <v>-2.2308359133091944</v>
      </c>
      <c r="I712" s="59">
        <f>('Итоговая табл.1чел(все услуги-к'!$I712+('Итоговая табл.1чел(все услуги-к'!$I712*'Таблица вводных'!$G$9))-('Расчет комиссии(Нади)'!$K712+'Таблица вводных'!$E$3+'Таблица вводных'!$F$3)</f>
        <v>-2.2308359133091944</v>
      </c>
      <c r="J712" s="13" t="s">
        <v>202</v>
      </c>
    </row>
    <row r="713" spans="1:10" ht="13.2" customHeight="1">
      <c r="A713" s="140"/>
      <c r="B713" s="5">
        <v>45433</v>
      </c>
      <c r="C713" s="15"/>
      <c r="D713" s="59">
        <f>(('Итоговая табл.1чел(все услуги-к'!$D713+('Итоговая табл.1чел(все услуги-к'!$D713*'Таблица вводных'!$G$4)))-('Расчет комиссии(Нади)'!$K713+'Таблица вводных'!$E$3+'Таблица вводных'!$F$3)</f>
        <v>5.4691640866908058</v>
      </c>
      <c r="E713" s="59">
        <f>('Итоговая табл.1чел(все услуги-к'!$E713+('Итоговая табл.1чел(все услуги-к'!$E713*'Таблица вводных'!$G$5))-('Расчет комиссии(Нади)'!$K713+'Таблица вводных'!$E$3+'Таблица вводных'!$F$3)</f>
        <v>-1.3150859133091943</v>
      </c>
      <c r="F713" s="59">
        <f>('Итоговая табл.1чел(все услуги-к'!$F713+('Итоговая табл.1чел(все услуги-к'!$F713*'Таблица вводных'!$G$6))-('Расчет комиссии(Нади)'!$K713+'Таблица вводных'!$E$3+'Таблица вводных'!$F$3)</f>
        <v>21.529164086690805</v>
      </c>
      <c r="G713" s="59">
        <f>('Итоговая табл.1чел(все услуги-к'!$G713+('Итоговая табл.1чел(все услуги-к'!$G713*'Таблица вводных'!$G$7))-('Расчет комиссии(Нади)'!$K713+'Таблица вводных'!$E$3+'Таблица вводных'!$F$3)</f>
        <v>-2.2308359133091944</v>
      </c>
      <c r="H713" s="59">
        <f>'Итоговая табл.1чел(все услуги-к'!$H713-('Расчет комиссии(Нади)'!$K713+'Таблица вводных'!$E$3+'Таблица вводных'!$F$3)</f>
        <v>-2.2308359133091944</v>
      </c>
      <c r="I713" s="59">
        <f>('Итоговая табл.1чел(все услуги-к'!$I713+('Итоговая табл.1чел(все услуги-к'!$I713*'Таблица вводных'!$G$9))-('Расчет комиссии(Нади)'!$K713+'Таблица вводных'!$E$3+'Таблица вводных'!$F$3)</f>
        <v>-2.2308359133091944</v>
      </c>
      <c r="J713" s="13" t="s">
        <v>202</v>
      </c>
    </row>
    <row r="714" spans="1:10" ht="13.2" customHeight="1">
      <c r="A714" s="140"/>
      <c r="B714" s="5">
        <v>45437</v>
      </c>
      <c r="C714" s="6"/>
      <c r="D714" s="59">
        <f>(('Итоговая табл.1чел(все услуги-к'!$D714+('Итоговая табл.1чел(все услуги-к'!$D714*'Таблица вводных'!$G$4)))-('Расчет комиссии(Нади)'!$K714+'Таблица вводных'!$E$3+'Таблица вводных'!$F$3)</f>
        <v>5.4691640866908058</v>
      </c>
      <c r="E714" s="59">
        <f>('Итоговая табл.1чел(все услуги-к'!$E714+('Итоговая табл.1чел(все услуги-к'!$E714*'Таблица вводных'!$G$5))-('Расчет комиссии(Нади)'!$K714+'Таблица вводных'!$E$3+'Таблица вводных'!$F$3)</f>
        <v>-1.3150859133091943</v>
      </c>
      <c r="F714" s="59">
        <f>('Итоговая табл.1чел(все услуги-к'!$F714+('Итоговая табл.1чел(все услуги-к'!$F714*'Таблица вводных'!$G$6))-('Расчет комиссии(Нади)'!$K714+'Таблица вводных'!$E$3+'Таблица вводных'!$F$3)</f>
        <v>21.529164086690805</v>
      </c>
      <c r="G714" s="59">
        <f>('Итоговая табл.1чел(все услуги-к'!$G714+('Итоговая табл.1чел(все услуги-к'!$G714*'Таблица вводных'!$G$7))-('Расчет комиссии(Нади)'!$K714+'Таблица вводных'!$E$3+'Таблица вводных'!$F$3)</f>
        <v>-2.2308359133091944</v>
      </c>
      <c r="H714" s="59">
        <f>'Итоговая табл.1чел(все услуги-к'!$H714-('Расчет комиссии(Нади)'!$K714+'Таблица вводных'!$E$3+'Таблица вводных'!$F$3)</f>
        <v>-2.2308359133091944</v>
      </c>
      <c r="I714" s="59">
        <f>('Итоговая табл.1чел(все услуги-к'!$I714+('Итоговая табл.1чел(все услуги-к'!$I714*'Таблица вводных'!$G$9))-('Расчет комиссии(Нади)'!$K714+'Таблица вводных'!$E$3+'Таблица вводных'!$F$3)</f>
        <v>-2.2308359133091944</v>
      </c>
      <c r="J714" s="13" t="s">
        <v>202</v>
      </c>
    </row>
    <row r="715" spans="1:10" ht="13.2" customHeight="1">
      <c r="A715" s="140"/>
      <c r="B715" s="5">
        <v>45440</v>
      </c>
      <c r="C715" s="15"/>
      <c r="D715" s="59">
        <f>(('Итоговая табл.1чел(все услуги-к'!$D715+('Итоговая табл.1чел(все услуги-к'!$D715*'Таблица вводных'!$G$4)))-('Расчет комиссии(Нади)'!$K715+'Таблица вводных'!$E$3+'Таблица вводных'!$F$3)</f>
        <v>5.4691640866908058</v>
      </c>
      <c r="E715" s="59">
        <f>('Итоговая табл.1чел(все услуги-к'!$E715+('Итоговая табл.1чел(все услуги-к'!$E715*'Таблица вводных'!$G$5))-('Расчет комиссии(Нади)'!$K715+'Таблица вводных'!$E$3+'Таблица вводных'!$F$3)</f>
        <v>-1.3150859133091943</v>
      </c>
      <c r="F715" s="59">
        <f>('Итоговая табл.1чел(все услуги-к'!$F715+('Итоговая табл.1чел(все услуги-к'!$F715*'Таблица вводных'!$G$6))-('Расчет комиссии(Нади)'!$K715+'Таблица вводных'!$E$3+'Таблица вводных'!$F$3)</f>
        <v>21.529164086690805</v>
      </c>
      <c r="G715" s="59">
        <f>('Итоговая табл.1чел(все услуги-к'!$G715+('Итоговая табл.1чел(все услуги-к'!$G715*'Таблица вводных'!$G$7))-('Расчет комиссии(Нади)'!$K715+'Таблица вводных'!$E$3+'Таблица вводных'!$F$3)</f>
        <v>-2.2308359133091944</v>
      </c>
      <c r="H715" s="59">
        <f>'Итоговая табл.1чел(все услуги-к'!$H715-('Расчет комиссии(Нади)'!$K715+'Таблица вводных'!$E$3+'Таблица вводных'!$F$3)</f>
        <v>-2.2308359133091944</v>
      </c>
      <c r="I715" s="59">
        <f>('Итоговая табл.1чел(все услуги-к'!$I715+('Итоговая табл.1чел(все услуги-к'!$I715*'Таблица вводных'!$G$9))-('Расчет комиссии(Нади)'!$K715+'Таблица вводных'!$E$3+'Таблица вводных'!$F$3)</f>
        <v>-2.2308359133091944</v>
      </c>
      <c r="J715" s="13" t="s">
        <v>202</v>
      </c>
    </row>
    <row r="716" spans="1:10" ht="13.2" customHeight="1">
      <c r="A716" s="140"/>
      <c r="B716" s="5"/>
      <c r="C716" s="6"/>
      <c r="D716" s="59">
        <f>(('Итоговая табл.1чел(все услуги-к'!$D716+('Итоговая табл.1чел(все услуги-к'!$D716*'Таблица вводных'!$G$4)))-('Расчет комиссии(Нади)'!$K716+'Таблица вводных'!$E$3+'Таблица вводных'!$F$3)</f>
        <v>5.4691640866908058</v>
      </c>
      <c r="E716" s="59">
        <f>('Итоговая табл.1чел(все услуги-к'!$E716+('Итоговая табл.1чел(все услуги-к'!$E716*'Таблица вводных'!$G$5))-('Расчет комиссии(Нади)'!$K716+'Таблица вводных'!$E$3+'Таблица вводных'!$F$3)</f>
        <v>-1.3150859133091943</v>
      </c>
      <c r="F716" s="59">
        <f>('Итоговая табл.1чел(все услуги-к'!$F716+('Итоговая табл.1чел(все услуги-к'!$F716*'Таблица вводных'!$G$6))-('Расчет комиссии(Нади)'!$K716+'Таблица вводных'!$E$3+'Таблица вводных'!$F$3)</f>
        <v>21.529164086690805</v>
      </c>
      <c r="G716" s="59">
        <f>('Итоговая табл.1чел(все услуги-к'!$G716+('Итоговая табл.1чел(все услуги-к'!$G716*'Таблица вводных'!$G$7))-('Расчет комиссии(Нади)'!$K716+'Таблица вводных'!$E$3+'Таблица вводных'!$F$3)</f>
        <v>-2.2308359133091944</v>
      </c>
      <c r="H716" s="59">
        <f>'Итоговая табл.1чел(все услуги-к'!$H716-('Расчет комиссии(Нади)'!$K716+'Таблица вводных'!$E$3+'Таблица вводных'!$F$3)</f>
        <v>-2.2308359133091944</v>
      </c>
      <c r="I716" s="59">
        <f>('Итоговая табл.1чел(все услуги-к'!$I716+('Итоговая табл.1чел(все услуги-к'!$I716*'Таблица вводных'!$G$9))-('Расчет комиссии(Нади)'!$K716+'Таблица вводных'!$E$3+'Таблица вводных'!$F$3)</f>
        <v>-2.2308359133091944</v>
      </c>
      <c r="J716" s="13" t="s">
        <v>202</v>
      </c>
    </row>
    <row r="717" spans="1:10" ht="13.2" customHeight="1">
      <c r="A717" s="140"/>
      <c r="B717" s="5"/>
      <c r="C717" s="6"/>
      <c r="D717" s="59">
        <f>(('Итоговая табл.1чел(все услуги-к'!$D717+('Итоговая табл.1чел(все услуги-к'!$D717*'Таблица вводных'!$G$4)))-('Расчет комиссии(Нади)'!$K717+'Таблица вводных'!$E$3+'Таблица вводных'!$F$3)</f>
        <v>5.4691640866908093</v>
      </c>
      <c r="E717" s="59">
        <f>('Итоговая табл.1чел(все услуги-к'!$E717+('Итоговая табл.1чел(все услуги-к'!$E717*'Таблица вводных'!$G$5))-('Расчет комиссии(Нади)'!$K717+'Таблица вводных'!$E$3+'Таблица вводных'!$F$3)</f>
        <v>-1.3150859133091908</v>
      </c>
      <c r="F717" s="59">
        <f>('Итоговая табл.1чел(все услуги-к'!$F717+('Итоговая табл.1чел(все услуги-к'!$F717*'Таблица вводных'!$G$6))-('Расчет комиссии(Нади)'!$K717+'Таблица вводных'!$E$3+'Таблица вводных'!$F$3)</f>
        <v>21.529164086690812</v>
      </c>
      <c r="G717" s="59">
        <f>('Итоговая табл.1чел(все услуги-к'!$G717+('Итоговая табл.1чел(все услуги-к'!$G717*'Таблица вводных'!$G$7))-('Расчет комиссии(Нади)'!$K717+'Таблица вводных'!$E$3+'Таблица вводных'!$F$3)</f>
        <v>-2.2308359133091908</v>
      </c>
      <c r="H717" s="59">
        <f>'Итоговая табл.1чел(все услуги-к'!$H717-('Расчет комиссии(Нади)'!$K717+'Таблица вводных'!$E$3+'Таблица вводных'!$F$3)</f>
        <v>-2.2308359133091908</v>
      </c>
      <c r="I717" s="59">
        <f>('Итоговая табл.1чел(все услуги-к'!$I717+('Итоговая табл.1чел(все услуги-к'!$I717*'Таблица вводных'!$G$9))-('Расчет комиссии(Нади)'!$K717+'Таблица вводных'!$E$3+'Таблица вводных'!$F$3)</f>
        <v>-2.2308359133091908</v>
      </c>
      <c r="J717" s="13" t="s">
        <v>202</v>
      </c>
    </row>
    <row r="718" spans="1:10" ht="13.2" customHeight="1">
      <c r="A718" s="140"/>
      <c r="B718" s="5"/>
      <c r="C718" s="15"/>
      <c r="D718" s="59">
        <f>(('Итоговая табл.1чел(все услуги-к'!$D718+('Итоговая табл.1чел(все услуги-к'!$D718*'Таблица вводных'!$G$4)))-('Расчет комиссии(Нади)'!$K718+'Таблица вводных'!$E$3+'Таблица вводных'!$F$3)</f>
        <v>5.4691640866908093</v>
      </c>
      <c r="E718" s="59">
        <f>('Итоговая табл.1чел(все услуги-к'!$E718+('Итоговая табл.1чел(все услуги-к'!$E718*'Таблица вводных'!$G$5))-('Расчет комиссии(Нади)'!$K718+'Таблица вводных'!$E$3+'Таблица вводных'!$F$3)</f>
        <v>-1.3150859133091908</v>
      </c>
      <c r="F718" s="59">
        <f>('Итоговая табл.1чел(все услуги-к'!$F718+('Итоговая табл.1чел(все услуги-к'!$F718*'Таблица вводных'!$G$6))-('Расчет комиссии(Нади)'!$K718+'Таблица вводных'!$E$3+'Таблица вводных'!$F$3)</f>
        <v>21.529164086690812</v>
      </c>
      <c r="G718" s="59">
        <f>('Итоговая табл.1чел(все услуги-к'!$G718+('Итоговая табл.1чел(все услуги-к'!$G718*'Таблица вводных'!$G$7))-('Расчет комиссии(Нади)'!$K718+'Таблица вводных'!$E$3+'Таблица вводных'!$F$3)</f>
        <v>-2.2308359133091908</v>
      </c>
      <c r="H718" s="59">
        <f>'Итоговая табл.1чел(все услуги-к'!$H718-('Расчет комиссии(Нади)'!$K718+'Таблица вводных'!$E$3+'Таблица вводных'!$F$3)</f>
        <v>-2.2308359133091908</v>
      </c>
      <c r="I718" s="59">
        <f>('Итоговая табл.1чел(все услуги-к'!$I718+('Итоговая табл.1чел(все услуги-к'!$I718*'Таблица вводных'!$G$9))-('Расчет комиссии(Нади)'!$K718+'Таблица вводных'!$E$3+'Таблица вводных'!$F$3)</f>
        <v>-2.2308359133091908</v>
      </c>
      <c r="J718" s="13" t="s">
        <v>202</v>
      </c>
    </row>
    <row r="719" spans="1:10" ht="13.2" customHeight="1">
      <c r="A719" s="140"/>
      <c r="B719" s="5"/>
      <c r="C719" s="6"/>
      <c r="D719" s="59">
        <f>(('Итоговая табл.1чел(все услуги-к'!$D719+('Итоговая табл.1чел(все услуги-к'!$D719*'Таблица вводных'!$G$4)))-('Расчет комиссии(Нади)'!$K719+'Таблица вводных'!$E$3+'Таблица вводных'!$F$3)</f>
        <v>5.4691640866908093</v>
      </c>
      <c r="E719" s="59">
        <f>('Итоговая табл.1чел(все услуги-к'!$E719+('Итоговая табл.1чел(все услуги-к'!$E719*'Таблица вводных'!$G$5))-('Расчет комиссии(Нади)'!$K719+'Таблица вводных'!$E$3+'Таблица вводных'!$F$3)</f>
        <v>-1.3150859133091908</v>
      </c>
      <c r="F719" s="59">
        <f>('Итоговая табл.1чел(все услуги-к'!$F719+('Итоговая табл.1чел(все услуги-к'!$F719*'Таблица вводных'!$G$6))-('Расчет комиссии(Нади)'!$K719+'Таблица вводных'!$E$3+'Таблица вводных'!$F$3)</f>
        <v>21.529164086690812</v>
      </c>
      <c r="G719" s="59">
        <f>('Итоговая табл.1чел(все услуги-к'!$G719+('Итоговая табл.1чел(все услуги-к'!$G719*'Таблица вводных'!$G$7))-('Расчет комиссии(Нади)'!$K719+'Таблица вводных'!$E$3+'Таблица вводных'!$F$3)</f>
        <v>-2.2308359133091908</v>
      </c>
      <c r="H719" s="59">
        <f>'Итоговая табл.1чел(все услуги-к'!$H719-('Расчет комиссии(Нади)'!$K719+'Таблица вводных'!$E$3+'Таблица вводных'!$F$3)</f>
        <v>-2.2308359133091908</v>
      </c>
      <c r="I719" s="59">
        <f>('Итоговая табл.1чел(все услуги-к'!$I719+('Итоговая табл.1чел(все услуги-к'!$I719*'Таблица вводных'!$G$9))-('Расчет комиссии(Нади)'!$K719+'Таблица вводных'!$E$3+'Таблица вводных'!$F$3)</f>
        <v>-2.2308359133091908</v>
      </c>
      <c r="J719" s="13" t="s">
        <v>202</v>
      </c>
    </row>
    <row r="720" spans="1:10" ht="13.2" customHeight="1">
      <c r="A720" s="140"/>
      <c r="B720" s="5"/>
      <c r="C720" s="15"/>
      <c r="D720" s="59">
        <f>(('Итоговая табл.1чел(все услуги-к'!$D720+('Итоговая табл.1чел(все услуги-к'!$D720*'Таблица вводных'!$G$4)))-('Расчет комиссии(Нади)'!$K720+'Таблица вводных'!$E$3+'Таблица вводных'!$F$3)</f>
        <v>5.4691640866908093</v>
      </c>
      <c r="E720" s="59">
        <f>('Итоговая табл.1чел(все услуги-к'!$E720+('Итоговая табл.1чел(все услуги-к'!$E720*'Таблица вводных'!$G$5))-('Расчет комиссии(Нади)'!$K720+'Таблица вводных'!$E$3+'Таблица вводных'!$F$3)</f>
        <v>-1.3150859133091908</v>
      </c>
      <c r="F720" s="59">
        <f>('Итоговая табл.1чел(все услуги-к'!$F720+('Итоговая табл.1чел(все услуги-к'!$F720*'Таблица вводных'!$G$6))-('Расчет комиссии(Нади)'!$K720+'Таблица вводных'!$E$3+'Таблица вводных'!$F$3)</f>
        <v>21.529164086690812</v>
      </c>
      <c r="G720" s="59">
        <f>('Итоговая табл.1чел(все услуги-к'!$G720+('Итоговая табл.1чел(все услуги-к'!$G720*'Таблица вводных'!$G$7))-('Расчет комиссии(Нади)'!$K720+'Таблица вводных'!$E$3+'Таблица вводных'!$F$3)</f>
        <v>-2.2308359133091908</v>
      </c>
      <c r="H720" s="59">
        <f>'Итоговая табл.1чел(все услуги-к'!$H720-('Расчет комиссии(Нади)'!$K720+'Таблица вводных'!$E$3+'Таблица вводных'!$F$3)</f>
        <v>-2.2308359133091908</v>
      </c>
      <c r="I720" s="59">
        <f>('Итоговая табл.1чел(все услуги-к'!$I720+('Итоговая табл.1чел(все услуги-к'!$I720*'Таблица вводных'!$G$9))-('Расчет комиссии(Нади)'!$K720+'Таблица вводных'!$E$3+'Таблица вводных'!$F$3)</f>
        <v>-2.2308359133091908</v>
      </c>
      <c r="J720" s="13" t="s">
        <v>202</v>
      </c>
    </row>
    <row r="721" spans="1:10" ht="13.2" customHeight="1">
      <c r="A721" s="141"/>
      <c r="B721" s="18"/>
      <c r="C721" s="19"/>
      <c r="D721" s="59">
        <f>(('Итоговая табл.1чел(все услуги-к'!$D721+('Итоговая табл.1чел(все услуги-к'!$D721*'Таблица вводных'!$G$4)))-('Расчет комиссии(Нади)'!$K721+'Таблица вводных'!$E$3+'Таблица вводных'!$F$3)</f>
        <v>5.4691640866908093</v>
      </c>
      <c r="E721" s="59">
        <f>('Итоговая табл.1чел(все услуги-к'!$E721+('Итоговая табл.1чел(все услуги-к'!$E721*'Таблица вводных'!$G$5))-('Расчет комиссии(Нади)'!$K721+'Таблица вводных'!$E$3+'Таблица вводных'!$F$3)</f>
        <v>-1.3150859133091908</v>
      </c>
      <c r="F721" s="59">
        <f>('Итоговая табл.1чел(все услуги-к'!$F721+('Итоговая табл.1чел(все услуги-к'!$F721*'Таблица вводных'!$G$6))-('Расчет комиссии(Нади)'!$K721+'Таблица вводных'!$E$3+'Таблица вводных'!$F$3)</f>
        <v>21.529164086690812</v>
      </c>
      <c r="G721" s="59">
        <f>('Итоговая табл.1чел(все услуги-к'!$G721+('Итоговая табл.1чел(все услуги-к'!$G721*'Таблица вводных'!$G$7))-('Расчет комиссии(Нади)'!$K721+'Таблица вводных'!$E$3+'Таблица вводных'!$F$3)</f>
        <v>-2.2308359133091908</v>
      </c>
      <c r="H721" s="59">
        <f>'Итоговая табл.1чел(все услуги-к'!$H721-('Расчет комиссии(Нади)'!$K721+'Таблица вводных'!$E$3+'Таблица вводных'!$F$3)</f>
        <v>-2.2308359133091908</v>
      </c>
      <c r="I721" s="59">
        <f>('Итоговая табл.1чел(все услуги-к'!$I721+('Итоговая табл.1чел(все услуги-к'!$I721*'Таблица вводных'!$G$9))-('Расчет комиссии(Нади)'!$K721+'Таблица вводных'!$E$3+'Таблица вводных'!$F$3)</f>
        <v>-2.2308359133091908</v>
      </c>
      <c r="J721" s="22" t="s">
        <v>202</v>
      </c>
    </row>
    <row r="722" spans="1:10" ht="13.2" customHeight="1">
      <c r="A722" s="143" t="s">
        <v>212</v>
      </c>
      <c r="B722" s="5">
        <v>45402</v>
      </c>
      <c r="C722" s="97"/>
      <c r="D722" s="59">
        <f>(('Итоговая табл.1чел(все услуги-к'!$D722+('Итоговая табл.1чел(все услуги-к'!$D722*'Таблица вводных'!$G$4)))-('Расчет комиссии(Нади)'!$K722+'Таблица вводных'!$E$3+'Таблица вводных'!$F$3)</f>
        <v>5.4691640866908093</v>
      </c>
      <c r="E722" s="59">
        <f>('Итоговая табл.1чел(все услуги-к'!$E722+('Итоговая табл.1чел(все услуги-к'!$E722*'Таблица вводных'!$G$5))-('Расчет комиссии(Нади)'!$K722+'Таблица вводных'!$E$3+'Таблица вводных'!$F$3)</f>
        <v>-1.3150859133091908</v>
      </c>
      <c r="F722" s="59">
        <f>('Итоговая табл.1чел(все услуги-к'!$F722+('Итоговая табл.1чел(все услуги-к'!$F722*'Таблица вводных'!$G$6))-('Расчет комиссии(Нади)'!$K722+'Таблица вводных'!$E$3+'Таблица вводных'!$F$3)</f>
        <v>21.529164086690812</v>
      </c>
      <c r="G722" s="59">
        <f>('Итоговая табл.1чел(все услуги-к'!$G722+('Итоговая табл.1чел(все услуги-к'!$G722*'Таблица вводных'!$G$7))-('Расчет комиссии(Нади)'!$K722+'Таблица вводных'!$E$3+'Таблица вводных'!$F$3)</f>
        <v>-2.2308359133091908</v>
      </c>
      <c r="H722" s="59">
        <f>'Итоговая табл.1чел(все услуги-к'!$H722-('Расчет комиссии(Нади)'!$K722+'Таблица вводных'!$E$3+'Таблица вводных'!$F$3)</f>
        <v>-2.2308359133091908</v>
      </c>
      <c r="I722" s="59">
        <f>('Итоговая табл.1чел(все услуги-к'!$I722+('Итоговая табл.1чел(все услуги-к'!$I722*'Таблица вводных'!$G$9))-('Расчет комиссии(Нади)'!$K722+'Таблица вводных'!$E$3+'Таблица вводных'!$F$3)</f>
        <v>-2.2308359133091908</v>
      </c>
      <c r="J722" s="10" t="s">
        <v>213</v>
      </c>
    </row>
    <row r="723" spans="1:10" ht="13.2" customHeight="1">
      <c r="A723" s="140"/>
      <c r="B723" s="5">
        <v>45405</v>
      </c>
      <c r="C723" s="6"/>
      <c r="D723" s="59">
        <f>(('Итоговая табл.1чел(все услуги-к'!$D723+('Итоговая табл.1чел(все услуги-к'!$D723*'Таблица вводных'!$G$4)))-('Расчет комиссии(Нади)'!$K723+'Таблица вводных'!$E$3+'Таблица вводных'!$F$3)</f>
        <v>5.4691640866908093</v>
      </c>
      <c r="E723" s="59">
        <f>('Итоговая табл.1чел(все услуги-к'!$E723+('Итоговая табл.1чел(все услуги-к'!$E723*'Таблица вводных'!$G$5))-('Расчет комиссии(Нади)'!$K723+'Таблица вводных'!$E$3+'Таблица вводных'!$F$3)</f>
        <v>-1.3150859133091908</v>
      </c>
      <c r="F723" s="59">
        <f>('Итоговая табл.1чел(все услуги-к'!$F723+('Итоговая табл.1чел(все услуги-к'!$F723*'Таблица вводных'!$G$6))-('Расчет комиссии(Нади)'!$K723+'Таблица вводных'!$E$3+'Таблица вводных'!$F$3)</f>
        <v>21.529164086690812</v>
      </c>
      <c r="G723" s="59">
        <f>('Итоговая табл.1чел(все услуги-к'!$G723+('Итоговая табл.1чел(все услуги-к'!$G723*'Таблица вводных'!$G$7))-('Расчет комиссии(Нади)'!$K723+'Таблица вводных'!$E$3+'Таблица вводных'!$F$3)</f>
        <v>-2.2308359133091908</v>
      </c>
      <c r="H723" s="59">
        <f>'Итоговая табл.1чел(все услуги-к'!$H723-('Расчет комиссии(Нади)'!$K723+'Таблица вводных'!$E$3+'Таблица вводных'!$F$3)</f>
        <v>-2.2308359133091908</v>
      </c>
      <c r="I723" s="59">
        <f>('Итоговая табл.1чел(все услуги-к'!$I723+('Итоговая табл.1чел(все услуги-к'!$I723*'Таблица вводных'!$G$9))-('Расчет комиссии(Нади)'!$K723+'Таблица вводных'!$E$3+'Таблица вводных'!$F$3)</f>
        <v>-2.2308359133091908</v>
      </c>
      <c r="J723" s="13" t="s">
        <v>213</v>
      </c>
    </row>
    <row r="724" spans="1:10" ht="13.2" customHeight="1">
      <c r="A724" s="140"/>
      <c r="B724" s="5">
        <v>45409</v>
      </c>
      <c r="C724" s="15"/>
      <c r="D724" s="59">
        <f>(('Итоговая табл.1чел(все услуги-к'!$D724+('Итоговая табл.1чел(все услуги-к'!$D724*'Таблица вводных'!$G$4)))-('Расчет комиссии(Нади)'!$K724+'Таблица вводных'!$E$3+'Таблица вводных'!$F$3)</f>
        <v>5.4691640866908093</v>
      </c>
      <c r="E724" s="59">
        <f>('Итоговая табл.1чел(все услуги-к'!$E724+('Итоговая табл.1чел(все услуги-к'!$E724*'Таблица вводных'!$G$5))-('Расчет комиссии(Нади)'!$K724+'Таблица вводных'!$E$3+'Таблица вводных'!$F$3)</f>
        <v>-1.3150859133091908</v>
      </c>
      <c r="F724" s="59">
        <f>('Итоговая табл.1чел(все услуги-к'!$F724+('Итоговая табл.1чел(все услуги-к'!$F724*'Таблица вводных'!$G$6))-('Расчет комиссии(Нади)'!$K724+'Таблица вводных'!$E$3+'Таблица вводных'!$F$3)</f>
        <v>21.529164086690812</v>
      </c>
      <c r="G724" s="59">
        <f>('Итоговая табл.1чел(все услуги-к'!$G724+('Итоговая табл.1чел(все услуги-к'!$G724*'Таблица вводных'!$G$7))-('Расчет комиссии(Нади)'!$K724+'Таблица вводных'!$E$3+'Таблица вводных'!$F$3)</f>
        <v>-2.2308359133091908</v>
      </c>
      <c r="H724" s="59">
        <f>'Итоговая табл.1чел(все услуги-к'!$H724-('Расчет комиссии(Нади)'!$K724+'Таблица вводных'!$E$3+'Таблица вводных'!$F$3)</f>
        <v>-2.2308359133091908</v>
      </c>
      <c r="I724" s="59">
        <f>('Итоговая табл.1чел(все услуги-к'!$I724+('Итоговая табл.1чел(все услуги-к'!$I724*'Таблица вводных'!$G$9))-('Расчет комиссии(Нади)'!$K724+'Таблица вводных'!$E$3+'Таблица вводных'!$F$3)</f>
        <v>-2.2308359133091908</v>
      </c>
      <c r="J724" s="13" t="s">
        <v>213</v>
      </c>
    </row>
    <row r="725" spans="1:10" ht="13.2" customHeight="1">
      <c r="A725" s="140"/>
      <c r="B725" s="5">
        <v>45412</v>
      </c>
      <c r="C725" s="6"/>
      <c r="D725" s="59">
        <f>(('Итоговая табл.1чел(все услуги-к'!$D725+('Итоговая табл.1чел(все услуги-к'!$D725*'Таблица вводных'!$G$4)))-('Расчет комиссии(Нади)'!$K725+'Таблица вводных'!$E$3+'Таблица вводных'!$F$3)</f>
        <v>5.4691640866908093</v>
      </c>
      <c r="E725" s="59">
        <f>('Итоговая табл.1чел(все услуги-к'!$E725+('Итоговая табл.1чел(все услуги-к'!$E725*'Таблица вводных'!$G$5))-('Расчет комиссии(Нади)'!$K725+'Таблица вводных'!$E$3+'Таблица вводных'!$F$3)</f>
        <v>-1.3150859133091908</v>
      </c>
      <c r="F725" s="59">
        <f>('Итоговая табл.1чел(все услуги-к'!$F725+('Итоговая табл.1чел(все услуги-к'!$F725*'Таблица вводных'!$G$6))-('Расчет комиссии(Нади)'!$K725+'Таблица вводных'!$E$3+'Таблица вводных'!$F$3)</f>
        <v>21.529164086690812</v>
      </c>
      <c r="G725" s="59">
        <f>('Итоговая табл.1чел(все услуги-к'!$G725+('Итоговая табл.1чел(все услуги-к'!$G725*'Таблица вводных'!$G$7))-('Расчет комиссии(Нади)'!$K725+'Таблица вводных'!$E$3+'Таблица вводных'!$F$3)</f>
        <v>-2.2308359133091908</v>
      </c>
      <c r="H725" s="59">
        <f>'Итоговая табл.1чел(все услуги-к'!$H725-('Расчет комиссии(Нади)'!$K725+'Таблица вводных'!$E$3+'Таблица вводных'!$F$3)</f>
        <v>-2.2308359133091908</v>
      </c>
      <c r="I725" s="59">
        <f>('Итоговая табл.1чел(все услуги-к'!$I725+('Итоговая табл.1чел(все услуги-к'!$I725*'Таблица вводных'!$G$9))-('Расчет комиссии(Нади)'!$K725+'Таблица вводных'!$E$3+'Таблица вводных'!$F$3)</f>
        <v>-2.2308359133091908</v>
      </c>
      <c r="J725" s="13" t="s">
        <v>213</v>
      </c>
    </row>
    <row r="726" spans="1:10" ht="13.2" customHeight="1">
      <c r="A726" s="140"/>
      <c r="B726" s="5">
        <v>45416</v>
      </c>
      <c r="C726" s="15"/>
      <c r="D726" s="59">
        <f>(('Итоговая табл.1чел(все услуги-к'!$D726+('Итоговая табл.1чел(все услуги-к'!$D726*'Таблица вводных'!$G$4)))-('Расчет комиссии(Нади)'!$K726+'Таблица вводных'!$E$3+'Таблица вводных'!$F$3)</f>
        <v>5.4691640866908093</v>
      </c>
      <c r="E726" s="59">
        <f>('Итоговая табл.1чел(все услуги-к'!$E726+('Итоговая табл.1чел(все услуги-к'!$E726*'Таблица вводных'!$G$5))-('Расчет комиссии(Нади)'!$K726+'Таблица вводных'!$E$3+'Таблица вводных'!$F$3)</f>
        <v>-1.3150859133091908</v>
      </c>
      <c r="F726" s="59">
        <f>('Итоговая табл.1чел(все услуги-к'!$F726+('Итоговая табл.1чел(все услуги-к'!$F726*'Таблица вводных'!$G$6))-('Расчет комиссии(Нади)'!$K726+'Таблица вводных'!$E$3+'Таблица вводных'!$F$3)</f>
        <v>21.529164086690812</v>
      </c>
      <c r="G726" s="59">
        <f>('Итоговая табл.1чел(все услуги-к'!$G726+('Итоговая табл.1чел(все услуги-к'!$G726*'Таблица вводных'!$G$7))-('Расчет комиссии(Нади)'!$K726+'Таблица вводных'!$E$3+'Таблица вводных'!$F$3)</f>
        <v>-2.2308359133091908</v>
      </c>
      <c r="H726" s="59">
        <f>'Итоговая табл.1чел(все услуги-к'!$H726-('Расчет комиссии(Нади)'!$K726+'Таблица вводных'!$E$3+'Таблица вводных'!$F$3)</f>
        <v>-2.2308359133091908</v>
      </c>
      <c r="I726" s="59">
        <f>('Итоговая табл.1чел(все услуги-к'!$I726+('Итоговая табл.1чел(все услуги-к'!$I726*'Таблица вводных'!$G$9))-('Расчет комиссии(Нади)'!$K726+'Таблица вводных'!$E$3+'Таблица вводных'!$F$3)</f>
        <v>-2.2308359133091908</v>
      </c>
      <c r="J726" s="13" t="s">
        <v>213</v>
      </c>
    </row>
    <row r="727" spans="1:10" ht="13.2" customHeight="1">
      <c r="A727" s="140"/>
      <c r="B727" s="5">
        <v>45419</v>
      </c>
      <c r="C727" s="15"/>
      <c r="D727" s="59">
        <f>(('Итоговая табл.1чел(все услуги-к'!$D727+('Итоговая табл.1чел(все услуги-к'!$D727*'Таблица вводных'!$G$4)))-('Расчет комиссии(Нади)'!$K727+'Таблица вводных'!$E$3+'Таблица вводных'!$F$3)</f>
        <v>5.4691640866908093</v>
      </c>
      <c r="E727" s="59">
        <f>('Итоговая табл.1чел(все услуги-к'!$E727+('Итоговая табл.1чел(все услуги-к'!$E727*'Таблица вводных'!$G$5))-('Расчет комиссии(Нади)'!$K727+'Таблица вводных'!$E$3+'Таблица вводных'!$F$3)</f>
        <v>-1.3150859133091908</v>
      </c>
      <c r="F727" s="59">
        <f>('Итоговая табл.1чел(все услуги-к'!$F727+('Итоговая табл.1чел(все услуги-к'!$F727*'Таблица вводных'!$G$6))-('Расчет комиссии(Нади)'!$K727+'Таблица вводных'!$E$3+'Таблица вводных'!$F$3)</f>
        <v>21.529164086690812</v>
      </c>
      <c r="G727" s="59">
        <f>('Итоговая табл.1чел(все услуги-к'!$G727+('Итоговая табл.1чел(все услуги-к'!$G727*'Таблица вводных'!$G$7))-('Расчет комиссии(Нади)'!$K727+'Таблица вводных'!$E$3+'Таблица вводных'!$F$3)</f>
        <v>-2.2308359133091908</v>
      </c>
      <c r="H727" s="59">
        <f>'Итоговая табл.1чел(все услуги-к'!$H727-('Расчет комиссии(Нади)'!$K727+'Таблица вводных'!$E$3+'Таблица вводных'!$F$3)</f>
        <v>-2.2308359133091908</v>
      </c>
      <c r="I727" s="59">
        <f>('Итоговая табл.1чел(все услуги-к'!$I727+('Итоговая табл.1чел(все услуги-к'!$I727*'Таблица вводных'!$G$9))-('Расчет комиссии(Нади)'!$K727+'Таблица вводных'!$E$3+'Таблица вводных'!$F$3)</f>
        <v>-2.2308359133091908</v>
      </c>
      <c r="J727" s="13" t="s">
        <v>213</v>
      </c>
    </row>
    <row r="728" spans="1:10" ht="13.2" customHeight="1">
      <c r="A728" s="140"/>
      <c r="B728" s="5">
        <v>45423</v>
      </c>
      <c r="C728" s="15"/>
      <c r="D728" s="59">
        <f>(('Итоговая табл.1чел(все услуги-к'!$D728+('Итоговая табл.1чел(все услуги-к'!$D728*'Таблица вводных'!$G$4)))-('Расчет комиссии(Нади)'!$K728+'Таблица вводных'!$E$3+'Таблица вводных'!$F$3)</f>
        <v>5.4691640866908093</v>
      </c>
      <c r="E728" s="59">
        <f>('Итоговая табл.1чел(все услуги-к'!$E728+('Итоговая табл.1чел(все услуги-к'!$E728*'Таблица вводных'!$G$5))-('Расчет комиссии(Нади)'!$K728+'Таблица вводных'!$E$3+'Таблица вводных'!$F$3)</f>
        <v>-1.3150859133091908</v>
      </c>
      <c r="F728" s="59">
        <f>('Итоговая табл.1чел(все услуги-к'!$F728+('Итоговая табл.1чел(все услуги-к'!$F728*'Таблица вводных'!$G$6))-('Расчет комиссии(Нади)'!$K728+'Таблица вводных'!$E$3+'Таблица вводных'!$F$3)</f>
        <v>21.529164086690812</v>
      </c>
      <c r="G728" s="59">
        <f>('Итоговая табл.1чел(все услуги-к'!$G728+('Итоговая табл.1чел(все услуги-к'!$G728*'Таблица вводных'!$G$7))-('Расчет комиссии(Нади)'!$K728+'Таблица вводных'!$E$3+'Таблица вводных'!$F$3)</f>
        <v>-2.2308359133091908</v>
      </c>
      <c r="H728" s="59">
        <f>'Итоговая табл.1чел(все услуги-к'!$H728-('Расчет комиссии(Нади)'!$K728+'Таблица вводных'!$E$3+'Таблица вводных'!$F$3)</f>
        <v>-2.2308359133091908</v>
      </c>
      <c r="I728" s="59">
        <f>('Итоговая табл.1чел(все услуги-к'!$I728+('Итоговая табл.1чел(все услуги-к'!$I728*'Таблица вводных'!$G$9))-('Расчет комиссии(Нади)'!$K728+'Таблица вводных'!$E$3+'Таблица вводных'!$F$3)</f>
        <v>-2.2308359133091908</v>
      </c>
      <c r="J728" s="13" t="s">
        <v>213</v>
      </c>
    </row>
    <row r="729" spans="1:10" ht="13.2" customHeight="1">
      <c r="A729" s="140"/>
      <c r="B729" s="5">
        <v>45426</v>
      </c>
      <c r="C729" s="6"/>
      <c r="D729" s="59">
        <f>(('Итоговая табл.1чел(все услуги-к'!$D729+('Итоговая табл.1чел(все услуги-к'!$D729*'Таблица вводных'!$G$4)))-('Расчет комиссии(Нади)'!$K729+'Таблица вводных'!$E$3+'Таблица вводных'!$F$3)</f>
        <v>5.4691640866908093</v>
      </c>
      <c r="E729" s="59">
        <f>('Итоговая табл.1чел(все услуги-к'!$E729+('Итоговая табл.1чел(все услуги-к'!$E729*'Таблица вводных'!$G$5))-('Расчет комиссии(Нади)'!$K729+'Таблица вводных'!$E$3+'Таблица вводных'!$F$3)</f>
        <v>-1.3150859133091908</v>
      </c>
      <c r="F729" s="59">
        <f>('Итоговая табл.1чел(все услуги-к'!$F729+('Итоговая табл.1чел(все услуги-к'!$F729*'Таблица вводных'!$G$6))-('Расчет комиссии(Нади)'!$K729+'Таблица вводных'!$E$3+'Таблица вводных'!$F$3)</f>
        <v>21.529164086690812</v>
      </c>
      <c r="G729" s="59">
        <f>('Итоговая табл.1чел(все услуги-к'!$G729+('Итоговая табл.1чел(все услуги-к'!$G729*'Таблица вводных'!$G$7))-('Расчет комиссии(Нади)'!$K729+'Таблица вводных'!$E$3+'Таблица вводных'!$F$3)</f>
        <v>-2.2308359133091908</v>
      </c>
      <c r="H729" s="59">
        <f>'Итоговая табл.1чел(все услуги-к'!$H729-('Расчет комиссии(Нади)'!$K729+'Таблица вводных'!$E$3+'Таблица вводных'!$F$3)</f>
        <v>-2.2308359133091908</v>
      </c>
      <c r="I729" s="59">
        <f>('Итоговая табл.1чел(все услуги-к'!$I729+('Итоговая табл.1чел(все услуги-к'!$I729*'Таблица вводных'!$G$9))-('Расчет комиссии(Нади)'!$K729+'Таблица вводных'!$E$3+'Таблица вводных'!$F$3)</f>
        <v>-2.2308359133091908</v>
      </c>
      <c r="J729" s="13" t="s">
        <v>213</v>
      </c>
    </row>
    <row r="730" spans="1:10" ht="13.2" customHeight="1">
      <c r="A730" s="140"/>
      <c r="B730" s="5">
        <v>45430</v>
      </c>
      <c r="C730" s="15"/>
      <c r="D730" s="59">
        <f>(('Итоговая табл.1чел(все услуги-к'!$D730+('Итоговая табл.1чел(все услуги-к'!$D730*'Таблица вводных'!$G$4)))-('Расчет комиссии(Нади)'!$K730+'Таблица вводных'!$E$3+'Таблица вводных'!$F$3)</f>
        <v>5.4691640866908093</v>
      </c>
      <c r="E730" s="59">
        <f>('Итоговая табл.1чел(все услуги-к'!$E730+('Итоговая табл.1чел(все услуги-к'!$E730*'Таблица вводных'!$G$5))-('Расчет комиссии(Нади)'!$K730+'Таблица вводных'!$E$3+'Таблица вводных'!$F$3)</f>
        <v>-1.3150859133091908</v>
      </c>
      <c r="F730" s="59">
        <f>('Итоговая табл.1чел(все услуги-к'!$F730+('Итоговая табл.1чел(все услуги-к'!$F730*'Таблица вводных'!$G$6))-('Расчет комиссии(Нади)'!$K730+'Таблица вводных'!$E$3+'Таблица вводных'!$F$3)</f>
        <v>21.529164086690812</v>
      </c>
      <c r="G730" s="59">
        <f>('Итоговая табл.1чел(все услуги-к'!$G730+('Итоговая табл.1чел(все услуги-к'!$G730*'Таблица вводных'!$G$7))-('Расчет комиссии(Нади)'!$K730+'Таблица вводных'!$E$3+'Таблица вводных'!$F$3)</f>
        <v>-2.2308359133091908</v>
      </c>
      <c r="H730" s="59">
        <f>'Итоговая табл.1чел(все услуги-к'!$H730-('Расчет комиссии(Нади)'!$K730+'Таблица вводных'!$E$3+'Таблица вводных'!$F$3)</f>
        <v>-2.2308359133091908</v>
      </c>
      <c r="I730" s="59">
        <f>('Итоговая табл.1чел(все услуги-к'!$I730+('Итоговая табл.1чел(все услуги-к'!$I730*'Таблица вводных'!$G$9))-('Расчет комиссии(Нади)'!$K730+'Таблица вводных'!$E$3+'Таблица вводных'!$F$3)</f>
        <v>-2.2308359133091908</v>
      </c>
      <c r="J730" s="13" t="s">
        <v>213</v>
      </c>
    </row>
    <row r="731" spans="1:10" ht="13.2" customHeight="1">
      <c r="A731" s="140"/>
      <c r="B731" s="5">
        <v>45433</v>
      </c>
      <c r="C731" s="15"/>
      <c r="D731" s="59">
        <f>(('Итоговая табл.1чел(все услуги-к'!$D731+('Итоговая табл.1чел(все услуги-к'!$D731*'Таблица вводных'!$G$4)))-('Расчет комиссии(Нади)'!$K731+'Таблица вводных'!$E$3+'Таблица вводных'!$F$3)</f>
        <v>5.4691640866908093</v>
      </c>
      <c r="E731" s="59">
        <f>('Итоговая табл.1чел(все услуги-к'!$E731+('Итоговая табл.1чел(все услуги-к'!$E731*'Таблица вводных'!$G$5))-('Расчет комиссии(Нади)'!$K731+'Таблица вводных'!$E$3+'Таблица вводных'!$F$3)</f>
        <v>-1.3150859133091908</v>
      </c>
      <c r="F731" s="59">
        <f>('Итоговая табл.1чел(все услуги-к'!$F731+('Итоговая табл.1чел(все услуги-к'!$F731*'Таблица вводных'!$G$6))-('Расчет комиссии(Нади)'!$K731+'Таблица вводных'!$E$3+'Таблица вводных'!$F$3)</f>
        <v>21.529164086690812</v>
      </c>
      <c r="G731" s="59">
        <f>('Итоговая табл.1чел(все услуги-к'!$G731+('Итоговая табл.1чел(все услуги-к'!$G731*'Таблица вводных'!$G$7))-('Расчет комиссии(Нади)'!$K731+'Таблица вводных'!$E$3+'Таблица вводных'!$F$3)</f>
        <v>-2.2308359133091908</v>
      </c>
      <c r="H731" s="59">
        <f>'Итоговая табл.1чел(все услуги-к'!$H731-('Расчет комиссии(Нади)'!$K731+'Таблица вводных'!$E$3+'Таблица вводных'!$F$3)</f>
        <v>-2.2308359133091908</v>
      </c>
      <c r="I731" s="59">
        <f>('Итоговая табл.1чел(все услуги-к'!$I731+('Итоговая табл.1чел(все услуги-к'!$I731*'Таблица вводных'!$G$9))-('Расчет комиссии(Нади)'!$K731+'Таблица вводных'!$E$3+'Таблица вводных'!$F$3)</f>
        <v>-2.2308359133091908</v>
      </c>
      <c r="J731" s="13" t="s">
        <v>213</v>
      </c>
    </row>
    <row r="732" spans="1:10" ht="13.2" customHeight="1">
      <c r="A732" s="140"/>
      <c r="B732" s="5">
        <v>45437</v>
      </c>
      <c r="C732" s="6"/>
      <c r="D732" s="59">
        <f>(('Итоговая табл.1чел(все услуги-к'!$D732+('Итоговая табл.1чел(все услуги-к'!$D732*'Таблица вводных'!$G$4)))-('Расчет комиссии(Нади)'!$K732+'Таблица вводных'!$E$3+'Таблица вводных'!$F$3)</f>
        <v>5.4691640866908093</v>
      </c>
      <c r="E732" s="59">
        <f>('Итоговая табл.1чел(все услуги-к'!$E732+('Итоговая табл.1чел(все услуги-к'!$E732*'Таблица вводных'!$G$5))-('Расчет комиссии(Нади)'!$K732+'Таблица вводных'!$E$3+'Таблица вводных'!$F$3)</f>
        <v>-1.3150859133091908</v>
      </c>
      <c r="F732" s="59">
        <f>('Итоговая табл.1чел(все услуги-к'!$F732+('Итоговая табл.1чел(все услуги-к'!$F732*'Таблица вводных'!$G$6))-('Расчет комиссии(Нади)'!$K732+'Таблица вводных'!$E$3+'Таблица вводных'!$F$3)</f>
        <v>21.529164086690812</v>
      </c>
      <c r="G732" s="59">
        <f>('Итоговая табл.1чел(все услуги-к'!$G732+('Итоговая табл.1чел(все услуги-к'!$G732*'Таблица вводных'!$G$7))-('Расчет комиссии(Нади)'!$K732+'Таблица вводных'!$E$3+'Таблица вводных'!$F$3)</f>
        <v>-2.2308359133091908</v>
      </c>
      <c r="H732" s="59">
        <f>'Итоговая табл.1чел(все услуги-к'!$H732-('Расчет комиссии(Нади)'!$K732+'Таблица вводных'!$E$3+'Таблица вводных'!$F$3)</f>
        <v>-2.2308359133091908</v>
      </c>
      <c r="I732" s="59">
        <f>('Итоговая табл.1чел(все услуги-к'!$I732+('Итоговая табл.1чел(все услуги-к'!$I732*'Таблица вводных'!$G$9))-('Расчет комиссии(Нади)'!$K732+'Таблица вводных'!$E$3+'Таблица вводных'!$F$3)</f>
        <v>-2.2308359133091908</v>
      </c>
      <c r="J732" s="13" t="s">
        <v>213</v>
      </c>
    </row>
    <row r="733" spans="1:10" ht="13.2" customHeight="1">
      <c r="A733" s="140"/>
      <c r="B733" s="5">
        <v>45440</v>
      </c>
      <c r="C733" s="15"/>
      <c r="D733" s="59">
        <f>(('Итоговая табл.1чел(все услуги-к'!$D733+('Итоговая табл.1чел(все услуги-к'!$D733*'Таблица вводных'!$G$4)))-('Расчет комиссии(Нади)'!$K733+'Таблица вводных'!$E$3+'Таблица вводных'!$F$3)</f>
        <v>5.4691640866908093</v>
      </c>
      <c r="E733" s="59">
        <f>('Итоговая табл.1чел(все услуги-к'!$E733+('Итоговая табл.1чел(все услуги-к'!$E733*'Таблица вводных'!$G$5))-('Расчет комиссии(Нади)'!$K733+'Таблица вводных'!$E$3+'Таблица вводных'!$F$3)</f>
        <v>-1.3150859133091908</v>
      </c>
      <c r="F733" s="59">
        <f>('Итоговая табл.1чел(все услуги-к'!$F733+('Итоговая табл.1чел(все услуги-к'!$F733*'Таблица вводных'!$G$6))-('Расчет комиссии(Нади)'!$K733+'Таблица вводных'!$E$3+'Таблица вводных'!$F$3)</f>
        <v>21.529164086690812</v>
      </c>
      <c r="G733" s="59">
        <f>('Итоговая табл.1чел(все услуги-к'!$G733+('Итоговая табл.1чел(все услуги-к'!$G733*'Таблица вводных'!$G$7))-('Расчет комиссии(Нади)'!$K733+'Таблица вводных'!$E$3+'Таблица вводных'!$F$3)</f>
        <v>-2.2308359133091908</v>
      </c>
      <c r="H733" s="59">
        <f>'Итоговая табл.1чел(все услуги-к'!$H733-('Расчет комиссии(Нади)'!$K733+'Таблица вводных'!$E$3+'Таблица вводных'!$F$3)</f>
        <v>-2.2308359133091908</v>
      </c>
      <c r="I733" s="59">
        <f>('Итоговая табл.1чел(все услуги-к'!$I733+('Итоговая табл.1чел(все услуги-к'!$I733*'Таблица вводных'!$G$9))-('Расчет комиссии(Нади)'!$K733+'Таблица вводных'!$E$3+'Таблица вводных'!$F$3)</f>
        <v>-2.2308359133091908</v>
      </c>
      <c r="J733" s="13" t="s">
        <v>213</v>
      </c>
    </row>
    <row r="734" spans="1:10" ht="13.2" customHeight="1">
      <c r="A734" s="140"/>
      <c r="B734" s="5"/>
      <c r="C734" s="6"/>
      <c r="D734" s="59">
        <f>(('Итоговая табл.1чел(все услуги-к'!$D734+('Итоговая табл.1чел(все услуги-к'!$D734*'Таблица вводных'!$G$4)))-('Расчет комиссии(Нади)'!$K734+'Таблица вводных'!$E$3+'Таблица вводных'!$F$3)</f>
        <v>5.4691640866908093</v>
      </c>
      <c r="E734" s="59">
        <f>('Итоговая табл.1чел(все услуги-к'!$E734+('Итоговая табл.1чел(все услуги-к'!$E734*'Таблица вводных'!$G$5))-('Расчет комиссии(Нади)'!$K734+'Таблица вводных'!$E$3+'Таблица вводных'!$F$3)</f>
        <v>-1.3150859133091908</v>
      </c>
      <c r="F734" s="59">
        <f>('Итоговая табл.1чел(все услуги-к'!$F734+('Итоговая табл.1чел(все услуги-к'!$F734*'Таблица вводных'!$G$6))-('Расчет комиссии(Нади)'!$K734+'Таблица вводных'!$E$3+'Таблица вводных'!$F$3)</f>
        <v>21.529164086690812</v>
      </c>
      <c r="G734" s="59">
        <f>('Итоговая табл.1чел(все услуги-к'!$G734+('Итоговая табл.1чел(все услуги-к'!$G734*'Таблица вводных'!$G$7))-('Расчет комиссии(Нади)'!$K734+'Таблица вводных'!$E$3+'Таблица вводных'!$F$3)</f>
        <v>-2.2308359133091908</v>
      </c>
      <c r="H734" s="59">
        <f>'Итоговая табл.1чел(все услуги-к'!$H734-('Расчет комиссии(Нади)'!$K734+'Таблица вводных'!$E$3+'Таблица вводных'!$F$3)</f>
        <v>-2.2308359133091908</v>
      </c>
      <c r="I734" s="59">
        <f>('Итоговая табл.1чел(все услуги-к'!$I734+('Итоговая табл.1чел(все услуги-к'!$I734*'Таблица вводных'!$G$9))-('Расчет комиссии(Нади)'!$K734+'Таблица вводных'!$E$3+'Таблица вводных'!$F$3)</f>
        <v>-2.2308359133091908</v>
      </c>
      <c r="J734" s="13" t="s">
        <v>213</v>
      </c>
    </row>
    <row r="735" spans="1:10" ht="13.2" customHeight="1">
      <c r="A735" s="140"/>
      <c r="B735" s="5"/>
      <c r="C735" s="6"/>
      <c r="D735" s="59">
        <f>(('Итоговая табл.1чел(все услуги-к'!$D735+('Итоговая табл.1чел(все услуги-к'!$D735*'Таблица вводных'!$G$4)))-('Расчет комиссии(Нади)'!$K735+'Таблица вводных'!$E$3+'Таблица вводных'!$F$3)</f>
        <v>5.4691640866908093</v>
      </c>
      <c r="E735" s="59">
        <f>('Итоговая табл.1чел(все услуги-к'!$E735+('Итоговая табл.1чел(все услуги-к'!$E735*'Таблица вводных'!$G$5))-('Расчет комиссии(Нади)'!$K735+'Таблица вводных'!$E$3+'Таблица вводных'!$F$3)</f>
        <v>-1.3150859133091908</v>
      </c>
      <c r="F735" s="59">
        <f>('Итоговая табл.1чел(все услуги-к'!$F735+('Итоговая табл.1чел(все услуги-к'!$F735*'Таблица вводных'!$G$6))-('Расчет комиссии(Нади)'!$K735+'Таблица вводных'!$E$3+'Таблица вводных'!$F$3)</f>
        <v>21.529164086690812</v>
      </c>
      <c r="G735" s="59">
        <f>('Итоговая табл.1чел(все услуги-к'!$G735+('Итоговая табл.1чел(все услуги-к'!$G735*'Таблица вводных'!$G$7))-('Расчет комиссии(Нади)'!$K735+'Таблица вводных'!$E$3+'Таблица вводных'!$F$3)</f>
        <v>-2.2308359133091908</v>
      </c>
      <c r="H735" s="59">
        <f>'Итоговая табл.1чел(все услуги-к'!$H735-('Расчет комиссии(Нади)'!$K735+'Таблица вводных'!$E$3+'Таблица вводных'!$F$3)</f>
        <v>-2.2308359133091908</v>
      </c>
      <c r="I735" s="59">
        <f>('Итоговая табл.1чел(все услуги-к'!$I735+('Итоговая табл.1чел(все услуги-к'!$I735*'Таблица вводных'!$G$9))-('Расчет комиссии(Нади)'!$K735+'Таблица вводных'!$E$3+'Таблица вводных'!$F$3)</f>
        <v>-2.2308359133091908</v>
      </c>
      <c r="J735" s="13" t="s">
        <v>213</v>
      </c>
    </row>
    <row r="736" spans="1:10" ht="13.2" customHeight="1">
      <c r="A736" s="140"/>
      <c r="B736" s="5"/>
      <c r="C736" s="15"/>
      <c r="D736" s="59">
        <f>(('Итоговая табл.1чел(все услуги-к'!$D736+('Итоговая табл.1чел(все услуги-к'!$D736*'Таблица вводных'!$G$4)))-('Расчет комиссии(Нади)'!$K736+'Таблица вводных'!$E$3+'Таблица вводных'!$F$3)</f>
        <v>5.4691640866908093</v>
      </c>
      <c r="E736" s="59">
        <f>('Итоговая табл.1чел(все услуги-к'!$E736+('Итоговая табл.1чел(все услуги-к'!$E736*'Таблица вводных'!$G$5))-('Расчет комиссии(Нади)'!$K736+'Таблица вводных'!$E$3+'Таблица вводных'!$F$3)</f>
        <v>-1.3150859133091908</v>
      </c>
      <c r="F736" s="59">
        <f>('Итоговая табл.1чел(все услуги-к'!$F736+('Итоговая табл.1чел(все услуги-к'!$F736*'Таблица вводных'!$G$6))-('Расчет комиссии(Нади)'!$K736+'Таблица вводных'!$E$3+'Таблица вводных'!$F$3)</f>
        <v>21.529164086690812</v>
      </c>
      <c r="G736" s="59">
        <f>('Итоговая табл.1чел(все услуги-к'!$G736+('Итоговая табл.1чел(все услуги-к'!$G736*'Таблица вводных'!$G$7))-('Расчет комиссии(Нади)'!$K736+'Таблица вводных'!$E$3+'Таблица вводных'!$F$3)</f>
        <v>-2.2308359133091908</v>
      </c>
      <c r="H736" s="59">
        <f>'Итоговая табл.1чел(все услуги-к'!$H736-('Расчет комиссии(Нади)'!$K736+'Таблица вводных'!$E$3+'Таблица вводных'!$F$3)</f>
        <v>-2.2308359133091908</v>
      </c>
      <c r="I736" s="59">
        <f>('Итоговая табл.1чел(все услуги-к'!$I736+('Итоговая табл.1чел(все услуги-к'!$I736*'Таблица вводных'!$G$9))-('Расчет комиссии(Нади)'!$K736+'Таблица вводных'!$E$3+'Таблица вводных'!$F$3)</f>
        <v>-2.2308359133091908</v>
      </c>
      <c r="J736" s="13" t="s">
        <v>213</v>
      </c>
    </row>
    <row r="737" spans="1:10" ht="13.2" customHeight="1">
      <c r="A737" s="140"/>
      <c r="B737" s="5"/>
      <c r="C737" s="6"/>
      <c r="D737" s="59">
        <f>(('Итоговая табл.1чел(все услуги-к'!$D737+('Итоговая табл.1чел(все услуги-к'!$D737*'Таблица вводных'!$G$4)))-('Расчет комиссии(Нади)'!$K737+'Таблица вводных'!$E$3+'Таблица вводных'!$F$3)</f>
        <v>5.4691640866908093</v>
      </c>
      <c r="E737" s="59">
        <f>('Итоговая табл.1чел(все услуги-к'!$E737+('Итоговая табл.1чел(все услуги-к'!$E737*'Таблица вводных'!$G$5))-('Расчет комиссии(Нади)'!$K737+'Таблица вводных'!$E$3+'Таблица вводных'!$F$3)</f>
        <v>-1.3150859133091908</v>
      </c>
      <c r="F737" s="59">
        <f>('Итоговая табл.1чел(все услуги-к'!$F737+('Итоговая табл.1чел(все услуги-к'!$F737*'Таблица вводных'!$G$6))-('Расчет комиссии(Нади)'!$K737+'Таблица вводных'!$E$3+'Таблица вводных'!$F$3)</f>
        <v>21.529164086690812</v>
      </c>
      <c r="G737" s="59">
        <f>('Итоговая табл.1чел(все услуги-к'!$G737+('Итоговая табл.1чел(все услуги-к'!$G737*'Таблица вводных'!$G$7))-('Расчет комиссии(Нади)'!$K737+'Таблица вводных'!$E$3+'Таблица вводных'!$F$3)</f>
        <v>-2.2308359133091908</v>
      </c>
      <c r="H737" s="59">
        <f>'Итоговая табл.1чел(все услуги-к'!$H737-('Расчет комиссии(Нади)'!$K737+'Таблица вводных'!$E$3+'Таблица вводных'!$F$3)</f>
        <v>-2.2308359133091908</v>
      </c>
      <c r="I737" s="59">
        <f>('Итоговая табл.1чел(все услуги-к'!$I737+('Итоговая табл.1чел(все услуги-к'!$I737*'Таблица вводных'!$G$9))-('Расчет комиссии(Нади)'!$K737+'Таблица вводных'!$E$3+'Таблица вводных'!$F$3)</f>
        <v>-2.2308359133091908</v>
      </c>
      <c r="J737" s="13" t="s">
        <v>213</v>
      </c>
    </row>
    <row r="738" spans="1:10" ht="13.2" customHeight="1">
      <c r="A738" s="140"/>
      <c r="B738" s="5"/>
      <c r="C738" s="15"/>
      <c r="D738" s="59">
        <f>(('Итоговая табл.1чел(все услуги-к'!$D738+('Итоговая табл.1чел(все услуги-к'!$D738*'Таблица вводных'!$G$4)))-('Расчет комиссии(Нади)'!$K738+'Таблица вводных'!$E$3+'Таблица вводных'!$F$3)</f>
        <v>5.4691640866908093</v>
      </c>
      <c r="E738" s="59">
        <f>('Итоговая табл.1чел(все услуги-к'!$E738+('Итоговая табл.1чел(все услуги-к'!$E738*'Таблица вводных'!$G$5))-('Расчет комиссии(Нади)'!$K738+'Таблица вводных'!$E$3+'Таблица вводных'!$F$3)</f>
        <v>-1.3150859133091908</v>
      </c>
      <c r="F738" s="59">
        <f>('Итоговая табл.1чел(все услуги-к'!$F738+('Итоговая табл.1чел(все услуги-к'!$F738*'Таблица вводных'!$G$6))-('Расчет комиссии(Нади)'!$K738+'Таблица вводных'!$E$3+'Таблица вводных'!$F$3)</f>
        <v>21.529164086690812</v>
      </c>
      <c r="G738" s="59">
        <f>('Итоговая табл.1чел(все услуги-к'!$G738+('Итоговая табл.1чел(все услуги-к'!$G738*'Таблица вводных'!$G$7))-('Расчет комиссии(Нади)'!$K738+'Таблица вводных'!$E$3+'Таблица вводных'!$F$3)</f>
        <v>-2.2308359133091908</v>
      </c>
      <c r="H738" s="59">
        <f>'Итоговая табл.1чел(все услуги-к'!$H738-('Расчет комиссии(Нади)'!$K738+'Таблица вводных'!$E$3+'Таблица вводных'!$F$3)</f>
        <v>-2.2308359133091908</v>
      </c>
      <c r="I738" s="59">
        <f>('Итоговая табл.1чел(все услуги-к'!$I738+('Итоговая табл.1чел(все услуги-к'!$I738*'Таблица вводных'!$G$9))-('Расчет комиссии(Нади)'!$K738+'Таблица вводных'!$E$3+'Таблица вводных'!$F$3)</f>
        <v>-2.2308359133091908</v>
      </c>
      <c r="J738" s="13" t="s">
        <v>213</v>
      </c>
    </row>
    <row r="739" spans="1:10" ht="13.2" customHeight="1">
      <c r="A739" s="141"/>
      <c r="B739" s="18"/>
      <c r="C739" s="19"/>
      <c r="D739" s="59">
        <f>(('Итоговая табл.1чел(все услуги-к'!$D739+('Итоговая табл.1чел(все услуги-к'!$D739*'Таблица вводных'!$G$4)))-('Расчет комиссии(Нади)'!$K739+'Таблица вводных'!$E$3+'Таблица вводных'!$F$3)</f>
        <v>5.4691640866908093</v>
      </c>
      <c r="E739" s="59">
        <f>('Итоговая табл.1чел(все услуги-к'!$E739+('Итоговая табл.1чел(все услуги-к'!$E739*'Таблица вводных'!$G$5))-('Расчет комиссии(Нади)'!$K739+'Таблица вводных'!$E$3+'Таблица вводных'!$F$3)</f>
        <v>-1.3150859133091908</v>
      </c>
      <c r="F739" s="59">
        <f>('Итоговая табл.1чел(все услуги-к'!$F739+('Итоговая табл.1чел(все услуги-к'!$F739*'Таблица вводных'!$G$6))-('Расчет комиссии(Нади)'!$K739+'Таблица вводных'!$E$3+'Таблица вводных'!$F$3)</f>
        <v>21.529164086690812</v>
      </c>
      <c r="G739" s="59">
        <f>('Итоговая табл.1чел(все услуги-к'!$G739+('Итоговая табл.1чел(все услуги-к'!$G739*'Таблица вводных'!$G$7))-('Расчет комиссии(Нади)'!$K739+'Таблица вводных'!$E$3+'Таблица вводных'!$F$3)</f>
        <v>-2.2308359133091908</v>
      </c>
      <c r="H739" s="59">
        <f>'Итоговая табл.1чел(все услуги-к'!$H739-('Расчет комиссии(Нади)'!$K739+'Таблица вводных'!$E$3+'Таблица вводных'!$F$3)</f>
        <v>-2.2308359133091908</v>
      </c>
      <c r="I739" s="59">
        <f>('Итоговая табл.1чел(все услуги-к'!$I739+('Итоговая табл.1чел(все услуги-к'!$I739*'Таблица вводных'!$G$9))-('Расчет комиссии(Нади)'!$K739+'Таблица вводных'!$E$3+'Таблица вводных'!$F$3)</f>
        <v>-2.2308359133091908</v>
      </c>
      <c r="J739" s="22" t="s">
        <v>213</v>
      </c>
    </row>
    <row r="740" spans="1:10" ht="13.2" customHeight="1">
      <c r="A740" s="143" t="s">
        <v>214</v>
      </c>
      <c r="B740" s="5">
        <v>45402</v>
      </c>
      <c r="C740" s="97"/>
      <c r="D740" s="59">
        <f>(('Итоговая табл.1чел(все услуги-к'!$D740+('Итоговая табл.1чел(все услуги-к'!$D740*'Таблица вводных'!$G$4)))-('Расчет комиссии(Нади)'!$K740+'Таблица вводных'!$E$3+'Таблица вводных'!$F$3)</f>
        <v>5.4691640866908093</v>
      </c>
      <c r="E740" s="59">
        <f>('Итоговая табл.1чел(все услуги-к'!$E740+('Итоговая табл.1чел(все услуги-к'!$E740*'Таблица вводных'!$G$5))-('Расчет комиссии(Нади)'!$K740+'Таблица вводных'!$E$3+'Таблица вводных'!$F$3)</f>
        <v>-1.3150859133091908</v>
      </c>
      <c r="F740" s="59">
        <f>('Итоговая табл.1чел(все услуги-к'!$F740+('Итоговая табл.1чел(все услуги-к'!$F740*'Таблица вводных'!$G$6))-('Расчет комиссии(Нади)'!$K740+'Таблица вводных'!$E$3+'Таблица вводных'!$F$3)</f>
        <v>21.529164086690812</v>
      </c>
      <c r="G740" s="59">
        <f>('Итоговая табл.1чел(все услуги-к'!$G740+('Итоговая табл.1чел(все услуги-к'!$G740*'Таблица вводных'!$G$7))-('Расчет комиссии(Нади)'!$K740+'Таблица вводных'!$E$3+'Таблица вводных'!$F$3)</f>
        <v>-2.2308359133091908</v>
      </c>
      <c r="H740" s="59">
        <f>'Итоговая табл.1чел(все услуги-к'!$H740-('Расчет комиссии(Нади)'!$K740+'Таблица вводных'!$E$3+'Таблица вводных'!$F$3)</f>
        <v>-2.2308359133091908</v>
      </c>
      <c r="I740" s="59">
        <f>('Итоговая табл.1чел(все услуги-к'!$I740+('Итоговая табл.1чел(все услуги-к'!$I740*'Таблица вводных'!$G$9))-('Расчет комиссии(Нади)'!$K740+'Таблица вводных'!$E$3+'Таблица вводных'!$F$3)</f>
        <v>-2.2308359133091908</v>
      </c>
      <c r="J740" s="10" t="s">
        <v>215</v>
      </c>
    </row>
    <row r="741" spans="1:10" ht="13.2" customHeight="1">
      <c r="A741" s="140"/>
      <c r="B741" s="5">
        <v>45405</v>
      </c>
      <c r="C741" s="6"/>
      <c r="D741" s="59">
        <f>(('Итоговая табл.1чел(все услуги-к'!$D741+('Итоговая табл.1чел(все услуги-к'!$D741*'Таблица вводных'!$G$4)))-('Расчет комиссии(Нади)'!$K741+'Таблица вводных'!$E$3+'Таблица вводных'!$F$3)</f>
        <v>5.4691640866908093</v>
      </c>
      <c r="E741" s="59">
        <f>('Итоговая табл.1чел(все услуги-к'!$E741+('Итоговая табл.1чел(все услуги-к'!$E741*'Таблица вводных'!$G$5))-('Расчет комиссии(Нади)'!$K741+'Таблица вводных'!$E$3+'Таблица вводных'!$F$3)</f>
        <v>-1.3150859133091908</v>
      </c>
      <c r="F741" s="59">
        <f>('Итоговая табл.1чел(все услуги-к'!$F741+('Итоговая табл.1чел(все услуги-к'!$F741*'Таблица вводных'!$G$6))-('Расчет комиссии(Нади)'!$K741+'Таблица вводных'!$E$3+'Таблица вводных'!$F$3)</f>
        <v>21.529164086690812</v>
      </c>
      <c r="G741" s="59">
        <f>('Итоговая табл.1чел(все услуги-к'!$G741+('Итоговая табл.1чел(все услуги-к'!$G741*'Таблица вводных'!$G$7))-('Расчет комиссии(Нади)'!$K741+'Таблица вводных'!$E$3+'Таблица вводных'!$F$3)</f>
        <v>-2.2308359133091908</v>
      </c>
      <c r="H741" s="59">
        <f>'Итоговая табл.1чел(все услуги-к'!$H741-('Расчет комиссии(Нади)'!$K741+'Таблица вводных'!$E$3+'Таблица вводных'!$F$3)</f>
        <v>-2.2308359133091908</v>
      </c>
      <c r="I741" s="59">
        <f>('Итоговая табл.1чел(все услуги-к'!$I741+('Итоговая табл.1чел(все услуги-к'!$I741*'Таблица вводных'!$G$9))-('Расчет комиссии(Нади)'!$K741+'Таблица вводных'!$E$3+'Таблица вводных'!$F$3)</f>
        <v>-2.2308359133091908</v>
      </c>
      <c r="J741" s="13" t="s">
        <v>215</v>
      </c>
    </row>
    <row r="742" spans="1:10" ht="13.2" customHeight="1">
      <c r="A742" s="140"/>
      <c r="B742" s="5">
        <v>45409</v>
      </c>
      <c r="C742" s="15"/>
      <c r="D742" s="59">
        <f>(('Итоговая табл.1чел(все услуги-к'!$D742+('Итоговая табл.1чел(все услуги-к'!$D742*'Таблица вводных'!$G$4)))-('Расчет комиссии(Нади)'!$K742+'Таблица вводных'!$E$3+'Таблица вводных'!$F$3)</f>
        <v>5.4691640866908093</v>
      </c>
      <c r="E742" s="59">
        <f>('Итоговая табл.1чел(все услуги-к'!$E742+('Итоговая табл.1чел(все услуги-к'!$E742*'Таблица вводных'!$G$5))-('Расчет комиссии(Нади)'!$K742+'Таблица вводных'!$E$3+'Таблица вводных'!$F$3)</f>
        <v>-1.3150859133091908</v>
      </c>
      <c r="F742" s="59">
        <f>('Итоговая табл.1чел(все услуги-к'!$F742+('Итоговая табл.1чел(все услуги-к'!$F742*'Таблица вводных'!$G$6))-('Расчет комиссии(Нади)'!$K742+'Таблица вводных'!$E$3+'Таблица вводных'!$F$3)</f>
        <v>21.529164086690812</v>
      </c>
      <c r="G742" s="59">
        <f>('Итоговая табл.1чел(все услуги-к'!$G742+('Итоговая табл.1чел(все услуги-к'!$G742*'Таблица вводных'!$G$7))-('Расчет комиссии(Нади)'!$K742+'Таблица вводных'!$E$3+'Таблица вводных'!$F$3)</f>
        <v>-2.2308359133091908</v>
      </c>
      <c r="H742" s="59">
        <f>'Итоговая табл.1чел(все услуги-к'!$H742-('Расчет комиссии(Нади)'!$K742+'Таблица вводных'!$E$3+'Таблица вводных'!$F$3)</f>
        <v>-2.2308359133091908</v>
      </c>
      <c r="I742" s="59">
        <f>('Итоговая табл.1чел(все услуги-к'!$I742+('Итоговая табл.1чел(все услуги-к'!$I742*'Таблица вводных'!$G$9))-('Расчет комиссии(Нади)'!$K742+'Таблица вводных'!$E$3+'Таблица вводных'!$F$3)</f>
        <v>-2.2308359133091908</v>
      </c>
      <c r="J742" s="13" t="s">
        <v>215</v>
      </c>
    </row>
    <row r="743" spans="1:10" ht="13.2" customHeight="1">
      <c r="A743" s="140"/>
      <c r="B743" s="5">
        <v>45412</v>
      </c>
      <c r="C743" s="6"/>
      <c r="D743" s="59">
        <f>(('Итоговая табл.1чел(все услуги-к'!$D743+('Итоговая табл.1чел(все услуги-к'!$D743*'Таблица вводных'!$G$4)))-('Расчет комиссии(Нади)'!$K743+'Таблица вводных'!$E$3+'Таблица вводных'!$F$3)</f>
        <v>5.4691640866908093</v>
      </c>
      <c r="E743" s="59">
        <f>('Итоговая табл.1чел(все услуги-к'!$E743+('Итоговая табл.1чел(все услуги-к'!$E743*'Таблица вводных'!$G$5))-('Расчет комиссии(Нади)'!$K743+'Таблица вводных'!$E$3+'Таблица вводных'!$F$3)</f>
        <v>-1.3150859133091908</v>
      </c>
      <c r="F743" s="59">
        <f>('Итоговая табл.1чел(все услуги-к'!$F743+('Итоговая табл.1чел(все услуги-к'!$F743*'Таблица вводных'!$G$6))-('Расчет комиссии(Нади)'!$K743+'Таблица вводных'!$E$3+'Таблица вводных'!$F$3)</f>
        <v>21.529164086690812</v>
      </c>
      <c r="G743" s="59">
        <f>('Итоговая табл.1чел(все услуги-к'!$G743+('Итоговая табл.1чел(все услуги-к'!$G743*'Таблица вводных'!$G$7))-('Расчет комиссии(Нади)'!$K743+'Таблица вводных'!$E$3+'Таблица вводных'!$F$3)</f>
        <v>-2.2308359133091908</v>
      </c>
      <c r="H743" s="59">
        <f>'Итоговая табл.1чел(все услуги-к'!$H743-('Расчет комиссии(Нади)'!$K743+'Таблица вводных'!$E$3+'Таблица вводных'!$F$3)</f>
        <v>-2.2308359133091908</v>
      </c>
      <c r="I743" s="59">
        <f>('Итоговая табл.1чел(все услуги-к'!$I743+('Итоговая табл.1чел(все услуги-к'!$I743*'Таблица вводных'!$G$9))-('Расчет комиссии(Нади)'!$K743+'Таблица вводных'!$E$3+'Таблица вводных'!$F$3)</f>
        <v>-2.2308359133091908</v>
      </c>
      <c r="J743" s="13" t="s">
        <v>215</v>
      </c>
    </row>
    <row r="744" spans="1:10" ht="13.2" customHeight="1">
      <c r="A744" s="140"/>
      <c r="B744" s="5">
        <v>45416</v>
      </c>
      <c r="C744" s="15"/>
      <c r="D744" s="59">
        <f>(('Итоговая табл.1чел(все услуги-к'!$D744+('Итоговая табл.1чел(все услуги-к'!$D744*'Таблица вводных'!$G$4)))-('Расчет комиссии(Нади)'!$K744+'Таблица вводных'!$E$3+'Таблица вводных'!$F$3)</f>
        <v>5.4691640866908093</v>
      </c>
      <c r="E744" s="59">
        <f>('Итоговая табл.1чел(все услуги-к'!$E744+('Итоговая табл.1чел(все услуги-к'!$E744*'Таблица вводных'!$G$5))-('Расчет комиссии(Нади)'!$K744+'Таблица вводных'!$E$3+'Таблица вводных'!$F$3)</f>
        <v>-1.3150859133091908</v>
      </c>
      <c r="F744" s="59">
        <f>('Итоговая табл.1чел(все услуги-к'!$F744+('Итоговая табл.1чел(все услуги-к'!$F744*'Таблица вводных'!$G$6))-('Расчет комиссии(Нади)'!$K744+'Таблица вводных'!$E$3+'Таблица вводных'!$F$3)</f>
        <v>21.529164086690812</v>
      </c>
      <c r="G744" s="59">
        <f>('Итоговая табл.1чел(все услуги-к'!$G744+('Итоговая табл.1чел(все услуги-к'!$G744*'Таблица вводных'!$G$7))-('Расчет комиссии(Нади)'!$K744+'Таблица вводных'!$E$3+'Таблица вводных'!$F$3)</f>
        <v>-2.2308359133091908</v>
      </c>
      <c r="H744" s="59">
        <f>'Итоговая табл.1чел(все услуги-к'!$H744-('Расчет комиссии(Нади)'!$K744+'Таблица вводных'!$E$3+'Таблица вводных'!$F$3)</f>
        <v>-2.2308359133091908</v>
      </c>
      <c r="I744" s="59">
        <f>('Итоговая табл.1чел(все услуги-к'!$I744+('Итоговая табл.1чел(все услуги-к'!$I744*'Таблица вводных'!$G$9))-('Расчет комиссии(Нади)'!$K744+'Таблица вводных'!$E$3+'Таблица вводных'!$F$3)</f>
        <v>-2.2308359133091908</v>
      </c>
      <c r="J744" s="13" t="s">
        <v>215</v>
      </c>
    </row>
    <row r="745" spans="1:10" ht="13.2" customHeight="1">
      <c r="A745" s="140"/>
      <c r="B745" s="5">
        <v>45419</v>
      </c>
      <c r="C745" s="15"/>
      <c r="D745" s="59">
        <f>(('Итоговая табл.1чел(все услуги-к'!$D745+('Итоговая табл.1чел(все услуги-к'!$D745*'Таблица вводных'!$G$4)))-('Расчет комиссии(Нади)'!$K745+'Таблица вводных'!$E$3+'Таблица вводных'!$F$3)</f>
        <v>5.4691640866908093</v>
      </c>
      <c r="E745" s="59">
        <f>('Итоговая табл.1чел(все услуги-к'!$E745+('Итоговая табл.1чел(все услуги-к'!$E745*'Таблица вводных'!$G$5))-('Расчет комиссии(Нади)'!$K745+'Таблица вводных'!$E$3+'Таблица вводных'!$F$3)</f>
        <v>-1.3150859133091908</v>
      </c>
      <c r="F745" s="59">
        <f>('Итоговая табл.1чел(все услуги-к'!$F745+('Итоговая табл.1чел(все услуги-к'!$F745*'Таблица вводных'!$G$6))-('Расчет комиссии(Нади)'!$K745+'Таблица вводных'!$E$3+'Таблица вводных'!$F$3)</f>
        <v>21.529164086690812</v>
      </c>
      <c r="G745" s="59">
        <f>('Итоговая табл.1чел(все услуги-к'!$G745+('Итоговая табл.1чел(все услуги-к'!$G745*'Таблица вводных'!$G$7))-('Расчет комиссии(Нади)'!$K745+'Таблица вводных'!$E$3+'Таблица вводных'!$F$3)</f>
        <v>-2.2308359133091908</v>
      </c>
      <c r="H745" s="59">
        <f>'Итоговая табл.1чел(все услуги-к'!$H745-('Расчет комиссии(Нади)'!$K745+'Таблица вводных'!$E$3+'Таблица вводных'!$F$3)</f>
        <v>-2.2308359133091908</v>
      </c>
      <c r="I745" s="59">
        <f>('Итоговая табл.1чел(все услуги-к'!$I745+('Итоговая табл.1чел(все услуги-к'!$I745*'Таблица вводных'!$G$9))-('Расчет комиссии(Нади)'!$K745+'Таблица вводных'!$E$3+'Таблица вводных'!$F$3)</f>
        <v>-2.2308359133091908</v>
      </c>
      <c r="J745" s="13" t="s">
        <v>215</v>
      </c>
    </row>
    <row r="746" spans="1:10" ht="13.2" customHeight="1">
      <c r="A746" s="140"/>
      <c r="B746" s="5">
        <v>45423</v>
      </c>
      <c r="C746" s="15"/>
      <c r="D746" s="59">
        <f>(('Итоговая табл.1чел(все услуги-к'!$D746+('Итоговая табл.1чел(все услуги-к'!$D746*'Таблица вводных'!$G$4)))-('Расчет комиссии(Нади)'!$K746+'Таблица вводных'!$E$3+'Таблица вводных'!$F$3)</f>
        <v>5.4691640866908093</v>
      </c>
      <c r="E746" s="59">
        <f>('Итоговая табл.1чел(все услуги-к'!$E746+('Итоговая табл.1чел(все услуги-к'!$E746*'Таблица вводных'!$G$5))-('Расчет комиссии(Нади)'!$K746+'Таблица вводных'!$E$3+'Таблица вводных'!$F$3)</f>
        <v>-1.3150859133091908</v>
      </c>
      <c r="F746" s="59">
        <f>('Итоговая табл.1чел(все услуги-к'!$F746+('Итоговая табл.1чел(все услуги-к'!$F746*'Таблица вводных'!$G$6))-('Расчет комиссии(Нади)'!$K746+'Таблица вводных'!$E$3+'Таблица вводных'!$F$3)</f>
        <v>21.529164086690812</v>
      </c>
      <c r="G746" s="59">
        <f>('Итоговая табл.1чел(все услуги-к'!$G746+('Итоговая табл.1чел(все услуги-к'!$G746*'Таблица вводных'!$G$7))-('Расчет комиссии(Нади)'!$K746+'Таблица вводных'!$E$3+'Таблица вводных'!$F$3)</f>
        <v>-2.2308359133091908</v>
      </c>
      <c r="H746" s="59">
        <f>'Итоговая табл.1чел(все услуги-к'!$H746-('Расчет комиссии(Нади)'!$K746+'Таблица вводных'!$E$3+'Таблица вводных'!$F$3)</f>
        <v>-2.2308359133091908</v>
      </c>
      <c r="I746" s="59">
        <f>('Итоговая табл.1чел(все услуги-к'!$I746+('Итоговая табл.1чел(все услуги-к'!$I746*'Таблица вводных'!$G$9))-('Расчет комиссии(Нади)'!$K746+'Таблица вводных'!$E$3+'Таблица вводных'!$F$3)</f>
        <v>-2.2308359133091908</v>
      </c>
      <c r="J746" s="13" t="s">
        <v>215</v>
      </c>
    </row>
    <row r="747" spans="1:10" ht="13.2" customHeight="1">
      <c r="A747" s="140"/>
      <c r="B747" s="5">
        <v>45426</v>
      </c>
      <c r="C747" s="6"/>
      <c r="D747" s="59">
        <f>(('Итоговая табл.1чел(все услуги-к'!$D747+('Итоговая табл.1чел(все услуги-к'!$D747*'Таблица вводных'!$G$4)))-('Расчет комиссии(Нади)'!$K747+'Таблица вводных'!$E$3+'Таблица вводных'!$F$3)</f>
        <v>5.4691640866908093</v>
      </c>
      <c r="E747" s="59">
        <f>('Итоговая табл.1чел(все услуги-к'!$E747+('Итоговая табл.1чел(все услуги-к'!$E747*'Таблица вводных'!$G$5))-('Расчет комиссии(Нади)'!$K747+'Таблица вводных'!$E$3+'Таблица вводных'!$F$3)</f>
        <v>-1.3150859133091908</v>
      </c>
      <c r="F747" s="59">
        <f>('Итоговая табл.1чел(все услуги-к'!$F747+('Итоговая табл.1чел(все услуги-к'!$F747*'Таблица вводных'!$G$6))-('Расчет комиссии(Нади)'!$K747+'Таблица вводных'!$E$3+'Таблица вводных'!$F$3)</f>
        <v>21.529164086690812</v>
      </c>
      <c r="G747" s="59">
        <f>('Итоговая табл.1чел(все услуги-к'!$G747+('Итоговая табл.1чел(все услуги-к'!$G747*'Таблица вводных'!$G$7))-('Расчет комиссии(Нади)'!$K747+'Таблица вводных'!$E$3+'Таблица вводных'!$F$3)</f>
        <v>-2.2308359133091908</v>
      </c>
      <c r="H747" s="59">
        <f>'Итоговая табл.1чел(все услуги-к'!$H747-('Расчет комиссии(Нади)'!$K747+'Таблица вводных'!$E$3+'Таблица вводных'!$F$3)</f>
        <v>-2.2308359133091908</v>
      </c>
      <c r="I747" s="59">
        <f>('Итоговая табл.1чел(все услуги-к'!$I747+('Итоговая табл.1чел(все услуги-к'!$I747*'Таблица вводных'!$G$9))-('Расчет комиссии(Нади)'!$K747+'Таблица вводных'!$E$3+'Таблица вводных'!$F$3)</f>
        <v>-2.2308359133091908</v>
      </c>
      <c r="J747" s="13" t="s">
        <v>215</v>
      </c>
    </row>
    <row r="748" spans="1:10" ht="13.2" customHeight="1">
      <c r="A748" s="140"/>
      <c r="B748" s="5">
        <v>45430</v>
      </c>
      <c r="C748" s="15"/>
      <c r="D748" s="59">
        <f>(('Итоговая табл.1чел(все услуги-к'!$D748+('Итоговая табл.1чел(все услуги-к'!$D748*'Таблица вводных'!$G$4)))-('Расчет комиссии(Нади)'!$K748+'Таблица вводных'!$E$3+'Таблица вводных'!$F$3)</f>
        <v>5.4691640866908093</v>
      </c>
      <c r="E748" s="59">
        <f>('Итоговая табл.1чел(все услуги-к'!$E748+('Итоговая табл.1чел(все услуги-к'!$E748*'Таблица вводных'!$G$5))-('Расчет комиссии(Нади)'!$K748+'Таблица вводных'!$E$3+'Таблица вводных'!$F$3)</f>
        <v>-1.3150859133091908</v>
      </c>
      <c r="F748" s="59">
        <f>('Итоговая табл.1чел(все услуги-к'!$F748+('Итоговая табл.1чел(все услуги-к'!$F748*'Таблица вводных'!$G$6))-('Расчет комиссии(Нади)'!$K748+'Таблица вводных'!$E$3+'Таблица вводных'!$F$3)</f>
        <v>21.529164086690812</v>
      </c>
      <c r="G748" s="59">
        <f>('Итоговая табл.1чел(все услуги-к'!$G748+('Итоговая табл.1чел(все услуги-к'!$G748*'Таблица вводных'!$G$7))-('Расчет комиссии(Нади)'!$K748+'Таблица вводных'!$E$3+'Таблица вводных'!$F$3)</f>
        <v>-2.2308359133091908</v>
      </c>
      <c r="H748" s="59">
        <f>'Итоговая табл.1чел(все услуги-к'!$H748-('Расчет комиссии(Нади)'!$K748+'Таблица вводных'!$E$3+'Таблица вводных'!$F$3)</f>
        <v>-2.2308359133091908</v>
      </c>
      <c r="I748" s="59">
        <f>('Итоговая табл.1чел(все услуги-к'!$I748+('Итоговая табл.1чел(все услуги-к'!$I748*'Таблица вводных'!$G$9))-('Расчет комиссии(Нади)'!$K748+'Таблица вводных'!$E$3+'Таблица вводных'!$F$3)</f>
        <v>-2.2308359133091908</v>
      </c>
      <c r="J748" s="13" t="s">
        <v>215</v>
      </c>
    </row>
    <row r="749" spans="1:10" ht="13.2" customHeight="1">
      <c r="A749" s="140"/>
      <c r="B749" s="5">
        <v>45433</v>
      </c>
      <c r="C749" s="15"/>
      <c r="D749" s="59">
        <f>(('Итоговая табл.1чел(все услуги-к'!$D749+('Итоговая табл.1чел(все услуги-к'!$D749*'Таблица вводных'!$G$4)))-('Расчет комиссии(Нади)'!$K749+'Таблица вводных'!$E$3+'Таблица вводных'!$F$3)</f>
        <v>5.4691640866908129</v>
      </c>
      <c r="E749" s="59">
        <f>('Итоговая табл.1чел(все услуги-к'!$E749+('Итоговая табл.1чел(все услуги-к'!$E749*'Таблица вводных'!$G$5))-('Расчет комиссии(Нади)'!$K749+'Таблица вводных'!$E$3+'Таблица вводных'!$F$3)</f>
        <v>-1.3150859133091872</v>
      </c>
      <c r="F749" s="59">
        <f>('Итоговая табл.1чел(все услуги-к'!$F749+('Итоговая табл.1чел(все услуги-к'!$F749*'Таблица вводных'!$G$6))-('Расчет комиссии(Нади)'!$K749+'Таблица вводных'!$E$3+'Таблица вводных'!$F$3)</f>
        <v>21.529164086690812</v>
      </c>
      <c r="G749" s="59">
        <f>('Итоговая табл.1чел(все услуги-к'!$G749+('Итоговая табл.1чел(все услуги-к'!$G749*'Таблица вводных'!$G$7))-('Расчет комиссии(Нади)'!$K749+'Таблица вводных'!$E$3+'Таблица вводных'!$F$3)</f>
        <v>-2.2308359133091873</v>
      </c>
      <c r="H749" s="59">
        <f>'Итоговая табл.1чел(все услуги-к'!$H749-('Расчет комиссии(Нади)'!$K749+'Таблица вводных'!$E$3+'Таблица вводных'!$F$3)</f>
        <v>-2.2308359133091873</v>
      </c>
      <c r="I749" s="59">
        <f>('Итоговая табл.1чел(все услуги-к'!$I749+('Итоговая табл.1чел(все услуги-к'!$I749*'Таблица вводных'!$G$9))-('Расчет комиссии(Нади)'!$K749+'Таблица вводных'!$E$3+'Таблица вводных'!$F$3)</f>
        <v>-2.2308359133091873</v>
      </c>
      <c r="J749" s="13" t="s">
        <v>215</v>
      </c>
    </row>
    <row r="750" spans="1:10" ht="13.2" customHeight="1">
      <c r="A750" s="140"/>
      <c r="B750" s="5">
        <v>45437</v>
      </c>
      <c r="C750" s="6"/>
      <c r="D750" s="59">
        <f>(('Итоговая табл.1чел(все услуги-к'!$D750+('Итоговая табл.1чел(все услуги-к'!$D750*'Таблица вводных'!$G$4)))-('Расчет комиссии(Нади)'!$K750+'Таблица вводных'!$E$3+'Таблица вводных'!$F$3)</f>
        <v>5.4691640866908129</v>
      </c>
      <c r="E750" s="59">
        <f>('Итоговая табл.1чел(все услуги-к'!$E750+('Итоговая табл.1чел(все услуги-к'!$E750*'Таблица вводных'!$G$5))-('Расчет комиссии(Нади)'!$K750+'Таблица вводных'!$E$3+'Таблица вводных'!$F$3)</f>
        <v>-1.3150859133091872</v>
      </c>
      <c r="F750" s="59">
        <f>('Итоговая табл.1чел(все услуги-к'!$F750+('Итоговая табл.1чел(все услуги-к'!$F750*'Таблица вводных'!$G$6))-('Расчет комиссии(Нади)'!$K750+'Таблица вводных'!$E$3+'Таблица вводных'!$F$3)</f>
        <v>21.529164086690812</v>
      </c>
      <c r="G750" s="59">
        <f>('Итоговая табл.1чел(все услуги-к'!$G750+('Итоговая табл.1чел(все услуги-к'!$G750*'Таблица вводных'!$G$7))-('Расчет комиссии(Нади)'!$K750+'Таблица вводных'!$E$3+'Таблица вводных'!$F$3)</f>
        <v>-2.2308359133091873</v>
      </c>
      <c r="H750" s="59">
        <f>'Итоговая табл.1чел(все услуги-к'!$H750-('Расчет комиссии(Нади)'!$K750+'Таблица вводных'!$E$3+'Таблица вводных'!$F$3)</f>
        <v>-2.2308359133091873</v>
      </c>
      <c r="I750" s="59">
        <f>('Итоговая табл.1чел(все услуги-к'!$I750+('Итоговая табл.1чел(все услуги-к'!$I750*'Таблица вводных'!$G$9))-('Расчет комиссии(Нади)'!$K750+'Таблица вводных'!$E$3+'Таблица вводных'!$F$3)</f>
        <v>-2.2308359133091873</v>
      </c>
      <c r="J750" s="13" t="s">
        <v>215</v>
      </c>
    </row>
    <row r="751" spans="1:10" ht="13.2" customHeight="1">
      <c r="A751" s="140"/>
      <c r="B751" s="5">
        <v>45440</v>
      </c>
      <c r="C751" s="15"/>
      <c r="D751" s="59">
        <f>(('Итоговая табл.1чел(все услуги-к'!$D751+('Итоговая табл.1чел(все услуги-к'!$D751*'Таблица вводных'!$G$4)))-('Расчет комиссии(Нади)'!$K751+'Таблица вводных'!$E$3+'Таблица вводных'!$F$3)</f>
        <v>5.4691640866908129</v>
      </c>
      <c r="E751" s="59">
        <f>('Итоговая табл.1чел(все услуги-к'!$E751+('Итоговая табл.1чел(все услуги-к'!$E751*'Таблица вводных'!$G$5))-('Расчет комиссии(Нади)'!$K751+'Таблица вводных'!$E$3+'Таблица вводных'!$F$3)</f>
        <v>-1.3150859133091872</v>
      </c>
      <c r="F751" s="59">
        <f>('Итоговая табл.1чел(все услуги-к'!$F751+('Итоговая табл.1чел(все услуги-к'!$F751*'Таблица вводных'!$G$6))-('Расчет комиссии(Нади)'!$K751+'Таблица вводных'!$E$3+'Таблица вводных'!$F$3)</f>
        <v>21.529164086690812</v>
      </c>
      <c r="G751" s="59">
        <f>('Итоговая табл.1чел(все услуги-к'!$G751+('Итоговая табл.1чел(все услуги-к'!$G751*'Таблица вводных'!$G$7))-('Расчет комиссии(Нади)'!$K751+'Таблица вводных'!$E$3+'Таблица вводных'!$F$3)</f>
        <v>-2.2308359133091873</v>
      </c>
      <c r="H751" s="59">
        <f>'Итоговая табл.1чел(все услуги-к'!$H751-('Расчет комиссии(Нади)'!$K751+'Таблица вводных'!$E$3+'Таблица вводных'!$F$3)</f>
        <v>-2.2308359133091873</v>
      </c>
      <c r="I751" s="59">
        <f>('Итоговая табл.1чел(все услуги-к'!$I751+('Итоговая табл.1чел(все услуги-к'!$I751*'Таблица вводных'!$G$9))-('Расчет комиссии(Нади)'!$K751+'Таблица вводных'!$E$3+'Таблица вводных'!$F$3)</f>
        <v>-2.2308359133091873</v>
      </c>
      <c r="J751" s="13" t="s">
        <v>215</v>
      </c>
    </row>
    <row r="752" spans="1:10" ht="13.2" customHeight="1">
      <c r="A752" s="140"/>
      <c r="B752" s="5"/>
      <c r="C752" s="6"/>
      <c r="D752" s="59">
        <f>(('Итоговая табл.1чел(все услуги-к'!$D752+('Итоговая табл.1чел(все услуги-к'!$D752*'Таблица вводных'!$G$4)))-('Расчет комиссии(Нади)'!$K752+'Таблица вводных'!$E$3+'Таблица вводных'!$F$3)</f>
        <v>5.4691640866908129</v>
      </c>
      <c r="E752" s="59">
        <f>('Итоговая табл.1чел(все услуги-к'!$E752+('Итоговая табл.1чел(все услуги-к'!$E752*'Таблица вводных'!$G$5))-('Расчет комиссии(Нади)'!$K752+'Таблица вводных'!$E$3+'Таблица вводных'!$F$3)</f>
        <v>-1.3150859133091872</v>
      </c>
      <c r="F752" s="59">
        <f>('Итоговая табл.1чел(все услуги-к'!$F752+('Итоговая табл.1чел(все услуги-к'!$F752*'Таблица вводных'!$G$6))-('Расчет комиссии(Нади)'!$K752+'Таблица вводных'!$E$3+'Таблица вводных'!$F$3)</f>
        <v>21.529164086690812</v>
      </c>
      <c r="G752" s="59">
        <f>('Итоговая табл.1чел(все услуги-к'!$G752+('Итоговая табл.1чел(все услуги-к'!$G752*'Таблица вводных'!$G$7))-('Расчет комиссии(Нади)'!$K752+'Таблица вводных'!$E$3+'Таблица вводных'!$F$3)</f>
        <v>-2.2308359133091873</v>
      </c>
      <c r="H752" s="59">
        <f>'Итоговая табл.1чел(все услуги-к'!$H752-('Расчет комиссии(Нади)'!$K752+'Таблица вводных'!$E$3+'Таблица вводных'!$F$3)</f>
        <v>-2.2308359133091873</v>
      </c>
      <c r="I752" s="59">
        <f>('Итоговая табл.1чел(все услуги-к'!$I752+('Итоговая табл.1чел(все услуги-к'!$I752*'Таблица вводных'!$G$9))-('Расчет комиссии(Нади)'!$K752+'Таблица вводных'!$E$3+'Таблица вводных'!$F$3)</f>
        <v>-2.2308359133091873</v>
      </c>
      <c r="J752" s="13" t="s">
        <v>215</v>
      </c>
    </row>
    <row r="753" spans="1:10" ht="13.2" customHeight="1">
      <c r="A753" s="140"/>
      <c r="B753" s="5"/>
      <c r="C753" s="6"/>
      <c r="D753" s="59">
        <f>(('Итоговая табл.1чел(все услуги-к'!$D753+('Итоговая табл.1чел(все услуги-к'!$D753*'Таблица вводных'!$G$4)))-('Расчет комиссии(Нади)'!$K753+'Таблица вводных'!$E$3+'Таблица вводных'!$F$3)</f>
        <v>5.4691640866908129</v>
      </c>
      <c r="E753" s="59">
        <f>('Итоговая табл.1чел(все услуги-к'!$E753+('Итоговая табл.1чел(все услуги-к'!$E753*'Таблица вводных'!$G$5))-('Расчет комиссии(Нади)'!$K753+'Таблица вводных'!$E$3+'Таблица вводных'!$F$3)</f>
        <v>-1.3150859133091872</v>
      </c>
      <c r="F753" s="59">
        <f>('Итоговая табл.1чел(все услуги-к'!$F753+('Итоговая табл.1чел(все услуги-к'!$F753*'Таблица вводных'!$G$6))-('Расчет комиссии(Нади)'!$K753+'Таблица вводных'!$E$3+'Таблица вводных'!$F$3)</f>
        <v>21.529164086690812</v>
      </c>
      <c r="G753" s="59">
        <f>('Итоговая табл.1чел(все услуги-к'!$G753+('Итоговая табл.1чел(все услуги-к'!$G753*'Таблица вводных'!$G$7))-('Расчет комиссии(Нади)'!$K753+'Таблица вводных'!$E$3+'Таблица вводных'!$F$3)</f>
        <v>-2.2308359133091873</v>
      </c>
      <c r="H753" s="59">
        <f>'Итоговая табл.1чел(все услуги-к'!$H753-('Расчет комиссии(Нади)'!$K753+'Таблица вводных'!$E$3+'Таблица вводных'!$F$3)</f>
        <v>-2.2308359133091873</v>
      </c>
      <c r="I753" s="59">
        <f>('Итоговая табл.1чел(все услуги-к'!$I753+('Итоговая табл.1чел(все услуги-к'!$I753*'Таблица вводных'!$G$9))-('Расчет комиссии(Нади)'!$K753+'Таблица вводных'!$E$3+'Таблица вводных'!$F$3)</f>
        <v>-2.2308359133091873</v>
      </c>
      <c r="J753" s="13" t="s">
        <v>215</v>
      </c>
    </row>
    <row r="754" spans="1:10" ht="13.2" customHeight="1">
      <c r="A754" s="140"/>
      <c r="B754" s="5"/>
      <c r="C754" s="15"/>
      <c r="D754" s="59">
        <f>(('Итоговая табл.1чел(все услуги-к'!$D754+('Итоговая табл.1чел(все услуги-к'!$D754*'Таблица вводных'!$G$4)))-('Расчет комиссии(Нади)'!$K754+'Таблица вводных'!$E$3+'Таблица вводных'!$F$3)</f>
        <v>5.4691640866908129</v>
      </c>
      <c r="E754" s="59">
        <f>('Итоговая табл.1чел(все услуги-к'!$E754+('Итоговая табл.1чел(все услуги-к'!$E754*'Таблица вводных'!$G$5))-('Расчет комиссии(Нади)'!$K754+'Таблица вводных'!$E$3+'Таблица вводных'!$F$3)</f>
        <v>-1.3150859133091872</v>
      </c>
      <c r="F754" s="59">
        <f>('Итоговая табл.1чел(все услуги-к'!$F754+('Итоговая табл.1чел(все услуги-к'!$F754*'Таблица вводных'!$G$6))-('Расчет комиссии(Нади)'!$K754+'Таблица вводных'!$E$3+'Таблица вводных'!$F$3)</f>
        <v>21.529164086690812</v>
      </c>
      <c r="G754" s="59">
        <f>('Итоговая табл.1чел(все услуги-к'!$G754+('Итоговая табл.1чел(все услуги-к'!$G754*'Таблица вводных'!$G$7))-('Расчет комиссии(Нади)'!$K754+'Таблица вводных'!$E$3+'Таблица вводных'!$F$3)</f>
        <v>-2.2308359133091873</v>
      </c>
      <c r="H754" s="59">
        <f>'Итоговая табл.1чел(все услуги-к'!$H754-('Расчет комиссии(Нади)'!$K754+'Таблица вводных'!$E$3+'Таблица вводных'!$F$3)</f>
        <v>-2.2308359133091873</v>
      </c>
      <c r="I754" s="59">
        <f>('Итоговая табл.1чел(все услуги-к'!$I754+('Итоговая табл.1чел(все услуги-к'!$I754*'Таблица вводных'!$G$9))-('Расчет комиссии(Нади)'!$K754+'Таблица вводных'!$E$3+'Таблица вводных'!$F$3)</f>
        <v>-2.2308359133091873</v>
      </c>
      <c r="J754" s="13" t="s">
        <v>215</v>
      </c>
    </row>
    <row r="755" spans="1:10" ht="13.2" customHeight="1">
      <c r="A755" s="140"/>
      <c r="B755" s="5"/>
      <c r="C755" s="6"/>
      <c r="D755" s="59">
        <f>(('Итоговая табл.1чел(все услуги-к'!$D755+('Итоговая табл.1чел(все услуги-к'!$D755*'Таблица вводных'!$G$4)))-('Расчет комиссии(Нади)'!$K755+'Таблица вводных'!$E$3+'Таблица вводных'!$F$3)</f>
        <v>5.4691640866908129</v>
      </c>
      <c r="E755" s="59">
        <f>('Итоговая табл.1чел(все услуги-к'!$E755+('Итоговая табл.1чел(все услуги-к'!$E755*'Таблица вводных'!$G$5))-('Расчет комиссии(Нади)'!$K755+'Таблица вводных'!$E$3+'Таблица вводных'!$F$3)</f>
        <v>-1.3150859133091872</v>
      </c>
      <c r="F755" s="59">
        <f>('Итоговая табл.1чел(все услуги-к'!$F755+('Итоговая табл.1чел(все услуги-к'!$F755*'Таблица вводных'!$G$6))-('Расчет комиссии(Нади)'!$K755+'Таблица вводных'!$E$3+'Таблица вводных'!$F$3)</f>
        <v>21.529164086690812</v>
      </c>
      <c r="G755" s="59">
        <f>('Итоговая табл.1чел(все услуги-к'!$G755+('Итоговая табл.1чел(все услуги-к'!$G755*'Таблица вводных'!$G$7))-('Расчет комиссии(Нади)'!$K755+'Таблица вводных'!$E$3+'Таблица вводных'!$F$3)</f>
        <v>-2.2308359133091873</v>
      </c>
      <c r="H755" s="59">
        <f>'Итоговая табл.1чел(все услуги-к'!$H755-('Расчет комиссии(Нади)'!$K755+'Таблица вводных'!$E$3+'Таблица вводных'!$F$3)</f>
        <v>-2.2308359133091873</v>
      </c>
      <c r="I755" s="59">
        <f>('Итоговая табл.1чел(все услуги-к'!$I755+('Итоговая табл.1чел(все услуги-к'!$I755*'Таблица вводных'!$G$9))-('Расчет комиссии(Нади)'!$K755+'Таблица вводных'!$E$3+'Таблица вводных'!$F$3)</f>
        <v>-2.2308359133091873</v>
      </c>
      <c r="J755" s="13" t="s">
        <v>215</v>
      </c>
    </row>
    <row r="756" spans="1:10" ht="13.2" customHeight="1">
      <c r="A756" s="140"/>
      <c r="B756" s="5"/>
      <c r="C756" s="15"/>
      <c r="D756" s="59">
        <f>(('Итоговая табл.1чел(все услуги-к'!$D756+('Итоговая табл.1чел(все услуги-к'!$D756*'Таблица вводных'!$G$4)))-('Расчет комиссии(Нади)'!$K756+'Таблица вводных'!$E$3+'Таблица вводных'!$F$3)</f>
        <v>5.4691640866908129</v>
      </c>
      <c r="E756" s="59">
        <f>('Итоговая табл.1чел(все услуги-к'!$E756+('Итоговая табл.1чел(все услуги-к'!$E756*'Таблица вводных'!$G$5))-('Расчет комиссии(Нади)'!$K756+'Таблица вводных'!$E$3+'Таблица вводных'!$F$3)</f>
        <v>-1.3150859133091872</v>
      </c>
      <c r="F756" s="59">
        <f>('Итоговая табл.1чел(все услуги-к'!$F756+('Итоговая табл.1чел(все услуги-к'!$F756*'Таблица вводных'!$G$6))-('Расчет комиссии(Нади)'!$K756+'Таблица вводных'!$E$3+'Таблица вводных'!$F$3)</f>
        <v>21.529164086690812</v>
      </c>
      <c r="G756" s="59">
        <f>('Итоговая табл.1чел(все услуги-к'!$G756+('Итоговая табл.1чел(все услуги-к'!$G756*'Таблица вводных'!$G$7))-('Расчет комиссии(Нади)'!$K756+'Таблица вводных'!$E$3+'Таблица вводных'!$F$3)</f>
        <v>-2.2308359133091873</v>
      </c>
      <c r="H756" s="59">
        <f>'Итоговая табл.1чел(все услуги-к'!$H756-('Расчет комиссии(Нади)'!$K756+'Таблица вводных'!$E$3+'Таблица вводных'!$F$3)</f>
        <v>-2.2308359133091873</v>
      </c>
      <c r="I756" s="59">
        <f>('Итоговая табл.1чел(все услуги-к'!$I756+('Итоговая табл.1чел(все услуги-к'!$I756*'Таблица вводных'!$G$9))-('Расчет комиссии(Нади)'!$K756+'Таблица вводных'!$E$3+'Таблица вводных'!$F$3)</f>
        <v>-2.2308359133091873</v>
      </c>
      <c r="J756" s="13" t="s">
        <v>215</v>
      </c>
    </row>
    <row r="757" spans="1:10" ht="13.2" customHeight="1">
      <c r="A757" s="141"/>
      <c r="B757" s="18"/>
      <c r="C757" s="19"/>
      <c r="D757" s="59">
        <f>(('Итоговая табл.1чел(все услуги-к'!$D757+('Итоговая табл.1чел(все услуги-к'!$D757*'Таблица вводных'!$G$4)))-('Расчет комиссии(Нади)'!$K757+'Таблица вводных'!$E$3+'Таблица вводных'!$F$3)</f>
        <v>5.4691640866908129</v>
      </c>
      <c r="E757" s="59">
        <f>('Итоговая табл.1чел(все услуги-к'!$E757+('Итоговая табл.1чел(все услуги-к'!$E757*'Таблица вводных'!$G$5))-('Расчет комиссии(Нади)'!$K757+'Таблица вводных'!$E$3+'Таблица вводных'!$F$3)</f>
        <v>-1.3150859133091872</v>
      </c>
      <c r="F757" s="59">
        <f>('Итоговая табл.1чел(все услуги-к'!$F757+('Итоговая табл.1чел(все услуги-к'!$F757*'Таблица вводных'!$G$6))-('Расчет комиссии(Нади)'!$K757+'Таблица вводных'!$E$3+'Таблица вводных'!$F$3)</f>
        <v>21.529164086690812</v>
      </c>
      <c r="G757" s="59">
        <f>('Итоговая табл.1чел(все услуги-к'!$G757+('Итоговая табл.1чел(все услуги-к'!$G757*'Таблица вводных'!$G$7))-('Расчет комиссии(Нади)'!$K757+'Таблица вводных'!$E$3+'Таблица вводных'!$F$3)</f>
        <v>-2.2308359133091873</v>
      </c>
      <c r="H757" s="59">
        <f>'Итоговая табл.1чел(все услуги-к'!$H757-('Расчет комиссии(Нади)'!$K757+'Таблица вводных'!$E$3+'Таблица вводных'!$F$3)</f>
        <v>-2.2308359133091873</v>
      </c>
      <c r="I757" s="59">
        <f>('Итоговая табл.1чел(все услуги-к'!$I757+('Итоговая табл.1чел(все услуги-к'!$I757*'Таблица вводных'!$G$9))-('Расчет комиссии(Нади)'!$K757+'Таблица вводных'!$E$3+'Таблица вводных'!$F$3)</f>
        <v>-2.2308359133091873</v>
      </c>
      <c r="J757" s="22" t="s">
        <v>215</v>
      </c>
    </row>
    <row r="758" spans="1:10" ht="13.2" customHeight="1">
      <c r="A758" s="143" t="s">
        <v>216</v>
      </c>
      <c r="B758" s="5">
        <v>45402</v>
      </c>
      <c r="C758" s="97"/>
      <c r="D758" s="59">
        <f>(('Итоговая табл.1чел(все услуги-к'!$D758+('Итоговая табл.1чел(все услуги-к'!$D758*'Таблица вводных'!$G$4)))-('Расчет комиссии(Нади)'!$K758+'Таблица вводных'!$E$3+'Таблица вводных'!$F$3)</f>
        <v>5.4691640866908129</v>
      </c>
      <c r="E758" s="59">
        <f>('Итоговая табл.1чел(все услуги-к'!$E758+('Итоговая табл.1чел(все услуги-к'!$E758*'Таблица вводных'!$G$5))-('Расчет комиссии(Нади)'!$K758+'Таблица вводных'!$E$3+'Таблица вводных'!$F$3)</f>
        <v>-1.3150859133091872</v>
      </c>
      <c r="F758" s="59">
        <f>('Итоговая табл.1чел(все услуги-к'!$F758+('Итоговая табл.1чел(все услуги-к'!$F758*'Таблица вводных'!$G$6))-('Расчет комиссии(Нади)'!$K758+'Таблица вводных'!$E$3+'Таблица вводных'!$F$3)</f>
        <v>21.529164086690812</v>
      </c>
      <c r="G758" s="59">
        <f>('Итоговая табл.1чел(все услуги-к'!$G758+('Итоговая табл.1чел(все услуги-к'!$G758*'Таблица вводных'!$G$7))-('Расчет комиссии(Нади)'!$K758+'Таблица вводных'!$E$3+'Таблица вводных'!$F$3)</f>
        <v>-2.2308359133091873</v>
      </c>
      <c r="H758" s="59">
        <f>'Итоговая табл.1чел(все услуги-к'!$H758-('Расчет комиссии(Нади)'!$K758+'Таблица вводных'!$E$3+'Таблица вводных'!$F$3)</f>
        <v>-2.2308359133091873</v>
      </c>
      <c r="I758" s="59">
        <f>('Итоговая табл.1чел(все услуги-к'!$I758+('Итоговая табл.1чел(все услуги-к'!$I758*'Таблица вводных'!$G$9))-('Расчет комиссии(Нади)'!$K758+'Таблица вводных'!$E$3+'Таблица вводных'!$F$3)</f>
        <v>-2.2308359133091873</v>
      </c>
      <c r="J758" s="10" t="s">
        <v>217</v>
      </c>
    </row>
    <row r="759" spans="1:10" ht="13.2" customHeight="1">
      <c r="A759" s="140"/>
      <c r="B759" s="5">
        <v>45405</v>
      </c>
      <c r="C759" s="6"/>
      <c r="D759" s="59">
        <f>(('Итоговая табл.1чел(все услуги-к'!$D759+('Итоговая табл.1чел(все услуги-к'!$D759*'Таблица вводных'!$G$4)))-('Расчет комиссии(Нади)'!$K759+'Таблица вводных'!$E$3+'Таблица вводных'!$F$3)</f>
        <v>5.4691640866908129</v>
      </c>
      <c r="E759" s="59">
        <f>('Итоговая табл.1чел(все услуги-к'!$E759+('Итоговая табл.1чел(все услуги-к'!$E759*'Таблица вводных'!$G$5))-('Расчет комиссии(Нади)'!$K759+'Таблица вводных'!$E$3+'Таблица вводных'!$F$3)</f>
        <v>-1.3150859133091872</v>
      </c>
      <c r="F759" s="59">
        <f>('Итоговая табл.1чел(все услуги-к'!$F759+('Итоговая табл.1чел(все услуги-к'!$F759*'Таблица вводных'!$G$6))-('Расчет комиссии(Нади)'!$K759+'Таблица вводных'!$E$3+'Таблица вводных'!$F$3)</f>
        <v>21.529164086690812</v>
      </c>
      <c r="G759" s="59">
        <f>('Итоговая табл.1чел(все услуги-к'!$G759+('Итоговая табл.1чел(все услуги-к'!$G759*'Таблица вводных'!$G$7))-('Расчет комиссии(Нади)'!$K759+'Таблица вводных'!$E$3+'Таблица вводных'!$F$3)</f>
        <v>-2.2308359133091873</v>
      </c>
      <c r="H759" s="59">
        <f>'Итоговая табл.1чел(все услуги-к'!$H759-('Расчет комиссии(Нади)'!$K759+'Таблица вводных'!$E$3+'Таблица вводных'!$F$3)</f>
        <v>-2.2308359133091873</v>
      </c>
      <c r="I759" s="59">
        <f>('Итоговая табл.1чел(все услуги-к'!$I759+('Итоговая табл.1чел(все услуги-к'!$I759*'Таблица вводных'!$G$9))-('Расчет комиссии(Нади)'!$K759+'Таблица вводных'!$E$3+'Таблица вводных'!$F$3)</f>
        <v>-2.2308359133091873</v>
      </c>
      <c r="J759" s="13" t="s">
        <v>217</v>
      </c>
    </row>
    <row r="760" spans="1:10" ht="13.2" customHeight="1">
      <c r="A760" s="140"/>
      <c r="B760" s="5">
        <v>45409</v>
      </c>
      <c r="C760" s="15"/>
      <c r="D760" s="59">
        <f>(('Итоговая табл.1чел(все услуги-к'!$D760+('Итоговая табл.1чел(все услуги-к'!$D760*'Таблица вводных'!$G$4)))-('Расчет комиссии(Нади)'!$K760+'Таблица вводных'!$E$3+'Таблица вводных'!$F$3)</f>
        <v>5.4691640866908129</v>
      </c>
      <c r="E760" s="59">
        <f>('Итоговая табл.1чел(все услуги-к'!$E760+('Итоговая табл.1чел(все услуги-к'!$E760*'Таблица вводных'!$G$5))-('Расчет комиссии(Нади)'!$K760+'Таблица вводных'!$E$3+'Таблица вводных'!$F$3)</f>
        <v>-1.3150859133091872</v>
      </c>
      <c r="F760" s="59">
        <f>('Итоговая табл.1чел(все услуги-к'!$F760+('Итоговая табл.1чел(все услуги-к'!$F760*'Таблица вводных'!$G$6))-('Расчет комиссии(Нади)'!$K760+'Таблица вводных'!$E$3+'Таблица вводных'!$F$3)</f>
        <v>21.529164086690812</v>
      </c>
      <c r="G760" s="59">
        <f>('Итоговая табл.1чел(все услуги-к'!$G760+('Итоговая табл.1чел(все услуги-к'!$G760*'Таблица вводных'!$G$7))-('Расчет комиссии(Нади)'!$K760+'Таблица вводных'!$E$3+'Таблица вводных'!$F$3)</f>
        <v>-2.2308359133091873</v>
      </c>
      <c r="H760" s="59">
        <f>'Итоговая табл.1чел(все услуги-к'!$H760-('Расчет комиссии(Нади)'!$K760+'Таблица вводных'!$E$3+'Таблица вводных'!$F$3)</f>
        <v>-2.2308359133091873</v>
      </c>
      <c r="I760" s="59">
        <f>('Итоговая табл.1чел(все услуги-к'!$I760+('Итоговая табл.1чел(все услуги-к'!$I760*'Таблица вводных'!$G$9))-('Расчет комиссии(Нади)'!$K760+'Таблица вводных'!$E$3+'Таблица вводных'!$F$3)</f>
        <v>-2.2308359133091873</v>
      </c>
      <c r="J760" s="13" t="s">
        <v>217</v>
      </c>
    </row>
    <row r="761" spans="1:10" ht="13.2" customHeight="1">
      <c r="A761" s="140"/>
      <c r="B761" s="5">
        <v>45412</v>
      </c>
      <c r="C761" s="6"/>
      <c r="D761" s="59">
        <f>(('Итоговая табл.1чел(все услуги-к'!$D761+('Итоговая табл.1чел(все услуги-к'!$D761*'Таблица вводных'!$G$4)))-('Расчет комиссии(Нади)'!$K761+'Таблица вводных'!$E$3+'Таблица вводных'!$F$3)</f>
        <v>5.4691640866908129</v>
      </c>
      <c r="E761" s="59">
        <f>('Итоговая табл.1чел(все услуги-к'!$E761+('Итоговая табл.1чел(все услуги-к'!$E761*'Таблица вводных'!$G$5))-('Расчет комиссии(Нади)'!$K761+'Таблица вводных'!$E$3+'Таблица вводных'!$F$3)</f>
        <v>-1.3150859133091872</v>
      </c>
      <c r="F761" s="59">
        <f>('Итоговая табл.1чел(все услуги-к'!$F761+('Итоговая табл.1чел(все услуги-к'!$F761*'Таблица вводных'!$G$6))-('Расчет комиссии(Нади)'!$K761+'Таблица вводных'!$E$3+'Таблица вводных'!$F$3)</f>
        <v>21.529164086690812</v>
      </c>
      <c r="G761" s="59">
        <f>('Итоговая табл.1чел(все услуги-к'!$G761+('Итоговая табл.1чел(все услуги-к'!$G761*'Таблица вводных'!$G$7))-('Расчет комиссии(Нади)'!$K761+'Таблица вводных'!$E$3+'Таблица вводных'!$F$3)</f>
        <v>-2.2308359133091873</v>
      </c>
      <c r="H761" s="59">
        <f>'Итоговая табл.1чел(все услуги-к'!$H761-('Расчет комиссии(Нади)'!$K761+'Таблица вводных'!$E$3+'Таблица вводных'!$F$3)</f>
        <v>-2.2308359133091873</v>
      </c>
      <c r="I761" s="59">
        <f>('Итоговая табл.1чел(все услуги-к'!$I761+('Итоговая табл.1чел(все услуги-к'!$I761*'Таблица вводных'!$G$9))-('Расчет комиссии(Нади)'!$K761+'Таблица вводных'!$E$3+'Таблица вводных'!$F$3)</f>
        <v>-2.2308359133091873</v>
      </c>
      <c r="J761" s="13" t="s">
        <v>217</v>
      </c>
    </row>
    <row r="762" spans="1:10" ht="13.2" customHeight="1">
      <c r="A762" s="140"/>
      <c r="B762" s="5">
        <v>45416</v>
      </c>
      <c r="C762" s="15"/>
      <c r="D762" s="59">
        <f>(('Итоговая табл.1чел(все услуги-к'!$D762+('Итоговая табл.1чел(все услуги-к'!$D762*'Таблица вводных'!$G$4)))-('Расчет комиссии(Нади)'!$K762+'Таблица вводных'!$E$3+'Таблица вводных'!$F$3)</f>
        <v>5.4691640866908129</v>
      </c>
      <c r="E762" s="59">
        <f>('Итоговая табл.1чел(все услуги-к'!$E762+('Итоговая табл.1чел(все услуги-к'!$E762*'Таблица вводных'!$G$5))-('Расчет комиссии(Нади)'!$K762+'Таблица вводных'!$E$3+'Таблица вводных'!$F$3)</f>
        <v>-1.3150859133091872</v>
      </c>
      <c r="F762" s="59">
        <f>('Итоговая табл.1чел(все услуги-к'!$F762+('Итоговая табл.1чел(все услуги-к'!$F762*'Таблица вводных'!$G$6))-('Расчет комиссии(Нади)'!$K762+'Таблица вводных'!$E$3+'Таблица вводных'!$F$3)</f>
        <v>21.529164086690812</v>
      </c>
      <c r="G762" s="59">
        <f>('Итоговая табл.1чел(все услуги-к'!$G762+('Итоговая табл.1чел(все услуги-к'!$G762*'Таблица вводных'!$G$7))-('Расчет комиссии(Нади)'!$K762+'Таблица вводных'!$E$3+'Таблица вводных'!$F$3)</f>
        <v>-2.2308359133091873</v>
      </c>
      <c r="H762" s="59">
        <f>'Итоговая табл.1чел(все услуги-к'!$H762-('Расчет комиссии(Нади)'!$K762+'Таблица вводных'!$E$3+'Таблица вводных'!$F$3)</f>
        <v>-2.2308359133091873</v>
      </c>
      <c r="I762" s="59">
        <f>('Итоговая табл.1чел(все услуги-к'!$I762+('Итоговая табл.1чел(все услуги-к'!$I762*'Таблица вводных'!$G$9))-('Расчет комиссии(Нади)'!$K762+'Таблица вводных'!$E$3+'Таблица вводных'!$F$3)</f>
        <v>-2.2308359133091873</v>
      </c>
      <c r="J762" s="13" t="s">
        <v>217</v>
      </c>
    </row>
    <row r="763" spans="1:10" ht="13.2" customHeight="1">
      <c r="A763" s="140"/>
      <c r="B763" s="5">
        <v>45419</v>
      </c>
      <c r="C763" s="15"/>
      <c r="D763" s="59">
        <f>(('Итоговая табл.1чел(все услуги-к'!$D763+('Итоговая табл.1чел(все услуги-к'!$D763*'Таблица вводных'!$G$4)))-('Расчет комиссии(Нади)'!$K763+'Таблица вводных'!$E$3+'Таблица вводных'!$F$3)</f>
        <v>5.4691640866908129</v>
      </c>
      <c r="E763" s="59">
        <f>('Итоговая табл.1чел(все услуги-к'!$E763+('Итоговая табл.1чел(все услуги-к'!$E763*'Таблица вводных'!$G$5))-('Расчет комиссии(Нади)'!$K763+'Таблица вводных'!$E$3+'Таблица вводных'!$F$3)</f>
        <v>-1.3150859133091872</v>
      </c>
      <c r="F763" s="59">
        <f>('Итоговая табл.1чел(все услуги-к'!$F763+('Итоговая табл.1чел(все услуги-к'!$F763*'Таблица вводных'!$G$6))-('Расчет комиссии(Нади)'!$K763+'Таблица вводных'!$E$3+'Таблица вводных'!$F$3)</f>
        <v>21.529164086690812</v>
      </c>
      <c r="G763" s="59">
        <f>('Итоговая табл.1чел(все услуги-к'!$G763+('Итоговая табл.1чел(все услуги-к'!$G763*'Таблица вводных'!$G$7))-('Расчет комиссии(Нади)'!$K763+'Таблица вводных'!$E$3+'Таблица вводных'!$F$3)</f>
        <v>-2.2308359133091873</v>
      </c>
      <c r="H763" s="59">
        <f>'Итоговая табл.1чел(все услуги-к'!$H763-('Расчет комиссии(Нади)'!$K763+'Таблица вводных'!$E$3+'Таблица вводных'!$F$3)</f>
        <v>-2.2308359133091873</v>
      </c>
      <c r="I763" s="59">
        <f>('Итоговая табл.1чел(все услуги-к'!$I763+('Итоговая табл.1чел(все услуги-к'!$I763*'Таблица вводных'!$G$9))-('Расчет комиссии(Нади)'!$K763+'Таблица вводных'!$E$3+'Таблица вводных'!$F$3)</f>
        <v>-2.2308359133091873</v>
      </c>
      <c r="J763" s="13" t="s">
        <v>217</v>
      </c>
    </row>
    <row r="764" spans="1:10" ht="13.2" customHeight="1">
      <c r="A764" s="140"/>
      <c r="B764" s="5">
        <v>45423</v>
      </c>
      <c r="C764" s="15"/>
      <c r="D764" s="59">
        <f>(('Итоговая табл.1чел(все услуги-к'!$D764+('Итоговая табл.1чел(все услуги-к'!$D764*'Таблица вводных'!$G$4)))-('Расчет комиссии(Нади)'!$K764+'Таблица вводных'!$E$3+'Таблица вводных'!$F$3)</f>
        <v>5.4691640866908129</v>
      </c>
      <c r="E764" s="59">
        <f>('Итоговая табл.1чел(все услуги-к'!$E764+('Итоговая табл.1чел(все услуги-к'!$E764*'Таблица вводных'!$G$5))-('Расчет комиссии(Нади)'!$K764+'Таблица вводных'!$E$3+'Таблица вводных'!$F$3)</f>
        <v>-1.3150859133091872</v>
      </c>
      <c r="F764" s="59">
        <f>('Итоговая табл.1чел(все услуги-к'!$F764+('Итоговая табл.1чел(все услуги-к'!$F764*'Таблица вводных'!$G$6))-('Расчет комиссии(Нади)'!$K764+'Таблица вводных'!$E$3+'Таблица вводных'!$F$3)</f>
        <v>21.529164086690812</v>
      </c>
      <c r="G764" s="59">
        <f>('Итоговая табл.1чел(все услуги-к'!$G764+('Итоговая табл.1чел(все услуги-к'!$G764*'Таблица вводных'!$G$7))-('Расчет комиссии(Нади)'!$K764+'Таблица вводных'!$E$3+'Таблица вводных'!$F$3)</f>
        <v>-2.2308359133091873</v>
      </c>
      <c r="H764" s="59">
        <f>'Итоговая табл.1чел(все услуги-к'!$H764-('Расчет комиссии(Нади)'!$K764+'Таблица вводных'!$E$3+'Таблица вводных'!$F$3)</f>
        <v>-2.2308359133091873</v>
      </c>
      <c r="I764" s="59">
        <f>('Итоговая табл.1чел(все услуги-к'!$I764+('Итоговая табл.1чел(все услуги-к'!$I764*'Таблица вводных'!$G$9))-('Расчет комиссии(Нади)'!$K764+'Таблица вводных'!$E$3+'Таблица вводных'!$F$3)</f>
        <v>-2.2308359133091873</v>
      </c>
      <c r="J764" s="13" t="s">
        <v>217</v>
      </c>
    </row>
    <row r="765" spans="1:10" ht="13.2" customHeight="1">
      <c r="A765" s="140"/>
      <c r="B765" s="5">
        <v>45426</v>
      </c>
      <c r="C765" s="6"/>
      <c r="D765" s="59">
        <f>(('Итоговая табл.1чел(все услуги-к'!$D765+('Итоговая табл.1чел(все услуги-к'!$D765*'Таблица вводных'!$G$4)))-('Расчет комиссии(Нади)'!$K765+'Таблица вводных'!$E$3+'Таблица вводных'!$F$3)</f>
        <v>5.4691640866908129</v>
      </c>
      <c r="E765" s="59">
        <f>('Итоговая табл.1чел(все услуги-к'!$E765+('Итоговая табл.1чел(все услуги-к'!$E765*'Таблица вводных'!$G$5))-('Расчет комиссии(Нади)'!$K765+'Таблица вводных'!$E$3+'Таблица вводных'!$F$3)</f>
        <v>-1.3150859133091872</v>
      </c>
      <c r="F765" s="59">
        <f>('Итоговая табл.1чел(все услуги-к'!$F765+('Итоговая табл.1чел(все услуги-к'!$F765*'Таблица вводных'!$G$6))-('Расчет комиссии(Нади)'!$K765+'Таблица вводных'!$E$3+'Таблица вводных'!$F$3)</f>
        <v>21.529164086690812</v>
      </c>
      <c r="G765" s="59">
        <f>('Итоговая табл.1чел(все услуги-к'!$G765+('Итоговая табл.1чел(все услуги-к'!$G765*'Таблица вводных'!$G$7))-('Расчет комиссии(Нади)'!$K765+'Таблица вводных'!$E$3+'Таблица вводных'!$F$3)</f>
        <v>-2.2308359133091873</v>
      </c>
      <c r="H765" s="59">
        <f>'Итоговая табл.1чел(все услуги-к'!$H765-('Расчет комиссии(Нади)'!$K765+'Таблица вводных'!$E$3+'Таблица вводных'!$F$3)</f>
        <v>-2.2308359133091873</v>
      </c>
      <c r="I765" s="59">
        <f>('Итоговая табл.1чел(все услуги-к'!$I765+('Итоговая табл.1чел(все услуги-к'!$I765*'Таблица вводных'!$G$9))-('Расчет комиссии(Нади)'!$K765+'Таблица вводных'!$E$3+'Таблица вводных'!$F$3)</f>
        <v>-2.2308359133091873</v>
      </c>
      <c r="J765" s="13" t="s">
        <v>217</v>
      </c>
    </row>
    <row r="766" spans="1:10" ht="13.2" customHeight="1">
      <c r="A766" s="140"/>
      <c r="B766" s="5">
        <v>45430</v>
      </c>
      <c r="C766" s="15"/>
      <c r="D766" s="59">
        <f>(('Итоговая табл.1чел(все услуги-к'!$D766+('Итоговая табл.1чел(все услуги-к'!$D766*'Таблица вводных'!$G$4)))-('Расчет комиссии(Нади)'!$K766+'Таблица вводных'!$E$3+'Таблица вводных'!$F$3)</f>
        <v>5.4691640866908129</v>
      </c>
      <c r="E766" s="59">
        <f>('Итоговая табл.1чел(все услуги-к'!$E766+('Итоговая табл.1чел(все услуги-к'!$E766*'Таблица вводных'!$G$5))-('Расчет комиссии(Нади)'!$K766+'Таблица вводных'!$E$3+'Таблица вводных'!$F$3)</f>
        <v>-1.3150859133091872</v>
      </c>
      <c r="F766" s="59">
        <f>('Итоговая табл.1чел(все услуги-к'!$F766+('Итоговая табл.1чел(все услуги-к'!$F766*'Таблица вводных'!$G$6))-('Расчет комиссии(Нади)'!$K766+'Таблица вводных'!$E$3+'Таблица вводных'!$F$3)</f>
        <v>21.529164086690812</v>
      </c>
      <c r="G766" s="59">
        <f>('Итоговая табл.1чел(все услуги-к'!$G766+('Итоговая табл.1чел(все услуги-к'!$G766*'Таблица вводных'!$G$7))-('Расчет комиссии(Нади)'!$K766+'Таблица вводных'!$E$3+'Таблица вводных'!$F$3)</f>
        <v>-2.2308359133091873</v>
      </c>
      <c r="H766" s="59">
        <f>'Итоговая табл.1чел(все услуги-к'!$H766-('Расчет комиссии(Нади)'!$K766+'Таблица вводных'!$E$3+'Таблица вводных'!$F$3)</f>
        <v>-2.2308359133091873</v>
      </c>
      <c r="I766" s="59">
        <f>('Итоговая табл.1чел(все услуги-к'!$I766+('Итоговая табл.1чел(все услуги-к'!$I766*'Таблица вводных'!$G$9))-('Расчет комиссии(Нади)'!$K766+'Таблица вводных'!$E$3+'Таблица вводных'!$F$3)</f>
        <v>-2.2308359133091873</v>
      </c>
      <c r="J766" s="13" t="s">
        <v>217</v>
      </c>
    </row>
    <row r="767" spans="1:10" ht="13.2" customHeight="1">
      <c r="A767" s="140"/>
      <c r="B767" s="5">
        <v>45433</v>
      </c>
      <c r="C767" s="15"/>
      <c r="D767" s="59">
        <f>(('Итоговая табл.1чел(все услуги-к'!$D767+('Итоговая табл.1чел(все услуги-к'!$D767*'Таблица вводных'!$G$4)))-('Расчет комиссии(Нади)'!$K767+'Таблица вводных'!$E$3+'Таблица вводных'!$F$3)</f>
        <v>5.4691640866908129</v>
      </c>
      <c r="E767" s="59">
        <f>('Итоговая табл.1чел(все услуги-к'!$E767+('Итоговая табл.1чел(все услуги-к'!$E767*'Таблица вводных'!$G$5))-('Расчет комиссии(Нади)'!$K767+'Таблица вводных'!$E$3+'Таблица вводных'!$F$3)</f>
        <v>-1.3150859133091872</v>
      </c>
      <c r="F767" s="59">
        <f>('Итоговая табл.1чел(все услуги-к'!$F767+('Итоговая табл.1чел(все услуги-к'!$F767*'Таблица вводных'!$G$6))-('Расчет комиссии(Нади)'!$K767+'Таблица вводных'!$E$3+'Таблица вводных'!$F$3)</f>
        <v>21.529164086690812</v>
      </c>
      <c r="G767" s="59">
        <f>('Итоговая табл.1чел(все услуги-к'!$G767+('Итоговая табл.1чел(все услуги-к'!$G767*'Таблица вводных'!$G$7))-('Расчет комиссии(Нади)'!$K767+'Таблица вводных'!$E$3+'Таблица вводных'!$F$3)</f>
        <v>-2.2308359133091873</v>
      </c>
      <c r="H767" s="59">
        <f>'Итоговая табл.1чел(все услуги-к'!$H767-('Расчет комиссии(Нади)'!$K767+'Таблица вводных'!$E$3+'Таблица вводных'!$F$3)</f>
        <v>-2.2308359133091873</v>
      </c>
      <c r="I767" s="59">
        <f>('Итоговая табл.1чел(все услуги-к'!$I767+('Итоговая табл.1чел(все услуги-к'!$I767*'Таблица вводных'!$G$9))-('Расчет комиссии(Нади)'!$K767+'Таблица вводных'!$E$3+'Таблица вводных'!$F$3)</f>
        <v>-2.2308359133091873</v>
      </c>
      <c r="J767" s="13" t="s">
        <v>217</v>
      </c>
    </row>
    <row r="768" spans="1:10" ht="13.2" customHeight="1">
      <c r="A768" s="140"/>
      <c r="B768" s="5">
        <v>45437</v>
      </c>
      <c r="C768" s="6"/>
      <c r="D768" s="59">
        <f>(('Итоговая табл.1чел(все услуги-к'!$D768+('Итоговая табл.1чел(все услуги-к'!$D768*'Таблица вводных'!$G$4)))-('Расчет комиссии(Нади)'!$K768+'Таблица вводных'!$E$3+'Таблица вводных'!$F$3)</f>
        <v>5.4691640866908129</v>
      </c>
      <c r="E768" s="59">
        <f>('Итоговая табл.1чел(все услуги-к'!$E768+('Итоговая табл.1чел(все услуги-к'!$E768*'Таблица вводных'!$G$5))-('Расчет комиссии(Нади)'!$K768+'Таблица вводных'!$E$3+'Таблица вводных'!$F$3)</f>
        <v>-1.3150859133091872</v>
      </c>
      <c r="F768" s="59">
        <f>('Итоговая табл.1чел(все услуги-к'!$F768+('Итоговая табл.1чел(все услуги-к'!$F768*'Таблица вводных'!$G$6))-('Расчет комиссии(Нади)'!$K768+'Таблица вводных'!$E$3+'Таблица вводных'!$F$3)</f>
        <v>21.529164086690812</v>
      </c>
      <c r="G768" s="59">
        <f>('Итоговая табл.1чел(все услуги-к'!$G768+('Итоговая табл.1чел(все услуги-к'!$G768*'Таблица вводных'!$G$7))-('Расчет комиссии(Нади)'!$K768+'Таблица вводных'!$E$3+'Таблица вводных'!$F$3)</f>
        <v>-2.2308359133091873</v>
      </c>
      <c r="H768" s="59">
        <f>'Итоговая табл.1чел(все услуги-к'!$H768-('Расчет комиссии(Нади)'!$K768+'Таблица вводных'!$E$3+'Таблица вводных'!$F$3)</f>
        <v>-2.2308359133091873</v>
      </c>
      <c r="I768" s="59">
        <f>('Итоговая табл.1чел(все услуги-к'!$I768+('Итоговая табл.1чел(все услуги-к'!$I768*'Таблица вводных'!$G$9))-('Расчет комиссии(Нади)'!$K768+'Таблица вводных'!$E$3+'Таблица вводных'!$F$3)</f>
        <v>-2.2308359133091873</v>
      </c>
      <c r="J768" s="13" t="s">
        <v>217</v>
      </c>
    </row>
    <row r="769" spans="1:10" ht="13.2" customHeight="1">
      <c r="A769" s="140"/>
      <c r="B769" s="5">
        <v>45440</v>
      </c>
      <c r="C769" s="15"/>
      <c r="D769" s="59">
        <f>(('Итоговая табл.1чел(все услуги-к'!$D769+('Итоговая табл.1чел(все услуги-к'!$D769*'Таблица вводных'!$G$4)))-('Расчет комиссии(Нади)'!$K769+'Таблица вводных'!$E$3+'Таблица вводных'!$F$3)</f>
        <v>5.4691640866908129</v>
      </c>
      <c r="E769" s="59">
        <f>('Итоговая табл.1чел(все услуги-к'!$E769+('Итоговая табл.1чел(все услуги-к'!$E769*'Таблица вводных'!$G$5))-('Расчет комиссии(Нади)'!$K769+'Таблица вводных'!$E$3+'Таблица вводных'!$F$3)</f>
        <v>-1.3150859133091872</v>
      </c>
      <c r="F769" s="59">
        <f>('Итоговая табл.1чел(все услуги-к'!$F769+('Итоговая табл.1чел(все услуги-к'!$F769*'Таблица вводных'!$G$6))-('Расчет комиссии(Нади)'!$K769+'Таблица вводных'!$E$3+'Таблица вводных'!$F$3)</f>
        <v>21.529164086690812</v>
      </c>
      <c r="G769" s="59">
        <f>('Итоговая табл.1чел(все услуги-к'!$G769+('Итоговая табл.1чел(все услуги-к'!$G769*'Таблица вводных'!$G$7))-('Расчет комиссии(Нади)'!$K769+'Таблица вводных'!$E$3+'Таблица вводных'!$F$3)</f>
        <v>-2.2308359133091873</v>
      </c>
      <c r="H769" s="59">
        <f>'Итоговая табл.1чел(все услуги-к'!$H769-('Расчет комиссии(Нади)'!$K769+'Таблица вводных'!$E$3+'Таблица вводных'!$F$3)</f>
        <v>-2.2308359133091873</v>
      </c>
      <c r="I769" s="59">
        <f>('Итоговая табл.1чел(все услуги-к'!$I769+('Итоговая табл.1чел(все услуги-к'!$I769*'Таблица вводных'!$G$9))-('Расчет комиссии(Нади)'!$K769+'Таблица вводных'!$E$3+'Таблица вводных'!$F$3)</f>
        <v>-2.2308359133091873</v>
      </c>
      <c r="J769" s="13" t="s">
        <v>217</v>
      </c>
    </row>
    <row r="770" spans="1:10" ht="13.2" customHeight="1">
      <c r="A770" s="140"/>
      <c r="B770" s="5"/>
      <c r="C770" s="6"/>
      <c r="D770" s="59">
        <f>(('Итоговая табл.1чел(все услуги-к'!$D770+('Итоговая табл.1чел(все услуги-к'!$D770*'Таблица вводных'!$G$4)))-('Расчет комиссии(Нади)'!$K770+'Таблица вводных'!$E$3+'Таблица вводных'!$F$3)</f>
        <v>5.4691640866908129</v>
      </c>
      <c r="E770" s="59">
        <f>('Итоговая табл.1чел(все услуги-к'!$E770+('Итоговая табл.1чел(все услуги-к'!$E770*'Таблица вводных'!$G$5))-('Расчет комиссии(Нади)'!$K770+'Таблица вводных'!$E$3+'Таблица вводных'!$F$3)</f>
        <v>-1.3150859133091872</v>
      </c>
      <c r="F770" s="59">
        <f>('Итоговая табл.1чел(все услуги-к'!$F770+('Итоговая табл.1чел(все услуги-к'!$F770*'Таблица вводных'!$G$6))-('Расчет комиссии(Нади)'!$K770+'Таблица вводных'!$E$3+'Таблица вводных'!$F$3)</f>
        <v>21.529164086690812</v>
      </c>
      <c r="G770" s="59">
        <f>('Итоговая табл.1чел(все услуги-к'!$G770+('Итоговая табл.1чел(все услуги-к'!$G770*'Таблица вводных'!$G$7))-('Расчет комиссии(Нади)'!$K770+'Таблица вводных'!$E$3+'Таблица вводных'!$F$3)</f>
        <v>-2.2308359133091873</v>
      </c>
      <c r="H770" s="59">
        <f>'Итоговая табл.1чел(все услуги-к'!$H770-('Расчет комиссии(Нади)'!$K770+'Таблица вводных'!$E$3+'Таблица вводных'!$F$3)</f>
        <v>-2.2308359133091873</v>
      </c>
      <c r="I770" s="59">
        <f>('Итоговая табл.1чел(все услуги-к'!$I770+('Итоговая табл.1чел(все услуги-к'!$I770*'Таблица вводных'!$G$9))-('Расчет комиссии(Нади)'!$K770+'Таблица вводных'!$E$3+'Таблица вводных'!$F$3)</f>
        <v>-2.2308359133091873</v>
      </c>
      <c r="J770" s="13" t="s">
        <v>217</v>
      </c>
    </row>
    <row r="771" spans="1:10" ht="13.2" customHeight="1">
      <c r="A771" s="140"/>
      <c r="B771" s="5"/>
      <c r="C771" s="6"/>
      <c r="D771" s="59">
        <f>(('Итоговая табл.1чел(все услуги-к'!$D771+('Итоговая табл.1чел(все услуги-к'!$D771*'Таблица вводных'!$G$4)))-('Расчет комиссии(Нади)'!$K771+'Таблица вводных'!$E$3+'Таблица вводных'!$F$3)</f>
        <v>5.4691640866908129</v>
      </c>
      <c r="E771" s="59">
        <f>('Итоговая табл.1чел(все услуги-к'!$E771+('Итоговая табл.1чел(все услуги-к'!$E771*'Таблица вводных'!$G$5))-('Расчет комиссии(Нади)'!$K771+'Таблица вводных'!$E$3+'Таблица вводных'!$F$3)</f>
        <v>-1.3150859133091872</v>
      </c>
      <c r="F771" s="59">
        <f>('Итоговая табл.1чел(все услуги-к'!$F771+('Итоговая табл.1чел(все услуги-к'!$F771*'Таблица вводных'!$G$6))-('Расчет комиссии(Нади)'!$K771+'Таблица вводных'!$E$3+'Таблица вводных'!$F$3)</f>
        <v>21.529164086690812</v>
      </c>
      <c r="G771" s="59">
        <f>('Итоговая табл.1чел(все услуги-к'!$G771+('Итоговая табл.1чел(все услуги-к'!$G771*'Таблица вводных'!$G$7))-('Расчет комиссии(Нади)'!$K771+'Таблица вводных'!$E$3+'Таблица вводных'!$F$3)</f>
        <v>-2.2308359133091873</v>
      </c>
      <c r="H771" s="59">
        <f>'Итоговая табл.1чел(все услуги-к'!$H771-('Расчет комиссии(Нади)'!$K771+'Таблица вводных'!$E$3+'Таблица вводных'!$F$3)</f>
        <v>-2.2308359133091873</v>
      </c>
      <c r="I771" s="59">
        <f>('Итоговая табл.1чел(все услуги-к'!$I771+('Итоговая табл.1чел(все услуги-к'!$I771*'Таблица вводных'!$G$9))-('Расчет комиссии(Нади)'!$K771+'Таблица вводных'!$E$3+'Таблица вводных'!$F$3)</f>
        <v>-2.2308359133091873</v>
      </c>
      <c r="J771" s="13" t="s">
        <v>217</v>
      </c>
    </row>
    <row r="772" spans="1:10" ht="13.2" customHeight="1">
      <c r="A772" s="140"/>
      <c r="B772" s="5"/>
      <c r="C772" s="15"/>
      <c r="D772" s="59">
        <f>(('Итоговая табл.1чел(все услуги-к'!$D772+('Итоговая табл.1чел(все услуги-к'!$D772*'Таблица вводных'!$G$4)))-('Расчет комиссии(Нади)'!$K772+'Таблица вводных'!$E$3+'Таблица вводных'!$F$3)</f>
        <v>5.4691640866908129</v>
      </c>
      <c r="E772" s="59">
        <f>('Итоговая табл.1чел(все услуги-к'!$E772+('Итоговая табл.1чел(все услуги-к'!$E772*'Таблица вводных'!$G$5))-('Расчет комиссии(Нади)'!$K772+'Таблица вводных'!$E$3+'Таблица вводных'!$F$3)</f>
        <v>-1.3150859133091872</v>
      </c>
      <c r="F772" s="59">
        <f>('Итоговая табл.1чел(все услуги-к'!$F772+('Итоговая табл.1чел(все услуги-к'!$F772*'Таблица вводных'!$G$6))-('Расчет комиссии(Нади)'!$K772+'Таблица вводных'!$E$3+'Таблица вводных'!$F$3)</f>
        <v>21.529164086690812</v>
      </c>
      <c r="G772" s="59">
        <f>('Итоговая табл.1чел(все услуги-к'!$G772+('Итоговая табл.1чел(все услуги-к'!$G772*'Таблица вводных'!$G$7))-('Расчет комиссии(Нади)'!$K772+'Таблица вводных'!$E$3+'Таблица вводных'!$F$3)</f>
        <v>-2.2308359133091873</v>
      </c>
      <c r="H772" s="59">
        <f>'Итоговая табл.1чел(все услуги-к'!$H772-('Расчет комиссии(Нади)'!$K772+'Таблица вводных'!$E$3+'Таблица вводных'!$F$3)</f>
        <v>-2.2308359133091873</v>
      </c>
      <c r="I772" s="59">
        <f>('Итоговая табл.1чел(все услуги-к'!$I772+('Итоговая табл.1чел(все услуги-к'!$I772*'Таблица вводных'!$G$9))-('Расчет комиссии(Нади)'!$K772+'Таблица вводных'!$E$3+'Таблица вводных'!$F$3)</f>
        <v>-2.2308359133091873</v>
      </c>
      <c r="J772" s="13" t="s">
        <v>217</v>
      </c>
    </row>
    <row r="773" spans="1:10" ht="13.2" customHeight="1">
      <c r="A773" s="140"/>
      <c r="B773" s="5"/>
      <c r="C773" s="6"/>
      <c r="D773" s="59">
        <f>(('Итоговая табл.1чел(все услуги-к'!$D773+('Итоговая табл.1чел(все услуги-к'!$D773*'Таблица вводных'!$G$4)))-('Расчет комиссии(Нади)'!$K773+'Таблица вводных'!$E$3+'Таблица вводных'!$F$3)</f>
        <v>5.4691640866908129</v>
      </c>
      <c r="E773" s="59">
        <f>('Итоговая табл.1чел(все услуги-к'!$E773+('Итоговая табл.1чел(все услуги-к'!$E773*'Таблица вводных'!$G$5))-('Расчет комиссии(Нади)'!$K773+'Таблица вводных'!$E$3+'Таблица вводных'!$F$3)</f>
        <v>-1.3150859133091872</v>
      </c>
      <c r="F773" s="59">
        <f>('Итоговая табл.1чел(все услуги-к'!$F773+('Итоговая табл.1чел(все услуги-к'!$F773*'Таблица вводных'!$G$6))-('Расчет комиссии(Нади)'!$K773+'Таблица вводных'!$E$3+'Таблица вводных'!$F$3)</f>
        <v>21.529164086690812</v>
      </c>
      <c r="G773" s="59">
        <f>('Итоговая табл.1чел(все услуги-к'!$G773+('Итоговая табл.1чел(все услуги-к'!$G773*'Таблица вводных'!$G$7))-('Расчет комиссии(Нади)'!$K773+'Таблица вводных'!$E$3+'Таблица вводных'!$F$3)</f>
        <v>-2.2308359133091873</v>
      </c>
      <c r="H773" s="59">
        <f>'Итоговая табл.1чел(все услуги-к'!$H773-('Расчет комиссии(Нади)'!$K773+'Таблица вводных'!$E$3+'Таблица вводных'!$F$3)</f>
        <v>-2.2308359133091873</v>
      </c>
      <c r="I773" s="59">
        <f>('Итоговая табл.1чел(все услуги-к'!$I773+('Итоговая табл.1чел(все услуги-к'!$I773*'Таблица вводных'!$G$9))-('Расчет комиссии(Нади)'!$K773+'Таблица вводных'!$E$3+'Таблица вводных'!$F$3)</f>
        <v>-2.2308359133091873</v>
      </c>
      <c r="J773" s="13" t="s">
        <v>217</v>
      </c>
    </row>
    <row r="774" spans="1:10" ht="13.2" customHeight="1">
      <c r="A774" s="140"/>
      <c r="B774" s="5"/>
      <c r="C774" s="15"/>
      <c r="D774" s="59">
        <f>(('Итоговая табл.1чел(все услуги-к'!$D774+('Итоговая табл.1чел(все услуги-к'!$D774*'Таблица вводных'!$G$4)))-('Расчет комиссии(Нади)'!$K774+'Таблица вводных'!$E$3+'Таблица вводных'!$F$3)</f>
        <v>5.4691640866908129</v>
      </c>
      <c r="E774" s="59">
        <f>('Итоговая табл.1чел(все услуги-к'!$E774+('Итоговая табл.1чел(все услуги-к'!$E774*'Таблица вводных'!$G$5))-('Расчет комиссии(Нади)'!$K774+'Таблица вводных'!$E$3+'Таблица вводных'!$F$3)</f>
        <v>-1.3150859133091872</v>
      </c>
      <c r="F774" s="59">
        <f>('Итоговая табл.1чел(все услуги-к'!$F774+('Итоговая табл.1чел(все услуги-к'!$F774*'Таблица вводных'!$G$6))-('Расчет комиссии(Нади)'!$K774+'Таблица вводных'!$E$3+'Таблица вводных'!$F$3)</f>
        <v>21.529164086690812</v>
      </c>
      <c r="G774" s="59">
        <f>('Итоговая табл.1чел(все услуги-к'!$G774+('Итоговая табл.1чел(все услуги-к'!$G774*'Таблица вводных'!$G$7))-('Расчет комиссии(Нади)'!$K774+'Таблица вводных'!$E$3+'Таблица вводных'!$F$3)</f>
        <v>-2.2308359133091873</v>
      </c>
      <c r="H774" s="59">
        <f>'Итоговая табл.1чел(все услуги-к'!$H774-('Расчет комиссии(Нади)'!$K774+'Таблица вводных'!$E$3+'Таблица вводных'!$F$3)</f>
        <v>-2.2308359133091873</v>
      </c>
      <c r="I774" s="59">
        <f>('Итоговая табл.1чел(все услуги-к'!$I774+('Итоговая табл.1чел(все услуги-к'!$I774*'Таблица вводных'!$G$9))-('Расчет комиссии(Нади)'!$K774+'Таблица вводных'!$E$3+'Таблица вводных'!$F$3)</f>
        <v>-2.2308359133091873</v>
      </c>
      <c r="J774" s="13" t="s">
        <v>217</v>
      </c>
    </row>
    <row r="775" spans="1:10" ht="13.2" customHeight="1">
      <c r="A775" s="141"/>
      <c r="B775" s="18"/>
      <c r="C775" s="19"/>
      <c r="D775" s="59">
        <f>(('Итоговая табл.1чел(все услуги-к'!$D775+('Итоговая табл.1чел(все услуги-к'!$D775*'Таблица вводных'!$G$4)))-('Расчет комиссии(Нади)'!$K775+'Таблица вводных'!$E$3+'Таблица вводных'!$F$3)</f>
        <v>5.4691640866908129</v>
      </c>
      <c r="E775" s="59">
        <f>('Итоговая табл.1чел(все услуги-к'!$E775+('Итоговая табл.1чел(все услуги-к'!$E775*'Таблица вводных'!$G$5))-('Расчет комиссии(Нади)'!$K775+'Таблица вводных'!$E$3+'Таблица вводных'!$F$3)</f>
        <v>-1.3150859133091872</v>
      </c>
      <c r="F775" s="59">
        <f>('Итоговая табл.1чел(все услуги-к'!$F775+('Итоговая табл.1чел(все услуги-к'!$F775*'Таблица вводных'!$G$6))-('Расчет комиссии(Нади)'!$K775+'Таблица вводных'!$E$3+'Таблица вводных'!$F$3)</f>
        <v>21.529164086690812</v>
      </c>
      <c r="G775" s="59">
        <f>('Итоговая табл.1чел(все услуги-к'!$G775+('Итоговая табл.1чел(все услуги-к'!$G775*'Таблица вводных'!$G$7))-('Расчет комиссии(Нади)'!$K775+'Таблица вводных'!$E$3+'Таблица вводных'!$F$3)</f>
        <v>-2.2308359133091873</v>
      </c>
      <c r="H775" s="59">
        <f>'Итоговая табл.1чел(все услуги-к'!$H775-('Расчет комиссии(Нади)'!$K775+'Таблица вводных'!$E$3+'Таблица вводных'!$F$3)</f>
        <v>-2.2308359133091873</v>
      </c>
      <c r="I775" s="59">
        <f>('Итоговая табл.1чел(все услуги-к'!$I775+('Итоговая табл.1чел(все услуги-к'!$I775*'Таблица вводных'!$G$9))-('Расчет комиссии(Нади)'!$K775+'Таблица вводных'!$E$3+'Таблица вводных'!$F$3)</f>
        <v>-2.2308359133091873</v>
      </c>
      <c r="J775" s="22" t="s">
        <v>217</v>
      </c>
    </row>
    <row r="776" spans="1:10" ht="13.2" customHeight="1">
      <c r="A776" s="143" t="s">
        <v>218</v>
      </c>
      <c r="B776" s="5">
        <v>45402</v>
      </c>
      <c r="C776" s="97"/>
      <c r="D776" s="59">
        <f>(('Итоговая табл.1чел(все услуги-к'!$D776+('Итоговая табл.1чел(все услуги-к'!$D776*'Таблица вводных'!$G$4)))-('Расчет комиссии(Нади)'!$K776+'Таблица вводных'!$E$3+'Таблица вводных'!$F$3)</f>
        <v>5.4691640866908129</v>
      </c>
      <c r="E776" s="59">
        <f>('Итоговая табл.1чел(все услуги-к'!$E776+('Итоговая табл.1чел(все услуги-к'!$E776*'Таблица вводных'!$G$5))-('Расчет комиссии(Нади)'!$K776+'Таблица вводных'!$E$3+'Таблица вводных'!$F$3)</f>
        <v>-1.3150859133091872</v>
      </c>
      <c r="F776" s="59">
        <f>('Итоговая табл.1чел(все услуги-к'!$F776+('Итоговая табл.1чел(все услуги-к'!$F776*'Таблица вводных'!$G$6))-('Расчет комиссии(Нади)'!$K776+'Таблица вводных'!$E$3+'Таблица вводных'!$F$3)</f>
        <v>21.529164086690812</v>
      </c>
      <c r="G776" s="59">
        <f>('Итоговая табл.1чел(все услуги-к'!$G776+('Итоговая табл.1чел(все услуги-к'!$G776*'Таблица вводных'!$G$7))-('Расчет комиссии(Нади)'!$K776+'Таблица вводных'!$E$3+'Таблица вводных'!$F$3)</f>
        <v>-2.2308359133091873</v>
      </c>
      <c r="H776" s="59">
        <f>'Итоговая табл.1чел(все услуги-к'!$H776-('Расчет комиссии(Нади)'!$K776+'Таблица вводных'!$E$3+'Таблица вводных'!$F$3)</f>
        <v>-2.2308359133091873</v>
      </c>
      <c r="I776" s="59">
        <f>('Итоговая табл.1чел(все услуги-к'!$I776+('Итоговая табл.1чел(все услуги-к'!$I776*'Таблица вводных'!$G$9))-('Расчет комиссии(Нади)'!$K776+'Таблица вводных'!$E$3+'Таблица вводных'!$F$3)</f>
        <v>-2.2308359133091873</v>
      </c>
      <c r="J776" s="10" t="s">
        <v>219</v>
      </c>
    </row>
    <row r="777" spans="1:10" ht="13.2" customHeight="1">
      <c r="A777" s="140"/>
      <c r="B777" s="5">
        <v>45405</v>
      </c>
      <c r="C777" s="6"/>
      <c r="D777" s="59">
        <f>(('Итоговая табл.1чел(все услуги-к'!$D777+('Итоговая табл.1чел(все услуги-к'!$D777*'Таблица вводных'!$G$4)))-('Расчет комиссии(Нади)'!$K777+'Таблица вводных'!$E$3+'Таблица вводных'!$F$3)</f>
        <v>5.4691640866908129</v>
      </c>
      <c r="E777" s="59">
        <f>('Итоговая табл.1чел(все услуги-к'!$E777+('Итоговая табл.1чел(все услуги-к'!$E777*'Таблица вводных'!$G$5))-('Расчет комиссии(Нади)'!$K777+'Таблица вводных'!$E$3+'Таблица вводных'!$F$3)</f>
        <v>-1.3150859133091872</v>
      </c>
      <c r="F777" s="59">
        <f>('Итоговая табл.1чел(все услуги-к'!$F777+('Итоговая табл.1чел(все услуги-к'!$F777*'Таблица вводных'!$G$6))-('Расчет комиссии(Нади)'!$K777+'Таблица вводных'!$E$3+'Таблица вводных'!$F$3)</f>
        <v>21.529164086690812</v>
      </c>
      <c r="G777" s="59">
        <f>('Итоговая табл.1чел(все услуги-к'!$G777+('Итоговая табл.1чел(все услуги-к'!$G777*'Таблица вводных'!$G$7))-('Расчет комиссии(Нади)'!$K777+'Таблица вводных'!$E$3+'Таблица вводных'!$F$3)</f>
        <v>-2.2308359133091873</v>
      </c>
      <c r="H777" s="59">
        <f>'Итоговая табл.1чел(все услуги-к'!$H777-('Расчет комиссии(Нади)'!$K777+'Таблица вводных'!$E$3+'Таблица вводных'!$F$3)</f>
        <v>-2.2308359133091873</v>
      </c>
      <c r="I777" s="59">
        <f>('Итоговая табл.1чел(все услуги-к'!$I777+('Итоговая табл.1чел(все услуги-к'!$I777*'Таблица вводных'!$G$9))-('Расчет комиссии(Нади)'!$K777+'Таблица вводных'!$E$3+'Таблица вводных'!$F$3)</f>
        <v>-2.2308359133091873</v>
      </c>
      <c r="J777" s="13" t="s">
        <v>219</v>
      </c>
    </row>
    <row r="778" spans="1:10" ht="13.2" customHeight="1">
      <c r="A778" s="140"/>
      <c r="B778" s="5">
        <v>45409</v>
      </c>
      <c r="C778" s="15"/>
      <c r="D778" s="59">
        <f>(('Итоговая табл.1чел(все услуги-к'!$D778+('Итоговая табл.1чел(все услуги-к'!$D778*'Таблица вводных'!$G$4)))-('Расчет комиссии(Нади)'!$K778+'Таблица вводных'!$E$3+'Таблица вводных'!$F$3)</f>
        <v>5.4691640866908129</v>
      </c>
      <c r="E778" s="59">
        <f>('Итоговая табл.1чел(все услуги-к'!$E778+('Итоговая табл.1чел(все услуги-к'!$E778*'Таблица вводных'!$G$5))-('Расчет комиссии(Нади)'!$K778+'Таблица вводных'!$E$3+'Таблица вводных'!$F$3)</f>
        <v>-1.3150859133091872</v>
      </c>
      <c r="F778" s="59">
        <f>('Итоговая табл.1чел(все услуги-к'!$F778+('Итоговая табл.1чел(все услуги-к'!$F778*'Таблица вводных'!$G$6))-('Расчет комиссии(Нади)'!$K778+'Таблица вводных'!$E$3+'Таблица вводных'!$F$3)</f>
        <v>21.529164086690812</v>
      </c>
      <c r="G778" s="59">
        <f>('Итоговая табл.1чел(все услуги-к'!$G778+('Итоговая табл.1чел(все услуги-к'!$G778*'Таблица вводных'!$G$7))-('Расчет комиссии(Нади)'!$K778+'Таблица вводных'!$E$3+'Таблица вводных'!$F$3)</f>
        <v>-2.2308359133091873</v>
      </c>
      <c r="H778" s="59">
        <f>'Итоговая табл.1чел(все услуги-к'!$H778-('Расчет комиссии(Нади)'!$K778+'Таблица вводных'!$E$3+'Таблица вводных'!$F$3)</f>
        <v>-2.2308359133091873</v>
      </c>
      <c r="I778" s="59">
        <f>('Итоговая табл.1чел(все услуги-к'!$I778+('Итоговая табл.1чел(все услуги-к'!$I778*'Таблица вводных'!$G$9))-('Расчет комиссии(Нади)'!$K778+'Таблица вводных'!$E$3+'Таблица вводных'!$F$3)</f>
        <v>-2.2308359133091873</v>
      </c>
      <c r="J778" s="13" t="s">
        <v>219</v>
      </c>
    </row>
    <row r="779" spans="1:10" ht="13.2" customHeight="1">
      <c r="A779" s="140"/>
      <c r="B779" s="5">
        <v>45412</v>
      </c>
      <c r="C779" s="6"/>
      <c r="D779" s="59">
        <f>(('Итоговая табл.1чел(все услуги-к'!$D779+('Итоговая табл.1чел(все услуги-к'!$D779*'Таблица вводных'!$G$4)))-('Расчет комиссии(Нади)'!$K779+'Таблица вводных'!$E$3+'Таблица вводных'!$F$3)</f>
        <v>5.4691640866908164</v>
      </c>
      <c r="E779" s="59">
        <f>('Итоговая табл.1чел(все услуги-к'!$E779+('Итоговая табл.1чел(все услуги-к'!$E779*'Таблица вводных'!$G$5))-('Расчет комиссии(Нади)'!$K779+'Таблица вводных'!$E$3+'Таблица вводных'!$F$3)</f>
        <v>-1.3150859133091837</v>
      </c>
      <c r="F779" s="59">
        <f>('Итоговая табл.1чел(все услуги-к'!$F779+('Итоговая табл.1чел(все услуги-к'!$F779*'Таблица вводных'!$G$6))-('Расчет комиссии(Нади)'!$K779+'Таблица вводных'!$E$3+'Таблица вводных'!$F$3)</f>
        <v>21.52916408669082</v>
      </c>
      <c r="G779" s="59">
        <f>('Итоговая табл.1чел(все услуги-к'!$G779+('Итоговая табл.1чел(все услуги-к'!$G779*'Таблица вводных'!$G$7))-('Расчет комиссии(Нади)'!$K779+'Таблица вводных'!$E$3+'Таблица вводных'!$F$3)</f>
        <v>-2.2308359133091837</v>
      </c>
      <c r="H779" s="59">
        <f>'Итоговая табл.1чел(все услуги-к'!$H779-('Расчет комиссии(Нади)'!$K779+'Таблица вводных'!$E$3+'Таблица вводных'!$F$3)</f>
        <v>-2.2308359133091837</v>
      </c>
      <c r="I779" s="59">
        <f>('Итоговая табл.1чел(все услуги-к'!$I779+('Итоговая табл.1чел(все услуги-к'!$I779*'Таблица вводных'!$G$9))-('Расчет комиссии(Нади)'!$K779+'Таблица вводных'!$E$3+'Таблица вводных'!$F$3)</f>
        <v>-2.2308359133091837</v>
      </c>
      <c r="J779" s="13" t="s">
        <v>219</v>
      </c>
    </row>
    <row r="780" spans="1:10" ht="13.2" customHeight="1">
      <c r="A780" s="140"/>
      <c r="B780" s="5">
        <v>45416</v>
      </c>
      <c r="C780" s="15"/>
      <c r="D780" s="59">
        <f>(('Итоговая табл.1чел(все услуги-к'!$D780+('Итоговая табл.1чел(все услуги-к'!$D780*'Таблица вводных'!$G$4)))-('Расчет комиссии(Нади)'!$K780+'Таблица вводных'!$E$3+'Таблица вводных'!$F$3)</f>
        <v>5.4691640866908164</v>
      </c>
      <c r="E780" s="59">
        <f>('Итоговая табл.1чел(все услуги-к'!$E780+('Итоговая табл.1чел(все услуги-к'!$E780*'Таблица вводных'!$G$5))-('Расчет комиссии(Нади)'!$K780+'Таблица вводных'!$E$3+'Таблица вводных'!$F$3)</f>
        <v>-1.3150859133091837</v>
      </c>
      <c r="F780" s="59">
        <f>('Итоговая табл.1чел(все услуги-к'!$F780+('Итоговая табл.1чел(все услуги-к'!$F780*'Таблица вводных'!$G$6))-('Расчет комиссии(Нади)'!$K780+'Таблица вводных'!$E$3+'Таблица вводных'!$F$3)</f>
        <v>21.52916408669082</v>
      </c>
      <c r="G780" s="59">
        <f>('Итоговая табл.1чел(все услуги-к'!$G780+('Итоговая табл.1чел(все услуги-к'!$G780*'Таблица вводных'!$G$7))-('Расчет комиссии(Нади)'!$K780+'Таблица вводных'!$E$3+'Таблица вводных'!$F$3)</f>
        <v>-2.2308359133091837</v>
      </c>
      <c r="H780" s="59">
        <f>'Итоговая табл.1чел(все услуги-к'!$H780-('Расчет комиссии(Нади)'!$K780+'Таблица вводных'!$E$3+'Таблица вводных'!$F$3)</f>
        <v>-2.2308359133091837</v>
      </c>
      <c r="I780" s="59">
        <f>('Итоговая табл.1чел(все услуги-к'!$I780+('Итоговая табл.1чел(все услуги-к'!$I780*'Таблица вводных'!$G$9))-('Расчет комиссии(Нади)'!$K780+'Таблица вводных'!$E$3+'Таблица вводных'!$F$3)</f>
        <v>-2.2308359133091837</v>
      </c>
      <c r="J780" s="13" t="s">
        <v>219</v>
      </c>
    </row>
    <row r="781" spans="1:10" ht="13.2" customHeight="1">
      <c r="A781" s="140"/>
      <c r="B781" s="5">
        <v>45419</v>
      </c>
      <c r="C781" s="15"/>
      <c r="D781" s="59">
        <f>(('Итоговая табл.1чел(все услуги-к'!$D781+('Итоговая табл.1чел(все услуги-к'!$D781*'Таблица вводных'!$G$4)))-('Расчет комиссии(Нади)'!$K781+'Таблица вводных'!$E$3+'Таблица вводных'!$F$3)</f>
        <v>5.4691640866908164</v>
      </c>
      <c r="E781" s="59">
        <f>('Итоговая табл.1чел(все услуги-к'!$E781+('Итоговая табл.1чел(все услуги-к'!$E781*'Таблица вводных'!$G$5))-('Расчет комиссии(Нади)'!$K781+'Таблица вводных'!$E$3+'Таблица вводных'!$F$3)</f>
        <v>-1.3150859133091837</v>
      </c>
      <c r="F781" s="59">
        <f>('Итоговая табл.1чел(все услуги-к'!$F781+('Итоговая табл.1чел(все услуги-к'!$F781*'Таблица вводных'!$G$6))-('Расчет комиссии(Нади)'!$K781+'Таблица вводных'!$E$3+'Таблица вводных'!$F$3)</f>
        <v>21.52916408669082</v>
      </c>
      <c r="G781" s="59">
        <f>('Итоговая табл.1чел(все услуги-к'!$G781+('Итоговая табл.1чел(все услуги-к'!$G781*'Таблица вводных'!$G$7))-('Расчет комиссии(Нади)'!$K781+'Таблица вводных'!$E$3+'Таблица вводных'!$F$3)</f>
        <v>-2.2308359133091837</v>
      </c>
      <c r="H781" s="59">
        <f>'Итоговая табл.1чел(все услуги-к'!$H781-('Расчет комиссии(Нади)'!$K781+'Таблица вводных'!$E$3+'Таблица вводных'!$F$3)</f>
        <v>-2.2308359133091837</v>
      </c>
      <c r="I781" s="59">
        <f>('Итоговая табл.1чел(все услуги-к'!$I781+('Итоговая табл.1чел(все услуги-к'!$I781*'Таблица вводных'!$G$9))-('Расчет комиссии(Нади)'!$K781+'Таблица вводных'!$E$3+'Таблица вводных'!$F$3)</f>
        <v>-2.2308359133091837</v>
      </c>
      <c r="J781" s="13" t="s">
        <v>219</v>
      </c>
    </row>
    <row r="782" spans="1:10" ht="13.2" customHeight="1">
      <c r="A782" s="140"/>
      <c r="B782" s="5">
        <v>45423</v>
      </c>
      <c r="C782" s="15"/>
      <c r="D782" s="59">
        <f>(('Итоговая табл.1чел(все услуги-к'!$D782+('Итоговая табл.1чел(все услуги-к'!$D782*'Таблица вводных'!$G$4)))-('Расчет комиссии(Нади)'!$K782+'Таблица вводных'!$E$3+'Таблица вводных'!$F$3)</f>
        <v>5.4691640866908164</v>
      </c>
      <c r="E782" s="59">
        <f>('Итоговая табл.1чел(все услуги-к'!$E782+('Итоговая табл.1чел(все услуги-к'!$E782*'Таблица вводных'!$G$5))-('Расчет комиссии(Нади)'!$K782+'Таблица вводных'!$E$3+'Таблица вводных'!$F$3)</f>
        <v>-1.3150859133091837</v>
      </c>
      <c r="F782" s="59">
        <f>('Итоговая табл.1чел(все услуги-к'!$F782+('Итоговая табл.1чел(все услуги-к'!$F782*'Таблица вводных'!$G$6))-('Расчет комиссии(Нади)'!$K782+'Таблица вводных'!$E$3+'Таблица вводных'!$F$3)</f>
        <v>21.52916408669082</v>
      </c>
      <c r="G782" s="59">
        <f>('Итоговая табл.1чел(все услуги-к'!$G782+('Итоговая табл.1чел(все услуги-к'!$G782*'Таблица вводных'!$G$7))-('Расчет комиссии(Нади)'!$K782+'Таблица вводных'!$E$3+'Таблица вводных'!$F$3)</f>
        <v>-2.2308359133091837</v>
      </c>
      <c r="H782" s="59">
        <f>'Итоговая табл.1чел(все услуги-к'!$H782-('Расчет комиссии(Нади)'!$K782+'Таблица вводных'!$E$3+'Таблица вводных'!$F$3)</f>
        <v>-2.2308359133091837</v>
      </c>
      <c r="I782" s="59">
        <f>('Итоговая табл.1чел(все услуги-к'!$I782+('Итоговая табл.1чел(все услуги-к'!$I782*'Таблица вводных'!$G$9))-('Расчет комиссии(Нади)'!$K782+'Таблица вводных'!$E$3+'Таблица вводных'!$F$3)</f>
        <v>-2.2308359133091837</v>
      </c>
      <c r="J782" s="13" t="s">
        <v>219</v>
      </c>
    </row>
    <row r="783" spans="1:10" ht="13.2" customHeight="1">
      <c r="A783" s="140"/>
      <c r="B783" s="5">
        <v>45426</v>
      </c>
      <c r="C783" s="6"/>
      <c r="D783" s="59">
        <f>(('Итоговая табл.1чел(все услуги-к'!$D783+('Итоговая табл.1чел(все услуги-к'!$D783*'Таблица вводных'!$G$4)))-('Расчет комиссии(Нади)'!$K783+'Таблица вводных'!$E$3+'Таблица вводных'!$F$3)</f>
        <v>5.4691640866908164</v>
      </c>
      <c r="E783" s="59">
        <f>('Итоговая табл.1чел(все услуги-к'!$E783+('Итоговая табл.1чел(все услуги-к'!$E783*'Таблица вводных'!$G$5))-('Расчет комиссии(Нади)'!$K783+'Таблица вводных'!$E$3+'Таблица вводных'!$F$3)</f>
        <v>-1.3150859133091837</v>
      </c>
      <c r="F783" s="59">
        <f>('Итоговая табл.1чел(все услуги-к'!$F783+('Итоговая табл.1чел(все услуги-к'!$F783*'Таблица вводных'!$G$6))-('Расчет комиссии(Нади)'!$K783+'Таблица вводных'!$E$3+'Таблица вводных'!$F$3)</f>
        <v>21.52916408669082</v>
      </c>
      <c r="G783" s="59">
        <f>('Итоговая табл.1чел(все услуги-к'!$G783+('Итоговая табл.1чел(все услуги-к'!$G783*'Таблица вводных'!$G$7))-('Расчет комиссии(Нади)'!$K783+'Таблица вводных'!$E$3+'Таблица вводных'!$F$3)</f>
        <v>-2.2308359133091837</v>
      </c>
      <c r="H783" s="59">
        <f>'Итоговая табл.1чел(все услуги-к'!$H783-('Расчет комиссии(Нади)'!$K783+'Таблица вводных'!$E$3+'Таблица вводных'!$F$3)</f>
        <v>-2.2308359133091837</v>
      </c>
      <c r="I783" s="59">
        <f>('Итоговая табл.1чел(все услуги-к'!$I783+('Итоговая табл.1чел(все услуги-к'!$I783*'Таблица вводных'!$G$9))-('Расчет комиссии(Нади)'!$K783+'Таблица вводных'!$E$3+'Таблица вводных'!$F$3)</f>
        <v>-2.2308359133091837</v>
      </c>
      <c r="J783" s="13" t="s">
        <v>219</v>
      </c>
    </row>
    <row r="784" spans="1:10" ht="13.2" customHeight="1">
      <c r="A784" s="140"/>
      <c r="B784" s="5">
        <v>45430</v>
      </c>
      <c r="C784" s="15"/>
      <c r="D784" s="59">
        <f>(('Итоговая табл.1чел(все услуги-к'!$D784+('Итоговая табл.1чел(все услуги-к'!$D784*'Таблица вводных'!$G$4)))-('Расчет комиссии(Нади)'!$K784+'Таблица вводных'!$E$3+'Таблица вводных'!$F$3)</f>
        <v>5.4691640866908164</v>
      </c>
      <c r="E784" s="59">
        <f>('Итоговая табл.1чел(все услуги-к'!$E784+('Итоговая табл.1чел(все услуги-к'!$E784*'Таблица вводных'!$G$5))-('Расчет комиссии(Нади)'!$K784+'Таблица вводных'!$E$3+'Таблица вводных'!$F$3)</f>
        <v>-1.3150859133091837</v>
      </c>
      <c r="F784" s="59">
        <f>('Итоговая табл.1чел(все услуги-к'!$F784+('Итоговая табл.1чел(все услуги-к'!$F784*'Таблица вводных'!$G$6))-('Расчет комиссии(Нади)'!$K784+'Таблица вводных'!$E$3+'Таблица вводных'!$F$3)</f>
        <v>21.52916408669082</v>
      </c>
      <c r="G784" s="59">
        <f>('Итоговая табл.1чел(все услуги-к'!$G784+('Итоговая табл.1чел(все услуги-к'!$G784*'Таблица вводных'!$G$7))-('Расчет комиссии(Нади)'!$K784+'Таблица вводных'!$E$3+'Таблица вводных'!$F$3)</f>
        <v>-2.2308359133091837</v>
      </c>
      <c r="H784" s="59">
        <f>'Итоговая табл.1чел(все услуги-к'!$H784-('Расчет комиссии(Нади)'!$K784+'Таблица вводных'!$E$3+'Таблица вводных'!$F$3)</f>
        <v>-2.2308359133091837</v>
      </c>
      <c r="I784" s="59">
        <f>('Итоговая табл.1чел(все услуги-к'!$I784+('Итоговая табл.1чел(все услуги-к'!$I784*'Таблица вводных'!$G$9))-('Расчет комиссии(Нади)'!$K784+'Таблица вводных'!$E$3+'Таблица вводных'!$F$3)</f>
        <v>-2.2308359133091837</v>
      </c>
      <c r="J784" s="13" t="s">
        <v>219</v>
      </c>
    </row>
    <row r="785" spans="1:10" ht="13.2" customHeight="1">
      <c r="A785" s="140"/>
      <c r="B785" s="5">
        <v>45433</v>
      </c>
      <c r="C785" s="15"/>
      <c r="D785" s="59">
        <f>(('Итоговая табл.1чел(все услуги-к'!$D785+('Итоговая табл.1чел(все услуги-к'!$D785*'Таблица вводных'!$G$4)))-('Расчет комиссии(Нади)'!$K785+'Таблица вводных'!$E$3+'Таблица вводных'!$F$3)</f>
        <v>5.4691640866908164</v>
      </c>
      <c r="E785" s="59">
        <f>('Итоговая табл.1чел(все услуги-к'!$E785+('Итоговая табл.1чел(все услуги-к'!$E785*'Таблица вводных'!$G$5))-('Расчет комиссии(Нади)'!$K785+'Таблица вводных'!$E$3+'Таблица вводных'!$F$3)</f>
        <v>-1.3150859133091837</v>
      </c>
      <c r="F785" s="59">
        <f>('Итоговая табл.1чел(все услуги-к'!$F785+('Итоговая табл.1чел(все услуги-к'!$F785*'Таблица вводных'!$G$6))-('Расчет комиссии(Нади)'!$K785+'Таблица вводных'!$E$3+'Таблица вводных'!$F$3)</f>
        <v>21.52916408669082</v>
      </c>
      <c r="G785" s="59">
        <f>('Итоговая табл.1чел(все услуги-к'!$G785+('Итоговая табл.1чел(все услуги-к'!$G785*'Таблица вводных'!$G$7))-('Расчет комиссии(Нади)'!$K785+'Таблица вводных'!$E$3+'Таблица вводных'!$F$3)</f>
        <v>-2.2308359133091837</v>
      </c>
      <c r="H785" s="59">
        <f>'Итоговая табл.1чел(все услуги-к'!$H785-('Расчет комиссии(Нади)'!$K785+'Таблица вводных'!$E$3+'Таблица вводных'!$F$3)</f>
        <v>-2.2308359133091837</v>
      </c>
      <c r="I785" s="59">
        <f>('Итоговая табл.1чел(все услуги-к'!$I785+('Итоговая табл.1чел(все услуги-к'!$I785*'Таблица вводных'!$G$9))-('Расчет комиссии(Нади)'!$K785+'Таблица вводных'!$E$3+'Таблица вводных'!$F$3)</f>
        <v>-2.2308359133091837</v>
      </c>
      <c r="J785" s="13" t="s">
        <v>219</v>
      </c>
    </row>
    <row r="786" spans="1:10" ht="13.2" customHeight="1">
      <c r="A786" s="140"/>
      <c r="B786" s="5">
        <v>45437</v>
      </c>
      <c r="C786" s="6"/>
      <c r="D786" s="59">
        <f>(('Итоговая табл.1чел(все услуги-к'!$D786+('Итоговая табл.1чел(все услуги-к'!$D786*'Таблица вводных'!$G$4)))-('Расчет комиссии(Нади)'!$K786+'Таблица вводных'!$E$3+'Таблица вводных'!$F$3)</f>
        <v>5.4691640866908164</v>
      </c>
      <c r="E786" s="59">
        <f>('Итоговая табл.1чел(все услуги-к'!$E786+('Итоговая табл.1чел(все услуги-к'!$E786*'Таблица вводных'!$G$5))-('Расчет комиссии(Нади)'!$K786+'Таблица вводных'!$E$3+'Таблица вводных'!$F$3)</f>
        <v>-1.3150859133091837</v>
      </c>
      <c r="F786" s="59">
        <f>('Итоговая табл.1чел(все услуги-к'!$F786+('Итоговая табл.1чел(все услуги-к'!$F786*'Таблица вводных'!$G$6))-('Расчет комиссии(Нади)'!$K786+'Таблица вводных'!$E$3+'Таблица вводных'!$F$3)</f>
        <v>21.52916408669082</v>
      </c>
      <c r="G786" s="59">
        <f>('Итоговая табл.1чел(все услуги-к'!$G786+('Итоговая табл.1чел(все услуги-к'!$G786*'Таблица вводных'!$G$7))-('Расчет комиссии(Нади)'!$K786+'Таблица вводных'!$E$3+'Таблица вводных'!$F$3)</f>
        <v>-2.2308359133091837</v>
      </c>
      <c r="H786" s="59">
        <f>'Итоговая табл.1чел(все услуги-к'!$H786-('Расчет комиссии(Нади)'!$K786+'Таблица вводных'!$E$3+'Таблица вводных'!$F$3)</f>
        <v>-2.2308359133091837</v>
      </c>
      <c r="I786" s="59">
        <f>('Итоговая табл.1чел(все услуги-к'!$I786+('Итоговая табл.1чел(все услуги-к'!$I786*'Таблица вводных'!$G$9))-('Расчет комиссии(Нади)'!$K786+'Таблица вводных'!$E$3+'Таблица вводных'!$F$3)</f>
        <v>-2.2308359133091837</v>
      </c>
      <c r="J786" s="13" t="s">
        <v>219</v>
      </c>
    </row>
    <row r="787" spans="1:10" ht="13.2" customHeight="1">
      <c r="A787" s="140"/>
      <c r="B787" s="5">
        <v>45440</v>
      </c>
      <c r="C787" s="15"/>
      <c r="D787" s="59">
        <f>(('Итоговая табл.1чел(все услуги-к'!$D787+('Итоговая табл.1чел(все услуги-к'!$D787*'Таблица вводных'!$G$4)))-('Расчет комиссии(Нади)'!$K787+'Таблица вводных'!$E$3+'Таблица вводных'!$F$3)</f>
        <v>5.4691640866908164</v>
      </c>
      <c r="E787" s="59">
        <f>('Итоговая табл.1чел(все услуги-к'!$E787+('Итоговая табл.1чел(все услуги-к'!$E787*'Таблица вводных'!$G$5))-('Расчет комиссии(Нади)'!$K787+'Таблица вводных'!$E$3+'Таблица вводных'!$F$3)</f>
        <v>-1.3150859133091837</v>
      </c>
      <c r="F787" s="59">
        <f>('Итоговая табл.1чел(все услуги-к'!$F787+('Итоговая табл.1чел(все услуги-к'!$F787*'Таблица вводных'!$G$6))-('Расчет комиссии(Нади)'!$K787+'Таблица вводных'!$E$3+'Таблица вводных'!$F$3)</f>
        <v>21.52916408669082</v>
      </c>
      <c r="G787" s="59">
        <f>('Итоговая табл.1чел(все услуги-к'!$G787+('Итоговая табл.1чел(все услуги-к'!$G787*'Таблица вводных'!$G$7))-('Расчет комиссии(Нади)'!$K787+'Таблица вводных'!$E$3+'Таблица вводных'!$F$3)</f>
        <v>-2.2308359133091837</v>
      </c>
      <c r="H787" s="59">
        <f>'Итоговая табл.1чел(все услуги-к'!$H787-('Расчет комиссии(Нади)'!$K787+'Таблица вводных'!$E$3+'Таблица вводных'!$F$3)</f>
        <v>-2.2308359133091837</v>
      </c>
      <c r="I787" s="59">
        <f>('Итоговая табл.1чел(все услуги-к'!$I787+('Итоговая табл.1чел(все услуги-к'!$I787*'Таблица вводных'!$G$9))-('Расчет комиссии(Нади)'!$K787+'Таблица вводных'!$E$3+'Таблица вводных'!$F$3)</f>
        <v>-2.2308359133091837</v>
      </c>
      <c r="J787" s="13" t="s">
        <v>219</v>
      </c>
    </row>
    <row r="788" spans="1:10" ht="13.2" customHeight="1">
      <c r="A788" s="140"/>
      <c r="B788" s="5"/>
      <c r="C788" s="6"/>
      <c r="D788" s="59">
        <f>(('Итоговая табл.1чел(все услуги-к'!$D788+('Итоговая табл.1чел(все услуги-к'!$D788*'Таблица вводных'!$G$4)))-('Расчет комиссии(Нади)'!$K788+'Таблица вводных'!$E$3+'Таблица вводных'!$F$3)</f>
        <v>5.4691640866908164</v>
      </c>
      <c r="E788" s="59">
        <f>('Итоговая табл.1чел(все услуги-к'!$E788+('Итоговая табл.1чел(все услуги-к'!$E788*'Таблица вводных'!$G$5))-('Расчет комиссии(Нади)'!$K788+'Таблица вводных'!$E$3+'Таблица вводных'!$F$3)</f>
        <v>-1.3150859133091837</v>
      </c>
      <c r="F788" s="59">
        <f>('Итоговая табл.1чел(все услуги-к'!$F788+('Итоговая табл.1чел(все услуги-к'!$F788*'Таблица вводных'!$G$6))-('Расчет комиссии(Нади)'!$K788+'Таблица вводных'!$E$3+'Таблица вводных'!$F$3)</f>
        <v>21.52916408669082</v>
      </c>
      <c r="G788" s="59">
        <f>('Итоговая табл.1чел(все услуги-к'!$G788+('Итоговая табл.1чел(все услуги-к'!$G788*'Таблица вводных'!$G$7))-('Расчет комиссии(Нади)'!$K788+'Таблица вводных'!$E$3+'Таблица вводных'!$F$3)</f>
        <v>-2.2308359133091837</v>
      </c>
      <c r="H788" s="59">
        <f>'Итоговая табл.1чел(все услуги-к'!$H788-('Расчет комиссии(Нади)'!$K788+'Таблица вводных'!$E$3+'Таблица вводных'!$F$3)</f>
        <v>-2.2308359133091837</v>
      </c>
      <c r="I788" s="59">
        <f>('Итоговая табл.1чел(все услуги-к'!$I788+('Итоговая табл.1чел(все услуги-к'!$I788*'Таблица вводных'!$G$9))-('Расчет комиссии(Нади)'!$K788+'Таблица вводных'!$E$3+'Таблица вводных'!$F$3)</f>
        <v>-2.2308359133091837</v>
      </c>
      <c r="J788" s="13" t="s">
        <v>219</v>
      </c>
    </row>
    <row r="789" spans="1:10" ht="13.2" customHeight="1">
      <c r="A789" s="140"/>
      <c r="B789" s="5"/>
      <c r="C789" s="6"/>
      <c r="D789" s="59">
        <f>(('Итоговая табл.1чел(все услуги-к'!$D789+('Итоговая табл.1чел(все услуги-к'!$D789*'Таблица вводных'!$G$4)))-('Расчет комиссии(Нади)'!$K789+'Таблица вводных'!$E$3+'Таблица вводных'!$F$3)</f>
        <v>5.4691640866908164</v>
      </c>
      <c r="E789" s="59">
        <f>('Итоговая табл.1чел(все услуги-к'!$E789+('Итоговая табл.1чел(все услуги-к'!$E789*'Таблица вводных'!$G$5))-('Расчет комиссии(Нади)'!$K789+'Таблица вводных'!$E$3+'Таблица вводных'!$F$3)</f>
        <v>-1.3150859133091837</v>
      </c>
      <c r="F789" s="59">
        <f>('Итоговая табл.1чел(все услуги-к'!$F789+('Итоговая табл.1чел(все услуги-к'!$F789*'Таблица вводных'!$G$6))-('Расчет комиссии(Нади)'!$K789+'Таблица вводных'!$E$3+'Таблица вводных'!$F$3)</f>
        <v>21.52916408669082</v>
      </c>
      <c r="G789" s="59">
        <f>('Итоговая табл.1чел(все услуги-к'!$G789+('Итоговая табл.1чел(все услуги-к'!$G789*'Таблица вводных'!$G$7))-('Расчет комиссии(Нади)'!$K789+'Таблица вводных'!$E$3+'Таблица вводных'!$F$3)</f>
        <v>-2.2308359133091837</v>
      </c>
      <c r="H789" s="59">
        <f>'Итоговая табл.1чел(все услуги-к'!$H789-('Расчет комиссии(Нади)'!$K789+'Таблица вводных'!$E$3+'Таблица вводных'!$F$3)</f>
        <v>-2.2308359133091837</v>
      </c>
      <c r="I789" s="59">
        <f>('Итоговая табл.1чел(все услуги-к'!$I789+('Итоговая табл.1чел(все услуги-к'!$I789*'Таблица вводных'!$G$9))-('Расчет комиссии(Нади)'!$K789+'Таблица вводных'!$E$3+'Таблица вводных'!$F$3)</f>
        <v>-2.2308359133091837</v>
      </c>
      <c r="J789" s="13" t="s">
        <v>219</v>
      </c>
    </row>
    <row r="790" spans="1:10" ht="13.2" customHeight="1">
      <c r="A790" s="140"/>
      <c r="B790" s="5"/>
      <c r="C790" s="15"/>
      <c r="D790" s="59">
        <f>(('Итоговая табл.1чел(все услуги-к'!$D790+('Итоговая табл.1чел(все услуги-к'!$D790*'Таблица вводных'!$G$4)))-('Расчет комиссии(Нади)'!$K790+'Таблица вводных'!$E$3+'Таблица вводных'!$F$3)</f>
        <v>5.4691640866908164</v>
      </c>
      <c r="E790" s="59">
        <f>('Итоговая табл.1чел(все услуги-к'!$E790+('Итоговая табл.1чел(все услуги-к'!$E790*'Таблица вводных'!$G$5))-('Расчет комиссии(Нади)'!$K790+'Таблица вводных'!$E$3+'Таблица вводных'!$F$3)</f>
        <v>-1.3150859133091837</v>
      </c>
      <c r="F790" s="59">
        <f>('Итоговая табл.1чел(все услуги-к'!$F790+('Итоговая табл.1чел(все услуги-к'!$F790*'Таблица вводных'!$G$6))-('Расчет комиссии(Нади)'!$K790+'Таблица вводных'!$E$3+'Таблица вводных'!$F$3)</f>
        <v>21.52916408669082</v>
      </c>
      <c r="G790" s="59">
        <f>('Итоговая табл.1чел(все услуги-к'!$G790+('Итоговая табл.1чел(все услуги-к'!$G790*'Таблица вводных'!$G$7))-('Расчет комиссии(Нади)'!$K790+'Таблица вводных'!$E$3+'Таблица вводных'!$F$3)</f>
        <v>-2.2308359133091837</v>
      </c>
      <c r="H790" s="59">
        <f>'Итоговая табл.1чел(все услуги-к'!$H790-('Расчет комиссии(Нади)'!$K790+'Таблица вводных'!$E$3+'Таблица вводных'!$F$3)</f>
        <v>-2.2308359133091837</v>
      </c>
      <c r="I790" s="59">
        <f>('Итоговая табл.1чел(все услуги-к'!$I790+('Итоговая табл.1чел(все услуги-к'!$I790*'Таблица вводных'!$G$9))-('Расчет комиссии(Нади)'!$K790+'Таблица вводных'!$E$3+'Таблица вводных'!$F$3)</f>
        <v>-2.2308359133091837</v>
      </c>
      <c r="J790" s="13" t="s">
        <v>219</v>
      </c>
    </row>
    <row r="791" spans="1:10" ht="13.2" customHeight="1">
      <c r="A791" s="140"/>
      <c r="B791" s="5"/>
      <c r="C791" s="6"/>
      <c r="D791" s="59">
        <f>(('Итоговая табл.1чел(все услуги-к'!$D791+('Итоговая табл.1чел(все услуги-к'!$D791*'Таблица вводных'!$G$4)))-('Расчет комиссии(Нади)'!$K791+'Таблица вводных'!$E$3+'Таблица вводных'!$F$3)</f>
        <v>5.4691640866908164</v>
      </c>
      <c r="E791" s="59">
        <f>('Итоговая табл.1чел(все услуги-к'!$E791+('Итоговая табл.1чел(все услуги-к'!$E791*'Таблица вводных'!$G$5))-('Расчет комиссии(Нади)'!$K791+'Таблица вводных'!$E$3+'Таблица вводных'!$F$3)</f>
        <v>-1.3150859133091837</v>
      </c>
      <c r="F791" s="59">
        <f>('Итоговая табл.1чел(все услуги-к'!$F791+('Итоговая табл.1чел(все услуги-к'!$F791*'Таблица вводных'!$G$6))-('Расчет комиссии(Нади)'!$K791+'Таблица вводных'!$E$3+'Таблица вводных'!$F$3)</f>
        <v>21.52916408669082</v>
      </c>
      <c r="G791" s="59">
        <f>('Итоговая табл.1чел(все услуги-к'!$G791+('Итоговая табл.1чел(все услуги-к'!$G791*'Таблица вводных'!$G$7))-('Расчет комиссии(Нади)'!$K791+'Таблица вводных'!$E$3+'Таблица вводных'!$F$3)</f>
        <v>-2.2308359133091837</v>
      </c>
      <c r="H791" s="59">
        <f>'Итоговая табл.1чел(все услуги-к'!$H791-('Расчет комиссии(Нади)'!$K791+'Таблица вводных'!$E$3+'Таблица вводных'!$F$3)</f>
        <v>-2.2308359133091837</v>
      </c>
      <c r="I791" s="59">
        <f>('Итоговая табл.1чел(все услуги-к'!$I791+('Итоговая табл.1чел(все услуги-к'!$I791*'Таблица вводных'!$G$9))-('Расчет комиссии(Нади)'!$K791+'Таблица вводных'!$E$3+'Таблица вводных'!$F$3)</f>
        <v>-2.2308359133091837</v>
      </c>
      <c r="J791" s="13" t="s">
        <v>219</v>
      </c>
    </row>
    <row r="792" spans="1:10" ht="13.2" customHeight="1">
      <c r="A792" s="140"/>
      <c r="B792" s="5"/>
      <c r="C792" s="15"/>
      <c r="D792" s="59">
        <f>(('Итоговая табл.1чел(все услуги-к'!$D792+('Итоговая табл.1чел(все услуги-к'!$D792*'Таблица вводных'!$G$4)))-('Расчет комиссии(Нади)'!$K792+'Таблица вводных'!$E$3+'Таблица вводных'!$F$3)</f>
        <v>5.4691640866908164</v>
      </c>
      <c r="E792" s="59">
        <f>('Итоговая табл.1чел(все услуги-к'!$E792+('Итоговая табл.1чел(все услуги-к'!$E792*'Таблица вводных'!$G$5))-('Расчет комиссии(Нади)'!$K792+'Таблица вводных'!$E$3+'Таблица вводных'!$F$3)</f>
        <v>-1.3150859133091837</v>
      </c>
      <c r="F792" s="59">
        <f>('Итоговая табл.1чел(все услуги-к'!$F792+('Итоговая табл.1чел(все услуги-к'!$F792*'Таблица вводных'!$G$6))-('Расчет комиссии(Нади)'!$K792+'Таблица вводных'!$E$3+'Таблица вводных'!$F$3)</f>
        <v>21.52916408669082</v>
      </c>
      <c r="G792" s="59">
        <f>('Итоговая табл.1чел(все услуги-к'!$G792+('Итоговая табл.1чел(все услуги-к'!$G792*'Таблица вводных'!$G$7))-('Расчет комиссии(Нади)'!$K792+'Таблица вводных'!$E$3+'Таблица вводных'!$F$3)</f>
        <v>-2.2308359133091837</v>
      </c>
      <c r="H792" s="59">
        <f>'Итоговая табл.1чел(все услуги-к'!$H792-('Расчет комиссии(Нади)'!$K792+'Таблица вводных'!$E$3+'Таблица вводных'!$F$3)</f>
        <v>-2.2308359133091837</v>
      </c>
      <c r="I792" s="59">
        <f>('Итоговая табл.1чел(все услуги-к'!$I792+('Итоговая табл.1чел(все услуги-к'!$I792*'Таблица вводных'!$G$9))-('Расчет комиссии(Нади)'!$K792+'Таблица вводных'!$E$3+'Таблица вводных'!$F$3)</f>
        <v>-2.2308359133091837</v>
      </c>
      <c r="J792" s="13" t="s">
        <v>219</v>
      </c>
    </row>
    <row r="793" spans="1:10" ht="13.2" customHeight="1">
      <c r="A793" s="141"/>
      <c r="B793" s="18"/>
      <c r="C793" s="19"/>
      <c r="D793" s="59">
        <f>(('Итоговая табл.1чел(все услуги-к'!$D793+('Итоговая табл.1чел(все услуги-к'!$D793*'Таблица вводных'!$G$4)))-('Расчет комиссии(Нади)'!$K793+'Таблица вводных'!$E$3+'Таблица вводных'!$F$3)</f>
        <v>5.4691640866908164</v>
      </c>
      <c r="E793" s="59">
        <f>('Итоговая табл.1чел(все услуги-к'!$E793+('Итоговая табл.1чел(все услуги-к'!$E793*'Таблица вводных'!$G$5))-('Расчет комиссии(Нади)'!$K793+'Таблица вводных'!$E$3+'Таблица вводных'!$F$3)</f>
        <v>-1.3150859133091837</v>
      </c>
      <c r="F793" s="59">
        <f>('Итоговая табл.1чел(все услуги-к'!$F793+('Итоговая табл.1чел(все услуги-к'!$F793*'Таблица вводных'!$G$6))-('Расчет комиссии(Нади)'!$K793+'Таблица вводных'!$E$3+'Таблица вводных'!$F$3)</f>
        <v>21.52916408669082</v>
      </c>
      <c r="G793" s="59">
        <f>('Итоговая табл.1чел(все услуги-к'!$G793+('Итоговая табл.1чел(все услуги-к'!$G793*'Таблица вводных'!$G$7))-('Расчет комиссии(Нади)'!$K793+'Таблица вводных'!$E$3+'Таблица вводных'!$F$3)</f>
        <v>-2.2308359133091837</v>
      </c>
      <c r="H793" s="59">
        <f>'Итоговая табл.1чел(все услуги-к'!$H793-('Расчет комиссии(Нади)'!$K793+'Таблица вводных'!$E$3+'Таблица вводных'!$F$3)</f>
        <v>-2.2308359133091837</v>
      </c>
      <c r="I793" s="59">
        <f>('Итоговая табл.1чел(все услуги-к'!$I793+('Итоговая табл.1чел(все услуги-к'!$I793*'Таблица вводных'!$G$9))-('Расчет комиссии(Нади)'!$K793+'Таблица вводных'!$E$3+'Таблица вводных'!$F$3)</f>
        <v>-2.2308359133091837</v>
      </c>
      <c r="J793" s="22" t="s">
        <v>219</v>
      </c>
    </row>
    <row r="794" spans="1:10" ht="13.2" customHeight="1">
      <c r="A794" s="143" t="s">
        <v>220</v>
      </c>
      <c r="B794" s="5">
        <v>45402</v>
      </c>
      <c r="C794" s="97"/>
      <c r="D794" s="59">
        <f>(('Итоговая табл.1чел(все услуги-к'!$D794+('Итоговая табл.1чел(все услуги-к'!$D794*'Таблица вводных'!$G$4)))-('Расчет комиссии(Нади)'!$K794+'Таблица вводных'!$E$3+'Таблица вводных'!$F$3)</f>
        <v>5.4691640866908164</v>
      </c>
      <c r="E794" s="59">
        <f>('Итоговая табл.1чел(все услуги-к'!$E794+('Итоговая табл.1чел(все услуги-к'!$E794*'Таблица вводных'!$G$5))-('Расчет комиссии(Нади)'!$K794+'Таблица вводных'!$E$3+'Таблица вводных'!$F$3)</f>
        <v>-1.3150859133091837</v>
      </c>
      <c r="F794" s="59">
        <f>('Итоговая табл.1чел(все услуги-к'!$F794+('Итоговая табл.1чел(все услуги-к'!$F794*'Таблица вводных'!$G$6))-('Расчет комиссии(Нади)'!$K794+'Таблица вводных'!$E$3+'Таблица вводных'!$F$3)</f>
        <v>21.52916408669082</v>
      </c>
      <c r="G794" s="59">
        <f>('Итоговая табл.1чел(все услуги-к'!$G794+('Итоговая табл.1чел(все услуги-к'!$G794*'Таблица вводных'!$G$7))-('Расчет комиссии(Нади)'!$K794+'Таблица вводных'!$E$3+'Таблица вводных'!$F$3)</f>
        <v>-2.2308359133091837</v>
      </c>
      <c r="H794" s="59">
        <f>'Итоговая табл.1чел(все услуги-к'!$H794-('Расчет комиссии(Нади)'!$K794+'Таблица вводных'!$E$3+'Таблица вводных'!$F$3)</f>
        <v>-2.2308359133091837</v>
      </c>
      <c r="I794" s="59">
        <f>('Итоговая табл.1чел(все услуги-к'!$I794+('Итоговая табл.1чел(все услуги-к'!$I794*'Таблица вводных'!$G$9))-('Расчет комиссии(Нади)'!$K794+'Таблица вводных'!$E$3+'Таблица вводных'!$F$3)</f>
        <v>-2.2308359133091837</v>
      </c>
      <c r="J794" s="10" t="s">
        <v>202</v>
      </c>
    </row>
    <row r="795" spans="1:10" ht="13.2" customHeight="1">
      <c r="A795" s="140"/>
      <c r="B795" s="5">
        <v>45405</v>
      </c>
      <c r="C795" s="6"/>
      <c r="D795" s="59">
        <f>(('Итоговая табл.1чел(все услуги-к'!$D795+('Итоговая табл.1чел(все услуги-к'!$D795*'Таблица вводных'!$G$4)))-('Расчет комиссии(Нади)'!$K795+'Таблица вводных'!$E$3+'Таблица вводных'!$F$3)</f>
        <v>5.4691640866908164</v>
      </c>
      <c r="E795" s="59">
        <f>('Итоговая табл.1чел(все услуги-к'!$E795+('Итоговая табл.1чел(все услуги-к'!$E795*'Таблица вводных'!$G$5))-('Расчет комиссии(Нади)'!$K795+'Таблица вводных'!$E$3+'Таблица вводных'!$F$3)</f>
        <v>-1.3150859133091837</v>
      </c>
      <c r="F795" s="59">
        <f>('Итоговая табл.1чел(все услуги-к'!$F795+('Итоговая табл.1чел(все услуги-к'!$F795*'Таблица вводных'!$G$6))-('Расчет комиссии(Нади)'!$K795+'Таблица вводных'!$E$3+'Таблица вводных'!$F$3)</f>
        <v>21.52916408669082</v>
      </c>
      <c r="G795" s="59">
        <f>('Итоговая табл.1чел(все услуги-к'!$G795+('Итоговая табл.1чел(все услуги-к'!$G795*'Таблица вводных'!$G$7))-('Расчет комиссии(Нади)'!$K795+'Таблица вводных'!$E$3+'Таблица вводных'!$F$3)</f>
        <v>-2.2308359133091837</v>
      </c>
      <c r="H795" s="59">
        <f>'Итоговая табл.1чел(все услуги-к'!$H795-('Расчет комиссии(Нади)'!$K795+'Таблица вводных'!$E$3+'Таблица вводных'!$F$3)</f>
        <v>-2.2308359133091837</v>
      </c>
      <c r="I795" s="59">
        <f>('Итоговая табл.1чел(все услуги-к'!$I795+('Итоговая табл.1чел(все услуги-к'!$I795*'Таблица вводных'!$G$9))-('Расчет комиссии(Нади)'!$K795+'Таблица вводных'!$E$3+'Таблица вводных'!$F$3)</f>
        <v>-2.2308359133091837</v>
      </c>
      <c r="J795" s="13" t="s">
        <v>202</v>
      </c>
    </row>
    <row r="796" spans="1:10" ht="13.2" customHeight="1">
      <c r="A796" s="140"/>
      <c r="B796" s="5">
        <v>45409</v>
      </c>
      <c r="C796" s="15"/>
      <c r="D796" s="59">
        <f>(('Итоговая табл.1чел(все услуги-к'!$D796+('Итоговая табл.1чел(все услуги-к'!$D796*'Таблица вводных'!$G$4)))-('Расчет комиссии(Нади)'!$K796+'Таблица вводных'!$E$3+'Таблица вводных'!$F$3)</f>
        <v>5.4691640866908164</v>
      </c>
      <c r="E796" s="59">
        <f>('Итоговая табл.1чел(все услуги-к'!$E796+('Итоговая табл.1чел(все услуги-к'!$E796*'Таблица вводных'!$G$5))-('Расчет комиссии(Нади)'!$K796+'Таблица вводных'!$E$3+'Таблица вводных'!$F$3)</f>
        <v>-1.3150859133091837</v>
      </c>
      <c r="F796" s="59">
        <f>('Итоговая табл.1чел(все услуги-к'!$F796+('Итоговая табл.1чел(все услуги-к'!$F796*'Таблица вводных'!$G$6))-('Расчет комиссии(Нади)'!$K796+'Таблица вводных'!$E$3+'Таблица вводных'!$F$3)</f>
        <v>21.52916408669082</v>
      </c>
      <c r="G796" s="59">
        <f>('Итоговая табл.1чел(все услуги-к'!$G796+('Итоговая табл.1чел(все услуги-к'!$G796*'Таблица вводных'!$G$7))-('Расчет комиссии(Нади)'!$K796+'Таблица вводных'!$E$3+'Таблица вводных'!$F$3)</f>
        <v>-2.2308359133091837</v>
      </c>
      <c r="H796" s="59">
        <f>'Итоговая табл.1чел(все услуги-к'!$H796-('Расчет комиссии(Нади)'!$K796+'Таблица вводных'!$E$3+'Таблица вводных'!$F$3)</f>
        <v>-2.2308359133091837</v>
      </c>
      <c r="I796" s="59">
        <f>('Итоговая табл.1чел(все услуги-к'!$I796+('Итоговая табл.1чел(все услуги-к'!$I796*'Таблица вводных'!$G$9))-('Расчет комиссии(Нади)'!$K796+'Таблица вводных'!$E$3+'Таблица вводных'!$F$3)</f>
        <v>-2.2308359133091837</v>
      </c>
      <c r="J796" s="13" t="s">
        <v>202</v>
      </c>
    </row>
    <row r="797" spans="1:10" ht="13.2" customHeight="1">
      <c r="A797" s="140"/>
      <c r="B797" s="5">
        <v>45412</v>
      </c>
      <c r="C797" s="6"/>
      <c r="D797" s="59">
        <f>(('Итоговая табл.1чел(все услуги-к'!$D797+('Итоговая табл.1чел(все услуги-к'!$D797*'Таблица вводных'!$G$4)))-('Расчет комиссии(Нади)'!$K797+'Таблица вводных'!$E$3+'Таблица вводных'!$F$3)</f>
        <v>5.4691640866908164</v>
      </c>
      <c r="E797" s="59">
        <f>('Итоговая табл.1чел(все услуги-к'!$E797+('Итоговая табл.1чел(все услуги-к'!$E797*'Таблица вводных'!$G$5))-('Расчет комиссии(Нади)'!$K797+'Таблица вводных'!$E$3+'Таблица вводных'!$F$3)</f>
        <v>-1.3150859133091837</v>
      </c>
      <c r="F797" s="59">
        <f>('Итоговая табл.1чел(все услуги-к'!$F797+('Итоговая табл.1чел(все услуги-к'!$F797*'Таблица вводных'!$G$6))-('Расчет комиссии(Нади)'!$K797+'Таблица вводных'!$E$3+'Таблица вводных'!$F$3)</f>
        <v>21.52916408669082</v>
      </c>
      <c r="G797" s="59">
        <f>('Итоговая табл.1чел(все услуги-к'!$G797+('Итоговая табл.1чел(все услуги-к'!$G797*'Таблица вводных'!$G$7))-('Расчет комиссии(Нади)'!$K797+'Таблица вводных'!$E$3+'Таблица вводных'!$F$3)</f>
        <v>-2.2308359133091837</v>
      </c>
      <c r="H797" s="59">
        <f>'Итоговая табл.1чел(все услуги-к'!$H797-('Расчет комиссии(Нади)'!$K797+'Таблица вводных'!$E$3+'Таблица вводных'!$F$3)</f>
        <v>-2.2308359133091837</v>
      </c>
      <c r="I797" s="59">
        <f>('Итоговая табл.1чел(все услуги-к'!$I797+('Итоговая табл.1чел(все услуги-к'!$I797*'Таблица вводных'!$G$9))-('Расчет комиссии(Нади)'!$K797+'Таблица вводных'!$E$3+'Таблица вводных'!$F$3)</f>
        <v>-2.2308359133091837</v>
      </c>
      <c r="J797" s="13" t="s">
        <v>202</v>
      </c>
    </row>
    <row r="798" spans="1:10" ht="13.2" customHeight="1">
      <c r="A798" s="140"/>
      <c r="B798" s="5">
        <v>45416</v>
      </c>
      <c r="C798" s="15"/>
      <c r="D798" s="59">
        <f>(('Итоговая табл.1чел(все услуги-к'!$D798+('Итоговая табл.1чел(все услуги-к'!$D798*'Таблица вводных'!$G$4)))-('Расчет комиссии(Нади)'!$K798+'Таблица вводных'!$E$3+'Таблица вводных'!$F$3)</f>
        <v>5.4691640866908164</v>
      </c>
      <c r="E798" s="59">
        <f>('Итоговая табл.1чел(все услуги-к'!$E798+('Итоговая табл.1чел(все услуги-к'!$E798*'Таблица вводных'!$G$5))-('Расчет комиссии(Нади)'!$K798+'Таблица вводных'!$E$3+'Таблица вводных'!$F$3)</f>
        <v>-1.3150859133091837</v>
      </c>
      <c r="F798" s="59">
        <f>('Итоговая табл.1чел(все услуги-к'!$F798+('Итоговая табл.1чел(все услуги-к'!$F798*'Таблица вводных'!$G$6))-('Расчет комиссии(Нади)'!$K798+'Таблица вводных'!$E$3+'Таблица вводных'!$F$3)</f>
        <v>21.52916408669082</v>
      </c>
      <c r="G798" s="59">
        <f>('Итоговая табл.1чел(все услуги-к'!$G798+('Итоговая табл.1чел(все услуги-к'!$G798*'Таблица вводных'!$G$7))-('Расчет комиссии(Нади)'!$K798+'Таблица вводных'!$E$3+'Таблица вводных'!$F$3)</f>
        <v>-2.2308359133091837</v>
      </c>
      <c r="H798" s="59">
        <f>'Итоговая табл.1чел(все услуги-к'!$H798-('Расчет комиссии(Нади)'!$K798+'Таблица вводных'!$E$3+'Таблица вводных'!$F$3)</f>
        <v>-2.2308359133091837</v>
      </c>
      <c r="I798" s="59">
        <f>('Итоговая табл.1чел(все услуги-к'!$I798+('Итоговая табл.1чел(все услуги-к'!$I798*'Таблица вводных'!$G$9))-('Расчет комиссии(Нади)'!$K798+'Таблица вводных'!$E$3+'Таблица вводных'!$F$3)</f>
        <v>-2.2308359133091837</v>
      </c>
      <c r="J798" s="13" t="s">
        <v>202</v>
      </c>
    </row>
    <row r="799" spans="1:10" ht="13.2" customHeight="1">
      <c r="A799" s="140"/>
      <c r="B799" s="5">
        <v>45419</v>
      </c>
      <c r="C799" s="15"/>
      <c r="D799" s="59">
        <f>(('Итоговая табл.1чел(все услуги-к'!$D799+('Итоговая табл.1чел(все услуги-к'!$D799*'Таблица вводных'!$G$4)))-('Расчет комиссии(Нади)'!$K799+'Таблица вводных'!$E$3+'Таблица вводных'!$F$3)</f>
        <v>5.4691640866908164</v>
      </c>
      <c r="E799" s="59">
        <f>('Итоговая табл.1чел(все услуги-к'!$E799+('Итоговая табл.1чел(все услуги-к'!$E799*'Таблица вводных'!$G$5))-('Расчет комиссии(Нади)'!$K799+'Таблица вводных'!$E$3+'Таблица вводных'!$F$3)</f>
        <v>-1.3150859133091837</v>
      </c>
      <c r="F799" s="59">
        <f>('Итоговая табл.1чел(все услуги-к'!$F799+('Итоговая табл.1чел(все услуги-к'!$F799*'Таблица вводных'!$G$6))-('Расчет комиссии(Нади)'!$K799+'Таблица вводных'!$E$3+'Таблица вводных'!$F$3)</f>
        <v>21.52916408669082</v>
      </c>
      <c r="G799" s="59">
        <f>('Итоговая табл.1чел(все услуги-к'!$G799+('Итоговая табл.1чел(все услуги-к'!$G799*'Таблица вводных'!$G$7))-('Расчет комиссии(Нади)'!$K799+'Таблица вводных'!$E$3+'Таблица вводных'!$F$3)</f>
        <v>-2.2308359133091837</v>
      </c>
      <c r="H799" s="59">
        <f>'Итоговая табл.1чел(все услуги-к'!$H799-('Расчет комиссии(Нади)'!$K799+'Таблица вводных'!$E$3+'Таблица вводных'!$F$3)</f>
        <v>-2.2308359133091837</v>
      </c>
      <c r="I799" s="59">
        <f>('Итоговая табл.1чел(все услуги-к'!$I799+('Итоговая табл.1чел(все услуги-к'!$I799*'Таблица вводных'!$G$9))-('Расчет комиссии(Нади)'!$K799+'Таблица вводных'!$E$3+'Таблица вводных'!$F$3)</f>
        <v>-2.2308359133091837</v>
      </c>
      <c r="J799" s="13" t="s">
        <v>202</v>
      </c>
    </row>
    <row r="800" spans="1:10" ht="13.2" customHeight="1">
      <c r="A800" s="140"/>
      <c r="B800" s="5">
        <v>45423</v>
      </c>
      <c r="C800" s="15"/>
      <c r="D800" s="59">
        <f>(('Итоговая табл.1чел(все услуги-к'!$D800+('Итоговая табл.1чел(все услуги-к'!$D800*'Таблица вводных'!$G$4)))-('Расчет комиссии(Нади)'!$K800+'Таблица вводных'!$E$3+'Таблица вводных'!$F$3)</f>
        <v>5.4691640866908164</v>
      </c>
      <c r="E800" s="59">
        <f>('Итоговая табл.1чел(все услуги-к'!$E800+('Итоговая табл.1чел(все услуги-к'!$E800*'Таблица вводных'!$G$5))-('Расчет комиссии(Нади)'!$K800+'Таблица вводных'!$E$3+'Таблица вводных'!$F$3)</f>
        <v>-1.3150859133091837</v>
      </c>
      <c r="F800" s="59">
        <f>('Итоговая табл.1чел(все услуги-к'!$F800+('Итоговая табл.1чел(все услуги-к'!$F800*'Таблица вводных'!$G$6))-('Расчет комиссии(Нади)'!$K800+'Таблица вводных'!$E$3+'Таблица вводных'!$F$3)</f>
        <v>21.52916408669082</v>
      </c>
      <c r="G800" s="59">
        <f>('Итоговая табл.1чел(все услуги-к'!$G800+('Итоговая табл.1чел(все услуги-к'!$G800*'Таблица вводных'!$G$7))-('Расчет комиссии(Нади)'!$K800+'Таблица вводных'!$E$3+'Таблица вводных'!$F$3)</f>
        <v>-2.2308359133091837</v>
      </c>
      <c r="H800" s="59">
        <f>'Итоговая табл.1чел(все услуги-к'!$H800-('Расчет комиссии(Нади)'!$K800+'Таблица вводных'!$E$3+'Таблица вводных'!$F$3)</f>
        <v>-2.2308359133091837</v>
      </c>
      <c r="I800" s="59">
        <f>('Итоговая табл.1чел(все услуги-к'!$I800+('Итоговая табл.1чел(все услуги-к'!$I800*'Таблица вводных'!$G$9))-('Расчет комиссии(Нади)'!$K800+'Таблица вводных'!$E$3+'Таблица вводных'!$F$3)</f>
        <v>-2.2308359133091837</v>
      </c>
      <c r="J800" s="13" t="s">
        <v>202</v>
      </c>
    </row>
    <row r="801" spans="1:10" ht="13.2" customHeight="1">
      <c r="A801" s="140"/>
      <c r="B801" s="5">
        <v>45426</v>
      </c>
      <c r="C801" s="6"/>
      <c r="D801" s="59">
        <f>(('Итоговая табл.1чел(все услуги-к'!$D801+('Итоговая табл.1чел(все услуги-к'!$D801*'Таблица вводных'!$G$4)))-('Расчет комиссии(Нади)'!$K801+'Таблица вводных'!$E$3+'Таблица вводных'!$F$3)</f>
        <v>5.4691640866908164</v>
      </c>
      <c r="E801" s="59">
        <f>('Итоговая табл.1чел(все услуги-к'!$E801+('Итоговая табл.1чел(все услуги-к'!$E801*'Таблица вводных'!$G$5))-('Расчет комиссии(Нади)'!$K801+'Таблица вводных'!$E$3+'Таблица вводных'!$F$3)</f>
        <v>-1.3150859133091837</v>
      </c>
      <c r="F801" s="59">
        <f>('Итоговая табл.1чел(все услуги-к'!$F801+('Итоговая табл.1чел(все услуги-к'!$F801*'Таблица вводных'!$G$6))-('Расчет комиссии(Нади)'!$K801+'Таблица вводных'!$E$3+'Таблица вводных'!$F$3)</f>
        <v>21.52916408669082</v>
      </c>
      <c r="G801" s="59">
        <f>('Итоговая табл.1чел(все услуги-к'!$G801+('Итоговая табл.1чел(все услуги-к'!$G801*'Таблица вводных'!$G$7))-('Расчет комиссии(Нади)'!$K801+'Таблица вводных'!$E$3+'Таблица вводных'!$F$3)</f>
        <v>-2.2308359133091837</v>
      </c>
      <c r="H801" s="59">
        <f>'Итоговая табл.1чел(все услуги-к'!$H801-('Расчет комиссии(Нади)'!$K801+'Таблица вводных'!$E$3+'Таблица вводных'!$F$3)</f>
        <v>-2.2308359133091837</v>
      </c>
      <c r="I801" s="59">
        <f>('Итоговая табл.1чел(все услуги-к'!$I801+('Итоговая табл.1чел(все услуги-к'!$I801*'Таблица вводных'!$G$9))-('Расчет комиссии(Нади)'!$K801+'Таблица вводных'!$E$3+'Таблица вводных'!$F$3)</f>
        <v>-2.2308359133091837</v>
      </c>
      <c r="J801" s="13" t="s">
        <v>202</v>
      </c>
    </row>
    <row r="802" spans="1:10" ht="13.2" customHeight="1">
      <c r="A802" s="140"/>
      <c r="B802" s="5">
        <v>45430</v>
      </c>
      <c r="C802" s="15"/>
      <c r="D802" s="59">
        <f>(('Итоговая табл.1чел(все услуги-к'!$D802+('Итоговая табл.1чел(все услуги-к'!$D802*'Таблица вводных'!$G$4)))-('Расчет комиссии(Нади)'!$K802+'Таблица вводных'!$E$3+'Таблица вводных'!$F$3)</f>
        <v>5.4691640866908164</v>
      </c>
      <c r="E802" s="59">
        <f>('Итоговая табл.1чел(все услуги-к'!$E802+('Итоговая табл.1чел(все услуги-к'!$E802*'Таблица вводных'!$G$5))-('Расчет комиссии(Нади)'!$K802+'Таблица вводных'!$E$3+'Таблица вводных'!$F$3)</f>
        <v>-1.3150859133091837</v>
      </c>
      <c r="F802" s="59">
        <f>('Итоговая табл.1чел(все услуги-к'!$F802+('Итоговая табл.1чел(все услуги-к'!$F802*'Таблица вводных'!$G$6))-('Расчет комиссии(Нади)'!$K802+'Таблица вводных'!$E$3+'Таблица вводных'!$F$3)</f>
        <v>21.52916408669082</v>
      </c>
      <c r="G802" s="59">
        <f>('Итоговая табл.1чел(все услуги-к'!$G802+('Итоговая табл.1чел(все услуги-к'!$G802*'Таблица вводных'!$G$7))-('Расчет комиссии(Нади)'!$K802+'Таблица вводных'!$E$3+'Таблица вводных'!$F$3)</f>
        <v>-2.2308359133091837</v>
      </c>
      <c r="H802" s="59">
        <f>'Итоговая табл.1чел(все услуги-к'!$H802-('Расчет комиссии(Нади)'!$K802+'Таблица вводных'!$E$3+'Таблица вводных'!$F$3)</f>
        <v>-2.2308359133091837</v>
      </c>
      <c r="I802" s="59">
        <f>('Итоговая табл.1чел(все услуги-к'!$I802+('Итоговая табл.1чел(все услуги-к'!$I802*'Таблица вводных'!$G$9))-('Расчет комиссии(Нади)'!$K802+'Таблица вводных'!$E$3+'Таблица вводных'!$F$3)</f>
        <v>-2.2308359133091837</v>
      </c>
      <c r="J802" s="13" t="s">
        <v>202</v>
      </c>
    </row>
    <row r="803" spans="1:10" ht="13.2" customHeight="1">
      <c r="A803" s="140"/>
      <c r="B803" s="5">
        <v>45433</v>
      </c>
      <c r="C803" s="15"/>
      <c r="D803" s="59">
        <f>(('Итоговая табл.1чел(все услуги-к'!$D803+('Итоговая табл.1чел(все услуги-к'!$D803*'Таблица вводных'!$G$4)))-('Расчет комиссии(Нади)'!$K803+'Таблица вводных'!$E$3+'Таблица вводных'!$F$3)</f>
        <v>5.4691640866908164</v>
      </c>
      <c r="E803" s="59">
        <f>('Итоговая табл.1чел(все услуги-к'!$E803+('Итоговая табл.1чел(все услуги-к'!$E803*'Таблица вводных'!$G$5))-('Расчет комиссии(Нади)'!$K803+'Таблица вводных'!$E$3+'Таблица вводных'!$F$3)</f>
        <v>-1.3150859133091837</v>
      </c>
      <c r="F803" s="59">
        <f>('Итоговая табл.1чел(все услуги-к'!$F803+('Итоговая табл.1чел(все услуги-к'!$F803*'Таблица вводных'!$G$6))-('Расчет комиссии(Нади)'!$K803+'Таблица вводных'!$E$3+'Таблица вводных'!$F$3)</f>
        <v>21.52916408669082</v>
      </c>
      <c r="G803" s="59">
        <f>('Итоговая табл.1чел(все услуги-к'!$G803+('Итоговая табл.1чел(все услуги-к'!$G803*'Таблица вводных'!$G$7))-('Расчет комиссии(Нади)'!$K803+'Таблица вводных'!$E$3+'Таблица вводных'!$F$3)</f>
        <v>-2.2308359133091837</v>
      </c>
      <c r="H803" s="59">
        <f>'Итоговая табл.1чел(все услуги-к'!$H803-('Расчет комиссии(Нади)'!$K803+'Таблица вводных'!$E$3+'Таблица вводных'!$F$3)</f>
        <v>-2.2308359133091837</v>
      </c>
      <c r="I803" s="59">
        <f>('Итоговая табл.1чел(все услуги-к'!$I803+('Итоговая табл.1чел(все услуги-к'!$I803*'Таблица вводных'!$G$9))-('Расчет комиссии(Нади)'!$K803+'Таблица вводных'!$E$3+'Таблица вводных'!$F$3)</f>
        <v>-2.2308359133091837</v>
      </c>
      <c r="J803" s="13" t="s">
        <v>202</v>
      </c>
    </row>
    <row r="804" spans="1:10" ht="13.2" customHeight="1">
      <c r="A804" s="140"/>
      <c r="B804" s="5">
        <v>45437</v>
      </c>
      <c r="C804" s="6"/>
      <c r="D804" s="59">
        <f>(('Итоговая табл.1чел(все услуги-к'!$D804+('Итоговая табл.1чел(все услуги-к'!$D804*'Таблица вводных'!$G$4)))-('Расчет комиссии(Нади)'!$K804+'Таблица вводных'!$E$3+'Таблица вводных'!$F$3)</f>
        <v>5.4691640866908164</v>
      </c>
      <c r="E804" s="59">
        <f>('Итоговая табл.1чел(все услуги-к'!$E804+('Итоговая табл.1чел(все услуги-к'!$E804*'Таблица вводных'!$G$5))-('Расчет комиссии(Нади)'!$K804+'Таблица вводных'!$E$3+'Таблица вводных'!$F$3)</f>
        <v>-1.3150859133091837</v>
      </c>
      <c r="F804" s="59">
        <f>('Итоговая табл.1чел(все услуги-к'!$F804+('Итоговая табл.1чел(все услуги-к'!$F804*'Таблица вводных'!$G$6))-('Расчет комиссии(Нади)'!$K804+'Таблица вводных'!$E$3+'Таблица вводных'!$F$3)</f>
        <v>21.52916408669082</v>
      </c>
      <c r="G804" s="59">
        <f>('Итоговая табл.1чел(все услуги-к'!$G804+('Итоговая табл.1чел(все услуги-к'!$G804*'Таблица вводных'!$G$7))-('Расчет комиссии(Нади)'!$K804+'Таблица вводных'!$E$3+'Таблица вводных'!$F$3)</f>
        <v>-2.2308359133091837</v>
      </c>
      <c r="H804" s="59">
        <f>'Итоговая табл.1чел(все услуги-к'!$H804-('Расчет комиссии(Нади)'!$K804+'Таблица вводных'!$E$3+'Таблица вводных'!$F$3)</f>
        <v>-2.2308359133091837</v>
      </c>
      <c r="I804" s="59">
        <f>('Итоговая табл.1чел(все услуги-к'!$I804+('Итоговая табл.1чел(все услуги-к'!$I804*'Таблица вводных'!$G$9))-('Расчет комиссии(Нади)'!$K804+'Таблица вводных'!$E$3+'Таблица вводных'!$F$3)</f>
        <v>-2.2308359133091837</v>
      </c>
      <c r="J804" s="13" t="s">
        <v>202</v>
      </c>
    </row>
    <row r="805" spans="1:10" ht="13.2" customHeight="1">
      <c r="A805" s="140"/>
      <c r="B805" s="5">
        <v>45440</v>
      </c>
      <c r="C805" s="15"/>
      <c r="D805" s="59">
        <f>(('Итоговая табл.1чел(все услуги-к'!$D805+('Итоговая табл.1чел(все услуги-к'!$D805*'Таблица вводных'!$G$4)))-('Расчет комиссии(Нади)'!$K805+'Таблица вводных'!$E$3+'Таблица вводных'!$F$3)</f>
        <v>5.4691640866908164</v>
      </c>
      <c r="E805" s="59">
        <f>('Итоговая табл.1чел(все услуги-к'!$E805+('Итоговая табл.1чел(все услуги-к'!$E805*'Таблица вводных'!$G$5))-('Расчет комиссии(Нади)'!$K805+'Таблица вводных'!$E$3+'Таблица вводных'!$F$3)</f>
        <v>-1.3150859133091837</v>
      </c>
      <c r="F805" s="59">
        <f>('Итоговая табл.1чел(все услуги-к'!$F805+('Итоговая табл.1чел(все услуги-к'!$F805*'Таблица вводных'!$G$6))-('Расчет комиссии(Нади)'!$K805+'Таблица вводных'!$E$3+'Таблица вводных'!$F$3)</f>
        <v>21.52916408669082</v>
      </c>
      <c r="G805" s="59">
        <f>('Итоговая табл.1чел(все услуги-к'!$G805+('Итоговая табл.1чел(все услуги-к'!$G805*'Таблица вводных'!$G$7))-('Расчет комиссии(Нади)'!$K805+'Таблица вводных'!$E$3+'Таблица вводных'!$F$3)</f>
        <v>-2.2308359133091837</v>
      </c>
      <c r="H805" s="59">
        <f>'Итоговая табл.1чел(все услуги-к'!$H805-('Расчет комиссии(Нади)'!$K805+'Таблица вводных'!$E$3+'Таблица вводных'!$F$3)</f>
        <v>-2.2308359133091837</v>
      </c>
      <c r="I805" s="59">
        <f>('Итоговая табл.1чел(все услуги-к'!$I805+('Итоговая табл.1чел(все услуги-к'!$I805*'Таблица вводных'!$G$9))-('Расчет комиссии(Нади)'!$K805+'Таблица вводных'!$E$3+'Таблица вводных'!$F$3)</f>
        <v>-2.2308359133091837</v>
      </c>
      <c r="J805" s="13" t="s">
        <v>202</v>
      </c>
    </row>
    <row r="806" spans="1:10" ht="13.2" customHeight="1">
      <c r="A806" s="140"/>
      <c r="B806" s="5"/>
      <c r="C806" s="6"/>
      <c r="D806" s="59">
        <f>(('Итоговая табл.1чел(все услуги-к'!$D806+('Итоговая табл.1чел(все услуги-к'!$D806*'Таблица вводных'!$G$4)))-('Расчет комиссии(Нади)'!$K806+'Таблица вводных'!$E$3+'Таблица вводных'!$F$3)</f>
        <v>5.4691640866908164</v>
      </c>
      <c r="E806" s="59">
        <f>('Итоговая табл.1чел(все услуги-к'!$E806+('Итоговая табл.1чел(все услуги-к'!$E806*'Таблица вводных'!$G$5))-('Расчет комиссии(Нади)'!$K806+'Таблица вводных'!$E$3+'Таблица вводных'!$F$3)</f>
        <v>-1.3150859133091837</v>
      </c>
      <c r="F806" s="59">
        <f>('Итоговая табл.1чел(все услуги-к'!$F806+('Итоговая табл.1чел(все услуги-к'!$F806*'Таблица вводных'!$G$6))-('Расчет комиссии(Нади)'!$K806+'Таблица вводных'!$E$3+'Таблица вводных'!$F$3)</f>
        <v>21.52916408669082</v>
      </c>
      <c r="G806" s="59">
        <f>('Итоговая табл.1чел(все услуги-к'!$G806+('Итоговая табл.1чел(все услуги-к'!$G806*'Таблица вводных'!$G$7))-('Расчет комиссии(Нади)'!$K806+'Таблица вводных'!$E$3+'Таблица вводных'!$F$3)</f>
        <v>-2.2308359133091837</v>
      </c>
      <c r="H806" s="59">
        <f>'Итоговая табл.1чел(все услуги-к'!$H806-('Расчет комиссии(Нади)'!$K806+'Таблица вводных'!$E$3+'Таблица вводных'!$F$3)</f>
        <v>-2.2308359133091837</v>
      </c>
      <c r="I806" s="59">
        <f>('Итоговая табл.1чел(все услуги-к'!$I806+('Итоговая табл.1чел(все услуги-к'!$I806*'Таблица вводных'!$G$9))-('Расчет комиссии(Нади)'!$K806+'Таблица вводных'!$E$3+'Таблица вводных'!$F$3)</f>
        <v>-2.2308359133091837</v>
      </c>
      <c r="J806" s="13" t="s">
        <v>202</v>
      </c>
    </row>
    <row r="807" spans="1:10" ht="13.2" customHeight="1">
      <c r="A807" s="140"/>
      <c r="B807" s="5"/>
      <c r="C807" s="6"/>
      <c r="D807" s="59">
        <f>(('Итоговая табл.1чел(все услуги-к'!$D807+('Итоговая табл.1чел(все услуги-к'!$D807*'Таблица вводных'!$G$4)))-('Расчет комиссии(Нади)'!$K807+'Таблица вводных'!$E$3+'Таблица вводных'!$F$3)</f>
        <v>5.4691640866908164</v>
      </c>
      <c r="E807" s="59">
        <f>('Итоговая табл.1чел(все услуги-к'!$E807+('Итоговая табл.1чел(все услуги-к'!$E807*'Таблица вводных'!$G$5))-('Расчет комиссии(Нади)'!$K807+'Таблица вводных'!$E$3+'Таблица вводных'!$F$3)</f>
        <v>-1.3150859133091837</v>
      </c>
      <c r="F807" s="59">
        <f>('Итоговая табл.1чел(все услуги-к'!$F807+('Итоговая табл.1чел(все услуги-к'!$F807*'Таблица вводных'!$G$6))-('Расчет комиссии(Нади)'!$K807+'Таблица вводных'!$E$3+'Таблица вводных'!$F$3)</f>
        <v>21.52916408669082</v>
      </c>
      <c r="G807" s="59">
        <f>('Итоговая табл.1чел(все услуги-к'!$G807+('Итоговая табл.1чел(все услуги-к'!$G807*'Таблица вводных'!$G$7))-('Расчет комиссии(Нади)'!$K807+'Таблица вводных'!$E$3+'Таблица вводных'!$F$3)</f>
        <v>-2.2308359133091837</v>
      </c>
      <c r="H807" s="59">
        <f>'Итоговая табл.1чел(все услуги-к'!$H807-('Расчет комиссии(Нади)'!$K807+'Таблица вводных'!$E$3+'Таблица вводных'!$F$3)</f>
        <v>-2.2308359133091837</v>
      </c>
      <c r="I807" s="59">
        <f>('Итоговая табл.1чел(все услуги-к'!$I807+('Итоговая табл.1чел(все услуги-к'!$I807*'Таблица вводных'!$G$9))-('Расчет комиссии(Нади)'!$K807+'Таблица вводных'!$E$3+'Таблица вводных'!$F$3)</f>
        <v>-2.2308359133091837</v>
      </c>
      <c r="J807" s="13" t="s">
        <v>202</v>
      </c>
    </row>
    <row r="808" spans="1:10" ht="13.2" customHeight="1">
      <c r="A808" s="140"/>
      <c r="B808" s="5"/>
      <c r="C808" s="15"/>
      <c r="D808" s="59">
        <f>(('Итоговая табл.1чел(все услуги-к'!$D808+('Итоговая табл.1чел(все услуги-к'!$D808*'Таблица вводных'!$G$4)))-('Расчет комиссии(Нади)'!$K808+'Таблица вводных'!$E$3+'Таблица вводных'!$F$3)</f>
        <v>5.4691640866908164</v>
      </c>
      <c r="E808" s="59">
        <f>('Итоговая табл.1чел(все услуги-к'!$E808+('Итоговая табл.1чел(все услуги-к'!$E808*'Таблица вводных'!$G$5))-('Расчет комиссии(Нади)'!$K808+'Таблица вводных'!$E$3+'Таблица вводных'!$F$3)</f>
        <v>-1.3150859133091837</v>
      </c>
      <c r="F808" s="59">
        <f>('Итоговая табл.1чел(все услуги-к'!$F808+('Итоговая табл.1чел(все услуги-к'!$F808*'Таблица вводных'!$G$6))-('Расчет комиссии(Нади)'!$K808+'Таблица вводных'!$E$3+'Таблица вводных'!$F$3)</f>
        <v>21.52916408669082</v>
      </c>
      <c r="G808" s="59">
        <f>('Итоговая табл.1чел(все услуги-к'!$G808+('Итоговая табл.1чел(все услуги-к'!$G808*'Таблица вводных'!$G$7))-('Расчет комиссии(Нади)'!$K808+'Таблица вводных'!$E$3+'Таблица вводных'!$F$3)</f>
        <v>-2.2308359133091837</v>
      </c>
      <c r="H808" s="59">
        <f>'Итоговая табл.1чел(все услуги-к'!$H808-('Расчет комиссии(Нади)'!$K808+'Таблица вводных'!$E$3+'Таблица вводных'!$F$3)</f>
        <v>-2.2308359133091837</v>
      </c>
      <c r="I808" s="59">
        <f>('Итоговая табл.1чел(все услуги-к'!$I808+('Итоговая табл.1чел(все услуги-к'!$I808*'Таблица вводных'!$G$9))-('Расчет комиссии(Нади)'!$K808+'Таблица вводных'!$E$3+'Таблица вводных'!$F$3)</f>
        <v>-2.2308359133091837</v>
      </c>
      <c r="J808" s="13" t="s">
        <v>202</v>
      </c>
    </row>
    <row r="809" spans="1:10" ht="13.2" customHeight="1">
      <c r="A809" s="140"/>
      <c r="B809" s="5"/>
      <c r="C809" s="6"/>
      <c r="D809" s="59">
        <f>(('Итоговая табл.1чел(все услуги-к'!$D809+('Итоговая табл.1чел(все услуги-к'!$D809*'Таблица вводных'!$G$4)))-('Расчет комиссии(Нади)'!$K809+'Таблица вводных'!$E$3+'Таблица вводных'!$F$3)</f>
        <v>5.4691640866908164</v>
      </c>
      <c r="E809" s="59">
        <f>('Итоговая табл.1чел(все услуги-к'!$E809+('Итоговая табл.1чел(все услуги-к'!$E809*'Таблица вводных'!$G$5))-('Расчет комиссии(Нади)'!$K809+'Таблица вводных'!$E$3+'Таблица вводных'!$F$3)</f>
        <v>-1.3150859133091837</v>
      </c>
      <c r="F809" s="59">
        <f>('Итоговая табл.1чел(все услуги-к'!$F809+('Итоговая табл.1чел(все услуги-к'!$F809*'Таблица вводных'!$G$6))-('Расчет комиссии(Нади)'!$K809+'Таблица вводных'!$E$3+'Таблица вводных'!$F$3)</f>
        <v>21.52916408669082</v>
      </c>
      <c r="G809" s="59">
        <f>('Итоговая табл.1чел(все услуги-к'!$G809+('Итоговая табл.1чел(все услуги-к'!$G809*'Таблица вводных'!$G$7))-('Расчет комиссии(Нади)'!$K809+'Таблица вводных'!$E$3+'Таблица вводных'!$F$3)</f>
        <v>-2.2308359133091837</v>
      </c>
      <c r="H809" s="59">
        <f>'Итоговая табл.1чел(все услуги-к'!$H809-('Расчет комиссии(Нади)'!$K809+'Таблица вводных'!$E$3+'Таблица вводных'!$F$3)</f>
        <v>-2.2308359133091837</v>
      </c>
      <c r="I809" s="59">
        <f>('Итоговая табл.1чел(все услуги-к'!$I809+('Итоговая табл.1чел(все услуги-к'!$I809*'Таблица вводных'!$G$9))-('Расчет комиссии(Нади)'!$K809+'Таблица вводных'!$E$3+'Таблица вводных'!$F$3)</f>
        <v>-2.2308359133091837</v>
      </c>
      <c r="J809" s="13" t="s">
        <v>202</v>
      </c>
    </row>
    <row r="810" spans="1:10" ht="13.2" customHeight="1">
      <c r="A810" s="140"/>
      <c r="B810" s="5"/>
      <c r="C810" s="15"/>
      <c r="D810" s="59">
        <f>(('Итоговая табл.1чел(все услуги-к'!$D810+('Итоговая табл.1чел(все услуги-к'!$D810*'Таблица вводных'!$G$4)))-('Расчет комиссии(Нади)'!$K810+'Таблица вводных'!$E$3+'Таблица вводных'!$F$3)</f>
        <v>5.4691640866908164</v>
      </c>
      <c r="E810" s="59">
        <f>('Итоговая табл.1чел(все услуги-к'!$E810+('Итоговая табл.1чел(все услуги-к'!$E810*'Таблица вводных'!$G$5))-('Расчет комиссии(Нади)'!$K810+'Таблица вводных'!$E$3+'Таблица вводных'!$F$3)</f>
        <v>-1.3150859133091837</v>
      </c>
      <c r="F810" s="59">
        <f>('Итоговая табл.1чел(все услуги-к'!$F810+('Итоговая табл.1чел(все услуги-к'!$F810*'Таблица вводных'!$G$6))-('Расчет комиссии(Нади)'!$K810+'Таблица вводных'!$E$3+'Таблица вводных'!$F$3)</f>
        <v>21.52916408669082</v>
      </c>
      <c r="G810" s="59">
        <f>('Итоговая табл.1чел(все услуги-к'!$G810+('Итоговая табл.1чел(все услуги-к'!$G810*'Таблица вводных'!$G$7))-('Расчет комиссии(Нади)'!$K810+'Таблица вводных'!$E$3+'Таблица вводных'!$F$3)</f>
        <v>-2.2308359133091837</v>
      </c>
      <c r="H810" s="59">
        <f>'Итоговая табл.1чел(все услуги-к'!$H810-('Расчет комиссии(Нади)'!$K810+'Таблица вводных'!$E$3+'Таблица вводных'!$F$3)</f>
        <v>-2.2308359133091837</v>
      </c>
      <c r="I810" s="59">
        <f>('Итоговая табл.1чел(все услуги-к'!$I810+('Итоговая табл.1чел(все услуги-к'!$I810*'Таблица вводных'!$G$9))-('Расчет комиссии(Нади)'!$K810+'Таблица вводных'!$E$3+'Таблица вводных'!$F$3)</f>
        <v>-2.2308359133091837</v>
      </c>
      <c r="J810" s="13" t="s">
        <v>202</v>
      </c>
    </row>
    <row r="811" spans="1:10" ht="13.2" customHeight="1">
      <c r="A811" s="141"/>
      <c r="B811" s="18"/>
      <c r="C811" s="19"/>
      <c r="D811" s="59">
        <f>(('Итоговая табл.1чел(все услуги-к'!$D811+('Итоговая табл.1чел(все услуги-к'!$D811*'Таблица вводных'!$G$4)))-('Расчет комиссии(Нади)'!$K811+'Таблица вводных'!$E$3+'Таблица вводных'!$F$3)</f>
        <v>5.46916408669082</v>
      </c>
      <c r="E811" s="59">
        <f>('Итоговая табл.1чел(все услуги-к'!$E811+('Итоговая табл.1чел(все услуги-к'!$E811*'Таблица вводных'!$G$5))-('Расчет комиссии(Нади)'!$K811+'Таблица вводных'!$E$3+'Таблица вводных'!$F$3)</f>
        <v>-1.3150859133091801</v>
      </c>
      <c r="F811" s="59">
        <f>('Итоговая табл.1чел(все услуги-к'!$F811+('Итоговая табл.1чел(все услуги-к'!$F811*'Таблица вводных'!$G$6))-('Расчет комиссии(Нади)'!$K811+'Таблица вводных'!$E$3+'Таблица вводных'!$F$3)</f>
        <v>21.52916408669082</v>
      </c>
      <c r="G811" s="59">
        <f>('Итоговая табл.1чел(все услуги-к'!$G811+('Итоговая табл.1чел(все услуги-к'!$G811*'Таблица вводных'!$G$7))-('Расчет комиссии(Нади)'!$K811+'Таблица вводных'!$E$3+'Таблица вводных'!$F$3)</f>
        <v>-2.2308359133091802</v>
      </c>
      <c r="H811" s="59">
        <f>'Итоговая табл.1чел(все услуги-к'!$H811-('Расчет комиссии(Нади)'!$K811+'Таблица вводных'!$E$3+'Таблица вводных'!$F$3)</f>
        <v>-2.2308359133091802</v>
      </c>
      <c r="I811" s="59">
        <f>('Итоговая табл.1чел(все услуги-к'!$I811+('Итоговая табл.1чел(все услуги-к'!$I811*'Таблица вводных'!$G$9))-('Расчет комиссии(Нади)'!$K811+'Таблица вводных'!$E$3+'Таблица вводных'!$F$3)</f>
        <v>-2.2308359133091802</v>
      </c>
      <c r="J811" s="22" t="s">
        <v>202</v>
      </c>
    </row>
    <row r="812" spans="1:10" ht="13.2" customHeight="1">
      <c r="A812" s="143" t="s">
        <v>221</v>
      </c>
      <c r="B812" s="5">
        <v>45402</v>
      </c>
      <c r="C812" s="97"/>
      <c r="D812" s="59">
        <f>(('Итоговая табл.1чел(все услуги-к'!$D812+('Итоговая табл.1чел(все услуги-к'!$D812*'Таблица вводных'!$G$4)))-('Расчет комиссии(Нади)'!$K812+'Таблица вводных'!$E$3+'Таблица вводных'!$F$3)</f>
        <v>5.46916408669082</v>
      </c>
      <c r="E812" s="59">
        <f>('Итоговая табл.1чел(все услуги-к'!$E812+('Итоговая табл.1чел(все услуги-к'!$E812*'Таблица вводных'!$G$5))-('Расчет комиссии(Нади)'!$K812+'Таблица вводных'!$E$3+'Таблица вводных'!$F$3)</f>
        <v>-1.3150859133091801</v>
      </c>
      <c r="F812" s="59">
        <f>('Итоговая табл.1чел(все услуги-к'!$F812+('Итоговая табл.1чел(все услуги-к'!$F812*'Таблица вводных'!$G$6))-('Расчет комиссии(Нади)'!$K812+'Таблица вводных'!$E$3+'Таблица вводных'!$F$3)</f>
        <v>21.52916408669082</v>
      </c>
      <c r="G812" s="59">
        <f>('Итоговая табл.1чел(все услуги-к'!$G812+('Итоговая табл.1чел(все услуги-к'!$G812*'Таблица вводных'!$G$7))-('Расчет комиссии(Нади)'!$K812+'Таблица вводных'!$E$3+'Таблица вводных'!$F$3)</f>
        <v>-2.2308359133091802</v>
      </c>
      <c r="H812" s="59">
        <f>'Итоговая табл.1чел(все услуги-к'!$H812-('Расчет комиссии(Нади)'!$K812+'Таблица вводных'!$E$3+'Таблица вводных'!$F$3)</f>
        <v>-2.2308359133091802</v>
      </c>
      <c r="I812" s="59">
        <f>('Итоговая табл.1чел(все услуги-к'!$I812+('Итоговая табл.1чел(все услуги-к'!$I812*'Таблица вводных'!$G$9))-('Расчет комиссии(Нади)'!$K812+'Таблица вводных'!$E$3+'Таблица вводных'!$F$3)</f>
        <v>-2.2308359133091802</v>
      </c>
      <c r="J812" s="10" t="s">
        <v>163</v>
      </c>
    </row>
    <row r="813" spans="1:10" ht="13.2" customHeight="1">
      <c r="A813" s="140"/>
      <c r="B813" s="5">
        <v>45405</v>
      </c>
      <c r="C813" s="6"/>
      <c r="D813" s="59">
        <f>(('Итоговая табл.1чел(все услуги-к'!$D813+('Итоговая табл.1чел(все услуги-к'!$D813*'Таблица вводных'!$G$4)))-('Расчет комиссии(Нади)'!$K813+'Таблица вводных'!$E$3+'Таблица вводных'!$F$3)</f>
        <v>5.46916408669082</v>
      </c>
      <c r="E813" s="59">
        <f>('Итоговая табл.1чел(все услуги-к'!$E813+('Итоговая табл.1чел(все услуги-к'!$E813*'Таблица вводных'!$G$5))-('Расчет комиссии(Нади)'!$K813+'Таблица вводных'!$E$3+'Таблица вводных'!$F$3)</f>
        <v>-1.3150859133091801</v>
      </c>
      <c r="F813" s="59">
        <f>('Итоговая табл.1чел(все услуги-к'!$F813+('Итоговая табл.1чел(все услуги-к'!$F813*'Таблица вводных'!$G$6))-('Расчет комиссии(Нади)'!$K813+'Таблица вводных'!$E$3+'Таблица вводных'!$F$3)</f>
        <v>21.52916408669082</v>
      </c>
      <c r="G813" s="59">
        <f>('Итоговая табл.1чел(все услуги-к'!$G813+('Итоговая табл.1чел(все услуги-к'!$G813*'Таблица вводных'!$G$7))-('Расчет комиссии(Нади)'!$K813+'Таблица вводных'!$E$3+'Таблица вводных'!$F$3)</f>
        <v>-2.2308359133091802</v>
      </c>
      <c r="H813" s="59">
        <f>'Итоговая табл.1чел(все услуги-к'!$H813-('Расчет комиссии(Нади)'!$K813+'Таблица вводных'!$E$3+'Таблица вводных'!$F$3)</f>
        <v>-2.2308359133091802</v>
      </c>
      <c r="I813" s="59">
        <f>('Итоговая табл.1чел(все услуги-к'!$I813+('Итоговая табл.1чел(все услуги-к'!$I813*'Таблица вводных'!$G$9))-('Расчет комиссии(Нади)'!$K813+'Таблица вводных'!$E$3+'Таблица вводных'!$F$3)</f>
        <v>-2.2308359133091802</v>
      </c>
      <c r="J813" s="13" t="s">
        <v>163</v>
      </c>
    </row>
    <row r="814" spans="1:10" ht="13.2" customHeight="1">
      <c r="A814" s="140"/>
      <c r="B814" s="5">
        <v>45409</v>
      </c>
      <c r="C814" s="15"/>
      <c r="D814" s="59">
        <f>(('Итоговая табл.1чел(все услуги-к'!$D814+('Итоговая табл.1чел(все услуги-к'!$D814*'Таблица вводных'!$G$4)))-('Расчет комиссии(Нади)'!$K814+'Таблица вводных'!$E$3+'Таблица вводных'!$F$3)</f>
        <v>5.46916408669082</v>
      </c>
      <c r="E814" s="59">
        <f>('Итоговая табл.1чел(все услуги-к'!$E814+('Итоговая табл.1чел(все услуги-к'!$E814*'Таблица вводных'!$G$5))-('Расчет комиссии(Нади)'!$K814+'Таблица вводных'!$E$3+'Таблица вводных'!$F$3)</f>
        <v>-1.3150859133091801</v>
      </c>
      <c r="F814" s="59">
        <f>('Итоговая табл.1чел(все услуги-к'!$F814+('Итоговая табл.1чел(все услуги-к'!$F814*'Таблица вводных'!$G$6))-('Расчет комиссии(Нади)'!$K814+'Таблица вводных'!$E$3+'Таблица вводных'!$F$3)</f>
        <v>21.52916408669082</v>
      </c>
      <c r="G814" s="59">
        <f>('Итоговая табл.1чел(все услуги-к'!$G814+('Итоговая табл.1чел(все услуги-к'!$G814*'Таблица вводных'!$G$7))-('Расчет комиссии(Нади)'!$K814+'Таблица вводных'!$E$3+'Таблица вводных'!$F$3)</f>
        <v>-2.2308359133091802</v>
      </c>
      <c r="H814" s="59">
        <f>'Итоговая табл.1чел(все услуги-к'!$H814-('Расчет комиссии(Нади)'!$K814+'Таблица вводных'!$E$3+'Таблица вводных'!$F$3)</f>
        <v>-2.2308359133091802</v>
      </c>
      <c r="I814" s="59">
        <f>('Итоговая табл.1чел(все услуги-к'!$I814+('Итоговая табл.1чел(все услуги-к'!$I814*'Таблица вводных'!$G$9))-('Расчет комиссии(Нади)'!$K814+'Таблица вводных'!$E$3+'Таблица вводных'!$F$3)</f>
        <v>-2.2308359133091802</v>
      </c>
      <c r="J814" s="13" t="s">
        <v>163</v>
      </c>
    </row>
    <row r="815" spans="1:10" ht="13.2" customHeight="1">
      <c r="A815" s="140"/>
      <c r="B815" s="5">
        <v>45412</v>
      </c>
      <c r="C815" s="6"/>
      <c r="D815" s="59">
        <f>(('Итоговая табл.1чел(все услуги-к'!$D815+('Итоговая табл.1чел(все услуги-к'!$D815*'Таблица вводных'!$G$4)))-('Расчет комиссии(Нади)'!$K815+'Таблица вводных'!$E$3+'Таблица вводных'!$F$3)</f>
        <v>5.46916408669082</v>
      </c>
      <c r="E815" s="59">
        <f>('Итоговая табл.1чел(все услуги-к'!$E815+('Итоговая табл.1чел(все услуги-к'!$E815*'Таблица вводных'!$G$5))-('Расчет комиссии(Нади)'!$K815+'Таблица вводных'!$E$3+'Таблица вводных'!$F$3)</f>
        <v>-1.3150859133091801</v>
      </c>
      <c r="F815" s="59">
        <f>('Итоговая табл.1чел(все услуги-к'!$F815+('Итоговая табл.1чел(все услуги-к'!$F815*'Таблица вводных'!$G$6))-('Расчет комиссии(Нади)'!$K815+'Таблица вводных'!$E$3+'Таблица вводных'!$F$3)</f>
        <v>21.52916408669082</v>
      </c>
      <c r="G815" s="59">
        <f>('Итоговая табл.1чел(все услуги-к'!$G815+('Итоговая табл.1чел(все услуги-к'!$G815*'Таблица вводных'!$G$7))-('Расчет комиссии(Нади)'!$K815+'Таблица вводных'!$E$3+'Таблица вводных'!$F$3)</f>
        <v>-2.2308359133091802</v>
      </c>
      <c r="H815" s="59">
        <f>'Итоговая табл.1чел(все услуги-к'!$H815-('Расчет комиссии(Нади)'!$K815+'Таблица вводных'!$E$3+'Таблица вводных'!$F$3)</f>
        <v>-2.2308359133091802</v>
      </c>
      <c r="I815" s="59">
        <f>('Итоговая табл.1чел(все услуги-к'!$I815+('Итоговая табл.1чел(все услуги-к'!$I815*'Таблица вводных'!$G$9))-('Расчет комиссии(Нади)'!$K815+'Таблица вводных'!$E$3+'Таблица вводных'!$F$3)</f>
        <v>-2.2308359133091802</v>
      </c>
      <c r="J815" s="13" t="s">
        <v>163</v>
      </c>
    </row>
    <row r="816" spans="1:10" ht="13.2" customHeight="1">
      <c r="A816" s="140"/>
      <c r="B816" s="5">
        <v>45416</v>
      </c>
      <c r="C816" s="15"/>
      <c r="D816" s="59">
        <f>(('Итоговая табл.1чел(все услуги-к'!$D816+('Итоговая табл.1чел(все услуги-к'!$D816*'Таблица вводных'!$G$4)))-('Расчет комиссии(Нади)'!$K816+'Таблица вводных'!$E$3+'Таблица вводных'!$F$3)</f>
        <v>5.46916408669082</v>
      </c>
      <c r="E816" s="59">
        <f>('Итоговая табл.1чел(все услуги-к'!$E816+('Итоговая табл.1чел(все услуги-к'!$E816*'Таблица вводных'!$G$5))-('Расчет комиссии(Нади)'!$K816+'Таблица вводных'!$E$3+'Таблица вводных'!$F$3)</f>
        <v>-1.3150859133091801</v>
      </c>
      <c r="F816" s="59">
        <f>('Итоговая табл.1чел(все услуги-к'!$F816+('Итоговая табл.1чел(все услуги-к'!$F816*'Таблица вводных'!$G$6))-('Расчет комиссии(Нади)'!$K816+'Таблица вводных'!$E$3+'Таблица вводных'!$F$3)</f>
        <v>21.52916408669082</v>
      </c>
      <c r="G816" s="59">
        <f>('Итоговая табл.1чел(все услуги-к'!$G816+('Итоговая табл.1чел(все услуги-к'!$G816*'Таблица вводных'!$G$7))-('Расчет комиссии(Нади)'!$K816+'Таблица вводных'!$E$3+'Таблица вводных'!$F$3)</f>
        <v>-2.2308359133091802</v>
      </c>
      <c r="H816" s="59">
        <f>'Итоговая табл.1чел(все услуги-к'!$H816-('Расчет комиссии(Нади)'!$K816+'Таблица вводных'!$E$3+'Таблица вводных'!$F$3)</f>
        <v>-2.2308359133091802</v>
      </c>
      <c r="I816" s="59">
        <f>('Итоговая табл.1чел(все услуги-к'!$I816+('Итоговая табл.1чел(все услуги-к'!$I816*'Таблица вводных'!$G$9))-('Расчет комиссии(Нади)'!$K816+'Таблица вводных'!$E$3+'Таблица вводных'!$F$3)</f>
        <v>-2.2308359133091802</v>
      </c>
      <c r="J816" s="13" t="s">
        <v>163</v>
      </c>
    </row>
    <row r="817" spans="1:10" ht="13.2" customHeight="1">
      <c r="A817" s="140"/>
      <c r="B817" s="5">
        <v>45419</v>
      </c>
      <c r="C817" s="15"/>
      <c r="D817" s="59">
        <f>(('Итоговая табл.1чел(все услуги-к'!$D817+('Итоговая табл.1чел(все услуги-к'!$D817*'Таблица вводных'!$G$4)))-('Расчет комиссии(Нади)'!$K817+'Таблица вводных'!$E$3+'Таблица вводных'!$F$3)</f>
        <v>5.46916408669082</v>
      </c>
      <c r="E817" s="59">
        <f>('Итоговая табл.1чел(все услуги-к'!$E817+('Итоговая табл.1чел(все услуги-к'!$E817*'Таблица вводных'!$G$5))-('Расчет комиссии(Нади)'!$K817+'Таблица вводных'!$E$3+'Таблица вводных'!$F$3)</f>
        <v>-1.3150859133091801</v>
      </c>
      <c r="F817" s="59">
        <f>('Итоговая табл.1чел(все услуги-к'!$F817+('Итоговая табл.1чел(все услуги-к'!$F817*'Таблица вводных'!$G$6))-('Расчет комиссии(Нади)'!$K817+'Таблица вводных'!$E$3+'Таблица вводных'!$F$3)</f>
        <v>21.52916408669082</v>
      </c>
      <c r="G817" s="59">
        <f>('Итоговая табл.1чел(все услуги-к'!$G817+('Итоговая табл.1чел(все услуги-к'!$G817*'Таблица вводных'!$G$7))-('Расчет комиссии(Нади)'!$K817+'Таблица вводных'!$E$3+'Таблица вводных'!$F$3)</f>
        <v>-2.2308359133091802</v>
      </c>
      <c r="H817" s="59">
        <f>'Итоговая табл.1чел(все услуги-к'!$H817-('Расчет комиссии(Нади)'!$K817+'Таблица вводных'!$E$3+'Таблица вводных'!$F$3)</f>
        <v>-2.2308359133091802</v>
      </c>
      <c r="I817" s="59">
        <f>('Итоговая табл.1чел(все услуги-к'!$I817+('Итоговая табл.1чел(все услуги-к'!$I817*'Таблица вводных'!$G$9))-('Расчет комиссии(Нади)'!$K817+'Таблица вводных'!$E$3+'Таблица вводных'!$F$3)</f>
        <v>-2.2308359133091802</v>
      </c>
      <c r="J817" s="13" t="s">
        <v>163</v>
      </c>
    </row>
    <row r="818" spans="1:10" ht="13.2" customHeight="1">
      <c r="A818" s="140"/>
      <c r="B818" s="5">
        <v>45423</v>
      </c>
      <c r="C818" s="15"/>
      <c r="D818" s="59">
        <f>(('Итоговая табл.1чел(все услуги-к'!$D818+('Итоговая табл.1чел(все услуги-к'!$D818*'Таблица вводных'!$G$4)))-('Расчет комиссии(Нади)'!$K818+'Таблица вводных'!$E$3+'Таблица вводных'!$F$3)</f>
        <v>5.46916408669082</v>
      </c>
      <c r="E818" s="59">
        <f>('Итоговая табл.1чел(все услуги-к'!$E818+('Итоговая табл.1чел(все услуги-к'!$E818*'Таблица вводных'!$G$5))-('Расчет комиссии(Нади)'!$K818+'Таблица вводных'!$E$3+'Таблица вводных'!$F$3)</f>
        <v>-1.3150859133091801</v>
      </c>
      <c r="F818" s="59">
        <f>('Итоговая табл.1чел(все услуги-к'!$F818+('Итоговая табл.1чел(все услуги-к'!$F818*'Таблица вводных'!$G$6))-('Расчет комиссии(Нади)'!$K818+'Таблица вводных'!$E$3+'Таблица вводных'!$F$3)</f>
        <v>21.52916408669082</v>
      </c>
      <c r="G818" s="59">
        <f>('Итоговая табл.1чел(все услуги-к'!$G818+('Итоговая табл.1чел(все услуги-к'!$G818*'Таблица вводных'!$G$7))-('Расчет комиссии(Нади)'!$K818+'Таблица вводных'!$E$3+'Таблица вводных'!$F$3)</f>
        <v>-2.2308359133091802</v>
      </c>
      <c r="H818" s="59">
        <f>'Итоговая табл.1чел(все услуги-к'!$H818-('Расчет комиссии(Нади)'!$K818+'Таблица вводных'!$E$3+'Таблица вводных'!$F$3)</f>
        <v>-2.2308359133091802</v>
      </c>
      <c r="I818" s="59">
        <f>('Итоговая табл.1чел(все услуги-к'!$I818+('Итоговая табл.1чел(все услуги-к'!$I818*'Таблица вводных'!$G$9))-('Расчет комиссии(Нади)'!$K818+'Таблица вводных'!$E$3+'Таблица вводных'!$F$3)</f>
        <v>-2.2308359133091802</v>
      </c>
      <c r="J818" s="13" t="s">
        <v>163</v>
      </c>
    </row>
    <row r="819" spans="1:10" ht="13.2" customHeight="1">
      <c r="A819" s="140"/>
      <c r="B819" s="5">
        <v>45426</v>
      </c>
      <c r="C819" s="6"/>
      <c r="D819" s="59">
        <f>(('Итоговая табл.1чел(все услуги-к'!$D819+('Итоговая табл.1чел(все услуги-к'!$D819*'Таблица вводных'!$G$4)))-('Расчет комиссии(Нади)'!$K819+'Таблица вводных'!$E$3+'Таблица вводных'!$F$3)</f>
        <v>5.46916408669082</v>
      </c>
      <c r="E819" s="59">
        <f>('Итоговая табл.1чел(все услуги-к'!$E819+('Итоговая табл.1чел(все услуги-к'!$E819*'Таблица вводных'!$G$5))-('Расчет комиссии(Нади)'!$K819+'Таблица вводных'!$E$3+'Таблица вводных'!$F$3)</f>
        <v>-1.3150859133091801</v>
      </c>
      <c r="F819" s="59">
        <f>('Итоговая табл.1чел(все услуги-к'!$F819+('Итоговая табл.1чел(все услуги-к'!$F819*'Таблица вводных'!$G$6))-('Расчет комиссии(Нади)'!$K819+'Таблица вводных'!$E$3+'Таблица вводных'!$F$3)</f>
        <v>21.52916408669082</v>
      </c>
      <c r="G819" s="59">
        <f>('Итоговая табл.1чел(все услуги-к'!$G819+('Итоговая табл.1чел(все услуги-к'!$G819*'Таблица вводных'!$G$7))-('Расчет комиссии(Нади)'!$K819+'Таблица вводных'!$E$3+'Таблица вводных'!$F$3)</f>
        <v>-2.2308359133091802</v>
      </c>
      <c r="H819" s="59">
        <f>'Итоговая табл.1чел(все услуги-к'!$H819-('Расчет комиссии(Нади)'!$K819+'Таблица вводных'!$E$3+'Таблица вводных'!$F$3)</f>
        <v>-2.2308359133091802</v>
      </c>
      <c r="I819" s="59">
        <f>('Итоговая табл.1чел(все услуги-к'!$I819+('Итоговая табл.1чел(все услуги-к'!$I819*'Таблица вводных'!$G$9))-('Расчет комиссии(Нади)'!$K819+'Таблица вводных'!$E$3+'Таблица вводных'!$F$3)</f>
        <v>-2.2308359133091802</v>
      </c>
      <c r="J819" s="13" t="s">
        <v>163</v>
      </c>
    </row>
    <row r="820" spans="1:10" ht="13.2" customHeight="1">
      <c r="A820" s="140"/>
      <c r="B820" s="5">
        <v>45430</v>
      </c>
      <c r="C820" s="15"/>
      <c r="D820" s="59">
        <f>(('Итоговая табл.1чел(все услуги-к'!$D820+('Итоговая табл.1чел(все услуги-к'!$D820*'Таблица вводных'!$G$4)))-('Расчет комиссии(Нади)'!$K820+'Таблица вводных'!$E$3+'Таблица вводных'!$F$3)</f>
        <v>5.46916408669082</v>
      </c>
      <c r="E820" s="59">
        <f>('Итоговая табл.1чел(все услуги-к'!$E820+('Итоговая табл.1чел(все услуги-к'!$E820*'Таблица вводных'!$G$5))-('Расчет комиссии(Нади)'!$K820+'Таблица вводных'!$E$3+'Таблица вводных'!$F$3)</f>
        <v>-1.3150859133091801</v>
      </c>
      <c r="F820" s="59">
        <f>('Итоговая табл.1чел(все услуги-к'!$F820+('Итоговая табл.1чел(все услуги-к'!$F820*'Таблица вводных'!$G$6))-('Расчет комиссии(Нади)'!$K820+'Таблица вводных'!$E$3+'Таблица вводных'!$F$3)</f>
        <v>21.52916408669082</v>
      </c>
      <c r="G820" s="59">
        <f>('Итоговая табл.1чел(все услуги-к'!$G820+('Итоговая табл.1чел(все услуги-к'!$G820*'Таблица вводных'!$G$7))-('Расчет комиссии(Нади)'!$K820+'Таблица вводных'!$E$3+'Таблица вводных'!$F$3)</f>
        <v>-2.2308359133091802</v>
      </c>
      <c r="H820" s="59">
        <f>'Итоговая табл.1чел(все услуги-к'!$H820-('Расчет комиссии(Нади)'!$K820+'Таблица вводных'!$E$3+'Таблица вводных'!$F$3)</f>
        <v>-2.2308359133091802</v>
      </c>
      <c r="I820" s="59">
        <f>('Итоговая табл.1чел(все услуги-к'!$I820+('Итоговая табл.1чел(все услуги-к'!$I820*'Таблица вводных'!$G$9))-('Расчет комиссии(Нади)'!$K820+'Таблица вводных'!$E$3+'Таблица вводных'!$F$3)</f>
        <v>-2.2308359133091802</v>
      </c>
      <c r="J820" s="13" t="s">
        <v>163</v>
      </c>
    </row>
    <row r="821" spans="1:10" ht="13.2" customHeight="1">
      <c r="A821" s="140"/>
      <c r="B821" s="5">
        <v>45433</v>
      </c>
      <c r="C821" s="15"/>
      <c r="D821" s="59">
        <f>(('Итоговая табл.1чел(все услуги-к'!$D821+('Итоговая табл.1чел(все услуги-к'!$D821*'Таблица вводных'!$G$4)))-('Расчет комиссии(Нади)'!$K821+'Таблица вводных'!$E$3+'Таблица вводных'!$F$3)</f>
        <v>5.46916408669082</v>
      </c>
      <c r="E821" s="59">
        <f>('Итоговая табл.1чел(все услуги-к'!$E821+('Итоговая табл.1чел(все услуги-к'!$E821*'Таблица вводных'!$G$5))-('Расчет комиссии(Нади)'!$K821+'Таблица вводных'!$E$3+'Таблица вводных'!$F$3)</f>
        <v>-1.3150859133091801</v>
      </c>
      <c r="F821" s="59">
        <f>('Итоговая табл.1чел(все услуги-к'!$F821+('Итоговая табл.1чел(все услуги-к'!$F821*'Таблица вводных'!$G$6))-('Расчет комиссии(Нади)'!$K821+'Таблица вводных'!$E$3+'Таблица вводных'!$F$3)</f>
        <v>21.52916408669082</v>
      </c>
      <c r="G821" s="59">
        <f>('Итоговая табл.1чел(все услуги-к'!$G821+('Итоговая табл.1чел(все услуги-к'!$G821*'Таблица вводных'!$G$7))-('Расчет комиссии(Нади)'!$K821+'Таблица вводных'!$E$3+'Таблица вводных'!$F$3)</f>
        <v>-2.2308359133091802</v>
      </c>
      <c r="H821" s="59">
        <f>'Итоговая табл.1чел(все услуги-к'!$H821-('Расчет комиссии(Нади)'!$K821+'Таблица вводных'!$E$3+'Таблица вводных'!$F$3)</f>
        <v>-2.2308359133091802</v>
      </c>
      <c r="I821" s="59">
        <f>('Итоговая табл.1чел(все услуги-к'!$I821+('Итоговая табл.1чел(все услуги-к'!$I821*'Таблица вводных'!$G$9))-('Расчет комиссии(Нади)'!$K821+'Таблица вводных'!$E$3+'Таблица вводных'!$F$3)</f>
        <v>-2.2308359133091802</v>
      </c>
      <c r="J821" s="13" t="s">
        <v>163</v>
      </c>
    </row>
    <row r="822" spans="1:10" ht="13.2" customHeight="1">
      <c r="A822" s="140"/>
      <c r="B822" s="5">
        <v>45437</v>
      </c>
      <c r="C822" s="6"/>
      <c r="D822" s="59">
        <f>(('Итоговая табл.1чел(все услуги-к'!$D822+('Итоговая табл.1чел(все услуги-к'!$D822*'Таблица вводных'!$G$4)))-('Расчет комиссии(Нади)'!$K822+'Таблица вводных'!$E$3+'Таблица вводных'!$F$3)</f>
        <v>5.46916408669082</v>
      </c>
      <c r="E822" s="59">
        <f>('Итоговая табл.1чел(все услуги-к'!$E822+('Итоговая табл.1чел(все услуги-к'!$E822*'Таблица вводных'!$G$5))-('Расчет комиссии(Нади)'!$K822+'Таблица вводных'!$E$3+'Таблица вводных'!$F$3)</f>
        <v>-1.3150859133091801</v>
      </c>
      <c r="F822" s="59">
        <f>('Итоговая табл.1чел(все услуги-к'!$F822+('Итоговая табл.1чел(все услуги-к'!$F822*'Таблица вводных'!$G$6))-('Расчет комиссии(Нади)'!$K822+'Таблица вводных'!$E$3+'Таблица вводных'!$F$3)</f>
        <v>21.52916408669082</v>
      </c>
      <c r="G822" s="59">
        <f>('Итоговая табл.1чел(все услуги-к'!$G822+('Итоговая табл.1чел(все услуги-к'!$G822*'Таблица вводных'!$G$7))-('Расчет комиссии(Нади)'!$K822+'Таблица вводных'!$E$3+'Таблица вводных'!$F$3)</f>
        <v>-2.2308359133091802</v>
      </c>
      <c r="H822" s="59">
        <f>'Итоговая табл.1чел(все услуги-к'!$H822-('Расчет комиссии(Нади)'!$K822+'Таблица вводных'!$E$3+'Таблица вводных'!$F$3)</f>
        <v>-2.2308359133091802</v>
      </c>
      <c r="I822" s="59">
        <f>('Итоговая табл.1чел(все услуги-к'!$I822+('Итоговая табл.1чел(все услуги-к'!$I822*'Таблица вводных'!$G$9))-('Расчет комиссии(Нади)'!$K822+'Таблица вводных'!$E$3+'Таблица вводных'!$F$3)</f>
        <v>-2.2308359133091802</v>
      </c>
      <c r="J822" s="13" t="s">
        <v>163</v>
      </c>
    </row>
    <row r="823" spans="1:10" ht="13.2" customHeight="1">
      <c r="A823" s="140"/>
      <c r="B823" s="5">
        <v>45440</v>
      </c>
      <c r="C823" s="15"/>
      <c r="D823" s="59">
        <f>(('Итоговая табл.1чел(все услуги-к'!$D823+('Итоговая табл.1чел(все услуги-к'!$D823*'Таблица вводных'!$G$4)))-('Расчет комиссии(Нади)'!$K823+'Таблица вводных'!$E$3+'Таблица вводных'!$F$3)</f>
        <v>5.46916408669082</v>
      </c>
      <c r="E823" s="59">
        <f>('Итоговая табл.1чел(все услуги-к'!$E823+('Итоговая табл.1чел(все услуги-к'!$E823*'Таблица вводных'!$G$5))-('Расчет комиссии(Нади)'!$K823+'Таблица вводных'!$E$3+'Таблица вводных'!$F$3)</f>
        <v>-1.3150859133091801</v>
      </c>
      <c r="F823" s="59">
        <f>('Итоговая табл.1чел(все услуги-к'!$F823+('Итоговая табл.1чел(все услуги-к'!$F823*'Таблица вводных'!$G$6))-('Расчет комиссии(Нади)'!$K823+'Таблица вводных'!$E$3+'Таблица вводных'!$F$3)</f>
        <v>21.52916408669082</v>
      </c>
      <c r="G823" s="59">
        <f>('Итоговая табл.1чел(все услуги-к'!$G823+('Итоговая табл.1чел(все услуги-к'!$G823*'Таблица вводных'!$G$7))-('Расчет комиссии(Нади)'!$K823+'Таблица вводных'!$E$3+'Таблица вводных'!$F$3)</f>
        <v>-2.2308359133091802</v>
      </c>
      <c r="H823" s="59">
        <f>'Итоговая табл.1чел(все услуги-к'!$H823-('Расчет комиссии(Нади)'!$K823+'Таблица вводных'!$E$3+'Таблица вводных'!$F$3)</f>
        <v>-2.2308359133091802</v>
      </c>
      <c r="I823" s="59">
        <f>('Итоговая табл.1чел(все услуги-к'!$I823+('Итоговая табл.1чел(все услуги-к'!$I823*'Таблица вводных'!$G$9))-('Расчет комиссии(Нади)'!$K823+'Таблица вводных'!$E$3+'Таблица вводных'!$F$3)</f>
        <v>-2.2308359133091802</v>
      </c>
      <c r="J823" s="13" t="s">
        <v>163</v>
      </c>
    </row>
    <row r="824" spans="1:10" ht="13.2" customHeight="1">
      <c r="A824" s="140"/>
      <c r="B824" s="5"/>
      <c r="C824" s="6"/>
      <c r="D824" s="59">
        <f>(('Итоговая табл.1чел(все услуги-к'!$D824+('Итоговая табл.1чел(все услуги-к'!$D824*'Таблица вводных'!$G$4)))-('Расчет комиссии(Нади)'!$K824+'Таблица вводных'!$E$3+'Таблица вводных'!$F$3)</f>
        <v>5.46916408669082</v>
      </c>
      <c r="E824" s="59">
        <f>('Итоговая табл.1чел(все услуги-к'!$E824+('Итоговая табл.1чел(все услуги-к'!$E824*'Таблица вводных'!$G$5))-('Расчет комиссии(Нади)'!$K824+'Таблица вводных'!$E$3+'Таблица вводных'!$F$3)</f>
        <v>-1.3150859133091801</v>
      </c>
      <c r="F824" s="59">
        <f>('Итоговая табл.1чел(все услуги-к'!$F824+('Итоговая табл.1чел(все услуги-к'!$F824*'Таблица вводных'!$G$6))-('Расчет комиссии(Нади)'!$K824+'Таблица вводных'!$E$3+'Таблица вводных'!$F$3)</f>
        <v>21.52916408669082</v>
      </c>
      <c r="G824" s="59">
        <f>('Итоговая табл.1чел(все услуги-к'!$G824+('Итоговая табл.1чел(все услуги-к'!$G824*'Таблица вводных'!$G$7))-('Расчет комиссии(Нади)'!$K824+'Таблица вводных'!$E$3+'Таблица вводных'!$F$3)</f>
        <v>-2.2308359133091802</v>
      </c>
      <c r="H824" s="59">
        <f>'Итоговая табл.1чел(все услуги-к'!$H824-('Расчет комиссии(Нади)'!$K824+'Таблица вводных'!$E$3+'Таблица вводных'!$F$3)</f>
        <v>-2.2308359133091802</v>
      </c>
      <c r="I824" s="59">
        <f>('Итоговая табл.1чел(все услуги-к'!$I824+('Итоговая табл.1чел(все услуги-к'!$I824*'Таблица вводных'!$G$9))-('Расчет комиссии(Нади)'!$K824+'Таблица вводных'!$E$3+'Таблица вводных'!$F$3)</f>
        <v>-2.2308359133091802</v>
      </c>
      <c r="J824" s="13" t="s">
        <v>163</v>
      </c>
    </row>
    <row r="825" spans="1:10" ht="13.2" customHeight="1">
      <c r="A825" s="140"/>
      <c r="B825" s="5"/>
      <c r="C825" s="6"/>
      <c r="D825" s="59">
        <f>(('Итоговая табл.1чел(все услуги-к'!$D825+('Итоговая табл.1чел(все услуги-к'!$D825*'Таблица вводных'!$G$4)))-('Расчет комиссии(Нади)'!$K825+'Таблица вводных'!$E$3+'Таблица вводных'!$F$3)</f>
        <v>5.46916408669082</v>
      </c>
      <c r="E825" s="59">
        <f>('Итоговая табл.1чел(все услуги-к'!$E825+('Итоговая табл.1чел(все услуги-к'!$E825*'Таблица вводных'!$G$5))-('Расчет комиссии(Нади)'!$K825+'Таблица вводных'!$E$3+'Таблица вводных'!$F$3)</f>
        <v>-1.3150859133091801</v>
      </c>
      <c r="F825" s="59">
        <f>('Итоговая табл.1чел(все услуги-к'!$F825+('Итоговая табл.1чел(все услуги-к'!$F825*'Таблица вводных'!$G$6))-('Расчет комиссии(Нади)'!$K825+'Таблица вводных'!$E$3+'Таблица вводных'!$F$3)</f>
        <v>21.52916408669082</v>
      </c>
      <c r="G825" s="59">
        <f>('Итоговая табл.1чел(все услуги-к'!$G825+('Итоговая табл.1чел(все услуги-к'!$G825*'Таблица вводных'!$G$7))-('Расчет комиссии(Нади)'!$K825+'Таблица вводных'!$E$3+'Таблица вводных'!$F$3)</f>
        <v>-2.2308359133091802</v>
      </c>
      <c r="H825" s="59">
        <f>'Итоговая табл.1чел(все услуги-к'!$H825-('Расчет комиссии(Нади)'!$K825+'Таблица вводных'!$E$3+'Таблица вводных'!$F$3)</f>
        <v>-2.2308359133091802</v>
      </c>
      <c r="I825" s="59">
        <f>('Итоговая табл.1чел(все услуги-к'!$I825+('Итоговая табл.1чел(все услуги-к'!$I825*'Таблица вводных'!$G$9))-('Расчет комиссии(Нади)'!$K825+'Таблица вводных'!$E$3+'Таблица вводных'!$F$3)</f>
        <v>-2.2308359133091802</v>
      </c>
      <c r="J825" s="13" t="s">
        <v>163</v>
      </c>
    </row>
    <row r="826" spans="1:10" ht="13.2" customHeight="1">
      <c r="A826" s="140"/>
      <c r="B826" s="5"/>
      <c r="C826" s="15"/>
      <c r="D826" s="59">
        <f>(('Итоговая табл.1чел(все услуги-к'!$D826+('Итоговая табл.1чел(все услуги-к'!$D826*'Таблица вводных'!$G$4)))-('Расчет комиссии(Нади)'!$K826+'Таблица вводных'!$E$3+'Таблица вводных'!$F$3)</f>
        <v>5.46916408669082</v>
      </c>
      <c r="E826" s="59">
        <f>('Итоговая табл.1чел(все услуги-к'!$E826+('Итоговая табл.1чел(все услуги-к'!$E826*'Таблица вводных'!$G$5))-('Расчет комиссии(Нади)'!$K826+'Таблица вводных'!$E$3+'Таблица вводных'!$F$3)</f>
        <v>-1.3150859133091801</v>
      </c>
      <c r="F826" s="59">
        <f>('Итоговая табл.1чел(все услуги-к'!$F826+('Итоговая табл.1чел(все услуги-к'!$F826*'Таблица вводных'!$G$6))-('Расчет комиссии(Нади)'!$K826+'Таблица вводных'!$E$3+'Таблица вводных'!$F$3)</f>
        <v>21.52916408669082</v>
      </c>
      <c r="G826" s="59">
        <f>('Итоговая табл.1чел(все услуги-к'!$G826+('Итоговая табл.1чел(все услуги-к'!$G826*'Таблица вводных'!$G$7))-('Расчет комиссии(Нади)'!$K826+'Таблица вводных'!$E$3+'Таблица вводных'!$F$3)</f>
        <v>-2.2308359133091802</v>
      </c>
      <c r="H826" s="59">
        <f>'Итоговая табл.1чел(все услуги-к'!$H826-('Расчет комиссии(Нади)'!$K826+'Таблица вводных'!$E$3+'Таблица вводных'!$F$3)</f>
        <v>-2.2308359133091802</v>
      </c>
      <c r="I826" s="59">
        <f>('Итоговая табл.1чел(все услуги-к'!$I826+('Итоговая табл.1чел(все услуги-к'!$I826*'Таблица вводных'!$G$9))-('Расчет комиссии(Нади)'!$K826+'Таблица вводных'!$E$3+'Таблица вводных'!$F$3)</f>
        <v>-2.2308359133091802</v>
      </c>
      <c r="J826" s="13" t="s">
        <v>163</v>
      </c>
    </row>
    <row r="827" spans="1:10" ht="13.2" customHeight="1">
      <c r="A827" s="140"/>
      <c r="B827" s="5"/>
      <c r="C827" s="6"/>
      <c r="D827" s="59">
        <f>(('Итоговая табл.1чел(все услуги-к'!$D827+('Итоговая табл.1чел(все услуги-к'!$D827*'Таблица вводных'!$G$4)))-('Расчет комиссии(Нади)'!$K827+'Таблица вводных'!$E$3+'Таблица вводных'!$F$3)</f>
        <v>5.46916408669082</v>
      </c>
      <c r="E827" s="59">
        <f>('Итоговая табл.1чел(все услуги-к'!$E827+('Итоговая табл.1чел(все услуги-к'!$E827*'Таблица вводных'!$G$5))-('Расчет комиссии(Нади)'!$K827+'Таблица вводных'!$E$3+'Таблица вводных'!$F$3)</f>
        <v>-1.3150859133091801</v>
      </c>
      <c r="F827" s="59">
        <f>('Итоговая табл.1чел(все услуги-к'!$F827+('Итоговая табл.1чел(все услуги-к'!$F827*'Таблица вводных'!$G$6))-('Расчет комиссии(Нади)'!$K827+'Таблица вводных'!$E$3+'Таблица вводных'!$F$3)</f>
        <v>21.52916408669082</v>
      </c>
      <c r="G827" s="59">
        <f>('Итоговая табл.1чел(все услуги-к'!$G827+('Итоговая табл.1чел(все услуги-к'!$G827*'Таблица вводных'!$G$7))-('Расчет комиссии(Нади)'!$K827+'Таблица вводных'!$E$3+'Таблица вводных'!$F$3)</f>
        <v>-2.2308359133091802</v>
      </c>
      <c r="H827" s="59">
        <f>'Итоговая табл.1чел(все услуги-к'!$H827-('Расчет комиссии(Нади)'!$K827+'Таблица вводных'!$E$3+'Таблица вводных'!$F$3)</f>
        <v>-2.2308359133091802</v>
      </c>
      <c r="I827" s="59">
        <f>('Итоговая табл.1чел(все услуги-к'!$I827+('Итоговая табл.1чел(все услуги-к'!$I827*'Таблица вводных'!$G$9))-('Расчет комиссии(Нади)'!$K827+'Таблица вводных'!$E$3+'Таблица вводных'!$F$3)</f>
        <v>-2.2308359133091802</v>
      </c>
      <c r="J827" s="13" t="s">
        <v>163</v>
      </c>
    </row>
    <row r="828" spans="1:10" ht="13.2" customHeight="1">
      <c r="A828" s="140"/>
      <c r="B828" s="5"/>
      <c r="C828" s="15"/>
      <c r="D828" s="59">
        <f>(('Итоговая табл.1чел(все услуги-к'!$D828+('Итоговая табл.1чел(все услуги-к'!$D828*'Таблица вводных'!$G$4)))-('Расчет комиссии(Нади)'!$K828+'Таблица вводных'!$E$3+'Таблица вводных'!$F$3)</f>
        <v>5.46916408669082</v>
      </c>
      <c r="E828" s="59">
        <f>('Итоговая табл.1чел(все услуги-к'!$E828+('Итоговая табл.1чел(все услуги-к'!$E828*'Таблица вводных'!$G$5))-('Расчет комиссии(Нади)'!$K828+'Таблица вводных'!$E$3+'Таблица вводных'!$F$3)</f>
        <v>-1.3150859133091801</v>
      </c>
      <c r="F828" s="59">
        <f>('Итоговая табл.1чел(все услуги-к'!$F828+('Итоговая табл.1чел(все услуги-к'!$F828*'Таблица вводных'!$G$6))-('Расчет комиссии(Нади)'!$K828+'Таблица вводных'!$E$3+'Таблица вводных'!$F$3)</f>
        <v>21.52916408669082</v>
      </c>
      <c r="G828" s="59">
        <f>('Итоговая табл.1чел(все услуги-к'!$G828+('Итоговая табл.1чел(все услуги-к'!$G828*'Таблица вводных'!$G$7))-('Расчет комиссии(Нади)'!$K828+'Таблица вводных'!$E$3+'Таблица вводных'!$F$3)</f>
        <v>-2.2308359133091802</v>
      </c>
      <c r="H828" s="59">
        <f>'Итоговая табл.1чел(все услуги-к'!$H828-('Расчет комиссии(Нади)'!$K828+'Таблица вводных'!$E$3+'Таблица вводных'!$F$3)</f>
        <v>-2.2308359133091802</v>
      </c>
      <c r="I828" s="59">
        <f>('Итоговая табл.1чел(все услуги-к'!$I828+('Итоговая табл.1чел(все услуги-к'!$I828*'Таблица вводных'!$G$9))-('Расчет комиссии(Нади)'!$K828+'Таблица вводных'!$E$3+'Таблица вводных'!$F$3)</f>
        <v>-2.2308359133091802</v>
      </c>
      <c r="J828" s="13" t="s">
        <v>163</v>
      </c>
    </row>
    <row r="829" spans="1:10" ht="13.2" customHeight="1">
      <c r="A829" s="141"/>
      <c r="B829" s="18"/>
      <c r="C829" s="19"/>
      <c r="D829" s="59">
        <f>(('Итоговая табл.1чел(все услуги-к'!$D829+('Итоговая табл.1чел(все услуги-к'!$D829*'Таблица вводных'!$G$4)))-('Расчет комиссии(Нади)'!$K829+'Таблица вводных'!$E$3+'Таблица вводных'!$F$3)</f>
        <v>5.46916408669082</v>
      </c>
      <c r="E829" s="59">
        <f>('Итоговая табл.1чел(все услуги-к'!$E829+('Итоговая табл.1чел(все услуги-к'!$E829*'Таблица вводных'!$G$5))-('Расчет комиссии(Нади)'!$K829+'Таблица вводных'!$E$3+'Таблица вводных'!$F$3)</f>
        <v>-1.3150859133091801</v>
      </c>
      <c r="F829" s="59">
        <f>('Итоговая табл.1чел(все услуги-к'!$F829+('Итоговая табл.1чел(все услуги-к'!$F829*'Таблица вводных'!$G$6))-('Расчет комиссии(Нади)'!$K829+'Таблица вводных'!$E$3+'Таблица вводных'!$F$3)</f>
        <v>21.52916408669082</v>
      </c>
      <c r="G829" s="59">
        <f>('Итоговая табл.1чел(все услуги-к'!$G829+('Итоговая табл.1чел(все услуги-к'!$G829*'Таблица вводных'!$G$7))-('Расчет комиссии(Нади)'!$K829+'Таблица вводных'!$E$3+'Таблица вводных'!$F$3)</f>
        <v>-2.2308359133091802</v>
      </c>
      <c r="H829" s="59">
        <f>'Итоговая табл.1чел(все услуги-к'!$H829-('Расчет комиссии(Нади)'!$K829+'Таблица вводных'!$E$3+'Таблица вводных'!$F$3)</f>
        <v>-2.2308359133091802</v>
      </c>
      <c r="I829" s="59">
        <f>('Итоговая табл.1чел(все услуги-к'!$I829+('Итоговая табл.1чел(все услуги-к'!$I829*'Таблица вводных'!$G$9))-('Расчет комиссии(Нади)'!$K829+'Таблица вводных'!$E$3+'Таблица вводных'!$F$3)</f>
        <v>-2.2308359133091802</v>
      </c>
      <c r="J829" s="22" t="s">
        <v>163</v>
      </c>
    </row>
    <row r="830" spans="1:10" ht="13.2" customHeight="1">
      <c r="A830" s="143" t="s">
        <v>222</v>
      </c>
      <c r="B830" s="5">
        <v>45402</v>
      </c>
      <c r="C830" s="97"/>
      <c r="D830" s="59">
        <f>(('Итоговая табл.1чел(все услуги-к'!$D830+('Итоговая табл.1чел(все услуги-к'!$D830*'Таблица вводных'!$G$4)))-('Расчет комиссии(Нади)'!$K830+'Таблица вводных'!$E$3+'Таблица вводных'!$F$3)</f>
        <v>5.46916408669082</v>
      </c>
      <c r="E830" s="59">
        <f>('Итоговая табл.1чел(все услуги-к'!$E830+('Итоговая табл.1чел(все услуги-к'!$E830*'Таблица вводных'!$G$5))-('Расчет комиссии(Нади)'!$K830+'Таблица вводных'!$E$3+'Таблица вводных'!$F$3)</f>
        <v>-1.3150859133091801</v>
      </c>
      <c r="F830" s="59">
        <f>('Итоговая табл.1чел(все услуги-к'!$F830+('Итоговая табл.1чел(все услуги-к'!$F830*'Таблица вводных'!$G$6))-('Расчет комиссии(Нади)'!$K830+'Таблица вводных'!$E$3+'Таблица вводных'!$F$3)</f>
        <v>21.52916408669082</v>
      </c>
      <c r="G830" s="59">
        <f>('Итоговая табл.1чел(все услуги-к'!$G830+('Итоговая табл.1чел(все услуги-к'!$G830*'Таблица вводных'!$G$7))-('Расчет комиссии(Нади)'!$K830+'Таблица вводных'!$E$3+'Таблица вводных'!$F$3)</f>
        <v>-2.2308359133091802</v>
      </c>
      <c r="H830" s="59">
        <f>'Итоговая табл.1чел(все услуги-к'!$H830-('Расчет комиссии(Нади)'!$K830+'Таблица вводных'!$E$3+'Таблица вводных'!$F$3)</f>
        <v>-2.2308359133091802</v>
      </c>
      <c r="I830" s="59">
        <f>('Итоговая табл.1чел(все услуги-к'!$I830+('Итоговая табл.1чел(все услуги-к'!$I830*'Таблица вводных'!$G$9))-('Расчет комиссии(Нади)'!$K830+'Таблица вводных'!$E$3+'Таблица вводных'!$F$3)</f>
        <v>-2.2308359133091802</v>
      </c>
      <c r="J830" s="10" t="s">
        <v>223</v>
      </c>
    </row>
    <row r="831" spans="1:10" ht="13.2" customHeight="1">
      <c r="A831" s="140"/>
      <c r="B831" s="5">
        <v>45405</v>
      </c>
      <c r="C831" s="6"/>
      <c r="D831" s="59">
        <f>(('Итоговая табл.1чел(все услуги-к'!$D831+('Итоговая табл.1чел(все услуги-к'!$D831*'Таблица вводных'!$G$4)))-('Расчет комиссии(Нади)'!$K831+'Таблица вводных'!$E$3+'Таблица вводных'!$F$3)</f>
        <v>5.46916408669082</v>
      </c>
      <c r="E831" s="59">
        <f>('Итоговая табл.1чел(все услуги-к'!$E831+('Итоговая табл.1чел(все услуги-к'!$E831*'Таблица вводных'!$G$5))-('Расчет комиссии(Нади)'!$K831+'Таблица вводных'!$E$3+'Таблица вводных'!$F$3)</f>
        <v>-1.3150859133091801</v>
      </c>
      <c r="F831" s="59">
        <f>('Итоговая табл.1чел(все услуги-к'!$F831+('Итоговая табл.1чел(все услуги-к'!$F831*'Таблица вводных'!$G$6))-('Расчет комиссии(Нади)'!$K831+'Таблица вводных'!$E$3+'Таблица вводных'!$F$3)</f>
        <v>21.52916408669082</v>
      </c>
      <c r="G831" s="59">
        <f>('Итоговая табл.1чел(все услуги-к'!$G831+('Итоговая табл.1чел(все услуги-к'!$G831*'Таблица вводных'!$G$7))-('Расчет комиссии(Нади)'!$K831+'Таблица вводных'!$E$3+'Таблица вводных'!$F$3)</f>
        <v>-2.2308359133091802</v>
      </c>
      <c r="H831" s="59">
        <f>'Итоговая табл.1чел(все услуги-к'!$H831-('Расчет комиссии(Нади)'!$K831+'Таблица вводных'!$E$3+'Таблица вводных'!$F$3)</f>
        <v>-2.2308359133091802</v>
      </c>
      <c r="I831" s="59">
        <f>('Итоговая табл.1чел(все услуги-к'!$I831+('Итоговая табл.1чел(все услуги-к'!$I831*'Таблица вводных'!$G$9))-('Расчет комиссии(Нади)'!$K831+'Таблица вводных'!$E$3+'Таблица вводных'!$F$3)</f>
        <v>-2.2308359133091802</v>
      </c>
      <c r="J831" s="13" t="s">
        <v>223</v>
      </c>
    </row>
    <row r="832" spans="1:10" ht="13.2" customHeight="1">
      <c r="A832" s="140"/>
      <c r="B832" s="5">
        <v>45409</v>
      </c>
      <c r="C832" s="15"/>
      <c r="D832" s="59">
        <f>(('Итоговая табл.1чел(все услуги-к'!$D832+('Итоговая табл.1чел(все услуги-к'!$D832*'Таблица вводных'!$G$4)))-('Расчет комиссии(Нади)'!$K832+'Таблица вводных'!$E$3+'Таблица вводных'!$F$3)</f>
        <v>5.46916408669082</v>
      </c>
      <c r="E832" s="59">
        <f>('Итоговая табл.1чел(все услуги-к'!$E832+('Итоговая табл.1чел(все услуги-к'!$E832*'Таблица вводных'!$G$5))-('Расчет комиссии(Нади)'!$K832+'Таблица вводных'!$E$3+'Таблица вводных'!$F$3)</f>
        <v>-1.3150859133091801</v>
      </c>
      <c r="F832" s="59">
        <f>('Итоговая табл.1чел(все услуги-к'!$F832+('Итоговая табл.1чел(все услуги-к'!$F832*'Таблица вводных'!$G$6))-('Расчет комиссии(Нади)'!$K832+'Таблица вводных'!$E$3+'Таблица вводных'!$F$3)</f>
        <v>21.52916408669082</v>
      </c>
      <c r="G832" s="59">
        <f>('Итоговая табл.1чел(все услуги-к'!$G832+('Итоговая табл.1чел(все услуги-к'!$G832*'Таблица вводных'!$G$7))-('Расчет комиссии(Нади)'!$K832+'Таблица вводных'!$E$3+'Таблица вводных'!$F$3)</f>
        <v>-2.2308359133091802</v>
      </c>
      <c r="H832" s="59">
        <f>'Итоговая табл.1чел(все услуги-к'!$H832-('Расчет комиссии(Нади)'!$K832+'Таблица вводных'!$E$3+'Таблица вводных'!$F$3)</f>
        <v>-2.2308359133091802</v>
      </c>
      <c r="I832" s="59">
        <f>('Итоговая табл.1чел(все услуги-к'!$I832+('Итоговая табл.1чел(все услуги-к'!$I832*'Таблица вводных'!$G$9))-('Расчет комиссии(Нади)'!$K832+'Таблица вводных'!$E$3+'Таблица вводных'!$F$3)</f>
        <v>-2.2308359133091802</v>
      </c>
      <c r="J832" s="13" t="s">
        <v>223</v>
      </c>
    </row>
    <row r="833" spans="1:10" ht="13.2" customHeight="1">
      <c r="A833" s="140"/>
      <c r="B833" s="5">
        <v>45412</v>
      </c>
      <c r="C833" s="6"/>
      <c r="D833" s="59">
        <f>(('Итоговая табл.1чел(все услуги-к'!$D833+('Итоговая табл.1чел(все услуги-к'!$D833*'Таблица вводных'!$G$4)))-('Расчет комиссии(Нади)'!$K833+'Таблица вводных'!$E$3+'Таблица вводных'!$F$3)</f>
        <v>5.46916408669082</v>
      </c>
      <c r="E833" s="59">
        <f>('Итоговая табл.1чел(все услуги-к'!$E833+('Итоговая табл.1чел(все услуги-к'!$E833*'Таблица вводных'!$G$5))-('Расчет комиссии(Нади)'!$K833+'Таблица вводных'!$E$3+'Таблица вводных'!$F$3)</f>
        <v>-1.3150859133091801</v>
      </c>
      <c r="F833" s="59">
        <f>('Итоговая табл.1чел(все услуги-к'!$F833+('Итоговая табл.1чел(все услуги-к'!$F833*'Таблица вводных'!$G$6))-('Расчет комиссии(Нади)'!$K833+'Таблица вводных'!$E$3+'Таблица вводных'!$F$3)</f>
        <v>21.52916408669082</v>
      </c>
      <c r="G833" s="59">
        <f>('Итоговая табл.1чел(все услуги-к'!$G833+('Итоговая табл.1чел(все услуги-к'!$G833*'Таблица вводных'!$G$7))-('Расчет комиссии(Нади)'!$K833+'Таблица вводных'!$E$3+'Таблица вводных'!$F$3)</f>
        <v>-2.2308359133091802</v>
      </c>
      <c r="H833" s="59">
        <f>'Итоговая табл.1чел(все услуги-к'!$H833-('Расчет комиссии(Нади)'!$K833+'Таблица вводных'!$E$3+'Таблица вводных'!$F$3)</f>
        <v>-2.2308359133091802</v>
      </c>
      <c r="I833" s="59">
        <f>('Итоговая табл.1чел(все услуги-к'!$I833+('Итоговая табл.1чел(все услуги-к'!$I833*'Таблица вводных'!$G$9))-('Расчет комиссии(Нади)'!$K833+'Таблица вводных'!$E$3+'Таблица вводных'!$F$3)</f>
        <v>-2.2308359133091802</v>
      </c>
      <c r="J833" s="13" t="s">
        <v>223</v>
      </c>
    </row>
    <row r="834" spans="1:10" ht="13.2" customHeight="1">
      <c r="A834" s="140"/>
      <c r="B834" s="5">
        <v>45416</v>
      </c>
      <c r="C834" s="15"/>
      <c r="D834" s="59">
        <f>(('Итоговая табл.1чел(все услуги-к'!$D834+('Итоговая табл.1чел(все услуги-к'!$D834*'Таблица вводных'!$G$4)))-('Расчет комиссии(Нади)'!$K834+'Таблица вводных'!$E$3+'Таблица вводных'!$F$3)</f>
        <v>5.46916408669082</v>
      </c>
      <c r="E834" s="59">
        <f>('Итоговая табл.1чел(все услуги-к'!$E834+('Итоговая табл.1чел(все услуги-к'!$E834*'Таблица вводных'!$G$5))-('Расчет комиссии(Нади)'!$K834+'Таблица вводных'!$E$3+'Таблица вводных'!$F$3)</f>
        <v>-1.3150859133091801</v>
      </c>
      <c r="F834" s="59">
        <f>('Итоговая табл.1чел(все услуги-к'!$F834+('Итоговая табл.1чел(все услуги-к'!$F834*'Таблица вводных'!$G$6))-('Расчет комиссии(Нади)'!$K834+'Таблица вводных'!$E$3+'Таблица вводных'!$F$3)</f>
        <v>21.52916408669082</v>
      </c>
      <c r="G834" s="59">
        <f>('Итоговая табл.1чел(все услуги-к'!$G834+('Итоговая табл.1чел(все услуги-к'!$G834*'Таблица вводных'!$G$7))-('Расчет комиссии(Нади)'!$K834+'Таблица вводных'!$E$3+'Таблица вводных'!$F$3)</f>
        <v>-2.2308359133091802</v>
      </c>
      <c r="H834" s="59">
        <f>'Итоговая табл.1чел(все услуги-к'!$H834-('Расчет комиссии(Нади)'!$K834+'Таблица вводных'!$E$3+'Таблица вводных'!$F$3)</f>
        <v>-2.2308359133091802</v>
      </c>
      <c r="I834" s="59">
        <f>('Итоговая табл.1чел(все услуги-к'!$I834+('Итоговая табл.1чел(все услуги-к'!$I834*'Таблица вводных'!$G$9))-('Расчет комиссии(Нади)'!$K834+'Таблица вводных'!$E$3+'Таблица вводных'!$F$3)</f>
        <v>-2.2308359133091802</v>
      </c>
      <c r="J834" s="13" t="s">
        <v>223</v>
      </c>
    </row>
    <row r="835" spans="1:10" ht="13.2" customHeight="1">
      <c r="A835" s="140"/>
      <c r="B835" s="5">
        <v>45419</v>
      </c>
      <c r="C835" s="15"/>
      <c r="D835" s="59">
        <f>(('Итоговая табл.1чел(все услуги-к'!$D835+('Итоговая табл.1чел(все услуги-к'!$D835*'Таблица вводных'!$G$4)))-('Расчет комиссии(Нади)'!$K835+'Таблица вводных'!$E$3+'Таблица вводных'!$F$3)</f>
        <v>5.46916408669082</v>
      </c>
      <c r="E835" s="59">
        <f>('Итоговая табл.1чел(все услуги-к'!$E835+('Итоговая табл.1чел(все услуги-к'!$E835*'Таблица вводных'!$G$5))-('Расчет комиссии(Нади)'!$K835+'Таблица вводных'!$E$3+'Таблица вводных'!$F$3)</f>
        <v>-1.3150859133091801</v>
      </c>
      <c r="F835" s="59">
        <f>('Итоговая табл.1чел(все услуги-к'!$F835+('Итоговая табл.1чел(все услуги-к'!$F835*'Таблица вводных'!$G$6))-('Расчет комиссии(Нади)'!$K835+'Таблица вводных'!$E$3+'Таблица вводных'!$F$3)</f>
        <v>21.52916408669082</v>
      </c>
      <c r="G835" s="59">
        <f>('Итоговая табл.1чел(все услуги-к'!$G835+('Итоговая табл.1чел(все услуги-к'!$G835*'Таблица вводных'!$G$7))-('Расчет комиссии(Нади)'!$K835+'Таблица вводных'!$E$3+'Таблица вводных'!$F$3)</f>
        <v>-2.2308359133091802</v>
      </c>
      <c r="H835" s="59">
        <f>'Итоговая табл.1чел(все услуги-к'!$H835-('Расчет комиссии(Нади)'!$K835+'Таблица вводных'!$E$3+'Таблица вводных'!$F$3)</f>
        <v>-2.2308359133091802</v>
      </c>
      <c r="I835" s="59">
        <f>('Итоговая табл.1чел(все услуги-к'!$I835+('Итоговая табл.1чел(все услуги-к'!$I835*'Таблица вводных'!$G$9))-('Расчет комиссии(Нади)'!$K835+'Таблица вводных'!$E$3+'Таблица вводных'!$F$3)</f>
        <v>-2.2308359133091802</v>
      </c>
      <c r="J835" s="13" t="s">
        <v>223</v>
      </c>
    </row>
    <row r="836" spans="1:10" ht="13.2" customHeight="1">
      <c r="A836" s="140"/>
      <c r="B836" s="5">
        <v>45423</v>
      </c>
      <c r="C836" s="15"/>
      <c r="D836" s="59">
        <f>(('Итоговая табл.1чел(все услуги-к'!$D836+('Итоговая табл.1чел(все услуги-к'!$D836*'Таблица вводных'!$G$4)))-('Расчет комиссии(Нади)'!$K836+'Таблица вводных'!$E$3+'Таблица вводных'!$F$3)</f>
        <v>5.46916408669082</v>
      </c>
      <c r="E836" s="59">
        <f>('Итоговая табл.1чел(все услуги-к'!$E836+('Итоговая табл.1чел(все услуги-к'!$E836*'Таблица вводных'!$G$5))-('Расчет комиссии(Нади)'!$K836+'Таблица вводных'!$E$3+'Таблица вводных'!$F$3)</f>
        <v>-1.3150859133091801</v>
      </c>
      <c r="F836" s="59">
        <f>('Итоговая табл.1чел(все услуги-к'!$F836+('Итоговая табл.1чел(все услуги-к'!$F836*'Таблица вводных'!$G$6))-('Расчет комиссии(Нади)'!$K836+'Таблица вводных'!$E$3+'Таблица вводных'!$F$3)</f>
        <v>21.52916408669082</v>
      </c>
      <c r="G836" s="59">
        <f>('Итоговая табл.1чел(все услуги-к'!$G836+('Итоговая табл.1чел(все услуги-к'!$G836*'Таблица вводных'!$G$7))-('Расчет комиссии(Нади)'!$K836+'Таблица вводных'!$E$3+'Таблица вводных'!$F$3)</f>
        <v>-2.2308359133091802</v>
      </c>
      <c r="H836" s="59">
        <f>'Итоговая табл.1чел(все услуги-к'!$H836-('Расчет комиссии(Нади)'!$K836+'Таблица вводных'!$E$3+'Таблица вводных'!$F$3)</f>
        <v>-2.2308359133091802</v>
      </c>
      <c r="I836" s="59">
        <f>('Итоговая табл.1чел(все услуги-к'!$I836+('Итоговая табл.1чел(все услуги-к'!$I836*'Таблица вводных'!$G$9))-('Расчет комиссии(Нади)'!$K836+'Таблица вводных'!$E$3+'Таблица вводных'!$F$3)</f>
        <v>-2.2308359133091802</v>
      </c>
      <c r="J836" s="13" t="s">
        <v>223</v>
      </c>
    </row>
    <row r="837" spans="1:10" ht="13.2" customHeight="1">
      <c r="A837" s="140"/>
      <c r="B837" s="5">
        <v>45426</v>
      </c>
      <c r="C837" s="6"/>
      <c r="D837" s="59">
        <f>(('Итоговая табл.1чел(все услуги-к'!$D837+('Итоговая табл.1чел(все услуги-к'!$D837*'Таблица вводных'!$G$4)))-('Расчет комиссии(Нади)'!$K837+'Таблица вводных'!$E$3+'Таблица вводных'!$F$3)</f>
        <v>5.46916408669082</v>
      </c>
      <c r="E837" s="59">
        <f>('Итоговая табл.1чел(все услуги-к'!$E837+('Итоговая табл.1чел(все услуги-к'!$E837*'Таблица вводных'!$G$5))-('Расчет комиссии(Нади)'!$K837+'Таблица вводных'!$E$3+'Таблица вводных'!$F$3)</f>
        <v>-1.3150859133091801</v>
      </c>
      <c r="F837" s="59">
        <f>('Итоговая табл.1чел(все услуги-к'!$F837+('Итоговая табл.1чел(все услуги-к'!$F837*'Таблица вводных'!$G$6))-('Расчет комиссии(Нади)'!$K837+'Таблица вводных'!$E$3+'Таблица вводных'!$F$3)</f>
        <v>21.52916408669082</v>
      </c>
      <c r="G837" s="59">
        <f>('Итоговая табл.1чел(все услуги-к'!$G837+('Итоговая табл.1чел(все услуги-к'!$G837*'Таблица вводных'!$G$7))-('Расчет комиссии(Нади)'!$K837+'Таблица вводных'!$E$3+'Таблица вводных'!$F$3)</f>
        <v>-2.2308359133091802</v>
      </c>
      <c r="H837" s="59">
        <f>'Итоговая табл.1чел(все услуги-к'!$H837-('Расчет комиссии(Нади)'!$K837+'Таблица вводных'!$E$3+'Таблица вводных'!$F$3)</f>
        <v>-2.2308359133091802</v>
      </c>
      <c r="I837" s="59">
        <f>('Итоговая табл.1чел(все услуги-к'!$I837+('Итоговая табл.1чел(все услуги-к'!$I837*'Таблица вводных'!$G$9))-('Расчет комиссии(Нади)'!$K837+'Таблица вводных'!$E$3+'Таблица вводных'!$F$3)</f>
        <v>-2.2308359133091802</v>
      </c>
      <c r="J837" s="13" t="s">
        <v>223</v>
      </c>
    </row>
    <row r="838" spans="1:10" ht="13.2" customHeight="1">
      <c r="A838" s="140"/>
      <c r="B838" s="5">
        <v>45430</v>
      </c>
      <c r="C838" s="15"/>
      <c r="D838" s="59">
        <f>(('Итоговая табл.1чел(все услуги-к'!$D838+('Итоговая табл.1чел(все услуги-к'!$D838*'Таблица вводных'!$G$4)))-('Расчет комиссии(Нади)'!$K838+'Таблица вводных'!$E$3+'Таблица вводных'!$F$3)</f>
        <v>5.46916408669082</v>
      </c>
      <c r="E838" s="59">
        <f>('Итоговая табл.1чел(все услуги-к'!$E838+('Итоговая табл.1чел(все услуги-к'!$E838*'Таблица вводных'!$G$5))-('Расчет комиссии(Нади)'!$K838+'Таблица вводных'!$E$3+'Таблица вводных'!$F$3)</f>
        <v>-1.3150859133091801</v>
      </c>
      <c r="F838" s="59">
        <f>('Итоговая табл.1чел(все услуги-к'!$F838+('Итоговая табл.1чел(все услуги-к'!$F838*'Таблица вводных'!$G$6))-('Расчет комиссии(Нади)'!$K838+'Таблица вводных'!$E$3+'Таблица вводных'!$F$3)</f>
        <v>21.52916408669082</v>
      </c>
      <c r="G838" s="59">
        <f>('Итоговая табл.1чел(все услуги-к'!$G838+('Итоговая табл.1чел(все услуги-к'!$G838*'Таблица вводных'!$G$7))-('Расчет комиссии(Нади)'!$K838+'Таблица вводных'!$E$3+'Таблица вводных'!$F$3)</f>
        <v>-2.2308359133091802</v>
      </c>
      <c r="H838" s="59">
        <f>'Итоговая табл.1чел(все услуги-к'!$H838-('Расчет комиссии(Нади)'!$K838+'Таблица вводных'!$E$3+'Таблица вводных'!$F$3)</f>
        <v>-2.2308359133091802</v>
      </c>
      <c r="I838" s="59">
        <f>('Итоговая табл.1чел(все услуги-к'!$I838+('Итоговая табл.1чел(все услуги-к'!$I838*'Таблица вводных'!$G$9))-('Расчет комиссии(Нади)'!$K838+'Таблица вводных'!$E$3+'Таблица вводных'!$F$3)</f>
        <v>-2.2308359133091802</v>
      </c>
      <c r="J838" s="13" t="s">
        <v>223</v>
      </c>
    </row>
    <row r="839" spans="1:10" ht="13.2" customHeight="1">
      <c r="A839" s="140"/>
      <c r="B839" s="5">
        <v>45433</v>
      </c>
      <c r="C839" s="15"/>
      <c r="D839" s="59">
        <f>(('Итоговая табл.1чел(все услуги-к'!$D839+('Итоговая табл.1чел(все услуги-к'!$D839*'Таблица вводных'!$G$4)))-('Расчет комиссии(Нади)'!$K839+'Таблица вводных'!$E$3+'Таблица вводных'!$F$3)</f>
        <v>5.46916408669082</v>
      </c>
      <c r="E839" s="59">
        <f>('Итоговая табл.1чел(все услуги-к'!$E839+('Итоговая табл.1чел(все услуги-к'!$E839*'Таблица вводных'!$G$5))-('Расчет комиссии(Нади)'!$K839+'Таблица вводных'!$E$3+'Таблица вводных'!$F$3)</f>
        <v>-1.3150859133091801</v>
      </c>
      <c r="F839" s="59">
        <f>('Итоговая табл.1чел(все услуги-к'!$F839+('Итоговая табл.1чел(все услуги-к'!$F839*'Таблица вводных'!$G$6))-('Расчет комиссии(Нади)'!$K839+'Таблица вводных'!$E$3+'Таблица вводных'!$F$3)</f>
        <v>21.52916408669082</v>
      </c>
      <c r="G839" s="59">
        <f>('Итоговая табл.1чел(все услуги-к'!$G839+('Итоговая табл.1чел(все услуги-к'!$G839*'Таблица вводных'!$G$7))-('Расчет комиссии(Нади)'!$K839+'Таблица вводных'!$E$3+'Таблица вводных'!$F$3)</f>
        <v>-2.2308359133091802</v>
      </c>
      <c r="H839" s="59">
        <f>'Итоговая табл.1чел(все услуги-к'!$H839-('Расчет комиссии(Нади)'!$K839+'Таблица вводных'!$E$3+'Таблица вводных'!$F$3)</f>
        <v>-2.2308359133091802</v>
      </c>
      <c r="I839" s="59">
        <f>('Итоговая табл.1чел(все услуги-к'!$I839+('Итоговая табл.1чел(все услуги-к'!$I839*'Таблица вводных'!$G$9))-('Расчет комиссии(Нади)'!$K839+'Таблица вводных'!$E$3+'Таблица вводных'!$F$3)</f>
        <v>-2.2308359133091802</v>
      </c>
      <c r="J839" s="13" t="s">
        <v>223</v>
      </c>
    </row>
    <row r="840" spans="1:10" ht="13.2" customHeight="1">
      <c r="A840" s="140"/>
      <c r="B840" s="5">
        <v>45437</v>
      </c>
      <c r="C840" s="6"/>
      <c r="D840" s="59">
        <f>(('Итоговая табл.1чел(все услуги-к'!$D840+('Итоговая табл.1чел(все услуги-к'!$D840*'Таблица вводных'!$G$4)))-('Расчет комиссии(Нади)'!$K840+'Таблица вводных'!$E$3+'Таблица вводных'!$F$3)</f>
        <v>5.4691640866908235</v>
      </c>
      <c r="E840" s="59">
        <f>('Итоговая табл.1чел(все услуги-к'!$E840+('Итоговая табл.1чел(все услуги-к'!$E840*'Таблица вводных'!$G$5))-('Расчет комиссии(Нади)'!$K840+'Таблица вводных'!$E$3+'Таблица вводных'!$F$3)</f>
        <v>-1.3150859133091766</v>
      </c>
      <c r="F840" s="59">
        <f>('Итоговая табл.1чел(все услуги-к'!$F840+('Итоговая табл.1чел(все услуги-к'!$F840*'Таблица вводных'!$G$6))-('Расчет комиссии(Нади)'!$K840+'Таблица вводных'!$E$3+'Таблица вводных'!$F$3)</f>
        <v>21.529164086690827</v>
      </c>
      <c r="G840" s="59">
        <f>('Итоговая табл.1чел(все услуги-к'!$G840+('Итоговая табл.1чел(все услуги-к'!$G840*'Таблица вводных'!$G$7))-('Расчет комиссии(Нади)'!$K840+'Таблица вводных'!$E$3+'Таблица вводных'!$F$3)</f>
        <v>-2.2308359133091766</v>
      </c>
      <c r="H840" s="59">
        <f>'Итоговая табл.1чел(все услуги-к'!$H840-('Расчет комиссии(Нади)'!$K840+'Таблица вводных'!$E$3+'Таблица вводных'!$F$3)</f>
        <v>-2.2308359133091766</v>
      </c>
      <c r="I840" s="59">
        <f>('Итоговая табл.1чел(все услуги-к'!$I840+('Итоговая табл.1чел(все услуги-к'!$I840*'Таблица вводных'!$G$9))-('Расчет комиссии(Нади)'!$K840+'Таблица вводных'!$E$3+'Таблица вводных'!$F$3)</f>
        <v>-2.2308359133091766</v>
      </c>
      <c r="J840" s="13" t="s">
        <v>223</v>
      </c>
    </row>
    <row r="841" spans="1:10" ht="13.2" customHeight="1">
      <c r="A841" s="140"/>
      <c r="B841" s="5">
        <v>45440</v>
      </c>
      <c r="C841" s="15"/>
      <c r="D841" s="59">
        <f>(('Итоговая табл.1чел(все услуги-к'!$D841+('Итоговая табл.1чел(все услуги-к'!$D841*'Таблица вводных'!$G$4)))-('Расчет комиссии(Нади)'!$K841+'Таблица вводных'!$E$3+'Таблица вводных'!$F$3)</f>
        <v>5.4691640866908235</v>
      </c>
      <c r="E841" s="59">
        <f>('Итоговая табл.1чел(все услуги-к'!$E841+('Итоговая табл.1чел(все услуги-к'!$E841*'Таблица вводных'!$G$5))-('Расчет комиссии(Нади)'!$K841+'Таблица вводных'!$E$3+'Таблица вводных'!$F$3)</f>
        <v>-1.3150859133091766</v>
      </c>
      <c r="F841" s="59">
        <f>('Итоговая табл.1чел(все услуги-к'!$F841+('Итоговая табл.1чел(все услуги-к'!$F841*'Таблица вводных'!$G$6))-('Расчет комиссии(Нади)'!$K841+'Таблица вводных'!$E$3+'Таблица вводных'!$F$3)</f>
        <v>21.529164086690827</v>
      </c>
      <c r="G841" s="59">
        <f>('Итоговая табл.1чел(все услуги-к'!$G841+('Итоговая табл.1чел(все услуги-к'!$G841*'Таблица вводных'!$G$7))-('Расчет комиссии(Нади)'!$K841+'Таблица вводных'!$E$3+'Таблица вводных'!$F$3)</f>
        <v>-2.2308359133091766</v>
      </c>
      <c r="H841" s="59">
        <f>'Итоговая табл.1чел(все услуги-к'!$H841-('Расчет комиссии(Нади)'!$K841+'Таблица вводных'!$E$3+'Таблица вводных'!$F$3)</f>
        <v>-2.2308359133091766</v>
      </c>
      <c r="I841" s="59">
        <f>('Итоговая табл.1чел(все услуги-к'!$I841+('Итоговая табл.1чел(все услуги-к'!$I841*'Таблица вводных'!$G$9))-('Расчет комиссии(Нади)'!$K841+'Таблица вводных'!$E$3+'Таблица вводных'!$F$3)</f>
        <v>-2.2308359133091766</v>
      </c>
      <c r="J841" s="13" t="s">
        <v>223</v>
      </c>
    </row>
    <row r="842" spans="1:10" ht="13.2" customHeight="1">
      <c r="A842" s="140"/>
      <c r="B842" s="5"/>
      <c r="C842" s="6"/>
      <c r="D842" s="59">
        <f>(('Итоговая табл.1чел(все услуги-к'!$D842+('Итоговая табл.1чел(все услуги-к'!$D842*'Таблица вводных'!$G$4)))-('Расчет комиссии(Нади)'!$K842+'Таблица вводных'!$E$3+'Таблица вводных'!$F$3)</f>
        <v>5.4691640866908235</v>
      </c>
      <c r="E842" s="59">
        <f>('Итоговая табл.1чел(все услуги-к'!$E842+('Итоговая табл.1чел(все услуги-к'!$E842*'Таблица вводных'!$G$5))-('Расчет комиссии(Нади)'!$K842+'Таблица вводных'!$E$3+'Таблица вводных'!$F$3)</f>
        <v>-1.3150859133091766</v>
      </c>
      <c r="F842" s="59">
        <f>('Итоговая табл.1чел(все услуги-к'!$F842+('Итоговая табл.1чел(все услуги-к'!$F842*'Таблица вводных'!$G$6))-('Расчет комиссии(Нади)'!$K842+'Таблица вводных'!$E$3+'Таблица вводных'!$F$3)</f>
        <v>21.529164086690827</v>
      </c>
      <c r="G842" s="59">
        <f>('Итоговая табл.1чел(все услуги-к'!$G842+('Итоговая табл.1чел(все услуги-к'!$G842*'Таблица вводных'!$G$7))-('Расчет комиссии(Нади)'!$K842+'Таблица вводных'!$E$3+'Таблица вводных'!$F$3)</f>
        <v>-2.2308359133091766</v>
      </c>
      <c r="H842" s="59">
        <f>'Итоговая табл.1чел(все услуги-к'!$H842-('Расчет комиссии(Нади)'!$K842+'Таблица вводных'!$E$3+'Таблица вводных'!$F$3)</f>
        <v>-2.2308359133091766</v>
      </c>
      <c r="I842" s="59">
        <f>('Итоговая табл.1чел(все услуги-к'!$I842+('Итоговая табл.1чел(все услуги-к'!$I842*'Таблица вводных'!$G$9))-('Расчет комиссии(Нади)'!$K842+'Таблица вводных'!$E$3+'Таблица вводных'!$F$3)</f>
        <v>-2.2308359133091766</v>
      </c>
      <c r="J842" s="13" t="s">
        <v>223</v>
      </c>
    </row>
    <row r="843" spans="1:10" ht="13.2" customHeight="1">
      <c r="A843" s="140"/>
      <c r="B843" s="5"/>
      <c r="C843" s="6"/>
      <c r="D843" s="59">
        <f>(('Итоговая табл.1чел(все услуги-к'!$D843+('Итоговая табл.1чел(все услуги-к'!$D843*'Таблица вводных'!$G$4)))-('Расчет комиссии(Нади)'!$K843+'Таблица вводных'!$E$3+'Таблица вводных'!$F$3)</f>
        <v>5.4691640866908235</v>
      </c>
      <c r="E843" s="59">
        <f>('Итоговая табл.1чел(все услуги-к'!$E843+('Итоговая табл.1чел(все услуги-к'!$E843*'Таблица вводных'!$G$5))-('Расчет комиссии(Нади)'!$K843+'Таблица вводных'!$E$3+'Таблица вводных'!$F$3)</f>
        <v>-1.3150859133091766</v>
      </c>
      <c r="F843" s="59">
        <f>('Итоговая табл.1чел(все услуги-к'!$F843+('Итоговая табл.1чел(все услуги-к'!$F843*'Таблица вводных'!$G$6))-('Расчет комиссии(Нади)'!$K843+'Таблица вводных'!$E$3+'Таблица вводных'!$F$3)</f>
        <v>21.529164086690827</v>
      </c>
      <c r="G843" s="59">
        <f>('Итоговая табл.1чел(все услуги-к'!$G843+('Итоговая табл.1чел(все услуги-к'!$G843*'Таблица вводных'!$G$7))-('Расчет комиссии(Нади)'!$K843+'Таблица вводных'!$E$3+'Таблица вводных'!$F$3)</f>
        <v>-2.2308359133091766</v>
      </c>
      <c r="H843" s="59">
        <f>'Итоговая табл.1чел(все услуги-к'!$H843-('Расчет комиссии(Нади)'!$K843+'Таблица вводных'!$E$3+'Таблица вводных'!$F$3)</f>
        <v>-2.2308359133091766</v>
      </c>
      <c r="I843" s="59">
        <f>('Итоговая табл.1чел(все услуги-к'!$I843+('Итоговая табл.1чел(все услуги-к'!$I843*'Таблица вводных'!$G$9))-('Расчет комиссии(Нади)'!$K843+'Таблица вводных'!$E$3+'Таблица вводных'!$F$3)</f>
        <v>-2.2308359133091766</v>
      </c>
      <c r="J843" s="13" t="s">
        <v>223</v>
      </c>
    </row>
    <row r="844" spans="1:10" ht="13.2" customHeight="1">
      <c r="A844" s="140"/>
      <c r="B844" s="5"/>
      <c r="C844" s="15"/>
      <c r="D844" s="59">
        <f>(('Итоговая табл.1чел(все услуги-к'!$D844+('Итоговая табл.1чел(все услуги-к'!$D844*'Таблица вводных'!$G$4)))-('Расчет комиссии(Нади)'!$K844+'Таблица вводных'!$E$3+'Таблица вводных'!$F$3)</f>
        <v>5.4691640866908235</v>
      </c>
      <c r="E844" s="59">
        <f>('Итоговая табл.1чел(все услуги-к'!$E844+('Итоговая табл.1чел(все услуги-к'!$E844*'Таблица вводных'!$G$5))-('Расчет комиссии(Нади)'!$K844+'Таблица вводных'!$E$3+'Таблица вводных'!$F$3)</f>
        <v>-1.3150859133091766</v>
      </c>
      <c r="F844" s="59">
        <f>('Итоговая табл.1чел(все услуги-к'!$F844+('Итоговая табл.1чел(все услуги-к'!$F844*'Таблица вводных'!$G$6))-('Расчет комиссии(Нади)'!$K844+'Таблица вводных'!$E$3+'Таблица вводных'!$F$3)</f>
        <v>21.529164086690827</v>
      </c>
      <c r="G844" s="59">
        <f>('Итоговая табл.1чел(все услуги-к'!$G844+('Итоговая табл.1чел(все услуги-к'!$G844*'Таблица вводных'!$G$7))-('Расчет комиссии(Нади)'!$K844+'Таблица вводных'!$E$3+'Таблица вводных'!$F$3)</f>
        <v>-2.2308359133091766</v>
      </c>
      <c r="H844" s="59">
        <f>'Итоговая табл.1чел(все услуги-к'!$H844-('Расчет комиссии(Нади)'!$K844+'Таблица вводных'!$E$3+'Таблица вводных'!$F$3)</f>
        <v>-2.2308359133091766</v>
      </c>
      <c r="I844" s="59">
        <f>('Итоговая табл.1чел(все услуги-к'!$I844+('Итоговая табл.1чел(все услуги-к'!$I844*'Таблица вводных'!$G$9))-('Расчет комиссии(Нади)'!$K844+'Таблица вводных'!$E$3+'Таблица вводных'!$F$3)</f>
        <v>-2.2308359133091766</v>
      </c>
      <c r="J844" s="13" t="s">
        <v>223</v>
      </c>
    </row>
    <row r="845" spans="1:10" ht="13.2" customHeight="1">
      <c r="A845" s="140"/>
      <c r="B845" s="5"/>
      <c r="C845" s="6"/>
      <c r="D845" s="59">
        <f>(('Итоговая табл.1чел(все услуги-к'!$D845+('Итоговая табл.1чел(все услуги-к'!$D845*'Таблица вводных'!$G$4)))-('Расчет комиссии(Нади)'!$K845+'Таблица вводных'!$E$3+'Таблица вводных'!$F$3)</f>
        <v>5.4691640866908235</v>
      </c>
      <c r="E845" s="59">
        <f>('Итоговая табл.1чел(все услуги-к'!$E845+('Итоговая табл.1чел(все услуги-к'!$E845*'Таблица вводных'!$G$5))-('Расчет комиссии(Нади)'!$K845+'Таблица вводных'!$E$3+'Таблица вводных'!$F$3)</f>
        <v>-1.3150859133091766</v>
      </c>
      <c r="F845" s="59">
        <f>('Итоговая табл.1чел(все услуги-к'!$F845+('Итоговая табл.1чел(все услуги-к'!$F845*'Таблица вводных'!$G$6))-('Расчет комиссии(Нади)'!$K845+'Таблица вводных'!$E$3+'Таблица вводных'!$F$3)</f>
        <v>21.529164086690827</v>
      </c>
      <c r="G845" s="59">
        <f>('Итоговая табл.1чел(все услуги-к'!$G845+('Итоговая табл.1чел(все услуги-к'!$G845*'Таблица вводных'!$G$7))-('Расчет комиссии(Нади)'!$K845+'Таблица вводных'!$E$3+'Таблица вводных'!$F$3)</f>
        <v>-2.2308359133091766</v>
      </c>
      <c r="H845" s="59">
        <f>'Итоговая табл.1чел(все услуги-к'!$H845-('Расчет комиссии(Нади)'!$K845+'Таблица вводных'!$E$3+'Таблица вводных'!$F$3)</f>
        <v>-2.2308359133091766</v>
      </c>
      <c r="I845" s="59">
        <f>('Итоговая табл.1чел(все услуги-к'!$I845+('Итоговая табл.1чел(все услуги-к'!$I845*'Таблица вводных'!$G$9))-('Расчет комиссии(Нади)'!$K845+'Таблица вводных'!$E$3+'Таблица вводных'!$F$3)</f>
        <v>-2.2308359133091766</v>
      </c>
      <c r="J845" s="13" t="s">
        <v>223</v>
      </c>
    </row>
    <row r="846" spans="1:10" ht="13.2" customHeight="1">
      <c r="A846" s="140"/>
      <c r="B846" s="5"/>
      <c r="C846" s="15"/>
      <c r="D846" s="59">
        <f>(('Итоговая табл.1чел(все услуги-к'!$D846+('Итоговая табл.1чел(все услуги-к'!$D846*'Таблица вводных'!$G$4)))-('Расчет комиссии(Нади)'!$K846+'Таблица вводных'!$E$3+'Таблица вводных'!$F$3)</f>
        <v>5.4691640866908235</v>
      </c>
      <c r="E846" s="59">
        <f>('Итоговая табл.1чел(все услуги-к'!$E846+('Итоговая табл.1чел(все услуги-к'!$E846*'Таблица вводных'!$G$5))-('Расчет комиссии(Нади)'!$K846+'Таблица вводных'!$E$3+'Таблица вводных'!$F$3)</f>
        <v>-1.3150859133091766</v>
      </c>
      <c r="F846" s="59">
        <f>('Итоговая табл.1чел(все услуги-к'!$F846+('Итоговая табл.1чел(все услуги-к'!$F846*'Таблица вводных'!$G$6))-('Расчет комиссии(Нади)'!$K846+'Таблица вводных'!$E$3+'Таблица вводных'!$F$3)</f>
        <v>21.529164086690827</v>
      </c>
      <c r="G846" s="59">
        <f>('Итоговая табл.1чел(все услуги-к'!$G846+('Итоговая табл.1чел(все услуги-к'!$G846*'Таблица вводных'!$G$7))-('Расчет комиссии(Нади)'!$K846+'Таблица вводных'!$E$3+'Таблица вводных'!$F$3)</f>
        <v>-2.2308359133091766</v>
      </c>
      <c r="H846" s="59">
        <f>'Итоговая табл.1чел(все услуги-к'!$H846-('Расчет комиссии(Нади)'!$K846+'Таблица вводных'!$E$3+'Таблица вводных'!$F$3)</f>
        <v>-2.2308359133091766</v>
      </c>
      <c r="I846" s="59">
        <f>('Итоговая табл.1чел(все услуги-к'!$I846+('Итоговая табл.1чел(все услуги-к'!$I846*'Таблица вводных'!$G$9))-('Расчет комиссии(Нади)'!$K846+'Таблица вводных'!$E$3+'Таблица вводных'!$F$3)</f>
        <v>-2.2308359133091766</v>
      </c>
      <c r="J846" s="13" t="s">
        <v>223</v>
      </c>
    </row>
    <row r="847" spans="1:10" ht="13.2" customHeight="1">
      <c r="A847" s="141"/>
      <c r="B847" s="18"/>
      <c r="C847" s="19"/>
      <c r="D847" s="59">
        <f>(('Итоговая табл.1чел(все услуги-к'!$D847+('Итоговая табл.1чел(все услуги-к'!$D847*'Таблица вводных'!$G$4)))-('Расчет комиссии(Нади)'!$K847+'Таблица вводных'!$E$3+'Таблица вводных'!$F$3)</f>
        <v>5.4691640866908235</v>
      </c>
      <c r="E847" s="59">
        <f>('Итоговая табл.1чел(все услуги-к'!$E847+('Итоговая табл.1чел(все услуги-к'!$E847*'Таблица вводных'!$G$5))-('Расчет комиссии(Нади)'!$K847+'Таблица вводных'!$E$3+'Таблица вводных'!$F$3)</f>
        <v>-1.3150859133091766</v>
      </c>
      <c r="F847" s="59">
        <f>('Итоговая табл.1чел(все услуги-к'!$F847+('Итоговая табл.1чел(все услуги-к'!$F847*'Таблица вводных'!$G$6))-('Расчет комиссии(Нади)'!$K847+'Таблица вводных'!$E$3+'Таблица вводных'!$F$3)</f>
        <v>21.529164086690827</v>
      </c>
      <c r="G847" s="59">
        <f>('Итоговая табл.1чел(все услуги-к'!$G847+('Итоговая табл.1чел(все услуги-к'!$G847*'Таблица вводных'!$G$7))-('Расчет комиссии(Нади)'!$K847+'Таблица вводных'!$E$3+'Таблица вводных'!$F$3)</f>
        <v>-2.2308359133091766</v>
      </c>
      <c r="H847" s="59">
        <f>'Итоговая табл.1чел(все услуги-к'!$H847-('Расчет комиссии(Нади)'!$K847+'Таблица вводных'!$E$3+'Таблица вводных'!$F$3)</f>
        <v>-2.2308359133091766</v>
      </c>
      <c r="I847" s="59">
        <f>('Итоговая табл.1чел(все услуги-к'!$I847+('Итоговая табл.1чел(все услуги-к'!$I847*'Таблица вводных'!$G$9))-('Расчет комиссии(Нади)'!$K847+'Таблица вводных'!$E$3+'Таблица вводных'!$F$3)</f>
        <v>-2.2308359133091766</v>
      </c>
      <c r="J847" s="22" t="s">
        <v>223</v>
      </c>
    </row>
    <row r="848" spans="1:10" ht="13.2" customHeight="1">
      <c r="A848" s="143" t="s">
        <v>224</v>
      </c>
      <c r="B848" s="5">
        <v>45402</v>
      </c>
      <c r="C848" s="97"/>
      <c r="D848" s="59">
        <f>(('Итоговая табл.1чел(все услуги-к'!$D848+('Итоговая табл.1чел(все услуги-к'!$D848*'Таблица вводных'!$G$4)))-('Расчет комиссии(Нади)'!$K848+'Таблица вводных'!$E$3+'Таблица вводных'!$F$3)</f>
        <v>5.4691640866908235</v>
      </c>
      <c r="E848" s="59">
        <f>('Итоговая табл.1чел(все услуги-к'!$E848+('Итоговая табл.1чел(все услуги-к'!$E848*'Таблица вводных'!$G$5))-('Расчет комиссии(Нади)'!$K848+'Таблица вводных'!$E$3+'Таблица вводных'!$F$3)</f>
        <v>-1.3150859133091766</v>
      </c>
      <c r="F848" s="59">
        <f>('Итоговая табл.1чел(все услуги-к'!$F848+('Итоговая табл.1чел(все услуги-к'!$F848*'Таблица вводных'!$G$6))-('Расчет комиссии(Нади)'!$K848+'Таблица вводных'!$E$3+'Таблица вводных'!$F$3)</f>
        <v>21.529164086690827</v>
      </c>
      <c r="G848" s="59">
        <f>('Итоговая табл.1чел(все услуги-к'!$G848+('Итоговая табл.1чел(все услуги-к'!$G848*'Таблица вводных'!$G$7))-('Расчет комиссии(Нади)'!$K848+'Таблица вводных'!$E$3+'Таблица вводных'!$F$3)</f>
        <v>-2.2308359133091766</v>
      </c>
      <c r="H848" s="59">
        <f>'Итоговая табл.1чел(все услуги-к'!$H848-('Расчет комиссии(Нади)'!$K848+'Таблица вводных'!$E$3+'Таблица вводных'!$F$3)</f>
        <v>-2.2308359133091766</v>
      </c>
      <c r="I848" s="59">
        <f>('Итоговая табл.1чел(все услуги-к'!$I848+('Итоговая табл.1чел(все услуги-к'!$I848*'Таблица вводных'!$G$9))-('Расчет комиссии(Нади)'!$K848+'Таблица вводных'!$E$3+'Таблица вводных'!$F$3)</f>
        <v>-2.2308359133091766</v>
      </c>
      <c r="J848" s="10" t="s">
        <v>225</v>
      </c>
    </row>
    <row r="849" spans="1:10" ht="13.2" customHeight="1">
      <c r="A849" s="140"/>
      <c r="B849" s="5">
        <v>45405</v>
      </c>
      <c r="C849" s="6"/>
      <c r="D849" s="59">
        <f>(('Итоговая табл.1чел(все услуги-к'!$D849+('Итоговая табл.1чел(все услуги-к'!$D849*'Таблица вводных'!$G$4)))-('Расчет комиссии(Нади)'!$K849+'Таблица вводных'!$E$3+'Таблица вводных'!$F$3)</f>
        <v>5.4691640866908235</v>
      </c>
      <c r="E849" s="59">
        <f>('Итоговая табл.1чел(все услуги-к'!$E849+('Итоговая табл.1чел(все услуги-к'!$E849*'Таблица вводных'!$G$5))-('Расчет комиссии(Нади)'!$K849+'Таблица вводных'!$E$3+'Таблица вводных'!$F$3)</f>
        <v>-1.3150859133091766</v>
      </c>
      <c r="F849" s="59">
        <f>('Итоговая табл.1чел(все услуги-к'!$F849+('Итоговая табл.1чел(все услуги-к'!$F849*'Таблица вводных'!$G$6))-('Расчет комиссии(Нади)'!$K849+'Таблица вводных'!$E$3+'Таблица вводных'!$F$3)</f>
        <v>21.529164086690827</v>
      </c>
      <c r="G849" s="59">
        <f>('Итоговая табл.1чел(все услуги-к'!$G849+('Итоговая табл.1чел(все услуги-к'!$G849*'Таблица вводных'!$G$7))-('Расчет комиссии(Нади)'!$K849+'Таблица вводных'!$E$3+'Таблица вводных'!$F$3)</f>
        <v>-2.2308359133091766</v>
      </c>
      <c r="H849" s="59">
        <f>'Итоговая табл.1чел(все услуги-к'!$H849-('Расчет комиссии(Нади)'!$K849+'Таблица вводных'!$E$3+'Таблица вводных'!$F$3)</f>
        <v>-2.2308359133091766</v>
      </c>
      <c r="I849" s="59">
        <f>('Итоговая табл.1чел(все услуги-к'!$I849+('Итоговая табл.1чел(все услуги-к'!$I849*'Таблица вводных'!$G$9))-('Расчет комиссии(Нади)'!$K849+'Таблица вводных'!$E$3+'Таблица вводных'!$F$3)</f>
        <v>-2.2308359133091766</v>
      </c>
      <c r="J849" s="13" t="s">
        <v>225</v>
      </c>
    </row>
    <row r="850" spans="1:10" ht="13.2" customHeight="1">
      <c r="A850" s="140"/>
      <c r="B850" s="5">
        <v>45409</v>
      </c>
      <c r="C850" s="15"/>
      <c r="D850" s="59">
        <f>(('Итоговая табл.1чел(все услуги-к'!$D850+('Итоговая табл.1чел(все услуги-к'!$D850*'Таблица вводных'!$G$4)))-('Расчет комиссии(Нади)'!$K850+'Таблица вводных'!$E$3+'Таблица вводных'!$F$3)</f>
        <v>5.4691640866908235</v>
      </c>
      <c r="E850" s="59">
        <f>('Итоговая табл.1чел(все услуги-к'!$E850+('Итоговая табл.1чел(все услуги-к'!$E850*'Таблица вводных'!$G$5))-('Расчет комиссии(Нади)'!$K850+'Таблица вводных'!$E$3+'Таблица вводных'!$F$3)</f>
        <v>-1.3150859133091766</v>
      </c>
      <c r="F850" s="59">
        <f>('Итоговая табл.1чел(все услуги-к'!$F850+('Итоговая табл.1чел(все услуги-к'!$F850*'Таблица вводных'!$G$6))-('Расчет комиссии(Нади)'!$K850+'Таблица вводных'!$E$3+'Таблица вводных'!$F$3)</f>
        <v>21.529164086690827</v>
      </c>
      <c r="G850" s="59">
        <f>('Итоговая табл.1чел(все услуги-к'!$G850+('Итоговая табл.1чел(все услуги-к'!$G850*'Таблица вводных'!$G$7))-('Расчет комиссии(Нади)'!$K850+'Таблица вводных'!$E$3+'Таблица вводных'!$F$3)</f>
        <v>-2.2308359133091766</v>
      </c>
      <c r="H850" s="59">
        <f>'Итоговая табл.1чел(все услуги-к'!$H850-('Расчет комиссии(Нади)'!$K850+'Таблица вводных'!$E$3+'Таблица вводных'!$F$3)</f>
        <v>-2.2308359133091766</v>
      </c>
      <c r="I850" s="59">
        <f>('Итоговая табл.1чел(все услуги-к'!$I850+('Итоговая табл.1чел(все услуги-к'!$I850*'Таблица вводных'!$G$9))-('Расчет комиссии(Нади)'!$K850+'Таблица вводных'!$E$3+'Таблица вводных'!$F$3)</f>
        <v>-2.2308359133091766</v>
      </c>
      <c r="J850" s="13" t="s">
        <v>225</v>
      </c>
    </row>
    <row r="851" spans="1:10" ht="13.2" customHeight="1">
      <c r="A851" s="140"/>
      <c r="B851" s="5">
        <v>45412</v>
      </c>
      <c r="C851" s="6"/>
      <c r="D851" s="59">
        <f>(('Итоговая табл.1чел(все услуги-к'!$D851+('Итоговая табл.1чел(все услуги-к'!$D851*'Таблица вводных'!$G$4)))-('Расчет комиссии(Нади)'!$K851+'Таблица вводных'!$E$3+'Таблица вводных'!$F$3)</f>
        <v>5.4691640866908235</v>
      </c>
      <c r="E851" s="59">
        <f>('Итоговая табл.1чел(все услуги-к'!$E851+('Итоговая табл.1чел(все услуги-к'!$E851*'Таблица вводных'!$G$5))-('Расчет комиссии(Нади)'!$K851+'Таблица вводных'!$E$3+'Таблица вводных'!$F$3)</f>
        <v>-1.3150859133091766</v>
      </c>
      <c r="F851" s="59">
        <f>('Итоговая табл.1чел(все услуги-к'!$F851+('Итоговая табл.1чел(все услуги-к'!$F851*'Таблица вводных'!$G$6))-('Расчет комиссии(Нади)'!$K851+'Таблица вводных'!$E$3+'Таблица вводных'!$F$3)</f>
        <v>21.529164086690827</v>
      </c>
      <c r="G851" s="59">
        <f>('Итоговая табл.1чел(все услуги-к'!$G851+('Итоговая табл.1чел(все услуги-к'!$G851*'Таблица вводных'!$G$7))-('Расчет комиссии(Нади)'!$K851+'Таблица вводных'!$E$3+'Таблица вводных'!$F$3)</f>
        <v>-2.2308359133091766</v>
      </c>
      <c r="H851" s="59">
        <f>'Итоговая табл.1чел(все услуги-к'!$H851-('Расчет комиссии(Нади)'!$K851+'Таблица вводных'!$E$3+'Таблица вводных'!$F$3)</f>
        <v>-2.2308359133091766</v>
      </c>
      <c r="I851" s="59">
        <f>('Итоговая табл.1чел(все услуги-к'!$I851+('Итоговая табл.1чел(все услуги-к'!$I851*'Таблица вводных'!$G$9))-('Расчет комиссии(Нади)'!$K851+'Таблица вводных'!$E$3+'Таблица вводных'!$F$3)</f>
        <v>-2.2308359133091766</v>
      </c>
      <c r="J851" s="13" t="s">
        <v>225</v>
      </c>
    </row>
    <row r="852" spans="1:10" ht="13.2" customHeight="1">
      <c r="A852" s="140"/>
      <c r="B852" s="5">
        <v>45416</v>
      </c>
      <c r="C852" s="15"/>
      <c r="D852" s="59">
        <f>(('Итоговая табл.1чел(все услуги-к'!$D852+('Итоговая табл.1чел(все услуги-к'!$D852*'Таблица вводных'!$G$4)))-('Расчет комиссии(Нади)'!$K852+'Таблица вводных'!$E$3+'Таблица вводных'!$F$3)</f>
        <v>5.4691640866908235</v>
      </c>
      <c r="E852" s="59">
        <f>('Итоговая табл.1чел(все услуги-к'!$E852+('Итоговая табл.1чел(все услуги-к'!$E852*'Таблица вводных'!$G$5))-('Расчет комиссии(Нади)'!$K852+'Таблица вводных'!$E$3+'Таблица вводных'!$F$3)</f>
        <v>-1.3150859133091766</v>
      </c>
      <c r="F852" s="59">
        <f>('Итоговая табл.1чел(все услуги-к'!$F852+('Итоговая табл.1чел(все услуги-к'!$F852*'Таблица вводных'!$G$6))-('Расчет комиссии(Нади)'!$K852+'Таблица вводных'!$E$3+'Таблица вводных'!$F$3)</f>
        <v>21.529164086690827</v>
      </c>
      <c r="G852" s="59">
        <f>('Итоговая табл.1чел(все услуги-к'!$G852+('Итоговая табл.1чел(все услуги-к'!$G852*'Таблица вводных'!$G$7))-('Расчет комиссии(Нади)'!$K852+'Таблица вводных'!$E$3+'Таблица вводных'!$F$3)</f>
        <v>-2.2308359133091766</v>
      </c>
      <c r="H852" s="59">
        <f>'Итоговая табл.1чел(все услуги-к'!$H852-('Расчет комиссии(Нади)'!$K852+'Таблица вводных'!$E$3+'Таблица вводных'!$F$3)</f>
        <v>-2.2308359133091766</v>
      </c>
      <c r="I852" s="59">
        <f>('Итоговая табл.1чел(все услуги-к'!$I852+('Итоговая табл.1чел(все услуги-к'!$I852*'Таблица вводных'!$G$9))-('Расчет комиссии(Нади)'!$K852+'Таблица вводных'!$E$3+'Таблица вводных'!$F$3)</f>
        <v>-2.2308359133091766</v>
      </c>
      <c r="J852" s="13" t="s">
        <v>225</v>
      </c>
    </row>
    <row r="853" spans="1:10" ht="13.2" customHeight="1">
      <c r="A853" s="140"/>
      <c r="B853" s="5">
        <v>45419</v>
      </c>
      <c r="C853" s="15"/>
      <c r="D853" s="59">
        <f>(('Итоговая табл.1чел(все услуги-к'!$D853+('Итоговая табл.1чел(все услуги-к'!$D853*'Таблица вводных'!$G$4)))-('Расчет комиссии(Нади)'!$K853+'Таблица вводных'!$E$3+'Таблица вводных'!$F$3)</f>
        <v>5.4691640866908235</v>
      </c>
      <c r="E853" s="59">
        <f>('Итоговая табл.1чел(все услуги-к'!$E853+('Итоговая табл.1чел(все услуги-к'!$E853*'Таблица вводных'!$G$5))-('Расчет комиссии(Нади)'!$K853+'Таблица вводных'!$E$3+'Таблица вводных'!$F$3)</f>
        <v>-1.3150859133091766</v>
      </c>
      <c r="F853" s="59">
        <f>('Итоговая табл.1чел(все услуги-к'!$F853+('Итоговая табл.1чел(все услуги-к'!$F853*'Таблица вводных'!$G$6))-('Расчет комиссии(Нади)'!$K853+'Таблица вводных'!$E$3+'Таблица вводных'!$F$3)</f>
        <v>21.529164086690827</v>
      </c>
      <c r="G853" s="59">
        <f>('Итоговая табл.1чел(все услуги-к'!$G853+('Итоговая табл.1чел(все услуги-к'!$G853*'Таблица вводных'!$G$7))-('Расчет комиссии(Нади)'!$K853+'Таблица вводных'!$E$3+'Таблица вводных'!$F$3)</f>
        <v>-2.2308359133091766</v>
      </c>
      <c r="H853" s="59">
        <f>'Итоговая табл.1чел(все услуги-к'!$H853-('Расчет комиссии(Нади)'!$K853+'Таблица вводных'!$E$3+'Таблица вводных'!$F$3)</f>
        <v>-2.2308359133091766</v>
      </c>
      <c r="I853" s="59">
        <f>('Итоговая табл.1чел(все услуги-к'!$I853+('Итоговая табл.1чел(все услуги-к'!$I853*'Таблица вводных'!$G$9))-('Расчет комиссии(Нади)'!$K853+'Таблица вводных'!$E$3+'Таблица вводных'!$F$3)</f>
        <v>-2.2308359133091766</v>
      </c>
      <c r="J853" s="13" t="s">
        <v>225</v>
      </c>
    </row>
    <row r="854" spans="1:10" ht="13.2" customHeight="1">
      <c r="A854" s="140"/>
      <c r="B854" s="5">
        <v>45423</v>
      </c>
      <c r="C854" s="15"/>
      <c r="D854" s="59">
        <f>(('Итоговая табл.1чел(все услуги-к'!$D854+('Итоговая табл.1чел(все услуги-к'!$D854*'Таблица вводных'!$G$4)))-('Расчет комиссии(Нади)'!$K854+'Таблица вводных'!$E$3+'Таблица вводных'!$F$3)</f>
        <v>5.4691640866908235</v>
      </c>
      <c r="E854" s="59">
        <f>('Итоговая табл.1чел(все услуги-к'!$E854+('Итоговая табл.1чел(все услуги-к'!$E854*'Таблица вводных'!$G$5))-('Расчет комиссии(Нади)'!$K854+'Таблица вводных'!$E$3+'Таблица вводных'!$F$3)</f>
        <v>-1.3150859133091766</v>
      </c>
      <c r="F854" s="59">
        <f>('Итоговая табл.1чел(все услуги-к'!$F854+('Итоговая табл.1чел(все услуги-к'!$F854*'Таблица вводных'!$G$6))-('Расчет комиссии(Нади)'!$K854+'Таблица вводных'!$E$3+'Таблица вводных'!$F$3)</f>
        <v>21.529164086690827</v>
      </c>
      <c r="G854" s="59">
        <f>('Итоговая табл.1чел(все услуги-к'!$G854+('Итоговая табл.1чел(все услуги-к'!$G854*'Таблица вводных'!$G$7))-('Расчет комиссии(Нади)'!$K854+'Таблица вводных'!$E$3+'Таблица вводных'!$F$3)</f>
        <v>-2.2308359133091766</v>
      </c>
      <c r="H854" s="59">
        <f>'Итоговая табл.1чел(все услуги-к'!$H854-('Расчет комиссии(Нади)'!$K854+'Таблица вводных'!$E$3+'Таблица вводных'!$F$3)</f>
        <v>-2.2308359133091766</v>
      </c>
      <c r="I854" s="59">
        <f>('Итоговая табл.1чел(все услуги-к'!$I854+('Итоговая табл.1чел(все услуги-к'!$I854*'Таблица вводных'!$G$9))-('Расчет комиссии(Нади)'!$K854+'Таблица вводных'!$E$3+'Таблица вводных'!$F$3)</f>
        <v>-2.2308359133091766</v>
      </c>
      <c r="J854" s="13" t="s">
        <v>225</v>
      </c>
    </row>
    <row r="855" spans="1:10" ht="13.2" customHeight="1">
      <c r="A855" s="140"/>
      <c r="B855" s="5">
        <v>45426</v>
      </c>
      <c r="C855" s="6"/>
      <c r="D855" s="59">
        <f>(('Итоговая табл.1чел(все услуги-к'!$D855+('Итоговая табл.1чел(все услуги-к'!$D855*'Таблица вводных'!$G$4)))-('Расчет комиссии(Нади)'!$K855+'Таблица вводных'!$E$3+'Таблица вводных'!$F$3)</f>
        <v>5.4691640866908235</v>
      </c>
      <c r="E855" s="59">
        <f>('Итоговая табл.1чел(все услуги-к'!$E855+('Итоговая табл.1чел(все услуги-к'!$E855*'Таблица вводных'!$G$5))-('Расчет комиссии(Нади)'!$K855+'Таблица вводных'!$E$3+'Таблица вводных'!$F$3)</f>
        <v>-1.3150859133091766</v>
      </c>
      <c r="F855" s="59">
        <f>('Итоговая табл.1чел(все услуги-к'!$F855+('Итоговая табл.1чел(все услуги-к'!$F855*'Таблица вводных'!$G$6))-('Расчет комиссии(Нади)'!$K855+'Таблица вводных'!$E$3+'Таблица вводных'!$F$3)</f>
        <v>21.529164086690827</v>
      </c>
      <c r="G855" s="59">
        <f>('Итоговая табл.1чел(все услуги-к'!$G855+('Итоговая табл.1чел(все услуги-к'!$G855*'Таблица вводных'!$G$7))-('Расчет комиссии(Нади)'!$K855+'Таблица вводных'!$E$3+'Таблица вводных'!$F$3)</f>
        <v>-2.2308359133091766</v>
      </c>
      <c r="H855" s="59">
        <f>'Итоговая табл.1чел(все услуги-к'!$H855-('Расчет комиссии(Нади)'!$K855+'Таблица вводных'!$E$3+'Таблица вводных'!$F$3)</f>
        <v>-2.2308359133091766</v>
      </c>
      <c r="I855" s="59">
        <f>('Итоговая табл.1чел(все услуги-к'!$I855+('Итоговая табл.1чел(все услуги-к'!$I855*'Таблица вводных'!$G$9))-('Расчет комиссии(Нади)'!$K855+'Таблица вводных'!$E$3+'Таблица вводных'!$F$3)</f>
        <v>-2.2308359133091766</v>
      </c>
      <c r="J855" s="13" t="s">
        <v>225</v>
      </c>
    </row>
    <row r="856" spans="1:10" ht="13.2" customHeight="1">
      <c r="A856" s="140"/>
      <c r="B856" s="5">
        <v>45430</v>
      </c>
      <c r="C856" s="15"/>
      <c r="D856" s="59">
        <f>(('Итоговая табл.1чел(все услуги-к'!$D856+('Итоговая табл.1чел(все услуги-к'!$D856*'Таблица вводных'!$G$4)))-('Расчет комиссии(Нади)'!$K856+'Таблица вводных'!$E$3+'Таблица вводных'!$F$3)</f>
        <v>5.4691640866908235</v>
      </c>
      <c r="E856" s="59">
        <f>('Итоговая табл.1чел(все услуги-к'!$E856+('Итоговая табл.1чел(все услуги-к'!$E856*'Таблица вводных'!$G$5))-('Расчет комиссии(Нади)'!$K856+'Таблица вводных'!$E$3+'Таблица вводных'!$F$3)</f>
        <v>-1.3150859133091766</v>
      </c>
      <c r="F856" s="59">
        <f>('Итоговая табл.1чел(все услуги-к'!$F856+('Итоговая табл.1чел(все услуги-к'!$F856*'Таблица вводных'!$G$6))-('Расчет комиссии(Нади)'!$K856+'Таблица вводных'!$E$3+'Таблица вводных'!$F$3)</f>
        <v>21.529164086690827</v>
      </c>
      <c r="G856" s="59">
        <f>('Итоговая табл.1чел(все услуги-к'!$G856+('Итоговая табл.1чел(все услуги-к'!$G856*'Таблица вводных'!$G$7))-('Расчет комиссии(Нади)'!$K856+'Таблица вводных'!$E$3+'Таблица вводных'!$F$3)</f>
        <v>-2.2308359133091766</v>
      </c>
      <c r="H856" s="59">
        <f>'Итоговая табл.1чел(все услуги-к'!$H856-('Расчет комиссии(Нади)'!$K856+'Таблица вводных'!$E$3+'Таблица вводных'!$F$3)</f>
        <v>-2.2308359133091766</v>
      </c>
      <c r="I856" s="59">
        <f>('Итоговая табл.1чел(все услуги-к'!$I856+('Итоговая табл.1чел(все услуги-к'!$I856*'Таблица вводных'!$G$9))-('Расчет комиссии(Нади)'!$K856+'Таблица вводных'!$E$3+'Таблица вводных'!$F$3)</f>
        <v>-2.2308359133091766</v>
      </c>
      <c r="J856" s="13" t="s">
        <v>225</v>
      </c>
    </row>
    <row r="857" spans="1:10" ht="13.2" customHeight="1">
      <c r="A857" s="140"/>
      <c r="B857" s="5">
        <v>45433</v>
      </c>
      <c r="C857" s="15"/>
      <c r="D857" s="59">
        <f>(('Итоговая табл.1чел(все услуги-к'!$D857+('Итоговая табл.1чел(все услуги-к'!$D857*'Таблица вводных'!$G$4)))-('Расчет комиссии(Нади)'!$K857+'Таблица вводных'!$E$3+'Таблица вводных'!$F$3)</f>
        <v>5.4691640866908235</v>
      </c>
      <c r="E857" s="59">
        <f>('Итоговая табл.1чел(все услуги-к'!$E857+('Итоговая табл.1чел(все услуги-к'!$E857*'Таблица вводных'!$G$5))-('Расчет комиссии(Нади)'!$K857+'Таблица вводных'!$E$3+'Таблица вводных'!$F$3)</f>
        <v>-1.3150859133091766</v>
      </c>
      <c r="F857" s="59">
        <f>('Итоговая табл.1чел(все услуги-к'!$F857+('Итоговая табл.1чел(все услуги-к'!$F857*'Таблица вводных'!$G$6))-('Расчет комиссии(Нади)'!$K857+'Таблица вводных'!$E$3+'Таблица вводных'!$F$3)</f>
        <v>21.529164086690827</v>
      </c>
      <c r="G857" s="59">
        <f>('Итоговая табл.1чел(все услуги-к'!$G857+('Итоговая табл.1чел(все услуги-к'!$G857*'Таблица вводных'!$G$7))-('Расчет комиссии(Нади)'!$K857+'Таблица вводных'!$E$3+'Таблица вводных'!$F$3)</f>
        <v>-2.2308359133091766</v>
      </c>
      <c r="H857" s="59">
        <f>'Итоговая табл.1чел(все услуги-к'!$H857-('Расчет комиссии(Нади)'!$K857+'Таблица вводных'!$E$3+'Таблица вводных'!$F$3)</f>
        <v>-2.2308359133091766</v>
      </c>
      <c r="I857" s="59">
        <f>('Итоговая табл.1чел(все услуги-к'!$I857+('Итоговая табл.1чел(все услуги-к'!$I857*'Таблица вводных'!$G$9))-('Расчет комиссии(Нади)'!$K857+'Таблица вводных'!$E$3+'Таблица вводных'!$F$3)</f>
        <v>-2.2308359133091766</v>
      </c>
      <c r="J857" s="13" t="s">
        <v>225</v>
      </c>
    </row>
    <row r="858" spans="1:10" ht="13.2" customHeight="1">
      <c r="A858" s="140"/>
      <c r="B858" s="5">
        <v>45437</v>
      </c>
      <c r="C858" s="6"/>
      <c r="D858" s="59">
        <f>(('Итоговая табл.1чел(все услуги-к'!$D858+('Итоговая табл.1чел(все услуги-к'!$D858*'Таблица вводных'!$G$4)))-('Расчет комиссии(Нади)'!$K858+'Таблица вводных'!$E$3+'Таблица вводных'!$F$3)</f>
        <v>5.4691640866908235</v>
      </c>
      <c r="E858" s="59">
        <f>('Итоговая табл.1чел(все услуги-к'!$E858+('Итоговая табл.1чел(все услуги-к'!$E858*'Таблица вводных'!$G$5))-('Расчет комиссии(Нади)'!$K858+'Таблица вводных'!$E$3+'Таблица вводных'!$F$3)</f>
        <v>-1.3150859133091766</v>
      </c>
      <c r="F858" s="59">
        <f>('Итоговая табл.1чел(все услуги-к'!$F858+('Итоговая табл.1чел(все услуги-к'!$F858*'Таблица вводных'!$G$6))-('Расчет комиссии(Нади)'!$K858+'Таблица вводных'!$E$3+'Таблица вводных'!$F$3)</f>
        <v>21.529164086690827</v>
      </c>
      <c r="G858" s="59">
        <f>('Итоговая табл.1чел(все услуги-к'!$G858+('Итоговая табл.1чел(все услуги-к'!$G858*'Таблица вводных'!$G$7))-('Расчет комиссии(Нади)'!$K858+'Таблица вводных'!$E$3+'Таблица вводных'!$F$3)</f>
        <v>-2.2308359133091766</v>
      </c>
      <c r="H858" s="59">
        <f>'Итоговая табл.1чел(все услуги-к'!$H858-('Расчет комиссии(Нади)'!$K858+'Таблица вводных'!$E$3+'Таблица вводных'!$F$3)</f>
        <v>-2.2308359133091766</v>
      </c>
      <c r="I858" s="59">
        <f>('Итоговая табл.1чел(все услуги-к'!$I858+('Итоговая табл.1чел(все услуги-к'!$I858*'Таблица вводных'!$G$9))-('Расчет комиссии(Нади)'!$K858+'Таблица вводных'!$E$3+'Таблица вводных'!$F$3)</f>
        <v>-2.2308359133091766</v>
      </c>
      <c r="J858" s="13" t="s">
        <v>225</v>
      </c>
    </row>
    <row r="859" spans="1:10" ht="13.2" customHeight="1">
      <c r="A859" s="140"/>
      <c r="B859" s="5">
        <v>45440</v>
      </c>
      <c r="C859" s="15"/>
      <c r="D859" s="59">
        <f>(('Итоговая табл.1чел(все услуги-к'!$D859+('Итоговая табл.1чел(все услуги-к'!$D859*'Таблица вводных'!$G$4)))-('Расчет комиссии(Нади)'!$K859+'Таблица вводных'!$E$3+'Таблица вводных'!$F$3)</f>
        <v>5.4691640866908235</v>
      </c>
      <c r="E859" s="59">
        <f>('Итоговая табл.1чел(все услуги-к'!$E859+('Итоговая табл.1чел(все услуги-к'!$E859*'Таблица вводных'!$G$5))-('Расчет комиссии(Нади)'!$K859+'Таблица вводных'!$E$3+'Таблица вводных'!$F$3)</f>
        <v>-1.3150859133091766</v>
      </c>
      <c r="F859" s="59">
        <f>('Итоговая табл.1чел(все услуги-к'!$F859+('Итоговая табл.1чел(все услуги-к'!$F859*'Таблица вводных'!$G$6))-('Расчет комиссии(Нади)'!$K859+'Таблица вводных'!$E$3+'Таблица вводных'!$F$3)</f>
        <v>21.529164086690827</v>
      </c>
      <c r="G859" s="59">
        <f>('Итоговая табл.1чел(все услуги-к'!$G859+('Итоговая табл.1чел(все услуги-к'!$G859*'Таблица вводных'!$G$7))-('Расчет комиссии(Нади)'!$K859+'Таблица вводных'!$E$3+'Таблица вводных'!$F$3)</f>
        <v>-2.2308359133091766</v>
      </c>
      <c r="H859" s="59">
        <f>'Итоговая табл.1чел(все услуги-к'!$H859-('Расчет комиссии(Нади)'!$K859+'Таблица вводных'!$E$3+'Таблица вводных'!$F$3)</f>
        <v>-2.2308359133091766</v>
      </c>
      <c r="I859" s="59">
        <f>('Итоговая табл.1чел(все услуги-к'!$I859+('Итоговая табл.1чел(все услуги-к'!$I859*'Таблица вводных'!$G$9))-('Расчет комиссии(Нади)'!$K859+'Таблица вводных'!$E$3+'Таблица вводных'!$F$3)</f>
        <v>-2.2308359133091766</v>
      </c>
      <c r="J859" s="13" t="s">
        <v>225</v>
      </c>
    </row>
    <row r="860" spans="1:10" ht="13.2" customHeight="1">
      <c r="A860" s="140"/>
      <c r="B860" s="5"/>
      <c r="C860" s="6"/>
      <c r="D860" s="59">
        <f>(('Итоговая табл.1чел(все услуги-к'!$D860+('Итоговая табл.1чел(все услуги-к'!$D860*'Таблица вводных'!$G$4)))-('Расчет комиссии(Нади)'!$K860+'Таблица вводных'!$E$3+'Таблица вводных'!$F$3)</f>
        <v>5.4691640866908235</v>
      </c>
      <c r="E860" s="59">
        <f>('Итоговая табл.1чел(все услуги-к'!$E860+('Итоговая табл.1чел(все услуги-к'!$E860*'Таблица вводных'!$G$5))-('Расчет комиссии(Нади)'!$K860+'Таблица вводных'!$E$3+'Таблица вводных'!$F$3)</f>
        <v>-1.3150859133091766</v>
      </c>
      <c r="F860" s="59">
        <f>('Итоговая табл.1чел(все услуги-к'!$F860+('Итоговая табл.1чел(все услуги-к'!$F860*'Таблица вводных'!$G$6))-('Расчет комиссии(Нади)'!$K860+'Таблица вводных'!$E$3+'Таблица вводных'!$F$3)</f>
        <v>21.529164086690827</v>
      </c>
      <c r="G860" s="59">
        <f>('Итоговая табл.1чел(все услуги-к'!$G860+('Итоговая табл.1чел(все услуги-к'!$G860*'Таблица вводных'!$G$7))-('Расчет комиссии(Нади)'!$K860+'Таблица вводных'!$E$3+'Таблица вводных'!$F$3)</f>
        <v>-2.2308359133091766</v>
      </c>
      <c r="H860" s="59">
        <f>'Итоговая табл.1чел(все услуги-к'!$H860-('Расчет комиссии(Нади)'!$K860+'Таблица вводных'!$E$3+'Таблица вводных'!$F$3)</f>
        <v>-2.2308359133091766</v>
      </c>
      <c r="I860" s="59">
        <f>('Итоговая табл.1чел(все услуги-к'!$I860+('Итоговая табл.1чел(все услуги-к'!$I860*'Таблица вводных'!$G$9))-('Расчет комиссии(Нади)'!$K860+'Таблица вводных'!$E$3+'Таблица вводных'!$F$3)</f>
        <v>-2.2308359133091766</v>
      </c>
      <c r="J860" s="13" t="s">
        <v>225</v>
      </c>
    </row>
    <row r="861" spans="1:10" ht="13.2" customHeight="1">
      <c r="A861" s="140"/>
      <c r="B861" s="5"/>
      <c r="C861" s="6"/>
      <c r="D861" s="59">
        <f>(('Итоговая табл.1чел(все услуги-к'!$D861+('Итоговая табл.1чел(все услуги-к'!$D861*'Таблица вводных'!$G$4)))-('Расчет комиссии(Нади)'!$K861+'Таблица вводных'!$E$3+'Таблица вводных'!$F$3)</f>
        <v>5.4691640866908235</v>
      </c>
      <c r="E861" s="59">
        <f>('Итоговая табл.1чел(все услуги-к'!$E861+('Итоговая табл.1чел(все услуги-к'!$E861*'Таблица вводных'!$G$5))-('Расчет комиссии(Нади)'!$K861+'Таблица вводных'!$E$3+'Таблица вводных'!$F$3)</f>
        <v>-1.3150859133091766</v>
      </c>
      <c r="F861" s="59">
        <f>('Итоговая табл.1чел(все услуги-к'!$F861+('Итоговая табл.1чел(все услуги-к'!$F861*'Таблица вводных'!$G$6))-('Расчет комиссии(Нади)'!$K861+'Таблица вводных'!$E$3+'Таблица вводных'!$F$3)</f>
        <v>21.529164086690827</v>
      </c>
      <c r="G861" s="59">
        <f>('Итоговая табл.1чел(все услуги-к'!$G861+('Итоговая табл.1чел(все услуги-к'!$G861*'Таблица вводных'!$G$7))-('Расчет комиссии(Нади)'!$K861+'Таблица вводных'!$E$3+'Таблица вводных'!$F$3)</f>
        <v>-2.2308359133091766</v>
      </c>
      <c r="H861" s="59">
        <f>'Итоговая табл.1чел(все услуги-к'!$H861-('Расчет комиссии(Нади)'!$K861+'Таблица вводных'!$E$3+'Таблица вводных'!$F$3)</f>
        <v>-2.2308359133091766</v>
      </c>
      <c r="I861" s="59">
        <f>('Итоговая табл.1чел(все услуги-к'!$I861+('Итоговая табл.1чел(все услуги-к'!$I861*'Таблица вводных'!$G$9))-('Расчет комиссии(Нади)'!$K861+'Таблица вводных'!$E$3+'Таблица вводных'!$F$3)</f>
        <v>-2.2308359133091766</v>
      </c>
      <c r="J861" s="13" t="s">
        <v>225</v>
      </c>
    </row>
    <row r="862" spans="1:10" ht="13.2" customHeight="1">
      <c r="A862" s="140"/>
      <c r="B862" s="5"/>
      <c r="C862" s="15"/>
      <c r="D862" s="59">
        <f>(('Итоговая табл.1чел(все услуги-к'!$D862+('Итоговая табл.1чел(все услуги-к'!$D862*'Таблица вводных'!$G$4)))-('Расчет комиссии(Нади)'!$K862+'Таблица вводных'!$E$3+'Таблица вводных'!$F$3)</f>
        <v>5.4691640866908235</v>
      </c>
      <c r="E862" s="59">
        <f>('Итоговая табл.1чел(все услуги-к'!$E862+('Итоговая табл.1чел(все услуги-к'!$E862*'Таблица вводных'!$G$5))-('Расчет комиссии(Нади)'!$K862+'Таблица вводных'!$E$3+'Таблица вводных'!$F$3)</f>
        <v>-1.3150859133091766</v>
      </c>
      <c r="F862" s="59">
        <f>('Итоговая табл.1чел(все услуги-к'!$F862+('Итоговая табл.1чел(все услуги-к'!$F862*'Таблица вводных'!$G$6))-('Расчет комиссии(Нади)'!$K862+'Таблица вводных'!$E$3+'Таблица вводных'!$F$3)</f>
        <v>21.529164086690827</v>
      </c>
      <c r="G862" s="59">
        <f>('Итоговая табл.1чел(все услуги-к'!$G862+('Итоговая табл.1чел(все услуги-к'!$G862*'Таблица вводных'!$G$7))-('Расчет комиссии(Нади)'!$K862+'Таблица вводных'!$E$3+'Таблица вводных'!$F$3)</f>
        <v>-2.2308359133091766</v>
      </c>
      <c r="H862" s="59">
        <f>'Итоговая табл.1чел(все услуги-к'!$H862-('Расчет комиссии(Нади)'!$K862+'Таблица вводных'!$E$3+'Таблица вводных'!$F$3)</f>
        <v>-2.2308359133091766</v>
      </c>
      <c r="I862" s="59">
        <f>('Итоговая табл.1чел(все услуги-к'!$I862+('Итоговая табл.1чел(все услуги-к'!$I862*'Таблица вводных'!$G$9))-('Расчет комиссии(Нади)'!$K862+'Таблица вводных'!$E$3+'Таблица вводных'!$F$3)</f>
        <v>-2.2308359133091766</v>
      </c>
      <c r="J862" s="13" t="s">
        <v>225</v>
      </c>
    </row>
    <row r="863" spans="1:10" ht="13.2" customHeight="1">
      <c r="A863" s="140"/>
      <c r="B863" s="5"/>
      <c r="C863" s="6"/>
      <c r="D863" s="59">
        <f>(('Итоговая табл.1чел(все услуги-к'!$D863+('Итоговая табл.1чел(все услуги-к'!$D863*'Таблица вводных'!$G$4)))-('Расчет комиссии(Нади)'!$K863+'Таблица вводных'!$E$3+'Таблица вводных'!$F$3)</f>
        <v>5.4691640866908235</v>
      </c>
      <c r="E863" s="59">
        <f>('Итоговая табл.1чел(все услуги-к'!$E863+('Итоговая табл.1чел(все услуги-к'!$E863*'Таблица вводных'!$G$5))-('Расчет комиссии(Нади)'!$K863+'Таблица вводных'!$E$3+'Таблица вводных'!$F$3)</f>
        <v>-1.3150859133091766</v>
      </c>
      <c r="F863" s="59">
        <f>('Итоговая табл.1чел(все услуги-к'!$F863+('Итоговая табл.1чел(все услуги-к'!$F863*'Таблица вводных'!$G$6))-('Расчет комиссии(Нади)'!$K863+'Таблица вводных'!$E$3+'Таблица вводных'!$F$3)</f>
        <v>21.529164086690827</v>
      </c>
      <c r="G863" s="59">
        <f>('Итоговая табл.1чел(все услуги-к'!$G863+('Итоговая табл.1чел(все услуги-к'!$G863*'Таблица вводных'!$G$7))-('Расчет комиссии(Нади)'!$K863+'Таблица вводных'!$E$3+'Таблица вводных'!$F$3)</f>
        <v>-2.2308359133091766</v>
      </c>
      <c r="H863" s="59">
        <f>'Итоговая табл.1чел(все услуги-к'!$H863-('Расчет комиссии(Нади)'!$K863+'Таблица вводных'!$E$3+'Таблица вводных'!$F$3)</f>
        <v>-2.2308359133091766</v>
      </c>
      <c r="I863" s="59">
        <f>('Итоговая табл.1чел(все услуги-к'!$I863+('Итоговая табл.1чел(все услуги-к'!$I863*'Таблица вводных'!$G$9))-('Расчет комиссии(Нади)'!$K863+'Таблица вводных'!$E$3+'Таблица вводных'!$F$3)</f>
        <v>-2.2308359133091766</v>
      </c>
      <c r="J863" s="13" t="s">
        <v>225</v>
      </c>
    </row>
    <row r="864" spans="1:10" ht="13.2" customHeight="1">
      <c r="A864" s="140"/>
      <c r="B864" s="5"/>
      <c r="C864" s="15"/>
      <c r="D864" s="59">
        <f>(('Итоговая табл.1чел(все услуги-к'!$D864+('Итоговая табл.1чел(все услуги-к'!$D864*'Таблица вводных'!$G$4)))-('Расчет комиссии(Нади)'!$K864+'Таблица вводных'!$E$3+'Таблица вводных'!$F$3)</f>
        <v>5.4691640866908235</v>
      </c>
      <c r="E864" s="59">
        <f>('Итоговая табл.1чел(все услуги-к'!$E864+('Итоговая табл.1чел(все услуги-к'!$E864*'Таблица вводных'!$G$5))-('Расчет комиссии(Нади)'!$K864+'Таблица вводных'!$E$3+'Таблица вводных'!$F$3)</f>
        <v>-1.3150859133091766</v>
      </c>
      <c r="F864" s="59">
        <f>('Итоговая табл.1чел(все услуги-к'!$F864+('Итоговая табл.1чел(все услуги-к'!$F864*'Таблица вводных'!$G$6))-('Расчет комиссии(Нади)'!$K864+'Таблица вводных'!$E$3+'Таблица вводных'!$F$3)</f>
        <v>21.529164086690827</v>
      </c>
      <c r="G864" s="59">
        <f>('Итоговая табл.1чел(все услуги-к'!$G864+('Итоговая табл.1чел(все услуги-к'!$G864*'Таблица вводных'!$G$7))-('Расчет комиссии(Нади)'!$K864+'Таблица вводных'!$E$3+'Таблица вводных'!$F$3)</f>
        <v>-2.2308359133091766</v>
      </c>
      <c r="H864" s="59">
        <f>'Итоговая табл.1чел(все услуги-к'!$H864-('Расчет комиссии(Нади)'!$K864+'Таблица вводных'!$E$3+'Таблица вводных'!$F$3)</f>
        <v>-2.2308359133091766</v>
      </c>
      <c r="I864" s="59">
        <f>('Итоговая табл.1чел(все услуги-к'!$I864+('Итоговая табл.1чел(все услуги-к'!$I864*'Таблица вводных'!$G$9))-('Расчет комиссии(Нади)'!$K864+'Таблица вводных'!$E$3+'Таблица вводных'!$F$3)</f>
        <v>-2.2308359133091766</v>
      </c>
      <c r="J864" s="13" t="s">
        <v>225</v>
      </c>
    </row>
    <row r="865" spans="1:10" ht="13.2" customHeight="1">
      <c r="A865" s="141"/>
      <c r="B865" s="18"/>
      <c r="C865" s="19"/>
      <c r="D865" s="59">
        <f>(('Итоговая табл.1чел(все услуги-к'!$D865+('Итоговая табл.1чел(все услуги-к'!$D865*'Таблица вводных'!$G$4)))-('Расчет комиссии(Нади)'!$K865+'Таблица вводных'!$E$3+'Таблица вводных'!$F$3)</f>
        <v>5.4691640866908235</v>
      </c>
      <c r="E865" s="59">
        <f>('Итоговая табл.1чел(все услуги-к'!$E865+('Итоговая табл.1чел(все услуги-к'!$E865*'Таблица вводных'!$G$5))-('Расчет комиссии(Нади)'!$K865+'Таблица вводных'!$E$3+'Таблица вводных'!$F$3)</f>
        <v>-1.3150859133091766</v>
      </c>
      <c r="F865" s="59">
        <f>('Итоговая табл.1чел(все услуги-к'!$F865+('Итоговая табл.1чел(все услуги-к'!$F865*'Таблица вводных'!$G$6))-('Расчет комиссии(Нади)'!$K865+'Таблица вводных'!$E$3+'Таблица вводных'!$F$3)</f>
        <v>21.529164086690827</v>
      </c>
      <c r="G865" s="59">
        <f>('Итоговая табл.1чел(все услуги-к'!$G865+('Итоговая табл.1чел(все услуги-к'!$G865*'Таблица вводных'!$G$7))-('Расчет комиссии(Нади)'!$K865+'Таблица вводных'!$E$3+'Таблица вводных'!$F$3)</f>
        <v>-2.2308359133091766</v>
      </c>
      <c r="H865" s="59">
        <f>'Итоговая табл.1чел(все услуги-к'!$H865-('Расчет комиссии(Нади)'!$K865+'Таблица вводных'!$E$3+'Таблица вводных'!$F$3)</f>
        <v>-2.2308359133091766</v>
      </c>
      <c r="I865" s="59">
        <f>('Итоговая табл.1чел(все услуги-к'!$I865+('Итоговая табл.1чел(все услуги-к'!$I865*'Таблица вводных'!$G$9))-('Расчет комиссии(Нади)'!$K865+'Таблица вводных'!$E$3+'Таблица вводных'!$F$3)</f>
        <v>-2.2308359133091766</v>
      </c>
      <c r="J865" s="22" t="s">
        <v>225</v>
      </c>
    </row>
    <row r="866" spans="1:10" ht="13.2" customHeight="1">
      <c r="A866" s="143" t="s">
        <v>226</v>
      </c>
      <c r="B866" s="5">
        <v>45402</v>
      </c>
      <c r="C866" s="97"/>
      <c r="D866" s="59">
        <f>(('Итоговая табл.1чел(все услуги-к'!$D866+('Итоговая табл.1чел(все услуги-к'!$D866*'Таблица вводных'!$G$4)))-('Расчет комиссии(Нади)'!$K866+'Таблица вводных'!$E$3+'Таблица вводных'!$F$3)</f>
        <v>5.4691640866908235</v>
      </c>
      <c r="E866" s="59">
        <f>('Итоговая табл.1чел(все услуги-к'!$E866+('Итоговая табл.1чел(все услуги-к'!$E866*'Таблица вводных'!$G$5))-('Расчет комиссии(Нади)'!$K866+'Таблица вводных'!$E$3+'Таблица вводных'!$F$3)</f>
        <v>-1.3150859133091766</v>
      </c>
      <c r="F866" s="59">
        <f>('Итоговая табл.1чел(все услуги-к'!$F866+('Итоговая табл.1чел(все услуги-к'!$F866*'Таблица вводных'!$G$6))-('Расчет комиссии(Нади)'!$K866+'Таблица вводных'!$E$3+'Таблица вводных'!$F$3)</f>
        <v>21.529164086690827</v>
      </c>
      <c r="G866" s="59">
        <f>('Итоговая табл.1чел(все услуги-к'!$G866+('Итоговая табл.1чел(все услуги-к'!$G866*'Таблица вводных'!$G$7))-('Расчет комиссии(Нади)'!$K866+'Таблица вводных'!$E$3+'Таблица вводных'!$F$3)</f>
        <v>-2.2308359133091766</v>
      </c>
      <c r="H866" s="59">
        <f>'Итоговая табл.1чел(все услуги-к'!$H866-('Расчет комиссии(Нади)'!$K866+'Таблица вводных'!$E$3+'Таблица вводных'!$F$3)</f>
        <v>-2.2308359133091766</v>
      </c>
      <c r="I866" s="59">
        <f>('Итоговая табл.1чел(все услуги-к'!$I866+('Итоговая табл.1чел(все услуги-к'!$I866*'Таблица вводных'!$G$9))-('Расчет комиссии(Нади)'!$K866+'Таблица вводных'!$E$3+'Таблица вводных'!$F$3)</f>
        <v>-2.2308359133091766</v>
      </c>
      <c r="J866" s="10" t="s">
        <v>180</v>
      </c>
    </row>
    <row r="867" spans="1:10" ht="13.2" customHeight="1">
      <c r="A867" s="140"/>
      <c r="B867" s="5">
        <v>45405</v>
      </c>
      <c r="C867" s="6"/>
      <c r="D867" s="59">
        <f>(('Итоговая табл.1чел(все услуги-к'!$D867+('Итоговая табл.1чел(все услуги-к'!$D867*'Таблица вводных'!$G$4)))-('Расчет комиссии(Нади)'!$K867+'Таблица вводных'!$E$3+'Таблица вводных'!$F$3)</f>
        <v>5.4691640866908235</v>
      </c>
      <c r="E867" s="59">
        <f>('Итоговая табл.1чел(все услуги-к'!$E867+('Итоговая табл.1чел(все услуги-к'!$E867*'Таблица вводных'!$G$5))-('Расчет комиссии(Нади)'!$K867+'Таблица вводных'!$E$3+'Таблица вводных'!$F$3)</f>
        <v>-1.3150859133091766</v>
      </c>
      <c r="F867" s="59">
        <f>('Итоговая табл.1чел(все услуги-к'!$F867+('Итоговая табл.1чел(все услуги-к'!$F867*'Таблица вводных'!$G$6))-('Расчет комиссии(Нади)'!$K867+'Таблица вводных'!$E$3+'Таблица вводных'!$F$3)</f>
        <v>21.529164086690827</v>
      </c>
      <c r="G867" s="59">
        <f>('Итоговая табл.1чел(все услуги-к'!$G867+('Итоговая табл.1чел(все услуги-к'!$G867*'Таблица вводных'!$G$7))-('Расчет комиссии(Нади)'!$K867+'Таблица вводных'!$E$3+'Таблица вводных'!$F$3)</f>
        <v>-2.2308359133091766</v>
      </c>
      <c r="H867" s="59">
        <f>'Итоговая табл.1чел(все услуги-к'!$H867-('Расчет комиссии(Нади)'!$K867+'Таблица вводных'!$E$3+'Таблица вводных'!$F$3)</f>
        <v>-2.2308359133091766</v>
      </c>
      <c r="I867" s="59">
        <f>('Итоговая табл.1чел(все услуги-к'!$I867+('Итоговая табл.1чел(все услуги-к'!$I867*'Таблица вводных'!$G$9))-('Расчет комиссии(Нади)'!$K867+'Таблица вводных'!$E$3+'Таблица вводных'!$F$3)</f>
        <v>-2.2308359133091766</v>
      </c>
      <c r="J867" s="13" t="s">
        <v>180</v>
      </c>
    </row>
    <row r="868" spans="1:10" ht="13.2" customHeight="1">
      <c r="A868" s="140"/>
      <c r="B868" s="5">
        <v>45409</v>
      </c>
      <c r="C868" s="15"/>
      <c r="D868" s="59">
        <f>(('Итоговая табл.1чел(все услуги-к'!$D868+('Итоговая табл.1чел(все услуги-к'!$D868*'Таблица вводных'!$G$4)))-('Расчет комиссии(Нади)'!$K868+'Таблица вводных'!$E$3+'Таблица вводных'!$F$3)</f>
        <v>5.4691640866908235</v>
      </c>
      <c r="E868" s="59">
        <f>('Итоговая табл.1чел(все услуги-к'!$E868+('Итоговая табл.1чел(все услуги-к'!$E868*'Таблица вводных'!$G$5))-('Расчет комиссии(Нади)'!$K868+'Таблица вводных'!$E$3+'Таблица вводных'!$F$3)</f>
        <v>-1.3150859133091766</v>
      </c>
      <c r="F868" s="59">
        <f>('Итоговая табл.1чел(все услуги-к'!$F868+('Итоговая табл.1чел(все услуги-к'!$F868*'Таблица вводных'!$G$6))-('Расчет комиссии(Нади)'!$K868+'Таблица вводных'!$E$3+'Таблица вводных'!$F$3)</f>
        <v>21.529164086690827</v>
      </c>
      <c r="G868" s="59">
        <f>('Итоговая табл.1чел(все услуги-к'!$G868+('Итоговая табл.1чел(все услуги-к'!$G868*'Таблица вводных'!$G$7))-('Расчет комиссии(Нади)'!$K868+'Таблица вводных'!$E$3+'Таблица вводных'!$F$3)</f>
        <v>-2.2308359133091766</v>
      </c>
      <c r="H868" s="59">
        <f>'Итоговая табл.1чел(все услуги-к'!$H868-('Расчет комиссии(Нади)'!$K868+'Таблица вводных'!$E$3+'Таблица вводных'!$F$3)</f>
        <v>-2.2308359133091766</v>
      </c>
      <c r="I868" s="59">
        <f>('Итоговая табл.1чел(все услуги-к'!$I868+('Итоговая табл.1чел(все услуги-к'!$I868*'Таблица вводных'!$G$9))-('Расчет комиссии(Нади)'!$K868+'Таблица вводных'!$E$3+'Таблица вводных'!$F$3)</f>
        <v>-2.2308359133091766</v>
      </c>
      <c r="J868" s="13" t="s">
        <v>180</v>
      </c>
    </row>
    <row r="869" spans="1:10" ht="13.2" customHeight="1">
      <c r="A869" s="140"/>
      <c r="B869" s="5">
        <v>45412</v>
      </c>
      <c r="C869" s="6"/>
      <c r="D869" s="59">
        <f>(('Итоговая табл.1чел(все услуги-к'!$D869+('Итоговая табл.1чел(все услуги-к'!$D869*'Таблица вводных'!$G$4)))-('Расчет комиссии(Нади)'!$K869+'Таблица вводных'!$E$3+'Таблица вводных'!$F$3)</f>
        <v>5.4691640866908235</v>
      </c>
      <c r="E869" s="59">
        <f>('Итоговая табл.1чел(все услуги-к'!$E869+('Итоговая табл.1чел(все услуги-к'!$E869*'Таблица вводных'!$G$5))-('Расчет комиссии(Нади)'!$K869+'Таблица вводных'!$E$3+'Таблица вводных'!$F$3)</f>
        <v>-1.3150859133091766</v>
      </c>
      <c r="F869" s="59">
        <f>('Итоговая табл.1чел(все услуги-к'!$F869+('Итоговая табл.1чел(все услуги-к'!$F869*'Таблица вводных'!$G$6))-('Расчет комиссии(Нади)'!$K869+'Таблица вводных'!$E$3+'Таблица вводных'!$F$3)</f>
        <v>21.529164086690827</v>
      </c>
      <c r="G869" s="59">
        <f>('Итоговая табл.1чел(все услуги-к'!$G869+('Итоговая табл.1чел(все услуги-к'!$G869*'Таблица вводных'!$G$7))-('Расчет комиссии(Нади)'!$K869+'Таблица вводных'!$E$3+'Таблица вводных'!$F$3)</f>
        <v>-2.2308359133091766</v>
      </c>
      <c r="H869" s="59">
        <f>'Итоговая табл.1чел(все услуги-к'!$H869-('Расчет комиссии(Нади)'!$K869+'Таблица вводных'!$E$3+'Таблица вводных'!$F$3)</f>
        <v>-2.2308359133091766</v>
      </c>
      <c r="I869" s="59">
        <f>('Итоговая табл.1чел(все услуги-к'!$I869+('Итоговая табл.1чел(все услуги-к'!$I869*'Таблица вводных'!$G$9))-('Расчет комиссии(Нади)'!$K869+'Таблица вводных'!$E$3+'Таблица вводных'!$F$3)</f>
        <v>-2.2308359133091766</v>
      </c>
      <c r="J869" s="13" t="s">
        <v>180</v>
      </c>
    </row>
    <row r="870" spans="1:10" ht="13.2" customHeight="1">
      <c r="A870" s="140"/>
      <c r="B870" s="5">
        <v>45416</v>
      </c>
      <c r="C870" s="15"/>
      <c r="D870" s="59">
        <f>(('Итоговая табл.1чел(все услуги-к'!$D870+('Итоговая табл.1чел(все услуги-к'!$D870*'Таблица вводных'!$G$4)))-('Расчет комиссии(Нади)'!$K870+'Таблица вводных'!$E$3+'Таблица вводных'!$F$3)</f>
        <v>5.4691640866908271</v>
      </c>
      <c r="E870" s="59">
        <f>('Итоговая табл.1чел(все услуги-к'!$E870+('Итоговая табл.1чел(все услуги-к'!$E870*'Таблица вводных'!$G$5))-('Расчет комиссии(Нади)'!$K870+'Таблица вводных'!$E$3+'Таблица вводных'!$F$3)</f>
        <v>-1.315085913309173</v>
      </c>
      <c r="F870" s="59">
        <f>('Итоговая табл.1чел(все услуги-к'!$F870+('Итоговая табл.1чел(все услуги-к'!$F870*'Таблица вводных'!$G$6))-('Расчет комиссии(Нади)'!$K870+'Таблица вводных'!$E$3+'Таблица вводных'!$F$3)</f>
        <v>21.529164086690827</v>
      </c>
      <c r="G870" s="59">
        <f>('Итоговая табл.1чел(все услуги-к'!$G870+('Итоговая табл.1чел(все услуги-к'!$G870*'Таблица вводных'!$G$7))-('Расчет комиссии(Нади)'!$K870+'Таблица вводных'!$E$3+'Таблица вводных'!$F$3)</f>
        <v>-2.2308359133091731</v>
      </c>
      <c r="H870" s="59">
        <f>'Итоговая табл.1чел(все услуги-к'!$H870-('Расчет комиссии(Нади)'!$K870+'Таблица вводных'!$E$3+'Таблица вводных'!$F$3)</f>
        <v>-2.2308359133091731</v>
      </c>
      <c r="I870" s="59">
        <f>('Итоговая табл.1чел(все услуги-к'!$I870+('Итоговая табл.1чел(все услуги-к'!$I870*'Таблица вводных'!$G$9))-('Расчет комиссии(Нади)'!$K870+'Таблица вводных'!$E$3+'Таблица вводных'!$F$3)</f>
        <v>-2.2308359133091731</v>
      </c>
      <c r="J870" s="13" t="s">
        <v>180</v>
      </c>
    </row>
    <row r="871" spans="1:10" ht="13.2" customHeight="1">
      <c r="A871" s="140"/>
      <c r="B871" s="5">
        <v>45419</v>
      </c>
      <c r="C871" s="15"/>
      <c r="D871" s="59">
        <f>(('Итоговая табл.1чел(все услуги-к'!$D871+('Итоговая табл.1чел(все услуги-к'!$D871*'Таблица вводных'!$G$4)))-('Расчет комиссии(Нади)'!$K871+'Таблица вводных'!$E$3+'Таблица вводных'!$F$3)</f>
        <v>5.4691640866908271</v>
      </c>
      <c r="E871" s="59">
        <f>('Итоговая табл.1чел(все услуги-к'!$E871+('Итоговая табл.1чел(все услуги-к'!$E871*'Таблица вводных'!$G$5))-('Расчет комиссии(Нади)'!$K871+'Таблица вводных'!$E$3+'Таблица вводных'!$F$3)</f>
        <v>-1.315085913309173</v>
      </c>
      <c r="F871" s="59">
        <f>('Итоговая табл.1чел(все услуги-к'!$F871+('Итоговая табл.1чел(все услуги-к'!$F871*'Таблица вводных'!$G$6))-('Расчет комиссии(Нади)'!$K871+'Таблица вводных'!$E$3+'Таблица вводных'!$F$3)</f>
        <v>21.529164086690827</v>
      </c>
      <c r="G871" s="59">
        <f>('Итоговая табл.1чел(все услуги-к'!$G871+('Итоговая табл.1чел(все услуги-к'!$G871*'Таблица вводных'!$G$7))-('Расчет комиссии(Нади)'!$K871+'Таблица вводных'!$E$3+'Таблица вводных'!$F$3)</f>
        <v>-2.2308359133091731</v>
      </c>
      <c r="H871" s="59">
        <f>'Итоговая табл.1чел(все услуги-к'!$H871-('Расчет комиссии(Нади)'!$K871+'Таблица вводных'!$E$3+'Таблица вводных'!$F$3)</f>
        <v>-2.2308359133091731</v>
      </c>
      <c r="I871" s="59">
        <f>('Итоговая табл.1чел(все услуги-к'!$I871+('Итоговая табл.1чел(все услуги-к'!$I871*'Таблица вводных'!$G$9))-('Расчет комиссии(Нади)'!$K871+'Таблица вводных'!$E$3+'Таблица вводных'!$F$3)</f>
        <v>-2.2308359133091731</v>
      </c>
      <c r="J871" s="13" t="s">
        <v>180</v>
      </c>
    </row>
    <row r="872" spans="1:10" ht="13.2" customHeight="1">
      <c r="A872" s="140"/>
      <c r="B872" s="5">
        <v>45423</v>
      </c>
      <c r="C872" s="15"/>
      <c r="D872" s="59">
        <f>(('Итоговая табл.1чел(все услуги-к'!$D872+('Итоговая табл.1чел(все услуги-к'!$D872*'Таблица вводных'!$G$4)))-('Расчет комиссии(Нади)'!$K872+'Таблица вводных'!$E$3+'Таблица вводных'!$F$3)</f>
        <v>5.4691640866908271</v>
      </c>
      <c r="E872" s="59">
        <f>('Итоговая табл.1чел(все услуги-к'!$E872+('Итоговая табл.1чел(все услуги-к'!$E872*'Таблица вводных'!$G$5))-('Расчет комиссии(Нади)'!$K872+'Таблица вводных'!$E$3+'Таблица вводных'!$F$3)</f>
        <v>-1.315085913309173</v>
      </c>
      <c r="F872" s="59">
        <f>('Итоговая табл.1чел(все услуги-к'!$F872+('Итоговая табл.1чел(все услуги-к'!$F872*'Таблица вводных'!$G$6))-('Расчет комиссии(Нади)'!$K872+'Таблица вводных'!$E$3+'Таблица вводных'!$F$3)</f>
        <v>21.529164086690827</v>
      </c>
      <c r="G872" s="59">
        <f>('Итоговая табл.1чел(все услуги-к'!$G872+('Итоговая табл.1чел(все услуги-к'!$G872*'Таблица вводных'!$G$7))-('Расчет комиссии(Нади)'!$K872+'Таблица вводных'!$E$3+'Таблица вводных'!$F$3)</f>
        <v>-2.2308359133091731</v>
      </c>
      <c r="H872" s="59">
        <f>'Итоговая табл.1чел(все услуги-к'!$H872-('Расчет комиссии(Нади)'!$K872+'Таблица вводных'!$E$3+'Таблица вводных'!$F$3)</f>
        <v>-2.2308359133091731</v>
      </c>
      <c r="I872" s="59">
        <f>('Итоговая табл.1чел(все услуги-к'!$I872+('Итоговая табл.1чел(все услуги-к'!$I872*'Таблица вводных'!$G$9))-('Расчет комиссии(Нади)'!$K872+'Таблица вводных'!$E$3+'Таблица вводных'!$F$3)</f>
        <v>-2.2308359133091731</v>
      </c>
      <c r="J872" s="13" t="s">
        <v>180</v>
      </c>
    </row>
    <row r="873" spans="1:10" ht="13.2" customHeight="1">
      <c r="A873" s="140"/>
      <c r="B873" s="5">
        <v>45426</v>
      </c>
      <c r="C873" s="6"/>
      <c r="D873" s="59">
        <f>(('Итоговая табл.1чел(все услуги-к'!$D873+('Итоговая табл.1чел(все услуги-к'!$D873*'Таблица вводных'!$G$4)))-('Расчет комиссии(Нади)'!$K873+'Таблица вводных'!$E$3+'Таблица вводных'!$F$3)</f>
        <v>5.4691640866908271</v>
      </c>
      <c r="E873" s="59">
        <f>('Итоговая табл.1чел(все услуги-к'!$E873+('Итоговая табл.1чел(все услуги-к'!$E873*'Таблица вводных'!$G$5))-('Расчет комиссии(Нади)'!$K873+'Таблица вводных'!$E$3+'Таблица вводных'!$F$3)</f>
        <v>-1.315085913309173</v>
      </c>
      <c r="F873" s="59">
        <f>('Итоговая табл.1чел(все услуги-к'!$F873+('Итоговая табл.1чел(все услуги-к'!$F873*'Таблица вводных'!$G$6))-('Расчет комиссии(Нади)'!$K873+'Таблица вводных'!$E$3+'Таблица вводных'!$F$3)</f>
        <v>21.529164086690827</v>
      </c>
      <c r="G873" s="59">
        <f>('Итоговая табл.1чел(все услуги-к'!$G873+('Итоговая табл.1чел(все услуги-к'!$G873*'Таблица вводных'!$G$7))-('Расчет комиссии(Нади)'!$K873+'Таблица вводных'!$E$3+'Таблица вводных'!$F$3)</f>
        <v>-2.2308359133091731</v>
      </c>
      <c r="H873" s="59">
        <f>'Итоговая табл.1чел(все услуги-к'!$H873-('Расчет комиссии(Нади)'!$K873+'Таблица вводных'!$E$3+'Таблица вводных'!$F$3)</f>
        <v>-2.2308359133091731</v>
      </c>
      <c r="I873" s="59">
        <f>('Итоговая табл.1чел(все услуги-к'!$I873+('Итоговая табл.1чел(все услуги-к'!$I873*'Таблица вводных'!$G$9))-('Расчет комиссии(Нади)'!$K873+'Таблица вводных'!$E$3+'Таблица вводных'!$F$3)</f>
        <v>-2.2308359133091731</v>
      </c>
      <c r="J873" s="13" t="s">
        <v>180</v>
      </c>
    </row>
    <row r="874" spans="1:10" ht="13.2" customHeight="1">
      <c r="A874" s="140"/>
      <c r="B874" s="5">
        <v>45430</v>
      </c>
      <c r="C874" s="15"/>
      <c r="D874" s="59">
        <f>(('Итоговая табл.1чел(все услуги-к'!$D874+('Итоговая табл.1чел(все услуги-к'!$D874*'Таблица вводных'!$G$4)))-('Расчет комиссии(Нади)'!$K874+'Таблица вводных'!$E$3+'Таблица вводных'!$F$3)</f>
        <v>5.4691640866908271</v>
      </c>
      <c r="E874" s="59">
        <f>('Итоговая табл.1чел(все услуги-к'!$E874+('Итоговая табл.1чел(все услуги-к'!$E874*'Таблица вводных'!$G$5))-('Расчет комиссии(Нади)'!$K874+'Таблица вводных'!$E$3+'Таблица вводных'!$F$3)</f>
        <v>-1.315085913309173</v>
      </c>
      <c r="F874" s="59">
        <f>('Итоговая табл.1чел(все услуги-к'!$F874+('Итоговая табл.1чел(все услуги-к'!$F874*'Таблица вводных'!$G$6))-('Расчет комиссии(Нади)'!$K874+'Таблица вводных'!$E$3+'Таблица вводных'!$F$3)</f>
        <v>21.529164086690827</v>
      </c>
      <c r="G874" s="59">
        <f>('Итоговая табл.1чел(все услуги-к'!$G874+('Итоговая табл.1чел(все услуги-к'!$G874*'Таблица вводных'!$G$7))-('Расчет комиссии(Нади)'!$K874+'Таблица вводных'!$E$3+'Таблица вводных'!$F$3)</f>
        <v>-2.2308359133091731</v>
      </c>
      <c r="H874" s="59">
        <f>'Итоговая табл.1чел(все услуги-к'!$H874-('Расчет комиссии(Нади)'!$K874+'Таблица вводных'!$E$3+'Таблица вводных'!$F$3)</f>
        <v>-2.2308359133091731</v>
      </c>
      <c r="I874" s="59">
        <f>('Итоговая табл.1чел(все услуги-к'!$I874+('Итоговая табл.1чел(все услуги-к'!$I874*'Таблица вводных'!$G$9))-('Расчет комиссии(Нади)'!$K874+'Таблица вводных'!$E$3+'Таблица вводных'!$F$3)</f>
        <v>-2.2308359133091731</v>
      </c>
      <c r="J874" s="13" t="s">
        <v>180</v>
      </c>
    </row>
    <row r="875" spans="1:10" ht="13.2" customHeight="1">
      <c r="A875" s="140"/>
      <c r="B875" s="5">
        <v>45433</v>
      </c>
      <c r="C875" s="15"/>
      <c r="D875" s="59">
        <f>(('Итоговая табл.1чел(все услуги-к'!$D875+('Итоговая табл.1чел(все услуги-к'!$D875*'Таблица вводных'!$G$4)))-('Расчет комиссии(Нади)'!$K875+'Таблица вводных'!$E$3+'Таблица вводных'!$F$3)</f>
        <v>5.4691640866908271</v>
      </c>
      <c r="E875" s="59">
        <f>('Итоговая табл.1чел(все услуги-к'!$E875+('Итоговая табл.1чел(все услуги-к'!$E875*'Таблица вводных'!$G$5))-('Расчет комиссии(Нади)'!$K875+'Таблица вводных'!$E$3+'Таблица вводных'!$F$3)</f>
        <v>-1.315085913309173</v>
      </c>
      <c r="F875" s="59">
        <f>('Итоговая табл.1чел(все услуги-к'!$F875+('Итоговая табл.1чел(все услуги-к'!$F875*'Таблица вводных'!$G$6))-('Расчет комиссии(Нади)'!$K875+'Таблица вводных'!$E$3+'Таблица вводных'!$F$3)</f>
        <v>21.529164086690827</v>
      </c>
      <c r="G875" s="59">
        <f>('Итоговая табл.1чел(все услуги-к'!$G875+('Итоговая табл.1чел(все услуги-к'!$G875*'Таблица вводных'!$G$7))-('Расчет комиссии(Нади)'!$K875+'Таблица вводных'!$E$3+'Таблица вводных'!$F$3)</f>
        <v>-2.2308359133091731</v>
      </c>
      <c r="H875" s="59">
        <f>'Итоговая табл.1чел(все услуги-к'!$H875-('Расчет комиссии(Нади)'!$K875+'Таблица вводных'!$E$3+'Таблица вводных'!$F$3)</f>
        <v>-2.2308359133091731</v>
      </c>
      <c r="I875" s="59">
        <f>('Итоговая табл.1чел(все услуги-к'!$I875+('Итоговая табл.1чел(все услуги-к'!$I875*'Таблица вводных'!$G$9))-('Расчет комиссии(Нади)'!$K875+'Таблица вводных'!$E$3+'Таблица вводных'!$F$3)</f>
        <v>-2.2308359133091731</v>
      </c>
      <c r="J875" s="13" t="s">
        <v>180</v>
      </c>
    </row>
    <row r="876" spans="1:10" ht="13.2" customHeight="1">
      <c r="A876" s="140"/>
      <c r="B876" s="5">
        <v>45437</v>
      </c>
      <c r="C876" s="6"/>
      <c r="D876" s="59">
        <f>(('Итоговая табл.1чел(все услуги-к'!$D876+('Итоговая табл.1чел(все услуги-к'!$D876*'Таблица вводных'!$G$4)))-('Расчет комиссии(Нади)'!$K876+'Таблица вводных'!$E$3+'Таблица вводных'!$F$3)</f>
        <v>5.4691640866908271</v>
      </c>
      <c r="E876" s="59">
        <f>('Итоговая табл.1чел(все услуги-к'!$E876+('Итоговая табл.1чел(все услуги-к'!$E876*'Таблица вводных'!$G$5))-('Расчет комиссии(Нади)'!$K876+'Таблица вводных'!$E$3+'Таблица вводных'!$F$3)</f>
        <v>-1.315085913309173</v>
      </c>
      <c r="F876" s="59">
        <f>('Итоговая табл.1чел(все услуги-к'!$F876+('Итоговая табл.1чел(все услуги-к'!$F876*'Таблица вводных'!$G$6))-('Расчет комиссии(Нади)'!$K876+'Таблица вводных'!$E$3+'Таблица вводных'!$F$3)</f>
        <v>21.529164086690827</v>
      </c>
      <c r="G876" s="59">
        <f>('Итоговая табл.1чел(все услуги-к'!$G876+('Итоговая табл.1чел(все услуги-к'!$G876*'Таблица вводных'!$G$7))-('Расчет комиссии(Нади)'!$K876+'Таблица вводных'!$E$3+'Таблица вводных'!$F$3)</f>
        <v>-2.2308359133091731</v>
      </c>
      <c r="H876" s="59">
        <f>'Итоговая табл.1чел(все услуги-к'!$H876-('Расчет комиссии(Нади)'!$K876+'Таблица вводных'!$E$3+'Таблица вводных'!$F$3)</f>
        <v>-2.2308359133091731</v>
      </c>
      <c r="I876" s="59">
        <f>('Итоговая табл.1чел(все услуги-к'!$I876+('Итоговая табл.1чел(все услуги-к'!$I876*'Таблица вводных'!$G$9))-('Расчет комиссии(Нади)'!$K876+'Таблица вводных'!$E$3+'Таблица вводных'!$F$3)</f>
        <v>-2.2308359133091731</v>
      </c>
      <c r="J876" s="13" t="s">
        <v>180</v>
      </c>
    </row>
    <row r="877" spans="1:10" ht="13.2" customHeight="1">
      <c r="A877" s="140"/>
      <c r="B877" s="5">
        <v>45440</v>
      </c>
      <c r="C877" s="15"/>
      <c r="D877" s="59">
        <f>(('Итоговая табл.1чел(все услуги-к'!$D877+('Итоговая табл.1чел(все услуги-к'!$D877*'Таблица вводных'!$G$4)))-('Расчет комиссии(Нади)'!$K877+'Таблица вводных'!$E$3+'Таблица вводных'!$F$3)</f>
        <v>5.4691640866908271</v>
      </c>
      <c r="E877" s="59">
        <f>('Итоговая табл.1чел(все услуги-к'!$E877+('Итоговая табл.1чел(все услуги-к'!$E877*'Таблица вводных'!$G$5))-('Расчет комиссии(Нади)'!$K877+'Таблица вводных'!$E$3+'Таблица вводных'!$F$3)</f>
        <v>-1.315085913309173</v>
      </c>
      <c r="F877" s="59">
        <f>('Итоговая табл.1чел(все услуги-к'!$F877+('Итоговая табл.1чел(все услуги-к'!$F877*'Таблица вводных'!$G$6))-('Расчет комиссии(Нади)'!$K877+'Таблица вводных'!$E$3+'Таблица вводных'!$F$3)</f>
        <v>21.529164086690827</v>
      </c>
      <c r="G877" s="59">
        <f>('Итоговая табл.1чел(все услуги-к'!$G877+('Итоговая табл.1чел(все услуги-к'!$G877*'Таблица вводных'!$G$7))-('Расчет комиссии(Нади)'!$K877+'Таблица вводных'!$E$3+'Таблица вводных'!$F$3)</f>
        <v>-2.2308359133091731</v>
      </c>
      <c r="H877" s="59">
        <f>'Итоговая табл.1чел(все услуги-к'!$H877-('Расчет комиссии(Нади)'!$K877+'Таблица вводных'!$E$3+'Таблица вводных'!$F$3)</f>
        <v>-2.2308359133091731</v>
      </c>
      <c r="I877" s="59">
        <f>('Итоговая табл.1чел(все услуги-к'!$I877+('Итоговая табл.1чел(все услуги-к'!$I877*'Таблица вводных'!$G$9))-('Расчет комиссии(Нади)'!$K877+'Таблица вводных'!$E$3+'Таблица вводных'!$F$3)</f>
        <v>-2.2308359133091731</v>
      </c>
      <c r="J877" s="13" t="s">
        <v>180</v>
      </c>
    </row>
    <row r="878" spans="1:10" ht="13.2" customHeight="1">
      <c r="A878" s="140"/>
      <c r="B878" s="5"/>
      <c r="C878" s="6"/>
      <c r="D878" s="59">
        <f>(('Итоговая табл.1чел(все услуги-к'!$D878+('Итоговая табл.1чел(все услуги-к'!$D878*'Таблица вводных'!$G$4)))-('Расчет комиссии(Нади)'!$K878+'Таблица вводных'!$E$3+'Таблица вводных'!$F$3)</f>
        <v>5.4691640866908271</v>
      </c>
      <c r="E878" s="59">
        <f>('Итоговая табл.1чел(все услуги-к'!$E878+('Итоговая табл.1чел(все услуги-к'!$E878*'Таблица вводных'!$G$5))-('Расчет комиссии(Нади)'!$K878+'Таблица вводных'!$E$3+'Таблица вводных'!$F$3)</f>
        <v>-1.315085913309173</v>
      </c>
      <c r="F878" s="59">
        <f>('Итоговая табл.1чел(все услуги-к'!$F878+('Итоговая табл.1чел(все услуги-к'!$F878*'Таблица вводных'!$G$6))-('Расчет комиссии(Нади)'!$K878+'Таблица вводных'!$E$3+'Таблица вводных'!$F$3)</f>
        <v>21.529164086690827</v>
      </c>
      <c r="G878" s="59">
        <f>('Итоговая табл.1чел(все услуги-к'!$G878+('Итоговая табл.1чел(все услуги-к'!$G878*'Таблица вводных'!$G$7))-('Расчет комиссии(Нади)'!$K878+'Таблица вводных'!$E$3+'Таблица вводных'!$F$3)</f>
        <v>-2.2308359133091731</v>
      </c>
      <c r="H878" s="59">
        <f>'Итоговая табл.1чел(все услуги-к'!$H878-('Расчет комиссии(Нади)'!$K878+'Таблица вводных'!$E$3+'Таблица вводных'!$F$3)</f>
        <v>-2.2308359133091731</v>
      </c>
      <c r="I878" s="59">
        <f>('Итоговая табл.1чел(все услуги-к'!$I878+('Итоговая табл.1чел(все услуги-к'!$I878*'Таблица вводных'!$G$9))-('Расчет комиссии(Нади)'!$K878+'Таблица вводных'!$E$3+'Таблица вводных'!$F$3)</f>
        <v>-2.2308359133091731</v>
      </c>
      <c r="J878" s="13" t="s">
        <v>180</v>
      </c>
    </row>
    <row r="879" spans="1:10" ht="13.2" customHeight="1">
      <c r="A879" s="140"/>
      <c r="B879" s="5"/>
      <c r="C879" s="6"/>
      <c r="D879" s="59">
        <f>(('Итоговая табл.1чел(все услуги-к'!$D879+('Итоговая табл.1чел(все услуги-к'!$D879*'Таблица вводных'!$G$4)))-('Расчет комиссии(Нади)'!$K879+'Таблица вводных'!$E$3+'Таблица вводных'!$F$3)</f>
        <v>5.4691640866908271</v>
      </c>
      <c r="E879" s="59">
        <f>('Итоговая табл.1чел(все услуги-к'!$E879+('Итоговая табл.1чел(все услуги-к'!$E879*'Таблица вводных'!$G$5))-('Расчет комиссии(Нади)'!$K879+'Таблица вводных'!$E$3+'Таблица вводных'!$F$3)</f>
        <v>-1.315085913309173</v>
      </c>
      <c r="F879" s="59">
        <f>('Итоговая табл.1чел(все услуги-к'!$F879+('Итоговая табл.1чел(все услуги-к'!$F879*'Таблица вводных'!$G$6))-('Расчет комиссии(Нади)'!$K879+'Таблица вводных'!$E$3+'Таблица вводных'!$F$3)</f>
        <v>21.529164086690827</v>
      </c>
      <c r="G879" s="59">
        <f>('Итоговая табл.1чел(все услуги-к'!$G879+('Итоговая табл.1чел(все услуги-к'!$G879*'Таблица вводных'!$G$7))-('Расчет комиссии(Нади)'!$K879+'Таблица вводных'!$E$3+'Таблица вводных'!$F$3)</f>
        <v>-2.2308359133091731</v>
      </c>
      <c r="H879" s="59">
        <f>'Итоговая табл.1чел(все услуги-к'!$H879-('Расчет комиссии(Нади)'!$K879+'Таблица вводных'!$E$3+'Таблица вводных'!$F$3)</f>
        <v>-2.2308359133091731</v>
      </c>
      <c r="I879" s="59">
        <f>('Итоговая табл.1чел(все услуги-к'!$I879+('Итоговая табл.1чел(все услуги-к'!$I879*'Таблица вводных'!$G$9))-('Расчет комиссии(Нади)'!$K879+'Таблица вводных'!$E$3+'Таблица вводных'!$F$3)</f>
        <v>-2.2308359133091731</v>
      </c>
      <c r="J879" s="13" t="s">
        <v>180</v>
      </c>
    </row>
    <row r="880" spans="1:10" ht="13.2" customHeight="1">
      <c r="A880" s="140"/>
      <c r="B880" s="5"/>
      <c r="C880" s="15"/>
      <c r="D880" s="59">
        <f>(('Итоговая табл.1чел(все услуги-к'!$D880+('Итоговая табл.1чел(все услуги-к'!$D880*'Таблица вводных'!$G$4)))-('Расчет комиссии(Нади)'!$K880+'Таблица вводных'!$E$3+'Таблица вводных'!$F$3)</f>
        <v>5.4691640866908271</v>
      </c>
      <c r="E880" s="59">
        <f>('Итоговая табл.1чел(все услуги-к'!$E880+('Итоговая табл.1чел(все услуги-к'!$E880*'Таблица вводных'!$G$5))-('Расчет комиссии(Нади)'!$K880+'Таблица вводных'!$E$3+'Таблица вводных'!$F$3)</f>
        <v>-1.315085913309173</v>
      </c>
      <c r="F880" s="59">
        <f>('Итоговая табл.1чел(все услуги-к'!$F880+('Итоговая табл.1чел(все услуги-к'!$F880*'Таблица вводных'!$G$6))-('Расчет комиссии(Нади)'!$K880+'Таблица вводных'!$E$3+'Таблица вводных'!$F$3)</f>
        <v>21.529164086690827</v>
      </c>
      <c r="G880" s="59">
        <f>('Итоговая табл.1чел(все услуги-к'!$G880+('Итоговая табл.1чел(все услуги-к'!$G880*'Таблица вводных'!$G$7))-('Расчет комиссии(Нади)'!$K880+'Таблица вводных'!$E$3+'Таблица вводных'!$F$3)</f>
        <v>-2.2308359133091731</v>
      </c>
      <c r="H880" s="59">
        <f>'Итоговая табл.1чел(все услуги-к'!$H880-('Расчет комиссии(Нади)'!$K880+'Таблица вводных'!$E$3+'Таблица вводных'!$F$3)</f>
        <v>-2.2308359133091731</v>
      </c>
      <c r="I880" s="59">
        <f>('Итоговая табл.1чел(все услуги-к'!$I880+('Итоговая табл.1чел(все услуги-к'!$I880*'Таблица вводных'!$G$9))-('Расчет комиссии(Нади)'!$K880+'Таблица вводных'!$E$3+'Таблица вводных'!$F$3)</f>
        <v>-2.2308359133091731</v>
      </c>
      <c r="J880" s="13" t="s">
        <v>180</v>
      </c>
    </row>
    <row r="881" spans="1:10" ht="13.2" customHeight="1">
      <c r="A881" s="140"/>
      <c r="B881" s="5"/>
      <c r="C881" s="6"/>
      <c r="D881" s="59">
        <f>(('Итоговая табл.1чел(все услуги-к'!$D881+('Итоговая табл.1чел(все услуги-к'!$D881*'Таблица вводных'!$G$4)))-('Расчет комиссии(Нади)'!$K881+'Таблица вводных'!$E$3+'Таблица вводных'!$F$3)</f>
        <v>5.4691640866908271</v>
      </c>
      <c r="E881" s="59">
        <f>('Итоговая табл.1чел(все услуги-к'!$E881+('Итоговая табл.1чел(все услуги-к'!$E881*'Таблица вводных'!$G$5))-('Расчет комиссии(Нади)'!$K881+'Таблица вводных'!$E$3+'Таблица вводных'!$F$3)</f>
        <v>-1.315085913309173</v>
      </c>
      <c r="F881" s="59">
        <f>('Итоговая табл.1чел(все услуги-к'!$F881+('Итоговая табл.1чел(все услуги-к'!$F881*'Таблица вводных'!$G$6))-('Расчет комиссии(Нади)'!$K881+'Таблица вводных'!$E$3+'Таблица вводных'!$F$3)</f>
        <v>21.529164086690827</v>
      </c>
      <c r="G881" s="59">
        <f>('Итоговая табл.1чел(все услуги-к'!$G881+('Итоговая табл.1чел(все услуги-к'!$G881*'Таблица вводных'!$G$7))-('Расчет комиссии(Нади)'!$K881+'Таблица вводных'!$E$3+'Таблица вводных'!$F$3)</f>
        <v>-2.2308359133091731</v>
      </c>
      <c r="H881" s="59">
        <f>'Итоговая табл.1чел(все услуги-к'!$H881-('Расчет комиссии(Нади)'!$K881+'Таблица вводных'!$E$3+'Таблица вводных'!$F$3)</f>
        <v>-2.2308359133091731</v>
      </c>
      <c r="I881" s="59">
        <f>('Итоговая табл.1чел(все услуги-к'!$I881+('Итоговая табл.1чел(все услуги-к'!$I881*'Таблица вводных'!$G$9))-('Расчет комиссии(Нади)'!$K881+'Таблица вводных'!$E$3+'Таблица вводных'!$F$3)</f>
        <v>-2.2308359133091731</v>
      </c>
      <c r="J881" s="13" t="s">
        <v>180</v>
      </c>
    </row>
    <row r="882" spans="1:10" ht="13.2" customHeight="1">
      <c r="A882" s="140"/>
      <c r="B882" s="5"/>
      <c r="C882" s="15"/>
      <c r="D882" s="59">
        <f>(('Итоговая табл.1чел(все услуги-к'!$D882+('Итоговая табл.1чел(все услуги-к'!$D882*'Таблица вводных'!$G$4)))-('Расчет комиссии(Нади)'!$K882+'Таблица вводных'!$E$3+'Таблица вводных'!$F$3)</f>
        <v>5.4691640866908271</v>
      </c>
      <c r="E882" s="59">
        <f>('Итоговая табл.1чел(все услуги-к'!$E882+('Итоговая табл.1чел(все услуги-к'!$E882*'Таблица вводных'!$G$5))-('Расчет комиссии(Нади)'!$K882+'Таблица вводных'!$E$3+'Таблица вводных'!$F$3)</f>
        <v>-1.315085913309173</v>
      </c>
      <c r="F882" s="59">
        <f>('Итоговая табл.1чел(все услуги-к'!$F882+('Итоговая табл.1чел(все услуги-к'!$F882*'Таблица вводных'!$G$6))-('Расчет комиссии(Нади)'!$K882+'Таблица вводных'!$E$3+'Таблица вводных'!$F$3)</f>
        <v>21.529164086690827</v>
      </c>
      <c r="G882" s="59">
        <f>('Итоговая табл.1чел(все услуги-к'!$G882+('Итоговая табл.1чел(все услуги-к'!$G882*'Таблица вводных'!$G$7))-('Расчет комиссии(Нади)'!$K882+'Таблица вводных'!$E$3+'Таблица вводных'!$F$3)</f>
        <v>-2.2308359133091731</v>
      </c>
      <c r="H882" s="59">
        <f>'Итоговая табл.1чел(все услуги-к'!$H882-('Расчет комиссии(Нади)'!$K882+'Таблица вводных'!$E$3+'Таблица вводных'!$F$3)</f>
        <v>-2.2308359133091731</v>
      </c>
      <c r="I882" s="59">
        <f>('Итоговая табл.1чел(все услуги-к'!$I882+('Итоговая табл.1чел(все услуги-к'!$I882*'Таблица вводных'!$G$9))-('Расчет комиссии(Нади)'!$K882+'Таблица вводных'!$E$3+'Таблица вводных'!$F$3)</f>
        <v>-2.2308359133091731</v>
      </c>
      <c r="J882" s="13" t="s">
        <v>180</v>
      </c>
    </row>
    <row r="883" spans="1:10" ht="13.2" customHeight="1">
      <c r="A883" s="141"/>
      <c r="B883" s="18"/>
      <c r="C883" s="19"/>
      <c r="D883" s="59">
        <f>(('Итоговая табл.1чел(все услуги-к'!$D883+('Итоговая табл.1чел(все услуги-к'!$D883*'Таблица вводных'!$G$4)))-('Расчет комиссии(Нади)'!$K883+'Таблица вводных'!$E$3+'Таблица вводных'!$F$3)</f>
        <v>5.4691640866908271</v>
      </c>
      <c r="E883" s="59">
        <f>('Итоговая табл.1чел(все услуги-к'!$E883+('Итоговая табл.1чел(все услуги-к'!$E883*'Таблица вводных'!$G$5))-('Расчет комиссии(Нади)'!$K883+'Таблица вводных'!$E$3+'Таблица вводных'!$F$3)</f>
        <v>-1.315085913309173</v>
      </c>
      <c r="F883" s="59">
        <f>('Итоговая табл.1чел(все услуги-к'!$F883+('Итоговая табл.1чел(все услуги-к'!$F883*'Таблица вводных'!$G$6))-('Расчет комиссии(Нади)'!$K883+'Таблица вводных'!$E$3+'Таблица вводных'!$F$3)</f>
        <v>21.529164086690827</v>
      </c>
      <c r="G883" s="59">
        <f>('Итоговая табл.1чел(все услуги-к'!$G883+('Итоговая табл.1чел(все услуги-к'!$G883*'Таблица вводных'!$G$7))-('Расчет комиссии(Нади)'!$K883+'Таблица вводных'!$E$3+'Таблица вводных'!$F$3)</f>
        <v>-2.2308359133091731</v>
      </c>
      <c r="H883" s="59">
        <f>'Итоговая табл.1чел(все услуги-к'!$H883-('Расчет комиссии(Нади)'!$K883+'Таблица вводных'!$E$3+'Таблица вводных'!$F$3)</f>
        <v>-2.2308359133091731</v>
      </c>
      <c r="I883" s="59">
        <f>('Итоговая табл.1чел(все услуги-к'!$I883+('Итоговая табл.1чел(все услуги-к'!$I883*'Таблица вводных'!$G$9))-('Расчет комиссии(Нади)'!$K883+'Таблица вводных'!$E$3+'Таблица вводных'!$F$3)</f>
        <v>-2.2308359133091731</v>
      </c>
      <c r="J883" s="22" t="s">
        <v>180</v>
      </c>
    </row>
    <row r="884" spans="1:10" ht="13.2" customHeight="1">
      <c r="A884" s="143" t="s">
        <v>227</v>
      </c>
      <c r="B884" s="5">
        <v>45402</v>
      </c>
      <c r="C884" s="97"/>
      <c r="D884" s="59">
        <f>(('Итоговая табл.1чел(все услуги-к'!$D884+('Итоговая табл.1чел(все услуги-к'!$D884*'Таблица вводных'!$G$4)))-('Расчет комиссии(Нади)'!$K884+'Таблица вводных'!$E$3+'Таблица вводных'!$F$3)</f>
        <v>5.4691640866908271</v>
      </c>
      <c r="E884" s="59">
        <f>('Итоговая табл.1чел(все услуги-к'!$E884+('Итоговая табл.1чел(все услуги-к'!$E884*'Таблица вводных'!$G$5))-('Расчет комиссии(Нади)'!$K884+'Таблица вводных'!$E$3+'Таблица вводных'!$F$3)</f>
        <v>-1.315085913309173</v>
      </c>
      <c r="F884" s="59">
        <f>('Итоговая табл.1чел(все услуги-к'!$F884+('Итоговая табл.1чел(все услуги-к'!$F884*'Таблица вводных'!$G$6))-('Расчет комиссии(Нади)'!$K884+'Таблица вводных'!$E$3+'Таблица вводных'!$F$3)</f>
        <v>21.529164086690827</v>
      </c>
      <c r="G884" s="59">
        <f>('Итоговая табл.1чел(все услуги-к'!$G884+('Итоговая табл.1чел(все услуги-к'!$G884*'Таблица вводных'!$G$7))-('Расчет комиссии(Нади)'!$K884+'Таблица вводных'!$E$3+'Таблица вводных'!$F$3)</f>
        <v>-2.2308359133091731</v>
      </c>
      <c r="H884" s="59">
        <f>'Итоговая табл.1чел(все услуги-к'!$H884-('Расчет комиссии(Нади)'!$K884+'Таблица вводных'!$E$3+'Таблица вводных'!$F$3)</f>
        <v>-2.2308359133091731</v>
      </c>
      <c r="I884" s="59">
        <f>('Итоговая табл.1чел(все услуги-к'!$I884+('Итоговая табл.1чел(все услуги-к'!$I884*'Таблица вводных'!$G$9))-('Расчет комиссии(Нади)'!$K884+'Таблица вводных'!$E$3+'Таблица вводных'!$F$3)</f>
        <v>-2.2308359133091731</v>
      </c>
      <c r="J884" s="10" t="s">
        <v>228</v>
      </c>
    </row>
    <row r="885" spans="1:10" ht="13.2" customHeight="1">
      <c r="A885" s="140"/>
      <c r="B885" s="5">
        <v>45405</v>
      </c>
      <c r="C885" s="6"/>
      <c r="D885" s="59">
        <f>(('Итоговая табл.1чел(все услуги-к'!$D885+('Итоговая табл.1чел(все услуги-к'!$D885*'Таблица вводных'!$G$4)))-('Расчет комиссии(Нади)'!$K885+'Таблица вводных'!$E$3+'Таблица вводных'!$F$3)</f>
        <v>5.4691640866908271</v>
      </c>
      <c r="E885" s="59">
        <f>('Итоговая табл.1чел(все услуги-к'!$E885+('Итоговая табл.1чел(все услуги-к'!$E885*'Таблица вводных'!$G$5))-('Расчет комиссии(Нади)'!$K885+'Таблица вводных'!$E$3+'Таблица вводных'!$F$3)</f>
        <v>-1.315085913309173</v>
      </c>
      <c r="F885" s="59">
        <f>('Итоговая табл.1чел(все услуги-к'!$F885+('Итоговая табл.1чел(все услуги-к'!$F885*'Таблица вводных'!$G$6))-('Расчет комиссии(Нади)'!$K885+'Таблица вводных'!$E$3+'Таблица вводных'!$F$3)</f>
        <v>21.529164086690827</v>
      </c>
      <c r="G885" s="59">
        <f>('Итоговая табл.1чел(все услуги-к'!$G885+('Итоговая табл.1чел(все услуги-к'!$G885*'Таблица вводных'!$G$7))-('Расчет комиссии(Нади)'!$K885+'Таблица вводных'!$E$3+'Таблица вводных'!$F$3)</f>
        <v>-2.2308359133091731</v>
      </c>
      <c r="H885" s="59">
        <f>'Итоговая табл.1чел(все услуги-к'!$H885-('Расчет комиссии(Нади)'!$K885+'Таблица вводных'!$E$3+'Таблица вводных'!$F$3)</f>
        <v>-2.2308359133091731</v>
      </c>
      <c r="I885" s="59">
        <f>('Итоговая табл.1чел(все услуги-к'!$I885+('Итоговая табл.1чел(все услуги-к'!$I885*'Таблица вводных'!$G$9))-('Расчет комиссии(Нади)'!$K885+'Таблица вводных'!$E$3+'Таблица вводных'!$F$3)</f>
        <v>-2.2308359133091731</v>
      </c>
      <c r="J885" s="13" t="s">
        <v>228</v>
      </c>
    </row>
    <row r="886" spans="1:10" ht="13.2" customHeight="1">
      <c r="A886" s="140"/>
      <c r="B886" s="5">
        <v>45409</v>
      </c>
      <c r="C886" s="15"/>
      <c r="D886" s="59">
        <f>(('Итоговая табл.1чел(все услуги-к'!$D886+('Итоговая табл.1чел(все услуги-к'!$D886*'Таблица вводных'!$G$4)))-('Расчет комиссии(Нади)'!$K886+'Таблица вводных'!$E$3+'Таблица вводных'!$F$3)</f>
        <v>5.4691640866908271</v>
      </c>
      <c r="E886" s="59">
        <f>('Итоговая табл.1чел(все услуги-к'!$E886+('Итоговая табл.1чел(все услуги-к'!$E886*'Таблица вводных'!$G$5))-('Расчет комиссии(Нади)'!$K886+'Таблица вводных'!$E$3+'Таблица вводных'!$F$3)</f>
        <v>-1.315085913309173</v>
      </c>
      <c r="F886" s="59">
        <f>('Итоговая табл.1чел(все услуги-к'!$F886+('Итоговая табл.1чел(все услуги-к'!$F886*'Таблица вводных'!$G$6))-('Расчет комиссии(Нади)'!$K886+'Таблица вводных'!$E$3+'Таблица вводных'!$F$3)</f>
        <v>21.529164086690827</v>
      </c>
      <c r="G886" s="59">
        <f>('Итоговая табл.1чел(все услуги-к'!$G886+('Итоговая табл.1чел(все услуги-к'!$G886*'Таблица вводных'!$G$7))-('Расчет комиссии(Нади)'!$K886+'Таблица вводных'!$E$3+'Таблица вводных'!$F$3)</f>
        <v>-2.2308359133091731</v>
      </c>
      <c r="H886" s="59">
        <f>'Итоговая табл.1чел(все услуги-к'!$H886-('Расчет комиссии(Нади)'!$K886+'Таблица вводных'!$E$3+'Таблица вводных'!$F$3)</f>
        <v>-2.2308359133091731</v>
      </c>
      <c r="I886" s="59">
        <f>('Итоговая табл.1чел(все услуги-к'!$I886+('Итоговая табл.1чел(все услуги-к'!$I886*'Таблица вводных'!$G$9))-('Расчет комиссии(Нади)'!$K886+'Таблица вводных'!$E$3+'Таблица вводных'!$F$3)</f>
        <v>-2.2308359133091731</v>
      </c>
      <c r="J886" s="13" t="s">
        <v>228</v>
      </c>
    </row>
    <row r="887" spans="1:10" ht="13.2" customHeight="1">
      <c r="A887" s="140"/>
      <c r="B887" s="5">
        <v>45412</v>
      </c>
      <c r="C887" s="6"/>
      <c r="D887" s="59">
        <f>(('Итоговая табл.1чел(все услуги-к'!$D887+('Итоговая табл.1чел(все услуги-к'!$D887*'Таблица вводных'!$G$4)))-('Расчет комиссии(Нади)'!$K887+'Таблица вводных'!$E$3+'Таблица вводных'!$F$3)</f>
        <v>5.4691640866908271</v>
      </c>
      <c r="E887" s="59">
        <f>('Итоговая табл.1чел(все услуги-к'!$E887+('Итоговая табл.1чел(все услуги-к'!$E887*'Таблица вводных'!$G$5))-('Расчет комиссии(Нади)'!$K887+'Таблица вводных'!$E$3+'Таблица вводных'!$F$3)</f>
        <v>-1.315085913309173</v>
      </c>
      <c r="F887" s="59">
        <f>('Итоговая табл.1чел(все услуги-к'!$F887+('Итоговая табл.1чел(все услуги-к'!$F887*'Таблица вводных'!$G$6))-('Расчет комиссии(Нади)'!$K887+'Таблица вводных'!$E$3+'Таблица вводных'!$F$3)</f>
        <v>21.529164086690827</v>
      </c>
      <c r="G887" s="59">
        <f>('Итоговая табл.1чел(все услуги-к'!$G887+('Итоговая табл.1чел(все услуги-к'!$G887*'Таблица вводных'!$G$7))-('Расчет комиссии(Нади)'!$K887+'Таблица вводных'!$E$3+'Таблица вводных'!$F$3)</f>
        <v>-2.2308359133091731</v>
      </c>
      <c r="H887" s="59">
        <f>'Итоговая табл.1чел(все услуги-к'!$H887-('Расчет комиссии(Нади)'!$K887+'Таблица вводных'!$E$3+'Таблица вводных'!$F$3)</f>
        <v>-2.2308359133091731</v>
      </c>
      <c r="I887" s="59">
        <f>('Итоговая табл.1чел(все услуги-к'!$I887+('Итоговая табл.1чел(все услуги-к'!$I887*'Таблица вводных'!$G$9))-('Расчет комиссии(Нади)'!$K887+'Таблица вводных'!$E$3+'Таблица вводных'!$F$3)</f>
        <v>-2.2308359133091731</v>
      </c>
      <c r="J887" s="13" t="s">
        <v>228</v>
      </c>
    </row>
    <row r="888" spans="1:10" ht="13.2" customHeight="1">
      <c r="A888" s="140"/>
      <c r="B888" s="5">
        <v>45416</v>
      </c>
      <c r="C888" s="15"/>
      <c r="D888" s="59">
        <f>(('Итоговая табл.1чел(все услуги-к'!$D888+('Итоговая табл.1чел(все услуги-к'!$D888*'Таблица вводных'!$G$4)))-('Расчет комиссии(Нади)'!$K888+'Таблица вводных'!$E$3+'Таблица вводных'!$F$3)</f>
        <v>5.4691640866908271</v>
      </c>
      <c r="E888" s="59">
        <f>('Итоговая табл.1чел(все услуги-к'!$E888+('Итоговая табл.1чел(все услуги-к'!$E888*'Таблица вводных'!$G$5))-('Расчет комиссии(Нади)'!$K888+'Таблица вводных'!$E$3+'Таблица вводных'!$F$3)</f>
        <v>-1.315085913309173</v>
      </c>
      <c r="F888" s="59">
        <f>('Итоговая табл.1чел(все услуги-к'!$F888+('Итоговая табл.1чел(все услуги-к'!$F888*'Таблица вводных'!$G$6))-('Расчет комиссии(Нади)'!$K888+'Таблица вводных'!$E$3+'Таблица вводных'!$F$3)</f>
        <v>21.529164086690827</v>
      </c>
      <c r="G888" s="59">
        <f>('Итоговая табл.1чел(все услуги-к'!$G888+('Итоговая табл.1чел(все услуги-к'!$G888*'Таблица вводных'!$G$7))-('Расчет комиссии(Нади)'!$K888+'Таблица вводных'!$E$3+'Таблица вводных'!$F$3)</f>
        <v>-2.2308359133091731</v>
      </c>
      <c r="H888" s="59">
        <f>'Итоговая табл.1чел(все услуги-к'!$H888-('Расчет комиссии(Нади)'!$K888+'Таблица вводных'!$E$3+'Таблица вводных'!$F$3)</f>
        <v>-2.2308359133091731</v>
      </c>
      <c r="I888" s="59">
        <f>('Итоговая табл.1чел(все услуги-к'!$I888+('Итоговая табл.1чел(все услуги-к'!$I888*'Таблица вводных'!$G$9))-('Расчет комиссии(Нади)'!$K888+'Таблица вводных'!$E$3+'Таблица вводных'!$F$3)</f>
        <v>-2.2308359133091731</v>
      </c>
      <c r="J888" s="13" t="s">
        <v>228</v>
      </c>
    </row>
    <row r="889" spans="1:10" ht="13.2" customHeight="1">
      <c r="A889" s="140"/>
      <c r="B889" s="5">
        <v>45419</v>
      </c>
      <c r="C889" s="15"/>
      <c r="D889" s="59">
        <f>(('Итоговая табл.1чел(все услуги-к'!$D889+('Итоговая табл.1чел(все услуги-к'!$D889*'Таблица вводных'!$G$4)))-('Расчет комиссии(Нади)'!$K889+'Таблица вводных'!$E$3+'Таблица вводных'!$F$3)</f>
        <v>5.4691640866908271</v>
      </c>
      <c r="E889" s="59">
        <f>('Итоговая табл.1чел(все услуги-к'!$E889+('Итоговая табл.1чел(все услуги-к'!$E889*'Таблица вводных'!$G$5))-('Расчет комиссии(Нади)'!$K889+'Таблица вводных'!$E$3+'Таблица вводных'!$F$3)</f>
        <v>-1.315085913309173</v>
      </c>
      <c r="F889" s="59">
        <f>('Итоговая табл.1чел(все услуги-к'!$F889+('Итоговая табл.1чел(все услуги-к'!$F889*'Таблица вводных'!$G$6))-('Расчет комиссии(Нади)'!$K889+'Таблица вводных'!$E$3+'Таблица вводных'!$F$3)</f>
        <v>21.529164086690827</v>
      </c>
      <c r="G889" s="59">
        <f>('Итоговая табл.1чел(все услуги-к'!$G889+('Итоговая табл.1чел(все услуги-к'!$G889*'Таблица вводных'!$G$7))-('Расчет комиссии(Нади)'!$K889+'Таблица вводных'!$E$3+'Таблица вводных'!$F$3)</f>
        <v>-2.2308359133091731</v>
      </c>
      <c r="H889" s="59">
        <f>'Итоговая табл.1чел(все услуги-к'!$H889-('Расчет комиссии(Нади)'!$K889+'Таблица вводных'!$E$3+'Таблица вводных'!$F$3)</f>
        <v>-2.2308359133091731</v>
      </c>
      <c r="I889" s="59">
        <f>('Итоговая табл.1чел(все услуги-к'!$I889+('Итоговая табл.1чел(все услуги-к'!$I889*'Таблица вводных'!$G$9))-('Расчет комиссии(Нади)'!$K889+'Таблица вводных'!$E$3+'Таблица вводных'!$F$3)</f>
        <v>-2.2308359133091731</v>
      </c>
      <c r="J889" s="13" t="s">
        <v>228</v>
      </c>
    </row>
    <row r="890" spans="1:10" ht="13.2" customHeight="1">
      <c r="A890" s="140"/>
      <c r="B890" s="5">
        <v>45423</v>
      </c>
      <c r="C890" s="15"/>
      <c r="D890" s="59">
        <f>(('Итоговая табл.1чел(все услуги-к'!$D890+('Итоговая табл.1чел(все услуги-к'!$D890*'Таблица вводных'!$G$4)))-('Расчет комиссии(Нади)'!$K890+'Таблица вводных'!$E$3+'Таблица вводных'!$F$3)</f>
        <v>5.4691640866908271</v>
      </c>
      <c r="E890" s="59">
        <f>('Итоговая табл.1чел(все услуги-к'!$E890+('Итоговая табл.1чел(все услуги-к'!$E890*'Таблица вводных'!$G$5))-('Расчет комиссии(Нади)'!$K890+'Таблица вводных'!$E$3+'Таблица вводных'!$F$3)</f>
        <v>-1.315085913309173</v>
      </c>
      <c r="F890" s="59">
        <f>('Итоговая табл.1чел(все услуги-к'!$F890+('Итоговая табл.1чел(все услуги-к'!$F890*'Таблица вводных'!$G$6))-('Расчет комиссии(Нади)'!$K890+'Таблица вводных'!$E$3+'Таблица вводных'!$F$3)</f>
        <v>21.529164086690827</v>
      </c>
      <c r="G890" s="59">
        <f>('Итоговая табл.1чел(все услуги-к'!$G890+('Итоговая табл.1чел(все услуги-к'!$G890*'Таблица вводных'!$G$7))-('Расчет комиссии(Нади)'!$K890+'Таблица вводных'!$E$3+'Таблица вводных'!$F$3)</f>
        <v>-2.2308359133091731</v>
      </c>
      <c r="H890" s="59">
        <f>'Итоговая табл.1чел(все услуги-к'!$H890-('Расчет комиссии(Нади)'!$K890+'Таблица вводных'!$E$3+'Таблица вводных'!$F$3)</f>
        <v>-2.2308359133091731</v>
      </c>
      <c r="I890" s="59">
        <f>('Итоговая табл.1чел(все услуги-к'!$I890+('Итоговая табл.1чел(все услуги-к'!$I890*'Таблица вводных'!$G$9))-('Расчет комиссии(Нади)'!$K890+'Таблица вводных'!$E$3+'Таблица вводных'!$F$3)</f>
        <v>-2.2308359133091731</v>
      </c>
      <c r="J890" s="13" t="s">
        <v>228</v>
      </c>
    </row>
    <row r="891" spans="1:10" ht="13.2" customHeight="1">
      <c r="A891" s="140"/>
      <c r="B891" s="5">
        <v>45426</v>
      </c>
      <c r="C891" s="6"/>
      <c r="D891" s="59">
        <f>(('Итоговая табл.1чел(все услуги-к'!$D891+('Итоговая табл.1чел(все услуги-к'!$D891*'Таблица вводных'!$G$4)))-('Расчет комиссии(Нади)'!$K891+'Таблица вводных'!$E$3+'Таблица вводных'!$F$3)</f>
        <v>5.4691640866908271</v>
      </c>
      <c r="E891" s="59">
        <f>('Итоговая табл.1чел(все услуги-к'!$E891+('Итоговая табл.1чел(все услуги-к'!$E891*'Таблица вводных'!$G$5))-('Расчет комиссии(Нади)'!$K891+'Таблица вводных'!$E$3+'Таблица вводных'!$F$3)</f>
        <v>-1.315085913309173</v>
      </c>
      <c r="F891" s="59">
        <f>('Итоговая табл.1чел(все услуги-к'!$F891+('Итоговая табл.1чел(все услуги-к'!$F891*'Таблица вводных'!$G$6))-('Расчет комиссии(Нади)'!$K891+'Таблица вводных'!$E$3+'Таблица вводных'!$F$3)</f>
        <v>21.529164086690827</v>
      </c>
      <c r="G891" s="59">
        <f>('Итоговая табл.1чел(все услуги-к'!$G891+('Итоговая табл.1чел(все услуги-к'!$G891*'Таблица вводных'!$G$7))-('Расчет комиссии(Нади)'!$K891+'Таблица вводных'!$E$3+'Таблица вводных'!$F$3)</f>
        <v>-2.2308359133091731</v>
      </c>
      <c r="H891" s="59">
        <f>'Итоговая табл.1чел(все услуги-к'!$H891-('Расчет комиссии(Нади)'!$K891+'Таблица вводных'!$E$3+'Таблица вводных'!$F$3)</f>
        <v>-2.2308359133091731</v>
      </c>
      <c r="I891" s="59">
        <f>('Итоговая табл.1чел(все услуги-к'!$I891+('Итоговая табл.1чел(все услуги-к'!$I891*'Таблица вводных'!$G$9))-('Расчет комиссии(Нади)'!$K891+'Таблица вводных'!$E$3+'Таблица вводных'!$F$3)</f>
        <v>-2.2308359133091731</v>
      </c>
      <c r="J891" s="13" t="s">
        <v>228</v>
      </c>
    </row>
    <row r="892" spans="1:10" ht="13.2" customHeight="1">
      <c r="A892" s="140"/>
      <c r="B892" s="5">
        <v>45430</v>
      </c>
      <c r="C892" s="15"/>
      <c r="D892" s="59">
        <f>(('Итоговая табл.1чел(все услуги-к'!$D892+('Итоговая табл.1чел(все услуги-к'!$D892*'Таблица вводных'!$G$4)))-('Расчет комиссии(Нади)'!$K892+'Таблица вводных'!$E$3+'Таблица вводных'!$F$3)</f>
        <v>5.4691640866908271</v>
      </c>
      <c r="E892" s="59">
        <f>('Итоговая табл.1чел(все услуги-к'!$E892+('Итоговая табл.1чел(все услуги-к'!$E892*'Таблица вводных'!$G$5))-('Расчет комиссии(Нади)'!$K892+'Таблица вводных'!$E$3+'Таблица вводных'!$F$3)</f>
        <v>-1.315085913309173</v>
      </c>
      <c r="F892" s="59">
        <f>('Итоговая табл.1чел(все услуги-к'!$F892+('Итоговая табл.1чел(все услуги-к'!$F892*'Таблица вводных'!$G$6))-('Расчет комиссии(Нади)'!$K892+'Таблица вводных'!$E$3+'Таблица вводных'!$F$3)</f>
        <v>21.529164086690827</v>
      </c>
      <c r="G892" s="59">
        <f>('Итоговая табл.1чел(все услуги-к'!$G892+('Итоговая табл.1чел(все услуги-к'!$G892*'Таблица вводных'!$G$7))-('Расчет комиссии(Нади)'!$K892+'Таблица вводных'!$E$3+'Таблица вводных'!$F$3)</f>
        <v>-2.2308359133091731</v>
      </c>
      <c r="H892" s="59">
        <f>'Итоговая табл.1чел(все услуги-к'!$H892-('Расчет комиссии(Нади)'!$K892+'Таблица вводных'!$E$3+'Таблица вводных'!$F$3)</f>
        <v>-2.2308359133091731</v>
      </c>
      <c r="I892" s="59">
        <f>('Итоговая табл.1чел(все услуги-к'!$I892+('Итоговая табл.1чел(все услуги-к'!$I892*'Таблица вводных'!$G$9))-('Расчет комиссии(Нади)'!$K892+'Таблица вводных'!$E$3+'Таблица вводных'!$F$3)</f>
        <v>-2.2308359133091731</v>
      </c>
      <c r="J892" s="13" t="s">
        <v>228</v>
      </c>
    </row>
    <row r="893" spans="1:10" ht="13.2" customHeight="1">
      <c r="A893" s="140"/>
      <c r="B893" s="5">
        <v>45433</v>
      </c>
      <c r="C893" s="15"/>
      <c r="D893" s="59">
        <f>(('Итоговая табл.1чел(все услуги-к'!$D893+('Итоговая табл.1чел(все услуги-к'!$D893*'Таблица вводных'!$G$4)))-('Расчет комиссии(Нади)'!$K893+'Таблица вводных'!$E$3+'Таблица вводных'!$F$3)</f>
        <v>5.4691640866908271</v>
      </c>
      <c r="E893" s="59">
        <f>('Итоговая табл.1чел(все услуги-к'!$E893+('Итоговая табл.1чел(все услуги-к'!$E893*'Таблица вводных'!$G$5))-('Расчет комиссии(Нади)'!$K893+'Таблица вводных'!$E$3+'Таблица вводных'!$F$3)</f>
        <v>-1.315085913309173</v>
      </c>
      <c r="F893" s="59">
        <f>('Итоговая табл.1чел(все услуги-к'!$F893+('Итоговая табл.1чел(все услуги-к'!$F893*'Таблица вводных'!$G$6))-('Расчет комиссии(Нади)'!$K893+'Таблица вводных'!$E$3+'Таблица вводных'!$F$3)</f>
        <v>21.529164086690827</v>
      </c>
      <c r="G893" s="59">
        <f>('Итоговая табл.1чел(все услуги-к'!$G893+('Итоговая табл.1чел(все услуги-к'!$G893*'Таблица вводных'!$G$7))-('Расчет комиссии(Нади)'!$K893+'Таблица вводных'!$E$3+'Таблица вводных'!$F$3)</f>
        <v>-2.2308359133091731</v>
      </c>
      <c r="H893" s="59">
        <f>'Итоговая табл.1чел(все услуги-к'!$H893-('Расчет комиссии(Нади)'!$K893+'Таблица вводных'!$E$3+'Таблица вводных'!$F$3)</f>
        <v>-2.2308359133091731</v>
      </c>
      <c r="I893" s="59">
        <f>('Итоговая табл.1чел(все услуги-к'!$I893+('Итоговая табл.1чел(все услуги-к'!$I893*'Таблица вводных'!$G$9))-('Расчет комиссии(Нади)'!$K893+'Таблица вводных'!$E$3+'Таблица вводных'!$F$3)</f>
        <v>-2.2308359133091731</v>
      </c>
      <c r="J893" s="13" t="s">
        <v>228</v>
      </c>
    </row>
    <row r="894" spans="1:10" ht="13.2" customHeight="1">
      <c r="A894" s="140"/>
      <c r="B894" s="5">
        <v>45437</v>
      </c>
      <c r="C894" s="6"/>
      <c r="D894" s="59">
        <f>(('Итоговая табл.1чел(все услуги-к'!$D894+('Итоговая табл.1чел(все услуги-к'!$D894*'Таблица вводных'!$G$4)))-('Расчет комиссии(Нади)'!$K894+'Таблица вводных'!$E$3+'Таблица вводных'!$F$3)</f>
        <v>5.4691640866908271</v>
      </c>
      <c r="E894" s="59">
        <f>('Итоговая табл.1чел(все услуги-к'!$E894+('Итоговая табл.1чел(все услуги-к'!$E894*'Таблица вводных'!$G$5))-('Расчет комиссии(Нади)'!$K894+'Таблица вводных'!$E$3+'Таблица вводных'!$F$3)</f>
        <v>-1.315085913309173</v>
      </c>
      <c r="F894" s="59">
        <f>('Итоговая табл.1чел(все услуги-к'!$F894+('Итоговая табл.1чел(все услуги-к'!$F894*'Таблица вводных'!$G$6))-('Расчет комиссии(Нади)'!$K894+'Таблица вводных'!$E$3+'Таблица вводных'!$F$3)</f>
        <v>21.529164086690827</v>
      </c>
      <c r="G894" s="59">
        <f>('Итоговая табл.1чел(все услуги-к'!$G894+('Итоговая табл.1чел(все услуги-к'!$G894*'Таблица вводных'!$G$7))-('Расчет комиссии(Нади)'!$K894+'Таблица вводных'!$E$3+'Таблица вводных'!$F$3)</f>
        <v>-2.2308359133091731</v>
      </c>
      <c r="H894" s="59">
        <f>'Итоговая табл.1чел(все услуги-к'!$H894-('Расчет комиссии(Нади)'!$K894+'Таблица вводных'!$E$3+'Таблица вводных'!$F$3)</f>
        <v>-2.2308359133091731</v>
      </c>
      <c r="I894" s="59">
        <f>('Итоговая табл.1чел(все услуги-к'!$I894+('Итоговая табл.1чел(все услуги-к'!$I894*'Таблица вводных'!$G$9))-('Расчет комиссии(Нади)'!$K894+'Таблица вводных'!$E$3+'Таблица вводных'!$F$3)</f>
        <v>-2.2308359133091731</v>
      </c>
      <c r="J894" s="13" t="s">
        <v>228</v>
      </c>
    </row>
    <row r="895" spans="1:10" ht="13.2" customHeight="1">
      <c r="A895" s="140"/>
      <c r="B895" s="5">
        <v>45440</v>
      </c>
      <c r="C895" s="15"/>
      <c r="D895" s="59">
        <f>(('Итоговая табл.1чел(все услуги-к'!$D895+('Итоговая табл.1чел(все услуги-к'!$D895*'Таблица вводных'!$G$4)))-('Расчет комиссии(Нади)'!$K895+'Таблица вводных'!$E$3+'Таблица вводных'!$F$3)</f>
        <v>5.4691640866908271</v>
      </c>
      <c r="E895" s="59">
        <f>('Итоговая табл.1чел(все услуги-к'!$E895+('Итоговая табл.1чел(все услуги-к'!$E895*'Таблица вводных'!$G$5))-('Расчет комиссии(Нади)'!$K895+'Таблица вводных'!$E$3+'Таблица вводных'!$F$3)</f>
        <v>-1.315085913309173</v>
      </c>
      <c r="F895" s="59">
        <f>('Итоговая табл.1чел(все услуги-к'!$F895+('Итоговая табл.1чел(все услуги-к'!$F895*'Таблица вводных'!$G$6))-('Расчет комиссии(Нади)'!$K895+'Таблица вводных'!$E$3+'Таблица вводных'!$F$3)</f>
        <v>21.529164086690827</v>
      </c>
      <c r="G895" s="59">
        <f>('Итоговая табл.1чел(все услуги-к'!$G895+('Итоговая табл.1чел(все услуги-к'!$G895*'Таблица вводных'!$G$7))-('Расчет комиссии(Нади)'!$K895+'Таблица вводных'!$E$3+'Таблица вводных'!$F$3)</f>
        <v>-2.2308359133091731</v>
      </c>
      <c r="H895" s="59">
        <f>'Итоговая табл.1чел(все услуги-к'!$H895-('Расчет комиссии(Нади)'!$K895+'Таблица вводных'!$E$3+'Таблица вводных'!$F$3)</f>
        <v>-2.2308359133091731</v>
      </c>
      <c r="I895" s="59">
        <f>('Итоговая табл.1чел(все услуги-к'!$I895+('Итоговая табл.1чел(все услуги-к'!$I895*'Таблица вводных'!$G$9))-('Расчет комиссии(Нади)'!$K895+'Таблица вводных'!$E$3+'Таблица вводных'!$F$3)</f>
        <v>-2.2308359133091731</v>
      </c>
      <c r="J895" s="13" t="s">
        <v>228</v>
      </c>
    </row>
    <row r="896" spans="1:10" ht="13.2" customHeight="1">
      <c r="A896" s="140"/>
      <c r="B896" s="5"/>
      <c r="C896" s="6"/>
      <c r="D896" s="59">
        <f>(('Итоговая табл.1чел(все услуги-к'!$D896+('Итоговая табл.1чел(все услуги-к'!$D896*'Таблица вводных'!$G$4)))-('Расчет комиссии(Нади)'!$K896+'Таблица вводных'!$E$3+'Таблица вводных'!$F$3)</f>
        <v>5.4691640866908271</v>
      </c>
      <c r="E896" s="59">
        <f>('Итоговая табл.1чел(все услуги-к'!$E896+('Итоговая табл.1чел(все услуги-к'!$E896*'Таблица вводных'!$G$5))-('Расчет комиссии(Нади)'!$K896+'Таблица вводных'!$E$3+'Таблица вводных'!$F$3)</f>
        <v>-1.315085913309173</v>
      </c>
      <c r="F896" s="59">
        <f>('Итоговая табл.1чел(все услуги-к'!$F896+('Итоговая табл.1чел(все услуги-к'!$F896*'Таблица вводных'!$G$6))-('Расчет комиссии(Нади)'!$K896+'Таблица вводных'!$E$3+'Таблица вводных'!$F$3)</f>
        <v>21.529164086690827</v>
      </c>
      <c r="G896" s="59">
        <f>('Итоговая табл.1чел(все услуги-к'!$G896+('Итоговая табл.1чел(все услуги-к'!$G896*'Таблица вводных'!$G$7))-('Расчет комиссии(Нади)'!$K896+'Таблица вводных'!$E$3+'Таблица вводных'!$F$3)</f>
        <v>-2.2308359133091731</v>
      </c>
      <c r="H896" s="59">
        <f>'Итоговая табл.1чел(все услуги-к'!$H896-('Расчет комиссии(Нади)'!$K896+'Таблица вводных'!$E$3+'Таблица вводных'!$F$3)</f>
        <v>-2.2308359133091731</v>
      </c>
      <c r="I896" s="59">
        <f>('Итоговая табл.1чел(все услуги-к'!$I896+('Итоговая табл.1чел(все услуги-к'!$I896*'Таблица вводных'!$G$9))-('Расчет комиссии(Нади)'!$K896+'Таблица вводных'!$E$3+'Таблица вводных'!$F$3)</f>
        <v>-2.2308359133091731</v>
      </c>
      <c r="J896" s="13" t="s">
        <v>228</v>
      </c>
    </row>
    <row r="897" spans="1:10" ht="13.2" customHeight="1">
      <c r="A897" s="140"/>
      <c r="B897" s="5"/>
      <c r="C897" s="6"/>
      <c r="D897" s="59">
        <f>(('Итоговая табл.1чел(все услуги-к'!$D897+('Итоговая табл.1чел(все услуги-к'!$D897*'Таблица вводных'!$G$4)))-('Расчет комиссии(Нади)'!$K897+'Таблица вводных'!$E$3+'Таблица вводных'!$F$3)</f>
        <v>5.4691640866908271</v>
      </c>
      <c r="E897" s="59">
        <f>('Итоговая табл.1чел(все услуги-к'!$E897+('Итоговая табл.1чел(все услуги-к'!$E897*'Таблица вводных'!$G$5))-('Расчет комиссии(Нади)'!$K897+'Таблица вводных'!$E$3+'Таблица вводных'!$F$3)</f>
        <v>-1.315085913309173</v>
      </c>
      <c r="F897" s="59">
        <f>('Итоговая табл.1чел(все услуги-к'!$F897+('Итоговая табл.1чел(все услуги-к'!$F897*'Таблица вводных'!$G$6))-('Расчет комиссии(Нади)'!$K897+'Таблица вводных'!$E$3+'Таблица вводных'!$F$3)</f>
        <v>21.529164086690827</v>
      </c>
      <c r="G897" s="59">
        <f>('Итоговая табл.1чел(все услуги-к'!$G897+('Итоговая табл.1чел(все услуги-к'!$G897*'Таблица вводных'!$G$7))-('Расчет комиссии(Нади)'!$K897+'Таблица вводных'!$E$3+'Таблица вводных'!$F$3)</f>
        <v>-2.2308359133091731</v>
      </c>
      <c r="H897" s="59">
        <f>'Итоговая табл.1чел(все услуги-к'!$H897-('Расчет комиссии(Нади)'!$K897+'Таблица вводных'!$E$3+'Таблица вводных'!$F$3)</f>
        <v>-2.2308359133091731</v>
      </c>
      <c r="I897" s="59">
        <f>('Итоговая табл.1чел(все услуги-к'!$I897+('Итоговая табл.1чел(все услуги-к'!$I897*'Таблица вводных'!$G$9))-('Расчет комиссии(Нади)'!$K897+'Таблица вводных'!$E$3+'Таблица вводных'!$F$3)</f>
        <v>-2.2308359133091731</v>
      </c>
      <c r="J897" s="13" t="s">
        <v>228</v>
      </c>
    </row>
    <row r="898" spans="1:10" ht="13.2" customHeight="1">
      <c r="A898" s="140"/>
      <c r="B898" s="5"/>
      <c r="C898" s="15"/>
      <c r="D898" s="59">
        <f>(('Итоговая табл.1чел(все услуги-к'!$D898+('Итоговая табл.1чел(все услуги-к'!$D898*'Таблица вводных'!$G$4)))-('Расчет комиссии(Нади)'!$K898+'Таблица вводных'!$E$3+'Таблица вводных'!$F$3)</f>
        <v>5.4691640866908271</v>
      </c>
      <c r="E898" s="59">
        <f>('Итоговая табл.1чел(все услуги-к'!$E898+('Итоговая табл.1чел(все услуги-к'!$E898*'Таблица вводных'!$G$5))-('Расчет комиссии(Нади)'!$K898+'Таблица вводных'!$E$3+'Таблица вводных'!$F$3)</f>
        <v>-1.315085913309173</v>
      </c>
      <c r="F898" s="59">
        <f>('Итоговая табл.1чел(все услуги-к'!$F898+('Итоговая табл.1чел(все услуги-к'!$F898*'Таблица вводных'!$G$6))-('Расчет комиссии(Нади)'!$K898+'Таблица вводных'!$E$3+'Таблица вводных'!$F$3)</f>
        <v>21.529164086690827</v>
      </c>
      <c r="G898" s="59">
        <f>('Итоговая табл.1чел(все услуги-к'!$G898+('Итоговая табл.1чел(все услуги-к'!$G898*'Таблица вводных'!$G$7))-('Расчет комиссии(Нади)'!$K898+'Таблица вводных'!$E$3+'Таблица вводных'!$F$3)</f>
        <v>-2.2308359133091731</v>
      </c>
      <c r="H898" s="59">
        <f>'Итоговая табл.1чел(все услуги-к'!$H898-('Расчет комиссии(Нади)'!$K898+'Таблица вводных'!$E$3+'Таблица вводных'!$F$3)</f>
        <v>-2.2308359133091731</v>
      </c>
      <c r="I898" s="59">
        <f>('Итоговая табл.1чел(все услуги-к'!$I898+('Итоговая табл.1чел(все услуги-к'!$I898*'Таблица вводных'!$G$9))-('Расчет комиссии(Нади)'!$K898+'Таблица вводных'!$E$3+'Таблица вводных'!$F$3)</f>
        <v>-2.2308359133091731</v>
      </c>
      <c r="J898" s="13" t="s">
        <v>228</v>
      </c>
    </row>
    <row r="899" spans="1:10" ht="13.2" customHeight="1">
      <c r="A899" s="140"/>
      <c r="B899" s="5"/>
      <c r="C899" s="6"/>
      <c r="D899" s="59">
        <f>(('Итоговая табл.1чел(все услуги-к'!$D899+('Итоговая табл.1чел(все услуги-к'!$D899*'Таблица вводных'!$G$4)))-('Расчет комиссии(Нади)'!$K899+'Таблица вводных'!$E$3+'Таблица вводных'!$F$3)</f>
        <v>5.4691640866908271</v>
      </c>
      <c r="E899" s="59">
        <f>('Итоговая табл.1чел(все услуги-к'!$E899+('Итоговая табл.1чел(все услуги-к'!$E899*'Таблица вводных'!$G$5))-('Расчет комиссии(Нади)'!$K899+'Таблица вводных'!$E$3+'Таблица вводных'!$F$3)</f>
        <v>-1.315085913309173</v>
      </c>
      <c r="F899" s="59">
        <f>('Итоговая табл.1чел(все услуги-к'!$F899+('Итоговая табл.1чел(все услуги-к'!$F899*'Таблица вводных'!$G$6))-('Расчет комиссии(Нади)'!$K899+'Таблица вводных'!$E$3+'Таблица вводных'!$F$3)</f>
        <v>21.529164086690827</v>
      </c>
      <c r="G899" s="59">
        <f>('Итоговая табл.1чел(все услуги-к'!$G899+('Итоговая табл.1чел(все услуги-к'!$G899*'Таблица вводных'!$G$7))-('Расчет комиссии(Нади)'!$K899+'Таблица вводных'!$E$3+'Таблица вводных'!$F$3)</f>
        <v>-2.2308359133091731</v>
      </c>
      <c r="H899" s="59">
        <f>'Итоговая табл.1чел(все услуги-к'!$H899-('Расчет комиссии(Нади)'!$K899+'Таблица вводных'!$E$3+'Таблица вводных'!$F$3)</f>
        <v>-2.2308359133091731</v>
      </c>
      <c r="I899" s="59">
        <f>('Итоговая табл.1чел(все услуги-к'!$I899+('Итоговая табл.1чел(все услуги-к'!$I899*'Таблица вводных'!$G$9))-('Расчет комиссии(Нади)'!$K899+'Таблица вводных'!$E$3+'Таблица вводных'!$F$3)</f>
        <v>-2.2308359133091731</v>
      </c>
      <c r="J899" s="13" t="s">
        <v>228</v>
      </c>
    </row>
    <row r="900" spans="1:10" ht="13.2" customHeight="1">
      <c r="A900" s="140"/>
      <c r="B900" s="5"/>
      <c r="C900" s="15"/>
      <c r="D900" s="59">
        <f>(('Итоговая табл.1чел(все услуги-к'!$D900+('Итоговая табл.1чел(все услуги-к'!$D900*'Таблица вводных'!$G$4)))-('Расчет комиссии(Нади)'!$K900+'Таблица вводных'!$E$3+'Таблица вводных'!$F$3)</f>
        <v>5.4691640866908271</v>
      </c>
      <c r="E900" s="59">
        <f>('Итоговая табл.1чел(все услуги-к'!$E900+('Итоговая табл.1чел(все услуги-к'!$E900*'Таблица вводных'!$G$5))-('Расчет комиссии(Нади)'!$K900+'Таблица вводных'!$E$3+'Таблица вводных'!$F$3)</f>
        <v>-1.315085913309173</v>
      </c>
      <c r="F900" s="59">
        <f>('Итоговая табл.1чел(все услуги-к'!$F900+('Итоговая табл.1чел(все услуги-к'!$F900*'Таблица вводных'!$G$6))-('Расчет комиссии(Нади)'!$K900+'Таблица вводных'!$E$3+'Таблица вводных'!$F$3)</f>
        <v>21.529164086690827</v>
      </c>
      <c r="G900" s="59">
        <f>('Итоговая табл.1чел(все услуги-к'!$G900+('Итоговая табл.1чел(все услуги-к'!$G900*'Таблица вводных'!$G$7))-('Расчет комиссии(Нади)'!$K900+'Таблица вводных'!$E$3+'Таблица вводных'!$F$3)</f>
        <v>-2.2308359133091731</v>
      </c>
      <c r="H900" s="59">
        <f>'Итоговая табл.1чел(все услуги-к'!$H900-('Расчет комиссии(Нади)'!$K900+'Таблица вводных'!$E$3+'Таблица вводных'!$F$3)</f>
        <v>-2.2308359133091731</v>
      </c>
      <c r="I900" s="59">
        <f>('Итоговая табл.1чел(все услуги-к'!$I900+('Итоговая табл.1чел(все услуги-к'!$I900*'Таблица вводных'!$G$9))-('Расчет комиссии(Нади)'!$K900+'Таблица вводных'!$E$3+'Таблица вводных'!$F$3)</f>
        <v>-2.2308359133091731</v>
      </c>
      <c r="J900" s="13" t="s">
        <v>228</v>
      </c>
    </row>
    <row r="901" spans="1:10" ht="13.2" customHeight="1">
      <c r="A901" s="141"/>
      <c r="B901" s="18"/>
      <c r="C901" s="19"/>
      <c r="D901" s="59">
        <f>(('Итоговая табл.1чел(все услуги-к'!$D901+('Итоговая табл.1чел(все услуги-к'!$D901*'Таблица вводных'!$G$4)))-('Расчет комиссии(Нади)'!$K901+'Таблица вводных'!$E$3+'Таблица вводных'!$F$3)</f>
        <v>5.4691640866908271</v>
      </c>
      <c r="E901" s="59">
        <f>('Итоговая табл.1чел(все услуги-к'!$E901+('Итоговая табл.1чел(все услуги-к'!$E901*'Таблица вводных'!$G$5))-('Расчет комиссии(Нади)'!$K901+'Таблица вводных'!$E$3+'Таблица вводных'!$F$3)</f>
        <v>-1.315085913309173</v>
      </c>
      <c r="F901" s="59">
        <f>('Итоговая табл.1чел(все услуги-к'!$F901+('Итоговая табл.1чел(все услуги-к'!$F901*'Таблица вводных'!$G$6))-('Расчет комиссии(Нади)'!$K901+'Таблица вводных'!$E$3+'Таблица вводных'!$F$3)</f>
        <v>21.529164086690827</v>
      </c>
      <c r="G901" s="59">
        <f>('Итоговая табл.1чел(все услуги-к'!$G901+('Итоговая табл.1чел(все услуги-к'!$G901*'Таблица вводных'!$G$7))-('Расчет комиссии(Нади)'!$K901+'Таблица вводных'!$E$3+'Таблица вводных'!$F$3)</f>
        <v>-2.2308359133091731</v>
      </c>
      <c r="H901" s="59">
        <f>'Итоговая табл.1чел(все услуги-к'!$H901-('Расчет комиссии(Нади)'!$K901+'Таблица вводных'!$E$3+'Таблица вводных'!$F$3)</f>
        <v>-2.2308359133091731</v>
      </c>
      <c r="I901" s="59">
        <f>('Итоговая табл.1чел(все услуги-к'!$I901+('Итоговая табл.1чел(все услуги-к'!$I901*'Таблица вводных'!$G$9))-('Расчет комиссии(Нади)'!$K901+'Таблица вводных'!$E$3+'Таблица вводных'!$F$3)</f>
        <v>-2.2308359133091731</v>
      </c>
      <c r="J901" s="22" t="s">
        <v>228</v>
      </c>
    </row>
    <row r="902" spans="1:10" ht="13.2" customHeight="1">
      <c r="A902" s="143" t="s">
        <v>229</v>
      </c>
      <c r="B902" s="5">
        <v>45402</v>
      </c>
      <c r="C902" s="97"/>
      <c r="D902" s="59">
        <f>(('Итоговая табл.1чел(все услуги-к'!$D902+('Итоговая табл.1чел(все услуги-к'!$D902*'Таблица вводных'!$G$4)))-('Расчет комиссии(Нади)'!$K902+'Таблица вводных'!$E$3+'Таблица вводных'!$F$3)</f>
        <v>5.4691640866908307</v>
      </c>
      <c r="E902" s="59">
        <f>('Итоговая табл.1чел(все услуги-к'!$E902+('Итоговая табл.1чел(все услуги-к'!$E902*'Таблица вводных'!$G$5))-('Расчет комиссии(Нади)'!$K902+'Таблица вводных'!$E$3+'Таблица вводных'!$F$3)</f>
        <v>-1.3150859133091695</v>
      </c>
      <c r="F902" s="59">
        <f>('Итоговая табл.1чел(все услуги-к'!$F902+('Итоговая табл.1чел(все услуги-к'!$F902*'Таблица вводных'!$G$6))-('Расчет комиссии(Нади)'!$K902+'Таблица вводных'!$E$3+'Таблица вводных'!$F$3)</f>
        <v>21.529164086690834</v>
      </c>
      <c r="G902" s="59">
        <f>('Итоговая табл.1чел(все услуги-к'!$G902+('Итоговая табл.1чел(все услуги-к'!$G902*'Таблица вводных'!$G$7))-('Расчет комиссии(Нади)'!$K902+'Таблица вводных'!$E$3+'Таблица вводных'!$F$3)</f>
        <v>-2.2308359133091695</v>
      </c>
      <c r="H902" s="59">
        <f>'Итоговая табл.1чел(все услуги-к'!$H902-('Расчет комиссии(Нади)'!$K902+'Таблица вводных'!$E$3+'Таблица вводных'!$F$3)</f>
        <v>-2.2308359133091695</v>
      </c>
      <c r="I902" s="59">
        <f>('Итоговая табл.1чел(все услуги-к'!$I902+('Итоговая табл.1чел(все услуги-к'!$I902*'Таблица вводных'!$G$9))-('Расчет комиссии(Нади)'!$K902+'Таблица вводных'!$E$3+'Таблица вводных'!$F$3)</f>
        <v>-2.2308359133091695</v>
      </c>
      <c r="J902" s="10" t="s">
        <v>230</v>
      </c>
    </row>
    <row r="903" spans="1:10" ht="13.2" customHeight="1">
      <c r="A903" s="140"/>
      <c r="B903" s="5">
        <v>45405</v>
      </c>
      <c r="C903" s="6"/>
      <c r="D903" s="59">
        <f>(('Итоговая табл.1чел(все услуги-к'!$D903+('Итоговая табл.1чел(все услуги-к'!$D903*'Таблица вводных'!$G$4)))-('Расчет комиссии(Нади)'!$K903+'Таблица вводных'!$E$3+'Таблица вводных'!$F$3)</f>
        <v>5.4691640866908307</v>
      </c>
      <c r="E903" s="59">
        <f>('Итоговая табл.1чел(все услуги-к'!$E903+('Итоговая табл.1чел(все услуги-к'!$E903*'Таблица вводных'!$G$5))-('Расчет комиссии(Нади)'!$K903+'Таблица вводных'!$E$3+'Таблица вводных'!$F$3)</f>
        <v>-1.3150859133091695</v>
      </c>
      <c r="F903" s="59">
        <f>('Итоговая табл.1чел(все услуги-к'!$F903+('Итоговая табл.1чел(все услуги-к'!$F903*'Таблица вводных'!$G$6))-('Расчет комиссии(Нади)'!$K903+'Таблица вводных'!$E$3+'Таблица вводных'!$F$3)</f>
        <v>21.529164086690834</v>
      </c>
      <c r="G903" s="59">
        <f>('Итоговая табл.1чел(все услуги-к'!$G903+('Итоговая табл.1чел(все услуги-к'!$G903*'Таблица вводных'!$G$7))-('Расчет комиссии(Нади)'!$K903+'Таблица вводных'!$E$3+'Таблица вводных'!$F$3)</f>
        <v>-2.2308359133091695</v>
      </c>
      <c r="H903" s="59">
        <f>'Итоговая табл.1чел(все услуги-к'!$H903-('Расчет комиссии(Нади)'!$K903+'Таблица вводных'!$E$3+'Таблица вводных'!$F$3)</f>
        <v>-2.2308359133091695</v>
      </c>
      <c r="I903" s="59">
        <f>('Итоговая табл.1чел(все услуги-к'!$I903+('Итоговая табл.1чел(все услуги-к'!$I903*'Таблица вводных'!$G$9))-('Расчет комиссии(Нади)'!$K903+'Таблица вводных'!$E$3+'Таблица вводных'!$F$3)</f>
        <v>-2.2308359133091695</v>
      </c>
      <c r="J903" s="13" t="s">
        <v>230</v>
      </c>
    </row>
    <row r="904" spans="1:10" ht="13.2" customHeight="1">
      <c r="A904" s="140"/>
      <c r="B904" s="5">
        <v>45409</v>
      </c>
      <c r="C904" s="15"/>
      <c r="D904" s="59">
        <f>(('Итоговая табл.1чел(все услуги-к'!$D904+('Итоговая табл.1чел(все услуги-к'!$D904*'Таблица вводных'!$G$4)))-('Расчет комиссии(Нади)'!$K904+'Таблица вводных'!$E$3+'Таблица вводных'!$F$3)</f>
        <v>5.4691640866908307</v>
      </c>
      <c r="E904" s="59">
        <f>('Итоговая табл.1чел(все услуги-к'!$E904+('Итоговая табл.1чел(все услуги-к'!$E904*'Таблица вводных'!$G$5))-('Расчет комиссии(Нади)'!$K904+'Таблица вводных'!$E$3+'Таблица вводных'!$F$3)</f>
        <v>-1.3150859133091695</v>
      </c>
      <c r="F904" s="59">
        <f>('Итоговая табл.1чел(все услуги-к'!$F904+('Итоговая табл.1чел(все услуги-к'!$F904*'Таблица вводных'!$G$6))-('Расчет комиссии(Нади)'!$K904+'Таблица вводных'!$E$3+'Таблица вводных'!$F$3)</f>
        <v>21.529164086690834</v>
      </c>
      <c r="G904" s="59">
        <f>('Итоговая табл.1чел(все услуги-к'!$G904+('Итоговая табл.1чел(все услуги-к'!$G904*'Таблица вводных'!$G$7))-('Расчет комиссии(Нади)'!$K904+'Таблица вводных'!$E$3+'Таблица вводных'!$F$3)</f>
        <v>-2.2308359133091695</v>
      </c>
      <c r="H904" s="59">
        <f>'Итоговая табл.1чел(все услуги-к'!$H904-('Расчет комиссии(Нади)'!$K904+'Таблица вводных'!$E$3+'Таблица вводных'!$F$3)</f>
        <v>-2.2308359133091695</v>
      </c>
      <c r="I904" s="59">
        <f>('Итоговая табл.1чел(все услуги-к'!$I904+('Итоговая табл.1чел(все услуги-к'!$I904*'Таблица вводных'!$G$9))-('Расчет комиссии(Нади)'!$K904+'Таблица вводных'!$E$3+'Таблица вводных'!$F$3)</f>
        <v>-2.2308359133091695</v>
      </c>
      <c r="J904" s="13" t="s">
        <v>230</v>
      </c>
    </row>
    <row r="905" spans="1:10" ht="13.2" customHeight="1">
      <c r="A905" s="140"/>
      <c r="B905" s="5">
        <v>45412</v>
      </c>
      <c r="C905" s="6"/>
      <c r="D905" s="59">
        <f>(('Итоговая табл.1чел(все услуги-к'!$D905+('Итоговая табл.1чел(все услуги-к'!$D905*'Таблица вводных'!$G$4)))-('Расчет комиссии(Нади)'!$K905+'Таблица вводных'!$E$3+'Таблица вводных'!$F$3)</f>
        <v>5.4691640866908307</v>
      </c>
      <c r="E905" s="59">
        <f>('Итоговая табл.1чел(все услуги-к'!$E905+('Итоговая табл.1чел(все услуги-к'!$E905*'Таблица вводных'!$G$5))-('Расчет комиссии(Нади)'!$K905+'Таблица вводных'!$E$3+'Таблица вводных'!$F$3)</f>
        <v>-1.3150859133091695</v>
      </c>
      <c r="F905" s="59">
        <f>('Итоговая табл.1чел(все услуги-к'!$F905+('Итоговая табл.1чел(все услуги-к'!$F905*'Таблица вводных'!$G$6))-('Расчет комиссии(Нади)'!$K905+'Таблица вводных'!$E$3+'Таблица вводных'!$F$3)</f>
        <v>21.529164086690834</v>
      </c>
      <c r="G905" s="59">
        <f>('Итоговая табл.1чел(все услуги-к'!$G905+('Итоговая табл.1чел(все услуги-к'!$G905*'Таблица вводных'!$G$7))-('Расчет комиссии(Нади)'!$K905+'Таблица вводных'!$E$3+'Таблица вводных'!$F$3)</f>
        <v>-2.2308359133091695</v>
      </c>
      <c r="H905" s="59">
        <f>'Итоговая табл.1чел(все услуги-к'!$H905-('Расчет комиссии(Нади)'!$K905+'Таблица вводных'!$E$3+'Таблица вводных'!$F$3)</f>
        <v>-2.2308359133091695</v>
      </c>
      <c r="I905" s="59">
        <f>('Итоговая табл.1чел(все услуги-к'!$I905+('Итоговая табл.1чел(все услуги-к'!$I905*'Таблица вводных'!$G$9))-('Расчет комиссии(Нади)'!$K905+'Таблица вводных'!$E$3+'Таблица вводных'!$F$3)</f>
        <v>-2.2308359133091695</v>
      </c>
      <c r="J905" s="13" t="s">
        <v>230</v>
      </c>
    </row>
    <row r="906" spans="1:10" ht="13.2" customHeight="1">
      <c r="A906" s="140"/>
      <c r="B906" s="5">
        <v>45416</v>
      </c>
      <c r="C906" s="15"/>
      <c r="D906" s="59">
        <f>(('Итоговая табл.1чел(все услуги-к'!$D906+('Итоговая табл.1чел(все услуги-к'!$D906*'Таблица вводных'!$G$4)))-('Расчет комиссии(Нади)'!$K906+'Таблица вводных'!$E$3+'Таблица вводных'!$F$3)</f>
        <v>5.4691640866908307</v>
      </c>
      <c r="E906" s="59">
        <f>('Итоговая табл.1чел(все услуги-к'!$E906+('Итоговая табл.1чел(все услуги-к'!$E906*'Таблица вводных'!$G$5))-('Расчет комиссии(Нади)'!$K906+'Таблица вводных'!$E$3+'Таблица вводных'!$F$3)</f>
        <v>-1.3150859133091695</v>
      </c>
      <c r="F906" s="59">
        <f>('Итоговая табл.1чел(все услуги-к'!$F906+('Итоговая табл.1чел(все услуги-к'!$F906*'Таблица вводных'!$G$6))-('Расчет комиссии(Нади)'!$K906+'Таблица вводных'!$E$3+'Таблица вводных'!$F$3)</f>
        <v>21.529164086690834</v>
      </c>
      <c r="G906" s="59">
        <f>('Итоговая табл.1чел(все услуги-к'!$G906+('Итоговая табл.1чел(все услуги-к'!$G906*'Таблица вводных'!$G$7))-('Расчет комиссии(Нади)'!$K906+'Таблица вводных'!$E$3+'Таблица вводных'!$F$3)</f>
        <v>-2.2308359133091695</v>
      </c>
      <c r="H906" s="59">
        <f>'Итоговая табл.1чел(все услуги-к'!$H906-('Расчет комиссии(Нади)'!$K906+'Таблица вводных'!$E$3+'Таблица вводных'!$F$3)</f>
        <v>-2.2308359133091695</v>
      </c>
      <c r="I906" s="59">
        <f>('Итоговая табл.1чел(все услуги-к'!$I906+('Итоговая табл.1чел(все услуги-к'!$I906*'Таблица вводных'!$G$9))-('Расчет комиссии(Нади)'!$K906+'Таблица вводных'!$E$3+'Таблица вводных'!$F$3)</f>
        <v>-2.2308359133091695</v>
      </c>
      <c r="J906" s="13" t="s">
        <v>230</v>
      </c>
    </row>
    <row r="907" spans="1:10" ht="13.2" customHeight="1">
      <c r="A907" s="140"/>
      <c r="B907" s="5">
        <v>45419</v>
      </c>
      <c r="C907" s="15"/>
      <c r="D907" s="59">
        <f>(('Итоговая табл.1чел(все услуги-к'!$D907+('Итоговая табл.1чел(все услуги-к'!$D907*'Таблица вводных'!$G$4)))-('Расчет комиссии(Нади)'!$K907+'Таблица вводных'!$E$3+'Таблица вводных'!$F$3)</f>
        <v>5.4691640866908307</v>
      </c>
      <c r="E907" s="59">
        <f>('Итоговая табл.1чел(все услуги-к'!$E907+('Итоговая табл.1чел(все услуги-к'!$E907*'Таблица вводных'!$G$5))-('Расчет комиссии(Нади)'!$K907+'Таблица вводных'!$E$3+'Таблица вводных'!$F$3)</f>
        <v>-1.3150859133091695</v>
      </c>
      <c r="F907" s="59">
        <f>('Итоговая табл.1чел(все услуги-к'!$F907+('Итоговая табл.1чел(все услуги-к'!$F907*'Таблица вводных'!$G$6))-('Расчет комиссии(Нади)'!$K907+'Таблица вводных'!$E$3+'Таблица вводных'!$F$3)</f>
        <v>21.529164086690834</v>
      </c>
      <c r="G907" s="59">
        <f>('Итоговая табл.1чел(все услуги-к'!$G907+('Итоговая табл.1чел(все услуги-к'!$G907*'Таблица вводных'!$G$7))-('Расчет комиссии(Нади)'!$K907+'Таблица вводных'!$E$3+'Таблица вводных'!$F$3)</f>
        <v>-2.2308359133091695</v>
      </c>
      <c r="H907" s="59">
        <f>'Итоговая табл.1чел(все услуги-к'!$H907-('Расчет комиссии(Нади)'!$K907+'Таблица вводных'!$E$3+'Таблица вводных'!$F$3)</f>
        <v>-2.2308359133091695</v>
      </c>
      <c r="I907" s="59">
        <f>('Итоговая табл.1чел(все услуги-к'!$I907+('Итоговая табл.1чел(все услуги-к'!$I907*'Таблица вводных'!$G$9))-('Расчет комиссии(Нади)'!$K907+'Таблица вводных'!$E$3+'Таблица вводных'!$F$3)</f>
        <v>-2.2308359133091695</v>
      </c>
      <c r="J907" s="13" t="s">
        <v>230</v>
      </c>
    </row>
    <row r="908" spans="1:10" ht="13.2" customHeight="1">
      <c r="A908" s="140"/>
      <c r="B908" s="5">
        <v>45423</v>
      </c>
      <c r="C908" s="15"/>
      <c r="D908" s="59">
        <f>(('Итоговая табл.1чел(все услуги-к'!$D908+('Итоговая табл.1чел(все услуги-к'!$D908*'Таблица вводных'!$G$4)))-('Расчет комиссии(Нади)'!$K908+'Таблица вводных'!$E$3+'Таблица вводных'!$F$3)</f>
        <v>5.4691640866908307</v>
      </c>
      <c r="E908" s="59">
        <f>('Итоговая табл.1чел(все услуги-к'!$E908+('Итоговая табл.1чел(все услуги-к'!$E908*'Таблица вводных'!$G$5))-('Расчет комиссии(Нади)'!$K908+'Таблица вводных'!$E$3+'Таблица вводных'!$F$3)</f>
        <v>-1.3150859133091695</v>
      </c>
      <c r="F908" s="59">
        <f>('Итоговая табл.1чел(все услуги-к'!$F908+('Итоговая табл.1чел(все услуги-к'!$F908*'Таблица вводных'!$G$6))-('Расчет комиссии(Нади)'!$K908+'Таблица вводных'!$E$3+'Таблица вводных'!$F$3)</f>
        <v>21.529164086690834</v>
      </c>
      <c r="G908" s="59">
        <f>('Итоговая табл.1чел(все услуги-к'!$G908+('Итоговая табл.1чел(все услуги-к'!$G908*'Таблица вводных'!$G$7))-('Расчет комиссии(Нади)'!$K908+'Таблица вводных'!$E$3+'Таблица вводных'!$F$3)</f>
        <v>-2.2308359133091695</v>
      </c>
      <c r="H908" s="59">
        <f>'Итоговая табл.1чел(все услуги-к'!$H908-('Расчет комиссии(Нади)'!$K908+'Таблица вводных'!$E$3+'Таблица вводных'!$F$3)</f>
        <v>-2.2308359133091695</v>
      </c>
      <c r="I908" s="59">
        <f>('Итоговая табл.1чел(все услуги-к'!$I908+('Итоговая табл.1чел(все услуги-к'!$I908*'Таблица вводных'!$G$9))-('Расчет комиссии(Нади)'!$K908+'Таблица вводных'!$E$3+'Таблица вводных'!$F$3)</f>
        <v>-2.2308359133091695</v>
      </c>
      <c r="J908" s="13" t="s">
        <v>230</v>
      </c>
    </row>
    <row r="909" spans="1:10" ht="13.2" customHeight="1">
      <c r="A909" s="140"/>
      <c r="B909" s="5">
        <v>45426</v>
      </c>
      <c r="C909" s="6"/>
      <c r="D909" s="59">
        <f>(('Итоговая табл.1чел(все услуги-к'!$D909+('Итоговая табл.1чел(все услуги-к'!$D909*'Таблица вводных'!$G$4)))-('Расчет комиссии(Нади)'!$K909+'Таблица вводных'!$E$3+'Таблица вводных'!$F$3)</f>
        <v>5.4691640866908307</v>
      </c>
      <c r="E909" s="59">
        <f>('Итоговая табл.1чел(все услуги-к'!$E909+('Итоговая табл.1чел(все услуги-к'!$E909*'Таблица вводных'!$G$5))-('Расчет комиссии(Нади)'!$K909+'Таблица вводных'!$E$3+'Таблица вводных'!$F$3)</f>
        <v>-1.3150859133091695</v>
      </c>
      <c r="F909" s="59">
        <f>('Итоговая табл.1чел(все услуги-к'!$F909+('Итоговая табл.1чел(все услуги-к'!$F909*'Таблица вводных'!$G$6))-('Расчет комиссии(Нади)'!$K909+'Таблица вводных'!$E$3+'Таблица вводных'!$F$3)</f>
        <v>21.529164086690834</v>
      </c>
      <c r="G909" s="59">
        <f>('Итоговая табл.1чел(все услуги-к'!$G909+('Итоговая табл.1чел(все услуги-к'!$G909*'Таблица вводных'!$G$7))-('Расчет комиссии(Нади)'!$K909+'Таблица вводных'!$E$3+'Таблица вводных'!$F$3)</f>
        <v>-2.2308359133091695</v>
      </c>
      <c r="H909" s="59">
        <f>'Итоговая табл.1чел(все услуги-к'!$H909-('Расчет комиссии(Нади)'!$K909+'Таблица вводных'!$E$3+'Таблица вводных'!$F$3)</f>
        <v>-2.2308359133091695</v>
      </c>
      <c r="I909" s="59">
        <f>('Итоговая табл.1чел(все услуги-к'!$I909+('Итоговая табл.1чел(все услуги-к'!$I909*'Таблица вводных'!$G$9))-('Расчет комиссии(Нади)'!$K909+'Таблица вводных'!$E$3+'Таблица вводных'!$F$3)</f>
        <v>-2.2308359133091695</v>
      </c>
      <c r="J909" s="13" t="s">
        <v>230</v>
      </c>
    </row>
    <row r="910" spans="1:10" ht="13.2" customHeight="1">
      <c r="A910" s="140"/>
      <c r="B910" s="5">
        <v>45430</v>
      </c>
      <c r="C910" s="15"/>
      <c r="D910" s="59">
        <f>(('Итоговая табл.1чел(все услуги-к'!$D910+('Итоговая табл.1чел(все услуги-к'!$D910*'Таблица вводных'!$G$4)))-('Расчет комиссии(Нади)'!$K910+'Таблица вводных'!$E$3+'Таблица вводных'!$F$3)</f>
        <v>5.4691640866908307</v>
      </c>
      <c r="E910" s="59">
        <f>('Итоговая табл.1чел(все услуги-к'!$E910+('Итоговая табл.1чел(все услуги-к'!$E910*'Таблица вводных'!$G$5))-('Расчет комиссии(Нади)'!$K910+'Таблица вводных'!$E$3+'Таблица вводных'!$F$3)</f>
        <v>-1.3150859133091695</v>
      </c>
      <c r="F910" s="59">
        <f>('Итоговая табл.1чел(все услуги-к'!$F910+('Итоговая табл.1чел(все услуги-к'!$F910*'Таблица вводных'!$G$6))-('Расчет комиссии(Нади)'!$K910+'Таблица вводных'!$E$3+'Таблица вводных'!$F$3)</f>
        <v>21.529164086690834</v>
      </c>
      <c r="G910" s="59">
        <f>('Итоговая табл.1чел(все услуги-к'!$G910+('Итоговая табл.1чел(все услуги-к'!$G910*'Таблица вводных'!$G$7))-('Расчет комиссии(Нади)'!$K910+'Таблица вводных'!$E$3+'Таблица вводных'!$F$3)</f>
        <v>-2.2308359133091695</v>
      </c>
      <c r="H910" s="59">
        <f>'Итоговая табл.1чел(все услуги-к'!$H910-('Расчет комиссии(Нади)'!$K910+'Таблица вводных'!$E$3+'Таблица вводных'!$F$3)</f>
        <v>-2.2308359133091695</v>
      </c>
      <c r="I910" s="59">
        <f>('Итоговая табл.1чел(все услуги-к'!$I910+('Итоговая табл.1чел(все услуги-к'!$I910*'Таблица вводных'!$G$9))-('Расчет комиссии(Нади)'!$K910+'Таблица вводных'!$E$3+'Таблица вводных'!$F$3)</f>
        <v>-2.2308359133091695</v>
      </c>
      <c r="J910" s="13" t="s">
        <v>230</v>
      </c>
    </row>
    <row r="911" spans="1:10" ht="13.2" customHeight="1">
      <c r="A911" s="140"/>
      <c r="B911" s="5">
        <v>45433</v>
      </c>
      <c r="C911" s="15"/>
      <c r="D911" s="59">
        <f>(('Итоговая табл.1чел(все услуги-к'!$D911+('Итоговая табл.1чел(все услуги-к'!$D911*'Таблица вводных'!$G$4)))-('Расчет комиссии(Нади)'!$K911+'Таблица вводных'!$E$3+'Таблица вводных'!$F$3)</f>
        <v>5.4691640866908307</v>
      </c>
      <c r="E911" s="59">
        <f>('Итоговая табл.1чел(все услуги-к'!$E911+('Итоговая табл.1чел(все услуги-к'!$E911*'Таблица вводных'!$G$5))-('Расчет комиссии(Нади)'!$K911+'Таблица вводных'!$E$3+'Таблица вводных'!$F$3)</f>
        <v>-1.3150859133091695</v>
      </c>
      <c r="F911" s="59">
        <f>('Итоговая табл.1чел(все услуги-к'!$F911+('Итоговая табл.1чел(все услуги-к'!$F911*'Таблица вводных'!$G$6))-('Расчет комиссии(Нади)'!$K911+'Таблица вводных'!$E$3+'Таблица вводных'!$F$3)</f>
        <v>21.529164086690834</v>
      </c>
      <c r="G911" s="59">
        <f>('Итоговая табл.1чел(все услуги-к'!$G911+('Итоговая табл.1чел(все услуги-к'!$G911*'Таблица вводных'!$G$7))-('Расчет комиссии(Нади)'!$K911+'Таблица вводных'!$E$3+'Таблица вводных'!$F$3)</f>
        <v>-2.2308359133091695</v>
      </c>
      <c r="H911" s="59">
        <f>'Итоговая табл.1чел(все услуги-к'!$H911-('Расчет комиссии(Нади)'!$K911+'Таблица вводных'!$E$3+'Таблица вводных'!$F$3)</f>
        <v>-2.2308359133091695</v>
      </c>
      <c r="I911" s="59">
        <f>('Итоговая табл.1чел(все услуги-к'!$I911+('Итоговая табл.1чел(все услуги-к'!$I911*'Таблица вводных'!$G$9))-('Расчет комиссии(Нади)'!$K911+'Таблица вводных'!$E$3+'Таблица вводных'!$F$3)</f>
        <v>-2.2308359133091695</v>
      </c>
      <c r="J911" s="13" t="s">
        <v>230</v>
      </c>
    </row>
    <row r="912" spans="1:10" ht="13.2" customHeight="1">
      <c r="A912" s="140"/>
      <c r="B912" s="5">
        <v>45437</v>
      </c>
      <c r="C912" s="6"/>
      <c r="D912" s="59">
        <f>(('Итоговая табл.1чел(все услуги-к'!$D912+('Итоговая табл.1чел(все услуги-к'!$D912*'Таблица вводных'!$G$4)))-('Расчет комиссии(Нади)'!$K912+'Таблица вводных'!$E$3+'Таблица вводных'!$F$3)</f>
        <v>5.4691640866908307</v>
      </c>
      <c r="E912" s="59">
        <f>('Итоговая табл.1чел(все услуги-к'!$E912+('Итоговая табл.1чел(все услуги-к'!$E912*'Таблица вводных'!$G$5))-('Расчет комиссии(Нади)'!$K912+'Таблица вводных'!$E$3+'Таблица вводных'!$F$3)</f>
        <v>-1.3150859133091695</v>
      </c>
      <c r="F912" s="59">
        <f>('Итоговая табл.1чел(все услуги-к'!$F912+('Итоговая табл.1чел(все услуги-к'!$F912*'Таблица вводных'!$G$6))-('Расчет комиссии(Нади)'!$K912+'Таблица вводных'!$E$3+'Таблица вводных'!$F$3)</f>
        <v>21.529164086690834</v>
      </c>
      <c r="G912" s="59">
        <f>('Итоговая табл.1чел(все услуги-к'!$G912+('Итоговая табл.1чел(все услуги-к'!$G912*'Таблица вводных'!$G$7))-('Расчет комиссии(Нади)'!$K912+'Таблица вводных'!$E$3+'Таблица вводных'!$F$3)</f>
        <v>-2.2308359133091695</v>
      </c>
      <c r="H912" s="59">
        <f>'Итоговая табл.1чел(все услуги-к'!$H912-('Расчет комиссии(Нади)'!$K912+'Таблица вводных'!$E$3+'Таблица вводных'!$F$3)</f>
        <v>-2.2308359133091695</v>
      </c>
      <c r="I912" s="59">
        <f>('Итоговая табл.1чел(все услуги-к'!$I912+('Итоговая табл.1чел(все услуги-к'!$I912*'Таблица вводных'!$G$9))-('Расчет комиссии(Нади)'!$K912+'Таблица вводных'!$E$3+'Таблица вводных'!$F$3)</f>
        <v>-2.2308359133091695</v>
      </c>
      <c r="J912" s="13" t="s">
        <v>230</v>
      </c>
    </row>
    <row r="913" spans="1:10" ht="13.2" customHeight="1">
      <c r="A913" s="140"/>
      <c r="B913" s="5">
        <v>45440</v>
      </c>
      <c r="C913" s="15"/>
      <c r="D913" s="59" t="e">
        <f>(('Итоговая табл.1чел(все услуги-к'!$D913+('Итоговая табл.1чел(все услуги-к'!$D913*'Таблица вводных'!$G$4)))-('Расчет комиссии(Нади)'!$K913+'Таблица вводных'!$E$3+'Таблица вводных'!$F$3)</f>
        <v>#REF!</v>
      </c>
      <c r="E913" s="59" t="e">
        <f>('Итоговая табл.1чел(все услуги-к'!$E913+('Итоговая табл.1чел(все услуги-к'!$E913*'Таблица вводных'!$G$5))-('Расчет комиссии(Нади)'!$K913+'Таблица вводных'!$E$3+'Таблица вводных'!$F$3)</f>
        <v>#REF!</v>
      </c>
      <c r="F913" s="59" t="e">
        <f>('Итоговая табл.1чел(все услуги-к'!$F913+('Итоговая табл.1чел(все услуги-к'!$F913*'Таблица вводных'!$G$6))-('Расчет комиссии(Нади)'!$K913+'Таблица вводных'!$E$3+'Таблица вводных'!$F$3)</f>
        <v>#REF!</v>
      </c>
      <c r="G913" s="59" t="e">
        <f>('Итоговая табл.1чел(все услуги-к'!$G913+('Итоговая табл.1чел(все услуги-к'!$G913*'Таблица вводных'!$G$7))-('Расчет комиссии(Нади)'!$K913+'Таблица вводных'!$E$3+'Таблица вводных'!$F$3)</f>
        <v>#REF!</v>
      </c>
      <c r="H913" s="59" t="e">
        <f>'Итоговая табл.1чел(все услуги-к'!$H913-('Расчет комиссии(Нади)'!$K913+'Таблица вводных'!$E$3+'Таблица вводных'!$F$3)</f>
        <v>#REF!</v>
      </c>
      <c r="I913" s="59" t="e">
        <f>('Итоговая табл.1чел(все услуги-к'!$I913+('Итоговая табл.1чел(все услуги-к'!$I913*'Таблица вводных'!$G$9))-('Расчет комиссии(Нади)'!$K913+'Таблица вводных'!$E$3+'Таблица вводных'!$F$3)</f>
        <v>#REF!</v>
      </c>
      <c r="J913" s="13" t="s">
        <v>230</v>
      </c>
    </row>
    <row r="914" spans="1:10" ht="13.2" customHeight="1">
      <c r="A914" s="140"/>
      <c r="B914" s="5"/>
      <c r="C914" s="6"/>
      <c r="D914" s="59">
        <f>(('Итоговая табл.1чел(все услуги-к'!$D914+('Итоговая табл.1чел(все услуги-к'!$D914*'Таблица вводных'!$G$4)))-('Расчет комиссии(Нади)'!$K914+'Таблица вводных'!$E$3+'Таблица вводных'!$F$3)</f>
        <v>5.4691640866908307</v>
      </c>
      <c r="E914" s="59">
        <f>('Итоговая табл.1чел(все услуги-к'!$E914+('Итоговая табл.1чел(все услуги-к'!$E914*'Таблица вводных'!$G$5))-('Расчет комиссии(Нади)'!$K914+'Таблица вводных'!$E$3+'Таблица вводных'!$F$3)</f>
        <v>-1.3150859133091695</v>
      </c>
      <c r="F914" s="59">
        <f>('Итоговая табл.1чел(все услуги-к'!$F914+('Итоговая табл.1чел(все услуги-к'!$F914*'Таблица вводных'!$G$6))-('Расчет комиссии(Нади)'!$K914+'Таблица вводных'!$E$3+'Таблица вводных'!$F$3)</f>
        <v>21.529164086690834</v>
      </c>
      <c r="G914" s="59">
        <f>('Итоговая табл.1чел(все услуги-к'!$G914+('Итоговая табл.1чел(все услуги-к'!$G914*'Таблица вводных'!$G$7))-('Расчет комиссии(Нади)'!$K914+'Таблица вводных'!$E$3+'Таблица вводных'!$F$3)</f>
        <v>-2.2308359133091695</v>
      </c>
      <c r="H914" s="59">
        <f>'Итоговая табл.1чел(все услуги-к'!$H914-('Расчет комиссии(Нади)'!$K914+'Таблица вводных'!$E$3+'Таблица вводных'!$F$3)</f>
        <v>-2.2308359133091695</v>
      </c>
      <c r="I914" s="59">
        <f>('Итоговая табл.1чел(все услуги-к'!$I914+('Итоговая табл.1чел(все услуги-к'!$I914*'Таблица вводных'!$G$9))-('Расчет комиссии(Нади)'!$K914+'Таблица вводных'!$E$3+'Таблица вводных'!$F$3)</f>
        <v>-2.2308359133091695</v>
      </c>
      <c r="J914" s="13" t="s">
        <v>230</v>
      </c>
    </row>
    <row r="915" spans="1:10" ht="13.2" customHeight="1">
      <c r="A915" s="140"/>
      <c r="B915" s="5"/>
      <c r="C915" s="6"/>
      <c r="D915" s="59">
        <f>(('Итоговая табл.1чел(все услуги-к'!$D915+('Итоговая табл.1чел(все услуги-к'!$D915*'Таблица вводных'!$G$4)))-('Расчет комиссии(Нади)'!$K915+'Таблица вводных'!$E$3+'Таблица вводных'!$F$3)</f>
        <v>5.4691640866908307</v>
      </c>
      <c r="E915" s="59">
        <f>('Итоговая табл.1чел(все услуги-к'!$E915+('Итоговая табл.1чел(все услуги-к'!$E915*'Таблица вводных'!$G$5))-('Расчет комиссии(Нади)'!$K915+'Таблица вводных'!$E$3+'Таблица вводных'!$F$3)</f>
        <v>-1.3150859133091695</v>
      </c>
      <c r="F915" s="59">
        <f>('Итоговая табл.1чел(все услуги-к'!$F915+('Итоговая табл.1чел(все услуги-к'!$F915*'Таблица вводных'!$G$6))-('Расчет комиссии(Нади)'!$K915+'Таблица вводных'!$E$3+'Таблица вводных'!$F$3)</f>
        <v>21.529164086690834</v>
      </c>
      <c r="G915" s="59">
        <f>('Итоговая табл.1чел(все услуги-к'!$G915+('Итоговая табл.1чел(все услуги-к'!$G915*'Таблица вводных'!$G$7))-('Расчет комиссии(Нади)'!$K915+'Таблица вводных'!$E$3+'Таблица вводных'!$F$3)</f>
        <v>-2.2308359133091695</v>
      </c>
      <c r="H915" s="59">
        <f>'Итоговая табл.1чел(все услуги-к'!$H915-('Расчет комиссии(Нади)'!$K915+'Таблица вводных'!$E$3+'Таблица вводных'!$F$3)</f>
        <v>-2.2308359133091695</v>
      </c>
      <c r="I915" s="59">
        <f>('Итоговая табл.1чел(все услуги-к'!$I915+('Итоговая табл.1чел(все услуги-к'!$I915*'Таблица вводных'!$G$9))-('Расчет комиссии(Нади)'!$K915+'Таблица вводных'!$E$3+'Таблица вводных'!$F$3)</f>
        <v>-2.2308359133091695</v>
      </c>
      <c r="J915" s="13" t="s">
        <v>230</v>
      </c>
    </row>
    <row r="916" spans="1:10" ht="13.2" customHeight="1">
      <c r="A916" s="140"/>
      <c r="B916" s="5"/>
      <c r="C916" s="15"/>
      <c r="D916" s="59">
        <f>(('Итоговая табл.1чел(все услуги-к'!$D916+('Итоговая табл.1чел(все услуги-к'!$D916*'Таблица вводных'!$G$4)))-('Расчет комиссии(Нади)'!$K916+'Таблица вводных'!$E$3+'Таблица вводных'!$F$3)</f>
        <v>5.4691640866908307</v>
      </c>
      <c r="E916" s="59">
        <f>('Итоговая табл.1чел(все услуги-к'!$E916+('Итоговая табл.1чел(все услуги-к'!$E916*'Таблица вводных'!$G$5))-('Расчет комиссии(Нади)'!$K916+'Таблица вводных'!$E$3+'Таблица вводных'!$F$3)</f>
        <v>-1.3150859133091695</v>
      </c>
      <c r="F916" s="59">
        <f>('Итоговая табл.1чел(все услуги-к'!$F916+('Итоговая табл.1чел(все услуги-к'!$F916*'Таблица вводных'!$G$6))-('Расчет комиссии(Нади)'!$K916+'Таблица вводных'!$E$3+'Таблица вводных'!$F$3)</f>
        <v>21.529164086690834</v>
      </c>
      <c r="G916" s="59">
        <f>('Итоговая табл.1чел(все услуги-к'!$G916+('Итоговая табл.1чел(все услуги-к'!$G916*'Таблица вводных'!$G$7))-('Расчет комиссии(Нади)'!$K916+'Таблица вводных'!$E$3+'Таблица вводных'!$F$3)</f>
        <v>-2.2308359133091695</v>
      </c>
      <c r="H916" s="59">
        <f>'Итоговая табл.1чел(все услуги-к'!$H916-('Расчет комиссии(Нади)'!$K916+'Таблица вводных'!$E$3+'Таблица вводных'!$F$3)</f>
        <v>-2.2308359133091695</v>
      </c>
      <c r="I916" s="59">
        <f>('Итоговая табл.1чел(все услуги-к'!$I916+('Итоговая табл.1чел(все услуги-к'!$I916*'Таблица вводных'!$G$9))-('Расчет комиссии(Нади)'!$K916+'Таблица вводных'!$E$3+'Таблица вводных'!$F$3)</f>
        <v>-2.2308359133091695</v>
      </c>
      <c r="J916" s="13" t="s">
        <v>230</v>
      </c>
    </row>
    <row r="917" spans="1:10" ht="13.2" customHeight="1">
      <c r="A917" s="140"/>
      <c r="B917" s="5"/>
      <c r="C917" s="6"/>
      <c r="D917" s="59">
        <f>(('Итоговая табл.1чел(все услуги-к'!$D917+('Итоговая табл.1чел(все услуги-к'!$D917*'Таблица вводных'!$G$4)))-('Расчет комиссии(Нади)'!$K917+'Таблица вводных'!$E$3+'Таблица вводных'!$F$3)</f>
        <v>5.4691640866908307</v>
      </c>
      <c r="E917" s="59">
        <f>('Итоговая табл.1чел(все услуги-к'!$E917+('Итоговая табл.1чел(все услуги-к'!$E917*'Таблица вводных'!$G$5))-('Расчет комиссии(Нади)'!$K917+'Таблица вводных'!$E$3+'Таблица вводных'!$F$3)</f>
        <v>-1.3150859133091695</v>
      </c>
      <c r="F917" s="59">
        <f>('Итоговая табл.1чел(все услуги-к'!$F917+('Итоговая табл.1чел(все услуги-к'!$F917*'Таблица вводных'!$G$6))-('Расчет комиссии(Нади)'!$K917+'Таблица вводных'!$E$3+'Таблица вводных'!$F$3)</f>
        <v>21.529164086690834</v>
      </c>
      <c r="G917" s="59">
        <f>('Итоговая табл.1чел(все услуги-к'!$G917+('Итоговая табл.1чел(все услуги-к'!$G917*'Таблица вводных'!$G$7))-('Расчет комиссии(Нади)'!$K917+'Таблица вводных'!$E$3+'Таблица вводных'!$F$3)</f>
        <v>-2.2308359133091695</v>
      </c>
      <c r="H917" s="59">
        <f>'Итоговая табл.1чел(все услуги-к'!$H917-('Расчет комиссии(Нади)'!$K917+'Таблица вводных'!$E$3+'Таблица вводных'!$F$3)</f>
        <v>-2.2308359133091695</v>
      </c>
      <c r="I917" s="59">
        <f>('Итоговая табл.1чел(все услуги-к'!$I917+('Итоговая табл.1чел(все услуги-к'!$I917*'Таблица вводных'!$G$9))-('Расчет комиссии(Нади)'!$K917+'Таблица вводных'!$E$3+'Таблица вводных'!$F$3)</f>
        <v>-2.2308359133091695</v>
      </c>
      <c r="J917" s="13" t="s">
        <v>230</v>
      </c>
    </row>
    <row r="918" spans="1:10" ht="13.2" customHeight="1">
      <c r="A918" s="140"/>
      <c r="B918" s="5"/>
      <c r="C918" s="15"/>
      <c r="D918" s="59">
        <f>(('Итоговая табл.1чел(все услуги-к'!$D918+('Итоговая табл.1чел(все услуги-к'!$D918*'Таблица вводных'!$G$4)))-('Расчет комиссии(Нади)'!$K918+'Таблица вводных'!$E$3+'Таблица вводных'!$F$3)</f>
        <v>5.4691640866908307</v>
      </c>
      <c r="E918" s="59">
        <f>('Итоговая табл.1чел(все услуги-к'!$E918+('Итоговая табл.1чел(все услуги-к'!$E918*'Таблица вводных'!$G$5))-('Расчет комиссии(Нади)'!$K918+'Таблица вводных'!$E$3+'Таблица вводных'!$F$3)</f>
        <v>-1.3150859133091695</v>
      </c>
      <c r="F918" s="59">
        <f>('Итоговая табл.1чел(все услуги-к'!$F918+('Итоговая табл.1чел(все услуги-к'!$F918*'Таблица вводных'!$G$6))-('Расчет комиссии(Нади)'!$K918+'Таблица вводных'!$E$3+'Таблица вводных'!$F$3)</f>
        <v>21.529164086690834</v>
      </c>
      <c r="G918" s="59">
        <f>('Итоговая табл.1чел(все услуги-к'!$G918+('Итоговая табл.1чел(все услуги-к'!$G918*'Таблица вводных'!$G$7))-('Расчет комиссии(Нади)'!$K918+'Таблица вводных'!$E$3+'Таблица вводных'!$F$3)</f>
        <v>-2.2308359133091695</v>
      </c>
      <c r="H918" s="59">
        <f>'Итоговая табл.1чел(все услуги-к'!$H918-('Расчет комиссии(Нади)'!$K918+'Таблица вводных'!$E$3+'Таблица вводных'!$F$3)</f>
        <v>-2.2308359133091695</v>
      </c>
      <c r="I918" s="59">
        <f>('Итоговая табл.1чел(все услуги-к'!$I918+('Итоговая табл.1чел(все услуги-к'!$I918*'Таблица вводных'!$G$9))-('Расчет комиссии(Нади)'!$K918+'Таблица вводных'!$E$3+'Таблица вводных'!$F$3)</f>
        <v>-2.2308359133091695</v>
      </c>
      <c r="J918" s="13" t="s">
        <v>230</v>
      </c>
    </row>
    <row r="919" spans="1:10" ht="13.2" customHeight="1">
      <c r="A919" s="141"/>
      <c r="B919" s="18"/>
      <c r="C919" s="19"/>
      <c r="D919" s="59">
        <f>(('Итоговая табл.1чел(все услуги-к'!$D919+('Итоговая табл.1чел(все услуги-к'!$D919*'Таблица вводных'!$G$4)))-('Расчет комиссии(Нади)'!$K919+'Таблица вводных'!$E$3+'Таблица вводных'!$F$3)</f>
        <v>5.4691640866908307</v>
      </c>
      <c r="E919" s="59">
        <f>('Итоговая табл.1чел(все услуги-к'!$E919+('Итоговая табл.1чел(все услуги-к'!$E919*'Таблица вводных'!$G$5))-('Расчет комиссии(Нади)'!$K919+'Таблица вводных'!$E$3+'Таблица вводных'!$F$3)</f>
        <v>-1.3150859133091695</v>
      </c>
      <c r="F919" s="59">
        <f>('Итоговая табл.1чел(все услуги-к'!$F919+('Итоговая табл.1чел(все услуги-к'!$F919*'Таблица вводных'!$G$6))-('Расчет комиссии(Нади)'!$K919+'Таблица вводных'!$E$3+'Таблица вводных'!$F$3)</f>
        <v>21.529164086690834</v>
      </c>
      <c r="G919" s="59">
        <f>('Итоговая табл.1чел(все услуги-к'!$G919+('Итоговая табл.1чел(все услуги-к'!$G919*'Таблица вводных'!$G$7))-('Расчет комиссии(Нади)'!$K919+'Таблица вводных'!$E$3+'Таблица вводных'!$F$3)</f>
        <v>-2.2308359133091695</v>
      </c>
      <c r="H919" s="59">
        <f>'Итоговая табл.1чел(все услуги-к'!$H919-('Расчет комиссии(Нади)'!$K919+'Таблица вводных'!$E$3+'Таблица вводных'!$F$3)</f>
        <v>-2.2308359133091695</v>
      </c>
      <c r="I919" s="59">
        <f>('Итоговая табл.1чел(все услуги-к'!$I919+('Итоговая табл.1чел(все услуги-к'!$I919*'Таблица вводных'!$G$9))-('Расчет комиссии(Нади)'!$K919+'Таблица вводных'!$E$3+'Таблица вводных'!$F$3)</f>
        <v>-2.2308359133091695</v>
      </c>
      <c r="J919" s="22" t="s">
        <v>230</v>
      </c>
    </row>
    <row r="920" spans="1:10" ht="13.2" customHeight="1">
      <c r="A920" s="143" t="s">
        <v>231</v>
      </c>
      <c r="B920" s="5">
        <v>45402</v>
      </c>
      <c r="C920" s="97"/>
      <c r="D920" s="59">
        <f>(('Итоговая табл.1чел(все услуги-к'!$D920+('Итоговая табл.1чел(все услуги-к'!$D920*'Таблица вводных'!$G$4)))-('Расчет комиссии(Нади)'!$K920+'Таблица вводных'!$E$3+'Таблица вводных'!$F$3)</f>
        <v>5.4691640866908307</v>
      </c>
      <c r="E920" s="59">
        <f>('Итоговая табл.1чел(все услуги-к'!$E920+('Итоговая табл.1чел(все услуги-к'!$E920*'Таблица вводных'!$G$5))-('Расчет комиссии(Нади)'!$K920+'Таблица вводных'!$E$3+'Таблица вводных'!$F$3)</f>
        <v>-1.3150859133091695</v>
      </c>
      <c r="F920" s="59">
        <f>('Итоговая табл.1чел(все услуги-к'!$F920+('Итоговая табл.1чел(все услуги-к'!$F920*'Таблица вводных'!$G$6))-('Расчет комиссии(Нади)'!$K920+'Таблица вводных'!$E$3+'Таблица вводных'!$F$3)</f>
        <v>21.529164086690834</v>
      </c>
      <c r="G920" s="59">
        <f>('Итоговая табл.1чел(все услуги-к'!$G920+('Итоговая табл.1чел(все услуги-к'!$G920*'Таблица вводных'!$G$7))-('Расчет комиссии(Нади)'!$K920+'Таблица вводных'!$E$3+'Таблица вводных'!$F$3)</f>
        <v>-2.2308359133091695</v>
      </c>
      <c r="H920" s="59">
        <f>'Итоговая табл.1чел(все услуги-к'!$H920-('Расчет комиссии(Нади)'!$K920+'Таблица вводных'!$E$3+'Таблица вводных'!$F$3)</f>
        <v>-2.2308359133091695</v>
      </c>
      <c r="I920" s="59">
        <f>('Итоговая табл.1чел(все услуги-к'!$I920+('Итоговая табл.1чел(все услуги-к'!$I920*'Таблица вводных'!$G$9))-('Расчет комиссии(Нади)'!$K920+'Таблица вводных'!$E$3+'Таблица вводных'!$F$3)</f>
        <v>-2.2308359133091695</v>
      </c>
      <c r="J920" s="10" t="s">
        <v>232</v>
      </c>
    </row>
    <row r="921" spans="1:10" ht="13.2" customHeight="1">
      <c r="A921" s="140"/>
      <c r="B921" s="5">
        <v>45405</v>
      </c>
      <c r="C921" s="6"/>
      <c r="D921" s="59">
        <f>(('Итоговая табл.1чел(все услуги-к'!$D921+('Итоговая табл.1чел(все услуги-к'!$D921*'Таблица вводных'!$G$4)))-('Расчет комиссии(Нади)'!$K921+'Таблица вводных'!$E$3+'Таблица вводных'!$F$3)</f>
        <v>5.4691640866908307</v>
      </c>
      <c r="E921" s="59">
        <f>('Итоговая табл.1чел(все услуги-к'!$E921+('Итоговая табл.1чел(все услуги-к'!$E921*'Таблица вводных'!$G$5))-('Расчет комиссии(Нади)'!$K921+'Таблица вводных'!$E$3+'Таблица вводных'!$F$3)</f>
        <v>-1.3150859133091695</v>
      </c>
      <c r="F921" s="59">
        <f>('Итоговая табл.1чел(все услуги-к'!$F921+('Итоговая табл.1чел(все услуги-к'!$F921*'Таблица вводных'!$G$6))-('Расчет комиссии(Нади)'!$K921+'Таблица вводных'!$E$3+'Таблица вводных'!$F$3)</f>
        <v>21.529164086690834</v>
      </c>
      <c r="G921" s="59">
        <f>('Итоговая табл.1чел(все услуги-к'!$G921+('Итоговая табл.1чел(все услуги-к'!$G921*'Таблица вводных'!$G$7))-('Расчет комиссии(Нади)'!$K921+'Таблица вводных'!$E$3+'Таблица вводных'!$F$3)</f>
        <v>-2.2308359133091695</v>
      </c>
      <c r="H921" s="59">
        <f>'Итоговая табл.1чел(все услуги-к'!$H921-('Расчет комиссии(Нади)'!$K921+'Таблица вводных'!$E$3+'Таблица вводных'!$F$3)</f>
        <v>-2.2308359133091695</v>
      </c>
      <c r="I921" s="59">
        <f>('Итоговая табл.1чел(все услуги-к'!$I921+('Итоговая табл.1чел(все услуги-к'!$I921*'Таблица вводных'!$G$9))-('Расчет комиссии(Нади)'!$K921+'Таблица вводных'!$E$3+'Таблица вводных'!$F$3)</f>
        <v>-2.2308359133091695</v>
      </c>
      <c r="J921" s="13" t="s">
        <v>232</v>
      </c>
    </row>
    <row r="922" spans="1:10" ht="13.2" customHeight="1">
      <c r="A922" s="140"/>
      <c r="B922" s="5">
        <v>45409</v>
      </c>
      <c r="C922" s="15"/>
      <c r="D922" s="59">
        <f>(('Итоговая табл.1чел(все услуги-к'!$D922+('Итоговая табл.1чел(все услуги-к'!$D922*'Таблица вводных'!$G$4)))-('Расчет комиссии(Нади)'!$K922+'Таблица вводных'!$E$3+'Таблица вводных'!$F$3)</f>
        <v>5.4691640866908307</v>
      </c>
      <c r="E922" s="59">
        <f>('Итоговая табл.1чел(все услуги-к'!$E922+('Итоговая табл.1чел(все услуги-к'!$E922*'Таблица вводных'!$G$5))-('Расчет комиссии(Нади)'!$K922+'Таблица вводных'!$E$3+'Таблица вводных'!$F$3)</f>
        <v>-1.3150859133091695</v>
      </c>
      <c r="F922" s="59">
        <f>('Итоговая табл.1чел(все услуги-к'!$F922+('Итоговая табл.1чел(все услуги-к'!$F922*'Таблица вводных'!$G$6))-('Расчет комиссии(Нади)'!$K922+'Таблица вводных'!$E$3+'Таблица вводных'!$F$3)</f>
        <v>21.529164086690834</v>
      </c>
      <c r="G922" s="59">
        <f>('Итоговая табл.1чел(все услуги-к'!$G922+('Итоговая табл.1чел(все услуги-к'!$G922*'Таблица вводных'!$G$7))-('Расчет комиссии(Нади)'!$K922+'Таблица вводных'!$E$3+'Таблица вводных'!$F$3)</f>
        <v>-2.2308359133091695</v>
      </c>
      <c r="H922" s="59">
        <f>'Итоговая табл.1чел(все услуги-к'!$H922-('Расчет комиссии(Нади)'!$K922+'Таблица вводных'!$E$3+'Таблица вводных'!$F$3)</f>
        <v>-2.2308359133091695</v>
      </c>
      <c r="I922" s="59">
        <f>('Итоговая табл.1чел(все услуги-к'!$I922+('Итоговая табл.1чел(все услуги-к'!$I922*'Таблица вводных'!$G$9))-('Расчет комиссии(Нади)'!$K922+'Таблица вводных'!$E$3+'Таблица вводных'!$F$3)</f>
        <v>-2.2308359133091695</v>
      </c>
      <c r="J922" s="13" t="s">
        <v>232</v>
      </c>
    </row>
    <row r="923" spans="1:10" ht="13.2" customHeight="1">
      <c r="A923" s="140"/>
      <c r="B923" s="5">
        <v>45412</v>
      </c>
      <c r="C923" s="6"/>
      <c r="D923" s="59">
        <f>(('Итоговая табл.1чел(все услуги-к'!$D923+('Итоговая табл.1чел(все услуги-к'!$D923*'Таблица вводных'!$G$4)))-('Расчет комиссии(Нади)'!$K923+'Таблица вводных'!$E$3+'Таблица вводных'!$F$3)</f>
        <v>5.4691640866908307</v>
      </c>
      <c r="E923" s="59">
        <f>('Итоговая табл.1чел(все услуги-к'!$E923+('Итоговая табл.1чел(все услуги-к'!$E923*'Таблица вводных'!$G$5))-('Расчет комиссии(Нади)'!$K923+'Таблица вводных'!$E$3+'Таблица вводных'!$F$3)</f>
        <v>-1.3150859133091695</v>
      </c>
      <c r="F923" s="59">
        <f>('Итоговая табл.1чел(все услуги-к'!$F923+('Итоговая табл.1чел(все услуги-к'!$F923*'Таблица вводных'!$G$6))-('Расчет комиссии(Нади)'!$K923+'Таблица вводных'!$E$3+'Таблица вводных'!$F$3)</f>
        <v>21.529164086690834</v>
      </c>
      <c r="G923" s="59">
        <f>('Итоговая табл.1чел(все услуги-к'!$G923+('Итоговая табл.1чел(все услуги-к'!$G923*'Таблица вводных'!$G$7))-('Расчет комиссии(Нади)'!$K923+'Таблица вводных'!$E$3+'Таблица вводных'!$F$3)</f>
        <v>-2.2308359133091695</v>
      </c>
      <c r="H923" s="59">
        <f>'Итоговая табл.1чел(все услуги-к'!$H923-('Расчет комиссии(Нади)'!$K923+'Таблица вводных'!$E$3+'Таблица вводных'!$F$3)</f>
        <v>-2.2308359133091695</v>
      </c>
      <c r="I923" s="59">
        <f>('Итоговая табл.1чел(все услуги-к'!$I923+('Итоговая табл.1чел(все услуги-к'!$I923*'Таблица вводных'!$G$9))-('Расчет комиссии(Нади)'!$K923+'Таблица вводных'!$E$3+'Таблица вводных'!$F$3)</f>
        <v>-2.2308359133091695</v>
      </c>
      <c r="J923" s="13" t="s">
        <v>232</v>
      </c>
    </row>
    <row r="924" spans="1:10" ht="13.2" customHeight="1">
      <c r="A924" s="140"/>
      <c r="B924" s="5">
        <v>45416</v>
      </c>
      <c r="C924" s="15"/>
      <c r="D924" s="59">
        <f>(('Итоговая табл.1чел(все услуги-к'!$D924+('Итоговая табл.1чел(все услуги-к'!$D924*'Таблица вводных'!$G$4)))-('Расчет комиссии(Нади)'!$K924+'Таблица вводных'!$E$3+'Таблица вводных'!$F$3)</f>
        <v>5.4691640866908307</v>
      </c>
      <c r="E924" s="59">
        <f>('Итоговая табл.1чел(все услуги-к'!$E924+('Итоговая табл.1чел(все услуги-к'!$E924*'Таблица вводных'!$G$5))-('Расчет комиссии(Нади)'!$K924+'Таблица вводных'!$E$3+'Таблица вводных'!$F$3)</f>
        <v>-1.3150859133091695</v>
      </c>
      <c r="F924" s="59">
        <f>('Итоговая табл.1чел(все услуги-к'!$F924+('Итоговая табл.1чел(все услуги-к'!$F924*'Таблица вводных'!$G$6))-('Расчет комиссии(Нади)'!$K924+'Таблица вводных'!$E$3+'Таблица вводных'!$F$3)</f>
        <v>21.529164086690834</v>
      </c>
      <c r="G924" s="59">
        <f>('Итоговая табл.1чел(все услуги-к'!$G924+('Итоговая табл.1чел(все услуги-к'!$G924*'Таблица вводных'!$G$7))-('Расчет комиссии(Нади)'!$K924+'Таблица вводных'!$E$3+'Таблица вводных'!$F$3)</f>
        <v>-2.2308359133091695</v>
      </c>
      <c r="H924" s="59">
        <f>'Итоговая табл.1чел(все услуги-к'!$H924-('Расчет комиссии(Нади)'!$K924+'Таблица вводных'!$E$3+'Таблица вводных'!$F$3)</f>
        <v>-2.2308359133091695</v>
      </c>
      <c r="I924" s="59">
        <f>('Итоговая табл.1чел(все услуги-к'!$I924+('Итоговая табл.1чел(все услуги-к'!$I924*'Таблица вводных'!$G$9))-('Расчет комиссии(Нади)'!$K924+'Таблица вводных'!$E$3+'Таблица вводных'!$F$3)</f>
        <v>-2.2308359133091695</v>
      </c>
      <c r="J924" s="13" t="s">
        <v>232</v>
      </c>
    </row>
    <row r="925" spans="1:10" ht="13.2" customHeight="1">
      <c r="A925" s="140"/>
      <c r="B925" s="5">
        <v>45419</v>
      </c>
      <c r="C925" s="15"/>
      <c r="D925" s="59">
        <f>(('Итоговая табл.1чел(все услуги-к'!$D925+('Итоговая табл.1чел(все услуги-к'!$D925*'Таблица вводных'!$G$4)))-('Расчет комиссии(Нади)'!$K925+'Таблица вводных'!$E$3+'Таблица вводных'!$F$3)</f>
        <v>5.4691640866908307</v>
      </c>
      <c r="E925" s="59">
        <f>('Итоговая табл.1чел(все услуги-к'!$E925+('Итоговая табл.1чел(все услуги-к'!$E925*'Таблица вводных'!$G$5))-('Расчет комиссии(Нади)'!$K925+'Таблица вводных'!$E$3+'Таблица вводных'!$F$3)</f>
        <v>-1.3150859133091695</v>
      </c>
      <c r="F925" s="59">
        <f>('Итоговая табл.1чел(все услуги-к'!$F925+('Итоговая табл.1чел(все услуги-к'!$F925*'Таблица вводных'!$G$6))-('Расчет комиссии(Нади)'!$K925+'Таблица вводных'!$E$3+'Таблица вводных'!$F$3)</f>
        <v>21.529164086690834</v>
      </c>
      <c r="G925" s="59">
        <f>('Итоговая табл.1чел(все услуги-к'!$G925+('Итоговая табл.1чел(все услуги-к'!$G925*'Таблица вводных'!$G$7))-('Расчет комиссии(Нади)'!$K925+'Таблица вводных'!$E$3+'Таблица вводных'!$F$3)</f>
        <v>-2.2308359133091695</v>
      </c>
      <c r="H925" s="59">
        <f>'Итоговая табл.1чел(все услуги-к'!$H925-('Расчет комиссии(Нади)'!$K925+'Таблица вводных'!$E$3+'Таблица вводных'!$F$3)</f>
        <v>-2.2308359133091695</v>
      </c>
      <c r="I925" s="59">
        <f>('Итоговая табл.1чел(все услуги-к'!$I925+('Итоговая табл.1чел(все услуги-к'!$I925*'Таблица вводных'!$G$9))-('Расчет комиссии(Нади)'!$K925+'Таблица вводных'!$E$3+'Таблица вводных'!$F$3)</f>
        <v>-2.2308359133091695</v>
      </c>
      <c r="J925" s="13" t="s">
        <v>232</v>
      </c>
    </row>
    <row r="926" spans="1:10" ht="13.2" customHeight="1">
      <c r="A926" s="140"/>
      <c r="B926" s="5">
        <v>45423</v>
      </c>
      <c r="C926" s="15"/>
      <c r="D926" s="59">
        <f>(('Итоговая табл.1чел(все услуги-к'!$D926+('Итоговая табл.1чел(все услуги-к'!$D926*'Таблица вводных'!$G$4)))-('Расчет комиссии(Нади)'!$K926+'Таблица вводных'!$E$3+'Таблица вводных'!$F$3)</f>
        <v>5.4691640866908307</v>
      </c>
      <c r="E926" s="59">
        <f>('Итоговая табл.1чел(все услуги-к'!$E926+('Итоговая табл.1чел(все услуги-к'!$E926*'Таблица вводных'!$G$5))-('Расчет комиссии(Нади)'!$K926+'Таблица вводных'!$E$3+'Таблица вводных'!$F$3)</f>
        <v>-1.3150859133091695</v>
      </c>
      <c r="F926" s="59">
        <f>('Итоговая табл.1чел(все услуги-к'!$F926+('Итоговая табл.1чел(все услуги-к'!$F926*'Таблица вводных'!$G$6))-('Расчет комиссии(Нади)'!$K926+'Таблица вводных'!$E$3+'Таблица вводных'!$F$3)</f>
        <v>21.529164086690834</v>
      </c>
      <c r="G926" s="59">
        <f>('Итоговая табл.1чел(все услуги-к'!$G926+('Итоговая табл.1чел(все услуги-к'!$G926*'Таблица вводных'!$G$7))-('Расчет комиссии(Нади)'!$K926+'Таблица вводных'!$E$3+'Таблица вводных'!$F$3)</f>
        <v>-2.2308359133091695</v>
      </c>
      <c r="H926" s="59">
        <f>'Итоговая табл.1чел(все услуги-к'!$H926-('Расчет комиссии(Нади)'!$K926+'Таблица вводных'!$E$3+'Таблица вводных'!$F$3)</f>
        <v>-2.2308359133091695</v>
      </c>
      <c r="I926" s="59">
        <f>('Итоговая табл.1чел(все услуги-к'!$I926+('Итоговая табл.1чел(все услуги-к'!$I926*'Таблица вводных'!$G$9))-('Расчет комиссии(Нади)'!$K926+'Таблица вводных'!$E$3+'Таблица вводных'!$F$3)</f>
        <v>-2.2308359133091695</v>
      </c>
      <c r="J926" s="13" t="s">
        <v>232</v>
      </c>
    </row>
    <row r="927" spans="1:10" ht="13.2" customHeight="1">
      <c r="A927" s="140"/>
      <c r="B927" s="5">
        <v>45426</v>
      </c>
      <c r="C927" s="6"/>
      <c r="D927" s="59">
        <f>(('Итоговая табл.1чел(все услуги-к'!$D927+('Итоговая табл.1чел(все услуги-к'!$D927*'Таблица вводных'!$G$4)))-('Расчет комиссии(Нади)'!$K927+'Таблица вводных'!$E$3+'Таблица вводных'!$F$3)</f>
        <v>5.4691640866908307</v>
      </c>
      <c r="E927" s="59">
        <f>('Итоговая табл.1чел(все услуги-к'!$E927+('Итоговая табл.1чел(все услуги-к'!$E927*'Таблица вводных'!$G$5))-('Расчет комиссии(Нади)'!$K927+'Таблица вводных'!$E$3+'Таблица вводных'!$F$3)</f>
        <v>-1.3150859133091695</v>
      </c>
      <c r="F927" s="59">
        <f>('Итоговая табл.1чел(все услуги-к'!$F927+('Итоговая табл.1чел(все услуги-к'!$F927*'Таблица вводных'!$G$6))-('Расчет комиссии(Нади)'!$K927+'Таблица вводных'!$E$3+'Таблица вводных'!$F$3)</f>
        <v>21.529164086690834</v>
      </c>
      <c r="G927" s="59">
        <f>('Итоговая табл.1чел(все услуги-к'!$G927+('Итоговая табл.1чел(все услуги-к'!$G927*'Таблица вводных'!$G$7))-('Расчет комиссии(Нади)'!$K927+'Таблица вводных'!$E$3+'Таблица вводных'!$F$3)</f>
        <v>-2.2308359133091695</v>
      </c>
      <c r="H927" s="59">
        <f>'Итоговая табл.1чел(все услуги-к'!$H927-('Расчет комиссии(Нади)'!$K927+'Таблица вводных'!$E$3+'Таблица вводных'!$F$3)</f>
        <v>-2.2308359133091695</v>
      </c>
      <c r="I927" s="59">
        <f>('Итоговая табл.1чел(все услуги-к'!$I927+('Итоговая табл.1чел(все услуги-к'!$I927*'Таблица вводных'!$G$9))-('Расчет комиссии(Нади)'!$K927+'Таблица вводных'!$E$3+'Таблица вводных'!$F$3)</f>
        <v>-2.2308359133091695</v>
      </c>
      <c r="J927" s="13" t="s">
        <v>232</v>
      </c>
    </row>
    <row r="928" spans="1:10" ht="13.2" customHeight="1">
      <c r="A928" s="140"/>
      <c r="B928" s="5">
        <v>45430</v>
      </c>
      <c r="C928" s="15"/>
      <c r="D928" s="59">
        <f>(('Итоговая табл.1чел(все услуги-к'!$D928+('Итоговая табл.1чел(все услуги-к'!$D928*'Таблица вводных'!$G$4)))-('Расчет комиссии(Нади)'!$K928+'Таблица вводных'!$E$3+'Таблица вводных'!$F$3)</f>
        <v>5.4691640866908307</v>
      </c>
      <c r="E928" s="59">
        <f>('Итоговая табл.1чел(все услуги-к'!$E928+('Итоговая табл.1чел(все услуги-к'!$E928*'Таблица вводных'!$G$5))-('Расчет комиссии(Нади)'!$K928+'Таблица вводных'!$E$3+'Таблица вводных'!$F$3)</f>
        <v>-1.3150859133091695</v>
      </c>
      <c r="F928" s="59">
        <f>('Итоговая табл.1чел(все услуги-к'!$F928+('Итоговая табл.1чел(все услуги-к'!$F928*'Таблица вводных'!$G$6))-('Расчет комиссии(Нади)'!$K928+'Таблица вводных'!$E$3+'Таблица вводных'!$F$3)</f>
        <v>21.529164086690834</v>
      </c>
      <c r="G928" s="59">
        <f>('Итоговая табл.1чел(все услуги-к'!$G928+('Итоговая табл.1чел(все услуги-к'!$G928*'Таблица вводных'!$G$7))-('Расчет комиссии(Нади)'!$K928+'Таблица вводных'!$E$3+'Таблица вводных'!$F$3)</f>
        <v>-2.2308359133091695</v>
      </c>
      <c r="H928" s="59">
        <f>'Итоговая табл.1чел(все услуги-к'!$H928-('Расчет комиссии(Нади)'!$K928+'Таблица вводных'!$E$3+'Таблица вводных'!$F$3)</f>
        <v>-2.2308359133091695</v>
      </c>
      <c r="I928" s="59">
        <f>('Итоговая табл.1чел(все услуги-к'!$I928+('Итоговая табл.1чел(все услуги-к'!$I928*'Таблица вводных'!$G$9))-('Расчет комиссии(Нади)'!$K928+'Таблица вводных'!$E$3+'Таблица вводных'!$F$3)</f>
        <v>-2.2308359133091695</v>
      </c>
      <c r="J928" s="13" t="s">
        <v>232</v>
      </c>
    </row>
    <row r="929" spans="1:10" ht="13.2" customHeight="1">
      <c r="A929" s="140"/>
      <c r="B929" s="5">
        <v>45433</v>
      </c>
      <c r="C929" s="15"/>
      <c r="D929" s="59">
        <f>(('Итоговая табл.1чел(все услуги-к'!$D929+('Итоговая табл.1чел(все услуги-к'!$D929*'Таблица вводных'!$G$4)))-('Расчет комиссии(Нади)'!$K929+'Таблица вводных'!$E$3+'Таблица вводных'!$F$3)</f>
        <v>5.4691640866908307</v>
      </c>
      <c r="E929" s="59">
        <f>('Итоговая табл.1чел(все услуги-к'!$E929+('Итоговая табл.1чел(все услуги-к'!$E929*'Таблица вводных'!$G$5))-('Расчет комиссии(Нади)'!$K929+'Таблица вводных'!$E$3+'Таблица вводных'!$F$3)</f>
        <v>-1.3150859133091695</v>
      </c>
      <c r="F929" s="59">
        <f>('Итоговая табл.1чел(все услуги-к'!$F929+('Итоговая табл.1чел(все услуги-к'!$F929*'Таблица вводных'!$G$6))-('Расчет комиссии(Нади)'!$K929+'Таблица вводных'!$E$3+'Таблица вводных'!$F$3)</f>
        <v>21.529164086690834</v>
      </c>
      <c r="G929" s="59">
        <f>('Итоговая табл.1чел(все услуги-к'!$G929+('Итоговая табл.1чел(все услуги-к'!$G929*'Таблица вводных'!$G$7))-('Расчет комиссии(Нади)'!$K929+'Таблица вводных'!$E$3+'Таблица вводных'!$F$3)</f>
        <v>-2.2308359133091695</v>
      </c>
      <c r="H929" s="59">
        <f>'Итоговая табл.1чел(все услуги-к'!$H929-('Расчет комиссии(Нади)'!$K929+'Таблица вводных'!$E$3+'Таблица вводных'!$F$3)</f>
        <v>-2.2308359133091695</v>
      </c>
      <c r="I929" s="59">
        <f>('Итоговая табл.1чел(все услуги-к'!$I929+('Итоговая табл.1чел(все услуги-к'!$I929*'Таблица вводных'!$G$9))-('Расчет комиссии(Нади)'!$K929+'Таблица вводных'!$E$3+'Таблица вводных'!$F$3)</f>
        <v>-2.2308359133091695</v>
      </c>
      <c r="J929" s="13" t="s">
        <v>232</v>
      </c>
    </row>
    <row r="930" spans="1:10" ht="13.2" customHeight="1">
      <c r="A930" s="140"/>
      <c r="B930" s="5">
        <v>45437</v>
      </c>
      <c r="C930" s="6"/>
      <c r="D930" s="59">
        <f>(('Итоговая табл.1чел(все услуги-к'!$D930+('Итоговая табл.1чел(все услуги-к'!$D930*'Таблица вводных'!$G$4)))-('Расчет комиссии(Нади)'!$K930+'Таблица вводных'!$E$3+'Таблица вводных'!$F$3)</f>
        <v>5.4691640866908307</v>
      </c>
      <c r="E930" s="59">
        <f>('Итоговая табл.1чел(все услуги-к'!$E930+('Итоговая табл.1чел(все услуги-к'!$E930*'Таблица вводных'!$G$5))-('Расчет комиссии(Нади)'!$K930+'Таблица вводных'!$E$3+'Таблица вводных'!$F$3)</f>
        <v>-1.3150859133091695</v>
      </c>
      <c r="F930" s="59">
        <f>('Итоговая табл.1чел(все услуги-к'!$F930+('Итоговая табл.1чел(все услуги-к'!$F930*'Таблица вводных'!$G$6))-('Расчет комиссии(Нади)'!$K930+'Таблица вводных'!$E$3+'Таблица вводных'!$F$3)</f>
        <v>21.529164086690834</v>
      </c>
      <c r="G930" s="59">
        <f>('Итоговая табл.1чел(все услуги-к'!$G930+('Итоговая табл.1чел(все услуги-к'!$G930*'Таблица вводных'!$G$7))-('Расчет комиссии(Нади)'!$K930+'Таблица вводных'!$E$3+'Таблица вводных'!$F$3)</f>
        <v>-2.2308359133091695</v>
      </c>
      <c r="H930" s="59">
        <f>'Итоговая табл.1чел(все услуги-к'!$H930-('Расчет комиссии(Нади)'!$K930+'Таблица вводных'!$E$3+'Таблица вводных'!$F$3)</f>
        <v>-2.2308359133091695</v>
      </c>
      <c r="I930" s="59">
        <f>('Итоговая табл.1чел(все услуги-к'!$I930+('Итоговая табл.1чел(все услуги-к'!$I930*'Таблица вводных'!$G$9))-('Расчет комиссии(Нади)'!$K930+'Таблица вводных'!$E$3+'Таблица вводных'!$F$3)</f>
        <v>-2.2308359133091695</v>
      </c>
      <c r="J930" s="13" t="s">
        <v>232</v>
      </c>
    </row>
    <row r="931" spans="1:10" ht="13.2" customHeight="1">
      <c r="A931" s="140"/>
      <c r="B931" s="5">
        <v>45440</v>
      </c>
      <c r="C931" s="15"/>
      <c r="D931" s="59">
        <f>(('Итоговая табл.1чел(все услуги-к'!$D931+('Итоговая табл.1чел(все услуги-к'!$D931*'Таблица вводных'!$G$4)))-('Расчет комиссии(Нади)'!$K931+'Таблица вводных'!$E$3+'Таблица вводных'!$F$3)</f>
        <v>5.4691640866908307</v>
      </c>
      <c r="E931" s="59">
        <f>('Итоговая табл.1чел(все услуги-к'!$E931+('Итоговая табл.1чел(все услуги-к'!$E931*'Таблица вводных'!$G$5))-('Расчет комиссии(Нади)'!$K931+'Таблица вводных'!$E$3+'Таблица вводных'!$F$3)</f>
        <v>-1.3150859133091695</v>
      </c>
      <c r="F931" s="59">
        <f>('Итоговая табл.1чел(все услуги-к'!$F931+('Итоговая табл.1чел(все услуги-к'!$F931*'Таблица вводных'!$G$6))-('Расчет комиссии(Нади)'!$K931+'Таблица вводных'!$E$3+'Таблица вводных'!$F$3)</f>
        <v>21.529164086690834</v>
      </c>
      <c r="G931" s="59">
        <f>('Итоговая табл.1чел(все услуги-к'!$G931+('Итоговая табл.1чел(все услуги-к'!$G931*'Таблица вводных'!$G$7))-('Расчет комиссии(Нади)'!$K931+'Таблица вводных'!$E$3+'Таблица вводных'!$F$3)</f>
        <v>-2.2308359133091695</v>
      </c>
      <c r="H931" s="59">
        <f>'Итоговая табл.1чел(все услуги-к'!$H931-('Расчет комиссии(Нади)'!$K931+'Таблица вводных'!$E$3+'Таблица вводных'!$F$3)</f>
        <v>-2.2308359133091695</v>
      </c>
      <c r="I931" s="59">
        <f>('Итоговая табл.1чел(все услуги-к'!$I931+('Итоговая табл.1чел(все услуги-к'!$I931*'Таблица вводных'!$G$9))-('Расчет комиссии(Нади)'!$K931+'Таблица вводных'!$E$3+'Таблица вводных'!$F$3)</f>
        <v>-2.2308359133091695</v>
      </c>
      <c r="J931" s="13" t="s">
        <v>232</v>
      </c>
    </row>
    <row r="932" spans="1:10" ht="13.2" customHeight="1">
      <c r="A932" s="140"/>
      <c r="B932" s="5"/>
      <c r="C932" s="6"/>
      <c r="D932" s="59">
        <f>(('Итоговая табл.1чел(все услуги-к'!$D932+('Итоговая табл.1чел(все услуги-к'!$D932*'Таблица вводных'!$G$4)))-('Расчет комиссии(Нади)'!$K932+'Таблица вводных'!$E$3+'Таблица вводных'!$F$3)</f>
        <v>5.4691640866908342</v>
      </c>
      <c r="E932" s="59">
        <f>('Итоговая табл.1чел(все услуги-к'!$E932+('Итоговая табл.1чел(все услуги-к'!$E932*'Таблица вводных'!$G$5))-('Расчет комиссии(Нади)'!$K932+'Таблица вводных'!$E$3+'Таблица вводных'!$F$3)</f>
        <v>-1.3150859133091659</v>
      </c>
      <c r="F932" s="59">
        <f>('Итоговая табл.1чел(все услуги-к'!$F932+('Итоговая табл.1чел(все услуги-к'!$F932*'Таблица вводных'!$G$6))-('Расчет комиссии(Нади)'!$K932+'Таблица вводных'!$E$3+'Таблица вводных'!$F$3)</f>
        <v>21.529164086690834</v>
      </c>
      <c r="G932" s="59">
        <f>('Итоговая табл.1чел(все услуги-к'!$G932+('Итоговая табл.1чел(все услуги-к'!$G932*'Таблица вводных'!$G$7))-('Расчет комиссии(Нади)'!$K932+'Таблица вводных'!$E$3+'Таблица вводных'!$F$3)</f>
        <v>-2.230835913309166</v>
      </c>
      <c r="H932" s="59">
        <f>'Итоговая табл.1чел(все услуги-к'!$H932-('Расчет комиссии(Нади)'!$K932+'Таблица вводных'!$E$3+'Таблица вводных'!$F$3)</f>
        <v>-2.230835913309166</v>
      </c>
      <c r="I932" s="59">
        <f>('Итоговая табл.1чел(все услуги-к'!$I932+('Итоговая табл.1чел(все услуги-к'!$I932*'Таблица вводных'!$G$9))-('Расчет комиссии(Нади)'!$K932+'Таблица вводных'!$E$3+'Таблица вводных'!$F$3)</f>
        <v>-2.230835913309166</v>
      </c>
      <c r="J932" s="13" t="s">
        <v>232</v>
      </c>
    </row>
    <row r="933" spans="1:10" ht="13.2" customHeight="1">
      <c r="A933" s="140"/>
      <c r="B933" s="5"/>
      <c r="C933" s="6"/>
      <c r="D933" s="59">
        <f>(('Итоговая табл.1чел(все услуги-к'!$D933+('Итоговая табл.1чел(все услуги-к'!$D933*'Таблица вводных'!$G$4)))-('Расчет комиссии(Нади)'!$K933+'Таблица вводных'!$E$3+'Таблица вводных'!$F$3)</f>
        <v>5.4691640866908342</v>
      </c>
      <c r="E933" s="59">
        <f>('Итоговая табл.1чел(все услуги-к'!$E933+('Итоговая табл.1чел(все услуги-к'!$E933*'Таблица вводных'!$G$5))-('Расчет комиссии(Нади)'!$K933+'Таблица вводных'!$E$3+'Таблица вводных'!$F$3)</f>
        <v>-1.3150859133091659</v>
      </c>
      <c r="F933" s="59">
        <f>('Итоговая табл.1чел(все услуги-к'!$F933+('Итоговая табл.1чел(все услуги-к'!$F933*'Таблица вводных'!$G$6))-('Расчет комиссии(Нади)'!$K933+'Таблица вводных'!$E$3+'Таблица вводных'!$F$3)</f>
        <v>21.529164086690834</v>
      </c>
      <c r="G933" s="59">
        <f>('Итоговая табл.1чел(все услуги-к'!$G933+('Итоговая табл.1чел(все услуги-к'!$G933*'Таблица вводных'!$G$7))-('Расчет комиссии(Нади)'!$K933+'Таблица вводных'!$E$3+'Таблица вводных'!$F$3)</f>
        <v>-2.230835913309166</v>
      </c>
      <c r="H933" s="59">
        <f>'Итоговая табл.1чел(все услуги-к'!$H933-('Расчет комиссии(Нади)'!$K933+'Таблица вводных'!$E$3+'Таблица вводных'!$F$3)</f>
        <v>-2.230835913309166</v>
      </c>
      <c r="I933" s="59">
        <f>('Итоговая табл.1чел(все услуги-к'!$I933+('Итоговая табл.1чел(все услуги-к'!$I933*'Таблица вводных'!$G$9))-('Расчет комиссии(Нади)'!$K933+'Таблица вводных'!$E$3+'Таблица вводных'!$F$3)</f>
        <v>-2.230835913309166</v>
      </c>
      <c r="J933" s="13" t="s">
        <v>232</v>
      </c>
    </row>
    <row r="934" spans="1:10" ht="13.2" customHeight="1">
      <c r="A934" s="140"/>
      <c r="B934" s="5"/>
      <c r="C934" s="15"/>
      <c r="D934" s="59">
        <f>(('Итоговая табл.1чел(все услуги-к'!$D934+('Итоговая табл.1чел(все услуги-к'!$D934*'Таблица вводных'!$G$4)))-('Расчет комиссии(Нади)'!$K934+'Таблица вводных'!$E$3+'Таблица вводных'!$F$3)</f>
        <v>5.4691640866908342</v>
      </c>
      <c r="E934" s="59">
        <f>('Итоговая табл.1чел(все услуги-к'!$E934+('Итоговая табл.1чел(все услуги-к'!$E934*'Таблица вводных'!$G$5))-('Расчет комиссии(Нади)'!$K934+'Таблица вводных'!$E$3+'Таблица вводных'!$F$3)</f>
        <v>-1.3150859133091659</v>
      </c>
      <c r="F934" s="59">
        <f>('Итоговая табл.1чел(все услуги-к'!$F934+('Итоговая табл.1чел(все услуги-к'!$F934*'Таблица вводных'!$G$6))-('Расчет комиссии(Нади)'!$K934+'Таблица вводных'!$E$3+'Таблица вводных'!$F$3)</f>
        <v>21.529164086690834</v>
      </c>
      <c r="G934" s="59">
        <f>('Итоговая табл.1чел(все услуги-к'!$G934+('Итоговая табл.1чел(все услуги-к'!$G934*'Таблица вводных'!$G$7))-('Расчет комиссии(Нади)'!$K934+'Таблица вводных'!$E$3+'Таблица вводных'!$F$3)</f>
        <v>-2.230835913309166</v>
      </c>
      <c r="H934" s="59">
        <f>'Итоговая табл.1чел(все услуги-к'!$H934-('Расчет комиссии(Нади)'!$K934+'Таблица вводных'!$E$3+'Таблица вводных'!$F$3)</f>
        <v>-2.230835913309166</v>
      </c>
      <c r="I934" s="59">
        <f>('Итоговая табл.1чел(все услуги-к'!$I934+('Итоговая табл.1чел(все услуги-к'!$I934*'Таблица вводных'!$G$9))-('Расчет комиссии(Нади)'!$K934+'Таблица вводных'!$E$3+'Таблица вводных'!$F$3)</f>
        <v>-2.230835913309166</v>
      </c>
      <c r="J934" s="13" t="s">
        <v>232</v>
      </c>
    </row>
    <row r="935" spans="1:10" ht="13.2" customHeight="1">
      <c r="A935" s="140"/>
      <c r="B935" s="5"/>
      <c r="C935" s="6"/>
      <c r="D935" s="59">
        <f>(('Итоговая табл.1чел(все услуги-к'!$D935+('Итоговая табл.1чел(все услуги-к'!$D935*'Таблица вводных'!$G$4)))-('Расчет комиссии(Нади)'!$K935+'Таблица вводных'!$E$3+'Таблица вводных'!$F$3)</f>
        <v>5.4691640866908342</v>
      </c>
      <c r="E935" s="59">
        <f>('Итоговая табл.1чел(все услуги-к'!$E935+('Итоговая табл.1чел(все услуги-к'!$E935*'Таблица вводных'!$G$5))-('Расчет комиссии(Нади)'!$K935+'Таблица вводных'!$E$3+'Таблица вводных'!$F$3)</f>
        <v>-1.3150859133091659</v>
      </c>
      <c r="F935" s="59">
        <f>('Итоговая табл.1чел(все услуги-к'!$F935+('Итоговая табл.1чел(все услуги-к'!$F935*'Таблица вводных'!$G$6))-('Расчет комиссии(Нади)'!$K935+'Таблица вводных'!$E$3+'Таблица вводных'!$F$3)</f>
        <v>21.529164086690834</v>
      </c>
      <c r="G935" s="59">
        <f>('Итоговая табл.1чел(все услуги-к'!$G935+('Итоговая табл.1чел(все услуги-к'!$G935*'Таблица вводных'!$G$7))-('Расчет комиссии(Нади)'!$K935+'Таблица вводных'!$E$3+'Таблица вводных'!$F$3)</f>
        <v>-2.230835913309166</v>
      </c>
      <c r="H935" s="59">
        <f>'Итоговая табл.1чел(все услуги-к'!$H935-('Расчет комиссии(Нади)'!$K935+'Таблица вводных'!$E$3+'Таблица вводных'!$F$3)</f>
        <v>-2.230835913309166</v>
      </c>
      <c r="I935" s="59">
        <f>('Итоговая табл.1чел(все услуги-к'!$I935+('Итоговая табл.1чел(все услуги-к'!$I935*'Таблица вводных'!$G$9))-('Расчет комиссии(Нади)'!$K935+'Таблица вводных'!$E$3+'Таблица вводных'!$F$3)</f>
        <v>-2.230835913309166</v>
      </c>
      <c r="J935" s="13" t="s">
        <v>232</v>
      </c>
    </row>
    <row r="936" spans="1:10" ht="13.2" customHeight="1">
      <c r="A936" s="140"/>
      <c r="B936" s="5"/>
      <c r="C936" s="15"/>
      <c r="D936" s="59">
        <f>(('Итоговая табл.1чел(все услуги-к'!$D936+('Итоговая табл.1чел(все услуги-к'!$D936*'Таблица вводных'!$G$4)))-('Расчет комиссии(Нади)'!$K936+'Таблица вводных'!$E$3+'Таблица вводных'!$F$3)</f>
        <v>5.4691640866908342</v>
      </c>
      <c r="E936" s="59">
        <f>('Итоговая табл.1чел(все услуги-к'!$E936+('Итоговая табл.1чел(все услуги-к'!$E936*'Таблица вводных'!$G$5))-('Расчет комиссии(Нади)'!$K936+'Таблица вводных'!$E$3+'Таблица вводных'!$F$3)</f>
        <v>-1.3150859133091659</v>
      </c>
      <c r="F936" s="59">
        <f>('Итоговая табл.1чел(все услуги-к'!$F936+('Итоговая табл.1чел(все услуги-к'!$F936*'Таблица вводных'!$G$6))-('Расчет комиссии(Нади)'!$K936+'Таблица вводных'!$E$3+'Таблица вводных'!$F$3)</f>
        <v>21.529164086690834</v>
      </c>
      <c r="G936" s="59">
        <f>('Итоговая табл.1чел(все услуги-к'!$G936+('Итоговая табл.1чел(все услуги-к'!$G936*'Таблица вводных'!$G$7))-('Расчет комиссии(Нади)'!$K936+'Таблица вводных'!$E$3+'Таблица вводных'!$F$3)</f>
        <v>-2.230835913309166</v>
      </c>
      <c r="H936" s="59">
        <f>'Итоговая табл.1чел(все услуги-к'!$H936-('Расчет комиссии(Нади)'!$K936+'Таблица вводных'!$E$3+'Таблица вводных'!$F$3)</f>
        <v>-2.230835913309166</v>
      </c>
      <c r="I936" s="59">
        <f>('Итоговая табл.1чел(все услуги-к'!$I936+('Итоговая табл.1чел(все услуги-к'!$I936*'Таблица вводных'!$G$9))-('Расчет комиссии(Нади)'!$K936+'Таблица вводных'!$E$3+'Таблица вводных'!$F$3)</f>
        <v>-2.230835913309166</v>
      </c>
      <c r="J936" s="13" t="s">
        <v>232</v>
      </c>
    </row>
    <row r="937" spans="1:10" ht="13.2" customHeight="1">
      <c r="A937" s="141"/>
      <c r="B937" s="18"/>
      <c r="C937" s="19"/>
      <c r="D937" s="59">
        <f>(('Итоговая табл.1чел(все услуги-к'!$D937+('Итоговая табл.1чел(все услуги-к'!$D937*'Таблица вводных'!$G$4)))-('Расчет комиссии(Нади)'!$K937+'Таблица вводных'!$E$3+'Таблица вводных'!$F$3)</f>
        <v>5.4691640866908342</v>
      </c>
      <c r="E937" s="59">
        <f>('Итоговая табл.1чел(все услуги-к'!$E937+('Итоговая табл.1чел(все услуги-к'!$E937*'Таблица вводных'!$G$5))-('Расчет комиссии(Нади)'!$K937+'Таблица вводных'!$E$3+'Таблица вводных'!$F$3)</f>
        <v>-1.3150859133091659</v>
      </c>
      <c r="F937" s="59">
        <f>('Итоговая табл.1чел(все услуги-к'!$F937+('Итоговая табл.1чел(все услуги-к'!$F937*'Таблица вводных'!$G$6))-('Расчет комиссии(Нади)'!$K937+'Таблица вводных'!$E$3+'Таблица вводных'!$F$3)</f>
        <v>21.529164086690834</v>
      </c>
      <c r="G937" s="59">
        <f>('Итоговая табл.1чел(все услуги-к'!$G937+('Итоговая табл.1чел(все услуги-к'!$G937*'Таблица вводных'!$G$7))-('Расчет комиссии(Нади)'!$K937+'Таблица вводных'!$E$3+'Таблица вводных'!$F$3)</f>
        <v>-2.230835913309166</v>
      </c>
      <c r="H937" s="59">
        <f>'Итоговая табл.1чел(все услуги-к'!$H937-('Расчет комиссии(Нади)'!$K937+'Таблица вводных'!$E$3+'Таблица вводных'!$F$3)</f>
        <v>-2.230835913309166</v>
      </c>
      <c r="I937" s="59">
        <f>('Итоговая табл.1чел(все услуги-к'!$I937+('Итоговая табл.1чел(все услуги-к'!$I937*'Таблица вводных'!$G$9))-('Расчет комиссии(Нади)'!$K937+'Таблица вводных'!$E$3+'Таблица вводных'!$F$3)</f>
        <v>-2.230835913309166</v>
      </c>
      <c r="J937" s="22" t="s">
        <v>232</v>
      </c>
    </row>
    <row r="938" spans="1:10" ht="13.2" customHeight="1">
      <c r="A938" s="143" t="s">
        <v>233</v>
      </c>
      <c r="B938" s="5">
        <v>45402</v>
      </c>
      <c r="C938" s="97"/>
      <c r="D938" s="59">
        <f>(('Итоговая табл.1чел(все услуги-к'!$D938+('Итоговая табл.1чел(все услуги-к'!$D938*'Таблица вводных'!$G$4)))-('Расчет комиссии(Нади)'!$K938+'Таблица вводных'!$E$3+'Таблица вводных'!$F$3)</f>
        <v>5.4691640866908342</v>
      </c>
      <c r="E938" s="59">
        <f>('Итоговая табл.1чел(все услуги-к'!$E938+('Итоговая табл.1чел(все услуги-к'!$E938*'Таблица вводных'!$G$5))-('Расчет комиссии(Нади)'!$K938+'Таблица вводных'!$E$3+'Таблица вводных'!$F$3)</f>
        <v>-1.3150859133091659</v>
      </c>
      <c r="F938" s="59">
        <f>('Итоговая табл.1чел(все услуги-к'!$F938+('Итоговая табл.1чел(все услуги-к'!$F938*'Таблица вводных'!$G$6))-('Расчет комиссии(Нади)'!$K938+'Таблица вводных'!$E$3+'Таблица вводных'!$F$3)</f>
        <v>21.529164086690834</v>
      </c>
      <c r="G938" s="59">
        <f>('Итоговая табл.1чел(все услуги-к'!$G938+('Итоговая табл.1чел(все услуги-к'!$G938*'Таблица вводных'!$G$7))-('Расчет комиссии(Нади)'!$K938+'Таблица вводных'!$E$3+'Таблица вводных'!$F$3)</f>
        <v>-2.230835913309166</v>
      </c>
      <c r="H938" s="59">
        <f>'Итоговая табл.1чел(все услуги-к'!$H938-('Расчет комиссии(Нади)'!$K938+'Таблица вводных'!$E$3+'Таблица вводных'!$F$3)</f>
        <v>-2.230835913309166</v>
      </c>
      <c r="I938" s="59">
        <f>('Итоговая табл.1чел(все услуги-к'!$I938+('Итоговая табл.1чел(все услуги-к'!$I938*'Таблица вводных'!$G$9))-('Расчет комиссии(Нади)'!$K938+'Таблица вводных'!$E$3+'Таблица вводных'!$F$3)</f>
        <v>-2.230835913309166</v>
      </c>
      <c r="J938" s="10" t="s">
        <v>234</v>
      </c>
    </row>
    <row r="939" spans="1:10" ht="13.2" customHeight="1">
      <c r="A939" s="140"/>
      <c r="B939" s="5">
        <v>45405</v>
      </c>
      <c r="C939" s="6"/>
      <c r="D939" s="59">
        <f>(('Итоговая табл.1чел(все услуги-к'!$D939+('Итоговая табл.1чел(все услуги-к'!$D939*'Таблица вводных'!$G$4)))-('Расчет комиссии(Нади)'!$K939+'Таблица вводных'!$E$3+'Таблица вводных'!$F$3)</f>
        <v>5.4691640866908342</v>
      </c>
      <c r="E939" s="59">
        <f>('Итоговая табл.1чел(все услуги-к'!$E939+('Итоговая табл.1чел(все услуги-к'!$E939*'Таблица вводных'!$G$5))-('Расчет комиссии(Нади)'!$K939+'Таблица вводных'!$E$3+'Таблица вводных'!$F$3)</f>
        <v>-1.3150859133091659</v>
      </c>
      <c r="F939" s="59">
        <f>('Итоговая табл.1чел(все услуги-к'!$F939+('Итоговая табл.1чел(все услуги-к'!$F939*'Таблица вводных'!$G$6))-('Расчет комиссии(Нади)'!$K939+'Таблица вводных'!$E$3+'Таблица вводных'!$F$3)</f>
        <v>21.529164086690834</v>
      </c>
      <c r="G939" s="59">
        <f>('Итоговая табл.1чел(все услуги-к'!$G939+('Итоговая табл.1чел(все услуги-к'!$G939*'Таблица вводных'!$G$7))-('Расчет комиссии(Нади)'!$K939+'Таблица вводных'!$E$3+'Таблица вводных'!$F$3)</f>
        <v>-2.230835913309166</v>
      </c>
      <c r="H939" s="59">
        <f>'Итоговая табл.1чел(все услуги-к'!$H939-('Расчет комиссии(Нади)'!$K939+'Таблица вводных'!$E$3+'Таблица вводных'!$F$3)</f>
        <v>-2.230835913309166</v>
      </c>
      <c r="I939" s="59">
        <f>('Итоговая табл.1чел(все услуги-к'!$I939+('Итоговая табл.1чел(все услуги-к'!$I939*'Таблица вводных'!$G$9))-('Расчет комиссии(Нади)'!$K939+'Таблица вводных'!$E$3+'Таблица вводных'!$F$3)</f>
        <v>-2.230835913309166</v>
      </c>
      <c r="J939" s="13" t="s">
        <v>234</v>
      </c>
    </row>
    <row r="940" spans="1:10" ht="13.2" customHeight="1">
      <c r="A940" s="140"/>
      <c r="B940" s="5">
        <v>45409</v>
      </c>
      <c r="C940" s="15"/>
      <c r="D940" s="59">
        <f>(('Итоговая табл.1чел(все услуги-к'!$D940+('Итоговая табл.1чел(все услуги-к'!$D940*'Таблица вводных'!$G$4)))-('Расчет комиссии(Нади)'!$K940+'Таблица вводных'!$E$3+'Таблица вводных'!$F$3)</f>
        <v>5.4691640866908342</v>
      </c>
      <c r="E940" s="59">
        <f>('Итоговая табл.1чел(все услуги-к'!$E940+('Итоговая табл.1чел(все услуги-к'!$E940*'Таблица вводных'!$G$5))-('Расчет комиссии(Нади)'!$K940+'Таблица вводных'!$E$3+'Таблица вводных'!$F$3)</f>
        <v>-1.3150859133091659</v>
      </c>
      <c r="F940" s="59">
        <f>('Итоговая табл.1чел(все услуги-к'!$F940+('Итоговая табл.1чел(все услуги-к'!$F940*'Таблица вводных'!$G$6))-('Расчет комиссии(Нади)'!$K940+'Таблица вводных'!$E$3+'Таблица вводных'!$F$3)</f>
        <v>21.529164086690834</v>
      </c>
      <c r="G940" s="59">
        <f>('Итоговая табл.1чел(все услуги-к'!$G940+('Итоговая табл.1чел(все услуги-к'!$G940*'Таблица вводных'!$G$7))-('Расчет комиссии(Нади)'!$K940+'Таблица вводных'!$E$3+'Таблица вводных'!$F$3)</f>
        <v>-2.230835913309166</v>
      </c>
      <c r="H940" s="59">
        <f>'Итоговая табл.1чел(все услуги-к'!$H940-('Расчет комиссии(Нади)'!$K940+'Таблица вводных'!$E$3+'Таблица вводных'!$F$3)</f>
        <v>-2.230835913309166</v>
      </c>
      <c r="I940" s="59">
        <f>('Итоговая табл.1чел(все услуги-к'!$I940+('Итоговая табл.1чел(все услуги-к'!$I940*'Таблица вводных'!$G$9))-('Расчет комиссии(Нади)'!$K940+'Таблица вводных'!$E$3+'Таблица вводных'!$F$3)</f>
        <v>-2.230835913309166</v>
      </c>
      <c r="J940" s="13" t="s">
        <v>234</v>
      </c>
    </row>
    <row r="941" spans="1:10" ht="13.2" customHeight="1">
      <c r="A941" s="140"/>
      <c r="B941" s="5">
        <v>45412</v>
      </c>
      <c r="C941" s="6"/>
      <c r="D941" s="59">
        <f>(('Итоговая табл.1чел(все услуги-к'!$D941+('Итоговая табл.1чел(все услуги-к'!$D941*'Таблица вводных'!$G$4)))-('Расчет комиссии(Нади)'!$K941+'Таблица вводных'!$E$3+'Таблица вводных'!$F$3)</f>
        <v>5.4691640866908342</v>
      </c>
      <c r="E941" s="59">
        <f>('Итоговая табл.1чел(все услуги-к'!$E941+('Итоговая табл.1чел(все услуги-к'!$E941*'Таблица вводных'!$G$5))-('Расчет комиссии(Нади)'!$K941+'Таблица вводных'!$E$3+'Таблица вводных'!$F$3)</f>
        <v>-1.3150859133091659</v>
      </c>
      <c r="F941" s="59">
        <f>('Итоговая табл.1чел(все услуги-к'!$F941+('Итоговая табл.1чел(все услуги-к'!$F941*'Таблица вводных'!$G$6))-('Расчет комиссии(Нади)'!$K941+'Таблица вводных'!$E$3+'Таблица вводных'!$F$3)</f>
        <v>21.529164086690834</v>
      </c>
      <c r="G941" s="59">
        <f>('Итоговая табл.1чел(все услуги-к'!$G941+('Итоговая табл.1чел(все услуги-к'!$G941*'Таблица вводных'!$G$7))-('Расчет комиссии(Нади)'!$K941+'Таблица вводных'!$E$3+'Таблица вводных'!$F$3)</f>
        <v>-2.230835913309166</v>
      </c>
      <c r="H941" s="59">
        <f>'Итоговая табл.1чел(все услуги-к'!$H941-('Расчет комиссии(Нади)'!$K941+'Таблица вводных'!$E$3+'Таблица вводных'!$F$3)</f>
        <v>-2.230835913309166</v>
      </c>
      <c r="I941" s="59">
        <f>('Итоговая табл.1чел(все услуги-к'!$I941+('Итоговая табл.1чел(все услуги-к'!$I941*'Таблица вводных'!$G$9))-('Расчет комиссии(Нади)'!$K941+'Таблица вводных'!$E$3+'Таблица вводных'!$F$3)</f>
        <v>-2.230835913309166</v>
      </c>
      <c r="J941" s="13" t="s">
        <v>234</v>
      </c>
    </row>
    <row r="942" spans="1:10" ht="13.2" customHeight="1">
      <c r="A942" s="140"/>
      <c r="B942" s="5">
        <v>45416</v>
      </c>
      <c r="C942" s="15"/>
      <c r="D942" s="59">
        <f>(('Итоговая табл.1чел(все услуги-к'!$D942+('Итоговая табл.1чел(все услуги-к'!$D942*'Таблица вводных'!$G$4)))-('Расчет комиссии(Нади)'!$K942+'Таблица вводных'!$E$3+'Таблица вводных'!$F$3)</f>
        <v>5.4691640866908342</v>
      </c>
      <c r="E942" s="59">
        <f>('Итоговая табл.1чел(все услуги-к'!$E942+('Итоговая табл.1чел(все услуги-к'!$E942*'Таблица вводных'!$G$5))-('Расчет комиссии(Нади)'!$K942+'Таблица вводных'!$E$3+'Таблица вводных'!$F$3)</f>
        <v>-1.3150859133091659</v>
      </c>
      <c r="F942" s="59">
        <f>('Итоговая табл.1чел(все услуги-к'!$F942+('Итоговая табл.1чел(все услуги-к'!$F942*'Таблица вводных'!$G$6))-('Расчет комиссии(Нади)'!$K942+'Таблица вводных'!$E$3+'Таблица вводных'!$F$3)</f>
        <v>21.529164086690834</v>
      </c>
      <c r="G942" s="59">
        <f>('Итоговая табл.1чел(все услуги-к'!$G942+('Итоговая табл.1чел(все услуги-к'!$G942*'Таблица вводных'!$G$7))-('Расчет комиссии(Нади)'!$K942+'Таблица вводных'!$E$3+'Таблица вводных'!$F$3)</f>
        <v>-2.230835913309166</v>
      </c>
      <c r="H942" s="59">
        <f>'Итоговая табл.1чел(все услуги-к'!$H942-('Расчет комиссии(Нади)'!$K942+'Таблица вводных'!$E$3+'Таблица вводных'!$F$3)</f>
        <v>-2.230835913309166</v>
      </c>
      <c r="I942" s="59">
        <f>('Итоговая табл.1чел(все услуги-к'!$I942+('Итоговая табл.1чел(все услуги-к'!$I942*'Таблица вводных'!$G$9))-('Расчет комиссии(Нади)'!$K942+'Таблица вводных'!$E$3+'Таблица вводных'!$F$3)</f>
        <v>-2.230835913309166</v>
      </c>
      <c r="J942" s="13" t="s">
        <v>234</v>
      </c>
    </row>
    <row r="943" spans="1:10" ht="13.2" customHeight="1">
      <c r="A943" s="140"/>
      <c r="B943" s="5">
        <v>45419</v>
      </c>
      <c r="C943" s="15"/>
      <c r="D943" s="59">
        <f>(('Итоговая табл.1чел(все услуги-к'!$D943+('Итоговая табл.1чел(все услуги-к'!$D943*'Таблица вводных'!$G$4)))-('Расчет комиссии(Нади)'!$K943+'Таблица вводных'!$E$3+'Таблица вводных'!$F$3)</f>
        <v>5.4691640866908342</v>
      </c>
      <c r="E943" s="59">
        <f>('Итоговая табл.1чел(все услуги-к'!$E943+('Итоговая табл.1чел(все услуги-к'!$E943*'Таблица вводных'!$G$5))-('Расчет комиссии(Нади)'!$K943+'Таблица вводных'!$E$3+'Таблица вводных'!$F$3)</f>
        <v>-1.3150859133091659</v>
      </c>
      <c r="F943" s="59">
        <f>('Итоговая табл.1чел(все услуги-к'!$F943+('Итоговая табл.1чел(все услуги-к'!$F943*'Таблица вводных'!$G$6))-('Расчет комиссии(Нади)'!$K943+'Таблица вводных'!$E$3+'Таблица вводных'!$F$3)</f>
        <v>21.529164086690834</v>
      </c>
      <c r="G943" s="59">
        <f>('Итоговая табл.1чел(все услуги-к'!$G943+('Итоговая табл.1чел(все услуги-к'!$G943*'Таблица вводных'!$G$7))-('Расчет комиссии(Нади)'!$K943+'Таблица вводных'!$E$3+'Таблица вводных'!$F$3)</f>
        <v>-2.230835913309166</v>
      </c>
      <c r="H943" s="59">
        <f>'Итоговая табл.1чел(все услуги-к'!$H943-('Расчет комиссии(Нади)'!$K943+'Таблица вводных'!$E$3+'Таблица вводных'!$F$3)</f>
        <v>-2.230835913309166</v>
      </c>
      <c r="I943" s="59">
        <f>('Итоговая табл.1чел(все услуги-к'!$I943+('Итоговая табл.1чел(все услуги-к'!$I943*'Таблица вводных'!$G$9))-('Расчет комиссии(Нади)'!$K943+'Таблица вводных'!$E$3+'Таблица вводных'!$F$3)</f>
        <v>-2.230835913309166</v>
      </c>
      <c r="J943" s="13" t="s">
        <v>234</v>
      </c>
    </row>
    <row r="944" spans="1:10" ht="13.2" customHeight="1">
      <c r="A944" s="140"/>
      <c r="B944" s="5">
        <v>45423</v>
      </c>
      <c r="C944" s="15"/>
      <c r="D944" s="59">
        <f>(('Итоговая табл.1чел(все услуги-к'!$D944+('Итоговая табл.1чел(все услуги-к'!$D944*'Таблица вводных'!$G$4)))-('Расчет комиссии(Нади)'!$K944+'Таблица вводных'!$E$3+'Таблица вводных'!$F$3)</f>
        <v>5.4691640866908342</v>
      </c>
      <c r="E944" s="59">
        <f>('Итоговая табл.1чел(все услуги-к'!$E944+('Итоговая табл.1чел(все услуги-к'!$E944*'Таблица вводных'!$G$5))-('Расчет комиссии(Нади)'!$K944+'Таблица вводных'!$E$3+'Таблица вводных'!$F$3)</f>
        <v>-1.3150859133091659</v>
      </c>
      <c r="F944" s="59">
        <f>('Итоговая табл.1чел(все услуги-к'!$F944+('Итоговая табл.1чел(все услуги-к'!$F944*'Таблица вводных'!$G$6))-('Расчет комиссии(Нади)'!$K944+'Таблица вводных'!$E$3+'Таблица вводных'!$F$3)</f>
        <v>21.529164086690834</v>
      </c>
      <c r="G944" s="59">
        <f>('Итоговая табл.1чел(все услуги-к'!$G944+('Итоговая табл.1чел(все услуги-к'!$G944*'Таблица вводных'!$G$7))-('Расчет комиссии(Нади)'!$K944+'Таблица вводных'!$E$3+'Таблица вводных'!$F$3)</f>
        <v>-2.230835913309166</v>
      </c>
      <c r="H944" s="59">
        <f>'Итоговая табл.1чел(все услуги-к'!$H944-('Расчет комиссии(Нади)'!$K944+'Таблица вводных'!$E$3+'Таблица вводных'!$F$3)</f>
        <v>-2.230835913309166</v>
      </c>
      <c r="I944" s="59">
        <f>('Итоговая табл.1чел(все услуги-к'!$I944+('Итоговая табл.1чел(все услуги-к'!$I944*'Таблица вводных'!$G$9))-('Расчет комиссии(Нади)'!$K944+'Таблица вводных'!$E$3+'Таблица вводных'!$F$3)</f>
        <v>-2.230835913309166</v>
      </c>
      <c r="J944" s="13" t="s">
        <v>234</v>
      </c>
    </row>
    <row r="945" spans="1:10" ht="13.2" customHeight="1">
      <c r="A945" s="140"/>
      <c r="B945" s="5">
        <v>45426</v>
      </c>
      <c r="C945" s="6"/>
      <c r="D945" s="59">
        <f>(('Итоговая табл.1чел(все услуги-к'!$D945+('Итоговая табл.1чел(все услуги-к'!$D945*'Таблица вводных'!$G$4)))-('Расчет комиссии(Нади)'!$K945+'Таблица вводных'!$E$3+'Таблица вводных'!$F$3)</f>
        <v>5.4691640866908342</v>
      </c>
      <c r="E945" s="59">
        <f>('Итоговая табл.1чел(все услуги-к'!$E945+('Итоговая табл.1чел(все услуги-к'!$E945*'Таблица вводных'!$G$5))-('Расчет комиссии(Нади)'!$K945+'Таблица вводных'!$E$3+'Таблица вводных'!$F$3)</f>
        <v>-1.3150859133091659</v>
      </c>
      <c r="F945" s="59">
        <f>('Итоговая табл.1чел(все услуги-к'!$F945+('Итоговая табл.1чел(все услуги-к'!$F945*'Таблица вводных'!$G$6))-('Расчет комиссии(Нади)'!$K945+'Таблица вводных'!$E$3+'Таблица вводных'!$F$3)</f>
        <v>21.529164086690834</v>
      </c>
      <c r="G945" s="59">
        <f>('Итоговая табл.1чел(все услуги-к'!$G945+('Итоговая табл.1чел(все услуги-к'!$G945*'Таблица вводных'!$G$7))-('Расчет комиссии(Нади)'!$K945+'Таблица вводных'!$E$3+'Таблица вводных'!$F$3)</f>
        <v>-2.230835913309166</v>
      </c>
      <c r="H945" s="59">
        <f>'Итоговая табл.1чел(все услуги-к'!$H945-('Расчет комиссии(Нади)'!$K945+'Таблица вводных'!$E$3+'Таблица вводных'!$F$3)</f>
        <v>-2.230835913309166</v>
      </c>
      <c r="I945" s="59">
        <f>('Итоговая табл.1чел(все услуги-к'!$I945+('Итоговая табл.1чел(все услуги-к'!$I945*'Таблица вводных'!$G$9))-('Расчет комиссии(Нади)'!$K945+'Таблица вводных'!$E$3+'Таблица вводных'!$F$3)</f>
        <v>-2.230835913309166</v>
      </c>
      <c r="J945" s="13" t="s">
        <v>234</v>
      </c>
    </row>
    <row r="946" spans="1:10" ht="13.2" customHeight="1">
      <c r="A946" s="140"/>
      <c r="B946" s="5">
        <v>45430</v>
      </c>
      <c r="C946" s="15"/>
      <c r="D946" s="59">
        <f>(('Итоговая табл.1чел(все услуги-к'!$D946+('Итоговая табл.1чел(все услуги-к'!$D946*'Таблица вводных'!$G$4)))-('Расчет комиссии(Нади)'!$K946+'Таблица вводных'!$E$3+'Таблица вводных'!$F$3)</f>
        <v>5.4691640866908342</v>
      </c>
      <c r="E946" s="59">
        <f>('Итоговая табл.1чел(все услуги-к'!$E946+('Итоговая табл.1чел(все услуги-к'!$E946*'Таблица вводных'!$G$5))-('Расчет комиссии(Нади)'!$K946+'Таблица вводных'!$E$3+'Таблица вводных'!$F$3)</f>
        <v>-1.3150859133091659</v>
      </c>
      <c r="F946" s="59">
        <f>('Итоговая табл.1чел(все услуги-к'!$F946+('Итоговая табл.1чел(все услуги-к'!$F946*'Таблица вводных'!$G$6))-('Расчет комиссии(Нади)'!$K946+'Таблица вводных'!$E$3+'Таблица вводных'!$F$3)</f>
        <v>21.529164086690834</v>
      </c>
      <c r="G946" s="59">
        <f>('Итоговая табл.1чел(все услуги-к'!$G946+('Итоговая табл.1чел(все услуги-к'!$G946*'Таблица вводных'!$G$7))-('Расчет комиссии(Нади)'!$K946+'Таблица вводных'!$E$3+'Таблица вводных'!$F$3)</f>
        <v>-2.230835913309166</v>
      </c>
      <c r="H946" s="59">
        <f>'Итоговая табл.1чел(все услуги-к'!$H946-('Расчет комиссии(Нади)'!$K946+'Таблица вводных'!$E$3+'Таблица вводных'!$F$3)</f>
        <v>-2.230835913309166</v>
      </c>
      <c r="I946" s="59">
        <f>('Итоговая табл.1чел(все услуги-к'!$I946+('Итоговая табл.1чел(все услуги-к'!$I946*'Таблица вводных'!$G$9))-('Расчет комиссии(Нади)'!$K946+'Таблица вводных'!$E$3+'Таблица вводных'!$F$3)</f>
        <v>-2.230835913309166</v>
      </c>
      <c r="J946" s="13" t="s">
        <v>234</v>
      </c>
    </row>
    <row r="947" spans="1:10" ht="13.2" customHeight="1">
      <c r="A947" s="140"/>
      <c r="B947" s="5">
        <v>45433</v>
      </c>
      <c r="C947" s="15"/>
      <c r="D947" s="59">
        <f>(('Итоговая табл.1чел(все услуги-к'!$D947+('Итоговая табл.1чел(все услуги-к'!$D947*'Таблица вводных'!$G$4)))-('Расчет комиссии(Нади)'!$K947+'Таблица вводных'!$E$3+'Таблица вводных'!$F$3)</f>
        <v>5.4691640866908342</v>
      </c>
      <c r="E947" s="59">
        <f>('Итоговая табл.1чел(все услуги-к'!$E947+('Итоговая табл.1чел(все услуги-к'!$E947*'Таблица вводных'!$G$5))-('Расчет комиссии(Нади)'!$K947+'Таблица вводных'!$E$3+'Таблица вводных'!$F$3)</f>
        <v>-1.3150859133091659</v>
      </c>
      <c r="F947" s="59">
        <f>('Итоговая табл.1чел(все услуги-к'!$F947+('Итоговая табл.1чел(все услуги-к'!$F947*'Таблица вводных'!$G$6))-('Расчет комиссии(Нади)'!$K947+'Таблица вводных'!$E$3+'Таблица вводных'!$F$3)</f>
        <v>21.529164086690834</v>
      </c>
      <c r="G947" s="59">
        <f>('Итоговая табл.1чел(все услуги-к'!$G947+('Итоговая табл.1чел(все услуги-к'!$G947*'Таблица вводных'!$G$7))-('Расчет комиссии(Нади)'!$K947+'Таблица вводных'!$E$3+'Таблица вводных'!$F$3)</f>
        <v>-2.230835913309166</v>
      </c>
      <c r="H947" s="59">
        <f>'Итоговая табл.1чел(все услуги-к'!$H947-('Расчет комиссии(Нади)'!$K947+'Таблица вводных'!$E$3+'Таблица вводных'!$F$3)</f>
        <v>-2.230835913309166</v>
      </c>
      <c r="I947" s="59">
        <f>('Итоговая табл.1чел(все услуги-к'!$I947+('Итоговая табл.1чел(все услуги-к'!$I947*'Таблица вводных'!$G$9))-('Расчет комиссии(Нади)'!$K947+'Таблица вводных'!$E$3+'Таблица вводных'!$F$3)</f>
        <v>-2.230835913309166</v>
      </c>
      <c r="J947" s="13" t="s">
        <v>234</v>
      </c>
    </row>
    <row r="948" spans="1:10" ht="13.2" customHeight="1">
      <c r="A948" s="140"/>
      <c r="B948" s="5">
        <v>45437</v>
      </c>
      <c r="C948" s="6"/>
      <c r="D948" s="59">
        <f>(('Итоговая табл.1чел(все услуги-к'!$D948+('Итоговая табл.1чел(все услуги-к'!$D948*'Таблица вводных'!$G$4)))-('Расчет комиссии(Нади)'!$K948+'Таблица вводных'!$E$3+'Таблица вводных'!$F$3)</f>
        <v>5.4691640866908342</v>
      </c>
      <c r="E948" s="59">
        <f>('Итоговая табл.1чел(все услуги-к'!$E948+('Итоговая табл.1чел(все услуги-к'!$E948*'Таблица вводных'!$G$5))-('Расчет комиссии(Нади)'!$K948+'Таблица вводных'!$E$3+'Таблица вводных'!$F$3)</f>
        <v>-1.3150859133091659</v>
      </c>
      <c r="F948" s="59">
        <f>('Итоговая табл.1чел(все услуги-к'!$F948+('Итоговая табл.1чел(все услуги-к'!$F948*'Таблица вводных'!$G$6))-('Расчет комиссии(Нади)'!$K948+'Таблица вводных'!$E$3+'Таблица вводных'!$F$3)</f>
        <v>21.529164086690834</v>
      </c>
      <c r="G948" s="59">
        <f>('Итоговая табл.1чел(все услуги-к'!$G948+('Итоговая табл.1чел(все услуги-к'!$G948*'Таблица вводных'!$G$7))-('Расчет комиссии(Нади)'!$K948+'Таблица вводных'!$E$3+'Таблица вводных'!$F$3)</f>
        <v>-2.230835913309166</v>
      </c>
      <c r="H948" s="59">
        <f>'Итоговая табл.1чел(все услуги-к'!$H948-('Расчет комиссии(Нади)'!$K948+'Таблица вводных'!$E$3+'Таблица вводных'!$F$3)</f>
        <v>-2.230835913309166</v>
      </c>
      <c r="I948" s="59">
        <f>('Итоговая табл.1чел(все услуги-к'!$I948+('Итоговая табл.1чел(все услуги-к'!$I948*'Таблица вводных'!$G$9))-('Расчет комиссии(Нади)'!$K948+'Таблица вводных'!$E$3+'Таблица вводных'!$F$3)</f>
        <v>-2.230835913309166</v>
      </c>
      <c r="J948" s="13" t="s">
        <v>234</v>
      </c>
    </row>
    <row r="949" spans="1:10" ht="13.2" customHeight="1">
      <c r="A949" s="140"/>
      <c r="B949" s="5">
        <v>45440</v>
      </c>
      <c r="C949" s="15"/>
      <c r="D949" s="59">
        <f>(('Итоговая табл.1чел(все услуги-к'!$D949+('Итоговая табл.1чел(все услуги-к'!$D949*'Таблица вводных'!$G$4)))-('Расчет комиссии(Нади)'!$K949+'Таблица вводных'!$E$3+'Таблица вводных'!$F$3)</f>
        <v>5.4691640866908342</v>
      </c>
      <c r="E949" s="59">
        <f>('Итоговая табл.1чел(все услуги-к'!$E949+('Итоговая табл.1чел(все услуги-к'!$E949*'Таблица вводных'!$G$5))-('Расчет комиссии(Нади)'!$K949+'Таблица вводных'!$E$3+'Таблица вводных'!$F$3)</f>
        <v>-1.3150859133091659</v>
      </c>
      <c r="F949" s="59">
        <f>('Итоговая табл.1чел(все услуги-к'!$F949+('Итоговая табл.1чел(все услуги-к'!$F949*'Таблица вводных'!$G$6))-('Расчет комиссии(Нади)'!$K949+'Таблица вводных'!$E$3+'Таблица вводных'!$F$3)</f>
        <v>21.529164086690834</v>
      </c>
      <c r="G949" s="59">
        <f>('Итоговая табл.1чел(все услуги-к'!$G949+('Итоговая табл.1чел(все услуги-к'!$G949*'Таблица вводных'!$G$7))-('Расчет комиссии(Нади)'!$K949+'Таблица вводных'!$E$3+'Таблица вводных'!$F$3)</f>
        <v>-2.230835913309166</v>
      </c>
      <c r="H949" s="59">
        <f>'Итоговая табл.1чел(все услуги-к'!$H949-('Расчет комиссии(Нади)'!$K949+'Таблица вводных'!$E$3+'Таблица вводных'!$F$3)</f>
        <v>-2.230835913309166</v>
      </c>
      <c r="I949" s="59">
        <f>('Итоговая табл.1чел(все услуги-к'!$I949+('Итоговая табл.1чел(все услуги-к'!$I949*'Таблица вводных'!$G$9))-('Расчет комиссии(Нади)'!$K949+'Таблица вводных'!$E$3+'Таблица вводных'!$F$3)</f>
        <v>-2.230835913309166</v>
      </c>
      <c r="J949" s="13" t="s">
        <v>234</v>
      </c>
    </row>
    <row r="950" spans="1:10" ht="13.2" customHeight="1">
      <c r="A950" s="140"/>
      <c r="B950" s="5"/>
      <c r="C950" s="6"/>
      <c r="D950" s="59">
        <f>(('Итоговая табл.1чел(все услуги-к'!$D950+('Итоговая табл.1чел(все услуги-к'!$D950*'Таблица вводных'!$G$4)))-('Расчет комиссии(Нади)'!$K950+'Таблица вводных'!$E$3+'Таблица вводных'!$F$3)</f>
        <v>5.4691640866908342</v>
      </c>
      <c r="E950" s="59">
        <f>('Итоговая табл.1чел(все услуги-к'!$E950+('Итоговая табл.1чел(все услуги-к'!$E950*'Таблица вводных'!$G$5))-('Расчет комиссии(Нади)'!$K950+'Таблица вводных'!$E$3+'Таблица вводных'!$F$3)</f>
        <v>-1.3150859133091659</v>
      </c>
      <c r="F950" s="59">
        <f>('Итоговая табл.1чел(все услуги-к'!$F950+('Итоговая табл.1чел(все услуги-к'!$F950*'Таблица вводных'!$G$6))-('Расчет комиссии(Нади)'!$K950+'Таблица вводных'!$E$3+'Таблица вводных'!$F$3)</f>
        <v>21.529164086690834</v>
      </c>
      <c r="G950" s="59">
        <f>('Итоговая табл.1чел(все услуги-к'!$G950+('Итоговая табл.1чел(все услуги-к'!$G950*'Таблица вводных'!$G$7))-('Расчет комиссии(Нади)'!$K950+'Таблица вводных'!$E$3+'Таблица вводных'!$F$3)</f>
        <v>-2.230835913309166</v>
      </c>
      <c r="H950" s="59">
        <f>'Итоговая табл.1чел(все услуги-к'!$H950-('Расчет комиссии(Нади)'!$K950+'Таблица вводных'!$E$3+'Таблица вводных'!$F$3)</f>
        <v>-2.230835913309166</v>
      </c>
      <c r="I950" s="59">
        <f>('Итоговая табл.1чел(все услуги-к'!$I950+('Итоговая табл.1чел(все услуги-к'!$I950*'Таблица вводных'!$G$9))-('Расчет комиссии(Нади)'!$K950+'Таблица вводных'!$E$3+'Таблица вводных'!$F$3)</f>
        <v>-2.230835913309166</v>
      </c>
      <c r="J950" s="13" t="s">
        <v>234</v>
      </c>
    </row>
    <row r="951" spans="1:10" ht="13.2" customHeight="1">
      <c r="A951" s="140"/>
      <c r="B951" s="5"/>
      <c r="C951" s="6"/>
      <c r="D951" s="59">
        <f>(('Итоговая табл.1чел(все услуги-к'!$D951+('Итоговая табл.1чел(все услуги-к'!$D951*'Таблица вводных'!$G$4)))-('Расчет комиссии(Нади)'!$K951+'Таблица вводных'!$E$3+'Таблица вводных'!$F$3)</f>
        <v>5.4691640866908342</v>
      </c>
      <c r="E951" s="59">
        <f>('Итоговая табл.1чел(все услуги-к'!$E951+('Итоговая табл.1чел(все услуги-к'!$E951*'Таблица вводных'!$G$5))-('Расчет комиссии(Нади)'!$K951+'Таблица вводных'!$E$3+'Таблица вводных'!$F$3)</f>
        <v>-1.3150859133091659</v>
      </c>
      <c r="F951" s="59">
        <f>('Итоговая табл.1чел(все услуги-к'!$F951+('Итоговая табл.1чел(все услуги-к'!$F951*'Таблица вводных'!$G$6))-('Расчет комиссии(Нади)'!$K951+'Таблица вводных'!$E$3+'Таблица вводных'!$F$3)</f>
        <v>21.529164086690834</v>
      </c>
      <c r="G951" s="59">
        <f>('Итоговая табл.1чел(все услуги-к'!$G951+('Итоговая табл.1чел(все услуги-к'!$G951*'Таблица вводных'!$G$7))-('Расчет комиссии(Нади)'!$K951+'Таблица вводных'!$E$3+'Таблица вводных'!$F$3)</f>
        <v>-2.230835913309166</v>
      </c>
      <c r="H951" s="59">
        <f>'Итоговая табл.1чел(все услуги-к'!$H951-('Расчет комиссии(Нади)'!$K951+'Таблица вводных'!$E$3+'Таблица вводных'!$F$3)</f>
        <v>-2.230835913309166</v>
      </c>
      <c r="I951" s="59">
        <f>('Итоговая табл.1чел(все услуги-к'!$I951+('Итоговая табл.1чел(все услуги-к'!$I951*'Таблица вводных'!$G$9))-('Расчет комиссии(Нади)'!$K951+'Таблица вводных'!$E$3+'Таблица вводных'!$F$3)</f>
        <v>-2.230835913309166</v>
      </c>
      <c r="J951" s="13" t="s">
        <v>234</v>
      </c>
    </row>
    <row r="952" spans="1:10" ht="13.2" customHeight="1">
      <c r="A952" s="140"/>
      <c r="B952" s="5"/>
      <c r="C952" s="15"/>
      <c r="D952" s="59">
        <f>(('Итоговая табл.1чел(все услуги-к'!$D952+('Итоговая табл.1чел(все услуги-к'!$D952*'Таблица вводных'!$G$4)))-('Расчет комиссии(Нади)'!$K952+'Таблица вводных'!$E$3+'Таблица вводных'!$F$3)</f>
        <v>5.4691640866908342</v>
      </c>
      <c r="E952" s="59">
        <f>('Итоговая табл.1чел(все услуги-к'!$E952+('Итоговая табл.1чел(все услуги-к'!$E952*'Таблица вводных'!$G$5))-('Расчет комиссии(Нади)'!$K952+'Таблица вводных'!$E$3+'Таблица вводных'!$F$3)</f>
        <v>-1.3150859133091659</v>
      </c>
      <c r="F952" s="59">
        <f>('Итоговая табл.1чел(все услуги-к'!$F952+('Итоговая табл.1чел(все услуги-к'!$F952*'Таблица вводных'!$G$6))-('Расчет комиссии(Нади)'!$K952+'Таблица вводных'!$E$3+'Таблица вводных'!$F$3)</f>
        <v>21.529164086690834</v>
      </c>
      <c r="G952" s="59">
        <f>('Итоговая табл.1чел(все услуги-к'!$G952+('Итоговая табл.1чел(все услуги-к'!$G952*'Таблица вводных'!$G$7))-('Расчет комиссии(Нади)'!$K952+'Таблица вводных'!$E$3+'Таблица вводных'!$F$3)</f>
        <v>-2.230835913309166</v>
      </c>
      <c r="H952" s="59">
        <f>'Итоговая табл.1чел(все услуги-к'!$H952-('Расчет комиссии(Нади)'!$K952+'Таблица вводных'!$E$3+'Таблица вводных'!$F$3)</f>
        <v>-2.230835913309166</v>
      </c>
      <c r="I952" s="59">
        <f>('Итоговая табл.1чел(все услуги-к'!$I952+('Итоговая табл.1чел(все услуги-к'!$I952*'Таблица вводных'!$G$9))-('Расчет комиссии(Нади)'!$K952+'Таблица вводных'!$E$3+'Таблица вводных'!$F$3)</f>
        <v>-2.230835913309166</v>
      </c>
      <c r="J952" s="13" t="s">
        <v>234</v>
      </c>
    </row>
    <row r="953" spans="1:10" ht="13.2" customHeight="1">
      <c r="A953" s="140"/>
      <c r="B953" s="5"/>
      <c r="C953" s="6"/>
      <c r="D953" s="59">
        <f>(('Итоговая табл.1чел(все услуги-к'!$D953+('Итоговая табл.1чел(все услуги-к'!$D953*'Таблица вводных'!$G$4)))-('Расчет комиссии(Нади)'!$K953+'Таблица вводных'!$E$3+'Таблица вводных'!$F$3)</f>
        <v>5.4691640866908342</v>
      </c>
      <c r="E953" s="59">
        <f>('Итоговая табл.1чел(все услуги-к'!$E953+('Итоговая табл.1чел(все услуги-к'!$E953*'Таблица вводных'!$G$5))-('Расчет комиссии(Нади)'!$K953+'Таблица вводных'!$E$3+'Таблица вводных'!$F$3)</f>
        <v>-1.3150859133091659</v>
      </c>
      <c r="F953" s="59">
        <f>('Итоговая табл.1чел(все услуги-к'!$F953+('Итоговая табл.1чел(все услуги-к'!$F953*'Таблица вводных'!$G$6))-('Расчет комиссии(Нади)'!$K953+'Таблица вводных'!$E$3+'Таблица вводных'!$F$3)</f>
        <v>21.529164086690834</v>
      </c>
      <c r="G953" s="59">
        <f>('Итоговая табл.1чел(все услуги-к'!$G953+('Итоговая табл.1чел(все услуги-к'!$G953*'Таблица вводных'!$G$7))-('Расчет комиссии(Нади)'!$K953+'Таблица вводных'!$E$3+'Таблица вводных'!$F$3)</f>
        <v>-2.230835913309166</v>
      </c>
      <c r="H953" s="59">
        <f>'Итоговая табл.1чел(все услуги-к'!$H953-('Расчет комиссии(Нади)'!$K953+'Таблица вводных'!$E$3+'Таблица вводных'!$F$3)</f>
        <v>-2.230835913309166</v>
      </c>
      <c r="I953" s="59">
        <f>('Итоговая табл.1чел(все услуги-к'!$I953+('Итоговая табл.1чел(все услуги-к'!$I953*'Таблица вводных'!$G$9))-('Расчет комиссии(Нади)'!$K953+'Таблица вводных'!$E$3+'Таблица вводных'!$F$3)</f>
        <v>-2.230835913309166</v>
      </c>
      <c r="J953" s="13" t="s">
        <v>234</v>
      </c>
    </row>
    <row r="954" spans="1:10" ht="13.2" customHeight="1">
      <c r="A954" s="140"/>
      <c r="B954" s="5"/>
      <c r="C954" s="15"/>
      <c r="D954" s="59">
        <f>(('Итоговая табл.1чел(все услуги-к'!$D954+('Итоговая табл.1чел(все услуги-к'!$D954*'Таблица вводных'!$G$4)))-('Расчет комиссии(Нади)'!$K954+'Таблица вводных'!$E$3+'Таблица вводных'!$F$3)</f>
        <v>5.4691640866908342</v>
      </c>
      <c r="E954" s="59">
        <f>('Итоговая табл.1чел(все услуги-к'!$E954+('Итоговая табл.1чел(все услуги-к'!$E954*'Таблица вводных'!$G$5))-('Расчет комиссии(Нади)'!$K954+'Таблица вводных'!$E$3+'Таблица вводных'!$F$3)</f>
        <v>-1.3150859133091659</v>
      </c>
      <c r="F954" s="59">
        <f>('Итоговая табл.1чел(все услуги-к'!$F954+('Итоговая табл.1чел(все услуги-к'!$F954*'Таблица вводных'!$G$6))-('Расчет комиссии(Нади)'!$K954+'Таблица вводных'!$E$3+'Таблица вводных'!$F$3)</f>
        <v>21.529164086690834</v>
      </c>
      <c r="G954" s="59">
        <f>('Итоговая табл.1чел(все услуги-к'!$G954+('Итоговая табл.1чел(все услуги-к'!$G954*'Таблица вводных'!$G$7))-('Расчет комиссии(Нади)'!$K954+'Таблица вводных'!$E$3+'Таблица вводных'!$F$3)</f>
        <v>-2.230835913309166</v>
      </c>
      <c r="H954" s="59">
        <f>'Итоговая табл.1чел(все услуги-к'!$H954-('Расчет комиссии(Нади)'!$K954+'Таблица вводных'!$E$3+'Таблица вводных'!$F$3)</f>
        <v>-2.230835913309166</v>
      </c>
      <c r="I954" s="59">
        <f>('Итоговая табл.1чел(все услуги-к'!$I954+('Итоговая табл.1чел(все услуги-к'!$I954*'Таблица вводных'!$G$9))-('Расчет комиссии(Нади)'!$K954+'Таблица вводных'!$E$3+'Таблица вводных'!$F$3)</f>
        <v>-2.230835913309166</v>
      </c>
      <c r="J954" s="13" t="s">
        <v>234</v>
      </c>
    </row>
    <row r="955" spans="1:10" ht="13.2" customHeight="1">
      <c r="A955" s="141"/>
      <c r="B955" s="18"/>
      <c r="C955" s="19"/>
      <c r="D955" s="59">
        <f>(('Итоговая табл.1чел(все услуги-к'!$D955+('Итоговая табл.1чел(все услуги-к'!$D955*'Таблица вводных'!$G$4)))-('Расчет комиссии(Нади)'!$K955+'Таблица вводных'!$E$3+'Таблица вводных'!$F$3)</f>
        <v>5.4691640866908342</v>
      </c>
      <c r="E955" s="59">
        <f>('Итоговая табл.1чел(все услуги-к'!$E955+('Итоговая табл.1чел(все услуги-к'!$E955*'Таблица вводных'!$G$5))-('Расчет комиссии(Нади)'!$K955+'Таблица вводных'!$E$3+'Таблица вводных'!$F$3)</f>
        <v>-1.3150859133091659</v>
      </c>
      <c r="F955" s="59">
        <f>('Итоговая табл.1чел(все услуги-к'!$F955+('Итоговая табл.1чел(все услуги-к'!$F955*'Таблица вводных'!$G$6))-('Расчет комиссии(Нади)'!$K955+'Таблица вводных'!$E$3+'Таблица вводных'!$F$3)</f>
        <v>21.529164086690834</v>
      </c>
      <c r="G955" s="59">
        <f>('Итоговая табл.1чел(все услуги-к'!$G955+('Итоговая табл.1чел(все услуги-к'!$G955*'Таблица вводных'!$G$7))-('Расчет комиссии(Нади)'!$K955+'Таблица вводных'!$E$3+'Таблица вводных'!$F$3)</f>
        <v>-2.230835913309166</v>
      </c>
      <c r="H955" s="59">
        <f>'Итоговая табл.1чел(все услуги-к'!$H955-('Расчет комиссии(Нади)'!$K955+'Таблица вводных'!$E$3+'Таблица вводных'!$F$3)</f>
        <v>-2.230835913309166</v>
      </c>
      <c r="I955" s="59">
        <f>('Итоговая табл.1чел(все услуги-к'!$I955+('Итоговая табл.1чел(все услуги-к'!$I955*'Таблица вводных'!$G$9))-('Расчет комиссии(Нади)'!$K955+'Таблица вводных'!$E$3+'Таблица вводных'!$F$3)</f>
        <v>-2.230835913309166</v>
      </c>
      <c r="J955" s="22" t="s">
        <v>234</v>
      </c>
    </row>
    <row r="956" spans="1:10" ht="13.2" customHeight="1">
      <c r="A956" s="143" t="s">
        <v>235</v>
      </c>
      <c r="B956" s="5">
        <v>45402</v>
      </c>
      <c r="C956" s="97"/>
      <c r="D956" s="59">
        <f>(('Итоговая табл.1чел(все услуги-к'!$D956+('Итоговая табл.1чел(все услуги-к'!$D956*'Таблица вводных'!$G$4)))-('Расчет комиссии(Нади)'!$K956+'Таблица вводных'!$E$3+'Таблица вводных'!$F$3)</f>
        <v>5.4691640866908342</v>
      </c>
      <c r="E956" s="59">
        <f>('Итоговая табл.1чел(все услуги-к'!$E956+('Итоговая табл.1чел(все услуги-к'!$E956*'Таблица вводных'!$G$5))-('Расчет комиссии(Нади)'!$K956+'Таблица вводных'!$E$3+'Таблица вводных'!$F$3)</f>
        <v>-1.3150859133091659</v>
      </c>
      <c r="F956" s="59">
        <f>('Итоговая табл.1чел(все услуги-к'!$F956+('Итоговая табл.1чел(все услуги-к'!$F956*'Таблица вводных'!$G$6))-('Расчет комиссии(Нади)'!$K956+'Таблица вводных'!$E$3+'Таблица вводных'!$F$3)</f>
        <v>21.529164086690834</v>
      </c>
      <c r="G956" s="59">
        <f>('Итоговая табл.1чел(все услуги-к'!$G956+('Итоговая табл.1чел(все услуги-к'!$G956*'Таблица вводных'!$G$7))-('Расчет комиссии(Нади)'!$K956+'Таблица вводных'!$E$3+'Таблица вводных'!$F$3)</f>
        <v>-2.230835913309166</v>
      </c>
      <c r="H956" s="59">
        <f>'Итоговая табл.1чел(все услуги-к'!$H956-('Расчет комиссии(Нади)'!$K956+'Таблица вводных'!$E$3+'Таблица вводных'!$F$3)</f>
        <v>-2.230835913309166</v>
      </c>
      <c r="I956" s="59">
        <f>('Итоговая табл.1чел(все услуги-к'!$I956+('Итоговая табл.1чел(все услуги-к'!$I956*'Таблица вводных'!$G$9))-('Расчет комиссии(Нади)'!$K956+'Таблица вводных'!$E$3+'Таблица вводных'!$F$3)</f>
        <v>-2.230835913309166</v>
      </c>
      <c r="J956" s="10" t="s">
        <v>236</v>
      </c>
    </row>
    <row r="957" spans="1:10" ht="13.2" customHeight="1">
      <c r="A957" s="140"/>
      <c r="B957" s="5">
        <v>45405</v>
      </c>
      <c r="C957" s="6"/>
      <c r="D957" s="59">
        <f>(('Итоговая табл.1чел(все услуги-к'!$D957+('Итоговая табл.1чел(все услуги-к'!$D957*'Таблица вводных'!$G$4)))-('Расчет комиссии(Нади)'!$K957+'Таблица вводных'!$E$3+'Таблица вводных'!$F$3)</f>
        <v>5.4691640866908342</v>
      </c>
      <c r="E957" s="59">
        <f>('Итоговая табл.1чел(все услуги-к'!$E957+('Итоговая табл.1чел(все услуги-к'!$E957*'Таблица вводных'!$G$5))-('Расчет комиссии(Нади)'!$K957+'Таблица вводных'!$E$3+'Таблица вводных'!$F$3)</f>
        <v>-1.3150859133091659</v>
      </c>
      <c r="F957" s="59">
        <f>('Итоговая табл.1чел(все услуги-к'!$F957+('Итоговая табл.1чел(все услуги-к'!$F957*'Таблица вводных'!$G$6))-('Расчет комиссии(Нади)'!$K957+'Таблица вводных'!$E$3+'Таблица вводных'!$F$3)</f>
        <v>21.529164086690834</v>
      </c>
      <c r="G957" s="59">
        <f>('Итоговая табл.1чел(все услуги-к'!$G957+('Итоговая табл.1чел(все услуги-к'!$G957*'Таблица вводных'!$G$7))-('Расчет комиссии(Нади)'!$K957+'Таблица вводных'!$E$3+'Таблица вводных'!$F$3)</f>
        <v>-2.230835913309166</v>
      </c>
      <c r="H957" s="59">
        <f>'Итоговая табл.1чел(все услуги-к'!$H957-('Расчет комиссии(Нади)'!$K957+'Таблица вводных'!$E$3+'Таблица вводных'!$F$3)</f>
        <v>-2.230835913309166</v>
      </c>
      <c r="I957" s="59">
        <f>('Итоговая табл.1чел(все услуги-к'!$I957+('Итоговая табл.1чел(все услуги-к'!$I957*'Таблица вводных'!$G$9))-('Расчет комиссии(Нади)'!$K957+'Таблица вводных'!$E$3+'Таблица вводных'!$F$3)</f>
        <v>-2.230835913309166</v>
      </c>
      <c r="J957" s="13" t="s">
        <v>236</v>
      </c>
    </row>
    <row r="958" spans="1:10" ht="13.2" customHeight="1">
      <c r="A958" s="140"/>
      <c r="B958" s="5">
        <v>45409</v>
      </c>
      <c r="C958" s="15"/>
      <c r="D958" s="59">
        <f>(('Итоговая табл.1чел(все услуги-к'!$D958+('Итоговая табл.1чел(все услуги-к'!$D958*'Таблица вводных'!$G$4)))-('Расчет комиссии(Нади)'!$K958+'Таблица вводных'!$E$3+'Таблица вводных'!$F$3)</f>
        <v>5.4691640866908342</v>
      </c>
      <c r="E958" s="59">
        <f>('Итоговая табл.1чел(все услуги-к'!$E958+('Итоговая табл.1чел(все услуги-к'!$E958*'Таблица вводных'!$G$5))-('Расчет комиссии(Нади)'!$K958+'Таблица вводных'!$E$3+'Таблица вводных'!$F$3)</f>
        <v>-1.3150859133091659</v>
      </c>
      <c r="F958" s="59">
        <f>('Итоговая табл.1чел(все услуги-к'!$F958+('Итоговая табл.1чел(все услуги-к'!$F958*'Таблица вводных'!$G$6))-('Расчет комиссии(Нади)'!$K958+'Таблица вводных'!$E$3+'Таблица вводных'!$F$3)</f>
        <v>21.529164086690834</v>
      </c>
      <c r="G958" s="59">
        <f>('Итоговая табл.1чел(все услуги-к'!$G958+('Итоговая табл.1чел(все услуги-к'!$G958*'Таблица вводных'!$G$7))-('Расчет комиссии(Нади)'!$K958+'Таблица вводных'!$E$3+'Таблица вводных'!$F$3)</f>
        <v>-2.230835913309166</v>
      </c>
      <c r="H958" s="59">
        <f>'Итоговая табл.1чел(все услуги-к'!$H958-('Расчет комиссии(Нади)'!$K958+'Таблица вводных'!$E$3+'Таблица вводных'!$F$3)</f>
        <v>-2.230835913309166</v>
      </c>
      <c r="I958" s="59">
        <f>('Итоговая табл.1чел(все услуги-к'!$I958+('Итоговая табл.1чел(все услуги-к'!$I958*'Таблица вводных'!$G$9))-('Расчет комиссии(Нади)'!$K958+'Таблица вводных'!$E$3+'Таблица вводных'!$F$3)</f>
        <v>-2.230835913309166</v>
      </c>
      <c r="J958" s="13" t="s">
        <v>236</v>
      </c>
    </row>
    <row r="959" spans="1:10" ht="13.2" customHeight="1">
      <c r="A959" s="140"/>
      <c r="B959" s="5">
        <v>45412</v>
      </c>
      <c r="C959" s="6"/>
      <c r="D959" s="59">
        <f>(('Итоговая табл.1чел(все услуги-к'!$D959+('Итоговая табл.1чел(все услуги-к'!$D959*'Таблица вводных'!$G$4)))-('Расчет комиссии(Нади)'!$K959+'Таблица вводных'!$E$3+'Таблица вводных'!$F$3)</f>
        <v>5.4691640866908342</v>
      </c>
      <c r="E959" s="59">
        <f>('Итоговая табл.1чел(все услуги-к'!$E959+('Итоговая табл.1чел(все услуги-к'!$E959*'Таблица вводных'!$G$5))-('Расчет комиссии(Нади)'!$K959+'Таблица вводных'!$E$3+'Таблица вводных'!$F$3)</f>
        <v>-1.3150859133091659</v>
      </c>
      <c r="F959" s="59">
        <f>('Итоговая табл.1чел(все услуги-к'!$F959+('Итоговая табл.1чел(все услуги-к'!$F959*'Таблица вводных'!$G$6))-('Расчет комиссии(Нади)'!$K959+'Таблица вводных'!$E$3+'Таблица вводных'!$F$3)</f>
        <v>21.529164086690834</v>
      </c>
      <c r="G959" s="59">
        <f>('Итоговая табл.1чел(все услуги-к'!$G959+('Итоговая табл.1чел(все услуги-к'!$G959*'Таблица вводных'!$G$7))-('Расчет комиссии(Нади)'!$K959+'Таблица вводных'!$E$3+'Таблица вводных'!$F$3)</f>
        <v>-2.230835913309166</v>
      </c>
      <c r="H959" s="59">
        <f>'Итоговая табл.1чел(все услуги-к'!$H959-('Расчет комиссии(Нади)'!$K959+'Таблица вводных'!$E$3+'Таблица вводных'!$F$3)</f>
        <v>-2.230835913309166</v>
      </c>
      <c r="I959" s="59">
        <f>('Итоговая табл.1чел(все услуги-к'!$I959+('Итоговая табл.1чел(все услуги-к'!$I959*'Таблица вводных'!$G$9))-('Расчет комиссии(Нади)'!$K959+'Таблица вводных'!$E$3+'Таблица вводных'!$F$3)</f>
        <v>-2.230835913309166</v>
      </c>
      <c r="J959" s="13" t="s">
        <v>236</v>
      </c>
    </row>
    <row r="960" spans="1:10" ht="13.2" customHeight="1">
      <c r="A960" s="140"/>
      <c r="B960" s="5">
        <v>45416</v>
      </c>
      <c r="C960" s="15"/>
      <c r="D960" s="59">
        <f>(('Итоговая табл.1чел(все услуги-к'!$D960+('Итоговая табл.1чел(все услуги-к'!$D960*'Таблица вводных'!$G$4)))-('Расчет комиссии(Нади)'!$K960+'Таблица вводных'!$E$3+'Таблица вводных'!$F$3)</f>
        <v>5.4691640866908342</v>
      </c>
      <c r="E960" s="59">
        <f>('Итоговая табл.1чел(все услуги-к'!$E960+('Итоговая табл.1чел(все услуги-к'!$E960*'Таблица вводных'!$G$5))-('Расчет комиссии(Нади)'!$K960+'Таблица вводных'!$E$3+'Таблица вводных'!$F$3)</f>
        <v>-1.3150859133091659</v>
      </c>
      <c r="F960" s="59">
        <f>('Итоговая табл.1чел(все услуги-к'!$F960+('Итоговая табл.1чел(все услуги-к'!$F960*'Таблица вводных'!$G$6))-('Расчет комиссии(Нади)'!$K960+'Таблица вводных'!$E$3+'Таблица вводных'!$F$3)</f>
        <v>21.529164086690834</v>
      </c>
      <c r="G960" s="59">
        <f>('Итоговая табл.1чел(все услуги-к'!$G960+('Итоговая табл.1чел(все услуги-к'!$G960*'Таблица вводных'!$G$7))-('Расчет комиссии(Нади)'!$K960+'Таблица вводных'!$E$3+'Таблица вводных'!$F$3)</f>
        <v>-2.230835913309166</v>
      </c>
      <c r="H960" s="59">
        <f>'Итоговая табл.1чел(все услуги-к'!$H960-('Расчет комиссии(Нади)'!$K960+'Таблица вводных'!$E$3+'Таблица вводных'!$F$3)</f>
        <v>-2.230835913309166</v>
      </c>
      <c r="I960" s="59">
        <f>('Итоговая табл.1чел(все услуги-к'!$I960+('Итоговая табл.1чел(все услуги-к'!$I960*'Таблица вводных'!$G$9))-('Расчет комиссии(Нади)'!$K960+'Таблица вводных'!$E$3+'Таблица вводных'!$F$3)</f>
        <v>-2.230835913309166</v>
      </c>
      <c r="J960" s="13" t="s">
        <v>236</v>
      </c>
    </row>
    <row r="961" spans="1:10" ht="13.2" customHeight="1">
      <c r="A961" s="140"/>
      <c r="B961" s="5">
        <v>45419</v>
      </c>
      <c r="C961" s="15"/>
      <c r="D961" s="59">
        <f>(('Итоговая табл.1чел(все услуги-к'!$D961+('Итоговая табл.1чел(все услуги-к'!$D961*'Таблица вводных'!$G$4)))-('Расчет комиссии(Нади)'!$K961+'Таблица вводных'!$E$3+'Таблица вводных'!$F$3)</f>
        <v>5.4691640866908342</v>
      </c>
      <c r="E961" s="59">
        <f>('Итоговая табл.1чел(все услуги-к'!$E961+('Итоговая табл.1чел(все услуги-к'!$E961*'Таблица вводных'!$G$5))-('Расчет комиссии(Нади)'!$K961+'Таблица вводных'!$E$3+'Таблица вводных'!$F$3)</f>
        <v>-1.3150859133091659</v>
      </c>
      <c r="F961" s="59">
        <f>('Итоговая табл.1чел(все услуги-к'!$F961+('Итоговая табл.1чел(все услуги-к'!$F961*'Таблица вводных'!$G$6))-('Расчет комиссии(Нади)'!$K961+'Таблица вводных'!$E$3+'Таблица вводных'!$F$3)</f>
        <v>21.529164086690834</v>
      </c>
      <c r="G961" s="59">
        <f>('Итоговая табл.1чел(все услуги-к'!$G961+('Итоговая табл.1чел(все услуги-к'!$G961*'Таблица вводных'!$G$7))-('Расчет комиссии(Нади)'!$K961+'Таблица вводных'!$E$3+'Таблица вводных'!$F$3)</f>
        <v>-2.230835913309166</v>
      </c>
      <c r="H961" s="59">
        <f>'Итоговая табл.1чел(все услуги-к'!$H961-('Расчет комиссии(Нади)'!$K961+'Таблица вводных'!$E$3+'Таблица вводных'!$F$3)</f>
        <v>-2.230835913309166</v>
      </c>
      <c r="I961" s="59">
        <f>('Итоговая табл.1чел(все услуги-к'!$I961+('Итоговая табл.1чел(все услуги-к'!$I961*'Таблица вводных'!$G$9))-('Расчет комиссии(Нади)'!$K961+'Таблица вводных'!$E$3+'Таблица вводных'!$F$3)</f>
        <v>-2.230835913309166</v>
      </c>
      <c r="J961" s="13" t="s">
        <v>236</v>
      </c>
    </row>
    <row r="962" spans="1:10" ht="13.2" customHeight="1">
      <c r="A962" s="140"/>
      <c r="B962" s="5">
        <v>45423</v>
      </c>
      <c r="C962" s="15"/>
      <c r="D962" s="59">
        <f>(('Итоговая табл.1чел(все услуги-к'!$D962+('Итоговая табл.1чел(все услуги-к'!$D962*'Таблица вводных'!$G$4)))-('Расчет комиссии(Нади)'!$K962+'Таблица вводных'!$E$3+'Таблица вводных'!$F$3)</f>
        <v>5.4691640866908342</v>
      </c>
      <c r="E962" s="59">
        <f>('Итоговая табл.1чел(все услуги-к'!$E962+('Итоговая табл.1чел(все услуги-к'!$E962*'Таблица вводных'!$G$5))-('Расчет комиссии(Нади)'!$K962+'Таблица вводных'!$E$3+'Таблица вводных'!$F$3)</f>
        <v>-1.3150859133091659</v>
      </c>
      <c r="F962" s="59">
        <f>('Итоговая табл.1чел(все услуги-к'!$F962+('Итоговая табл.1чел(все услуги-к'!$F962*'Таблица вводных'!$G$6))-('Расчет комиссии(Нади)'!$K962+'Таблица вводных'!$E$3+'Таблица вводных'!$F$3)</f>
        <v>21.529164086690834</v>
      </c>
      <c r="G962" s="59">
        <f>('Итоговая табл.1чел(все услуги-к'!$G962+('Итоговая табл.1чел(все услуги-к'!$G962*'Таблица вводных'!$G$7))-('Расчет комиссии(Нади)'!$K962+'Таблица вводных'!$E$3+'Таблица вводных'!$F$3)</f>
        <v>-2.230835913309166</v>
      </c>
      <c r="H962" s="59">
        <f>'Итоговая табл.1чел(все услуги-к'!$H962-('Расчет комиссии(Нади)'!$K962+'Таблица вводных'!$E$3+'Таблица вводных'!$F$3)</f>
        <v>-2.230835913309166</v>
      </c>
      <c r="I962" s="59">
        <f>('Итоговая табл.1чел(все услуги-к'!$I962+('Итоговая табл.1чел(все услуги-к'!$I962*'Таблица вводных'!$G$9))-('Расчет комиссии(Нади)'!$K962+'Таблица вводных'!$E$3+'Таблица вводных'!$F$3)</f>
        <v>-2.230835913309166</v>
      </c>
      <c r="J962" s="13" t="s">
        <v>236</v>
      </c>
    </row>
    <row r="963" spans="1:10" ht="13.2" customHeight="1">
      <c r="A963" s="140"/>
      <c r="B963" s="5">
        <v>45426</v>
      </c>
      <c r="C963" s="6"/>
      <c r="D963" s="59">
        <f>(('Итоговая табл.1чел(все услуги-к'!$D963+('Итоговая табл.1чел(все услуги-к'!$D963*'Таблица вводных'!$G$4)))-('Расчет комиссии(Нади)'!$K963+'Таблица вводных'!$E$3+'Таблица вводных'!$F$3)</f>
        <v>5.4691640866908342</v>
      </c>
      <c r="E963" s="59">
        <f>('Итоговая табл.1чел(все услуги-к'!$E963+('Итоговая табл.1чел(все услуги-к'!$E963*'Таблица вводных'!$G$5))-('Расчет комиссии(Нади)'!$K963+'Таблица вводных'!$E$3+'Таблица вводных'!$F$3)</f>
        <v>-1.3150859133091659</v>
      </c>
      <c r="F963" s="59">
        <f>('Итоговая табл.1чел(все услуги-к'!$F963+('Итоговая табл.1чел(все услуги-к'!$F963*'Таблица вводных'!$G$6))-('Расчет комиссии(Нади)'!$K963+'Таблица вводных'!$E$3+'Таблица вводных'!$F$3)</f>
        <v>21.529164086690834</v>
      </c>
      <c r="G963" s="59">
        <f>('Итоговая табл.1чел(все услуги-к'!$G963+('Итоговая табл.1чел(все услуги-к'!$G963*'Таблица вводных'!$G$7))-('Расчет комиссии(Нади)'!$K963+'Таблица вводных'!$E$3+'Таблица вводных'!$F$3)</f>
        <v>-2.230835913309166</v>
      </c>
      <c r="H963" s="59">
        <f>'Итоговая табл.1чел(все услуги-к'!$H963-('Расчет комиссии(Нади)'!$K963+'Таблица вводных'!$E$3+'Таблица вводных'!$F$3)</f>
        <v>-2.230835913309166</v>
      </c>
      <c r="I963" s="59">
        <f>('Итоговая табл.1чел(все услуги-к'!$I963+('Итоговая табл.1чел(все услуги-к'!$I963*'Таблица вводных'!$G$9))-('Расчет комиссии(Нади)'!$K963+'Таблица вводных'!$E$3+'Таблица вводных'!$F$3)</f>
        <v>-2.230835913309166</v>
      </c>
      <c r="J963" s="13" t="s">
        <v>236</v>
      </c>
    </row>
    <row r="964" spans="1:10" ht="13.2" customHeight="1">
      <c r="A964" s="140"/>
      <c r="B964" s="5">
        <v>45430</v>
      </c>
      <c r="C964" s="15"/>
      <c r="D964" s="59">
        <f>(('Итоговая табл.1чел(все услуги-к'!$D964+('Итоговая табл.1чел(все услуги-к'!$D964*'Таблица вводных'!$G$4)))-('Расчет комиссии(Нади)'!$K964+'Таблица вводных'!$E$3+'Таблица вводных'!$F$3)</f>
        <v>5.4691640866908378</v>
      </c>
      <c r="E964" s="59">
        <f>('Итоговая табл.1чел(все услуги-к'!$E964+('Итоговая табл.1чел(все услуги-к'!$E964*'Таблица вводных'!$G$5))-('Расчет комиссии(Нади)'!$K964+'Таблица вводных'!$E$3+'Таблица вводных'!$F$3)</f>
        <v>-1.3150859133091624</v>
      </c>
      <c r="F964" s="59">
        <f>('Итоговая табл.1чел(все услуги-к'!$F964+('Итоговая табл.1чел(все услуги-к'!$F964*'Таблица вводных'!$G$6))-('Расчет комиссии(Нади)'!$K964+'Таблица вводных'!$E$3+'Таблица вводных'!$F$3)</f>
        <v>21.529164086690841</v>
      </c>
      <c r="G964" s="59">
        <f>('Итоговая табл.1чел(все услуги-к'!$G964+('Итоговая табл.1чел(все услуги-к'!$G964*'Таблица вводных'!$G$7))-('Расчет комиссии(Нади)'!$K964+'Таблица вводных'!$E$3+'Таблица вводных'!$F$3)</f>
        <v>-2.2308359133091624</v>
      </c>
      <c r="H964" s="59">
        <f>'Итоговая табл.1чел(все услуги-к'!$H964-('Расчет комиссии(Нади)'!$K964+'Таблица вводных'!$E$3+'Таблица вводных'!$F$3)</f>
        <v>-2.2308359133091624</v>
      </c>
      <c r="I964" s="59">
        <f>('Итоговая табл.1чел(все услуги-к'!$I964+('Итоговая табл.1чел(все услуги-к'!$I964*'Таблица вводных'!$G$9))-('Расчет комиссии(Нади)'!$K964+'Таблица вводных'!$E$3+'Таблица вводных'!$F$3)</f>
        <v>-2.2308359133091624</v>
      </c>
      <c r="J964" s="13" t="s">
        <v>236</v>
      </c>
    </row>
    <row r="965" spans="1:10" ht="13.2" customHeight="1">
      <c r="A965" s="140"/>
      <c r="B965" s="5">
        <v>45433</v>
      </c>
      <c r="C965" s="15"/>
      <c r="D965" s="59">
        <f>(('Итоговая табл.1чел(все услуги-к'!$D965+('Итоговая табл.1чел(все услуги-к'!$D965*'Таблица вводных'!$G$4)))-('Расчет комиссии(Нади)'!$K965+'Таблица вводных'!$E$3+'Таблица вводных'!$F$3)</f>
        <v>5.4691640866908378</v>
      </c>
      <c r="E965" s="59">
        <f>('Итоговая табл.1чел(все услуги-к'!$E965+('Итоговая табл.1чел(все услуги-к'!$E965*'Таблица вводных'!$G$5))-('Расчет комиссии(Нади)'!$K965+'Таблица вводных'!$E$3+'Таблица вводных'!$F$3)</f>
        <v>-1.3150859133091624</v>
      </c>
      <c r="F965" s="59">
        <f>('Итоговая табл.1чел(все услуги-к'!$F965+('Итоговая табл.1чел(все услуги-к'!$F965*'Таблица вводных'!$G$6))-('Расчет комиссии(Нади)'!$K965+'Таблица вводных'!$E$3+'Таблица вводных'!$F$3)</f>
        <v>21.529164086690841</v>
      </c>
      <c r="G965" s="59">
        <f>('Итоговая табл.1чел(все услуги-к'!$G965+('Итоговая табл.1чел(все услуги-к'!$G965*'Таблица вводных'!$G$7))-('Расчет комиссии(Нади)'!$K965+'Таблица вводных'!$E$3+'Таблица вводных'!$F$3)</f>
        <v>-2.2308359133091624</v>
      </c>
      <c r="H965" s="59">
        <f>'Итоговая табл.1чел(все услуги-к'!$H965-('Расчет комиссии(Нади)'!$K965+'Таблица вводных'!$E$3+'Таблица вводных'!$F$3)</f>
        <v>-2.2308359133091624</v>
      </c>
      <c r="I965" s="59">
        <f>('Итоговая табл.1чел(все услуги-к'!$I965+('Итоговая табл.1чел(все услуги-к'!$I965*'Таблица вводных'!$G$9))-('Расчет комиссии(Нади)'!$K965+'Таблица вводных'!$E$3+'Таблица вводных'!$F$3)</f>
        <v>-2.2308359133091624</v>
      </c>
      <c r="J965" s="13" t="s">
        <v>236</v>
      </c>
    </row>
    <row r="966" spans="1:10" ht="13.2" customHeight="1">
      <c r="A966" s="140"/>
      <c r="B966" s="5">
        <v>45437</v>
      </c>
      <c r="C966" s="6"/>
      <c r="D966" s="59">
        <f>(('Итоговая табл.1чел(все услуги-к'!$D966+('Итоговая табл.1чел(все услуги-к'!$D966*'Таблица вводных'!$G$4)))-('Расчет комиссии(Нади)'!$K966+'Таблица вводных'!$E$3+'Таблица вводных'!$F$3)</f>
        <v>5.4691640866908378</v>
      </c>
      <c r="E966" s="59">
        <f>('Итоговая табл.1чел(все услуги-к'!$E966+('Итоговая табл.1чел(все услуги-к'!$E966*'Таблица вводных'!$G$5))-('Расчет комиссии(Нади)'!$K966+'Таблица вводных'!$E$3+'Таблица вводных'!$F$3)</f>
        <v>-1.3150859133091624</v>
      </c>
      <c r="F966" s="59">
        <f>('Итоговая табл.1чел(все услуги-к'!$F966+('Итоговая табл.1чел(все услуги-к'!$F966*'Таблица вводных'!$G$6))-('Расчет комиссии(Нади)'!$K966+'Таблица вводных'!$E$3+'Таблица вводных'!$F$3)</f>
        <v>21.529164086690841</v>
      </c>
      <c r="G966" s="59">
        <f>('Итоговая табл.1чел(все услуги-к'!$G966+('Итоговая табл.1чел(все услуги-к'!$G966*'Таблица вводных'!$G$7))-('Расчет комиссии(Нади)'!$K966+'Таблица вводных'!$E$3+'Таблица вводных'!$F$3)</f>
        <v>-2.2308359133091624</v>
      </c>
      <c r="H966" s="59">
        <f>'Итоговая табл.1чел(все услуги-к'!$H966-('Расчет комиссии(Нади)'!$K966+'Таблица вводных'!$E$3+'Таблица вводных'!$F$3)</f>
        <v>-2.2308359133091624</v>
      </c>
      <c r="I966" s="59">
        <f>('Итоговая табл.1чел(все услуги-к'!$I966+('Итоговая табл.1чел(все услуги-к'!$I966*'Таблица вводных'!$G$9))-('Расчет комиссии(Нади)'!$K966+'Таблица вводных'!$E$3+'Таблица вводных'!$F$3)</f>
        <v>-2.2308359133091624</v>
      </c>
      <c r="J966" s="13" t="s">
        <v>236</v>
      </c>
    </row>
    <row r="967" spans="1:10" ht="13.2" customHeight="1">
      <c r="A967" s="140"/>
      <c r="B967" s="5">
        <v>45440</v>
      </c>
      <c r="C967" s="15"/>
      <c r="D967" s="59">
        <f>(('Итоговая табл.1чел(все услуги-к'!$D967+('Итоговая табл.1чел(все услуги-к'!$D967*'Таблица вводных'!$G$4)))-('Расчет комиссии(Нади)'!$K967+'Таблица вводных'!$E$3+'Таблица вводных'!$F$3)</f>
        <v>5.4691640866908378</v>
      </c>
      <c r="E967" s="59">
        <f>('Итоговая табл.1чел(все услуги-к'!$E967+('Итоговая табл.1чел(все услуги-к'!$E967*'Таблица вводных'!$G$5))-('Расчет комиссии(Нади)'!$K967+'Таблица вводных'!$E$3+'Таблица вводных'!$F$3)</f>
        <v>-1.3150859133091624</v>
      </c>
      <c r="F967" s="59">
        <f>('Итоговая табл.1чел(все услуги-к'!$F967+('Итоговая табл.1чел(все услуги-к'!$F967*'Таблица вводных'!$G$6))-('Расчет комиссии(Нади)'!$K967+'Таблица вводных'!$E$3+'Таблица вводных'!$F$3)</f>
        <v>21.529164086690841</v>
      </c>
      <c r="G967" s="59">
        <f>('Итоговая табл.1чел(все услуги-к'!$G967+('Итоговая табл.1чел(все услуги-к'!$G967*'Таблица вводных'!$G$7))-('Расчет комиссии(Нади)'!$K967+'Таблица вводных'!$E$3+'Таблица вводных'!$F$3)</f>
        <v>-2.2308359133091624</v>
      </c>
      <c r="H967" s="59">
        <f>'Итоговая табл.1чел(все услуги-к'!$H967-('Расчет комиссии(Нади)'!$K967+'Таблица вводных'!$E$3+'Таблица вводных'!$F$3)</f>
        <v>-2.2308359133091624</v>
      </c>
      <c r="I967" s="59">
        <f>('Итоговая табл.1чел(все услуги-к'!$I967+('Итоговая табл.1чел(все услуги-к'!$I967*'Таблица вводных'!$G$9))-('Расчет комиссии(Нади)'!$K967+'Таблица вводных'!$E$3+'Таблица вводных'!$F$3)</f>
        <v>-2.2308359133091624</v>
      </c>
      <c r="J967" s="13" t="s">
        <v>236</v>
      </c>
    </row>
    <row r="968" spans="1:10" ht="13.2" customHeight="1">
      <c r="A968" s="140"/>
      <c r="B968" s="5"/>
      <c r="C968" s="6"/>
      <c r="D968" s="59">
        <f>(('Итоговая табл.1чел(все услуги-к'!$D968+('Итоговая табл.1чел(все услуги-к'!$D968*'Таблица вводных'!$G$4)))-('Расчет комиссии(Нади)'!$K968+'Таблица вводных'!$E$3+'Таблица вводных'!$F$3)</f>
        <v>5.4691640866908378</v>
      </c>
      <c r="E968" s="59">
        <f>('Итоговая табл.1чел(все услуги-к'!$E968+('Итоговая табл.1чел(все услуги-к'!$E968*'Таблица вводных'!$G$5))-('Расчет комиссии(Нади)'!$K968+'Таблица вводных'!$E$3+'Таблица вводных'!$F$3)</f>
        <v>-1.3150859133091624</v>
      </c>
      <c r="F968" s="59">
        <f>('Итоговая табл.1чел(все услуги-к'!$F968+('Итоговая табл.1чел(все услуги-к'!$F968*'Таблица вводных'!$G$6))-('Расчет комиссии(Нади)'!$K968+'Таблица вводных'!$E$3+'Таблица вводных'!$F$3)</f>
        <v>21.529164086690841</v>
      </c>
      <c r="G968" s="59">
        <f>('Итоговая табл.1чел(все услуги-к'!$G968+('Итоговая табл.1чел(все услуги-к'!$G968*'Таблица вводных'!$G$7))-('Расчет комиссии(Нади)'!$K968+'Таблица вводных'!$E$3+'Таблица вводных'!$F$3)</f>
        <v>-2.2308359133091624</v>
      </c>
      <c r="H968" s="59">
        <f>'Итоговая табл.1чел(все услуги-к'!$H968-('Расчет комиссии(Нади)'!$K968+'Таблица вводных'!$E$3+'Таблица вводных'!$F$3)</f>
        <v>-2.2308359133091624</v>
      </c>
      <c r="I968" s="59">
        <f>('Итоговая табл.1чел(все услуги-к'!$I968+('Итоговая табл.1чел(все услуги-к'!$I968*'Таблица вводных'!$G$9))-('Расчет комиссии(Нади)'!$K968+'Таблица вводных'!$E$3+'Таблица вводных'!$F$3)</f>
        <v>-2.2308359133091624</v>
      </c>
      <c r="J968" s="13" t="s">
        <v>236</v>
      </c>
    </row>
    <row r="969" spans="1:10" ht="13.2" customHeight="1">
      <c r="A969" s="140"/>
      <c r="B969" s="5"/>
      <c r="C969" s="6"/>
      <c r="D969" s="59">
        <f>(('Итоговая табл.1чел(все услуги-к'!$D969+('Итоговая табл.1чел(все услуги-к'!$D969*'Таблица вводных'!$G$4)))-('Расчет комиссии(Нади)'!$K969+'Таблица вводных'!$E$3+'Таблица вводных'!$F$3)</f>
        <v>5.4691640866908378</v>
      </c>
      <c r="E969" s="59">
        <f>('Итоговая табл.1чел(все услуги-к'!$E969+('Итоговая табл.1чел(все услуги-к'!$E969*'Таблица вводных'!$G$5))-('Расчет комиссии(Нади)'!$K969+'Таблица вводных'!$E$3+'Таблица вводных'!$F$3)</f>
        <v>-1.3150859133091624</v>
      </c>
      <c r="F969" s="59">
        <f>('Итоговая табл.1чел(все услуги-к'!$F969+('Итоговая табл.1чел(все услуги-к'!$F969*'Таблица вводных'!$G$6))-('Расчет комиссии(Нади)'!$K969+'Таблица вводных'!$E$3+'Таблица вводных'!$F$3)</f>
        <v>21.529164086690841</v>
      </c>
      <c r="G969" s="59">
        <f>('Итоговая табл.1чел(все услуги-к'!$G969+('Итоговая табл.1чел(все услуги-к'!$G969*'Таблица вводных'!$G$7))-('Расчет комиссии(Нади)'!$K969+'Таблица вводных'!$E$3+'Таблица вводных'!$F$3)</f>
        <v>-2.2308359133091624</v>
      </c>
      <c r="H969" s="59">
        <f>'Итоговая табл.1чел(все услуги-к'!$H969-('Расчет комиссии(Нади)'!$K969+'Таблица вводных'!$E$3+'Таблица вводных'!$F$3)</f>
        <v>-2.2308359133091624</v>
      </c>
      <c r="I969" s="59">
        <f>('Итоговая табл.1чел(все услуги-к'!$I969+('Итоговая табл.1чел(все услуги-к'!$I969*'Таблица вводных'!$G$9))-('Расчет комиссии(Нади)'!$K969+'Таблица вводных'!$E$3+'Таблица вводных'!$F$3)</f>
        <v>-2.2308359133091624</v>
      </c>
      <c r="J969" s="13" t="s">
        <v>236</v>
      </c>
    </row>
    <row r="970" spans="1:10" ht="13.2" customHeight="1">
      <c r="A970" s="140"/>
      <c r="B970" s="5"/>
      <c r="C970" s="15"/>
      <c r="D970" s="59">
        <f>(('Итоговая табл.1чел(все услуги-к'!$D970+('Итоговая табл.1чел(все услуги-к'!$D970*'Таблица вводных'!$G$4)))-('Расчет комиссии(Нади)'!$K970+'Таблица вводных'!$E$3+'Таблица вводных'!$F$3)</f>
        <v>5.4691640866908378</v>
      </c>
      <c r="E970" s="59">
        <f>('Итоговая табл.1чел(все услуги-к'!$E970+('Итоговая табл.1чел(все услуги-к'!$E970*'Таблица вводных'!$G$5))-('Расчет комиссии(Нади)'!$K970+'Таблица вводных'!$E$3+'Таблица вводных'!$F$3)</f>
        <v>-1.3150859133091624</v>
      </c>
      <c r="F970" s="59">
        <f>('Итоговая табл.1чел(все услуги-к'!$F970+('Итоговая табл.1чел(все услуги-к'!$F970*'Таблица вводных'!$G$6))-('Расчет комиссии(Нади)'!$K970+'Таблица вводных'!$E$3+'Таблица вводных'!$F$3)</f>
        <v>21.529164086690841</v>
      </c>
      <c r="G970" s="59">
        <f>('Итоговая табл.1чел(все услуги-к'!$G970+('Итоговая табл.1чел(все услуги-к'!$G970*'Таблица вводных'!$G$7))-('Расчет комиссии(Нади)'!$K970+'Таблица вводных'!$E$3+'Таблица вводных'!$F$3)</f>
        <v>-2.2308359133091624</v>
      </c>
      <c r="H970" s="59">
        <f>'Итоговая табл.1чел(все услуги-к'!$H970-('Расчет комиссии(Нади)'!$K970+'Таблица вводных'!$E$3+'Таблица вводных'!$F$3)</f>
        <v>-2.2308359133091624</v>
      </c>
      <c r="I970" s="59">
        <f>('Итоговая табл.1чел(все услуги-к'!$I970+('Итоговая табл.1чел(все услуги-к'!$I970*'Таблица вводных'!$G$9))-('Расчет комиссии(Нади)'!$K970+'Таблица вводных'!$E$3+'Таблица вводных'!$F$3)</f>
        <v>-2.2308359133091624</v>
      </c>
      <c r="J970" s="13" t="s">
        <v>236</v>
      </c>
    </row>
    <row r="971" spans="1:10" ht="13.2" customHeight="1">
      <c r="A971" s="140"/>
      <c r="B971" s="5"/>
      <c r="C971" s="6"/>
      <c r="D971" s="59">
        <f>(('Итоговая табл.1чел(все услуги-к'!$D971+('Итоговая табл.1чел(все услуги-к'!$D971*'Таблица вводных'!$G$4)))-('Расчет комиссии(Нади)'!$K971+'Таблица вводных'!$E$3+'Таблица вводных'!$F$3)</f>
        <v>5.4691640866908378</v>
      </c>
      <c r="E971" s="59">
        <f>('Итоговая табл.1чел(все услуги-к'!$E971+('Итоговая табл.1чел(все услуги-к'!$E971*'Таблица вводных'!$G$5))-('Расчет комиссии(Нади)'!$K971+'Таблица вводных'!$E$3+'Таблица вводных'!$F$3)</f>
        <v>-1.3150859133091624</v>
      </c>
      <c r="F971" s="59">
        <f>('Итоговая табл.1чел(все услуги-к'!$F971+('Итоговая табл.1чел(все услуги-к'!$F971*'Таблица вводных'!$G$6))-('Расчет комиссии(Нади)'!$K971+'Таблица вводных'!$E$3+'Таблица вводных'!$F$3)</f>
        <v>21.529164086690841</v>
      </c>
      <c r="G971" s="59">
        <f>('Итоговая табл.1чел(все услуги-к'!$G971+('Итоговая табл.1чел(все услуги-к'!$G971*'Таблица вводных'!$G$7))-('Расчет комиссии(Нади)'!$K971+'Таблица вводных'!$E$3+'Таблица вводных'!$F$3)</f>
        <v>-2.2308359133091624</v>
      </c>
      <c r="H971" s="59">
        <f>'Итоговая табл.1чел(все услуги-к'!$H971-('Расчет комиссии(Нади)'!$K971+'Таблица вводных'!$E$3+'Таблица вводных'!$F$3)</f>
        <v>-2.2308359133091624</v>
      </c>
      <c r="I971" s="59">
        <f>('Итоговая табл.1чел(все услуги-к'!$I971+('Итоговая табл.1чел(все услуги-к'!$I971*'Таблица вводных'!$G$9))-('Расчет комиссии(Нади)'!$K971+'Таблица вводных'!$E$3+'Таблица вводных'!$F$3)</f>
        <v>-2.2308359133091624</v>
      </c>
      <c r="J971" s="13" t="s">
        <v>236</v>
      </c>
    </row>
    <row r="972" spans="1:10" ht="13.2" customHeight="1">
      <c r="A972" s="140"/>
      <c r="B972" s="5"/>
      <c r="C972" s="15"/>
      <c r="D972" s="59">
        <f>(('Итоговая табл.1чел(все услуги-к'!$D972+('Итоговая табл.1чел(все услуги-к'!$D972*'Таблица вводных'!$G$4)))-('Расчет комиссии(Нади)'!$K972+'Таблица вводных'!$E$3+'Таблица вводных'!$F$3)</f>
        <v>5.4691640866908378</v>
      </c>
      <c r="E972" s="59">
        <f>('Итоговая табл.1чел(все услуги-к'!$E972+('Итоговая табл.1чел(все услуги-к'!$E972*'Таблица вводных'!$G$5))-('Расчет комиссии(Нади)'!$K972+'Таблица вводных'!$E$3+'Таблица вводных'!$F$3)</f>
        <v>-1.3150859133091624</v>
      </c>
      <c r="F972" s="59">
        <f>('Итоговая табл.1чел(все услуги-к'!$F972+('Итоговая табл.1чел(все услуги-к'!$F972*'Таблица вводных'!$G$6))-('Расчет комиссии(Нади)'!$K972+'Таблица вводных'!$E$3+'Таблица вводных'!$F$3)</f>
        <v>21.529164086690841</v>
      </c>
      <c r="G972" s="59">
        <f>('Итоговая табл.1чел(все услуги-к'!$G972+('Итоговая табл.1чел(все услуги-к'!$G972*'Таблица вводных'!$G$7))-('Расчет комиссии(Нади)'!$K972+'Таблица вводных'!$E$3+'Таблица вводных'!$F$3)</f>
        <v>-2.2308359133091624</v>
      </c>
      <c r="H972" s="59">
        <f>'Итоговая табл.1чел(все услуги-к'!$H972-('Расчет комиссии(Нади)'!$K972+'Таблица вводных'!$E$3+'Таблица вводных'!$F$3)</f>
        <v>-2.2308359133091624</v>
      </c>
      <c r="I972" s="59">
        <f>('Итоговая табл.1чел(все услуги-к'!$I972+('Итоговая табл.1чел(все услуги-к'!$I972*'Таблица вводных'!$G$9))-('Расчет комиссии(Нади)'!$K972+'Таблица вводных'!$E$3+'Таблица вводных'!$F$3)</f>
        <v>-2.2308359133091624</v>
      </c>
      <c r="J972" s="13" t="s">
        <v>236</v>
      </c>
    </row>
    <row r="973" spans="1:10" ht="13.2" customHeight="1">
      <c r="A973" s="141"/>
      <c r="B973" s="18"/>
      <c r="C973" s="19"/>
      <c r="D973" s="59">
        <f>(('Итоговая табл.1чел(все услуги-к'!$D973+('Итоговая табл.1чел(все услуги-к'!$D973*'Таблица вводных'!$G$4)))-('Расчет комиссии(Нади)'!$K973+'Таблица вводных'!$E$3+'Таблица вводных'!$F$3)</f>
        <v>5.4691640866908378</v>
      </c>
      <c r="E973" s="59">
        <f>('Итоговая табл.1чел(все услуги-к'!$E973+('Итоговая табл.1чел(все услуги-к'!$E973*'Таблица вводных'!$G$5))-('Расчет комиссии(Нади)'!$K973+'Таблица вводных'!$E$3+'Таблица вводных'!$F$3)</f>
        <v>-1.3150859133091624</v>
      </c>
      <c r="F973" s="59">
        <f>('Итоговая табл.1чел(все услуги-к'!$F973+('Итоговая табл.1чел(все услуги-к'!$F973*'Таблица вводных'!$G$6))-('Расчет комиссии(Нади)'!$K973+'Таблица вводных'!$E$3+'Таблица вводных'!$F$3)</f>
        <v>21.529164086690841</v>
      </c>
      <c r="G973" s="59">
        <f>('Итоговая табл.1чел(все услуги-к'!$G973+('Итоговая табл.1чел(все услуги-к'!$G973*'Таблица вводных'!$G$7))-('Расчет комиссии(Нади)'!$K973+'Таблица вводных'!$E$3+'Таблица вводных'!$F$3)</f>
        <v>-2.2308359133091624</v>
      </c>
      <c r="H973" s="59">
        <f>'Итоговая табл.1чел(все услуги-к'!$H973-('Расчет комиссии(Нади)'!$K973+'Таблица вводных'!$E$3+'Таблица вводных'!$F$3)</f>
        <v>-2.2308359133091624</v>
      </c>
      <c r="I973" s="59">
        <f>('Итоговая табл.1чел(все услуги-к'!$I973+('Итоговая табл.1чел(все услуги-к'!$I973*'Таблица вводных'!$G$9))-('Расчет комиссии(Нади)'!$K973+'Таблица вводных'!$E$3+'Таблица вводных'!$F$3)</f>
        <v>-2.2308359133091624</v>
      </c>
      <c r="J973" s="22" t="s">
        <v>236</v>
      </c>
    </row>
    <row r="974" spans="1:10" ht="13.2" customHeight="1">
      <c r="A974" s="143" t="s">
        <v>237</v>
      </c>
      <c r="B974" s="5">
        <v>45402</v>
      </c>
      <c r="C974" s="97"/>
      <c r="D974" s="59">
        <f>(('Итоговая табл.1чел(все услуги-к'!$D974+('Итоговая табл.1чел(все услуги-к'!$D974*'Таблица вводных'!$G$4)))-('Расчет комиссии(Нади)'!$K974+'Таблица вводных'!$E$3+'Таблица вводных'!$F$3)</f>
        <v>5.4691640866908378</v>
      </c>
      <c r="E974" s="59">
        <f>('Итоговая табл.1чел(все услуги-к'!$E974+('Итоговая табл.1чел(все услуги-к'!$E974*'Таблица вводных'!$G$5))-('Расчет комиссии(Нади)'!$K974+'Таблица вводных'!$E$3+'Таблица вводных'!$F$3)</f>
        <v>-1.3150859133091624</v>
      </c>
      <c r="F974" s="59">
        <f>('Итоговая табл.1чел(все услуги-к'!$F974+('Итоговая табл.1чел(все услуги-к'!$F974*'Таблица вводных'!$G$6))-('Расчет комиссии(Нади)'!$K974+'Таблица вводных'!$E$3+'Таблица вводных'!$F$3)</f>
        <v>21.529164086690841</v>
      </c>
      <c r="G974" s="59">
        <f>('Итоговая табл.1чел(все услуги-к'!$G974+('Итоговая табл.1чел(все услуги-к'!$G974*'Таблица вводных'!$G$7))-('Расчет комиссии(Нади)'!$K974+'Таблица вводных'!$E$3+'Таблица вводных'!$F$3)</f>
        <v>-2.2308359133091624</v>
      </c>
      <c r="H974" s="59">
        <f>'Итоговая табл.1чел(все услуги-к'!$H974-('Расчет комиссии(Нади)'!$K974+'Таблица вводных'!$E$3+'Таблица вводных'!$F$3)</f>
        <v>-2.2308359133091624</v>
      </c>
      <c r="I974" s="59">
        <f>('Итоговая табл.1чел(все услуги-к'!$I974+('Итоговая табл.1чел(все услуги-к'!$I974*'Таблица вводных'!$G$9))-('Расчет комиссии(Нади)'!$K974+'Таблица вводных'!$E$3+'Таблица вводных'!$F$3)</f>
        <v>-2.2308359133091624</v>
      </c>
      <c r="J974" s="10" t="s">
        <v>234</v>
      </c>
    </row>
    <row r="975" spans="1:10" ht="13.2" customHeight="1">
      <c r="A975" s="140"/>
      <c r="B975" s="5">
        <v>45405</v>
      </c>
      <c r="C975" s="6"/>
      <c r="D975" s="59">
        <f>(('Итоговая табл.1чел(все услуги-к'!$D975+('Итоговая табл.1чел(все услуги-к'!$D975*'Таблица вводных'!$G$4)))-('Расчет комиссии(Нади)'!$K975+'Таблица вводных'!$E$3+'Таблица вводных'!$F$3)</f>
        <v>5.4691640866908378</v>
      </c>
      <c r="E975" s="59">
        <f>('Итоговая табл.1чел(все услуги-к'!$E975+('Итоговая табл.1чел(все услуги-к'!$E975*'Таблица вводных'!$G$5))-('Расчет комиссии(Нади)'!$K975+'Таблица вводных'!$E$3+'Таблица вводных'!$F$3)</f>
        <v>-1.3150859133091624</v>
      </c>
      <c r="F975" s="59">
        <f>('Итоговая табл.1чел(все услуги-к'!$F975+('Итоговая табл.1чел(все услуги-к'!$F975*'Таблица вводных'!$G$6))-('Расчет комиссии(Нади)'!$K975+'Таблица вводных'!$E$3+'Таблица вводных'!$F$3)</f>
        <v>21.529164086690841</v>
      </c>
      <c r="G975" s="59">
        <f>('Итоговая табл.1чел(все услуги-к'!$G975+('Итоговая табл.1чел(все услуги-к'!$G975*'Таблица вводных'!$G$7))-('Расчет комиссии(Нади)'!$K975+'Таблица вводных'!$E$3+'Таблица вводных'!$F$3)</f>
        <v>-2.2308359133091624</v>
      </c>
      <c r="H975" s="59">
        <f>'Итоговая табл.1чел(все услуги-к'!$H975-('Расчет комиссии(Нади)'!$K975+'Таблица вводных'!$E$3+'Таблица вводных'!$F$3)</f>
        <v>-2.2308359133091624</v>
      </c>
      <c r="I975" s="59">
        <f>('Итоговая табл.1чел(все услуги-к'!$I975+('Итоговая табл.1чел(все услуги-к'!$I975*'Таблица вводных'!$G$9))-('Расчет комиссии(Нади)'!$K975+'Таблица вводных'!$E$3+'Таблица вводных'!$F$3)</f>
        <v>-2.2308359133091624</v>
      </c>
      <c r="J975" s="13" t="s">
        <v>234</v>
      </c>
    </row>
    <row r="976" spans="1:10" ht="13.2" customHeight="1">
      <c r="A976" s="140"/>
      <c r="B976" s="5">
        <v>45409</v>
      </c>
      <c r="C976" s="15"/>
      <c r="D976" s="59">
        <f>(('Итоговая табл.1чел(все услуги-к'!$D976+('Итоговая табл.1чел(все услуги-к'!$D976*'Таблица вводных'!$G$4)))-('Расчет комиссии(Нади)'!$K976+'Таблица вводных'!$E$3+'Таблица вводных'!$F$3)</f>
        <v>5.4691640866908378</v>
      </c>
      <c r="E976" s="59">
        <f>('Итоговая табл.1чел(все услуги-к'!$E976+('Итоговая табл.1чел(все услуги-к'!$E976*'Таблица вводных'!$G$5))-('Расчет комиссии(Нади)'!$K976+'Таблица вводных'!$E$3+'Таблица вводных'!$F$3)</f>
        <v>-1.3150859133091624</v>
      </c>
      <c r="F976" s="59">
        <f>('Итоговая табл.1чел(все услуги-к'!$F976+('Итоговая табл.1чел(все услуги-к'!$F976*'Таблица вводных'!$G$6))-('Расчет комиссии(Нади)'!$K976+'Таблица вводных'!$E$3+'Таблица вводных'!$F$3)</f>
        <v>21.529164086690841</v>
      </c>
      <c r="G976" s="59">
        <f>('Итоговая табл.1чел(все услуги-к'!$G976+('Итоговая табл.1чел(все услуги-к'!$G976*'Таблица вводных'!$G$7))-('Расчет комиссии(Нади)'!$K976+'Таблица вводных'!$E$3+'Таблица вводных'!$F$3)</f>
        <v>-2.2308359133091624</v>
      </c>
      <c r="H976" s="59">
        <f>'Итоговая табл.1чел(все услуги-к'!$H976-('Расчет комиссии(Нади)'!$K976+'Таблица вводных'!$E$3+'Таблица вводных'!$F$3)</f>
        <v>-2.2308359133091624</v>
      </c>
      <c r="I976" s="59">
        <f>('Итоговая табл.1чел(все услуги-к'!$I976+('Итоговая табл.1чел(все услуги-к'!$I976*'Таблица вводных'!$G$9))-('Расчет комиссии(Нади)'!$K976+'Таблица вводных'!$E$3+'Таблица вводных'!$F$3)</f>
        <v>-2.2308359133091624</v>
      </c>
      <c r="J976" s="13" t="s">
        <v>234</v>
      </c>
    </row>
    <row r="977" spans="1:10" ht="13.2" customHeight="1">
      <c r="A977" s="140"/>
      <c r="B977" s="5">
        <v>45412</v>
      </c>
      <c r="C977" s="6"/>
      <c r="D977" s="59">
        <f>(('Итоговая табл.1чел(все услуги-к'!$D977+('Итоговая табл.1чел(все услуги-к'!$D977*'Таблица вводных'!$G$4)))-('Расчет комиссии(Нади)'!$K977+'Таблица вводных'!$E$3+'Таблица вводных'!$F$3)</f>
        <v>5.4691640866908378</v>
      </c>
      <c r="E977" s="59">
        <f>('Итоговая табл.1чел(все услуги-к'!$E977+('Итоговая табл.1чел(все услуги-к'!$E977*'Таблица вводных'!$G$5))-('Расчет комиссии(Нади)'!$K977+'Таблица вводных'!$E$3+'Таблица вводных'!$F$3)</f>
        <v>-1.3150859133091624</v>
      </c>
      <c r="F977" s="59">
        <f>('Итоговая табл.1чел(все услуги-к'!$F977+('Итоговая табл.1чел(все услуги-к'!$F977*'Таблица вводных'!$G$6))-('Расчет комиссии(Нади)'!$K977+'Таблица вводных'!$E$3+'Таблица вводных'!$F$3)</f>
        <v>21.529164086690841</v>
      </c>
      <c r="G977" s="59">
        <f>('Итоговая табл.1чел(все услуги-к'!$G977+('Итоговая табл.1чел(все услуги-к'!$G977*'Таблица вводных'!$G$7))-('Расчет комиссии(Нади)'!$K977+'Таблица вводных'!$E$3+'Таблица вводных'!$F$3)</f>
        <v>-2.2308359133091624</v>
      </c>
      <c r="H977" s="59">
        <f>'Итоговая табл.1чел(все услуги-к'!$H977-('Расчет комиссии(Нади)'!$K977+'Таблица вводных'!$E$3+'Таблица вводных'!$F$3)</f>
        <v>-2.2308359133091624</v>
      </c>
      <c r="I977" s="59">
        <f>('Итоговая табл.1чел(все услуги-к'!$I977+('Итоговая табл.1чел(все услуги-к'!$I977*'Таблица вводных'!$G$9))-('Расчет комиссии(Нади)'!$K977+'Таблица вводных'!$E$3+'Таблица вводных'!$F$3)</f>
        <v>-2.2308359133091624</v>
      </c>
      <c r="J977" s="13" t="s">
        <v>234</v>
      </c>
    </row>
    <row r="978" spans="1:10" ht="13.2" customHeight="1">
      <c r="A978" s="140"/>
      <c r="B978" s="5">
        <v>45416</v>
      </c>
      <c r="C978" s="15"/>
      <c r="D978" s="59">
        <f>(('Итоговая табл.1чел(все услуги-к'!$D978+('Итоговая табл.1чел(все услуги-к'!$D978*'Таблица вводных'!$G$4)))-('Расчет комиссии(Нади)'!$K978+'Таблица вводных'!$E$3+'Таблица вводных'!$F$3)</f>
        <v>5.4691640866908378</v>
      </c>
      <c r="E978" s="59">
        <f>('Итоговая табл.1чел(все услуги-к'!$E978+('Итоговая табл.1чел(все услуги-к'!$E978*'Таблица вводных'!$G$5))-('Расчет комиссии(Нади)'!$K978+'Таблица вводных'!$E$3+'Таблица вводных'!$F$3)</f>
        <v>-1.3150859133091624</v>
      </c>
      <c r="F978" s="59">
        <f>('Итоговая табл.1чел(все услуги-к'!$F978+('Итоговая табл.1чел(все услуги-к'!$F978*'Таблица вводных'!$G$6))-('Расчет комиссии(Нади)'!$K978+'Таблица вводных'!$E$3+'Таблица вводных'!$F$3)</f>
        <v>21.529164086690841</v>
      </c>
      <c r="G978" s="59">
        <f>('Итоговая табл.1чел(все услуги-к'!$G978+('Итоговая табл.1чел(все услуги-к'!$G978*'Таблица вводных'!$G$7))-('Расчет комиссии(Нади)'!$K978+'Таблица вводных'!$E$3+'Таблица вводных'!$F$3)</f>
        <v>-2.2308359133091624</v>
      </c>
      <c r="H978" s="59">
        <f>'Итоговая табл.1чел(все услуги-к'!$H978-('Расчет комиссии(Нади)'!$K978+'Таблица вводных'!$E$3+'Таблица вводных'!$F$3)</f>
        <v>-2.2308359133091624</v>
      </c>
      <c r="I978" s="59">
        <f>('Итоговая табл.1чел(все услуги-к'!$I978+('Итоговая табл.1чел(все услуги-к'!$I978*'Таблица вводных'!$G$9))-('Расчет комиссии(Нади)'!$K978+'Таблица вводных'!$E$3+'Таблица вводных'!$F$3)</f>
        <v>-2.2308359133091624</v>
      </c>
      <c r="J978" s="13" t="s">
        <v>234</v>
      </c>
    </row>
    <row r="979" spans="1:10" ht="13.2" customHeight="1">
      <c r="A979" s="140"/>
      <c r="B979" s="5">
        <v>45419</v>
      </c>
      <c r="C979" s="15"/>
      <c r="D979" s="59">
        <f>(('Итоговая табл.1чел(все услуги-к'!$D979+('Итоговая табл.1чел(все услуги-к'!$D979*'Таблица вводных'!$G$4)))-('Расчет комиссии(Нади)'!$K979+'Таблица вводных'!$E$3+'Таблица вводных'!$F$3)</f>
        <v>5.4691640866908378</v>
      </c>
      <c r="E979" s="59">
        <f>('Итоговая табл.1чел(все услуги-к'!$E979+('Итоговая табл.1чел(все услуги-к'!$E979*'Таблица вводных'!$G$5))-('Расчет комиссии(Нади)'!$K979+'Таблица вводных'!$E$3+'Таблица вводных'!$F$3)</f>
        <v>-1.3150859133091624</v>
      </c>
      <c r="F979" s="59">
        <f>('Итоговая табл.1чел(все услуги-к'!$F979+('Итоговая табл.1чел(все услуги-к'!$F979*'Таблица вводных'!$G$6))-('Расчет комиссии(Нади)'!$K979+'Таблица вводных'!$E$3+'Таблица вводных'!$F$3)</f>
        <v>21.529164086690841</v>
      </c>
      <c r="G979" s="59">
        <f>('Итоговая табл.1чел(все услуги-к'!$G979+('Итоговая табл.1чел(все услуги-к'!$G979*'Таблица вводных'!$G$7))-('Расчет комиссии(Нади)'!$K979+'Таблица вводных'!$E$3+'Таблица вводных'!$F$3)</f>
        <v>-2.2308359133091624</v>
      </c>
      <c r="H979" s="59">
        <f>'Итоговая табл.1чел(все услуги-к'!$H979-('Расчет комиссии(Нади)'!$K979+'Таблица вводных'!$E$3+'Таблица вводных'!$F$3)</f>
        <v>-2.2308359133091624</v>
      </c>
      <c r="I979" s="59">
        <f>('Итоговая табл.1чел(все услуги-к'!$I979+('Итоговая табл.1чел(все услуги-к'!$I979*'Таблица вводных'!$G$9))-('Расчет комиссии(Нади)'!$K979+'Таблица вводных'!$E$3+'Таблица вводных'!$F$3)</f>
        <v>-2.2308359133091624</v>
      </c>
      <c r="J979" s="13" t="s">
        <v>234</v>
      </c>
    </row>
    <row r="980" spans="1:10" ht="13.2" customHeight="1">
      <c r="A980" s="140"/>
      <c r="B980" s="5">
        <v>45423</v>
      </c>
      <c r="C980" s="15"/>
      <c r="D980" s="59">
        <f>(('Итоговая табл.1чел(все услуги-к'!$D980+('Итоговая табл.1чел(все услуги-к'!$D980*'Таблица вводных'!$G$4)))-('Расчет комиссии(Нади)'!$K980+'Таблица вводных'!$E$3+'Таблица вводных'!$F$3)</f>
        <v>5.4691640866908378</v>
      </c>
      <c r="E980" s="59">
        <f>('Итоговая табл.1чел(все услуги-к'!$E980+('Итоговая табл.1чел(все услуги-к'!$E980*'Таблица вводных'!$G$5))-('Расчет комиссии(Нади)'!$K980+'Таблица вводных'!$E$3+'Таблица вводных'!$F$3)</f>
        <v>-1.3150859133091624</v>
      </c>
      <c r="F980" s="59">
        <f>('Итоговая табл.1чел(все услуги-к'!$F980+('Итоговая табл.1чел(все услуги-к'!$F980*'Таблица вводных'!$G$6))-('Расчет комиссии(Нади)'!$K980+'Таблица вводных'!$E$3+'Таблица вводных'!$F$3)</f>
        <v>21.529164086690841</v>
      </c>
      <c r="G980" s="59">
        <f>('Итоговая табл.1чел(все услуги-к'!$G980+('Итоговая табл.1чел(все услуги-к'!$G980*'Таблица вводных'!$G$7))-('Расчет комиссии(Нади)'!$K980+'Таблица вводных'!$E$3+'Таблица вводных'!$F$3)</f>
        <v>-2.2308359133091624</v>
      </c>
      <c r="H980" s="59">
        <f>'Итоговая табл.1чел(все услуги-к'!$H980-('Расчет комиссии(Нади)'!$K980+'Таблица вводных'!$E$3+'Таблица вводных'!$F$3)</f>
        <v>-2.2308359133091624</v>
      </c>
      <c r="I980" s="59">
        <f>('Итоговая табл.1чел(все услуги-к'!$I980+('Итоговая табл.1чел(все услуги-к'!$I980*'Таблица вводных'!$G$9))-('Расчет комиссии(Нади)'!$K980+'Таблица вводных'!$E$3+'Таблица вводных'!$F$3)</f>
        <v>-2.2308359133091624</v>
      </c>
      <c r="J980" s="13" t="s">
        <v>234</v>
      </c>
    </row>
    <row r="981" spans="1:10" ht="13.2" customHeight="1">
      <c r="A981" s="140"/>
      <c r="B981" s="5">
        <v>45426</v>
      </c>
      <c r="C981" s="6"/>
      <c r="D981" s="59">
        <f>(('Итоговая табл.1чел(все услуги-к'!$D981+('Итоговая табл.1чел(все услуги-к'!$D981*'Таблица вводных'!$G$4)))-('Расчет комиссии(Нади)'!$K981+'Таблица вводных'!$E$3+'Таблица вводных'!$F$3)</f>
        <v>5.4691640866908378</v>
      </c>
      <c r="E981" s="59">
        <f>('Итоговая табл.1чел(все услуги-к'!$E981+('Итоговая табл.1чел(все услуги-к'!$E981*'Таблица вводных'!$G$5))-('Расчет комиссии(Нади)'!$K981+'Таблица вводных'!$E$3+'Таблица вводных'!$F$3)</f>
        <v>-1.3150859133091624</v>
      </c>
      <c r="F981" s="59">
        <f>('Итоговая табл.1чел(все услуги-к'!$F981+('Итоговая табл.1чел(все услуги-к'!$F981*'Таблица вводных'!$G$6))-('Расчет комиссии(Нади)'!$K981+'Таблица вводных'!$E$3+'Таблица вводных'!$F$3)</f>
        <v>21.529164086690841</v>
      </c>
      <c r="G981" s="59">
        <f>('Итоговая табл.1чел(все услуги-к'!$G981+('Итоговая табл.1чел(все услуги-к'!$G981*'Таблица вводных'!$G$7))-('Расчет комиссии(Нади)'!$K981+'Таблица вводных'!$E$3+'Таблица вводных'!$F$3)</f>
        <v>-2.2308359133091624</v>
      </c>
      <c r="H981" s="59">
        <f>'Итоговая табл.1чел(все услуги-к'!$H981-('Расчет комиссии(Нади)'!$K981+'Таблица вводных'!$E$3+'Таблица вводных'!$F$3)</f>
        <v>-2.2308359133091624</v>
      </c>
      <c r="I981" s="59">
        <f>('Итоговая табл.1чел(все услуги-к'!$I981+('Итоговая табл.1чел(все услуги-к'!$I981*'Таблица вводных'!$G$9))-('Расчет комиссии(Нади)'!$K981+'Таблица вводных'!$E$3+'Таблица вводных'!$F$3)</f>
        <v>-2.2308359133091624</v>
      </c>
      <c r="J981" s="13" t="s">
        <v>234</v>
      </c>
    </row>
    <row r="982" spans="1:10" ht="13.2" customHeight="1">
      <c r="A982" s="140"/>
      <c r="B982" s="5">
        <v>45430</v>
      </c>
      <c r="C982" s="15"/>
      <c r="D982" s="59">
        <f>(('Итоговая табл.1чел(все услуги-к'!$D982+('Итоговая табл.1чел(все услуги-к'!$D982*'Таблица вводных'!$G$4)))-('Расчет комиссии(Нади)'!$K982+'Таблица вводных'!$E$3+'Таблица вводных'!$F$3)</f>
        <v>5.4691640866908378</v>
      </c>
      <c r="E982" s="59">
        <f>('Итоговая табл.1чел(все услуги-к'!$E982+('Итоговая табл.1чел(все услуги-к'!$E982*'Таблица вводных'!$G$5))-('Расчет комиссии(Нади)'!$K982+'Таблица вводных'!$E$3+'Таблица вводных'!$F$3)</f>
        <v>-1.3150859133091624</v>
      </c>
      <c r="F982" s="59">
        <f>('Итоговая табл.1чел(все услуги-к'!$F982+('Итоговая табл.1чел(все услуги-к'!$F982*'Таблица вводных'!$G$6))-('Расчет комиссии(Нади)'!$K982+'Таблица вводных'!$E$3+'Таблица вводных'!$F$3)</f>
        <v>21.529164086690841</v>
      </c>
      <c r="G982" s="59">
        <f>('Итоговая табл.1чел(все услуги-к'!$G982+('Итоговая табл.1чел(все услуги-к'!$G982*'Таблица вводных'!$G$7))-('Расчет комиссии(Нади)'!$K982+'Таблица вводных'!$E$3+'Таблица вводных'!$F$3)</f>
        <v>-2.2308359133091624</v>
      </c>
      <c r="H982" s="59">
        <f>'Итоговая табл.1чел(все услуги-к'!$H982-('Расчет комиссии(Нади)'!$K982+'Таблица вводных'!$E$3+'Таблица вводных'!$F$3)</f>
        <v>-2.2308359133091624</v>
      </c>
      <c r="I982" s="59">
        <f>('Итоговая табл.1чел(все услуги-к'!$I982+('Итоговая табл.1чел(все услуги-к'!$I982*'Таблица вводных'!$G$9))-('Расчет комиссии(Нади)'!$K982+'Таблица вводных'!$E$3+'Таблица вводных'!$F$3)</f>
        <v>-2.2308359133091624</v>
      </c>
      <c r="J982" s="13" t="s">
        <v>234</v>
      </c>
    </row>
    <row r="983" spans="1:10" ht="13.2" customHeight="1">
      <c r="A983" s="140"/>
      <c r="B983" s="5">
        <v>45433</v>
      </c>
      <c r="C983" s="15"/>
      <c r="D983" s="59">
        <f>(('Итоговая табл.1чел(все услуги-к'!$D983+('Итоговая табл.1чел(все услуги-к'!$D983*'Таблица вводных'!$G$4)))-('Расчет комиссии(Нади)'!$K983+'Таблица вводных'!$E$3+'Таблица вводных'!$F$3)</f>
        <v>5.4691640866908378</v>
      </c>
      <c r="E983" s="59">
        <f>('Итоговая табл.1чел(все услуги-к'!$E983+('Итоговая табл.1чел(все услуги-к'!$E983*'Таблица вводных'!$G$5))-('Расчет комиссии(Нади)'!$K983+'Таблица вводных'!$E$3+'Таблица вводных'!$F$3)</f>
        <v>-1.3150859133091624</v>
      </c>
      <c r="F983" s="59">
        <f>('Итоговая табл.1чел(все услуги-к'!$F983+('Итоговая табл.1чел(все услуги-к'!$F983*'Таблица вводных'!$G$6))-('Расчет комиссии(Нади)'!$K983+'Таблица вводных'!$E$3+'Таблица вводных'!$F$3)</f>
        <v>21.529164086690841</v>
      </c>
      <c r="G983" s="59">
        <f>('Итоговая табл.1чел(все услуги-к'!$G983+('Итоговая табл.1чел(все услуги-к'!$G983*'Таблица вводных'!$G$7))-('Расчет комиссии(Нади)'!$K983+'Таблица вводных'!$E$3+'Таблица вводных'!$F$3)</f>
        <v>-2.2308359133091624</v>
      </c>
      <c r="H983" s="59">
        <f>'Итоговая табл.1чел(все услуги-к'!$H983-('Расчет комиссии(Нади)'!$K983+'Таблица вводных'!$E$3+'Таблица вводных'!$F$3)</f>
        <v>-2.2308359133091624</v>
      </c>
      <c r="I983" s="59">
        <f>('Итоговая табл.1чел(все услуги-к'!$I983+('Итоговая табл.1чел(все услуги-к'!$I983*'Таблица вводных'!$G$9))-('Расчет комиссии(Нади)'!$K983+'Таблица вводных'!$E$3+'Таблица вводных'!$F$3)</f>
        <v>-2.2308359133091624</v>
      </c>
      <c r="J983" s="13" t="s">
        <v>234</v>
      </c>
    </row>
    <row r="984" spans="1:10" ht="13.2" customHeight="1">
      <c r="A984" s="140"/>
      <c r="B984" s="5">
        <v>45437</v>
      </c>
      <c r="C984" s="6"/>
      <c r="D984" s="59">
        <f>(('Итоговая табл.1чел(все услуги-к'!$D984+('Итоговая табл.1чел(все услуги-к'!$D984*'Таблица вводных'!$G$4)))-('Расчет комиссии(Нади)'!$K984+'Таблица вводных'!$E$3+'Таблица вводных'!$F$3)</f>
        <v>5.4691640866908378</v>
      </c>
      <c r="E984" s="59">
        <f>('Итоговая табл.1чел(все услуги-к'!$E984+('Итоговая табл.1чел(все услуги-к'!$E984*'Таблица вводных'!$G$5))-('Расчет комиссии(Нади)'!$K984+'Таблица вводных'!$E$3+'Таблица вводных'!$F$3)</f>
        <v>-1.3150859133091624</v>
      </c>
      <c r="F984" s="59">
        <f>('Итоговая табл.1чел(все услуги-к'!$F984+('Итоговая табл.1чел(все услуги-к'!$F984*'Таблица вводных'!$G$6))-('Расчет комиссии(Нади)'!$K984+'Таблица вводных'!$E$3+'Таблица вводных'!$F$3)</f>
        <v>21.529164086690841</v>
      </c>
      <c r="G984" s="59">
        <f>('Итоговая табл.1чел(все услуги-к'!$G984+('Итоговая табл.1чел(все услуги-к'!$G984*'Таблица вводных'!$G$7))-('Расчет комиссии(Нади)'!$K984+'Таблица вводных'!$E$3+'Таблица вводных'!$F$3)</f>
        <v>-2.2308359133091624</v>
      </c>
      <c r="H984" s="59">
        <f>'Итоговая табл.1чел(все услуги-к'!$H984-('Расчет комиссии(Нади)'!$K984+'Таблица вводных'!$E$3+'Таблица вводных'!$F$3)</f>
        <v>-2.2308359133091624</v>
      </c>
      <c r="I984" s="59">
        <f>('Итоговая табл.1чел(все услуги-к'!$I984+('Итоговая табл.1чел(все услуги-к'!$I984*'Таблица вводных'!$G$9))-('Расчет комиссии(Нади)'!$K984+'Таблица вводных'!$E$3+'Таблица вводных'!$F$3)</f>
        <v>-2.2308359133091624</v>
      </c>
      <c r="J984" s="13" t="s">
        <v>234</v>
      </c>
    </row>
    <row r="985" spans="1:10" ht="13.2" customHeight="1">
      <c r="A985" s="140"/>
      <c r="B985" s="5">
        <v>45440</v>
      </c>
      <c r="C985" s="15"/>
      <c r="D985" s="59">
        <f>(('Итоговая табл.1чел(все услуги-к'!$D985+('Итоговая табл.1чел(все услуги-к'!$D985*'Таблица вводных'!$G$4)))-('Расчет комиссии(Нади)'!$K985+'Таблица вводных'!$E$3+'Таблица вводных'!$F$3)</f>
        <v>5.4691640866908378</v>
      </c>
      <c r="E985" s="59">
        <f>('Итоговая табл.1чел(все услуги-к'!$E985+('Итоговая табл.1чел(все услуги-к'!$E985*'Таблица вводных'!$G$5))-('Расчет комиссии(Нади)'!$K985+'Таблица вводных'!$E$3+'Таблица вводных'!$F$3)</f>
        <v>-1.3150859133091624</v>
      </c>
      <c r="F985" s="59">
        <f>('Итоговая табл.1чел(все услуги-к'!$F985+('Итоговая табл.1чел(все услуги-к'!$F985*'Таблица вводных'!$G$6))-('Расчет комиссии(Нади)'!$K985+'Таблица вводных'!$E$3+'Таблица вводных'!$F$3)</f>
        <v>21.529164086690841</v>
      </c>
      <c r="G985" s="59">
        <f>('Итоговая табл.1чел(все услуги-к'!$G985+('Итоговая табл.1чел(все услуги-к'!$G985*'Таблица вводных'!$G$7))-('Расчет комиссии(Нади)'!$K985+'Таблица вводных'!$E$3+'Таблица вводных'!$F$3)</f>
        <v>-2.2308359133091624</v>
      </c>
      <c r="H985" s="59">
        <f>'Итоговая табл.1чел(все услуги-к'!$H985-('Расчет комиссии(Нади)'!$K985+'Таблица вводных'!$E$3+'Таблица вводных'!$F$3)</f>
        <v>-2.2308359133091624</v>
      </c>
      <c r="I985" s="59">
        <f>('Итоговая табл.1чел(все услуги-к'!$I985+('Итоговая табл.1чел(все услуги-к'!$I985*'Таблица вводных'!$G$9))-('Расчет комиссии(Нади)'!$K985+'Таблица вводных'!$E$3+'Таблица вводных'!$F$3)</f>
        <v>-2.2308359133091624</v>
      </c>
      <c r="J985" s="13" t="s">
        <v>234</v>
      </c>
    </row>
    <row r="986" spans="1:10" ht="13.2" customHeight="1">
      <c r="A986" s="140"/>
      <c r="B986" s="5"/>
      <c r="C986" s="6"/>
      <c r="D986" s="59">
        <f>(('Итоговая табл.1чел(все услуги-к'!$D986+('Итоговая табл.1чел(все услуги-к'!$D986*'Таблица вводных'!$G$4)))-('Расчет комиссии(Нади)'!$K986+'Таблица вводных'!$E$3+'Таблица вводных'!$F$3)</f>
        <v>5.4691640866908378</v>
      </c>
      <c r="E986" s="59">
        <f>('Итоговая табл.1чел(все услуги-к'!$E986+('Итоговая табл.1чел(все услуги-к'!$E986*'Таблица вводных'!$G$5))-('Расчет комиссии(Нади)'!$K986+'Таблица вводных'!$E$3+'Таблица вводных'!$F$3)</f>
        <v>-1.3150859133091624</v>
      </c>
      <c r="F986" s="59">
        <f>('Итоговая табл.1чел(все услуги-к'!$F986+('Итоговая табл.1чел(все услуги-к'!$F986*'Таблица вводных'!$G$6))-('Расчет комиссии(Нади)'!$K986+'Таблица вводных'!$E$3+'Таблица вводных'!$F$3)</f>
        <v>21.529164086690841</v>
      </c>
      <c r="G986" s="59">
        <f>('Итоговая табл.1чел(все услуги-к'!$G986+('Итоговая табл.1чел(все услуги-к'!$G986*'Таблица вводных'!$G$7))-('Расчет комиссии(Нади)'!$K986+'Таблица вводных'!$E$3+'Таблица вводных'!$F$3)</f>
        <v>-2.2308359133091624</v>
      </c>
      <c r="H986" s="59">
        <f>'Итоговая табл.1чел(все услуги-к'!$H986-('Расчет комиссии(Нади)'!$K986+'Таблица вводных'!$E$3+'Таблица вводных'!$F$3)</f>
        <v>-2.2308359133091624</v>
      </c>
      <c r="I986" s="59">
        <f>('Итоговая табл.1чел(все услуги-к'!$I986+('Итоговая табл.1чел(все услуги-к'!$I986*'Таблица вводных'!$G$9))-('Расчет комиссии(Нади)'!$K986+'Таблица вводных'!$E$3+'Таблица вводных'!$F$3)</f>
        <v>-2.2308359133091624</v>
      </c>
      <c r="J986" s="13" t="s">
        <v>234</v>
      </c>
    </row>
    <row r="987" spans="1:10" ht="13.2" customHeight="1">
      <c r="A987" s="140"/>
      <c r="B987" s="5"/>
      <c r="C987" s="6"/>
      <c r="D987" s="59">
        <f>(('Итоговая табл.1чел(все услуги-к'!$D987+('Итоговая табл.1чел(все услуги-к'!$D987*'Таблица вводных'!$G$4)))-('Расчет комиссии(Нади)'!$K987+'Таблица вводных'!$E$3+'Таблица вводных'!$F$3)</f>
        <v>5.4691640866908378</v>
      </c>
      <c r="E987" s="59">
        <f>('Итоговая табл.1чел(все услуги-к'!$E987+('Итоговая табл.1чел(все услуги-к'!$E987*'Таблица вводных'!$G$5))-('Расчет комиссии(Нади)'!$K987+'Таблица вводных'!$E$3+'Таблица вводных'!$F$3)</f>
        <v>-1.3150859133091624</v>
      </c>
      <c r="F987" s="59">
        <f>('Итоговая табл.1чел(все услуги-к'!$F987+('Итоговая табл.1чел(все услуги-к'!$F987*'Таблица вводных'!$G$6))-('Расчет комиссии(Нади)'!$K987+'Таблица вводных'!$E$3+'Таблица вводных'!$F$3)</f>
        <v>21.529164086690841</v>
      </c>
      <c r="G987" s="59">
        <f>('Итоговая табл.1чел(все услуги-к'!$G987+('Итоговая табл.1чел(все услуги-к'!$G987*'Таблица вводных'!$G$7))-('Расчет комиссии(Нади)'!$K987+'Таблица вводных'!$E$3+'Таблица вводных'!$F$3)</f>
        <v>-2.2308359133091624</v>
      </c>
      <c r="H987" s="59">
        <f>'Итоговая табл.1чел(все услуги-к'!$H987-('Расчет комиссии(Нади)'!$K987+'Таблица вводных'!$E$3+'Таблица вводных'!$F$3)</f>
        <v>-2.2308359133091624</v>
      </c>
      <c r="I987" s="59">
        <f>('Итоговая табл.1чел(все услуги-к'!$I987+('Итоговая табл.1чел(все услуги-к'!$I987*'Таблица вводных'!$G$9))-('Расчет комиссии(Нади)'!$K987+'Таблица вводных'!$E$3+'Таблица вводных'!$F$3)</f>
        <v>-2.2308359133091624</v>
      </c>
      <c r="J987" s="13" t="s">
        <v>234</v>
      </c>
    </row>
    <row r="988" spans="1:10" ht="13.2" customHeight="1">
      <c r="A988" s="140"/>
      <c r="B988" s="5"/>
      <c r="C988" s="15"/>
      <c r="D988" s="59">
        <f>(('Итоговая табл.1чел(все услуги-к'!$D988+('Итоговая табл.1чел(все услуги-к'!$D988*'Таблица вводных'!$G$4)))-('Расчет комиссии(Нади)'!$K988+'Таблица вводных'!$E$3+'Таблица вводных'!$F$3)</f>
        <v>5.4691640866908378</v>
      </c>
      <c r="E988" s="59">
        <f>('Итоговая табл.1чел(все услуги-к'!$E988+('Итоговая табл.1чел(все услуги-к'!$E988*'Таблица вводных'!$G$5))-('Расчет комиссии(Нади)'!$K988+'Таблица вводных'!$E$3+'Таблица вводных'!$F$3)</f>
        <v>-1.3150859133091624</v>
      </c>
      <c r="F988" s="59">
        <f>('Итоговая табл.1чел(все услуги-к'!$F988+('Итоговая табл.1чел(все услуги-к'!$F988*'Таблица вводных'!$G$6))-('Расчет комиссии(Нади)'!$K988+'Таблица вводных'!$E$3+'Таблица вводных'!$F$3)</f>
        <v>21.529164086690841</v>
      </c>
      <c r="G988" s="59">
        <f>('Итоговая табл.1чел(все услуги-к'!$G988+('Итоговая табл.1чел(все услуги-к'!$G988*'Таблица вводных'!$G$7))-('Расчет комиссии(Нади)'!$K988+'Таблица вводных'!$E$3+'Таблица вводных'!$F$3)</f>
        <v>-2.2308359133091624</v>
      </c>
      <c r="H988" s="59">
        <f>'Итоговая табл.1чел(все услуги-к'!$H988-('Расчет комиссии(Нади)'!$K988+'Таблица вводных'!$E$3+'Таблица вводных'!$F$3)</f>
        <v>-2.2308359133091624</v>
      </c>
      <c r="I988" s="59">
        <f>('Итоговая табл.1чел(все услуги-к'!$I988+('Итоговая табл.1чел(все услуги-к'!$I988*'Таблица вводных'!$G$9))-('Расчет комиссии(Нади)'!$K988+'Таблица вводных'!$E$3+'Таблица вводных'!$F$3)</f>
        <v>-2.2308359133091624</v>
      </c>
      <c r="J988" s="13" t="s">
        <v>234</v>
      </c>
    </row>
    <row r="989" spans="1:10" ht="13.2" customHeight="1">
      <c r="A989" s="140"/>
      <c r="B989" s="5"/>
      <c r="C989" s="6"/>
      <c r="D989" s="59">
        <f>(('Итоговая табл.1чел(все услуги-к'!$D989+('Итоговая табл.1чел(все услуги-к'!$D989*'Таблица вводных'!$G$4)))-('Расчет комиссии(Нади)'!$K989+'Таблица вводных'!$E$3+'Таблица вводных'!$F$3)</f>
        <v>5.4691640866908378</v>
      </c>
      <c r="E989" s="59">
        <f>('Итоговая табл.1чел(все услуги-к'!$E989+('Итоговая табл.1чел(все услуги-к'!$E989*'Таблица вводных'!$G$5))-('Расчет комиссии(Нади)'!$K989+'Таблица вводных'!$E$3+'Таблица вводных'!$F$3)</f>
        <v>-1.3150859133091624</v>
      </c>
      <c r="F989" s="59">
        <f>('Итоговая табл.1чел(все услуги-к'!$F989+('Итоговая табл.1чел(все услуги-к'!$F989*'Таблица вводных'!$G$6))-('Расчет комиссии(Нади)'!$K989+'Таблица вводных'!$E$3+'Таблица вводных'!$F$3)</f>
        <v>21.529164086690841</v>
      </c>
      <c r="G989" s="59">
        <f>('Итоговая табл.1чел(все услуги-к'!$G989+('Итоговая табл.1чел(все услуги-к'!$G989*'Таблица вводных'!$G$7))-('Расчет комиссии(Нади)'!$K989+'Таблица вводных'!$E$3+'Таблица вводных'!$F$3)</f>
        <v>-2.2308359133091624</v>
      </c>
      <c r="H989" s="59">
        <f>'Итоговая табл.1чел(все услуги-к'!$H989-('Расчет комиссии(Нади)'!$K989+'Таблица вводных'!$E$3+'Таблица вводных'!$F$3)</f>
        <v>-2.2308359133091624</v>
      </c>
      <c r="I989" s="59">
        <f>('Итоговая табл.1чел(все услуги-к'!$I989+('Итоговая табл.1чел(все услуги-к'!$I989*'Таблица вводных'!$G$9))-('Расчет комиссии(Нади)'!$K989+'Таблица вводных'!$E$3+'Таблица вводных'!$F$3)</f>
        <v>-2.2308359133091624</v>
      </c>
      <c r="J989" s="13" t="s">
        <v>234</v>
      </c>
    </row>
    <row r="990" spans="1:10" ht="13.2" customHeight="1">
      <c r="A990" s="140"/>
      <c r="B990" s="5"/>
      <c r="C990" s="15"/>
      <c r="D990" s="59">
        <f>(('Итоговая табл.1чел(все услуги-к'!$D990+('Итоговая табл.1чел(все услуги-к'!$D990*'Таблица вводных'!$G$4)))-('Расчет комиссии(Нади)'!$K990+'Таблица вводных'!$E$3+'Таблица вводных'!$F$3)</f>
        <v>5.4691640866908378</v>
      </c>
      <c r="E990" s="59">
        <f>('Итоговая табл.1чел(все услуги-к'!$E990+('Итоговая табл.1чел(все услуги-к'!$E990*'Таблица вводных'!$G$5))-('Расчет комиссии(Нади)'!$K990+'Таблица вводных'!$E$3+'Таблица вводных'!$F$3)</f>
        <v>-1.3150859133091624</v>
      </c>
      <c r="F990" s="59">
        <f>('Итоговая табл.1чел(все услуги-к'!$F990+('Итоговая табл.1чел(все услуги-к'!$F990*'Таблица вводных'!$G$6))-('Расчет комиссии(Нади)'!$K990+'Таблица вводных'!$E$3+'Таблица вводных'!$F$3)</f>
        <v>21.529164086690841</v>
      </c>
      <c r="G990" s="59">
        <f>('Итоговая табл.1чел(все услуги-к'!$G990+('Итоговая табл.1чел(все услуги-к'!$G990*'Таблица вводных'!$G$7))-('Расчет комиссии(Нади)'!$K990+'Таблица вводных'!$E$3+'Таблица вводных'!$F$3)</f>
        <v>-2.2308359133091624</v>
      </c>
      <c r="H990" s="59">
        <f>'Итоговая табл.1чел(все услуги-к'!$H990-('Расчет комиссии(Нади)'!$K990+'Таблица вводных'!$E$3+'Таблица вводных'!$F$3)</f>
        <v>-2.2308359133091624</v>
      </c>
      <c r="I990" s="59">
        <f>('Итоговая табл.1чел(все услуги-к'!$I990+('Итоговая табл.1чел(все услуги-к'!$I990*'Таблица вводных'!$G$9))-('Расчет комиссии(Нади)'!$K990+'Таблица вводных'!$E$3+'Таблица вводных'!$F$3)</f>
        <v>-2.2308359133091624</v>
      </c>
      <c r="J990" s="13" t="s">
        <v>234</v>
      </c>
    </row>
    <row r="991" spans="1:10" ht="13.2" customHeight="1">
      <c r="A991" s="141"/>
      <c r="B991" s="18"/>
      <c r="C991" s="19"/>
      <c r="D991" s="59">
        <f>(('Итоговая табл.1чел(все услуги-к'!$D991+('Итоговая табл.1чел(все услуги-к'!$D991*'Таблица вводных'!$G$4)))-('Расчет комиссии(Нади)'!$K991+'Таблица вводных'!$E$3+'Таблица вводных'!$F$3)</f>
        <v>5.4691640866908378</v>
      </c>
      <c r="E991" s="59">
        <f>('Итоговая табл.1чел(все услуги-к'!$E991+('Итоговая табл.1чел(все услуги-к'!$E991*'Таблица вводных'!$G$5))-('Расчет комиссии(Нади)'!$K991+'Таблица вводных'!$E$3+'Таблица вводных'!$F$3)</f>
        <v>-1.3150859133091624</v>
      </c>
      <c r="F991" s="59">
        <f>('Итоговая табл.1чел(все услуги-к'!$F991+('Итоговая табл.1чел(все услуги-к'!$F991*'Таблица вводных'!$G$6))-('Расчет комиссии(Нади)'!$K991+'Таблица вводных'!$E$3+'Таблица вводных'!$F$3)</f>
        <v>21.529164086690841</v>
      </c>
      <c r="G991" s="59">
        <f>('Итоговая табл.1чел(все услуги-к'!$G991+('Итоговая табл.1чел(все услуги-к'!$G991*'Таблица вводных'!$G$7))-('Расчет комиссии(Нади)'!$K991+'Таблица вводных'!$E$3+'Таблица вводных'!$F$3)</f>
        <v>-2.2308359133091624</v>
      </c>
      <c r="H991" s="59">
        <f>'Итоговая табл.1чел(все услуги-к'!$H991-('Расчет комиссии(Нади)'!$K991+'Таблица вводных'!$E$3+'Таблица вводных'!$F$3)</f>
        <v>-2.2308359133091624</v>
      </c>
      <c r="I991" s="59">
        <f>('Итоговая табл.1чел(все услуги-к'!$I991+('Итоговая табл.1чел(все услуги-к'!$I991*'Таблица вводных'!$G$9))-('Расчет комиссии(Нади)'!$K991+'Таблица вводных'!$E$3+'Таблица вводных'!$F$3)</f>
        <v>-2.2308359133091624</v>
      </c>
      <c r="J991" s="22" t="s">
        <v>234</v>
      </c>
    </row>
    <row r="992" spans="1:10" ht="13.2" customHeight="1">
      <c r="A992" s="143" t="s">
        <v>238</v>
      </c>
      <c r="B992" s="5">
        <v>45402</v>
      </c>
      <c r="C992" s="97"/>
      <c r="D992" s="59">
        <f>(('Итоговая табл.1чел(все услуги-к'!$D992+('Итоговая табл.1чел(все услуги-к'!$D992*'Таблица вводных'!$G$4)))-('Расчет комиссии(Нади)'!$K992+'Таблица вводных'!$E$3+'Таблица вводных'!$F$3)</f>
        <v>5.4691640866908378</v>
      </c>
      <c r="E992" s="59">
        <f>('Итоговая табл.1чел(все услуги-к'!$E992+('Итоговая табл.1чел(все услуги-к'!$E992*'Таблица вводных'!$G$5))-('Расчет комиссии(Нади)'!$K992+'Таблица вводных'!$E$3+'Таблица вводных'!$F$3)</f>
        <v>-1.3150859133091624</v>
      </c>
      <c r="F992" s="59">
        <f>('Итоговая табл.1чел(все услуги-к'!$F992+('Итоговая табл.1чел(все услуги-к'!$F992*'Таблица вводных'!$G$6))-('Расчет комиссии(Нади)'!$K992+'Таблица вводных'!$E$3+'Таблица вводных'!$F$3)</f>
        <v>21.529164086690841</v>
      </c>
      <c r="G992" s="59">
        <f>('Итоговая табл.1чел(все услуги-к'!$G992+('Итоговая табл.1чел(все услуги-к'!$G992*'Таблица вводных'!$G$7))-('Расчет комиссии(Нади)'!$K992+'Таблица вводных'!$E$3+'Таблица вводных'!$F$3)</f>
        <v>-2.2308359133091624</v>
      </c>
      <c r="H992" s="59">
        <f>'Итоговая табл.1чел(все услуги-к'!$H992-('Расчет комиссии(Нади)'!$K992+'Таблица вводных'!$E$3+'Таблица вводных'!$F$3)</f>
        <v>-2.2308359133091624</v>
      </c>
      <c r="I992" s="59">
        <f>('Итоговая табл.1чел(все услуги-к'!$I992+('Итоговая табл.1чел(все услуги-к'!$I992*'Таблица вводных'!$G$9))-('Расчет комиссии(Нади)'!$K992+'Таблица вводных'!$E$3+'Таблица вводных'!$F$3)</f>
        <v>-2.2308359133091624</v>
      </c>
      <c r="J992" s="10" t="s">
        <v>213</v>
      </c>
    </row>
    <row r="993" spans="1:10" ht="13.2" customHeight="1">
      <c r="A993" s="140"/>
      <c r="B993" s="5">
        <v>45405</v>
      </c>
      <c r="C993" s="6"/>
      <c r="D993" s="59">
        <f>(('Итоговая табл.1чел(все услуги-к'!$D993+('Итоговая табл.1чел(все услуги-к'!$D993*'Таблица вводных'!$G$4)))-('Расчет комиссии(Нади)'!$K993+'Таблица вводных'!$E$3+'Таблица вводных'!$F$3)</f>
        <v>5.4691640866908378</v>
      </c>
      <c r="E993" s="59">
        <f>('Итоговая табл.1чел(все услуги-к'!$E993+('Итоговая табл.1чел(все услуги-к'!$E993*'Таблица вводных'!$G$5))-('Расчет комиссии(Нади)'!$K993+'Таблица вводных'!$E$3+'Таблица вводных'!$F$3)</f>
        <v>-1.3150859133091624</v>
      </c>
      <c r="F993" s="59">
        <f>('Итоговая табл.1чел(все услуги-к'!$F993+('Итоговая табл.1чел(все услуги-к'!$F993*'Таблица вводных'!$G$6))-('Расчет комиссии(Нади)'!$K993+'Таблица вводных'!$E$3+'Таблица вводных'!$F$3)</f>
        <v>21.529164086690841</v>
      </c>
      <c r="G993" s="59">
        <f>('Итоговая табл.1чел(все услуги-к'!$G993+('Итоговая табл.1чел(все услуги-к'!$G993*'Таблица вводных'!$G$7))-('Расчет комиссии(Нади)'!$K993+'Таблица вводных'!$E$3+'Таблица вводных'!$F$3)</f>
        <v>-2.2308359133091624</v>
      </c>
      <c r="H993" s="59">
        <f>'Итоговая табл.1чел(все услуги-к'!$H993-('Расчет комиссии(Нади)'!$K993+'Таблица вводных'!$E$3+'Таблица вводных'!$F$3)</f>
        <v>-2.2308359133091624</v>
      </c>
      <c r="I993" s="59">
        <f>('Итоговая табл.1чел(все услуги-к'!$I993+('Итоговая табл.1чел(все услуги-к'!$I993*'Таблица вводных'!$G$9))-('Расчет комиссии(Нади)'!$K993+'Таблица вводных'!$E$3+'Таблица вводных'!$F$3)</f>
        <v>-2.2308359133091624</v>
      </c>
      <c r="J993" s="13" t="s">
        <v>213</v>
      </c>
    </row>
    <row r="994" spans="1:10" ht="13.2" customHeight="1">
      <c r="A994" s="140"/>
      <c r="B994" s="5">
        <v>45409</v>
      </c>
      <c r="C994" s="15"/>
      <c r="D994" s="59">
        <f>(('Итоговая табл.1чел(все услуги-к'!$D994+('Итоговая табл.1чел(все услуги-к'!$D994*'Таблица вводных'!$G$4)))-('Расчет комиссии(Нади)'!$K994+'Таблица вводных'!$E$3+'Таблица вводных'!$F$3)</f>
        <v>5.4691640866908413</v>
      </c>
      <c r="E994" s="59">
        <f>('Итоговая табл.1чел(все услуги-к'!$E994+('Итоговая табл.1чел(все услуги-к'!$E994*'Таблица вводных'!$G$5))-('Расчет комиссии(Нади)'!$K994+'Таблица вводных'!$E$3+'Таблица вводных'!$F$3)</f>
        <v>-1.3150859133091588</v>
      </c>
      <c r="F994" s="59">
        <f>('Итоговая табл.1чел(все услуги-к'!$F994+('Итоговая табл.1чел(все услуги-к'!$F994*'Таблица вводных'!$G$6))-('Расчет комиссии(Нади)'!$K994+'Таблица вводных'!$E$3+'Таблица вводных'!$F$3)</f>
        <v>21.529164086690841</v>
      </c>
      <c r="G994" s="59">
        <f>('Итоговая табл.1чел(все услуги-к'!$G994+('Итоговая табл.1чел(все услуги-к'!$G994*'Таблица вводных'!$G$7))-('Расчет комиссии(Нади)'!$K994+'Таблица вводных'!$E$3+'Таблица вводных'!$F$3)</f>
        <v>-2.2308359133091589</v>
      </c>
      <c r="H994" s="59">
        <f>'Итоговая табл.1чел(все услуги-к'!$H994-('Расчет комиссии(Нади)'!$K994+'Таблица вводных'!$E$3+'Таблица вводных'!$F$3)</f>
        <v>-2.2308359133091589</v>
      </c>
      <c r="I994" s="59">
        <f>('Итоговая табл.1чел(все услуги-к'!$I994+('Итоговая табл.1чел(все услуги-к'!$I994*'Таблица вводных'!$G$9))-('Расчет комиссии(Нади)'!$K994+'Таблица вводных'!$E$3+'Таблица вводных'!$F$3)</f>
        <v>-2.2308359133091589</v>
      </c>
      <c r="J994" s="13" t="s">
        <v>213</v>
      </c>
    </row>
    <row r="995" spans="1:10" ht="13.2" customHeight="1">
      <c r="A995" s="140"/>
      <c r="B995" s="5">
        <v>45412</v>
      </c>
      <c r="C995" s="6"/>
      <c r="D995" s="59">
        <f>(('Итоговая табл.1чел(все услуги-к'!$D995+('Итоговая табл.1чел(все услуги-к'!$D995*'Таблица вводных'!$G$4)))-('Расчет комиссии(Нади)'!$K995+'Таблица вводных'!$E$3+'Таблица вводных'!$F$3)</f>
        <v>5.4691640866908413</v>
      </c>
      <c r="E995" s="59">
        <f>('Итоговая табл.1чел(все услуги-к'!$E995+('Итоговая табл.1чел(все услуги-к'!$E995*'Таблица вводных'!$G$5))-('Расчет комиссии(Нади)'!$K995+'Таблица вводных'!$E$3+'Таблица вводных'!$F$3)</f>
        <v>-1.3150859133091588</v>
      </c>
      <c r="F995" s="59">
        <f>('Итоговая табл.1чел(все услуги-к'!$F995+('Итоговая табл.1чел(все услуги-к'!$F995*'Таблица вводных'!$G$6))-('Расчет комиссии(Нади)'!$K995+'Таблица вводных'!$E$3+'Таблица вводных'!$F$3)</f>
        <v>21.529164086690841</v>
      </c>
      <c r="G995" s="59">
        <f>('Итоговая табл.1чел(все услуги-к'!$G995+('Итоговая табл.1чел(все услуги-к'!$G995*'Таблица вводных'!$G$7))-('Расчет комиссии(Нади)'!$K995+'Таблица вводных'!$E$3+'Таблица вводных'!$F$3)</f>
        <v>-2.2308359133091589</v>
      </c>
      <c r="H995" s="59">
        <f>'Итоговая табл.1чел(все услуги-к'!$H995-('Расчет комиссии(Нади)'!$K995+'Таблица вводных'!$E$3+'Таблица вводных'!$F$3)</f>
        <v>-2.2308359133091589</v>
      </c>
      <c r="I995" s="59">
        <f>('Итоговая табл.1чел(все услуги-к'!$I995+('Итоговая табл.1чел(все услуги-к'!$I995*'Таблица вводных'!$G$9))-('Расчет комиссии(Нади)'!$K995+'Таблица вводных'!$E$3+'Таблица вводных'!$F$3)</f>
        <v>-2.2308359133091589</v>
      </c>
      <c r="J995" s="13" t="s">
        <v>213</v>
      </c>
    </row>
    <row r="996" spans="1:10" ht="13.2" customHeight="1">
      <c r="A996" s="140"/>
      <c r="B996" s="5">
        <v>45416</v>
      </c>
      <c r="C996" s="15"/>
      <c r="D996" s="59">
        <f>(('Итоговая табл.1чел(все услуги-к'!$D996+('Итоговая табл.1чел(все услуги-к'!$D996*'Таблица вводных'!$G$4)))-('Расчет комиссии(Нади)'!$K996+'Таблица вводных'!$E$3+'Таблица вводных'!$F$3)</f>
        <v>5.4691640866908413</v>
      </c>
      <c r="E996" s="59">
        <f>('Итоговая табл.1чел(все услуги-к'!$E996+('Итоговая табл.1чел(все услуги-к'!$E996*'Таблица вводных'!$G$5))-('Расчет комиссии(Нади)'!$K996+'Таблица вводных'!$E$3+'Таблица вводных'!$F$3)</f>
        <v>-1.3150859133091588</v>
      </c>
      <c r="F996" s="59">
        <f>('Итоговая табл.1чел(все услуги-к'!$F996+('Итоговая табл.1чел(все услуги-к'!$F996*'Таблица вводных'!$G$6))-('Расчет комиссии(Нади)'!$K996+'Таблица вводных'!$E$3+'Таблица вводных'!$F$3)</f>
        <v>21.529164086690841</v>
      </c>
      <c r="G996" s="59">
        <f>('Итоговая табл.1чел(все услуги-к'!$G996+('Итоговая табл.1чел(все услуги-к'!$G996*'Таблица вводных'!$G$7))-('Расчет комиссии(Нади)'!$K996+'Таблица вводных'!$E$3+'Таблица вводных'!$F$3)</f>
        <v>-2.2308359133091589</v>
      </c>
      <c r="H996" s="59">
        <f>'Итоговая табл.1чел(все услуги-к'!$H996-('Расчет комиссии(Нади)'!$K996+'Таблица вводных'!$E$3+'Таблица вводных'!$F$3)</f>
        <v>-2.2308359133091589</v>
      </c>
      <c r="I996" s="59">
        <f>('Итоговая табл.1чел(все услуги-к'!$I996+('Итоговая табл.1чел(все услуги-к'!$I996*'Таблица вводных'!$G$9))-('Расчет комиссии(Нади)'!$K996+'Таблица вводных'!$E$3+'Таблица вводных'!$F$3)</f>
        <v>-2.2308359133091589</v>
      </c>
      <c r="J996" s="13" t="s">
        <v>213</v>
      </c>
    </row>
    <row r="997" spans="1:10" ht="13.2" customHeight="1">
      <c r="A997" s="140"/>
      <c r="B997" s="5">
        <v>45419</v>
      </c>
      <c r="C997" s="15"/>
      <c r="D997" s="59">
        <f>(('Итоговая табл.1чел(все услуги-к'!$D997+('Итоговая табл.1чел(все услуги-к'!$D997*'Таблица вводных'!$G$4)))-('Расчет комиссии(Нади)'!$K997+'Таблица вводных'!$E$3+'Таблица вводных'!$F$3)</f>
        <v>5.4691640866908413</v>
      </c>
      <c r="E997" s="59">
        <f>('Итоговая табл.1чел(все услуги-к'!$E997+('Итоговая табл.1чел(все услуги-к'!$E997*'Таблица вводных'!$G$5))-('Расчет комиссии(Нади)'!$K997+'Таблица вводных'!$E$3+'Таблица вводных'!$F$3)</f>
        <v>-1.3150859133091588</v>
      </c>
      <c r="F997" s="59">
        <f>('Итоговая табл.1чел(все услуги-к'!$F997+('Итоговая табл.1чел(все услуги-к'!$F997*'Таблица вводных'!$G$6))-('Расчет комиссии(Нади)'!$K997+'Таблица вводных'!$E$3+'Таблица вводных'!$F$3)</f>
        <v>21.529164086690841</v>
      </c>
      <c r="G997" s="59">
        <f>('Итоговая табл.1чел(все услуги-к'!$G997+('Итоговая табл.1чел(все услуги-к'!$G997*'Таблица вводных'!$G$7))-('Расчет комиссии(Нади)'!$K997+'Таблица вводных'!$E$3+'Таблица вводных'!$F$3)</f>
        <v>-2.2308359133091589</v>
      </c>
      <c r="H997" s="59">
        <f>'Итоговая табл.1чел(все услуги-к'!$H997-('Расчет комиссии(Нади)'!$K997+'Таблица вводных'!$E$3+'Таблица вводных'!$F$3)</f>
        <v>-2.2308359133091589</v>
      </c>
      <c r="I997" s="59">
        <f>('Итоговая табл.1чел(все услуги-к'!$I997+('Итоговая табл.1чел(все услуги-к'!$I997*'Таблица вводных'!$G$9))-('Расчет комиссии(Нади)'!$K997+'Таблица вводных'!$E$3+'Таблица вводных'!$F$3)</f>
        <v>-2.2308359133091589</v>
      </c>
      <c r="J997" s="13" t="s">
        <v>213</v>
      </c>
    </row>
    <row r="998" spans="1:10" ht="13.2" customHeight="1">
      <c r="A998" s="140"/>
      <c r="B998" s="5">
        <v>45423</v>
      </c>
      <c r="C998" s="15"/>
      <c r="D998" s="59">
        <f>(('Итоговая табл.1чел(все услуги-к'!$D998+('Итоговая табл.1чел(все услуги-к'!$D998*'Таблица вводных'!$G$4)))-('Расчет комиссии(Нади)'!$K998+'Таблица вводных'!$E$3+'Таблица вводных'!$F$3)</f>
        <v>5.4691640866908413</v>
      </c>
      <c r="E998" s="59">
        <f>('Итоговая табл.1чел(все услуги-к'!$E998+('Итоговая табл.1чел(все услуги-к'!$E998*'Таблица вводных'!$G$5))-('Расчет комиссии(Нади)'!$K998+'Таблица вводных'!$E$3+'Таблица вводных'!$F$3)</f>
        <v>-1.3150859133091588</v>
      </c>
      <c r="F998" s="59">
        <f>('Итоговая табл.1чел(все услуги-к'!$F998+('Итоговая табл.1чел(все услуги-к'!$F998*'Таблица вводных'!$G$6))-('Расчет комиссии(Нади)'!$K998+'Таблица вводных'!$E$3+'Таблица вводных'!$F$3)</f>
        <v>21.529164086690841</v>
      </c>
      <c r="G998" s="59">
        <f>('Итоговая табл.1чел(все услуги-к'!$G998+('Итоговая табл.1чел(все услуги-к'!$G998*'Таблица вводных'!$G$7))-('Расчет комиссии(Нади)'!$K998+'Таблица вводных'!$E$3+'Таблица вводных'!$F$3)</f>
        <v>-2.2308359133091589</v>
      </c>
      <c r="H998" s="59">
        <f>'Итоговая табл.1чел(все услуги-к'!$H998-('Расчет комиссии(Нади)'!$K998+'Таблица вводных'!$E$3+'Таблица вводных'!$F$3)</f>
        <v>-2.2308359133091589</v>
      </c>
      <c r="I998" s="59">
        <f>('Итоговая табл.1чел(все услуги-к'!$I998+('Итоговая табл.1чел(все услуги-к'!$I998*'Таблица вводных'!$G$9))-('Расчет комиссии(Нади)'!$K998+'Таблица вводных'!$E$3+'Таблица вводных'!$F$3)</f>
        <v>-2.2308359133091589</v>
      </c>
      <c r="J998" s="13" t="s">
        <v>213</v>
      </c>
    </row>
    <row r="999" spans="1:10" ht="13.2" customHeight="1">
      <c r="A999" s="140"/>
      <c r="B999" s="5">
        <v>45426</v>
      </c>
      <c r="C999" s="6"/>
      <c r="D999" s="59">
        <f>(('Итоговая табл.1чел(все услуги-к'!$D999+('Итоговая табл.1чел(все услуги-к'!$D999*'Таблица вводных'!$G$4)))-('Расчет комиссии(Нади)'!$K999+'Таблица вводных'!$E$3+'Таблица вводных'!$F$3)</f>
        <v>5.4691640866908413</v>
      </c>
      <c r="E999" s="59">
        <f>('Итоговая табл.1чел(все услуги-к'!$E999+('Итоговая табл.1чел(все услуги-к'!$E999*'Таблица вводных'!$G$5))-('Расчет комиссии(Нади)'!$K999+'Таблица вводных'!$E$3+'Таблица вводных'!$F$3)</f>
        <v>-1.3150859133091588</v>
      </c>
      <c r="F999" s="59">
        <f>('Итоговая табл.1чел(все услуги-к'!$F999+('Итоговая табл.1чел(все услуги-к'!$F999*'Таблица вводных'!$G$6))-('Расчет комиссии(Нади)'!$K999+'Таблица вводных'!$E$3+'Таблица вводных'!$F$3)</f>
        <v>21.529164086690841</v>
      </c>
      <c r="G999" s="59">
        <f>('Итоговая табл.1чел(все услуги-к'!$G999+('Итоговая табл.1чел(все услуги-к'!$G999*'Таблица вводных'!$G$7))-('Расчет комиссии(Нади)'!$K999+'Таблица вводных'!$E$3+'Таблица вводных'!$F$3)</f>
        <v>-2.2308359133091589</v>
      </c>
      <c r="H999" s="59">
        <f>'Итоговая табл.1чел(все услуги-к'!$H999-('Расчет комиссии(Нади)'!$K999+'Таблица вводных'!$E$3+'Таблица вводных'!$F$3)</f>
        <v>-2.2308359133091589</v>
      </c>
      <c r="I999" s="59">
        <f>('Итоговая табл.1чел(все услуги-к'!$I999+('Итоговая табл.1чел(все услуги-к'!$I999*'Таблица вводных'!$G$9))-('Расчет комиссии(Нади)'!$K999+'Таблица вводных'!$E$3+'Таблица вводных'!$F$3)</f>
        <v>-2.2308359133091589</v>
      </c>
      <c r="J999" s="13" t="s">
        <v>213</v>
      </c>
    </row>
    <row r="1000" spans="1:10" ht="13.2" customHeight="1">
      <c r="A1000" s="140"/>
      <c r="B1000" s="5">
        <v>45430</v>
      </c>
      <c r="C1000" s="15"/>
      <c r="D1000" s="59">
        <f>(('Итоговая табл.1чел(все услуги-к'!$D1000+('Итоговая табл.1чел(все услуги-к'!$D1000*'Таблица вводных'!$G$4)))-('Расчет комиссии(Нади)'!$K1000+'Таблица вводных'!$E$3+'Таблица вводных'!$F$3)</f>
        <v>5.4691640866908413</v>
      </c>
      <c r="E1000" s="59">
        <f>('Итоговая табл.1чел(все услуги-к'!$E1000+('Итоговая табл.1чел(все услуги-к'!$E1000*'Таблица вводных'!$G$5))-('Расчет комиссии(Нади)'!$K1000+'Таблица вводных'!$E$3+'Таблица вводных'!$F$3)</f>
        <v>-1.3150859133091588</v>
      </c>
      <c r="F1000" s="59">
        <f>('Итоговая табл.1чел(все услуги-к'!$F1000+('Итоговая табл.1чел(все услуги-к'!$F1000*'Таблица вводных'!$G$6))-('Расчет комиссии(Нади)'!$K1000+'Таблица вводных'!$E$3+'Таблица вводных'!$F$3)</f>
        <v>21.529164086690841</v>
      </c>
      <c r="G1000" s="59">
        <f>('Итоговая табл.1чел(все услуги-к'!$G1000+('Итоговая табл.1чел(все услуги-к'!$G1000*'Таблица вводных'!$G$7))-('Расчет комиссии(Нади)'!$K1000+'Таблица вводных'!$E$3+'Таблица вводных'!$F$3)</f>
        <v>-2.2308359133091589</v>
      </c>
      <c r="H1000" s="59">
        <f>'Итоговая табл.1чел(все услуги-к'!$H1000-('Расчет комиссии(Нади)'!$K1000+'Таблица вводных'!$E$3+'Таблица вводных'!$F$3)</f>
        <v>-2.2308359133091589</v>
      </c>
      <c r="I1000" s="59">
        <f>('Итоговая табл.1чел(все услуги-к'!$I1000+('Итоговая табл.1чел(все услуги-к'!$I1000*'Таблица вводных'!$G$9))-('Расчет комиссии(Нади)'!$K1000+'Таблица вводных'!$E$3+'Таблица вводных'!$F$3)</f>
        <v>-2.2308359133091589</v>
      </c>
      <c r="J1000" s="13" t="s">
        <v>213</v>
      </c>
    </row>
    <row r="1001" spans="1:10" ht="13.2" customHeight="1">
      <c r="A1001" s="140"/>
      <c r="B1001" s="5">
        <v>45433</v>
      </c>
      <c r="C1001" s="15"/>
      <c r="D1001" s="59">
        <f>(('Итоговая табл.1чел(все услуги-к'!$D1001+('Итоговая табл.1чел(все услуги-к'!$D1001*'Таблица вводных'!$G$4)))-('Расчет комиссии(Нади)'!$K1001+'Таблица вводных'!$E$3+'Таблица вводных'!$F$3)</f>
        <v>5.4691640866908413</v>
      </c>
      <c r="E1001" s="59">
        <f>('Итоговая табл.1чел(все услуги-к'!$E1001+('Итоговая табл.1чел(все услуги-к'!$E1001*'Таблица вводных'!$G$5))-('Расчет комиссии(Нади)'!$K1001+'Таблица вводных'!$E$3+'Таблица вводных'!$F$3)</f>
        <v>-1.3150859133091588</v>
      </c>
      <c r="F1001" s="59">
        <f>('Итоговая табл.1чел(все услуги-к'!$F1001+('Итоговая табл.1чел(все услуги-к'!$F1001*'Таблица вводных'!$G$6))-('Расчет комиссии(Нади)'!$K1001+'Таблица вводных'!$E$3+'Таблица вводных'!$F$3)</f>
        <v>21.529164086690841</v>
      </c>
      <c r="G1001" s="59">
        <f>('Итоговая табл.1чел(все услуги-к'!$G1001+('Итоговая табл.1чел(все услуги-к'!$G1001*'Таблица вводных'!$G$7))-('Расчет комиссии(Нади)'!$K1001+'Таблица вводных'!$E$3+'Таблица вводных'!$F$3)</f>
        <v>-2.2308359133091589</v>
      </c>
      <c r="H1001" s="59">
        <f>'Итоговая табл.1чел(все услуги-к'!$H1001-('Расчет комиссии(Нади)'!$K1001+'Таблица вводных'!$E$3+'Таблица вводных'!$F$3)</f>
        <v>-2.2308359133091589</v>
      </c>
      <c r="I1001" s="59">
        <f>('Итоговая табл.1чел(все услуги-к'!$I1001+('Итоговая табл.1чел(все услуги-к'!$I1001*'Таблица вводных'!$G$9))-('Расчет комиссии(Нади)'!$K1001+'Таблица вводных'!$E$3+'Таблица вводных'!$F$3)</f>
        <v>-2.2308359133091589</v>
      </c>
      <c r="J1001" s="13" t="s">
        <v>213</v>
      </c>
    </row>
    <row r="1002" spans="1:10" ht="13.2" customHeight="1">
      <c r="A1002" s="140"/>
      <c r="B1002" s="5">
        <v>45437</v>
      </c>
      <c r="C1002" s="6"/>
      <c r="D1002" s="59">
        <f>(('Итоговая табл.1чел(все услуги-к'!$D1002+('Итоговая табл.1чел(все услуги-к'!$D1002*'Таблица вводных'!$G$4)))-('Расчет комиссии(Нади)'!$K1002+'Таблица вводных'!$E$3+'Таблица вводных'!$F$3)</f>
        <v>5.4691640866908413</v>
      </c>
      <c r="E1002" s="59">
        <f>('Итоговая табл.1чел(все услуги-к'!$E1002+('Итоговая табл.1чел(все услуги-к'!$E1002*'Таблица вводных'!$G$5))-('Расчет комиссии(Нади)'!$K1002+'Таблица вводных'!$E$3+'Таблица вводных'!$F$3)</f>
        <v>-1.3150859133091588</v>
      </c>
      <c r="F1002" s="59">
        <f>('Итоговая табл.1чел(все услуги-к'!$F1002+('Итоговая табл.1чел(все услуги-к'!$F1002*'Таблица вводных'!$G$6))-('Расчет комиссии(Нади)'!$K1002+'Таблица вводных'!$E$3+'Таблица вводных'!$F$3)</f>
        <v>21.529164086690841</v>
      </c>
      <c r="G1002" s="59">
        <f>('Итоговая табл.1чел(все услуги-к'!$G1002+('Итоговая табл.1чел(все услуги-к'!$G1002*'Таблица вводных'!$G$7))-('Расчет комиссии(Нади)'!$K1002+'Таблица вводных'!$E$3+'Таблица вводных'!$F$3)</f>
        <v>-2.2308359133091589</v>
      </c>
      <c r="H1002" s="59">
        <f>'Итоговая табл.1чел(все услуги-к'!$H1002-('Расчет комиссии(Нади)'!$K1002+'Таблица вводных'!$E$3+'Таблица вводных'!$F$3)</f>
        <v>-2.2308359133091589</v>
      </c>
      <c r="I1002" s="59">
        <f>('Итоговая табл.1чел(все услуги-к'!$I1002+('Итоговая табл.1чел(все услуги-к'!$I1002*'Таблица вводных'!$G$9))-('Расчет комиссии(Нади)'!$K1002+'Таблица вводных'!$E$3+'Таблица вводных'!$F$3)</f>
        <v>-2.2308359133091589</v>
      </c>
      <c r="J1002" s="13" t="s">
        <v>213</v>
      </c>
    </row>
    <row r="1003" spans="1:10" ht="13.2" customHeight="1">
      <c r="A1003" s="140"/>
      <c r="B1003" s="5">
        <v>45440</v>
      </c>
      <c r="C1003" s="15"/>
      <c r="D1003" s="59">
        <f>(('Итоговая табл.1чел(все услуги-к'!$D1003+('Итоговая табл.1чел(все услуги-к'!$D1003*'Таблица вводных'!$G$4)))-('Расчет комиссии(Нади)'!$K1003+'Таблица вводных'!$E$3+'Таблица вводных'!$F$3)</f>
        <v>5.4691640866908413</v>
      </c>
      <c r="E1003" s="59">
        <f>('Итоговая табл.1чел(все услуги-к'!$E1003+('Итоговая табл.1чел(все услуги-к'!$E1003*'Таблица вводных'!$G$5))-('Расчет комиссии(Нади)'!$K1003+'Таблица вводных'!$E$3+'Таблица вводных'!$F$3)</f>
        <v>-1.3150859133091588</v>
      </c>
      <c r="F1003" s="59">
        <f>('Итоговая табл.1чел(все услуги-к'!$F1003+('Итоговая табл.1чел(все услуги-к'!$F1003*'Таблица вводных'!$G$6))-('Расчет комиссии(Нади)'!$K1003+'Таблица вводных'!$E$3+'Таблица вводных'!$F$3)</f>
        <v>21.529164086690841</v>
      </c>
      <c r="G1003" s="59">
        <f>('Итоговая табл.1чел(все услуги-к'!$G1003+('Итоговая табл.1чел(все услуги-к'!$G1003*'Таблица вводных'!$G$7))-('Расчет комиссии(Нади)'!$K1003+'Таблица вводных'!$E$3+'Таблица вводных'!$F$3)</f>
        <v>-2.2308359133091589</v>
      </c>
      <c r="H1003" s="59">
        <f>'Итоговая табл.1чел(все услуги-к'!$H1003-('Расчет комиссии(Нади)'!$K1003+'Таблица вводных'!$E$3+'Таблица вводных'!$F$3)</f>
        <v>-2.2308359133091589</v>
      </c>
      <c r="I1003" s="59">
        <f>('Итоговая табл.1чел(все услуги-к'!$I1003+('Итоговая табл.1чел(все услуги-к'!$I1003*'Таблица вводных'!$G$9))-('Расчет комиссии(Нади)'!$K1003+'Таблица вводных'!$E$3+'Таблица вводных'!$F$3)</f>
        <v>-2.2308359133091589</v>
      </c>
      <c r="J1003" s="13" t="s">
        <v>213</v>
      </c>
    </row>
    <row r="1004" spans="1:10" ht="13.2" customHeight="1">
      <c r="A1004" s="140"/>
      <c r="B1004" s="5"/>
      <c r="C1004" s="6"/>
      <c r="D1004" s="59">
        <f>(('Итоговая табл.1чел(все услуги-к'!$D1004+('Итоговая табл.1чел(все услуги-к'!$D1004*'Таблица вводных'!$G$4)))-('Расчет комиссии(Нади)'!$K1004+'Таблица вводных'!$E$3+'Таблица вводных'!$F$3)</f>
        <v>5.4691640866908413</v>
      </c>
      <c r="E1004" s="59">
        <f>('Итоговая табл.1чел(все услуги-к'!$E1004+('Итоговая табл.1чел(все услуги-к'!$E1004*'Таблица вводных'!$G$5))-('Расчет комиссии(Нади)'!$K1004+'Таблица вводных'!$E$3+'Таблица вводных'!$F$3)</f>
        <v>-1.3150859133091588</v>
      </c>
      <c r="F1004" s="59">
        <f>('Итоговая табл.1чел(все услуги-к'!$F1004+('Итоговая табл.1чел(все услуги-к'!$F1004*'Таблица вводных'!$G$6))-('Расчет комиссии(Нади)'!$K1004+'Таблица вводных'!$E$3+'Таблица вводных'!$F$3)</f>
        <v>21.529164086690841</v>
      </c>
      <c r="G1004" s="59">
        <f>('Итоговая табл.1чел(все услуги-к'!$G1004+('Итоговая табл.1чел(все услуги-к'!$G1004*'Таблица вводных'!$G$7))-('Расчет комиссии(Нади)'!$K1004+'Таблица вводных'!$E$3+'Таблица вводных'!$F$3)</f>
        <v>-2.2308359133091589</v>
      </c>
      <c r="H1004" s="59">
        <f>'Итоговая табл.1чел(все услуги-к'!$H1004-('Расчет комиссии(Нади)'!$K1004+'Таблица вводных'!$E$3+'Таблица вводных'!$F$3)</f>
        <v>-2.2308359133091589</v>
      </c>
      <c r="I1004" s="59">
        <f>('Итоговая табл.1чел(все услуги-к'!$I1004+('Итоговая табл.1чел(все услуги-к'!$I1004*'Таблица вводных'!$G$9))-('Расчет комиссии(Нади)'!$K1004+'Таблица вводных'!$E$3+'Таблица вводных'!$F$3)</f>
        <v>-2.2308359133091589</v>
      </c>
      <c r="J1004" s="13" t="s">
        <v>213</v>
      </c>
    </row>
    <row r="1005" spans="1:10" ht="13.2" customHeight="1">
      <c r="A1005" s="140"/>
      <c r="B1005" s="5"/>
      <c r="C1005" s="6"/>
      <c r="D1005" s="59">
        <f>(('Итоговая табл.1чел(все услуги-к'!$D1005+('Итоговая табл.1чел(все услуги-к'!$D1005*'Таблица вводных'!$G$4)))-('Расчет комиссии(Нади)'!$K1005+'Таблица вводных'!$E$3+'Таблица вводных'!$F$3)</f>
        <v>5.4691640866908413</v>
      </c>
      <c r="E1005" s="59">
        <f>('Итоговая табл.1чел(все услуги-к'!$E1005+('Итоговая табл.1чел(все услуги-к'!$E1005*'Таблица вводных'!$G$5))-('Расчет комиссии(Нади)'!$K1005+'Таблица вводных'!$E$3+'Таблица вводных'!$F$3)</f>
        <v>-1.3150859133091588</v>
      </c>
      <c r="F1005" s="59">
        <f>('Итоговая табл.1чел(все услуги-к'!$F1005+('Итоговая табл.1чел(все услуги-к'!$F1005*'Таблица вводных'!$G$6))-('Расчет комиссии(Нади)'!$K1005+'Таблица вводных'!$E$3+'Таблица вводных'!$F$3)</f>
        <v>21.529164086690841</v>
      </c>
      <c r="G1005" s="59">
        <f>('Итоговая табл.1чел(все услуги-к'!$G1005+('Итоговая табл.1чел(все услуги-к'!$G1005*'Таблица вводных'!$G$7))-('Расчет комиссии(Нади)'!$K1005+'Таблица вводных'!$E$3+'Таблица вводных'!$F$3)</f>
        <v>-2.2308359133091589</v>
      </c>
      <c r="H1005" s="59">
        <f>'Итоговая табл.1чел(все услуги-к'!$H1005-('Расчет комиссии(Нади)'!$K1005+'Таблица вводных'!$E$3+'Таблица вводных'!$F$3)</f>
        <v>-2.2308359133091589</v>
      </c>
      <c r="I1005" s="59">
        <f>('Итоговая табл.1чел(все услуги-к'!$I1005+('Итоговая табл.1чел(все услуги-к'!$I1005*'Таблица вводных'!$G$9))-('Расчет комиссии(Нади)'!$K1005+'Таблица вводных'!$E$3+'Таблица вводных'!$F$3)</f>
        <v>-2.2308359133091589</v>
      </c>
      <c r="J1005" s="13" t="s">
        <v>213</v>
      </c>
    </row>
    <row r="1006" spans="1:10" ht="13.2" customHeight="1">
      <c r="A1006" s="140"/>
      <c r="B1006" s="5"/>
      <c r="C1006" s="15"/>
      <c r="D1006" s="59">
        <f>(('Итоговая табл.1чел(все услуги-к'!$D1006+('Итоговая табл.1чел(все услуги-к'!$D1006*'Таблица вводных'!$G$4)))-('Расчет комиссии(Нади)'!$K1006+'Таблица вводных'!$E$3+'Таблица вводных'!$F$3)</f>
        <v>5.4691640866908413</v>
      </c>
      <c r="E1006" s="59">
        <f>('Итоговая табл.1чел(все услуги-к'!$E1006+('Итоговая табл.1чел(все услуги-к'!$E1006*'Таблица вводных'!$G$5))-('Расчет комиссии(Нади)'!$K1006+'Таблица вводных'!$E$3+'Таблица вводных'!$F$3)</f>
        <v>-1.3150859133091588</v>
      </c>
      <c r="F1006" s="59">
        <f>('Итоговая табл.1чел(все услуги-к'!$F1006+('Итоговая табл.1чел(все услуги-к'!$F1006*'Таблица вводных'!$G$6))-('Расчет комиссии(Нади)'!$K1006+'Таблица вводных'!$E$3+'Таблица вводных'!$F$3)</f>
        <v>21.529164086690841</v>
      </c>
      <c r="G1006" s="59">
        <f>('Итоговая табл.1чел(все услуги-к'!$G1006+('Итоговая табл.1чел(все услуги-к'!$G1006*'Таблица вводных'!$G$7))-('Расчет комиссии(Нади)'!$K1006+'Таблица вводных'!$E$3+'Таблица вводных'!$F$3)</f>
        <v>-2.2308359133091589</v>
      </c>
      <c r="H1006" s="59">
        <f>'Итоговая табл.1чел(все услуги-к'!$H1006-('Расчет комиссии(Нади)'!$K1006+'Таблица вводных'!$E$3+'Таблица вводных'!$F$3)</f>
        <v>-2.2308359133091589</v>
      </c>
      <c r="I1006" s="59">
        <f>('Итоговая табл.1чел(все услуги-к'!$I1006+('Итоговая табл.1чел(все услуги-к'!$I1006*'Таблица вводных'!$G$9))-('Расчет комиссии(Нади)'!$K1006+'Таблица вводных'!$E$3+'Таблица вводных'!$F$3)</f>
        <v>-2.2308359133091589</v>
      </c>
      <c r="J1006" s="13" t="s">
        <v>213</v>
      </c>
    </row>
    <row r="1007" spans="1:10" ht="13.2" customHeight="1">
      <c r="A1007" s="140"/>
      <c r="B1007" s="5"/>
      <c r="C1007" s="6"/>
      <c r="D1007" s="59">
        <f>(('Итоговая табл.1чел(все услуги-к'!$D1007+('Итоговая табл.1чел(все услуги-к'!$D1007*'Таблица вводных'!$G$4)))-('Расчет комиссии(Нади)'!$K1007+'Таблица вводных'!$E$3+'Таблица вводных'!$F$3)</f>
        <v>5.4691640866908413</v>
      </c>
      <c r="E1007" s="59">
        <f>('Итоговая табл.1чел(все услуги-к'!$E1007+('Итоговая табл.1чел(все услуги-к'!$E1007*'Таблица вводных'!$G$5))-('Расчет комиссии(Нади)'!$K1007+'Таблица вводных'!$E$3+'Таблица вводных'!$F$3)</f>
        <v>-1.3150859133091588</v>
      </c>
      <c r="F1007" s="59">
        <f>('Итоговая табл.1чел(все услуги-к'!$F1007+('Итоговая табл.1чел(все услуги-к'!$F1007*'Таблица вводных'!$G$6))-('Расчет комиссии(Нади)'!$K1007+'Таблица вводных'!$E$3+'Таблица вводных'!$F$3)</f>
        <v>21.529164086690841</v>
      </c>
      <c r="G1007" s="59">
        <f>('Итоговая табл.1чел(все услуги-к'!$G1007+('Итоговая табл.1чел(все услуги-к'!$G1007*'Таблица вводных'!$G$7))-('Расчет комиссии(Нади)'!$K1007+'Таблица вводных'!$E$3+'Таблица вводных'!$F$3)</f>
        <v>-2.2308359133091589</v>
      </c>
      <c r="H1007" s="59">
        <f>'Итоговая табл.1чел(все услуги-к'!$H1007-('Расчет комиссии(Нади)'!$K1007+'Таблица вводных'!$E$3+'Таблица вводных'!$F$3)</f>
        <v>-2.2308359133091589</v>
      </c>
      <c r="I1007" s="59">
        <f>('Итоговая табл.1чел(все услуги-к'!$I1007+('Итоговая табл.1чел(все услуги-к'!$I1007*'Таблица вводных'!$G$9))-('Расчет комиссии(Нади)'!$K1007+'Таблица вводных'!$E$3+'Таблица вводных'!$F$3)</f>
        <v>-2.2308359133091589</v>
      </c>
      <c r="J1007" s="13" t="s">
        <v>213</v>
      </c>
    </row>
    <row r="1008" spans="1:10" ht="13.2" customHeight="1">
      <c r="A1008" s="140"/>
      <c r="B1008" s="5"/>
      <c r="C1008" s="15"/>
      <c r="D1008" s="59">
        <f>(('Итоговая табл.1чел(все услуги-к'!$D1008+('Итоговая табл.1чел(все услуги-к'!$D1008*'Таблица вводных'!$G$4)))-('Расчет комиссии(Нади)'!$K1008+'Таблица вводных'!$E$3+'Таблица вводных'!$F$3)</f>
        <v>5.4691640866908413</v>
      </c>
      <c r="E1008" s="59">
        <f>('Итоговая табл.1чел(все услуги-к'!$E1008+('Итоговая табл.1чел(все услуги-к'!$E1008*'Таблица вводных'!$G$5))-('Расчет комиссии(Нади)'!$K1008+'Таблица вводных'!$E$3+'Таблица вводных'!$F$3)</f>
        <v>-1.3150859133091588</v>
      </c>
      <c r="F1008" s="59">
        <f>('Итоговая табл.1чел(все услуги-к'!$F1008+('Итоговая табл.1чел(все услуги-к'!$F1008*'Таблица вводных'!$G$6))-('Расчет комиссии(Нади)'!$K1008+'Таблица вводных'!$E$3+'Таблица вводных'!$F$3)</f>
        <v>21.529164086690841</v>
      </c>
      <c r="G1008" s="59">
        <f>('Итоговая табл.1чел(все услуги-к'!$G1008+('Итоговая табл.1чел(все услуги-к'!$G1008*'Таблица вводных'!$G$7))-('Расчет комиссии(Нади)'!$K1008+'Таблица вводных'!$E$3+'Таблица вводных'!$F$3)</f>
        <v>-2.2308359133091589</v>
      </c>
      <c r="H1008" s="59">
        <f>'Итоговая табл.1чел(все услуги-к'!$H1008-('Расчет комиссии(Нади)'!$K1008+'Таблица вводных'!$E$3+'Таблица вводных'!$F$3)</f>
        <v>-2.2308359133091589</v>
      </c>
      <c r="I1008" s="59">
        <f>('Итоговая табл.1чел(все услуги-к'!$I1008+('Итоговая табл.1чел(все услуги-к'!$I1008*'Таблица вводных'!$G$9))-('Расчет комиссии(Нади)'!$K1008+'Таблица вводных'!$E$3+'Таблица вводных'!$F$3)</f>
        <v>-2.2308359133091589</v>
      </c>
      <c r="J1008" s="13" t="s">
        <v>213</v>
      </c>
    </row>
    <row r="1009" spans="1:10" ht="13.2" customHeight="1">
      <c r="A1009" s="141"/>
      <c r="B1009" s="18"/>
      <c r="C1009" s="19"/>
      <c r="D1009" s="59">
        <f>(('Итоговая табл.1чел(все услуги-к'!$D1009+('Итоговая табл.1чел(все услуги-к'!$D1009*'Таблица вводных'!$G$4)))-('Расчет комиссии(Нади)'!$K1009+'Таблица вводных'!$E$3+'Таблица вводных'!$F$3)</f>
        <v>5.4691640866908413</v>
      </c>
      <c r="E1009" s="59">
        <f>('Итоговая табл.1чел(все услуги-к'!$E1009+('Итоговая табл.1чел(все услуги-к'!$E1009*'Таблица вводных'!$G$5))-('Расчет комиссии(Нади)'!$K1009+'Таблица вводных'!$E$3+'Таблица вводных'!$F$3)</f>
        <v>-1.3150859133091588</v>
      </c>
      <c r="F1009" s="59">
        <f>('Итоговая табл.1чел(все услуги-к'!$F1009+('Итоговая табл.1чел(все услуги-к'!$F1009*'Таблица вводных'!$G$6))-('Расчет комиссии(Нади)'!$K1009+'Таблица вводных'!$E$3+'Таблица вводных'!$F$3)</f>
        <v>21.529164086690841</v>
      </c>
      <c r="G1009" s="59">
        <f>('Итоговая табл.1чел(все услуги-к'!$G1009+('Итоговая табл.1чел(все услуги-к'!$G1009*'Таблица вводных'!$G$7))-('Расчет комиссии(Нади)'!$K1009+'Таблица вводных'!$E$3+'Таблица вводных'!$F$3)</f>
        <v>-2.2308359133091589</v>
      </c>
      <c r="H1009" s="59">
        <f>'Итоговая табл.1чел(все услуги-к'!$H1009-('Расчет комиссии(Нади)'!$K1009+'Таблица вводных'!$E$3+'Таблица вводных'!$F$3)</f>
        <v>-2.2308359133091589</v>
      </c>
      <c r="I1009" s="59">
        <f>('Итоговая табл.1чел(все услуги-к'!$I1009+('Итоговая табл.1чел(все услуги-к'!$I1009*'Таблица вводных'!$G$9))-('Расчет комиссии(Нади)'!$K1009+'Таблица вводных'!$E$3+'Таблица вводных'!$F$3)</f>
        <v>-2.2308359133091589</v>
      </c>
      <c r="J1009" s="22" t="s">
        <v>213</v>
      </c>
    </row>
    <row r="1010" spans="1:10" ht="13.2" customHeight="1">
      <c r="A1010" s="143" t="s">
        <v>239</v>
      </c>
      <c r="B1010" s="5">
        <v>45402</v>
      </c>
      <c r="C1010" s="97"/>
      <c r="D1010" s="59">
        <f>(('Итоговая табл.1чел(все услуги-к'!$D1010+('Итоговая табл.1чел(все услуги-к'!$D1010*'Таблица вводных'!$G$4)))-('Расчет комиссии(Нади)'!$K1010+'Таблица вводных'!$E$3+'Таблица вводных'!$F$3)</f>
        <v>5.4691640866908413</v>
      </c>
      <c r="E1010" s="59">
        <f>('Итоговая табл.1чел(все услуги-к'!$E1010+('Итоговая табл.1чел(все услуги-к'!$E1010*'Таблица вводных'!$G$5))-('Расчет комиссии(Нади)'!$K1010+'Таблица вводных'!$E$3+'Таблица вводных'!$F$3)</f>
        <v>-1.3150859133091588</v>
      </c>
      <c r="F1010" s="59">
        <f>('Итоговая табл.1чел(все услуги-к'!$F1010+('Итоговая табл.1чел(все услуги-к'!$F1010*'Таблица вводных'!$G$6))-('Расчет комиссии(Нади)'!$K1010+'Таблица вводных'!$E$3+'Таблица вводных'!$F$3)</f>
        <v>21.529164086690841</v>
      </c>
      <c r="G1010" s="59">
        <f>('Итоговая табл.1чел(все услуги-к'!$G1010+('Итоговая табл.1чел(все услуги-к'!$G1010*'Таблица вводных'!$G$7))-('Расчет комиссии(Нади)'!$K1010+'Таблица вводных'!$E$3+'Таблица вводных'!$F$3)</f>
        <v>-2.2308359133091589</v>
      </c>
      <c r="H1010" s="59">
        <f>'Итоговая табл.1чел(все услуги-к'!$H1010-('Расчет комиссии(Нади)'!$K1010+'Таблица вводных'!$E$3+'Таблица вводных'!$F$3)</f>
        <v>-2.2308359133091589</v>
      </c>
      <c r="I1010" s="59">
        <f>('Итоговая табл.1чел(все услуги-к'!$I1010+('Итоговая табл.1чел(все услуги-к'!$I1010*'Таблица вводных'!$G$9))-('Расчет комиссии(Нади)'!$K1010+'Таблица вводных'!$E$3+'Таблица вводных'!$F$3)</f>
        <v>-2.2308359133091589</v>
      </c>
      <c r="J1010" s="10" t="s">
        <v>185</v>
      </c>
    </row>
    <row r="1011" spans="1:10" ht="13.2" customHeight="1">
      <c r="A1011" s="140"/>
      <c r="B1011" s="5">
        <v>45405</v>
      </c>
      <c r="C1011" s="6"/>
      <c r="D1011" s="59">
        <f>(('Итоговая табл.1чел(все услуги-к'!$D1011+('Итоговая табл.1чел(все услуги-к'!$D1011*'Таблица вводных'!$G$4)))-('Расчет комиссии(Нади)'!$K1011+'Таблица вводных'!$E$3+'Таблица вводных'!$F$3)</f>
        <v>5.4691640866908413</v>
      </c>
      <c r="E1011" s="59">
        <f>('Итоговая табл.1чел(все услуги-к'!$E1011+('Итоговая табл.1чел(все услуги-к'!$E1011*'Таблица вводных'!$G$5))-('Расчет комиссии(Нади)'!$K1011+'Таблица вводных'!$E$3+'Таблица вводных'!$F$3)</f>
        <v>-1.3150859133091588</v>
      </c>
      <c r="F1011" s="59">
        <f>('Итоговая табл.1чел(все услуги-к'!$F1011+('Итоговая табл.1чел(все услуги-к'!$F1011*'Таблица вводных'!$G$6))-('Расчет комиссии(Нади)'!$K1011+'Таблица вводных'!$E$3+'Таблица вводных'!$F$3)</f>
        <v>21.529164086690841</v>
      </c>
      <c r="G1011" s="59">
        <f>('Итоговая табл.1чел(все услуги-к'!$G1011+('Итоговая табл.1чел(все услуги-к'!$G1011*'Таблица вводных'!$G$7))-('Расчет комиссии(Нади)'!$K1011+'Таблица вводных'!$E$3+'Таблица вводных'!$F$3)</f>
        <v>-2.2308359133091589</v>
      </c>
      <c r="H1011" s="59">
        <f>'Итоговая табл.1чел(все услуги-к'!$H1011-('Расчет комиссии(Нади)'!$K1011+'Таблица вводных'!$E$3+'Таблица вводных'!$F$3)</f>
        <v>-2.2308359133091589</v>
      </c>
      <c r="I1011" s="59">
        <f>('Итоговая табл.1чел(все услуги-к'!$I1011+('Итоговая табл.1чел(все услуги-к'!$I1011*'Таблица вводных'!$G$9))-('Расчет комиссии(Нади)'!$K1011+'Таблица вводных'!$E$3+'Таблица вводных'!$F$3)</f>
        <v>-2.2308359133091589</v>
      </c>
      <c r="J1011" s="13" t="s">
        <v>185</v>
      </c>
    </row>
    <row r="1012" spans="1:10" ht="13.2" customHeight="1">
      <c r="A1012" s="140"/>
      <c r="B1012" s="5">
        <v>45409</v>
      </c>
      <c r="C1012" s="15"/>
      <c r="D1012" s="59">
        <f>(('Итоговая табл.1чел(все услуги-к'!$D1012+('Итоговая табл.1чел(все услуги-к'!$D1012*'Таблица вводных'!$G$4)))-('Расчет комиссии(Нади)'!$K1012+'Таблица вводных'!$E$3+'Таблица вводных'!$F$3)</f>
        <v>5.4691640866908413</v>
      </c>
      <c r="E1012" s="59">
        <f>('Итоговая табл.1чел(все услуги-к'!$E1012+('Итоговая табл.1чел(все услуги-к'!$E1012*'Таблица вводных'!$G$5))-('Расчет комиссии(Нади)'!$K1012+'Таблица вводных'!$E$3+'Таблица вводных'!$F$3)</f>
        <v>-1.3150859133091588</v>
      </c>
      <c r="F1012" s="59">
        <f>('Итоговая табл.1чел(все услуги-к'!$F1012+('Итоговая табл.1чел(все услуги-к'!$F1012*'Таблица вводных'!$G$6))-('Расчет комиссии(Нади)'!$K1012+'Таблица вводных'!$E$3+'Таблица вводных'!$F$3)</f>
        <v>21.529164086690841</v>
      </c>
      <c r="G1012" s="59">
        <f>('Итоговая табл.1чел(все услуги-к'!$G1012+('Итоговая табл.1чел(все услуги-к'!$G1012*'Таблица вводных'!$G$7))-('Расчет комиссии(Нади)'!$K1012+'Таблица вводных'!$E$3+'Таблица вводных'!$F$3)</f>
        <v>-2.2308359133091589</v>
      </c>
      <c r="H1012" s="59">
        <f>'Итоговая табл.1чел(все услуги-к'!$H1012-('Расчет комиссии(Нади)'!$K1012+'Таблица вводных'!$E$3+'Таблица вводных'!$F$3)</f>
        <v>-2.2308359133091589</v>
      </c>
      <c r="I1012" s="59">
        <f>('Итоговая табл.1чел(все услуги-к'!$I1012+('Итоговая табл.1чел(все услуги-к'!$I1012*'Таблица вводных'!$G$9))-('Расчет комиссии(Нади)'!$K1012+'Таблица вводных'!$E$3+'Таблица вводных'!$F$3)</f>
        <v>-2.2308359133091589</v>
      </c>
      <c r="J1012" s="13" t="s">
        <v>185</v>
      </c>
    </row>
    <row r="1013" spans="1:10" ht="13.2" customHeight="1">
      <c r="A1013" s="140"/>
      <c r="B1013" s="5">
        <v>45412</v>
      </c>
      <c r="C1013" s="6"/>
      <c r="D1013" s="59">
        <f>(('Итоговая табл.1чел(все услуги-к'!$D1013+('Итоговая табл.1чел(все услуги-к'!$D1013*'Таблица вводных'!$G$4)))-('Расчет комиссии(Нади)'!$K1013+'Таблица вводных'!$E$3+'Таблица вводных'!$F$3)</f>
        <v>5.4691640866908413</v>
      </c>
      <c r="E1013" s="59">
        <f>('Итоговая табл.1чел(все услуги-к'!$E1013+('Итоговая табл.1чел(все услуги-к'!$E1013*'Таблица вводных'!$G$5))-('Расчет комиссии(Нади)'!$K1013+'Таблица вводных'!$E$3+'Таблица вводных'!$F$3)</f>
        <v>-1.3150859133091588</v>
      </c>
      <c r="F1013" s="59">
        <f>('Итоговая табл.1чел(все услуги-к'!$F1013+('Итоговая табл.1чел(все услуги-к'!$F1013*'Таблица вводных'!$G$6))-('Расчет комиссии(Нади)'!$K1013+'Таблица вводных'!$E$3+'Таблица вводных'!$F$3)</f>
        <v>21.529164086690841</v>
      </c>
      <c r="G1013" s="59">
        <f>('Итоговая табл.1чел(все услуги-к'!$G1013+('Итоговая табл.1чел(все услуги-к'!$G1013*'Таблица вводных'!$G$7))-('Расчет комиссии(Нади)'!$K1013+'Таблица вводных'!$E$3+'Таблица вводных'!$F$3)</f>
        <v>-2.2308359133091589</v>
      </c>
      <c r="H1013" s="59">
        <f>'Итоговая табл.1чел(все услуги-к'!$H1013-('Расчет комиссии(Нади)'!$K1013+'Таблица вводных'!$E$3+'Таблица вводных'!$F$3)</f>
        <v>-2.2308359133091589</v>
      </c>
      <c r="I1013" s="59">
        <f>('Итоговая табл.1чел(все услуги-к'!$I1013+('Итоговая табл.1чел(все услуги-к'!$I1013*'Таблица вводных'!$G$9))-('Расчет комиссии(Нади)'!$K1013+'Таблица вводных'!$E$3+'Таблица вводных'!$F$3)</f>
        <v>-2.2308359133091589</v>
      </c>
      <c r="J1013" s="13" t="s">
        <v>185</v>
      </c>
    </row>
    <row r="1014" spans="1:10" ht="13.2" customHeight="1">
      <c r="A1014" s="140"/>
      <c r="B1014" s="5">
        <v>45416</v>
      </c>
      <c r="C1014" s="15"/>
      <c r="D1014" s="59">
        <f>(('Итоговая табл.1чел(все услуги-к'!$D1014+('Итоговая табл.1чел(все услуги-к'!$D1014*'Таблица вводных'!$G$4)))-('Расчет комиссии(Нади)'!$K1014+'Таблица вводных'!$E$3+'Таблица вводных'!$F$3)</f>
        <v>5.4691640866908413</v>
      </c>
      <c r="E1014" s="59">
        <f>('Итоговая табл.1чел(все услуги-к'!$E1014+('Итоговая табл.1чел(все услуги-к'!$E1014*'Таблица вводных'!$G$5))-('Расчет комиссии(Нади)'!$K1014+'Таблица вводных'!$E$3+'Таблица вводных'!$F$3)</f>
        <v>-1.3150859133091588</v>
      </c>
      <c r="F1014" s="59">
        <f>('Итоговая табл.1чел(все услуги-к'!$F1014+('Итоговая табл.1чел(все услуги-к'!$F1014*'Таблица вводных'!$G$6))-('Расчет комиссии(Нади)'!$K1014+'Таблица вводных'!$E$3+'Таблица вводных'!$F$3)</f>
        <v>21.529164086690841</v>
      </c>
      <c r="G1014" s="59">
        <f>('Итоговая табл.1чел(все услуги-к'!$G1014+('Итоговая табл.1чел(все услуги-к'!$G1014*'Таблица вводных'!$G$7))-('Расчет комиссии(Нади)'!$K1014+'Таблица вводных'!$E$3+'Таблица вводных'!$F$3)</f>
        <v>-2.2308359133091589</v>
      </c>
      <c r="H1014" s="59">
        <f>'Итоговая табл.1чел(все услуги-к'!$H1014-('Расчет комиссии(Нади)'!$K1014+'Таблица вводных'!$E$3+'Таблица вводных'!$F$3)</f>
        <v>-2.2308359133091589</v>
      </c>
      <c r="I1014" s="59">
        <f>('Итоговая табл.1чел(все услуги-к'!$I1014+('Итоговая табл.1чел(все услуги-к'!$I1014*'Таблица вводных'!$G$9))-('Расчет комиссии(Нади)'!$K1014+'Таблица вводных'!$E$3+'Таблица вводных'!$F$3)</f>
        <v>-2.2308359133091589</v>
      </c>
      <c r="J1014" s="13" t="s">
        <v>185</v>
      </c>
    </row>
    <row r="1015" spans="1:10" ht="13.2" customHeight="1">
      <c r="A1015" s="140"/>
      <c r="B1015" s="5">
        <v>45419</v>
      </c>
      <c r="C1015" s="15"/>
      <c r="D1015" s="59">
        <f>(('Итоговая табл.1чел(все услуги-к'!$D1015+('Итоговая табл.1чел(все услуги-к'!$D1015*'Таблица вводных'!$G$4)))-('Расчет комиссии(Нади)'!$K1015+'Таблица вводных'!$E$3+'Таблица вводных'!$F$3)</f>
        <v>5.4691640866908413</v>
      </c>
      <c r="E1015" s="59">
        <f>('Итоговая табл.1чел(все услуги-к'!$E1015+('Итоговая табл.1чел(все услуги-к'!$E1015*'Таблица вводных'!$G$5))-('Расчет комиссии(Нади)'!$K1015+'Таблица вводных'!$E$3+'Таблица вводных'!$F$3)</f>
        <v>-1.3150859133091588</v>
      </c>
      <c r="F1015" s="59">
        <f>('Итоговая табл.1чел(все услуги-к'!$F1015+('Итоговая табл.1чел(все услуги-к'!$F1015*'Таблица вводных'!$G$6))-('Расчет комиссии(Нади)'!$K1015+'Таблица вводных'!$E$3+'Таблица вводных'!$F$3)</f>
        <v>21.529164086690841</v>
      </c>
      <c r="G1015" s="59">
        <f>('Итоговая табл.1чел(все услуги-к'!$G1015+('Итоговая табл.1чел(все услуги-к'!$G1015*'Таблица вводных'!$G$7))-('Расчет комиссии(Нади)'!$K1015+'Таблица вводных'!$E$3+'Таблица вводных'!$F$3)</f>
        <v>-2.2308359133091589</v>
      </c>
      <c r="H1015" s="59">
        <f>'Итоговая табл.1чел(все услуги-к'!$H1015-('Расчет комиссии(Нади)'!$K1015+'Таблица вводных'!$E$3+'Таблица вводных'!$F$3)</f>
        <v>-2.2308359133091589</v>
      </c>
      <c r="I1015" s="59">
        <f>('Итоговая табл.1чел(все услуги-к'!$I1015+('Итоговая табл.1чел(все услуги-к'!$I1015*'Таблица вводных'!$G$9))-('Расчет комиссии(Нади)'!$K1015+'Таблица вводных'!$E$3+'Таблица вводных'!$F$3)</f>
        <v>-2.2308359133091589</v>
      </c>
      <c r="J1015" s="13" t="s">
        <v>185</v>
      </c>
    </row>
    <row r="1016" spans="1:10" ht="13.2" customHeight="1">
      <c r="A1016" s="140"/>
      <c r="B1016" s="5">
        <v>45423</v>
      </c>
      <c r="C1016" s="15"/>
      <c r="D1016" s="59">
        <f>(('Итоговая табл.1чел(все услуги-к'!$D1016+('Итоговая табл.1чел(все услуги-к'!$D1016*'Таблица вводных'!$G$4)))-('Расчет комиссии(Нади)'!$K1016+'Таблица вводных'!$E$3+'Таблица вводных'!$F$3)</f>
        <v>5.4691640866908413</v>
      </c>
      <c r="E1016" s="59">
        <f>('Итоговая табл.1чел(все услуги-к'!$E1016+('Итоговая табл.1чел(все услуги-к'!$E1016*'Таблица вводных'!$G$5))-('Расчет комиссии(Нади)'!$K1016+'Таблица вводных'!$E$3+'Таблица вводных'!$F$3)</f>
        <v>-1.3150859133091588</v>
      </c>
      <c r="F1016" s="59">
        <f>('Итоговая табл.1чел(все услуги-к'!$F1016+('Итоговая табл.1чел(все услуги-к'!$F1016*'Таблица вводных'!$G$6))-('Расчет комиссии(Нади)'!$K1016+'Таблица вводных'!$E$3+'Таблица вводных'!$F$3)</f>
        <v>21.529164086690841</v>
      </c>
      <c r="G1016" s="59">
        <f>('Итоговая табл.1чел(все услуги-к'!$G1016+('Итоговая табл.1чел(все услуги-к'!$G1016*'Таблица вводных'!$G$7))-('Расчет комиссии(Нади)'!$K1016+'Таблица вводных'!$E$3+'Таблица вводных'!$F$3)</f>
        <v>-2.2308359133091589</v>
      </c>
      <c r="H1016" s="59">
        <f>'Итоговая табл.1чел(все услуги-к'!$H1016-('Расчет комиссии(Нади)'!$K1016+'Таблица вводных'!$E$3+'Таблица вводных'!$F$3)</f>
        <v>-2.2308359133091589</v>
      </c>
      <c r="I1016" s="59">
        <f>('Итоговая табл.1чел(все услуги-к'!$I1016+('Итоговая табл.1чел(все услуги-к'!$I1016*'Таблица вводных'!$G$9))-('Расчет комиссии(Нади)'!$K1016+'Таблица вводных'!$E$3+'Таблица вводных'!$F$3)</f>
        <v>-2.2308359133091589</v>
      </c>
      <c r="J1016" s="13" t="s">
        <v>185</v>
      </c>
    </row>
    <row r="1017" spans="1:10" ht="13.2" customHeight="1">
      <c r="A1017" s="140"/>
      <c r="B1017" s="5">
        <v>45426</v>
      </c>
      <c r="C1017" s="6"/>
      <c r="D1017" s="59">
        <f>(('Итоговая табл.1чел(все услуги-к'!$D1017+('Итоговая табл.1чел(все услуги-к'!$D1017*'Таблица вводных'!$G$4)))-('Расчет комиссии(Нади)'!$K1017+'Таблица вводных'!$E$3+'Таблица вводных'!$F$3)</f>
        <v>5.4691640866908413</v>
      </c>
      <c r="E1017" s="59">
        <f>('Итоговая табл.1чел(все услуги-к'!$E1017+('Итоговая табл.1чел(все услуги-к'!$E1017*'Таблица вводных'!$G$5))-('Расчет комиссии(Нади)'!$K1017+'Таблица вводных'!$E$3+'Таблица вводных'!$F$3)</f>
        <v>-1.3150859133091588</v>
      </c>
      <c r="F1017" s="59">
        <f>('Итоговая табл.1чел(все услуги-к'!$F1017+('Итоговая табл.1чел(все услуги-к'!$F1017*'Таблица вводных'!$G$6))-('Расчет комиссии(Нади)'!$K1017+'Таблица вводных'!$E$3+'Таблица вводных'!$F$3)</f>
        <v>21.529164086690841</v>
      </c>
      <c r="G1017" s="59">
        <f>('Итоговая табл.1чел(все услуги-к'!$G1017+('Итоговая табл.1чел(все услуги-к'!$G1017*'Таблица вводных'!$G$7))-('Расчет комиссии(Нади)'!$K1017+'Таблица вводных'!$E$3+'Таблица вводных'!$F$3)</f>
        <v>-2.2308359133091589</v>
      </c>
      <c r="H1017" s="59">
        <f>'Итоговая табл.1чел(все услуги-к'!$H1017-('Расчет комиссии(Нади)'!$K1017+'Таблица вводных'!$E$3+'Таблица вводных'!$F$3)</f>
        <v>-2.2308359133091589</v>
      </c>
      <c r="I1017" s="59">
        <f>('Итоговая табл.1чел(все услуги-к'!$I1017+('Итоговая табл.1чел(все услуги-к'!$I1017*'Таблица вводных'!$G$9))-('Расчет комиссии(Нади)'!$K1017+'Таблица вводных'!$E$3+'Таблица вводных'!$F$3)</f>
        <v>-2.2308359133091589</v>
      </c>
      <c r="J1017" s="13" t="s">
        <v>185</v>
      </c>
    </row>
    <row r="1018" spans="1:10" ht="13.2" customHeight="1">
      <c r="A1018" s="140"/>
      <c r="B1018" s="5">
        <v>45430</v>
      </c>
      <c r="C1018" s="15"/>
      <c r="D1018" s="59">
        <f>(('Итоговая табл.1чел(все услуги-к'!$D1018+('Итоговая табл.1чел(все услуги-к'!$D1018*'Таблица вводных'!$G$4)))-('Расчет комиссии(Нади)'!$K1018+'Таблица вводных'!$E$3+'Таблица вводных'!$F$3)</f>
        <v>5.4691640866908413</v>
      </c>
      <c r="E1018" s="59">
        <f>('Итоговая табл.1чел(все услуги-к'!$E1018+('Итоговая табл.1чел(все услуги-к'!$E1018*'Таблица вводных'!$G$5))-('Расчет комиссии(Нади)'!$K1018+'Таблица вводных'!$E$3+'Таблица вводных'!$F$3)</f>
        <v>-1.3150859133091588</v>
      </c>
      <c r="F1018" s="59">
        <f>('Итоговая табл.1чел(все услуги-к'!$F1018+('Итоговая табл.1чел(все услуги-к'!$F1018*'Таблица вводных'!$G$6))-('Расчет комиссии(Нади)'!$K1018+'Таблица вводных'!$E$3+'Таблица вводных'!$F$3)</f>
        <v>21.529164086690841</v>
      </c>
      <c r="G1018" s="59">
        <f>('Итоговая табл.1чел(все услуги-к'!$G1018+('Итоговая табл.1чел(все услуги-к'!$G1018*'Таблица вводных'!$G$7))-('Расчет комиссии(Нади)'!$K1018+'Таблица вводных'!$E$3+'Таблица вводных'!$F$3)</f>
        <v>-2.2308359133091589</v>
      </c>
      <c r="H1018" s="59">
        <f>'Итоговая табл.1чел(все услуги-к'!$H1018-('Расчет комиссии(Нади)'!$K1018+'Таблица вводных'!$E$3+'Таблица вводных'!$F$3)</f>
        <v>-2.2308359133091589</v>
      </c>
      <c r="I1018" s="59">
        <f>('Итоговая табл.1чел(все услуги-к'!$I1018+('Итоговая табл.1чел(все услуги-к'!$I1018*'Таблица вводных'!$G$9))-('Расчет комиссии(Нади)'!$K1018+'Таблица вводных'!$E$3+'Таблица вводных'!$F$3)</f>
        <v>-2.2308359133091589</v>
      </c>
      <c r="J1018" s="13" t="s">
        <v>185</v>
      </c>
    </row>
    <row r="1019" spans="1:10" ht="13.2" customHeight="1">
      <c r="A1019" s="140"/>
      <c r="B1019" s="5">
        <v>45433</v>
      </c>
      <c r="C1019" s="15"/>
      <c r="D1019" s="59">
        <f>(('Итоговая табл.1чел(все услуги-к'!$D1019+('Итоговая табл.1чел(все услуги-к'!$D1019*'Таблица вводных'!$G$4)))-('Расчет комиссии(Нади)'!$K1019+'Таблица вводных'!$E$3+'Таблица вводных'!$F$3)</f>
        <v>5.4691640866908413</v>
      </c>
      <c r="E1019" s="59">
        <f>('Итоговая табл.1чел(все услуги-к'!$E1019+('Итоговая табл.1чел(все услуги-к'!$E1019*'Таблица вводных'!$G$5))-('Расчет комиссии(Нади)'!$K1019+'Таблица вводных'!$E$3+'Таблица вводных'!$F$3)</f>
        <v>-1.3150859133091588</v>
      </c>
      <c r="F1019" s="59">
        <f>('Итоговая табл.1чел(все услуги-к'!$F1019+('Итоговая табл.1чел(все услуги-к'!$F1019*'Таблица вводных'!$G$6))-('Расчет комиссии(Нади)'!$K1019+'Таблица вводных'!$E$3+'Таблица вводных'!$F$3)</f>
        <v>21.529164086690841</v>
      </c>
      <c r="G1019" s="59">
        <f>('Итоговая табл.1чел(все услуги-к'!$G1019+('Итоговая табл.1чел(все услуги-к'!$G1019*'Таблица вводных'!$G$7))-('Расчет комиссии(Нади)'!$K1019+'Таблица вводных'!$E$3+'Таблица вводных'!$F$3)</f>
        <v>-2.2308359133091589</v>
      </c>
      <c r="H1019" s="59">
        <f>'Итоговая табл.1чел(все услуги-к'!$H1019-('Расчет комиссии(Нади)'!$K1019+'Таблица вводных'!$E$3+'Таблица вводных'!$F$3)</f>
        <v>-2.2308359133091589</v>
      </c>
      <c r="I1019" s="59">
        <f>('Итоговая табл.1чел(все услуги-к'!$I1019+('Итоговая табл.1чел(все услуги-к'!$I1019*'Таблица вводных'!$G$9))-('Расчет комиссии(Нади)'!$K1019+'Таблица вводных'!$E$3+'Таблица вводных'!$F$3)</f>
        <v>-2.2308359133091589</v>
      </c>
      <c r="J1019" s="13" t="s">
        <v>185</v>
      </c>
    </row>
    <row r="1020" spans="1:10" ht="13.2" customHeight="1">
      <c r="A1020" s="140"/>
      <c r="B1020" s="5">
        <v>45437</v>
      </c>
      <c r="C1020" s="6"/>
      <c r="D1020" s="59">
        <f>(('Итоговая табл.1чел(все услуги-к'!$D1020+('Итоговая табл.1чел(все услуги-к'!$D1020*'Таблица вводных'!$G$4)))-('Расчет комиссии(Нади)'!$K1020+'Таблица вводных'!$E$3+'Таблица вводных'!$F$3)</f>
        <v>5.4691640866908413</v>
      </c>
      <c r="E1020" s="59">
        <f>('Итоговая табл.1чел(все услуги-к'!$E1020+('Итоговая табл.1чел(все услуги-к'!$E1020*'Таблица вводных'!$G$5))-('Расчет комиссии(Нади)'!$K1020+'Таблица вводных'!$E$3+'Таблица вводных'!$F$3)</f>
        <v>-1.3150859133091588</v>
      </c>
      <c r="F1020" s="59">
        <f>('Итоговая табл.1чел(все услуги-к'!$F1020+('Итоговая табл.1чел(все услуги-к'!$F1020*'Таблица вводных'!$G$6))-('Расчет комиссии(Нади)'!$K1020+'Таблица вводных'!$E$3+'Таблица вводных'!$F$3)</f>
        <v>21.529164086690841</v>
      </c>
      <c r="G1020" s="59">
        <f>('Итоговая табл.1чел(все услуги-к'!$G1020+('Итоговая табл.1чел(все услуги-к'!$G1020*'Таблица вводных'!$G$7))-('Расчет комиссии(Нади)'!$K1020+'Таблица вводных'!$E$3+'Таблица вводных'!$F$3)</f>
        <v>-2.2308359133091589</v>
      </c>
      <c r="H1020" s="59">
        <f>'Итоговая табл.1чел(все услуги-к'!$H1020-('Расчет комиссии(Нади)'!$K1020+'Таблица вводных'!$E$3+'Таблица вводных'!$F$3)</f>
        <v>-2.2308359133091589</v>
      </c>
      <c r="I1020" s="59">
        <f>('Итоговая табл.1чел(все услуги-к'!$I1020+('Итоговая табл.1чел(все услуги-к'!$I1020*'Таблица вводных'!$G$9))-('Расчет комиссии(Нади)'!$K1020+'Таблица вводных'!$E$3+'Таблица вводных'!$F$3)</f>
        <v>-2.2308359133091589</v>
      </c>
      <c r="J1020" s="13" t="s">
        <v>185</v>
      </c>
    </row>
    <row r="1021" spans="1:10" ht="13.2" customHeight="1">
      <c r="A1021" s="140"/>
      <c r="B1021" s="5">
        <v>45440</v>
      </c>
      <c r="C1021" s="15"/>
      <c r="D1021" s="59">
        <f>(('Итоговая табл.1чел(все услуги-к'!$D1021+('Итоговая табл.1чел(все услуги-к'!$D1021*'Таблица вводных'!$G$4)))-('Расчет комиссии(Нади)'!$K1021+'Таблица вводных'!$E$3+'Таблица вводных'!$F$3)</f>
        <v>5.4691640866908413</v>
      </c>
      <c r="E1021" s="59">
        <f>('Итоговая табл.1чел(все услуги-к'!$E1021+('Итоговая табл.1чел(все услуги-к'!$E1021*'Таблица вводных'!$G$5))-('Расчет комиссии(Нади)'!$K1021+'Таблица вводных'!$E$3+'Таблица вводных'!$F$3)</f>
        <v>-1.3150859133091588</v>
      </c>
      <c r="F1021" s="59">
        <f>('Итоговая табл.1чел(все услуги-к'!$F1021+('Итоговая табл.1чел(все услуги-к'!$F1021*'Таблица вводных'!$G$6))-('Расчет комиссии(Нади)'!$K1021+'Таблица вводных'!$E$3+'Таблица вводных'!$F$3)</f>
        <v>21.529164086690841</v>
      </c>
      <c r="G1021" s="59">
        <f>('Итоговая табл.1чел(все услуги-к'!$G1021+('Итоговая табл.1чел(все услуги-к'!$G1021*'Таблица вводных'!$G$7))-('Расчет комиссии(Нади)'!$K1021+'Таблица вводных'!$E$3+'Таблица вводных'!$F$3)</f>
        <v>-2.2308359133091589</v>
      </c>
      <c r="H1021" s="59">
        <f>'Итоговая табл.1чел(все услуги-к'!$H1021-('Расчет комиссии(Нади)'!$K1021+'Таблица вводных'!$E$3+'Таблица вводных'!$F$3)</f>
        <v>-2.2308359133091589</v>
      </c>
      <c r="I1021" s="59">
        <f>('Итоговая табл.1чел(все услуги-к'!$I1021+('Итоговая табл.1чел(все услуги-к'!$I1021*'Таблица вводных'!$G$9))-('Расчет комиссии(Нади)'!$K1021+'Таблица вводных'!$E$3+'Таблица вводных'!$F$3)</f>
        <v>-2.2308359133091589</v>
      </c>
      <c r="J1021" s="13" t="s">
        <v>185</v>
      </c>
    </row>
    <row r="1022" spans="1:10" ht="13.2" customHeight="1">
      <c r="A1022" s="140"/>
      <c r="B1022" s="5"/>
      <c r="C1022" s="6"/>
      <c r="D1022" s="59">
        <f>(('Итоговая табл.1чел(все услуги-к'!$D1022+('Итоговая табл.1чел(все услуги-к'!$D1022*'Таблица вводных'!$G$4)))-('Расчет комиссии(Нади)'!$K1022+'Таблица вводных'!$E$3+'Таблица вводных'!$F$3)</f>
        <v>5.4691640866908413</v>
      </c>
      <c r="E1022" s="59">
        <f>('Итоговая табл.1чел(все услуги-к'!$E1022+('Итоговая табл.1чел(все услуги-к'!$E1022*'Таблица вводных'!$G$5))-('Расчет комиссии(Нади)'!$K1022+'Таблица вводных'!$E$3+'Таблица вводных'!$F$3)</f>
        <v>-1.3150859133091588</v>
      </c>
      <c r="F1022" s="59">
        <f>('Итоговая табл.1чел(все услуги-к'!$F1022+('Итоговая табл.1чел(все услуги-к'!$F1022*'Таблица вводных'!$G$6))-('Расчет комиссии(Нади)'!$K1022+'Таблица вводных'!$E$3+'Таблица вводных'!$F$3)</f>
        <v>21.529164086690841</v>
      </c>
      <c r="G1022" s="59">
        <f>('Итоговая табл.1чел(все услуги-к'!$G1022+('Итоговая табл.1чел(все услуги-к'!$G1022*'Таблица вводных'!$G$7))-('Расчет комиссии(Нади)'!$K1022+'Таблица вводных'!$E$3+'Таблица вводных'!$F$3)</f>
        <v>-2.2308359133091589</v>
      </c>
      <c r="H1022" s="59">
        <f>'Итоговая табл.1чел(все услуги-к'!$H1022-('Расчет комиссии(Нади)'!$K1022+'Таблица вводных'!$E$3+'Таблица вводных'!$F$3)</f>
        <v>-2.2308359133091589</v>
      </c>
      <c r="I1022" s="59">
        <f>('Итоговая табл.1чел(все услуги-к'!$I1022+('Итоговая табл.1чел(все услуги-к'!$I1022*'Таблица вводных'!$G$9))-('Расчет комиссии(Нади)'!$K1022+'Таблица вводных'!$E$3+'Таблица вводных'!$F$3)</f>
        <v>-2.2308359133091589</v>
      </c>
      <c r="J1022" s="13" t="s">
        <v>185</v>
      </c>
    </row>
    <row r="1023" spans="1:10" ht="13.2" customHeight="1">
      <c r="A1023" s="140"/>
      <c r="B1023" s="5"/>
      <c r="C1023" s="6"/>
      <c r="D1023" s="59">
        <f>(('Итоговая табл.1чел(все услуги-к'!$D1023+('Итоговая табл.1чел(все услуги-к'!$D1023*'Таблица вводных'!$G$4)))-('Расчет комиссии(Нади)'!$K1023+'Таблица вводных'!$E$3+'Таблица вводных'!$F$3)</f>
        <v>5.4691640866908413</v>
      </c>
      <c r="E1023" s="59">
        <f>('Итоговая табл.1чел(все услуги-к'!$E1023+('Итоговая табл.1чел(все услуги-к'!$E1023*'Таблица вводных'!$G$5))-('Расчет комиссии(Нади)'!$K1023+'Таблица вводных'!$E$3+'Таблица вводных'!$F$3)</f>
        <v>-1.3150859133091588</v>
      </c>
      <c r="F1023" s="59">
        <f>('Итоговая табл.1чел(все услуги-к'!$F1023+('Итоговая табл.1чел(все услуги-к'!$F1023*'Таблица вводных'!$G$6))-('Расчет комиссии(Нади)'!$K1023+'Таблица вводных'!$E$3+'Таблица вводных'!$F$3)</f>
        <v>21.529164086690841</v>
      </c>
      <c r="G1023" s="59">
        <f>('Итоговая табл.1чел(все услуги-к'!$G1023+('Итоговая табл.1чел(все услуги-к'!$G1023*'Таблица вводных'!$G$7))-('Расчет комиссии(Нади)'!$K1023+'Таблица вводных'!$E$3+'Таблица вводных'!$F$3)</f>
        <v>-2.2308359133091589</v>
      </c>
      <c r="H1023" s="59">
        <f>'Итоговая табл.1чел(все услуги-к'!$H1023-('Расчет комиссии(Нади)'!$K1023+'Таблица вводных'!$E$3+'Таблица вводных'!$F$3)</f>
        <v>-2.2308359133091589</v>
      </c>
      <c r="I1023" s="59">
        <f>('Итоговая табл.1чел(все услуги-к'!$I1023+('Итоговая табл.1чел(все услуги-к'!$I1023*'Таблица вводных'!$G$9))-('Расчет комиссии(Нади)'!$K1023+'Таблица вводных'!$E$3+'Таблица вводных'!$F$3)</f>
        <v>-2.2308359133091589</v>
      </c>
      <c r="J1023" s="13" t="s">
        <v>185</v>
      </c>
    </row>
    <row r="1024" spans="1:10" ht="13.2" customHeight="1">
      <c r="A1024" s="140"/>
      <c r="B1024" s="5"/>
      <c r="C1024" s="15"/>
      <c r="D1024" s="59">
        <f>(('Итоговая табл.1чел(все услуги-к'!$D1024+('Итоговая табл.1чел(все услуги-к'!$D1024*'Таблица вводных'!$G$4)))-('Расчет комиссии(Нади)'!$K1024+'Таблица вводных'!$E$3+'Таблица вводных'!$F$3)</f>
        <v>5.4691640866908413</v>
      </c>
      <c r="E1024" s="59">
        <f>('Итоговая табл.1чел(все услуги-к'!$E1024+('Итоговая табл.1чел(все услуги-к'!$E1024*'Таблица вводных'!$G$5))-('Расчет комиссии(Нади)'!$K1024+'Таблица вводных'!$E$3+'Таблица вводных'!$F$3)</f>
        <v>-1.3150859133091588</v>
      </c>
      <c r="F1024" s="59">
        <f>('Итоговая табл.1чел(все услуги-к'!$F1024+('Итоговая табл.1чел(все услуги-к'!$F1024*'Таблица вводных'!$G$6))-('Расчет комиссии(Нади)'!$K1024+'Таблица вводных'!$E$3+'Таблица вводных'!$F$3)</f>
        <v>21.529164086690841</v>
      </c>
      <c r="G1024" s="59">
        <f>('Итоговая табл.1чел(все услуги-к'!$G1024+('Итоговая табл.1чел(все услуги-к'!$G1024*'Таблица вводных'!$G$7))-('Расчет комиссии(Нади)'!$K1024+'Таблица вводных'!$E$3+'Таблица вводных'!$F$3)</f>
        <v>-2.2308359133091589</v>
      </c>
      <c r="H1024" s="59">
        <f>'Итоговая табл.1чел(все услуги-к'!$H1024-('Расчет комиссии(Нади)'!$K1024+'Таблица вводных'!$E$3+'Таблица вводных'!$F$3)</f>
        <v>-2.2308359133091589</v>
      </c>
      <c r="I1024" s="59">
        <f>('Итоговая табл.1чел(все услуги-к'!$I1024+('Итоговая табл.1чел(все услуги-к'!$I1024*'Таблица вводных'!$G$9))-('Расчет комиссии(Нади)'!$K1024+'Таблица вводных'!$E$3+'Таблица вводных'!$F$3)</f>
        <v>-2.2308359133091589</v>
      </c>
      <c r="J1024" s="13" t="s">
        <v>185</v>
      </c>
    </row>
    <row r="1025" spans="1:10" ht="13.2" customHeight="1">
      <c r="A1025" s="140"/>
      <c r="B1025" s="5"/>
      <c r="C1025" s="6"/>
      <c r="D1025" s="59">
        <f>(('Итоговая табл.1чел(все услуги-к'!$D1025+('Итоговая табл.1чел(все услуги-к'!$D1025*'Таблица вводных'!$G$4)))-('Расчет комиссии(Нади)'!$K1025+'Таблица вводных'!$E$3+'Таблица вводных'!$F$3)</f>
        <v>5.4691640866908413</v>
      </c>
      <c r="E1025" s="59">
        <f>('Итоговая табл.1чел(все услуги-к'!$E1025+('Итоговая табл.1чел(все услуги-к'!$E1025*'Таблица вводных'!$G$5))-('Расчет комиссии(Нади)'!$K1025+'Таблица вводных'!$E$3+'Таблица вводных'!$F$3)</f>
        <v>-1.3150859133091588</v>
      </c>
      <c r="F1025" s="59">
        <f>('Итоговая табл.1чел(все услуги-к'!$F1025+('Итоговая табл.1чел(все услуги-к'!$F1025*'Таблица вводных'!$G$6))-('Расчет комиссии(Нади)'!$K1025+'Таблица вводных'!$E$3+'Таблица вводных'!$F$3)</f>
        <v>21.529164086690841</v>
      </c>
      <c r="G1025" s="59">
        <f>('Итоговая табл.1чел(все услуги-к'!$G1025+('Итоговая табл.1чел(все услуги-к'!$G1025*'Таблица вводных'!$G$7))-('Расчет комиссии(Нади)'!$K1025+'Таблица вводных'!$E$3+'Таблица вводных'!$F$3)</f>
        <v>-2.2308359133091589</v>
      </c>
      <c r="H1025" s="59">
        <f>'Итоговая табл.1чел(все услуги-к'!$H1025-('Расчет комиссии(Нади)'!$K1025+'Таблица вводных'!$E$3+'Таблица вводных'!$F$3)</f>
        <v>-2.2308359133091589</v>
      </c>
      <c r="I1025" s="59">
        <f>('Итоговая табл.1чел(все услуги-к'!$I1025+('Итоговая табл.1чел(все услуги-к'!$I1025*'Таблица вводных'!$G$9))-('Расчет комиссии(Нади)'!$K1025+'Таблица вводных'!$E$3+'Таблица вводных'!$F$3)</f>
        <v>-2.2308359133091589</v>
      </c>
      <c r="J1025" s="13" t="s">
        <v>185</v>
      </c>
    </row>
    <row r="1026" spans="1:10" ht="13.2" customHeight="1">
      <c r="A1026" s="140"/>
      <c r="B1026" s="5"/>
      <c r="C1026" s="15"/>
      <c r="D1026" s="59">
        <f>(('Итоговая табл.1чел(все услуги-к'!$D1026+('Итоговая табл.1чел(все услуги-к'!$D1026*'Таблица вводных'!$G$4)))-('Расчет комиссии(Нади)'!$K1026+'Таблица вводных'!$E$3+'Таблица вводных'!$F$3)</f>
        <v>5.4691640866908449</v>
      </c>
      <c r="E1026" s="59">
        <f>('Итоговая табл.1чел(все услуги-к'!$E1026+('Итоговая табл.1чел(все услуги-к'!$E1026*'Таблица вводных'!$G$5))-('Расчет комиссии(Нади)'!$K1026+'Таблица вводных'!$E$3+'Таблица вводных'!$F$3)</f>
        <v>-1.3150859133091553</v>
      </c>
      <c r="F1026" s="59">
        <f>('Итоговая табл.1чел(все услуги-к'!$F1026+('Итоговая табл.1чел(все услуги-к'!$F1026*'Таблица вводных'!$G$6))-('Расчет комиссии(Нади)'!$K1026+'Таблица вводных'!$E$3+'Таблица вводных'!$F$3)</f>
        <v>21.529164086690848</v>
      </c>
      <c r="G1026" s="59">
        <f>('Итоговая табл.1чел(все услуги-к'!$G1026+('Итоговая табл.1чел(все услуги-к'!$G1026*'Таблица вводных'!$G$7))-('Расчет комиссии(Нади)'!$K1026+'Таблица вводных'!$E$3+'Таблица вводных'!$F$3)</f>
        <v>-2.2308359133091553</v>
      </c>
      <c r="H1026" s="59">
        <f>'Итоговая табл.1чел(все услуги-к'!$H1026-('Расчет комиссии(Нади)'!$K1026+'Таблица вводных'!$E$3+'Таблица вводных'!$F$3)</f>
        <v>-2.2308359133091553</v>
      </c>
      <c r="I1026" s="59">
        <f>('Итоговая табл.1чел(все услуги-к'!$I1026+('Итоговая табл.1чел(все услуги-к'!$I1026*'Таблица вводных'!$G$9))-('Расчет комиссии(Нади)'!$K1026+'Таблица вводных'!$E$3+'Таблица вводных'!$F$3)</f>
        <v>-2.2308359133091553</v>
      </c>
      <c r="J1026" s="13" t="s">
        <v>185</v>
      </c>
    </row>
    <row r="1027" spans="1:10" ht="13.2" customHeight="1">
      <c r="A1027" s="141"/>
      <c r="B1027" s="18"/>
      <c r="C1027" s="19"/>
      <c r="D1027" s="59">
        <f>(('Итоговая табл.1чел(все услуги-к'!$D1027+('Итоговая табл.1чел(все услуги-к'!$D1027*'Таблица вводных'!$G$4)))-('Расчет комиссии(Нади)'!$K1027+'Таблица вводных'!$E$3+'Таблица вводных'!$F$3)</f>
        <v>5.4691640866908449</v>
      </c>
      <c r="E1027" s="59">
        <f>('Итоговая табл.1чел(все услуги-к'!$E1027+('Итоговая табл.1чел(все услуги-к'!$E1027*'Таблица вводных'!$G$5))-('Расчет комиссии(Нади)'!$K1027+'Таблица вводных'!$E$3+'Таблица вводных'!$F$3)</f>
        <v>-1.3150859133091553</v>
      </c>
      <c r="F1027" s="59">
        <f>('Итоговая табл.1чел(все услуги-к'!$F1027+('Итоговая табл.1чел(все услуги-к'!$F1027*'Таблица вводных'!$G$6))-('Расчет комиссии(Нади)'!$K1027+'Таблица вводных'!$E$3+'Таблица вводных'!$F$3)</f>
        <v>21.529164086690848</v>
      </c>
      <c r="G1027" s="59">
        <f>('Итоговая табл.1чел(все услуги-к'!$G1027+('Итоговая табл.1чел(все услуги-к'!$G1027*'Таблица вводных'!$G$7))-('Расчет комиссии(Нади)'!$K1027+'Таблица вводных'!$E$3+'Таблица вводных'!$F$3)</f>
        <v>-2.2308359133091553</v>
      </c>
      <c r="H1027" s="59">
        <f>'Итоговая табл.1чел(все услуги-к'!$H1027-('Расчет комиссии(Нади)'!$K1027+'Таблица вводных'!$E$3+'Таблица вводных'!$F$3)</f>
        <v>-2.2308359133091553</v>
      </c>
      <c r="I1027" s="59">
        <f>('Итоговая табл.1чел(все услуги-к'!$I1027+('Итоговая табл.1чел(все услуги-к'!$I1027*'Таблица вводных'!$G$9))-('Расчет комиссии(Нади)'!$K1027+'Таблица вводных'!$E$3+'Таблица вводных'!$F$3)</f>
        <v>-2.2308359133091553</v>
      </c>
      <c r="J1027" s="22" t="s">
        <v>185</v>
      </c>
    </row>
    <row r="1028" spans="1:10" ht="13.2" customHeight="1">
      <c r="A1028" s="143" t="s">
        <v>240</v>
      </c>
      <c r="B1028" s="5">
        <v>45402</v>
      </c>
      <c r="C1028" s="97"/>
      <c r="D1028" s="59">
        <f>(('Итоговая табл.1чел(все услуги-к'!$D1028+('Итоговая табл.1чел(все услуги-к'!$D1028*'Таблица вводных'!$G$4)))-('Расчет комиссии(Нади)'!$K1028+'Таблица вводных'!$E$3+'Таблица вводных'!$F$3)</f>
        <v>5.4691640866908449</v>
      </c>
      <c r="E1028" s="59">
        <f>('Итоговая табл.1чел(все услуги-к'!$E1028+('Итоговая табл.1чел(все услуги-к'!$E1028*'Таблица вводных'!$G$5))-('Расчет комиссии(Нади)'!$K1028+'Таблица вводных'!$E$3+'Таблица вводных'!$F$3)</f>
        <v>-1.3150859133091553</v>
      </c>
      <c r="F1028" s="59">
        <f>('Итоговая табл.1чел(все услуги-к'!$F1028+('Итоговая табл.1чел(все услуги-к'!$F1028*'Таблица вводных'!$G$6))-('Расчет комиссии(Нади)'!$K1028+'Таблица вводных'!$E$3+'Таблица вводных'!$F$3)</f>
        <v>21.529164086690848</v>
      </c>
      <c r="G1028" s="59">
        <f>('Итоговая табл.1чел(все услуги-к'!$G1028+('Итоговая табл.1чел(все услуги-к'!$G1028*'Таблица вводных'!$G$7))-('Расчет комиссии(Нади)'!$K1028+'Таблица вводных'!$E$3+'Таблица вводных'!$F$3)</f>
        <v>-2.2308359133091553</v>
      </c>
      <c r="H1028" s="59">
        <f>'Итоговая табл.1чел(все услуги-к'!$H1028-('Расчет комиссии(Нади)'!$K1028+'Таблица вводных'!$E$3+'Таблица вводных'!$F$3)</f>
        <v>-2.2308359133091553</v>
      </c>
      <c r="I1028" s="59">
        <f>('Итоговая табл.1чел(все услуги-к'!$I1028+('Итоговая табл.1чел(все услуги-к'!$I1028*'Таблица вводных'!$G$9))-('Расчет комиссии(Нади)'!$K1028+'Таблица вводных'!$E$3+'Таблица вводных'!$F$3)</f>
        <v>-2.2308359133091553</v>
      </c>
      <c r="J1028" s="10" t="s">
        <v>241</v>
      </c>
    </row>
    <row r="1029" spans="1:10" ht="13.2" customHeight="1">
      <c r="A1029" s="140"/>
      <c r="B1029" s="5">
        <v>45405</v>
      </c>
      <c r="C1029" s="6"/>
      <c r="D1029" s="59">
        <f>(('Итоговая табл.1чел(все услуги-к'!$D1029+('Итоговая табл.1чел(все услуги-к'!$D1029*'Таблица вводных'!$G$4)))-('Расчет комиссии(Нади)'!$K1029+'Таблица вводных'!$E$3+'Таблица вводных'!$F$3)</f>
        <v>5.4691640866908449</v>
      </c>
      <c r="E1029" s="59">
        <f>('Итоговая табл.1чел(все услуги-к'!$E1029+('Итоговая табл.1чел(все услуги-к'!$E1029*'Таблица вводных'!$G$5))-('Расчет комиссии(Нади)'!$K1029+'Таблица вводных'!$E$3+'Таблица вводных'!$F$3)</f>
        <v>-1.3150859133091553</v>
      </c>
      <c r="F1029" s="59">
        <f>('Итоговая табл.1чел(все услуги-к'!$F1029+('Итоговая табл.1чел(все услуги-к'!$F1029*'Таблица вводных'!$G$6))-('Расчет комиссии(Нади)'!$K1029+'Таблица вводных'!$E$3+'Таблица вводных'!$F$3)</f>
        <v>21.529164086690848</v>
      </c>
      <c r="G1029" s="59">
        <f>('Итоговая табл.1чел(все услуги-к'!$G1029+('Итоговая табл.1чел(все услуги-к'!$G1029*'Таблица вводных'!$G$7))-('Расчет комиссии(Нади)'!$K1029+'Таблица вводных'!$E$3+'Таблица вводных'!$F$3)</f>
        <v>-2.2308359133091553</v>
      </c>
      <c r="H1029" s="59">
        <f>'Итоговая табл.1чел(все услуги-к'!$H1029-('Расчет комиссии(Нади)'!$K1029+'Таблица вводных'!$E$3+'Таблица вводных'!$F$3)</f>
        <v>-2.2308359133091553</v>
      </c>
      <c r="I1029" s="59">
        <f>('Итоговая табл.1чел(все услуги-к'!$I1029+('Итоговая табл.1чел(все услуги-к'!$I1029*'Таблица вводных'!$G$9))-('Расчет комиссии(Нади)'!$K1029+'Таблица вводных'!$E$3+'Таблица вводных'!$F$3)</f>
        <v>-2.2308359133091553</v>
      </c>
      <c r="J1029" s="13" t="s">
        <v>241</v>
      </c>
    </row>
    <row r="1030" spans="1:10" ht="13.2" customHeight="1">
      <c r="A1030" s="140"/>
      <c r="B1030" s="5">
        <v>45409</v>
      </c>
      <c r="C1030" s="15"/>
      <c r="D1030" s="59">
        <f>(('Итоговая табл.1чел(все услуги-к'!$D1030+('Итоговая табл.1чел(все услуги-к'!$D1030*'Таблица вводных'!$G$4)))-('Расчет комиссии(Нади)'!$K1030+'Таблица вводных'!$E$3+'Таблица вводных'!$F$3)</f>
        <v>5.4691640866908449</v>
      </c>
      <c r="E1030" s="59">
        <f>('Итоговая табл.1чел(все услуги-к'!$E1030+('Итоговая табл.1чел(все услуги-к'!$E1030*'Таблица вводных'!$G$5))-('Расчет комиссии(Нади)'!$K1030+'Таблица вводных'!$E$3+'Таблица вводных'!$F$3)</f>
        <v>-1.3150859133091553</v>
      </c>
      <c r="F1030" s="59">
        <f>('Итоговая табл.1чел(все услуги-к'!$F1030+('Итоговая табл.1чел(все услуги-к'!$F1030*'Таблица вводных'!$G$6))-('Расчет комиссии(Нади)'!$K1030+'Таблица вводных'!$E$3+'Таблица вводных'!$F$3)</f>
        <v>21.529164086690848</v>
      </c>
      <c r="G1030" s="59">
        <f>('Итоговая табл.1чел(все услуги-к'!$G1030+('Итоговая табл.1чел(все услуги-к'!$G1030*'Таблица вводных'!$G$7))-('Расчет комиссии(Нади)'!$K1030+'Таблица вводных'!$E$3+'Таблица вводных'!$F$3)</f>
        <v>-2.2308359133091553</v>
      </c>
      <c r="H1030" s="59">
        <f>'Итоговая табл.1чел(все услуги-к'!$H1030-('Расчет комиссии(Нади)'!$K1030+'Таблица вводных'!$E$3+'Таблица вводных'!$F$3)</f>
        <v>-2.2308359133091553</v>
      </c>
      <c r="I1030" s="59">
        <f>('Итоговая табл.1чел(все услуги-к'!$I1030+('Итоговая табл.1чел(все услуги-к'!$I1030*'Таблица вводных'!$G$9))-('Расчет комиссии(Нади)'!$K1030+'Таблица вводных'!$E$3+'Таблица вводных'!$F$3)</f>
        <v>-2.2308359133091553</v>
      </c>
      <c r="J1030" s="13" t="s">
        <v>241</v>
      </c>
    </row>
    <row r="1031" spans="1:10" ht="13.2" customHeight="1">
      <c r="A1031" s="140"/>
      <c r="B1031" s="5">
        <v>45412</v>
      </c>
      <c r="C1031" s="6"/>
      <c r="D1031" s="59">
        <f>(('Итоговая табл.1чел(все услуги-к'!$D1031+('Итоговая табл.1чел(все услуги-к'!$D1031*'Таблица вводных'!$G$4)))-('Расчет комиссии(Нади)'!$K1031+'Таблица вводных'!$E$3+'Таблица вводных'!$F$3)</f>
        <v>5.4691640866908449</v>
      </c>
      <c r="E1031" s="59">
        <f>('Итоговая табл.1чел(все услуги-к'!$E1031+('Итоговая табл.1чел(все услуги-к'!$E1031*'Таблица вводных'!$G$5))-('Расчет комиссии(Нади)'!$K1031+'Таблица вводных'!$E$3+'Таблица вводных'!$F$3)</f>
        <v>-1.3150859133091553</v>
      </c>
      <c r="F1031" s="59">
        <f>('Итоговая табл.1чел(все услуги-к'!$F1031+('Итоговая табл.1чел(все услуги-к'!$F1031*'Таблица вводных'!$G$6))-('Расчет комиссии(Нади)'!$K1031+'Таблица вводных'!$E$3+'Таблица вводных'!$F$3)</f>
        <v>21.529164086690848</v>
      </c>
      <c r="G1031" s="59">
        <f>('Итоговая табл.1чел(все услуги-к'!$G1031+('Итоговая табл.1чел(все услуги-к'!$G1031*'Таблица вводных'!$G$7))-('Расчет комиссии(Нади)'!$K1031+'Таблица вводных'!$E$3+'Таблица вводных'!$F$3)</f>
        <v>-2.2308359133091553</v>
      </c>
      <c r="H1031" s="59">
        <f>'Итоговая табл.1чел(все услуги-к'!$H1031-('Расчет комиссии(Нади)'!$K1031+'Таблица вводных'!$E$3+'Таблица вводных'!$F$3)</f>
        <v>-2.2308359133091553</v>
      </c>
      <c r="I1031" s="59">
        <f>('Итоговая табл.1чел(все услуги-к'!$I1031+('Итоговая табл.1чел(все услуги-к'!$I1031*'Таблица вводных'!$G$9))-('Расчет комиссии(Нади)'!$K1031+'Таблица вводных'!$E$3+'Таблица вводных'!$F$3)</f>
        <v>-2.2308359133091553</v>
      </c>
      <c r="J1031" s="13" t="s">
        <v>241</v>
      </c>
    </row>
    <row r="1032" spans="1:10" ht="13.2" customHeight="1">
      <c r="A1032" s="140"/>
      <c r="B1032" s="5">
        <v>45416</v>
      </c>
      <c r="C1032" s="15"/>
      <c r="D1032" s="59">
        <f>(('Итоговая табл.1чел(все услуги-к'!$D1032+('Итоговая табл.1чел(все услуги-к'!$D1032*'Таблица вводных'!$G$4)))-('Расчет комиссии(Нади)'!$K1032+'Таблица вводных'!$E$3+'Таблица вводных'!$F$3)</f>
        <v>5.4691640866908449</v>
      </c>
      <c r="E1032" s="59">
        <f>('Итоговая табл.1чел(все услуги-к'!$E1032+('Итоговая табл.1чел(все услуги-к'!$E1032*'Таблица вводных'!$G$5))-('Расчет комиссии(Нади)'!$K1032+'Таблица вводных'!$E$3+'Таблица вводных'!$F$3)</f>
        <v>-1.3150859133091553</v>
      </c>
      <c r="F1032" s="59">
        <f>('Итоговая табл.1чел(все услуги-к'!$F1032+('Итоговая табл.1чел(все услуги-к'!$F1032*'Таблица вводных'!$G$6))-('Расчет комиссии(Нади)'!$K1032+'Таблица вводных'!$E$3+'Таблица вводных'!$F$3)</f>
        <v>21.529164086690848</v>
      </c>
      <c r="G1032" s="59">
        <f>('Итоговая табл.1чел(все услуги-к'!$G1032+('Итоговая табл.1чел(все услуги-к'!$G1032*'Таблица вводных'!$G$7))-('Расчет комиссии(Нади)'!$K1032+'Таблица вводных'!$E$3+'Таблица вводных'!$F$3)</f>
        <v>-2.2308359133091553</v>
      </c>
      <c r="H1032" s="59">
        <f>'Итоговая табл.1чел(все услуги-к'!$H1032-('Расчет комиссии(Нади)'!$K1032+'Таблица вводных'!$E$3+'Таблица вводных'!$F$3)</f>
        <v>-2.2308359133091553</v>
      </c>
      <c r="I1032" s="59">
        <f>('Итоговая табл.1чел(все услуги-к'!$I1032+('Итоговая табл.1чел(все услуги-к'!$I1032*'Таблица вводных'!$G$9))-('Расчет комиссии(Нади)'!$K1032+'Таблица вводных'!$E$3+'Таблица вводных'!$F$3)</f>
        <v>-2.2308359133091553</v>
      </c>
      <c r="J1032" s="13" t="s">
        <v>241</v>
      </c>
    </row>
    <row r="1033" spans="1:10" ht="13.2" customHeight="1">
      <c r="A1033" s="140"/>
      <c r="B1033" s="5">
        <v>45419</v>
      </c>
      <c r="C1033" s="15"/>
      <c r="D1033" s="59">
        <f>(('Итоговая табл.1чел(все услуги-к'!$D1033+('Итоговая табл.1чел(все услуги-к'!$D1033*'Таблица вводных'!$G$4)))-('Расчет комиссии(Нади)'!$K1033+'Таблица вводных'!$E$3+'Таблица вводных'!$F$3)</f>
        <v>5.4691640866908449</v>
      </c>
      <c r="E1033" s="59">
        <f>('Итоговая табл.1чел(все услуги-к'!$E1033+('Итоговая табл.1чел(все услуги-к'!$E1033*'Таблица вводных'!$G$5))-('Расчет комиссии(Нади)'!$K1033+'Таблица вводных'!$E$3+'Таблица вводных'!$F$3)</f>
        <v>-1.3150859133091553</v>
      </c>
      <c r="F1033" s="59">
        <f>('Итоговая табл.1чел(все услуги-к'!$F1033+('Итоговая табл.1чел(все услуги-к'!$F1033*'Таблица вводных'!$G$6))-('Расчет комиссии(Нади)'!$K1033+'Таблица вводных'!$E$3+'Таблица вводных'!$F$3)</f>
        <v>21.529164086690848</v>
      </c>
      <c r="G1033" s="59">
        <f>('Итоговая табл.1чел(все услуги-к'!$G1033+('Итоговая табл.1чел(все услуги-к'!$G1033*'Таблица вводных'!$G$7))-('Расчет комиссии(Нади)'!$K1033+'Таблица вводных'!$E$3+'Таблица вводных'!$F$3)</f>
        <v>-2.2308359133091553</v>
      </c>
      <c r="H1033" s="59">
        <f>'Итоговая табл.1чел(все услуги-к'!$H1033-('Расчет комиссии(Нади)'!$K1033+'Таблица вводных'!$E$3+'Таблица вводных'!$F$3)</f>
        <v>-2.2308359133091553</v>
      </c>
      <c r="I1033" s="59">
        <f>('Итоговая табл.1чел(все услуги-к'!$I1033+('Итоговая табл.1чел(все услуги-к'!$I1033*'Таблица вводных'!$G$9))-('Расчет комиссии(Нади)'!$K1033+'Таблица вводных'!$E$3+'Таблица вводных'!$F$3)</f>
        <v>-2.2308359133091553</v>
      </c>
      <c r="J1033" s="13" t="s">
        <v>241</v>
      </c>
    </row>
    <row r="1034" spans="1:10" ht="13.2" customHeight="1">
      <c r="A1034" s="140"/>
      <c r="B1034" s="5">
        <v>45423</v>
      </c>
      <c r="C1034" s="15"/>
      <c r="D1034" s="59">
        <f>(('Итоговая табл.1чел(все услуги-к'!$D1034+('Итоговая табл.1чел(все услуги-к'!$D1034*'Таблица вводных'!$G$4)))-('Расчет комиссии(Нади)'!$K1034+'Таблица вводных'!$E$3+'Таблица вводных'!$F$3)</f>
        <v>5.4691640866908449</v>
      </c>
      <c r="E1034" s="59">
        <f>('Итоговая табл.1чел(все услуги-к'!$E1034+('Итоговая табл.1чел(все услуги-к'!$E1034*'Таблица вводных'!$G$5))-('Расчет комиссии(Нади)'!$K1034+'Таблица вводных'!$E$3+'Таблица вводных'!$F$3)</f>
        <v>-1.3150859133091553</v>
      </c>
      <c r="F1034" s="59">
        <f>('Итоговая табл.1чел(все услуги-к'!$F1034+('Итоговая табл.1чел(все услуги-к'!$F1034*'Таблица вводных'!$G$6))-('Расчет комиссии(Нади)'!$K1034+'Таблица вводных'!$E$3+'Таблица вводных'!$F$3)</f>
        <v>21.529164086690848</v>
      </c>
      <c r="G1034" s="59">
        <f>('Итоговая табл.1чел(все услуги-к'!$G1034+('Итоговая табл.1чел(все услуги-к'!$G1034*'Таблица вводных'!$G$7))-('Расчет комиссии(Нади)'!$K1034+'Таблица вводных'!$E$3+'Таблица вводных'!$F$3)</f>
        <v>-2.2308359133091553</v>
      </c>
      <c r="H1034" s="59">
        <f>'Итоговая табл.1чел(все услуги-к'!$H1034-('Расчет комиссии(Нади)'!$K1034+'Таблица вводных'!$E$3+'Таблица вводных'!$F$3)</f>
        <v>-2.2308359133091553</v>
      </c>
      <c r="I1034" s="59">
        <f>('Итоговая табл.1чел(все услуги-к'!$I1034+('Итоговая табл.1чел(все услуги-к'!$I1034*'Таблица вводных'!$G$9))-('Расчет комиссии(Нади)'!$K1034+'Таблица вводных'!$E$3+'Таблица вводных'!$F$3)</f>
        <v>-2.2308359133091553</v>
      </c>
      <c r="J1034" s="13" t="s">
        <v>241</v>
      </c>
    </row>
    <row r="1035" spans="1:10" ht="13.2" customHeight="1">
      <c r="A1035" s="140"/>
      <c r="B1035" s="5">
        <v>45426</v>
      </c>
      <c r="C1035" s="6"/>
      <c r="D1035" s="59">
        <f>(('Итоговая табл.1чел(все услуги-к'!$D1035+('Итоговая табл.1чел(все услуги-к'!$D1035*'Таблица вводных'!$G$4)))-('Расчет комиссии(Нади)'!$K1035+'Таблица вводных'!$E$3+'Таблица вводных'!$F$3)</f>
        <v>5.4691640866908449</v>
      </c>
      <c r="E1035" s="59">
        <f>('Итоговая табл.1чел(все услуги-к'!$E1035+('Итоговая табл.1чел(все услуги-к'!$E1035*'Таблица вводных'!$G$5))-('Расчет комиссии(Нади)'!$K1035+'Таблица вводных'!$E$3+'Таблица вводных'!$F$3)</f>
        <v>-1.3150859133091553</v>
      </c>
      <c r="F1035" s="59">
        <f>('Итоговая табл.1чел(все услуги-к'!$F1035+('Итоговая табл.1чел(все услуги-к'!$F1035*'Таблица вводных'!$G$6))-('Расчет комиссии(Нади)'!$K1035+'Таблица вводных'!$E$3+'Таблица вводных'!$F$3)</f>
        <v>21.529164086690848</v>
      </c>
      <c r="G1035" s="59">
        <f>('Итоговая табл.1чел(все услуги-к'!$G1035+('Итоговая табл.1чел(все услуги-к'!$G1035*'Таблица вводных'!$G$7))-('Расчет комиссии(Нади)'!$K1035+'Таблица вводных'!$E$3+'Таблица вводных'!$F$3)</f>
        <v>-2.2308359133091553</v>
      </c>
      <c r="H1035" s="59">
        <f>'Итоговая табл.1чел(все услуги-к'!$H1035-('Расчет комиссии(Нади)'!$K1035+'Таблица вводных'!$E$3+'Таблица вводных'!$F$3)</f>
        <v>-2.2308359133091553</v>
      </c>
      <c r="I1035" s="59">
        <f>('Итоговая табл.1чел(все услуги-к'!$I1035+('Итоговая табл.1чел(все услуги-к'!$I1035*'Таблица вводных'!$G$9))-('Расчет комиссии(Нади)'!$K1035+'Таблица вводных'!$E$3+'Таблица вводных'!$F$3)</f>
        <v>-2.2308359133091553</v>
      </c>
      <c r="J1035" s="13" t="s">
        <v>241</v>
      </c>
    </row>
    <row r="1036" spans="1:10" ht="13.2" customHeight="1">
      <c r="A1036" s="140"/>
      <c r="B1036" s="5">
        <v>45430</v>
      </c>
      <c r="C1036" s="15"/>
      <c r="D1036" s="59">
        <f>(('Итоговая табл.1чел(все услуги-к'!$D1036+('Итоговая табл.1чел(все услуги-к'!$D1036*'Таблица вводных'!$G$4)))-('Расчет комиссии(Нади)'!$K1036+'Таблица вводных'!$E$3+'Таблица вводных'!$F$3)</f>
        <v>5.4691640866908449</v>
      </c>
      <c r="E1036" s="59">
        <f>('Итоговая табл.1чел(все услуги-к'!$E1036+('Итоговая табл.1чел(все услуги-к'!$E1036*'Таблица вводных'!$G$5))-('Расчет комиссии(Нади)'!$K1036+'Таблица вводных'!$E$3+'Таблица вводных'!$F$3)</f>
        <v>-1.3150859133091553</v>
      </c>
      <c r="F1036" s="59">
        <f>('Итоговая табл.1чел(все услуги-к'!$F1036+('Итоговая табл.1чел(все услуги-к'!$F1036*'Таблица вводных'!$G$6))-('Расчет комиссии(Нади)'!$K1036+'Таблица вводных'!$E$3+'Таблица вводных'!$F$3)</f>
        <v>21.529164086690848</v>
      </c>
      <c r="G1036" s="59">
        <f>('Итоговая табл.1чел(все услуги-к'!$G1036+('Итоговая табл.1чел(все услуги-к'!$G1036*'Таблица вводных'!$G$7))-('Расчет комиссии(Нади)'!$K1036+'Таблица вводных'!$E$3+'Таблица вводных'!$F$3)</f>
        <v>-2.2308359133091553</v>
      </c>
      <c r="H1036" s="59">
        <f>'Итоговая табл.1чел(все услуги-к'!$H1036-('Расчет комиссии(Нади)'!$K1036+'Таблица вводных'!$E$3+'Таблица вводных'!$F$3)</f>
        <v>-2.2308359133091553</v>
      </c>
      <c r="I1036" s="59">
        <f>('Итоговая табл.1чел(все услуги-к'!$I1036+('Итоговая табл.1чел(все услуги-к'!$I1036*'Таблица вводных'!$G$9))-('Расчет комиссии(Нади)'!$K1036+'Таблица вводных'!$E$3+'Таблица вводных'!$F$3)</f>
        <v>-2.2308359133091553</v>
      </c>
      <c r="J1036" s="13" t="s">
        <v>241</v>
      </c>
    </row>
    <row r="1037" spans="1:10" ht="13.2" customHeight="1">
      <c r="A1037" s="140"/>
      <c r="B1037" s="5">
        <v>45433</v>
      </c>
      <c r="C1037" s="15"/>
      <c r="D1037" s="59">
        <f>(('Итоговая табл.1чел(все услуги-к'!$D1037+('Итоговая табл.1чел(все услуги-к'!$D1037*'Таблица вводных'!$G$4)))-('Расчет комиссии(Нади)'!$K1037+'Таблица вводных'!$E$3+'Таблица вводных'!$F$3)</f>
        <v>5.4691640866908449</v>
      </c>
      <c r="E1037" s="59">
        <f>('Итоговая табл.1чел(все услуги-к'!$E1037+('Итоговая табл.1чел(все услуги-к'!$E1037*'Таблица вводных'!$G$5))-('Расчет комиссии(Нади)'!$K1037+'Таблица вводных'!$E$3+'Таблица вводных'!$F$3)</f>
        <v>-1.3150859133091553</v>
      </c>
      <c r="F1037" s="59">
        <f>('Итоговая табл.1чел(все услуги-к'!$F1037+('Итоговая табл.1чел(все услуги-к'!$F1037*'Таблица вводных'!$G$6))-('Расчет комиссии(Нади)'!$K1037+'Таблица вводных'!$E$3+'Таблица вводных'!$F$3)</f>
        <v>21.529164086690848</v>
      </c>
      <c r="G1037" s="59">
        <f>('Итоговая табл.1чел(все услуги-к'!$G1037+('Итоговая табл.1чел(все услуги-к'!$G1037*'Таблица вводных'!$G$7))-('Расчет комиссии(Нади)'!$K1037+'Таблица вводных'!$E$3+'Таблица вводных'!$F$3)</f>
        <v>-2.2308359133091553</v>
      </c>
      <c r="H1037" s="59">
        <f>'Итоговая табл.1чел(все услуги-к'!$H1037-('Расчет комиссии(Нади)'!$K1037+'Таблица вводных'!$E$3+'Таблица вводных'!$F$3)</f>
        <v>-2.2308359133091553</v>
      </c>
      <c r="I1037" s="59">
        <f>('Итоговая табл.1чел(все услуги-к'!$I1037+('Итоговая табл.1чел(все услуги-к'!$I1037*'Таблица вводных'!$G$9))-('Расчет комиссии(Нади)'!$K1037+'Таблица вводных'!$E$3+'Таблица вводных'!$F$3)</f>
        <v>-2.2308359133091553</v>
      </c>
      <c r="J1037" s="13" t="s">
        <v>241</v>
      </c>
    </row>
    <row r="1038" spans="1:10" ht="13.2" customHeight="1">
      <c r="A1038" s="140"/>
      <c r="B1038" s="5">
        <v>45437</v>
      </c>
      <c r="C1038" s="6"/>
      <c r="D1038" s="59">
        <f>(('Итоговая табл.1чел(все услуги-к'!$D1038+('Итоговая табл.1чел(все услуги-к'!$D1038*'Таблица вводных'!$G$4)))-('Расчет комиссии(Нади)'!$K1038+'Таблица вводных'!$E$3+'Таблица вводных'!$F$3)</f>
        <v>5.4691640866908449</v>
      </c>
      <c r="E1038" s="59">
        <f>('Итоговая табл.1чел(все услуги-к'!$E1038+('Итоговая табл.1чел(все услуги-к'!$E1038*'Таблица вводных'!$G$5))-('Расчет комиссии(Нади)'!$K1038+'Таблица вводных'!$E$3+'Таблица вводных'!$F$3)</f>
        <v>-1.3150859133091553</v>
      </c>
      <c r="F1038" s="59">
        <f>('Итоговая табл.1чел(все услуги-к'!$F1038+('Итоговая табл.1чел(все услуги-к'!$F1038*'Таблица вводных'!$G$6))-('Расчет комиссии(Нади)'!$K1038+'Таблица вводных'!$E$3+'Таблица вводных'!$F$3)</f>
        <v>21.529164086690848</v>
      </c>
      <c r="G1038" s="59">
        <f>('Итоговая табл.1чел(все услуги-к'!$G1038+('Итоговая табл.1чел(все услуги-к'!$G1038*'Таблица вводных'!$G$7))-('Расчет комиссии(Нади)'!$K1038+'Таблица вводных'!$E$3+'Таблица вводных'!$F$3)</f>
        <v>-2.2308359133091553</v>
      </c>
      <c r="H1038" s="59">
        <f>'Итоговая табл.1чел(все услуги-к'!$H1038-('Расчет комиссии(Нади)'!$K1038+'Таблица вводных'!$E$3+'Таблица вводных'!$F$3)</f>
        <v>-2.2308359133091553</v>
      </c>
      <c r="I1038" s="59">
        <f>('Итоговая табл.1чел(все услуги-к'!$I1038+('Итоговая табл.1чел(все услуги-к'!$I1038*'Таблица вводных'!$G$9))-('Расчет комиссии(Нади)'!$K1038+'Таблица вводных'!$E$3+'Таблица вводных'!$F$3)</f>
        <v>-2.2308359133091553</v>
      </c>
      <c r="J1038" s="13" t="s">
        <v>241</v>
      </c>
    </row>
    <row r="1039" spans="1:10" ht="13.2" customHeight="1">
      <c r="A1039" s="140"/>
      <c r="B1039" s="5">
        <v>45440</v>
      </c>
      <c r="C1039" s="15"/>
      <c r="D1039" s="59">
        <f>(('Итоговая табл.1чел(все услуги-к'!$D1039+('Итоговая табл.1чел(все услуги-к'!$D1039*'Таблица вводных'!$G$4)))-('Расчет комиссии(Нади)'!$K1039+'Таблица вводных'!$E$3+'Таблица вводных'!$F$3)</f>
        <v>5.4691640866908449</v>
      </c>
      <c r="E1039" s="59">
        <f>('Итоговая табл.1чел(все услуги-к'!$E1039+('Итоговая табл.1чел(все услуги-к'!$E1039*'Таблица вводных'!$G$5))-('Расчет комиссии(Нади)'!$K1039+'Таблица вводных'!$E$3+'Таблица вводных'!$F$3)</f>
        <v>-1.3150859133091553</v>
      </c>
      <c r="F1039" s="59">
        <f>('Итоговая табл.1чел(все услуги-к'!$F1039+('Итоговая табл.1чел(все услуги-к'!$F1039*'Таблица вводных'!$G$6))-('Расчет комиссии(Нади)'!$K1039+'Таблица вводных'!$E$3+'Таблица вводных'!$F$3)</f>
        <v>21.529164086690848</v>
      </c>
      <c r="G1039" s="59">
        <f>('Итоговая табл.1чел(все услуги-к'!$G1039+('Итоговая табл.1чел(все услуги-к'!$G1039*'Таблица вводных'!$G$7))-('Расчет комиссии(Нади)'!$K1039+'Таблица вводных'!$E$3+'Таблица вводных'!$F$3)</f>
        <v>-2.2308359133091553</v>
      </c>
      <c r="H1039" s="59">
        <f>'Итоговая табл.1чел(все услуги-к'!$H1039-('Расчет комиссии(Нади)'!$K1039+'Таблица вводных'!$E$3+'Таблица вводных'!$F$3)</f>
        <v>-2.2308359133091553</v>
      </c>
      <c r="I1039" s="59">
        <f>('Итоговая табл.1чел(все услуги-к'!$I1039+('Итоговая табл.1чел(все услуги-к'!$I1039*'Таблица вводных'!$G$9))-('Расчет комиссии(Нади)'!$K1039+'Таблица вводных'!$E$3+'Таблица вводных'!$F$3)</f>
        <v>-2.2308359133091553</v>
      </c>
      <c r="J1039" s="13" t="s">
        <v>241</v>
      </c>
    </row>
    <row r="1040" spans="1:10" ht="13.2" customHeight="1">
      <c r="A1040" s="140"/>
      <c r="B1040" s="5"/>
      <c r="C1040" s="6"/>
      <c r="D1040" s="59">
        <f>(('Итоговая табл.1чел(все услуги-к'!$D1040+('Итоговая табл.1чел(все услуги-к'!$D1040*'Таблица вводных'!$G$4)))-('Расчет комиссии(Нади)'!$K1040+'Таблица вводных'!$E$3+'Таблица вводных'!$F$3)</f>
        <v>5.4691640866908449</v>
      </c>
      <c r="E1040" s="59">
        <f>('Итоговая табл.1чел(все услуги-к'!$E1040+('Итоговая табл.1чел(все услуги-к'!$E1040*'Таблица вводных'!$G$5))-('Расчет комиссии(Нади)'!$K1040+'Таблица вводных'!$E$3+'Таблица вводных'!$F$3)</f>
        <v>-1.3150859133091553</v>
      </c>
      <c r="F1040" s="59">
        <f>('Итоговая табл.1чел(все услуги-к'!$F1040+('Итоговая табл.1чел(все услуги-к'!$F1040*'Таблица вводных'!$G$6))-('Расчет комиссии(Нади)'!$K1040+'Таблица вводных'!$E$3+'Таблица вводных'!$F$3)</f>
        <v>21.529164086690848</v>
      </c>
      <c r="G1040" s="59">
        <f>('Итоговая табл.1чел(все услуги-к'!$G1040+('Итоговая табл.1чел(все услуги-к'!$G1040*'Таблица вводных'!$G$7))-('Расчет комиссии(Нади)'!$K1040+'Таблица вводных'!$E$3+'Таблица вводных'!$F$3)</f>
        <v>-2.2308359133091553</v>
      </c>
      <c r="H1040" s="59">
        <f>'Итоговая табл.1чел(все услуги-к'!$H1040-('Расчет комиссии(Нади)'!$K1040+'Таблица вводных'!$E$3+'Таблица вводных'!$F$3)</f>
        <v>-2.2308359133091553</v>
      </c>
      <c r="I1040" s="59">
        <f>('Итоговая табл.1чел(все услуги-к'!$I1040+('Итоговая табл.1чел(все услуги-к'!$I1040*'Таблица вводных'!$G$9))-('Расчет комиссии(Нади)'!$K1040+'Таблица вводных'!$E$3+'Таблица вводных'!$F$3)</f>
        <v>-2.2308359133091553</v>
      </c>
      <c r="J1040" s="13" t="s">
        <v>241</v>
      </c>
    </row>
    <row r="1041" spans="1:10" ht="13.2" customHeight="1">
      <c r="A1041" s="140"/>
      <c r="B1041" s="5"/>
      <c r="C1041" s="6"/>
      <c r="D1041" s="59">
        <f>(('Итоговая табл.1чел(все услуги-к'!$D1041+('Итоговая табл.1чел(все услуги-к'!$D1041*'Таблица вводных'!$G$4)))-('Расчет комиссии(Нади)'!$K1041+'Таблица вводных'!$E$3+'Таблица вводных'!$F$3)</f>
        <v>5.4691640866908449</v>
      </c>
      <c r="E1041" s="59">
        <f>('Итоговая табл.1чел(все услуги-к'!$E1041+('Итоговая табл.1чел(все услуги-к'!$E1041*'Таблица вводных'!$G$5))-('Расчет комиссии(Нади)'!$K1041+'Таблица вводных'!$E$3+'Таблица вводных'!$F$3)</f>
        <v>-1.3150859133091553</v>
      </c>
      <c r="F1041" s="59">
        <f>('Итоговая табл.1чел(все услуги-к'!$F1041+('Итоговая табл.1чел(все услуги-к'!$F1041*'Таблица вводных'!$G$6))-('Расчет комиссии(Нади)'!$K1041+'Таблица вводных'!$E$3+'Таблица вводных'!$F$3)</f>
        <v>21.529164086690848</v>
      </c>
      <c r="G1041" s="59">
        <f>('Итоговая табл.1чел(все услуги-к'!$G1041+('Итоговая табл.1чел(все услуги-к'!$G1041*'Таблица вводных'!$G$7))-('Расчет комиссии(Нади)'!$K1041+'Таблица вводных'!$E$3+'Таблица вводных'!$F$3)</f>
        <v>-2.2308359133091553</v>
      </c>
      <c r="H1041" s="59">
        <f>'Итоговая табл.1чел(все услуги-к'!$H1041-('Расчет комиссии(Нади)'!$K1041+'Таблица вводных'!$E$3+'Таблица вводных'!$F$3)</f>
        <v>-2.2308359133091553</v>
      </c>
      <c r="I1041" s="59">
        <f>('Итоговая табл.1чел(все услуги-к'!$I1041+('Итоговая табл.1чел(все услуги-к'!$I1041*'Таблица вводных'!$G$9))-('Расчет комиссии(Нади)'!$K1041+'Таблица вводных'!$E$3+'Таблица вводных'!$F$3)</f>
        <v>-2.2308359133091553</v>
      </c>
      <c r="J1041" s="13" t="s">
        <v>241</v>
      </c>
    </row>
    <row r="1042" spans="1:10" ht="13.2" customHeight="1">
      <c r="A1042" s="140"/>
      <c r="B1042" s="5"/>
      <c r="C1042" s="15"/>
      <c r="D1042" s="59">
        <f>(('Итоговая табл.1чел(все услуги-к'!$D1042+('Итоговая табл.1чел(все услуги-к'!$D1042*'Таблица вводных'!$G$4)))-('Расчет комиссии(Нади)'!$K1042+'Таблица вводных'!$E$3+'Таблица вводных'!$F$3)</f>
        <v>5.4691640866908449</v>
      </c>
      <c r="E1042" s="59">
        <f>('Итоговая табл.1чел(все услуги-к'!$E1042+('Итоговая табл.1чел(все услуги-к'!$E1042*'Таблица вводных'!$G$5))-('Расчет комиссии(Нади)'!$K1042+'Таблица вводных'!$E$3+'Таблица вводных'!$F$3)</f>
        <v>-1.3150859133091553</v>
      </c>
      <c r="F1042" s="59">
        <f>('Итоговая табл.1чел(все услуги-к'!$F1042+('Итоговая табл.1чел(все услуги-к'!$F1042*'Таблица вводных'!$G$6))-('Расчет комиссии(Нади)'!$K1042+'Таблица вводных'!$E$3+'Таблица вводных'!$F$3)</f>
        <v>21.529164086690848</v>
      </c>
      <c r="G1042" s="59">
        <f>('Итоговая табл.1чел(все услуги-к'!$G1042+('Итоговая табл.1чел(все услуги-к'!$G1042*'Таблица вводных'!$G$7))-('Расчет комиссии(Нади)'!$K1042+'Таблица вводных'!$E$3+'Таблица вводных'!$F$3)</f>
        <v>-2.2308359133091553</v>
      </c>
      <c r="H1042" s="59">
        <f>'Итоговая табл.1чел(все услуги-к'!$H1042-('Расчет комиссии(Нади)'!$K1042+'Таблица вводных'!$E$3+'Таблица вводных'!$F$3)</f>
        <v>-2.2308359133091553</v>
      </c>
      <c r="I1042" s="59">
        <f>('Итоговая табл.1чел(все услуги-к'!$I1042+('Итоговая табл.1чел(все услуги-к'!$I1042*'Таблица вводных'!$G$9))-('Расчет комиссии(Нади)'!$K1042+'Таблица вводных'!$E$3+'Таблица вводных'!$F$3)</f>
        <v>-2.2308359133091553</v>
      </c>
      <c r="J1042" s="13" t="s">
        <v>241</v>
      </c>
    </row>
    <row r="1043" spans="1:10" ht="13.2" customHeight="1">
      <c r="A1043" s="140"/>
      <c r="B1043" s="5"/>
      <c r="C1043" s="6"/>
      <c r="D1043" s="59">
        <f>(('Итоговая табл.1чел(все услуги-к'!$D1043+('Итоговая табл.1чел(все услуги-к'!$D1043*'Таблица вводных'!$G$4)))-('Расчет комиссии(Нади)'!$K1043+'Таблица вводных'!$E$3+'Таблица вводных'!$F$3)</f>
        <v>5.4691640866908449</v>
      </c>
      <c r="E1043" s="59">
        <f>('Итоговая табл.1чел(все услуги-к'!$E1043+('Итоговая табл.1чел(все услуги-к'!$E1043*'Таблица вводных'!$G$5))-('Расчет комиссии(Нади)'!$K1043+'Таблица вводных'!$E$3+'Таблица вводных'!$F$3)</f>
        <v>-1.3150859133091553</v>
      </c>
      <c r="F1043" s="59">
        <f>('Итоговая табл.1чел(все услуги-к'!$F1043+('Итоговая табл.1чел(все услуги-к'!$F1043*'Таблица вводных'!$G$6))-('Расчет комиссии(Нади)'!$K1043+'Таблица вводных'!$E$3+'Таблица вводных'!$F$3)</f>
        <v>21.529164086690848</v>
      </c>
      <c r="G1043" s="59">
        <f>('Итоговая табл.1чел(все услуги-к'!$G1043+('Итоговая табл.1чел(все услуги-к'!$G1043*'Таблица вводных'!$G$7))-('Расчет комиссии(Нади)'!$K1043+'Таблица вводных'!$E$3+'Таблица вводных'!$F$3)</f>
        <v>-2.2308359133091553</v>
      </c>
      <c r="H1043" s="59">
        <f>'Итоговая табл.1чел(все услуги-к'!$H1043-('Расчет комиссии(Нади)'!$K1043+'Таблица вводных'!$E$3+'Таблица вводных'!$F$3)</f>
        <v>-2.2308359133091553</v>
      </c>
      <c r="I1043" s="59">
        <f>('Итоговая табл.1чел(все услуги-к'!$I1043+('Итоговая табл.1чел(все услуги-к'!$I1043*'Таблица вводных'!$G$9))-('Расчет комиссии(Нади)'!$K1043+'Таблица вводных'!$E$3+'Таблица вводных'!$F$3)</f>
        <v>-2.2308359133091553</v>
      </c>
      <c r="J1043" s="13" t="s">
        <v>241</v>
      </c>
    </row>
    <row r="1044" spans="1:10" ht="13.2" customHeight="1">
      <c r="A1044" s="140"/>
      <c r="B1044" s="5"/>
      <c r="C1044" s="15"/>
      <c r="D1044" s="59">
        <f>(('Итоговая табл.1чел(все услуги-к'!$D1044+('Итоговая табл.1чел(все услуги-к'!$D1044*'Таблица вводных'!$G$4)))-('Расчет комиссии(Нади)'!$K1044+'Таблица вводных'!$E$3+'Таблица вводных'!$F$3)</f>
        <v>5.4691640866908449</v>
      </c>
      <c r="E1044" s="59">
        <f>('Итоговая табл.1чел(все услуги-к'!$E1044+('Итоговая табл.1чел(все услуги-к'!$E1044*'Таблица вводных'!$G$5))-('Расчет комиссии(Нади)'!$K1044+'Таблица вводных'!$E$3+'Таблица вводных'!$F$3)</f>
        <v>-1.3150859133091553</v>
      </c>
      <c r="F1044" s="59">
        <f>('Итоговая табл.1чел(все услуги-к'!$F1044+('Итоговая табл.1чел(все услуги-к'!$F1044*'Таблица вводных'!$G$6))-('Расчет комиссии(Нади)'!$K1044+'Таблица вводных'!$E$3+'Таблица вводных'!$F$3)</f>
        <v>21.529164086690848</v>
      </c>
      <c r="G1044" s="59">
        <f>('Итоговая табл.1чел(все услуги-к'!$G1044+('Итоговая табл.1чел(все услуги-к'!$G1044*'Таблица вводных'!$G$7))-('Расчет комиссии(Нади)'!$K1044+'Таблица вводных'!$E$3+'Таблица вводных'!$F$3)</f>
        <v>-2.2308359133091553</v>
      </c>
      <c r="H1044" s="59">
        <f>'Итоговая табл.1чел(все услуги-к'!$H1044-('Расчет комиссии(Нади)'!$K1044+'Таблица вводных'!$E$3+'Таблица вводных'!$F$3)</f>
        <v>-2.2308359133091553</v>
      </c>
      <c r="I1044" s="59">
        <f>('Итоговая табл.1чел(все услуги-к'!$I1044+('Итоговая табл.1чел(все услуги-к'!$I1044*'Таблица вводных'!$G$9))-('Расчет комиссии(Нади)'!$K1044+'Таблица вводных'!$E$3+'Таблица вводных'!$F$3)</f>
        <v>-2.2308359133091553</v>
      </c>
      <c r="J1044" s="13" t="s">
        <v>241</v>
      </c>
    </row>
    <row r="1045" spans="1:10" ht="13.2" customHeight="1">
      <c r="A1045" s="141"/>
      <c r="B1045" s="18"/>
      <c r="C1045" s="19"/>
      <c r="D1045" s="59">
        <f>(('Итоговая табл.1чел(все услуги-к'!$D1045+('Итоговая табл.1чел(все услуги-к'!$D1045*'Таблица вводных'!$G$4)))-('Расчет комиссии(Нади)'!$K1045+'Таблица вводных'!$E$3+'Таблица вводных'!$F$3)</f>
        <v>5.4691640866908449</v>
      </c>
      <c r="E1045" s="59">
        <f>('Итоговая табл.1чел(все услуги-к'!$E1045+('Итоговая табл.1чел(все услуги-к'!$E1045*'Таблица вводных'!$G$5))-('Расчет комиссии(Нади)'!$K1045+'Таблица вводных'!$E$3+'Таблица вводных'!$F$3)</f>
        <v>-1.3150859133091553</v>
      </c>
      <c r="F1045" s="59">
        <f>('Итоговая табл.1чел(все услуги-к'!$F1045+('Итоговая табл.1чел(все услуги-к'!$F1045*'Таблица вводных'!$G$6))-('Расчет комиссии(Нади)'!$K1045+'Таблица вводных'!$E$3+'Таблица вводных'!$F$3)</f>
        <v>21.529164086690848</v>
      </c>
      <c r="G1045" s="59">
        <f>('Итоговая табл.1чел(все услуги-к'!$G1045+('Итоговая табл.1чел(все услуги-к'!$G1045*'Таблица вводных'!$G$7))-('Расчет комиссии(Нади)'!$K1045+'Таблица вводных'!$E$3+'Таблица вводных'!$F$3)</f>
        <v>-2.2308359133091553</v>
      </c>
      <c r="H1045" s="59">
        <f>'Итоговая табл.1чел(все услуги-к'!$H1045-('Расчет комиссии(Нади)'!$K1045+'Таблица вводных'!$E$3+'Таблица вводных'!$F$3)</f>
        <v>-2.2308359133091553</v>
      </c>
      <c r="I1045" s="59">
        <f>('Итоговая табл.1чел(все услуги-к'!$I1045+('Итоговая табл.1чел(все услуги-к'!$I1045*'Таблица вводных'!$G$9))-('Расчет комиссии(Нади)'!$K1045+'Таблица вводных'!$E$3+'Таблица вводных'!$F$3)</f>
        <v>-2.2308359133091553</v>
      </c>
      <c r="J1045" s="22" t="s">
        <v>241</v>
      </c>
    </row>
    <row r="1046" spans="1:10" ht="13.2" customHeight="1">
      <c r="A1046" s="143" t="s">
        <v>242</v>
      </c>
      <c r="B1046" s="5">
        <v>45402</v>
      </c>
      <c r="C1046" s="97"/>
      <c r="D1046" s="59">
        <f>(('Итоговая табл.1чел(все услуги-к'!$D1046+('Итоговая табл.1чел(все услуги-к'!$D1046*'Таблица вводных'!$G$4)))-('Расчет комиссии(Нади)'!$K1046+'Таблица вводных'!$E$3+'Таблица вводных'!$F$3)</f>
        <v>5.4691640866908449</v>
      </c>
      <c r="E1046" s="59">
        <f>('Итоговая табл.1чел(все услуги-к'!$E1046+('Итоговая табл.1чел(все услуги-к'!$E1046*'Таблица вводных'!$G$5))-('Расчет комиссии(Нади)'!$K1046+'Таблица вводных'!$E$3+'Таблица вводных'!$F$3)</f>
        <v>-1.3150859133091553</v>
      </c>
      <c r="F1046" s="59">
        <f>('Итоговая табл.1чел(все услуги-к'!$F1046+('Итоговая табл.1чел(все услуги-к'!$F1046*'Таблица вводных'!$G$6))-('Расчет комиссии(Нади)'!$K1046+'Таблица вводных'!$E$3+'Таблица вводных'!$F$3)</f>
        <v>21.529164086690848</v>
      </c>
      <c r="G1046" s="59">
        <f>('Итоговая табл.1чел(все услуги-к'!$G1046+('Итоговая табл.1чел(все услуги-к'!$G1046*'Таблица вводных'!$G$7))-('Расчет комиссии(Нади)'!$K1046+'Таблица вводных'!$E$3+'Таблица вводных'!$F$3)</f>
        <v>-2.2308359133091553</v>
      </c>
      <c r="H1046" s="59">
        <f>'Итоговая табл.1чел(все услуги-к'!$H1046-('Расчет комиссии(Нади)'!$K1046+'Таблица вводных'!$E$3+'Таблица вводных'!$F$3)</f>
        <v>-2.2308359133091553</v>
      </c>
      <c r="I1046" s="59">
        <f>('Итоговая табл.1чел(все услуги-к'!$I1046+('Итоговая табл.1чел(все услуги-к'!$I1046*'Таблица вводных'!$G$9))-('Расчет комиссии(Нади)'!$K1046+'Таблица вводных'!$E$3+'Таблица вводных'!$F$3)</f>
        <v>-2.2308359133091553</v>
      </c>
      <c r="J1046" s="10" t="s">
        <v>165</v>
      </c>
    </row>
    <row r="1047" spans="1:10" ht="13.2" customHeight="1">
      <c r="A1047" s="140"/>
      <c r="B1047" s="5">
        <v>45405</v>
      </c>
      <c r="C1047" s="6"/>
      <c r="D1047" s="59">
        <f>(('Итоговая табл.1чел(все услуги-к'!$D1047+('Итоговая табл.1чел(все услуги-к'!$D1047*'Таблица вводных'!$G$4)))-('Расчет комиссии(Нади)'!$K1047+'Таблица вводных'!$E$3+'Таблица вводных'!$F$3)</f>
        <v>5.4691640866908449</v>
      </c>
      <c r="E1047" s="59">
        <f>('Итоговая табл.1чел(все услуги-к'!$E1047+('Итоговая табл.1чел(все услуги-к'!$E1047*'Таблица вводных'!$G$5))-('Расчет комиссии(Нади)'!$K1047+'Таблица вводных'!$E$3+'Таблица вводных'!$F$3)</f>
        <v>-1.3150859133091553</v>
      </c>
      <c r="F1047" s="59">
        <f>('Итоговая табл.1чел(все услуги-к'!$F1047+('Итоговая табл.1чел(все услуги-к'!$F1047*'Таблица вводных'!$G$6))-('Расчет комиссии(Нади)'!$K1047+'Таблица вводных'!$E$3+'Таблица вводных'!$F$3)</f>
        <v>21.529164086690848</v>
      </c>
      <c r="G1047" s="59">
        <f>('Итоговая табл.1чел(все услуги-к'!$G1047+('Итоговая табл.1чел(все услуги-к'!$G1047*'Таблица вводных'!$G$7))-('Расчет комиссии(Нади)'!$K1047+'Таблица вводных'!$E$3+'Таблица вводных'!$F$3)</f>
        <v>-2.2308359133091553</v>
      </c>
      <c r="H1047" s="59">
        <f>'Итоговая табл.1чел(все услуги-к'!$H1047-('Расчет комиссии(Нади)'!$K1047+'Таблица вводных'!$E$3+'Таблица вводных'!$F$3)</f>
        <v>-2.2308359133091553</v>
      </c>
      <c r="I1047" s="59">
        <f>('Итоговая табл.1чел(все услуги-к'!$I1047+('Итоговая табл.1чел(все услуги-к'!$I1047*'Таблица вводных'!$G$9))-('Расчет комиссии(Нади)'!$K1047+'Таблица вводных'!$E$3+'Таблица вводных'!$F$3)</f>
        <v>-2.2308359133091553</v>
      </c>
      <c r="J1047" s="13" t="s">
        <v>165</v>
      </c>
    </row>
    <row r="1048" spans="1:10" ht="13.2" customHeight="1">
      <c r="A1048" s="140"/>
      <c r="B1048" s="5">
        <v>45409</v>
      </c>
      <c r="C1048" s="15"/>
      <c r="D1048" s="59">
        <f>(('Итоговая табл.1чел(все услуги-к'!$D1048+('Итоговая табл.1чел(все услуги-к'!$D1048*'Таблица вводных'!$G$4)))-('Расчет комиссии(Нади)'!$K1048+'Таблица вводных'!$E$3+'Таблица вводных'!$F$3)</f>
        <v>5.4691640866908449</v>
      </c>
      <c r="E1048" s="59">
        <f>('Итоговая табл.1чел(все услуги-к'!$E1048+('Итоговая табл.1чел(все услуги-к'!$E1048*'Таблица вводных'!$G$5))-('Расчет комиссии(Нади)'!$K1048+'Таблица вводных'!$E$3+'Таблица вводных'!$F$3)</f>
        <v>-1.3150859133091553</v>
      </c>
      <c r="F1048" s="59">
        <f>('Итоговая табл.1чел(все услуги-к'!$F1048+('Итоговая табл.1чел(все услуги-к'!$F1048*'Таблица вводных'!$G$6))-('Расчет комиссии(Нади)'!$K1048+'Таблица вводных'!$E$3+'Таблица вводных'!$F$3)</f>
        <v>21.529164086690848</v>
      </c>
      <c r="G1048" s="59">
        <f>('Итоговая табл.1чел(все услуги-к'!$G1048+('Итоговая табл.1чел(все услуги-к'!$G1048*'Таблица вводных'!$G$7))-('Расчет комиссии(Нади)'!$K1048+'Таблица вводных'!$E$3+'Таблица вводных'!$F$3)</f>
        <v>-2.2308359133091553</v>
      </c>
      <c r="H1048" s="59">
        <f>'Итоговая табл.1чел(все услуги-к'!$H1048-('Расчет комиссии(Нади)'!$K1048+'Таблица вводных'!$E$3+'Таблица вводных'!$F$3)</f>
        <v>-2.2308359133091553</v>
      </c>
      <c r="I1048" s="59">
        <f>('Итоговая табл.1чел(все услуги-к'!$I1048+('Итоговая табл.1чел(все услуги-к'!$I1048*'Таблица вводных'!$G$9))-('Расчет комиссии(Нади)'!$K1048+'Таблица вводных'!$E$3+'Таблица вводных'!$F$3)</f>
        <v>-2.2308359133091553</v>
      </c>
      <c r="J1048" s="13" t="s">
        <v>165</v>
      </c>
    </row>
    <row r="1049" spans="1:10" ht="13.2" customHeight="1">
      <c r="A1049" s="140"/>
      <c r="B1049" s="5">
        <v>45412</v>
      </c>
      <c r="C1049" s="6"/>
      <c r="D1049" s="59">
        <f>(('Итоговая табл.1чел(все услуги-к'!$D1049+('Итоговая табл.1чел(все услуги-к'!$D1049*'Таблица вводных'!$G$4)))-('Расчет комиссии(Нади)'!$K1049+'Таблица вводных'!$E$3+'Таблица вводных'!$F$3)</f>
        <v>5.4691640866908449</v>
      </c>
      <c r="E1049" s="59">
        <f>('Итоговая табл.1чел(все услуги-к'!$E1049+('Итоговая табл.1чел(все услуги-к'!$E1049*'Таблица вводных'!$G$5))-('Расчет комиссии(Нади)'!$K1049+'Таблица вводных'!$E$3+'Таблица вводных'!$F$3)</f>
        <v>-1.3150859133091553</v>
      </c>
      <c r="F1049" s="59">
        <f>('Итоговая табл.1чел(все услуги-к'!$F1049+('Итоговая табл.1чел(все услуги-к'!$F1049*'Таблица вводных'!$G$6))-('Расчет комиссии(Нади)'!$K1049+'Таблица вводных'!$E$3+'Таблица вводных'!$F$3)</f>
        <v>21.529164086690848</v>
      </c>
      <c r="G1049" s="59">
        <f>('Итоговая табл.1чел(все услуги-к'!$G1049+('Итоговая табл.1чел(все услуги-к'!$G1049*'Таблица вводных'!$G$7))-('Расчет комиссии(Нади)'!$K1049+'Таблица вводных'!$E$3+'Таблица вводных'!$F$3)</f>
        <v>-2.2308359133091553</v>
      </c>
      <c r="H1049" s="59">
        <f>'Итоговая табл.1чел(все услуги-к'!$H1049-('Расчет комиссии(Нади)'!$K1049+'Таблица вводных'!$E$3+'Таблица вводных'!$F$3)</f>
        <v>-2.2308359133091553</v>
      </c>
      <c r="I1049" s="59">
        <f>('Итоговая табл.1чел(все услуги-к'!$I1049+('Итоговая табл.1чел(все услуги-к'!$I1049*'Таблица вводных'!$G$9))-('Расчет комиссии(Нади)'!$K1049+'Таблица вводных'!$E$3+'Таблица вводных'!$F$3)</f>
        <v>-2.2308359133091553</v>
      </c>
      <c r="J1049" s="13" t="s">
        <v>165</v>
      </c>
    </row>
    <row r="1050" spans="1:10" ht="13.2" customHeight="1">
      <c r="A1050" s="140"/>
      <c r="B1050" s="5">
        <v>45416</v>
      </c>
      <c r="C1050" s="15"/>
      <c r="D1050" s="59">
        <f>(('Итоговая табл.1чел(все услуги-к'!$D1050+('Итоговая табл.1чел(все услуги-к'!$D1050*'Таблица вводных'!$G$4)))-('Расчет комиссии(Нади)'!$K1050+'Таблица вводных'!$E$3+'Таблица вводных'!$F$3)</f>
        <v>5.4691640866908449</v>
      </c>
      <c r="E1050" s="59">
        <f>('Итоговая табл.1чел(все услуги-к'!$E1050+('Итоговая табл.1чел(все услуги-к'!$E1050*'Таблица вводных'!$G$5))-('Расчет комиссии(Нади)'!$K1050+'Таблица вводных'!$E$3+'Таблица вводных'!$F$3)</f>
        <v>-1.3150859133091553</v>
      </c>
      <c r="F1050" s="59">
        <f>('Итоговая табл.1чел(все услуги-к'!$F1050+('Итоговая табл.1чел(все услуги-к'!$F1050*'Таблица вводных'!$G$6))-('Расчет комиссии(Нади)'!$K1050+'Таблица вводных'!$E$3+'Таблица вводных'!$F$3)</f>
        <v>21.529164086690848</v>
      </c>
      <c r="G1050" s="59">
        <f>('Итоговая табл.1чел(все услуги-к'!$G1050+('Итоговая табл.1чел(все услуги-к'!$G1050*'Таблица вводных'!$G$7))-('Расчет комиссии(Нади)'!$K1050+'Таблица вводных'!$E$3+'Таблица вводных'!$F$3)</f>
        <v>-2.2308359133091553</v>
      </c>
      <c r="H1050" s="59">
        <f>'Итоговая табл.1чел(все услуги-к'!$H1050-('Расчет комиссии(Нади)'!$K1050+'Таблица вводных'!$E$3+'Таблица вводных'!$F$3)</f>
        <v>-2.2308359133091553</v>
      </c>
      <c r="I1050" s="59">
        <f>('Итоговая табл.1чел(все услуги-к'!$I1050+('Итоговая табл.1чел(все услуги-к'!$I1050*'Таблица вводных'!$G$9))-('Расчет комиссии(Нади)'!$K1050+'Таблица вводных'!$E$3+'Таблица вводных'!$F$3)</f>
        <v>-2.2308359133091553</v>
      </c>
      <c r="J1050" s="13" t="s">
        <v>165</v>
      </c>
    </row>
    <row r="1051" spans="1:10" ht="13.2" customHeight="1">
      <c r="A1051" s="140"/>
      <c r="B1051" s="5">
        <v>45419</v>
      </c>
      <c r="C1051" s="15"/>
      <c r="D1051" s="59">
        <f>(('Итоговая табл.1чел(все услуги-к'!$D1051+('Итоговая табл.1чел(все услуги-к'!$D1051*'Таблица вводных'!$G$4)))-('Расчет комиссии(Нади)'!$K1051+'Таблица вводных'!$E$3+'Таблица вводных'!$F$3)</f>
        <v>5.4691640866908449</v>
      </c>
      <c r="E1051" s="59">
        <f>('Итоговая табл.1чел(все услуги-к'!$E1051+('Итоговая табл.1чел(все услуги-к'!$E1051*'Таблица вводных'!$G$5))-('Расчет комиссии(Нади)'!$K1051+'Таблица вводных'!$E$3+'Таблица вводных'!$F$3)</f>
        <v>-1.3150859133091553</v>
      </c>
      <c r="F1051" s="59">
        <f>('Итоговая табл.1чел(все услуги-к'!$F1051+('Итоговая табл.1чел(все услуги-к'!$F1051*'Таблица вводных'!$G$6))-('Расчет комиссии(Нади)'!$K1051+'Таблица вводных'!$E$3+'Таблица вводных'!$F$3)</f>
        <v>21.529164086690848</v>
      </c>
      <c r="G1051" s="59">
        <f>('Итоговая табл.1чел(все услуги-к'!$G1051+('Итоговая табл.1чел(все услуги-к'!$G1051*'Таблица вводных'!$G$7))-('Расчет комиссии(Нади)'!$K1051+'Таблица вводных'!$E$3+'Таблица вводных'!$F$3)</f>
        <v>-2.2308359133091553</v>
      </c>
      <c r="H1051" s="59">
        <f>'Итоговая табл.1чел(все услуги-к'!$H1051-('Расчет комиссии(Нади)'!$K1051+'Таблица вводных'!$E$3+'Таблица вводных'!$F$3)</f>
        <v>-2.2308359133091553</v>
      </c>
      <c r="I1051" s="59">
        <f>('Итоговая табл.1чел(все услуги-к'!$I1051+('Итоговая табл.1чел(все услуги-к'!$I1051*'Таблица вводных'!$G$9))-('Расчет комиссии(Нади)'!$K1051+'Таблица вводных'!$E$3+'Таблица вводных'!$F$3)</f>
        <v>-2.2308359133091553</v>
      </c>
      <c r="J1051" s="13" t="s">
        <v>165</v>
      </c>
    </row>
    <row r="1052" spans="1:10" ht="13.2" customHeight="1">
      <c r="A1052" s="140"/>
      <c r="B1052" s="5">
        <v>45423</v>
      </c>
      <c r="C1052" s="15"/>
      <c r="D1052" s="59">
        <f>(('Итоговая табл.1чел(все услуги-к'!$D1052+('Итоговая табл.1чел(все услуги-к'!$D1052*'Таблица вводных'!$G$4)))-('Расчет комиссии(Нади)'!$K1052+'Таблица вводных'!$E$3+'Таблица вводных'!$F$3)</f>
        <v>5.4691640866908449</v>
      </c>
      <c r="E1052" s="59">
        <f>('Итоговая табл.1чел(все услуги-к'!$E1052+('Итоговая табл.1чел(все услуги-к'!$E1052*'Таблица вводных'!$G$5))-('Расчет комиссии(Нади)'!$K1052+'Таблица вводных'!$E$3+'Таблица вводных'!$F$3)</f>
        <v>-1.3150859133091553</v>
      </c>
      <c r="F1052" s="59">
        <f>('Итоговая табл.1чел(все услуги-к'!$F1052+('Итоговая табл.1чел(все услуги-к'!$F1052*'Таблица вводных'!$G$6))-('Расчет комиссии(Нади)'!$K1052+'Таблица вводных'!$E$3+'Таблица вводных'!$F$3)</f>
        <v>21.529164086690848</v>
      </c>
      <c r="G1052" s="59">
        <f>('Итоговая табл.1чел(все услуги-к'!$G1052+('Итоговая табл.1чел(все услуги-к'!$G1052*'Таблица вводных'!$G$7))-('Расчет комиссии(Нади)'!$K1052+'Таблица вводных'!$E$3+'Таблица вводных'!$F$3)</f>
        <v>-2.2308359133091553</v>
      </c>
      <c r="H1052" s="59">
        <f>'Итоговая табл.1чел(все услуги-к'!$H1052-('Расчет комиссии(Нади)'!$K1052+'Таблица вводных'!$E$3+'Таблица вводных'!$F$3)</f>
        <v>-2.2308359133091553</v>
      </c>
      <c r="I1052" s="59">
        <f>('Итоговая табл.1чел(все услуги-к'!$I1052+('Итоговая табл.1чел(все услуги-к'!$I1052*'Таблица вводных'!$G$9))-('Расчет комиссии(Нади)'!$K1052+'Таблица вводных'!$E$3+'Таблица вводных'!$F$3)</f>
        <v>-2.2308359133091553</v>
      </c>
      <c r="J1052" s="13" t="s">
        <v>165</v>
      </c>
    </row>
    <row r="1053" spans="1:10" ht="13.2" customHeight="1">
      <c r="A1053" s="140"/>
      <c r="B1053" s="5">
        <v>45426</v>
      </c>
      <c r="C1053" s="6"/>
      <c r="D1053" s="59">
        <f>(('Итоговая табл.1чел(все услуги-к'!$D1053+('Итоговая табл.1чел(все услуги-к'!$D1053*'Таблица вводных'!$G$4)))-('Расчет комиссии(Нади)'!$K1053+'Таблица вводных'!$E$3+'Таблица вводных'!$F$3)</f>
        <v>5.4691640866908449</v>
      </c>
      <c r="E1053" s="59">
        <f>('Итоговая табл.1чел(все услуги-к'!$E1053+('Итоговая табл.1чел(все услуги-к'!$E1053*'Таблица вводных'!$G$5))-('Расчет комиссии(Нади)'!$K1053+'Таблица вводных'!$E$3+'Таблица вводных'!$F$3)</f>
        <v>-1.3150859133091553</v>
      </c>
      <c r="F1053" s="59">
        <f>('Итоговая табл.1чел(все услуги-к'!$F1053+('Итоговая табл.1чел(все услуги-к'!$F1053*'Таблица вводных'!$G$6))-('Расчет комиссии(Нади)'!$K1053+'Таблица вводных'!$E$3+'Таблица вводных'!$F$3)</f>
        <v>21.529164086690848</v>
      </c>
      <c r="G1053" s="59">
        <f>('Итоговая табл.1чел(все услуги-к'!$G1053+('Итоговая табл.1чел(все услуги-к'!$G1053*'Таблица вводных'!$G$7))-('Расчет комиссии(Нади)'!$K1053+'Таблица вводных'!$E$3+'Таблица вводных'!$F$3)</f>
        <v>-2.2308359133091553</v>
      </c>
      <c r="H1053" s="59">
        <f>'Итоговая табл.1чел(все услуги-к'!$H1053-('Расчет комиссии(Нади)'!$K1053+'Таблица вводных'!$E$3+'Таблица вводных'!$F$3)</f>
        <v>-2.2308359133091553</v>
      </c>
      <c r="I1053" s="59">
        <f>('Итоговая табл.1чел(все услуги-к'!$I1053+('Итоговая табл.1чел(все услуги-к'!$I1053*'Таблица вводных'!$G$9))-('Расчет комиссии(Нади)'!$K1053+'Таблица вводных'!$E$3+'Таблица вводных'!$F$3)</f>
        <v>-2.2308359133091553</v>
      </c>
      <c r="J1053" s="13" t="s">
        <v>165</v>
      </c>
    </row>
    <row r="1054" spans="1:10" ht="13.2" customHeight="1">
      <c r="A1054" s="140"/>
      <c r="B1054" s="5">
        <v>45430</v>
      </c>
      <c r="C1054" s="15"/>
      <c r="D1054" s="59">
        <f>(('Итоговая табл.1чел(все услуги-к'!$D1054+('Итоговая табл.1чел(все услуги-к'!$D1054*'Таблица вводных'!$G$4)))-('Расчет комиссии(Нади)'!$K1054+'Таблица вводных'!$E$3+'Таблица вводных'!$F$3)</f>
        <v>5.4691640866908449</v>
      </c>
      <c r="E1054" s="59">
        <f>('Итоговая табл.1чел(все услуги-к'!$E1054+('Итоговая табл.1чел(все услуги-к'!$E1054*'Таблица вводных'!$G$5))-('Расчет комиссии(Нади)'!$K1054+'Таблица вводных'!$E$3+'Таблица вводных'!$F$3)</f>
        <v>-1.3150859133091553</v>
      </c>
      <c r="F1054" s="59">
        <f>('Итоговая табл.1чел(все услуги-к'!$F1054+('Итоговая табл.1чел(все услуги-к'!$F1054*'Таблица вводных'!$G$6))-('Расчет комиссии(Нади)'!$K1054+'Таблица вводных'!$E$3+'Таблица вводных'!$F$3)</f>
        <v>21.529164086690848</v>
      </c>
      <c r="G1054" s="59">
        <f>('Итоговая табл.1чел(все услуги-к'!$G1054+('Итоговая табл.1чел(все услуги-к'!$G1054*'Таблица вводных'!$G$7))-('Расчет комиссии(Нади)'!$K1054+'Таблица вводных'!$E$3+'Таблица вводных'!$F$3)</f>
        <v>-2.2308359133091553</v>
      </c>
      <c r="H1054" s="59">
        <f>'Итоговая табл.1чел(все услуги-к'!$H1054-('Расчет комиссии(Нади)'!$K1054+'Таблица вводных'!$E$3+'Таблица вводных'!$F$3)</f>
        <v>-2.2308359133091553</v>
      </c>
      <c r="I1054" s="59">
        <f>('Итоговая табл.1чел(все услуги-к'!$I1054+('Итоговая табл.1чел(все услуги-к'!$I1054*'Таблица вводных'!$G$9))-('Расчет комиссии(Нади)'!$K1054+'Таблица вводных'!$E$3+'Таблица вводных'!$F$3)</f>
        <v>-2.2308359133091553</v>
      </c>
      <c r="J1054" s="13" t="s">
        <v>165</v>
      </c>
    </row>
    <row r="1055" spans="1:10" ht="13.2" customHeight="1">
      <c r="A1055" s="140"/>
      <c r="B1055" s="5">
        <v>45433</v>
      </c>
      <c r="C1055" s="15"/>
      <c r="D1055" s="59">
        <f>(('Итоговая табл.1чел(все услуги-к'!$D1055+('Итоговая табл.1чел(все услуги-к'!$D1055*'Таблица вводных'!$G$4)))-('Расчет комиссии(Нади)'!$K1055+'Таблица вводных'!$E$3+'Таблица вводных'!$F$3)</f>
        <v>5.4691640866908484</v>
      </c>
      <c r="E1055" s="59">
        <f>('Итоговая табл.1чел(все услуги-к'!$E1055+('Итоговая табл.1чел(все услуги-к'!$E1055*'Таблица вводных'!$G$5))-('Расчет комиссии(Нади)'!$K1055+'Таблица вводных'!$E$3+'Таблица вводных'!$F$3)</f>
        <v>-1.3150859133091517</v>
      </c>
      <c r="F1055" s="59">
        <f>('Итоговая табл.1чел(все услуги-к'!$F1055+('Итоговая табл.1чел(все услуги-к'!$F1055*'Таблица вводных'!$G$6))-('Расчет комиссии(Нади)'!$K1055+'Таблица вводных'!$E$3+'Таблица вводных'!$F$3)</f>
        <v>21.529164086690848</v>
      </c>
      <c r="G1055" s="59">
        <f>('Итоговая табл.1чел(все услуги-к'!$G1055+('Итоговая табл.1чел(все услуги-к'!$G1055*'Таблица вводных'!$G$7))-('Расчет комиссии(Нади)'!$K1055+'Таблица вводных'!$E$3+'Таблица вводных'!$F$3)</f>
        <v>-2.2308359133091518</v>
      </c>
      <c r="H1055" s="59">
        <f>'Итоговая табл.1чел(все услуги-к'!$H1055-('Расчет комиссии(Нади)'!$K1055+'Таблица вводных'!$E$3+'Таблица вводных'!$F$3)</f>
        <v>-2.2308359133091518</v>
      </c>
      <c r="I1055" s="59">
        <f>('Итоговая табл.1чел(все услуги-к'!$I1055+('Итоговая табл.1чел(все услуги-к'!$I1055*'Таблица вводных'!$G$9))-('Расчет комиссии(Нади)'!$K1055+'Таблица вводных'!$E$3+'Таблица вводных'!$F$3)</f>
        <v>-2.2308359133091518</v>
      </c>
      <c r="J1055" s="13" t="s">
        <v>165</v>
      </c>
    </row>
    <row r="1056" spans="1:10" ht="13.2" customHeight="1">
      <c r="A1056" s="140"/>
      <c r="B1056" s="5">
        <v>45437</v>
      </c>
      <c r="C1056" s="6"/>
      <c r="D1056" s="59">
        <f>(('Итоговая табл.1чел(все услуги-к'!$D1056+('Итоговая табл.1чел(все услуги-к'!$D1056*'Таблица вводных'!$G$4)))-('Расчет комиссии(Нади)'!$K1056+'Таблица вводных'!$E$3+'Таблица вводных'!$F$3)</f>
        <v>5.4691640866908484</v>
      </c>
      <c r="E1056" s="59">
        <f>('Итоговая табл.1чел(все услуги-к'!$E1056+('Итоговая табл.1чел(все услуги-к'!$E1056*'Таблица вводных'!$G$5))-('Расчет комиссии(Нади)'!$K1056+'Таблица вводных'!$E$3+'Таблица вводных'!$F$3)</f>
        <v>-1.3150859133091517</v>
      </c>
      <c r="F1056" s="59">
        <f>('Итоговая табл.1чел(все услуги-к'!$F1056+('Итоговая табл.1чел(все услуги-к'!$F1056*'Таблица вводных'!$G$6))-('Расчет комиссии(Нади)'!$K1056+'Таблица вводных'!$E$3+'Таблица вводных'!$F$3)</f>
        <v>21.529164086690848</v>
      </c>
      <c r="G1056" s="59">
        <f>('Итоговая табл.1чел(все услуги-к'!$G1056+('Итоговая табл.1чел(все услуги-к'!$G1056*'Таблица вводных'!$G$7))-('Расчет комиссии(Нади)'!$K1056+'Таблица вводных'!$E$3+'Таблица вводных'!$F$3)</f>
        <v>-2.2308359133091518</v>
      </c>
      <c r="H1056" s="59">
        <f>'Итоговая табл.1чел(все услуги-к'!$H1056-('Расчет комиссии(Нади)'!$K1056+'Таблица вводных'!$E$3+'Таблица вводных'!$F$3)</f>
        <v>-2.2308359133091518</v>
      </c>
      <c r="I1056" s="59">
        <f>('Итоговая табл.1чел(все услуги-к'!$I1056+('Итоговая табл.1чел(все услуги-к'!$I1056*'Таблица вводных'!$G$9))-('Расчет комиссии(Нади)'!$K1056+'Таблица вводных'!$E$3+'Таблица вводных'!$F$3)</f>
        <v>-2.2308359133091518</v>
      </c>
      <c r="J1056" s="13" t="s">
        <v>165</v>
      </c>
    </row>
    <row r="1057" spans="1:10" ht="13.2" customHeight="1">
      <c r="A1057" s="140"/>
      <c r="B1057" s="5">
        <v>45440</v>
      </c>
      <c r="C1057" s="15"/>
      <c r="D1057" s="59">
        <f>(('Итоговая табл.1чел(все услуги-к'!$D1057+('Итоговая табл.1чел(все услуги-к'!$D1057*'Таблица вводных'!$G$4)))-('Расчет комиссии(Нади)'!$K1057+'Таблица вводных'!$E$3+'Таблица вводных'!$F$3)</f>
        <v>5.4691640866908484</v>
      </c>
      <c r="E1057" s="59">
        <f>('Итоговая табл.1чел(все услуги-к'!$E1057+('Итоговая табл.1чел(все услуги-к'!$E1057*'Таблица вводных'!$G$5))-('Расчет комиссии(Нади)'!$K1057+'Таблица вводных'!$E$3+'Таблица вводных'!$F$3)</f>
        <v>-1.3150859133091517</v>
      </c>
      <c r="F1057" s="59">
        <f>('Итоговая табл.1чел(все услуги-к'!$F1057+('Итоговая табл.1чел(все услуги-к'!$F1057*'Таблица вводных'!$G$6))-('Расчет комиссии(Нади)'!$K1057+'Таблица вводных'!$E$3+'Таблица вводных'!$F$3)</f>
        <v>21.529164086690848</v>
      </c>
      <c r="G1057" s="59">
        <f>('Итоговая табл.1чел(все услуги-к'!$G1057+('Итоговая табл.1чел(все услуги-к'!$G1057*'Таблица вводных'!$G$7))-('Расчет комиссии(Нади)'!$K1057+'Таблица вводных'!$E$3+'Таблица вводных'!$F$3)</f>
        <v>-2.2308359133091518</v>
      </c>
      <c r="H1057" s="59">
        <f>'Итоговая табл.1чел(все услуги-к'!$H1057-('Расчет комиссии(Нади)'!$K1057+'Таблица вводных'!$E$3+'Таблица вводных'!$F$3)</f>
        <v>-2.2308359133091518</v>
      </c>
      <c r="I1057" s="59">
        <f>('Итоговая табл.1чел(все услуги-к'!$I1057+('Итоговая табл.1чел(все услуги-к'!$I1057*'Таблица вводных'!$G$9))-('Расчет комиссии(Нади)'!$K1057+'Таблица вводных'!$E$3+'Таблица вводных'!$F$3)</f>
        <v>-2.2308359133091518</v>
      </c>
      <c r="J1057" s="13" t="s">
        <v>165</v>
      </c>
    </row>
    <row r="1058" spans="1:10" ht="13.2" customHeight="1">
      <c r="A1058" s="140"/>
      <c r="B1058" s="5"/>
      <c r="C1058" s="6"/>
      <c r="D1058" s="59">
        <f>(('Итоговая табл.1чел(все услуги-к'!$D1058+('Итоговая табл.1чел(все услуги-к'!$D1058*'Таблица вводных'!$G$4)))-('Расчет комиссии(Нади)'!$K1058+'Таблица вводных'!$E$3+'Таблица вводных'!$F$3)</f>
        <v>5.4691640866908484</v>
      </c>
      <c r="E1058" s="59">
        <f>('Итоговая табл.1чел(все услуги-к'!$E1058+('Итоговая табл.1чел(все услуги-к'!$E1058*'Таблица вводных'!$G$5))-('Расчет комиссии(Нади)'!$K1058+'Таблица вводных'!$E$3+'Таблица вводных'!$F$3)</f>
        <v>-1.3150859133091517</v>
      </c>
      <c r="F1058" s="59">
        <f>('Итоговая табл.1чел(все услуги-к'!$F1058+('Итоговая табл.1чел(все услуги-к'!$F1058*'Таблица вводных'!$G$6))-('Расчет комиссии(Нади)'!$K1058+'Таблица вводных'!$E$3+'Таблица вводных'!$F$3)</f>
        <v>21.529164086690848</v>
      </c>
      <c r="G1058" s="59">
        <f>('Итоговая табл.1чел(все услуги-к'!$G1058+('Итоговая табл.1чел(все услуги-к'!$G1058*'Таблица вводных'!$G$7))-('Расчет комиссии(Нади)'!$K1058+'Таблица вводных'!$E$3+'Таблица вводных'!$F$3)</f>
        <v>-2.2308359133091518</v>
      </c>
      <c r="H1058" s="59">
        <f>'Итоговая табл.1чел(все услуги-к'!$H1058-('Расчет комиссии(Нади)'!$K1058+'Таблица вводных'!$E$3+'Таблица вводных'!$F$3)</f>
        <v>-2.2308359133091518</v>
      </c>
      <c r="I1058" s="59">
        <f>('Итоговая табл.1чел(все услуги-к'!$I1058+('Итоговая табл.1чел(все услуги-к'!$I1058*'Таблица вводных'!$G$9))-('Расчет комиссии(Нади)'!$K1058+'Таблица вводных'!$E$3+'Таблица вводных'!$F$3)</f>
        <v>-2.2308359133091518</v>
      </c>
      <c r="J1058" s="13" t="s">
        <v>165</v>
      </c>
    </row>
    <row r="1059" spans="1:10" ht="13.2" customHeight="1">
      <c r="A1059" s="140"/>
      <c r="B1059" s="5"/>
      <c r="C1059" s="6"/>
      <c r="D1059" s="59">
        <f>(('Итоговая табл.1чел(все услуги-к'!$D1059+('Итоговая табл.1чел(все услуги-к'!$D1059*'Таблица вводных'!$G$4)))-('Расчет комиссии(Нади)'!$K1059+'Таблица вводных'!$E$3+'Таблица вводных'!$F$3)</f>
        <v>5.4691640866908484</v>
      </c>
      <c r="E1059" s="59">
        <f>('Итоговая табл.1чел(все услуги-к'!$E1059+('Итоговая табл.1чел(все услуги-к'!$E1059*'Таблица вводных'!$G$5))-('Расчет комиссии(Нади)'!$K1059+'Таблица вводных'!$E$3+'Таблица вводных'!$F$3)</f>
        <v>-1.3150859133091517</v>
      </c>
      <c r="F1059" s="59">
        <f>('Итоговая табл.1чел(все услуги-к'!$F1059+('Итоговая табл.1чел(все услуги-к'!$F1059*'Таблица вводных'!$G$6))-('Расчет комиссии(Нади)'!$K1059+'Таблица вводных'!$E$3+'Таблица вводных'!$F$3)</f>
        <v>21.529164086690848</v>
      </c>
      <c r="G1059" s="59">
        <f>('Итоговая табл.1чел(все услуги-к'!$G1059+('Итоговая табл.1чел(все услуги-к'!$G1059*'Таблица вводных'!$G$7))-('Расчет комиссии(Нади)'!$K1059+'Таблица вводных'!$E$3+'Таблица вводных'!$F$3)</f>
        <v>-2.2308359133091518</v>
      </c>
      <c r="H1059" s="59">
        <f>'Итоговая табл.1чел(все услуги-к'!$H1059-('Расчет комиссии(Нади)'!$K1059+'Таблица вводных'!$E$3+'Таблица вводных'!$F$3)</f>
        <v>-2.2308359133091518</v>
      </c>
      <c r="I1059" s="59">
        <f>('Итоговая табл.1чел(все услуги-к'!$I1059+('Итоговая табл.1чел(все услуги-к'!$I1059*'Таблица вводных'!$G$9))-('Расчет комиссии(Нади)'!$K1059+'Таблица вводных'!$E$3+'Таблица вводных'!$F$3)</f>
        <v>-2.2308359133091518</v>
      </c>
      <c r="J1059" s="13" t="s">
        <v>165</v>
      </c>
    </row>
    <row r="1060" spans="1:10" ht="13.2" customHeight="1">
      <c r="A1060" s="140"/>
      <c r="B1060" s="5"/>
      <c r="C1060" s="15"/>
      <c r="D1060" s="59">
        <f>(('Итоговая табл.1чел(все услуги-к'!$D1060+('Итоговая табл.1чел(все услуги-к'!$D1060*'Таблица вводных'!$G$4)))-('Расчет комиссии(Нади)'!$K1060+'Таблица вводных'!$E$3+'Таблица вводных'!$F$3)</f>
        <v>5.4691640866908484</v>
      </c>
      <c r="E1060" s="59">
        <f>('Итоговая табл.1чел(все услуги-к'!$E1060+('Итоговая табл.1чел(все услуги-к'!$E1060*'Таблица вводных'!$G$5))-('Расчет комиссии(Нади)'!$K1060+'Таблица вводных'!$E$3+'Таблица вводных'!$F$3)</f>
        <v>-1.3150859133091517</v>
      </c>
      <c r="F1060" s="59">
        <f>('Итоговая табл.1чел(все услуги-к'!$F1060+('Итоговая табл.1чел(все услуги-к'!$F1060*'Таблица вводных'!$G$6))-('Расчет комиссии(Нади)'!$K1060+'Таблица вводных'!$E$3+'Таблица вводных'!$F$3)</f>
        <v>21.529164086690848</v>
      </c>
      <c r="G1060" s="59">
        <f>('Итоговая табл.1чел(все услуги-к'!$G1060+('Итоговая табл.1чел(все услуги-к'!$G1060*'Таблица вводных'!$G$7))-('Расчет комиссии(Нади)'!$K1060+'Таблица вводных'!$E$3+'Таблица вводных'!$F$3)</f>
        <v>-2.2308359133091518</v>
      </c>
      <c r="H1060" s="59">
        <f>'Итоговая табл.1чел(все услуги-к'!$H1060-('Расчет комиссии(Нади)'!$K1060+'Таблица вводных'!$E$3+'Таблица вводных'!$F$3)</f>
        <v>-2.2308359133091518</v>
      </c>
      <c r="I1060" s="59">
        <f>('Итоговая табл.1чел(все услуги-к'!$I1060+('Итоговая табл.1чел(все услуги-к'!$I1060*'Таблица вводных'!$G$9))-('Расчет комиссии(Нади)'!$K1060+'Таблица вводных'!$E$3+'Таблица вводных'!$F$3)</f>
        <v>-2.2308359133091518</v>
      </c>
      <c r="J1060" s="13" t="s">
        <v>165</v>
      </c>
    </row>
    <row r="1061" spans="1:10" ht="13.2" customHeight="1">
      <c r="A1061" s="140"/>
      <c r="B1061" s="5"/>
      <c r="C1061" s="6"/>
      <c r="D1061" s="59">
        <f>(('Итоговая табл.1чел(все услуги-к'!$D1061+('Итоговая табл.1чел(все услуги-к'!$D1061*'Таблица вводных'!$G$4)))-('Расчет комиссии(Нади)'!$K1061+'Таблица вводных'!$E$3+'Таблица вводных'!$F$3)</f>
        <v>5.4691640866908484</v>
      </c>
      <c r="E1061" s="59">
        <f>('Итоговая табл.1чел(все услуги-к'!$E1061+('Итоговая табл.1чел(все услуги-к'!$E1061*'Таблица вводных'!$G$5))-('Расчет комиссии(Нади)'!$K1061+'Таблица вводных'!$E$3+'Таблица вводных'!$F$3)</f>
        <v>-1.3150859133091517</v>
      </c>
      <c r="F1061" s="59">
        <f>('Итоговая табл.1чел(все услуги-к'!$F1061+('Итоговая табл.1чел(все услуги-к'!$F1061*'Таблица вводных'!$G$6))-('Расчет комиссии(Нади)'!$K1061+'Таблица вводных'!$E$3+'Таблица вводных'!$F$3)</f>
        <v>21.529164086690848</v>
      </c>
      <c r="G1061" s="59">
        <f>('Итоговая табл.1чел(все услуги-к'!$G1061+('Итоговая табл.1чел(все услуги-к'!$G1061*'Таблица вводных'!$G$7))-('Расчет комиссии(Нади)'!$K1061+'Таблица вводных'!$E$3+'Таблица вводных'!$F$3)</f>
        <v>-2.2308359133091518</v>
      </c>
      <c r="H1061" s="59">
        <f>'Итоговая табл.1чел(все услуги-к'!$H1061-('Расчет комиссии(Нади)'!$K1061+'Таблица вводных'!$E$3+'Таблица вводных'!$F$3)</f>
        <v>-2.2308359133091518</v>
      </c>
      <c r="I1061" s="59">
        <f>('Итоговая табл.1чел(все услуги-к'!$I1061+('Итоговая табл.1чел(все услуги-к'!$I1061*'Таблица вводных'!$G$9))-('Расчет комиссии(Нади)'!$K1061+'Таблица вводных'!$E$3+'Таблица вводных'!$F$3)</f>
        <v>-2.2308359133091518</v>
      </c>
      <c r="J1061" s="13" t="s">
        <v>165</v>
      </c>
    </row>
    <row r="1062" spans="1:10" ht="13.2" customHeight="1">
      <c r="A1062" s="140"/>
      <c r="B1062" s="5"/>
      <c r="C1062" s="15"/>
      <c r="D1062" s="59">
        <f>(('Итоговая табл.1чел(все услуги-к'!$D1062+('Итоговая табл.1чел(все услуги-к'!$D1062*'Таблица вводных'!$G$4)))-('Расчет комиссии(Нади)'!$K1062+'Таблица вводных'!$E$3+'Таблица вводных'!$F$3)</f>
        <v>5.4691640866908484</v>
      </c>
      <c r="E1062" s="59">
        <f>('Итоговая табл.1чел(все услуги-к'!$E1062+('Итоговая табл.1чел(все услуги-к'!$E1062*'Таблица вводных'!$G$5))-('Расчет комиссии(Нади)'!$K1062+'Таблица вводных'!$E$3+'Таблица вводных'!$F$3)</f>
        <v>-1.3150859133091517</v>
      </c>
      <c r="F1062" s="59">
        <f>('Итоговая табл.1чел(все услуги-к'!$F1062+('Итоговая табл.1чел(все услуги-к'!$F1062*'Таблица вводных'!$G$6))-('Расчет комиссии(Нади)'!$K1062+'Таблица вводных'!$E$3+'Таблица вводных'!$F$3)</f>
        <v>21.529164086690848</v>
      </c>
      <c r="G1062" s="59">
        <f>('Итоговая табл.1чел(все услуги-к'!$G1062+('Итоговая табл.1чел(все услуги-к'!$G1062*'Таблица вводных'!$G$7))-('Расчет комиссии(Нади)'!$K1062+'Таблица вводных'!$E$3+'Таблица вводных'!$F$3)</f>
        <v>-2.2308359133091518</v>
      </c>
      <c r="H1062" s="59">
        <f>'Итоговая табл.1чел(все услуги-к'!$H1062-('Расчет комиссии(Нади)'!$K1062+'Таблица вводных'!$E$3+'Таблица вводных'!$F$3)</f>
        <v>-2.2308359133091518</v>
      </c>
      <c r="I1062" s="59">
        <f>('Итоговая табл.1чел(все услуги-к'!$I1062+('Итоговая табл.1чел(все услуги-к'!$I1062*'Таблица вводных'!$G$9))-('Расчет комиссии(Нади)'!$K1062+'Таблица вводных'!$E$3+'Таблица вводных'!$F$3)</f>
        <v>-2.2308359133091518</v>
      </c>
      <c r="J1062" s="13" t="s">
        <v>165</v>
      </c>
    </row>
    <row r="1063" spans="1:10" ht="13.2" customHeight="1">
      <c r="A1063" s="141"/>
      <c r="B1063" s="18"/>
      <c r="C1063" s="19"/>
      <c r="D1063" s="59">
        <f>(('Итоговая табл.1чел(все услуги-к'!$D1063+('Итоговая табл.1чел(все услуги-к'!$D1063*'Таблица вводных'!$G$4)))-('Расчет комиссии(Нади)'!$K1063+'Таблица вводных'!$E$3+'Таблица вводных'!$F$3)</f>
        <v>5.4691640866908484</v>
      </c>
      <c r="E1063" s="59">
        <f>('Итоговая табл.1чел(все услуги-к'!$E1063+('Итоговая табл.1чел(все услуги-к'!$E1063*'Таблица вводных'!$G$5))-('Расчет комиссии(Нади)'!$K1063+'Таблица вводных'!$E$3+'Таблица вводных'!$F$3)</f>
        <v>-1.3150859133091517</v>
      </c>
      <c r="F1063" s="59">
        <f>('Итоговая табл.1чел(все услуги-к'!$F1063+('Итоговая табл.1чел(все услуги-к'!$F1063*'Таблица вводных'!$G$6))-('Расчет комиссии(Нади)'!$K1063+'Таблица вводных'!$E$3+'Таблица вводных'!$F$3)</f>
        <v>21.529164086690848</v>
      </c>
      <c r="G1063" s="59">
        <f>('Итоговая табл.1чел(все услуги-к'!$G1063+('Итоговая табл.1чел(все услуги-к'!$G1063*'Таблица вводных'!$G$7))-('Расчет комиссии(Нади)'!$K1063+'Таблица вводных'!$E$3+'Таблица вводных'!$F$3)</f>
        <v>-2.2308359133091518</v>
      </c>
      <c r="H1063" s="59">
        <f>'Итоговая табл.1чел(все услуги-к'!$H1063-('Расчет комиссии(Нади)'!$K1063+'Таблица вводных'!$E$3+'Таблица вводных'!$F$3)</f>
        <v>-2.2308359133091518</v>
      </c>
      <c r="I1063" s="59">
        <f>('Итоговая табл.1чел(все услуги-к'!$I1063+('Итоговая табл.1чел(все услуги-к'!$I1063*'Таблица вводных'!$G$9))-('Расчет комиссии(Нади)'!$K1063+'Таблица вводных'!$E$3+'Таблица вводных'!$F$3)</f>
        <v>-2.2308359133091518</v>
      </c>
      <c r="J1063" s="22" t="s">
        <v>165</v>
      </c>
    </row>
    <row r="1064" spans="1:10" ht="13.2" customHeight="1">
      <c r="A1064" s="143" t="s">
        <v>243</v>
      </c>
      <c r="B1064" s="5">
        <v>45402</v>
      </c>
      <c r="C1064" s="97"/>
      <c r="D1064" s="59">
        <f>(('Итоговая табл.1чел(все услуги-к'!$D1064+('Итоговая табл.1чел(все услуги-к'!$D1064*'Таблица вводных'!$G$4)))-('Расчет комиссии(Нади)'!$K1064+'Таблица вводных'!$E$3+'Таблица вводных'!$F$3)</f>
        <v>5.4691640866908484</v>
      </c>
      <c r="E1064" s="59">
        <f>('Итоговая табл.1чел(все услуги-к'!$E1064+('Итоговая табл.1чел(все услуги-к'!$E1064*'Таблица вводных'!$G$5))-('Расчет комиссии(Нади)'!$K1064+'Таблица вводных'!$E$3+'Таблица вводных'!$F$3)</f>
        <v>-1.3150859133091517</v>
      </c>
      <c r="F1064" s="59">
        <f>('Итоговая табл.1чел(все услуги-к'!$F1064+('Итоговая табл.1чел(все услуги-к'!$F1064*'Таблица вводных'!$G$6))-('Расчет комиссии(Нади)'!$K1064+'Таблица вводных'!$E$3+'Таблица вводных'!$F$3)</f>
        <v>21.529164086690848</v>
      </c>
      <c r="G1064" s="59">
        <f>('Итоговая табл.1чел(все услуги-к'!$G1064+('Итоговая табл.1чел(все услуги-к'!$G1064*'Таблица вводных'!$G$7))-('Расчет комиссии(Нади)'!$K1064+'Таблица вводных'!$E$3+'Таблица вводных'!$F$3)</f>
        <v>-2.2308359133091518</v>
      </c>
      <c r="H1064" s="59">
        <f>'Итоговая табл.1чел(все услуги-к'!$H1064-('Расчет комиссии(Нади)'!$K1064+'Таблица вводных'!$E$3+'Таблица вводных'!$F$3)</f>
        <v>-2.2308359133091518</v>
      </c>
      <c r="I1064" s="59">
        <f>('Итоговая табл.1чел(все услуги-к'!$I1064+('Итоговая табл.1чел(все услуги-к'!$I1064*'Таблица вводных'!$G$9))-('Расчет комиссии(Нади)'!$K1064+'Таблица вводных'!$E$3+'Таблица вводных'!$F$3)</f>
        <v>-2.2308359133091518</v>
      </c>
      <c r="J1064" s="10" t="s">
        <v>244</v>
      </c>
    </row>
    <row r="1065" spans="1:10" ht="13.2" customHeight="1">
      <c r="A1065" s="140"/>
      <c r="B1065" s="5">
        <v>45405</v>
      </c>
      <c r="C1065" s="6"/>
      <c r="D1065" s="59">
        <f>(('Итоговая табл.1чел(все услуги-к'!$D1065+('Итоговая табл.1чел(все услуги-к'!$D1065*'Таблица вводных'!$G$4)))-('Расчет комиссии(Нади)'!$K1065+'Таблица вводных'!$E$3+'Таблица вводных'!$F$3)</f>
        <v>5.4691640866908484</v>
      </c>
      <c r="E1065" s="59">
        <f>('Итоговая табл.1чел(все услуги-к'!$E1065+('Итоговая табл.1чел(все услуги-к'!$E1065*'Таблица вводных'!$G$5))-('Расчет комиссии(Нади)'!$K1065+'Таблица вводных'!$E$3+'Таблица вводных'!$F$3)</f>
        <v>-1.3150859133091517</v>
      </c>
      <c r="F1065" s="59">
        <f>('Итоговая табл.1чел(все услуги-к'!$F1065+('Итоговая табл.1чел(все услуги-к'!$F1065*'Таблица вводных'!$G$6))-('Расчет комиссии(Нади)'!$K1065+'Таблица вводных'!$E$3+'Таблица вводных'!$F$3)</f>
        <v>21.529164086690848</v>
      </c>
      <c r="G1065" s="59">
        <f>('Итоговая табл.1чел(все услуги-к'!$G1065+('Итоговая табл.1чел(все услуги-к'!$G1065*'Таблица вводных'!$G$7))-('Расчет комиссии(Нади)'!$K1065+'Таблица вводных'!$E$3+'Таблица вводных'!$F$3)</f>
        <v>-2.2308359133091518</v>
      </c>
      <c r="H1065" s="59">
        <f>'Итоговая табл.1чел(все услуги-к'!$H1065-('Расчет комиссии(Нади)'!$K1065+'Таблица вводных'!$E$3+'Таблица вводных'!$F$3)</f>
        <v>-2.2308359133091518</v>
      </c>
      <c r="I1065" s="59">
        <f>('Итоговая табл.1чел(все услуги-к'!$I1065+('Итоговая табл.1чел(все услуги-к'!$I1065*'Таблица вводных'!$G$9))-('Расчет комиссии(Нади)'!$K1065+'Таблица вводных'!$E$3+'Таблица вводных'!$F$3)</f>
        <v>-2.2308359133091518</v>
      </c>
      <c r="J1065" s="13" t="s">
        <v>244</v>
      </c>
    </row>
    <row r="1066" spans="1:10" ht="13.2" customHeight="1">
      <c r="A1066" s="140"/>
      <c r="B1066" s="5">
        <v>45409</v>
      </c>
      <c r="C1066" s="15"/>
      <c r="D1066" s="59">
        <f>(('Итоговая табл.1чел(все услуги-к'!$D1066+('Итоговая табл.1чел(все услуги-к'!$D1066*'Таблица вводных'!$G$4)))-('Расчет комиссии(Нади)'!$K1066+'Таблица вводных'!$E$3+'Таблица вводных'!$F$3)</f>
        <v>5.4691640866908484</v>
      </c>
      <c r="E1066" s="59">
        <f>('Итоговая табл.1чел(все услуги-к'!$E1066+('Итоговая табл.1чел(все услуги-к'!$E1066*'Таблица вводных'!$G$5))-('Расчет комиссии(Нади)'!$K1066+'Таблица вводных'!$E$3+'Таблица вводных'!$F$3)</f>
        <v>-1.3150859133091517</v>
      </c>
      <c r="F1066" s="59">
        <f>('Итоговая табл.1чел(все услуги-к'!$F1066+('Итоговая табл.1чел(все услуги-к'!$F1066*'Таблица вводных'!$G$6))-('Расчет комиссии(Нади)'!$K1066+'Таблица вводных'!$E$3+'Таблица вводных'!$F$3)</f>
        <v>21.529164086690848</v>
      </c>
      <c r="G1066" s="59">
        <f>('Итоговая табл.1чел(все услуги-к'!$G1066+('Итоговая табл.1чел(все услуги-к'!$G1066*'Таблица вводных'!$G$7))-('Расчет комиссии(Нади)'!$K1066+'Таблица вводных'!$E$3+'Таблица вводных'!$F$3)</f>
        <v>-2.2308359133091518</v>
      </c>
      <c r="H1066" s="59">
        <f>'Итоговая табл.1чел(все услуги-к'!$H1066-('Расчет комиссии(Нади)'!$K1066+'Таблица вводных'!$E$3+'Таблица вводных'!$F$3)</f>
        <v>-2.2308359133091518</v>
      </c>
      <c r="I1066" s="59">
        <f>('Итоговая табл.1чел(все услуги-к'!$I1066+('Итоговая табл.1чел(все услуги-к'!$I1066*'Таблица вводных'!$G$9))-('Расчет комиссии(Нади)'!$K1066+'Таблица вводных'!$E$3+'Таблица вводных'!$F$3)</f>
        <v>-2.2308359133091518</v>
      </c>
      <c r="J1066" s="13" t="s">
        <v>244</v>
      </c>
    </row>
    <row r="1067" spans="1:10" ht="13.2" customHeight="1">
      <c r="A1067" s="140"/>
      <c r="B1067" s="5">
        <v>45412</v>
      </c>
      <c r="C1067" s="6"/>
      <c r="D1067" s="59">
        <f>(('Итоговая табл.1чел(все услуги-к'!$D1067+('Итоговая табл.1чел(все услуги-к'!$D1067*'Таблица вводных'!$G$4)))-('Расчет комиссии(Нади)'!$K1067+'Таблица вводных'!$E$3+'Таблица вводных'!$F$3)</f>
        <v>5.4691640866908484</v>
      </c>
      <c r="E1067" s="59">
        <f>('Итоговая табл.1чел(все услуги-к'!$E1067+('Итоговая табл.1чел(все услуги-к'!$E1067*'Таблица вводных'!$G$5))-('Расчет комиссии(Нади)'!$K1067+'Таблица вводных'!$E$3+'Таблица вводных'!$F$3)</f>
        <v>-1.3150859133091517</v>
      </c>
      <c r="F1067" s="59">
        <f>('Итоговая табл.1чел(все услуги-к'!$F1067+('Итоговая табл.1чел(все услуги-к'!$F1067*'Таблица вводных'!$G$6))-('Расчет комиссии(Нади)'!$K1067+'Таблица вводных'!$E$3+'Таблица вводных'!$F$3)</f>
        <v>21.529164086690848</v>
      </c>
      <c r="G1067" s="59">
        <f>('Итоговая табл.1чел(все услуги-к'!$G1067+('Итоговая табл.1чел(все услуги-к'!$G1067*'Таблица вводных'!$G$7))-('Расчет комиссии(Нади)'!$K1067+'Таблица вводных'!$E$3+'Таблица вводных'!$F$3)</f>
        <v>-2.2308359133091518</v>
      </c>
      <c r="H1067" s="59">
        <f>'Итоговая табл.1чел(все услуги-к'!$H1067-('Расчет комиссии(Нади)'!$K1067+'Таблица вводных'!$E$3+'Таблица вводных'!$F$3)</f>
        <v>-2.2308359133091518</v>
      </c>
      <c r="I1067" s="59">
        <f>('Итоговая табл.1чел(все услуги-к'!$I1067+('Итоговая табл.1чел(все услуги-к'!$I1067*'Таблица вводных'!$G$9))-('Расчет комиссии(Нади)'!$K1067+'Таблица вводных'!$E$3+'Таблица вводных'!$F$3)</f>
        <v>-2.2308359133091518</v>
      </c>
      <c r="J1067" s="13" t="s">
        <v>244</v>
      </c>
    </row>
    <row r="1068" spans="1:10" ht="13.2" customHeight="1">
      <c r="A1068" s="140"/>
      <c r="B1068" s="5">
        <v>45416</v>
      </c>
      <c r="C1068" s="15"/>
      <c r="D1068" s="59">
        <f>(('Итоговая табл.1чел(все услуги-к'!$D1068+('Итоговая табл.1чел(все услуги-к'!$D1068*'Таблица вводных'!$G$4)))-('Расчет комиссии(Нади)'!$K1068+'Таблица вводных'!$E$3+'Таблица вводных'!$F$3)</f>
        <v>5.4691640866908484</v>
      </c>
      <c r="E1068" s="59">
        <f>('Итоговая табл.1чел(все услуги-к'!$E1068+('Итоговая табл.1чел(все услуги-к'!$E1068*'Таблица вводных'!$G$5))-('Расчет комиссии(Нади)'!$K1068+'Таблица вводных'!$E$3+'Таблица вводных'!$F$3)</f>
        <v>-1.3150859133091517</v>
      </c>
      <c r="F1068" s="59">
        <f>('Итоговая табл.1чел(все услуги-к'!$F1068+('Итоговая табл.1чел(все услуги-к'!$F1068*'Таблица вводных'!$G$6))-('Расчет комиссии(Нади)'!$K1068+'Таблица вводных'!$E$3+'Таблица вводных'!$F$3)</f>
        <v>21.529164086690848</v>
      </c>
      <c r="G1068" s="59">
        <f>('Итоговая табл.1чел(все услуги-к'!$G1068+('Итоговая табл.1чел(все услуги-к'!$G1068*'Таблица вводных'!$G$7))-('Расчет комиссии(Нади)'!$K1068+'Таблица вводных'!$E$3+'Таблица вводных'!$F$3)</f>
        <v>-2.2308359133091518</v>
      </c>
      <c r="H1068" s="59">
        <f>'Итоговая табл.1чел(все услуги-к'!$H1068-('Расчет комиссии(Нади)'!$K1068+'Таблица вводных'!$E$3+'Таблица вводных'!$F$3)</f>
        <v>-2.2308359133091518</v>
      </c>
      <c r="I1068" s="59">
        <f>('Итоговая табл.1чел(все услуги-к'!$I1068+('Итоговая табл.1чел(все услуги-к'!$I1068*'Таблица вводных'!$G$9))-('Расчет комиссии(Нади)'!$K1068+'Таблица вводных'!$E$3+'Таблица вводных'!$F$3)</f>
        <v>-2.2308359133091518</v>
      </c>
      <c r="J1068" s="13" t="s">
        <v>244</v>
      </c>
    </row>
    <row r="1069" spans="1:10" ht="13.2" customHeight="1">
      <c r="A1069" s="140"/>
      <c r="B1069" s="5">
        <v>45419</v>
      </c>
      <c r="C1069" s="15"/>
      <c r="D1069" s="59">
        <f>(('Итоговая табл.1чел(все услуги-к'!$D1069+('Итоговая табл.1чел(все услуги-к'!$D1069*'Таблица вводных'!$G$4)))-('Расчет комиссии(Нади)'!$K1069+'Таблица вводных'!$E$3+'Таблица вводных'!$F$3)</f>
        <v>5.4691640866908484</v>
      </c>
      <c r="E1069" s="59">
        <f>('Итоговая табл.1чел(все услуги-к'!$E1069+('Итоговая табл.1чел(все услуги-к'!$E1069*'Таблица вводных'!$G$5))-('Расчет комиссии(Нади)'!$K1069+'Таблица вводных'!$E$3+'Таблица вводных'!$F$3)</f>
        <v>-1.3150859133091517</v>
      </c>
      <c r="F1069" s="59">
        <f>('Итоговая табл.1чел(все услуги-к'!$F1069+('Итоговая табл.1чел(все услуги-к'!$F1069*'Таблица вводных'!$G$6))-('Расчет комиссии(Нади)'!$K1069+'Таблица вводных'!$E$3+'Таблица вводных'!$F$3)</f>
        <v>21.529164086690848</v>
      </c>
      <c r="G1069" s="59">
        <f>('Итоговая табл.1чел(все услуги-к'!$G1069+('Итоговая табл.1чел(все услуги-к'!$G1069*'Таблица вводных'!$G$7))-('Расчет комиссии(Нади)'!$K1069+'Таблица вводных'!$E$3+'Таблица вводных'!$F$3)</f>
        <v>-2.2308359133091518</v>
      </c>
      <c r="H1069" s="59">
        <f>'Итоговая табл.1чел(все услуги-к'!$H1069-('Расчет комиссии(Нади)'!$K1069+'Таблица вводных'!$E$3+'Таблица вводных'!$F$3)</f>
        <v>-2.2308359133091518</v>
      </c>
      <c r="I1069" s="59">
        <f>('Итоговая табл.1чел(все услуги-к'!$I1069+('Итоговая табл.1чел(все услуги-к'!$I1069*'Таблица вводных'!$G$9))-('Расчет комиссии(Нади)'!$K1069+'Таблица вводных'!$E$3+'Таблица вводных'!$F$3)</f>
        <v>-2.2308359133091518</v>
      </c>
      <c r="J1069" s="13" t="s">
        <v>244</v>
      </c>
    </row>
    <row r="1070" spans="1:10" ht="13.2" customHeight="1">
      <c r="A1070" s="140"/>
      <c r="B1070" s="5">
        <v>45423</v>
      </c>
      <c r="C1070" s="15"/>
      <c r="D1070" s="59">
        <f>(('Итоговая табл.1чел(все услуги-к'!$D1070+('Итоговая табл.1чел(все услуги-к'!$D1070*'Таблица вводных'!$G$4)))-('Расчет комиссии(Нади)'!$K1070+'Таблица вводных'!$E$3+'Таблица вводных'!$F$3)</f>
        <v>5.4691640866908484</v>
      </c>
      <c r="E1070" s="59">
        <f>('Итоговая табл.1чел(все услуги-к'!$E1070+('Итоговая табл.1чел(все услуги-к'!$E1070*'Таблица вводных'!$G$5))-('Расчет комиссии(Нади)'!$K1070+'Таблица вводных'!$E$3+'Таблица вводных'!$F$3)</f>
        <v>-1.3150859133091517</v>
      </c>
      <c r="F1070" s="59">
        <f>('Итоговая табл.1чел(все услуги-к'!$F1070+('Итоговая табл.1чел(все услуги-к'!$F1070*'Таблица вводных'!$G$6))-('Расчет комиссии(Нади)'!$K1070+'Таблица вводных'!$E$3+'Таблица вводных'!$F$3)</f>
        <v>21.529164086690848</v>
      </c>
      <c r="G1070" s="59">
        <f>('Итоговая табл.1чел(все услуги-к'!$G1070+('Итоговая табл.1чел(все услуги-к'!$G1070*'Таблица вводных'!$G$7))-('Расчет комиссии(Нади)'!$K1070+'Таблица вводных'!$E$3+'Таблица вводных'!$F$3)</f>
        <v>-2.2308359133091518</v>
      </c>
      <c r="H1070" s="59">
        <f>'Итоговая табл.1чел(все услуги-к'!$H1070-('Расчет комиссии(Нади)'!$K1070+'Таблица вводных'!$E$3+'Таблица вводных'!$F$3)</f>
        <v>-2.2308359133091518</v>
      </c>
      <c r="I1070" s="59">
        <f>('Итоговая табл.1чел(все услуги-к'!$I1070+('Итоговая табл.1чел(все услуги-к'!$I1070*'Таблица вводных'!$G$9))-('Расчет комиссии(Нади)'!$K1070+'Таблица вводных'!$E$3+'Таблица вводных'!$F$3)</f>
        <v>-2.2308359133091518</v>
      </c>
      <c r="J1070" s="13" t="s">
        <v>244</v>
      </c>
    </row>
    <row r="1071" spans="1:10" ht="13.2" customHeight="1">
      <c r="A1071" s="140"/>
      <c r="B1071" s="5">
        <v>45426</v>
      </c>
      <c r="C1071" s="6"/>
      <c r="D1071" s="59">
        <f>(('Итоговая табл.1чел(все услуги-к'!$D1071+('Итоговая табл.1чел(все услуги-к'!$D1071*'Таблица вводных'!$G$4)))-('Расчет комиссии(Нади)'!$K1071+'Таблица вводных'!$E$3+'Таблица вводных'!$F$3)</f>
        <v>5.4691640866908484</v>
      </c>
      <c r="E1071" s="59">
        <f>('Итоговая табл.1чел(все услуги-к'!$E1071+('Итоговая табл.1чел(все услуги-к'!$E1071*'Таблица вводных'!$G$5))-('Расчет комиссии(Нади)'!$K1071+'Таблица вводных'!$E$3+'Таблица вводных'!$F$3)</f>
        <v>-1.3150859133091517</v>
      </c>
      <c r="F1071" s="59">
        <f>('Итоговая табл.1чел(все услуги-к'!$F1071+('Итоговая табл.1чел(все услуги-к'!$F1071*'Таблица вводных'!$G$6))-('Расчет комиссии(Нади)'!$K1071+'Таблица вводных'!$E$3+'Таблица вводных'!$F$3)</f>
        <v>21.529164086690848</v>
      </c>
      <c r="G1071" s="59">
        <f>('Итоговая табл.1чел(все услуги-к'!$G1071+('Итоговая табл.1чел(все услуги-к'!$G1071*'Таблица вводных'!$G$7))-('Расчет комиссии(Нади)'!$K1071+'Таблица вводных'!$E$3+'Таблица вводных'!$F$3)</f>
        <v>-2.2308359133091518</v>
      </c>
      <c r="H1071" s="59">
        <f>'Итоговая табл.1чел(все услуги-к'!$H1071-('Расчет комиссии(Нади)'!$K1071+'Таблица вводных'!$E$3+'Таблица вводных'!$F$3)</f>
        <v>-2.2308359133091518</v>
      </c>
      <c r="I1071" s="59">
        <f>('Итоговая табл.1чел(все услуги-к'!$I1071+('Итоговая табл.1чел(все услуги-к'!$I1071*'Таблица вводных'!$G$9))-('Расчет комиссии(Нади)'!$K1071+'Таблица вводных'!$E$3+'Таблица вводных'!$F$3)</f>
        <v>-2.2308359133091518</v>
      </c>
      <c r="J1071" s="13" t="s">
        <v>244</v>
      </c>
    </row>
    <row r="1072" spans="1:10" ht="13.2" customHeight="1">
      <c r="A1072" s="140"/>
      <c r="B1072" s="5">
        <v>45430</v>
      </c>
      <c r="C1072" s="15"/>
      <c r="D1072" s="59">
        <f>(('Итоговая табл.1чел(все услуги-к'!$D1072+('Итоговая табл.1чел(все услуги-к'!$D1072*'Таблица вводных'!$G$4)))-('Расчет комиссии(Нади)'!$K1072+'Таблица вводных'!$E$3+'Таблица вводных'!$F$3)</f>
        <v>5.4691640866908484</v>
      </c>
      <c r="E1072" s="59">
        <f>('Итоговая табл.1чел(все услуги-к'!$E1072+('Итоговая табл.1чел(все услуги-к'!$E1072*'Таблица вводных'!$G$5))-('Расчет комиссии(Нади)'!$K1072+'Таблица вводных'!$E$3+'Таблица вводных'!$F$3)</f>
        <v>-1.3150859133091517</v>
      </c>
      <c r="F1072" s="59">
        <f>('Итоговая табл.1чел(все услуги-к'!$F1072+('Итоговая табл.1чел(все услуги-к'!$F1072*'Таблица вводных'!$G$6))-('Расчет комиссии(Нади)'!$K1072+'Таблица вводных'!$E$3+'Таблица вводных'!$F$3)</f>
        <v>21.529164086690848</v>
      </c>
      <c r="G1072" s="59">
        <f>('Итоговая табл.1чел(все услуги-к'!$G1072+('Итоговая табл.1чел(все услуги-к'!$G1072*'Таблица вводных'!$G$7))-('Расчет комиссии(Нади)'!$K1072+'Таблица вводных'!$E$3+'Таблица вводных'!$F$3)</f>
        <v>-2.2308359133091518</v>
      </c>
      <c r="H1072" s="59">
        <f>'Итоговая табл.1чел(все услуги-к'!$H1072-('Расчет комиссии(Нади)'!$K1072+'Таблица вводных'!$E$3+'Таблица вводных'!$F$3)</f>
        <v>-2.2308359133091518</v>
      </c>
      <c r="I1072" s="59">
        <f>('Итоговая табл.1чел(все услуги-к'!$I1072+('Итоговая табл.1чел(все услуги-к'!$I1072*'Таблица вводных'!$G$9))-('Расчет комиссии(Нади)'!$K1072+'Таблица вводных'!$E$3+'Таблица вводных'!$F$3)</f>
        <v>-2.2308359133091518</v>
      </c>
      <c r="J1072" s="13" t="s">
        <v>244</v>
      </c>
    </row>
    <row r="1073" spans="1:10" ht="13.2" customHeight="1">
      <c r="A1073" s="140"/>
      <c r="B1073" s="5">
        <v>45433</v>
      </c>
      <c r="C1073" s="15"/>
      <c r="D1073" s="59">
        <f>(('Итоговая табл.1чел(все услуги-к'!$D1073+('Итоговая табл.1чел(все услуги-к'!$D1073*'Таблица вводных'!$G$4)))-('Расчет комиссии(Нади)'!$K1073+'Таблица вводных'!$E$3+'Таблица вводных'!$F$3)</f>
        <v>5.4691640866908484</v>
      </c>
      <c r="E1073" s="59">
        <f>('Итоговая табл.1чел(все услуги-к'!$E1073+('Итоговая табл.1чел(все услуги-к'!$E1073*'Таблица вводных'!$G$5))-('Расчет комиссии(Нади)'!$K1073+'Таблица вводных'!$E$3+'Таблица вводных'!$F$3)</f>
        <v>-1.3150859133091517</v>
      </c>
      <c r="F1073" s="59">
        <f>('Итоговая табл.1чел(все услуги-к'!$F1073+('Итоговая табл.1чел(все услуги-к'!$F1073*'Таблица вводных'!$G$6))-('Расчет комиссии(Нади)'!$K1073+'Таблица вводных'!$E$3+'Таблица вводных'!$F$3)</f>
        <v>21.529164086690848</v>
      </c>
      <c r="G1073" s="59">
        <f>('Итоговая табл.1чел(все услуги-к'!$G1073+('Итоговая табл.1чел(все услуги-к'!$G1073*'Таблица вводных'!$G$7))-('Расчет комиссии(Нади)'!$K1073+'Таблица вводных'!$E$3+'Таблица вводных'!$F$3)</f>
        <v>-2.2308359133091518</v>
      </c>
      <c r="H1073" s="59">
        <f>'Итоговая табл.1чел(все услуги-к'!$H1073-('Расчет комиссии(Нади)'!$K1073+'Таблица вводных'!$E$3+'Таблица вводных'!$F$3)</f>
        <v>-2.2308359133091518</v>
      </c>
      <c r="I1073" s="59">
        <f>('Итоговая табл.1чел(все услуги-к'!$I1073+('Итоговая табл.1чел(все услуги-к'!$I1073*'Таблица вводных'!$G$9))-('Расчет комиссии(Нади)'!$K1073+'Таблица вводных'!$E$3+'Таблица вводных'!$F$3)</f>
        <v>-2.2308359133091518</v>
      </c>
      <c r="J1073" s="13" t="s">
        <v>244</v>
      </c>
    </row>
    <row r="1074" spans="1:10" ht="13.2" customHeight="1">
      <c r="A1074" s="140"/>
      <c r="B1074" s="5">
        <v>45437</v>
      </c>
      <c r="C1074" s="6"/>
      <c r="D1074" s="59">
        <f>(('Итоговая табл.1чел(все услуги-к'!$D1074+('Итоговая табл.1чел(все услуги-к'!$D1074*'Таблица вводных'!$G$4)))-('Расчет комиссии(Нади)'!$K1074+'Таблица вводных'!$E$3+'Таблица вводных'!$F$3)</f>
        <v>5.4691640866908484</v>
      </c>
      <c r="E1074" s="59">
        <f>('Итоговая табл.1чел(все услуги-к'!$E1074+('Итоговая табл.1чел(все услуги-к'!$E1074*'Таблица вводных'!$G$5))-('Расчет комиссии(Нади)'!$K1074+'Таблица вводных'!$E$3+'Таблица вводных'!$F$3)</f>
        <v>-1.3150859133091517</v>
      </c>
      <c r="F1074" s="59">
        <f>('Итоговая табл.1чел(все услуги-к'!$F1074+('Итоговая табл.1чел(все услуги-к'!$F1074*'Таблица вводных'!$G$6))-('Расчет комиссии(Нади)'!$K1074+'Таблица вводных'!$E$3+'Таблица вводных'!$F$3)</f>
        <v>21.529164086690848</v>
      </c>
      <c r="G1074" s="59">
        <f>('Итоговая табл.1чел(все услуги-к'!$G1074+('Итоговая табл.1чел(все услуги-к'!$G1074*'Таблица вводных'!$G$7))-('Расчет комиссии(Нади)'!$K1074+'Таблица вводных'!$E$3+'Таблица вводных'!$F$3)</f>
        <v>-2.2308359133091518</v>
      </c>
      <c r="H1074" s="59">
        <f>'Итоговая табл.1чел(все услуги-к'!$H1074-('Расчет комиссии(Нади)'!$K1074+'Таблица вводных'!$E$3+'Таблица вводных'!$F$3)</f>
        <v>-2.2308359133091518</v>
      </c>
      <c r="I1074" s="59">
        <f>('Итоговая табл.1чел(все услуги-к'!$I1074+('Итоговая табл.1чел(все услуги-к'!$I1074*'Таблица вводных'!$G$9))-('Расчет комиссии(Нади)'!$K1074+'Таблица вводных'!$E$3+'Таблица вводных'!$F$3)</f>
        <v>-2.2308359133091518</v>
      </c>
      <c r="J1074" s="13" t="s">
        <v>244</v>
      </c>
    </row>
    <row r="1075" spans="1:10" ht="13.2" customHeight="1">
      <c r="A1075" s="140"/>
      <c r="B1075" s="5">
        <v>45440</v>
      </c>
      <c r="C1075" s="15"/>
      <c r="D1075" s="59">
        <f>(('Итоговая табл.1чел(все услуги-к'!$D1075+('Итоговая табл.1чел(все услуги-к'!$D1075*'Таблица вводных'!$G$4)))-('Расчет комиссии(Нади)'!$K1075+'Таблица вводных'!$E$3+'Таблица вводных'!$F$3)</f>
        <v>5.4691640866908484</v>
      </c>
      <c r="E1075" s="59">
        <f>('Итоговая табл.1чел(все услуги-к'!$E1075+('Итоговая табл.1чел(все услуги-к'!$E1075*'Таблица вводных'!$G$5))-('Расчет комиссии(Нади)'!$K1075+'Таблица вводных'!$E$3+'Таблица вводных'!$F$3)</f>
        <v>-1.3150859133091517</v>
      </c>
      <c r="F1075" s="59">
        <f>('Итоговая табл.1чел(все услуги-к'!$F1075+('Итоговая табл.1чел(все услуги-к'!$F1075*'Таблица вводных'!$G$6))-('Расчет комиссии(Нади)'!$K1075+'Таблица вводных'!$E$3+'Таблица вводных'!$F$3)</f>
        <v>21.529164086690848</v>
      </c>
      <c r="G1075" s="59">
        <f>('Итоговая табл.1чел(все услуги-к'!$G1075+('Итоговая табл.1чел(все услуги-к'!$G1075*'Таблица вводных'!$G$7))-('Расчет комиссии(Нади)'!$K1075+'Таблица вводных'!$E$3+'Таблица вводных'!$F$3)</f>
        <v>-2.2308359133091518</v>
      </c>
      <c r="H1075" s="59">
        <f>'Итоговая табл.1чел(все услуги-к'!$H1075-('Расчет комиссии(Нади)'!$K1075+'Таблица вводных'!$E$3+'Таблица вводных'!$F$3)</f>
        <v>-2.2308359133091518</v>
      </c>
      <c r="I1075" s="59">
        <f>('Итоговая табл.1чел(все услуги-к'!$I1075+('Итоговая табл.1чел(все услуги-к'!$I1075*'Таблица вводных'!$G$9))-('Расчет комиссии(Нади)'!$K1075+'Таблица вводных'!$E$3+'Таблица вводных'!$F$3)</f>
        <v>-2.2308359133091518</v>
      </c>
      <c r="J1075" s="13" t="s">
        <v>244</v>
      </c>
    </row>
    <row r="1076" spans="1:10" ht="13.2" customHeight="1">
      <c r="A1076" s="140"/>
      <c r="B1076" s="5"/>
      <c r="C1076" s="6"/>
      <c r="D1076" s="59">
        <f>(('Итоговая табл.1чел(все услуги-к'!$D1076+('Итоговая табл.1чел(все услуги-к'!$D1076*'Таблица вводных'!$G$4)))-('Расчет комиссии(Нади)'!$K1076+'Таблица вводных'!$E$3+'Таблица вводных'!$F$3)</f>
        <v>5.4691640866908484</v>
      </c>
      <c r="E1076" s="59">
        <f>('Итоговая табл.1чел(все услуги-к'!$E1076+('Итоговая табл.1чел(все услуги-к'!$E1076*'Таблица вводных'!$G$5))-('Расчет комиссии(Нади)'!$K1076+'Таблица вводных'!$E$3+'Таблица вводных'!$F$3)</f>
        <v>-1.3150859133091517</v>
      </c>
      <c r="F1076" s="59">
        <f>('Итоговая табл.1чел(все услуги-к'!$F1076+('Итоговая табл.1чел(все услуги-к'!$F1076*'Таблица вводных'!$G$6))-('Расчет комиссии(Нади)'!$K1076+'Таблица вводных'!$E$3+'Таблица вводных'!$F$3)</f>
        <v>21.529164086690848</v>
      </c>
      <c r="G1076" s="59">
        <f>('Итоговая табл.1чел(все услуги-к'!$G1076+('Итоговая табл.1чел(все услуги-к'!$G1076*'Таблица вводных'!$G$7))-('Расчет комиссии(Нади)'!$K1076+'Таблица вводных'!$E$3+'Таблица вводных'!$F$3)</f>
        <v>-2.2308359133091518</v>
      </c>
      <c r="H1076" s="59">
        <f>'Итоговая табл.1чел(все услуги-к'!$H1076-('Расчет комиссии(Нади)'!$K1076+'Таблица вводных'!$E$3+'Таблица вводных'!$F$3)</f>
        <v>-2.2308359133091518</v>
      </c>
      <c r="I1076" s="59">
        <f>('Итоговая табл.1чел(все услуги-к'!$I1076+('Итоговая табл.1чел(все услуги-к'!$I1076*'Таблица вводных'!$G$9))-('Расчет комиссии(Нади)'!$K1076+'Таблица вводных'!$E$3+'Таблица вводных'!$F$3)</f>
        <v>-2.2308359133091518</v>
      </c>
      <c r="J1076" s="13" t="s">
        <v>244</v>
      </c>
    </row>
    <row r="1077" spans="1:10" ht="13.2" customHeight="1">
      <c r="A1077" s="140"/>
      <c r="B1077" s="5"/>
      <c r="C1077" s="6"/>
      <c r="D1077" s="59">
        <f>(('Итоговая табл.1чел(все услуги-к'!$D1077+('Итоговая табл.1чел(все услуги-к'!$D1077*'Таблица вводных'!$G$4)))-('Расчет комиссии(Нади)'!$K1077+'Таблица вводных'!$E$3+'Таблица вводных'!$F$3)</f>
        <v>5.4691640866908484</v>
      </c>
      <c r="E1077" s="59">
        <f>('Итоговая табл.1чел(все услуги-к'!$E1077+('Итоговая табл.1чел(все услуги-к'!$E1077*'Таблица вводных'!$G$5))-('Расчет комиссии(Нади)'!$K1077+'Таблица вводных'!$E$3+'Таблица вводных'!$F$3)</f>
        <v>-1.3150859133091517</v>
      </c>
      <c r="F1077" s="59">
        <f>('Итоговая табл.1чел(все услуги-к'!$F1077+('Итоговая табл.1чел(все услуги-к'!$F1077*'Таблица вводных'!$G$6))-('Расчет комиссии(Нади)'!$K1077+'Таблица вводных'!$E$3+'Таблица вводных'!$F$3)</f>
        <v>21.529164086690848</v>
      </c>
      <c r="G1077" s="59">
        <f>('Итоговая табл.1чел(все услуги-к'!$G1077+('Итоговая табл.1чел(все услуги-к'!$G1077*'Таблица вводных'!$G$7))-('Расчет комиссии(Нади)'!$K1077+'Таблица вводных'!$E$3+'Таблица вводных'!$F$3)</f>
        <v>-2.2308359133091518</v>
      </c>
      <c r="H1077" s="59">
        <f>'Итоговая табл.1чел(все услуги-к'!$H1077-('Расчет комиссии(Нади)'!$K1077+'Таблица вводных'!$E$3+'Таблица вводных'!$F$3)</f>
        <v>-2.2308359133091518</v>
      </c>
      <c r="I1077" s="59">
        <f>('Итоговая табл.1чел(все услуги-к'!$I1077+('Итоговая табл.1чел(все услуги-к'!$I1077*'Таблица вводных'!$G$9))-('Расчет комиссии(Нади)'!$K1077+'Таблица вводных'!$E$3+'Таблица вводных'!$F$3)</f>
        <v>-2.2308359133091518</v>
      </c>
      <c r="J1077" s="13" t="s">
        <v>244</v>
      </c>
    </row>
    <row r="1078" spans="1:10" ht="13.2" customHeight="1">
      <c r="A1078" s="140"/>
      <c r="B1078" s="5"/>
      <c r="C1078" s="15"/>
      <c r="D1078" s="59">
        <f>(('Итоговая табл.1чел(все услуги-к'!$D1078+('Итоговая табл.1чел(все услуги-к'!$D1078*'Таблица вводных'!$G$4)))-('Расчет комиссии(Нади)'!$K1078+'Таблица вводных'!$E$3+'Таблица вводных'!$F$3)</f>
        <v>5.4691640866908484</v>
      </c>
      <c r="E1078" s="59">
        <f>('Итоговая табл.1чел(все услуги-к'!$E1078+('Итоговая табл.1чел(все услуги-к'!$E1078*'Таблица вводных'!$G$5))-('Расчет комиссии(Нади)'!$K1078+'Таблица вводных'!$E$3+'Таблица вводных'!$F$3)</f>
        <v>-1.3150859133091517</v>
      </c>
      <c r="F1078" s="59">
        <f>('Итоговая табл.1чел(все услуги-к'!$F1078+('Итоговая табл.1чел(все услуги-к'!$F1078*'Таблица вводных'!$G$6))-('Расчет комиссии(Нади)'!$K1078+'Таблица вводных'!$E$3+'Таблица вводных'!$F$3)</f>
        <v>21.529164086690848</v>
      </c>
      <c r="G1078" s="59">
        <f>('Итоговая табл.1чел(все услуги-к'!$G1078+('Итоговая табл.1чел(все услуги-к'!$G1078*'Таблица вводных'!$G$7))-('Расчет комиссии(Нади)'!$K1078+'Таблица вводных'!$E$3+'Таблица вводных'!$F$3)</f>
        <v>-2.2308359133091518</v>
      </c>
      <c r="H1078" s="59">
        <f>'Итоговая табл.1чел(все услуги-к'!$H1078-('Расчет комиссии(Нади)'!$K1078+'Таблица вводных'!$E$3+'Таблица вводных'!$F$3)</f>
        <v>-2.2308359133091518</v>
      </c>
      <c r="I1078" s="59">
        <f>('Итоговая табл.1чел(все услуги-к'!$I1078+('Итоговая табл.1чел(все услуги-к'!$I1078*'Таблица вводных'!$G$9))-('Расчет комиссии(Нади)'!$K1078+'Таблица вводных'!$E$3+'Таблица вводных'!$F$3)</f>
        <v>-2.2308359133091518</v>
      </c>
      <c r="J1078" s="13" t="s">
        <v>244</v>
      </c>
    </row>
    <row r="1079" spans="1:10" ht="13.2" customHeight="1">
      <c r="A1079" s="140"/>
      <c r="B1079" s="5"/>
      <c r="C1079" s="6"/>
      <c r="D1079" s="59">
        <f>(('Итоговая табл.1чел(все услуги-к'!$D1079+('Итоговая табл.1чел(все услуги-к'!$D1079*'Таблица вводных'!$G$4)))-('Расчет комиссии(Нади)'!$K1079+'Таблица вводных'!$E$3+'Таблица вводных'!$F$3)</f>
        <v>5.4691640866908484</v>
      </c>
      <c r="E1079" s="59">
        <f>('Итоговая табл.1чел(все услуги-к'!$E1079+('Итоговая табл.1чел(все услуги-к'!$E1079*'Таблица вводных'!$G$5))-('Расчет комиссии(Нади)'!$K1079+'Таблица вводных'!$E$3+'Таблица вводных'!$F$3)</f>
        <v>-1.3150859133091517</v>
      </c>
      <c r="F1079" s="59">
        <f>('Итоговая табл.1чел(все услуги-к'!$F1079+('Итоговая табл.1чел(все услуги-к'!$F1079*'Таблица вводных'!$G$6))-('Расчет комиссии(Нади)'!$K1079+'Таблица вводных'!$E$3+'Таблица вводных'!$F$3)</f>
        <v>21.529164086690848</v>
      </c>
      <c r="G1079" s="59">
        <f>('Итоговая табл.1чел(все услуги-к'!$G1079+('Итоговая табл.1чел(все услуги-к'!$G1079*'Таблица вводных'!$G$7))-('Расчет комиссии(Нади)'!$K1079+'Таблица вводных'!$E$3+'Таблица вводных'!$F$3)</f>
        <v>-2.2308359133091518</v>
      </c>
      <c r="H1079" s="59">
        <f>'Итоговая табл.1чел(все услуги-к'!$H1079-('Расчет комиссии(Нади)'!$K1079+'Таблица вводных'!$E$3+'Таблица вводных'!$F$3)</f>
        <v>-2.2308359133091518</v>
      </c>
      <c r="I1079" s="59">
        <f>('Итоговая табл.1чел(все услуги-к'!$I1079+('Итоговая табл.1чел(все услуги-к'!$I1079*'Таблица вводных'!$G$9))-('Расчет комиссии(Нади)'!$K1079+'Таблица вводных'!$E$3+'Таблица вводных'!$F$3)</f>
        <v>-2.2308359133091518</v>
      </c>
      <c r="J1079" s="13" t="s">
        <v>244</v>
      </c>
    </row>
    <row r="1080" spans="1:10" ht="13.2" customHeight="1">
      <c r="A1080" s="140"/>
      <c r="B1080" s="5"/>
      <c r="C1080" s="15"/>
      <c r="D1080" s="59">
        <f>(('Итоговая табл.1чел(все услуги-к'!$D1080+('Итоговая табл.1чел(все услуги-к'!$D1080*'Таблица вводных'!$G$4)))-('Расчет комиссии(Нади)'!$K1080+'Таблица вводных'!$E$3+'Таблица вводных'!$F$3)</f>
        <v>5.4691640866908484</v>
      </c>
      <c r="E1080" s="59">
        <f>('Итоговая табл.1чел(все услуги-к'!$E1080+('Итоговая табл.1чел(все услуги-к'!$E1080*'Таблица вводных'!$G$5))-('Расчет комиссии(Нади)'!$K1080+'Таблица вводных'!$E$3+'Таблица вводных'!$F$3)</f>
        <v>-1.3150859133091517</v>
      </c>
      <c r="F1080" s="59">
        <f>('Итоговая табл.1чел(все услуги-к'!$F1080+('Итоговая табл.1чел(все услуги-к'!$F1080*'Таблица вводных'!$G$6))-('Расчет комиссии(Нади)'!$K1080+'Таблица вводных'!$E$3+'Таблица вводных'!$F$3)</f>
        <v>21.529164086690848</v>
      </c>
      <c r="G1080" s="59">
        <f>('Итоговая табл.1чел(все услуги-к'!$G1080+('Итоговая табл.1чел(все услуги-к'!$G1080*'Таблица вводных'!$G$7))-('Расчет комиссии(Нади)'!$K1080+'Таблица вводных'!$E$3+'Таблица вводных'!$F$3)</f>
        <v>-2.2308359133091518</v>
      </c>
      <c r="H1080" s="59">
        <f>'Итоговая табл.1чел(все услуги-к'!$H1080-('Расчет комиссии(Нади)'!$K1080+'Таблица вводных'!$E$3+'Таблица вводных'!$F$3)</f>
        <v>-2.2308359133091518</v>
      </c>
      <c r="I1080" s="59">
        <f>('Итоговая табл.1чел(все услуги-к'!$I1080+('Итоговая табл.1чел(все услуги-к'!$I1080*'Таблица вводных'!$G$9))-('Расчет комиссии(Нади)'!$K1080+'Таблица вводных'!$E$3+'Таблица вводных'!$F$3)</f>
        <v>-2.2308359133091518</v>
      </c>
      <c r="J1080" s="13" t="s">
        <v>244</v>
      </c>
    </row>
    <row r="1081" spans="1:10" ht="13.2" customHeight="1">
      <c r="A1081" s="141"/>
      <c r="B1081" s="18"/>
      <c r="C1081" s="19"/>
      <c r="D1081" s="59">
        <f>(('Итоговая табл.1чел(все услуги-к'!$D1081+('Итоговая табл.1чел(все услуги-к'!$D1081*'Таблица вводных'!$G$4)))-('Расчет комиссии(Нади)'!$K1081+'Таблица вводных'!$E$3+'Таблица вводных'!$F$3)</f>
        <v>5.4691640866908484</v>
      </c>
      <c r="E1081" s="59">
        <f>('Итоговая табл.1чел(все услуги-к'!$E1081+('Итоговая табл.1чел(все услуги-к'!$E1081*'Таблица вводных'!$G$5))-('Расчет комиссии(Нади)'!$K1081+'Таблица вводных'!$E$3+'Таблица вводных'!$F$3)</f>
        <v>-1.3150859133091517</v>
      </c>
      <c r="F1081" s="59">
        <f>('Итоговая табл.1чел(все услуги-к'!$F1081+('Итоговая табл.1чел(все услуги-к'!$F1081*'Таблица вводных'!$G$6))-('Расчет комиссии(Нади)'!$K1081+'Таблица вводных'!$E$3+'Таблица вводных'!$F$3)</f>
        <v>21.529164086690848</v>
      </c>
      <c r="G1081" s="59">
        <f>('Итоговая табл.1чел(все услуги-к'!$G1081+('Итоговая табл.1чел(все услуги-к'!$G1081*'Таблица вводных'!$G$7))-('Расчет комиссии(Нади)'!$K1081+'Таблица вводных'!$E$3+'Таблица вводных'!$F$3)</f>
        <v>-2.2308359133091518</v>
      </c>
      <c r="H1081" s="59">
        <f>'Итоговая табл.1чел(все услуги-к'!$H1081-('Расчет комиссии(Нади)'!$K1081+'Таблица вводных'!$E$3+'Таблица вводных'!$F$3)</f>
        <v>-2.2308359133091518</v>
      </c>
      <c r="I1081" s="59">
        <f>('Итоговая табл.1чел(все услуги-к'!$I1081+('Итоговая табл.1чел(все услуги-к'!$I1081*'Таблица вводных'!$G$9))-('Расчет комиссии(Нади)'!$K1081+'Таблица вводных'!$E$3+'Таблица вводных'!$F$3)</f>
        <v>-2.2308359133091518</v>
      </c>
      <c r="J1081" s="22" t="s">
        <v>244</v>
      </c>
    </row>
    <row r="1082" spans="1:10" ht="13.2" customHeight="1">
      <c r="A1082" s="143" t="s">
        <v>245</v>
      </c>
      <c r="B1082" s="5">
        <v>45402</v>
      </c>
      <c r="C1082" s="97"/>
      <c r="D1082" s="59" t="e">
        <f>(('Итоговая табл.1чел(все услуги-к'!$D1082+('Итоговая табл.1чел(все услуги-к'!$D1082*'Таблица вводных'!$G$4)))-('Расчет комиссии(Нади)'!$K1082+'Таблица вводных'!$E$3+'Таблица вводных'!$F$3)</f>
        <v>#REF!</v>
      </c>
      <c r="E1082" s="59" t="e">
        <f>('Итоговая табл.1чел(все услуги-к'!$E1082+('Итоговая табл.1чел(все услуги-к'!$E1082*'Таблица вводных'!$G$5))-('Расчет комиссии(Нади)'!$K1082+'Таблица вводных'!$E$3+'Таблица вводных'!$F$3)</f>
        <v>#REF!</v>
      </c>
      <c r="F1082" s="59" t="e">
        <f>('Итоговая табл.1чел(все услуги-к'!$F1082+('Итоговая табл.1чел(все услуги-к'!$F1082*'Таблица вводных'!$G$6))-('Расчет комиссии(Нади)'!$K1082+'Таблица вводных'!$E$3+'Таблица вводных'!$F$3)</f>
        <v>#REF!</v>
      </c>
      <c r="G1082" s="59" t="e">
        <f>('Итоговая табл.1чел(все услуги-к'!$G1082+('Итоговая табл.1чел(все услуги-к'!$G1082*'Таблица вводных'!$G$7))-('Расчет комиссии(Нади)'!$K1082+'Таблица вводных'!$E$3+'Таблица вводных'!$F$3)</f>
        <v>#REF!</v>
      </c>
      <c r="H1082" s="59" t="e">
        <f>'Итоговая табл.1чел(все услуги-к'!$H1082-('Расчет комиссии(Нади)'!$K1082+'Таблица вводных'!$E$3+'Таблица вводных'!$F$3)</f>
        <v>#REF!</v>
      </c>
      <c r="I1082" s="59" t="e">
        <f>('Итоговая табл.1чел(все услуги-к'!$I1082+('Итоговая табл.1чел(все услуги-к'!$I1082*'Таблица вводных'!$G$9))-('Расчет комиссии(Нади)'!$K1082+'Таблица вводных'!$E$3+'Таблица вводных'!$F$3)</f>
        <v>#REF!</v>
      </c>
      <c r="J1082" s="10" t="s">
        <v>172</v>
      </c>
    </row>
    <row r="1083" spans="1:10" ht="13.2" customHeight="1">
      <c r="A1083" s="140"/>
      <c r="B1083" s="5">
        <v>45405</v>
      </c>
      <c r="C1083" s="6"/>
      <c r="D1083" s="59" t="e">
        <f>(('Итоговая табл.1чел(все услуги-к'!$D1083+('Итоговая табл.1чел(все услуги-к'!$D1083*'Таблица вводных'!$G$4)))-('Расчет комиссии(Нади)'!$K1083+'Таблица вводных'!$E$3+'Таблица вводных'!$F$3)</f>
        <v>#REF!</v>
      </c>
      <c r="E1083" s="59" t="e">
        <f>('Итоговая табл.1чел(все услуги-к'!$E1083+('Итоговая табл.1чел(все услуги-к'!$E1083*'Таблица вводных'!$G$5))-('Расчет комиссии(Нади)'!$K1083+'Таблица вводных'!$E$3+'Таблица вводных'!$F$3)</f>
        <v>#REF!</v>
      </c>
      <c r="F1083" s="59" t="e">
        <f>('Итоговая табл.1чел(все услуги-к'!$F1083+('Итоговая табл.1чел(все услуги-к'!$F1083*'Таблица вводных'!$G$6))-('Расчет комиссии(Нади)'!$K1083+'Таблица вводных'!$E$3+'Таблица вводных'!$F$3)</f>
        <v>#REF!</v>
      </c>
      <c r="G1083" s="59" t="e">
        <f>('Итоговая табл.1чел(все услуги-к'!$G1083+('Итоговая табл.1чел(все услуги-к'!$G1083*'Таблица вводных'!$G$7))-('Расчет комиссии(Нади)'!$K1083+'Таблица вводных'!$E$3+'Таблица вводных'!$F$3)</f>
        <v>#REF!</v>
      </c>
      <c r="H1083" s="59" t="e">
        <f>'Итоговая табл.1чел(все услуги-к'!$H1083-('Расчет комиссии(Нади)'!$K1083+'Таблица вводных'!$E$3+'Таблица вводных'!$F$3)</f>
        <v>#REF!</v>
      </c>
      <c r="I1083" s="59" t="e">
        <f>('Итоговая табл.1чел(все услуги-к'!$I1083+('Итоговая табл.1чел(все услуги-к'!$I1083*'Таблица вводных'!$G$9))-('Расчет комиссии(Нади)'!$K1083+'Таблица вводных'!$E$3+'Таблица вводных'!$F$3)</f>
        <v>#REF!</v>
      </c>
      <c r="J1083" s="13"/>
    </row>
    <row r="1084" spans="1:10" ht="13.2" customHeight="1">
      <c r="A1084" s="140"/>
      <c r="B1084" s="5">
        <v>45409</v>
      </c>
      <c r="C1084" s="15"/>
      <c r="D1084" s="59" t="e">
        <f>(('Итоговая табл.1чел(все услуги-к'!$D1084+('Итоговая табл.1чел(все услуги-к'!$D1084*'Таблица вводных'!$G$4)))-('Расчет комиссии(Нади)'!$K1084+'Таблица вводных'!$E$3+'Таблица вводных'!$F$3)</f>
        <v>#REF!</v>
      </c>
      <c r="E1084" s="59" t="e">
        <f>('Итоговая табл.1чел(все услуги-к'!$E1084+('Итоговая табл.1чел(все услуги-к'!$E1084*'Таблица вводных'!$G$5))-('Расчет комиссии(Нади)'!$K1084+'Таблица вводных'!$E$3+'Таблица вводных'!$F$3)</f>
        <v>#REF!</v>
      </c>
      <c r="F1084" s="59" t="e">
        <f>('Итоговая табл.1чел(все услуги-к'!$F1084+('Итоговая табл.1чел(все услуги-к'!$F1084*'Таблица вводных'!$G$6))-('Расчет комиссии(Нади)'!$K1084+'Таблица вводных'!$E$3+'Таблица вводных'!$F$3)</f>
        <v>#REF!</v>
      </c>
      <c r="G1084" s="59" t="e">
        <f>('Итоговая табл.1чел(все услуги-к'!$G1084+('Итоговая табл.1чел(все услуги-к'!$G1084*'Таблица вводных'!$G$7))-('Расчет комиссии(Нади)'!$K1084+'Таблица вводных'!$E$3+'Таблица вводных'!$F$3)</f>
        <v>#REF!</v>
      </c>
      <c r="H1084" s="59" t="e">
        <f>'Итоговая табл.1чел(все услуги-к'!$H1084-('Расчет комиссии(Нади)'!$K1084+'Таблица вводных'!$E$3+'Таблица вводных'!$F$3)</f>
        <v>#REF!</v>
      </c>
      <c r="I1084" s="59" t="e">
        <f>('Итоговая табл.1чел(все услуги-к'!$I1084+('Итоговая табл.1чел(все услуги-к'!$I1084*'Таблица вводных'!$G$9))-('Расчет комиссии(Нади)'!$K1084+'Таблица вводных'!$E$3+'Таблица вводных'!$F$3)</f>
        <v>#REF!</v>
      </c>
      <c r="J1084" s="13"/>
    </row>
    <row r="1085" spans="1:10" ht="13.2" customHeight="1">
      <c r="A1085" s="140"/>
      <c r="B1085" s="5">
        <v>45412</v>
      </c>
      <c r="C1085" s="6"/>
      <c r="D1085" s="59" t="e">
        <f>(('Итоговая табл.1чел(все услуги-к'!$D1085+('Итоговая табл.1чел(все услуги-к'!$D1085*'Таблица вводных'!$G$4)))-('Расчет комиссии(Нади)'!$K1085+'Таблица вводных'!$E$3+'Таблица вводных'!$F$3)</f>
        <v>#REF!</v>
      </c>
      <c r="E1085" s="59" t="e">
        <f>('Итоговая табл.1чел(все услуги-к'!$E1085+('Итоговая табл.1чел(все услуги-к'!$E1085*'Таблица вводных'!$G$5))-('Расчет комиссии(Нади)'!$K1085+'Таблица вводных'!$E$3+'Таблица вводных'!$F$3)</f>
        <v>#REF!</v>
      </c>
      <c r="F1085" s="59" t="e">
        <f>('Итоговая табл.1чел(все услуги-к'!$F1085+('Итоговая табл.1чел(все услуги-к'!$F1085*'Таблица вводных'!$G$6))-('Расчет комиссии(Нади)'!$K1085+'Таблица вводных'!$E$3+'Таблица вводных'!$F$3)</f>
        <v>#REF!</v>
      </c>
      <c r="G1085" s="59" t="e">
        <f>('Итоговая табл.1чел(все услуги-к'!$G1085+('Итоговая табл.1чел(все услуги-к'!$G1085*'Таблица вводных'!$G$7))-('Расчет комиссии(Нади)'!$K1085+'Таблица вводных'!$E$3+'Таблица вводных'!$F$3)</f>
        <v>#REF!</v>
      </c>
      <c r="H1085" s="59" t="e">
        <f>'Итоговая табл.1чел(все услуги-к'!$H1085-('Расчет комиссии(Нади)'!$K1085+'Таблица вводных'!$E$3+'Таблица вводных'!$F$3)</f>
        <v>#REF!</v>
      </c>
      <c r="I1085" s="59" t="e">
        <f>('Итоговая табл.1чел(все услуги-к'!$I1085+('Итоговая табл.1чел(все услуги-к'!$I1085*'Таблица вводных'!$G$9))-('Расчет комиссии(Нади)'!$K1085+'Таблица вводных'!$E$3+'Таблица вводных'!$F$3)</f>
        <v>#REF!</v>
      </c>
      <c r="J1085" s="13"/>
    </row>
    <row r="1086" spans="1:10" ht="13.2" customHeight="1">
      <c r="A1086" s="140"/>
      <c r="B1086" s="5">
        <v>45416</v>
      </c>
      <c r="C1086" s="15"/>
      <c r="D1086" s="59" t="e">
        <f>(('Итоговая табл.1чел(все услуги-к'!$D1086+('Итоговая табл.1чел(все услуги-к'!$D1086*'Таблица вводных'!$G$4)))-('Расчет комиссии(Нади)'!$K1086+'Таблица вводных'!$E$3+'Таблица вводных'!$F$3)</f>
        <v>#REF!</v>
      </c>
      <c r="E1086" s="59" t="e">
        <f>('Итоговая табл.1чел(все услуги-к'!$E1086+('Итоговая табл.1чел(все услуги-к'!$E1086*'Таблица вводных'!$G$5))-('Расчет комиссии(Нади)'!$K1086+'Таблица вводных'!$E$3+'Таблица вводных'!$F$3)</f>
        <v>#REF!</v>
      </c>
      <c r="F1086" s="59" t="e">
        <f>('Итоговая табл.1чел(все услуги-к'!$F1086+('Итоговая табл.1чел(все услуги-к'!$F1086*'Таблица вводных'!$G$6))-('Расчет комиссии(Нади)'!$K1086+'Таблица вводных'!$E$3+'Таблица вводных'!$F$3)</f>
        <v>#REF!</v>
      </c>
      <c r="G1086" s="59" t="e">
        <f>('Итоговая табл.1чел(все услуги-к'!$G1086+('Итоговая табл.1чел(все услуги-к'!$G1086*'Таблица вводных'!$G$7))-('Расчет комиссии(Нади)'!$K1086+'Таблица вводных'!$E$3+'Таблица вводных'!$F$3)</f>
        <v>#REF!</v>
      </c>
      <c r="H1086" s="59" t="e">
        <f>'Итоговая табл.1чел(все услуги-к'!$H1086-('Расчет комиссии(Нади)'!$K1086+'Таблица вводных'!$E$3+'Таблица вводных'!$F$3)</f>
        <v>#REF!</v>
      </c>
      <c r="I1086" s="59" t="e">
        <f>('Итоговая табл.1чел(все услуги-к'!$I1086+('Итоговая табл.1чел(все услуги-к'!$I1086*'Таблица вводных'!$G$9))-('Расчет комиссии(Нади)'!$K1086+'Таблица вводных'!$E$3+'Таблица вводных'!$F$3)</f>
        <v>#REF!</v>
      </c>
      <c r="J1086" s="13"/>
    </row>
    <row r="1087" spans="1:10" ht="13.2" customHeight="1">
      <c r="A1087" s="140"/>
      <c r="B1087" s="5">
        <v>45419</v>
      </c>
      <c r="C1087" s="15"/>
      <c r="D1087" s="59" t="e">
        <f>(('Итоговая табл.1чел(все услуги-к'!$D1087+('Итоговая табл.1чел(все услуги-к'!$D1087*'Таблица вводных'!$G$4)))-('Расчет комиссии(Нади)'!$K1087+'Таблица вводных'!$E$3+'Таблица вводных'!$F$3)</f>
        <v>#REF!</v>
      </c>
      <c r="E1087" s="59" t="e">
        <f>('Итоговая табл.1чел(все услуги-к'!$E1087+('Итоговая табл.1чел(все услуги-к'!$E1087*'Таблица вводных'!$G$5))-('Расчет комиссии(Нади)'!$K1087+'Таблица вводных'!$E$3+'Таблица вводных'!$F$3)</f>
        <v>#REF!</v>
      </c>
      <c r="F1087" s="59" t="e">
        <f>('Итоговая табл.1чел(все услуги-к'!$F1087+('Итоговая табл.1чел(все услуги-к'!$F1087*'Таблица вводных'!$G$6))-('Расчет комиссии(Нади)'!$K1087+'Таблица вводных'!$E$3+'Таблица вводных'!$F$3)</f>
        <v>#REF!</v>
      </c>
      <c r="G1087" s="59" t="e">
        <f>('Итоговая табл.1чел(все услуги-к'!$G1087+('Итоговая табл.1чел(все услуги-к'!$G1087*'Таблица вводных'!$G$7))-('Расчет комиссии(Нади)'!$K1087+'Таблица вводных'!$E$3+'Таблица вводных'!$F$3)</f>
        <v>#REF!</v>
      </c>
      <c r="H1087" s="59" t="e">
        <f>'Итоговая табл.1чел(все услуги-к'!$H1087-('Расчет комиссии(Нади)'!$K1087+'Таблица вводных'!$E$3+'Таблица вводных'!$F$3)</f>
        <v>#REF!</v>
      </c>
      <c r="I1087" s="59" t="e">
        <f>('Итоговая табл.1чел(все услуги-к'!$I1087+('Итоговая табл.1чел(все услуги-к'!$I1087*'Таблица вводных'!$G$9))-('Расчет комиссии(Нади)'!$K1087+'Таблица вводных'!$E$3+'Таблица вводных'!$F$3)</f>
        <v>#REF!</v>
      </c>
      <c r="J1087" s="13"/>
    </row>
    <row r="1088" spans="1:10" ht="13.2" customHeight="1">
      <c r="A1088" s="140"/>
      <c r="B1088" s="5">
        <v>45423</v>
      </c>
      <c r="C1088" s="15"/>
      <c r="D1088" s="59" t="e">
        <f>(('Итоговая табл.1чел(все услуги-к'!$D1088+('Итоговая табл.1чел(все услуги-к'!$D1088*'Таблица вводных'!$G$4)))-('Расчет комиссии(Нади)'!$K1088+'Таблица вводных'!$E$3+'Таблица вводных'!$F$3)</f>
        <v>#REF!</v>
      </c>
      <c r="E1088" s="59" t="e">
        <f>('Итоговая табл.1чел(все услуги-к'!$E1088+('Итоговая табл.1чел(все услуги-к'!$E1088*'Таблица вводных'!$G$5))-('Расчет комиссии(Нади)'!$K1088+'Таблица вводных'!$E$3+'Таблица вводных'!$F$3)</f>
        <v>#REF!</v>
      </c>
      <c r="F1088" s="59" t="e">
        <f>('Итоговая табл.1чел(все услуги-к'!$F1088+('Итоговая табл.1чел(все услуги-к'!$F1088*'Таблица вводных'!$G$6))-('Расчет комиссии(Нади)'!$K1088+'Таблица вводных'!$E$3+'Таблица вводных'!$F$3)</f>
        <v>#REF!</v>
      </c>
      <c r="G1088" s="59" t="e">
        <f>('Итоговая табл.1чел(все услуги-к'!$G1088+('Итоговая табл.1чел(все услуги-к'!$G1088*'Таблица вводных'!$G$7))-('Расчет комиссии(Нади)'!$K1088+'Таблица вводных'!$E$3+'Таблица вводных'!$F$3)</f>
        <v>#REF!</v>
      </c>
      <c r="H1088" s="59" t="e">
        <f>'Итоговая табл.1чел(все услуги-к'!$H1088-('Расчет комиссии(Нади)'!$K1088+'Таблица вводных'!$E$3+'Таблица вводных'!$F$3)</f>
        <v>#REF!</v>
      </c>
      <c r="I1088" s="59" t="e">
        <f>('Итоговая табл.1чел(все услуги-к'!$I1088+('Итоговая табл.1чел(все услуги-к'!$I1088*'Таблица вводных'!$G$9))-('Расчет комиссии(Нади)'!$K1088+'Таблица вводных'!$E$3+'Таблица вводных'!$F$3)</f>
        <v>#REF!</v>
      </c>
      <c r="J1088" s="13"/>
    </row>
    <row r="1089" spans="1:10" ht="13.2" customHeight="1">
      <c r="A1089" s="140"/>
      <c r="B1089" s="5">
        <v>45426</v>
      </c>
      <c r="C1089" s="6"/>
      <c r="D1089" s="59" t="e">
        <f>(('Итоговая табл.1чел(все услуги-к'!$D1089+('Итоговая табл.1чел(все услуги-к'!$D1089*'Таблица вводных'!$G$4)))-('Расчет комиссии(Нади)'!$K1089+'Таблица вводных'!$E$3+'Таблица вводных'!$F$3)</f>
        <v>#REF!</v>
      </c>
      <c r="E1089" s="59" t="e">
        <f>('Итоговая табл.1чел(все услуги-к'!$E1089+('Итоговая табл.1чел(все услуги-к'!$E1089*'Таблица вводных'!$G$5))-('Расчет комиссии(Нади)'!$K1089+'Таблица вводных'!$E$3+'Таблица вводных'!$F$3)</f>
        <v>#REF!</v>
      </c>
      <c r="F1089" s="59" t="e">
        <f>('Итоговая табл.1чел(все услуги-к'!$F1089+('Итоговая табл.1чел(все услуги-к'!$F1089*'Таблица вводных'!$G$6))-('Расчет комиссии(Нади)'!$K1089+'Таблица вводных'!$E$3+'Таблица вводных'!$F$3)</f>
        <v>#REF!</v>
      </c>
      <c r="G1089" s="59" t="e">
        <f>('Итоговая табл.1чел(все услуги-к'!$G1089+('Итоговая табл.1чел(все услуги-к'!$G1089*'Таблица вводных'!$G$7))-('Расчет комиссии(Нади)'!$K1089+'Таблица вводных'!$E$3+'Таблица вводных'!$F$3)</f>
        <v>#REF!</v>
      </c>
      <c r="H1089" s="59" t="e">
        <f>'Итоговая табл.1чел(все услуги-к'!$H1089-('Расчет комиссии(Нади)'!$K1089+'Таблица вводных'!$E$3+'Таблица вводных'!$F$3)</f>
        <v>#REF!</v>
      </c>
      <c r="I1089" s="59" t="e">
        <f>('Итоговая табл.1чел(все услуги-к'!$I1089+('Итоговая табл.1чел(все услуги-к'!$I1089*'Таблица вводных'!$G$9))-('Расчет комиссии(Нади)'!$K1089+'Таблица вводных'!$E$3+'Таблица вводных'!$F$3)</f>
        <v>#REF!</v>
      </c>
      <c r="J1089" s="13"/>
    </row>
    <row r="1090" spans="1:10" ht="13.2" customHeight="1">
      <c r="A1090" s="140"/>
      <c r="B1090" s="5">
        <v>45430</v>
      </c>
      <c r="C1090" s="15"/>
      <c r="D1090" s="59" t="e">
        <f>(('Итоговая табл.1чел(все услуги-к'!$D1090+('Итоговая табл.1чел(все услуги-к'!$D1090*'Таблица вводных'!$G$4)))-('Расчет комиссии(Нади)'!$K1090+'Таблица вводных'!$E$3+'Таблица вводных'!$F$3)</f>
        <v>#REF!</v>
      </c>
      <c r="E1090" s="59" t="e">
        <f>('Итоговая табл.1чел(все услуги-к'!$E1090+('Итоговая табл.1чел(все услуги-к'!$E1090*'Таблица вводных'!$G$5))-('Расчет комиссии(Нади)'!$K1090+'Таблица вводных'!$E$3+'Таблица вводных'!$F$3)</f>
        <v>#REF!</v>
      </c>
      <c r="F1090" s="59" t="e">
        <f>('Итоговая табл.1чел(все услуги-к'!$F1090+('Итоговая табл.1чел(все услуги-к'!$F1090*'Таблица вводных'!$G$6))-('Расчет комиссии(Нади)'!$K1090+'Таблица вводных'!$E$3+'Таблица вводных'!$F$3)</f>
        <v>#REF!</v>
      </c>
      <c r="G1090" s="59" t="e">
        <f>('Итоговая табл.1чел(все услуги-к'!$G1090+('Итоговая табл.1чел(все услуги-к'!$G1090*'Таблица вводных'!$G$7))-('Расчет комиссии(Нади)'!$K1090+'Таблица вводных'!$E$3+'Таблица вводных'!$F$3)</f>
        <v>#REF!</v>
      </c>
      <c r="H1090" s="59" t="e">
        <f>'Итоговая табл.1чел(все услуги-к'!$H1090-('Расчет комиссии(Нади)'!$K1090+'Таблица вводных'!$E$3+'Таблица вводных'!$F$3)</f>
        <v>#REF!</v>
      </c>
      <c r="I1090" s="59" t="e">
        <f>('Итоговая табл.1чел(все услуги-к'!$I1090+('Итоговая табл.1чел(все услуги-к'!$I1090*'Таблица вводных'!$G$9))-('Расчет комиссии(Нади)'!$K1090+'Таблица вводных'!$E$3+'Таблица вводных'!$F$3)</f>
        <v>#REF!</v>
      </c>
      <c r="J1090" s="13"/>
    </row>
    <row r="1091" spans="1:10" ht="13.2" customHeight="1">
      <c r="A1091" s="140"/>
      <c r="B1091" s="5">
        <v>45433</v>
      </c>
      <c r="C1091" s="15"/>
      <c r="D1091" s="59" t="e">
        <f>(('Итоговая табл.1чел(все услуги-к'!$D1091+('Итоговая табл.1чел(все услуги-к'!$D1091*'Таблица вводных'!$G$4)))-('Расчет комиссии(Нади)'!$K1091+'Таблица вводных'!$E$3+'Таблица вводных'!$F$3)</f>
        <v>#REF!</v>
      </c>
      <c r="E1091" s="59" t="e">
        <f>('Итоговая табл.1чел(все услуги-к'!$E1091+('Итоговая табл.1чел(все услуги-к'!$E1091*'Таблица вводных'!$G$5))-('Расчет комиссии(Нади)'!$K1091+'Таблица вводных'!$E$3+'Таблица вводных'!$F$3)</f>
        <v>#REF!</v>
      </c>
      <c r="F1091" s="59" t="e">
        <f>('Итоговая табл.1чел(все услуги-к'!$F1091+('Итоговая табл.1чел(все услуги-к'!$F1091*'Таблица вводных'!$G$6))-('Расчет комиссии(Нади)'!$K1091+'Таблица вводных'!$E$3+'Таблица вводных'!$F$3)</f>
        <v>#REF!</v>
      </c>
      <c r="G1091" s="59" t="e">
        <f>('Итоговая табл.1чел(все услуги-к'!$G1091+('Итоговая табл.1чел(все услуги-к'!$G1091*'Таблица вводных'!$G$7))-('Расчет комиссии(Нади)'!$K1091+'Таблица вводных'!$E$3+'Таблица вводных'!$F$3)</f>
        <v>#REF!</v>
      </c>
      <c r="H1091" s="59" t="e">
        <f>'Итоговая табл.1чел(все услуги-к'!$H1091-('Расчет комиссии(Нади)'!$K1091+'Таблица вводных'!$E$3+'Таблица вводных'!$F$3)</f>
        <v>#REF!</v>
      </c>
      <c r="I1091" s="59" t="e">
        <f>('Итоговая табл.1чел(все услуги-к'!$I1091+('Итоговая табл.1чел(все услуги-к'!$I1091*'Таблица вводных'!$G$9))-('Расчет комиссии(Нади)'!$K1091+'Таблица вводных'!$E$3+'Таблица вводных'!$F$3)</f>
        <v>#REF!</v>
      </c>
      <c r="J1091" s="13"/>
    </row>
    <row r="1092" spans="1:10" ht="13.2" customHeight="1">
      <c r="A1092" s="140"/>
      <c r="B1092" s="5">
        <v>45437</v>
      </c>
      <c r="C1092" s="6"/>
      <c r="D1092" s="59" t="e">
        <f>(('Итоговая табл.1чел(все услуги-к'!$D1092+('Итоговая табл.1чел(все услуги-к'!$D1092*'Таблица вводных'!$G$4)))-('Расчет комиссии(Нади)'!$K1092+'Таблица вводных'!$E$3+'Таблица вводных'!$F$3)</f>
        <v>#REF!</v>
      </c>
      <c r="E1092" s="59" t="e">
        <f>('Итоговая табл.1чел(все услуги-к'!$E1092+('Итоговая табл.1чел(все услуги-к'!$E1092*'Таблица вводных'!$G$5))-('Расчет комиссии(Нади)'!$K1092+'Таблица вводных'!$E$3+'Таблица вводных'!$F$3)</f>
        <v>#REF!</v>
      </c>
      <c r="F1092" s="59" t="e">
        <f>('Итоговая табл.1чел(все услуги-к'!$F1092+('Итоговая табл.1чел(все услуги-к'!$F1092*'Таблица вводных'!$G$6))-('Расчет комиссии(Нади)'!$K1092+'Таблица вводных'!$E$3+'Таблица вводных'!$F$3)</f>
        <v>#REF!</v>
      </c>
      <c r="G1092" s="59" t="e">
        <f>('Итоговая табл.1чел(все услуги-к'!$G1092+('Итоговая табл.1чел(все услуги-к'!$G1092*'Таблица вводных'!$G$7))-('Расчет комиссии(Нади)'!$K1092+'Таблица вводных'!$E$3+'Таблица вводных'!$F$3)</f>
        <v>#REF!</v>
      </c>
      <c r="H1092" s="59" t="e">
        <f>'Итоговая табл.1чел(все услуги-к'!$H1092-('Расчет комиссии(Нади)'!$K1092+'Таблица вводных'!$E$3+'Таблица вводных'!$F$3)</f>
        <v>#REF!</v>
      </c>
      <c r="I1092" s="59" t="e">
        <f>('Итоговая табл.1чел(все услуги-к'!$I1092+('Итоговая табл.1чел(все услуги-к'!$I1092*'Таблица вводных'!$G$9))-('Расчет комиссии(Нади)'!$K1092+'Таблица вводных'!$E$3+'Таблица вводных'!$F$3)</f>
        <v>#REF!</v>
      </c>
      <c r="J1092" s="13"/>
    </row>
    <row r="1093" spans="1:10" ht="13.2" customHeight="1">
      <c r="A1093" s="140"/>
      <c r="B1093" s="5">
        <v>45440</v>
      </c>
      <c r="C1093" s="15"/>
      <c r="D1093" s="59" t="e">
        <f>(('Итоговая табл.1чел(все услуги-к'!$D1093+('Итоговая табл.1чел(все услуги-к'!$D1093*'Таблица вводных'!$G$4)))-('Расчет комиссии(Нади)'!$K1093+'Таблица вводных'!$E$3+'Таблица вводных'!$F$3)</f>
        <v>#REF!</v>
      </c>
      <c r="E1093" s="59" t="e">
        <f>('Итоговая табл.1чел(все услуги-к'!$E1093+('Итоговая табл.1чел(все услуги-к'!$E1093*'Таблица вводных'!$G$5))-('Расчет комиссии(Нади)'!$K1093+'Таблица вводных'!$E$3+'Таблица вводных'!$F$3)</f>
        <v>#REF!</v>
      </c>
      <c r="F1093" s="59" t="e">
        <f>('Итоговая табл.1чел(все услуги-к'!$F1093+('Итоговая табл.1чел(все услуги-к'!$F1093*'Таблица вводных'!$G$6))-('Расчет комиссии(Нади)'!$K1093+'Таблица вводных'!$E$3+'Таблица вводных'!$F$3)</f>
        <v>#REF!</v>
      </c>
      <c r="G1093" s="59" t="e">
        <f>('Итоговая табл.1чел(все услуги-к'!$G1093+('Итоговая табл.1чел(все услуги-к'!$G1093*'Таблица вводных'!$G$7))-('Расчет комиссии(Нади)'!$K1093+'Таблица вводных'!$E$3+'Таблица вводных'!$F$3)</f>
        <v>#REF!</v>
      </c>
      <c r="H1093" s="59" t="e">
        <f>'Итоговая табл.1чел(все услуги-к'!$H1093-('Расчет комиссии(Нади)'!$K1093+'Таблица вводных'!$E$3+'Таблица вводных'!$F$3)</f>
        <v>#REF!</v>
      </c>
      <c r="I1093" s="59" t="e">
        <f>('Итоговая табл.1чел(все услуги-к'!$I1093+('Итоговая табл.1чел(все услуги-к'!$I1093*'Таблица вводных'!$G$9))-('Расчет комиссии(Нади)'!$K1093+'Таблица вводных'!$E$3+'Таблица вводных'!$F$3)</f>
        <v>#REF!</v>
      </c>
      <c r="J1093" s="13"/>
    </row>
    <row r="1094" spans="1:10" ht="13.2" customHeight="1">
      <c r="A1094" s="140"/>
      <c r="B1094" s="5"/>
      <c r="C1094" s="6"/>
      <c r="D1094" s="59" t="e">
        <f>(('Итоговая табл.1чел(все услуги-к'!$D1094+('Итоговая табл.1чел(все услуги-к'!$D1094*'Таблица вводных'!$G$4)))-('Расчет комиссии(Нади)'!$K1094+'Таблица вводных'!$E$3+'Таблица вводных'!$F$3)</f>
        <v>#REF!</v>
      </c>
      <c r="E1094" s="59" t="e">
        <f>('Итоговая табл.1чел(все услуги-к'!$E1094+('Итоговая табл.1чел(все услуги-к'!$E1094*'Таблица вводных'!$G$5))-('Расчет комиссии(Нади)'!$K1094+'Таблица вводных'!$E$3+'Таблица вводных'!$F$3)</f>
        <v>#REF!</v>
      </c>
      <c r="F1094" s="59" t="e">
        <f>('Итоговая табл.1чел(все услуги-к'!$F1094+('Итоговая табл.1чел(все услуги-к'!$F1094*'Таблица вводных'!$G$6))-('Расчет комиссии(Нади)'!$K1094+'Таблица вводных'!$E$3+'Таблица вводных'!$F$3)</f>
        <v>#REF!</v>
      </c>
      <c r="G1094" s="59" t="e">
        <f>('Итоговая табл.1чел(все услуги-к'!$G1094+('Итоговая табл.1чел(все услуги-к'!$G1094*'Таблица вводных'!$G$7))-('Расчет комиссии(Нади)'!$K1094+'Таблица вводных'!$E$3+'Таблица вводных'!$F$3)</f>
        <v>#REF!</v>
      </c>
      <c r="H1094" s="59" t="e">
        <f>'Итоговая табл.1чел(все услуги-к'!$H1094-('Расчет комиссии(Нади)'!$K1094+'Таблица вводных'!$E$3+'Таблица вводных'!$F$3)</f>
        <v>#REF!</v>
      </c>
      <c r="I1094" s="59" t="e">
        <f>('Итоговая табл.1чел(все услуги-к'!$I1094+('Итоговая табл.1чел(все услуги-к'!$I1094*'Таблица вводных'!$G$9))-('Расчет комиссии(Нади)'!$K1094+'Таблица вводных'!$E$3+'Таблица вводных'!$F$3)</f>
        <v>#REF!</v>
      </c>
      <c r="J1094" s="13"/>
    </row>
    <row r="1095" spans="1:10" ht="13.2" customHeight="1">
      <c r="A1095" s="140"/>
      <c r="B1095" s="5"/>
      <c r="C1095" s="6"/>
      <c r="D1095" s="59" t="e">
        <f>(('Итоговая табл.1чел(все услуги-к'!$D1095+('Итоговая табл.1чел(все услуги-к'!$D1095*'Таблица вводных'!$G$4)))-('Расчет комиссии(Нади)'!$K1095+'Таблица вводных'!$E$3+'Таблица вводных'!$F$3)</f>
        <v>#REF!</v>
      </c>
      <c r="E1095" s="59" t="e">
        <f>('Итоговая табл.1чел(все услуги-к'!$E1095+('Итоговая табл.1чел(все услуги-к'!$E1095*'Таблица вводных'!$G$5))-('Расчет комиссии(Нади)'!$K1095+'Таблица вводных'!$E$3+'Таблица вводных'!$F$3)</f>
        <v>#REF!</v>
      </c>
      <c r="F1095" s="59" t="e">
        <f>('Итоговая табл.1чел(все услуги-к'!$F1095+('Итоговая табл.1чел(все услуги-к'!$F1095*'Таблица вводных'!$G$6))-('Расчет комиссии(Нади)'!$K1095+'Таблица вводных'!$E$3+'Таблица вводных'!$F$3)</f>
        <v>#REF!</v>
      </c>
      <c r="G1095" s="59" t="e">
        <f>('Итоговая табл.1чел(все услуги-к'!$G1095+('Итоговая табл.1чел(все услуги-к'!$G1095*'Таблица вводных'!$G$7))-('Расчет комиссии(Нади)'!$K1095+'Таблица вводных'!$E$3+'Таблица вводных'!$F$3)</f>
        <v>#REF!</v>
      </c>
      <c r="H1095" s="59" t="e">
        <f>'Итоговая табл.1чел(все услуги-к'!$H1095-('Расчет комиссии(Нади)'!$K1095+'Таблица вводных'!$E$3+'Таблица вводных'!$F$3)</f>
        <v>#REF!</v>
      </c>
      <c r="I1095" s="59" t="e">
        <f>('Итоговая табл.1чел(все услуги-к'!$I1095+('Итоговая табл.1чел(все услуги-к'!$I1095*'Таблица вводных'!$G$9))-('Расчет комиссии(Нади)'!$K1095+'Таблица вводных'!$E$3+'Таблица вводных'!$F$3)</f>
        <v>#REF!</v>
      </c>
      <c r="J1095" s="13"/>
    </row>
    <row r="1096" spans="1:10" ht="13.2" customHeight="1">
      <c r="A1096" s="140"/>
      <c r="B1096" s="5"/>
      <c r="C1096" s="15"/>
      <c r="D1096" s="59" t="e">
        <f>(('Итоговая табл.1чел(все услуги-к'!$D1096+('Итоговая табл.1чел(все услуги-к'!$D1096*'Таблица вводных'!$G$4)))-('Расчет комиссии(Нади)'!$K1096+'Таблица вводных'!$E$3+'Таблица вводных'!$F$3)</f>
        <v>#REF!</v>
      </c>
      <c r="E1096" s="59" t="e">
        <f>('Итоговая табл.1чел(все услуги-к'!$E1096+('Итоговая табл.1чел(все услуги-к'!$E1096*'Таблица вводных'!$G$5))-('Расчет комиссии(Нади)'!$K1096+'Таблица вводных'!$E$3+'Таблица вводных'!$F$3)</f>
        <v>#REF!</v>
      </c>
      <c r="F1096" s="59" t="e">
        <f>('Итоговая табл.1чел(все услуги-к'!$F1096+('Итоговая табл.1чел(все услуги-к'!$F1096*'Таблица вводных'!$G$6))-('Расчет комиссии(Нади)'!$K1096+'Таблица вводных'!$E$3+'Таблица вводных'!$F$3)</f>
        <v>#REF!</v>
      </c>
      <c r="G1096" s="59" t="e">
        <f>('Итоговая табл.1чел(все услуги-к'!$G1096+('Итоговая табл.1чел(все услуги-к'!$G1096*'Таблица вводных'!$G$7))-('Расчет комиссии(Нади)'!$K1096+'Таблица вводных'!$E$3+'Таблица вводных'!$F$3)</f>
        <v>#REF!</v>
      </c>
      <c r="H1096" s="59" t="e">
        <f>'Итоговая табл.1чел(все услуги-к'!$H1096-('Расчет комиссии(Нади)'!$K1096+'Таблица вводных'!$E$3+'Таблица вводных'!$F$3)</f>
        <v>#REF!</v>
      </c>
      <c r="I1096" s="59" t="e">
        <f>('Итоговая табл.1чел(все услуги-к'!$I1096+('Итоговая табл.1чел(все услуги-к'!$I1096*'Таблица вводных'!$G$9))-('Расчет комиссии(Нади)'!$K1096+'Таблица вводных'!$E$3+'Таблица вводных'!$F$3)</f>
        <v>#REF!</v>
      </c>
      <c r="J1096" s="13"/>
    </row>
    <row r="1097" spans="1:10" ht="13.2" customHeight="1">
      <c r="A1097" s="140"/>
      <c r="B1097" s="5"/>
      <c r="C1097" s="6"/>
      <c r="D1097" s="59" t="e">
        <f>(('Итоговая табл.1чел(все услуги-к'!$D1097+('Итоговая табл.1чел(все услуги-к'!$D1097*'Таблица вводных'!$G$4)))-('Расчет комиссии(Нади)'!$K1097+'Таблица вводных'!$E$3+'Таблица вводных'!$F$3)</f>
        <v>#REF!</v>
      </c>
      <c r="E1097" s="59" t="e">
        <f>('Итоговая табл.1чел(все услуги-к'!$E1097+('Итоговая табл.1чел(все услуги-к'!$E1097*'Таблица вводных'!$G$5))-('Расчет комиссии(Нади)'!$K1097+'Таблица вводных'!$E$3+'Таблица вводных'!$F$3)</f>
        <v>#REF!</v>
      </c>
      <c r="F1097" s="59" t="e">
        <f>('Итоговая табл.1чел(все услуги-к'!$F1097+('Итоговая табл.1чел(все услуги-к'!$F1097*'Таблица вводных'!$G$6))-('Расчет комиссии(Нади)'!$K1097+'Таблица вводных'!$E$3+'Таблица вводных'!$F$3)</f>
        <v>#REF!</v>
      </c>
      <c r="G1097" s="59" t="e">
        <f>('Итоговая табл.1чел(все услуги-к'!$G1097+('Итоговая табл.1чел(все услуги-к'!$G1097*'Таблица вводных'!$G$7))-('Расчет комиссии(Нади)'!$K1097+'Таблица вводных'!$E$3+'Таблица вводных'!$F$3)</f>
        <v>#REF!</v>
      </c>
      <c r="H1097" s="59" t="e">
        <f>'Итоговая табл.1чел(все услуги-к'!$H1097-('Расчет комиссии(Нади)'!$K1097+'Таблица вводных'!$E$3+'Таблица вводных'!$F$3)</f>
        <v>#REF!</v>
      </c>
      <c r="I1097" s="59" t="e">
        <f>('Итоговая табл.1чел(все услуги-к'!$I1097+('Итоговая табл.1чел(все услуги-к'!$I1097*'Таблица вводных'!$G$9))-('Расчет комиссии(Нади)'!$K1097+'Таблица вводных'!$E$3+'Таблица вводных'!$F$3)</f>
        <v>#REF!</v>
      </c>
      <c r="J1097" s="13"/>
    </row>
    <row r="1098" spans="1:10" ht="13.2" customHeight="1">
      <c r="A1098" s="140"/>
      <c r="B1098" s="5"/>
      <c r="C1098" s="15"/>
      <c r="D1098" s="59" t="e">
        <f>(('Итоговая табл.1чел(все услуги-к'!$D1098+('Итоговая табл.1чел(все услуги-к'!$D1098*'Таблица вводных'!$G$4)))-('Расчет комиссии(Нади)'!$K1098+'Таблица вводных'!$E$3+'Таблица вводных'!$F$3)</f>
        <v>#REF!</v>
      </c>
      <c r="E1098" s="59" t="e">
        <f>('Итоговая табл.1чел(все услуги-к'!$E1098+('Итоговая табл.1чел(все услуги-к'!$E1098*'Таблица вводных'!$G$5))-('Расчет комиссии(Нади)'!$K1098+'Таблица вводных'!$E$3+'Таблица вводных'!$F$3)</f>
        <v>#REF!</v>
      </c>
      <c r="F1098" s="59" t="e">
        <f>('Итоговая табл.1чел(все услуги-к'!$F1098+('Итоговая табл.1чел(все услуги-к'!$F1098*'Таблица вводных'!$G$6))-('Расчет комиссии(Нади)'!$K1098+'Таблица вводных'!$E$3+'Таблица вводных'!$F$3)</f>
        <v>#REF!</v>
      </c>
      <c r="G1098" s="59" t="e">
        <f>('Итоговая табл.1чел(все услуги-к'!$G1098+('Итоговая табл.1чел(все услуги-к'!$G1098*'Таблица вводных'!$G$7))-('Расчет комиссии(Нади)'!$K1098+'Таблица вводных'!$E$3+'Таблица вводных'!$F$3)</f>
        <v>#REF!</v>
      </c>
      <c r="H1098" s="59" t="e">
        <f>'Итоговая табл.1чел(все услуги-к'!$H1098-('Расчет комиссии(Нади)'!$K1098+'Таблица вводных'!$E$3+'Таблица вводных'!$F$3)</f>
        <v>#REF!</v>
      </c>
      <c r="I1098" s="59" t="e">
        <f>('Итоговая табл.1чел(все услуги-к'!$I1098+('Итоговая табл.1чел(все услуги-к'!$I1098*'Таблица вводных'!$G$9))-('Расчет комиссии(Нади)'!$K1098+'Таблица вводных'!$E$3+'Таблица вводных'!$F$3)</f>
        <v>#REF!</v>
      </c>
      <c r="J1098" s="13"/>
    </row>
    <row r="1099" spans="1:10" ht="13.2" customHeight="1">
      <c r="A1099" s="141"/>
      <c r="B1099" s="18"/>
      <c r="C1099" s="19"/>
      <c r="D1099" s="59" t="e">
        <f>(('Итоговая табл.1чел(все услуги-к'!$D1099+('Итоговая табл.1чел(все услуги-к'!$D1099*'Таблица вводных'!$G$4)))-('Расчет комиссии(Нади)'!$K1099+'Таблица вводных'!$E$3+'Таблица вводных'!$F$3)</f>
        <v>#REF!</v>
      </c>
      <c r="E1099" s="59" t="e">
        <f>('Итоговая табл.1чел(все услуги-к'!$E1099+('Итоговая табл.1чел(все услуги-к'!$E1099*'Таблица вводных'!$G$5))-('Расчет комиссии(Нади)'!$K1099+'Таблица вводных'!$E$3+'Таблица вводных'!$F$3)</f>
        <v>#REF!</v>
      </c>
      <c r="F1099" s="59" t="e">
        <f>('Итоговая табл.1чел(все услуги-к'!$F1099+('Итоговая табл.1чел(все услуги-к'!$F1099*'Таблица вводных'!$G$6))-('Расчет комиссии(Нади)'!$K1099+'Таблица вводных'!$E$3+'Таблица вводных'!$F$3)</f>
        <v>#REF!</v>
      </c>
      <c r="G1099" s="59" t="e">
        <f>('Итоговая табл.1чел(все услуги-к'!$G1099+('Итоговая табл.1чел(все услуги-к'!$G1099*'Таблица вводных'!$G$7))-('Расчет комиссии(Нади)'!$K1099+'Таблица вводных'!$E$3+'Таблица вводных'!$F$3)</f>
        <v>#REF!</v>
      </c>
      <c r="H1099" s="59" t="e">
        <f>'Итоговая табл.1чел(все услуги-к'!$H1099-('Расчет комиссии(Нади)'!$K1099+'Таблица вводных'!$E$3+'Таблица вводных'!$F$3)</f>
        <v>#REF!</v>
      </c>
      <c r="I1099" s="59" t="e">
        <f>('Итоговая табл.1чел(все услуги-к'!$I1099+('Итоговая табл.1чел(все услуги-к'!$I1099*'Таблица вводных'!$G$9))-('Расчет комиссии(Нади)'!$K1099+'Таблица вводных'!$E$3+'Таблица вводных'!$F$3)</f>
        <v>#REF!</v>
      </c>
      <c r="J1099" s="22"/>
    </row>
    <row r="1100" spans="1:10" ht="13.2" customHeight="1">
      <c r="A1100" s="143" t="s">
        <v>246</v>
      </c>
      <c r="B1100" s="5">
        <v>45402</v>
      </c>
      <c r="C1100" s="97"/>
      <c r="D1100" s="59">
        <f>(('Итоговая табл.1чел(все услуги-к'!$D1100+('Итоговая табл.1чел(все услуги-к'!$D1100*'Таблица вводных'!$G$4)))-('Расчет комиссии(Нади)'!$K1100+'Таблица вводных'!$E$3+'Таблица вводных'!$F$3)</f>
        <v>5.469164086690852</v>
      </c>
      <c r="E1100" s="59">
        <f>('Итоговая табл.1чел(все услуги-к'!$E1100+('Итоговая табл.1чел(все услуги-к'!$E1100*'Таблица вводных'!$G$5))-('Расчет комиссии(Нади)'!$K1100+'Таблица вводных'!$E$3+'Таблица вводных'!$F$3)</f>
        <v>-1.3150859133091481</v>
      </c>
      <c r="F1100" s="59">
        <f>('Итоговая табл.1чел(все услуги-к'!$F1100+('Итоговая табл.1чел(все услуги-к'!$F1100*'Таблица вводных'!$G$6))-('Расчет комиссии(Нади)'!$K1100+'Таблица вводных'!$E$3+'Таблица вводных'!$F$3)</f>
        <v>21.529164086690855</v>
      </c>
      <c r="G1100" s="59">
        <f>('Итоговая табл.1чел(все услуги-к'!$G1100+('Итоговая табл.1чел(все услуги-к'!$G1100*'Таблица вводных'!$G$7))-('Расчет комиссии(Нади)'!$K1100+'Таблица вводных'!$E$3+'Таблица вводных'!$F$3)</f>
        <v>-2.2308359133091482</v>
      </c>
      <c r="H1100" s="59">
        <f>'Итоговая табл.1чел(все услуги-к'!$H1100-('Расчет комиссии(Нади)'!$K1100+'Таблица вводных'!$E$3+'Таблица вводных'!$F$3)</f>
        <v>-2.2308359133091482</v>
      </c>
      <c r="I1100" s="59">
        <f>('Итоговая табл.1чел(все услуги-к'!$I1100+('Итоговая табл.1чел(все услуги-к'!$I1100*'Таблица вводных'!$G$9))-('Расчет комиссии(Нади)'!$K1100+'Таблица вводных'!$E$3+'Таблица вводных'!$F$3)</f>
        <v>-2.2308359133091482</v>
      </c>
      <c r="J1100" s="10" t="s">
        <v>163</v>
      </c>
    </row>
    <row r="1101" spans="1:10" ht="13.2" customHeight="1">
      <c r="A1101" s="140"/>
      <c r="B1101" s="5">
        <v>45405</v>
      </c>
      <c r="C1101" s="6"/>
      <c r="D1101" s="59">
        <f>(('Итоговая табл.1чел(все услуги-к'!$D1101+('Итоговая табл.1чел(все услуги-к'!$D1101*'Таблица вводных'!$G$4)))-('Расчет комиссии(Нади)'!$K1101+'Таблица вводных'!$E$3+'Таблица вводных'!$F$3)</f>
        <v>5.469164086690852</v>
      </c>
      <c r="E1101" s="59">
        <f>('Итоговая табл.1чел(все услуги-к'!$E1101+('Итоговая табл.1чел(все услуги-к'!$E1101*'Таблица вводных'!$G$5))-('Расчет комиссии(Нади)'!$K1101+'Таблица вводных'!$E$3+'Таблица вводных'!$F$3)</f>
        <v>-1.3150859133091481</v>
      </c>
      <c r="F1101" s="59">
        <f>('Итоговая табл.1чел(все услуги-к'!$F1101+('Итоговая табл.1чел(все услуги-к'!$F1101*'Таблица вводных'!$G$6))-('Расчет комиссии(Нади)'!$K1101+'Таблица вводных'!$E$3+'Таблица вводных'!$F$3)</f>
        <v>21.529164086690855</v>
      </c>
      <c r="G1101" s="59">
        <f>('Итоговая табл.1чел(все услуги-к'!$G1101+('Итоговая табл.1чел(все услуги-к'!$G1101*'Таблица вводных'!$G$7))-('Расчет комиссии(Нади)'!$K1101+'Таблица вводных'!$E$3+'Таблица вводных'!$F$3)</f>
        <v>-2.2308359133091482</v>
      </c>
      <c r="H1101" s="59">
        <f>'Итоговая табл.1чел(все услуги-к'!$H1101-('Расчет комиссии(Нади)'!$K1101+'Таблица вводных'!$E$3+'Таблица вводных'!$F$3)</f>
        <v>-2.2308359133091482</v>
      </c>
      <c r="I1101" s="59">
        <f>('Итоговая табл.1чел(все услуги-к'!$I1101+('Итоговая табл.1чел(все услуги-к'!$I1101*'Таблица вводных'!$G$9))-('Расчет комиссии(Нади)'!$K1101+'Таблица вводных'!$E$3+'Таблица вводных'!$F$3)</f>
        <v>-2.2308359133091482</v>
      </c>
      <c r="J1101" s="13" t="s">
        <v>163</v>
      </c>
    </row>
    <row r="1102" spans="1:10" ht="13.2" customHeight="1">
      <c r="A1102" s="140"/>
      <c r="B1102" s="5">
        <v>45409</v>
      </c>
      <c r="C1102" s="15"/>
      <c r="D1102" s="59">
        <f>(('Итоговая табл.1чел(все услуги-к'!$D1102+('Итоговая табл.1чел(все услуги-к'!$D1102*'Таблица вводных'!$G$4)))-('Расчет комиссии(Нади)'!$K1102+'Таблица вводных'!$E$3+'Таблица вводных'!$F$3)</f>
        <v>5.469164086690852</v>
      </c>
      <c r="E1102" s="59">
        <f>('Итоговая табл.1чел(все услуги-к'!$E1102+('Итоговая табл.1чел(все услуги-к'!$E1102*'Таблица вводных'!$G$5))-('Расчет комиссии(Нади)'!$K1102+'Таблица вводных'!$E$3+'Таблица вводных'!$F$3)</f>
        <v>-1.3150859133091481</v>
      </c>
      <c r="F1102" s="59">
        <f>('Итоговая табл.1чел(все услуги-к'!$F1102+('Итоговая табл.1чел(все услуги-к'!$F1102*'Таблица вводных'!$G$6))-('Расчет комиссии(Нади)'!$K1102+'Таблица вводных'!$E$3+'Таблица вводных'!$F$3)</f>
        <v>21.529164086690855</v>
      </c>
      <c r="G1102" s="59">
        <f>('Итоговая табл.1чел(все услуги-к'!$G1102+('Итоговая табл.1чел(все услуги-к'!$G1102*'Таблица вводных'!$G$7))-('Расчет комиссии(Нади)'!$K1102+'Таблица вводных'!$E$3+'Таблица вводных'!$F$3)</f>
        <v>-2.2308359133091482</v>
      </c>
      <c r="H1102" s="59">
        <f>'Итоговая табл.1чел(все услуги-к'!$H1102-('Расчет комиссии(Нади)'!$K1102+'Таблица вводных'!$E$3+'Таблица вводных'!$F$3)</f>
        <v>-2.2308359133091482</v>
      </c>
      <c r="I1102" s="59">
        <f>('Итоговая табл.1чел(все услуги-к'!$I1102+('Итоговая табл.1чел(все услуги-к'!$I1102*'Таблица вводных'!$G$9))-('Расчет комиссии(Нади)'!$K1102+'Таблица вводных'!$E$3+'Таблица вводных'!$F$3)</f>
        <v>-2.2308359133091482</v>
      </c>
      <c r="J1102" s="13" t="s">
        <v>163</v>
      </c>
    </row>
    <row r="1103" spans="1:10" ht="13.2" customHeight="1">
      <c r="A1103" s="140"/>
      <c r="B1103" s="5">
        <v>45412</v>
      </c>
      <c r="C1103" s="6"/>
      <c r="D1103" s="59">
        <f>(('Итоговая табл.1чел(все услуги-к'!$D1103+('Итоговая табл.1чел(все услуги-к'!$D1103*'Таблица вводных'!$G$4)))-('Расчет комиссии(Нади)'!$K1103+'Таблица вводных'!$E$3+'Таблица вводных'!$F$3)</f>
        <v>5.469164086690852</v>
      </c>
      <c r="E1103" s="59">
        <f>('Итоговая табл.1чел(все услуги-к'!$E1103+('Итоговая табл.1чел(все услуги-к'!$E1103*'Таблица вводных'!$G$5))-('Расчет комиссии(Нади)'!$K1103+'Таблица вводных'!$E$3+'Таблица вводных'!$F$3)</f>
        <v>-1.3150859133091481</v>
      </c>
      <c r="F1103" s="59">
        <f>('Итоговая табл.1чел(все услуги-к'!$F1103+('Итоговая табл.1чел(все услуги-к'!$F1103*'Таблица вводных'!$G$6))-('Расчет комиссии(Нади)'!$K1103+'Таблица вводных'!$E$3+'Таблица вводных'!$F$3)</f>
        <v>21.529164086690855</v>
      </c>
      <c r="G1103" s="59">
        <f>('Итоговая табл.1чел(все услуги-к'!$G1103+('Итоговая табл.1чел(все услуги-к'!$G1103*'Таблица вводных'!$G$7))-('Расчет комиссии(Нади)'!$K1103+'Таблица вводных'!$E$3+'Таблица вводных'!$F$3)</f>
        <v>-2.2308359133091482</v>
      </c>
      <c r="H1103" s="59">
        <f>'Итоговая табл.1чел(все услуги-к'!$H1103-('Расчет комиссии(Нади)'!$K1103+'Таблица вводных'!$E$3+'Таблица вводных'!$F$3)</f>
        <v>-2.2308359133091482</v>
      </c>
      <c r="I1103" s="59">
        <f>('Итоговая табл.1чел(все услуги-к'!$I1103+('Итоговая табл.1чел(все услуги-к'!$I1103*'Таблица вводных'!$G$9))-('Расчет комиссии(Нади)'!$K1103+'Таблица вводных'!$E$3+'Таблица вводных'!$F$3)</f>
        <v>-2.2308359133091482</v>
      </c>
      <c r="J1103" s="13" t="s">
        <v>163</v>
      </c>
    </row>
    <row r="1104" spans="1:10" ht="13.2" customHeight="1">
      <c r="A1104" s="140"/>
      <c r="B1104" s="5">
        <v>45416</v>
      </c>
      <c r="C1104" s="15"/>
      <c r="D1104" s="59">
        <f>(('Итоговая табл.1чел(все услуги-к'!$D1104+('Итоговая табл.1чел(все услуги-к'!$D1104*'Таблица вводных'!$G$4)))-('Расчет комиссии(Нади)'!$K1104+'Таблица вводных'!$E$3+'Таблица вводных'!$F$3)</f>
        <v>5.469164086690852</v>
      </c>
      <c r="E1104" s="59">
        <f>('Итоговая табл.1чел(все услуги-к'!$E1104+('Итоговая табл.1чел(все услуги-к'!$E1104*'Таблица вводных'!$G$5))-('Расчет комиссии(Нади)'!$K1104+'Таблица вводных'!$E$3+'Таблица вводных'!$F$3)</f>
        <v>-1.3150859133091481</v>
      </c>
      <c r="F1104" s="59">
        <f>('Итоговая табл.1чел(все услуги-к'!$F1104+('Итоговая табл.1чел(все услуги-к'!$F1104*'Таблица вводных'!$G$6))-('Расчет комиссии(Нади)'!$K1104+'Таблица вводных'!$E$3+'Таблица вводных'!$F$3)</f>
        <v>21.529164086690855</v>
      </c>
      <c r="G1104" s="59">
        <f>('Итоговая табл.1чел(все услуги-к'!$G1104+('Итоговая табл.1чел(все услуги-к'!$G1104*'Таблица вводных'!$G$7))-('Расчет комиссии(Нади)'!$K1104+'Таблица вводных'!$E$3+'Таблица вводных'!$F$3)</f>
        <v>-2.2308359133091482</v>
      </c>
      <c r="H1104" s="59">
        <f>'Итоговая табл.1чел(все услуги-к'!$H1104-('Расчет комиссии(Нади)'!$K1104+'Таблица вводных'!$E$3+'Таблица вводных'!$F$3)</f>
        <v>-2.2308359133091482</v>
      </c>
      <c r="I1104" s="59">
        <f>('Итоговая табл.1чел(все услуги-к'!$I1104+('Итоговая табл.1чел(все услуги-к'!$I1104*'Таблица вводных'!$G$9))-('Расчет комиссии(Нади)'!$K1104+'Таблица вводных'!$E$3+'Таблица вводных'!$F$3)</f>
        <v>-2.2308359133091482</v>
      </c>
      <c r="J1104" s="13" t="s">
        <v>163</v>
      </c>
    </row>
    <row r="1105" spans="1:10" ht="13.2" customHeight="1">
      <c r="A1105" s="140"/>
      <c r="B1105" s="5">
        <v>45419</v>
      </c>
      <c r="C1105" s="15"/>
      <c r="D1105" s="59">
        <f>(('Итоговая табл.1чел(все услуги-к'!$D1105+('Итоговая табл.1чел(все услуги-к'!$D1105*'Таблица вводных'!$G$4)))-('Расчет комиссии(Нади)'!$K1105+'Таблица вводных'!$E$3+'Таблица вводных'!$F$3)</f>
        <v>5.469164086690852</v>
      </c>
      <c r="E1105" s="59">
        <f>('Итоговая табл.1чел(все услуги-к'!$E1105+('Итоговая табл.1чел(все услуги-к'!$E1105*'Таблица вводных'!$G$5))-('Расчет комиссии(Нади)'!$K1105+'Таблица вводных'!$E$3+'Таблица вводных'!$F$3)</f>
        <v>-1.3150859133091481</v>
      </c>
      <c r="F1105" s="59">
        <f>('Итоговая табл.1чел(все услуги-к'!$F1105+('Итоговая табл.1чел(все услуги-к'!$F1105*'Таблица вводных'!$G$6))-('Расчет комиссии(Нади)'!$K1105+'Таблица вводных'!$E$3+'Таблица вводных'!$F$3)</f>
        <v>21.529164086690855</v>
      </c>
      <c r="G1105" s="59">
        <f>('Итоговая табл.1чел(все услуги-к'!$G1105+('Итоговая табл.1чел(все услуги-к'!$G1105*'Таблица вводных'!$G$7))-('Расчет комиссии(Нади)'!$K1105+'Таблица вводных'!$E$3+'Таблица вводных'!$F$3)</f>
        <v>-2.2308359133091482</v>
      </c>
      <c r="H1105" s="59">
        <f>'Итоговая табл.1чел(все услуги-к'!$H1105-('Расчет комиссии(Нади)'!$K1105+'Таблица вводных'!$E$3+'Таблица вводных'!$F$3)</f>
        <v>-2.2308359133091482</v>
      </c>
      <c r="I1105" s="59">
        <f>('Итоговая табл.1чел(все услуги-к'!$I1105+('Итоговая табл.1чел(все услуги-к'!$I1105*'Таблица вводных'!$G$9))-('Расчет комиссии(Нади)'!$K1105+'Таблица вводных'!$E$3+'Таблица вводных'!$F$3)</f>
        <v>-2.2308359133091482</v>
      </c>
      <c r="J1105" s="13" t="s">
        <v>163</v>
      </c>
    </row>
    <row r="1106" spans="1:10" ht="13.2" customHeight="1">
      <c r="A1106" s="140"/>
      <c r="B1106" s="5">
        <v>45423</v>
      </c>
      <c r="C1106" s="15"/>
      <c r="D1106" s="59">
        <f>(('Итоговая табл.1чел(все услуги-к'!$D1106+('Итоговая табл.1чел(все услуги-к'!$D1106*'Таблица вводных'!$G$4)))-('Расчет комиссии(Нади)'!$K1106+'Таблица вводных'!$E$3+'Таблица вводных'!$F$3)</f>
        <v>5.469164086690852</v>
      </c>
      <c r="E1106" s="59">
        <f>('Итоговая табл.1чел(все услуги-к'!$E1106+('Итоговая табл.1чел(все услуги-к'!$E1106*'Таблица вводных'!$G$5))-('Расчет комиссии(Нади)'!$K1106+'Таблица вводных'!$E$3+'Таблица вводных'!$F$3)</f>
        <v>-1.3150859133091481</v>
      </c>
      <c r="F1106" s="59">
        <f>('Итоговая табл.1чел(все услуги-к'!$F1106+('Итоговая табл.1чел(все услуги-к'!$F1106*'Таблица вводных'!$G$6))-('Расчет комиссии(Нади)'!$K1106+'Таблица вводных'!$E$3+'Таблица вводных'!$F$3)</f>
        <v>21.529164086690855</v>
      </c>
      <c r="G1106" s="59">
        <f>('Итоговая табл.1чел(все услуги-к'!$G1106+('Итоговая табл.1чел(все услуги-к'!$G1106*'Таблица вводных'!$G$7))-('Расчет комиссии(Нади)'!$K1106+'Таблица вводных'!$E$3+'Таблица вводных'!$F$3)</f>
        <v>-2.2308359133091482</v>
      </c>
      <c r="H1106" s="59">
        <f>'Итоговая табл.1чел(все услуги-к'!$H1106-('Расчет комиссии(Нади)'!$K1106+'Таблица вводных'!$E$3+'Таблица вводных'!$F$3)</f>
        <v>-2.2308359133091482</v>
      </c>
      <c r="I1106" s="59">
        <f>('Итоговая табл.1чел(все услуги-к'!$I1106+('Итоговая табл.1чел(все услуги-к'!$I1106*'Таблица вводных'!$G$9))-('Расчет комиссии(Нади)'!$K1106+'Таблица вводных'!$E$3+'Таблица вводных'!$F$3)</f>
        <v>-2.2308359133091482</v>
      </c>
      <c r="J1106" s="13" t="s">
        <v>163</v>
      </c>
    </row>
    <row r="1107" spans="1:10" ht="13.2" customHeight="1">
      <c r="A1107" s="140"/>
      <c r="B1107" s="5">
        <v>45426</v>
      </c>
      <c r="C1107" s="6"/>
      <c r="D1107" s="59">
        <f>(('Итоговая табл.1чел(все услуги-к'!$D1107+('Итоговая табл.1чел(все услуги-к'!$D1107*'Таблица вводных'!$G$4)))-('Расчет комиссии(Нади)'!$K1107+'Таблица вводных'!$E$3+'Таблица вводных'!$F$3)</f>
        <v>5.469164086690852</v>
      </c>
      <c r="E1107" s="59">
        <f>('Итоговая табл.1чел(все услуги-к'!$E1107+('Итоговая табл.1чел(все услуги-к'!$E1107*'Таблица вводных'!$G$5))-('Расчет комиссии(Нади)'!$K1107+'Таблица вводных'!$E$3+'Таблица вводных'!$F$3)</f>
        <v>-1.3150859133091481</v>
      </c>
      <c r="F1107" s="59">
        <f>('Итоговая табл.1чел(все услуги-к'!$F1107+('Итоговая табл.1чел(все услуги-к'!$F1107*'Таблица вводных'!$G$6))-('Расчет комиссии(Нади)'!$K1107+'Таблица вводных'!$E$3+'Таблица вводных'!$F$3)</f>
        <v>21.529164086690855</v>
      </c>
      <c r="G1107" s="59">
        <f>('Итоговая табл.1чел(все услуги-к'!$G1107+('Итоговая табл.1чел(все услуги-к'!$G1107*'Таблица вводных'!$G$7))-('Расчет комиссии(Нади)'!$K1107+'Таблица вводных'!$E$3+'Таблица вводных'!$F$3)</f>
        <v>-2.2308359133091482</v>
      </c>
      <c r="H1107" s="59">
        <f>'Итоговая табл.1чел(все услуги-к'!$H1107-('Расчет комиссии(Нади)'!$K1107+'Таблица вводных'!$E$3+'Таблица вводных'!$F$3)</f>
        <v>-2.2308359133091482</v>
      </c>
      <c r="I1107" s="59">
        <f>('Итоговая табл.1чел(все услуги-к'!$I1107+('Итоговая табл.1чел(все услуги-к'!$I1107*'Таблица вводных'!$G$9))-('Расчет комиссии(Нади)'!$K1107+'Таблица вводных'!$E$3+'Таблица вводных'!$F$3)</f>
        <v>-2.2308359133091482</v>
      </c>
      <c r="J1107" s="13" t="s">
        <v>163</v>
      </c>
    </row>
    <row r="1108" spans="1:10" ht="13.2" customHeight="1">
      <c r="A1108" s="140"/>
      <c r="B1108" s="5">
        <v>45430</v>
      </c>
      <c r="C1108" s="15"/>
      <c r="D1108" s="59">
        <f>(('Итоговая табл.1чел(все услуги-к'!$D1108+('Итоговая табл.1чел(все услуги-к'!$D1108*'Таблица вводных'!$G$4)))-('Расчет комиссии(Нади)'!$K1108+'Таблица вводных'!$E$3+'Таблица вводных'!$F$3)</f>
        <v>5.469164086690852</v>
      </c>
      <c r="E1108" s="59">
        <f>('Итоговая табл.1чел(все услуги-к'!$E1108+('Итоговая табл.1чел(все услуги-к'!$E1108*'Таблица вводных'!$G$5))-('Расчет комиссии(Нади)'!$K1108+'Таблица вводных'!$E$3+'Таблица вводных'!$F$3)</f>
        <v>-1.3150859133091481</v>
      </c>
      <c r="F1108" s="59">
        <f>('Итоговая табл.1чел(все услуги-к'!$F1108+('Итоговая табл.1чел(все услуги-к'!$F1108*'Таблица вводных'!$G$6))-('Расчет комиссии(Нади)'!$K1108+'Таблица вводных'!$E$3+'Таблица вводных'!$F$3)</f>
        <v>21.529164086690855</v>
      </c>
      <c r="G1108" s="59">
        <f>('Итоговая табл.1чел(все услуги-к'!$G1108+('Итоговая табл.1чел(все услуги-к'!$G1108*'Таблица вводных'!$G$7))-('Расчет комиссии(Нади)'!$K1108+'Таблица вводных'!$E$3+'Таблица вводных'!$F$3)</f>
        <v>-2.2308359133091482</v>
      </c>
      <c r="H1108" s="59">
        <f>'Итоговая табл.1чел(все услуги-к'!$H1108-('Расчет комиссии(Нади)'!$K1108+'Таблица вводных'!$E$3+'Таблица вводных'!$F$3)</f>
        <v>-2.2308359133091482</v>
      </c>
      <c r="I1108" s="59">
        <f>('Итоговая табл.1чел(все услуги-к'!$I1108+('Итоговая табл.1чел(все услуги-к'!$I1108*'Таблица вводных'!$G$9))-('Расчет комиссии(Нади)'!$K1108+'Таблица вводных'!$E$3+'Таблица вводных'!$F$3)</f>
        <v>-2.2308359133091482</v>
      </c>
      <c r="J1108" s="13" t="s">
        <v>163</v>
      </c>
    </row>
    <row r="1109" spans="1:10" ht="13.2" customHeight="1">
      <c r="A1109" s="140"/>
      <c r="B1109" s="5">
        <v>45433</v>
      </c>
      <c r="C1109" s="15"/>
      <c r="D1109" s="59">
        <f>(('Итоговая табл.1чел(все услуги-к'!$D1109+('Итоговая табл.1чел(все услуги-к'!$D1109*'Таблица вводных'!$G$4)))-('Расчет комиссии(Нади)'!$K1109+'Таблица вводных'!$E$3+'Таблица вводных'!$F$3)</f>
        <v>5.469164086690852</v>
      </c>
      <c r="E1109" s="59">
        <f>('Итоговая табл.1чел(все услуги-к'!$E1109+('Итоговая табл.1чел(все услуги-к'!$E1109*'Таблица вводных'!$G$5))-('Расчет комиссии(Нади)'!$K1109+'Таблица вводных'!$E$3+'Таблица вводных'!$F$3)</f>
        <v>-1.3150859133091481</v>
      </c>
      <c r="F1109" s="59">
        <f>('Итоговая табл.1чел(все услуги-к'!$F1109+('Итоговая табл.1чел(все услуги-к'!$F1109*'Таблица вводных'!$G$6))-('Расчет комиссии(Нади)'!$K1109+'Таблица вводных'!$E$3+'Таблица вводных'!$F$3)</f>
        <v>21.529164086690855</v>
      </c>
      <c r="G1109" s="59">
        <f>('Итоговая табл.1чел(все услуги-к'!$G1109+('Итоговая табл.1чел(все услуги-к'!$G1109*'Таблица вводных'!$G$7))-('Расчет комиссии(Нади)'!$K1109+'Таблица вводных'!$E$3+'Таблица вводных'!$F$3)</f>
        <v>-2.2308359133091482</v>
      </c>
      <c r="H1109" s="59">
        <f>'Итоговая табл.1чел(все услуги-к'!$H1109-('Расчет комиссии(Нади)'!$K1109+'Таблица вводных'!$E$3+'Таблица вводных'!$F$3)</f>
        <v>-2.2308359133091482</v>
      </c>
      <c r="I1109" s="59">
        <f>('Итоговая табл.1чел(все услуги-к'!$I1109+('Итоговая табл.1чел(все услуги-к'!$I1109*'Таблица вводных'!$G$9))-('Расчет комиссии(Нади)'!$K1109+'Таблица вводных'!$E$3+'Таблица вводных'!$F$3)</f>
        <v>-2.2308359133091482</v>
      </c>
      <c r="J1109" s="13" t="s">
        <v>163</v>
      </c>
    </row>
    <row r="1110" spans="1:10" ht="13.2" customHeight="1">
      <c r="A1110" s="140"/>
      <c r="B1110" s="5">
        <v>45437</v>
      </c>
      <c r="C1110" s="6"/>
      <c r="D1110" s="59">
        <f>(('Итоговая табл.1чел(все услуги-к'!$D1110+('Итоговая табл.1чел(все услуги-к'!$D1110*'Таблица вводных'!$G$4)))-('Расчет комиссии(Нади)'!$K1110+'Таблица вводных'!$E$3+'Таблица вводных'!$F$3)</f>
        <v>5.469164086690852</v>
      </c>
      <c r="E1110" s="59">
        <f>('Итоговая табл.1чел(все услуги-к'!$E1110+('Итоговая табл.1чел(все услуги-к'!$E1110*'Таблица вводных'!$G$5))-('Расчет комиссии(Нади)'!$K1110+'Таблица вводных'!$E$3+'Таблица вводных'!$F$3)</f>
        <v>-1.3150859133091481</v>
      </c>
      <c r="F1110" s="59">
        <f>('Итоговая табл.1чел(все услуги-к'!$F1110+('Итоговая табл.1чел(все услуги-к'!$F1110*'Таблица вводных'!$G$6))-('Расчет комиссии(Нади)'!$K1110+'Таблица вводных'!$E$3+'Таблица вводных'!$F$3)</f>
        <v>21.529164086690855</v>
      </c>
      <c r="G1110" s="59">
        <f>('Итоговая табл.1чел(все услуги-к'!$G1110+('Итоговая табл.1чел(все услуги-к'!$G1110*'Таблица вводных'!$G$7))-('Расчет комиссии(Нади)'!$K1110+'Таблица вводных'!$E$3+'Таблица вводных'!$F$3)</f>
        <v>-2.2308359133091482</v>
      </c>
      <c r="H1110" s="59">
        <f>'Итоговая табл.1чел(все услуги-к'!$H1110-('Расчет комиссии(Нади)'!$K1110+'Таблица вводных'!$E$3+'Таблица вводных'!$F$3)</f>
        <v>-2.2308359133091482</v>
      </c>
      <c r="I1110" s="59">
        <f>('Итоговая табл.1чел(все услуги-к'!$I1110+('Итоговая табл.1чел(все услуги-к'!$I1110*'Таблица вводных'!$G$9))-('Расчет комиссии(Нади)'!$K1110+'Таблица вводных'!$E$3+'Таблица вводных'!$F$3)</f>
        <v>-2.2308359133091482</v>
      </c>
      <c r="J1110" s="13" t="s">
        <v>163</v>
      </c>
    </row>
    <row r="1111" spans="1:10" ht="13.2" customHeight="1">
      <c r="A1111" s="140"/>
      <c r="B1111" s="5">
        <v>45440</v>
      </c>
      <c r="C1111" s="15"/>
      <c r="D1111" s="59">
        <f>(('Итоговая табл.1чел(все услуги-к'!$D1111+('Итоговая табл.1чел(все услуги-к'!$D1111*'Таблица вводных'!$G$4)))-('Расчет комиссии(Нади)'!$K1111+'Таблица вводных'!$E$3+'Таблица вводных'!$F$3)</f>
        <v>5.469164086690852</v>
      </c>
      <c r="E1111" s="59">
        <f>('Итоговая табл.1чел(все услуги-к'!$E1111+('Итоговая табл.1чел(все услуги-к'!$E1111*'Таблица вводных'!$G$5))-('Расчет комиссии(Нади)'!$K1111+'Таблица вводных'!$E$3+'Таблица вводных'!$F$3)</f>
        <v>-1.3150859133091481</v>
      </c>
      <c r="F1111" s="59">
        <f>('Итоговая табл.1чел(все услуги-к'!$F1111+('Итоговая табл.1чел(все услуги-к'!$F1111*'Таблица вводных'!$G$6))-('Расчет комиссии(Нади)'!$K1111+'Таблица вводных'!$E$3+'Таблица вводных'!$F$3)</f>
        <v>21.529164086690855</v>
      </c>
      <c r="G1111" s="59">
        <f>('Итоговая табл.1чел(все услуги-к'!$G1111+('Итоговая табл.1чел(все услуги-к'!$G1111*'Таблица вводных'!$G$7))-('Расчет комиссии(Нади)'!$K1111+'Таблица вводных'!$E$3+'Таблица вводных'!$F$3)</f>
        <v>-2.2308359133091482</v>
      </c>
      <c r="H1111" s="59">
        <f>'Итоговая табл.1чел(все услуги-к'!$H1111-('Расчет комиссии(Нади)'!$K1111+'Таблица вводных'!$E$3+'Таблица вводных'!$F$3)</f>
        <v>-2.2308359133091482</v>
      </c>
      <c r="I1111" s="59">
        <f>('Итоговая табл.1чел(все услуги-к'!$I1111+('Итоговая табл.1чел(все услуги-к'!$I1111*'Таблица вводных'!$G$9))-('Расчет комиссии(Нади)'!$K1111+'Таблица вводных'!$E$3+'Таблица вводных'!$F$3)</f>
        <v>-2.2308359133091482</v>
      </c>
      <c r="J1111" s="13" t="s">
        <v>163</v>
      </c>
    </row>
    <row r="1112" spans="1:10" ht="13.2" customHeight="1">
      <c r="A1112" s="140"/>
      <c r="B1112" s="5"/>
      <c r="C1112" s="6"/>
      <c r="D1112" s="59">
        <f>(('Итоговая табл.1чел(все услуги-к'!$D1112+('Итоговая табл.1чел(все услуги-к'!$D1112*'Таблица вводных'!$G$4)))-('Расчет комиссии(Нади)'!$K1112+'Таблица вводных'!$E$3+'Таблица вводных'!$F$3)</f>
        <v>5.469164086690852</v>
      </c>
      <c r="E1112" s="59">
        <f>('Итоговая табл.1чел(все услуги-к'!$E1112+('Итоговая табл.1чел(все услуги-к'!$E1112*'Таблица вводных'!$G$5))-('Расчет комиссии(Нади)'!$K1112+'Таблица вводных'!$E$3+'Таблица вводных'!$F$3)</f>
        <v>-1.3150859133091481</v>
      </c>
      <c r="F1112" s="59">
        <f>('Итоговая табл.1чел(все услуги-к'!$F1112+('Итоговая табл.1чел(все услуги-к'!$F1112*'Таблица вводных'!$G$6))-('Расчет комиссии(Нади)'!$K1112+'Таблица вводных'!$E$3+'Таблица вводных'!$F$3)</f>
        <v>21.529164086690855</v>
      </c>
      <c r="G1112" s="59">
        <f>('Итоговая табл.1чел(все услуги-к'!$G1112+('Итоговая табл.1чел(все услуги-к'!$G1112*'Таблица вводных'!$G$7))-('Расчет комиссии(Нади)'!$K1112+'Таблица вводных'!$E$3+'Таблица вводных'!$F$3)</f>
        <v>-2.2308359133091482</v>
      </c>
      <c r="H1112" s="59">
        <f>'Итоговая табл.1чел(все услуги-к'!$H1112-('Расчет комиссии(Нади)'!$K1112+'Таблица вводных'!$E$3+'Таблица вводных'!$F$3)</f>
        <v>-2.2308359133091482</v>
      </c>
      <c r="I1112" s="59">
        <f>('Итоговая табл.1чел(все услуги-к'!$I1112+('Итоговая табл.1чел(все услуги-к'!$I1112*'Таблица вводных'!$G$9))-('Расчет комиссии(Нади)'!$K1112+'Таблица вводных'!$E$3+'Таблица вводных'!$F$3)</f>
        <v>-2.2308359133091482</v>
      </c>
      <c r="J1112" s="13" t="s">
        <v>163</v>
      </c>
    </row>
    <row r="1113" spans="1:10" ht="13.2" customHeight="1">
      <c r="A1113" s="140"/>
      <c r="B1113" s="5"/>
      <c r="C1113" s="6"/>
      <c r="D1113" s="59">
        <f>(('Итоговая табл.1чел(все услуги-к'!$D1113+('Итоговая табл.1чел(все услуги-к'!$D1113*'Таблица вводных'!$G$4)))-('Расчет комиссии(Нади)'!$K1113+'Таблица вводных'!$E$3+'Таблица вводных'!$F$3)</f>
        <v>5.469164086690852</v>
      </c>
      <c r="E1113" s="59">
        <f>('Итоговая табл.1чел(все услуги-к'!$E1113+('Итоговая табл.1чел(все услуги-к'!$E1113*'Таблица вводных'!$G$5))-('Расчет комиссии(Нади)'!$K1113+'Таблица вводных'!$E$3+'Таблица вводных'!$F$3)</f>
        <v>-1.3150859133091481</v>
      </c>
      <c r="F1113" s="59">
        <f>('Итоговая табл.1чел(все услуги-к'!$F1113+('Итоговая табл.1чел(все услуги-к'!$F1113*'Таблица вводных'!$G$6))-('Расчет комиссии(Нади)'!$K1113+'Таблица вводных'!$E$3+'Таблица вводных'!$F$3)</f>
        <v>21.529164086690855</v>
      </c>
      <c r="G1113" s="59">
        <f>('Итоговая табл.1чел(все услуги-к'!$G1113+('Итоговая табл.1чел(все услуги-к'!$G1113*'Таблица вводных'!$G$7))-('Расчет комиссии(Нади)'!$K1113+'Таблица вводных'!$E$3+'Таблица вводных'!$F$3)</f>
        <v>-2.2308359133091482</v>
      </c>
      <c r="H1113" s="59">
        <f>'Итоговая табл.1чел(все услуги-к'!$H1113-('Расчет комиссии(Нади)'!$K1113+'Таблица вводных'!$E$3+'Таблица вводных'!$F$3)</f>
        <v>-2.2308359133091482</v>
      </c>
      <c r="I1113" s="59">
        <f>('Итоговая табл.1чел(все услуги-к'!$I1113+('Итоговая табл.1чел(все услуги-к'!$I1113*'Таблица вводных'!$G$9))-('Расчет комиссии(Нади)'!$K1113+'Таблица вводных'!$E$3+'Таблица вводных'!$F$3)</f>
        <v>-2.2308359133091482</v>
      </c>
      <c r="J1113" s="13" t="s">
        <v>163</v>
      </c>
    </row>
    <row r="1114" spans="1:10" ht="13.2" customHeight="1">
      <c r="A1114" s="140"/>
      <c r="B1114" s="5"/>
      <c r="C1114" s="15"/>
      <c r="D1114" s="59">
        <f>(('Итоговая табл.1чел(все услуги-к'!$D1114+('Итоговая табл.1чел(все услуги-к'!$D1114*'Таблица вводных'!$G$4)))-('Расчет комиссии(Нади)'!$K1114+'Таблица вводных'!$E$3+'Таблица вводных'!$F$3)</f>
        <v>5.469164086690852</v>
      </c>
      <c r="E1114" s="59">
        <f>('Итоговая табл.1чел(все услуги-к'!$E1114+('Итоговая табл.1чел(все услуги-к'!$E1114*'Таблица вводных'!$G$5))-('Расчет комиссии(Нади)'!$K1114+'Таблица вводных'!$E$3+'Таблица вводных'!$F$3)</f>
        <v>-1.3150859133091481</v>
      </c>
      <c r="F1114" s="59">
        <f>('Итоговая табл.1чел(все услуги-к'!$F1114+('Итоговая табл.1чел(все услуги-к'!$F1114*'Таблица вводных'!$G$6))-('Расчет комиссии(Нади)'!$K1114+'Таблица вводных'!$E$3+'Таблица вводных'!$F$3)</f>
        <v>21.529164086690855</v>
      </c>
      <c r="G1114" s="59">
        <f>('Итоговая табл.1чел(все услуги-к'!$G1114+('Итоговая табл.1чел(все услуги-к'!$G1114*'Таблица вводных'!$G$7))-('Расчет комиссии(Нади)'!$K1114+'Таблица вводных'!$E$3+'Таблица вводных'!$F$3)</f>
        <v>-2.2308359133091482</v>
      </c>
      <c r="H1114" s="59">
        <f>'Итоговая табл.1чел(все услуги-к'!$H1114-('Расчет комиссии(Нади)'!$K1114+'Таблица вводных'!$E$3+'Таблица вводных'!$F$3)</f>
        <v>-2.2308359133091482</v>
      </c>
      <c r="I1114" s="59">
        <f>('Итоговая табл.1чел(все услуги-к'!$I1114+('Итоговая табл.1чел(все услуги-к'!$I1114*'Таблица вводных'!$G$9))-('Расчет комиссии(Нади)'!$K1114+'Таблица вводных'!$E$3+'Таблица вводных'!$F$3)</f>
        <v>-2.2308359133091482</v>
      </c>
      <c r="J1114" s="13" t="s">
        <v>163</v>
      </c>
    </row>
    <row r="1115" spans="1:10" ht="13.2" customHeight="1">
      <c r="A1115" s="140"/>
      <c r="B1115" s="5"/>
      <c r="C1115" s="6"/>
      <c r="D1115" s="59">
        <f>(('Итоговая табл.1чел(все услуги-к'!$D1115+('Итоговая табл.1чел(все услуги-к'!$D1115*'Таблица вводных'!$G$4)))-('Расчет комиссии(Нади)'!$K1115+'Таблица вводных'!$E$3+'Таблица вводных'!$F$3)</f>
        <v>5.469164086690852</v>
      </c>
      <c r="E1115" s="59">
        <f>('Итоговая табл.1чел(все услуги-к'!$E1115+('Итоговая табл.1чел(все услуги-к'!$E1115*'Таблица вводных'!$G$5))-('Расчет комиссии(Нади)'!$K1115+'Таблица вводных'!$E$3+'Таблица вводных'!$F$3)</f>
        <v>-1.3150859133091481</v>
      </c>
      <c r="F1115" s="59">
        <f>('Итоговая табл.1чел(все услуги-к'!$F1115+('Итоговая табл.1чел(все услуги-к'!$F1115*'Таблица вводных'!$G$6))-('Расчет комиссии(Нади)'!$K1115+'Таблица вводных'!$E$3+'Таблица вводных'!$F$3)</f>
        <v>21.529164086690855</v>
      </c>
      <c r="G1115" s="59">
        <f>('Итоговая табл.1чел(все услуги-к'!$G1115+('Итоговая табл.1чел(все услуги-к'!$G1115*'Таблица вводных'!$G$7))-('Расчет комиссии(Нади)'!$K1115+'Таблица вводных'!$E$3+'Таблица вводных'!$F$3)</f>
        <v>-2.2308359133091482</v>
      </c>
      <c r="H1115" s="59">
        <f>'Итоговая табл.1чел(все услуги-к'!$H1115-('Расчет комиссии(Нади)'!$K1115+'Таблица вводных'!$E$3+'Таблица вводных'!$F$3)</f>
        <v>-2.2308359133091482</v>
      </c>
      <c r="I1115" s="59">
        <f>('Итоговая табл.1чел(все услуги-к'!$I1115+('Итоговая табл.1чел(все услуги-к'!$I1115*'Таблица вводных'!$G$9))-('Расчет комиссии(Нади)'!$K1115+'Таблица вводных'!$E$3+'Таблица вводных'!$F$3)</f>
        <v>-2.2308359133091482</v>
      </c>
      <c r="J1115" s="13" t="s">
        <v>163</v>
      </c>
    </row>
    <row r="1116" spans="1:10" ht="13.2" customHeight="1">
      <c r="A1116" s="140"/>
      <c r="B1116" s="5"/>
      <c r="C1116" s="15"/>
      <c r="D1116" s="59">
        <f>(('Итоговая табл.1чел(все услуги-к'!$D1116+('Итоговая табл.1чел(все услуги-к'!$D1116*'Таблица вводных'!$G$4)))-('Расчет комиссии(Нади)'!$K1116+'Таблица вводных'!$E$3+'Таблица вводных'!$F$3)</f>
        <v>5.469164086690852</v>
      </c>
      <c r="E1116" s="59">
        <f>('Итоговая табл.1чел(все услуги-к'!$E1116+('Итоговая табл.1чел(все услуги-к'!$E1116*'Таблица вводных'!$G$5))-('Расчет комиссии(Нади)'!$K1116+'Таблица вводных'!$E$3+'Таблица вводных'!$F$3)</f>
        <v>-1.3150859133091481</v>
      </c>
      <c r="F1116" s="59">
        <f>('Итоговая табл.1чел(все услуги-к'!$F1116+('Итоговая табл.1чел(все услуги-к'!$F1116*'Таблица вводных'!$G$6))-('Расчет комиссии(Нади)'!$K1116+'Таблица вводных'!$E$3+'Таблица вводных'!$F$3)</f>
        <v>21.529164086690855</v>
      </c>
      <c r="G1116" s="59">
        <f>('Итоговая табл.1чел(все услуги-к'!$G1116+('Итоговая табл.1чел(все услуги-к'!$G1116*'Таблица вводных'!$G$7))-('Расчет комиссии(Нади)'!$K1116+'Таблица вводных'!$E$3+'Таблица вводных'!$F$3)</f>
        <v>-2.2308359133091482</v>
      </c>
      <c r="H1116" s="59">
        <f>'Итоговая табл.1чел(все услуги-к'!$H1116-('Расчет комиссии(Нади)'!$K1116+'Таблица вводных'!$E$3+'Таблица вводных'!$F$3)</f>
        <v>-2.2308359133091482</v>
      </c>
      <c r="I1116" s="59">
        <f>('Итоговая табл.1чел(все услуги-к'!$I1116+('Итоговая табл.1чел(все услуги-к'!$I1116*'Таблица вводных'!$G$9))-('Расчет комиссии(Нади)'!$K1116+'Таблица вводных'!$E$3+'Таблица вводных'!$F$3)</f>
        <v>-2.2308359133091482</v>
      </c>
      <c r="J1116" s="13" t="s">
        <v>163</v>
      </c>
    </row>
    <row r="1117" spans="1:10" ht="13.2" customHeight="1">
      <c r="A1117" s="141"/>
      <c r="B1117" s="18"/>
      <c r="C1117" s="19"/>
      <c r="D1117" s="59">
        <f>(('Итоговая табл.1чел(все услуги-к'!$D1117+('Итоговая табл.1чел(все услуги-к'!$D1117*'Таблица вводных'!$G$4)))-('Расчет комиссии(Нади)'!$K1117+'Таблица вводных'!$E$3+'Таблица вводных'!$F$3)</f>
        <v>5.4691640866908555</v>
      </c>
      <c r="E1117" s="59">
        <f>('Итоговая табл.1чел(все услуги-к'!$E1117+('Итоговая табл.1чел(все услуги-к'!$E1117*'Таблица вводных'!$G$5))-('Расчет комиссии(Нади)'!$K1117+'Таблица вводных'!$E$3+'Таблица вводных'!$F$3)</f>
        <v>-1.3150859133091446</v>
      </c>
      <c r="F1117" s="59">
        <f>('Итоговая табл.1чел(все услуги-к'!$F1117+('Итоговая табл.1чел(все услуги-к'!$F1117*'Таблица вводных'!$G$6))-('Расчет комиссии(Нади)'!$K1117+'Таблица вводных'!$E$3+'Таблица вводных'!$F$3)</f>
        <v>21.529164086690855</v>
      </c>
      <c r="G1117" s="59">
        <f>('Итоговая табл.1чел(все услуги-к'!$G1117+('Итоговая табл.1чел(все услуги-к'!$G1117*'Таблица вводных'!$G$7))-('Расчет комиссии(Нади)'!$K1117+'Таблица вводных'!$E$3+'Таблица вводных'!$F$3)</f>
        <v>-2.2308359133091447</v>
      </c>
      <c r="H1117" s="59">
        <f>'Итоговая табл.1чел(все услуги-к'!$H1117-('Расчет комиссии(Нади)'!$K1117+'Таблица вводных'!$E$3+'Таблица вводных'!$F$3)</f>
        <v>-2.2308359133091447</v>
      </c>
      <c r="I1117" s="59">
        <f>('Итоговая табл.1чел(все услуги-к'!$I1117+('Итоговая табл.1чел(все услуги-к'!$I1117*'Таблица вводных'!$G$9))-('Расчет комиссии(Нади)'!$K1117+'Таблица вводных'!$E$3+'Таблица вводных'!$F$3)</f>
        <v>-2.2308359133091447</v>
      </c>
      <c r="J1117" s="22" t="s">
        <v>163</v>
      </c>
    </row>
    <row r="1118" spans="1:10" ht="13.2" customHeight="1">
      <c r="A1118" s="143" t="s">
        <v>247</v>
      </c>
      <c r="B1118" s="5">
        <v>45402</v>
      </c>
      <c r="C1118" s="97"/>
      <c r="D1118" s="59">
        <f>(('Итоговая табл.1чел(все услуги-к'!$D1118+('Итоговая табл.1чел(все услуги-к'!$D1118*'Таблица вводных'!$G$4)))-('Расчет комиссии(Нади)'!$K1118+'Таблица вводных'!$E$3+'Таблица вводных'!$F$3)</f>
        <v>5.4691640866908555</v>
      </c>
      <c r="E1118" s="59">
        <f>('Итоговая табл.1чел(все услуги-к'!$E1118+('Итоговая табл.1чел(все услуги-к'!$E1118*'Таблица вводных'!$G$5))-('Расчет комиссии(Нади)'!$K1118+'Таблица вводных'!$E$3+'Таблица вводных'!$F$3)</f>
        <v>-1.3150859133091446</v>
      </c>
      <c r="F1118" s="59">
        <f>('Итоговая табл.1чел(все услуги-к'!$F1118+('Итоговая табл.1чел(все услуги-к'!$F1118*'Таблица вводных'!$G$6))-('Расчет комиссии(Нади)'!$K1118+'Таблица вводных'!$E$3+'Таблица вводных'!$F$3)</f>
        <v>21.529164086690855</v>
      </c>
      <c r="G1118" s="59">
        <f>('Итоговая табл.1чел(все услуги-к'!$G1118+('Итоговая табл.1чел(все услуги-к'!$G1118*'Таблица вводных'!$G$7))-('Расчет комиссии(Нади)'!$K1118+'Таблица вводных'!$E$3+'Таблица вводных'!$F$3)</f>
        <v>-2.2308359133091447</v>
      </c>
      <c r="H1118" s="59">
        <f>'Итоговая табл.1чел(все услуги-к'!$H1118-('Расчет комиссии(Нади)'!$K1118+'Таблица вводных'!$E$3+'Таблица вводных'!$F$3)</f>
        <v>-2.2308359133091447</v>
      </c>
      <c r="I1118" s="59">
        <f>('Итоговая табл.1чел(все услуги-к'!$I1118+('Итоговая табл.1чел(все услуги-к'!$I1118*'Таблица вводных'!$G$9))-('Расчет комиссии(Нади)'!$K1118+'Таблица вводных'!$E$3+'Таблица вводных'!$F$3)</f>
        <v>-2.2308359133091447</v>
      </c>
      <c r="J1118" s="10" t="s">
        <v>248</v>
      </c>
    </row>
    <row r="1119" spans="1:10" ht="13.2" customHeight="1">
      <c r="A1119" s="140"/>
      <c r="B1119" s="5">
        <v>45405</v>
      </c>
      <c r="C1119" s="6"/>
      <c r="D1119" s="59">
        <f>(('Итоговая табл.1чел(все услуги-к'!$D1119+('Итоговая табл.1чел(все услуги-к'!$D1119*'Таблица вводных'!$G$4)))-('Расчет комиссии(Нади)'!$K1119+'Таблица вводных'!$E$3+'Таблица вводных'!$F$3)</f>
        <v>5.4691640866908555</v>
      </c>
      <c r="E1119" s="59">
        <f>('Итоговая табл.1чел(все услуги-к'!$E1119+('Итоговая табл.1чел(все услуги-к'!$E1119*'Таблица вводных'!$G$5))-('Расчет комиссии(Нади)'!$K1119+'Таблица вводных'!$E$3+'Таблица вводных'!$F$3)</f>
        <v>-1.3150859133091446</v>
      </c>
      <c r="F1119" s="59">
        <f>('Итоговая табл.1чел(все услуги-к'!$F1119+('Итоговая табл.1чел(все услуги-к'!$F1119*'Таблица вводных'!$G$6))-('Расчет комиссии(Нади)'!$K1119+'Таблица вводных'!$E$3+'Таблица вводных'!$F$3)</f>
        <v>21.529164086690855</v>
      </c>
      <c r="G1119" s="59">
        <f>('Итоговая табл.1чел(все услуги-к'!$G1119+('Итоговая табл.1чел(все услуги-к'!$G1119*'Таблица вводных'!$G$7))-('Расчет комиссии(Нади)'!$K1119+'Таблица вводных'!$E$3+'Таблица вводных'!$F$3)</f>
        <v>-2.2308359133091447</v>
      </c>
      <c r="H1119" s="59">
        <f>'Итоговая табл.1чел(все услуги-к'!$H1119-('Расчет комиссии(Нади)'!$K1119+'Таблица вводных'!$E$3+'Таблица вводных'!$F$3)</f>
        <v>-2.2308359133091447</v>
      </c>
      <c r="I1119" s="59">
        <f>('Итоговая табл.1чел(все услуги-к'!$I1119+('Итоговая табл.1чел(все услуги-к'!$I1119*'Таблица вводных'!$G$9))-('Расчет комиссии(Нади)'!$K1119+'Таблица вводных'!$E$3+'Таблица вводных'!$F$3)</f>
        <v>-2.2308359133091447</v>
      </c>
      <c r="J1119" s="13" t="s">
        <v>248</v>
      </c>
    </row>
    <row r="1120" spans="1:10" ht="13.2" customHeight="1">
      <c r="A1120" s="140"/>
      <c r="B1120" s="5">
        <v>45409</v>
      </c>
      <c r="C1120" s="15"/>
      <c r="D1120" s="59">
        <f>(('Итоговая табл.1чел(все услуги-к'!$D1120+('Итоговая табл.1чел(все услуги-к'!$D1120*'Таблица вводных'!$G$4)))-('Расчет комиссии(Нади)'!$K1120+'Таблица вводных'!$E$3+'Таблица вводных'!$F$3)</f>
        <v>5.4691640866908555</v>
      </c>
      <c r="E1120" s="59">
        <f>('Итоговая табл.1чел(все услуги-к'!$E1120+('Итоговая табл.1чел(все услуги-к'!$E1120*'Таблица вводных'!$G$5))-('Расчет комиссии(Нади)'!$K1120+'Таблица вводных'!$E$3+'Таблица вводных'!$F$3)</f>
        <v>-1.3150859133091446</v>
      </c>
      <c r="F1120" s="59">
        <f>('Итоговая табл.1чел(все услуги-к'!$F1120+('Итоговая табл.1чел(все услуги-к'!$F1120*'Таблица вводных'!$G$6))-('Расчет комиссии(Нади)'!$K1120+'Таблица вводных'!$E$3+'Таблица вводных'!$F$3)</f>
        <v>21.529164086690855</v>
      </c>
      <c r="G1120" s="59">
        <f>('Итоговая табл.1чел(все услуги-к'!$G1120+('Итоговая табл.1чел(все услуги-к'!$G1120*'Таблица вводных'!$G$7))-('Расчет комиссии(Нади)'!$K1120+'Таблица вводных'!$E$3+'Таблица вводных'!$F$3)</f>
        <v>-2.2308359133091447</v>
      </c>
      <c r="H1120" s="59">
        <f>'Итоговая табл.1чел(все услуги-к'!$H1120-('Расчет комиссии(Нади)'!$K1120+'Таблица вводных'!$E$3+'Таблица вводных'!$F$3)</f>
        <v>-2.2308359133091447</v>
      </c>
      <c r="I1120" s="59">
        <f>('Итоговая табл.1чел(все услуги-к'!$I1120+('Итоговая табл.1чел(все услуги-к'!$I1120*'Таблица вводных'!$G$9))-('Расчет комиссии(Нади)'!$K1120+'Таблица вводных'!$E$3+'Таблица вводных'!$F$3)</f>
        <v>-2.2308359133091447</v>
      </c>
      <c r="J1120" s="13" t="s">
        <v>248</v>
      </c>
    </row>
    <row r="1121" spans="1:10" ht="13.2" customHeight="1">
      <c r="A1121" s="140"/>
      <c r="B1121" s="5">
        <v>45412</v>
      </c>
      <c r="C1121" s="6"/>
      <c r="D1121" s="59">
        <f>(('Итоговая табл.1чел(все услуги-к'!$D1121+('Итоговая табл.1чел(все услуги-к'!$D1121*'Таблица вводных'!$G$4)))-('Расчет комиссии(Нади)'!$K1121+'Таблица вводных'!$E$3+'Таблица вводных'!$F$3)</f>
        <v>5.4691640866908555</v>
      </c>
      <c r="E1121" s="59">
        <f>('Итоговая табл.1чел(все услуги-к'!$E1121+('Итоговая табл.1чел(все услуги-к'!$E1121*'Таблица вводных'!$G$5))-('Расчет комиссии(Нади)'!$K1121+'Таблица вводных'!$E$3+'Таблица вводных'!$F$3)</f>
        <v>-1.3150859133091446</v>
      </c>
      <c r="F1121" s="59">
        <f>('Итоговая табл.1чел(все услуги-к'!$F1121+('Итоговая табл.1чел(все услуги-к'!$F1121*'Таблица вводных'!$G$6))-('Расчет комиссии(Нади)'!$K1121+'Таблица вводных'!$E$3+'Таблица вводных'!$F$3)</f>
        <v>21.529164086690855</v>
      </c>
      <c r="G1121" s="59">
        <f>('Итоговая табл.1чел(все услуги-к'!$G1121+('Итоговая табл.1чел(все услуги-к'!$G1121*'Таблица вводных'!$G$7))-('Расчет комиссии(Нади)'!$K1121+'Таблица вводных'!$E$3+'Таблица вводных'!$F$3)</f>
        <v>-2.2308359133091447</v>
      </c>
      <c r="H1121" s="59">
        <f>'Итоговая табл.1чел(все услуги-к'!$H1121-('Расчет комиссии(Нади)'!$K1121+'Таблица вводных'!$E$3+'Таблица вводных'!$F$3)</f>
        <v>-2.2308359133091447</v>
      </c>
      <c r="I1121" s="59">
        <f>('Итоговая табл.1чел(все услуги-к'!$I1121+('Итоговая табл.1чел(все услуги-к'!$I1121*'Таблица вводных'!$G$9))-('Расчет комиссии(Нади)'!$K1121+'Таблица вводных'!$E$3+'Таблица вводных'!$F$3)</f>
        <v>-2.2308359133091447</v>
      </c>
      <c r="J1121" s="13" t="s">
        <v>248</v>
      </c>
    </row>
    <row r="1122" spans="1:10" ht="13.2" customHeight="1">
      <c r="A1122" s="140"/>
      <c r="B1122" s="5">
        <v>45416</v>
      </c>
      <c r="C1122" s="15"/>
      <c r="D1122" s="59">
        <f>(('Итоговая табл.1чел(все услуги-к'!$D1122+('Итоговая табл.1чел(все услуги-к'!$D1122*'Таблица вводных'!$G$4)))-('Расчет комиссии(Нади)'!$K1122+'Таблица вводных'!$E$3+'Таблица вводных'!$F$3)</f>
        <v>5.4691640866908555</v>
      </c>
      <c r="E1122" s="59">
        <f>('Итоговая табл.1чел(все услуги-к'!$E1122+('Итоговая табл.1чел(все услуги-к'!$E1122*'Таблица вводных'!$G$5))-('Расчет комиссии(Нади)'!$K1122+'Таблица вводных'!$E$3+'Таблица вводных'!$F$3)</f>
        <v>-1.3150859133091446</v>
      </c>
      <c r="F1122" s="59">
        <f>('Итоговая табл.1чел(все услуги-к'!$F1122+('Итоговая табл.1чел(все услуги-к'!$F1122*'Таблица вводных'!$G$6))-('Расчет комиссии(Нади)'!$K1122+'Таблица вводных'!$E$3+'Таблица вводных'!$F$3)</f>
        <v>21.529164086690855</v>
      </c>
      <c r="G1122" s="59">
        <f>('Итоговая табл.1чел(все услуги-к'!$G1122+('Итоговая табл.1чел(все услуги-к'!$G1122*'Таблица вводных'!$G$7))-('Расчет комиссии(Нади)'!$K1122+'Таблица вводных'!$E$3+'Таблица вводных'!$F$3)</f>
        <v>-2.2308359133091447</v>
      </c>
      <c r="H1122" s="59">
        <f>'Итоговая табл.1чел(все услуги-к'!$H1122-('Расчет комиссии(Нади)'!$K1122+'Таблица вводных'!$E$3+'Таблица вводных'!$F$3)</f>
        <v>-2.2308359133091447</v>
      </c>
      <c r="I1122" s="59">
        <f>('Итоговая табл.1чел(все услуги-к'!$I1122+('Итоговая табл.1чел(все услуги-к'!$I1122*'Таблица вводных'!$G$9))-('Расчет комиссии(Нади)'!$K1122+'Таблица вводных'!$E$3+'Таблица вводных'!$F$3)</f>
        <v>-2.2308359133091447</v>
      </c>
      <c r="J1122" s="13" t="s">
        <v>248</v>
      </c>
    </row>
    <row r="1123" spans="1:10" ht="13.2" customHeight="1">
      <c r="A1123" s="140"/>
      <c r="B1123" s="5">
        <v>45419</v>
      </c>
      <c r="C1123" s="15"/>
      <c r="D1123" s="59">
        <f>(('Итоговая табл.1чел(все услуги-к'!$D1123+('Итоговая табл.1чел(все услуги-к'!$D1123*'Таблица вводных'!$G$4)))-('Расчет комиссии(Нади)'!$K1123+'Таблица вводных'!$E$3+'Таблица вводных'!$F$3)</f>
        <v>5.4691640866908555</v>
      </c>
      <c r="E1123" s="59">
        <f>('Итоговая табл.1чел(все услуги-к'!$E1123+('Итоговая табл.1чел(все услуги-к'!$E1123*'Таблица вводных'!$G$5))-('Расчет комиссии(Нади)'!$K1123+'Таблица вводных'!$E$3+'Таблица вводных'!$F$3)</f>
        <v>-1.3150859133091446</v>
      </c>
      <c r="F1123" s="59">
        <f>('Итоговая табл.1чел(все услуги-к'!$F1123+('Итоговая табл.1чел(все услуги-к'!$F1123*'Таблица вводных'!$G$6))-('Расчет комиссии(Нади)'!$K1123+'Таблица вводных'!$E$3+'Таблица вводных'!$F$3)</f>
        <v>21.529164086690855</v>
      </c>
      <c r="G1123" s="59">
        <f>('Итоговая табл.1чел(все услуги-к'!$G1123+('Итоговая табл.1чел(все услуги-к'!$G1123*'Таблица вводных'!$G$7))-('Расчет комиссии(Нади)'!$K1123+'Таблица вводных'!$E$3+'Таблица вводных'!$F$3)</f>
        <v>-2.2308359133091447</v>
      </c>
      <c r="H1123" s="59">
        <f>'Итоговая табл.1чел(все услуги-к'!$H1123-('Расчет комиссии(Нади)'!$K1123+'Таблица вводных'!$E$3+'Таблица вводных'!$F$3)</f>
        <v>-2.2308359133091447</v>
      </c>
      <c r="I1123" s="59">
        <f>('Итоговая табл.1чел(все услуги-к'!$I1123+('Итоговая табл.1чел(все услуги-к'!$I1123*'Таблица вводных'!$G$9))-('Расчет комиссии(Нади)'!$K1123+'Таблица вводных'!$E$3+'Таблица вводных'!$F$3)</f>
        <v>-2.2308359133091447</v>
      </c>
      <c r="J1123" s="13" t="s">
        <v>248</v>
      </c>
    </row>
    <row r="1124" spans="1:10" ht="13.2" customHeight="1">
      <c r="A1124" s="140"/>
      <c r="B1124" s="5">
        <v>45423</v>
      </c>
      <c r="C1124" s="15"/>
      <c r="D1124" s="59">
        <f>(('Итоговая табл.1чел(все услуги-к'!$D1124+('Итоговая табл.1чел(все услуги-к'!$D1124*'Таблица вводных'!$G$4)))-('Расчет комиссии(Нади)'!$K1124+'Таблица вводных'!$E$3+'Таблица вводных'!$F$3)</f>
        <v>5.4691640866908555</v>
      </c>
      <c r="E1124" s="59">
        <f>('Итоговая табл.1чел(все услуги-к'!$E1124+('Итоговая табл.1чел(все услуги-к'!$E1124*'Таблица вводных'!$G$5))-('Расчет комиссии(Нади)'!$K1124+'Таблица вводных'!$E$3+'Таблица вводных'!$F$3)</f>
        <v>-1.3150859133091446</v>
      </c>
      <c r="F1124" s="59">
        <f>('Итоговая табл.1чел(все услуги-к'!$F1124+('Итоговая табл.1чел(все услуги-к'!$F1124*'Таблица вводных'!$G$6))-('Расчет комиссии(Нади)'!$K1124+'Таблица вводных'!$E$3+'Таблица вводных'!$F$3)</f>
        <v>21.529164086690855</v>
      </c>
      <c r="G1124" s="59">
        <f>('Итоговая табл.1чел(все услуги-к'!$G1124+('Итоговая табл.1чел(все услуги-к'!$G1124*'Таблица вводных'!$G$7))-('Расчет комиссии(Нади)'!$K1124+'Таблица вводных'!$E$3+'Таблица вводных'!$F$3)</f>
        <v>-2.2308359133091447</v>
      </c>
      <c r="H1124" s="59">
        <f>'Итоговая табл.1чел(все услуги-к'!$H1124-('Расчет комиссии(Нади)'!$K1124+'Таблица вводных'!$E$3+'Таблица вводных'!$F$3)</f>
        <v>-2.2308359133091447</v>
      </c>
      <c r="I1124" s="59">
        <f>('Итоговая табл.1чел(все услуги-к'!$I1124+('Итоговая табл.1чел(все услуги-к'!$I1124*'Таблица вводных'!$G$9))-('Расчет комиссии(Нади)'!$K1124+'Таблица вводных'!$E$3+'Таблица вводных'!$F$3)</f>
        <v>-2.2308359133091447</v>
      </c>
      <c r="J1124" s="13" t="s">
        <v>248</v>
      </c>
    </row>
    <row r="1125" spans="1:10" ht="13.2" customHeight="1">
      <c r="A1125" s="140"/>
      <c r="B1125" s="5">
        <v>45426</v>
      </c>
      <c r="C1125" s="6"/>
      <c r="D1125" s="59">
        <f>(('Итоговая табл.1чел(все услуги-к'!$D1125+('Итоговая табл.1чел(все услуги-к'!$D1125*'Таблица вводных'!$G$4)))-('Расчет комиссии(Нади)'!$K1125+'Таблица вводных'!$E$3+'Таблица вводных'!$F$3)</f>
        <v>5.4691640866908555</v>
      </c>
      <c r="E1125" s="59">
        <f>('Итоговая табл.1чел(все услуги-к'!$E1125+('Итоговая табл.1чел(все услуги-к'!$E1125*'Таблица вводных'!$G$5))-('Расчет комиссии(Нади)'!$K1125+'Таблица вводных'!$E$3+'Таблица вводных'!$F$3)</f>
        <v>-1.3150859133091446</v>
      </c>
      <c r="F1125" s="59">
        <f>('Итоговая табл.1чел(все услуги-к'!$F1125+('Итоговая табл.1чел(все услуги-к'!$F1125*'Таблица вводных'!$G$6))-('Расчет комиссии(Нади)'!$K1125+'Таблица вводных'!$E$3+'Таблица вводных'!$F$3)</f>
        <v>21.529164086690855</v>
      </c>
      <c r="G1125" s="59">
        <f>('Итоговая табл.1чел(все услуги-к'!$G1125+('Итоговая табл.1чел(все услуги-к'!$G1125*'Таблица вводных'!$G$7))-('Расчет комиссии(Нади)'!$K1125+'Таблица вводных'!$E$3+'Таблица вводных'!$F$3)</f>
        <v>-2.2308359133091447</v>
      </c>
      <c r="H1125" s="59">
        <f>'Итоговая табл.1чел(все услуги-к'!$H1125-('Расчет комиссии(Нади)'!$K1125+'Таблица вводных'!$E$3+'Таблица вводных'!$F$3)</f>
        <v>-2.2308359133091447</v>
      </c>
      <c r="I1125" s="59">
        <f>('Итоговая табл.1чел(все услуги-к'!$I1125+('Итоговая табл.1чел(все услуги-к'!$I1125*'Таблица вводных'!$G$9))-('Расчет комиссии(Нади)'!$K1125+'Таблица вводных'!$E$3+'Таблица вводных'!$F$3)</f>
        <v>-2.2308359133091447</v>
      </c>
      <c r="J1125" s="13" t="s">
        <v>248</v>
      </c>
    </row>
    <row r="1126" spans="1:10" ht="13.2" customHeight="1">
      <c r="A1126" s="140"/>
      <c r="B1126" s="5">
        <v>45430</v>
      </c>
      <c r="C1126" s="15"/>
      <c r="D1126" s="59">
        <f>(('Итоговая табл.1чел(все услуги-к'!$D1126+('Итоговая табл.1чел(все услуги-к'!$D1126*'Таблица вводных'!$G$4)))-('Расчет комиссии(Нади)'!$K1126+'Таблица вводных'!$E$3+'Таблица вводных'!$F$3)</f>
        <v>5.4691640866908555</v>
      </c>
      <c r="E1126" s="59">
        <f>('Итоговая табл.1чел(все услуги-к'!$E1126+('Итоговая табл.1чел(все услуги-к'!$E1126*'Таблица вводных'!$G$5))-('Расчет комиссии(Нади)'!$K1126+'Таблица вводных'!$E$3+'Таблица вводных'!$F$3)</f>
        <v>-1.3150859133091446</v>
      </c>
      <c r="F1126" s="59">
        <f>('Итоговая табл.1чел(все услуги-к'!$F1126+('Итоговая табл.1чел(все услуги-к'!$F1126*'Таблица вводных'!$G$6))-('Расчет комиссии(Нади)'!$K1126+'Таблица вводных'!$E$3+'Таблица вводных'!$F$3)</f>
        <v>21.529164086690855</v>
      </c>
      <c r="G1126" s="59">
        <f>('Итоговая табл.1чел(все услуги-к'!$G1126+('Итоговая табл.1чел(все услуги-к'!$G1126*'Таблица вводных'!$G$7))-('Расчет комиссии(Нади)'!$K1126+'Таблица вводных'!$E$3+'Таблица вводных'!$F$3)</f>
        <v>-2.2308359133091447</v>
      </c>
      <c r="H1126" s="59">
        <f>'Итоговая табл.1чел(все услуги-к'!$H1126-('Расчет комиссии(Нади)'!$K1126+'Таблица вводных'!$E$3+'Таблица вводных'!$F$3)</f>
        <v>-2.2308359133091447</v>
      </c>
      <c r="I1126" s="59">
        <f>('Итоговая табл.1чел(все услуги-к'!$I1126+('Итоговая табл.1чел(все услуги-к'!$I1126*'Таблица вводных'!$G$9))-('Расчет комиссии(Нади)'!$K1126+'Таблица вводных'!$E$3+'Таблица вводных'!$F$3)</f>
        <v>-2.2308359133091447</v>
      </c>
      <c r="J1126" s="13" t="s">
        <v>248</v>
      </c>
    </row>
    <row r="1127" spans="1:10" ht="13.2" customHeight="1">
      <c r="A1127" s="140"/>
      <c r="B1127" s="5">
        <v>45433</v>
      </c>
      <c r="C1127" s="15"/>
      <c r="D1127" s="59">
        <f>(('Итоговая табл.1чел(все услуги-к'!$D1127+('Итоговая табл.1чел(все услуги-к'!$D1127*'Таблица вводных'!$G$4)))-('Расчет комиссии(Нади)'!$K1127+'Таблица вводных'!$E$3+'Таблица вводных'!$F$3)</f>
        <v>5.4691640866908555</v>
      </c>
      <c r="E1127" s="59">
        <f>('Итоговая табл.1чел(все услуги-к'!$E1127+('Итоговая табл.1чел(все услуги-к'!$E1127*'Таблица вводных'!$G$5))-('Расчет комиссии(Нади)'!$K1127+'Таблица вводных'!$E$3+'Таблица вводных'!$F$3)</f>
        <v>-1.3150859133091446</v>
      </c>
      <c r="F1127" s="59">
        <f>('Итоговая табл.1чел(все услуги-к'!$F1127+('Итоговая табл.1чел(все услуги-к'!$F1127*'Таблица вводных'!$G$6))-('Расчет комиссии(Нади)'!$K1127+'Таблица вводных'!$E$3+'Таблица вводных'!$F$3)</f>
        <v>21.529164086690855</v>
      </c>
      <c r="G1127" s="59">
        <f>('Итоговая табл.1чел(все услуги-к'!$G1127+('Итоговая табл.1чел(все услуги-к'!$G1127*'Таблица вводных'!$G$7))-('Расчет комиссии(Нади)'!$K1127+'Таблица вводных'!$E$3+'Таблица вводных'!$F$3)</f>
        <v>-2.2308359133091447</v>
      </c>
      <c r="H1127" s="59">
        <f>'Итоговая табл.1чел(все услуги-к'!$H1127-('Расчет комиссии(Нади)'!$K1127+'Таблица вводных'!$E$3+'Таблица вводных'!$F$3)</f>
        <v>-2.2308359133091447</v>
      </c>
      <c r="I1127" s="59">
        <f>('Итоговая табл.1чел(все услуги-к'!$I1127+('Итоговая табл.1чел(все услуги-к'!$I1127*'Таблица вводных'!$G$9))-('Расчет комиссии(Нади)'!$K1127+'Таблица вводных'!$E$3+'Таблица вводных'!$F$3)</f>
        <v>-2.2308359133091447</v>
      </c>
      <c r="J1127" s="13" t="s">
        <v>248</v>
      </c>
    </row>
    <row r="1128" spans="1:10" ht="13.2" customHeight="1">
      <c r="A1128" s="140"/>
      <c r="B1128" s="5">
        <v>45437</v>
      </c>
      <c r="C1128" s="6"/>
      <c r="D1128" s="59">
        <f>(('Итоговая табл.1чел(все услуги-к'!$D1128+('Итоговая табл.1чел(все услуги-к'!$D1128*'Таблица вводных'!$G$4)))-('Расчет комиссии(Нади)'!$K1128+'Таблица вводных'!$E$3+'Таблица вводных'!$F$3)</f>
        <v>5.4691640866908555</v>
      </c>
      <c r="E1128" s="59">
        <f>('Итоговая табл.1чел(все услуги-к'!$E1128+('Итоговая табл.1чел(все услуги-к'!$E1128*'Таблица вводных'!$G$5))-('Расчет комиссии(Нади)'!$K1128+'Таблица вводных'!$E$3+'Таблица вводных'!$F$3)</f>
        <v>-1.3150859133091446</v>
      </c>
      <c r="F1128" s="59">
        <f>('Итоговая табл.1чел(все услуги-к'!$F1128+('Итоговая табл.1чел(все услуги-к'!$F1128*'Таблица вводных'!$G$6))-('Расчет комиссии(Нади)'!$K1128+'Таблица вводных'!$E$3+'Таблица вводных'!$F$3)</f>
        <v>21.529164086690855</v>
      </c>
      <c r="G1128" s="59">
        <f>('Итоговая табл.1чел(все услуги-к'!$G1128+('Итоговая табл.1чел(все услуги-к'!$G1128*'Таблица вводных'!$G$7))-('Расчет комиссии(Нади)'!$K1128+'Таблица вводных'!$E$3+'Таблица вводных'!$F$3)</f>
        <v>-2.2308359133091447</v>
      </c>
      <c r="H1128" s="59">
        <f>'Итоговая табл.1чел(все услуги-к'!$H1128-('Расчет комиссии(Нади)'!$K1128+'Таблица вводных'!$E$3+'Таблица вводных'!$F$3)</f>
        <v>-2.2308359133091447</v>
      </c>
      <c r="I1128" s="59">
        <f>('Итоговая табл.1чел(все услуги-к'!$I1128+('Итоговая табл.1чел(все услуги-к'!$I1128*'Таблица вводных'!$G$9))-('Расчет комиссии(Нади)'!$K1128+'Таблица вводных'!$E$3+'Таблица вводных'!$F$3)</f>
        <v>-2.2308359133091447</v>
      </c>
      <c r="J1128" s="13" t="s">
        <v>248</v>
      </c>
    </row>
    <row r="1129" spans="1:10" ht="13.2" customHeight="1">
      <c r="A1129" s="140"/>
      <c r="B1129" s="5">
        <v>45440</v>
      </c>
      <c r="C1129" s="15"/>
      <c r="D1129" s="59">
        <f>(('Итоговая табл.1чел(все услуги-к'!$D1129+('Итоговая табл.1чел(все услуги-к'!$D1129*'Таблица вводных'!$G$4)))-('Расчет комиссии(Нади)'!$K1129+'Таблица вводных'!$E$3+'Таблица вводных'!$F$3)</f>
        <v>5.4691640866908555</v>
      </c>
      <c r="E1129" s="59">
        <f>('Итоговая табл.1чел(все услуги-к'!$E1129+('Итоговая табл.1чел(все услуги-к'!$E1129*'Таблица вводных'!$G$5))-('Расчет комиссии(Нади)'!$K1129+'Таблица вводных'!$E$3+'Таблица вводных'!$F$3)</f>
        <v>-1.3150859133091446</v>
      </c>
      <c r="F1129" s="59">
        <f>('Итоговая табл.1чел(все услуги-к'!$F1129+('Итоговая табл.1чел(все услуги-к'!$F1129*'Таблица вводных'!$G$6))-('Расчет комиссии(Нади)'!$K1129+'Таблица вводных'!$E$3+'Таблица вводных'!$F$3)</f>
        <v>21.529164086690855</v>
      </c>
      <c r="G1129" s="59">
        <f>('Итоговая табл.1чел(все услуги-к'!$G1129+('Итоговая табл.1чел(все услуги-к'!$G1129*'Таблица вводных'!$G$7))-('Расчет комиссии(Нади)'!$K1129+'Таблица вводных'!$E$3+'Таблица вводных'!$F$3)</f>
        <v>-2.2308359133091447</v>
      </c>
      <c r="H1129" s="59">
        <f>'Итоговая табл.1чел(все услуги-к'!$H1129-('Расчет комиссии(Нади)'!$K1129+'Таблица вводных'!$E$3+'Таблица вводных'!$F$3)</f>
        <v>-2.2308359133091447</v>
      </c>
      <c r="I1129" s="59">
        <f>('Итоговая табл.1чел(все услуги-к'!$I1129+('Итоговая табл.1чел(все услуги-к'!$I1129*'Таблица вводных'!$G$9))-('Расчет комиссии(Нади)'!$K1129+'Таблица вводных'!$E$3+'Таблица вводных'!$F$3)</f>
        <v>-2.2308359133091447</v>
      </c>
      <c r="J1129" s="13" t="s">
        <v>248</v>
      </c>
    </row>
    <row r="1130" spans="1:10" ht="13.2" customHeight="1">
      <c r="A1130" s="140"/>
      <c r="B1130" s="5"/>
      <c r="C1130" s="6"/>
      <c r="D1130" s="59">
        <f>(('Итоговая табл.1чел(все услуги-к'!$D1130+('Итоговая табл.1чел(все услуги-к'!$D1130*'Таблица вводных'!$G$4)))-('Расчет комиссии(Нади)'!$K1130+'Таблица вводных'!$E$3+'Таблица вводных'!$F$3)</f>
        <v>5.4691640866908555</v>
      </c>
      <c r="E1130" s="59">
        <f>('Итоговая табл.1чел(все услуги-к'!$E1130+('Итоговая табл.1чел(все услуги-к'!$E1130*'Таблица вводных'!$G$5))-('Расчет комиссии(Нади)'!$K1130+'Таблица вводных'!$E$3+'Таблица вводных'!$F$3)</f>
        <v>-1.3150859133091446</v>
      </c>
      <c r="F1130" s="59">
        <f>('Итоговая табл.1чел(все услуги-к'!$F1130+('Итоговая табл.1чел(все услуги-к'!$F1130*'Таблица вводных'!$G$6))-('Расчет комиссии(Нади)'!$K1130+'Таблица вводных'!$E$3+'Таблица вводных'!$F$3)</f>
        <v>21.529164086690855</v>
      </c>
      <c r="G1130" s="59">
        <f>('Итоговая табл.1чел(все услуги-к'!$G1130+('Итоговая табл.1чел(все услуги-к'!$G1130*'Таблица вводных'!$G$7))-('Расчет комиссии(Нади)'!$K1130+'Таблица вводных'!$E$3+'Таблица вводных'!$F$3)</f>
        <v>-2.2308359133091447</v>
      </c>
      <c r="H1130" s="59">
        <f>'Итоговая табл.1чел(все услуги-к'!$H1130-('Расчет комиссии(Нади)'!$K1130+'Таблица вводных'!$E$3+'Таблица вводных'!$F$3)</f>
        <v>-2.2308359133091447</v>
      </c>
      <c r="I1130" s="59">
        <f>('Итоговая табл.1чел(все услуги-к'!$I1130+('Итоговая табл.1чел(все услуги-к'!$I1130*'Таблица вводных'!$G$9))-('Расчет комиссии(Нади)'!$K1130+'Таблица вводных'!$E$3+'Таблица вводных'!$F$3)</f>
        <v>-2.2308359133091447</v>
      </c>
      <c r="J1130" s="13" t="s">
        <v>248</v>
      </c>
    </row>
    <row r="1131" spans="1:10" ht="13.2" customHeight="1">
      <c r="A1131" s="140"/>
      <c r="B1131" s="5"/>
      <c r="C1131" s="6"/>
      <c r="D1131" s="59">
        <f>(('Итоговая табл.1чел(все услуги-к'!$D1131+('Итоговая табл.1чел(все услуги-к'!$D1131*'Таблица вводных'!$G$4)))-('Расчет комиссии(Нади)'!$K1131+'Таблица вводных'!$E$3+'Таблица вводных'!$F$3)</f>
        <v>5.4691640866908555</v>
      </c>
      <c r="E1131" s="59">
        <f>('Итоговая табл.1чел(все услуги-к'!$E1131+('Итоговая табл.1чел(все услуги-к'!$E1131*'Таблица вводных'!$G$5))-('Расчет комиссии(Нади)'!$K1131+'Таблица вводных'!$E$3+'Таблица вводных'!$F$3)</f>
        <v>-1.3150859133091446</v>
      </c>
      <c r="F1131" s="59">
        <f>('Итоговая табл.1чел(все услуги-к'!$F1131+('Итоговая табл.1чел(все услуги-к'!$F1131*'Таблица вводных'!$G$6))-('Расчет комиссии(Нади)'!$K1131+'Таблица вводных'!$E$3+'Таблица вводных'!$F$3)</f>
        <v>21.529164086690855</v>
      </c>
      <c r="G1131" s="59">
        <f>('Итоговая табл.1чел(все услуги-к'!$G1131+('Итоговая табл.1чел(все услуги-к'!$G1131*'Таблица вводных'!$G$7))-('Расчет комиссии(Нади)'!$K1131+'Таблица вводных'!$E$3+'Таблица вводных'!$F$3)</f>
        <v>-2.2308359133091447</v>
      </c>
      <c r="H1131" s="59">
        <f>'Итоговая табл.1чел(все услуги-к'!$H1131-('Расчет комиссии(Нади)'!$K1131+'Таблица вводных'!$E$3+'Таблица вводных'!$F$3)</f>
        <v>-2.2308359133091447</v>
      </c>
      <c r="I1131" s="59">
        <f>('Итоговая табл.1чел(все услуги-к'!$I1131+('Итоговая табл.1чел(все услуги-к'!$I1131*'Таблица вводных'!$G$9))-('Расчет комиссии(Нади)'!$K1131+'Таблица вводных'!$E$3+'Таблица вводных'!$F$3)</f>
        <v>-2.2308359133091447</v>
      </c>
      <c r="J1131" s="13" t="s">
        <v>248</v>
      </c>
    </row>
    <row r="1132" spans="1:10" ht="13.2" customHeight="1">
      <c r="A1132" s="140"/>
      <c r="B1132" s="5"/>
      <c r="C1132" s="15"/>
      <c r="D1132" s="59">
        <f>(('Итоговая табл.1чел(все услуги-к'!$D1132+('Итоговая табл.1чел(все услуги-к'!$D1132*'Таблица вводных'!$G$4)))-('Расчет комиссии(Нади)'!$K1132+'Таблица вводных'!$E$3+'Таблица вводных'!$F$3)</f>
        <v>5.4691640866908591</v>
      </c>
      <c r="E1132" s="59">
        <f>('Итоговая табл.1чел(все услуги-к'!$E1132+('Итоговая табл.1чел(все услуги-к'!$E1132*'Таблица вводных'!$G$5))-('Расчет комиссии(Нади)'!$K1132+'Таблица вводных'!$E$3+'Таблица вводных'!$F$3)</f>
        <v>-1.315085913309141</v>
      </c>
      <c r="F1132" s="59">
        <f>('Итоговая табл.1чел(все услуги-к'!$F1132+('Итоговая табл.1чел(все услуги-к'!$F1132*'Таблица вводных'!$G$6))-('Расчет комиссии(Нади)'!$K1132+'Таблица вводных'!$E$3+'Таблица вводных'!$F$3)</f>
        <v>21.529164086690862</v>
      </c>
      <c r="G1132" s="59">
        <f>('Итоговая табл.1чел(все услуги-к'!$G1132+('Итоговая табл.1чел(все услуги-к'!$G1132*'Таблица вводных'!$G$7))-('Расчет комиссии(Нади)'!$K1132+'Таблица вводных'!$E$3+'Таблица вводных'!$F$3)</f>
        <v>-2.2308359133091411</v>
      </c>
      <c r="H1132" s="59">
        <f>'Итоговая табл.1чел(все услуги-к'!$H1132-('Расчет комиссии(Нади)'!$K1132+'Таблица вводных'!$E$3+'Таблица вводных'!$F$3)</f>
        <v>-2.2308359133091411</v>
      </c>
      <c r="I1132" s="59">
        <f>('Итоговая табл.1чел(все услуги-к'!$I1132+('Итоговая табл.1чел(все услуги-к'!$I1132*'Таблица вводных'!$G$9))-('Расчет комиссии(Нади)'!$K1132+'Таблица вводных'!$E$3+'Таблица вводных'!$F$3)</f>
        <v>-2.2308359133091411</v>
      </c>
      <c r="J1132" s="13" t="s">
        <v>248</v>
      </c>
    </row>
    <row r="1133" spans="1:10" ht="13.2" customHeight="1">
      <c r="A1133" s="140"/>
      <c r="B1133" s="5"/>
      <c r="C1133" s="6"/>
      <c r="D1133" s="59">
        <f>(('Итоговая табл.1чел(все услуги-к'!$D1133+('Итоговая табл.1чел(все услуги-к'!$D1133*'Таблица вводных'!$G$4)))-('Расчет комиссии(Нади)'!$K1133+'Таблица вводных'!$E$3+'Таблица вводных'!$F$3)</f>
        <v>5.4691640866908591</v>
      </c>
      <c r="E1133" s="59">
        <f>('Итоговая табл.1чел(все услуги-к'!$E1133+('Итоговая табл.1чел(все услуги-к'!$E1133*'Таблица вводных'!$G$5))-('Расчет комиссии(Нади)'!$K1133+'Таблица вводных'!$E$3+'Таблица вводных'!$F$3)</f>
        <v>-1.315085913309141</v>
      </c>
      <c r="F1133" s="59">
        <f>('Итоговая табл.1чел(все услуги-к'!$F1133+('Итоговая табл.1чел(все услуги-к'!$F1133*'Таблица вводных'!$G$6))-('Расчет комиссии(Нади)'!$K1133+'Таблица вводных'!$E$3+'Таблица вводных'!$F$3)</f>
        <v>21.529164086690862</v>
      </c>
      <c r="G1133" s="59">
        <f>('Итоговая табл.1чел(все услуги-к'!$G1133+('Итоговая табл.1чел(все услуги-к'!$G1133*'Таблица вводных'!$G$7))-('Расчет комиссии(Нади)'!$K1133+'Таблица вводных'!$E$3+'Таблица вводных'!$F$3)</f>
        <v>-2.2308359133091411</v>
      </c>
      <c r="H1133" s="59">
        <f>'Итоговая табл.1чел(все услуги-к'!$H1133-('Расчет комиссии(Нади)'!$K1133+'Таблица вводных'!$E$3+'Таблица вводных'!$F$3)</f>
        <v>-2.2308359133091411</v>
      </c>
      <c r="I1133" s="59">
        <f>('Итоговая табл.1чел(все услуги-к'!$I1133+('Итоговая табл.1чел(все услуги-к'!$I1133*'Таблица вводных'!$G$9))-('Расчет комиссии(Нади)'!$K1133+'Таблица вводных'!$E$3+'Таблица вводных'!$F$3)</f>
        <v>-2.2308359133091411</v>
      </c>
      <c r="J1133" s="13" t="s">
        <v>248</v>
      </c>
    </row>
    <row r="1134" spans="1:10" ht="13.2" customHeight="1">
      <c r="A1134" s="140"/>
      <c r="B1134" s="5"/>
      <c r="C1134" s="15"/>
      <c r="D1134" s="59">
        <f>(('Итоговая табл.1чел(все услуги-к'!$D1134+('Итоговая табл.1чел(все услуги-к'!$D1134*'Таблица вводных'!$G$4)))-('Расчет комиссии(Нади)'!$K1134+'Таблица вводных'!$E$3+'Таблица вводных'!$F$3)</f>
        <v>5.4691640866908591</v>
      </c>
      <c r="E1134" s="59">
        <f>('Итоговая табл.1чел(все услуги-к'!$E1134+('Итоговая табл.1чел(все услуги-к'!$E1134*'Таблица вводных'!$G$5))-('Расчет комиссии(Нади)'!$K1134+'Таблица вводных'!$E$3+'Таблица вводных'!$F$3)</f>
        <v>-1.315085913309141</v>
      </c>
      <c r="F1134" s="59">
        <f>('Итоговая табл.1чел(все услуги-к'!$F1134+('Итоговая табл.1чел(все услуги-к'!$F1134*'Таблица вводных'!$G$6))-('Расчет комиссии(Нади)'!$K1134+'Таблица вводных'!$E$3+'Таблица вводных'!$F$3)</f>
        <v>21.529164086690862</v>
      </c>
      <c r="G1134" s="59">
        <f>('Итоговая табл.1чел(все услуги-к'!$G1134+('Итоговая табл.1чел(все услуги-к'!$G1134*'Таблица вводных'!$G$7))-('Расчет комиссии(Нади)'!$K1134+'Таблица вводных'!$E$3+'Таблица вводных'!$F$3)</f>
        <v>-2.2308359133091411</v>
      </c>
      <c r="H1134" s="59">
        <f>'Итоговая табл.1чел(все услуги-к'!$H1134-('Расчет комиссии(Нади)'!$K1134+'Таблица вводных'!$E$3+'Таблица вводных'!$F$3)</f>
        <v>-2.2308359133091411</v>
      </c>
      <c r="I1134" s="59">
        <f>('Итоговая табл.1чел(все услуги-к'!$I1134+('Итоговая табл.1чел(все услуги-к'!$I1134*'Таблица вводных'!$G$9))-('Расчет комиссии(Нади)'!$K1134+'Таблица вводных'!$E$3+'Таблица вводных'!$F$3)</f>
        <v>-2.2308359133091411</v>
      </c>
      <c r="J1134" s="13" t="s">
        <v>248</v>
      </c>
    </row>
    <row r="1135" spans="1:10" ht="13.2" customHeight="1">
      <c r="A1135" s="141"/>
      <c r="B1135" s="18"/>
      <c r="C1135" s="19"/>
      <c r="D1135" s="59">
        <f>(('Итоговая табл.1чел(все услуги-к'!$D1135+('Итоговая табл.1чел(все услуги-к'!$D1135*'Таблица вводных'!$G$4)))-('Расчет комиссии(Нади)'!$K1135+'Таблица вводных'!$E$3+'Таблица вводных'!$F$3)</f>
        <v>5.4691640866908591</v>
      </c>
      <c r="E1135" s="59">
        <f>('Итоговая табл.1чел(все услуги-к'!$E1135+('Итоговая табл.1чел(все услуги-к'!$E1135*'Таблица вводных'!$G$5))-('Расчет комиссии(Нади)'!$K1135+'Таблица вводных'!$E$3+'Таблица вводных'!$F$3)</f>
        <v>-1.315085913309141</v>
      </c>
      <c r="F1135" s="59">
        <f>('Итоговая табл.1чел(все услуги-к'!$F1135+('Итоговая табл.1чел(все услуги-к'!$F1135*'Таблица вводных'!$G$6))-('Расчет комиссии(Нади)'!$K1135+'Таблица вводных'!$E$3+'Таблица вводных'!$F$3)</f>
        <v>21.529164086690862</v>
      </c>
      <c r="G1135" s="59">
        <f>('Итоговая табл.1чел(все услуги-к'!$G1135+('Итоговая табл.1чел(все услуги-к'!$G1135*'Таблица вводных'!$G$7))-('Расчет комиссии(Нади)'!$K1135+'Таблица вводных'!$E$3+'Таблица вводных'!$F$3)</f>
        <v>-2.2308359133091411</v>
      </c>
      <c r="H1135" s="59">
        <f>'Итоговая табл.1чел(все услуги-к'!$H1135-('Расчет комиссии(Нади)'!$K1135+'Таблица вводных'!$E$3+'Таблица вводных'!$F$3)</f>
        <v>-2.2308359133091411</v>
      </c>
      <c r="I1135" s="59">
        <f>('Итоговая табл.1чел(все услуги-к'!$I1135+('Итоговая табл.1чел(все услуги-к'!$I1135*'Таблица вводных'!$G$9))-('Расчет комиссии(Нади)'!$K1135+'Таблица вводных'!$E$3+'Таблица вводных'!$F$3)</f>
        <v>-2.2308359133091411</v>
      </c>
      <c r="J1135" s="22" t="s">
        <v>248</v>
      </c>
    </row>
    <row r="1136" spans="1:10" ht="13.2" customHeight="1">
      <c r="A1136" s="143" t="s">
        <v>249</v>
      </c>
      <c r="B1136" s="5">
        <v>45402</v>
      </c>
      <c r="C1136" s="97"/>
      <c r="D1136" s="59" t="e">
        <f>(('Итоговая табл.1чел(все услуги-к'!$D1136+('Итоговая табл.1чел(все услуги-к'!$D1136*'Таблица вводных'!$G$4)))-('Расчет комиссии(Нади)'!$K1136+'Таблица вводных'!$E$3+'Таблица вводных'!$F$3)</f>
        <v>#REF!</v>
      </c>
      <c r="E1136" s="59" t="e">
        <f>('Итоговая табл.1чел(все услуги-к'!$E1136+('Итоговая табл.1чел(все услуги-к'!$E1136*'Таблица вводных'!$G$5))-('Расчет комиссии(Нади)'!$K1136+'Таблица вводных'!$E$3+'Таблица вводных'!$F$3)</f>
        <v>#REF!</v>
      </c>
      <c r="F1136" s="59" t="e">
        <f>('Итоговая табл.1чел(все услуги-к'!$F1136+('Итоговая табл.1чел(все услуги-к'!$F1136*'Таблица вводных'!$G$6))-('Расчет комиссии(Нади)'!$K1136+'Таблица вводных'!$E$3+'Таблица вводных'!$F$3)</f>
        <v>#REF!</v>
      </c>
      <c r="G1136" s="59" t="e">
        <f>('Итоговая табл.1чел(все услуги-к'!$G1136+('Итоговая табл.1чел(все услуги-к'!$G1136*'Таблица вводных'!$G$7))-('Расчет комиссии(Нади)'!$K1136+'Таблица вводных'!$E$3+'Таблица вводных'!$F$3)</f>
        <v>#REF!</v>
      </c>
      <c r="H1136" s="59" t="e">
        <f>'Итоговая табл.1чел(все услуги-к'!$H1136-('Расчет комиссии(Нади)'!$K1136+'Таблица вводных'!$E$3+'Таблица вводных'!$F$3)</f>
        <v>#REF!</v>
      </c>
      <c r="I1136" s="59" t="e">
        <f>('Итоговая табл.1чел(все услуги-к'!$I1136+('Итоговая табл.1чел(все услуги-к'!$I1136*'Таблица вводных'!$G$9))-('Расчет комиссии(Нади)'!$K1136+'Таблица вводных'!$E$3+'Таблица вводных'!$F$3)</f>
        <v>#REF!</v>
      </c>
      <c r="J1136" s="10" t="s">
        <v>172</v>
      </c>
    </row>
    <row r="1137" spans="1:10" ht="13.2" customHeight="1">
      <c r="A1137" s="140"/>
      <c r="B1137" s="5">
        <v>45405</v>
      </c>
      <c r="C1137" s="6"/>
      <c r="D1137" s="59" t="e">
        <f>(('Итоговая табл.1чел(все услуги-к'!$D1137+('Итоговая табл.1чел(все услуги-к'!$D1137*'Таблица вводных'!$G$4)))-('Расчет комиссии(Нади)'!$K1137+'Таблица вводных'!$E$3+'Таблица вводных'!$F$3)</f>
        <v>#REF!</v>
      </c>
      <c r="E1137" s="59" t="e">
        <f>('Итоговая табл.1чел(все услуги-к'!$E1137+('Итоговая табл.1чел(все услуги-к'!$E1137*'Таблица вводных'!$G$5))-('Расчет комиссии(Нади)'!$K1137+'Таблица вводных'!$E$3+'Таблица вводных'!$F$3)</f>
        <v>#REF!</v>
      </c>
      <c r="F1137" s="59" t="e">
        <f>('Итоговая табл.1чел(все услуги-к'!$F1137+('Итоговая табл.1чел(все услуги-к'!$F1137*'Таблица вводных'!$G$6))-('Расчет комиссии(Нади)'!$K1137+'Таблица вводных'!$E$3+'Таблица вводных'!$F$3)</f>
        <v>#REF!</v>
      </c>
      <c r="G1137" s="59" t="e">
        <f>('Итоговая табл.1чел(все услуги-к'!$G1137+('Итоговая табл.1чел(все услуги-к'!$G1137*'Таблица вводных'!$G$7))-('Расчет комиссии(Нади)'!$K1137+'Таблица вводных'!$E$3+'Таблица вводных'!$F$3)</f>
        <v>#REF!</v>
      </c>
      <c r="H1137" s="59" t="e">
        <f>'Итоговая табл.1чел(все услуги-к'!$H1137-('Расчет комиссии(Нади)'!$K1137+'Таблица вводных'!$E$3+'Таблица вводных'!$F$3)</f>
        <v>#REF!</v>
      </c>
      <c r="I1137" s="59" t="e">
        <f>('Итоговая табл.1чел(все услуги-к'!$I1137+('Итоговая табл.1чел(все услуги-к'!$I1137*'Таблица вводных'!$G$9))-('Расчет комиссии(Нади)'!$K1137+'Таблица вводных'!$E$3+'Таблица вводных'!$F$3)</f>
        <v>#REF!</v>
      </c>
      <c r="J1137" s="13"/>
    </row>
    <row r="1138" spans="1:10" ht="13.2" customHeight="1">
      <c r="A1138" s="140"/>
      <c r="B1138" s="5">
        <v>45409</v>
      </c>
      <c r="C1138" s="15"/>
      <c r="D1138" s="59" t="e">
        <f>(('Итоговая табл.1чел(все услуги-к'!$D1138+('Итоговая табл.1чел(все услуги-к'!$D1138*'Таблица вводных'!$G$4)))-('Расчет комиссии(Нади)'!$K1138+'Таблица вводных'!$E$3+'Таблица вводных'!$F$3)</f>
        <v>#REF!</v>
      </c>
      <c r="E1138" s="59" t="e">
        <f>('Итоговая табл.1чел(все услуги-к'!$E1138+('Итоговая табл.1чел(все услуги-к'!$E1138*'Таблица вводных'!$G$5))-('Расчет комиссии(Нади)'!$K1138+'Таблица вводных'!$E$3+'Таблица вводных'!$F$3)</f>
        <v>#REF!</v>
      </c>
      <c r="F1138" s="59" t="e">
        <f>('Итоговая табл.1чел(все услуги-к'!$F1138+('Итоговая табл.1чел(все услуги-к'!$F1138*'Таблица вводных'!$G$6))-('Расчет комиссии(Нади)'!$K1138+'Таблица вводных'!$E$3+'Таблица вводных'!$F$3)</f>
        <v>#REF!</v>
      </c>
      <c r="G1138" s="59" t="e">
        <f>('Итоговая табл.1чел(все услуги-к'!$G1138+('Итоговая табл.1чел(все услуги-к'!$G1138*'Таблица вводных'!$G$7))-('Расчет комиссии(Нади)'!$K1138+'Таблица вводных'!$E$3+'Таблица вводных'!$F$3)</f>
        <v>#REF!</v>
      </c>
      <c r="H1138" s="59" t="e">
        <f>'Итоговая табл.1чел(все услуги-к'!$H1138-('Расчет комиссии(Нади)'!$K1138+'Таблица вводных'!$E$3+'Таблица вводных'!$F$3)</f>
        <v>#REF!</v>
      </c>
      <c r="I1138" s="59" t="e">
        <f>('Итоговая табл.1чел(все услуги-к'!$I1138+('Итоговая табл.1чел(все услуги-к'!$I1138*'Таблица вводных'!$G$9))-('Расчет комиссии(Нади)'!$K1138+'Таблица вводных'!$E$3+'Таблица вводных'!$F$3)</f>
        <v>#REF!</v>
      </c>
      <c r="J1138" s="13"/>
    </row>
    <row r="1139" spans="1:10" ht="13.2" customHeight="1">
      <c r="A1139" s="140"/>
      <c r="B1139" s="5">
        <v>45412</v>
      </c>
      <c r="C1139" s="6"/>
      <c r="D1139" s="59" t="e">
        <f>(('Итоговая табл.1чел(все услуги-к'!$D1139+('Итоговая табл.1чел(все услуги-к'!$D1139*'Таблица вводных'!$G$4)))-('Расчет комиссии(Нади)'!$K1139+'Таблица вводных'!$E$3+'Таблица вводных'!$F$3)</f>
        <v>#REF!</v>
      </c>
      <c r="E1139" s="59" t="e">
        <f>('Итоговая табл.1чел(все услуги-к'!$E1139+('Итоговая табл.1чел(все услуги-к'!$E1139*'Таблица вводных'!$G$5))-('Расчет комиссии(Нади)'!$K1139+'Таблица вводных'!$E$3+'Таблица вводных'!$F$3)</f>
        <v>#REF!</v>
      </c>
      <c r="F1139" s="59" t="e">
        <f>('Итоговая табл.1чел(все услуги-к'!$F1139+('Итоговая табл.1чел(все услуги-к'!$F1139*'Таблица вводных'!$G$6))-('Расчет комиссии(Нади)'!$K1139+'Таблица вводных'!$E$3+'Таблица вводных'!$F$3)</f>
        <v>#REF!</v>
      </c>
      <c r="G1139" s="59" t="e">
        <f>('Итоговая табл.1чел(все услуги-к'!$G1139+('Итоговая табл.1чел(все услуги-к'!$G1139*'Таблица вводных'!$G$7))-('Расчет комиссии(Нади)'!$K1139+'Таблица вводных'!$E$3+'Таблица вводных'!$F$3)</f>
        <v>#REF!</v>
      </c>
      <c r="H1139" s="59" t="e">
        <f>'Итоговая табл.1чел(все услуги-к'!$H1139-('Расчет комиссии(Нади)'!$K1139+'Таблица вводных'!$E$3+'Таблица вводных'!$F$3)</f>
        <v>#REF!</v>
      </c>
      <c r="I1139" s="59" t="e">
        <f>('Итоговая табл.1чел(все услуги-к'!$I1139+('Итоговая табл.1чел(все услуги-к'!$I1139*'Таблица вводных'!$G$9))-('Расчет комиссии(Нади)'!$K1139+'Таблица вводных'!$E$3+'Таблица вводных'!$F$3)</f>
        <v>#REF!</v>
      </c>
      <c r="J1139" s="13"/>
    </row>
    <row r="1140" spans="1:10" ht="13.2" customHeight="1">
      <c r="A1140" s="140"/>
      <c r="B1140" s="5">
        <v>45416</v>
      </c>
      <c r="C1140" s="15"/>
      <c r="D1140" s="59" t="e">
        <f>(('Итоговая табл.1чел(все услуги-к'!$D1140+('Итоговая табл.1чел(все услуги-к'!$D1140*'Таблица вводных'!$G$4)))-('Расчет комиссии(Нади)'!$K1140+'Таблица вводных'!$E$3+'Таблица вводных'!$F$3)</f>
        <v>#REF!</v>
      </c>
      <c r="E1140" s="59" t="e">
        <f>('Итоговая табл.1чел(все услуги-к'!$E1140+('Итоговая табл.1чел(все услуги-к'!$E1140*'Таблица вводных'!$G$5))-('Расчет комиссии(Нади)'!$K1140+'Таблица вводных'!$E$3+'Таблица вводных'!$F$3)</f>
        <v>#REF!</v>
      </c>
      <c r="F1140" s="59" t="e">
        <f>('Итоговая табл.1чел(все услуги-к'!$F1140+('Итоговая табл.1чел(все услуги-к'!$F1140*'Таблица вводных'!$G$6))-('Расчет комиссии(Нади)'!$K1140+'Таблица вводных'!$E$3+'Таблица вводных'!$F$3)</f>
        <v>#REF!</v>
      </c>
      <c r="G1140" s="59" t="e">
        <f>('Итоговая табл.1чел(все услуги-к'!$G1140+('Итоговая табл.1чел(все услуги-к'!$G1140*'Таблица вводных'!$G$7))-('Расчет комиссии(Нади)'!$K1140+'Таблица вводных'!$E$3+'Таблица вводных'!$F$3)</f>
        <v>#REF!</v>
      </c>
      <c r="H1140" s="59" t="e">
        <f>'Итоговая табл.1чел(все услуги-к'!$H1140-('Расчет комиссии(Нади)'!$K1140+'Таблица вводных'!$E$3+'Таблица вводных'!$F$3)</f>
        <v>#REF!</v>
      </c>
      <c r="I1140" s="59" t="e">
        <f>('Итоговая табл.1чел(все услуги-к'!$I1140+('Итоговая табл.1чел(все услуги-к'!$I1140*'Таблица вводных'!$G$9))-('Расчет комиссии(Нади)'!$K1140+'Таблица вводных'!$E$3+'Таблица вводных'!$F$3)</f>
        <v>#REF!</v>
      </c>
      <c r="J1140" s="13"/>
    </row>
    <row r="1141" spans="1:10" ht="13.2" customHeight="1">
      <c r="A1141" s="140"/>
      <c r="B1141" s="5">
        <v>45419</v>
      </c>
      <c r="C1141" s="15"/>
      <c r="D1141" s="59" t="e">
        <f>(('Итоговая табл.1чел(все услуги-к'!$D1141+('Итоговая табл.1чел(все услуги-к'!$D1141*'Таблица вводных'!$G$4)))-('Расчет комиссии(Нади)'!$K1141+'Таблица вводных'!$E$3+'Таблица вводных'!$F$3)</f>
        <v>#REF!</v>
      </c>
      <c r="E1141" s="59" t="e">
        <f>('Итоговая табл.1чел(все услуги-к'!$E1141+('Итоговая табл.1чел(все услуги-к'!$E1141*'Таблица вводных'!$G$5))-('Расчет комиссии(Нади)'!$K1141+'Таблица вводных'!$E$3+'Таблица вводных'!$F$3)</f>
        <v>#REF!</v>
      </c>
      <c r="F1141" s="59" t="e">
        <f>('Итоговая табл.1чел(все услуги-к'!$F1141+('Итоговая табл.1чел(все услуги-к'!$F1141*'Таблица вводных'!$G$6))-('Расчет комиссии(Нади)'!$K1141+'Таблица вводных'!$E$3+'Таблица вводных'!$F$3)</f>
        <v>#REF!</v>
      </c>
      <c r="G1141" s="59" t="e">
        <f>('Итоговая табл.1чел(все услуги-к'!$G1141+('Итоговая табл.1чел(все услуги-к'!$G1141*'Таблица вводных'!$G$7))-('Расчет комиссии(Нади)'!$K1141+'Таблица вводных'!$E$3+'Таблица вводных'!$F$3)</f>
        <v>#REF!</v>
      </c>
      <c r="H1141" s="59" t="e">
        <f>'Итоговая табл.1чел(все услуги-к'!$H1141-('Расчет комиссии(Нади)'!$K1141+'Таблица вводных'!$E$3+'Таблица вводных'!$F$3)</f>
        <v>#REF!</v>
      </c>
      <c r="I1141" s="59" t="e">
        <f>('Итоговая табл.1чел(все услуги-к'!$I1141+('Итоговая табл.1чел(все услуги-к'!$I1141*'Таблица вводных'!$G$9))-('Расчет комиссии(Нади)'!$K1141+'Таблица вводных'!$E$3+'Таблица вводных'!$F$3)</f>
        <v>#REF!</v>
      </c>
      <c r="J1141" s="13"/>
    </row>
    <row r="1142" spans="1:10" ht="13.2" customHeight="1">
      <c r="A1142" s="140"/>
      <c r="B1142" s="5">
        <v>45423</v>
      </c>
      <c r="C1142" s="15"/>
      <c r="D1142" s="59" t="e">
        <f>(('Итоговая табл.1чел(все услуги-к'!$D1142+('Итоговая табл.1чел(все услуги-к'!$D1142*'Таблица вводных'!$G$4)))-('Расчет комиссии(Нади)'!$K1142+'Таблица вводных'!$E$3+'Таблица вводных'!$F$3)</f>
        <v>#REF!</v>
      </c>
      <c r="E1142" s="59" t="e">
        <f>('Итоговая табл.1чел(все услуги-к'!$E1142+('Итоговая табл.1чел(все услуги-к'!$E1142*'Таблица вводных'!$G$5))-('Расчет комиссии(Нади)'!$K1142+'Таблица вводных'!$E$3+'Таблица вводных'!$F$3)</f>
        <v>#REF!</v>
      </c>
      <c r="F1142" s="59" t="e">
        <f>('Итоговая табл.1чел(все услуги-к'!$F1142+('Итоговая табл.1чел(все услуги-к'!$F1142*'Таблица вводных'!$G$6))-('Расчет комиссии(Нади)'!$K1142+'Таблица вводных'!$E$3+'Таблица вводных'!$F$3)</f>
        <v>#REF!</v>
      </c>
      <c r="G1142" s="59" t="e">
        <f>('Итоговая табл.1чел(все услуги-к'!$G1142+('Итоговая табл.1чел(все услуги-к'!$G1142*'Таблица вводных'!$G$7))-('Расчет комиссии(Нади)'!$K1142+'Таблица вводных'!$E$3+'Таблица вводных'!$F$3)</f>
        <v>#REF!</v>
      </c>
      <c r="H1142" s="59" t="e">
        <f>'Итоговая табл.1чел(все услуги-к'!$H1142-('Расчет комиссии(Нади)'!$K1142+'Таблица вводных'!$E$3+'Таблица вводных'!$F$3)</f>
        <v>#REF!</v>
      </c>
      <c r="I1142" s="59" t="e">
        <f>('Итоговая табл.1чел(все услуги-к'!$I1142+('Итоговая табл.1чел(все услуги-к'!$I1142*'Таблица вводных'!$G$9))-('Расчет комиссии(Нади)'!$K1142+'Таблица вводных'!$E$3+'Таблица вводных'!$F$3)</f>
        <v>#REF!</v>
      </c>
      <c r="J1142" s="13"/>
    </row>
    <row r="1143" spans="1:10" ht="13.2" customHeight="1">
      <c r="A1143" s="140"/>
      <c r="B1143" s="5">
        <v>45426</v>
      </c>
      <c r="C1143" s="6"/>
      <c r="D1143" s="59" t="e">
        <f>(('Итоговая табл.1чел(все услуги-к'!$D1143+('Итоговая табл.1чел(все услуги-к'!$D1143*'Таблица вводных'!$G$4)))-('Расчет комиссии(Нади)'!$K1143+'Таблица вводных'!$E$3+'Таблица вводных'!$F$3)</f>
        <v>#REF!</v>
      </c>
      <c r="E1143" s="59" t="e">
        <f>('Итоговая табл.1чел(все услуги-к'!$E1143+('Итоговая табл.1чел(все услуги-к'!$E1143*'Таблица вводных'!$G$5))-('Расчет комиссии(Нади)'!$K1143+'Таблица вводных'!$E$3+'Таблица вводных'!$F$3)</f>
        <v>#REF!</v>
      </c>
      <c r="F1143" s="59" t="e">
        <f>('Итоговая табл.1чел(все услуги-к'!$F1143+('Итоговая табл.1чел(все услуги-к'!$F1143*'Таблица вводных'!$G$6))-('Расчет комиссии(Нади)'!$K1143+'Таблица вводных'!$E$3+'Таблица вводных'!$F$3)</f>
        <v>#REF!</v>
      </c>
      <c r="G1143" s="59" t="e">
        <f>('Итоговая табл.1чел(все услуги-к'!$G1143+('Итоговая табл.1чел(все услуги-к'!$G1143*'Таблица вводных'!$G$7))-('Расчет комиссии(Нади)'!$K1143+'Таблица вводных'!$E$3+'Таблица вводных'!$F$3)</f>
        <v>#REF!</v>
      </c>
      <c r="H1143" s="59" t="e">
        <f>'Итоговая табл.1чел(все услуги-к'!$H1143-('Расчет комиссии(Нади)'!$K1143+'Таблица вводных'!$E$3+'Таблица вводных'!$F$3)</f>
        <v>#REF!</v>
      </c>
      <c r="I1143" s="59" t="e">
        <f>('Итоговая табл.1чел(все услуги-к'!$I1143+('Итоговая табл.1чел(все услуги-к'!$I1143*'Таблица вводных'!$G$9))-('Расчет комиссии(Нади)'!$K1143+'Таблица вводных'!$E$3+'Таблица вводных'!$F$3)</f>
        <v>#REF!</v>
      </c>
      <c r="J1143" s="13"/>
    </row>
    <row r="1144" spans="1:10" ht="13.2" customHeight="1">
      <c r="A1144" s="140"/>
      <c r="B1144" s="5">
        <v>45430</v>
      </c>
      <c r="C1144" s="15"/>
      <c r="D1144" s="59" t="e">
        <f>(('Итоговая табл.1чел(все услуги-к'!$D1144+('Итоговая табл.1чел(все услуги-к'!$D1144*'Таблица вводных'!$G$4)))-('Расчет комиссии(Нади)'!$K1144+'Таблица вводных'!$E$3+'Таблица вводных'!$F$3)</f>
        <v>#REF!</v>
      </c>
      <c r="E1144" s="59" t="e">
        <f>('Итоговая табл.1чел(все услуги-к'!$E1144+('Итоговая табл.1чел(все услуги-к'!$E1144*'Таблица вводных'!$G$5))-('Расчет комиссии(Нади)'!$K1144+'Таблица вводных'!$E$3+'Таблица вводных'!$F$3)</f>
        <v>#REF!</v>
      </c>
      <c r="F1144" s="59" t="e">
        <f>('Итоговая табл.1чел(все услуги-к'!$F1144+('Итоговая табл.1чел(все услуги-к'!$F1144*'Таблица вводных'!$G$6))-('Расчет комиссии(Нади)'!$K1144+'Таблица вводных'!$E$3+'Таблица вводных'!$F$3)</f>
        <v>#REF!</v>
      </c>
      <c r="G1144" s="59" t="e">
        <f>('Итоговая табл.1чел(все услуги-к'!$G1144+('Итоговая табл.1чел(все услуги-к'!$G1144*'Таблица вводных'!$G$7))-('Расчет комиссии(Нади)'!$K1144+'Таблица вводных'!$E$3+'Таблица вводных'!$F$3)</f>
        <v>#REF!</v>
      </c>
      <c r="H1144" s="59" t="e">
        <f>'Итоговая табл.1чел(все услуги-к'!$H1144-('Расчет комиссии(Нади)'!$K1144+'Таблица вводных'!$E$3+'Таблица вводных'!$F$3)</f>
        <v>#REF!</v>
      </c>
      <c r="I1144" s="59" t="e">
        <f>('Итоговая табл.1чел(все услуги-к'!$I1144+('Итоговая табл.1чел(все услуги-к'!$I1144*'Таблица вводных'!$G$9))-('Расчет комиссии(Нади)'!$K1144+'Таблица вводных'!$E$3+'Таблица вводных'!$F$3)</f>
        <v>#REF!</v>
      </c>
      <c r="J1144" s="13"/>
    </row>
    <row r="1145" spans="1:10" ht="13.2" customHeight="1">
      <c r="A1145" s="140"/>
      <c r="B1145" s="5">
        <v>45433</v>
      </c>
      <c r="C1145" s="15"/>
      <c r="D1145" s="59" t="e">
        <f>(('Итоговая табл.1чел(все услуги-к'!$D1145+('Итоговая табл.1чел(все услуги-к'!$D1145*'Таблица вводных'!$G$4)))-('Расчет комиссии(Нади)'!$K1145+'Таблица вводных'!$E$3+'Таблица вводных'!$F$3)</f>
        <v>#REF!</v>
      </c>
      <c r="E1145" s="59" t="e">
        <f>('Итоговая табл.1чел(все услуги-к'!$E1145+('Итоговая табл.1чел(все услуги-к'!$E1145*'Таблица вводных'!$G$5))-('Расчет комиссии(Нади)'!$K1145+'Таблица вводных'!$E$3+'Таблица вводных'!$F$3)</f>
        <v>#REF!</v>
      </c>
      <c r="F1145" s="59" t="e">
        <f>('Итоговая табл.1чел(все услуги-к'!$F1145+('Итоговая табл.1чел(все услуги-к'!$F1145*'Таблица вводных'!$G$6))-('Расчет комиссии(Нади)'!$K1145+'Таблица вводных'!$E$3+'Таблица вводных'!$F$3)</f>
        <v>#REF!</v>
      </c>
      <c r="G1145" s="59" t="e">
        <f>('Итоговая табл.1чел(все услуги-к'!$G1145+('Итоговая табл.1чел(все услуги-к'!$G1145*'Таблица вводных'!$G$7))-('Расчет комиссии(Нади)'!$K1145+'Таблица вводных'!$E$3+'Таблица вводных'!$F$3)</f>
        <v>#REF!</v>
      </c>
      <c r="H1145" s="59" t="e">
        <f>'Итоговая табл.1чел(все услуги-к'!$H1145-('Расчет комиссии(Нади)'!$K1145+'Таблица вводных'!$E$3+'Таблица вводных'!$F$3)</f>
        <v>#REF!</v>
      </c>
      <c r="I1145" s="59" t="e">
        <f>('Итоговая табл.1чел(все услуги-к'!$I1145+('Итоговая табл.1чел(все услуги-к'!$I1145*'Таблица вводных'!$G$9))-('Расчет комиссии(Нади)'!$K1145+'Таблица вводных'!$E$3+'Таблица вводных'!$F$3)</f>
        <v>#REF!</v>
      </c>
      <c r="J1145" s="13"/>
    </row>
    <row r="1146" spans="1:10" ht="13.2" customHeight="1">
      <c r="A1146" s="140"/>
      <c r="B1146" s="5">
        <v>45437</v>
      </c>
      <c r="C1146" s="6"/>
      <c r="D1146" s="59" t="e">
        <f>(('Итоговая табл.1чел(все услуги-к'!$D1146+('Итоговая табл.1чел(все услуги-к'!$D1146*'Таблица вводных'!$G$4)))-('Расчет комиссии(Нади)'!$K1146+'Таблица вводных'!$E$3+'Таблица вводных'!$F$3)</f>
        <v>#REF!</v>
      </c>
      <c r="E1146" s="59" t="e">
        <f>('Итоговая табл.1чел(все услуги-к'!$E1146+('Итоговая табл.1чел(все услуги-к'!$E1146*'Таблица вводных'!$G$5))-('Расчет комиссии(Нади)'!$K1146+'Таблица вводных'!$E$3+'Таблица вводных'!$F$3)</f>
        <v>#REF!</v>
      </c>
      <c r="F1146" s="59" t="e">
        <f>('Итоговая табл.1чел(все услуги-к'!$F1146+('Итоговая табл.1чел(все услуги-к'!$F1146*'Таблица вводных'!$G$6))-('Расчет комиссии(Нади)'!$K1146+'Таблица вводных'!$E$3+'Таблица вводных'!$F$3)</f>
        <v>#REF!</v>
      </c>
      <c r="G1146" s="59" t="e">
        <f>('Итоговая табл.1чел(все услуги-к'!$G1146+('Итоговая табл.1чел(все услуги-к'!$G1146*'Таблица вводных'!$G$7))-('Расчет комиссии(Нади)'!$K1146+'Таблица вводных'!$E$3+'Таблица вводных'!$F$3)</f>
        <v>#REF!</v>
      </c>
      <c r="H1146" s="59" t="e">
        <f>'Итоговая табл.1чел(все услуги-к'!$H1146-('Расчет комиссии(Нади)'!$K1146+'Таблица вводных'!$E$3+'Таблица вводных'!$F$3)</f>
        <v>#REF!</v>
      </c>
      <c r="I1146" s="59" t="e">
        <f>('Итоговая табл.1чел(все услуги-к'!$I1146+('Итоговая табл.1чел(все услуги-к'!$I1146*'Таблица вводных'!$G$9))-('Расчет комиссии(Нади)'!$K1146+'Таблица вводных'!$E$3+'Таблица вводных'!$F$3)</f>
        <v>#REF!</v>
      </c>
      <c r="J1146" s="13"/>
    </row>
    <row r="1147" spans="1:10" ht="13.2" customHeight="1">
      <c r="A1147" s="140"/>
      <c r="B1147" s="5">
        <v>45440</v>
      </c>
      <c r="C1147" s="15"/>
      <c r="D1147" s="59" t="e">
        <f>(('Итоговая табл.1чел(все услуги-к'!$D1147+('Итоговая табл.1чел(все услуги-к'!$D1147*'Таблица вводных'!$G$4)))-('Расчет комиссии(Нади)'!$K1147+'Таблица вводных'!$E$3+'Таблица вводных'!$F$3)</f>
        <v>#REF!</v>
      </c>
      <c r="E1147" s="59" t="e">
        <f>('Итоговая табл.1чел(все услуги-к'!$E1147+('Итоговая табл.1чел(все услуги-к'!$E1147*'Таблица вводных'!$G$5))-('Расчет комиссии(Нади)'!$K1147+'Таблица вводных'!$E$3+'Таблица вводных'!$F$3)</f>
        <v>#REF!</v>
      </c>
      <c r="F1147" s="59" t="e">
        <f>('Итоговая табл.1чел(все услуги-к'!$F1147+('Итоговая табл.1чел(все услуги-к'!$F1147*'Таблица вводных'!$G$6))-('Расчет комиссии(Нади)'!$K1147+'Таблица вводных'!$E$3+'Таблица вводных'!$F$3)</f>
        <v>#REF!</v>
      </c>
      <c r="G1147" s="59" t="e">
        <f>('Итоговая табл.1чел(все услуги-к'!$G1147+('Итоговая табл.1чел(все услуги-к'!$G1147*'Таблица вводных'!$G$7))-('Расчет комиссии(Нади)'!$K1147+'Таблица вводных'!$E$3+'Таблица вводных'!$F$3)</f>
        <v>#REF!</v>
      </c>
      <c r="H1147" s="59" t="e">
        <f>'Итоговая табл.1чел(все услуги-к'!$H1147-('Расчет комиссии(Нади)'!$K1147+'Таблица вводных'!$E$3+'Таблица вводных'!$F$3)</f>
        <v>#REF!</v>
      </c>
      <c r="I1147" s="59" t="e">
        <f>('Итоговая табл.1чел(все услуги-к'!$I1147+('Итоговая табл.1чел(все услуги-к'!$I1147*'Таблица вводных'!$G$9))-('Расчет комиссии(Нади)'!$K1147+'Таблица вводных'!$E$3+'Таблица вводных'!$F$3)</f>
        <v>#REF!</v>
      </c>
      <c r="J1147" s="13"/>
    </row>
    <row r="1148" spans="1:10" ht="13.2" customHeight="1">
      <c r="A1148" s="140"/>
      <c r="B1148" s="5"/>
      <c r="C1148" s="6"/>
      <c r="D1148" s="59" t="e">
        <f>(('Итоговая табл.1чел(все услуги-к'!$D1148+('Итоговая табл.1чел(все услуги-к'!$D1148*'Таблица вводных'!$G$4)))-('Расчет комиссии(Нади)'!$K1148+'Таблица вводных'!$E$3+'Таблица вводных'!$F$3)</f>
        <v>#REF!</v>
      </c>
      <c r="E1148" s="59" t="e">
        <f>('Итоговая табл.1чел(все услуги-к'!$E1148+('Итоговая табл.1чел(все услуги-к'!$E1148*'Таблица вводных'!$G$5))-('Расчет комиссии(Нади)'!$K1148+'Таблица вводных'!$E$3+'Таблица вводных'!$F$3)</f>
        <v>#REF!</v>
      </c>
      <c r="F1148" s="59" t="e">
        <f>('Итоговая табл.1чел(все услуги-к'!$F1148+('Итоговая табл.1чел(все услуги-к'!$F1148*'Таблица вводных'!$G$6))-('Расчет комиссии(Нади)'!$K1148+'Таблица вводных'!$E$3+'Таблица вводных'!$F$3)</f>
        <v>#REF!</v>
      </c>
      <c r="G1148" s="59" t="e">
        <f>('Итоговая табл.1чел(все услуги-к'!$G1148+('Итоговая табл.1чел(все услуги-к'!$G1148*'Таблица вводных'!$G$7))-('Расчет комиссии(Нади)'!$K1148+'Таблица вводных'!$E$3+'Таблица вводных'!$F$3)</f>
        <v>#REF!</v>
      </c>
      <c r="H1148" s="59" t="e">
        <f>'Итоговая табл.1чел(все услуги-к'!$H1148-('Расчет комиссии(Нади)'!$K1148+'Таблица вводных'!$E$3+'Таблица вводных'!$F$3)</f>
        <v>#REF!</v>
      </c>
      <c r="I1148" s="59" t="e">
        <f>('Итоговая табл.1чел(все услуги-к'!$I1148+('Итоговая табл.1чел(все услуги-к'!$I1148*'Таблица вводных'!$G$9))-('Расчет комиссии(Нади)'!$K1148+'Таблица вводных'!$E$3+'Таблица вводных'!$F$3)</f>
        <v>#REF!</v>
      </c>
      <c r="J1148" s="13"/>
    </row>
    <row r="1149" spans="1:10" ht="13.2" customHeight="1">
      <c r="A1149" s="140"/>
      <c r="B1149" s="5"/>
      <c r="C1149" s="6"/>
      <c r="D1149" s="59" t="e">
        <f>(('Итоговая табл.1чел(все услуги-к'!$D1149+('Итоговая табл.1чел(все услуги-к'!$D1149*'Таблица вводных'!$G$4)))-('Расчет комиссии(Нади)'!$K1149+'Таблица вводных'!$E$3+'Таблица вводных'!$F$3)</f>
        <v>#REF!</v>
      </c>
      <c r="E1149" s="59" t="e">
        <f>('Итоговая табл.1чел(все услуги-к'!$E1149+('Итоговая табл.1чел(все услуги-к'!$E1149*'Таблица вводных'!$G$5))-('Расчет комиссии(Нади)'!$K1149+'Таблица вводных'!$E$3+'Таблица вводных'!$F$3)</f>
        <v>#REF!</v>
      </c>
      <c r="F1149" s="59" t="e">
        <f>('Итоговая табл.1чел(все услуги-к'!$F1149+('Итоговая табл.1чел(все услуги-к'!$F1149*'Таблица вводных'!$G$6))-('Расчет комиссии(Нади)'!$K1149+'Таблица вводных'!$E$3+'Таблица вводных'!$F$3)</f>
        <v>#REF!</v>
      </c>
      <c r="G1149" s="59" t="e">
        <f>('Итоговая табл.1чел(все услуги-к'!$G1149+('Итоговая табл.1чел(все услуги-к'!$G1149*'Таблица вводных'!$G$7))-('Расчет комиссии(Нади)'!$K1149+'Таблица вводных'!$E$3+'Таблица вводных'!$F$3)</f>
        <v>#REF!</v>
      </c>
      <c r="H1149" s="59" t="e">
        <f>'Итоговая табл.1чел(все услуги-к'!$H1149-('Расчет комиссии(Нади)'!$K1149+'Таблица вводных'!$E$3+'Таблица вводных'!$F$3)</f>
        <v>#REF!</v>
      </c>
      <c r="I1149" s="59" t="e">
        <f>('Итоговая табл.1чел(все услуги-к'!$I1149+('Итоговая табл.1чел(все услуги-к'!$I1149*'Таблица вводных'!$G$9))-('Расчет комиссии(Нади)'!$K1149+'Таблица вводных'!$E$3+'Таблица вводных'!$F$3)</f>
        <v>#REF!</v>
      </c>
      <c r="J1149" s="13"/>
    </row>
    <row r="1150" spans="1:10" ht="13.2" customHeight="1">
      <c r="A1150" s="140"/>
      <c r="B1150" s="5"/>
      <c r="C1150" s="15"/>
      <c r="D1150" s="59" t="e">
        <f>(('Итоговая табл.1чел(все услуги-к'!$D1150+('Итоговая табл.1чел(все услуги-к'!$D1150*'Таблица вводных'!$G$4)))-('Расчет комиссии(Нади)'!$K1150+'Таблица вводных'!$E$3+'Таблица вводных'!$F$3)</f>
        <v>#REF!</v>
      </c>
      <c r="E1150" s="59" t="e">
        <f>('Итоговая табл.1чел(все услуги-к'!$E1150+('Итоговая табл.1чел(все услуги-к'!$E1150*'Таблица вводных'!$G$5))-('Расчет комиссии(Нади)'!$K1150+'Таблица вводных'!$E$3+'Таблица вводных'!$F$3)</f>
        <v>#REF!</v>
      </c>
      <c r="F1150" s="59" t="e">
        <f>('Итоговая табл.1чел(все услуги-к'!$F1150+('Итоговая табл.1чел(все услуги-к'!$F1150*'Таблица вводных'!$G$6))-('Расчет комиссии(Нади)'!$K1150+'Таблица вводных'!$E$3+'Таблица вводных'!$F$3)</f>
        <v>#REF!</v>
      </c>
      <c r="G1150" s="59" t="e">
        <f>('Итоговая табл.1чел(все услуги-к'!$G1150+('Итоговая табл.1чел(все услуги-к'!$G1150*'Таблица вводных'!$G$7))-('Расчет комиссии(Нади)'!$K1150+'Таблица вводных'!$E$3+'Таблица вводных'!$F$3)</f>
        <v>#REF!</v>
      </c>
      <c r="H1150" s="59" t="e">
        <f>'Итоговая табл.1чел(все услуги-к'!$H1150-('Расчет комиссии(Нади)'!$K1150+'Таблица вводных'!$E$3+'Таблица вводных'!$F$3)</f>
        <v>#REF!</v>
      </c>
      <c r="I1150" s="59" t="e">
        <f>('Итоговая табл.1чел(все услуги-к'!$I1150+('Итоговая табл.1чел(все услуги-к'!$I1150*'Таблица вводных'!$G$9))-('Расчет комиссии(Нади)'!$K1150+'Таблица вводных'!$E$3+'Таблица вводных'!$F$3)</f>
        <v>#REF!</v>
      </c>
      <c r="J1150" s="13"/>
    </row>
    <row r="1151" spans="1:10" ht="13.2" customHeight="1">
      <c r="A1151" s="140"/>
      <c r="B1151" s="5"/>
      <c r="C1151" s="6"/>
      <c r="D1151" s="59" t="e">
        <f>(('Итоговая табл.1чел(все услуги-к'!$D1151+('Итоговая табл.1чел(все услуги-к'!$D1151*'Таблица вводных'!$G$4)))-('Расчет комиссии(Нади)'!$K1151+'Таблица вводных'!$E$3+'Таблица вводных'!$F$3)</f>
        <v>#REF!</v>
      </c>
      <c r="E1151" s="59" t="e">
        <f>('Итоговая табл.1чел(все услуги-к'!$E1151+('Итоговая табл.1чел(все услуги-к'!$E1151*'Таблица вводных'!$G$5))-('Расчет комиссии(Нади)'!$K1151+'Таблица вводных'!$E$3+'Таблица вводных'!$F$3)</f>
        <v>#REF!</v>
      </c>
      <c r="F1151" s="59" t="e">
        <f>('Итоговая табл.1чел(все услуги-к'!$F1151+('Итоговая табл.1чел(все услуги-к'!$F1151*'Таблица вводных'!$G$6))-('Расчет комиссии(Нади)'!$K1151+'Таблица вводных'!$E$3+'Таблица вводных'!$F$3)</f>
        <v>#REF!</v>
      </c>
      <c r="G1151" s="59" t="e">
        <f>('Итоговая табл.1чел(все услуги-к'!$G1151+('Итоговая табл.1чел(все услуги-к'!$G1151*'Таблица вводных'!$G$7))-('Расчет комиссии(Нади)'!$K1151+'Таблица вводных'!$E$3+'Таблица вводных'!$F$3)</f>
        <v>#REF!</v>
      </c>
      <c r="H1151" s="59" t="e">
        <f>'Итоговая табл.1чел(все услуги-к'!$H1151-('Расчет комиссии(Нади)'!$K1151+'Таблица вводных'!$E$3+'Таблица вводных'!$F$3)</f>
        <v>#REF!</v>
      </c>
      <c r="I1151" s="59" t="e">
        <f>('Итоговая табл.1чел(все услуги-к'!$I1151+('Итоговая табл.1чел(все услуги-к'!$I1151*'Таблица вводных'!$G$9))-('Расчет комиссии(Нади)'!$K1151+'Таблица вводных'!$E$3+'Таблица вводных'!$F$3)</f>
        <v>#REF!</v>
      </c>
      <c r="J1151" s="13"/>
    </row>
    <row r="1152" spans="1:10" ht="13.2" customHeight="1">
      <c r="A1152" s="140"/>
      <c r="B1152" s="5"/>
      <c r="C1152" s="15"/>
      <c r="D1152" s="59" t="e">
        <f>(('Итоговая табл.1чел(все услуги-к'!$D1152+('Итоговая табл.1чел(все услуги-к'!$D1152*'Таблица вводных'!$G$4)))-('Расчет комиссии(Нади)'!$K1152+'Таблица вводных'!$E$3+'Таблица вводных'!$F$3)</f>
        <v>#REF!</v>
      </c>
      <c r="E1152" s="59" t="e">
        <f>('Итоговая табл.1чел(все услуги-к'!$E1152+('Итоговая табл.1чел(все услуги-к'!$E1152*'Таблица вводных'!$G$5))-('Расчет комиссии(Нади)'!$K1152+'Таблица вводных'!$E$3+'Таблица вводных'!$F$3)</f>
        <v>#REF!</v>
      </c>
      <c r="F1152" s="59" t="e">
        <f>('Итоговая табл.1чел(все услуги-к'!$F1152+('Итоговая табл.1чел(все услуги-к'!$F1152*'Таблица вводных'!$G$6))-('Расчет комиссии(Нади)'!$K1152+'Таблица вводных'!$E$3+'Таблица вводных'!$F$3)</f>
        <v>#REF!</v>
      </c>
      <c r="G1152" s="59" t="e">
        <f>('Итоговая табл.1чел(все услуги-к'!$G1152+('Итоговая табл.1чел(все услуги-к'!$G1152*'Таблица вводных'!$G$7))-('Расчет комиссии(Нади)'!$K1152+'Таблица вводных'!$E$3+'Таблица вводных'!$F$3)</f>
        <v>#REF!</v>
      </c>
      <c r="H1152" s="59" t="e">
        <f>'Итоговая табл.1чел(все услуги-к'!$H1152-('Расчет комиссии(Нади)'!$K1152+'Таблица вводных'!$E$3+'Таблица вводных'!$F$3)</f>
        <v>#REF!</v>
      </c>
      <c r="I1152" s="59" t="e">
        <f>('Итоговая табл.1чел(все услуги-к'!$I1152+('Итоговая табл.1чел(все услуги-к'!$I1152*'Таблица вводных'!$G$9))-('Расчет комиссии(Нади)'!$K1152+'Таблица вводных'!$E$3+'Таблица вводных'!$F$3)</f>
        <v>#REF!</v>
      </c>
      <c r="J1152" s="13"/>
    </row>
    <row r="1153" spans="1:10" ht="13.2" customHeight="1">
      <c r="A1153" s="141"/>
      <c r="B1153" s="18"/>
      <c r="C1153" s="19"/>
      <c r="D1153" s="59" t="e">
        <f>(('Итоговая табл.1чел(все услуги-к'!$D1153+('Итоговая табл.1чел(все услуги-к'!$D1153*'Таблица вводных'!$G$4)))-('Расчет комиссии(Нади)'!$K1153+'Таблица вводных'!$E$3+'Таблица вводных'!$F$3)</f>
        <v>#REF!</v>
      </c>
      <c r="E1153" s="59" t="e">
        <f>('Итоговая табл.1чел(все услуги-к'!$E1153+('Итоговая табл.1чел(все услуги-к'!$E1153*'Таблица вводных'!$G$5))-('Расчет комиссии(Нади)'!$K1153+'Таблица вводных'!$E$3+'Таблица вводных'!$F$3)</f>
        <v>#REF!</v>
      </c>
      <c r="F1153" s="59" t="e">
        <f>('Итоговая табл.1чел(все услуги-к'!$F1153+('Итоговая табл.1чел(все услуги-к'!$F1153*'Таблица вводных'!$G$6))-('Расчет комиссии(Нади)'!$K1153+'Таблица вводных'!$E$3+'Таблица вводных'!$F$3)</f>
        <v>#REF!</v>
      </c>
      <c r="G1153" s="59" t="e">
        <f>('Итоговая табл.1чел(все услуги-к'!$G1153+('Итоговая табл.1чел(все услуги-к'!$G1153*'Таблица вводных'!$G$7))-('Расчет комиссии(Нади)'!$K1153+'Таблица вводных'!$E$3+'Таблица вводных'!$F$3)</f>
        <v>#REF!</v>
      </c>
      <c r="H1153" s="59" t="e">
        <f>'Итоговая табл.1чел(все услуги-к'!$H1153-('Расчет комиссии(Нади)'!$K1153+'Таблица вводных'!$E$3+'Таблица вводных'!$F$3)</f>
        <v>#REF!</v>
      </c>
      <c r="I1153" s="59" t="e">
        <f>('Итоговая табл.1чел(все услуги-к'!$I1153+('Итоговая табл.1чел(все услуги-к'!$I1153*'Таблица вводных'!$G$9))-('Расчет комиссии(Нади)'!$K1153+'Таблица вводных'!$E$3+'Таблица вводных'!$F$3)</f>
        <v>#REF!</v>
      </c>
      <c r="J1153" s="22"/>
    </row>
    <row r="1154" spans="1:10" ht="13.2" customHeight="1">
      <c r="A1154" s="143" t="s">
        <v>250</v>
      </c>
      <c r="B1154" s="5">
        <v>45402</v>
      </c>
      <c r="C1154" s="97"/>
      <c r="D1154" s="59">
        <f>(('Итоговая табл.1чел(все услуги-к'!$D1154+('Итоговая табл.1чел(все услуги-к'!$D1154*'Таблица вводных'!$G$4)))-('Расчет комиссии(Нади)'!$K1154+'Таблица вводных'!$E$3+'Таблица вводных'!$F$3)</f>
        <v>5.4691640866908591</v>
      </c>
      <c r="E1154" s="59">
        <f>('Итоговая табл.1чел(все услуги-к'!$E1154+('Итоговая табл.1чел(все услуги-к'!$E1154*'Таблица вводных'!$G$5))-('Расчет комиссии(Нади)'!$K1154+'Таблица вводных'!$E$3+'Таблица вводных'!$F$3)</f>
        <v>-1.315085913309141</v>
      </c>
      <c r="F1154" s="59">
        <f>('Итоговая табл.1чел(все услуги-к'!$F1154+('Итоговая табл.1чел(все услуги-к'!$F1154*'Таблица вводных'!$G$6))-('Расчет комиссии(Нади)'!$K1154+'Таблица вводных'!$E$3+'Таблица вводных'!$F$3)</f>
        <v>21.529164086690862</v>
      </c>
      <c r="G1154" s="59">
        <f>('Итоговая табл.1чел(все услуги-к'!$G1154+('Итоговая табл.1чел(все услуги-к'!$G1154*'Таблица вводных'!$G$7))-('Расчет комиссии(Нади)'!$K1154+'Таблица вводных'!$E$3+'Таблица вводных'!$F$3)</f>
        <v>-2.2308359133091411</v>
      </c>
      <c r="H1154" s="59">
        <f>'Итоговая табл.1чел(все услуги-к'!$H1154-('Расчет комиссии(Нади)'!$K1154+'Таблица вводных'!$E$3+'Таблица вводных'!$F$3)</f>
        <v>-2.2308359133091411</v>
      </c>
      <c r="I1154" s="59">
        <f>('Итоговая табл.1чел(все услуги-к'!$I1154+('Итоговая табл.1чел(все услуги-к'!$I1154*'Таблица вводных'!$G$9))-('Расчет комиссии(Нади)'!$K1154+'Таблица вводных'!$E$3+'Таблица вводных'!$F$3)</f>
        <v>-2.2308359133091411</v>
      </c>
      <c r="J1154" s="10" t="s">
        <v>185</v>
      </c>
    </row>
    <row r="1155" spans="1:10" ht="13.2" customHeight="1">
      <c r="A1155" s="140"/>
      <c r="B1155" s="5">
        <v>45405</v>
      </c>
      <c r="C1155" s="6"/>
      <c r="D1155" s="59">
        <f>(('Итоговая табл.1чел(все услуги-к'!$D1155+('Итоговая табл.1чел(все услуги-к'!$D1155*'Таблица вводных'!$G$4)))-('Расчет комиссии(Нади)'!$K1155+'Таблица вводных'!$E$3+'Таблица вводных'!$F$3)</f>
        <v>5.4691640866908591</v>
      </c>
      <c r="E1155" s="59">
        <f>('Итоговая табл.1чел(все услуги-к'!$E1155+('Итоговая табл.1чел(все услуги-к'!$E1155*'Таблица вводных'!$G$5))-('Расчет комиссии(Нади)'!$K1155+'Таблица вводных'!$E$3+'Таблица вводных'!$F$3)</f>
        <v>-1.315085913309141</v>
      </c>
      <c r="F1155" s="59">
        <f>('Итоговая табл.1чел(все услуги-к'!$F1155+('Итоговая табл.1чел(все услуги-к'!$F1155*'Таблица вводных'!$G$6))-('Расчет комиссии(Нади)'!$K1155+'Таблица вводных'!$E$3+'Таблица вводных'!$F$3)</f>
        <v>21.529164086690862</v>
      </c>
      <c r="G1155" s="59">
        <f>('Итоговая табл.1чел(все услуги-к'!$G1155+('Итоговая табл.1чел(все услуги-к'!$G1155*'Таблица вводных'!$G$7))-('Расчет комиссии(Нади)'!$K1155+'Таблица вводных'!$E$3+'Таблица вводных'!$F$3)</f>
        <v>-2.2308359133091411</v>
      </c>
      <c r="H1155" s="59">
        <f>'Итоговая табл.1чел(все услуги-к'!$H1155-('Расчет комиссии(Нади)'!$K1155+'Таблица вводных'!$E$3+'Таблица вводных'!$F$3)</f>
        <v>-2.2308359133091411</v>
      </c>
      <c r="I1155" s="59">
        <f>('Итоговая табл.1чел(все услуги-к'!$I1155+('Итоговая табл.1чел(все услуги-к'!$I1155*'Таблица вводных'!$G$9))-('Расчет комиссии(Нади)'!$K1155+'Таблица вводных'!$E$3+'Таблица вводных'!$F$3)</f>
        <v>-2.2308359133091411</v>
      </c>
      <c r="J1155" s="13" t="s">
        <v>143</v>
      </c>
    </row>
    <row r="1156" spans="1:10" ht="13.2" customHeight="1">
      <c r="A1156" s="140"/>
      <c r="B1156" s="5">
        <v>45409</v>
      </c>
      <c r="C1156" s="15"/>
      <c r="D1156" s="59">
        <f>(('Итоговая табл.1чел(все услуги-к'!$D1156+('Итоговая табл.1чел(все услуги-к'!$D1156*'Таблица вводных'!$G$4)))-('Расчет комиссии(Нади)'!$K1156+'Таблица вводных'!$E$3+'Таблица вводных'!$F$3)</f>
        <v>5.4691640866908591</v>
      </c>
      <c r="E1156" s="59">
        <f>('Итоговая табл.1чел(все услуги-к'!$E1156+('Итоговая табл.1чел(все услуги-к'!$E1156*'Таблица вводных'!$G$5))-('Расчет комиссии(Нади)'!$K1156+'Таблица вводных'!$E$3+'Таблица вводных'!$F$3)</f>
        <v>-1.315085913309141</v>
      </c>
      <c r="F1156" s="59">
        <f>('Итоговая табл.1чел(все услуги-к'!$F1156+('Итоговая табл.1чел(все услуги-к'!$F1156*'Таблица вводных'!$G$6))-('Расчет комиссии(Нади)'!$K1156+'Таблица вводных'!$E$3+'Таблица вводных'!$F$3)</f>
        <v>21.529164086690862</v>
      </c>
      <c r="G1156" s="59">
        <f>('Итоговая табл.1чел(все услуги-к'!$G1156+('Итоговая табл.1чел(все услуги-к'!$G1156*'Таблица вводных'!$G$7))-('Расчет комиссии(Нади)'!$K1156+'Таблица вводных'!$E$3+'Таблица вводных'!$F$3)</f>
        <v>-2.2308359133091411</v>
      </c>
      <c r="H1156" s="59">
        <f>'Итоговая табл.1чел(все услуги-к'!$H1156-('Расчет комиссии(Нади)'!$K1156+'Таблица вводных'!$E$3+'Таблица вводных'!$F$3)</f>
        <v>-2.2308359133091411</v>
      </c>
      <c r="I1156" s="59">
        <f>('Итоговая табл.1чел(все услуги-к'!$I1156+('Итоговая табл.1чел(все услуги-к'!$I1156*'Таблица вводных'!$G$9))-('Расчет комиссии(Нади)'!$K1156+'Таблица вводных'!$E$3+'Таблица вводных'!$F$3)</f>
        <v>-2.2308359133091411</v>
      </c>
      <c r="J1156" s="13" t="s">
        <v>143</v>
      </c>
    </row>
    <row r="1157" spans="1:10" ht="13.2" customHeight="1">
      <c r="A1157" s="140"/>
      <c r="B1157" s="5">
        <v>45412</v>
      </c>
      <c r="C1157" s="6"/>
      <c r="D1157" s="59">
        <f>(('Итоговая табл.1чел(все услуги-к'!$D1157+('Итоговая табл.1чел(все услуги-к'!$D1157*'Таблица вводных'!$G$4)))-('Расчет комиссии(Нади)'!$K1157+'Таблица вводных'!$E$3+'Таблица вводных'!$F$3)</f>
        <v>5.4691640866908591</v>
      </c>
      <c r="E1157" s="59">
        <f>('Итоговая табл.1чел(все услуги-к'!$E1157+('Итоговая табл.1чел(все услуги-к'!$E1157*'Таблица вводных'!$G$5))-('Расчет комиссии(Нади)'!$K1157+'Таблица вводных'!$E$3+'Таблица вводных'!$F$3)</f>
        <v>-1.315085913309141</v>
      </c>
      <c r="F1157" s="59">
        <f>('Итоговая табл.1чел(все услуги-к'!$F1157+('Итоговая табл.1чел(все услуги-к'!$F1157*'Таблица вводных'!$G$6))-('Расчет комиссии(Нади)'!$K1157+'Таблица вводных'!$E$3+'Таблица вводных'!$F$3)</f>
        <v>21.529164086690862</v>
      </c>
      <c r="G1157" s="59">
        <f>('Итоговая табл.1чел(все услуги-к'!$G1157+('Итоговая табл.1чел(все услуги-к'!$G1157*'Таблица вводных'!$G$7))-('Расчет комиссии(Нади)'!$K1157+'Таблица вводных'!$E$3+'Таблица вводных'!$F$3)</f>
        <v>-2.2308359133091411</v>
      </c>
      <c r="H1157" s="59">
        <f>'Итоговая табл.1чел(все услуги-к'!$H1157-('Расчет комиссии(Нади)'!$K1157+'Таблица вводных'!$E$3+'Таблица вводных'!$F$3)</f>
        <v>-2.2308359133091411</v>
      </c>
      <c r="I1157" s="59">
        <f>('Итоговая табл.1чел(все услуги-к'!$I1157+('Итоговая табл.1чел(все услуги-к'!$I1157*'Таблица вводных'!$G$9))-('Расчет комиссии(Нади)'!$K1157+'Таблица вводных'!$E$3+'Таблица вводных'!$F$3)</f>
        <v>-2.2308359133091411</v>
      </c>
      <c r="J1157" s="13" t="s">
        <v>143</v>
      </c>
    </row>
    <row r="1158" spans="1:10" ht="13.2" customHeight="1">
      <c r="A1158" s="140"/>
      <c r="B1158" s="5">
        <v>45416</v>
      </c>
      <c r="C1158" s="15"/>
      <c r="D1158" s="59">
        <f>(('Итоговая табл.1чел(все услуги-к'!$D1158+('Итоговая табл.1чел(все услуги-к'!$D1158*'Таблица вводных'!$G$4)))-('Расчет комиссии(Нади)'!$K1158+'Таблица вводных'!$E$3+'Таблица вводных'!$F$3)</f>
        <v>5.4691640866908591</v>
      </c>
      <c r="E1158" s="59">
        <f>('Итоговая табл.1чел(все услуги-к'!$E1158+('Итоговая табл.1чел(все услуги-к'!$E1158*'Таблица вводных'!$G$5))-('Расчет комиссии(Нади)'!$K1158+'Таблица вводных'!$E$3+'Таблица вводных'!$F$3)</f>
        <v>-1.315085913309141</v>
      </c>
      <c r="F1158" s="59">
        <f>('Итоговая табл.1чел(все услуги-к'!$F1158+('Итоговая табл.1чел(все услуги-к'!$F1158*'Таблица вводных'!$G$6))-('Расчет комиссии(Нади)'!$K1158+'Таблица вводных'!$E$3+'Таблица вводных'!$F$3)</f>
        <v>21.529164086690862</v>
      </c>
      <c r="G1158" s="59">
        <f>('Итоговая табл.1чел(все услуги-к'!$G1158+('Итоговая табл.1чел(все услуги-к'!$G1158*'Таблица вводных'!$G$7))-('Расчет комиссии(Нади)'!$K1158+'Таблица вводных'!$E$3+'Таблица вводных'!$F$3)</f>
        <v>-2.2308359133091411</v>
      </c>
      <c r="H1158" s="59">
        <f>'Итоговая табл.1чел(все услуги-к'!$H1158-('Расчет комиссии(Нади)'!$K1158+'Таблица вводных'!$E$3+'Таблица вводных'!$F$3)</f>
        <v>-2.2308359133091411</v>
      </c>
      <c r="I1158" s="59">
        <f>('Итоговая табл.1чел(все услуги-к'!$I1158+('Итоговая табл.1чел(все услуги-к'!$I1158*'Таблица вводных'!$G$9))-('Расчет комиссии(Нади)'!$K1158+'Таблица вводных'!$E$3+'Таблица вводных'!$F$3)</f>
        <v>-2.2308359133091411</v>
      </c>
      <c r="J1158" s="13" t="s">
        <v>143</v>
      </c>
    </row>
    <row r="1159" spans="1:10" ht="13.2" customHeight="1">
      <c r="A1159" s="140"/>
      <c r="B1159" s="5">
        <v>45419</v>
      </c>
      <c r="C1159" s="15"/>
      <c r="D1159" s="59">
        <f>(('Итоговая табл.1чел(все услуги-к'!$D1159+('Итоговая табл.1чел(все услуги-к'!$D1159*'Таблица вводных'!$G$4)))-('Расчет комиссии(Нади)'!$K1159+'Таблица вводных'!$E$3+'Таблица вводных'!$F$3)</f>
        <v>5.4691640866908591</v>
      </c>
      <c r="E1159" s="59">
        <f>('Итоговая табл.1чел(все услуги-к'!$E1159+('Итоговая табл.1чел(все услуги-к'!$E1159*'Таблица вводных'!$G$5))-('Расчет комиссии(Нади)'!$K1159+'Таблица вводных'!$E$3+'Таблица вводных'!$F$3)</f>
        <v>-1.315085913309141</v>
      </c>
      <c r="F1159" s="59">
        <f>('Итоговая табл.1чел(все услуги-к'!$F1159+('Итоговая табл.1чел(все услуги-к'!$F1159*'Таблица вводных'!$G$6))-('Расчет комиссии(Нади)'!$K1159+'Таблица вводных'!$E$3+'Таблица вводных'!$F$3)</f>
        <v>21.529164086690862</v>
      </c>
      <c r="G1159" s="59">
        <f>('Итоговая табл.1чел(все услуги-к'!$G1159+('Итоговая табл.1чел(все услуги-к'!$G1159*'Таблица вводных'!$G$7))-('Расчет комиссии(Нади)'!$K1159+'Таблица вводных'!$E$3+'Таблица вводных'!$F$3)</f>
        <v>-2.2308359133091411</v>
      </c>
      <c r="H1159" s="59">
        <f>'Итоговая табл.1чел(все услуги-к'!$H1159-('Расчет комиссии(Нади)'!$K1159+'Таблица вводных'!$E$3+'Таблица вводных'!$F$3)</f>
        <v>-2.2308359133091411</v>
      </c>
      <c r="I1159" s="59">
        <f>('Итоговая табл.1чел(все услуги-к'!$I1159+('Итоговая табл.1чел(все услуги-к'!$I1159*'Таблица вводных'!$G$9))-('Расчет комиссии(Нади)'!$K1159+'Таблица вводных'!$E$3+'Таблица вводных'!$F$3)</f>
        <v>-2.2308359133091411</v>
      </c>
      <c r="J1159" s="13" t="s">
        <v>143</v>
      </c>
    </row>
    <row r="1160" spans="1:10" ht="13.2" customHeight="1">
      <c r="A1160" s="140"/>
      <c r="B1160" s="5">
        <v>45423</v>
      </c>
      <c r="C1160" s="15"/>
      <c r="D1160" s="59">
        <f>(('Итоговая табл.1чел(все услуги-к'!$D1160+('Итоговая табл.1чел(все услуги-к'!$D1160*'Таблица вводных'!$G$4)))-('Расчет комиссии(Нади)'!$K1160+'Таблица вводных'!$E$3+'Таблица вводных'!$F$3)</f>
        <v>5.4691640866908591</v>
      </c>
      <c r="E1160" s="59">
        <f>('Итоговая табл.1чел(все услуги-к'!$E1160+('Итоговая табл.1чел(все услуги-к'!$E1160*'Таблица вводных'!$G$5))-('Расчет комиссии(Нади)'!$K1160+'Таблица вводных'!$E$3+'Таблица вводных'!$F$3)</f>
        <v>-1.315085913309141</v>
      </c>
      <c r="F1160" s="59">
        <f>('Итоговая табл.1чел(все услуги-к'!$F1160+('Итоговая табл.1чел(все услуги-к'!$F1160*'Таблица вводных'!$G$6))-('Расчет комиссии(Нади)'!$K1160+'Таблица вводных'!$E$3+'Таблица вводных'!$F$3)</f>
        <v>21.529164086690862</v>
      </c>
      <c r="G1160" s="59">
        <f>('Итоговая табл.1чел(все услуги-к'!$G1160+('Итоговая табл.1чел(все услуги-к'!$G1160*'Таблица вводных'!$G$7))-('Расчет комиссии(Нади)'!$K1160+'Таблица вводных'!$E$3+'Таблица вводных'!$F$3)</f>
        <v>-2.2308359133091411</v>
      </c>
      <c r="H1160" s="59">
        <f>'Итоговая табл.1чел(все услуги-к'!$H1160-('Расчет комиссии(Нади)'!$K1160+'Таблица вводных'!$E$3+'Таблица вводных'!$F$3)</f>
        <v>-2.2308359133091411</v>
      </c>
      <c r="I1160" s="59">
        <f>('Итоговая табл.1чел(все услуги-к'!$I1160+('Итоговая табл.1чел(все услуги-к'!$I1160*'Таблица вводных'!$G$9))-('Расчет комиссии(Нади)'!$K1160+'Таблица вводных'!$E$3+'Таблица вводных'!$F$3)</f>
        <v>-2.2308359133091411</v>
      </c>
      <c r="J1160" s="13" t="s">
        <v>143</v>
      </c>
    </row>
    <row r="1161" spans="1:10" ht="13.2" customHeight="1">
      <c r="A1161" s="140"/>
      <c r="B1161" s="5">
        <v>45426</v>
      </c>
      <c r="C1161" s="6"/>
      <c r="D1161" s="59">
        <f>(('Итоговая табл.1чел(все услуги-к'!$D1161+('Итоговая табл.1чел(все услуги-к'!$D1161*'Таблица вводных'!$G$4)))-('Расчет комиссии(Нади)'!$K1161+'Таблица вводных'!$E$3+'Таблица вводных'!$F$3)</f>
        <v>5.4691640866908591</v>
      </c>
      <c r="E1161" s="59">
        <f>('Итоговая табл.1чел(все услуги-к'!$E1161+('Итоговая табл.1чел(все услуги-к'!$E1161*'Таблица вводных'!$G$5))-('Расчет комиссии(Нади)'!$K1161+'Таблица вводных'!$E$3+'Таблица вводных'!$F$3)</f>
        <v>-1.315085913309141</v>
      </c>
      <c r="F1161" s="59">
        <f>('Итоговая табл.1чел(все услуги-к'!$F1161+('Итоговая табл.1чел(все услуги-к'!$F1161*'Таблица вводных'!$G$6))-('Расчет комиссии(Нади)'!$K1161+'Таблица вводных'!$E$3+'Таблица вводных'!$F$3)</f>
        <v>21.529164086690862</v>
      </c>
      <c r="G1161" s="59">
        <f>('Итоговая табл.1чел(все услуги-к'!$G1161+('Итоговая табл.1чел(все услуги-к'!$G1161*'Таблица вводных'!$G$7))-('Расчет комиссии(Нади)'!$K1161+'Таблица вводных'!$E$3+'Таблица вводных'!$F$3)</f>
        <v>-2.2308359133091411</v>
      </c>
      <c r="H1161" s="59">
        <f>'Итоговая табл.1чел(все услуги-к'!$H1161-('Расчет комиссии(Нади)'!$K1161+'Таблица вводных'!$E$3+'Таблица вводных'!$F$3)</f>
        <v>-2.2308359133091411</v>
      </c>
      <c r="I1161" s="59">
        <f>('Итоговая табл.1чел(все услуги-к'!$I1161+('Итоговая табл.1чел(все услуги-к'!$I1161*'Таблица вводных'!$G$9))-('Расчет комиссии(Нади)'!$K1161+'Таблица вводных'!$E$3+'Таблица вводных'!$F$3)</f>
        <v>-2.2308359133091411</v>
      </c>
      <c r="J1161" s="13" t="s">
        <v>143</v>
      </c>
    </row>
    <row r="1162" spans="1:10" ht="13.2" customHeight="1">
      <c r="A1162" s="140"/>
      <c r="B1162" s="5">
        <v>45430</v>
      </c>
      <c r="C1162" s="15"/>
      <c r="D1162" s="59">
        <f>(('Итоговая табл.1чел(все услуги-к'!$D1162+('Итоговая табл.1чел(все услуги-к'!$D1162*'Таблица вводных'!$G$4)))-('Расчет комиссии(Нади)'!$K1162+'Таблица вводных'!$E$3+'Таблица вводных'!$F$3)</f>
        <v>5.4691640866908591</v>
      </c>
      <c r="E1162" s="59">
        <f>('Итоговая табл.1чел(все услуги-к'!$E1162+('Итоговая табл.1чел(все услуги-к'!$E1162*'Таблица вводных'!$G$5))-('Расчет комиссии(Нади)'!$K1162+'Таблица вводных'!$E$3+'Таблица вводных'!$F$3)</f>
        <v>-1.315085913309141</v>
      </c>
      <c r="F1162" s="59">
        <f>('Итоговая табл.1чел(все услуги-к'!$F1162+('Итоговая табл.1чел(все услуги-к'!$F1162*'Таблица вводных'!$G$6))-('Расчет комиссии(Нади)'!$K1162+'Таблица вводных'!$E$3+'Таблица вводных'!$F$3)</f>
        <v>21.529164086690862</v>
      </c>
      <c r="G1162" s="59">
        <f>('Итоговая табл.1чел(все услуги-к'!$G1162+('Итоговая табл.1чел(все услуги-к'!$G1162*'Таблица вводных'!$G$7))-('Расчет комиссии(Нади)'!$K1162+'Таблица вводных'!$E$3+'Таблица вводных'!$F$3)</f>
        <v>-2.2308359133091411</v>
      </c>
      <c r="H1162" s="59">
        <f>'Итоговая табл.1чел(все услуги-к'!$H1162-('Расчет комиссии(Нади)'!$K1162+'Таблица вводных'!$E$3+'Таблица вводных'!$F$3)</f>
        <v>-2.2308359133091411</v>
      </c>
      <c r="I1162" s="59">
        <f>('Итоговая табл.1чел(все услуги-к'!$I1162+('Итоговая табл.1чел(все услуги-к'!$I1162*'Таблица вводных'!$G$9))-('Расчет комиссии(Нади)'!$K1162+'Таблица вводных'!$E$3+'Таблица вводных'!$F$3)</f>
        <v>-2.2308359133091411</v>
      </c>
      <c r="J1162" s="13" t="s">
        <v>143</v>
      </c>
    </row>
    <row r="1163" spans="1:10" ht="13.2" customHeight="1">
      <c r="A1163" s="140"/>
      <c r="B1163" s="5">
        <v>45433</v>
      </c>
      <c r="C1163" s="15"/>
      <c r="D1163" s="59">
        <f>(('Итоговая табл.1чел(все услуги-к'!$D1163+('Итоговая табл.1чел(все услуги-к'!$D1163*'Таблица вводных'!$G$4)))-('Расчет комиссии(Нади)'!$K1163+'Таблица вводных'!$E$3+'Таблица вводных'!$F$3)</f>
        <v>5.4691640866908591</v>
      </c>
      <c r="E1163" s="59">
        <f>('Итоговая табл.1чел(все услуги-к'!$E1163+('Итоговая табл.1чел(все услуги-к'!$E1163*'Таблица вводных'!$G$5))-('Расчет комиссии(Нади)'!$K1163+'Таблица вводных'!$E$3+'Таблица вводных'!$F$3)</f>
        <v>-1.315085913309141</v>
      </c>
      <c r="F1163" s="59">
        <f>('Итоговая табл.1чел(все услуги-к'!$F1163+('Итоговая табл.1чел(все услуги-к'!$F1163*'Таблица вводных'!$G$6))-('Расчет комиссии(Нади)'!$K1163+'Таблица вводных'!$E$3+'Таблица вводных'!$F$3)</f>
        <v>21.529164086690862</v>
      </c>
      <c r="G1163" s="59">
        <f>('Итоговая табл.1чел(все услуги-к'!$G1163+('Итоговая табл.1чел(все услуги-к'!$G1163*'Таблица вводных'!$G$7))-('Расчет комиссии(Нади)'!$K1163+'Таблица вводных'!$E$3+'Таблица вводных'!$F$3)</f>
        <v>-2.2308359133091411</v>
      </c>
      <c r="H1163" s="59">
        <f>'Итоговая табл.1чел(все услуги-к'!$H1163-('Расчет комиссии(Нади)'!$K1163+'Таблица вводных'!$E$3+'Таблица вводных'!$F$3)</f>
        <v>-2.2308359133091411</v>
      </c>
      <c r="I1163" s="59">
        <f>('Итоговая табл.1чел(все услуги-к'!$I1163+('Итоговая табл.1чел(все услуги-к'!$I1163*'Таблица вводных'!$G$9))-('Расчет комиссии(Нади)'!$K1163+'Таблица вводных'!$E$3+'Таблица вводных'!$F$3)</f>
        <v>-2.2308359133091411</v>
      </c>
      <c r="J1163" s="13" t="s">
        <v>143</v>
      </c>
    </row>
    <row r="1164" spans="1:10" ht="13.2" customHeight="1">
      <c r="A1164" s="140"/>
      <c r="B1164" s="5">
        <v>45437</v>
      </c>
      <c r="C1164" s="6"/>
      <c r="D1164" s="59">
        <f>(('Итоговая табл.1чел(все услуги-к'!$D1164+('Итоговая табл.1чел(все услуги-к'!$D1164*'Таблица вводных'!$G$4)))-('Расчет комиссии(Нади)'!$K1164+'Таблица вводных'!$E$3+'Таблица вводных'!$F$3)</f>
        <v>5.4691640866908591</v>
      </c>
      <c r="E1164" s="59">
        <f>('Итоговая табл.1чел(все услуги-к'!$E1164+('Итоговая табл.1чел(все услуги-к'!$E1164*'Таблица вводных'!$G$5))-('Расчет комиссии(Нади)'!$K1164+'Таблица вводных'!$E$3+'Таблица вводных'!$F$3)</f>
        <v>-1.315085913309141</v>
      </c>
      <c r="F1164" s="59">
        <f>('Итоговая табл.1чел(все услуги-к'!$F1164+('Итоговая табл.1чел(все услуги-к'!$F1164*'Таблица вводных'!$G$6))-('Расчет комиссии(Нади)'!$K1164+'Таблица вводных'!$E$3+'Таблица вводных'!$F$3)</f>
        <v>21.529164086690862</v>
      </c>
      <c r="G1164" s="59">
        <f>('Итоговая табл.1чел(все услуги-к'!$G1164+('Итоговая табл.1чел(все услуги-к'!$G1164*'Таблица вводных'!$G$7))-('Расчет комиссии(Нади)'!$K1164+'Таблица вводных'!$E$3+'Таблица вводных'!$F$3)</f>
        <v>-2.2308359133091411</v>
      </c>
      <c r="H1164" s="59">
        <f>'Итоговая табл.1чел(все услуги-к'!$H1164-('Расчет комиссии(Нади)'!$K1164+'Таблица вводных'!$E$3+'Таблица вводных'!$F$3)</f>
        <v>-2.2308359133091411</v>
      </c>
      <c r="I1164" s="59">
        <f>('Итоговая табл.1чел(все услуги-к'!$I1164+('Итоговая табл.1чел(все услуги-к'!$I1164*'Таблица вводных'!$G$9))-('Расчет комиссии(Нади)'!$K1164+'Таблица вводных'!$E$3+'Таблица вводных'!$F$3)</f>
        <v>-2.2308359133091411</v>
      </c>
      <c r="J1164" s="13" t="s">
        <v>143</v>
      </c>
    </row>
    <row r="1165" spans="1:10" ht="13.2" customHeight="1">
      <c r="A1165" s="140"/>
      <c r="B1165" s="5">
        <v>45440</v>
      </c>
      <c r="C1165" s="15"/>
      <c r="D1165" s="59">
        <f>(('Итоговая табл.1чел(все услуги-к'!$D1165+('Итоговая табл.1чел(все услуги-к'!$D1165*'Таблица вводных'!$G$4)))-('Расчет комиссии(Нади)'!$K1165+'Таблица вводных'!$E$3+'Таблица вводных'!$F$3)</f>
        <v>5.4691640866908591</v>
      </c>
      <c r="E1165" s="59">
        <f>('Итоговая табл.1чел(все услуги-к'!$E1165+('Итоговая табл.1чел(все услуги-к'!$E1165*'Таблица вводных'!$G$5))-('Расчет комиссии(Нади)'!$K1165+'Таблица вводных'!$E$3+'Таблица вводных'!$F$3)</f>
        <v>-1.315085913309141</v>
      </c>
      <c r="F1165" s="59">
        <f>('Итоговая табл.1чел(все услуги-к'!$F1165+('Итоговая табл.1чел(все услуги-к'!$F1165*'Таблица вводных'!$G$6))-('Расчет комиссии(Нади)'!$K1165+'Таблица вводных'!$E$3+'Таблица вводных'!$F$3)</f>
        <v>21.529164086690862</v>
      </c>
      <c r="G1165" s="59">
        <f>('Итоговая табл.1чел(все услуги-к'!$G1165+('Итоговая табл.1чел(все услуги-к'!$G1165*'Таблица вводных'!$G$7))-('Расчет комиссии(Нади)'!$K1165+'Таблица вводных'!$E$3+'Таблица вводных'!$F$3)</f>
        <v>-2.2308359133091411</v>
      </c>
      <c r="H1165" s="59">
        <f>'Итоговая табл.1чел(все услуги-к'!$H1165-('Расчет комиссии(Нади)'!$K1165+'Таблица вводных'!$E$3+'Таблица вводных'!$F$3)</f>
        <v>-2.2308359133091411</v>
      </c>
      <c r="I1165" s="59">
        <f>('Итоговая табл.1чел(все услуги-к'!$I1165+('Итоговая табл.1чел(все услуги-к'!$I1165*'Таблица вводных'!$G$9))-('Расчет комиссии(Нади)'!$K1165+'Таблица вводных'!$E$3+'Таблица вводных'!$F$3)</f>
        <v>-2.2308359133091411</v>
      </c>
      <c r="J1165" s="13" t="s">
        <v>143</v>
      </c>
    </row>
    <row r="1166" spans="1:10" ht="13.2" customHeight="1">
      <c r="A1166" s="140"/>
      <c r="B1166" s="5"/>
      <c r="C1166" s="6"/>
      <c r="D1166" s="59">
        <f>(('Итоговая табл.1чел(все услуги-к'!$D1166+('Итоговая табл.1чел(все услуги-к'!$D1166*'Таблица вводных'!$G$4)))-('Расчет комиссии(Нади)'!$K1166+'Таблица вводных'!$E$3+'Таблица вводных'!$F$3)</f>
        <v>5.4691640866908591</v>
      </c>
      <c r="E1166" s="59">
        <f>('Итоговая табл.1чел(все услуги-к'!$E1166+('Итоговая табл.1чел(все услуги-к'!$E1166*'Таблица вводных'!$G$5))-('Расчет комиссии(Нади)'!$K1166+'Таблица вводных'!$E$3+'Таблица вводных'!$F$3)</f>
        <v>-1.315085913309141</v>
      </c>
      <c r="F1166" s="59">
        <f>('Итоговая табл.1чел(все услуги-к'!$F1166+('Итоговая табл.1чел(все услуги-к'!$F1166*'Таблица вводных'!$G$6))-('Расчет комиссии(Нади)'!$K1166+'Таблица вводных'!$E$3+'Таблица вводных'!$F$3)</f>
        <v>21.529164086690862</v>
      </c>
      <c r="G1166" s="59">
        <f>('Итоговая табл.1чел(все услуги-к'!$G1166+('Итоговая табл.1чел(все услуги-к'!$G1166*'Таблица вводных'!$G$7))-('Расчет комиссии(Нади)'!$K1166+'Таблица вводных'!$E$3+'Таблица вводных'!$F$3)</f>
        <v>-2.2308359133091411</v>
      </c>
      <c r="H1166" s="59">
        <f>'Итоговая табл.1чел(все услуги-к'!$H1166-('Расчет комиссии(Нади)'!$K1166+'Таблица вводных'!$E$3+'Таблица вводных'!$F$3)</f>
        <v>-2.2308359133091411</v>
      </c>
      <c r="I1166" s="59">
        <f>('Итоговая табл.1чел(все услуги-к'!$I1166+('Итоговая табл.1чел(все услуги-к'!$I1166*'Таблица вводных'!$G$9))-('Расчет комиссии(Нади)'!$K1166+'Таблица вводных'!$E$3+'Таблица вводных'!$F$3)</f>
        <v>-2.2308359133091411</v>
      </c>
      <c r="J1166" s="13" t="s">
        <v>143</v>
      </c>
    </row>
    <row r="1167" spans="1:10" ht="13.2" customHeight="1">
      <c r="A1167" s="140"/>
      <c r="B1167" s="5"/>
      <c r="C1167" s="6"/>
      <c r="D1167" s="59">
        <f>(('Итоговая табл.1чел(все услуги-к'!$D1167+('Итоговая табл.1чел(все услуги-к'!$D1167*'Таблица вводных'!$G$4)))-('Расчет комиссии(Нади)'!$K1167+'Таблица вводных'!$E$3+'Таблица вводных'!$F$3)</f>
        <v>5.4691640866908591</v>
      </c>
      <c r="E1167" s="59">
        <f>('Итоговая табл.1чел(все услуги-к'!$E1167+('Итоговая табл.1чел(все услуги-к'!$E1167*'Таблица вводных'!$G$5))-('Расчет комиссии(Нади)'!$K1167+'Таблица вводных'!$E$3+'Таблица вводных'!$F$3)</f>
        <v>-1.315085913309141</v>
      </c>
      <c r="F1167" s="59">
        <f>('Итоговая табл.1чел(все услуги-к'!$F1167+('Итоговая табл.1чел(все услуги-к'!$F1167*'Таблица вводных'!$G$6))-('Расчет комиссии(Нади)'!$K1167+'Таблица вводных'!$E$3+'Таблица вводных'!$F$3)</f>
        <v>21.529164086690862</v>
      </c>
      <c r="G1167" s="59">
        <f>('Итоговая табл.1чел(все услуги-к'!$G1167+('Итоговая табл.1чел(все услуги-к'!$G1167*'Таблица вводных'!$G$7))-('Расчет комиссии(Нади)'!$K1167+'Таблица вводных'!$E$3+'Таблица вводных'!$F$3)</f>
        <v>-2.2308359133091411</v>
      </c>
      <c r="H1167" s="59">
        <f>'Итоговая табл.1чел(все услуги-к'!$H1167-('Расчет комиссии(Нади)'!$K1167+'Таблица вводных'!$E$3+'Таблица вводных'!$F$3)</f>
        <v>-2.2308359133091411</v>
      </c>
      <c r="I1167" s="59">
        <f>('Итоговая табл.1чел(все услуги-к'!$I1167+('Итоговая табл.1чел(все услуги-к'!$I1167*'Таблица вводных'!$G$9))-('Расчет комиссии(Нади)'!$K1167+'Таблица вводных'!$E$3+'Таблица вводных'!$F$3)</f>
        <v>-2.2308359133091411</v>
      </c>
      <c r="J1167" s="13" t="s">
        <v>143</v>
      </c>
    </row>
    <row r="1168" spans="1:10" ht="13.2" customHeight="1">
      <c r="A1168" s="140"/>
      <c r="B1168" s="5"/>
      <c r="C1168" s="15"/>
      <c r="D1168" s="59">
        <f>(('Итоговая табл.1чел(все услуги-к'!$D1168+('Итоговая табл.1чел(все услуги-к'!$D1168*'Таблица вводных'!$G$4)))-('Расчет комиссии(Нади)'!$K1168+'Таблица вводных'!$E$3+'Таблица вводных'!$F$3)</f>
        <v>5.4691640866908591</v>
      </c>
      <c r="E1168" s="59">
        <f>('Итоговая табл.1чел(все услуги-к'!$E1168+('Итоговая табл.1чел(все услуги-к'!$E1168*'Таблица вводных'!$G$5))-('Расчет комиссии(Нади)'!$K1168+'Таблица вводных'!$E$3+'Таблица вводных'!$F$3)</f>
        <v>-1.315085913309141</v>
      </c>
      <c r="F1168" s="59">
        <f>('Итоговая табл.1чел(все услуги-к'!$F1168+('Итоговая табл.1чел(все услуги-к'!$F1168*'Таблица вводных'!$G$6))-('Расчет комиссии(Нади)'!$K1168+'Таблица вводных'!$E$3+'Таблица вводных'!$F$3)</f>
        <v>21.529164086690862</v>
      </c>
      <c r="G1168" s="59">
        <f>('Итоговая табл.1чел(все услуги-к'!$G1168+('Итоговая табл.1чел(все услуги-к'!$G1168*'Таблица вводных'!$G$7))-('Расчет комиссии(Нади)'!$K1168+'Таблица вводных'!$E$3+'Таблица вводных'!$F$3)</f>
        <v>-2.2308359133091411</v>
      </c>
      <c r="H1168" s="59">
        <f>'Итоговая табл.1чел(все услуги-к'!$H1168-('Расчет комиссии(Нади)'!$K1168+'Таблица вводных'!$E$3+'Таблица вводных'!$F$3)</f>
        <v>-2.2308359133091411</v>
      </c>
      <c r="I1168" s="59">
        <f>('Итоговая табл.1чел(все услуги-к'!$I1168+('Итоговая табл.1чел(все услуги-к'!$I1168*'Таблица вводных'!$G$9))-('Расчет комиссии(Нади)'!$K1168+'Таблица вводных'!$E$3+'Таблица вводных'!$F$3)</f>
        <v>-2.2308359133091411</v>
      </c>
      <c r="J1168" s="13" t="s">
        <v>143</v>
      </c>
    </row>
    <row r="1169" spans="1:10" ht="13.2" customHeight="1">
      <c r="A1169" s="140"/>
      <c r="B1169" s="5"/>
      <c r="C1169" s="6"/>
      <c r="D1169" s="59">
        <f>(('Итоговая табл.1чел(все услуги-к'!$D1169+('Итоговая табл.1чел(все услуги-к'!$D1169*'Таблица вводных'!$G$4)))-('Расчет комиссии(Нади)'!$K1169+'Таблица вводных'!$E$3+'Таблица вводных'!$F$3)</f>
        <v>5.4691640866908591</v>
      </c>
      <c r="E1169" s="59">
        <f>('Итоговая табл.1чел(все услуги-к'!$E1169+('Итоговая табл.1чел(все услуги-к'!$E1169*'Таблица вводных'!$G$5))-('Расчет комиссии(Нади)'!$K1169+'Таблица вводных'!$E$3+'Таблица вводных'!$F$3)</f>
        <v>-1.315085913309141</v>
      </c>
      <c r="F1169" s="59">
        <f>('Итоговая табл.1чел(все услуги-к'!$F1169+('Итоговая табл.1чел(все услуги-к'!$F1169*'Таблица вводных'!$G$6))-('Расчет комиссии(Нади)'!$K1169+'Таблица вводных'!$E$3+'Таблица вводных'!$F$3)</f>
        <v>21.529164086690862</v>
      </c>
      <c r="G1169" s="59">
        <f>('Итоговая табл.1чел(все услуги-к'!$G1169+('Итоговая табл.1чел(все услуги-к'!$G1169*'Таблица вводных'!$G$7))-('Расчет комиссии(Нади)'!$K1169+'Таблица вводных'!$E$3+'Таблица вводных'!$F$3)</f>
        <v>-2.2308359133091411</v>
      </c>
      <c r="H1169" s="59">
        <f>'Итоговая табл.1чел(все услуги-к'!$H1169-('Расчет комиссии(Нади)'!$K1169+'Таблица вводных'!$E$3+'Таблица вводных'!$F$3)</f>
        <v>-2.2308359133091411</v>
      </c>
      <c r="I1169" s="59">
        <f>('Итоговая табл.1чел(все услуги-к'!$I1169+('Итоговая табл.1чел(все услуги-к'!$I1169*'Таблица вводных'!$G$9))-('Расчет комиссии(Нади)'!$K1169+'Таблица вводных'!$E$3+'Таблица вводных'!$F$3)</f>
        <v>-2.2308359133091411</v>
      </c>
      <c r="J1169" s="13" t="s">
        <v>143</v>
      </c>
    </row>
    <row r="1170" spans="1:10" ht="13.2" customHeight="1">
      <c r="A1170" s="140"/>
      <c r="B1170" s="5"/>
      <c r="C1170" s="15"/>
      <c r="D1170" s="59">
        <f>(('Итоговая табл.1чел(все услуги-к'!$D1170+('Итоговая табл.1чел(все услуги-к'!$D1170*'Таблица вводных'!$G$4)))-('Расчет комиссии(Нади)'!$K1170+'Таблица вводных'!$E$3+'Таблица вводных'!$F$3)</f>
        <v>5.4691640866908591</v>
      </c>
      <c r="E1170" s="59">
        <f>('Итоговая табл.1чел(все услуги-к'!$E1170+('Итоговая табл.1чел(все услуги-к'!$E1170*'Таблица вводных'!$G$5))-('Расчет комиссии(Нади)'!$K1170+'Таблица вводных'!$E$3+'Таблица вводных'!$F$3)</f>
        <v>-1.315085913309141</v>
      </c>
      <c r="F1170" s="59">
        <f>('Итоговая табл.1чел(все услуги-к'!$F1170+('Итоговая табл.1чел(все услуги-к'!$F1170*'Таблица вводных'!$G$6))-('Расчет комиссии(Нади)'!$K1170+'Таблица вводных'!$E$3+'Таблица вводных'!$F$3)</f>
        <v>21.529164086690862</v>
      </c>
      <c r="G1170" s="59">
        <f>('Итоговая табл.1чел(все услуги-к'!$G1170+('Итоговая табл.1чел(все услуги-к'!$G1170*'Таблица вводных'!$G$7))-('Расчет комиссии(Нади)'!$K1170+'Таблица вводных'!$E$3+'Таблица вводных'!$F$3)</f>
        <v>-2.2308359133091411</v>
      </c>
      <c r="H1170" s="59">
        <f>'Итоговая табл.1чел(все услуги-к'!$H1170-('Расчет комиссии(Нади)'!$K1170+'Таблица вводных'!$E$3+'Таблица вводных'!$F$3)</f>
        <v>-2.2308359133091411</v>
      </c>
      <c r="I1170" s="59">
        <f>('Итоговая табл.1чел(все услуги-к'!$I1170+('Итоговая табл.1чел(все услуги-к'!$I1170*'Таблица вводных'!$G$9))-('Расчет комиссии(Нади)'!$K1170+'Таблица вводных'!$E$3+'Таблица вводных'!$F$3)</f>
        <v>-2.2308359133091411</v>
      </c>
      <c r="J1170" s="13" t="s">
        <v>143</v>
      </c>
    </row>
    <row r="1171" spans="1:10" ht="13.2" customHeight="1">
      <c r="A1171" s="141"/>
      <c r="B1171" s="18"/>
      <c r="C1171" s="19"/>
      <c r="D1171" s="59">
        <f>(('Итоговая табл.1чел(все услуги-к'!$D1171+('Итоговая табл.1чел(все услуги-к'!$D1171*'Таблица вводных'!$G$4)))-('Расчет комиссии(Нади)'!$K1171+'Таблица вводных'!$E$3+'Таблица вводных'!$F$3)</f>
        <v>5.4691640866908591</v>
      </c>
      <c r="E1171" s="59">
        <f>('Итоговая табл.1чел(все услуги-к'!$E1171+('Итоговая табл.1чел(все услуги-к'!$E1171*'Таблица вводных'!$G$5))-('Расчет комиссии(Нади)'!$K1171+'Таблица вводных'!$E$3+'Таблица вводных'!$F$3)</f>
        <v>-1.315085913309141</v>
      </c>
      <c r="F1171" s="59">
        <f>('Итоговая табл.1чел(все услуги-к'!$F1171+('Итоговая табл.1чел(все услуги-к'!$F1171*'Таблица вводных'!$G$6))-('Расчет комиссии(Нади)'!$K1171+'Таблица вводных'!$E$3+'Таблица вводных'!$F$3)</f>
        <v>21.529164086690862</v>
      </c>
      <c r="G1171" s="59">
        <f>('Итоговая табл.1чел(все услуги-к'!$G1171+('Итоговая табл.1чел(все услуги-к'!$G1171*'Таблица вводных'!$G$7))-('Расчет комиссии(Нади)'!$K1171+'Таблица вводных'!$E$3+'Таблица вводных'!$F$3)</f>
        <v>-2.2308359133091411</v>
      </c>
      <c r="H1171" s="59">
        <f>'Итоговая табл.1чел(все услуги-к'!$H1171-('Расчет комиссии(Нади)'!$K1171+'Таблица вводных'!$E$3+'Таблица вводных'!$F$3)</f>
        <v>-2.2308359133091411</v>
      </c>
      <c r="I1171" s="59">
        <f>('Итоговая табл.1чел(все услуги-к'!$I1171+('Итоговая табл.1чел(все услуги-к'!$I1171*'Таблица вводных'!$G$9))-('Расчет комиссии(Нади)'!$K1171+'Таблица вводных'!$E$3+'Таблица вводных'!$F$3)</f>
        <v>-2.2308359133091411</v>
      </c>
      <c r="J1171" s="22" t="s">
        <v>143</v>
      </c>
    </row>
    <row r="1172" spans="1:10" ht="13.2" customHeight="1">
      <c r="A1172" s="143" t="s">
        <v>251</v>
      </c>
      <c r="B1172" s="5">
        <v>45402</v>
      </c>
      <c r="C1172" s="97"/>
      <c r="D1172" s="59">
        <f>(('Итоговая табл.1чел(все услуги-к'!$D1172+('Итоговая табл.1чел(все услуги-к'!$D1172*'Таблица вводных'!$G$4)))-('Расчет комиссии(Нади)'!$K1172+'Таблица вводных'!$E$3+'Таблица вводных'!$F$3)</f>
        <v>5.4691640866908591</v>
      </c>
      <c r="E1172" s="59">
        <f>('Итоговая табл.1чел(все услуги-к'!$E1172+('Итоговая табл.1чел(все услуги-к'!$E1172*'Таблица вводных'!$G$5))-('Расчет комиссии(Нади)'!$K1172+'Таблица вводных'!$E$3+'Таблица вводных'!$F$3)</f>
        <v>-1.315085913309141</v>
      </c>
      <c r="F1172" s="59">
        <f>('Итоговая табл.1чел(все услуги-к'!$F1172+('Итоговая табл.1чел(все услуги-к'!$F1172*'Таблица вводных'!$G$6))-('Расчет комиссии(Нади)'!$K1172+'Таблица вводных'!$E$3+'Таблица вводных'!$F$3)</f>
        <v>21.529164086690862</v>
      </c>
      <c r="G1172" s="59">
        <f>('Итоговая табл.1чел(все услуги-к'!$G1172+('Итоговая табл.1чел(все услуги-к'!$G1172*'Таблица вводных'!$G$7))-('Расчет комиссии(Нади)'!$K1172+'Таблица вводных'!$E$3+'Таблица вводных'!$F$3)</f>
        <v>-2.2308359133091411</v>
      </c>
      <c r="H1172" s="59">
        <f>'Итоговая табл.1чел(все услуги-к'!$H1172-('Расчет комиссии(Нади)'!$K1172+'Таблица вводных'!$E$3+'Таблица вводных'!$F$3)</f>
        <v>-2.2308359133091411</v>
      </c>
      <c r="I1172" s="59">
        <f>('Итоговая табл.1чел(все услуги-к'!$I1172+('Итоговая табл.1чел(все услуги-к'!$I1172*'Таблица вводных'!$G$9))-('Расчет комиссии(Нади)'!$K1172+'Таблица вводных'!$E$3+'Таблица вводных'!$F$3)</f>
        <v>-2.2308359133091411</v>
      </c>
      <c r="J1172" s="10" t="s">
        <v>252</v>
      </c>
    </row>
    <row r="1173" spans="1:10" ht="13.2" customHeight="1">
      <c r="A1173" s="140"/>
      <c r="B1173" s="5">
        <v>45405</v>
      </c>
      <c r="C1173" s="6"/>
      <c r="D1173" s="59">
        <f>(('Итоговая табл.1чел(все услуги-к'!$D1173+('Итоговая табл.1чел(все услуги-к'!$D1173*'Таблица вводных'!$G$4)))-('Расчет комиссии(Нади)'!$K1173+'Таблица вводных'!$E$3+'Таблица вводных'!$F$3)</f>
        <v>5.4691640866908591</v>
      </c>
      <c r="E1173" s="59">
        <f>('Итоговая табл.1чел(все услуги-к'!$E1173+('Итоговая табл.1чел(все услуги-к'!$E1173*'Таблица вводных'!$G$5))-('Расчет комиссии(Нади)'!$K1173+'Таблица вводных'!$E$3+'Таблица вводных'!$F$3)</f>
        <v>-1.315085913309141</v>
      </c>
      <c r="F1173" s="59">
        <f>('Итоговая табл.1чел(все услуги-к'!$F1173+('Итоговая табл.1чел(все услуги-к'!$F1173*'Таблица вводных'!$G$6))-('Расчет комиссии(Нади)'!$K1173+'Таблица вводных'!$E$3+'Таблица вводных'!$F$3)</f>
        <v>21.529164086690862</v>
      </c>
      <c r="G1173" s="59">
        <f>('Итоговая табл.1чел(все услуги-к'!$G1173+('Итоговая табл.1чел(все услуги-к'!$G1173*'Таблица вводных'!$G$7))-('Расчет комиссии(Нади)'!$K1173+'Таблица вводных'!$E$3+'Таблица вводных'!$F$3)</f>
        <v>-2.2308359133091411</v>
      </c>
      <c r="H1173" s="59">
        <f>'Итоговая табл.1чел(все услуги-к'!$H1173-('Расчет комиссии(Нади)'!$K1173+'Таблица вводных'!$E$3+'Таблица вводных'!$F$3)</f>
        <v>-2.2308359133091411</v>
      </c>
      <c r="I1173" s="59">
        <f>('Итоговая табл.1чел(все услуги-к'!$I1173+('Итоговая табл.1чел(все услуги-к'!$I1173*'Таблица вводных'!$G$9))-('Расчет комиссии(Нади)'!$K1173+'Таблица вводных'!$E$3+'Таблица вводных'!$F$3)</f>
        <v>-2.2308359133091411</v>
      </c>
      <c r="J1173" s="13" t="s">
        <v>252</v>
      </c>
    </row>
    <row r="1174" spans="1:10" ht="13.2" customHeight="1">
      <c r="A1174" s="140"/>
      <c r="B1174" s="5">
        <v>45409</v>
      </c>
      <c r="C1174" s="15"/>
      <c r="D1174" s="59">
        <f>(('Итоговая табл.1чел(все услуги-к'!$D1174+('Итоговая табл.1чел(все услуги-к'!$D1174*'Таблица вводных'!$G$4)))-('Расчет комиссии(Нади)'!$K1174+'Таблица вводных'!$E$3+'Таблица вводных'!$F$3)</f>
        <v>5.4691640866908591</v>
      </c>
      <c r="E1174" s="59">
        <f>('Итоговая табл.1чел(все услуги-к'!$E1174+('Итоговая табл.1чел(все услуги-к'!$E1174*'Таблица вводных'!$G$5))-('Расчет комиссии(Нади)'!$K1174+'Таблица вводных'!$E$3+'Таблица вводных'!$F$3)</f>
        <v>-1.315085913309141</v>
      </c>
      <c r="F1174" s="59">
        <f>('Итоговая табл.1чел(все услуги-к'!$F1174+('Итоговая табл.1чел(все услуги-к'!$F1174*'Таблица вводных'!$G$6))-('Расчет комиссии(Нади)'!$K1174+'Таблица вводных'!$E$3+'Таблица вводных'!$F$3)</f>
        <v>21.529164086690862</v>
      </c>
      <c r="G1174" s="59">
        <f>('Итоговая табл.1чел(все услуги-к'!$G1174+('Итоговая табл.1чел(все услуги-к'!$G1174*'Таблица вводных'!$G$7))-('Расчет комиссии(Нади)'!$K1174+'Таблица вводных'!$E$3+'Таблица вводных'!$F$3)</f>
        <v>-2.2308359133091411</v>
      </c>
      <c r="H1174" s="59">
        <f>'Итоговая табл.1чел(все услуги-к'!$H1174-('Расчет комиссии(Нади)'!$K1174+'Таблица вводных'!$E$3+'Таблица вводных'!$F$3)</f>
        <v>-2.2308359133091411</v>
      </c>
      <c r="I1174" s="59">
        <f>('Итоговая табл.1чел(все услуги-к'!$I1174+('Итоговая табл.1чел(все услуги-к'!$I1174*'Таблица вводных'!$G$9))-('Расчет комиссии(Нади)'!$K1174+'Таблица вводных'!$E$3+'Таблица вводных'!$F$3)</f>
        <v>-2.2308359133091411</v>
      </c>
      <c r="J1174" s="13" t="s">
        <v>252</v>
      </c>
    </row>
    <row r="1175" spans="1:10" ht="13.2" customHeight="1">
      <c r="A1175" s="140"/>
      <c r="B1175" s="5">
        <v>45412</v>
      </c>
      <c r="C1175" s="6"/>
      <c r="D1175" s="59">
        <f>(('Итоговая табл.1чел(все услуги-к'!$D1175+('Итоговая табл.1чел(все услуги-к'!$D1175*'Таблица вводных'!$G$4)))-('Расчет комиссии(Нади)'!$K1175+'Таблица вводных'!$E$3+'Таблица вводных'!$F$3)</f>
        <v>5.4691640866908591</v>
      </c>
      <c r="E1175" s="59">
        <f>('Итоговая табл.1чел(все услуги-к'!$E1175+('Итоговая табл.1чел(все услуги-к'!$E1175*'Таблица вводных'!$G$5))-('Расчет комиссии(Нади)'!$K1175+'Таблица вводных'!$E$3+'Таблица вводных'!$F$3)</f>
        <v>-1.315085913309141</v>
      </c>
      <c r="F1175" s="59">
        <f>('Итоговая табл.1чел(все услуги-к'!$F1175+('Итоговая табл.1чел(все услуги-к'!$F1175*'Таблица вводных'!$G$6))-('Расчет комиссии(Нади)'!$K1175+'Таблица вводных'!$E$3+'Таблица вводных'!$F$3)</f>
        <v>21.529164086690862</v>
      </c>
      <c r="G1175" s="59">
        <f>('Итоговая табл.1чел(все услуги-к'!$G1175+('Итоговая табл.1чел(все услуги-к'!$G1175*'Таблица вводных'!$G$7))-('Расчет комиссии(Нади)'!$K1175+'Таблица вводных'!$E$3+'Таблица вводных'!$F$3)</f>
        <v>-2.2308359133091411</v>
      </c>
      <c r="H1175" s="59">
        <f>'Итоговая табл.1чел(все услуги-к'!$H1175-('Расчет комиссии(Нади)'!$K1175+'Таблица вводных'!$E$3+'Таблица вводных'!$F$3)</f>
        <v>-2.2308359133091411</v>
      </c>
      <c r="I1175" s="59">
        <f>('Итоговая табл.1чел(все услуги-к'!$I1175+('Итоговая табл.1чел(все услуги-к'!$I1175*'Таблица вводных'!$G$9))-('Расчет комиссии(Нади)'!$K1175+'Таблица вводных'!$E$3+'Таблица вводных'!$F$3)</f>
        <v>-2.2308359133091411</v>
      </c>
      <c r="J1175" s="13" t="s">
        <v>252</v>
      </c>
    </row>
    <row r="1176" spans="1:10" ht="13.2" customHeight="1">
      <c r="A1176" s="140"/>
      <c r="B1176" s="5">
        <v>45416</v>
      </c>
      <c r="C1176" s="15"/>
      <c r="D1176" s="59">
        <f>(('Итоговая табл.1чел(все услуги-к'!$D1176+('Итоговая табл.1чел(все услуги-к'!$D1176*'Таблица вводных'!$G$4)))-('Расчет комиссии(Нади)'!$K1176+'Таблица вводных'!$E$3+'Таблица вводных'!$F$3)</f>
        <v>5.4691640866908591</v>
      </c>
      <c r="E1176" s="59">
        <f>('Итоговая табл.1чел(все услуги-к'!$E1176+('Итоговая табл.1чел(все услуги-к'!$E1176*'Таблица вводных'!$G$5))-('Расчет комиссии(Нади)'!$K1176+'Таблица вводных'!$E$3+'Таблица вводных'!$F$3)</f>
        <v>-1.315085913309141</v>
      </c>
      <c r="F1176" s="59">
        <f>('Итоговая табл.1чел(все услуги-к'!$F1176+('Итоговая табл.1чел(все услуги-к'!$F1176*'Таблица вводных'!$G$6))-('Расчет комиссии(Нади)'!$K1176+'Таблица вводных'!$E$3+'Таблица вводных'!$F$3)</f>
        <v>21.529164086690862</v>
      </c>
      <c r="G1176" s="59">
        <f>('Итоговая табл.1чел(все услуги-к'!$G1176+('Итоговая табл.1чел(все услуги-к'!$G1176*'Таблица вводных'!$G$7))-('Расчет комиссии(Нади)'!$K1176+'Таблица вводных'!$E$3+'Таблица вводных'!$F$3)</f>
        <v>-2.2308359133091411</v>
      </c>
      <c r="H1176" s="59">
        <f>'Итоговая табл.1чел(все услуги-к'!$H1176-('Расчет комиссии(Нади)'!$K1176+'Таблица вводных'!$E$3+'Таблица вводных'!$F$3)</f>
        <v>-2.2308359133091411</v>
      </c>
      <c r="I1176" s="59">
        <f>('Итоговая табл.1чел(все услуги-к'!$I1176+('Итоговая табл.1чел(все услуги-к'!$I1176*'Таблица вводных'!$G$9))-('Расчет комиссии(Нади)'!$K1176+'Таблица вводных'!$E$3+'Таблица вводных'!$F$3)</f>
        <v>-2.2308359133091411</v>
      </c>
      <c r="J1176" s="13" t="s">
        <v>252</v>
      </c>
    </row>
    <row r="1177" spans="1:10" ht="13.2" customHeight="1">
      <c r="A1177" s="140"/>
      <c r="B1177" s="5">
        <v>45419</v>
      </c>
      <c r="C1177" s="15"/>
      <c r="D1177" s="59">
        <f>(('Итоговая табл.1чел(все услуги-к'!$D1177+('Итоговая табл.1чел(все услуги-к'!$D1177*'Таблица вводных'!$G$4)))-('Расчет комиссии(Нади)'!$K1177+'Таблица вводных'!$E$3+'Таблица вводных'!$F$3)</f>
        <v>5.4691640866908591</v>
      </c>
      <c r="E1177" s="59">
        <f>('Итоговая табл.1чел(все услуги-к'!$E1177+('Итоговая табл.1чел(все услуги-к'!$E1177*'Таблица вводных'!$G$5))-('Расчет комиссии(Нади)'!$K1177+'Таблица вводных'!$E$3+'Таблица вводных'!$F$3)</f>
        <v>-1.315085913309141</v>
      </c>
      <c r="F1177" s="59">
        <f>('Итоговая табл.1чел(все услуги-к'!$F1177+('Итоговая табл.1чел(все услуги-к'!$F1177*'Таблица вводных'!$G$6))-('Расчет комиссии(Нади)'!$K1177+'Таблица вводных'!$E$3+'Таблица вводных'!$F$3)</f>
        <v>21.529164086690862</v>
      </c>
      <c r="G1177" s="59">
        <f>('Итоговая табл.1чел(все услуги-к'!$G1177+('Итоговая табл.1чел(все услуги-к'!$G1177*'Таблица вводных'!$G$7))-('Расчет комиссии(Нади)'!$K1177+'Таблица вводных'!$E$3+'Таблица вводных'!$F$3)</f>
        <v>-2.2308359133091411</v>
      </c>
      <c r="H1177" s="59">
        <f>'Итоговая табл.1чел(все услуги-к'!$H1177-('Расчет комиссии(Нади)'!$K1177+'Таблица вводных'!$E$3+'Таблица вводных'!$F$3)</f>
        <v>-2.2308359133091411</v>
      </c>
      <c r="I1177" s="59">
        <f>('Итоговая табл.1чел(все услуги-к'!$I1177+('Итоговая табл.1чел(все услуги-к'!$I1177*'Таблица вводных'!$G$9))-('Расчет комиссии(Нади)'!$K1177+'Таблица вводных'!$E$3+'Таблица вводных'!$F$3)</f>
        <v>-2.2308359133091411</v>
      </c>
      <c r="J1177" s="13" t="s">
        <v>252</v>
      </c>
    </row>
    <row r="1178" spans="1:10" ht="13.2" customHeight="1">
      <c r="A1178" s="140"/>
      <c r="B1178" s="5">
        <v>45423</v>
      </c>
      <c r="C1178" s="15"/>
      <c r="D1178" s="59">
        <f>(('Итоговая табл.1чел(все услуги-к'!$D1178+('Итоговая табл.1чел(все услуги-к'!$D1178*'Таблица вводных'!$G$4)))-('Расчет комиссии(Нади)'!$K1178+'Таблица вводных'!$E$3+'Таблица вводных'!$F$3)</f>
        <v>5.4691640866908591</v>
      </c>
      <c r="E1178" s="59">
        <f>('Итоговая табл.1чел(все услуги-к'!$E1178+('Итоговая табл.1чел(все услуги-к'!$E1178*'Таблица вводных'!$G$5))-('Расчет комиссии(Нади)'!$K1178+'Таблица вводных'!$E$3+'Таблица вводных'!$F$3)</f>
        <v>-1.315085913309141</v>
      </c>
      <c r="F1178" s="59">
        <f>('Итоговая табл.1чел(все услуги-к'!$F1178+('Итоговая табл.1чел(все услуги-к'!$F1178*'Таблица вводных'!$G$6))-('Расчет комиссии(Нади)'!$K1178+'Таблица вводных'!$E$3+'Таблица вводных'!$F$3)</f>
        <v>21.529164086690862</v>
      </c>
      <c r="G1178" s="59">
        <f>('Итоговая табл.1чел(все услуги-к'!$G1178+('Итоговая табл.1чел(все услуги-к'!$G1178*'Таблица вводных'!$G$7))-('Расчет комиссии(Нади)'!$K1178+'Таблица вводных'!$E$3+'Таблица вводных'!$F$3)</f>
        <v>-2.2308359133091411</v>
      </c>
      <c r="H1178" s="59">
        <f>'Итоговая табл.1чел(все услуги-к'!$H1178-('Расчет комиссии(Нади)'!$K1178+'Таблица вводных'!$E$3+'Таблица вводных'!$F$3)</f>
        <v>-2.2308359133091411</v>
      </c>
      <c r="I1178" s="59">
        <f>('Итоговая табл.1чел(все услуги-к'!$I1178+('Итоговая табл.1чел(все услуги-к'!$I1178*'Таблица вводных'!$G$9))-('Расчет комиссии(Нади)'!$K1178+'Таблица вводных'!$E$3+'Таблица вводных'!$F$3)</f>
        <v>-2.2308359133091411</v>
      </c>
      <c r="J1178" s="13" t="s">
        <v>252</v>
      </c>
    </row>
    <row r="1179" spans="1:10" ht="13.2" customHeight="1">
      <c r="A1179" s="140"/>
      <c r="B1179" s="5">
        <v>45426</v>
      </c>
      <c r="C1179" s="6"/>
      <c r="D1179" s="59">
        <f>(('Итоговая табл.1чел(все услуги-к'!$D1179+('Итоговая табл.1чел(все услуги-к'!$D1179*'Таблица вводных'!$G$4)))-('Расчет комиссии(Нади)'!$K1179+'Таблица вводных'!$E$3+'Таблица вводных'!$F$3)</f>
        <v>5.4691640866908626</v>
      </c>
      <c r="E1179" s="59">
        <f>('Итоговая табл.1чел(все услуги-к'!$E1179+('Итоговая табл.1чел(все услуги-к'!$E1179*'Таблица вводных'!$G$5))-('Расчет комиссии(Нади)'!$K1179+'Таблица вводных'!$E$3+'Таблица вводных'!$F$3)</f>
        <v>-1.3150859133091375</v>
      </c>
      <c r="F1179" s="59">
        <f>('Итоговая табл.1чел(все услуги-к'!$F1179+('Итоговая табл.1чел(все услуги-к'!$F1179*'Таблица вводных'!$G$6))-('Расчет комиссии(Нади)'!$K1179+'Таблица вводных'!$E$3+'Таблица вводных'!$F$3)</f>
        <v>21.529164086690862</v>
      </c>
      <c r="G1179" s="59">
        <f>('Итоговая табл.1чел(все услуги-к'!$G1179+('Итоговая табл.1чел(все услуги-к'!$G1179*'Таблица вводных'!$G$7))-('Расчет комиссии(Нади)'!$K1179+'Таблица вводных'!$E$3+'Таблица вводных'!$F$3)</f>
        <v>-2.2308359133091376</v>
      </c>
      <c r="H1179" s="59">
        <f>'Итоговая табл.1чел(все услуги-к'!$H1179-('Расчет комиссии(Нади)'!$K1179+'Таблица вводных'!$E$3+'Таблица вводных'!$F$3)</f>
        <v>-2.2308359133091376</v>
      </c>
      <c r="I1179" s="59">
        <f>('Итоговая табл.1чел(все услуги-к'!$I1179+('Итоговая табл.1чел(все услуги-к'!$I1179*'Таблица вводных'!$G$9))-('Расчет комиссии(Нади)'!$K1179+'Таблица вводных'!$E$3+'Таблица вводных'!$F$3)</f>
        <v>-2.2308359133091376</v>
      </c>
      <c r="J1179" s="13" t="s">
        <v>252</v>
      </c>
    </row>
    <row r="1180" spans="1:10" ht="13.2" customHeight="1">
      <c r="A1180" s="140"/>
      <c r="B1180" s="5">
        <v>45430</v>
      </c>
      <c r="C1180" s="15"/>
      <c r="D1180" s="59">
        <f>(('Итоговая табл.1чел(все услуги-к'!$D1180+('Итоговая табл.1чел(все услуги-к'!$D1180*'Таблица вводных'!$G$4)))-('Расчет комиссии(Нади)'!$K1180+'Таблица вводных'!$E$3+'Таблица вводных'!$F$3)</f>
        <v>5.4691640866908626</v>
      </c>
      <c r="E1180" s="59">
        <f>('Итоговая табл.1чел(все услуги-к'!$E1180+('Итоговая табл.1чел(все услуги-к'!$E1180*'Таблица вводных'!$G$5))-('Расчет комиссии(Нади)'!$K1180+'Таблица вводных'!$E$3+'Таблица вводных'!$F$3)</f>
        <v>-1.3150859133091375</v>
      </c>
      <c r="F1180" s="59">
        <f>('Итоговая табл.1чел(все услуги-к'!$F1180+('Итоговая табл.1чел(все услуги-к'!$F1180*'Таблица вводных'!$G$6))-('Расчет комиссии(Нади)'!$K1180+'Таблица вводных'!$E$3+'Таблица вводных'!$F$3)</f>
        <v>21.529164086690862</v>
      </c>
      <c r="G1180" s="59">
        <f>('Итоговая табл.1чел(все услуги-к'!$G1180+('Итоговая табл.1чел(все услуги-к'!$G1180*'Таблица вводных'!$G$7))-('Расчет комиссии(Нади)'!$K1180+'Таблица вводных'!$E$3+'Таблица вводных'!$F$3)</f>
        <v>-2.2308359133091376</v>
      </c>
      <c r="H1180" s="59">
        <f>'Итоговая табл.1чел(все услуги-к'!$H1180-('Расчет комиссии(Нади)'!$K1180+'Таблица вводных'!$E$3+'Таблица вводных'!$F$3)</f>
        <v>-2.2308359133091376</v>
      </c>
      <c r="I1180" s="59">
        <f>('Итоговая табл.1чел(все услуги-к'!$I1180+('Итоговая табл.1чел(все услуги-к'!$I1180*'Таблица вводных'!$G$9))-('Расчет комиссии(Нади)'!$K1180+'Таблица вводных'!$E$3+'Таблица вводных'!$F$3)</f>
        <v>-2.2308359133091376</v>
      </c>
      <c r="J1180" s="13" t="s">
        <v>252</v>
      </c>
    </row>
    <row r="1181" spans="1:10" ht="13.2" customHeight="1">
      <c r="A1181" s="140"/>
      <c r="B1181" s="5">
        <v>45433</v>
      </c>
      <c r="C1181" s="15"/>
      <c r="D1181" s="59">
        <f>(('Итоговая табл.1чел(все услуги-к'!$D1181+('Итоговая табл.1чел(все услуги-к'!$D1181*'Таблица вводных'!$G$4)))-('Расчет комиссии(Нади)'!$K1181+'Таблица вводных'!$E$3+'Таблица вводных'!$F$3)</f>
        <v>5.4691640866908626</v>
      </c>
      <c r="E1181" s="59">
        <f>('Итоговая табл.1чел(все услуги-к'!$E1181+('Итоговая табл.1чел(все услуги-к'!$E1181*'Таблица вводных'!$G$5))-('Расчет комиссии(Нади)'!$K1181+'Таблица вводных'!$E$3+'Таблица вводных'!$F$3)</f>
        <v>-1.3150859133091375</v>
      </c>
      <c r="F1181" s="59">
        <f>('Итоговая табл.1чел(все услуги-к'!$F1181+('Итоговая табл.1чел(все услуги-к'!$F1181*'Таблица вводных'!$G$6))-('Расчет комиссии(Нади)'!$K1181+'Таблица вводных'!$E$3+'Таблица вводных'!$F$3)</f>
        <v>21.529164086690862</v>
      </c>
      <c r="G1181" s="59">
        <f>('Итоговая табл.1чел(все услуги-к'!$G1181+('Итоговая табл.1чел(все услуги-к'!$G1181*'Таблица вводных'!$G$7))-('Расчет комиссии(Нади)'!$K1181+'Таблица вводных'!$E$3+'Таблица вводных'!$F$3)</f>
        <v>-2.2308359133091376</v>
      </c>
      <c r="H1181" s="59">
        <f>'Итоговая табл.1чел(все услуги-к'!$H1181-('Расчет комиссии(Нади)'!$K1181+'Таблица вводных'!$E$3+'Таблица вводных'!$F$3)</f>
        <v>-2.2308359133091376</v>
      </c>
      <c r="I1181" s="59">
        <f>('Итоговая табл.1чел(все услуги-к'!$I1181+('Итоговая табл.1чел(все услуги-к'!$I1181*'Таблица вводных'!$G$9))-('Расчет комиссии(Нади)'!$K1181+'Таблица вводных'!$E$3+'Таблица вводных'!$F$3)</f>
        <v>-2.2308359133091376</v>
      </c>
      <c r="J1181" s="13" t="s">
        <v>252</v>
      </c>
    </row>
    <row r="1182" spans="1:10" ht="13.2" customHeight="1">
      <c r="A1182" s="140"/>
      <c r="B1182" s="5">
        <v>45437</v>
      </c>
      <c r="C1182" s="6"/>
      <c r="D1182" s="59">
        <f>(('Итоговая табл.1чел(все услуги-к'!$D1182+('Итоговая табл.1чел(все услуги-к'!$D1182*'Таблица вводных'!$G$4)))-('Расчет комиссии(Нади)'!$K1182+'Таблица вводных'!$E$3+'Таблица вводных'!$F$3)</f>
        <v>5.4691640866908626</v>
      </c>
      <c r="E1182" s="59">
        <f>('Итоговая табл.1чел(все услуги-к'!$E1182+('Итоговая табл.1чел(все услуги-к'!$E1182*'Таблица вводных'!$G$5))-('Расчет комиссии(Нади)'!$K1182+'Таблица вводных'!$E$3+'Таблица вводных'!$F$3)</f>
        <v>-1.3150859133091375</v>
      </c>
      <c r="F1182" s="59">
        <f>('Итоговая табл.1чел(все услуги-к'!$F1182+('Итоговая табл.1чел(все услуги-к'!$F1182*'Таблица вводных'!$G$6))-('Расчет комиссии(Нади)'!$K1182+'Таблица вводных'!$E$3+'Таблица вводных'!$F$3)</f>
        <v>21.529164086690862</v>
      </c>
      <c r="G1182" s="59">
        <f>('Итоговая табл.1чел(все услуги-к'!$G1182+('Итоговая табл.1чел(все услуги-к'!$G1182*'Таблица вводных'!$G$7))-('Расчет комиссии(Нади)'!$K1182+'Таблица вводных'!$E$3+'Таблица вводных'!$F$3)</f>
        <v>-2.2308359133091376</v>
      </c>
      <c r="H1182" s="59">
        <f>'Итоговая табл.1чел(все услуги-к'!$H1182-('Расчет комиссии(Нади)'!$K1182+'Таблица вводных'!$E$3+'Таблица вводных'!$F$3)</f>
        <v>-2.2308359133091376</v>
      </c>
      <c r="I1182" s="59">
        <f>('Итоговая табл.1чел(все услуги-к'!$I1182+('Итоговая табл.1чел(все услуги-к'!$I1182*'Таблица вводных'!$G$9))-('Расчет комиссии(Нади)'!$K1182+'Таблица вводных'!$E$3+'Таблица вводных'!$F$3)</f>
        <v>-2.2308359133091376</v>
      </c>
      <c r="J1182" s="13" t="s">
        <v>252</v>
      </c>
    </row>
    <row r="1183" spans="1:10" ht="13.2" customHeight="1">
      <c r="A1183" s="140"/>
      <c r="B1183" s="5">
        <v>45440</v>
      </c>
      <c r="C1183" s="15"/>
      <c r="D1183" s="59">
        <f>(('Итоговая табл.1чел(все услуги-к'!$D1183+('Итоговая табл.1чел(все услуги-к'!$D1183*'Таблица вводных'!$G$4)))-('Расчет комиссии(Нади)'!$K1183+'Таблица вводных'!$E$3+'Таблица вводных'!$F$3)</f>
        <v>5.4691640866908626</v>
      </c>
      <c r="E1183" s="59">
        <f>('Итоговая табл.1чел(все услуги-к'!$E1183+('Итоговая табл.1чел(все услуги-к'!$E1183*'Таблица вводных'!$G$5))-('Расчет комиссии(Нади)'!$K1183+'Таблица вводных'!$E$3+'Таблица вводных'!$F$3)</f>
        <v>-1.3150859133091375</v>
      </c>
      <c r="F1183" s="59">
        <f>('Итоговая табл.1чел(все услуги-к'!$F1183+('Итоговая табл.1чел(все услуги-к'!$F1183*'Таблица вводных'!$G$6))-('Расчет комиссии(Нади)'!$K1183+'Таблица вводных'!$E$3+'Таблица вводных'!$F$3)</f>
        <v>21.529164086690862</v>
      </c>
      <c r="G1183" s="59">
        <f>('Итоговая табл.1чел(все услуги-к'!$G1183+('Итоговая табл.1чел(все услуги-к'!$G1183*'Таблица вводных'!$G$7))-('Расчет комиссии(Нади)'!$K1183+'Таблица вводных'!$E$3+'Таблица вводных'!$F$3)</f>
        <v>-2.2308359133091376</v>
      </c>
      <c r="H1183" s="59">
        <f>'Итоговая табл.1чел(все услуги-к'!$H1183-('Расчет комиссии(Нади)'!$K1183+'Таблица вводных'!$E$3+'Таблица вводных'!$F$3)</f>
        <v>-2.2308359133091376</v>
      </c>
      <c r="I1183" s="59">
        <f>('Итоговая табл.1чел(все услуги-к'!$I1183+('Итоговая табл.1чел(все услуги-к'!$I1183*'Таблица вводных'!$G$9))-('Расчет комиссии(Нади)'!$K1183+'Таблица вводных'!$E$3+'Таблица вводных'!$F$3)</f>
        <v>-2.2308359133091376</v>
      </c>
      <c r="J1183" s="13" t="s">
        <v>252</v>
      </c>
    </row>
    <row r="1184" spans="1:10" ht="13.2" customHeight="1">
      <c r="A1184" s="140"/>
      <c r="B1184" s="5"/>
      <c r="C1184" s="6"/>
      <c r="D1184" s="59">
        <f>(('Итоговая табл.1чел(все услуги-к'!$D1184+('Итоговая табл.1чел(все услуги-к'!$D1184*'Таблица вводных'!$G$4)))-('Расчет комиссии(Нади)'!$K1184+'Таблица вводных'!$E$3+'Таблица вводных'!$F$3)</f>
        <v>5.4691640866908626</v>
      </c>
      <c r="E1184" s="59">
        <f>('Итоговая табл.1чел(все услуги-к'!$E1184+('Итоговая табл.1чел(все услуги-к'!$E1184*'Таблица вводных'!$G$5))-('Расчет комиссии(Нади)'!$K1184+'Таблица вводных'!$E$3+'Таблица вводных'!$F$3)</f>
        <v>-1.3150859133091375</v>
      </c>
      <c r="F1184" s="59">
        <f>('Итоговая табл.1чел(все услуги-к'!$F1184+('Итоговая табл.1чел(все услуги-к'!$F1184*'Таблица вводных'!$G$6))-('Расчет комиссии(Нади)'!$K1184+'Таблица вводных'!$E$3+'Таблица вводных'!$F$3)</f>
        <v>21.529164086690862</v>
      </c>
      <c r="G1184" s="59">
        <f>('Итоговая табл.1чел(все услуги-к'!$G1184+('Итоговая табл.1чел(все услуги-к'!$G1184*'Таблица вводных'!$G$7))-('Расчет комиссии(Нади)'!$K1184+'Таблица вводных'!$E$3+'Таблица вводных'!$F$3)</f>
        <v>-2.2308359133091376</v>
      </c>
      <c r="H1184" s="59">
        <f>'Итоговая табл.1чел(все услуги-к'!$H1184-('Расчет комиссии(Нади)'!$K1184+'Таблица вводных'!$E$3+'Таблица вводных'!$F$3)</f>
        <v>-2.2308359133091376</v>
      </c>
      <c r="I1184" s="59">
        <f>('Итоговая табл.1чел(все услуги-к'!$I1184+('Итоговая табл.1чел(все услуги-к'!$I1184*'Таблица вводных'!$G$9))-('Расчет комиссии(Нади)'!$K1184+'Таблица вводных'!$E$3+'Таблица вводных'!$F$3)</f>
        <v>-2.2308359133091376</v>
      </c>
      <c r="J1184" s="13" t="s">
        <v>252</v>
      </c>
    </row>
    <row r="1185" spans="1:10" ht="13.2" customHeight="1">
      <c r="A1185" s="140"/>
      <c r="B1185" s="5"/>
      <c r="C1185" s="6"/>
      <c r="D1185" s="59">
        <f>(('Итоговая табл.1чел(все услуги-к'!$D1185+('Итоговая табл.1чел(все услуги-к'!$D1185*'Таблица вводных'!$G$4)))-('Расчет комиссии(Нади)'!$K1185+'Таблица вводных'!$E$3+'Таблица вводных'!$F$3)</f>
        <v>5.4691640866908626</v>
      </c>
      <c r="E1185" s="59">
        <f>('Итоговая табл.1чел(все услуги-к'!$E1185+('Итоговая табл.1чел(все услуги-к'!$E1185*'Таблица вводных'!$G$5))-('Расчет комиссии(Нади)'!$K1185+'Таблица вводных'!$E$3+'Таблица вводных'!$F$3)</f>
        <v>-1.3150859133091375</v>
      </c>
      <c r="F1185" s="59">
        <f>('Итоговая табл.1чел(все услуги-к'!$F1185+('Итоговая табл.1чел(все услуги-к'!$F1185*'Таблица вводных'!$G$6))-('Расчет комиссии(Нади)'!$K1185+'Таблица вводных'!$E$3+'Таблица вводных'!$F$3)</f>
        <v>21.529164086690862</v>
      </c>
      <c r="G1185" s="59">
        <f>('Итоговая табл.1чел(все услуги-к'!$G1185+('Итоговая табл.1чел(все услуги-к'!$G1185*'Таблица вводных'!$G$7))-('Расчет комиссии(Нади)'!$K1185+'Таблица вводных'!$E$3+'Таблица вводных'!$F$3)</f>
        <v>-2.2308359133091376</v>
      </c>
      <c r="H1185" s="59">
        <f>'Итоговая табл.1чел(все услуги-к'!$H1185-('Расчет комиссии(Нади)'!$K1185+'Таблица вводных'!$E$3+'Таблица вводных'!$F$3)</f>
        <v>-2.2308359133091376</v>
      </c>
      <c r="I1185" s="59">
        <f>('Итоговая табл.1чел(все услуги-к'!$I1185+('Итоговая табл.1чел(все услуги-к'!$I1185*'Таблица вводных'!$G$9))-('Расчет комиссии(Нади)'!$K1185+'Таблица вводных'!$E$3+'Таблица вводных'!$F$3)</f>
        <v>-2.2308359133091376</v>
      </c>
      <c r="J1185" s="13" t="s">
        <v>252</v>
      </c>
    </row>
    <row r="1186" spans="1:10" ht="13.2" customHeight="1">
      <c r="A1186" s="140"/>
      <c r="B1186" s="5"/>
      <c r="C1186" s="15"/>
      <c r="D1186" s="59">
        <f>(('Итоговая табл.1чел(все услуги-к'!$D1186+('Итоговая табл.1чел(все услуги-к'!$D1186*'Таблица вводных'!$G$4)))-('Расчет комиссии(Нади)'!$K1186+'Таблица вводных'!$E$3+'Таблица вводных'!$F$3)</f>
        <v>5.4691640866908626</v>
      </c>
      <c r="E1186" s="59">
        <f>('Итоговая табл.1чел(все услуги-к'!$E1186+('Итоговая табл.1чел(все услуги-к'!$E1186*'Таблица вводных'!$G$5))-('Расчет комиссии(Нади)'!$K1186+'Таблица вводных'!$E$3+'Таблица вводных'!$F$3)</f>
        <v>-1.3150859133091375</v>
      </c>
      <c r="F1186" s="59">
        <f>('Итоговая табл.1чел(все услуги-к'!$F1186+('Итоговая табл.1чел(все услуги-к'!$F1186*'Таблица вводных'!$G$6))-('Расчет комиссии(Нади)'!$K1186+'Таблица вводных'!$E$3+'Таблица вводных'!$F$3)</f>
        <v>21.529164086690862</v>
      </c>
      <c r="G1186" s="59">
        <f>('Итоговая табл.1чел(все услуги-к'!$G1186+('Итоговая табл.1чел(все услуги-к'!$G1186*'Таблица вводных'!$G$7))-('Расчет комиссии(Нади)'!$K1186+'Таблица вводных'!$E$3+'Таблица вводных'!$F$3)</f>
        <v>-2.2308359133091376</v>
      </c>
      <c r="H1186" s="59">
        <f>'Итоговая табл.1чел(все услуги-к'!$H1186-('Расчет комиссии(Нади)'!$K1186+'Таблица вводных'!$E$3+'Таблица вводных'!$F$3)</f>
        <v>-2.2308359133091376</v>
      </c>
      <c r="I1186" s="59">
        <f>('Итоговая табл.1чел(все услуги-к'!$I1186+('Итоговая табл.1чел(все услуги-к'!$I1186*'Таблица вводных'!$G$9))-('Расчет комиссии(Нади)'!$K1186+'Таблица вводных'!$E$3+'Таблица вводных'!$F$3)</f>
        <v>-2.2308359133091376</v>
      </c>
      <c r="J1186" s="13" t="s">
        <v>252</v>
      </c>
    </row>
    <row r="1187" spans="1:10" ht="13.2" customHeight="1">
      <c r="A1187" s="140"/>
      <c r="B1187" s="5"/>
      <c r="C1187" s="6"/>
      <c r="D1187" s="59">
        <f>(('Итоговая табл.1чел(все услуги-к'!$D1187+('Итоговая табл.1чел(все услуги-к'!$D1187*'Таблица вводных'!$G$4)))-('Расчет комиссии(Нади)'!$K1187+'Таблица вводных'!$E$3+'Таблица вводных'!$F$3)</f>
        <v>5.4691640866908626</v>
      </c>
      <c r="E1187" s="59">
        <f>('Итоговая табл.1чел(все услуги-к'!$E1187+('Итоговая табл.1чел(все услуги-к'!$E1187*'Таблица вводных'!$G$5))-('Расчет комиссии(Нади)'!$K1187+'Таблица вводных'!$E$3+'Таблица вводных'!$F$3)</f>
        <v>-1.3150859133091375</v>
      </c>
      <c r="F1187" s="59">
        <f>('Итоговая табл.1чел(все услуги-к'!$F1187+('Итоговая табл.1чел(все услуги-к'!$F1187*'Таблица вводных'!$G$6))-('Расчет комиссии(Нади)'!$K1187+'Таблица вводных'!$E$3+'Таблица вводных'!$F$3)</f>
        <v>21.529164086690862</v>
      </c>
      <c r="G1187" s="59">
        <f>('Итоговая табл.1чел(все услуги-к'!$G1187+('Итоговая табл.1чел(все услуги-к'!$G1187*'Таблица вводных'!$G$7))-('Расчет комиссии(Нади)'!$K1187+'Таблица вводных'!$E$3+'Таблица вводных'!$F$3)</f>
        <v>-2.2308359133091376</v>
      </c>
      <c r="H1187" s="59">
        <f>'Итоговая табл.1чел(все услуги-к'!$H1187-('Расчет комиссии(Нади)'!$K1187+'Таблица вводных'!$E$3+'Таблица вводных'!$F$3)</f>
        <v>-2.2308359133091376</v>
      </c>
      <c r="I1187" s="59">
        <f>('Итоговая табл.1чел(все услуги-к'!$I1187+('Итоговая табл.1чел(все услуги-к'!$I1187*'Таблица вводных'!$G$9))-('Расчет комиссии(Нади)'!$K1187+'Таблица вводных'!$E$3+'Таблица вводных'!$F$3)</f>
        <v>-2.2308359133091376</v>
      </c>
      <c r="J1187" s="13" t="s">
        <v>252</v>
      </c>
    </row>
    <row r="1188" spans="1:10" ht="13.2" customHeight="1">
      <c r="A1188" s="140"/>
      <c r="B1188" s="5"/>
      <c r="C1188" s="15"/>
      <c r="D1188" s="59">
        <f>(('Итоговая табл.1чел(все услуги-к'!$D1188+('Итоговая табл.1чел(все услуги-к'!$D1188*'Таблица вводных'!$G$4)))-('Расчет комиссии(Нади)'!$K1188+'Таблица вводных'!$E$3+'Таблица вводных'!$F$3)</f>
        <v>5.4691640866908626</v>
      </c>
      <c r="E1188" s="59">
        <f>('Итоговая табл.1чел(все услуги-к'!$E1188+('Итоговая табл.1чел(все услуги-к'!$E1188*'Таблица вводных'!$G$5))-('Расчет комиссии(Нади)'!$K1188+'Таблица вводных'!$E$3+'Таблица вводных'!$F$3)</f>
        <v>-1.3150859133091375</v>
      </c>
      <c r="F1188" s="59">
        <f>('Итоговая табл.1чел(все услуги-к'!$F1188+('Итоговая табл.1чел(все услуги-к'!$F1188*'Таблица вводных'!$G$6))-('Расчет комиссии(Нади)'!$K1188+'Таблица вводных'!$E$3+'Таблица вводных'!$F$3)</f>
        <v>21.529164086690862</v>
      </c>
      <c r="G1188" s="59">
        <f>('Итоговая табл.1чел(все услуги-к'!$G1188+('Итоговая табл.1чел(все услуги-к'!$G1188*'Таблица вводных'!$G$7))-('Расчет комиссии(Нади)'!$K1188+'Таблица вводных'!$E$3+'Таблица вводных'!$F$3)</f>
        <v>-2.2308359133091376</v>
      </c>
      <c r="H1188" s="59">
        <f>'Итоговая табл.1чел(все услуги-к'!$H1188-('Расчет комиссии(Нади)'!$K1188+'Таблица вводных'!$E$3+'Таблица вводных'!$F$3)</f>
        <v>-2.2308359133091376</v>
      </c>
      <c r="I1188" s="59">
        <f>('Итоговая табл.1чел(все услуги-к'!$I1188+('Итоговая табл.1чел(все услуги-к'!$I1188*'Таблица вводных'!$G$9))-('Расчет комиссии(Нади)'!$K1188+'Таблица вводных'!$E$3+'Таблица вводных'!$F$3)</f>
        <v>-2.2308359133091376</v>
      </c>
      <c r="J1188" s="13" t="s">
        <v>252</v>
      </c>
    </row>
    <row r="1189" spans="1:10" ht="13.2" customHeight="1">
      <c r="A1189" s="141"/>
      <c r="B1189" s="18"/>
      <c r="C1189" s="19"/>
      <c r="D1189" s="59">
        <f>(('Итоговая табл.1чел(все услуги-к'!$D1189+('Итоговая табл.1чел(все услуги-к'!$D1189*'Таблица вводных'!$G$4)))-('Расчет комиссии(Нади)'!$K1189+'Таблица вводных'!$E$3+'Таблица вводных'!$F$3)</f>
        <v>5.4691640866908626</v>
      </c>
      <c r="E1189" s="59">
        <f>('Итоговая табл.1чел(все услуги-к'!$E1189+('Итоговая табл.1чел(все услуги-к'!$E1189*'Таблица вводных'!$G$5))-('Расчет комиссии(Нади)'!$K1189+'Таблица вводных'!$E$3+'Таблица вводных'!$F$3)</f>
        <v>-1.3150859133091375</v>
      </c>
      <c r="F1189" s="59">
        <f>('Итоговая табл.1чел(все услуги-к'!$F1189+('Итоговая табл.1чел(все услуги-к'!$F1189*'Таблица вводных'!$G$6))-('Расчет комиссии(Нади)'!$K1189+'Таблица вводных'!$E$3+'Таблица вводных'!$F$3)</f>
        <v>21.529164086690862</v>
      </c>
      <c r="G1189" s="59">
        <f>('Итоговая табл.1чел(все услуги-к'!$G1189+('Итоговая табл.1чел(все услуги-к'!$G1189*'Таблица вводных'!$G$7))-('Расчет комиссии(Нади)'!$K1189+'Таблица вводных'!$E$3+'Таблица вводных'!$F$3)</f>
        <v>-2.2308359133091376</v>
      </c>
      <c r="H1189" s="59">
        <f>'Итоговая табл.1чел(все услуги-к'!$H1189-('Расчет комиссии(Нади)'!$K1189+'Таблица вводных'!$E$3+'Таблица вводных'!$F$3)</f>
        <v>-2.2308359133091376</v>
      </c>
      <c r="I1189" s="59">
        <f>('Итоговая табл.1чел(все услуги-к'!$I1189+('Итоговая табл.1чел(все услуги-к'!$I1189*'Таблица вводных'!$G$9))-('Расчет комиссии(Нади)'!$K1189+'Таблица вводных'!$E$3+'Таблица вводных'!$F$3)</f>
        <v>-2.2308359133091376</v>
      </c>
      <c r="J1189" s="22" t="s">
        <v>252</v>
      </c>
    </row>
    <row r="1190" spans="1:10" ht="13.2" customHeight="1">
      <c r="A1190" s="143" t="s">
        <v>253</v>
      </c>
      <c r="B1190" s="5">
        <v>45402</v>
      </c>
      <c r="C1190" s="97"/>
      <c r="D1190" s="59">
        <f>(('Итоговая табл.1чел(все услуги-к'!$D1190+('Итоговая табл.1чел(все услуги-к'!$D1190*'Таблица вводных'!$G$4)))-('Расчет комиссии(Нади)'!$K1190+'Таблица вводных'!$E$3+'Таблица вводных'!$F$3)</f>
        <v>5.4691640866908626</v>
      </c>
      <c r="E1190" s="59">
        <f>('Итоговая табл.1чел(все услуги-к'!$E1190+('Итоговая табл.1чел(все услуги-к'!$E1190*'Таблица вводных'!$G$5))-('Расчет комиссии(Нади)'!$K1190+'Таблица вводных'!$E$3+'Таблица вводных'!$F$3)</f>
        <v>-1.3150859133091375</v>
      </c>
      <c r="F1190" s="59">
        <f>('Итоговая табл.1чел(все услуги-к'!$F1190+('Итоговая табл.1чел(все услуги-к'!$F1190*'Таблица вводных'!$G$6))-('Расчет комиссии(Нади)'!$K1190+'Таблица вводных'!$E$3+'Таблица вводных'!$F$3)</f>
        <v>21.529164086690862</v>
      </c>
      <c r="G1190" s="59">
        <f>('Итоговая табл.1чел(все услуги-к'!$G1190+('Итоговая табл.1чел(все услуги-к'!$G1190*'Таблица вводных'!$G$7))-('Расчет комиссии(Нади)'!$K1190+'Таблица вводных'!$E$3+'Таблица вводных'!$F$3)</f>
        <v>-2.2308359133091376</v>
      </c>
      <c r="H1190" s="59">
        <f>'Итоговая табл.1чел(все услуги-к'!$H1190-('Расчет комиссии(Нади)'!$K1190+'Таблица вводных'!$E$3+'Таблица вводных'!$F$3)</f>
        <v>-2.2308359133091376</v>
      </c>
      <c r="I1190" s="59">
        <f>('Итоговая табл.1чел(все услуги-к'!$I1190+('Итоговая табл.1чел(все услуги-к'!$I1190*'Таблица вводных'!$G$9))-('Расчет комиссии(Нади)'!$K1190+'Таблица вводных'!$E$3+'Таблица вводных'!$F$3)</f>
        <v>-2.2308359133091376</v>
      </c>
      <c r="J1190" s="10" t="s">
        <v>254</v>
      </c>
    </row>
    <row r="1191" spans="1:10" ht="13.2" customHeight="1">
      <c r="A1191" s="140"/>
      <c r="B1191" s="5">
        <v>45405</v>
      </c>
      <c r="C1191" s="6"/>
      <c r="D1191" s="59">
        <f>(('Итоговая табл.1чел(все услуги-к'!$D1191+('Итоговая табл.1чел(все услуги-к'!$D1191*'Таблица вводных'!$G$4)))-('Расчет комиссии(Нади)'!$K1191+'Таблица вводных'!$E$3+'Таблица вводных'!$F$3)</f>
        <v>5.4691640866908626</v>
      </c>
      <c r="E1191" s="59">
        <f>('Итоговая табл.1чел(все услуги-к'!$E1191+('Итоговая табл.1чел(все услуги-к'!$E1191*'Таблица вводных'!$G$5))-('Расчет комиссии(Нади)'!$K1191+'Таблица вводных'!$E$3+'Таблица вводных'!$F$3)</f>
        <v>-1.3150859133091375</v>
      </c>
      <c r="F1191" s="59">
        <f>('Итоговая табл.1чел(все услуги-к'!$F1191+('Итоговая табл.1чел(все услуги-к'!$F1191*'Таблица вводных'!$G$6))-('Расчет комиссии(Нади)'!$K1191+'Таблица вводных'!$E$3+'Таблица вводных'!$F$3)</f>
        <v>21.529164086690862</v>
      </c>
      <c r="G1191" s="59">
        <f>('Итоговая табл.1чел(все услуги-к'!$G1191+('Итоговая табл.1чел(все услуги-к'!$G1191*'Таблица вводных'!$G$7))-('Расчет комиссии(Нади)'!$K1191+'Таблица вводных'!$E$3+'Таблица вводных'!$F$3)</f>
        <v>-2.2308359133091376</v>
      </c>
      <c r="H1191" s="59">
        <f>'Итоговая табл.1чел(все услуги-к'!$H1191-('Расчет комиссии(Нади)'!$K1191+'Таблица вводных'!$E$3+'Таблица вводных'!$F$3)</f>
        <v>-2.2308359133091376</v>
      </c>
      <c r="I1191" s="59">
        <f>('Итоговая табл.1чел(все услуги-к'!$I1191+('Итоговая табл.1чел(все услуги-к'!$I1191*'Таблица вводных'!$G$9))-('Расчет комиссии(Нади)'!$K1191+'Таблица вводных'!$E$3+'Таблица вводных'!$F$3)</f>
        <v>-2.2308359133091376</v>
      </c>
      <c r="J1191" s="13" t="s">
        <v>254</v>
      </c>
    </row>
    <row r="1192" spans="1:10" ht="13.2" customHeight="1">
      <c r="A1192" s="140"/>
      <c r="B1192" s="5">
        <v>45409</v>
      </c>
      <c r="C1192" s="15"/>
      <c r="D1192" s="59">
        <f>(('Итоговая табл.1чел(все услуги-к'!$D1192+('Итоговая табл.1чел(все услуги-к'!$D1192*'Таблица вводных'!$G$4)))-('Расчет комиссии(Нади)'!$K1192+'Таблица вводных'!$E$3+'Таблица вводных'!$F$3)</f>
        <v>5.4691640866908626</v>
      </c>
      <c r="E1192" s="59">
        <f>('Итоговая табл.1чел(все услуги-к'!$E1192+('Итоговая табл.1чел(все услуги-к'!$E1192*'Таблица вводных'!$G$5))-('Расчет комиссии(Нади)'!$K1192+'Таблица вводных'!$E$3+'Таблица вводных'!$F$3)</f>
        <v>-1.3150859133091375</v>
      </c>
      <c r="F1192" s="59">
        <f>('Итоговая табл.1чел(все услуги-к'!$F1192+('Итоговая табл.1чел(все услуги-к'!$F1192*'Таблица вводных'!$G$6))-('Расчет комиссии(Нади)'!$K1192+'Таблица вводных'!$E$3+'Таблица вводных'!$F$3)</f>
        <v>21.529164086690862</v>
      </c>
      <c r="G1192" s="59">
        <f>('Итоговая табл.1чел(все услуги-к'!$G1192+('Итоговая табл.1чел(все услуги-к'!$G1192*'Таблица вводных'!$G$7))-('Расчет комиссии(Нади)'!$K1192+'Таблица вводных'!$E$3+'Таблица вводных'!$F$3)</f>
        <v>-2.2308359133091376</v>
      </c>
      <c r="H1192" s="59">
        <f>'Итоговая табл.1чел(все услуги-к'!$H1192-('Расчет комиссии(Нади)'!$K1192+'Таблица вводных'!$E$3+'Таблица вводных'!$F$3)</f>
        <v>-2.2308359133091376</v>
      </c>
      <c r="I1192" s="59">
        <f>('Итоговая табл.1чел(все услуги-к'!$I1192+('Итоговая табл.1чел(все услуги-к'!$I1192*'Таблица вводных'!$G$9))-('Расчет комиссии(Нади)'!$K1192+'Таблица вводных'!$E$3+'Таблица вводных'!$F$3)</f>
        <v>-2.2308359133091376</v>
      </c>
      <c r="J1192" s="13" t="s">
        <v>254</v>
      </c>
    </row>
    <row r="1193" spans="1:10" ht="13.2" customHeight="1">
      <c r="A1193" s="140"/>
      <c r="B1193" s="5">
        <v>45412</v>
      </c>
      <c r="C1193" s="6"/>
      <c r="D1193" s="59">
        <f>(('Итоговая табл.1чел(все услуги-к'!$D1193+('Итоговая табл.1чел(все услуги-к'!$D1193*'Таблица вводных'!$G$4)))-('Расчет комиссии(Нади)'!$K1193+'Таблица вводных'!$E$3+'Таблица вводных'!$F$3)</f>
        <v>5.4691640866908626</v>
      </c>
      <c r="E1193" s="59">
        <f>('Итоговая табл.1чел(все услуги-к'!$E1193+('Итоговая табл.1чел(все услуги-к'!$E1193*'Таблица вводных'!$G$5))-('Расчет комиссии(Нади)'!$K1193+'Таблица вводных'!$E$3+'Таблица вводных'!$F$3)</f>
        <v>-1.3150859133091375</v>
      </c>
      <c r="F1193" s="59">
        <f>('Итоговая табл.1чел(все услуги-к'!$F1193+('Итоговая табл.1чел(все услуги-к'!$F1193*'Таблица вводных'!$G$6))-('Расчет комиссии(Нади)'!$K1193+'Таблица вводных'!$E$3+'Таблица вводных'!$F$3)</f>
        <v>21.529164086690862</v>
      </c>
      <c r="G1193" s="59">
        <f>('Итоговая табл.1чел(все услуги-к'!$G1193+('Итоговая табл.1чел(все услуги-к'!$G1193*'Таблица вводных'!$G$7))-('Расчет комиссии(Нади)'!$K1193+'Таблица вводных'!$E$3+'Таблица вводных'!$F$3)</f>
        <v>-2.2308359133091376</v>
      </c>
      <c r="H1193" s="59">
        <f>'Итоговая табл.1чел(все услуги-к'!$H1193-('Расчет комиссии(Нади)'!$K1193+'Таблица вводных'!$E$3+'Таблица вводных'!$F$3)</f>
        <v>-2.2308359133091376</v>
      </c>
      <c r="I1193" s="59">
        <f>('Итоговая табл.1чел(все услуги-к'!$I1193+('Итоговая табл.1чел(все услуги-к'!$I1193*'Таблица вводных'!$G$9))-('Расчет комиссии(Нади)'!$K1193+'Таблица вводных'!$E$3+'Таблица вводных'!$F$3)</f>
        <v>-2.2308359133091376</v>
      </c>
      <c r="J1193" s="13" t="s">
        <v>254</v>
      </c>
    </row>
    <row r="1194" spans="1:10" ht="13.2" customHeight="1">
      <c r="A1194" s="140"/>
      <c r="B1194" s="5">
        <v>45416</v>
      </c>
      <c r="C1194" s="15"/>
      <c r="D1194" s="59">
        <f>(('Итоговая табл.1чел(все услуги-к'!$D1194+('Итоговая табл.1чел(все услуги-к'!$D1194*'Таблица вводных'!$G$4)))-('Расчет комиссии(Нади)'!$K1194+'Таблица вводных'!$E$3+'Таблица вводных'!$F$3)</f>
        <v>5.4691640866908662</v>
      </c>
      <c r="E1194" s="59">
        <f>('Итоговая табл.1чел(все услуги-к'!$E1194+('Итоговая табл.1чел(все услуги-к'!$E1194*'Таблица вводных'!$G$5))-('Расчет комиссии(Нади)'!$K1194+'Таблица вводных'!$E$3+'Таблица вводных'!$F$3)</f>
        <v>-1.3150859133091339</v>
      </c>
      <c r="F1194" s="59">
        <f>('Итоговая табл.1чел(все услуги-к'!$F1194+('Итоговая табл.1чел(все услуги-к'!$F1194*'Таблица вводных'!$G$6))-('Расчет комиссии(Нади)'!$K1194+'Таблица вводных'!$E$3+'Таблица вводных'!$F$3)</f>
        <v>21.529164086690869</v>
      </c>
      <c r="G1194" s="59">
        <f>('Итоговая табл.1чел(все услуги-к'!$G1194+('Итоговая табл.1чел(все услуги-к'!$G1194*'Таблица вводных'!$G$7))-('Расчет комиссии(Нади)'!$K1194+'Таблица вводных'!$E$3+'Таблица вводных'!$F$3)</f>
        <v>-2.230835913309134</v>
      </c>
      <c r="H1194" s="59">
        <f>'Итоговая табл.1чел(все услуги-к'!$H1194-('Расчет комиссии(Нади)'!$K1194+'Таблица вводных'!$E$3+'Таблица вводных'!$F$3)</f>
        <v>-2.230835913309134</v>
      </c>
      <c r="I1194" s="59">
        <f>('Итоговая табл.1чел(все услуги-к'!$I1194+('Итоговая табл.1чел(все услуги-к'!$I1194*'Таблица вводных'!$G$9))-('Расчет комиссии(Нади)'!$K1194+'Таблица вводных'!$E$3+'Таблица вводных'!$F$3)</f>
        <v>-2.230835913309134</v>
      </c>
      <c r="J1194" s="13" t="s">
        <v>254</v>
      </c>
    </row>
    <row r="1195" spans="1:10" ht="13.2" customHeight="1">
      <c r="A1195" s="140"/>
      <c r="B1195" s="5">
        <v>45419</v>
      </c>
      <c r="C1195" s="15"/>
      <c r="D1195" s="59">
        <f>(('Итоговая табл.1чел(все услуги-к'!$D1195+('Итоговая табл.1чел(все услуги-к'!$D1195*'Таблица вводных'!$G$4)))-('Расчет комиссии(Нади)'!$K1195+'Таблица вводных'!$E$3+'Таблица вводных'!$F$3)</f>
        <v>5.4691640866908662</v>
      </c>
      <c r="E1195" s="59">
        <f>('Итоговая табл.1чел(все услуги-к'!$E1195+('Итоговая табл.1чел(все услуги-к'!$E1195*'Таблица вводных'!$G$5))-('Расчет комиссии(Нади)'!$K1195+'Таблица вводных'!$E$3+'Таблица вводных'!$F$3)</f>
        <v>-1.3150859133091339</v>
      </c>
      <c r="F1195" s="59">
        <f>('Итоговая табл.1чел(все услуги-к'!$F1195+('Итоговая табл.1чел(все услуги-к'!$F1195*'Таблица вводных'!$G$6))-('Расчет комиссии(Нади)'!$K1195+'Таблица вводных'!$E$3+'Таблица вводных'!$F$3)</f>
        <v>21.529164086690869</v>
      </c>
      <c r="G1195" s="59">
        <f>('Итоговая табл.1чел(все услуги-к'!$G1195+('Итоговая табл.1чел(все услуги-к'!$G1195*'Таблица вводных'!$G$7))-('Расчет комиссии(Нади)'!$K1195+'Таблица вводных'!$E$3+'Таблица вводных'!$F$3)</f>
        <v>-2.230835913309134</v>
      </c>
      <c r="H1195" s="59">
        <f>'Итоговая табл.1чел(все услуги-к'!$H1195-('Расчет комиссии(Нади)'!$K1195+'Таблица вводных'!$E$3+'Таблица вводных'!$F$3)</f>
        <v>-2.230835913309134</v>
      </c>
      <c r="I1195" s="59">
        <f>('Итоговая табл.1чел(все услуги-к'!$I1195+('Итоговая табл.1чел(все услуги-к'!$I1195*'Таблица вводных'!$G$9))-('Расчет комиссии(Нади)'!$K1195+'Таблица вводных'!$E$3+'Таблица вводных'!$F$3)</f>
        <v>-2.230835913309134</v>
      </c>
      <c r="J1195" s="13" t="s">
        <v>254</v>
      </c>
    </row>
    <row r="1196" spans="1:10" ht="13.2" customHeight="1">
      <c r="A1196" s="140"/>
      <c r="B1196" s="5">
        <v>45423</v>
      </c>
      <c r="C1196" s="15"/>
      <c r="D1196" s="59">
        <f>(('Итоговая табл.1чел(все услуги-к'!$D1196+('Итоговая табл.1чел(все услуги-к'!$D1196*'Таблица вводных'!$G$4)))-('Расчет комиссии(Нади)'!$K1196+'Таблица вводных'!$E$3+'Таблица вводных'!$F$3)</f>
        <v>5.4691640866908662</v>
      </c>
      <c r="E1196" s="59">
        <f>('Итоговая табл.1чел(все услуги-к'!$E1196+('Итоговая табл.1чел(все услуги-к'!$E1196*'Таблица вводных'!$G$5))-('Расчет комиссии(Нади)'!$K1196+'Таблица вводных'!$E$3+'Таблица вводных'!$F$3)</f>
        <v>-1.3150859133091339</v>
      </c>
      <c r="F1196" s="59">
        <f>('Итоговая табл.1чел(все услуги-к'!$F1196+('Итоговая табл.1чел(все услуги-к'!$F1196*'Таблица вводных'!$G$6))-('Расчет комиссии(Нади)'!$K1196+'Таблица вводных'!$E$3+'Таблица вводных'!$F$3)</f>
        <v>21.529164086690869</v>
      </c>
      <c r="G1196" s="59">
        <f>('Итоговая табл.1чел(все услуги-к'!$G1196+('Итоговая табл.1чел(все услуги-к'!$G1196*'Таблица вводных'!$G$7))-('Расчет комиссии(Нади)'!$K1196+'Таблица вводных'!$E$3+'Таблица вводных'!$F$3)</f>
        <v>-2.230835913309134</v>
      </c>
      <c r="H1196" s="59">
        <f>'Итоговая табл.1чел(все услуги-к'!$H1196-('Расчет комиссии(Нади)'!$K1196+'Таблица вводных'!$E$3+'Таблица вводных'!$F$3)</f>
        <v>-2.230835913309134</v>
      </c>
      <c r="I1196" s="59">
        <f>('Итоговая табл.1чел(все услуги-к'!$I1196+('Итоговая табл.1чел(все услуги-к'!$I1196*'Таблица вводных'!$G$9))-('Расчет комиссии(Нади)'!$K1196+'Таблица вводных'!$E$3+'Таблица вводных'!$F$3)</f>
        <v>-2.230835913309134</v>
      </c>
      <c r="J1196" s="13" t="s">
        <v>254</v>
      </c>
    </row>
    <row r="1197" spans="1:10" ht="13.2" customHeight="1">
      <c r="A1197" s="140"/>
      <c r="B1197" s="5">
        <v>45426</v>
      </c>
      <c r="C1197" s="6"/>
      <c r="D1197" s="59">
        <f>(('Итоговая табл.1чел(все услуги-к'!$D1197+('Итоговая табл.1чел(все услуги-к'!$D1197*'Таблица вводных'!$G$4)))-('Расчет комиссии(Нади)'!$K1197+'Таблица вводных'!$E$3+'Таблица вводных'!$F$3)</f>
        <v>5.4691640866908662</v>
      </c>
      <c r="E1197" s="59">
        <f>('Итоговая табл.1чел(все услуги-к'!$E1197+('Итоговая табл.1чел(все услуги-к'!$E1197*'Таблица вводных'!$G$5))-('Расчет комиссии(Нади)'!$K1197+'Таблица вводных'!$E$3+'Таблица вводных'!$F$3)</f>
        <v>-1.3150859133091339</v>
      </c>
      <c r="F1197" s="59">
        <f>('Итоговая табл.1чел(все услуги-к'!$F1197+('Итоговая табл.1чел(все услуги-к'!$F1197*'Таблица вводных'!$G$6))-('Расчет комиссии(Нади)'!$K1197+'Таблица вводных'!$E$3+'Таблица вводных'!$F$3)</f>
        <v>21.529164086690869</v>
      </c>
      <c r="G1197" s="59">
        <f>('Итоговая табл.1чел(все услуги-к'!$G1197+('Итоговая табл.1чел(все услуги-к'!$G1197*'Таблица вводных'!$G$7))-('Расчет комиссии(Нади)'!$K1197+'Таблица вводных'!$E$3+'Таблица вводных'!$F$3)</f>
        <v>-2.230835913309134</v>
      </c>
      <c r="H1197" s="59">
        <f>'Итоговая табл.1чел(все услуги-к'!$H1197-('Расчет комиссии(Нади)'!$K1197+'Таблица вводных'!$E$3+'Таблица вводных'!$F$3)</f>
        <v>-2.230835913309134</v>
      </c>
      <c r="I1197" s="59">
        <f>('Итоговая табл.1чел(все услуги-к'!$I1197+('Итоговая табл.1чел(все услуги-к'!$I1197*'Таблица вводных'!$G$9))-('Расчет комиссии(Нади)'!$K1197+'Таблица вводных'!$E$3+'Таблица вводных'!$F$3)</f>
        <v>-2.230835913309134</v>
      </c>
      <c r="J1197" s="13" t="s">
        <v>254</v>
      </c>
    </row>
    <row r="1198" spans="1:10" ht="13.2" customHeight="1">
      <c r="A1198" s="140"/>
      <c r="B1198" s="5">
        <v>45430</v>
      </c>
      <c r="C1198" s="15"/>
      <c r="D1198" s="59">
        <f>(('Итоговая табл.1чел(все услуги-к'!$D1198+('Итоговая табл.1чел(все услуги-к'!$D1198*'Таблица вводных'!$G$4)))-('Расчет комиссии(Нади)'!$K1198+'Таблица вводных'!$E$3+'Таблица вводных'!$F$3)</f>
        <v>5.4691640866908662</v>
      </c>
      <c r="E1198" s="59">
        <f>('Итоговая табл.1чел(все услуги-к'!$E1198+('Итоговая табл.1чел(все услуги-к'!$E1198*'Таблица вводных'!$G$5))-('Расчет комиссии(Нади)'!$K1198+'Таблица вводных'!$E$3+'Таблица вводных'!$F$3)</f>
        <v>-1.3150859133091339</v>
      </c>
      <c r="F1198" s="59">
        <f>('Итоговая табл.1чел(все услуги-к'!$F1198+('Итоговая табл.1чел(все услуги-к'!$F1198*'Таблица вводных'!$G$6))-('Расчет комиссии(Нади)'!$K1198+'Таблица вводных'!$E$3+'Таблица вводных'!$F$3)</f>
        <v>21.529164086690869</v>
      </c>
      <c r="G1198" s="59">
        <f>('Итоговая табл.1чел(все услуги-к'!$G1198+('Итоговая табл.1чел(все услуги-к'!$G1198*'Таблица вводных'!$G$7))-('Расчет комиссии(Нади)'!$K1198+'Таблица вводных'!$E$3+'Таблица вводных'!$F$3)</f>
        <v>-2.230835913309134</v>
      </c>
      <c r="H1198" s="59">
        <f>'Итоговая табл.1чел(все услуги-к'!$H1198-('Расчет комиссии(Нади)'!$K1198+'Таблица вводных'!$E$3+'Таблица вводных'!$F$3)</f>
        <v>-2.230835913309134</v>
      </c>
      <c r="I1198" s="59">
        <f>('Итоговая табл.1чел(все услуги-к'!$I1198+('Итоговая табл.1чел(все услуги-к'!$I1198*'Таблица вводных'!$G$9))-('Расчет комиссии(Нади)'!$K1198+'Таблица вводных'!$E$3+'Таблица вводных'!$F$3)</f>
        <v>-2.230835913309134</v>
      </c>
      <c r="J1198" s="13" t="s">
        <v>254</v>
      </c>
    </row>
    <row r="1199" spans="1:10" ht="13.2" customHeight="1">
      <c r="A1199" s="140"/>
      <c r="B1199" s="5">
        <v>45433</v>
      </c>
      <c r="C1199" s="15"/>
      <c r="D1199" s="59">
        <f>(('Итоговая табл.1чел(все услуги-к'!$D1199+('Итоговая табл.1чел(все услуги-к'!$D1199*'Таблица вводных'!$G$4)))-('Расчет комиссии(Нади)'!$K1199+'Таблица вводных'!$E$3+'Таблица вводных'!$F$3)</f>
        <v>5.4691640866908662</v>
      </c>
      <c r="E1199" s="59">
        <f>('Итоговая табл.1чел(все услуги-к'!$E1199+('Итоговая табл.1чел(все услуги-к'!$E1199*'Таблица вводных'!$G$5))-('Расчет комиссии(Нади)'!$K1199+'Таблица вводных'!$E$3+'Таблица вводных'!$F$3)</f>
        <v>-1.3150859133091339</v>
      </c>
      <c r="F1199" s="59">
        <f>('Итоговая табл.1чел(все услуги-к'!$F1199+('Итоговая табл.1чел(все услуги-к'!$F1199*'Таблица вводных'!$G$6))-('Расчет комиссии(Нади)'!$K1199+'Таблица вводных'!$E$3+'Таблица вводных'!$F$3)</f>
        <v>21.529164086690869</v>
      </c>
      <c r="G1199" s="59">
        <f>('Итоговая табл.1чел(все услуги-к'!$G1199+('Итоговая табл.1чел(все услуги-к'!$G1199*'Таблица вводных'!$G$7))-('Расчет комиссии(Нади)'!$K1199+'Таблица вводных'!$E$3+'Таблица вводных'!$F$3)</f>
        <v>-2.230835913309134</v>
      </c>
      <c r="H1199" s="59">
        <f>'Итоговая табл.1чел(все услуги-к'!$H1199-('Расчет комиссии(Нади)'!$K1199+'Таблица вводных'!$E$3+'Таблица вводных'!$F$3)</f>
        <v>-2.230835913309134</v>
      </c>
      <c r="I1199" s="59">
        <f>('Итоговая табл.1чел(все услуги-к'!$I1199+('Итоговая табл.1чел(все услуги-к'!$I1199*'Таблица вводных'!$G$9))-('Расчет комиссии(Нади)'!$K1199+'Таблица вводных'!$E$3+'Таблица вводных'!$F$3)</f>
        <v>-2.230835913309134</v>
      </c>
      <c r="J1199" s="13" t="s">
        <v>254</v>
      </c>
    </row>
    <row r="1200" spans="1:10" ht="13.2" customHeight="1">
      <c r="A1200" s="140"/>
      <c r="B1200" s="5">
        <v>45437</v>
      </c>
      <c r="C1200" s="6"/>
      <c r="D1200" s="59">
        <f>(('Итоговая табл.1чел(все услуги-к'!$D1200+('Итоговая табл.1чел(все услуги-к'!$D1200*'Таблица вводных'!$G$4)))-('Расчет комиссии(Нади)'!$K1200+'Таблица вводных'!$E$3+'Таблица вводных'!$F$3)</f>
        <v>5.4691640866908662</v>
      </c>
      <c r="E1200" s="59">
        <f>('Итоговая табл.1чел(все услуги-к'!$E1200+('Итоговая табл.1чел(все услуги-к'!$E1200*'Таблица вводных'!$G$5))-('Расчет комиссии(Нади)'!$K1200+'Таблица вводных'!$E$3+'Таблица вводных'!$F$3)</f>
        <v>-1.3150859133091339</v>
      </c>
      <c r="F1200" s="59">
        <f>('Итоговая табл.1чел(все услуги-к'!$F1200+('Итоговая табл.1чел(все услуги-к'!$F1200*'Таблица вводных'!$G$6))-('Расчет комиссии(Нади)'!$K1200+'Таблица вводных'!$E$3+'Таблица вводных'!$F$3)</f>
        <v>21.529164086690869</v>
      </c>
      <c r="G1200" s="59">
        <f>('Итоговая табл.1чел(все услуги-к'!$G1200+('Итоговая табл.1чел(все услуги-к'!$G1200*'Таблица вводных'!$G$7))-('Расчет комиссии(Нади)'!$K1200+'Таблица вводных'!$E$3+'Таблица вводных'!$F$3)</f>
        <v>-2.230835913309134</v>
      </c>
      <c r="H1200" s="59">
        <f>'Итоговая табл.1чел(все услуги-к'!$H1200-('Расчет комиссии(Нади)'!$K1200+'Таблица вводных'!$E$3+'Таблица вводных'!$F$3)</f>
        <v>-2.230835913309134</v>
      </c>
      <c r="I1200" s="59">
        <f>('Итоговая табл.1чел(все услуги-к'!$I1200+('Итоговая табл.1чел(все услуги-к'!$I1200*'Таблица вводных'!$G$9))-('Расчет комиссии(Нади)'!$K1200+'Таблица вводных'!$E$3+'Таблица вводных'!$F$3)</f>
        <v>-2.230835913309134</v>
      </c>
      <c r="J1200" s="13" t="s">
        <v>254</v>
      </c>
    </row>
    <row r="1201" spans="1:10" ht="13.2" customHeight="1">
      <c r="A1201" s="140"/>
      <c r="B1201" s="5">
        <v>45440</v>
      </c>
      <c r="C1201" s="15"/>
      <c r="D1201" s="59">
        <f>(('Итоговая табл.1чел(все услуги-к'!$D1201+('Итоговая табл.1чел(все услуги-к'!$D1201*'Таблица вводных'!$G$4)))-('Расчет комиссии(Нади)'!$K1201+'Таблица вводных'!$E$3+'Таблица вводных'!$F$3)</f>
        <v>5.4691640866908662</v>
      </c>
      <c r="E1201" s="59">
        <f>('Итоговая табл.1чел(все услуги-к'!$E1201+('Итоговая табл.1чел(все услуги-к'!$E1201*'Таблица вводных'!$G$5))-('Расчет комиссии(Нади)'!$K1201+'Таблица вводных'!$E$3+'Таблица вводных'!$F$3)</f>
        <v>-1.3150859133091339</v>
      </c>
      <c r="F1201" s="59">
        <f>('Итоговая табл.1чел(все услуги-к'!$F1201+('Итоговая табл.1чел(все услуги-к'!$F1201*'Таблица вводных'!$G$6))-('Расчет комиссии(Нади)'!$K1201+'Таблица вводных'!$E$3+'Таблица вводных'!$F$3)</f>
        <v>21.529164086690869</v>
      </c>
      <c r="G1201" s="59">
        <f>('Итоговая табл.1чел(все услуги-к'!$G1201+('Итоговая табл.1чел(все услуги-к'!$G1201*'Таблица вводных'!$G$7))-('Расчет комиссии(Нади)'!$K1201+'Таблица вводных'!$E$3+'Таблица вводных'!$F$3)</f>
        <v>-2.230835913309134</v>
      </c>
      <c r="H1201" s="59">
        <f>'Итоговая табл.1чел(все услуги-к'!$H1201-('Расчет комиссии(Нади)'!$K1201+'Таблица вводных'!$E$3+'Таблица вводных'!$F$3)</f>
        <v>-2.230835913309134</v>
      </c>
      <c r="I1201" s="59">
        <f>('Итоговая табл.1чел(все услуги-к'!$I1201+('Итоговая табл.1чел(все услуги-к'!$I1201*'Таблица вводных'!$G$9))-('Расчет комиссии(Нади)'!$K1201+'Таблица вводных'!$E$3+'Таблица вводных'!$F$3)</f>
        <v>-2.230835913309134</v>
      </c>
      <c r="J1201" s="13" t="s">
        <v>254</v>
      </c>
    </row>
    <row r="1202" spans="1:10" ht="13.2" customHeight="1">
      <c r="A1202" s="140"/>
      <c r="B1202" s="5"/>
      <c r="C1202" s="6"/>
      <c r="D1202" s="59">
        <f>(('Итоговая табл.1чел(все услуги-к'!$D1202+('Итоговая табл.1чел(все услуги-к'!$D1202*'Таблица вводных'!$G$4)))-('Расчет комиссии(Нади)'!$K1202+'Таблица вводных'!$E$3+'Таблица вводных'!$F$3)</f>
        <v>5.4691640866908662</v>
      </c>
      <c r="E1202" s="59">
        <f>('Итоговая табл.1чел(все услуги-к'!$E1202+('Итоговая табл.1чел(все услуги-к'!$E1202*'Таблица вводных'!$G$5))-('Расчет комиссии(Нади)'!$K1202+'Таблица вводных'!$E$3+'Таблица вводных'!$F$3)</f>
        <v>-1.3150859133091339</v>
      </c>
      <c r="F1202" s="59">
        <f>('Итоговая табл.1чел(все услуги-к'!$F1202+('Итоговая табл.1чел(все услуги-к'!$F1202*'Таблица вводных'!$G$6))-('Расчет комиссии(Нади)'!$K1202+'Таблица вводных'!$E$3+'Таблица вводных'!$F$3)</f>
        <v>21.529164086690869</v>
      </c>
      <c r="G1202" s="59">
        <f>('Итоговая табл.1чел(все услуги-к'!$G1202+('Итоговая табл.1чел(все услуги-к'!$G1202*'Таблица вводных'!$G$7))-('Расчет комиссии(Нади)'!$K1202+'Таблица вводных'!$E$3+'Таблица вводных'!$F$3)</f>
        <v>-2.230835913309134</v>
      </c>
      <c r="H1202" s="59">
        <f>'Итоговая табл.1чел(все услуги-к'!$H1202-('Расчет комиссии(Нади)'!$K1202+'Таблица вводных'!$E$3+'Таблица вводных'!$F$3)</f>
        <v>-2.230835913309134</v>
      </c>
      <c r="I1202" s="59">
        <f>('Итоговая табл.1чел(все услуги-к'!$I1202+('Итоговая табл.1чел(все услуги-к'!$I1202*'Таблица вводных'!$G$9))-('Расчет комиссии(Нади)'!$K1202+'Таблица вводных'!$E$3+'Таблица вводных'!$F$3)</f>
        <v>-2.230835913309134</v>
      </c>
      <c r="J1202" s="13" t="s">
        <v>254</v>
      </c>
    </row>
    <row r="1203" spans="1:10" ht="13.2" customHeight="1">
      <c r="A1203" s="140"/>
      <c r="B1203" s="5"/>
      <c r="C1203" s="6"/>
      <c r="D1203" s="59">
        <f>(('Итоговая табл.1чел(все услуги-к'!$D1203+('Итоговая табл.1чел(все услуги-к'!$D1203*'Таблица вводных'!$G$4)))-('Расчет комиссии(Нади)'!$K1203+'Таблица вводных'!$E$3+'Таблица вводных'!$F$3)</f>
        <v>5.4691640866908662</v>
      </c>
      <c r="E1203" s="59">
        <f>('Итоговая табл.1чел(все услуги-к'!$E1203+('Итоговая табл.1чел(все услуги-к'!$E1203*'Таблица вводных'!$G$5))-('Расчет комиссии(Нади)'!$K1203+'Таблица вводных'!$E$3+'Таблица вводных'!$F$3)</f>
        <v>-1.3150859133091339</v>
      </c>
      <c r="F1203" s="59">
        <f>('Итоговая табл.1чел(все услуги-к'!$F1203+('Итоговая табл.1чел(все услуги-к'!$F1203*'Таблица вводных'!$G$6))-('Расчет комиссии(Нади)'!$K1203+'Таблица вводных'!$E$3+'Таблица вводных'!$F$3)</f>
        <v>21.529164086690869</v>
      </c>
      <c r="G1203" s="59">
        <f>('Итоговая табл.1чел(все услуги-к'!$G1203+('Итоговая табл.1чел(все услуги-к'!$G1203*'Таблица вводных'!$G$7))-('Расчет комиссии(Нади)'!$K1203+'Таблица вводных'!$E$3+'Таблица вводных'!$F$3)</f>
        <v>-2.230835913309134</v>
      </c>
      <c r="H1203" s="59">
        <f>'Итоговая табл.1чел(все услуги-к'!$H1203-('Расчет комиссии(Нади)'!$K1203+'Таблица вводных'!$E$3+'Таблица вводных'!$F$3)</f>
        <v>-2.230835913309134</v>
      </c>
      <c r="I1203" s="59">
        <f>('Итоговая табл.1чел(все услуги-к'!$I1203+('Итоговая табл.1чел(все услуги-к'!$I1203*'Таблица вводных'!$G$9))-('Расчет комиссии(Нади)'!$K1203+'Таблица вводных'!$E$3+'Таблица вводных'!$F$3)</f>
        <v>-2.230835913309134</v>
      </c>
      <c r="J1203" s="13" t="s">
        <v>254</v>
      </c>
    </row>
    <row r="1204" spans="1:10" ht="13.2" customHeight="1">
      <c r="A1204" s="140"/>
      <c r="B1204" s="5"/>
      <c r="C1204" s="15"/>
      <c r="D1204" s="59">
        <f>(('Итоговая табл.1чел(все услуги-к'!$D1204+('Итоговая табл.1чел(все услуги-к'!$D1204*'Таблица вводных'!$G$4)))-('Расчет комиссии(Нади)'!$K1204+'Таблица вводных'!$E$3+'Таблица вводных'!$F$3)</f>
        <v>5.4691640866908662</v>
      </c>
      <c r="E1204" s="59">
        <f>('Итоговая табл.1чел(все услуги-к'!$E1204+('Итоговая табл.1чел(все услуги-к'!$E1204*'Таблица вводных'!$G$5))-('Расчет комиссии(Нади)'!$K1204+'Таблица вводных'!$E$3+'Таблица вводных'!$F$3)</f>
        <v>-1.3150859133091339</v>
      </c>
      <c r="F1204" s="59">
        <f>('Итоговая табл.1чел(все услуги-к'!$F1204+('Итоговая табл.1чел(все услуги-к'!$F1204*'Таблица вводных'!$G$6))-('Расчет комиссии(Нади)'!$K1204+'Таблица вводных'!$E$3+'Таблица вводных'!$F$3)</f>
        <v>21.529164086690869</v>
      </c>
      <c r="G1204" s="59">
        <f>('Итоговая табл.1чел(все услуги-к'!$G1204+('Итоговая табл.1чел(все услуги-к'!$G1204*'Таблица вводных'!$G$7))-('Расчет комиссии(Нади)'!$K1204+'Таблица вводных'!$E$3+'Таблица вводных'!$F$3)</f>
        <v>-2.230835913309134</v>
      </c>
      <c r="H1204" s="59">
        <f>'Итоговая табл.1чел(все услуги-к'!$H1204-('Расчет комиссии(Нади)'!$K1204+'Таблица вводных'!$E$3+'Таблица вводных'!$F$3)</f>
        <v>-2.230835913309134</v>
      </c>
      <c r="I1204" s="59">
        <f>('Итоговая табл.1чел(все услуги-к'!$I1204+('Итоговая табл.1чел(все услуги-к'!$I1204*'Таблица вводных'!$G$9))-('Расчет комиссии(Нади)'!$K1204+'Таблица вводных'!$E$3+'Таблица вводных'!$F$3)</f>
        <v>-2.230835913309134</v>
      </c>
      <c r="J1204" s="13" t="s">
        <v>254</v>
      </c>
    </row>
    <row r="1205" spans="1:10" ht="13.2" customHeight="1">
      <c r="A1205" s="140"/>
      <c r="B1205" s="5"/>
      <c r="C1205" s="6"/>
      <c r="D1205" s="59">
        <f>(('Итоговая табл.1чел(все услуги-к'!$D1205+('Итоговая табл.1чел(все услуги-к'!$D1205*'Таблица вводных'!$G$4)))-('Расчет комиссии(Нади)'!$K1205+'Таблица вводных'!$E$3+'Таблица вводных'!$F$3)</f>
        <v>5.4691640866908662</v>
      </c>
      <c r="E1205" s="59">
        <f>('Итоговая табл.1чел(все услуги-к'!$E1205+('Итоговая табл.1чел(все услуги-к'!$E1205*'Таблица вводных'!$G$5))-('Расчет комиссии(Нади)'!$K1205+'Таблица вводных'!$E$3+'Таблица вводных'!$F$3)</f>
        <v>-1.3150859133091339</v>
      </c>
      <c r="F1205" s="59">
        <f>('Итоговая табл.1чел(все услуги-к'!$F1205+('Итоговая табл.1чел(все услуги-к'!$F1205*'Таблица вводных'!$G$6))-('Расчет комиссии(Нади)'!$K1205+'Таблица вводных'!$E$3+'Таблица вводных'!$F$3)</f>
        <v>21.529164086690869</v>
      </c>
      <c r="G1205" s="59">
        <f>('Итоговая табл.1чел(все услуги-к'!$G1205+('Итоговая табл.1чел(все услуги-к'!$G1205*'Таблица вводных'!$G$7))-('Расчет комиссии(Нади)'!$K1205+'Таблица вводных'!$E$3+'Таблица вводных'!$F$3)</f>
        <v>-2.230835913309134</v>
      </c>
      <c r="H1205" s="59">
        <f>'Итоговая табл.1чел(все услуги-к'!$H1205-('Расчет комиссии(Нади)'!$K1205+'Таблица вводных'!$E$3+'Таблица вводных'!$F$3)</f>
        <v>-2.230835913309134</v>
      </c>
      <c r="I1205" s="59">
        <f>('Итоговая табл.1чел(все услуги-к'!$I1205+('Итоговая табл.1чел(все услуги-к'!$I1205*'Таблица вводных'!$G$9))-('Расчет комиссии(Нади)'!$K1205+'Таблица вводных'!$E$3+'Таблица вводных'!$F$3)</f>
        <v>-2.230835913309134</v>
      </c>
      <c r="J1205" s="13" t="s">
        <v>254</v>
      </c>
    </row>
    <row r="1206" spans="1:10" ht="13.2" customHeight="1">
      <c r="A1206" s="140"/>
      <c r="B1206" s="5"/>
      <c r="C1206" s="15"/>
      <c r="D1206" s="59">
        <f>(('Итоговая табл.1чел(все услуги-к'!$D1206+('Итоговая табл.1чел(все услуги-к'!$D1206*'Таблица вводных'!$G$4)))-('Расчет комиссии(Нади)'!$K1206+'Таблица вводных'!$E$3+'Таблица вводных'!$F$3)</f>
        <v>5.4691640866908662</v>
      </c>
      <c r="E1206" s="59">
        <f>('Итоговая табл.1чел(все услуги-к'!$E1206+('Итоговая табл.1чел(все услуги-к'!$E1206*'Таблица вводных'!$G$5))-('Расчет комиссии(Нади)'!$K1206+'Таблица вводных'!$E$3+'Таблица вводных'!$F$3)</f>
        <v>-1.3150859133091339</v>
      </c>
      <c r="F1206" s="59">
        <f>('Итоговая табл.1чел(все услуги-к'!$F1206+('Итоговая табл.1чел(все услуги-к'!$F1206*'Таблица вводных'!$G$6))-('Расчет комиссии(Нади)'!$K1206+'Таблица вводных'!$E$3+'Таблица вводных'!$F$3)</f>
        <v>21.529164086690869</v>
      </c>
      <c r="G1206" s="59">
        <f>('Итоговая табл.1чел(все услуги-к'!$G1206+('Итоговая табл.1чел(все услуги-к'!$G1206*'Таблица вводных'!$G$7))-('Расчет комиссии(Нади)'!$K1206+'Таблица вводных'!$E$3+'Таблица вводных'!$F$3)</f>
        <v>-2.230835913309134</v>
      </c>
      <c r="H1206" s="59">
        <f>'Итоговая табл.1чел(все услуги-к'!$H1206-('Расчет комиссии(Нади)'!$K1206+'Таблица вводных'!$E$3+'Таблица вводных'!$F$3)</f>
        <v>-2.230835913309134</v>
      </c>
      <c r="I1206" s="59">
        <f>('Итоговая табл.1чел(все услуги-к'!$I1206+('Итоговая табл.1чел(все услуги-к'!$I1206*'Таблица вводных'!$G$9))-('Расчет комиссии(Нади)'!$K1206+'Таблица вводных'!$E$3+'Таблица вводных'!$F$3)</f>
        <v>-2.230835913309134</v>
      </c>
      <c r="J1206" s="13" t="s">
        <v>254</v>
      </c>
    </row>
    <row r="1207" spans="1:10" ht="13.2" customHeight="1">
      <c r="A1207" s="141"/>
      <c r="B1207" s="18"/>
      <c r="C1207" s="19"/>
      <c r="D1207" s="59">
        <f>(('Итоговая табл.1чел(все услуги-к'!$D1207+('Итоговая табл.1чел(все услуги-к'!$D1207*'Таблица вводных'!$G$4)))-('Расчет комиссии(Нади)'!$K1207+'Таблица вводных'!$E$3+'Таблица вводных'!$F$3)</f>
        <v>5.4691640866908662</v>
      </c>
      <c r="E1207" s="59">
        <f>('Итоговая табл.1чел(все услуги-к'!$E1207+('Итоговая табл.1чел(все услуги-к'!$E1207*'Таблица вводных'!$G$5))-('Расчет комиссии(Нади)'!$K1207+'Таблица вводных'!$E$3+'Таблица вводных'!$F$3)</f>
        <v>-1.3150859133091339</v>
      </c>
      <c r="F1207" s="59">
        <f>('Итоговая табл.1чел(все услуги-к'!$F1207+('Итоговая табл.1чел(все услуги-к'!$F1207*'Таблица вводных'!$G$6))-('Расчет комиссии(Нади)'!$K1207+'Таблица вводных'!$E$3+'Таблица вводных'!$F$3)</f>
        <v>21.529164086690869</v>
      </c>
      <c r="G1207" s="59">
        <f>('Итоговая табл.1чел(все услуги-к'!$G1207+('Итоговая табл.1чел(все услуги-к'!$G1207*'Таблица вводных'!$G$7))-('Расчет комиссии(Нади)'!$K1207+'Таблица вводных'!$E$3+'Таблица вводных'!$F$3)</f>
        <v>-2.230835913309134</v>
      </c>
      <c r="H1207" s="59">
        <f>'Итоговая табл.1чел(все услуги-к'!$H1207-('Расчет комиссии(Нади)'!$K1207+'Таблица вводных'!$E$3+'Таблица вводных'!$F$3)</f>
        <v>-2.230835913309134</v>
      </c>
      <c r="I1207" s="59">
        <f>('Итоговая табл.1чел(все услуги-к'!$I1207+('Итоговая табл.1чел(все услуги-к'!$I1207*'Таблица вводных'!$G$9))-('Расчет комиссии(Нади)'!$K1207+'Таблица вводных'!$E$3+'Таблица вводных'!$F$3)</f>
        <v>-2.230835913309134</v>
      </c>
      <c r="J1207" s="22" t="s">
        <v>254</v>
      </c>
    </row>
    <row r="1208" spans="1:10" ht="13.2" customHeight="1">
      <c r="A1208" s="143" t="s">
        <v>255</v>
      </c>
      <c r="B1208" s="5">
        <v>45402</v>
      </c>
      <c r="C1208" s="97"/>
      <c r="D1208" s="59">
        <f>(('Итоговая табл.1чел(все услуги-к'!$D1208+('Итоговая табл.1чел(все услуги-к'!$D1208*'Таблица вводных'!$G$4)))-('Расчет комиссии(Нади)'!$K1208+'Таблица вводных'!$E$3+'Таблица вводных'!$F$3)</f>
        <v>5.4691640866908662</v>
      </c>
      <c r="E1208" s="59">
        <f>('Итоговая табл.1чел(все услуги-к'!$E1208+('Итоговая табл.1чел(все услуги-к'!$E1208*'Таблица вводных'!$G$5))-('Расчет комиссии(Нади)'!$K1208+'Таблица вводных'!$E$3+'Таблица вводных'!$F$3)</f>
        <v>-1.3150859133091339</v>
      </c>
      <c r="F1208" s="59">
        <f>('Итоговая табл.1чел(все услуги-к'!$F1208+('Итоговая табл.1чел(все услуги-к'!$F1208*'Таблица вводных'!$G$6))-('Расчет комиссии(Нади)'!$K1208+'Таблица вводных'!$E$3+'Таблица вводных'!$F$3)</f>
        <v>21.529164086690869</v>
      </c>
      <c r="G1208" s="59">
        <f>('Итоговая табл.1чел(все услуги-к'!$G1208+('Итоговая табл.1чел(все услуги-к'!$G1208*'Таблица вводных'!$G$7))-('Расчет комиссии(Нади)'!$K1208+'Таблица вводных'!$E$3+'Таблица вводных'!$F$3)</f>
        <v>-2.230835913309134</v>
      </c>
      <c r="H1208" s="59">
        <f>'Итоговая табл.1чел(все услуги-к'!$H1208-('Расчет комиссии(Нади)'!$K1208+'Таблица вводных'!$E$3+'Таблица вводных'!$F$3)</f>
        <v>-2.230835913309134</v>
      </c>
      <c r="I1208" s="59">
        <f>('Итоговая табл.1чел(все услуги-к'!$I1208+('Итоговая табл.1чел(все услуги-к'!$I1208*'Таблица вводных'!$G$9))-('Расчет комиссии(Нади)'!$K1208+'Таблица вводных'!$E$3+'Таблица вводных'!$F$3)</f>
        <v>-2.230835913309134</v>
      </c>
      <c r="J1208" s="10" t="s">
        <v>256</v>
      </c>
    </row>
    <row r="1209" spans="1:10" ht="13.2" customHeight="1">
      <c r="A1209" s="140"/>
      <c r="B1209" s="5">
        <v>45405</v>
      </c>
      <c r="C1209" s="6"/>
      <c r="D1209" s="59">
        <f>(('Итоговая табл.1чел(все услуги-к'!$D1209+('Итоговая табл.1чел(все услуги-к'!$D1209*'Таблица вводных'!$G$4)))-('Расчет комиссии(Нади)'!$K1209+'Таблица вводных'!$E$3+'Таблица вводных'!$F$3)</f>
        <v>5.4691640866908662</v>
      </c>
      <c r="E1209" s="59">
        <f>('Итоговая табл.1чел(все услуги-к'!$E1209+('Итоговая табл.1чел(все услуги-к'!$E1209*'Таблица вводных'!$G$5))-('Расчет комиссии(Нади)'!$K1209+'Таблица вводных'!$E$3+'Таблица вводных'!$F$3)</f>
        <v>-1.3150859133091339</v>
      </c>
      <c r="F1209" s="59">
        <f>('Итоговая табл.1чел(все услуги-к'!$F1209+('Итоговая табл.1чел(все услуги-к'!$F1209*'Таблица вводных'!$G$6))-('Расчет комиссии(Нади)'!$K1209+'Таблица вводных'!$E$3+'Таблица вводных'!$F$3)</f>
        <v>21.529164086690869</v>
      </c>
      <c r="G1209" s="59">
        <f>('Итоговая табл.1чел(все услуги-к'!$G1209+('Итоговая табл.1чел(все услуги-к'!$G1209*'Таблица вводных'!$G$7))-('Расчет комиссии(Нади)'!$K1209+'Таблица вводных'!$E$3+'Таблица вводных'!$F$3)</f>
        <v>-2.230835913309134</v>
      </c>
      <c r="H1209" s="59">
        <f>'Итоговая табл.1чел(все услуги-к'!$H1209-('Расчет комиссии(Нади)'!$K1209+'Таблица вводных'!$E$3+'Таблица вводных'!$F$3)</f>
        <v>-2.230835913309134</v>
      </c>
      <c r="I1209" s="59">
        <f>('Итоговая табл.1чел(все услуги-к'!$I1209+('Итоговая табл.1чел(все услуги-к'!$I1209*'Таблица вводных'!$G$9))-('Расчет комиссии(Нади)'!$K1209+'Таблица вводных'!$E$3+'Таблица вводных'!$F$3)</f>
        <v>-2.230835913309134</v>
      </c>
      <c r="J1209" s="13" t="s">
        <v>256</v>
      </c>
    </row>
    <row r="1210" spans="1:10" ht="13.2" customHeight="1">
      <c r="A1210" s="140"/>
      <c r="B1210" s="5">
        <v>45409</v>
      </c>
      <c r="C1210" s="15"/>
      <c r="D1210" s="59">
        <f>(('Итоговая табл.1чел(все услуги-к'!$D1210+('Итоговая табл.1чел(все услуги-к'!$D1210*'Таблица вводных'!$G$4)))-('Расчет комиссии(Нади)'!$K1210+'Таблица вводных'!$E$3+'Таблица вводных'!$F$3)</f>
        <v>5.4691640866908662</v>
      </c>
      <c r="E1210" s="59">
        <f>('Итоговая табл.1чел(все услуги-к'!$E1210+('Итоговая табл.1чел(все услуги-к'!$E1210*'Таблица вводных'!$G$5))-('Расчет комиссии(Нади)'!$K1210+'Таблица вводных'!$E$3+'Таблица вводных'!$F$3)</f>
        <v>-1.3150859133091339</v>
      </c>
      <c r="F1210" s="59">
        <f>('Итоговая табл.1чел(все услуги-к'!$F1210+('Итоговая табл.1чел(все услуги-к'!$F1210*'Таблица вводных'!$G$6))-('Расчет комиссии(Нади)'!$K1210+'Таблица вводных'!$E$3+'Таблица вводных'!$F$3)</f>
        <v>21.529164086690869</v>
      </c>
      <c r="G1210" s="59">
        <f>('Итоговая табл.1чел(все услуги-к'!$G1210+('Итоговая табл.1чел(все услуги-к'!$G1210*'Таблица вводных'!$G$7))-('Расчет комиссии(Нади)'!$K1210+'Таблица вводных'!$E$3+'Таблица вводных'!$F$3)</f>
        <v>-2.230835913309134</v>
      </c>
      <c r="H1210" s="59">
        <f>'Итоговая табл.1чел(все услуги-к'!$H1210-('Расчет комиссии(Нади)'!$K1210+'Таблица вводных'!$E$3+'Таблица вводных'!$F$3)</f>
        <v>-2.230835913309134</v>
      </c>
      <c r="I1210" s="59">
        <f>('Итоговая табл.1чел(все услуги-к'!$I1210+('Итоговая табл.1чел(все услуги-к'!$I1210*'Таблица вводных'!$G$9))-('Расчет комиссии(Нади)'!$K1210+'Таблица вводных'!$E$3+'Таблица вводных'!$F$3)</f>
        <v>-2.230835913309134</v>
      </c>
      <c r="J1210" s="13" t="s">
        <v>256</v>
      </c>
    </row>
    <row r="1211" spans="1:10" ht="13.2" customHeight="1">
      <c r="A1211" s="140"/>
      <c r="B1211" s="5">
        <v>45412</v>
      </c>
      <c r="C1211" s="6"/>
      <c r="D1211" s="59">
        <f>(('Итоговая табл.1чел(все услуги-к'!$D1211+('Итоговая табл.1чел(все услуги-к'!$D1211*'Таблица вводных'!$G$4)))-('Расчет комиссии(Нади)'!$K1211+'Таблица вводных'!$E$3+'Таблица вводных'!$F$3)</f>
        <v>5.4691640866908662</v>
      </c>
      <c r="E1211" s="59">
        <f>('Итоговая табл.1чел(все услуги-к'!$E1211+('Итоговая табл.1чел(все услуги-к'!$E1211*'Таблица вводных'!$G$5))-('Расчет комиссии(Нади)'!$K1211+'Таблица вводных'!$E$3+'Таблица вводных'!$F$3)</f>
        <v>-1.3150859133091339</v>
      </c>
      <c r="F1211" s="59">
        <f>('Итоговая табл.1чел(все услуги-к'!$F1211+('Итоговая табл.1чел(все услуги-к'!$F1211*'Таблица вводных'!$G$6))-('Расчет комиссии(Нади)'!$K1211+'Таблица вводных'!$E$3+'Таблица вводных'!$F$3)</f>
        <v>21.529164086690869</v>
      </c>
      <c r="G1211" s="59">
        <f>('Итоговая табл.1чел(все услуги-к'!$G1211+('Итоговая табл.1чел(все услуги-к'!$G1211*'Таблица вводных'!$G$7))-('Расчет комиссии(Нади)'!$K1211+'Таблица вводных'!$E$3+'Таблица вводных'!$F$3)</f>
        <v>-2.230835913309134</v>
      </c>
      <c r="H1211" s="59">
        <f>'Итоговая табл.1чел(все услуги-к'!$H1211-('Расчет комиссии(Нади)'!$K1211+'Таблица вводных'!$E$3+'Таблица вводных'!$F$3)</f>
        <v>-2.230835913309134</v>
      </c>
      <c r="I1211" s="59">
        <f>('Итоговая табл.1чел(все услуги-к'!$I1211+('Итоговая табл.1чел(все услуги-к'!$I1211*'Таблица вводных'!$G$9))-('Расчет комиссии(Нади)'!$K1211+'Таблица вводных'!$E$3+'Таблица вводных'!$F$3)</f>
        <v>-2.230835913309134</v>
      </c>
      <c r="J1211" s="13" t="s">
        <v>256</v>
      </c>
    </row>
    <row r="1212" spans="1:10" ht="13.2" customHeight="1">
      <c r="A1212" s="140"/>
      <c r="B1212" s="5">
        <v>45416</v>
      </c>
      <c r="C1212" s="15"/>
      <c r="D1212" s="59">
        <f>(('Итоговая табл.1чел(все услуги-к'!$D1212+('Итоговая табл.1чел(все услуги-к'!$D1212*'Таблица вводных'!$G$4)))-('Расчет комиссии(Нади)'!$K1212+'Таблица вводных'!$E$3+'Таблица вводных'!$F$3)</f>
        <v>5.4691640866908662</v>
      </c>
      <c r="E1212" s="59">
        <f>('Итоговая табл.1чел(все услуги-к'!$E1212+('Итоговая табл.1чел(все услуги-к'!$E1212*'Таблица вводных'!$G$5))-('Расчет комиссии(Нади)'!$K1212+'Таблица вводных'!$E$3+'Таблица вводных'!$F$3)</f>
        <v>-1.3150859133091339</v>
      </c>
      <c r="F1212" s="59">
        <f>('Итоговая табл.1чел(все услуги-к'!$F1212+('Итоговая табл.1чел(все услуги-к'!$F1212*'Таблица вводных'!$G$6))-('Расчет комиссии(Нади)'!$K1212+'Таблица вводных'!$E$3+'Таблица вводных'!$F$3)</f>
        <v>21.529164086690869</v>
      </c>
      <c r="G1212" s="59">
        <f>('Итоговая табл.1чел(все услуги-к'!$G1212+('Итоговая табл.1чел(все услуги-к'!$G1212*'Таблица вводных'!$G$7))-('Расчет комиссии(Нади)'!$K1212+'Таблица вводных'!$E$3+'Таблица вводных'!$F$3)</f>
        <v>-2.230835913309134</v>
      </c>
      <c r="H1212" s="59">
        <f>'Итоговая табл.1чел(все услуги-к'!$H1212-('Расчет комиссии(Нади)'!$K1212+'Таблица вводных'!$E$3+'Таблица вводных'!$F$3)</f>
        <v>-2.230835913309134</v>
      </c>
      <c r="I1212" s="59">
        <f>('Итоговая табл.1чел(все услуги-к'!$I1212+('Итоговая табл.1чел(все услуги-к'!$I1212*'Таблица вводных'!$G$9))-('Расчет комиссии(Нади)'!$K1212+'Таблица вводных'!$E$3+'Таблица вводных'!$F$3)</f>
        <v>-2.230835913309134</v>
      </c>
      <c r="J1212" s="13" t="s">
        <v>256</v>
      </c>
    </row>
    <row r="1213" spans="1:10" ht="13.2" customHeight="1">
      <c r="A1213" s="140"/>
      <c r="B1213" s="5">
        <v>45419</v>
      </c>
      <c r="C1213" s="15"/>
      <c r="D1213" s="59">
        <f>(('Итоговая табл.1чел(все услуги-к'!$D1213+('Итоговая табл.1чел(все услуги-к'!$D1213*'Таблица вводных'!$G$4)))-('Расчет комиссии(Нади)'!$K1213+'Таблица вводных'!$E$3+'Таблица вводных'!$F$3)</f>
        <v>5.4691640866908662</v>
      </c>
      <c r="E1213" s="59">
        <f>('Итоговая табл.1чел(все услуги-к'!$E1213+('Итоговая табл.1чел(все услуги-к'!$E1213*'Таблица вводных'!$G$5))-('Расчет комиссии(Нади)'!$K1213+'Таблица вводных'!$E$3+'Таблица вводных'!$F$3)</f>
        <v>-1.3150859133091339</v>
      </c>
      <c r="F1213" s="59">
        <f>('Итоговая табл.1чел(все услуги-к'!$F1213+('Итоговая табл.1чел(все услуги-к'!$F1213*'Таблица вводных'!$G$6))-('Расчет комиссии(Нади)'!$K1213+'Таблица вводных'!$E$3+'Таблица вводных'!$F$3)</f>
        <v>21.529164086690869</v>
      </c>
      <c r="G1213" s="59">
        <f>('Итоговая табл.1чел(все услуги-к'!$G1213+('Итоговая табл.1чел(все услуги-к'!$G1213*'Таблица вводных'!$G$7))-('Расчет комиссии(Нади)'!$K1213+'Таблица вводных'!$E$3+'Таблица вводных'!$F$3)</f>
        <v>-2.230835913309134</v>
      </c>
      <c r="H1213" s="59">
        <f>'Итоговая табл.1чел(все услуги-к'!$H1213-('Расчет комиссии(Нади)'!$K1213+'Таблица вводных'!$E$3+'Таблица вводных'!$F$3)</f>
        <v>-2.230835913309134</v>
      </c>
      <c r="I1213" s="59">
        <f>('Итоговая табл.1чел(все услуги-к'!$I1213+('Итоговая табл.1чел(все услуги-к'!$I1213*'Таблица вводных'!$G$9))-('Расчет комиссии(Нади)'!$K1213+'Таблица вводных'!$E$3+'Таблица вводных'!$F$3)</f>
        <v>-2.230835913309134</v>
      </c>
      <c r="J1213" s="13" t="s">
        <v>256</v>
      </c>
    </row>
    <row r="1214" spans="1:10" ht="13.2" customHeight="1">
      <c r="A1214" s="140"/>
      <c r="B1214" s="5">
        <v>45423</v>
      </c>
      <c r="C1214" s="15"/>
      <c r="D1214" s="59">
        <f>(('Итоговая табл.1чел(все услуги-к'!$D1214+('Итоговая табл.1чел(все услуги-к'!$D1214*'Таблица вводных'!$G$4)))-('Расчет комиссии(Нади)'!$K1214+'Таблица вводных'!$E$3+'Таблица вводных'!$F$3)</f>
        <v>5.4691640866908662</v>
      </c>
      <c r="E1214" s="59">
        <f>('Итоговая табл.1чел(все услуги-к'!$E1214+('Итоговая табл.1чел(все услуги-к'!$E1214*'Таблица вводных'!$G$5))-('Расчет комиссии(Нади)'!$K1214+'Таблица вводных'!$E$3+'Таблица вводных'!$F$3)</f>
        <v>-1.3150859133091339</v>
      </c>
      <c r="F1214" s="59">
        <f>('Итоговая табл.1чел(все услуги-к'!$F1214+('Итоговая табл.1чел(все услуги-к'!$F1214*'Таблица вводных'!$G$6))-('Расчет комиссии(Нади)'!$K1214+'Таблица вводных'!$E$3+'Таблица вводных'!$F$3)</f>
        <v>21.529164086690869</v>
      </c>
      <c r="G1214" s="59">
        <f>('Итоговая табл.1чел(все услуги-к'!$G1214+('Итоговая табл.1чел(все услуги-к'!$G1214*'Таблица вводных'!$G$7))-('Расчет комиссии(Нади)'!$K1214+'Таблица вводных'!$E$3+'Таблица вводных'!$F$3)</f>
        <v>-2.230835913309134</v>
      </c>
      <c r="H1214" s="59">
        <f>'Итоговая табл.1чел(все услуги-к'!$H1214-('Расчет комиссии(Нади)'!$K1214+'Таблица вводных'!$E$3+'Таблица вводных'!$F$3)</f>
        <v>-2.230835913309134</v>
      </c>
      <c r="I1214" s="59">
        <f>('Итоговая табл.1чел(все услуги-к'!$I1214+('Итоговая табл.1чел(все услуги-к'!$I1214*'Таблица вводных'!$G$9))-('Расчет комиссии(Нади)'!$K1214+'Таблица вводных'!$E$3+'Таблица вводных'!$F$3)</f>
        <v>-2.230835913309134</v>
      </c>
      <c r="J1214" s="13" t="s">
        <v>256</v>
      </c>
    </row>
    <row r="1215" spans="1:10" ht="13.2" customHeight="1">
      <c r="A1215" s="140"/>
      <c r="B1215" s="5">
        <v>45426</v>
      </c>
      <c r="C1215" s="6"/>
      <c r="D1215" s="59">
        <f>(('Итоговая табл.1чел(все услуги-к'!$D1215+('Итоговая табл.1чел(все услуги-к'!$D1215*'Таблица вводных'!$G$4)))-('Расчет комиссии(Нади)'!$K1215+'Таблица вводных'!$E$3+'Таблица вводных'!$F$3)</f>
        <v>5.4691640866908662</v>
      </c>
      <c r="E1215" s="59">
        <f>('Итоговая табл.1чел(все услуги-к'!$E1215+('Итоговая табл.1чел(все услуги-к'!$E1215*'Таблица вводных'!$G$5))-('Расчет комиссии(Нади)'!$K1215+'Таблица вводных'!$E$3+'Таблица вводных'!$F$3)</f>
        <v>-1.3150859133091339</v>
      </c>
      <c r="F1215" s="59">
        <f>('Итоговая табл.1чел(все услуги-к'!$F1215+('Итоговая табл.1чел(все услуги-к'!$F1215*'Таблица вводных'!$G$6))-('Расчет комиссии(Нади)'!$K1215+'Таблица вводных'!$E$3+'Таблица вводных'!$F$3)</f>
        <v>21.529164086690869</v>
      </c>
      <c r="G1215" s="59">
        <f>('Итоговая табл.1чел(все услуги-к'!$G1215+('Итоговая табл.1чел(все услуги-к'!$G1215*'Таблица вводных'!$G$7))-('Расчет комиссии(Нади)'!$K1215+'Таблица вводных'!$E$3+'Таблица вводных'!$F$3)</f>
        <v>-2.230835913309134</v>
      </c>
      <c r="H1215" s="59">
        <f>'Итоговая табл.1чел(все услуги-к'!$H1215-('Расчет комиссии(Нади)'!$K1215+'Таблица вводных'!$E$3+'Таблица вводных'!$F$3)</f>
        <v>-2.230835913309134</v>
      </c>
      <c r="I1215" s="59">
        <f>('Итоговая табл.1чел(все услуги-к'!$I1215+('Итоговая табл.1чел(все услуги-к'!$I1215*'Таблица вводных'!$G$9))-('Расчет комиссии(Нади)'!$K1215+'Таблица вводных'!$E$3+'Таблица вводных'!$F$3)</f>
        <v>-2.230835913309134</v>
      </c>
      <c r="J1215" s="13" t="s">
        <v>256</v>
      </c>
    </row>
    <row r="1216" spans="1:10" ht="13.2" customHeight="1">
      <c r="A1216" s="140"/>
      <c r="B1216" s="5">
        <v>45430</v>
      </c>
      <c r="C1216" s="15"/>
      <c r="D1216" s="59">
        <f>(('Итоговая табл.1чел(все услуги-к'!$D1216+('Итоговая табл.1чел(все услуги-к'!$D1216*'Таблица вводных'!$G$4)))-('Расчет комиссии(Нади)'!$K1216+'Таблица вводных'!$E$3+'Таблица вводных'!$F$3)</f>
        <v>5.4691640866908662</v>
      </c>
      <c r="E1216" s="59">
        <f>('Итоговая табл.1чел(все услуги-к'!$E1216+('Итоговая табл.1чел(все услуги-к'!$E1216*'Таблица вводных'!$G$5))-('Расчет комиссии(Нади)'!$K1216+'Таблица вводных'!$E$3+'Таблица вводных'!$F$3)</f>
        <v>-1.3150859133091339</v>
      </c>
      <c r="F1216" s="59">
        <f>('Итоговая табл.1чел(все услуги-к'!$F1216+('Итоговая табл.1чел(все услуги-к'!$F1216*'Таблица вводных'!$G$6))-('Расчет комиссии(Нади)'!$K1216+'Таблица вводных'!$E$3+'Таблица вводных'!$F$3)</f>
        <v>21.529164086690869</v>
      </c>
      <c r="G1216" s="59">
        <f>('Итоговая табл.1чел(все услуги-к'!$G1216+('Итоговая табл.1чел(все услуги-к'!$G1216*'Таблица вводных'!$G$7))-('Расчет комиссии(Нади)'!$K1216+'Таблица вводных'!$E$3+'Таблица вводных'!$F$3)</f>
        <v>-2.230835913309134</v>
      </c>
      <c r="H1216" s="59">
        <f>'Итоговая табл.1чел(все услуги-к'!$H1216-('Расчет комиссии(Нади)'!$K1216+'Таблица вводных'!$E$3+'Таблица вводных'!$F$3)</f>
        <v>-2.230835913309134</v>
      </c>
      <c r="I1216" s="59">
        <f>('Итоговая табл.1чел(все услуги-к'!$I1216+('Итоговая табл.1чел(все услуги-к'!$I1216*'Таблица вводных'!$G$9))-('Расчет комиссии(Нади)'!$K1216+'Таблица вводных'!$E$3+'Таблица вводных'!$F$3)</f>
        <v>-2.230835913309134</v>
      </c>
      <c r="J1216" s="13" t="s">
        <v>256</v>
      </c>
    </row>
    <row r="1217" spans="1:10" ht="13.2" customHeight="1">
      <c r="A1217" s="140"/>
      <c r="B1217" s="5">
        <v>45433</v>
      </c>
      <c r="C1217" s="15"/>
      <c r="D1217" s="59">
        <f>(('Итоговая табл.1чел(все услуги-к'!$D1217+('Итоговая табл.1чел(все услуги-к'!$D1217*'Таблица вводных'!$G$4)))-('Расчет комиссии(Нади)'!$K1217+'Таблица вводных'!$E$3+'Таблица вводных'!$F$3)</f>
        <v>5.4691640866908662</v>
      </c>
      <c r="E1217" s="59">
        <f>('Итоговая табл.1чел(все услуги-к'!$E1217+('Итоговая табл.1чел(все услуги-к'!$E1217*'Таблица вводных'!$G$5))-('Расчет комиссии(Нади)'!$K1217+'Таблица вводных'!$E$3+'Таблица вводных'!$F$3)</f>
        <v>-1.3150859133091339</v>
      </c>
      <c r="F1217" s="59">
        <f>('Итоговая табл.1чел(все услуги-к'!$F1217+('Итоговая табл.1чел(все услуги-к'!$F1217*'Таблица вводных'!$G$6))-('Расчет комиссии(Нади)'!$K1217+'Таблица вводных'!$E$3+'Таблица вводных'!$F$3)</f>
        <v>21.529164086690869</v>
      </c>
      <c r="G1217" s="59">
        <f>('Итоговая табл.1чел(все услуги-к'!$G1217+('Итоговая табл.1чел(все услуги-к'!$G1217*'Таблица вводных'!$G$7))-('Расчет комиссии(Нади)'!$K1217+'Таблица вводных'!$E$3+'Таблица вводных'!$F$3)</f>
        <v>-2.230835913309134</v>
      </c>
      <c r="H1217" s="59">
        <f>'Итоговая табл.1чел(все услуги-к'!$H1217-('Расчет комиссии(Нади)'!$K1217+'Таблица вводных'!$E$3+'Таблица вводных'!$F$3)</f>
        <v>-2.230835913309134</v>
      </c>
      <c r="I1217" s="59">
        <f>('Итоговая табл.1чел(все услуги-к'!$I1217+('Итоговая табл.1чел(все услуги-к'!$I1217*'Таблица вводных'!$G$9))-('Расчет комиссии(Нади)'!$K1217+'Таблица вводных'!$E$3+'Таблица вводных'!$F$3)</f>
        <v>-2.230835913309134</v>
      </c>
      <c r="J1217" s="13" t="s">
        <v>256</v>
      </c>
    </row>
    <row r="1218" spans="1:10" ht="13.2" customHeight="1">
      <c r="A1218" s="140"/>
      <c r="B1218" s="5">
        <v>45437</v>
      </c>
      <c r="C1218" s="6"/>
      <c r="D1218" s="59">
        <f>(('Итоговая табл.1чел(все услуги-к'!$D1218+('Итоговая табл.1чел(все услуги-к'!$D1218*'Таблица вводных'!$G$4)))-('Расчет комиссии(Нади)'!$K1218+'Таблица вводных'!$E$3+'Таблица вводных'!$F$3)</f>
        <v>5.4691640866908662</v>
      </c>
      <c r="E1218" s="59">
        <f>('Итоговая табл.1чел(все услуги-к'!$E1218+('Итоговая табл.1чел(все услуги-к'!$E1218*'Таблица вводных'!$G$5))-('Расчет комиссии(Нади)'!$K1218+'Таблица вводных'!$E$3+'Таблица вводных'!$F$3)</f>
        <v>-1.3150859133091339</v>
      </c>
      <c r="F1218" s="59">
        <f>('Итоговая табл.1чел(все услуги-к'!$F1218+('Итоговая табл.1чел(все услуги-к'!$F1218*'Таблица вводных'!$G$6))-('Расчет комиссии(Нади)'!$K1218+'Таблица вводных'!$E$3+'Таблица вводных'!$F$3)</f>
        <v>21.529164086690869</v>
      </c>
      <c r="G1218" s="59">
        <f>('Итоговая табл.1чел(все услуги-к'!$G1218+('Итоговая табл.1чел(все услуги-к'!$G1218*'Таблица вводных'!$G$7))-('Расчет комиссии(Нади)'!$K1218+'Таблица вводных'!$E$3+'Таблица вводных'!$F$3)</f>
        <v>-2.230835913309134</v>
      </c>
      <c r="H1218" s="59">
        <f>'Итоговая табл.1чел(все услуги-к'!$H1218-('Расчет комиссии(Нади)'!$K1218+'Таблица вводных'!$E$3+'Таблица вводных'!$F$3)</f>
        <v>-2.230835913309134</v>
      </c>
      <c r="I1218" s="59">
        <f>('Итоговая табл.1чел(все услуги-к'!$I1218+('Итоговая табл.1чел(все услуги-к'!$I1218*'Таблица вводных'!$G$9))-('Расчет комиссии(Нади)'!$K1218+'Таблица вводных'!$E$3+'Таблица вводных'!$F$3)</f>
        <v>-2.230835913309134</v>
      </c>
      <c r="J1218" s="13" t="s">
        <v>256</v>
      </c>
    </row>
    <row r="1219" spans="1:10" ht="13.2" customHeight="1">
      <c r="A1219" s="140"/>
      <c r="B1219" s="5">
        <v>45440</v>
      </c>
      <c r="C1219" s="15"/>
      <c r="D1219" s="59">
        <f>(('Итоговая табл.1чел(все услуги-к'!$D1219+('Итоговая табл.1чел(все услуги-к'!$D1219*'Таблица вводных'!$G$4)))-('Расчет комиссии(Нади)'!$K1219+'Таблица вводных'!$E$3+'Таблица вводных'!$F$3)</f>
        <v>5.4691640866908662</v>
      </c>
      <c r="E1219" s="59">
        <f>('Итоговая табл.1чел(все услуги-к'!$E1219+('Итоговая табл.1чел(все услуги-к'!$E1219*'Таблица вводных'!$G$5))-('Расчет комиссии(Нади)'!$K1219+'Таблица вводных'!$E$3+'Таблица вводных'!$F$3)</f>
        <v>-1.3150859133091339</v>
      </c>
      <c r="F1219" s="59">
        <f>('Итоговая табл.1чел(все услуги-к'!$F1219+('Итоговая табл.1чел(все услуги-к'!$F1219*'Таблица вводных'!$G$6))-('Расчет комиссии(Нади)'!$K1219+'Таблица вводных'!$E$3+'Таблица вводных'!$F$3)</f>
        <v>21.529164086690869</v>
      </c>
      <c r="G1219" s="59">
        <f>('Итоговая табл.1чел(все услуги-к'!$G1219+('Итоговая табл.1чел(все услуги-к'!$G1219*'Таблица вводных'!$G$7))-('Расчет комиссии(Нади)'!$K1219+'Таблица вводных'!$E$3+'Таблица вводных'!$F$3)</f>
        <v>-2.230835913309134</v>
      </c>
      <c r="H1219" s="59">
        <f>'Итоговая табл.1чел(все услуги-к'!$H1219-('Расчет комиссии(Нади)'!$K1219+'Таблица вводных'!$E$3+'Таблица вводных'!$F$3)</f>
        <v>-2.230835913309134</v>
      </c>
      <c r="I1219" s="59">
        <f>('Итоговая табл.1чел(все услуги-к'!$I1219+('Итоговая табл.1чел(все услуги-к'!$I1219*'Таблица вводных'!$G$9))-('Расчет комиссии(Нади)'!$K1219+'Таблица вводных'!$E$3+'Таблица вводных'!$F$3)</f>
        <v>-2.230835913309134</v>
      </c>
      <c r="J1219" s="13" t="s">
        <v>256</v>
      </c>
    </row>
    <row r="1220" spans="1:10" ht="13.2" customHeight="1">
      <c r="A1220" s="140"/>
      <c r="B1220" s="5"/>
      <c r="C1220" s="6"/>
      <c r="D1220" s="59">
        <f>(('Итоговая табл.1чел(все услуги-к'!$D1220+('Итоговая табл.1чел(все услуги-к'!$D1220*'Таблица вводных'!$G$4)))-('Расчет комиссии(Нади)'!$K1220+'Таблица вводных'!$E$3+'Таблица вводных'!$F$3)</f>
        <v>5.4691640866908662</v>
      </c>
      <c r="E1220" s="59">
        <f>('Итоговая табл.1чел(все услуги-к'!$E1220+('Итоговая табл.1чел(все услуги-к'!$E1220*'Таблица вводных'!$G$5))-('Расчет комиссии(Нади)'!$K1220+'Таблица вводных'!$E$3+'Таблица вводных'!$F$3)</f>
        <v>-1.3150859133091339</v>
      </c>
      <c r="F1220" s="59">
        <f>('Итоговая табл.1чел(все услуги-к'!$F1220+('Итоговая табл.1чел(все услуги-к'!$F1220*'Таблица вводных'!$G$6))-('Расчет комиссии(Нади)'!$K1220+'Таблица вводных'!$E$3+'Таблица вводных'!$F$3)</f>
        <v>21.529164086690869</v>
      </c>
      <c r="G1220" s="59">
        <f>('Итоговая табл.1чел(все услуги-к'!$G1220+('Итоговая табл.1чел(все услуги-к'!$G1220*'Таблица вводных'!$G$7))-('Расчет комиссии(Нади)'!$K1220+'Таблица вводных'!$E$3+'Таблица вводных'!$F$3)</f>
        <v>-2.230835913309134</v>
      </c>
      <c r="H1220" s="59">
        <f>'Итоговая табл.1чел(все услуги-к'!$H1220-('Расчет комиссии(Нади)'!$K1220+'Таблица вводных'!$E$3+'Таблица вводных'!$F$3)</f>
        <v>-2.230835913309134</v>
      </c>
      <c r="I1220" s="59">
        <f>('Итоговая табл.1чел(все услуги-к'!$I1220+('Итоговая табл.1чел(все услуги-к'!$I1220*'Таблица вводных'!$G$9))-('Расчет комиссии(Нади)'!$K1220+'Таблица вводных'!$E$3+'Таблица вводных'!$F$3)</f>
        <v>-2.230835913309134</v>
      </c>
      <c r="J1220" s="13" t="s">
        <v>256</v>
      </c>
    </row>
    <row r="1221" spans="1:10" ht="13.2" customHeight="1">
      <c r="A1221" s="140"/>
      <c r="B1221" s="5"/>
      <c r="C1221" s="6"/>
      <c r="D1221" s="59">
        <f>(('Итоговая табл.1чел(все услуги-к'!$D1221+('Итоговая табл.1чел(все услуги-к'!$D1221*'Таблица вводных'!$G$4)))-('Расчет комиссии(Нади)'!$K1221+'Таблица вводных'!$E$3+'Таблица вводных'!$F$3)</f>
        <v>5.4691640866908662</v>
      </c>
      <c r="E1221" s="59">
        <f>('Итоговая табл.1чел(все услуги-к'!$E1221+('Итоговая табл.1чел(все услуги-к'!$E1221*'Таблица вводных'!$G$5))-('Расчет комиссии(Нади)'!$K1221+'Таблица вводных'!$E$3+'Таблица вводных'!$F$3)</f>
        <v>-1.3150859133091339</v>
      </c>
      <c r="F1221" s="59">
        <f>('Итоговая табл.1чел(все услуги-к'!$F1221+('Итоговая табл.1чел(все услуги-к'!$F1221*'Таблица вводных'!$G$6))-('Расчет комиссии(Нади)'!$K1221+'Таблица вводных'!$E$3+'Таблица вводных'!$F$3)</f>
        <v>21.529164086690869</v>
      </c>
      <c r="G1221" s="59">
        <f>('Итоговая табл.1чел(все услуги-к'!$G1221+('Итоговая табл.1чел(все услуги-к'!$G1221*'Таблица вводных'!$G$7))-('Расчет комиссии(Нади)'!$K1221+'Таблица вводных'!$E$3+'Таблица вводных'!$F$3)</f>
        <v>-2.230835913309134</v>
      </c>
      <c r="H1221" s="59">
        <f>'Итоговая табл.1чел(все услуги-к'!$H1221-('Расчет комиссии(Нади)'!$K1221+'Таблица вводных'!$E$3+'Таблица вводных'!$F$3)</f>
        <v>-2.230835913309134</v>
      </c>
      <c r="I1221" s="59">
        <f>('Итоговая табл.1чел(все услуги-к'!$I1221+('Итоговая табл.1чел(все услуги-к'!$I1221*'Таблица вводных'!$G$9))-('Расчет комиссии(Нади)'!$K1221+'Таблица вводных'!$E$3+'Таблица вводных'!$F$3)</f>
        <v>-2.230835913309134</v>
      </c>
      <c r="J1221" s="13" t="s">
        <v>256</v>
      </c>
    </row>
    <row r="1222" spans="1:10" ht="13.2" customHeight="1">
      <c r="A1222" s="140"/>
      <c r="B1222" s="5"/>
      <c r="C1222" s="15"/>
      <c r="D1222" s="59">
        <f>(('Итоговая табл.1чел(все услуги-к'!$D1222+('Итоговая табл.1чел(все услуги-к'!$D1222*'Таблица вводных'!$G$4)))-('Расчет комиссии(Нади)'!$K1222+'Таблица вводных'!$E$3+'Таблица вводных'!$F$3)</f>
        <v>5.4691640866908662</v>
      </c>
      <c r="E1222" s="59">
        <f>('Итоговая табл.1чел(все услуги-к'!$E1222+('Итоговая табл.1чел(все услуги-к'!$E1222*'Таблица вводных'!$G$5))-('Расчет комиссии(Нади)'!$K1222+'Таблица вводных'!$E$3+'Таблица вводных'!$F$3)</f>
        <v>-1.3150859133091339</v>
      </c>
      <c r="F1222" s="59">
        <f>('Итоговая табл.1чел(все услуги-к'!$F1222+('Итоговая табл.1чел(все услуги-к'!$F1222*'Таблица вводных'!$G$6))-('Расчет комиссии(Нади)'!$K1222+'Таблица вводных'!$E$3+'Таблица вводных'!$F$3)</f>
        <v>21.529164086690869</v>
      </c>
      <c r="G1222" s="59">
        <f>('Итоговая табл.1чел(все услуги-к'!$G1222+('Итоговая табл.1чел(все услуги-к'!$G1222*'Таблица вводных'!$G$7))-('Расчет комиссии(Нади)'!$K1222+'Таблица вводных'!$E$3+'Таблица вводных'!$F$3)</f>
        <v>-2.230835913309134</v>
      </c>
      <c r="H1222" s="59">
        <f>'Итоговая табл.1чел(все услуги-к'!$H1222-('Расчет комиссии(Нади)'!$K1222+'Таблица вводных'!$E$3+'Таблица вводных'!$F$3)</f>
        <v>-2.230835913309134</v>
      </c>
      <c r="I1222" s="59">
        <f>('Итоговая табл.1чел(все услуги-к'!$I1222+('Итоговая табл.1чел(все услуги-к'!$I1222*'Таблица вводных'!$G$9))-('Расчет комиссии(Нади)'!$K1222+'Таблица вводных'!$E$3+'Таблица вводных'!$F$3)</f>
        <v>-2.230835913309134</v>
      </c>
      <c r="J1222" s="13" t="s">
        <v>256</v>
      </c>
    </row>
    <row r="1223" spans="1:10" ht="13.2" customHeight="1">
      <c r="A1223" s="140"/>
      <c r="B1223" s="5"/>
      <c r="C1223" s="6"/>
      <c r="D1223" s="59">
        <f>(('Итоговая табл.1чел(все услуги-к'!$D1223+('Итоговая табл.1чел(все услуги-к'!$D1223*'Таблица вводных'!$G$4)))-('Расчет комиссии(Нади)'!$K1223+'Таблица вводных'!$E$3+'Таблица вводных'!$F$3)</f>
        <v>5.4691640866908662</v>
      </c>
      <c r="E1223" s="59">
        <f>('Итоговая табл.1чел(все услуги-к'!$E1223+('Итоговая табл.1чел(все услуги-к'!$E1223*'Таблица вводных'!$G$5))-('Расчет комиссии(Нади)'!$K1223+'Таблица вводных'!$E$3+'Таблица вводных'!$F$3)</f>
        <v>-1.3150859133091339</v>
      </c>
      <c r="F1223" s="59">
        <f>('Итоговая табл.1чел(все услуги-к'!$F1223+('Итоговая табл.1чел(все услуги-к'!$F1223*'Таблица вводных'!$G$6))-('Расчет комиссии(Нади)'!$K1223+'Таблица вводных'!$E$3+'Таблица вводных'!$F$3)</f>
        <v>21.529164086690869</v>
      </c>
      <c r="G1223" s="59">
        <f>('Итоговая табл.1чел(все услуги-к'!$G1223+('Итоговая табл.1чел(все услуги-к'!$G1223*'Таблица вводных'!$G$7))-('Расчет комиссии(Нади)'!$K1223+'Таблица вводных'!$E$3+'Таблица вводных'!$F$3)</f>
        <v>-2.230835913309134</v>
      </c>
      <c r="H1223" s="59">
        <f>'Итоговая табл.1чел(все услуги-к'!$H1223-('Расчет комиссии(Нади)'!$K1223+'Таблица вводных'!$E$3+'Таблица вводных'!$F$3)</f>
        <v>-2.230835913309134</v>
      </c>
      <c r="I1223" s="59">
        <f>('Итоговая табл.1чел(все услуги-к'!$I1223+('Итоговая табл.1чел(все услуги-к'!$I1223*'Таблица вводных'!$G$9))-('Расчет комиссии(Нади)'!$K1223+'Таблица вводных'!$E$3+'Таблица вводных'!$F$3)</f>
        <v>-2.230835913309134</v>
      </c>
      <c r="J1223" s="13" t="s">
        <v>256</v>
      </c>
    </row>
    <row r="1224" spans="1:10" ht="13.2" customHeight="1">
      <c r="A1224" s="140"/>
      <c r="B1224" s="5"/>
      <c r="C1224" s="15"/>
      <c r="D1224" s="59">
        <f>(('Итоговая табл.1чел(все услуги-к'!$D1224+('Итоговая табл.1чел(все услуги-к'!$D1224*'Таблица вводных'!$G$4)))-('Расчет комиссии(Нади)'!$K1224+'Таблица вводных'!$E$3+'Таблица вводных'!$F$3)</f>
        <v>5.4691640866908697</v>
      </c>
      <c r="E1224" s="59">
        <f>('Итоговая табл.1чел(все услуги-к'!$E1224+('Итоговая табл.1чел(все услуги-к'!$E1224*'Таблица вводных'!$G$5))-('Расчет комиссии(Нади)'!$K1224+'Таблица вводных'!$E$3+'Таблица вводных'!$F$3)</f>
        <v>-1.3150859133091304</v>
      </c>
      <c r="F1224" s="59">
        <f>('Итоговая табл.1чел(все услуги-к'!$F1224+('Итоговая табл.1чел(все услуги-к'!$F1224*'Таблица вводных'!$G$6))-('Расчет комиссии(Нади)'!$K1224+'Таблица вводных'!$E$3+'Таблица вводных'!$F$3)</f>
        <v>21.529164086690869</v>
      </c>
      <c r="G1224" s="59">
        <f>('Итоговая табл.1чел(все услуги-к'!$G1224+('Итоговая табл.1чел(все услуги-к'!$G1224*'Таблица вводных'!$G$7))-('Расчет комиссии(Нади)'!$K1224+'Таблица вводных'!$E$3+'Таблица вводных'!$F$3)</f>
        <v>-2.2308359133091304</v>
      </c>
      <c r="H1224" s="59">
        <f>'Итоговая табл.1чел(все услуги-к'!$H1224-('Расчет комиссии(Нади)'!$K1224+'Таблица вводных'!$E$3+'Таблица вводных'!$F$3)</f>
        <v>-2.2308359133091304</v>
      </c>
      <c r="I1224" s="59">
        <f>('Итоговая табл.1чел(все услуги-к'!$I1224+('Итоговая табл.1чел(все услуги-к'!$I1224*'Таблица вводных'!$G$9))-('Расчет комиссии(Нади)'!$K1224+'Таблица вводных'!$E$3+'Таблица вводных'!$F$3)</f>
        <v>-2.2308359133091304</v>
      </c>
      <c r="J1224" s="13" t="s">
        <v>256</v>
      </c>
    </row>
    <row r="1225" spans="1:10" ht="13.2" customHeight="1">
      <c r="A1225" s="141"/>
      <c r="B1225" s="18"/>
      <c r="C1225" s="19"/>
      <c r="D1225" s="59">
        <f>(('Итоговая табл.1чел(все услуги-к'!$D1225+('Итоговая табл.1чел(все услуги-к'!$D1225*'Таблица вводных'!$G$4)))-('Расчет комиссии(Нади)'!$K1225+'Таблица вводных'!$E$3+'Таблица вводных'!$F$3)</f>
        <v>5.4691640866908697</v>
      </c>
      <c r="E1225" s="59">
        <f>('Итоговая табл.1чел(все услуги-к'!$E1225+('Итоговая табл.1чел(все услуги-к'!$E1225*'Таблица вводных'!$G$5))-('Расчет комиссии(Нади)'!$K1225+'Таблица вводных'!$E$3+'Таблица вводных'!$F$3)</f>
        <v>-1.3150859133091304</v>
      </c>
      <c r="F1225" s="59">
        <f>('Итоговая табл.1чел(все услуги-к'!$F1225+('Итоговая табл.1чел(все услуги-к'!$F1225*'Таблица вводных'!$G$6))-('Расчет комиссии(Нади)'!$K1225+'Таблица вводных'!$E$3+'Таблица вводных'!$F$3)</f>
        <v>21.529164086690869</v>
      </c>
      <c r="G1225" s="59">
        <f>('Итоговая табл.1чел(все услуги-к'!$G1225+('Итоговая табл.1чел(все услуги-к'!$G1225*'Таблица вводных'!$G$7))-('Расчет комиссии(Нади)'!$K1225+'Таблица вводных'!$E$3+'Таблица вводных'!$F$3)</f>
        <v>-2.2308359133091304</v>
      </c>
      <c r="H1225" s="59">
        <f>'Итоговая табл.1чел(все услуги-к'!$H1225-('Расчет комиссии(Нади)'!$K1225+'Таблица вводных'!$E$3+'Таблица вводных'!$F$3)</f>
        <v>-2.2308359133091304</v>
      </c>
      <c r="I1225" s="59">
        <f>('Итоговая табл.1чел(все услуги-к'!$I1225+('Итоговая табл.1чел(все услуги-к'!$I1225*'Таблица вводных'!$G$9))-('Расчет комиссии(Нади)'!$K1225+'Таблица вводных'!$E$3+'Таблица вводных'!$F$3)</f>
        <v>-2.2308359133091304</v>
      </c>
      <c r="J1225" s="22" t="s">
        <v>256</v>
      </c>
    </row>
    <row r="1226" spans="1:10" ht="13.2" customHeight="1">
      <c r="A1226" s="143" t="s">
        <v>257</v>
      </c>
      <c r="B1226" s="5">
        <v>45402</v>
      </c>
      <c r="C1226" s="97"/>
      <c r="D1226" s="59">
        <f>(('Итоговая табл.1чел(все услуги-к'!$D1226+('Итоговая табл.1чел(все услуги-к'!$D1226*'Таблица вводных'!$G$4)))-('Расчет комиссии(Нади)'!$K1226+'Таблица вводных'!$E$3+'Таблица вводных'!$F$3)</f>
        <v>5.4691640866908697</v>
      </c>
      <c r="E1226" s="59">
        <f>('Итоговая табл.1чел(все услуги-к'!$E1226+('Итоговая табл.1чел(все услуги-к'!$E1226*'Таблица вводных'!$G$5))-('Расчет комиссии(Нади)'!$K1226+'Таблица вводных'!$E$3+'Таблица вводных'!$F$3)</f>
        <v>-1.3150859133091304</v>
      </c>
      <c r="F1226" s="59">
        <f>('Итоговая табл.1чел(все услуги-к'!$F1226+('Итоговая табл.1чел(все услуги-к'!$F1226*'Таблица вводных'!$G$6))-('Расчет комиссии(Нади)'!$K1226+'Таблица вводных'!$E$3+'Таблица вводных'!$F$3)</f>
        <v>21.529164086690869</v>
      </c>
      <c r="G1226" s="59">
        <f>('Итоговая табл.1чел(все услуги-к'!$G1226+('Итоговая табл.1чел(все услуги-к'!$G1226*'Таблица вводных'!$G$7))-('Расчет комиссии(Нади)'!$K1226+'Таблица вводных'!$E$3+'Таблица вводных'!$F$3)</f>
        <v>-2.2308359133091304</v>
      </c>
      <c r="H1226" s="59">
        <f>'Итоговая табл.1чел(все услуги-к'!$H1226-('Расчет комиссии(Нади)'!$K1226+'Таблица вводных'!$E$3+'Таблица вводных'!$F$3)</f>
        <v>-2.2308359133091304</v>
      </c>
      <c r="I1226" s="59">
        <f>('Итоговая табл.1чел(все услуги-к'!$I1226+('Итоговая табл.1чел(все услуги-к'!$I1226*'Таблица вводных'!$G$9))-('Расчет комиссии(Нади)'!$K1226+'Таблица вводных'!$E$3+'Таблица вводных'!$F$3)</f>
        <v>-2.2308359133091304</v>
      </c>
      <c r="J1226" s="10" t="s">
        <v>172</v>
      </c>
    </row>
    <row r="1227" spans="1:10" ht="13.2" customHeight="1">
      <c r="A1227" s="140"/>
      <c r="B1227" s="5">
        <v>45405</v>
      </c>
      <c r="C1227" s="6"/>
      <c r="D1227" s="59">
        <f>(('Итоговая табл.1чел(все услуги-к'!$D1227+('Итоговая табл.1чел(все услуги-к'!$D1227*'Таблица вводных'!$G$4)))-('Расчет комиссии(Нади)'!$K1227+'Таблица вводных'!$E$3+'Таблица вводных'!$F$3)</f>
        <v>5.4691640866908697</v>
      </c>
      <c r="E1227" s="59">
        <f>('Итоговая табл.1чел(все услуги-к'!$E1227+('Итоговая табл.1чел(все услуги-к'!$E1227*'Таблица вводных'!$G$5))-('Расчет комиссии(Нади)'!$K1227+'Таблица вводных'!$E$3+'Таблица вводных'!$F$3)</f>
        <v>-1.3150859133091304</v>
      </c>
      <c r="F1227" s="59">
        <f>('Итоговая табл.1чел(все услуги-к'!$F1227+('Итоговая табл.1чел(все услуги-к'!$F1227*'Таблица вводных'!$G$6))-('Расчет комиссии(Нади)'!$K1227+'Таблица вводных'!$E$3+'Таблица вводных'!$F$3)</f>
        <v>21.529164086690869</v>
      </c>
      <c r="G1227" s="59">
        <f>('Итоговая табл.1чел(все услуги-к'!$G1227+('Итоговая табл.1чел(все услуги-к'!$G1227*'Таблица вводных'!$G$7))-('Расчет комиссии(Нади)'!$K1227+'Таблица вводных'!$E$3+'Таблица вводных'!$F$3)</f>
        <v>-2.2308359133091304</v>
      </c>
      <c r="H1227" s="59">
        <f>'Итоговая табл.1чел(все услуги-к'!$H1227-('Расчет комиссии(Нади)'!$K1227+'Таблица вводных'!$E$3+'Таблица вводных'!$F$3)</f>
        <v>-2.2308359133091304</v>
      </c>
      <c r="I1227" s="59">
        <f>('Итоговая табл.1чел(все услуги-к'!$I1227+('Итоговая табл.1чел(все услуги-к'!$I1227*'Таблица вводных'!$G$9))-('Расчет комиссии(Нади)'!$K1227+'Таблица вводных'!$E$3+'Таблица вводных'!$F$3)</f>
        <v>-2.2308359133091304</v>
      </c>
      <c r="J1227" s="13"/>
    </row>
    <row r="1228" spans="1:10" ht="13.2" customHeight="1">
      <c r="A1228" s="140"/>
      <c r="B1228" s="5">
        <v>45409</v>
      </c>
      <c r="C1228" s="15"/>
      <c r="D1228" s="59">
        <f>(('Итоговая табл.1чел(все услуги-к'!$D1228+('Итоговая табл.1чел(все услуги-к'!$D1228*'Таблица вводных'!$G$4)))-('Расчет комиссии(Нади)'!$K1228+'Таблица вводных'!$E$3+'Таблица вводных'!$F$3)</f>
        <v>5.4691640866908697</v>
      </c>
      <c r="E1228" s="59">
        <f>('Итоговая табл.1чел(все услуги-к'!$E1228+('Итоговая табл.1чел(все услуги-к'!$E1228*'Таблица вводных'!$G$5))-('Расчет комиссии(Нади)'!$K1228+'Таблица вводных'!$E$3+'Таблица вводных'!$F$3)</f>
        <v>-1.3150859133091304</v>
      </c>
      <c r="F1228" s="59">
        <f>('Итоговая табл.1чел(все услуги-к'!$F1228+('Итоговая табл.1чел(все услуги-к'!$F1228*'Таблица вводных'!$G$6))-('Расчет комиссии(Нади)'!$K1228+'Таблица вводных'!$E$3+'Таблица вводных'!$F$3)</f>
        <v>21.529164086690869</v>
      </c>
      <c r="G1228" s="59">
        <f>('Итоговая табл.1чел(все услуги-к'!$G1228+('Итоговая табл.1чел(все услуги-к'!$G1228*'Таблица вводных'!$G$7))-('Расчет комиссии(Нади)'!$K1228+'Таблица вводных'!$E$3+'Таблица вводных'!$F$3)</f>
        <v>-2.2308359133091304</v>
      </c>
      <c r="H1228" s="59">
        <f>'Итоговая табл.1чел(все услуги-к'!$H1228-('Расчет комиссии(Нади)'!$K1228+'Таблица вводных'!$E$3+'Таблица вводных'!$F$3)</f>
        <v>-2.2308359133091304</v>
      </c>
      <c r="I1228" s="59">
        <f>('Итоговая табл.1чел(все услуги-к'!$I1228+('Итоговая табл.1чел(все услуги-к'!$I1228*'Таблица вводных'!$G$9))-('Расчет комиссии(Нади)'!$K1228+'Таблица вводных'!$E$3+'Таблица вводных'!$F$3)</f>
        <v>-2.2308359133091304</v>
      </c>
      <c r="J1228" s="13"/>
    </row>
    <row r="1229" spans="1:10" ht="13.2" customHeight="1">
      <c r="A1229" s="140"/>
      <c r="B1229" s="5">
        <v>45412</v>
      </c>
      <c r="C1229" s="6"/>
      <c r="D1229" s="59">
        <f>(('Итоговая табл.1чел(все услуги-к'!$D1229+('Итоговая табл.1чел(все услуги-к'!$D1229*'Таблица вводных'!$G$4)))-('Расчет комиссии(Нади)'!$K1229+'Таблица вводных'!$E$3+'Таблица вводных'!$F$3)</f>
        <v>5.4691640866908697</v>
      </c>
      <c r="E1229" s="59">
        <f>('Итоговая табл.1чел(все услуги-к'!$E1229+('Итоговая табл.1чел(все услуги-к'!$E1229*'Таблица вводных'!$G$5))-('Расчет комиссии(Нади)'!$K1229+'Таблица вводных'!$E$3+'Таблица вводных'!$F$3)</f>
        <v>-1.3150859133091304</v>
      </c>
      <c r="F1229" s="59">
        <f>('Итоговая табл.1чел(все услуги-к'!$F1229+('Итоговая табл.1чел(все услуги-к'!$F1229*'Таблица вводных'!$G$6))-('Расчет комиссии(Нади)'!$K1229+'Таблица вводных'!$E$3+'Таблица вводных'!$F$3)</f>
        <v>21.529164086690869</v>
      </c>
      <c r="G1229" s="59">
        <f>('Итоговая табл.1чел(все услуги-к'!$G1229+('Итоговая табл.1чел(все услуги-к'!$G1229*'Таблица вводных'!$G$7))-('Расчет комиссии(Нади)'!$K1229+'Таблица вводных'!$E$3+'Таблица вводных'!$F$3)</f>
        <v>-2.2308359133091304</v>
      </c>
      <c r="H1229" s="59">
        <f>'Итоговая табл.1чел(все услуги-к'!$H1229-('Расчет комиссии(Нади)'!$K1229+'Таблица вводных'!$E$3+'Таблица вводных'!$F$3)</f>
        <v>-2.2308359133091304</v>
      </c>
      <c r="I1229" s="59">
        <f>('Итоговая табл.1чел(все услуги-к'!$I1229+('Итоговая табл.1чел(все услуги-к'!$I1229*'Таблица вводных'!$G$9))-('Расчет комиссии(Нади)'!$K1229+'Таблица вводных'!$E$3+'Таблица вводных'!$F$3)</f>
        <v>-2.2308359133091304</v>
      </c>
      <c r="J1229" s="13"/>
    </row>
    <row r="1230" spans="1:10" ht="13.2" customHeight="1">
      <c r="A1230" s="140"/>
      <c r="B1230" s="5">
        <v>45416</v>
      </c>
      <c r="C1230" s="15"/>
      <c r="D1230" s="59">
        <f>(('Итоговая табл.1чел(все услуги-к'!$D1230+('Итоговая табл.1чел(все услуги-к'!$D1230*'Таблица вводных'!$G$4)))-('Расчет комиссии(Нади)'!$K1230+'Таблица вводных'!$E$3+'Таблица вводных'!$F$3)</f>
        <v>5.4691640866908697</v>
      </c>
      <c r="E1230" s="59">
        <f>('Итоговая табл.1чел(все услуги-к'!$E1230+('Итоговая табл.1чел(все услуги-к'!$E1230*'Таблица вводных'!$G$5))-('Расчет комиссии(Нади)'!$K1230+'Таблица вводных'!$E$3+'Таблица вводных'!$F$3)</f>
        <v>-1.3150859133091304</v>
      </c>
      <c r="F1230" s="59">
        <f>('Итоговая табл.1чел(все услуги-к'!$F1230+('Итоговая табл.1чел(все услуги-к'!$F1230*'Таблица вводных'!$G$6))-('Расчет комиссии(Нади)'!$K1230+'Таблица вводных'!$E$3+'Таблица вводных'!$F$3)</f>
        <v>21.529164086690869</v>
      </c>
      <c r="G1230" s="59">
        <f>('Итоговая табл.1чел(все услуги-к'!$G1230+('Итоговая табл.1чел(все услуги-к'!$G1230*'Таблица вводных'!$G$7))-('Расчет комиссии(Нади)'!$K1230+'Таблица вводных'!$E$3+'Таблица вводных'!$F$3)</f>
        <v>-2.2308359133091304</v>
      </c>
      <c r="H1230" s="59">
        <f>'Итоговая табл.1чел(все услуги-к'!$H1230-('Расчет комиссии(Нади)'!$K1230+'Таблица вводных'!$E$3+'Таблица вводных'!$F$3)</f>
        <v>-2.2308359133091304</v>
      </c>
      <c r="I1230" s="59">
        <f>('Итоговая табл.1чел(все услуги-к'!$I1230+('Итоговая табл.1чел(все услуги-к'!$I1230*'Таблица вводных'!$G$9))-('Расчет комиссии(Нади)'!$K1230+'Таблица вводных'!$E$3+'Таблица вводных'!$F$3)</f>
        <v>-2.2308359133091304</v>
      </c>
      <c r="J1230" s="13"/>
    </row>
    <row r="1231" spans="1:10" ht="13.2" customHeight="1">
      <c r="A1231" s="140"/>
      <c r="B1231" s="5">
        <v>45419</v>
      </c>
      <c r="C1231" s="15"/>
      <c r="D1231" s="59">
        <f>(('Итоговая табл.1чел(все услуги-к'!$D1231+('Итоговая табл.1чел(все услуги-к'!$D1231*'Таблица вводных'!$G$4)))-('Расчет комиссии(Нади)'!$K1231+'Таблица вводных'!$E$3+'Таблица вводных'!$F$3)</f>
        <v>5.4691640866908697</v>
      </c>
      <c r="E1231" s="59">
        <f>('Итоговая табл.1чел(все услуги-к'!$E1231+('Итоговая табл.1чел(все услуги-к'!$E1231*'Таблица вводных'!$G$5))-('Расчет комиссии(Нади)'!$K1231+'Таблица вводных'!$E$3+'Таблица вводных'!$F$3)</f>
        <v>-1.3150859133091304</v>
      </c>
      <c r="F1231" s="59">
        <f>('Итоговая табл.1чел(все услуги-к'!$F1231+('Итоговая табл.1чел(все услуги-к'!$F1231*'Таблица вводных'!$G$6))-('Расчет комиссии(Нади)'!$K1231+'Таблица вводных'!$E$3+'Таблица вводных'!$F$3)</f>
        <v>21.529164086690869</v>
      </c>
      <c r="G1231" s="59">
        <f>('Итоговая табл.1чел(все услуги-к'!$G1231+('Итоговая табл.1чел(все услуги-к'!$G1231*'Таблица вводных'!$G$7))-('Расчет комиссии(Нади)'!$K1231+'Таблица вводных'!$E$3+'Таблица вводных'!$F$3)</f>
        <v>-2.2308359133091304</v>
      </c>
      <c r="H1231" s="59">
        <f>'Итоговая табл.1чел(все услуги-к'!$H1231-('Расчет комиссии(Нади)'!$K1231+'Таблица вводных'!$E$3+'Таблица вводных'!$F$3)</f>
        <v>-2.2308359133091304</v>
      </c>
      <c r="I1231" s="59">
        <f>('Итоговая табл.1чел(все услуги-к'!$I1231+('Итоговая табл.1чел(все услуги-к'!$I1231*'Таблица вводных'!$G$9))-('Расчет комиссии(Нади)'!$K1231+'Таблица вводных'!$E$3+'Таблица вводных'!$F$3)</f>
        <v>-2.2308359133091304</v>
      </c>
      <c r="J1231" s="13"/>
    </row>
    <row r="1232" spans="1:10" ht="13.2" customHeight="1">
      <c r="A1232" s="140"/>
      <c r="B1232" s="5">
        <v>45423</v>
      </c>
      <c r="C1232" s="15"/>
      <c r="D1232" s="59">
        <f>(('Итоговая табл.1чел(все услуги-к'!$D1232+('Итоговая табл.1чел(все услуги-к'!$D1232*'Таблица вводных'!$G$4)))-('Расчет комиссии(Нади)'!$K1232+'Таблица вводных'!$E$3+'Таблица вводных'!$F$3)</f>
        <v>5.4691640866908697</v>
      </c>
      <c r="E1232" s="59">
        <f>('Итоговая табл.1чел(все услуги-к'!$E1232+('Итоговая табл.1чел(все услуги-к'!$E1232*'Таблица вводных'!$G$5))-('Расчет комиссии(Нади)'!$K1232+'Таблица вводных'!$E$3+'Таблица вводных'!$F$3)</f>
        <v>-1.3150859133091304</v>
      </c>
      <c r="F1232" s="59">
        <f>('Итоговая табл.1чел(все услуги-к'!$F1232+('Итоговая табл.1чел(все услуги-к'!$F1232*'Таблица вводных'!$G$6))-('Расчет комиссии(Нади)'!$K1232+'Таблица вводных'!$E$3+'Таблица вводных'!$F$3)</f>
        <v>21.529164086690869</v>
      </c>
      <c r="G1232" s="59">
        <f>('Итоговая табл.1чел(все услуги-к'!$G1232+('Итоговая табл.1чел(все услуги-к'!$G1232*'Таблица вводных'!$G$7))-('Расчет комиссии(Нади)'!$K1232+'Таблица вводных'!$E$3+'Таблица вводных'!$F$3)</f>
        <v>-2.2308359133091304</v>
      </c>
      <c r="H1232" s="59">
        <f>'Итоговая табл.1чел(все услуги-к'!$H1232-('Расчет комиссии(Нади)'!$K1232+'Таблица вводных'!$E$3+'Таблица вводных'!$F$3)</f>
        <v>-2.2308359133091304</v>
      </c>
      <c r="I1232" s="59">
        <f>('Итоговая табл.1чел(все услуги-к'!$I1232+('Итоговая табл.1чел(все услуги-к'!$I1232*'Таблица вводных'!$G$9))-('Расчет комиссии(Нади)'!$K1232+'Таблица вводных'!$E$3+'Таблица вводных'!$F$3)</f>
        <v>-2.2308359133091304</v>
      </c>
      <c r="J1232" s="13"/>
    </row>
    <row r="1233" spans="1:10" ht="13.2" customHeight="1">
      <c r="A1233" s="140"/>
      <c r="B1233" s="5">
        <v>45426</v>
      </c>
      <c r="C1233" s="6"/>
      <c r="D1233" s="59">
        <f>(('Итоговая табл.1чел(все услуги-к'!$D1233+('Итоговая табл.1чел(все услуги-к'!$D1233*'Таблица вводных'!$G$4)))-('Расчет комиссии(Нади)'!$K1233+'Таблица вводных'!$E$3+'Таблица вводных'!$F$3)</f>
        <v>5.4691640866908697</v>
      </c>
      <c r="E1233" s="59">
        <f>('Итоговая табл.1чел(все услуги-к'!$E1233+('Итоговая табл.1чел(все услуги-к'!$E1233*'Таблица вводных'!$G$5))-('Расчет комиссии(Нади)'!$K1233+'Таблица вводных'!$E$3+'Таблица вводных'!$F$3)</f>
        <v>-1.3150859133091304</v>
      </c>
      <c r="F1233" s="59">
        <f>('Итоговая табл.1чел(все услуги-к'!$F1233+('Итоговая табл.1чел(все услуги-к'!$F1233*'Таблица вводных'!$G$6))-('Расчет комиссии(Нади)'!$K1233+'Таблица вводных'!$E$3+'Таблица вводных'!$F$3)</f>
        <v>21.529164086690869</v>
      </c>
      <c r="G1233" s="59">
        <f>('Итоговая табл.1чел(все услуги-к'!$G1233+('Итоговая табл.1чел(все услуги-к'!$G1233*'Таблица вводных'!$G$7))-('Расчет комиссии(Нади)'!$K1233+'Таблица вводных'!$E$3+'Таблица вводных'!$F$3)</f>
        <v>-2.2308359133091304</v>
      </c>
      <c r="H1233" s="59">
        <f>'Итоговая табл.1чел(все услуги-к'!$H1233-('Расчет комиссии(Нади)'!$K1233+'Таблица вводных'!$E$3+'Таблица вводных'!$F$3)</f>
        <v>-2.2308359133091304</v>
      </c>
      <c r="I1233" s="59">
        <f>('Итоговая табл.1чел(все услуги-к'!$I1233+('Итоговая табл.1чел(все услуги-к'!$I1233*'Таблица вводных'!$G$9))-('Расчет комиссии(Нади)'!$K1233+'Таблица вводных'!$E$3+'Таблица вводных'!$F$3)</f>
        <v>-2.2308359133091304</v>
      </c>
      <c r="J1233" s="13"/>
    </row>
    <row r="1234" spans="1:10" ht="13.2" customHeight="1">
      <c r="A1234" s="140"/>
      <c r="B1234" s="5">
        <v>45430</v>
      </c>
      <c r="C1234" s="15"/>
      <c r="D1234" s="59">
        <f>(('Итоговая табл.1чел(все услуги-к'!$D1234+('Итоговая табл.1чел(все услуги-к'!$D1234*'Таблица вводных'!$G$4)))-('Расчет комиссии(Нади)'!$K1234+'Таблица вводных'!$E$3+'Таблица вводных'!$F$3)</f>
        <v>5.4691640866908697</v>
      </c>
      <c r="E1234" s="59">
        <f>('Итоговая табл.1чел(все услуги-к'!$E1234+('Итоговая табл.1чел(все услуги-к'!$E1234*'Таблица вводных'!$G$5))-('Расчет комиссии(Нади)'!$K1234+'Таблица вводных'!$E$3+'Таблица вводных'!$F$3)</f>
        <v>-1.3150859133091304</v>
      </c>
      <c r="F1234" s="59">
        <f>('Итоговая табл.1чел(все услуги-к'!$F1234+('Итоговая табл.1чел(все услуги-к'!$F1234*'Таблица вводных'!$G$6))-('Расчет комиссии(Нади)'!$K1234+'Таблица вводных'!$E$3+'Таблица вводных'!$F$3)</f>
        <v>21.529164086690869</v>
      </c>
      <c r="G1234" s="59">
        <f>('Итоговая табл.1чел(все услуги-к'!$G1234+('Итоговая табл.1чел(все услуги-к'!$G1234*'Таблица вводных'!$G$7))-('Расчет комиссии(Нади)'!$K1234+'Таблица вводных'!$E$3+'Таблица вводных'!$F$3)</f>
        <v>-2.2308359133091304</v>
      </c>
      <c r="H1234" s="59">
        <f>'Итоговая табл.1чел(все услуги-к'!$H1234-('Расчет комиссии(Нади)'!$K1234+'Таблица вводных'!$E$3+'Таблица вводных'!$F$3)</f>
        <v>-2.2308359133091304</v>
      </c>
      <c r="I1234" s="59">
        <f>('Итоговая табл.1чел(все услуги-к'!$I1234+('Итоговая табл.1чел(все услуги-к'!$I1234*'Таблица вводных'!$G$9))-('Расчет комиссии(Нади)'!$K1234+'Таблица вводных'!$E$3+'Таблица вводных'!$F$3)</f>
        <v>-2.2308359133091304</v>
      </c>
      <c r="J1234" s="13"/>
    </row>
    <row r="1235" spans="1:10" ht="13.2" customHeight="1">
      <c r="A1235" s="140"/>
      <c r="B1235" s="5">
        <v>45433</v>
      </c>
      <c r="C1235" s="15"/>
      <c r="D1235" s="59">
        <f>(('Итоговая табл.1чел(все услуги-к'!$D1235+('Итоговая табл.1чел(все услуги-к'!$D1235*'Таблица вводных'!$G$4)))-('Расчет комиссии(Нади)'!$K1235+'Таблица вводных'!$E$3+'Таблица вводных'!$F$3)</f>
        <v>5.4691640866908697</v>
      </c>
      <c r="E1235" s="59">
        <f>('Итоговая табл.1чел(все услуги-к'!$E1235+('Итоговая табл.1чел(все услуги-к'!$E1235*'Таблица вводных'!$G$5))-('Расчет комиссии(Нади)'!$K1235+'Таблица вводных'!$E$3+'Таблица вводных'!$F$3)</f>
        <v>-1.3150859133091304</v>
      </c>
      <c r="F1235" s="59">
        <f>('Итоговая табл.1чел(все услуги-к'!$F1235+('Итоговая табл.1чел(все услуги-к'!$F1235*'Таблица вводных'!$G$6))-('Расчет комиссии(Нади)'!$K1235+'Таблица вводных'!$E$3+'Таблица вводных'!$F$3)</f>
        <v>21.529164086690869</v>
      </c>
      <c r="G1235" s="59">
        <f>('Итоговая табл.1чел(все услуги-к'!$G1235+('Итоговая табл.1чел(все услуги-к'!$G1235*'Таблица вводных'!$G$7))-('Расчет комиссии(Нади)'!$K1235+'Таблица вводных'!$E$3+'Таблица вводных'!$F$3)</f>
        <v>-2.2308359133091304</v>
      </c>
      <c r="H1235" s="59">
        <f>'Итоговая табл.1чел(все услуги-к'!$H1235-('Расчет комиссии(Нади)'!$K1235+'Таблица вводных'!$E$3+'Таблица вводных'!$F$3)</f>
        <v>-2.2308359133091304</v>
      </c>
      <c r="I1235" s="59">
        <f>('Итоговая табл.1чел(все услуги-к'!$I1235+('Итоговая табл.1чел(все услуги-к'!$I1235*'Таблица вводных'!$G$9))-('Расчет комиссии(Нади)'!$K1235+'Таблица вводных'!$E$3+'Таблица вводных'!$F$3)</f>
        <v>-2.2308359133091304</v>
      </c>
      <c r="J1235" s="13"/>
    </row>
    <row r="1236" spans="1:10" ht="13.2" customHeight="1">
      <c r="A1236" s="140"/>
      <c r="B1236" s="5">
        <v>45437</v>
      </c>
      <c r="C1236" s="6"/>
      <c r="D1236" s="59">
        <f>(('Итоговая табл.1чел(все услуги-к'!$D1236+('Итоговая табл.1чел(все услуги-к'!$D1236*'Таблица вводных'!$G$4)))-('Расчет комиссии(Нади)'!$K1236+'Таблица вводных'!$E$3+'Таблица вводных'!$F$3)</f>
        <v>5.4691640866908697</v>
      </c>
      <c r="E1236" s="59">
        <f>('Итоговая табл.1чел(все услуги-к'!$E1236+('Итоговая табл.1чел(все услуги-к'!$E1236*'Таблица вводных'!$G$5))-('Расчет комиссии(Нади)'!$K1236+'Таблица вводных'!$E$3+'Таблица вводных'!$F$3)</f>
        <v>-1.3150859133091304</v>
      </c>
      <c r="F1236" s="59">
        <f>('Итоговая табл.1чел(все услуги-к'!$F1236+('Итоговая табл.1чел(все услуги-к'!$F1236*'Таблица вводных'!$G$6))-('Расчет комиссии(Нади)'!$K1236+'Таблица вводных'!$E$3+'Таблица вводных'!$F$3)</f>
        <v>21.529164086690869</v>
      </c>
      <c r="G1236" s="59">
        <f>('Итоговая табл.1чел(все услуги-к'!$G1236+('Итоговая табл.1чел(все услуги-к'!$G1236*'Таблица вводных'!$G$7))-('Расчет комиссии(Нади)'!$K1236+'Таблица вводных'!$E$3+'Таблица вводных'!$F$3)</f>
        <v>-2.2308359133091304</v>
      </c>
      <c r="H1236" s="59">
        <f>'Итоговая табл.1чел(все услуги-к'!$H1236-('Расчет комиссии(Нади)'!$K1236+'Таблица вводных'!$E$3+'Таблица вводных'!$F$3)</f>
        <v>-2.2308359133091304</v>
      </c>
      <c r="I1236" s="59">
        <f>('Итоговая табл.1чел(все услуги-к'!$I1236+('Итоговая табл.1чел(все услуги-к'!$I1236*'Таблица вводных'!$G$9))-('Расчет комиссии(Нади)'!$K1236+'Таблица вводных'!$E$3+'Таблица вводных'!$F$3)</f>
        <v>-2.2308359133091304</v>
      </c>
      <c r="J1236" s="13"/>
    </row>
    <row r="1237" spans="1:10" ht="13.2" customHeight="1">
      <c r="A1237" s="140"/>
      <c r="B1237" s="5">
        <v>45440</v>
      </c>
      <c r="C1237" s="15"/>
      <c r="D1237" s="59">
        <f>(('Итоговая табл.1чел(все услуги-к'!$D1237+('Итоговая табл.1чел(все услуги-к'!$D1237*'Таблица вводных'!$G$4)))-('Расчет комиссии(Нади)'!$K1237+'Таблица вводных'!$E$3+'Таблица вводных'!$F$3)</f>
        <v>5.4691640866908697</v>
      </c>
      <c r="E1237" s="59">
        <f>('Итоговая табл.1чел(все услуги-к'!$E1237+('Итоговая табл.1чел(все услуги-к'!$E1237*'Таблица вводных'!$G$5))-('Расчет комиссии(Нади)'!$K1237+'Таблица вводных'!$E$3+'Таблица вводных'!$F$3)</f>
        <v>-1.3150859133091304</v>
      </c>
      <c r="F1237" s="59">
        <f>('Итоговая табл.1чел(все услуги-к'!$F1237+('Итоговая табл.1чел(все услуги-к'!$F1237*'Таблица вводных'!$G$6))-('Расчет комиссии(Нади)'!$K1237+'Таблица вводных'!$E$3+'Таблица вводных'!$F$3)</f>
        <v>21.529164086690869</v>
      </c>
      <c r="G1237" s="59">
        <f>('Итоговая табл.1чел(все услуги-к'!$G1237+('Итоговая табл.1чел(все услуги-к'!$G1237*'Таблица вводных'!$G$7))-('Расчет комиссии(Нади)'!$K1237+'Таблица вводных'!$E$3+'Таблица вводных'!$F$3)</f>
        <v>-2.2308359133091304</v>
      </c>
      <c r="H1237" s="59">
        <f>'Итоговая табл.1чел(все услуги-к'!$H1237-('Расчет комиссии(Нади)'!$K1237+'Таблица вводных'!$E$3+'Таблица вводных'!$F$3)</f>
        <v>-2.2308359133091304</v>
      </c>
      <c r="I1237" s="59">
        <f>('Итоговая табл.1чел(все услуги-к'!$I1237+('Итоговая табл.1чел(все услуги-к'!$I1237*'Таблица вводных'!$G$9))-('Расчет комиссии(Нади)'!$K1237+'Таблица вводных'!$E$3+'Таблица вводных'!$F$3)</f>
        <v>-2.2308359133091304</v>
      </c>
      <c r="J1237" s="13"/>
    </row>
    <row r="1238" spans="1:10" ht="13.2" customHeight="1">
      <c r="A1238" s="140"/>
      <c r="B1238" s="5"/>
      <c r="C1238" s="6"/>
      <c r="D1238" s="59">
        <f>(('Итоговая табл.1чел(все услуги-к'!$D1238+('Итоговая табл.1чел(все услуги-к'!$D1238*'Таблица вводных'!$G$4)))-('Расчет комиссии(Нади)'!$K1238+'Таблица вводных'!$E$3+'Таблица вводных'!$F$3)</f>
        <v>5.4691640866908697</v>
      </c>
      <c r="E1238" s="59">
        <f>('Итоговая табл.1чел(все услуги-к'!$E1238+('Итоговая табл.1чел(все услуги-к'!$E1238*'Таблица вводных'!$G$5))-('Расчет комиссии(Нади)'!$K1238+'Таблица вводных'!$E$3+'Таблица вводных'!$F$3)</f>
        <v>-1.3150859133091304</v>
      </c>
      <c r="F1238" s="59">
        <f>('Итоговая табл.1чел(все услуги-к'!$F1238+('Итоговая табл.1чел(все услуги-к'!$F1238*'Таблица вводных'!$G$6))-('Расчет комиссии(Нади)'!$K1238+'Таблица вводных'!$E$3+'Таблица вводных'!$F$3)</f>
        <v>21.529164086690869</v>
      </c>
      <c r="G1238" s="59">
        <f>('Итоговая табл.1чел(все услуги-к'!$G1238+('Итоговая табл.1чел(все услуги-к'!$G1238*'Таблица вводных'!$G$7))-('Расчет комиссии(Нади)'!$K1238+'Таблица вводных'!$E$3+'Таблица вводных'!$F$3)</f>
        <v>-2.2308359133091304</v>
      </c>
      <c r="H1238" s="59">
        <f>'Итоговая табл.1чел(все услуги-к'!$H1238-('Расчет комиссии(Нади)'!$K1238+'Таблица вводных'!$E$3+'Таблица вводных'!$F$3)</f>
        <v>-2.2308359133091304</v>
      </c>
      <c r="I1238" s="59">
        <f>('Итоговая табл.1чел(все услуги-к'!$I1238+('Итоговая табл.1чел(все услуги-к'!$I1238*'Таблица вводных'!$G$9))-('Расчет комиссии(Нади)'!$K1238+'Таблица вводных'!$E$3+'Таблица вводных'!$F$3)</f>
        <v>-2.2308359133091304</v>
      </c>
      <c r="J1238" s="13"/>
    </row>
    <row r="1239" spans="1:10" ht="13.2" customHeight="1">
      <c r="A1239" s="140"/>
      <c r="B1239" s="5"/>
      <c r="C1239" s="6"/>
      <c r="D1239" s="59">
        <f>(('Итоговая табл.1чел(все услуги-к'!$D1239+('Итоговая табл.1чел(все услуги-к'!$D1239*'Таблица вводных'!$G$4)))-('Расчет комиссии(Нади)'!$K1239+'Таблица вводных'!$E$3+'Таблица вводных'!$F$3)</f>
        <v>5.4691640866908697</v>
      </c>
      <c r="E1239" s="59">
        <f>('Итоговая табл.1чел(все услуги-к'!$E1239+('Итоговая табл.1чел(все услуги-к'!$E1239*'Таблица вводных'!$G$5))-('Расчет комиссии(Нади)'!$K1239+'Таблица вводных'!$E$3+'Таблица вводных'!$F$3)</f>
        <v>-1.3150859133091304</v>
      </c>
      <c r="F1239" s="59">
        <f>('Итоговая табл.1чел(все услуги-к'!$F1239+('Итоговая табл.1чел(все услуги-к'!$F1239*'Таблица вводных'!$G$6))-('Расчет комиссии(Нади)'!$K1239+'Таблица вводных'!$E$3+'Таблица вводных'!$F$3)</f>
        <v>21.529164086690869</v>
      </c>
      <c r="G1239" s="59">
        <f>('Итоговая табл.1чел(все услуги-к'!$G1239+('Итоговая табл.1чел(все услуги-к'!$G1239*'Таблица вводных'!$G$7))-('Расчет комиссии(Нади)'!$K1239+'Таблица вводных'!$E$3+'Таблица вводных'!$F$3)</f>
        <v>-2.2308359133091304</v>
      </c>
      <c r="H1239" s="59">
        <f>'Итоговая табл.1чел(все услуги-к'!$H1239-('Расчет комиссии(Нади)'!$K1239+'Таблица вводных'!$E$3+'Таблица вводных'!$F$3)</f>
        <v>-2.2308359133091304</v>
      </c>
      <c r="I1239" s="59">
        <f>('Итоговая табл.1чел(все услуги-к'!$I1239+('Итоговая табл.1чел(все услуги-к'!$I1239*'Таблица вводных'!$G$9))-('Расчет комиссии(Нади)'!$K1239+'Таблица вводных'!$E$3+'Таблица вводных'!$F$3)</f>
        <v>-2.2308359133091304</v>
      </c>
      <c r="J1239" s="13"/>
    </row>
    <row r="1240" spans="1:10" ht="13.2" customHeight="1">
      <c r="A1240" s="140"/>
      <c r="B1240" s="5"/>
      <c r="C1240" s="15"/>
      <c r="D1240" s="59">
        <f>(('Итоговая табл.1чел(все услуги-к'!$D1240+('Итоговая табл.1чел(все услуги-к'!$D1240*'Таблица вводных'!$G$4)))-('Расчет комиссии(Нади)'!$K1240+'Таблица вводных'!$E$3+'Таблица вводных'!$F$3)</f>
        <v>5.4691640866908697</v>
      </c>
      <c r="E1240" s="59">
        <f>('Итоговая табл.1чел(все услуги-к'!$E1240+('Итоговая табл.1чел(все услуги-к'!$E1240*'Таблица вводных'!$G$5))-('Расчет комиссии(Нади)'!$K1240+'Таблица вводных'!$E$3+'Таблица вводных'!$F$3)</f>
        <v>-1.3150859133091304</v>
      </c>
      <c r="F1240" s="59">
        <f>('Итоговая табл.1чел(все услуги-к'!$F1240+('Итоговая табл.1чел(все услуги-к'!$F1240*'Таблица вводных'!$G$6))-('Расчет комиссии(Нади)'!$K1240+'Таблица вводных'!$E$3+'Таблица вводных'!$F$3)</f>
        <v>21.529164086690869</v>
      </c>
      <c r="G1240" s="59">
        <f>('Итоговая табл.1чел(все услуги-к'!$G1240+('Итоговая табл.1чел(все услуги-к'!$G1240*'Таблица вводных'!$G$7))-('Расчет комиссии(Нади)'!$K1240+'Таблица вводных'!$E$3+'Таблица вводных'!$F$3)</f>
        <v>-2.2308359133091304</v>
      </c>
      <c r="H1240" s="59">
        <f>'Итоговая табл.1чел(все услуги-к'!$H1240-('Расчет комиссии(Нади)'!$K1240+'Таблица вводных'!$E$3+'Таблица вводных'!$F$3)</f>
        <v>-2.2308359133091304</v>
      </c>
      <c r="I1240" s="59">
        <f>('Итоговая табл.1чел(все услуги-к'!$I1240+('Итоговая табл.1чел(все услуги-к'!$I1240*'Таблица вводных'!$G$9))-('Расчет комиссии(Нади)'!$K1240+'Таблица вводных'!$E$3+'Таблица вводных'!$F$3)</f>
        <v>-2.2308359133091304</v>
      </c>
      <c r="J1240" s="13"/>
    </row>
    <row r="1241" spans="1:10" ht="13.2" customHeight="1">
      <c r="A1241" s="140"/>
      <c r="B1241" s="5"/>
      <c r="C1241" s="6"/>
      <c r="D1241" s="59">
        <f>(('Итоговая табл.1чел(все услуги-к'!$D1241+('Итоговая табл.1чел(все услуги-к'!$D1241*'Таблица вводных'!$G$4)))-('Расчет комиссии(Нади)'!$K1241+'Таблица вводных'!$E$3+'Таблица вводных'!$F$3)</f>
        <v>5.4691640866908697</v>
      </c>
      <c r="E1241" s="59">
        <f>('Итоговая табл.1чел(все услуги-к'!$E1241+('Итоговая табл.1чел(все услуги-к'!$E1241*'Таблица вводных'!$G$5))-('Расчет комиссии(Нади)'!$K1241+'Таблица вводных'!$E$3+'Таблица вводных'!$F$3)</f>
        <v>-1.3150859133091304</v>
      </c>
      <c r="F1241" s="59">
        <f>('Итоговая табл.1чел(все услуги-к'!$F1241+('Итоговая табл.1чел(все услуги-к'!$F1241*'Таблица вводных'!$G$6))-('Расчет комиссии(Нади)'!$K1241+'Таблица вводных'!$E$3+'Таблица вводных'!$F$3)</f>
        <v>21.529164086690869</v>
      </c>
      <c r="G1241" s="59">
        <f>('Итоговая табл.1чел(все услуги-к'!$G1241+('Итоговая табл.1чел(все услуги-к'!$G1241*'Таблица вводных'!$G$7))-('Расчет комиссии(Нади)'!$K1241+'Таблица вводных'!$E$3+'Таблица вводных'!$F$3)</f>
        <v>-2.2308359133091304</v>
      </c>
      <c r="H1241" s="59">
        <f>'Итоговая табл.1чел(все услуги-к'!$H1241-('Расчет комиссии(Нади)'!$K1241+'Таблица вводных'!$E$3+'Таблица вводных'!$F$3)</f>
        <v>-2.2308359133091304</v>
      </c>
      <c r="I1241" s="59">
        <f>('Итоговая табл.1чел(все услуги-к'!$I1241+('Итоговая табл.1чел(все услуги-к'!$I1241*'Таблица вводных'!$G$9))-('Расчет комиссии(Нади)'!$K1241+'Таблица вводных'!$E$3+'Таблица вводных'!$F$3)</f>
        <v>-2.2308359133091304</v>
      </c>
      <c r="J1241" s="13"/>
    </row>
    <row r="1242" spans="1:10" ht="13.2" customHeight="1">
      <c r="A1242" s="140"/>
      <c r="B1242" s="5"/>
      <c r="C1242" s="15"/>
      <c r="D1242" s="59">
        <f>(('Итоговая табл.1чел(все услуги-к'!$D1242+('Итоговая табл.1чел(все услуги-к'!$D1242*'Таблица вводных'!$G$4)))-('Расчет комиссии(Нади)'!$K1242+'Таблица вводных'!$E$3+'Таблица вводных'!$F$3)</f>
        <v>5.4691640866908697</v>
      </c>
      <c r="E1242" s="59">
        <f>('Итоговая табл.1чел(все услуги-к'!$E1242+('Итоговая табл.1чел(все услуги-к'!$E1242*'Таблица вводных'!$G$5))-('Расчет комиссии(Нади)'!$K1242+'Таблица вводных'!$E$3+'Таблица вводных'!$F$3)</f>
        <v>-1.3150859133091304</v>
      </c>
      <c r="F1242" s="59">
        <f>('Итоговая табл.1чел(все услуги-к'!$F1242+('Итоговая табл.1чел(все услуги-к'!$F1242*'Таблица вводных'!$G$6))-('Расчет комиссии(Нади)'!$K1242+'Таблица вводных'!$E$3+'Таблица вводных'!$F$3)</f>
        <v>21.529164086690869</v>
      </c>
      <c r="G1242" s="59">
        <f>('Итоговая табл.1чел(все услуги-к'!$G1242+('Итоговая табл.1чел(все услуги-к'!$G1242*'Таблица вводных'!$G$7))-('Расчет комиссии(Нади)'!$K1242+'Таблица вводных'!$E$3+'Таблица вводных'!$F$3)</f>
        <v>-2.2308359133091304</v>
      </c>
      <c r="H1242" s="59">
        <f>'Итоговая табл.1чел(все услуги-к'!$H1242-('Расчет комиссии(Нади)'!$K1242+'Таблица вводных'!$E$3+'Таблица вводных'!$F$3)</f>
        <v>-2.2308359133091304</v>
      </c>
      <c r="I1242" s="59">
        <f>('Итоговая табл.1чел(все услуги-к'!$I1242+('Итоговая табл.1чел(все услуги-к'!$I1242*'Таблица вводных'!$G$9))-('Расчет комиссии(Нади)'!$K1242+'Таблица вводных'!$E$3+'Таблица вводных'!$F$3)</f>
        <v>-2.2308359133091304</v>
      </c>
      <c r="J1242" s="13"/>
    </row>
    <row r="1243" spans="1:10" ht="13.2" customHeight="1">
      <c r="A1243" s="141"/>
      <c r="B1243" s="18"/>
      <c r="C1243" s="19"/>
      <c r="D1243" s="59">
        <f>(('Итоговая табл.1чел(все услуги-к'!$D1243+('Итоговая табл.1чел(все услуги-к'!$D1243*'Таблица вводных'!$G$4)))-('Расчет комиссии(Нади)'!$K1243+'Таблица вводных'!$E$3+'Таблица вводных'!$F$3)</f>
        <v>5.4691640866908697</v>
      </c>
      <c r="E1243" s="59">
        <f>('Итоговая табл.1чел(все услуги-к'!$E1243+('Итоговая табл.1чел(все услуги-к'!$E1243*'Таблица вводных'!$G$5))-('Расчет комиссии(Нади)'!$K1243+'Таблица вводных'!$E$3+'Таблица вводных'!$F$3)</f>
        <v>-1.3150859133091304</v>
      </c>
      <c r="F1243" s="59">
        <f>('Итоговая табл.1чел(все услуги-к'!$F1243+('Итоговая табл.1чел(все услуги-к'!$F1243*'Таблица вводных'!$G$6))-('Расчет комиссии(Нади)'!$K1243+'Таблица вводных'!$E$3+'Таблица вводных'!$F$3)</f>
        <v>21.529164086690869</v>
      </c>
      <c r="G1243" s="59">
        <f>('Итоговая табл.1чел(все услуги-к'!$G1243+('Итоговая табл.1чел(все услуги-к'!$G1243*'Таблица вводных'!$G$7))-('Расчет комиссии(Нади)'!$K1243+'Таблица вводных'!$E$3+'Таблица вводных'!$F$3)</f>
        <v>-2.2308359133091304</v>
      </c>
      <c r="H1243" s="59">
        <f>'Итоговая табл.1чел(все услуги-к'!$H1243-('Расчет комиссии(Нади)'!$K1243+'Таблица вводных'!$E$3+'Таблица вводных'!$F$3)</f>
        <v>-2.2308359133091304</v>
      </c>
      <c r="I1243" s="59">
        <f>('Итоговая табл.1чел(все услуги-к'!$I1243+('Итоговая табл.1чел(все услуги-к'!$I1243*'Таблица вводных'!$G$9))-('Расчет комиссии(Нади)'!$K1243+'Таблица вводных'!$E$3+'Таблица вводных'!$F$3)</f>
        <v>-2.2308359133091304</v>
      </c>
      <c r="J1243" s="22"/>
    </row>
    <row r="1244" spans="1:10" ht="13.2" customHeight="1">
      <c r="A1244" s="143" t="s">
        <v>258</v>
      </c>
      <c r="B1244" s="5">
        <v>45402</v>
      </c>
      <c r="C1244" s="97"/>
      <c r="D1244" s="59" t="e">
        <f>(('Итоговая табл.1чел(все услуги-к'!$D1244+('Итоговая табл.1чел(все услуги-к'!$D1244*'Таблица вводных'!$G$4)))-('Расчет комиссии(Нади)'!$K1244+'Таблица вводных'!$E$3+'Таблица вводных'!$F$3)</f>
        <v>#REF!</v>
      </c>
      <c r="E1244" s="59" t="e">
        <f>('Итоговая табл.1чел(все услуги-к'!$E1244+('Итоговая табл.1чел(все услуги-к'!$E1244*'Таблица вводных'!$G$5))-('Расчет комиссии(Нади)'!$K1244+'Таблица вводных'!$E$3+'Таблица вводных'!$F$3)</f>
        <v>#REF!</v>
      </c>
      <c r="F1244" s="59" t="e">
        <f>('Итоговая табл.1чел(все услуги-к'!$F1244+('Итоговая табл.1чел(все услуги-к'!$F1244*'Таблица вводных'!$G$6))-('Расчет комиссии(Нади)'!$K1244+'Таблица вводных'!$E$3+'Таблица вводных'!$F$3)</f>
        <v>#REF!</v>
      </c>
      <c r="G1244" s="59" t="e">
        <f>('Итоговая табл.1чел(все услуги-к'!$G1244+('Итоговая табл.1чел(все услуги-к'!$G1244*'Таблица вводных'!$G$7))-('Расчет комиссии(Нади)'!$K1244+'Таблица вводных'!$E$3+'Таблица вводных'!$F$3)</f>
        <v>#REF!</v>
      </c>
      <c r="H1244" s="59" t="e">
        <f>'Итоговая табл.1чел(все услуги-к'!$H1244-('Расчет комиссии(Нади)'!$K1244+'Таблица вводных'!$E$3+'Таблица вводных'!$F$3)</f>
        <v>#REF!</v>
      </c>
      <c r="I1244" s="59" t="e">
        <f>('Итоговая табл.1чел(все услуги-к'!$I1244+('Итоговая табл.1чел(все услуги-к'!$I1244*'Таблица вводных'!$G$9))-('Расчет комиссии(Нади)'!$K1244+'Таблица вводных'!$E$3+'Таблица вводных'!$F$3)</f>
        <v>#REF!</v>
      </c>
      <c r="J1244" s="10" t="s">
        <v>172</v>
      </c>
    </row>
    <row r="1245" spans="1:10" ht="13.2" customHeight="1">
      <c r="A1245" s="140"/>
      <c r="B1245" s="5">
        <v>45405</v>
      </c>
      <c r="C1245" s="6"/>
      <c r="D1245" s="59" t="e">
        <f>(('Итоговая табл.1чел(все услуги-к'!$D1245+('Итоговая табл.1чел(все услуги-к'!$D1245*'Таблица вводных'!$G$4)))-('Расчет комиссии(Нади)'!$K1245+'Таблица вводных'!$E$3+'Таблица вводных'!$F$3)</f>
        <v>#REF!</v>
      </c>
      <c r="E1245" s="59" t="e">
        <f>('Итоговая табл.1чел(все услуги-к'!$E1245+('Итоговая табл.1чел(все услуги-к'!$E1245*'Таблица вводных'!$G$5))-('Расчет комиссии(Нади)'!$K1245+'Таблица вводных'!$E$3+'Таблица вводных'!$F$3)</f>
        <v>#REF!</v>
      </c>
      <c r="F1245" s="59" t="e">
        <f>('Итоговая табл.1чел(все услуги-к'!$F1245+('Итоговая табл.1чел(все услуги-к'!$F1245*'Таблица вводных'!$G$6))-('Расчет комиссии(Нади)'!$K1245+'Таблица вводных'!$E$3+'Таблица вводных'!$F$3)</f>
        <v>#REF!</v>
      </c>
      <c r="G1245" s="59" t="e">
        <f>('Итоговая табл.1чел(все услуги-к'!$G1245+('Итоговая табл.1чел(все услуги-к'!$G1245*'Таблица вводных'!$G$7))-('Расчет комиссии(Нади)'!$K1245+'Таблица вводных'!$E$3+'Таблица вводных'!$F$3)</f>
        <v>#REF!</v>
      </c>
      <c r="H1245" s="59" t="e">
        <f>'Итоговая табл.1чел(все услуги-к'!$H1245-('Расчет комиссии(Нади)'!$K1245+'Таблица вводных'!$E$3+'Таблица вводных'!$F$3)</f>
        <v>#REF!</v>
      </c>
      <c r="I1245" s="59" t="e">
        <f>('Итоговая табл.1чел(все услуги-к'!$I1245+('Итоговая табл.1чел(все услуги-к'!$I1245*'Таблица вводных'!$G$9))-('Расчет комиссии(Нади)'!$K1245+'Таблица вводных'!$E$3+'Таблица вводных'!$F$3)</f>
        <v>#REF!</v>
      </c>
      <c r="J1245" s="13"/>
    </row>
    <row r="1246" spans="1:10" ht="13.2" customHeight="1">
      <c r="A1246" s="140"/>
      <c r="B1246" s="5">
        <v>45409</v>
      </c>
      <c r="C1246" s="15"/>
      <c r="D1246" s="59" t="e">
        <f>(('Итоговая табл.1чел(все услуги-к'!$D1246+('Итоговая табл.1чел(все услуги-к'!$D1246*'Таблица вводных'!$G$4)))-('Расчет комиссии(Нади)'!$K1246+'Таблица вводных'!$E$3+'Таблица вводных'!$F$3)</f>
        <v>#REF!</v>
      </c>
      <c r="E1246" s="59" t="e">
        <f>('Итоговая табл.1чел(все услуги-к'!$E1246+('Итоговая табл.1чел(все услуги-к'!$E1246*'Таблица вводных'!$G$5))-('Расчет комиссии(Нади)'!$K1246+'Таблица вводных'!$E$3+'Таблица вводных'!$F$3)</f>
        <v>#REF!</v>
      </c>
      <c r="F1246" s="59" t="e">
        <f>('Итоговая табл.1чел(все услуги-к'!$F1246+('Итоговая табл.1чел(все услуги-к'!$F1246*'Таблица вводных'!$G$6))-('Расчет комиссии(Нади)'!$K1246+'Таблица вводных'!$E$3+'Таблица вводных'!$F$3)</f>
        <v>#REF!</v>
      </c>
      <c r="G1246" s="59" t="e">
        <f>('Итоговая табл.1чел(все услуги-к'!$G1246+('Итоговая табл.1чел(все услуги-к'!$G1246*'Таблица вводных'!$G$7))-('Расчет комиссии(Нади)'!$K1246+'Таблица вводных'!$E$3+'Таблица вводных'!$F$3)</f>
        <v>#REF!</v>
      </c>
      <c r="H1246" s="59" t="e">
        <f>'Итоговая табл.1чел(все услуги-к'!$H1246-('Расчет комиссии(Нади)'!$K1246+'Таблица вводных'!$E$3+'Таблица вводных'!$F$3)</f>
        <v>#REF!</v>
      </c>
      <c r="I1246" s="59" t="e">
        <f>('Итоговая табл.1чел(все услуги-к'!$I1246+('Итоговая табл.1чел(все услуги-к'!$I1246*'Таблица вводных'!$G$9))-('Расчет комиссии(Нади)'!$K1246+'Таблица вводных'!$E$3+'Таблица вводных'!$F$3)</f>
        <v>#REF!</v>
      </c>
      <c r="J1246" s="13"/>
    </row>
    <row r="1247" spans="1:10" ht="13.2" customHeight="1">
      <c r="A1247" s="140"/>
      <c r="B1247" s="5">
        <v>45412</v>
      </c>
      <c r="C1247" s="6"/>
      <c r="D1247" s="59" t="e">
        <f>(('Итоговая табл.1чел(все услуги-к'!$D1247+('Итоговая табл.1чел(все услуги-к'!$D1247*'Таблица вводных'!$G$4)))-('Расчет комиссии(Нади)'!$K1247+'Таблица вводных'!$E$3+'Таблица вводных'!$F$3)</f>
        <v>#REF!</v>
      </c>
      <c r="E1247" s="59" t="e">
        <f>('Итоговая табл.1чел(все услуги-к'!$E1247+('Итоговая табл.1чел(все услуги-к'!$E1247*'Таблица вводных'!$G$5))-('Расчет комиссии(Нади)'!$K1247+'Таблица вводных'!$E$3+'Таблица вводных'!$F$3)</f>
        <v>#REF!</v>
      </c>
      <c r="F1247" s="59" t="e">
        <f>('Итоговая табл.1чел(все услуги-к'!$F1247+('Итоговая табл.1чел(все услуги-к'!$F1247*'Таблица вводных'!$G$6))-('Расчет комиссии(Нади)'!$K1247+'Таблица вводных'!$E$3+'Таблица вводных'!$F$3)</f>
        <v>#REF!</v>
      </c>
      <c r="G1247" s="59" t="e">
        <f>('Итоговая табл.1чел(все услуги-к'!$G1247+('Итоговая табл.1чел(все услуги-к'!$G1247*'Таблица вводных'!$G$7))-('Расчет комиссии(Нади)'!$K1247+'Таблица вводных'!$E$3+'Таблица вводных'!$F$3)</f>
        <v>#REF!</v>
      </c>
      <c r="H1247" s="59" t="e">
        <f>'Итоговая табл.1чел(все услуги-к'!$H1247-('Расчет комиссии(Нади)'!$K1247+'Таблица вводных'!$E$3+'Таблица вводных'!$F$3)</f>
        <v>#REF!</v>
      </c>
      <c r="I1247" s="59" t="e">
        <f>('Итоговая табл.1чел(все услуги-к'!$I1247+('Итоговая табл.1чел(все услуги-к'!$I1247*'Таблица вводных'!$G$9))-('Расчет комиссии(Нади)'!$K1247+'Таблица вводных'!$E$3+'Таблица вводных'!$F$3)</f>
        <v>#REF!</v>
      </c>
      <c r="J1247" s="13"/>
    </row>
    <row r="1248" spans="1:10" ht="13.2" customHeight="1">
      <c r="A1248" s="140"/>
      <c r="B1248" s="5">
        <v>45416</v>
      </c>
      <c r="C1248" s="15"/>
      <c r="D1248" s="59" t="e">
        <f>(('Итоговая табл.1чел(все услуги-к'!$D1248+('Итоговая табл.1чел(все услуги-к'!$D1248*'Таблица вводных'!$G$4)))-('Расчет комиссии(Нади)'!$K1248+'Таблица вводных'!$E$3+'Таблица вводных'!$F$3)</f>
        <v>#REF!</v>
      </c>
      <c r="E1248" s="59" t="e">
        <f>('Итоговая табл.1чел(все услуги-к'!$E1248+('Итоговая табл.1чел(все услуги-к'!$E1248*'Таблица вводных'!$G$5))-('Расчет комиссии(Нади)'!$K1248+'Таблица вводных'!$E$3+'Таблица вводных'!$F$3)</f>
        <v>#REF!</v>
      </c>
      <c r="F1248" s="59" t="e">
        <f>('Итоговая табл.1чел(все услуги-к'!$F1248+('Итоговая табл.1чел(все услуги-к'!$F1248*'Таблица вводных'!$G$6))-('Расчет комиссии(Нади)'!$K1248+'Таблица вводных'!$E$3+'Таблица вводных'!$F$3)</f>
        <v>#REF!</v>
      </c>
      <c r="G1248" s="59" t="e">
        <f>('Итоговая табл.1чел(все услуги-к'!$G1248+('Итоговая табл.1чел(все услуги-к'!$G1248*'Таблица вводных'!$G$7))-('Расчет комиссии(Нади)'!$K1248+'Таблица вводных'!$E$3+'Таблица вводных'!$F$3)</f>
        <v>#REF!</v>
      </c>
      <c r="H1248" s="59" t="e">
        <f>'Итоговая табл.1чел(все услуги-к'!$H1248-('Расчет комиссии(Нади)'!$K1248+'Таблица вводных'!$E$3+'Таблица вводных'!$F$3)</f>
        <v>#REF!</v>
      </c>
      <c r="I1248" s="59" t="e">
        <f>('Итоговая табл.1чел(все услуги-к'!$I1248+('Итоговая табл.1чел(все услуги-к'!$I1248*'Таблица вводных'!$G$9))-('Расчет комиссии(Нади)'!$K1248+'Таблица вводных'!$E$3+'Таблица вводных'!$F$3)</f>
        <v>#REF!</v>
      </c>
      <c r="J1248" s="13"/>
    </row>
    <row r="1249" spans="1:10" ht="13.2" customHeight="1">
      <c r="A1249" s="140"/>
      <c r="B1249" s="5">
        <v>45419</v>
      </c>
      <c r="C1249" s="15"/>
      <c r="D1249" s="59" t="e">
        <f>(('Итоговая табл.1чел(все услуги-к'!$D1249+('Итоговая табл.1чел(все услуги-к'!$D1249*'Таблица вводных'!$G$4)))-('Расчет комиссии(Нади)'!$K1249+'Таблица вводных'!$E$3+'Таблица вводных'!$F$3)</f>
        <v>#REF!</v>
      </c>
      <c r="E1249" s="59" t="e">
        <f>('Итоговая табл.1чел(все услуги-к'!$E1249+('Итоговая табл.1чел(все услуги-к'!$E1249*'Таблица вводных'!$G$5))-('Расчет комиссии(Нади)'!$K1249+'Таблица вводных'!$E$3+'Таблица вводных'!$F$3)</f>
        <v>#REF!</v>
      </c>
      <c r="F1249" s="59" t="e">
        <f>('Итоговая табл.1чел(все услуги-к'!$F1249+('Итоговая табл.1чел(все услуги-к'!$F1249*'Таблица вводных'!$G$6))-('Расчет комиссии(Нади)'!$K1249+'Таблица вводных'!$E$3+'Таблица вводных'!$F$3)</f>
        <v>#REF!</v>
      </c>
      <c r="G1249" s="59" t="e">
        <f>('Итоговая табл.1чел(все услуги-к'!$G1249+('Итоговая табл.1чел(все услуги-к'!$G1249*'Таблица вводных'!$G$7))-('Расчет комиссии(Нади)'!$K1249+'Таблица вводных'!$E$3+'Таблица вводных'!$F$3)</f>
        <v>#REF!</v>
      </c>
      <c r="H1249" s="59" t="e">
        <f>'Итоговая табл.1чел(все услуги-к'!$H1249-('Расчет комиссии(Нади)'!$K1249+'Таблица вводных'!$E$3+'Таблица вводных'!$F$3)</f>
        <v>#REF!</v>
      </c>
      <c r="I1249" s="59" t="e">
        <f>('Итоговая табл.1чел(все услуги-к'!$I1249+('Итоговая табл.1чел(все услуги-к'!$I1249*'Таблица вводных'!$G$9))-('Расчет комиссии(Нади)'!$K1249+'Таблица вводных'!$E$3+'Таблица вводных'!$F$3)</f>
        <v>#REF!</v>
      </c>
      <c r="J1249" s="13"/>
    </row>
    <row r="1250" spans="1:10" ht="13.2" customHeight="1">
      <c r="A1250" s="140"/>
      <c r="B1250" s="5">
        <v>45423</v>
      </c>
      <c r="C1250" s="15"/>
      <c r="D1250" s="59" t="e">
        <f>(('Итоговая табл.1чел(все услуги-к'!$D1250+('Итоговая табл.1чел(все услуги-к'!$D1250*'Таблица вводных'!$G$4)))-('Расчет комиссии(Нади)'!$K1250+'Таблица вводных'!$E$3+'Таблица вводных'!$F$3)</f>
        <v>#REF!</v>
      </c>
      <c r="E1250" s="59" t="e">
        <f>('Итоговая табл.1чел(все услуги-к'!$E1250+('Итоговая табл.1чел(все услуги-к'!$E1250*'Таблица вводных'!$G$5))-('Расчет комиссии(Нади)'!$K1250+'Таблица вводных'!$E$3+'Таблица вводных'!$F$3)</f>
        <v>#REF!</v>
      </c>
      <c r="F1250" s="59" t="e">
        <f>('Итоговая табл.1чел(все услуги-к'!$F1250+('Итоговая табл.1чел(все услуги-к'!$F1250*'Таблица вводных'!$G$6))-('Расчет комиссии(Нади)'!$K1250+'Таблица вводных'!$E$3+'Таблица вводных'!$F$3)</f>
        <v>#REF!</v>
      </c>
      <c r="G1250" s="59" t="e">
        <f>('Итоговая табл.1чел(все услуги-к'!$G1250+('Итоговая табл.1чел(все услуги-к'!$G1250*'Таблица вводных'!$G$7))-('Расчет комиссии(Нади)'!$K1250+'Таблица вводных'!$E$3+'Таблица вводных'!$F$3)</f>
        <v>#REF!</v>
      </c>
      <c r="H1250" s="59" t="e">
        <f>'Итоговая табл.1чел(все услуги-к'!$H1250-('Расчет комиссии(Нади)'!$K1250+'Таблица вводных'!$E$3+'Таблица вводных'!$F$3)</f>
        <v>#REF!</v>
      </c>
      <c r="I1250" s="59" t="e">
        <f>('Итоговая табл.1чел(все услуги-к'!$I1250+('Итоговая табл.1чел(все услуги-к'!$I1250*'Таблица вводных'!$G$9))-('Расчет комиссии(Нади)'!$K1250+'Таблица вводных'!$E$3+'Таблица вводных'!$F$3)</f>
        <v>#REF!</v>
      </c>
      <c r="J1250" s="13"/>
    </row>
    <row r="1251" spans="1:10" ht="13.2" customHeight="1">
      <c r="A1251" s="140"/>
      <c r="B1251" s="5">
        <v>45426</v>
      </c>
      <c r="C1251" s="6"/>
      <c r="D1251" s="59" t="e">
        <f>(('Итоговая табл.1чел(все услуги-к'!$D1251+('Итоговая табл.1чел(все услуги-к'!$D1251*'Таблица вводных'!$G$4)))-('Расчет комиссии(Нади)'!$K1251+'Таблица вводных'!$E$3+'Таблица вводных'!$F$3)</f>
        <v>#REF!</v>
      </c>
      <c r="E1251" s="59" t="e">
        <f>('Итоговая табл.1чел(все услуги-к'!$E1251+('Итоговая табл.1чел(все услуги-к'!$E1251*'Таблица вводных'!$G$5))-('Расчет комиссии(Нади)'!$K1251+'Таблица вводных'!$E$3+'Таблица вводных'!$F$3)</f>
        <v>#REF!</v>
      </c>
      <c r="F1251" s="59" t="e">
        <f>('Итоговая табл.1чел(все услуги-к'!$F1251+('Итоговая табл.1чел(все услуги-к'!$F1251*'Таблица вводных'!$G$6))-('Расчет комиссии(Нади)'!$K1251+'Таблица вводных'!$E$3+'Таблица вводных'!$F$3)</f>
        <v>#REF!</v>
      </c>
      <c r="G1251" s="59" t="e">
        <f>('Итоговая табл.1чел(все услуги-к'!$G1251+('Итоговая табл.1чел(все услуги-к'!$G1251*'Таблица вводных'!$G$7))-('Расчет комиссии(Нади)'!$K1251+'Таблица вводных'!$E$3+'Таблица вводных'!$F$3)</f>
        <v>#REF!</v>
      </c>
      <c r="H1251" s="59" t="e">
        <f>'Итоговая табл.1чел(все услуги-к'!$H1251-('Расчет комиссии(Нади)'!$K1251+'Таблица вводных'!$E$3+'Таблица вводных'!$F$3)</f>
        <v>#REF!</v>
      </c>
      <c r="I1251" s="59" t="e">
        <f>('Итоговая табл.1чел(все услуги-к'!$I1251+('Итоговая табл.1чел(все услуги-к'!$I1251*'Таблица вводных'!$G$9))-('Расчет комиссии(Нади)'!$K1251+'Таблица вводных'!$E$3+'Таблица вводных'!$F$3)</f>
        <v>#REF!</v>
      </c>
      <c r="J1251" s="13"/>
    </row>
    <row r="1252" spans="1:10" ht="13.2" customHeight="1">
      <c r="A1252" s="140"/>
      <c r="B1252" s="5">
        <v>45430</v>
      </c>
      <c r="C1252" s="15"/>
      <c r="D1252" s="59" t="e">
        <f>(('Итоговая табл.1чел(все услуги-к'!$D1252+('Итоговая табл.1чел(все услуги-к'!$D1252*'Таблица вводных'!$G$4)))-('Расчет комиссии(Нади)'!$K1252+'Таблица вводных'!$E$3+'Таблица вводных'!$F$3)</f>
        <v>#REF!</v>
      </c>
      <c r="E1252" s="59" t="e">
        <f>('Итоговая табл.1чел(все услуги-к'!$E1252+('Итоговая табл.1чел(все услуги-к'!$E1252*'Таблица вводных'!$G$5))-('Расчет комиссии(Нади)'!$K1252+'Таблица вводных'!$E$3+'Таблица вводных'!$F$3)</f>
        <v>#REF!</v>
      </c>
      <c r="F1252" s="59" t="e">
        <f>('Итоговая табл.1чел(все услуги-к'!$F1252+('Итоговая табл.1чел(все услуги-к'!$F1252*'Таблица вводных'!$G$6))-('Расчет комиссии(Нади)'!$K1252+'Таблица вводных'!$E$3+'Таблица вводных'!$F$3)</f>
        <v>#REF!</v>
      </c>
      <c r="G1252" s="59" t="e">
        <f>('Итоговая табл.1чел(все услуги-к'!$G1252+('Итоговая табл.1чел(все услуги-к'!$G1252*'Таблица вводных'!$G$7))-('Расчет комиссии(Нади)'!$K1252+'Таблица вводных'!$E$3+'Таблица вводных'!$F$3)</f>
        <v>#REF!</v>
      </c>
      <c r="H1252" s="59" t="e">
        <f>'Итоговая табл.1чел(все услуги-к'!$H1252-('Расчет комиссии(Нади)'!$K1252+'Таблица вводных'!$E$3+'Таблица вводных'!$F$3)</f>
        <v>#REF!</v>
      </c>
      <c r="I1252" s="59" t="e">
        <f>('Итоговая табл.1чел(все услуги-к'!$I1252+('Итоговая табл.1чел(все услуги-к'!$I1252*'Таблица вводных'!$G$9))-('Расчет комиссии(Нади)'!$K1252+'Таблица вводных'!$E$3+'Таблица вводных'!$F$3)</f>
        <v>#REF!</v>
      </c>
      <c r="J1252" s="13"/>
    </row>
    <row r="1253" spans="1:10" ht="13.2" customHeight="1">
      <c r="A1253" s="140"/>
      <c r="B1253" s="5">
        <v>45433</v>
      </c>
      <c r="C1253" s="15"/>
      <c r="D1253" s="59" t="e">
        <f>(('Итоговая табл.1чел(все услуги-к'!$D1253+('Итоговая табл.1чел(все услуги-к'!$D1253*'Таблица вводных'!$G$4)))-('Расчет комиссии(Нади)'!$K1253+'Таблица вводных'!$E$3+'Таблица вводных'!$F$3)</f>
        <v>#REF!</v>
      </c>
      <c r="E1253" s="59" t="e">
        <f>('Итоговая табл.1чел(все услуги-к'!$E1253+('Итоговая табл.1чел(все услуги-к'!$E1253*'Таблица вводных'!$G$5))-('Расчет комиссии(Нади)'!$K1253+'Таблица вводных'!$E$3+'Таблица вводных'!$F$3)</f>
        <v>#REF!</v>
      </c>
      <c r="F1253" s="59" t="e">
        <f>('Итоговая табл.1чел(все услуги-к'!$F1253+('Итоговая табл.1чел(все услуги-к'!$F1253*'Таблица вводных'!$G$6))-('Расчет комиссии(Нади)'!$K1253+'Таблица вводных'!$E$3+'Таблица вводных'!$F$3)</f>
        <v>#REF!</v>
      </c>
      <c r="G1253" s="59" t="e">
        <f>('Итоговая табл.1чел(все услуги-к'!$G1253+('Итоговая табл.1чел(все услуги-к'!$G1253*'Таблица вводных'!$G$7))-('Расчет комиссии(Нади)'!$K1253+'Таблица вводных'!$E$3+'Таблица вводных'!$F$3)</f>
        <v>#REF!</v>
      </c>
      <c r="H1253" s="59" t="e">
        <f>'Итоговая табл.1чел(все услуги-к'!$H1253-('Расчет комиссии(Нади)'!$K1253+'Таблица вводных'!$E$3+'Таблица вводных'!$F$3)</f>
        <v>#REF!</v>
      </c>
      <c r="I1253" s="59" t="e">
        <f>('Итоговая табл.1чел(все услуги-к'!$I1253+('Итоговая табл.1чел(все услуги-к'!$I1253*'Таблица вводных'!$G$9))-('Расчет комиссии(Нади)'!$K1253+'Таблица вводных'!$E$3+'Таблица вводных'!$F$3)</f>
        <v>#REF!</v>
      </c>
      <c r="J1253" s="13"/>
    </row>
    <row r="1254" spans="1:10" ht="13.2" customHeight="1">
      <c r="A1254" s="140"/>
      <c r="B1254" s="5">
        <v>45437</v>
      </c>
      <c r="C1254" s="6"/>
      <c r="D1254" s="59" t="e">
        <f>(('Итоговая табл.1чел(все услуги-к'!$D1254+('Итоговая табл.1чел(все услуги-к'!$D1254*'Таблица вводных'!$G$4)))-('Расчет комиссии(Нади)'!$K1254+'Таблица вводных'!$E$3+'Таблица вводных'!$F$3)</f>
        <v>#REF!</v>
      </c>
      <c r="E1254" s="59" t="e">
        <f>('Итоговая табл.1чел(все услуги-к'!$E1254+('Итоговая табл.1чел(все услуги-к'!$E1254*'Таблица вводных'!$G$5))-('Расчет комиссии(Нади)'!$K1254+'Таблица вводных'!$E$3+'Таблица вводных'!$F$3)</f>
        <v>#REF!</v>
      </c>
      <c r="F1254" s="59" t="e">
        <f>('Итоговая табл.1чел(все услуги-к'!$F1254+('Итоговая табл.1чел(все услуги-к'!$F1254*'Таблица вводных'!$G$6))-('Расчет комиссии(Нади)'!$K1254+'Таблица вводных'!$E$3+'Таблица вводных'!$F$3)</f>
        <v>#REF!</v>
      </c>
      <c r="G1254" s="59" t="e">
        <f>('Итоговая табл.1чел(все услуги-к'!$G1254+('Итоговая табл.1чел(все услуги-к'!$G1254*'Таблица вводных'!$G$7))-('Расчет комиссии(Нади)'!$K1254+'Таблица вводных'!$E$3+'Таблица вводных'!$F$3)</f>
        <v>#REF!</v>
      </c>
      <c r="H1254" s="59" t="e">
        <f>'Итоговая табл.1чел(все услуги-к'!$H1254-('Расчет комиссии(Нади)'!$K1254+'Таблица вводных'!$E$3+'Таблица вводных'!$F$3)</f>
        <v>#REF!</v>
      </c>
      <c r="I1254" s="59" t="e">
        <f>('Итоговая табл.1чел(все услуги-к'!$I1254+('Итоговая табл.1чел(все услуги-к'!$I1254*'Таблица вводных'!$G$9))-('Расчет комиссии(Нади)'!$K1254+'Таблица вводных'!$E$3+'Таблица вводных'!$F$3)</f>
        <v>#REF!</v>
      </c>
      <c r="J1254" s="13"/>
    </row>
    <row r="1255" spans="1:10" ht="13.2" customHeight="1">
      <c r="A1255" s="140"/>
      <c r="B1255" s="5">
        <v>45440</v>
      </c>
      <c r="C1255" s="15"/>
      <c r="D1255" s="59" t="e">
        <f>(('Итоговая табл.1чел(все услуги-к'!$D1255+('Итоговая табл.1чел(все услуги-к'!$D1255*'Таблица вводных'!$G$4)))-('Расчет комиссии(Нади)'!$K1255+'Таблица вводных'!$E$3+'Таблица вводных'!$F$3)</f>
        <v>#REF!</v>
      </c>
      <c r="E1255" s="59" t="e">
        <f>('Итоговая табл.1чел(все услуги-к'!$E1255+('Итоговая табл.1чел(все услуги-к'!$E1255*'Таблица вводных'!$G$5))-('Расчет комиссии(Нади)'!$K1255+'Таблица вводных'!$E$3+'Таблица вводных'!$F$3)</f>
        <v>#REF!</v>
      </c>
      <c r="F1255" s="59" t="e">
        <f>('Итоговая табл.1чел(все услуги-к'!$F1255+('Итоговая табл.1чел(все услуги-к'!$F1255*'Таблица вводных'!$G$6))-('Расчет комиссии(Нади)'!$K1255+'Таблица вводных'!$E$3+'Таблица вводных'!$F$3)</f>
        <v>#REF!</v>
      </c>
      <c r="G1255" s="59" t="e">
        <f>('Итоговая табл.1чел(все услуги-к'!$G1255+('Итоговая табл.1чел(все услуги-к'!$G1255*'Таблица вводных'!$G$7))-('Расчет комиссии(Нади)'!$K1255+'Таблица вводных'!$E$3+'Таблица вводных'!$F$3)</f>
        <v>#REF!</v>
      </c>
      <c r="H1255" s="59" t="e">
        <f>'Итоговая табл.1чел(все услуги-к'!$H1255-('Расчет комиссии(Нади)'!$K1255+'Таблица вводных'!$E$3+'Таблица вводных'!$F$3)</f>
        <v>#REF!</v>
      </c>
      <c r="I1255" s="59" t="e">
        <f>('Итоговая табл.1чел(все услуги-к'!$I1255+('Итоговая табл.1чел(все услуги-к'!$I1255*'Таблица вводных'!$G$9))-('Расчет комиссии(Нади)'!$K1255+'Таблица вводных'!$E$3+'Таблица вводных'!$F$3)</f>
        <v>#REF!</v>
      </c>
      <c r="J1255" s="13"/>
    </row>
    <row r="1256" spans="1:10" ht="13.2" customHeight="1">
      <c r="A1256" s="140"/>
      <c r="B1256" s="5"/>
      <c r="C1256" s="6"/>
      <c r="D1256" s="59" t="e">
        <f>(('Итоговая табл.1чел(все услуги-к'!$D1256+('Итоговая табл.1чел(все услуги-к'!$D1256*'Таблица вводных'!$G$4)))-('Расчет комиссии(Нади)'!$K1256+'Таблица вводных'!$E$3+'Таблица вводных'!$F$3)</f>
        <v>#REF!</v>
      </c>
      <c r="E1256" s="59" t="e">
        <f>('Итоговая табл.1чел(все услуги-к'!$E1256+('Итоговая табл.1чел(все услуги-к'!$E1256*'Таблица вводных'!$G$5))-('Расчет комиссии(Нади)'!$K1256+'Таблица вводных'!$E$3+'Таблица вводных'!$F$3)</f>
        <v>#REF!</v>
      </c>
      <c r="F1256" s="59" t="e">
        <f>('Итоговая табл.1чел(все услуги-к'!$F1256+('Итоговая табл.1чел(все услуги-к'!$F1256*'Таблица вводных'!$G$6))-('Расчет комиссии(Нади)'!$K1256+'Таблица вводных'!$E$3+'Таблица вводных'!$F$3)</f>
        <v>#REF!</v>
      </c>
      <c r="G1256" s="59" t="e">
        <f>('Итоговая табл.1чел(все услуги-к'!$G1256+('Итоговая табл.1чел(все услуги-к'!$G1256*'Таблица вводных'!$G$7))-('Расчет комиссии(Нади)'!$K1256+'Таблица вводных'!$E$3+'Таблица вводных'!$F$3)</f>
        <v>#REF!</v>
      </c>
      <c r="H1256" s="59" t="e">
        <f>'Итоговая табл.1чел(все услуги-к'!$H1256-('Расчет комиссии(Нади)'!$K1256+'Таблица вводных'!$E$3+'Таблица вводных'!$F$3)</f>
        <v>#REF!</v>
      </c>
      <c r="I1256" s="59" t="e">
        <f>('Итоговая табл.1чел(все услуги-к'!$I1256+('Итоговая табл.1чел(все услуги-к'!$I1256*'Таблица вводных'!$G$9))-('Расчет комиссии(Нади)'!$K1256+'Таблица вводных'!$E$3+'Таблица вводных'!$F$3)</f>
        <v>#REF!</v>
      </c>
      <c r="J1256" s="13"/>
    </row>
    <row r="1257" spans="1:10" ht="13.2" customHeight="1">
      <c r="A1257" s="140"/>
      <c r="B1257" s="5"/>
      <c r="C1257" s="6"/>
      <c r="D1257" s="59" t="e">
        <f>(('Итоговая табл.1чел(все услуги-к'!$D1257+('Итоговая табл.1чел(все услуги-к'!$D1257*'Таблица вводных'!$G$4)))-('Расчет комиссии(Нади)'!$K1257+'Таблица вводных'!$E$3+'Таблица вводных'!$F$3)</f>
        <v>#REF!</v>
      </c>
      <c r="E1257" s="59" t="e">
        <f>('Итоговая табл.1чел(все услуги-к'!$E1257+('Итоговая табл.1чел(все услуги-к'!$E1257*'Таблица вводных'!$G$5))-('Расчет комиссии(Нади)'!$K1257+'Таблица вводных'!$E$3+'Таблица вводных'!$F$3)</f>
        <v>#REF!</v>
      </c>
      <c r="F1257" s="59" t="e">
        <f>('Итоговая табл.1чел(все услуги-к'!$F1257+('Итоговая табл.1чел(все услуги-к'!$F1257*'Таблица вводных'!$G$6))-('Расчет комиссии(Нади)'!$K1257+'Таблица вводных'!$E$3+'Таблица вводных'!$F$3)</f>
        <v>#REF!</v>
      </c>
      <c r="G1257" s="59" t="e">
        <f>('Итоговая табл.1чел(все услуги-к'!$G1257+('Итоговая табл.1чел(все услуги-к'!$G1257*'Таблица вводных'!$G$7))-('Расчет комиссии(Нади)'!$K1257+'Таблица вводных'!$E$3+'Таблица вводных'!$F$3)</f>
        <v>#REF!</v>
      </c>
      <c r="H1257" s="59" t="e">
        <f>'Итоговая табл.1чел(все услуги-к'!$H1257-('Расчет комиссии(Нади)'!$K1257+'Таблица вводных'!$E$3+'Таблица вводных'!$F$3)</f>
        <v>#REF!</v>
      </c>
      <c r="I1257" s="59" t="e">
        <f>('Итоговая табл.1чел(все услуги-к'!$I1257+('Итоговая табл.1чел(все услуги-к'!$I1257*'Таблица вводных'!$G$9))-('Расчет комиссии(Нади)'!$K1257+'Таблица вводных'!$E$3+'Таблица вводных'!$F$3)</f>
        <v>#REF!</v>
      </c>
      <c r="J1257" s="13"/>
    </row>
    <row r="1258" spans="1:10" ht="13.2" customHeight="1">
      <c r="A1258" s="140"/>
      <c r="B1258" s="5"/>
      <c r="C1258" s="15"/>
      <c r="D1258" s="59" t="e">
        <f>(('Итоговая табл.1чел(все услуги-к'!$D1258+('Итоговая табл.1чел(все услуги-к'!$D1258*'Таблица вводных'!$G$4)))-('Расчет комиссии(Нади)'!$K1258+'Таблица вводных'!$E$3+'Таблица вводных'!$F$3)</f>
        <v>#REF!</v>
      </c>
      <c r="E1258" s="59" t="e">
        <f>('Итоговая табл.1чел(все услуги-к'!$E1258+('Итоговая табл.1чел(все услуги-к'!$E1258*'Таблица вводных'!$G$5))-('Расчет комиссии(Нади)'!$K1258+'Таблица вводных'!$E$3+'Таблица вводных'!$F$3)</f>
        <v>#REF!</v>
      </c>
      <c r="F1258" s="59" t="e">
        <f>('Итоговая табл.1чел(все услуги-к'!$F1258+('Итоговая табл.1чел(все услуги-к'!$F1258*'Таблица вводных'!$G$6))-('Расчет комиссии(Нади)'!$K1258+'Таблица вводных'!$E$3+'Таблица вводных'!$F$3)</f>
        <v>#REF!</v>
      </c>
      <c r="G1258" s="59" t="e">
        <f>('Итоговая табл.1чел(все услуги-к'!$G1258+('Итоговая табл.1чел(все услуги-к'!$G1258*'Таблица вводных'!$G$7))-('Расчет комиссии(Нади)'!$K1258+'Таблица вводных'!$E$3+'Таблица вводных'!$F$3)</f>
        <v>#REF!</v>
      </c>
      <c r="H1258" s="59" t="e">
        <f>'Итоговая табл.1чел(все услуги-к'!$H1258-('Расчет комиссии(Нади)'!$K1258+'Таблица вводных'!$E$3+'Таблица вводных'!$F$3)</f>
        <v>#REF!</v>
      </c>
      <c r="I1258" s="59" t="e">
        <f>('Итоговая табл.1чел(все услуги-к'!$I1258+('Итоговая табл.1чел(все услуги-к'!$I1258*'Таблица вводных'!$G$9))-('Расчет комиссии(Нади)'!$K1258+'Таблица вводных'!$E$3+'Таблица вводных'!$F$3)</f>
        <v>#REF!</v>
      </c>
      <c r="J1258" s="13"/>
    </row>
    <row r="1259" spans="1:10" ht="13.2" customHeight="1">
      <c r="A1259" s="140"/>
      <c r="B1259" s="5"/>
      <c r="C1259" s="6"/>
      <c r="D1259" s="59" t="e">
        <f>(('Итоговая табл.1чел(все услуги-к'!$D1259+('Итоговая табл.1чел(все услуги-к'!$D1259*'Таблица вводных'!$G$4)))-('Расчет комиссии(Нади)'!$K1259+'Таблица вводных'!$E$3+'Таблица вводных'!$F$3)</f>
        <v>#REF!</v>
      </c>
      <c r="E1259" s="59" t="e">
        <f>('Итоговая табл.1чел(все услуги-к'!$E1259+('Итоговая табл.1чел(все услуги-к'!$E1259*'Таблица вводных'!$G$5))-('Расчет комиссии(Нади)'!$K1259+'Таблица вводных'!$E$3+'Таблица вводных'!$F$3)</f>
        <v>#REF!</v>
      </c>
      <c r="F1259" s="59" t="e">
        <f>('Итоговая табл.1чел(все услуги-к'!$F1259+('Итоговая табл.1чел(все услуги-к'!$F1259*'Таблица вводных'!$G$6))-('Расчет комиссии(Нади)'!$K1259+'Таблица вводных'!$E$3+'Таблица вводных'!$F$3)</f>
        <v>#REF!</v>
      </c>
      <c r="G1259" s="59" t="e">
        <f>('Итоговая табл.1чел(все услуги-к'!$G1259+('Итоговая табл.1чел(все услуги-к'!$G1259*'Таблица вводных'!$G$7))-('Расчет комиссии(Нади)'!$K1259+'Таблица вводных'!$E$3+'Таблица вводных'!$F$3)</f>
        <v>#REF!</v>
      </c>
      <c r="H1259" s="59" t="e">
        <f>'Итоговая табл.1чел(все услуги-к'!$H1259-('Расчет комиссии(Нади)'!$K1259+'Таблица вводных'!$E$3+'Таблица вводных'!$F$3)</f>
        <v>#REF!</v>
      </c>
      <c r="I1259" s="59" t="e">
        <f>('Итоговая табл.1чел(все услуги-к'!$I1259+('Итоговая табл.1чел(все услуги-к'!$I1259*'Таблица вводных'!$G$9))-('Расчет комиссии(Нади)'!$K1259+'Таблица вводных'!$E$3+'Таблица вводных'!$F$3)</f>
        <v>#REF!</v>
      </c>
      <c r="J1259" s="13"/>
    </row>
    <row r="1260" spans="1:10" ht="13.2" customHeight="1">
      <c r="A1260" s="140"/>
      <c r="B1260" s="5"/>
      <c r="C1260" s="15"/>
      <c r="D1260" s="59" t="e">
        <f>(('Итоговая табл.1чел(все услуги-к'!$D1260+('Итоговая табл.1чел(все услуги-к'!$D1260*'Таблица вводных'!$G$4)))-('Расчет комиссии(Нади)'!$K1260+'Таблица вводных'!$E$3+'Таблица вводных'!$F$3)</f>
        <v>#REF!</v>
      </c>
      <c r="E1260" s="59" t="e">
        <f>('Итоговая табл.1чел(все услуги-к'!$E1260+('Итоговая табл.1чел(все услуги-к'!$E1260*'Таблица вводных'!$G$5))-('Расчет комиссии(Нади)'!$K1260+'Таблица вводных'!$E$3+'Таблица вводных'!$F$3)</f>
        <v>#REF!</v>
      </c>
      <c r="F1260" s="59" t="e">
        <f>('Итоговая табл.1чел(все услуги-к'!$F1260+('Итоговая табл.1чел(все услуги-к'!$F1260*'Таблица вводных'!$G$6))-('Расчет комиссии(Нади)'!$K1260+'Таблица вводных'!$E$3+'Таблица вводных'!$F$3)</f>
        <v>#REF!</v>
      </c>
      <c r="G1260" s="59" t="e">
        <f>('Итоговая табл.1чел(все услуги-к'!$G1260+('Итоговая табл.1чел(все услуги-к'!$G1260*'Таблица вводных'!$G$7))-('Расчет комиссии(Нади)'!$K1260+'Таблица вводных'!$E$3+'Таблица вводных'!$F$3)</f>
        <v>#REF!</v>
      </c>
      <c r="H1260" s="59" t="e">
        <f>'Итоговая табл.1чел(все услуги-к'!$H1260-('Расчет комиссии(Нади)'!$K1260+'Таблица вводных'!$E$3+'Таблица вводных'!$F$3)</f>
        <v>#REF!</v>
      </c>
      <c r="I1260" s="59" t="e">
        <f>('Итоговая табл.1чел(все услуги-к'!$I1260+('Итоговая табл.1чел(все услуги-к'!$I1260*'Таблица вводных'!$G$9))-('Расчет комиссии(Нади)'!$K1260+'Таблица вводных'!$E$3+'Таблица вводных'!$F$3)</f>
        <v>#REF!</v>
      </c>
      <c r="J1260" s="13"/>
    </row>
    <row r="1261" spans="1:10" ht="13.2" customHeight="1">
      <c r="A1261" s="141"/>
      <c r="B1261" s="18"/>
      <c r="C1261" s="19"/>
      <c r="D1261" s="59" t="e">
        <f>(('Итоговая табл.1чел(все услуги-к'!$D1261+('Итоговая табл.1чел(все услуги-к'!$D1261*'Таблица вводных'!$G$4)))-('Расчет комиссии(Нади)'!$K1261+'Таблица вводных'!$E$3+'Таблица вводных'!$F$3)</f>
        <v>#REF!</v>
      </c>
      <c r="E1261" s="59" t="e">
        <f>('Итоговая табл.1чел(все услуги-к'!$E1261+('Итоговая табл.1чел(все услуги-к'!$E1261*'Таблица вводных'!$G$5))-('Расчет комиссии(Нади)'!$K1261+'Таблица вводных'!$E$3+'Таблица вводных'!$F$3)</f>
        <v>#REF!</v>
      </c>
      <c r="F1261" s="59" t="e">
        <f>('Итоговая табл.1чел(все услуги-к'!$F1261+('Итоговая табл.1чел(все услуги-к'!$F1261*'Таблица вводных'!$G$6))-('Расчет комиссии(Нади)'!$K1261+'Таблица вводных'!$E$3+'Таблица вводных'!$F$3)</f>
        <v>#REF!</v>
      </c>
      <c r="G1261" s="59" t="e">
        <f>('Итоговая табл.1чел(все услуги-к'!$G1261+('Итоговая табл.1чел(все услуги-к'!$G1261*'Таблица вводных'!$G$7))-('Расчет комиссии(Нади)'!$K1261+'Таблица вводных'!$E$3+'Таблица вводных'!$F$3)</f>
        <v>#REF!</v>
      </c>
      <c r="H1261" s="59" t="e">
        <f>'Итоговая табл.1чел(все услуги-к'!$H1261-('Расчет комиссии(Нади)'!$K1261+'Таблица вводных'!$E$3+'Таблица вводных'!$F$3)</f>
        <v>#REF!</v>
      </c>
      <c r="I1261" s="59" t="e">
        <f>('Итоговая табл.1чел(все услуги-к'!$I1261+('Итоговая табл.1чел(все услуги-к'!$I1261*'Таблица вводных'!$G$9))-('Расчет комиссии(Нади)'!$K1261+'Таблица вводных'!$E$3+'Таблица вводных'!$F$3)</f>
        <v>#REF!</v>
      </c>
      <c r="J1261" s="22"/>
    </row>
    <row r="1262" spans="1:10" ht="13.2" customHeight="1">
      <c r="A1262" s="143" t="s">
        <v>259</v>
      </c>
      <c r="B1262" s="5">
        <v>45402</v>
      </c>
      <c r="C1262" s="97"/>
      <c r="D1262" s="59">
        <f>(('Итоговая табл.1чел(все услуги-к'!$D1262+('Итоговая табл.1чел(все услуги-к'!$D1262*'Таблица вводных'!$G$4)))-('Расчет комиссии(Нади)'!$K1262+'Таблица вводных'!$E$3+'Таблица вводных'!$F$3)</f>
        <v>5.4691640866908733</v>
      </c>
      <c r="E1262" s="59">
        <f>('Итоговая табл.1чел(все услуги-к'!$E1262+('Итоговая табл.1чел(все услуги-к'!$E1262*'Таблица вводных'!$G$5))-('Расчет комиссии(Нади)'!$K1262+'Таблица вводных'!$E$3+'Таблица вводных'!$F$3)</f>
        <v>-1.3150859133091268</v>
      </c>
      <c r="F1262" s="59">
        <f>('Итоговая табл.1чел(все услуги-к'!$F1262+('Итоговая табл.1чел(все услуги-к'!$F1262*'Таблица вводных'!$G$6))-('Расчет комиссии(Нади)'!$K1262+'Таблица вводных'!$E$3+'Таблица вводных'!$F$3)</f>
        <v>21.529164086690876</v>
      </c>
      <c r="G1262" s="59">
        <f>('Итоговая табл.1чел(все услуги-к'!$G1262+('Итоговая табл.1чел(все услуги-к'!$G1262*'Таблица вводных'!$G$7))-('Расчет комиссии(Нади)'!$K1262+'Таблица вводных'!$E$3+'Таблица вводных'!$F$3)</f>
        <v>-2.2308359133091269</v>
      </c>
      <c r="H1262" s="59">
        <f>'Итоговая табл.1чел(все услуги-к'!$H1262-('Расчет комиссии(Нади)'!$K1262+'Таблица вводных'!$E$3+'Таблица вводных'!$F$3)</f>
        <v>-2.2308359133091269</v>
      </c>
      <c r="I1262" s="59">
        <f>('Итоговая табл.1чел(все услуги-к'!$I1262+('Итоговая табл.1чел(все услуги-к'!$I1262*'Таблица вводных'!$G$9))-('Расчет комиссии(Нади)'!$K1262+'Таблица вводных'!$E$3+'Таблица вводных'!$F$3)</f>
        <v>-2.2308359133091269</v>
      </c>
      <c r="J1262" s="10" t="s">
        <v>172</v>
      </c>
    </row>
    <row r="1263" spans="1:10" ht="13.2" customHeight="1">
      <c r="A1263" s="140"/>
      <c r="B1263" s="5">
        <v>45405</v>
      </c>
      <c r="C1263" s="6"/>
      <c r="D1263" s="59">
        <f>(('Итоговая табл.1чел(все услуги-к'!$D1263+('Итоговая табл.1чел(все услуги-к'!$D1263*'Таблица вводных'!$G$4)))-('Расчет комиссии(Нади)'!$K1263+'Таблица вводных'!$E$3+'Таблица вводных'!$F$3)</f>
        <v>5.4691640866908733</v>
      </c>
      <c r="E1263" s="59">
        <f>('Итоговая табл.1чел(все услуги-к'!$E1263+('Итоговая табл.1чел(все услуги-к'!$E1263*'Таблица вводных'!$G$5))-('Расчет комиссии(Нади)'!$K1263+'Таблица вводных'!$E$3+'Таблица вводных'!$F$3)</f>
        <v>-1.3150859133091268</v>
      </c>
      <c r="F1263" s="59">
        <f>('Итоговая табл.1чел(все услуги-к'!$F1263+('Итоговая табл.1чел(все услуги-к'!$F1263*'Таблица вводных'!$G$6))-('Расчет комиссии(Нади)'!$K1263+'Таблица вводных'!$E$3+'Таблица вводных'!$F$3)</f>
        <v>21.529164086690876</v>
      </c>
      <c r="G1263" s="59">
        <f>('Итоговая табл.1чел(все услуги-к'!$G1263+('Итоговая табл.1чел(все услуги-к'!$G1263*'Таблица вводных'!$G$7))-('Расчет комиссии(Нади)'!$K1263+'Таблица вводных'!$E$3+'Таблица вводных'!$F$3)</f>
        <v>-2.2308359133091269</v>
      </c>
      <c r="H1263" s="59">
        <f>'Итоговая табл.1чел(все услуги-к'!$H1263-('Расчет комиссии(Нади)'!$K1263+'Таблица вводных'!$E$3+'Таблица вводных'!$F$3)</f>
        <v>-2.2308359133091269</v>
      </c>
      <c r="I1263" s="59">
        <f>('Итоговая табл.1чел(все услуги-к'!$I1263+('Итоговая табл.1чел(все услуги-к'!$I1263*'Таблица вводных'!$G$9))-('Расчет комиссии(Нади)'!$K1263+'Таблица вводных'!$E$3+'Таблица вводных'!$F$3)</f>
        <v>-2.2308359133091269</v>
      </c>
      <c r="J1263" s="13"/>
    </row>
    <row r="1264" spans="1:10" ht="13.2" customHeight="1">
      <c r="A1264" s="140"/>
      <c r="B1264" s="5">
        <v>45409</v>
      </c>
      <c r="C1264" s="15"/>
      <c r="D1264" s="59">
        <f>(('Итоговая табл.1чел(все услуги-к'!$D1264+('Итоговая табл.1чел(все услуги-к'!$D1264*'Таблица вводных'!$G$4)))-('Расчет комиссии(Нади)'!$K1264+'Таблица вводных'!$E$3+'Таблица вводных'!$F$3)</f>
        <v>5.4691640866908733</v>
      </c>
      <c r="E1264" s="59">
        <f>('Итоговая табл.1чел(все услуги-к'!$E1264+('Итоговая табл.1чел(все услуги-к'!$E1264*'Таблица вводных'!$G$5))-('Расчет комиссии(Нади)'!$K1264+'Таблица вводных'!$E$3+'Таблица вводных'!$F$3)</f>
        <v>-1.3150859133091268</v>
      </c>
      <c r="F1264" s="59">
        <f>('Итоговая табл.1чел(все услуги-к'!$F1264+('Итоговая табл.1чел(все услуги-к'!$F1264*'Таблица вводных'!$G$6))-('Расчет комиссии(Нади)'!$K1264+'Таблица вводных'!$E$3+'Таблица вводных'!$F$3)</f>
        <v>21.529164086690876</v>
      </c>
      <c r="G1264" s="59">
        <f>('Итоговая табл.1чел(все услуги-к'!$G1264+('Итоговая табл.1чел(все услуги-к'!$G1264*'Таблица вводных'!$G$7))-('Расчет комиссии(Нади)'!$K1264+'Таблица вводных'!$E$3+'Таблица вводных'!$F$3)</f>
        <v>-2.2308359133091269</v>
      </c>
      <c r="H1264" s="59">
        <f>'Итоговая табл.1чел(все услуги-к'!$H1264-('Расчет комиссии(Нади)'!$K1264+'Таблица вводных'!$E$3+'Таблица вводных'!$F$3)</f>
        <v>-2.2308359133091269</v>
      </c>
      <c r="I1264" s="59">
        <f>('Итоговая табл.1чел(все услуги-к'!$I1264+('Итоговая табл.1чел(все услуги-к'!$I1264*'Таблица вводных'!$G$9))-('Расчет комиссии(Нади)'!$K1264+'Таблица вводных'!$E$3+'Таблица вводных'!$F$3)</f>
        <v>-2.2308359133091269</v>
      </c>
      <c r="J1264" s="13"/>
    </row>
    <row r="1265" spans="1:10" ht="13.2" customHeight="1">
      <c r="A1265" s="140"/>
      <c r="B1265" s="5">
        <v>45412</v>
      </c>
      <c r="C1265" s="6"/>
      <c r="D1265" s="59">
        <f>(('Итоговая табл.1чел(все услуги-к'!$D1265+('Итоговая табл.1чел(все услуги-к'!$D1265*'Таблица вводных'!$G$4)))-('Расчет комиссии(Нади)'!$K1265+'Таблица вводных'!$E$3+'Таблица вводных'!$F$3)</f>
        <v>5.4691640866908733</v>
      </c>
      <c r="E1265" s="59">
        <f>('Итоговая табл.1чел(все услуги-к'!$E1265+('Итоговая табл.1чел(все услуги-к'!$E1265*'Таблица вводных'!$G$5))-('Расчет комиссии(Нади)'!$K1265+'Таблица вводных'!$E$3+'Таблица вводных'!$F$3)</f>
        <v>-1.3150859133091268</v>
      </c>
      <c r="F1265" s="59">
        <f>('Итоговая табл.1чел(все услуги-к'!$F1265+('Итоговая табл.1чел(все услуги-к'!$F1265*'Таблица вводных'!$G$6))-('Расчет комиссии(Нади)'!$K1265+'Таблица вводных'!$E$3+'Таблица вводных'!$F$3)</f>
        <v>21.529164086690876</v>
      </c>
      <c r="G1265" s="59">
        <f>('Итоговая табл.1чел(все услуги-к'!$G1265+('Итоговая табл.1чел(все услуги-к'!$G1265*'Таблица вводных'!$G$7))-('Расчет комиссии(Нади)'!$K1265+'Таблица вводных'!$E$3+'Таблица вводных'!$F$3)</f>
        <v>-2.2308359133091269</v>
      </c>
      <c r="H1265" s="59">
        <f>'Итоговая табл.1чел(все услуги-к'!$H1265-('Расчет комиссии(Нади)'!$K1265+'Таблица вводных'!$E$3+'Таблица вводных'!$F$3)</f>
        <v>-2.2308359133091269</v>
      </c>
      <c r="I1265" s="59">
        <f>('Итоговая табл.1чел(все услуги-к'!$I1265+('Итоговая табл.1чел(все услуги-к'!$I1265*'Таблица вводных'!$G$9))-('Расчет комиссии(Нади)'!$K1265+'Таблица вводных'!$E$3+'Таблица вводных'!$F$3)</f>
        <v>-2.2308359133091269</v>
      </c>
      <c r="J1265" s="13"/>
    </row>
    <row r="1266" spans="1:10" ht="13.2" customHeight="1">
      <c r="A1266" s="140"/>
      <c r="B1266" s="5">
        <v>45416</v>
      </c>
      <c r="C1266" s="15"/>
      <c r="D1266" s="59">
        <f>(('Итоговая табл.1чел(все услуги-к'!$D1266+('Итоговая табл.1чел(все услуги-к'!$D1266*'Таблица вводных'!$G$4)))-('Расчет комиссии(Нади)'!$K1266+'Таблица вводных'!$E$3+'Таблица вводных'!$F$3)</f>
        <v>5.4691640866908733</v>
      </c>
      <c r="E1266" s="59">
        <f>('Итоговая табл.1чел(все услуги-к'!$E1266+('Итоговая табл.1чел(все услуги-к'!$E1266*'Таблица вводных'!$G$5))-('Расчет комиссии(Нади)'!$K1266+'Таблица вводных'!$E$3+'Таблица вводных'!$F$3)</f>
        <v>-1.3150859133091268</v>
      </c>
      <c r="F1266" s="59">
        <f>('Итоговая табл.1чел(все услуги-к'!$F1266+('Итоговая табл.1чел(все услуги-к'!$F1266*'Таблица вводных'!$G$6))-('Расчет комиссии(Нади)'!$K1266+'Таблица вводных'!$E$3+'Таблица вводных'!$F$3)</f>
        <v>21.529164086690876</v>
      </c>
      <c r="G1266" s="59">
        <f>('Итоговая табл.1чел(все услуги-к'!$G1266+('Итоговая табл.1чел(все услуги-к'!$G1266*'Таблица вводных'!$G$7))-('Расчет комиссии(Нади)'!$K1266+'Таблица вводных'!$E$3+'Таблица вводных'!$F$3)</f>
        <v>-2.2308359133091269</v>
      </c>
      <c r="H1266" s="59">
        <f>'Итоговая табл.1чел(все услуги-к'!$H1266-('Расчет комиссии(Нади)'!$K1266+'Таблица вводных'!$E$3+'Таблица вводных'!$F$3)</f>
        <v>-2.2308359133091269</v>
      </c>
      <c r="I1266" s="59">
        <f>('Итоговая табл.1чел(все услуги-к'!$I1266+('Итоговая табл.1чел(все услуги-к'!$I1266*'Таблица вводных'!$G$9))-('Расчет комиссии(Нади)'!$K1266+'Таблица вводных'!$E$3+'Таблица вводных'!$F$3)</f>
        <v>-2.2308359133091269</v>
      </c>
      <c r="J1266" s="13"/>
    </row>
    <row r="1267" spans="1:10" ht="13.2" customHeight="1">
      <c r="A1267" s="140"/>
      <c r="B1267" s="5">
        <v>45419</v>
      </c>
      <c r="C1267" s="15"/>
      <c r="D1267" s="59">
        <f>(('Итоговая табл.1чел(все услуги-к'!$D1267+('Итоговая табл.1чел(все услуги-к'!$D1267*'Таблица вводных'!$G$4)))-('Расчет комиссии(Нади)'!$K1267+'Таблица вводных'!$E$3+'Таблица вводных'!$F$3)</f>
        <v>5.4691640866908733</v>
      </c>
      <c r="E1267" s="59">
        <f>('Итоговая табл.1чел(все услуги-к'!$E1267+('Итоговая табл.1чел(все услуги-к'!$E1267*'Таблица вводных'!$G$5))-('Расчет комиссии(Нади)'!$K1267+'Таблица вводных'!$E$3+'Таблица вводных'!$F$3)</f>
        <v>-1.3150859133091268</v>
      </c>
      <c r="F1267" s="59">
        <f>('Итоговая табл.1чел(все услуги-к'!$F1267+('Итоговая табл.1чел(все услуги-к'!$F1267*'Таблица вводных'!$G$6))-('Расчет комиссии(Нади)'!$K1267+'Таблица вводных'!$E$3+'Таблица вводных'!$F$3)</f>
        <v>21.529164086690876</v>
      </c>
      <c r="G1267" s="59">
        <f>('Итоговая табл.1чел(все услуги-к'!$G1267+('Итоговая табл.1чел(все услуги-к'!$G1267*'Таблица вводных'!$G$7))-('Расчет комиссии(Нади)'!$K1267+'Таблица вводных'!$E$3+'Таблица вводных'!$F$3)</f>
        <v>-2.2308359133091269</v>
      </c>
      <c r="H1267" s="59">
        <f>'Итоговая табл.1чел(все услуги-к'!$H1267-('Расчет комиссии(Нади)'!$K1267+'Таблица вводных'!$E$3+'Таблица вводных'!$F$3)</f>
        <v>-2.2308359133091269</v>
      </c>
      <c r="I1267" s="59">
        <f>('Итоговая табл.1чел(все услуги-к'!$I1267+('Итоговая табл.1чел(все услуги-к'!$I1267*'Таблица вводных'!$G$9))-('Расчет комиссии(Нади)'!$K1267+'Таблица вводных'!$E$3+'Таблица вводных'!$F$3)</f>
        <v>-2.2308359133091269</v>
      </c>
      <c r="J1267" s="13"/>
    </row>
    <row r="1268" spans="1:10" ht="13.2" customHeight="1">
      <c r="A1268" s="140"/>
      <c r="B1268" s="5">
        <v>45423</v>
      </c>
      <c r="C1268" s="15"/>
      <c r="D1268" s="59">
        <f>(('Итоговая табл.1чел(все услуги-к'!$D1268+('Итоговая табл.1чел(все услуги-к'!$D1268*'Таблица вводных'!$G$4)))-('Расчет комиссии(Нади)'!$K1268+'Таблица вводных'!$E$3+'Таблица вводных'!$F$3)</f>
        <v>5.4691640866908733</v>
      </c>
      <c r="E1268" s="59">
        <f>('Итоговая табл.1чел(все услуги-к'!$E1268+('Итоговая табл.1чел(все услуги-к'!$E1268*'Таблица вводных'!$G$5))-('Расчет комиссии(Нади)'!$K1268+'Таблица вводных'!$E$3+'Таблица вводных'!$F$3)</f>
        <v>-1.3150859133091268</v>
      </c>
      <c r="F1268" s="59">
        <f>('Итоговая табл.1чел(все услуги-к'!$F1268+('Итоговая табл.1чел(все услуги-к'!$F1268*'Таблица вводных'!$G$6))-('Расчет комиссии(Нади)'!$K1268+'Таблица вводных'!$E$3+'Таблица вводных'!$F$3)</f>
        <v>21.529164086690876</v>
      </c>
      <c r="G1268" s="59">
        <f>('Итоговая табл.1чел(все услуги-к'!$G1268+('Итоговая табл.1чел(все услуги-к'!$G1268*'Таблица вводных'!$G$7))-('Расчет комиссии(Нади)'!$K1268+'Таблица вводных'!$E$3+'Таблица вводных'!$F$3)</f>
        <v>-2.2308359133091269</v>
      </c>
      <c r="H1268" s="59">
        <f>'Итоговая табл.1чел(все услуги-к'!$H1268-('Расчет комиссии(Нади)'!$K1268+'Таблица вводных'!$E$3+'Таблица вводных'!$F$3)</f>
        <v>-2.2308359133091269</v>
      </c>
      <c r="I1268" s="59">
        <f>('Итоговая табл.1чел(все услуги-к'!$I1268+('Итоговая табл.1чел(все услуги-к'!$I1268*'Таблица вводных'!$G$9))-('Расчет комиссии(Нади)'!$K1268+'Таблица вводных'!$E$3+'Таблица вводных'!$F$3)</f>
        <v>-2.2308359133091269</v>
      </c>
      <c r="J1268" s="13"/>
    </row>
    <row r="1269" spans="1:10" ht="13.2" customHeight="1">
      <c r="A1269" s="140"/>
      <c r="B1269" s="5">
        <v>45426</v>
      </c>
      <c r="C1269" s="6"/>
      <c r="D1269" s="59">
        <f>(('Итоговая табл.1чел(все услуги-к'!$D1269+('Итоговая табл.1чел(все услуги-к'!$D1269*'Таблица вводных'!$G$4)))-('Расчет комиссии(Нади)'!$K1269+'Таблица вводных'!$E$3+'Таблица вводных'!$F$3)</f>
        <v>5.4691640866908733</v>
      </c>
      <c r="E1269" s="59">
        <f>('Итоговая табл.1чел(все услуги-к'!$E1269+('Итоговая табл.1чел(все услуги-к'!$E1269*'Таблица вводных'!$G$5))-('Расчет комиссии(Нади)'!$K1269+'Таблица вводных'!$E$3+'Таблица вводных'!$F$3)</f>
        <v>-1.3150859133091268</v>
      </c>
      <c r="F1269" s="59">
        <f>('Итоговая табл.1чел(все услуги-к'!$F1269+('Итоговая табл.1чел(все услуги-к'!$F1269*'Таблица вводных'!$G$6))-('Расчет комиссии(Нади)'!$K1269+'Таблица вводных'!$E$3+'Таблица вводных'!$F$3)</f>
        <v>21.529164086690876</v>
      </c>
      <c r="G1269" s="59">
        <f>('Итоговая табл.1чел(все услуги-к'!$G1269+('Итоговая табл.1чел(все услуги-к'!$G1269*'Таблица вводных'!$G$7))-('Расчет комиссии(Нади)'!$K1269+'Таблица вводных'!$E$3+'Таблица вводных'!$F$3)</f>
        <v>-2.2308359133091269</v>
      </c>
      <c r="H1269" s="59">
        <f>'Итоговая табл.1чел(все услуги-к'!$H1269-('Расчет комиссии(Нади)'!$K1269+'Таблица вводных'!$E$3+'Таблица вводных'!$F$3)</f>
        <v>-2.2308359133091269</v>
      </c>
      <c r="I1269" s="59">
        <f>('Итоговая табл.1чел(все услуги-к'!$I1269+('Итоговая табл.1чел(все услуги-к'!$I1269*'Таблица вводных'!$G$9))-('Расчет комиссии(Нади)'!$K1269+'Таблица вводных'!$E$3+'Таблица вводных'!$F$3)</f>
        <v>-2.2308359133091269</v>
      </c>
      <c r="J1269" s="13"/>
    </row>
    <row r="1270" spans="1:10" ht="13.2" customHeight="1">
      <c r="A1270" s="140"/>
      <c r="B1270" s="5">
        <v>45430</v>
      </c>
      <c r="C1270" s="15"/>
      <c r="D1270" s="59">
        <f>(('Итоговая табл.1чел(все услуги-к'!$D1270+('Итоговая табл.1чел(все услуги-к'!$D1270*'Таблица вводных'!$G$4)))-('Расчет комиссии(Нади)'!$K1270+'Таблица вводных'!$E$3+'Таблица вводных'!$F$3)</f>
        <v>5.4691640866908733</v>
      </c>
      <c r="E1270" s="59">
        <f>('Итоговая табл.1чел(все услуги-к'!$E1270+('Итоговая табл.1чел(все услуги-к'!$E1270*'Таблица вводных'!$G$5))-('Расчет комиссии(Нади)'!$K1270+'Таблица вводных'!$E$3+'Таблица вводных'!$F$3)</f>
        <v>-1.3150859133091268</v>
      </c>
      <c r="F1270" s="59">
        <f>('Итоговая табл.1чел(все услуги-к'!$F1270+('Итоговая табл.1чел(все услуги-к'!$F1270*'Таблица вводных'!$G$6))-('Расчет комиссии(Нади)'!$K1270+'Таблица вводных'!$E$3+'Таблица вводных'!$F$3)</f>
        <v>21.529164086690876</v>
      </c>
      <c r="G1270" s="59">
        <f>('Итоговая табл.1чел(все услуги-к'!$G1270+('Итоговая табл.1чел(все услуги-к'!$G1270*'Таблица вводных'!$G$7))-('Расчет комиссии(Нади)'!$K1270+'Таблица вводных'!$E$3+'Таблица вводных'!$F$3)</f>
        <v>-2.2308359133091269</v>
      </c>
      <c r="H1270" s="59">
        <f>'Итоговая табл.1чел(все услуги-к'!$H1270-('Расчет комиссии(Нади)'!$K1270+'Таблица вводных'!$E$3+'Таблица вводных'!$F$3)</f>
        <v>-2.2308359133091269</v>
      </c>
      <c r="I1270" s="59">
        <f>('Итоговая табл.1чел(все услуги-к'!$I1270+('Итоговая табл.1чел(все услуги-к'!$I1270*'Таблица вводных'!$G$9))-('Расчет комиссии(Нади)'!$K1270+'Таблица вводных'!$E$3+'Таблица вводных'!$F$3)</f>
        <v>-2.2308359133091269</v>
      </c>
      <c r="J1270" s="13"/>
    </row>
    <row r="1271" spans="1:10" ht="13.2" customHeight="1">
      <c r="A1271" s="140"/>
      <c r="B1271" s="5">
        <v>45433</v>
      </c>
      <c r="C1271" s="15"/>
      <c r="D1271" s="59">
        <f>(('Итоговая табл.1чел(все услуги-к'!$D1271+('Итоговая табл.1чел(все услуги-к'!$D1271*'Таблица вводных'!$G$4)))-('Расчет комиссии(Нади)'!$K1271+'Таблица вводных'!$E$3+'Таблица вводных'!$F$3)</f>
        <v>5.4691640866908733</v>
      </c>
      <c r="E1271" s="59">
        <f>('Итоговая табл.1чел(все услуги-к'!$E1271+('Итоговая табл.1чел(все услуги-к'!$E1271*'Таблица вводных'!$G$5))-('Расчет комиссии(Нади)'!$K1271+'Таблица вводных'!$E$3+'Таблица вводных'!$F$3)</f>
        <v>-1.3150859133091268</v>
      </c>
      <c r="F1271" s="59">
        <f>('Итоговая табл.1чел(все услуги-к'!$F1271+('Итоговая табл.1чел(все услуги-к'!$F1271*'Таблица вводных'!$G$6))-('Расчет комиссии(Нади)'!$K1271+'Таблица вводных'!$E$3+'Таблица вводных'!$F$3)</f>
        <v>21.529164086690876</v>
      </c>
      <c r="G1271" s="59">
        <f>('Итоговая табл.1чел(все услуги-к'!$G1271+('Итоговая табл.1чел(все услуги-к'!$G1271*'Таблица вводных'!$G$7))-('Расчет комиссии(Нади)'!$K1271+'Таблица вводных'!$E$3+'Таблица вводных'!$F$3)</f>
        <v>-2.2308359133091269</v>
      </c>
      <c r="H1271" s="59">
        <f>'Итоговая табл.1чел(все услуги-к'!$H1271-('Расчет комиссии(Нади)'!$K1271+'Таблица вводных'!$E$3+'Таблица вводных'!$F$3)</f>
        <v>-2.2308359133091269</v>
      </c>
      <c r="I1271" s="59">
        <f>('Итоговая табл.1чел(все услуги-к'!$I1271+('Итоговая табл.1чел(все услуги-к'!$I1271*'Таблица вводных'!$G$9))-('Расчет комиссии(Нади)'!$K1271+'Таблица вводных'!$E$3+'Таблица вводных'!$F$3)</f>
        <v>-2.2308359133091269</v>
      </c>
      <c r="J1271" s="13"/>
    </row>
    <row r="1272" spans="1:10" ht="13.2" customHeight="1">
      <c r="A1272" s="140"/>
      <c r="B1272" s="5">
        <v>45437</v>
      </c>
      <c r="C1272" s="6"/>
      <c r="D1272" s="59">
        <f>(('Итоговая табл.1чел(все услуги-к'!$D1272+('Итоговая табл.1чел(все услуги-к'!$D1272*'Таблица вводных'!$G$4)))-('Расчет комиссии(Нади)'!$K1272+'Таблица вводных'!$E$3+'Таблица вводных'!$F$3)</f>
        <v>5.4691640866908733</v>
      </c>
      <c r="E1272" s="59">
        <f>('Итоговая табл.1чел(все услуги-к'!$E1272+('Итоговая табл.1чел(все услуги-к'!$E1272*'Таблица вводных'!$G$5))-('Расчет комиссии(Нади)'!$K1272+'Таблица вводных'!$E$3+'Таблица вводных'!$F$3)</f>
        <v>-1.3150859133091268</v>
      </c>
      <c r="F1272" s="59">
        <f>('Итоговая табл.1чел(все услуги-к'!$F1272+('Итоговая табл.1чел(все услуги-к'!$F1272*'Таблица вводных'!$G$6))-('Расчет комиссии(Нади)'!$K1272+'Таблица вводных'!$E$3+'Таблица вводных'!$F$3)</f>
        <v>21.529164086690876</v>
      </c>
      <c r="G1272" s="59">
        <f>('Итоговая табл.1чел(все услуги-к'!$G1272+('Итоговая табл.1чел(все услуги-к'!$G1272*'Таблица вводных'!$G$7))-('Расчет комиссии(Нади)'!$K1272+'Таблица вводных'!$E$3+'Таблица вводных'!$F$3)</f>
        <v>-2.2308359133091269</v>
      </c>
      <c r="H1272" s="59">
        <f>'Итоговая табл.1чел(все услуги-к'!$H1272-('Расчет комиссии(Нади)'!$K1272+'Таблица вводных'!$E$3+'Таблица вводных'!$F$3)</f>
        <v>-2.2308359133091269</v>
      </c>
      <c r="I1272" s="59">
        <f>('Итоговая табл.1чел(все услуги-к'!$I1272+('Итоговая табл.1чел(все услуги-к'!$I1272*'Таблица вводных'!$G$9))-('Расчет комиссии(Нади)'!$K1272+'Таблица вводных'!$E$3+'Таблица вводных'!$F$3)</f>
        <v>-2.2308359133091269</v>
      </c>
      <c r="J1272" s="13"/>
    </row>
    <row r="1273" spans="1:10" ht="13.2" customHeight="1">
      <c r="A1273" s="140"/>
      <c r="B1273" s="5">
        <v>45440</v>
      </c>
      <c r="C1273" s="15"/>
      <c r="D1273" s="59">
        <f>(('Итоговая табл.1чел(все услуги-к'!$D1273+('Итоговая табл.1чел(все услуги-к'!$D1273*'Таблица вводных'!$G$4)))-('Расчет комиссии(Нади)'!$K1273+'Таблица вводных'!$E$3+'Таблица вводных'!$F$3)</f>
        <v>5.4691640866908733</v>
      </c>
      <c r="E1273" s="59">
        <f>('Итоговая табл.1чел(все услуги-к'!$E1273+('Итоговая табл.1чел(все услуги-к'!$E1273*'Таблица вводных'!$G$5))-('Расчет комиссии(Нади)'!$K1273+'Таблица вводных'!$E$3+'Таблица вводных'!$F$3)</f>
        <v>-1.3150859133091268</v>
      </c>
      <c r="F1273" s="59">
        <f>('Итоговая табл.1чел(все услуги-к'!$F1273+('Итоговая табл.1чел(все услуги-к'!$F1273*'Таблица вводных'!$G$6))-('Расчет комиссии(Нади)'!$K1273+'Таблица вводных'!$E$3+'Таблица вводных'!$F$3)</f>
        <v>21.529164086690876</v>
      </c>
      <c r="G1273" s="59">
        <f>('Итоговая табл.1чел(все услуги-к'!$G1273+('Итоговая табл.1чел(все услуги-к'!$G1273*'Таблица вводных'!$G$7))-('Расчет комиссии(Нади)'!$K1273+'Таблица вводных'!$E$3+'Таблица вводных'!$F$3)</f>
        <v>-2.2308359133091269</v>
      </c>
      <c r="H1273" s="59">
        <f>'Итоговая табл.1чел(все услуги-к'!$H1273-('Расчет комиссии(Нади)'!$K1273+'Таблица вводных'!$E$3+'Таблица вводных'!$F$3)</f>
        <v>-2.2308359133091269</v>
      </c>
      <c r="I1273" s="59">
        <f>('Итоговая табл.1чел(все услуги-к'!$I1273+('Итоговая табл.1чел(все услуги-к'!$I1273*'Таблица вводных'!$G$9))-('Расчет комиссии(Нади)'!$K1273+'Таблица вводных'!$E$3+'Таблица вводных'!$F$3)</f>
        <v>-2.2308359133091269</v>
      </c>
      <c r="J1273" s="13"/>
    </row>
    <row r="1274" spans="1:10" ht="13.2" customHeight="1">
      <c r="A1274" s="140"/>
      <c r="B1274" s="5"/>
      <c r="C1274" s="6"/>
      <c r="D1274" s="59">
        <f>(('Итоговая табл.1чел(все услуги-к'!$D1274+('Итоговая табл.1чел(все услуги-к'!$D1274*'Таблица вводных'!$G$4)))-('Расчет комиссии(Нади)'!$K1274+'Таблица вводных'!$E$3+'Таблица вводных'!$F$3)</f>
        <v>5.4691640866908733</v>
      </c>
      <c r="E1274" s="59">
        <f>('Итоговая табл.1чел(все услуги-к'!$E1274+('Итоговая табл.1чел(все услуги-к'!$E1274*'Таблица вводных'!$G$5))-('Расчет комиссии(Нади)'!$K1274+'Таблица вводных'!$E$3+'Таблица вводных'!$F$3)</f>
        <v>-1.3150859133091268</v>
      </c>
      <c r="F1274" s="59">
        <f>('Итоговая табл.1чел(все услуги-к'!$F1274+('Итоговая табл.1чел(все услуги-к'!$F1274*'Таблица вводных'!$G$6))-('Расчет комиссии(Нади)'!$K1274+'Таблица вводных'!$E$3+'Таблица вводных'!$F$3)</f>
        <v>21.529164086690876</v>
      </c>
      <c r="G1274" s="59">
        <f>('Итоговая табл.1чел(все услуги-к'!$G1274+('Итоговая табл.1чел(все услуги-к'!$G1274*'Таблица вводных'!$G$7))-('Расчет комиссии(Нади)'!$K1274+'Таблица вводных'!$E$3+'Таблица вводных'!$F$3)</f>
        <v>-2.2308359133091269</v>
      </c>
      <c r="H1274" s="59">
        <f>'Итоговая табл.1чел(все услуги-к'!$H1274-('Расчет комиссии(Нади)'!$K1274+'Таблица вводных'!$E$3+'Таблица вводных'!$F$3)</f>
        <v>-2.2308359133091269</v>
      </c>
      <c r="I1274" s="59">
        <f>('Итоговая табл.1чел(все услуги-к'!$I1274+('Итоговая табл.1чел(все услуги-к'!$I1274*'Таблица вводных'!$G$9))-('Расчет комиссии(Нади)'!$K1274+'Таблица вводных'!$E$3+'Таблица вводных'!$F$3)</f>
        <v>-2.2308359133091269</v>
      </c>
      <c r="J1274" s="13"/>
    </row>
    <row r="1275" spans="1:10" ht="13.2" customHeight="1">
      <c r="A1275" s="140"/>
      <c r="B1275" s="5"/>
      <c r="C1275" s="6"/>
      <c r="D1275" s="59">
        <f>(('Итоговая табл.1чел(все услуги-к'!$D1275+('Итоговая табл.1чел(все услуги-к'!$D1275*'Таблица вводных'!$G$4)))-('Расчет комиссии(Нади)'!$K1275+'Таблица вводных'!$E$3+'Таблица вводных'!$F$3)</f>
        <v>5.4691640866908733</v>
      </c>
      <c r="E1275" s="59">
        <f>('Итоговая табл.1чел(все услуги-к'!$E1275+('Итоговая табл.1чел(все услуги-к'!$E1275*'Таблица вводных'!$G$5))-('Расчет комиссии(Нади)'!$K1275+'Таблица вводных'!$E$3+'Таблица вводных'!$F$3)</f>
        <v>-1.3150859133091268</v>
      </c>
      <c r="F1275" s="59">
        <f>('Итоговая табл.1чел(все услуги-к'!$F1275+('Итоговая табл.1чел(все услуги-к'!$F1275*'Таблица вводных'!$G$6))-('Расчет комиссии(Нади)'!$K1275+'Таблица вводных'!$E$3+'Таблица вводных'!$F$3)</f>
        <v>21.529164086690876</v>
      </c>
      <c r="G1275" s="59">
        <f>('Итоговая табл.1чел(все услуги-к'!$G1275+('Итоговая табл.1чел(все услуги-к'!$G1275*'Таблица вводных'!$G$7))-('Расчет комиссии(Нади)'!$K1275+'Таблица вводных'!$E$3+'Таблица вводных'!$F$3)</f>
        <v>-2.2308359133091269</v>
      </c>
      <c r="H1275" s="59">
        <f>'Итоговая табл.1чел(все услуги-к'!$H1275-('Расчет комиссии(Нади)'!$K1275+'Таблица вводных'!$E$3+'Таблица вводных'!$F$3)</f>
        <v>-2.2308359133091269</v>
      </c>
      <c r="I1275" s="59">
        <f>('Итоговая табл.1чел(все услуги-к'!$I1275+('Итоговая табл.1чел(все услуги-к'!$I1275*'Таблица вводных'!$G$9))-('Расчет комиссии(Нади)'!$K1275+'Таблица вводных'!$E$3+'Таблица вводных'!$F$3)</f>
        <v>-2.2308359133091269</v>
      </c>
      <c r="J1275" s="13"/>
    </row>
    <row r="1276" spans="1:10" ht="13.2" customHeight="1">
      <c r="A1276" s="140"/>
      <c r="B1276" s="5"/>
      <c r="C1276" s="15"/>
      <c r="D1276" s="59">
        <f>(('Итоговая табл.1чел(все услуги-к'!$D1276+('Итоговая табл.1чел(все услуги-к'!$D1276*'Таблица вводных'!$G$4)))-('Расчет комиссии(Нади)'!$K1276+'Таблица вводных'!$E$3+'Таблица вводных'!$F$3)</f>
        <v>5.4691640866908733</v>
      </c>
      <c r="E1276" s="59">
        <f>('Итоговая табл.1чел(все услуги-к'!$E1276+('Итоговая табл.1чел(все услуги-к'!$E1276*'Таблица вводных'!$G$5))-('Расчет комиссии(Нади)'!$K1276+'Таблица вводных'!$E$3+'Таблица вводных'!$F$3)</f>
        <v>-1.3150859133091268</v>
      </c>
      <c r="F1276" s="59">
        <f>('Итоговая табл.1чел(все услуги-к'!$F1276+('Итоговая табл.1чел(все услуги-к'!$F1276*'Таблица вводных'!$G$6))-('Расчет комиссии(Нади)'!$K1276+'Таблица вводных'!$E$3+'Таблица вводных'!$F$3)</f>
        <v>21.529164086690876</v>
      </c>
      <c r="G1276" s="59">
        <f>('Итоговая табл.1чел(все услуги-к'!$G1276+('Итоговая табл.1чел(все услуги-к'!$G1276*'Таблица вводных'!$G$7))-('Расчет комиссии(Нади)'!$K1276+'Таблица вводных'!$E$3+'Таблица вводных'!$F$3)</f>
        <v>-2.2308359133091269</v>
      </c>
      <c r="H1276" s="59">
        <f>'Итоговая табл.1чел(все услуги-к'!$H1276-('Расчет комиссии(Нади)'!$K1276+'Таблица вводных'!$E$3+'Таблица вводных'!$F$3)</f>
        <v>-2.2308359133091269</v>
      </c>
      <c r="I1276" s="59">
        <f>('Итоговая табл.1чел(все услуги-к'!$I1276+('Итоговая табл.1чел(все услуги-к'!$I1276*'Таблица вводных'!$G$9))-('Расчет комиссии(Нади)'!$K1276+'Таблица вводных'!$E$3+'Таблица вводных'!$F$3)</f>
        <v>-2.2308359133091269</v>
      </c>
      <c r="J1276" s="13"/>
    </row>
    <row r="1277" spans="1:10" ht="13.2" customHeight="1">
      <c r="A1277" s="140"/>
      <c r="B1277" s="5"/>
      <c r="C1277" s="6"/>
      <c r="D1277" s="59">
        <f>(('Итоговая табл.1чел(все услуги-к'!$D1277+('Итоговая табл.1чел(все услуги-к'!$D1277*'Таблица вводных'!$G$4)))-('Расчет комиссии(Нади)'!$K1277+'Таблица вводных'!$E$3+'Таблица вводных'!$F$3)</f>
        <v>5.4691640866908733</v>
      </c>
      <c r="E1277" s="59">
        <f>('Итоговая табл.1чел(все услуги-к'!$E1277+('Итоговая табл.1чел(все услуги-к'!$E1277*'Таблица вводных'!$G$5))-('Расчет комиссии(Нади)'!$K1277+'Таблица вводных'!$E$3+'Таблица вводных'!$F$3)</f>
        <v>-1.3150859133091268</v>
      </c>
      <c r="F1277" s="59">
        <f>('Итоговая табл.1чел(все услуги-к'!$F1277+('Итоговая табл.1чел(все услуги-к'!$F1277*'Таблица вводных'!$G$6))-('Расчет комиссии(Нади)'!$K1277+'Таблица вводных'!$E$3+'Таблица вводных'!$F$3)</f>
        <v>21.529164086690876</v>
      </c>
      <c r="G1277" s="59">
        <f>('Итоговая табл.1чел(все услуги-к'!$G1277+('Итоговая табл.1чел(все услуги-к'!$G1277*'Таблица вводных'!$G$7))-('Расчет комиссии(Нади)'!$K1277+'Таблица вводных'!$E$3+'Таблица вводных'!$F$3)</f>
        <v>-2.2308359133091269</v>
      </c>
      <c r="H1277" s="59">
        <f>'Итоговая табл.1чел(все услуги-к'!$H1277-('Расчет комиссии(Нади)'!$K1277+'Таблица вводных'!$E$3+'Таблица вводных'!$F$3)</f>
        <v>-2.2308359133091269</v>
      </c>
      <c r="I1277" s="59">
        <f>('Итоговая табл.1чел(все услуги-к'!$I1277+('Итоговая табл.1чел(все услуги-к'!$I1277*'Таблица вводных'!$G$9))-('Расчет комиссии(Нади)'!$K1277+'Таблица вводных'!$E$3+'Таблица вводных'!$F$3)</f>
        <v>-2.2308359133091269</v>
      </c>
      <c r="J1277" s="13"/>
    </row>
    <row r="1278" spans="1:10" ht="13.2" customHeight="1">
      <c r="A1278" s="140"/>
      <c r="B1278" s="5"/>
      <c r="C1278" s="15"/>
      <c r="D1278" s="59">
        <f>(('Итоговая табл.1чел(все услуги-к'!$D1278+('Итоговая табл.1чел(все услуги-к'!$D1278*'Таблица вводных'!$G$4)))-('Расчет комиссии(Нади)'!$K1278+'Таблица вводных'!$E$3+'Таблица вводных'!$F$3)</f>
        <v>5.4691640866908733</v>
      </c>
      <c r="E1278" s="59">
        <f>('Итоговая табл.1чел(все услуги-к'!$E1278+('Итоговая табл.1чел(все услуги-к'!$E1278*'Таблица вводных'!$G$5))-('Расчет комиссии(Нади)'!$K1278+'Таблица вводных'!$E$3+'Таблица вводных'!$F$3)</f>
        <v>-1.3150859133091268</v>
      </c>
      <c r="F1278" s="59">
        <f>('Итоговая табл.1чел(все услуги-к'!$F1278+('Итоговая табл.1чел(все услуги-к'!$F1278*'Таблица вводных'!$G$6))-('Расчет комиссии(Нади)'!$K1278+'Таблица вводных'!$E$3+'Таблица вводных'!$F$3)</f>
        <v>21.529164086690876</v>
      </c>
      <c r="G1278" s="59">
        <f>('Итоговая табл.1чел(все услуги-к'!$G1278+('Итоговая табл.1чел(все услуги-к'!$G1278*'Таблица вводных'!$G$7))-('Расчет комиссии(Нади)'!$K1278+'Таблица вводных'!$E$3+'Таблица вводных'!$F$3)</f>
        <v>-2.2308359133091269</v>
      </c>
      <c r="H1278" s="59">
        <f>'Итоговая табл.1чел(все услуги-к'!$H1278-('Расчет комиссии(Нади)'!$K1278+'Таблица вводных'!$E$3+'Таблица вводных'!$F$3)</f>
        <v>-2.2308359133091269</v>
      </c>
      <c r="I1278" s="59">
        <f>('Итоговая табл.1чел(все услуги-к'!$I1278+('Итоговая табл.1чел(все услуги-к'!$I1278*'Таблица вводных'!$G$9))-('Расчет комиссии(Нади)'!$K1278+'Таблица вводных'!$E$3+'Таблица вводных'!$F$3)</f>
        <v>-2.2308359133091269</v>
      </c>
      <c r="J1278" s="13"/>
    </row>
    <row r="1279" spans="1:10" ht="13.2" customHeight="1">
      <c r="A1279" s="141"/>
      <c r="B1279" s="18"/>
      <c r="C1279" s="19"/>
      <c r="D1279" s="59">
        <f>(('Итоговая табл.1чел(все услуги-к'!$D1279+('Итоговая табл.1чел(все услуги-к'!$D1279*'Таблица вводных'!$G$4)))-('Расчет комиссии(Нади)'!$K1279+'Таблица вводных'!$E$3+'Таблица вводных'!$F$3)</f>
        <v>5.4691640866908733</v>
      </c>
      <c r="E1279" s="59">
        <f>('Итоговая табл.1чел(все услуги-к'!$E1279+('Итоговая табл.1чел(все услуги-к'!$E1279*'Таблица вводных'!$G$5))-('Расчет комиссии(Нади)'!$K1279+'Таблица вводных'!$E$3+'Таблица вводных'!$F$3)</f>
        <v>-1.3150859133091268</v>
      </c>
      <c r="F1279" s="59">
        <f>('Итоговая табл.1чел(все услуги-к'!$F1279+('Итоговая табл.1чел(все услуги-к'!$F1279*'Таблица вводных'!$G$6))-('Расчет комиссии(Нади)'!$K1279+'Таблица вводных'!$E$3+'Таблица вводных'!$F$3)</f>
        <v>21.529164086690876</v>
      </c>
      <c r="G1279" s="59">
        <f>('Итоговая табл.1чел(все услуги-к'!$G1279+('Итоговая табл.1чел(все услуги-к'!$G1279*'Таблица вводных'!$G$7))-('Расчет комиссии(Нади)'!$K1279+'Таблица вводных'!$E$3+'Таблица вводных'!$F$3)</f>
        <v>-2.2308359133091269</v>
      </c>
      <c r="H1279" s="59">
        <f>'Итоговая табл.1чел(все услуги-к'!$H1279-('Расчет комиссии(Нади)'!$K1279+'Таблица вводных'!$E$3+'Таблица вводных'!$F$3)</f>
        <v>-2.2308359133091269</v>
      </c>
      <c r="I1279" s="59">
        <f>('Итоговая табл.1чел(все услуги-к'!$I1279+('Итоговая табл.1чел(все услуги-к'!$I1279*'Таблица вводных'!$G$9))-('Расчет комиссии(Нади)'!$K1279+'Таблица вводных'!$E$3+'Таблица вводных'!$F$3)</f>
        <v>-2.2308359133091269</v>
      </c>
      <c r="J1279" s="22"/>
    </row>
    <row r="1280" spans="1:10" ht="13.2" customHeight="1">
      <c r="A1280" s="143" t="s">
        <v>260</v>
      </c>
      <c r="B1280" s="5">
        <v>45402</v>
      </c>
      <c r="C1280" s="97"/>
      <c r="D1280" s="59">
        <f>(('Итоговая табл.1чел(все услуги-к'!$D1280+('Итоговая табл.1чел(все услуги-к'!$D1280*'Таблица вводных'!$G$4)))-('Расчет комиссии(Нади)'!$K1280+'Таблица вводных'!$E$3+'Таблица вводных'!$F$3)</f>
        <v>5.4691640866908733</v>
      </c>
      <c r="E1280" s="59">
        <f>('Итоговая табл.1чел(все услуги-к'!$E1280+('Итоговая табл.1чел(все услуги-к'!$E1280*'Таблица вводных'!$G$5))-('Расчет комиссии(Нади)'!$K1280+'Таблица вводных'!$E$3+'Таблица вводных'!$F$3)</f>
        <v>-1.3150859133091268</v>
      </c>
      <c r="F1280" s="59">
        <f>('Итоговая табл.1чел(все услуги-к'!$F1280+('Итоговая табл.1чел(все услуги-к'!$F1280*'Таблица вводных'!$G$6))-('Расчет комиссии(Нади)'!$K1280+'Таблица вводных'!$E$3+'Таблица вводных'!$F$3)</f>
        <v>21.529164086690876</v>
      </c>
      <c r="G1280" s="59">
        <f>('Итоговая табл.1чел(все услуги-к'!$G1280+('Итоговая табл.1чел(все услуги-к'!$G1280*'Таблица вводных'!$G$7))-('Расчет комиссии(Нади)'!$K1280+'Таблица вводных'!$E$3+'Таблица вводных'!$F$3)</f>
        <v>-2.2308359133091269</v>
      </c>
      <c r="H1280" s="59">
        <f>'Итоговая табл.1чел(все услуги-к'!$H1280-('Расчет комиссии(Нади)'!$K1280+'Таблица вводных'!$E$3+'Таблица вводных'!$F$3)</f>
        <v>-2.2308359133091269</v>
      </c>
      <c r="I1280" s="59">
        <f>('Итоговая табл.1чел(все услуги-к'!$I1280+('Итоговая табл.1чел(все услуги-к'!$I1280*'Таблица вводных'!$G$9))-('Расчет комиссии(Нади)'!$K1280+'Таблица вводных'!$E$3+'Таблица вводных'!$F$3)</f>
        <v>-2.2308359133091269</v>
      </c>
      <c r="J1280" s="10" t="s">
        <v>261</v>
      </c>
    </row>
    <row r="1281" spans="1:10" ht="13.2" customHeight="1">
      <c r="A1281" s="140"/>
      <c r="B1281" s="5">
        <v>45405</v>
      </c>
      <c r="C1281" s="6"/>
      <c r="D1281" s="59">
        <f>(('Итоговая табл.1чел(все услуги-к'!$D1281+('Итоговая табл.1чел(все услуги-к'!$D1281*'Таблица вводных'!$G$4)))-('Расчет комиссии(Нади)'!$K1281+'Таблица вводных'!$E$3+'Таблица вводных'!$F$3)</f>
        <v>5.4691640866908733</v>
      </c>
      <c r="E1281" s="59">
        <f>('Итоговая табл.1чел(все услуги-к'!$E1281+('Итоговая табл.1чел(все услуги-к'!$E1281*'Таблица вводных'!$G$5))-('Расчет комиссии(Нади)'!$K1281+'Таблица вводных'!$E$3+'Таблица вводных'!$F$3)</f>
        <v>-1.3150859133091268</v>
      </c>
      <c r="F1281" s="59">
        <f>('Итоговая табл.1чел(все услуги-к'!$F1281+('Итоговая табл.1чел(все услуги-к'!$F1281*'Таблица вводных'!$G$6))-('Расчет комиссии(Нади)'!$K1281+'Таблица вводных'!$E$3+'Таблица вводных'!$F$3)</f>
        <v>21.529164086690876</v>
      </c>
      <c r="G1281" s="59">
        <f>('Итоговая табл.1чел(все услуги-к'!$G1281+('Итоговая табл.1чел(все услуги-к'!$G1281*'Таблица вводных'!$G$7))-('Расчет комиссии(Нади)'!$K1281+'Таблица вводных'!$E$3+'Таблица вводных'!$F$3)</f>
        <v>-2.2308359133091269</v>
      </c>
      <c r="H1281" s="59">
        <f>'Итоговая табл.1чел(все услуги-к'!$H1281-('Расчет комиссии(Нади)'!$K1281+'Таблица вводных'!$E$3+'Таблица вводных'!$F$3)</f>
        <v>-2.2308359133091269</v>
      </c>
      <c r="I1281" s="59">
        <f>('Итоговая табл.1чел(все услуги-к'!$I1281+('Итоговая табл.1чел(все услуги-к'!$I1281*'Таблица вводных'!$G$9))-('Расчет комиссии(Нади)'!$K1281+'Таблица вводных'!$E$3+'Таблица вводных'!$F$3)</f>
        <v>-2.2308359133091269</v>
      </c>
      <c r="J1281" s="13" t="s">
        <v>261</v>
      </c>
    </row>
    <row r="1282" spans="1:10" ht="13.2" customHeight="1">
      <c r="A1282" s="140"/>
      <c r="B1282" s="5">
        <v>45409</v>
      </c>
      <c r="C1282" s="15"/>
      <c r="D1282" s="59">
        <f>(('Итоговая табл.1чел(все услуги-к'!$D1282+('Итоговая табл.1чел(все услуги-к'!$D1282*'Таблица вводных'!$G$4)))-('Расчет комиссии(Нади)'!$K1282+'Таблица вводных'!$E$3+'Таблица вводных'!$F$3)</f>
        <v>5.4691640866908733</v>
      </c>
      <c r="E1282" s="59">
        <f>('Итоговая табл.1чел(все услуги-к'!$E1282+('Итоговая табл.1чел(все услуги-к'!$E1282*'Таблица вводных'!$G$5))-('Расчет комиссии(Нади)'!$K1282+'Таблица вводных'!$E$3+'Таблица вводных'!$F$3)</f>
        <v>-1.3150859133091268</v>
      </c>
      <c r="F1282" s="59">
        <f>('Итоговая табл.1чел(все услуги-к'!$F1282+('Итоговая табл.1чел(все услуги-к'!$F1282*'Таблица вводных'!$G$6))-('Расчет комиссии(Нади)'!$K1282+'Таблица вводных'!$E$3+'Таблица вводных'!$F$3)</f>
        <v>21.529164086690876</v>
      </c>
      <c r="G1282" s="59">
        <f>('Итоговая табл.1чел(все услуги-к'!$G1282+('Итоговая табл.1чел(все услуги-к'!$G1282*'Таблица вводных'!$G$7))-('Расчет комиссии(Нади)'!$K1282+'Таблица вводных'!$E$3+'Таблица вводных'!$F$3)</f>
        <v>-2.2308359133091269</v>
      </c>
      <c r="H1282" s="59">
        <f>'Итоговая табл.1чел(все услуги-к'!$H1282-('Расчет комиссии(Нади)'!$K1282+'Таблица вводных'!$E$3+'Таблица вводных'!$F$3)</f>
        <v>-2.2308359133091269</v>
      </c>
      <c r="I1282" s="59">
        <f>('Итоговая табл.1чел(все услуги-к'!$I1282+('Итоговая табл.1чел(все услуги-к'!$I1282*'Таблица вводных'!$G$9))-('Расчет комиссии(Нади)'!$K1282+'Таблица вводных'!$E$3+'Таблица вводных'!$F$3)</f>
        <v>-2.2308359133091269</v>
      </c>
      <c r="J1282" s="13" t="s">
        <v>261</v>
      </c>
    </row>
    <row r="1283" spans="1:10" ht="13.2" customHeight="1">
      <c r="A1283" s="140"/>
      <c r="B1283" s="5">
        <v>45412</v>
      </c>
      <c r="C1283" s="6"/>
      <c r="D1283" s="59">
        <f>(('Итоговая табл.1чел(все услуги-к'!$D1283+('Итоговая табл.1чел(все услуги-к'!$D1283*'Таблица вводных'!$G$4)))-('Расчет комиссии(Нади)'!$K1283+'Таблица вводных'!$E$3+'Таблица вводных'!$F$3)</f>
        <v>5.4691640866908733</v>
      </c>
      <c r="E1283" s="59">
        <f>('Итоговая табл.1чел(все услуги-к'!$E1283+('Итоговая табл.1чел(все услуги-к'!$E1283*'Таблица вводных'!$G$5))-('Расчет комиссии(Нади)'!$K1283+'Таблица вводных'!$E$3+'Таблица вводных'!$F$3)</f>
        <v>-1.3150859133091268</v>
      </c>
      <c r="F1283" s="59">
        <f>('Итоговая табл.1чел(все услуги-к'!$F1283+('Итоговая табл.1чел(все услуги-к'!$F1283*'Таблица вводных'!$G$6))-('Расчет комиссии(Нади)'!$K1283+'Таблица вводных'!$E$3+'Таблица вводных'!$F$3)</f>
        <v>21.529164086690876</v>
      </c>
      <c r="G1283" s="59">
        <f>('Итоговая табл.1чел(все услуги-к'!$G1283+('Итоговая табл.1чел(все услуги-к'!$G1283*'Таблица вводных'!$G$7))-('Расчет комиссии(Нади)'!$K1283+'Таблица вводных'!$E$3+'Таблица вводных'!$F$3)</f>
        <v>-2.2308359133091269</v>
      </c>
      <c r="H1283" s="59">
        <f>'Итоговая табл.1чел(все услуги-к'!$H1283-('Расчет комиссии(Нади)'!$K1283+'Таблица вводных'!$E$3+'Таблица вводных'!$F$3)</f>
        <v>-2.2308359133091269</v>
      </c>
      <c r="I1283" s="59">
        <f>('Итоговая табл.1чел(все услуги-к'!$I1283+('Итоговая табл.1чел(все услуги-к'!$I1283*'Таблица вводных'!$G$9))-('Расчет комиссии(Нади)'!$K1283+'Таблица вводных'!$E$3+'Таблица вводных'!$F$3)</f>
        <v>-2.2308359133091269</v>
      </c>
      <c r="J1283" s="13" t="s">
        <v>261</v>
      </c>
    </row>
    <row r="1284" spans="1:10" ht="13.2" customHeight="1">
      <c r="A1284" s="140"/>
      <c r="B1284" s="5">
        <v>45416</v>
      </c>
      <c r="C1284" s="15"/>
      <c r="D1284" s="59">
        <f>(('Итоговая табл.1чел(все услуги-к'!$D1284+('Итоговая табл.1чел(все услуги-к'!$D1284*'Таблица вводных'!$G$4)))-('Расчет комиссии(Нади)'!$K1284+'Таблица вводных'!$E$3+'Таблица вводных'!$F$3)</f>
        <v>5.4691640866908733</v>
      </c>
      <c r="E1284" s="59">
        <f>('Итоговая табл.1чел(все услуги-к'!$E1284+('Итоговая табл.1чел(все услуги-к'!$E1284*'Таблица вводных'!$G$5))-('Расчет комиссии(Нади)'!$K1284+'Таблица вводных'!$E$3+'Таблица вводных'!$F$3)</f>
        <v>-1.3150859133091268</v>
      </c>
      <c r="F1284" s="59">
        <f>('Итоговая табл.1чел(все услуги-к'!$F1284+('Итоговая табл.1чел(все услуги-к'!$F1284*'Таблица вводных'!$G$6))-('Расчет комиссии(Нади)'!$K1284+'Таблица вводных'!$E$3+'Таблица вводных'!$F$3)</f>
        <v>21.529164086690876</v>
      </c>
      <c r="G1284" s="59">
        <f>('Итоговая табл.1чел(все услуги-к'!$G1284+('Итоговая табл.1чел(все услуги-к'!$G1284*'Таблица вводных'!$G$7))-('Расчет комиссии(Нади)'!$K1284+'Таблица вводных'!$E$3+'Таблица вводных'!$F$3)</f>
        <v>-2.2308359133091269</v>
      </c>
      <c r="H1284" s="59">
        <f>'Итоговая табл.1чел(все услуги-к'!$H1284-('Расчет комиссии(Нади)'!$K1284+'Таблица вводных'!$E$3+'Таблица вводных'!$F$3)</f>
        <v>-2.2308359133091269</v>
      </c>
      <c r="I1284" s="59">
        <f>('Итоговая табл.1чел(все услуги-к'!$I1284+('Итоговая табл.1чел(все услуги-к'!$I1284*'Таблица вводных'!$G$9))-('Расчет комиссии(Нади)'!$K1284+'Таблица вводных'!$E$3+'Таблица вводных'!$F$3)</f>
        <v>-2.2308359133091269</v>
      </c>
      <c r="J1284" s="13" t="s">
        <v>261</v>
      </c>
    </row>
    <row r="1285" spans="1:10" ht="13.2" customHeight="1">
      <c r="A1285" s="140"/>
      <c r="B1285" s="5">
        <v>45419</v>
      </c>
      <c r="C1285" s="15"/>
      <c r="D1285" s="59">
        <f>(('Итоговая табл.1чел(все услуги-к'!$D1285+('Итоговая табл.1чел(все услуги-к'!$D1285*'Таблица вводных'!$G$4)))-('Расчет комиссии(Нади)'!$K1285+'Таблица вводных'!$E$3+'Таблица вводных'!$F$3)</f>
        <v>5.4691640866908768</v>
      </c>
      <c r="E1285" s="59">
        <f>('Итоговая табл.1чел(все услуги-к'!$E1285+('Итоговая табл.1чел(все услуги-к'!$E1285*'Таблица вводных'!$G$5))-('Расчет комиссии(Нади)'!$K1285+'Таблица вводных'!$E$3+'Таблица вводных'!$F$3)</f>
        <v>-1.3150859133091233</v>
      </c>
      <c r="F1285" s="59">
        <f>('Итоговая табл.1чел(все услуги-к'!$F1285+('Итоговая табл.1чел(все услуги-к'!$F1285*'Таблица вводных'!$G$6))-('Расчет комиссии(Нади)'!$K1285+'Таблица вводных'!$E$3+'Таблица вводных'!$F$3)</f>
        <v>21.529164086690876</v>
      </c>
      <c r="G1285" s="59">
        <f>('Итоговая табл.1чел(все услуги-к'!$G1285+('Итоговая табл.1чел(все услуги-к'!$G1285*'Таблица вводных'!$G$7))-('Расчет комиссии(Нади)'!$K1285+'Таблица вводных'!$E$3+'Таблица вводных'!$F$3)</f>
        <v>-2.2308359133091233</v>
      </c>
      <c r="H1285" s="59">
        <f>'Итоговая табл.1чел(все услуги-к'!$H1285-('Расчет комиссии(Нади)'!$K1285+'Таблица вводных'!$E$3+'Таблица вводных'!$F$3)</f>
        <v>-2.2308359133091233</v>
      </c>
      <c r="I1285" s="59">
        <f>('Итоговая табл.1чел(все услуги-к'!$I1285+('Итоговая табл.1чел(все услуги-к'!$I1285*'Таблица вводных'!$G$9))-('Расчет комиссии(Нади)'!$K1285+'Таблица вводных'!$E$3+'Таблица вводных'!$F$3)</f>
        <v>-2.2308359133091233</v>
      </c>
      <c r="J1285" s="13" t="s">
        <v>261</v>
      </c>
    </row>
    <row r="1286" spans="1:10" ht="13.2" customHeight="1">
      <c r="A1286" s="140"/>
      <c r="B1286" s="5">
        <v>45423</v>
      </c>
      <c r="C1286" s="15"/>
      <c r="D1286" s="59">
        <f>(('Итоговая табл.1чел(все услуги-к'!$D1286+('Итоговая табл.1чел(все услуги-к'!$D1286*'Таблица вводных'!$G$4)))-('Расчет комиссии(Нади)'!$K1286+'Таблица вводных'!$E$3+'Таблица вводных'!$F$3)</f>
        <v>5.4691640866908768</v>
      </c>
      <c r="E1286" s="59">
        <f>('Итоговая табл.1чел(все услуги-к'!$E1286+('Итоговая табл.1чел(все услуги-к'!$E1286*'Таблица вводных'!$G$5))-('Расчет комиссии(Нади)'!$K1286+'Таблица вводных'!$E$3+'Таблица вводных'!$F$3)</f>
        <v>-1.3150859133091233</v>
      </c>
      <c r="F1286" s="59">
        <f>('Итоговая табл.1чел(все услуги-к'!$F1286+('Итоговая табл.1чел(все услуги-к'!$F1286*'Таблица вводных'!$G$6))-('Расчет комиссии(Нади)'!$K1286+'Таблица вводных'!$E$3+'Таблица вводных'!$F$3)</f>
        <v>21.529164086690876</v>
      </c>
      <c r="G1286" s="59">
        <f>('Итоговая табл.1чел(все услуги-к'!$G1286+('Итоговая табл.1чел(все услуги-к'!$G1286*'Таблица вводных'!$G$7))-('Расчет комиссии(Нади)'!$K1286+'Таблица вводных'!$E$3+'Таблица вводных'!$F$3)</f>
        <v>-2.2308359133091233</v>
      </c>
      <c r="H1286" s="59">
        <f>'Итоговая табл.1чел(все услуги-к'!$H1286-('Расчет комиссии(Нади)'!$K1286+'Таблица вводных'!$E$3+'Таблица вводных'!$F$3)</f>
        <v>-2.2308359133091233</v>
      </c>
      <c r="I1286" s="59">
        <f>('Итоговая табл.1чел(все услуги-к'!$I1286+('Итоговая табл.1чел(все услуги-к'!$I1286*'Таблица вводных'!$G$9))-('Расчет комиссии(Нади)'!$K1286+'Таблица вводных'!$E$3+'Таблица вводных'!$F$3)</f>
        <v>-2.2308359133091233</v>
      </c>
      <c r="J1286" s="13" t="s">
        <v>261</v>
      </c>
    </row>
    <row r="1287" spans="1:10" ht="13.2" customHeight="1">
      <c r="A1287" s="140"/>
      <c r="B1287" s="5">
        <v>45426</v>
      </c>
      <c r="C1287" s="6"/>
      <c r="D1287" s="59">
        <f>(('Итоговая табл.1чел(все услуги-к'!$D1287+('Итоговая табл.1чел(все услуги-к'!$D1287*'Таблица вводных'!$G$4)))-('Расчет комиссии(Нади)'!$K1287+'Таблица вводных'!$E$3+'Таблица вводных'!$F$3)</f>
        <v>5.4691640866908768</v>
      </c>
      <c r="E1287" s="59">
        <f>('Итоговая табл.1чел(все услуги-к'!$E1287+('Итоговая табл.1чел(все услуги-к'!$E1287*'Таблица вводных'!$G$5))-('Расчет комиссии(Нади)'!$K1287+'Таблица вводных'!$E$3+'Таблица вводных'!$F$3)</f>
        <v>-1.3150859133091233</v>
      </c>
      <c r="F1287" s="59">
        <f>('Итоговая табл.1чел(все услуги-к'!$F1287+('Итоговая табл.1чел(все услуги-к'!$F1287*'Таблица вводных'!$G$6))-('Расчет комиссии(Нади)'!$K1287+'Таблица вводных'!$E$3+'Таблица вводных'!$F$3)</f>
        <v>21.529164086690876</v>
      </c>
      <c r="G1287" s="59">
        <f>('Итоговая табл.1чел(все услуги-к'!$G1287+('Итоговая табл.1чел(все услуги-к'!$G1287*'Таблица вводных'!$G$7))-('Расчет комиссии(Нади)'!$K1287+'Таблица вводных'!$E$3+'Таблица вводных'!$F$3)</f>
        <v>-2.2308359133091233</v>
      </c>
      <c r="H1287" s="59">
        <f>'Итоговая табл.1чел(все услуги-к'!$H1287-('Расчет комиссии(Нади)'!$K1287+'Таблица вводных'!$E$3+'Таблица вводных'!$F$3)</f>
        <v>-2.2308359133091233</v>
      </c>
      <c r="I1287" s="59">
        <f>('Итоговая табл.1чел(все услуги-к'!$I1287+('Итоговая табл.1чел(все услуги-к'!$I1287*'Таблица вводных'!$G$9))-('Расчет комиссии(Нади)'!$K1287+'Таблица вводных'!$E$3+'Таблица вводных'!$F$3)</f>
        <v>-2.2308359133091233</v>
      </c>
      <c r="J1287" s="13" t="s">
        <v>261</v>
      </c>
    </row>
    <row r="1288" spans="1:10" ht="13.2" customHeight="1">
      <c r="A1288" s="140"/>
      <c r="B1288" s="5">
        <v>45430</v>
      </c>
      <c r="C1288" s="15"/>
      <c r="D1288" s="59">
        <f>(('Итоговая табл.1чел(все услуги-к'!$D1288+('Итоговая табл.1чел(все услуги-к'!$D1288*'Таблица вводных'!$G$4)))-('Расчет комиссии(Нади)'!$K1288+'Таблица вводных'!$E$3+'Таблица вводных'!$F$3)</f>
        <v>5.4691640866908768</v>
      </c>
      <c r="E1288" s="59">
        <f>('Итоговая табл.1чел(все услуги-к'!$E1288+('Итоговая табл.1чел(все услуги-к'!$E1288*'Таблица вводных'!$G$5))-('Расчет комиссии(Нади)'!$K1288+'Таблица вводных'!$E$3+'Таблица вводных'!$F$3)</f>
        <v>-1.3150859133091233</v>
      </c>
      <c r="F1288" s="59">
        <f>('Итоговая табл.1чел(все услуги-к'!$F1288+('Итоговая табл.1чел(все услуги-к'!$F1288*'Таблица вводных'!$G$6))-('Расчет комиссии(Нади)'!$K1288+'Таблица вводных'!$E$3+'Таблица вводных'!$F$3)</f>
        <v>21.529164086690876</v>
      </c>
      <c r="G1288" s="59">
        <f>('Итоговая табл.1чел(все услуги-к'!$G1288+('Итоговая табл.1чел(все услуги-к'!$G1288*'Таблица вводных'!$G$7))-('Расчет комиссии(Нади)'!$K1288+'Таблица вводных'!$E$3+'Таблица вводных'!$F$3)</f>
        <v>-2.2308359133091233</v>
      </c>
      <c r="H1288" s="59">
        <f>'Итоговая табл.1чел(все услуги-к'!$H1288-('Расчет комиссии(Нади)'!$K1288+'Таблица вводных'!$E$3+'Таблица вводных'!$F$3)</f>
        <v>-2.2308359133091233</v>
      </c>
      <c r="I1288" s="59">
        <f>('Итоговая табл.1чел(все услуги-к'!$I1288+('Итоговая табл.1чел(все услуги-к'!$I1288*'Таблица вводных'!$G$9))-('Расчет комиссии(Нади)'!$K1288+'Таблица вводных'!$E$3+'Таблица вводных'!$F$3)</f>
        <v>-2.2308359133091233</v>
      </c>
      <c r="J1288" s="13" t="s">
        <v>261</v>
      </c>
    </row>
    <row r="1289" spans="1:10" ht="13.2" customHeight="1">
      <c r="A1289" s="140"/>
      <c r="B1289" s="5">
        <v>45433</v>
      </c>
      <c r="C1289" s="15"/>
      <c r="D1289" s="59">
        <f>(('Итоговая табл.1чел(все услуги-к'!$D1289+('Итоговая табл.1чел(все услуги-к'!$D1289*'Таблица вводных'!$G$4)))-('Расчет комиссии(Нади)'!$K1289+'Таблица вводных'!$E$3+'Таблица вводных'!$F$3)</f>
        <v>5.4691640866908768</v>
      </c>
      <c r="E1289" s="59">
        <f>('Итоговая табл.1чел(все услуги-к'!$E1289+('Итоговая табл.1чел(все услуги-к'!$E1289*'Таблица вводных'!$G$5))-('Расчет комиссии(Нади)'!$K1289+'Таблица вводных'!$E$3+'Таблица вводных'!$F$3)</f>
        <v>-1.3150859133091233</v>
      </c>
      <c r="F1289" s="59">
        <f>('Итоговая табл.1чел(все услуги-к'!$F1289+('Итоговая табл.1чел(все услуги-к'!$F1289*'Таблица вводных'!$G$6))-('Расчет комиссии(Нади)'!$K1289+'Таблица вводных'!$E$3+'Таблица вводных'!$F$3)</f>
        <v>21.529164086690876</v>
      </c>
      <c r="G1289" s="59">
        <f>('Итоговая табл.1чел(все услуги-к'!$G1289+('Итоговая табл.1чел(все услуги-к'!$G1289*'Таблица вводных'!$G$7))-('Расчет комиссии(Нади)'!$K1289+'Таблица вводных'!$E$3+'Таблица вводных'!$F$3)</f>
        <v>-2.2308359133091233</v>
      </c>
      <c r="H1289" s="59">
        <f>'Итоговая табл.1чел(все услуги-к'!$H1289-('Расчет комиссии(Нади)'!$K1289+'Таблица вводных'!$E$3+'Таблица вводных'!$F$3)</f>
        <v>-2.2308359133091233</v>
      </c>
      <c r="I1289" s="59">
        <f>('Итоговая табл.1чел(все услуги-к'!$I1289+('Итоговая табл.1чел(все услуги-к'!$I1289*'Таблица вводных'!$G$9))-('Расчет комиссии(Нади)'!$K1289+'Таблица вводных'!$E$3+'Таблица вводных'!$F$3)</f>
        <v>-2.2308359133091233</v>
      </c>
      <c r="J1289" s="13" t="s">
        <v>261</v>
      </c>
    </row>
    <row r="1290" spans="1:10" ht="13.2" customHeight="1">
      <c r="A1290" s="140"/>
      <c r="B1290" s="5">
        <v>45437</v>
      </c>
      <c r="C1290" s="6"/>
      <c r="D1290" s="59">
        <f>(('Итоговая табл.1чел(все услуги-к'!$D1290+('Итоговая табл.1чел(все услуги-к'!$D1290*'Таблица вводных'!$G$4)))-('Расчет комиссии(Нади)'!$K1290+'Таблица вводных'!$E$3+'Таблица вводных'!$F$3)</f>
        <v>5.4691640866908768</v>
      </c>
      <c r="E1290" s="59">
        <f>('Итоговая табл.1чел(все услуги-к'!$E1290+('Итоговая табл.1чел(все услуги-к'!$E1290*'Таблица вводных'!$G$5))-('Расчет комиссии(Нади)'!$K1290+'Таблица вводных'!$E$3+'Таблица вводных'!$F$3)</f>
        <v>-1.3150859133091233</v>
      </c>
      <c r="F1290" s="59">
        <f>('Итоговая табл.1чел(все услуги-к'!$F1290+('Итоговая табл.1чел(все услуги-к'!$F1290*'Таблица вводных'!$G$6))-('Расчет комиссии(Нади)'!$K1290+'Таблица вводных'!$E$3+'Таблица вводных'!$F$3)</f>
        <v>21.529164086690876</v>
      </c>
      <c r="G1290" s="59">
        <f>('Итоговая табл.1чел(все услуги-к'!$G1290+('Итоговая табл.1чел(все услуги-к'!$G1290*'Таблица вводных'!$G$7))-('Расчет комиссии(Нади)'!$K1290+'Таблица вводных'!$E$3+'Таблица вводных'!$F$3)</f>
        <v>-2.2308359133091233</v>
      </c>
      <c r="H1290" s="59">
        <f>'Итоговая табл.1чел(все услуги-к'!$H1290-('Расчет комиссии(Нади)'!$K1290+'Таблица вводных'!$E$3+'Таблица вводных'!$F$3)</f>
        <v>-2.2308359133091233</v>
      </c>
      <c r="I1290" s="59">
        <f>('Итоговая табл.1чел(все услуги-к'!$I1290+('Итоговая табл.1чел(все услуги-к'!$I1290*'Таблица вводных'!$G$9))-('Расчет комиссии(Нади)'!$K1290+'Таблица вводных'!$E$3+'Таблица вводных'!$F$3)</f>
        <v>-2.2308359133091233</v>
      </c>
      <c r="J1290" s="13" t="s">
        <v>261</v>
      </c>
    </row>
    <row r="1291" spans="1:10" ht="13.2" customHeight="1">
      <c r="A1291" s="140"/>
      <c r="B1291" s="5">
        <v>45440</v>
      </c>
      <c r="C1291" s="15"/>
      <c r="D1291" s="59">
        <f>(('Итоговая табл.1чел(все услуги-к'!$D1291+('Итоговая табл.1чел(все услуги-к'!$D1291*'Таблица вводных'!$G$4)))-('Расчет комиссии(Нади)'!$K1291+'Таблица вводных'!$E$3+'Таблица вводных'!$F$3)</f>
        <v>5.4691640866908768</v>
      </c>
      <c r="E1291" s="59">
        <f>('Итоговая табл.1чел(все услуги-к'!$E1291+('Итоговая табл.1чел(все услуги-к'!$E1291*'Таблица вводных'!$G$5))-('Расчет комиссии(Нади)'!$K1291+'Таблица вводных'!$E$3+'Таблица вводных'!$F$3)</f>
        <v>-1.3150859133091233</v>
      </c>
      <c r="F1291" s="59">
        <f>('Итоговая табл.1чел(все услуги-к'!$F1291+('Итоговая табл.1чел(все услуги-к'!$F1291*'Таблица вводных'!$G$6))-('Расчет комиссии(Нади)'!$K1291+'Таблица вводных'!$E$3+'Таблица вводных'!$F$3)</f>
        <v>21.529164086690876</v>
      </c>
      <c r="G1291" s="59">
        <f>('Итоговая табл.1чел(все услуги-к'!$G1291+('Итоговая табл.1чел(все услуги-к'!$G1291*'Таблица вводных'!$G$7))-('Расчет комиссии(Нади)'!$K1291+'Таблица вводных'!$E$3+'Таблица вводных'!$F$3)</f>
        <v>-2.2308359133091233</v>
      </c>
      <c r="H1291" s="59">
        <f>'Итоговая табл.1чел(все услуги-к'!$H1291-('Расчет комиссии(Нади)'!$K1291+'Таблица вводных'!$E$3+'Таблица вводных'!$F$3)</f>
        <v>-2.2308359133091233</v>
      </c>
      <c r="I1291" s="59">
        <f>('Итоговая табл.1чел(все услуги-к'!$I1291+('Итоговая табл.1чел(все услуги-к'!$I1291*'Таблица вводных'!$G$9))-('Расчет комиссии(Нади)'!$K1291+'Таблица вводных'!$E$3+'Таблица вводных'!$F$3)</f>
        <v>-2.2308359133091233</v>
      </c>
      <c r="J1291" s="13" t="s">
        <v>261</v>
      </c>
    </row>
    <row r="1292" spans="1:10" ht="13.2" customHeight="1">
      <c r="A1292" s="140"/>
      <c r="B1292" s="5"/>
      <c r="C1292" s="6"/>
      <c r="D1292" s="59">
        <f>(('Итоговая табл.1чел(все услуги-к'!$D1292+('Итоговая табл.1чел(все услуги-к'!$D1292*'Таблица вводных'!$G$4)))-('Расчет комиссии(Нади)'!$K1292+'Таблица вводных'!$E$3+'Таблица вводных'!$F$3)</f>
        <v>5.4691640866908768</v>
      </c>
      <c r="E1292" s="59">
        <f>('Итоговая табл.1чел(все услуги-к'!$E1292+('Итоговая табл.1чел(все услуги-к'!$E1292*'Таблица вводных'!$G$5))-('Расчет комиссии(Нади)'!$K1292+'Таблица вводных'!$E$3+'Таблица вводных'!$F$3)</f>
        <v>-1.3150859133091233</v>
      </c>
      <c r="F1292" s="59">
        <f>('Итоговая табл.1чел(все услуги-к'!$F1292+('Итоговая табл.1чел(все услуги-к'!$F1292*'Таблица вводных'!$G$6))-('Расчет комиссии(Нади)'!$K1292+'Таблица вводных'!$E$3+'Таблица вводных'!$F$3)</f>
        <v>21.529164086690876</v>
      </c>
      <c r="G1292" s="59">
        <f>('Итоговая табл.1чел(все услуги-к'!$G1292+('Итоговая табл.1чел(все услуги-к'!$G1292*'Таблица вводных'!$G$7))-('Расчет комиссии(Нади)'!$K1292+'Таблица вводных'!$E$3+'Таблица вводных'!$F$3)</f>
        <v>-2.2308359133091233</v>
      </c>
      <c r="H1292" s="59">
        <f>'Итоговая табл.1чел(все услуги-к'!$H1292-('Расчет комиссии(Нади)'!$K1292+'Таблица вводных'!$E$3+'Таблица вводных'!$F$3)</f>
        <v>-2.2308359133091233</v>
      </c>
      <c r="I1292" s="59">
        <f>('Итоговая табл.1чел(все услуги-к'!$I1292+('Итоговая табл.1чел(все услуги-к'!$I1292*'Таблица вводных'!$G$9))-('Расчет комиссии(Нади)'!$K1292+'Таблица вводных'!$E$3+'Таблица вводных'!$F$3)</f>
        <v>-2.2308359133091233</v>
      </c>
      <c r="J1292" s="13" t="s">
        <v>261</v>
      </c>
    </row>
    <row r="1293" spans="1:10" ht="13.2" customHeight="1">
      <c r="A1293" s="140"/>
      <c r="B1293" s="5"/>
      <c r="C1293" s="6"/>
      <c r="D1293" s="59">
        <f>(('Итоговая табл.1чел(все услуги-к'!$D1293+('Итоговая табл.1чел(все услуги-к'!$D1293*'Таблица вводных'!$G$4)))-('Расчет комиссии(Нади)'!$K1293+'Таблица вводных'!$E$3+'Таблица вводных'!$F$3)</f>
        <v>5.4691640866908768</v>
      </c>
      <c r="E1293" s="59">
        <f>('Итоговая табл.1чел(все услуги-к'!$E1293+('Итоговая табл.1чел(все услуги-к'!$E1293*'Таблица вводных'!$G$5))-('Расчет комиссии(Нади)'!$K1293+'Таблица вводных'!$E$3+'Таблица вводных'!$F$3)</f>
        <v>-1.3150859133091233</v>
      </c>
      <c r="F1293" s="59">
        <f>('Итоговая табл.1чел(все услуги-к'!$F1293+('Итоговая табл.1чел(все услуги-к'!$F1293*'Таблица вводных'!$G$6))-('Расчет комиссии(Нади)'!$K1293+'Таблица вводных'!$E$3+'Таблица вводных'!$F$3)</f>
        <v>21.529164086690876</v>
      </c>
      <c r="G1293" s="59">
        <f>('Итоговая табл.1чел(все услуги-к'!$G1293+('Итоговая табл.1чел(все услуги-к'!$G1293*'Таблица вводных'!$G$7))-('Расчет комиссии(Нади)'!$K1293+'Таблица вводных'!$E$3+'Таблица вводных'!$F$3)</f>
        <v>-2.2308359133091233</v>
      </c>
      <c r="H1293" s="59">
        <f>'Итоговая табл.1чел(все услуги-к'!$H1293-('Расчет комиссии(Нади)'!$K1293+'Таблица вводных'!$E$3+'Таблица вводных'!$F$3)</f>
        <v>-2.2308359133091233</v>
      </c>
      <c r="I1293" s="59">
        <f>('Итоговая табл.1чел(все услуги-к'!$I1293+('Итоговая табл.1чел(все услуги-к'!$I1293*'Таблица вводных'!$G$9))-('Расчет комиссии(Нади)'!$K1293+'Таблица вводных'!$E$3+'Таблица вводных'!$F$3)</f>
        <v>-2.2308359133091233</v>
      </c>
      <c r="J1293" s="13" t="s">
        <v>261</v>
      </c>
    </row>
    <row r="1294" spans="1:10" ht="13.2" customHeight="1">
      <c r="A1294" s="140"/>
      <c r="B1294" s="5"/>
      <c r="C1294" s="15"/>
      <c r="D1294" s="59">
        <f>(('Итоговая табл.1чел(все услуги-к'!$D1294+('Итоговая табл.1чел(все услуги-к'!$D1294*'Таблица вводных'!$G$4)))-('Расчет комиссии(Нади)'!$K1294+'Таблица вводных'!$E$3+'Таблица вводных'!$F$3)</f>
        <v>5.4691640866908768</v>
      </c>
      <c r="E1294" s="59">
        <f>('Итоговая табл.1чел(все услуги-к'!$E1294+('Итоговая табл.1чел(все услуги-к'!$E1294*'Таблица вводных'!$G$5))-('Расчет комиссии(Нади)'!$K1294+'Таблица вводных'!$E$3+'Таблица вводных'!$F$3)</f>
        <v>-1.3150859133091233</v>
      </c>
      <c r="F1294" s="59">
        <f>('Итоговая табл.1чел(все услуги-к'!$F1294+('Итоговая табл.1чел(все услуги-к'!$F1294*'Таблица вводных'!$G$6))-('Расчет комиссии(Нади)'!$K1294+'Таблица вводных'!$E$3+'Таблица вводных'!$F$3)</f>
        <v>21.529164086690876</v>
      </c>
      <c r="G1294" s="59">
        <f>('Итоговая табл.1чел(все услуги-к'!$G1294+('Итоговая табл.1чел(все услуги-к'!$G1294*'Таблица вводных'!$G$7))-('Расчет комиссии(Нади)'!$K1294+'Таблица вводных'!$E$3+'Таблица вводных'!$F$3)</f>
        <v>-2.2308359133091233</v>
      </c>
      <c r="H1294" s="59">
        <f>'Итоговая табл.1чел(все услуги-к'!$H1294-('Расчет комиссии(Нади)'!$K1294+'Таблица вводных'!$E$3+'Таблица вводных'!$F$3)</f>
        <v>-2.2308359133091233</v>
      </c>
      <c r="I1294" s="59">
        <f>('Итоговая табл.1чел(все услуги-к'!$I1294+('Итоговая табл.1чел(все услуги-к'!$I1294*'Таблица вводных'!$G$9))-('Расчет комиссии(Нади)'!$K1294+'Таблица вводных'!$E$3+'Таблица вводных'!$F$3)</f>
        <v>-2.2308359133091233</v>
      </c>
      <c r="J1294" s="13" t="s">
        <v>261</v>
      </c>
    </row>
    <row r="1295" spans="1:10" ht="13.2" customHeight="1">
      <c r="A1295" s="140"/>
      <c r="B1295" s="5"/>
      <c r="C1295" s="6"/>
      <c r="D1295" s="59">
        <f>(('Итоговая табл.1чел(все услуги-к'!$D1295+('Итоговая табл.1чел(все услуги-к'!$D1295*'Таблица вводных'!$G$4)))-('Расчет комиссии(Нади)'!$K1295+'Таблица вводных'!$E$3+'Таблица вводных'!$F$3)</f>
        <v>5.4691640866908768</v>
      </c>
      <c r="E1295" s="59">
        <f>('Итоговая табл.1чел(все услуги-к'!$E1295+('Итоговая табл.1чел(все услуги-к'!$E1295*'Таблица вводных'!$G$5))-('Расчет комиссии(Нади)'!$K1295+'Таблица вводных'!$E$3+'Таблица вводных'!$F$3)</f>
        <v>-1.3150859133091233</v>
      </c>
      <c r="F1295" s="59">
        <f>('Итоговая табл.1чел(все услуги-к'!$F1295+('Итоговая табл.1чел(все услуги-к'!$F1295*'Таблица вводных'!$G$6))-('Расчет комиссии(Нади)'!$K1295+'Таблица вводных'!$E$3+'Таблица вводных'!$F$3)</f>
        <v>21.529164086690876</v>
      </c>
      <c r="G1295" s="59">
        <f>('Итоговая табл.1чел(все услуги-к'!$G1295+('Итоговая табл.1чел(все услуги-к'!$G1295*'Таблица вводных'!$G$7))-('Расчет комиссии(Нади)'!$K1295+'Таблица вводных'!$E$3+'Таблица вводных'!$F$3)</f>
        <v>-2.2308359133091233</v>
      </c>
      <c r="H1295" s="59">
        <f>'Итоговая табл.1чел(все услуги-к'!$H1295-('Расчет комиссии(Нади)'!$K1295+'Таблица вводных'!$E$3+'Таблица вводных'!$F$3)</f>
        <v>-2.2308359133091233</v>
      </c>
      <c r="I1295" s="59">
        <f>('Итоговая табл.1чел(все услуги-к'!$I1295+('Итоговая табл.1чел(все услуги-к'!$I1295*'Таблица вводных'!$G$9))-('Расчет комиссии(Нади)'!$K1295+'Таблица вводных'!$E$3+'Таблица вводных'!$F$3)</f>
        <v>-2.2308359133091233</v>
      </c>
      <c r="J1295" s="13" t="s">
        <v>261</v>
      </c>
    </row>
    <row r="1296" spans="1:10" ht="13.2" customHeight="1">
      <c r="A1296" s="140"/>
      <c r="B1296" s="5"/>
      <c r="C1296" s="15"/>
      <c r="D1296" s="59">
        <f>(('Итоговая табл.1чел(все услуги-к'!$D1296+('Итоговая табл.1чел(все услуги-к'!$D1296*'Таблица вводных'!$G$4)))-('Расчет комиссии(Нади)'!$K1296+'Таблица вводных'!$E$3+'Таблица вводных'!$F$3)</f>
        <v>5.4691640866908768</v>
      </c>
      <c r="E1296" s="59">
        <f>('Итоговая табл.1чел(все услуги-к'!$E1296+('Итоговая табл.1чел(все услуги-к'!$E1296*'Таблица вводных'!$G$5))-('Расчет комиссии(Нади)'!$K1296+'Таблица вводных'!$E$3+'Таблица вводных'!$F$3)</f>
        <v>-1.3150859133091233</v>
      </c>
      <c r="F1296" s="59">
        <f>('Итоговая табл.1чел(все услуги-к'!$F1296+('Итоговая табл.1чел(все услуги-к'!$F1296*'Таблица вводных'!$G$6))-('Расчет комиссии(Нади)'!$K1296+'Таблица вводных'!$E$3+'Таблица вводных'!$F$3)</f>
        <v>21.529164086690876</v>
      </c>
      <c r="G1296" s="59">
        <f>('Итоговая табл.1чел(все услуги-к'!$G1296+('Итоговая табл.1чел(все услуги-к'!$G1296*'Таблица вводных'!$G$7))-('Расчет комиссии(Нади)'!$K1296+'Таблица вводных'!$E$3+'Таблица вводных'!$F$3)</f>
        <v>-2.2308359133091233</v>
      </c>
      <c r="H1296" s="59">
        <f>'Итоговая табл.1чел(все услуги-к'!$H1296-('Расчет комиссии(Нади)'!$K1296+'Таблица вводных'!$E$3+'Таблица вводных'!$F$3)</f>
        <v>-2.2308359133091233</v>
      </c>
      <c r="I1296" s="59">
        <f>('Итоговая табл.1чел(все услуги-к'!$I1296+('Итоговая табл.1чел(все услуги-к'!$I1296*'Таблица вводных'!$G$9))-('Расчет комиссии(Нади)'!$K1296+'Таблица вводных'!$E$3+'Таблица вводных'!$F$3)</f>
        <v>-2.2308359133091233</v>
      </c>
      <c r="J1296" s="13" t="s">
        <v>261</v>
      </c>
    </row>
    <row r="1297" spans="1:10" ht="13.2" customHeight="1">
      <c r="A1297" s="141"/>
      <c r="B1297" s="18"/>
      <c r="C1297" s="19"/>
      <c r="D1297" s="59">
        <f>(('Итоговая табл.1чел(все услуги-к'!$D1297+('Итоговая табл.1чел(все услуги-к'!$D1297*'Таблица вводных'!$G$4)))-('Расчет комиссии(Нади)'!$K1297+'Таблица вводных'!$E$3+'Таблица вводных'!$F$3)</f>
        <v>5.4691640866908768</v>
      </c>
      <c r="E1297" s="59">
        <f>('Итоговая табл.1чел(все услуги-к'!$E1297+('Итоговая табл.1чел(все услуги-к'!$E1297*'Таблица вводных'!$G$5))-('Расчет комиссии(Нади)'!$K1297+'Таблица вводных'!$E$3+'Таблица вводных'!$F$3)</f>
        <v>-1.3150859133091233</v>
      </c>
      <c r="F1297" s="59">
        <f>('Итоговая табл.1чел(все услуги-к'!$F1297+('Итоговая табл.1чел(все услуги-к'!$F1297*'Таблица вводных'!$G$6))-('Расчет комиссии(Нади)'!$K1297+'Таблица вводных'!$E$3+'Таблица вводных'!$F$3)</f>
        <v>21.529164086690876</v>
      </c>
      <c r="G1297" s="59">
        <f>('Итоговая табл.1чел(все услуги-к'!$G1297+('Итоговая табл.1чел(все услуги-к'!$G1297*'Таблица вводных'!$G$7))-('Расчет комиссии(Нади)'!$K1297+'Таблица вводных'!$E$3+'Таблица вводных'!$F$3)</f>
        <v>-2.2308359133091233</v>
      </c>
      <c r="H1297" s="59">
        <f>'Итоговая табл.1чел(все услуги-к'!$H1297-('Расчет комиссии(Нади)'!$K1297+'Таблица вводных'!$E$3+'Таблица вводных'!$F$3)</f>
        <v>-2.2308359133091233</v>
      </c>
      <c r="I1297" s="59">
        <f>('Итоговая табл.1чел(все услуги-к'!$I1297+('Итоговая табл.1чел(все услуги-к'!$I1297*'Таблица вводных'!$G$9))-('Расчет комиссии(Нади)'!$K1297+'Таблица вводных'!$E$3+'Таблица вводных'!$F$3)</f>
        <v>-2.2308359133091233</v>
      </c>
      <c r="J1297" s="22" t="s">
        <v>261</v>
      </c>
    </row>
    <row r="1298" spans="1:10" ht="13.2" customHeight="1">
      <c r="A1298" s="143" t="s">
        <v>262</v>
      </c>
      <c r="B1298" s="5">
        <v>45402</v>
      </c>
      <c r="C1298" s="97"/>
      <c r="D1298" s="59" t="e">
        <f>(('Итоговая табл.1чел(все услуги-к'!$D1298+('Итоговая табл.1чел(все услуги-к'!$D1298*'Таблица вводных'!$G$4)))-('Расчет комиссии(Нади)'!$K1298+'Таблица вводных'!$E$3+'Таблица вводных'!$F$3)</f>
        <v>#REF!</v>
      </c>
      <c r="E1298" s="59" t="e">
        <f>('Итоговая табл.1чел(все услуги-к'!$E1298+('Итоговая табл.1чел(все услуги-к'!$E1298*'Таблица вводных'!$G$5))-('Расчет комиссии(Нади)'!$K1298+'Таблица вводных'!$E$3+'Таблица вводных'!$F$3)</f>
        <v>#REF!</v>
      </c>
      <c r="F1298" s="59" t="e">
        <f>('Итоговая табл.1чел(все услуги-к'!$F1298+('Итоговая табл.1чел(все услуги-к'!$F1298*'Таблица вводных'!$G$6))-('Расчет комиссии(Нади)'!$K1298+'Таблица вводных'!$E$3+'Таблица вводных'!$F$3)</f>
        <v>#REF!</v>
      </c>
      <c r="G1298" s="59" t="e">
        <f>('Итоговая табл.1чел(все услуги-к'!$G1298+('Итоговая табл.1чел(все услуги-к'!$G1298*'Таблица вводных'!$G$7))-('Расчет комиссии(Нади)'!$K1298+'Таблица вводных'!$E$3+'Таблица вводных'!$F$3)</f>
        <v>#REF!</v>
      </c>
      <c r="H1298" s="59" t="e">
        <f>'Итоговая табл.1чел(все услуги-к'!$H1298-('Расчет комиссии(Нади)'!$K1298+'Таблица вводных'!$E$3+'Таблица вводных'!$F$3)</f>
        <v>#REF!</v>
      </c>
      <c r="I1298" s="59" t="e">
        <f>('Итоговая табл.1чел(все услуги-к'!$I1298+('Итоговая табл.1чел(все услуги-к'!$I1298*'Таблица вводных'!$G$9))-('Расчет комиссии(Нади)'!$K1298+'Таблица вводных'!$E$3+'Таблица вводных'!$F$3)</f>
        <v>#REF!</v>
      </c>
      <c r="J1298" s="10" t="s">
        <v>172</v>
      </c>
    </row>
    <row r="1299" spans="1:10" ht="13.2" customHeight="1">
      <c r="A1299" s="140"/>
      <c r="B1299" s="5">
        <v>45405</v>
      </c>
      <c r="C1299" s="6"/>
      <c r="D1299" s="59" t="e">
        <f>(('Итоговая табл.1чел(все услуги-к'!$D1299+('Итоговая табл.1чел(все услуги-к'!$D1299*'Таблица вводных'!$G$4)))-('Расчет комиссии(Нади)'!$K1299+'Таблица вводных'!$E$3+'Таблица вводных'!$F$3)</f>
        <v>#REF!</v>
      </c>
      <c r="E1299" s="59" t="e">
        <f>('Итоговая табл.1чел(все услуги-к'!$E1299+('Итоговая табл.1чел(все услуги-к'!$E1299*'Таблица вводных'!$G$5))-('Расчет комиссии(Нади)'!$K1299+'Таблица вводных'!$E$3+'Таблица вводных'!$F$3)</f>
        <v>#REF!</v>
      </c>
      <c r="F1299" s="59" t="e">
        <f>('Итоговая табл.1чел(все услуги-к'!$F1299+('Итоговая табл.1чел(все услуги-к'!$F1299*'Таблица вводных'!$G$6))-('Расчет комиссии(Нади)'!$K1299+'Таблица вводных'!$E$3+'Таблица вводных'!$F$3)</f>
        <v>#REF!</v>
      </c>
      <c r="G1299" s="59" t="e">
        <f>('Итоговая табл.1чел(все услуги-к'!$G1299+('Итоговая табл.1чел(все услуги-к'!$G1299*'Таблица вводных'!$G$7))-('Расчет комиссии(Нади)'!$K1299+'Таблица вводных'!$E$3+'Таблица вводных'!$F$3)</f>
        <v>#REF!</v>
      </c>
      <c r="H1299" s="59" t="e">
        <f>'Итоговая табл.1чел(все услуги-к'!$H1299-('Расчет комиссии(Нади)'!$K1299+'Таблица вводных'!$E$3+'Таблица вводных'!$F$3)</f>
        <v>#REF!</v>
      </c>
      <c r="I1299" s="59" t="e">
        <f>('Итоговая табл.1чел(все услуги-к'!$I1299+('Итоговая табл.1чел(все услуги-к'!$I1299*'Таблица вводных'!$G$9))-('Расчет комиссии(Нади)'!$K1299+'Таблица вводных'!$E$3+'Таблица вводных'!$F$3)</f>
        <v>#REF!</v>
      </c>
      <c r="J1299" s="13"/>
    </row>
    <row r="1300" spans="1:10" ht="13.2" customHeight="1">
      <c r="A1300" s="140"/>
      <c r="B1300" s="5">
        <v>45409</v>
      </c>
      <c r="C1300" s="15"/>
      <c r="D1300" s="59" t="e">
        <f>(('Итоговая табл.1чел(все услуги-к'!$D1300+('Итоговая табл.1чел(все услуги-к'!$D1300*'Таблица вводных'!$G$4)))-('Расчет комиссии(Нади)'!$K1300+'Таблица вводных'!$E$3+'Таблица вводных'!$F$3)</f>
        <v>#REF!</v>
      </c>
      <c r="E1300" s="59" t="e">
        <f>('Итоговая табл.1чел(все услуги-к'!$E1300+('Итоговая табл.1чел(все услуги-к'!$E1300*'Таблица вводных'!$G$5))-('Расчет комиссии(Нади)'!$K1300+'Таблица вводных'!$E$3+'Таблица вводных'!$F$3)</f>
        <v>#REF!</v>
      </c>
      <c r="F1300" s="59" t="e">
        <f>('Итоговая табл.1чел(все услуги-к'!$F1300+('Итоговая табл.1чел(все услуги-к'!$F1300*'Таблица вводных'!$G$6))-('Расчет комиссии(Нади)'!$K1300+'Таблица вводных'!$E$3+'Таблица вводных'!$F$3)</f>
        <v>#REF!</v>
      </c>
      <c r="G1300" s="59" t="e">
        <f>('Итоговая табл.1чел(все услуги-к'!$G1300+('Итоговая табл.1чел(все услуги-к'!$G1300*'Таблица вводных'!$G$7))-('Расчет комиссии(Нади)'!$K1300+'Таблица вводных'!$E$3+'Таблица вводных'!$F$3)</f>
        <v>#REF!</v>
      </c>
      <c r="H1300" s="59" t="e">
        <f>'Итоговая табл.1чел(все услуги-к'!$H1300-('Расчет комиссии(Нади)'!$K1300+'Таблица вводных'!$E$3+'Таблица вводных'!$F$3)</f>
        <v>#REF!</v>
      </c>
      <c r="I1300" s="59" t="e">
        <f>('Итоговая табл.1чел(все услуги-к'!$I1300+('Итоговая табл.1чел(все услуги-к'!$I1300*'Таблица вводных'!$G$9))-('Расчет комиссии(Нади)'!$K1300+'Таблица вводных'!$E$3+'Таблица вводных'!$F$3)</f>
        <v>#REF!</v>
      </c>
      <c r="J1300" s="13"/>
    </row>
    <row r="1301" spans="1:10" ht="13.2" customHeight="1">
      <c r="A1301" s="140"/>
      <c r="B1301" s="5">
        <v>45412</v>
      </c>
      <c r="C1301" s="6"/>
      <c r="D1301" s="59" t="e">
        <f>(('Итоговая табл.1чел(все услуги-к'!$D1301+('Итоговая табл.1чел(все услуги-к'!$D1301*'Таблица вводных'!$G$4)))-('Расчет комиссии(Нади)'!$K1301+'Таблица вводных'!$E$3+'Таблица вводных'!$F$3)</f>
        <v>#REF!</v>
      </c>
      <c r="E1301" s="59" t="e">
        <f>('Итоговая табл.1чел(все услуги-к'!$E1301+('Итоговая табл.1чел(все услуги-к'!$E1301*'Таблица вводных'!$G$5))-('Расчет комиссии(Нади)'!$K1301+'Таблица вводных'!$E$3+'Таблица вводных'!$F$3)</f>
        <v>#REF!</v>
      </c>
      <c r="F1301" s="59" t="e">
        <f>('Итоговая табл.1чел(все услуги-к'!$F1301+('Итоговая табл.1чел(все услуги-к'!$F1301*'Таблица вводных'!$G$6))-('Расчет комиссии(Нади)'!$K1301+'Таблица вводных'!$E$3+'Таблица вводных'!$F$3)</f>
        <v>#REF!</v>
      </c>
      <c r="G1301" s="59" t="e">
        <f>('Итоговая табл.1чел(все услуги-к'!$G1301+('Итоговая табл.1чел(все услуги-к'!$G1301*'Таблица вводных'!$G$7))-('Расчет комиссии(Нади)'!$K1301+'Таблица вводных'!$E$3+'Таблица вводных'!$F$3)</f>
        <v>#REF!</v>
      </c>
      <c r="H1301" s="59" t="e">
        <f>'Итоговая табл.1чел(все услуги-к'!$H1301-('Расчет комиссии(Нади)'!$K1301+'Таблица вводных'!$E$3+'Таблица вводных'!$F$3)</f>
        <v>#REF!</v>
      </c>
      <c r="I1301" s="59" t="e">
        <f>('Итоговая табл.1чел(все услуги-к'!$I1301+('Итоговая табл.1чел(все услуги-к'!$I1301*'Таблица вводных'!$G$9))-('Расчет комиссии(Нади)'!$K1301+'Таблица вводных'!$E$3+'Таблица вводных'!$F$3)</f>
        <v>#REF!</v>
      </c>
      <c r="J1301" s="13"/>
    </row>
    <row r="1302" spans="1:10" ht="13.2" customHeight="1">
      <c r="A1302" s="140"/>
      <c r="B1302" s="5">
        <v>45416</v>
      </c>
      <c r="C1302" s="15"/>
      <c r="D1302" s="59" t="e">
        <f>(('Итоговая табл.1чел(все услуги-к'!$D1302+('Итоговая табл.1чел(все услуги-к'!$D1302*'Таблица вводных'!$G$4)))-('Расчет комиссии(Нади)'!$K1302+'Таблица вводных'!$E$3+'Таблица вводных'!$F$3)</f>
        <v>#REF!</v>
      </c>
      <c r="E1302" s="59" t="e">
        <f>('Итоговая табл.1чел(все услуги-к'!$E1302+('Итоговая табл.1чел(все услуги-к'!$E1302*'Таблица вводных'!$G$5))-('Расчет комиссии(Нади)'!$K1302+'Таблица вводных'!$E$3+'Таблица вводных'!$F$3)</f>
        <v>#REF!</v>
      </c>
      <c r="F1302" s="59" t="e">
        <f>('Итоговая табл.1чел(все услуги-к'!$F1302+('Итоговая табл.1чел(все услуги-к'!$F1302*'Таблица вводных'!$G$6))-('Расчет комиссии(Нади)'!$K1302+'Таблица вводных'!$E$3+'Таблица вводных'!$F$3)</f>
        <v>#REF!</v>
      </c>
      <c r="G1302" s="59" t="e">
        <f>('Итоговая табл.1чел(все услуги-к'!$G1302+('Итоговая табл.1чел(все услуги-к'!$G1302*'Таблица вводных'!$G$7))-('Расчет комиссии(Нади)'!$K1302+'Таблица вводных'!$E$3+'Таблица вводных'!$F$3)</f>
        <v>#REF!</v>
      </c>
      <c r="H1302" s="59" t="e">
        <f>'Итоговая табл.1чел(все услуги-к'!$H1302-('Расчет комиссии(Нади)'!$K1302+'Таблица вводных'!$E$3+'Таблица вводных'!$F$3)</f>
        <v>#REF!</v>
      </c>
      <c r="I1302" s="59" t="e">
        <f>('Итоговая табл.1чел(все услуги-к'!$I1302+('Итоговая табл.1чел(все услуги-к'!$I1302*'Таблица вводных'!$G$9))-('Расчет комиссии(Нади)'!$K1302+'Таблица вводных'!$E$3+'Таблица вводных'!$F$3)</f>
        <v>#REF!</v>
      </c>
      <c r="J1302" s="13"/>
    </row>
    <row r="1303" spans="1:10" ht="13.2" customHeight="1">
      <c r="A1303" s="140"/>
      <c r="B1303" s="5">
        <v>45419</v>
      </c>
      <c r="C1303" s="15"/>
      <c r="D1303" s="59" t="e">
        <f>(('Итоговая табл.1чел(все услуги-к'!$D1303+('Итоговая табл.1чел(все услуги-к'!$D1303*'Таблица вводных'!$G$4)))-('Расчет комиссии(Нади)'!$K1303+'Таблица вводных'!$E$3+'Таблица вводных'!$F$3)</f>
        <v>#REF!</v>
      </c>
      <c r="E1303" s="59" t="e">
        <f>('Итоговая табл.1чел(все услуги-к'!$E1303+('Итоговая табл.1чел(все услуги-к'!$E1303*'Таблица вводных'!$G$5))-('Расчет комиссии(Нади)'!$K1303+'Таблица вводных'!$E$3+'Таблица вводных'!$F$3)</f>
        <v>#REF!</v>
      </c>
      <c r="F1303" s="59" t="e">
        <f>('Итоговая табл.1чел(все услуги-к'!$F1303+('Итоговая табл.1чел(все услуги-к'!$F1303*'Таблица вводных'!$G$6))-('Расчет комиссии(Нади)'!$K1303+'Таблица вводных'!$E$3+'Таблица вводных'!$F$3)</f>
        <v>#REF!</v>
      </c>
      <c r="G1303" s="59" t="e">
        <f>('Итоговая табл.1чел(все услуги-к'!$G1303+('Итоговая табл.1чел(все услуги-к'!$G1303*'Таблица вводных'!$G$7))-('Расчет комиссии(Нади)'!$K1303+'Таблица вводных'!$E$3+'Таблица вводных'!$F$3)</f>
        <v>#REF!</v>
      </c>
      <c r="H1303" s="59" t="e">
        <f>'Итоговая табл.1чел(все услуги-к'!$H1303-('Расчет комиссии(Нади)'!$K1303+'Таблица вводных'!$E$3+'Таблица вводных'!$F$3)</f>
        <v>#REF!</v>
      </c>
      <c r="I1303" s="59" t="e">
        <f>('Итоговая табл.1чел(все услуги-к'!$I1303+('Итоговая табл.1чел(все услуги-к'!$I1303*'Таблица вводных'!$G$9))-('Расчет комиссии(Нади)'!$K1303+'Таблица вводных'!$E$3+'Таблица вводных'!$F$3)</f>
        <v>#REF!</v>
      </c>
      <c r="J1303" s="13"/>
    </row>
    <row r="1304" spans="1:10" ht="13.2" customHeight="1">
      <c r="A1304" s="140"/>
      <c r="B1304" s="5">
        <v>45423</v>
      </c>
      <c r="C1304" s="15"/>
      <c r="D1304" s="59" t="e">
        <f>(('Итоговая табл.1чел(все услуги-к'!$D1304+('Итоговая табл.1чел(все услуги-к'!$D1304*'Таблица вводных'!$G$4)))-('Расчет комиссии(Нади)'!$K1304+'Таблица вводных'!$E$3+'Таблица вводных'!$F$3)</f>
        <v>#REF!</v>
      </c>
      <c r="E1304" s="59" t="e">
        <f>('Итоговая табл.1чел(все услуги-к'!$E1304+('Итоговая табл.1чел(все услуги-к'!$E1304*'Таблица вводных'!$G$5))-('Расчет комиссии(Нади)'!$K1304+'Таблица вводных'!$E$3+'Таблица вводных'!$F$3)</f>
        <v>#REF!</v>
      </c>
      <c r="F1304" s="59" t="e">
        <f>('Итоговая табл.1чел(все услуги-к'!$F1304+('Итоговая табл.1чел(все услуги-к'!$F1304*'Таблица вводных'!$G$6))-('Расчет комиссии(Нади)'!$K1304+'Таблица вводных'!$E$3+'Таблица вводных'!$F$3)</f>
        <v>#REF!</v>
      </c>
      <c r="G1304" s="59" t="e">
        <f>('Итоговая табл.1чел(все услуги-к'!$G1304+('Итоговая табл.1чел(все услуги-к'!$G1304*'Таблица вводных'!$G$7))-('Расчет комиссии(Нади)'!$K1304+'Таблица вводных'!$E$3+'Таблица вводных'!$F$3)</f>
        <v>#REF!</v>
      </c>
      <c r="H1304" s="59" t="e">
        <f>'Итоговая табл.1чел(все услуги-к'!$H1304-('Расчет комиссии(Нади)'!$K1304+'Таблица вводных'!$E$3+'Таблица вводных'!$F$3)</f>
        <v>#REF!</v>
      </c>
      <c r="I1304" s="59" t="e">
        <f>('Итоговая табл.1чел(все услуги-к'!$I1304+('Итоговая табл.1чел(все услуги-к'!$I1304*'Таблица вводных'!$G$9))-('Расчет комиссии(Нади)'!$K1304+'Таблица вводных'!$E$3+'Таблица вводных'!$F$3)</f>
        <v>#REF!</v>
      </c>
      <c r="J1304" s="13"/>
    </row>
    <row r="1305" spans="1:10" ht="13.2" customHeight="1">
      <c r="A1305" s="140"/>
      <c r="B1305" s="5">
        <v>45426</v>
      </c>
      <c r="C1305" s="6"/>
      <c r="D1305" s="59" t="e">
        <f>(('Итоговая табл.1чел(все услуги-к'!$D1305+('Итоговая табл.1чел(все услуги-к'!$D1305*'Таблица вводных'!$G$4)))-('Расчет комиссии(Нади)'!$K1305+'Таблица вводных'!$E$3+'Таблица вводных'!$F$3)</f>
        <v>#REF!</v>
      </c>
      <c r="E1305" s="59" t="e">
        <f>('Итоговая табл.1чел(все услуги-к'!$E1305+('Итоговая табл.1чел(все услуги-к'!$E1305*'Таблица вводных'!$G$5))-('Расчет комиссии(Нади)'!$K1305+'Таблица вводных'!$E$3+'Таблица вводных'!$F$3)</f>
        <v>#REF!</v>
      </c>
      <c r="F1305" s="59" t="e">
        <f>('Итоговая табл.1чел(все услуги-к'!$F1305+('Итоговая табл.1чел(все услуги-к'!$F1305*'Таблица вводных'!$G$6))-('Расчет комиссии(Нади)'!$K1305+'Таблица вводных'!$E$3+'Таблица вводных'!$F$3)</f>
        <v>#REF!</v>
      </c>
      <c r="G1305" s="59" t="e">
        <f>('Итоговая табл.1чел(все услуги-к'!$G1305+('Итоговая табл.1чел(все услуги-к'!$G1305*'Таблица вводных'!$G$7))-('Расчет комиссии(Нади)'!$K1305+'Таблица вводных'!$E$3+'Таблица вводных'!$F$3)</f>
        <v>#REF!</v>
      </c>
      <c r="H1305" s="59" t="e">
        <f>'Итоговая табл.1чел(все услуги-к'!$H1305-('Расчет комиссии(Нади)'!$K1305+'Таблица вводных'!$E$3+'Таблица вводных'!$F$3)</f>
        <v>#REF!</v>
      </c>
      <c r="I1305" s="59" t="e">
        <f>('Итоговая табл.1чел(все услуги-к'!$I1305+('Итоговая табл.1чел(все услуги-к'!$I1305*'Таблица вводных'!$G$9))-('Расчет комиссии(Нади)'!$K1305+'Таблица вводных'!$E$3+'Таблица вводных'!$F$3)</f>
        <v>#REF!</v>
      </c>
      <c r="J1305" s="13"/>
    </row>
    <row r="1306" spans="1:10" ht="13.2" customHeight="1">
      <c r="A1306" s="140"/>
      <c r="B1306" s="5">
        <v>45430</v>
      </c>
      <c r="C1306" s="15"/>
      <c r="D1306" s="59" t="e">
        <f>(('Итоговая табл.1чел(все услуги-к'!$D1306+('Итоговая табл.1чел(все услуги-к'!$D1306*'Таблица вводных'!$G$4)))-('Расчет комиссии(Нади)'!$K1306+'Таблица вводных'!$E$3+'Таблица вводных'!$F$3)</f>
        <v>#REF!</v>
      </c>
      <c r="E1306" s="59" t="e">
        <f>('Итоговая табл.1чел(все услуги-к'!$E1306+('Итоговая табл.1чел(все услуги-к'!$E1306*'Таблица вводных'!$G$5))-('Расчет комиссии(Нади)'!$K1306+'Таблица вводных'!$E$3+'Таблица вводных'!$F$3)</f>
        <v>#REF!</v>
      </c>
      <c r="F1306" s="59" t="e">
        <f>('Итоговая табл.1чел(все услуги-к'!$F1306+('Итоговая табл.1чел(все услуги-к'!$F1306*'Таблица вводных'!$G$6))-('Расчет комиссии(Нади)'!$K1306+'Таблица вводных'!$E$3+'Таблица вводных'!$F$3)</f>
        <v>#REF!</v>
      </c>
      <c r="G1306" s="59" t="e">
        <f>('Итоговая табл.1чел(все услуги-к'!$G1306+('Итоговая табл.1чел(все услуги-к'!$G1306*'Таблица вводных'!$G$7))-('Расчет комиссии(Нади)'!$K1306+'Таблица вводных'!$E$3+'Таблица вводных'!$F$3)</f>
        <v>#REF!</v>
      </c>
      <c r="H1306" s="59" t="e">
        <f>'Итоговая табл.1чел(все услуги-к'!$H1306-('Расчет комиссии(Нади)'!$K1306+'Таблица вводных'!$E$3+'Таблица вводных'!$F$3)</f>
        <v>#REF!</v>
      </c>
      <c r="I1306" s="59" t="e">
        <f>('Итоговая табл.1чел(все услуги-к'!$I1306+('Итоговая табл.1чел(все услуги-к'!$I1306*'Таблица вводных'!$G$9))-('Расчет комиссии(Нади)'!$K1306+'Таблица вводных'!$E$3+'Таблица вводных'!$F$3)</f>
        <v>#REF!</v>
      </c>
      <c r="J1306" s="13"/>
    </row>
    <row r="1307" spans="1:10" ht="13.2" customHeight="1">
      <c r="A1307" s="140"/>
      <c r="B1307" s="5">
        <v>45433</v>
      </c>
      <c r="C1307" s="15"/>
      <c r="D1307" s="59" t="e">
        <f>(('Итоговая табл.1чел(все услуги-к'!$D1307+('Итоговая табл.1чел(все услуги-к'!$D1307*'Таблица вводных'!$G$4)))-('Расчет комиссии(Нади)'!$K1307+'Таблица вводных'!$E$3+'Таблица вводных'!$F$3)</f>
        <v>#REF!</v>
      </c>
      <c r="E1307" s="59" t="e">
        <f>('Итоговая табл.1чел(все услуги-к'!$E1307+('Итоговая табл.1чел(все услуги-к'!$E1307*'Таблица вводных'!$G$5))-('Расчет комиссии(Нади)'!$K1307+'Таблица вводных'!$E$3+'Таблица вводных'!$F$3)</f>
        <v>#REF!</v>
      </c>
      <c r="F1307" s="59" t="e">
        <f>('Итоговая табл.1чел(все услуги-к'!$F1307+('Итоговая табл.1чел(все услуги-к'!$F1307*'Таблица вводных'!$G$6))-('Расчет комиссии(Нади)'!$K1307+'Таблица вводных'!$E$3+'Таблица вводных'!$F$3)</f>
        <v>#REF!</v>
      </c>
      <c r="G1307" s="59" t="e">
        <f>('Итоговая табл.1чел(все услуги-к'!$G1307+('Итоговая табл.1чел(все услуги-к'!$G1307*'Таблица вводных'!$G$7))-('Расчет комиссии(Нади)'!$K1307+'Таблица вводных'!$E$3+'Таблица вводных'!$F$3)</f>
        <v>#REF!</v>
      </c>
      <c r="H1307" s="59" t="e">
        <f>'Итоговая табл.1чел(все услуги-к'!$H1307-('Расчет комиссии(Нади)'!$K1307+'Таблица вводных'!$E$3+'Таблица вводных'!$F$3)</f>
        <v>#REF!</v>
      </c>
      <c r="I1307" s="59" t="e">
        <f>('Итоговая табл.1чел(все услуги-к'!$I1307+('Итоговая табл.1чел(все услуги-к'!$I1307*'Таблица вводных'!$G$9))-('Расчет комиссии(Нади)'!$K1307+'Таблица вводных'!$E$3+'Таблица вводных'!$F$3)</f>
        <v>#REF!</v>
      </c>
      <c r="J1307" s="13"/>
    </row>
    <row r="1308" spans="1:10" ht="13.2" customHeight="1">
      <c r="A1308" s="140"/>
      <c r="B1308" s="5">
        <v>45437</v>
      </c>
      <c r="C1308" s="6"/>
      <c r="D1308" s="59" t="e">
        <f>(('Итоговая табл.1чел(все услуги-к'!$D1308+('Итоговая табл.1чел(все услуги-к'!$D1308*'Таблица вводных'!$G$4)))-('Расчет комиссии(Нади)'!$K1308+'Таблица вводных'!$E$3+'Таблица вводных'!$F$3)</f>
        <v>#REF!</v>
      </c>
      <c r="E1308" s="59" t="e">
        <f>('Итоговая табл.1чел(все услуги-к'!$E1308+('Итоговая табл.1чел(все услуги-к'!$E1308*'Таблица вводных'!$G$5))-('Расчет комиссии(Нади)'!$K1308+'Таблица вводных'!$E$3+'Таблица вводных'!$F$3)</f>
        <v>#REF!</v>
      </c>
      <c r="F1308" s="59" t="e">
        <f>('Итоговая табл.1чел(все услуги-к'!$F1308+('Итоговая табл.1чел(все услуги-к'!$F1308*'Таблица вводных'!$G$6))-('Расчет комиссии(Нади)'!$K1308+'Таблица вводных'!$E$3+'Таблица вводных'!$F$3)</f>
        <v>#REF!</v>
      </c>
      <c r="G1308" s="59" t="e">
        <f>('Итоговая табл.1чел(все услуги-к'!$G1308+('Итоговая табл.1чел(все услуги-к'!$G1308*'Таблица вводных'!$G$7))-('Расчет комиссии(Нади)'!$K1308+'Таблица вводных'!$E$3+'Таблица вводных'!$F$3)</f>
        <v>#REF!</v>
      </c>
      <c r="H1308" s="59" t="e">
        <f>'Итоговая табл.1чел(все услуги-к'!$H1308-('Расчет комиссии(Нади)'!$K1308+'Таблица вводных'!$E$3+'Таблица вводных'!$F$3)</f>
        <v>#REF!</v>
      </c>
      <c r="I1308" s="59" t="e">
        <f>('Итоговая табл.1чел(все услуги-к'!$I1308+('Итоговая табл.1чел(все услуги-к'!$I1308*'Таблица вводных'!$G$9))-('Расчет комиссии(Нади)'!$K1308+'Таблица вводных'!$E$3+'Таблица вводных'!$F$3)</f>
        <v>#REF!</v>
      </c>
      <c r="J1308" s="13"/>
    </row>
    <row r="1309" spans="1:10" ht="13.2" customHeight="1">
      <c r="A1309" s="140"/>
      <c r="B1309" s="5">
        <v>45440</v>
      </c>
      <c r="C1309" s="15"/>
      <c r="D1309" s="59" t="e">
        <f>(('Итоговая табл.1чел(все услуги-к'!$D1309+('Итоговая табл.1чел(все услуги-к'!$D1309*'Таблица вводных'!$G$4)))-('Расчет комиссии(Нади)'!$K1309+'Таблица вводных'!$E$3+'Таблица вводных'!$F$3)</f>
        <v>#REF!</v>
      </c>
      <c r="E1309" s="59" t="e">
        <f>('Итоговая табл.1чел(все услуги-к'!$E1309+('Итоговая табл.1чел(все услуги-к'!$E1309*'Таблица вводных'!$G$5))-('Расчет комиссии(Нади)'!$K1309+'Таблица вводных'!$E$3+'Таблица вводных'!$F$3)</f>
        <v>#REF!</v>
      </c>
      <c r="F1309" s="59" t="e">
        <f>('Итоговая табл.1чел(все услуги-к'!$F1309+('Итоговая табл.1чел(все услуги-к'!$F1309*'Таблица вводных'!$G$6))-('Расчет комиссии(Нади)'!$K1309+'Таблица вводных'!$E$3+'Таблица вводных'!$F$3)</f>
        <v>#REF!</v>
      </c>
      <c r="G1309" s="59" t="e">
        <f>('Итоговая табл.1чел(все услуги-к'!$G1309+('Итоговая табл.1чел(все услуги-к'!$G1309*'Таблица вводных'!$G$7))-('Расчет комиссии(Нади)'!$K1309+'Таблица вводных'!$E$3+'Таблица вводных'!$F$3)</f>
        <v>#REF!</v>
      </c>
      <c r="H1309" s="59" t="e">
        <f>'Итоговая табл.1чел(все услуги-к'!$H1309-('Расчет комиссии(Нади)'!$K1309+'Таблица вводных'!$E$3+'Таблица вводных'!$F$3)</f>
        <v>#REF!</v>
      </c>
      <c r="I1309" s="59" t="e">
        <f>('Итоговая табл.1чел(все услуги-к'!$I1309+('Итоговая табл.1чел(все услуги-к'!$I1309*'Таблица вводных'!$G$9))-('Расчет комиссии(Нади)'!$K1309+'Таблица вводных'!$E$3+'Таблица вводных'!$F$3)</f>
        <v>#REF!</v>
      </c>
      <c r="J1309" s="13"/>
    </row>
    <row r="1310" spans="1:10" ht="13.2" customHeight="1">
      <c r="A1310" s="140"/>
      <c r="B1310" s="5"/>
      <c r="C1310" s="6"/>
      <c r="D1310" s="59" t="e">
        <f>(('Итоговая табл.1чел(все услуги-к'!$D1310+('Итоговая табл.1чел(все услуги-к'!$D1310*'Таблица вводных'!$G$4)))-('Расчет комиссии(Нади)'!$K1310+'Таблица вводных'!$E$3+'Таблица вводных'!$F$3)</f>
        <v>#REF!</v>
      </c>
      <c r="E1310" s="59" t="e">
        <f>('Итоговая табл.1чел(все услуги-к'!$E1310+('Итоговая табл.1чел(все услуги-к'!$E1310*'Таблица вводных'!$G$5))-('Расчет комиссии(Нади)'!$K1310+'Таблица вводных'!$E$3+'Таблица вводных'!$F$3)</f>
        <v>#REF!</v>
      </c>
      <c r="F1310" s="59" t="e">
        <f>('Итоговая табл.1чел(все услуги-к'!$F1310+('Итоговая табл.1чел(все услуги-к'!$F1310*'Таблица вводных'!$G$6))-('Расчет комиссии(Нади)'!$K1310+'Таблица вводных'!$E$3+'Таблица вводных'!$F$3)</f>
        <v>#REF!</v>
      </c>
      <c r="G1310" s="59" t="e">
        <f>('Итоговая табл.1чел(все услуги-к'!$G1310+('Итоговая табл.1чел(все услуги-к'!$G1310*'Таблица вводных'!$G$7))-('Расчет комиссии(Нади)'!$K1310+'Таблица вводных'!$E$3+'Таблица вводных'!$F$3)</f>
        <v>#REF!</v>
      </c>
      <c r="H1310" s="59" t="e">
        <f>'Итоговая табл.1чел(все услуги-к'!$H1310-('Расчет комиссии(Нади)'!$K1310+'Таблица вводных'!$E$3+'Таблица вводных'!$F$3)</f>
        <v>#REF!</v>
      </c>
      <c r="I1310" s="59" t="e">
        <f>('Итоговая табл.1чел(все услуги-к'!$I1310+('Итоговая табл.1чел(все услуги-к'!$I1310*'Таблица вводных'!$G$9))-('Расчет комиссии(Нади)'!$K1310+'Таблица вводных'!$E$3+'Таблица вводных'!$F$3)</f>
        <v>#REF!</v>
      </c>
      <c r="J1310" s="13"/>
    </row>
    <row r="1311" spans="1:10" ht="13.2" customHeight="1">
      <c r="A1311" s="140"/>
      <c r="B1311" s="5"/>
      <c r="C1311" s="6"/>
      <c r="D1311" s="59" t="e">
        <f>(('Итоговая табл.1чел(все услуги-к'!$D1311+('Итоговая табл.1чел(все услуги-к'!$D1311*'Таблица вводных'!$G$4)))-('Расчет комиссии(Нади)'!$K1311+'Таблица вводных'!$E$3+'Таблица вводных'!$F$3)</f>
        <v>#REF!</v>
      </c>
      <c r="E1311" s="59" t="e">
        <f>('Итоговая табл.1чел(все услуги-к'!$E1311+('Итоговая табл.1чел(все услуги-к'!$E1311*'Таблица вводных'!$G$5))-('Расчет комиссии(Нади)'!$K1311+'Таблица вводных'!$E$3+'Таблица вводных'!$F$3)</f>
        <v>#REF!</v>
      </c>
      <c r="F1311" s="59" t="e">
        <f>('Итоговая табл.1чел(все услуги-к'!$F1311+('Итоговая табл.1чел(все услуги-к'!$F1311*'Таблица вводных'!$G$6))-('Расчет комиссии(Нади)'!$K1311+'Таблица вводных'!$E$3+'Таблица вводных'!$F$3)</f>
        <v>#REF!</v>
      </c>
      <c r="G1311" s="59" t="e">
        <f>('Итоговая табл.1чел(все услуги-к'!$G1311+('Итоговая табл.1чел(все услуги-к'!$G1311*'Таблица вводных'!$G$7))-('Расчет комиссии(Нади)'!$K1311+'Таблица вводных'!$E$3+'Таблица вводных'!$F$3)</f>
        <v>#REF!</v>
      </c>
      <c r="H1311" s="59" t="e">
        <f>'Итоговая табл.1чел(все услуги-к'!$H1311-('Расчет комиссии(Нади)'!$K1311+'Таблица вводных'!$E$3+'Таблица вводных'!$F$3)</f>
        <v>#REF!</v>
      </c>
      <c r="I1311" s="59" t="e">
        <f>('Итоговая табл.1чел(все услуги-к'!$I1311+('Итоговая табл.1чел(все услуги-к'!$I1311*'Таблица вводных'!$G$9))-('Расчет комиссии(Нади)'!$K1311+'Таблица вводных'!$E$3+'Таблица вводных'!$F$3)</f>
        <v>#REF!</v>
      </c>
      <c r="J1311" s="13"/>
    </row>
    <row r="1312" spans="1:10" ht="13.2" customHeight="1">
      <c r="A1312" s="140"/>
      <c r="B1312" s="5"/>
      <c r="C1312" s="15"/>
      <c r="D1312" s="59" t="e">
        <f>(('Итоговая табл.1чел(все услуги-к'!$D1312+('Итоговая табл.1чел(все услуги-к'!$D1312*'Таблица вводных'!$G$4)))-('Расчет комиссии(Нади)'!$K1312+'Таблица вводных'!$E$3+'Таблица вводных'!$F$3)</f>
        <v>#REF!</v>
      </c>
      <c r="E1312" s="59" t="e">
        <f>('Итоговая табл.1чел(все услуги-к'!$E1312+('Итоговая табл.1чел(все услуги-к'!$E1312*'Таблица вводных'!$G$5))-('Расчет комиссии(Нади)'!$K1312+'Таблица вводных'!$E$3+'Таблица вводных'!$F$3)</f>
        <v>#REF!</v>
      </c>
      <c r="F1312" s="59" t="e">
        <f>('Итоговая табл.1чел(все услуги-к'!$F1312+('Итоговая табл.1чел(все услуги-к'!$F1312*'Таблица вводных'!$G$6))-('Расчет комиссии(Нади)'!$K1312+'Таблица вводных'!$E$3+'Таблица вводных'!$F$3)</f>
        <v>#REF!</v>
      </c>
      <c r="G1312" s="59" t="e">
        <f>('Итоговая табл.1чел(все услуги-к'!$G1312+('Итоговая табл.1чел(все услуги-к'!$G1312*'Таблица вводных'!$G$7))-('Расчет комиссии(Нади)'!$K1312+'Таблица вводных'!$E$3+'Таблица вводных'!$F$3)</f>
        <v>#REF!</v>
      </c>
      <c r="H1312" s="59" t="e">
        <f>'Итоговая табл.1чел(все услуги-к'!$H1312-('Расчет комиссии(Нади)'!$K1312+'Таблица вводных'!$E$3+'Таблица вводных'!$F$3)</f>
        <v>#REF!</v>
      </c>
      <c r="I1312" s="59" t="e">
        <f>('Итоговая табл.1чел(все услуги-к'!$I1312+('Итоговая табл.1чел(все услуги-к'!$I1312*'Таблица вводных'!$G$9))-('Расчет комиссии(Нади)'!$K1312+'Таблица вводных'!$E$3+'Таблица вводных'!$F$3)</f>
        <v>#REF!</v>
      </c>
      <c r="J1312" s="13"/>
    </row>
    <row r="1313" spans="1:10" ht="13.2" customHeight="1">
      <c r="A1313" s="140"/>
      <c r="B1313" s="5"/>
      <c r="C1313" s="6"/>
      <c r="D1313" s="59" t="e">
        <f>(('Итоговая табл.1чел(все услуги-к'!$D1313+('Итоговая табл.1чел(все услуги-к'!$D1313*'Таблица вводных'!$G$4)))-('Расчет комиссии(Нади)'!$K1313+'Таблица вводных'!$E$3+'Таблица вводных'!$F$3)</f>
        <v>#REF!</v>
      </c>
      <c r="E1313" s="59" t="e">
        <f>('Итоговая табл.1чел(все услуги-к'!$E1313+('Итоговая табл.1чел(все услуги-к'!$E1313*'Таблица вводных'!$G$5))-('Расчет комиссии(Нади)'!$K1313+'Таблица вводных'!$E$3+'Таблица вводных'!$F$3)</f>
        <v>#REF!</v>
      </c>
      <c r="F1313" s="59" t="e">
        <f>('Итоговая табл.1чел(все услуги-к'!$F1313+('Итоговая табл.1чел(все услуги-к'!$F1313*'Таблица вводных'!$G$6))-('Расчет комиссии(Нади)'!$K1313+'Таблица вводных'!$E$3+'Таблица вводных'!$F$3)</f>
        <v>#REF!</v>
      </c>
      <c r="G1313" s="59" t="e">
        <f>('Итоговая табл.1чел(все услуги-к'!$G1313+('Итоговая табл.1чел(все услуги-к'!$G1313*'Таблица вводных'!$G$7))-('Расчет комиссии(Нади)'!$K1313+'Таблица вводных'!$E$3+'Таблица вводных'!$F$3)</f>
        <v>#REF!</v>
      </c>
      <c r="H1313" s="59" t="e">
        <f>'Итоговая табл.1чел(все услуги-к'!$H1313-('Расчет комиссии(Нади)'!$K1313+'Таблица вводных'!$E$3+'Таблица вводных'!$F$3)</f>
        <v>#REF!</v>
      </c>
      <c r="I1313" s="59" t="e">
        <f>('Итоговая табл.1чел(все услуги-к'!$I1313+('Итоговая табл.1чел(все услуги-к'!$I1313*'Таблица вводных'!$G$9))-('Расчет комиссии(Нади)'!$K1313+'Таблица вводных'!$E$3+'Таблица вводных'!$F$3)</f>
        <v>#REF!</v>
      </c>
      <c r="J1313" s="13"/>
    </row>
    <row r="1314" spans="1:10" ht="13.2" customHeight="1">
      <c r="A1314" s="140"/>
      <c r="B1314" s="5"/>
      <c r="C1314" s="15"/>
      <c r="D1314" s="59" t="e">
        <f>(('Итоговая табл.1чел(все услуги-к'!$D1314+('Итоговая табл.1чел(все услуги-к'!$D1314*'Таблица вводных'!$G$4)))-('Расчет комиссии(Нади)'!$K1314+'Таблица вводных'!$E$3+'Таблица вводных'!$F$3)</f>
        <v>#REF!</v>
      </c>
      <c r="E1314" s="59" t="e">
        <f>('Итоговая табл.1чел(все услуги-к'!$E1314+('Итоговая табл.1чел(все услуги-к'!$E1314*'Таблица вводных'!$G$5))-('Расчет комиссии(Нади)'!$K1314+'Таблица вводных'!$E$3+'Таблица вводных'!$F$3)</f>
        <v>#REF!</v>
      </c>
      <c r="F1314" s="59" t="e">
        <f>('Итоговая табл.1чел(все услуги-к'!$F1314+('Итоговая табл.1чел(все услуги-к'!$F1314*'Таблица вводных'!$G$6))-('Расчет комиссии(Нади)'!$K1314+'Таблица вводных'!$E$3+'Таблица вводных'!$F$3)</f>
        <v>#REF!</v>
      </c>
      <c r="G1314" s="59" t="e">
        <f>('Итоговая табл.1чел(все услуги-к'!$G1314+('Итоговая табл.1чел(все услуги-к'!$G1314*'Таблица вводных'!$G$7))-('Расчет комиссии(Нади)'!$K1314+'Таблица вводных'!$E$3+'Таблица вводных'!$F$3)</f>
        <v>#REF!</v>
      </c>
      <c r="H1314" s="59" t="e">
        <f>'Итоговая табл.1чел(все услуги-к'!$H1314-('Расчет комиссии(Нади)'!$K1314+'Таблица вводных'!$E$3+'Таблица вводных'!$F$3)</f>
        <v>#REF!</v>
      </c>
      <c r="I1314" s="59" t="e">
        <f>('Итоговая табл.1чел(все услуги-к'!$I1314+('Итоговая табл.1чел(все услуги-к'!$I1314*'Таблица вводных'!$G$9))-('Расчет комиссии(Нади)'!$K1314+'Таблица вводных'!$E$3+'Таблица вводных'!$F$3)</f>
        <v>#REF!</v>
      </c>
      <c r="J1314" s="13"/>
    </row>
    <row r="1315" spans="1:10" ht="13.2" customHeight="1">
      <c r="A1315" s="141"/>
      <c r="B1315" s="18"/>
      <c r="C1315" s="19"/>
      <c r="D1315" s="59" t="e">
        <f>(('Итоговая табл.1чел(все услуги-к'!$D1315+('Итоговая табл.1чел(все услуги-к'!$D1315*'Таблица вводных'!$G$4)))-('Расчет комиссии(Нади)'!$K1315+'Таблица вводных'!$E$3+'Таблица вводных'!$F$3)</f>
        <v>#REF!</v>
      </c>
      <c r="E1315" s="59" t="e">
        <f>('Итоговая табл.1чел(все услуги-к'!$E1315+('Итоговая табл.1чел(все услуги-к'!$E1315*'Таблица вводных'!$G$5))-('Расчет комиссии(Нади)'!$K1315+'Таблица вводных'!$E$3+'Таблица вводных'!$F$3)</f>
        <v>#REF!</v>
      </c>
      <c r="F1315" s="59" t="e">
        <f>('Итоговая табл.1чел(все услуги-к'!$F1315+('Итоговая табл.1чел(все услуги-к'!$F1315*'Таблица вводных'!$G$6))-('Расчет комиссии(Нади)'!$K1315+'Таблица вводных'!$E$3+'Таблица вводных'!$F$3)</f>
        <v>#REF!</v>
      </c>
      <c r="G1315" s="59" t="e">
        <f>('Итоговая табл.1чел(все услуги-к'!$G1315+('Итоговая табл.1чел(все услуги-к'!$G1315*'Таблица вводных'!$G$7))-('Расчет комиссии(Нади)'!$K1315+'Таблица вводных'!$E$3+'Таблица вводных'!$F$3)</f>
        <v>#REF!</v>
      </c>
      <c r="H1315" s="59" t="e">
        <f>'Итоговая табл.1чел(все услуги-к'!$H1315-('Расчет комиссии(Нади)'!$K1315+'Таблица вводных'!$E$3+'Таблица вводных'!$F$3)</f>
        <v>#REF!</v>
      </c>
      <c r="I1315" s="59" t="e">
        <f>('Итоговая табл.1чел(все услуги-к'!$I1315+('Итоговая табл.1чел(все услуги-к'!$I1315*'Таблица вводных'!$G$9))-('Расчет комиссии(Нади)'!$K1315+'Таблица вводных'!$E$3+'Таблица вводных'!$F$3)</f>
        <v>#REF!</v>
      </c>
      <c r="J1315" s="22"/>
    </row>
    <row r="1316" spans="1:10" ht="13.2" customHeight="1">
      <c r="A1316" s="143" t="s">
        <v>263</v>
      </c>
      <c r="B1316" s="5">
        <v>45402</v>
      </c>
      <c r="C1316" s="97"/>
      <c r="D1316" s="59">
        <f>(('Итоговая табл.1чел(все услуги-к'!$D1316+('Итоговая табл.1чел(все услуги-к'!$D1316*'Таблица вводных'!$G$4)))-('Расчет комиссии(Нади)'!$K1316+'Таблица вводных'!$E$3+'Таблица вводных'!$F$3)</f>
        <v>5.4691640866908804</v>
      </c>
      <c r="E1316" s="59">
        <f>('Итоговая табл.1чел(все услуги-к'!$E1316+('Итоговая табл.1чел(все услуги-к'!$E1316*'Таблица вводных'!$G$5))-('Расчет комиссии(Нади)'!$K1316+'Таблица вводных'!$E$3+'Таблица вводных'!$F$3)</f>
        <v>-1.3150859133091197</v>
      </c>
      <c r="F1316" s="59">
        <f>('Итоговая табл.1чел(все услуги-к'!$F1316+('Итоговая табл.1чел(все услуги-к'!$F1316*'Таблица вводных'!$G$6))-('Расчет комиссии(Нади)'!$K1316+'Таблица вводных'!$E$3+'Таблица вводных'!$F$3)</f>
        <v>21.529164086690884</v>
      </c>
      <c r="G1316" s="59">
        <f>('Итоговая табл.1чел(все услуги-к'!$G1316+('Итоговая табл.1чел(все услуги-к'!$G1316*'Таблица вводных'!$G$7))-('Расчет комиссии(Нади)'!$K1316+'Таблица вводных'!$E$3+'Таблица вводных'!$F$3)</f>
        <v>-2.2308359133091198</v>
      </c>
      <c r="H1316" s="59">
        <f>'Итоговая табл.1чел(все услуги-к'!$H1316-('Расчет комиссии(Нади)'!$K1316+'Таблица вводных'!$E$3+'Таблица вводных'!$F$3)</f>
        <v>-2.2308359133091198</v>
      </c>
      <c r="I1316" s="59">
        <f>('Итоговая табл.1чел(все услуги-к'!$I1316+('Итоговая табл.1чел(все услуги-к'!$I1316*'Таблица вводных'!$G$9))-('Расчет комиссии(Нади)'!$K1316+'Таблица вводных'!$E$3+'Таблица вводных'!$F$3)</f>
        <v>-2.2308359133091198</v>
      </c>
      <c r="J1316" s="10" t="s">
        <v>163</v>
      </c>
    </row>
    <row r="1317" spans="1:10" ht="13.2" customHeight="1">
      <c r="A1317" s="140"/>
      <c r="B1317" s="5">
        <v>45405</v>
      </c>
      <c r="C1317" s="6"/>
      <c r="D1317" s="59">
        <f>(('Итоговая табл.1чел(все услуги-к'!$D1317+('Итоговая табл.1чел(все услуги-к'!$D1317*'Таблица вводных'!$G$4)))-('Расчет комиссии(Нади)'!$K1317+'Таблица вводных'!$E$3+'Таблица вводных'!$F$3)</f>
        <v>5.4691640866908804</v>
      </c>
      <c r="E1317" s="59">
        <f>('Итоговая табл.1чел(все услуги-к'!$E1317+('Итоговая табл.1чел(все услуги-к'!$E1317*'Таблица вводных'!$G$5))-('Расчет комиссии(Нади)'!$K1317+'Таблица вводных'!$E$3+'Таблица вводных'!$F$3)</f>
        <v>-1.3150859133091197</v>
      </c>
      <c r="F1317" s="59">
        <f>('Итоговая табл.1чел(все услуги-к'!$F1317+('Итоговая табл.1чел(все услуги-к'!$F1317*'Таблица вводных'!$G$6))-('Расчет комиссии(Нади)'!$K1317+'Таблица вводных'!$E$3+'Таблица вводных'!$F$3)</f>
        <v>21.529164086690884</v>
      </c>
      <c r="G1317" s="59">
        <f>('Итоговая табл.1чел(все услуги-к'!$G1317+('Итоговая табл.1чел(все услуги-к'!$G1317*'Таблица вводных'!$G$7))-('Расчет комиссии(Нади)'!$K1317+'Таблица вводных'!$E$3+'Таблица вводных'!$F$3)</f>
        <v>-2.2308359133091198</v>
      </c>
      <c r="H1317" s="59">
        <f>'Итоговая табл.1чел(все услуги-к'!$H1317-('Расчет комиссии(Нади)'!$K1317+'Таблица вводных'!$E$3+'Таблица вводных'!$F$3)</f>
        <v>-2.2308359133091198</v>
      </c>
      <c r="I1317" s="59">
        <f>('Итоговая табл.1чел(все услуги-к'!$I1317+('Итоговая табл.1чел(все услуги-к'!$I1317*'Таблица вводных'!$G$9))-('Расчет комиссии(Нади)'!$K1317+'Таблица вводных'!$E$3+'Таблица вводных'!$F$3)</f>
        <v>-2.2308359133091198</v>
      </c>
      <c r="J1317" s="13" t="s">
        <v>163</v>
      </c>
    </row>
    <row r="1318" spans="1:10" ht="13.2" customHeight="1">
      <c r="A1318" s="140"/>
      <c r="B1318" s="5">
        <v>45409</v>
      </c>
      <c r="C1318" s="15"/>
      <c r="D1318" s="59">
        <f>(('Итоговая табл.1чел(все услуги-к'!$D1318+('Итоговая табл.1чел(все услуги-к'!$D1318*'Таблица вводных'!$G$4)))-('Расчет комиссии(Нади)'!$K1318+'Таблица вводных'!$E$3+'Таблица вводных'!$F$3)</f>
        <v>5.4691640866908804</v>
      </c>
      <c r="E1318" s="59">
        <f>('Итоговая табл.1чел(все услуги-к'!$E1318+('Итоговая табл.1чел(все услуги-к'!$E1318*'Таблица вводных'!$G$5))-('Расчет комиссии(Нади)'!$K1318+'Таблица вводных'!$E$3+'Таблица вводных'!$F$3)</f>
        <v>-1.3150859133091197</v>
      </c>
      <c r="F1318" s="59">
        <f>('Итоговая табл.1чел(все услуги-к'!$F1318+('Итоговая табл.1чел(все услуги-к'!$F1318*'Таблица вводных'!$G$6))-('Расчет комиссии(Нади)'!$K1318+'Таблица вводных'!$E$3+'Таблица вводных'!$F$3)</f>
        <v>21.529164086690884</v>
      </c>
      <c r="G1318" s="59">
        <f>('Итоговая табл.1чел(все услуги-к'!$G1318+('Итоговая табл.1чел(все услуги-к'!$G1318*'Таблица вводных'!$G$7))-('Расчет комиссии(Нади)'!$K1318+'Таблица вводных'!$E$3+'Таблица вводных'!$F$3)</f>
        <v>-2.2308359133091198</v>
      </c>
      <c r="H1318" s="59">
        <f>'Итоговая табл.1чел(все услуги-к'!$H1318-('Расчет комиссии(Нади)'!$K1318+'Таблица вводных'!$E$3+'Таблица вводных'!$F$3)</f>
        <v>-2.2308359133091198</v>
      </c>
      <c r="I1318" s="59">
        <f>('Итоговая табл.1чел(все услуги-к'!$I1318+('Итоговая табл.1чел(все услуги-к'!$I1318*'Таблица вводных'!$G$9))-('Расчет комиссии(Нади)'!$K1318+'Таблица вводных'!$E$3+'Таблица вводных'!$F$3)</f>
        <v>-2.2308359133091198</v>
      </c>
      <c r="J1318" s="13" t="s">
        <v>163</v>
      </c>
    </row>
    <row r="1319" spans="1:10" ht="13.2" customHeight="1">
      <c r="A1319" s="140"/>
      <c r="B1319" s="5">
        <v>45412</v>
      </c>
      <c r="C1319" s="6"/>
      <c r="D1319" s="59">
        <f>(('Итоговая табл.1чел(все услуги-к'!$D1319+('Итоговая табл.1чел(все услуги-к'!$D1319*'Таблица вводных'!$G$4)))-('Расчет комиссии(Нади)'!$K1319+'Таблица вводных'!$E$3+'Таблица вводных'!$F$3)</f>
        <v>5.4691640866908804</v>
      </c>
      <c r="E1319" s="59">
        <f>('Итоговая табл.1чел(все услуги-к'!$E1319+('Итоговая табл.1чел(все услуги-к'!$E1319*'Таблица вводных'!$G$5))-('Расчет комиссии(Нади)'!$K1319+'Таблица вводных'!$E$3+'Таблица вводных'!$F$3)</f>
        <v>-1.3150859133091197</v>
      </c>
      <c r="F1319" s="59">
        <f>('Итоговая табл.1чел(все услуги-к'!$F1319+('Итоговая табл.1чел(все услуги-к'!$F1319*'Таблица вводных'!$G$6))-('Расчет комиссии(Нади)'!$K1319+'Таблица вводных'!$E$3+'Таблица вводных'!$F$3)</f>
        <v>21.529164086690884</v>
      </c>
      <c r="G1319" s="59">
        <f>('Итоговая табл.1чел(все услуги-к'!$G1319+('Итоговая табл.1чел(все услуги-к'!$G1319*'Таблица вводных'!$G$7))-('Расчет комиссии(Нади)'!$K1319+'Таблица вводных'!$E$3+'Таблица вводных'!$F$3)</f>
        <v>-2.2308359133091198</v>
      </c>
      <c r="H1319" s="59">
        <f>'Итоговая табл.1чел(все услуги-к'!$H1319-('Расчет комиссии(Нади)'!$K1319+'Таблица вводных'!$E$3+'Таблица вводных'!$F$3)</f>
        <v>-2.2308359133091198</v>
      </c>
      <c r="I1319" s="59">
        <f>('Итоговая табл.1чел(все услуги-к'!$I1319+('Итоговая табл.1чел(все услуги-к'!$I1319*'Таблица вводных'!$G$9))-('Расчет комиссии(Нади)'!$K1319+'Таблица вводных'!$E$3+'Таблица вводных'!$F$3)</f>
        <v>-2.2308359133091198</v>
      </c>
      <c r="J1319" s="13" t="s">
        <v>163</v>
      </c>
    </row>
    <row r="1320" spans="1:10" ht="13.2" customHeight="1">
      <c r="A1320" s="140"/>
      <c r="B1320" s="5">
        <v>45416</v>
      </c>
      <c r="C1320" s="15"/>
      <c r="D1320" s="59">
        <f>(('Итоговая табл.1чел(все услуги-к'!$D1320+('Итоговая табл.1чел(все услуги-к'!$D1320*'Таблица вводных'!$G$4)))-('Расчет комиссии(Нади)'!$K1320+'Таблица вводных'!$E$3+'Таблица вводных'!$F$3)</f>
        <v>5.4691640866908804</v>
      </c>
      <c r="E1320" s="59">
        <f>('Итоговая табл.1чел(все услуги-к'!$E1320+('Итоговая табл.1чел(все услуги-к'!$E1320*'Таблица вводных'!$G$5))-('Расчет комиссии(Нади)'!$K1320+'Таблица вводных'!$E$3+'Таблица вводных'!$F$3)</f>
        <v>-1.3150859133091197</v>
      </c>
      <c r="F1320" s="59">
        <f>('Итоговая табл.1чел(все услуги-к'!$F1320+('Итоговая табл.1чел(все услуги-к'!$F1320*'Таблица вводных'!$G$6))-('Расчет комиссии(Нади)'!$K1320+'Таблица вводных'!$E$3+'Таблица вводных'!$F$3)</f>
        <v>21.529164086690884</v>
      </c>
      <c r="G1320" s="59">
        <f>('Итоговая табл.1чел(все услуги-к'!$G1320+('Итоговая табл.1чел(все услуги-к'!$G1320*'Таблица вводных'!$G$7))-('Расчет комиссии(Нади)'!$K1320+'Таблица вводных'!$E$3+'Таблица вводных'!$F$3)</f>
        <v>-2.2308359133091198</v>
      </c>
      <c r="H1320" s="59">
        <f>'Итоговая табл.1чел(все услуги-к'!$H1320-('Расчет комиссии(Нади)'!$K1320+'Таблица вводных'!$E$3+'Таблица вводных'!$F$3)</f>
        <v>-2.2308359133091198</v>
      </c>
      <c r="I1320" s="59">
        <f>('Итоговая табл.1чел(все услуги-к'!$I1320+('Итоговая табл.1чел(все услуги-к'!$I1320*'Таблица вводных'!$G$9))-('Расчет комиссии(Нади)'!$K1320+'Таблица вводных'!$E$3+'Таблица вводных'!$F$3)</f>
        <v>-2.2308359133091198</v>
      </c>
      <c r="J1320" s="13" t="s">
        <v>163</v>
      </c>
    </row>
    <row r="1321" spans="1:10" ht="13.2" customHeight="1">
      <c r="A1321" s="140"/>
      <c r="B1321" s="5">
        <v>45419</v>
      </c>
      <c r="C1321" s="15"/>
      <c r="D1321" s="59">
        <f>(('Итоговая табл.1чел(все услуги-к'!$D1321+('Итоговая табл.1чел(все услуги-к'!$D1321*'Таблица вводных'!$G$4)))-('Расчет комиссии(Нади)'!$K1321+'Таблица вводных'!$E$3+'Таблица вводных'!$F$3)</f>
        <v>5.4691640866908804</v>
      </c>
      <c r="E1321" s="59">
        <f>('Итоговая табл.1чел(все услуги-к'!$E1321+('Итоговая табл.1чел(все услуги-к'!$E1321*'Таблица вводных'!$G$5))-('Расчет комиссии(Нади)'!$K1321+'Таблица вводных'!$E$3+'Таблица вводных'!$F$3)</f>
        <v>-1.3150859133091197</v>
      </c>
      <c r="F1321" s="59">
        <f>('Итоговая табл.1чел(все услуги-к'!$F1321+('Итоговая табл.1чел(все услуги-к'!$F1321*'Таблица вводных'!$G$6))-('Расчет комиссии(Нади)'!$K1321+'Таблица вводных'!$E$3+'Таблица вводных'!$F$3)</f>
        <v>21.529164086690884</v>
      </c>
      <c r="G1321" s="59">
        <f>('Итоговая табл.1чел(все услуги-к'!$G1321+('Итоговая табл.1чел(все услуги-к'!$G1321*'Таблица вводных'!$G$7))-('Расчет комиссии(Нади)'!$K1321+'Таблица вводных'!$E$3+'Таблица вводных'!$F$3)</f>
        <v>-2.2308359133091198</v>
      </c>
      <c r="H1321" s="59">
        <f>'Итоговая табл.1чел(все услуги-к'!$H1321-('Расчет комиссии(Нади)'!$K1321+'Таблица вводных'!$E$3+'Таблица вводных'!$F$3)</f>
        <v>-2.2308359133091198</v>
      </c>
      <c r="I1321" s="59">
        <f>('Итоговая табл.1чел(все услуги-к'!$I1321+('Итоговая табл.1чел(все услуги-к'!$I1321*'Таблица вводных'!$G$9))-('Расчет комиссии(Нади)'!$K1321+'Таблица вводных'!$E$3+'Таблица вводных'!$F$3)</f>
        <v>-2.2308359133091198</v>
      </c>
      <c r="J1321" s="13" t="s">
        <v>163</v>
      </c>
    </row>
    <row r="1322" spans="1:10" ht="13.2" customHeight="1">
      <c r="A1322" s="140"/>
      <c r="B1322" s="5">
        <v>45423</v>
      </c>
      <c r="C1322" s="15"/>
      <c r="D1322" s="59">
        <f>(('Итоговая табл.1чел(все услуги-к'!$D1322+('Итоговая табл.1чел(все услуги-к'!$D1322*'Таблица вводных'!$G$4)))-('Расчет комиссии(Нади)'!$K1322+'Таблица вводных'!$E$3+'Таблица вводных'!$F$3)</f>
        <v>5.4691640866908804</v>
      </c>
      <c r="E1322" s="59">
        <f>('Итоговая табл.1чел(все услуги-к'!$E1322+('Итоговая табл.1чел(все услуги-к'!$E1322*'Таблица вводных'!$G$5))-('Расчет комиссии(Нади)'!$K1322+'Таблица вводных'!$E$3+'Таблица вводных'!$F$3)</f>
        <v>-1.3150859133091197</v>
      </c>
      <c r="F1322" s="59">
        <f>('Итоговая табл.1чел(все услуги-к'!$F1322+('Итоговая табл.1чел(все услуги-к'!$F1322*'Таблица вводных'!$G$6))-('Расчет комиссии(Нади)'!$K1322+'Таблица вводных'!$E$3+'Таблица вводных'!$F$3)</f>
        <v>21.529164086690884</v>
      </c>
      <c r="G1322" s="59">
        <f>('Итоговая табл.1чел(все услуги-к'!$G1322+('Итоговая табл.1чел(все услуги-к'!$G1322*'Таблица вводных'!$G$7))-('Расчет комиссии(Нади)'!$K1322+'Таблица вводных'!$E$3+'Таблица вводных'!$F$3)</f>
        <v>-2.2308359133091198</v>
      </c>
      <c r="H1322" s="59">
        <f>'Итоговая табл.1чел(все услуги-к'!$H1322-('Расчет комиссии(Нади)'!$K1322+'Таблица вводных'!$E$3+'Таблица вводных'!$F$3)</f>
        <v>-2.2308359133091198</v>
      </c>
      <c r="I1322" s="59">
        <f>('Итоговая табл.1чел(все услуги-к'!$I1322+('Итоговая табл.1чел(все услуги-к'!$I1322*'Таблица вводных'!$G$9))-('Расчет комиссии(Нади)'!$K1322+'Таблица вводных'!$E$3+'Таблица вводных'!$F$3)</f>
        <v>-2.2308359133091198</v>
      </c>
      <c r="J1322" s="13" t="s">
        <v>163</v>
      </c>
    </row>
    <row r="1323" spans="1:10" ht="13.2" customHeight="1">
      <c r="A1323" s="140"/>
      <c r="B1323" s="5">
        <v>45426</v>
      </c>
      <c r="C1323" s="6"/>
      <c r="D1323" s="59">
        <f>(('Итоговая табл.1чел(все услуги-к'!$D1323+('Итоговая табл.1чел(все услуги-к'!$D1323*'Таблица вводных'!$G$4)))-('Расчет комиссии(Нади)'!$K1323+'Таблица вводных'!$E$3+'Таблица вводных'!$F$3)</f>
        <v>5.4691640866908804</v>
      </c>
      <c r="E1323" s="59">
        <f>('Итоговая табл.1чел(все услуги-к'!$E1323+('Итоговая табл.1чел(все услуги-к'!$E1323*'Таблица вводных'!$G$5))-('Расчет комиссии(Нади)'!$K1323+'Таблица вводных'!$E$3+'Таблица вводных'!$F$3)</f>
        <v>-1.3150859133091197</v>
      </c>
      <c r="F1323" s="59">
        <f>('Итоговая табл.1чел(все услуги-к'!$F1323+('Итоговая табл.1чел(все услуги-к'!$F1323*'Таблица вводных'!$G$6))-('Расчет комиссии(Нади)'!$K1323+'Таблица вводных'!$E$3+'Таблица вводных'!$F$3)</f>
        <v>21.529164086690884</v>
      </c>
      <c r="G1323" s="59">
        <f>('Итоговая табл.1чел(все услуги-к'!$G1323+('Итоговая табл.1чел(все услуги-к'!$G1323*'Таблица вводных'!$G$7))-('Расчет комиссии(Нади)'!$K1323+'Таблица вводных'!$E$3+'Таблица вводных'!$F$3)</f>
        <v>-2.2308359133091198</v>
      </c>
      <c r="H1323" s="59">
        <f>'Итоговая табл.1чел(все услуги-к'!$H1323-('Расчет комиссии(Нади)'!$K1323+'Таблица вводных'!$E$3+'Таблица вводных'!$F$3)</f>
        <v>-2.2308359133091198</v>
      </c>
      <c r="I1323" s="59">
        <f>('Итоговая табл.1чел(все услуги-к'!$I1323+('Итоговая табл.1чел(все услуги-к'!$I1323*'Таблица вводных'!$G$9))-('Расчет комиссии(Нади)'!$K1323+'Таблица вводных'!$E$3+'Таблица вводных'!$F$3)</f>
        <v>-2.2308359133091198</v>
      </c>
      <c r="J1323" s="13" t="s">
        <v>163</v>
      </c>
    </row>
    <row r="1324" spans="1:10" ht="13.2" customHeight="1">
      <c r="A1324" s="140"/>
      <c r="B1324" s="5">
        <v>45430</v>
      </c>
      <c r="C1324" s="15"/>
      <c r="D1324" s="59">
        <f>(('Итоговая табл.1чел(все услуги-к'!$D1324+('Итоговая табл.1чел(все услуги-к'!$D1324*'Таблица вводных'!$G$4)))-('Расчет комиссии(Нади)'!$K1324+'Таблица вводных'!$E$3+'Таблица вводных'!$F$3)</f>
        <v>5.4691640866908804</v>
      </c>
      <c r="E1324" s="59">
        <f>('Итоговая табл.1чел(все услуги-к'!$E1324+('Итоговая табл.1чел(все услуги-к'!$E1324*'Таблица вводных'!$G$5))-('Расчет комиссии(Нади)'!$K1324+'Таблица вводных'!$E$3+'Таблица вводных'!$F$3)</f>
        <v>-1.3150859133091197</v>
      </c>
      <c r="F1324" s="59">
        <f>('Итоговая табл.1чел(все услуги-к'!$F1324+('Итоговая табл.1чел(все услуги-к'!$F1324*'Таблица вводных'!$G$6))-('Расчет комиссии(Нади)'!$K1324+'Таблица вводных'!$E$3+'Таблица вводных'!$F$3)</f>
        <v>21.529164086690884</v>
      </c>
      <c r="G1324" s="59">
        <f>('Итоговая табл.1чел(все услуги-к'!$G1324+('Итоговая табл.1чел(все услуги-к'!$G1324*'Таблица вводных'!$G$7))-('Расчет комиссии(Нади)'!$K1324+'Таблица вводных'!$E$3+'Таблица вводных'!$F$3)</f>
        <v>-2.2308359133091198</v>
      </c>
      <c r="H1324" s="59">
        <f>'Итоговая табл.1чел(все услуги-к'!$H1324-('Расчет комиссии(Нади)'!$K1324+'Таблица вводных'!$E$3+'Таблица вводных'!$F$3)</f>
        <v>-2.2308359133091198</v>
      </c>
      <c r="I1324" s="59">
        <f>('Итоговая табл.1чел(все услуги-к'!$I1324+('Итоговая табл.1чел(все услуги-к'!$I1324*'Таблица вводных'!$G$9))-('Расчет комиссии(Нади)'!$K1324+'Таблица вводных'!$E$3+'Таблица вводных'!$F$3)</f>
        <v>-2.2308359133091198</v>
      </c>
      <c r="J1324" s="13" t="s">
        <v>163</v>
      </c>
    </row>
    <row r="1325" spans="1:10" ht="13.2" customHeight="1">
      <c r="A1325" s="140"/>
      <c r="B1325" s="5">
        <v>45433</v>
      </c>
      <c r="C1325" s="15"/>
      <c r="D1325" s="59">
        <f>(('Итоговая табл.1чел(все услуги-к'!$D1325+('Итоговая табл.1чел(все услуги-к'!$D1325*'Таблица вводных'!$G$4)))-('Расчет комиссии(Нади)'!$K1325+'Таблица вводных'!$E$3+'Таблица вводных'!$F$3)</f>
        <v>5.4691640866908804</v>
      </c>
      <c r="E1325" s="59">
        <f>('Итоговая табл.1чел(все услуги-к'!$E1325+('Итоговая табл.1чел(все услуги-к'!$E1325*'Таблица вводных'!$G$5))-('Расчет комиссии(Нади)'!$K1325+'Таблица вводных'!$E$3+'Таблица вводных'!$F$3)</f>
        <v>-1.3150859133091197</v>
      </c>
      <c r="F1325" s="59">
        <f>('Итоговая табл.1чел(все услуги-к'!$F1325+('Итоговая табл.1чел(все услуги-к'!$F1325*'Таблица вводных'!$G$6))-('Расчет комиссии(Нади)'!$K1325+'Таблица вводных'!$E$3+'Таблица вводных'!$F$3)</f>
        <v>21.529164086690884</v>
      </c>
      <c r="G1325" s="59">
        <f>('Итоговая табл.1чел(все услуги-к'!$G1325+('Итоговая табл.1чел(все услуги-к'!$G1325*'Таблица вводных'!$G$7))-('Расчет комиссии(Нади)'!$K1325+'Таблица вводных'!$E$3+'Таблица вводных'!$F$3)</f>
        <v>-2.2308359133091198</v>
      </c>
      <c r="H1325" s="59">
        <f>'Итоговая табл.1чел(все услуги-к'!$H1325-('Расчет комиссии(Нади)'!$K1325+'Таблица вводных'!$E$3+'Таблица вводных'!$F$3)</f>
        <v>-2.2308359133091198</v>
      </c>
      <c r="I1325" s="59">
        <f>('Итоговая табл.1чел(все услуги-к'!$I1325+('Итоговая табл.1чел(все услуги-к'!$I1325*'Таблица вводных'!$G$9))-('Расчет комиссии(Нади)'!$K1325+'Таблица вводных'!$E$3+'Таблица вводных'!$F$3)</f>
        <v>-2.2308359133091198</v>
      </c>
      <c r="J1325" s="13" t="s">
        <v>163</v>
      </c>
    </row>
    <row r="1326" spans="1:10" ht="13.2" customHeight="1">
      <c r="A1326" s="140"/>
      <c r="B1326" s="5">
        <v>45437</v>
      </c>
      <c r="C1326" s="6"/>
      <c r="D1326" s="59">
        <f>(('Итоговая табл.1чел(все услуги-к'!$D1326+('Итоговая табл.1чел(все услуги-к'!$D1326*'Таблица вводных'!$G$4)))-('Расчет комиссии(Нади)'!$K1326+'Таблица вводных'!$E$3+'Таблица вводных'!$F$3)</f>
        <v>5.4691640866908804</v>
      </c>
      <c r="E1326" s="59">
        <f>('Итоговая табл.1чел(все услуги-к'!$E1326+('Итоговая табл.1чел(все услуги-к'!$E1326*'Таблица вводных'!$G$5))-('Расчет комиссии(Нади)'!$K1326+'Таблица вводных'!$E$3+'Таблица вводных'!$F$3)</f>
        <v>-1.3150859133091197</v>
      </c>
      <c r="F1326" s="59">
        <f>('Итоговая табл.1чел(все услуги-к'!$F1326+('Итоговая табл.1чел(все услуги-к'!$F1326*'Таблица вводных'!$G$6))-('Расчет комиссии(Нади)'!$K1326+'Таблица вводных'!$E$3+'Таблица вводных'!$F$3)</f>
        <v>21.529164086690884</v>
      </c>
      <c r="G1326" s="59">
        <f>('Итоговая табл.1чел(все услуги-к'!$G1326+('Итоговая табл.1чел(все услуги-к'!$G1326*'Таблица вводных'!$G$7))-('Расчет комиссии(Нади)'!$K1326+'Таблица вводных'!$E$3+'Таблица вводных'!$F$3)</f>
        <v>-2.2308359133091198</v>
      </c>
      <c r="H1326" s="59">
        <f>'Итоговая табл.1чел(все услуги-к'!$H1326-('Расчет комиссии(Нади)'!$K1326+'Таблица вводных'!$E$3+'Таблица вводных'!$F$3)</f>
        <v>-2.2308359133091198</v>
      </c>
      <c r="I1326" s="59">
        <f>('Итоговая табл.1чел(все услуги-к'!$I1326+('Итоговая табл.1чел(все услуги-к'!$I1326*'Таблица вводных'!$G$9))-('Расчет комиссии(Нади)'!$K1326+'Таблица вводных'!$E$3+'Таблица вводных'!$F$3)</f>
        <v>-2.2308359133091198</v>
      </c>
      <c r="J1326" s="13" t="s">
        <v>163</v>
      </c>
    </row>
    <row r="1327" spans="1:10" ht="13.2" customHeight="1">
      <c r="A1327" s="140"/>
      <c r="B1327" s="5">
        <v>45440</v>
      </c>
      <c r="C1327" s="15"/>
      <c r="D1327" s="59">
        <f>(('Итоговая табл.1чел(все услуги-к'!$D1327+('Итоговая табл.1чел(все услуги-к'!$D1327*'Таблица вводных'!$G$4)))-('Расчет комиссии(Нади)'!$K1327+'Таблица вводных'!$E$3+'Таблица вводных'!$F$3)</f>
        <v>5.4691640866908804</v>
      </c>
      <c r="E1327" s="59">
        <f>('Итоговая табл.1чел(все услуги-к'!$E1327+('Итоговая табл.1чел(все услуги-к'!$E1327*'Таблица вводных'!$G$5))-('Расчет комиссии(Нади)'!$K1327+'Таблица вводных'!$E$3+'Таблица вводных'!$F$3)</f>
        <v>-1.3150859133091197</v>
      </c>
      <c r="F1327" s="59">
        <f>('Итоговая табл.1чел(все услуги-к'!$F1327+('Итоговая табл.1чел(все услуги-к'!$F1327*'Таблица вводных'!$G$6))-('Расчет комиссии(Нади)'!$K1327+'Таблица вводных'!$E$3+'Таблица вводных'!$F$3)</f>
        <v>21.529164086690884</v>
      </c>
      <c r="G1327" s="59">
        <f>('Итоговая табл.1чел(все услуги-к'!$G1327+('Итоговая табл.1чел(все услуги-к'!$G1327*'Таблица вводных'!$G$7))-('Расчет комиссии(Нади)'!$K1327+'Таблица вводных'!$E$3+'Таблица вводных'!$F$3)</f>
        <v>-2.2308359133091198</v>
      </c>
      <c r="H1327" s="59">
        <f>'Итоговая табл.1чел(все услуги-к'!$H1327-('Расчет комиссии(Нади)'!$K1327+'Таблица вводных'!$E$3+'Таблица вводных'!$F$3)</f>
        <v>-2.2308359133091198</v>
      </c>
      <c r="I1327" s="59">
        <f>('Итоговая табл.1чел(все услуги-к'!$I1327+('Итоговая табл.1чел(все услуги-к'!$I1327*'Таблица вводных'!$G$9))-('Расчет комиссии(Нади)'!$K1327+'Таблица вводных'!$E$3+'Таблица вводных'!$F$3)</f>
        <v>-2.2308359133091198</v>
      </c>
      <c r="J1327" s="13" t="s">
        <v>163</v>
      </c>
    </row>
    <row r="1328" spans="1:10" ht="13.2" customHeight="1">
      <c r="A1328" s="140"/>
      <c r="B1328" s="5"/>
      <c r="C1328" s="6"/>
      <c r="D1328" s="59">
        <f>(('Итоговая табл.1чел(все услуги-к'!$D1328+('Итоговая табл.1чел(все услуги-к'!$D1328*'Таблица вводных'!$G$4)))-('Расчет комиссии(Нади)'!$K1328+'Таблица вводных'!$E$3+'Таблица вводных'!$F$3)</f>
        <v>5.4691640866908804</v>
      </c>
      <c r="E1328" s="59">
        <f>('Итоговая табл.1чел(все услуги-к'!$E1328+('Итоговая табл.1чел(все услуги-к'!$E1328*'Таблица вводных'!$G$5))-('Расчет комиссии(Нади)'!$K1328+'Таблица вводных'!$E$3+'Таблица вводных'!$F$3)</f>
        <v>-1.3150859133091197</v>
      </c>
      <c r="F1328" s="59">
        <f>('Итоговая табл.1чел(все услуги-к'!$F1328+('Итоговая табл.1чел(все услуги-к'!$F1328*'Таблица вводных'!$G$6))-('Расчет комиссии(Нади)'!$K1328+'Таблица вводных'!$E$3+'Таблица вводных'!$F$3)</f>
        <v>21.529164086690884</v>
      </c>
      <c r="G1328" s="59">
        <f>('Итоговая табл.1чел(все услуги-к'!$G1328+('Итоговая табл.1чел(все услуги-к'!$G1328*'Таблица вводных'!$G$7))-('Расчет комиссии(Нади)'!$K1328+'Таблица вводных'!$E$3+'Таблица вводных'!$F$3)</f>
        <v>-2.2308359133091198</v>
      </c>
      <c r="H1328" s="59">
        <f>'Итоговая табл.1чел(все услуги-к'!$H1328-('Расчет комиссии(Нади)'!$K1328+'Таблица вводных'!$E$3+'Таблица вводных'!$F$3)</f>
        <v>-2.2308359133091198</v>
      </c>
      <c r="I1328" s="59">
        <f>('Итоговая табл.1чел(все услуги-к'!$I1328+('Итоговая табл.1чел(все услуги-к'!$I1328*'Таблица вводных'!$G$9))-('Расчет комиссии(Нади)'!$K1328+'Таблица вводных'!$E$3+'Таблица вводных'!$F$3)</f>
        <v>-2.2308359133091198</v>
      </c>
      <c r="J1328" s="13" t="s">
        <v>163</v>
      </c>
    </row>
    <row r="1329" spans="1:10" ht="13.2" customHeight="1">
      <c r="A1329" s="140"/>
      <c r="B1329" s="5"/>
      <c r="C1329" s="6"/>
      <c r="D1329" s="59">
        <f>(('Итоговая табл.1чел(все услуги-к'!$D1329+('Итоговая табл.1чел(все услуги-к'!$D1329*'Таблица вводных'!$G$4)))-('Расчет комиссии(Нади)'!$K1329+'Таблица вводных'!$E$3+'Таблица вводных'!$F$3)</f>
        <v>5.4691640866908804</v>
      </c>
      <c r="E1329" s="59">
        <f>('Итоговая табл.1чел(все услуги-к'!$E1329+('Итоговая табл.1чел(все услуги-к'!$E1329*'Таблица вводных'!$G$5))-('Расчет комиссии(Нади)'!$K1329+'Таблица вводных'!$E$3+'Таблица вводных'!$F$3)</f>
        <v>-1.3150859133091197</v>
      </c>
      <c r="F1329" s="59">
        <f>('Итоговая табл.1чел(все услуги-к'!$F1329+('Итоговая табл.1чел(все услуги-к'!$F1329*'Таблица вводных'!$G$6))-('Расчет комиссии(Нади)'!$K1329+'Таблица вводных'!$E$3+'Таблица вводных'!$F$3)</f>
        <v>21.529164086690884</v>
      </c>
      <c r="G1329" s="59">
        <f>('Итоговая табл.1чел(все услуги-к'!$G1329+('Итоговая табл.1чел(все услуги-к'!$G1329*'Таблица вводных'!$G$7))-('Расчет комиссии(Нади)'!$K1329+'Таблица вводных'!$E$3+'Таблица вводных'!$F$3)</f>
        <v>-2.2308359133091198</v>
      </c>
      <c r="H1329" s="59">
        <f>'Итоговая табл.1чел(все услуги-к'!$H1329-('Расчет комиссии(Нади)'!$K1329+'Таблица вводных'!$E$3+'Таблица вводных'!$F$3)</f>
        <v>-2.2308359133091198</v>
      </c>
      <c r="I1329" s="59">
        <f>('Итоговая табл.1чел(все услуги-к'!$I1329+('Итоговая табл.1чел(все услуги-к'!$I1329*'Таблица вводных'!$G$9))-('Расчет комиссии(Нади)'!$K1329+'Таблица вводных'!$E$3+'Таблица вводных'!$F$3)</f>
        <v>-2.2308359133091198</v>
      </c>
      <c r="J1329" s="13" t="s">
        <v>163</v>
      </c>
    </row>
    <row r="1330" spans="1:10" ht="13.2" customHeight="1">
      <c r="A1330" s="140"/>
      <c r="B1330" s="5"/>
      <c r="C1330" s="15"/>
      <c r="D1330" s="59">
        <f>(('Итоговая табл.1чел(все услуги-к'!$D1330+('Итоговая табл.1чел(все услуги-к'!$D1330*'Таблица вводных'!$G$4)))-('Расчет комиссии(Нади)'!$K1330+'Таблица вводных'!$E$3+'Таблица вводных'!$F$3)</f>
        <v>5.4691640866908804</v>
      </c>
      <c r="E1330" s="59">
        <f>('Итоговая табл.1чел(все услуги-к'!$E1330+('Итоговая табл.1чел(все услуги-к'!$E1330*'Таблица вводных'!$G$5))-('Расчет комиссии(Нади)'!$K1330+'Таблица вводных'!$E$3+'Таблица вводных'!$F$3)</f>
        <v>-1.3150859133091197</v>
      </c>
      <c r="F1330" s="59">
        <f>('Итоговая табл.1чел(все услуги-к'!$F1330+('Итоговая табл.1чел(все услуги-к'!$F1330*'Таблица вводных'!$G$6))-('Расчет комиссии(Нади)'!$K1330+'Таблица вводных'!$E$3+'Таблица вводных'!$F$3)</f>
        <v>21.529164086690884</v>
      </c>
      <c r="G1330" s="59">
        <f>('Итоговая табл.1чел(все услуги-к'!$G1330+('Итоговая табл.1чел(все услуги-к'!$G1330*'Таблица вводных'!$G$7))-('Расчет комиссии(Нади)'!$K1330+'Таблица вводных'!$E$3+'Таблица вводных'!$F$3)</f>
        <v>-2.2308359133091198</v>
      </c>
      <c r="H1330" s="59">
        <f>'Итоговая табл.1чел(все услуги-к'!$H1330-('Расчет комиссии(Нади)'!$K1330+'Таблица вводных'!$E$3+'Таблица вводных'!$F$3)</f>
        <v>-2.2308359133091198</v>
      </c>
      <c r="I1330" s="59">
        <f>('Итоговая табл.1чел(все услуги-к'!$I1330+('Итоговая табл.1чел(все услуги-к'!$I1330*'Таблица вводных'!$G$9))-('Расчет комиссии(Нади)'!$K1330+'Таблица вводных'!$E$3+'Таблица вводных'!$F$3)</f>
        <v>-2.2308359133091198</v>
      </c>
      <c r="J1330" s="13" t="s">
        <v>163</v>
      </c>
    </row>
    <row r="1331" spans="1:10" ht="13.2" customHeight="1">
      <c r="A1331" s="140"/>
      <c r="B1331" s="5"/>
      <c r="C1331" s="6"/>
      <c r="D1331" s="59">
        <f>(('Итоговая табл.1чел(все услуги-к'!$D1331+('Итоговая табл.1чел(все услуги-к'!$D1331*'Таблица вводных'!$G$4)))-('Расчет комиссии(Нади)'!$K1331+'Таблица вводных'!$E$3+'Таблица вводных'!$F$3)</f>
        <v>5.4691640866908804</v>
      </c>
      <c r="E1331" s="59">
        <f>('Итоговая табл.1чел(все услуги-к'!$E1331+('Итоговая табл.1чел(все услуги-к'!$E1331*'Таблица вводных'!$G$5))-('Расчет комиссии(Нади)'!$K1331+'Таблица вводных'!$E$3+'Таблица вводных'!$F$3)</f>
        <v>-1.3150859133091197</v>
      </c>
      <c r="F1331" s="59">
        <f>('Итоговая табл.1чел(все услуги-к'!$F1331+('Итоговая табл.1чел(все услуги-к'!$F1331*'Таблица вводных'!$G$6))-('Расчет комиссии(Нади)'!$K1331+'Таблица вводных'!$E$3+'Таблица вводных'!$F$3)</f>
        <v>21.529164086690884</v>
      </c>
      <c r="G1331" s="59">
        <f>('Итоговая табл.1чел(все услуги-к'!$G1331+('Итоговая табл.1чел(все услуги-к'!$G1331*'Таблица вводных'!$G$7))-('Расчет комиссии(Нади)'!$K1331+'Таблица вводных'!$E$3+'Таблица вводных'!$F$3)</f>
        <v>-2.2308359133091198</v>
      </c>
      <c r="H1331" s="59">
        <f>'Итоговая табл.1чел(все услуги-к'!$H1331-('Расчет комиссии(Нади)'!$K1331+'Таблица вводных'!$E$3+'Таблица вводных'!$F$3)</f>
        <v>-2.2308359133091198</v>
      </c>
      <c r="I1331" s="59">
        <f>('Итоговая табл.1чел(все услуги-к'!$I1331+('Итоговая табл.1чел(все услуги-к'!$I1331*'Таблица вводных'!$G$9))-('Расчет комиссии(Нади)'!$K1331+'Таблица вводных'!$E$3+'Таблица вводных'!$F$3)</f>
        <v>-2.2308359133091198</v>
      </c>
      <c r="J1331" s="13" t="s">
        <v>163</v>
      </c>
    </row>
    <row r="1332" spans="1:10" ht="13.2" customHeight="1">
      <c r="A1332" s="140"/>
      <c r="B1332" s="5"/>
      <c r="C1332" s="15"/>
      <c r="D1332" s="59">
        <f>(('Итоговая табл.1чел(все услуги-к'!$D1332+('Итоговая табл.1чел(все услуги-к'!$D1332*'Таблица вводных'!$G$4)))-('Расчет комиссии(Нади)'!$K1332+'Таблица вводных'!$E$3+'Таблица вводных'!$F$3)</f>
        <v>5.4691640866908804</v>
      </c>
      <c r="E1332" s="59">
        <f>('Итоговая табл.1чел(все услуги-к'!$E1332+('Итоговая табл.1чел(все услуги-к'!$E1332*'Таблица вводных'!$G$5))-('Расчет комиссии(Нади)'!$K1332+'Таблица вводных'!$E$3+'Таблица вводных'!$F$3)</f>
        <v>-1.3150859133091197</v>
      </c>
      <c r="F1332" s="59">
        <f>('Итоговая табл.1чел(все услуги-к'!$F1332+('Итоговая табл.1чел(все услуги-к'!$F1332*'Таблица вводных'!$G$6))-('Расчет комиссии(Нади)'!$K1332+'Таблица вводных'!$E$3+'Таблица вводных'!$F$3)</f>
        <v>21.529164086690884</v>
      </c>
      <c r="G1332" s="59">
        <f>('Итоговая табл.1чел(все услуги-к'!$G1332+('Итоговая табл.1чел(все услуги-к'!$G1332*'Таблица вводных'!$G$7))-('Расчет комиссии(Нади)'!$K1332+'Таблица вводных'!$E$3+'Таблица вводных'!$F$3)</f>
        <v>-2.2308359133091198</v>
      </c>
      <c r="H1332" s="59">
        <f>'Итоговая табл.1чел(все услуги-к'!$H1332-('Расчет комиссии(Нади)'!$K1332+'Таблица вводных'!$E$3+'Таблица вводных'!$F$3)</f>
        <v>-2.2308359133091198</v>
      </c>
      <c r="I1332" s="59">
        <f>('Итоговая табл.1чел(все услуги-к'!$I1332+('Итоговая табл.1чел(все услуги-к'!$I1332*'Таблица вводных'!$G$9))-('Расчет комиссии(Нади)'!$K1332+'Таблица вводных'!$E$3+'Таблица вводных'!$F$3)</f>
        <v>-2.2308359133091198</v>
      </c>
      <c r="J1332" s="13" t="s">
        <v>163</v>
      </c>
    </row>
    <row r="1333" spans="1:10" ht="13.2" customHeight="1">
      <c r="A1333" s="141"/>
      <c r="B1333" s="18"/>
      <c r="C1333" s="19"/>
      <c r="D1333" s="59">
        <f>(('Итоговая табл.1чел(все услуги-к'!$D1333+('Итоговая табл.1чел(все услуги-к'!$D1333*'Таблица вводных'!$G$4)))-('Расчет комиссии(Нади)'!$K1333+'Таблица вводных'!$E$3+'Таблица вводных'!$F$3)</f>
        <v>5.4691640866908804</v>
      </c>
      <c r="E1333" s="59">
        <f>('Итоговая табл.1чел(все услуги-к'!$E1333+('Итоговая табл.1чел(все услуги-к'!$E1333*'Таблица вводных'!$G$5))-('Расчет комиссии(Нади)'!$K1333+'Таблица вводных'!$E$3+'Таблица вводных'!$F$3)</f>
        <v>-1.3150859133091197</v>
      </c>
      <c r="F1333" s="59">
        <f>('Итоговая табл.1чел(все услуги-к'!$F1333+('Итоговая табл.1чел(все услуги-к'!$F1333*'Таблица вводных'!$G$6))-('Расчет комиссии(Нади)'!$K1333+'Таблица вводных'!$E$3+'Таблица вводных'!$F$3)</f>
        <v>21.529164086690884</v>
      </c>
      <c r="G1333" s="59">
        <f>('Итоговая табл.1чел(все услуги-к'!$G1333+('Итоговая табл.1чел(все услуги-к'!$G1333*'Таблица вводных'!$G$7))-('Расчет комиссии(Нади)'!$K1333+'Таблица вводных'!$E$3+'Таблица вводных'!$F$3)</f>
        <v>-2.2308359133091198</v>
      </c>
      <c r="H1333" s="59">
        <f>'Итоговая табл.1чел(все услуги-к'!$H1333-('Расчет комиссии(Нади)'!$K1333+'Таблица вводных'!$E$3+'Таблица вводных'!$F$3)</f>
        <v>-2.2308359133091198</v>
      </c>
      <c r="I1333" s="59">
        <f>('Итоговая табл.1чел(все услуги-к'!$I1333+('Итоговая табл.1чел(все услуги-к'!$I1333*'Таблица вводных'!$G$9))-('Расчет комиссии(Нади)'!$K1333+'Таблица вводных'!$E$3+'Таблица вводных'!$F$3)</f>
        <v>-2.2308359133091198</v>
      </c>
      <c r="J1333" s="22" t="s">
        <v>163</v>
      </c>
    </row>
    <row r="1334" spans="1:10" ht="13.2" customHeight="1">
      <c r="A1334" s="143" t="s">
        <v>264</v>
      </c>
      <c r="B1334" s="5">
        <v>45402</v>
      </c>
      <c r="C1334" s="97"/>
      <c r="D1334" s="59">
        <f>(('Итоговая табл.1чел(все услуги-к'!$D1334+('Итоговая табл.1чел(все услуги-к'!$D1334*'Таблица вводных'!$G$4)))-('Расчет комиссии(Нади)'!$K1334+'Таблица вводных'!$E$3+'Таблица вводных'!$F$3)</f>
        <v>5.4691640866908804</v>
      </c>
      <c r="E1334" s="59">
        <f>('Итоговая табл.1чел(все услуги-к'!$E1334+('Итоговая табл.1чел(все услуги-к'!$E1334*'Таблица вводных'!$G$5))-('Расчет комиссии(Нади)'!$K1334+'Таблица вводных'!$E$3+'Таблица вводных'!$F$3)</f>
        <v>-1.3150859133091197</v>
      </c>
      <c r="F1334" s="59">
        <f>('Итоговая табл.1чел(все услуги-к'!$F1334+('Итоговая табл.1чел(все услуги-к'!$F1334*'Таблица вводных'!$G$6))-('Расчет комиссии(Нади)'!$K1334+'Таблица вводных'!$E$3+'Таблица вводных'!$F$3)</f>
        <v>21.529164086690884</v>
      </c>
      <c r="G1334" s="59">
        <f>('Итоговая табл.1чел(все услуги-к'!$G1334+('Итоговая табл.1чел(все услуги-к'!$G1334*'Таблица вводных'!$G$7))-('Расчет комиссии(Нади)'!$K1334+'Таблица вводных'!$E$3+'Таблица вводных'!$F$3)</f>
        <v>-2.2308359133091198</v>
      </c>
      <c r="H1334" s="59">
        <f>'Итоговая табл.1чел(все услуги-к'!$H1334-('Расчет комиссии(Нади)'!$K1334+'Таблица вводных'!$E$3+'Таблица вводных'!$F$3)</f>
        <v>-2.2308359133091198</v>
      </c>
      <c r="I1334" s="59">
        <f>('Итоговая табл.1чел(все услуги-к'!$I1334+('Итоговая табл.1чел(все услуги-к'!$I1334*'Таблица вводных'!$G$9))-('Расчет комиссии(Нади)'!$K1334+'Таблица вводных'!$E$3+'Таблица вводных'!$F$3)</f>
        <v>-2.2308359133091198</v>
      </c>
      <c r="J1334" s="10" t="s">
        <v>180</v>
      </c>
    </row>
    <row r="1335" spans="1:10" ht="13.2" customHeight="1">
      <c r="A1335" s="140"/>
      <c r="B1335" s="5">
        <v>45405</v>
      </c>
      <c r="C1335" s="6"/>
      <c r="D1335" s="59">
        <f>(('Итоговая табл.1чел(все услуги-к'!$D1335+('Итоговая табл.1чел(все услуги-к'!$D1335*'Таблица вводных'!$G$4)))-('Расчет комиссии(Нади)'!$K1335+'Таблица вводных'!$E$3+'Таблица вводных'!$F$3)</f>
        <v>5.4691640866908804</v>
      </c>
      <c r="E1335" s="59">
        <f>('Итоговая табл.1чел(все услуги-к'!$E1335+('Итоговая табл.1чел(все услуги-к'!$E1335*'Таблица вводных'!$G$5))-('Расчет комиссии(Нади)'!$K1335+'Таблица вводных'!$E$3+'Таблица вводных'!$F$3)</f>
        <v>-1.3150859133091197</v>
      </c>
      <c r="F1335" s="59">
        <f>('Итоговая табл.1чел(все услуги-к'!$F1335+('Итоговая табл.1чел(все услуги-к'!$F1335*'Таблица вводных'!$G$6))-('Расчет комиссии(Нади)'!$K1335+'Таблица вводных'!$E$3+'Таблица вводных'!$F$3)</f>
        <v>21.529164086690884</v>
      </c>
      <c r="G1335" s="59">
        <f>('Итоговая табл.1чел(все услуги-к'!$G1335+('Итоговая табл.1чел(все услуги-к'!$G1335*'Таблица вводных'!$G$7))-('Расчет комиссии(Нади)'!$K1335+'Таблица вводных'!$E$3+'Таблица вводных'!$F$3)</f>
        <v>-2.2308359133091198</v>
      </c>
      <c r="H1335" s="59">
        <f>'Итоговая табл.1чел(все услуги-к'!$H1335-('Расчет комиссии(Нади)'!$K1335+'Таблица вводных'!$E$3+'Таблица вводных'!$F$3)</f>
        <v>-2.2308359133091198</v>
      </c>
      <c r="I1335" s="59">
        <f>('Итоговая табл.1чел(все услуги-к'!$I1335+('Итоговая табл.1чел(все услуги-к'!$I1335*'Таблица вводных'!$G$9))-('Расчет комиссии(Нади)'!$K1335+'Таблица вводных'!$E$3+'Таблица вводных'!$F$3)</f>
        <v>-2.2308359133091198</v>
      </c>
      <c r="J1335" s="13" t="s">
        <v>180</v>
      </c>
    </row>
    <row r="1336" spans="1:10" ht="13.2" customHeight="1">
      <c r="A1336" s="140"/>
      <c r="B1336" s="5">
        <v>45409</v>
      </c>
      <c r="C1336" s="15"/>
      <c r="D1336" s="59">
        <f>(('Итоговая табл.1чел(все услуги-к'!$D1336+('Итоговая табл.1чел(все услуги-к'!$D1336*'Таблица вводных'!$G$4)))-('Расчет комиссии(Нади)'!$K1336+'Таблица вводных'!$E$3+'Таблица вводных'!$F$3)</f>
        <v>5.4691640866908804</v>
      </c>
      <c r="E1336" s="59">
        <f>('Итоговая табл.1чел(все услуги-к'!$E1336+('Итоговая табл.1чел(все услуги-к'!$E1336*'Таблица вводных'!$G$5))-('Расчет комиссии(Нади)'!$K1336+'Таблица вводных'!$E$3+'Таблица вводных'!$F$3)</f>
        <v>-1.3150859133091197</v>
      </c>
      <c r="F1336" s="59">
        <f>('Итоговая табл.1чел(все услуги-к'!$F1336+('Итоговая табл.1чел(все услуги-к'!$F1336*'Таблица вводных'!$G$6))-('Расчет комиссии(Нади)'!$K1336+'Таблица вводных'!$E$3+'Таблица вводных'!$F$3)</f>
        <v>21.529164086690884</v>
      </c>
      <c r="G1336" s="59">
        <f>('Итоговая табл.1чел(все услуги-к'!$G1336+('Итоговая табл.1чел(все услуги-к'!$G1336*'Таблица вводных'!$G$7))-('Расчет комиссии(Нади)'!$K1336+'Таблица вводных'!$E$3+'Таблица вводных'!$F$3)</f>
        <v>-2.2308359133091198</v>
      </c>
      <c r="H1336" s="59">
        <f>'Итоговая табл.1чел(все услуги-к'!$H1336-('Расчет комиссии(Нади)'!$K1336+'Таблица вводных'!$E$3+'Таблица вводных'!$F$3)</f>
        <v>-2.2308359133091198</v>
      </c>
      <c r="I1336" s="59">
        <f>('Итоговая табл.1чел(все услуги-к'!$I1336+('Итоговая табл.1чел(все услуги-к'!$I1336*'Таблица вводных'!$G$9))-('Расчет комиссии(Нади)'!$K1336+'Таблица вводных'!$E$3+'Таблица вводных'!$F$3)</f>
        <v>-2.2308359133091198</v>
      </c>
      <c r="J1336" s="13" t="s">
        <v>180</v>
      </c>
    </row>
    <row r="1337" spans="1:10" ht="13.2" customHeight="1">
      <c r="A1337" s="140"/>
      <c r="B1337" s="5">
        <v>45412</v>
      </c>
      <c r="C1337" s="6"/>
      <c r="D1337" s="59">
        <f>(('Итоговая табл.1чел(все услуги-к'!$D1337+('Итоговая табл.1чел(все услуги-к'!$D1337*'Таблица вводных'!$G$4)))-('Расчет комиссии(Нади)'!$K1337+'Таблица вводных'!$E$3+'Таблица вводных'!$F$3)</f>
        <v>5.4691640866908804</v>
      </c>
      <c r="E1337" s="59">
        <f>('Итоговая табл.1чел(все услуги-к'!$E1337+('Итоговая табл.1чел(все услуги-к'!$E1337*'Таблица вводных'!$G$5))-('Расчет комиссии(Нади)'!$K1337+'Таблица вводных'!$E$3+'Таблица вводных'!$F$3)</f>
        <v>-1.3150859133091197</v>
      </c>
      <c r="F1337" s="59">
        <f>('Итоговая табл.1чел(все услуги-к'!$F1337+('Итоговая табл.1чел(все услуги-к'!$F1337*'Таблица вводных'!$G$6))-('Расчет комиссии(Нади)'!$K1337+'Таблица вводных'!$E$3+'Таблица вводных'!$F$3)</f>
        <v>21.529164086690884</v>
      </c>
      <c r="G1337" s="59">
        <f>('Итоговая табл.1чел(все услуги-к'!$G1337+('Итоговая табл.1чел(все услуги-к'!$G1337*'Таблица вводных'!$G$7))-('Расчет комиссии(Нади)'!$K1337+'Таблица вводных'!$E$3+'Таблица вводных'!$F$3)</f>
        <v>-2.2308359133091198</v>
      </c>
      <c r="H1337" s="59">
        <f>'Итоговая табл.1чел(все услуги-к'!$H1337-('Расчет комиссии(Нади)'!$K1337+'Таблица вводных'!$E$3+'Таблица вводных'!$F$3)</f>
        <v>-2.2308359133091198</v>
      </c>
      <c r="I1337" s="59">
        <f>('Итоговая табл.1чел(все услуги-к'!$I1337+('Итоговая табл.1чел(все услуги-к'!$I1337*'Таблица вводных'!$G$9))-('Расчет комиссии(Нади)'!$K1337+'Таблица вводных'!$E$3+'Таблица вводных'!$F$3)</f>
        <v>-2.2308359133091198</v>
      </c>
      <c r="J1337" s="13" t="s">
        <v>180</v>
      </c>
    </row>
    <row r="1338" spans="1:10" ht="13.2" customHeight="1">
      <c r="A1338" s="140"/>
      <c r="B1338" s="5">
        <v>45416</v>
      </c>
      <c r="C1338" s="15"/>
      <c r="D1338" s="59">
        <f>(('Итоговая табл.1чел(все услуги-к'!$D1338+('Итоговая табл.1чел(все услуги-к'!$D1338*'Таблица вводных'!$G$4)))-('Расчет комиссии(Нади)'!$K1338+'Таблица вводных'!$E$3+'Таблица вводных'!$F$3)</f>
        <v>5.4691640866908804</v>
      </c>
      <c r="E1338" s="59">
        <f>('Итоговая табл.1чел(все услуги-к'!$E1338+('Итоговая табл.1чел(все услуги-к'!$E1338*'Таблица вводных'!$G$5))-('Расчет комиссии(Нади)'!$K1338+'Таблица вводных'!$E$3+'Таблица вводных'!$F$3)</f>
        <v>-1.3150859133091197</v>
      </c>
      <c r="F1338" s="59">
        <f>('Итоговая табл.1чел(все услуги-к'!$F1338+('Итоговая табл.1чел(все услуги-к'!$F1338*'Таблица вводных'!$G$6))-('Расчет комиссии(Нади)'!$K1338+'Таблица вводных'!$E$3+'Таблица вводных'!$F$3)</f>
        <v>21.529164086690884</v>
      </c>
      <c r="G1338" s="59">
        <f>('Итоговая табл.1чел(все услуги-к'!$G1338+('Итоговая табл.1чел(все услуги-к'!$G1338*'Таблица вводных'!$G$7))-('Расчет комиссии(Нади)'!$K1338+'Таблица вводных'!$E$3+'Таблица вводных'!$F$3)</f>
        <v>-2.2308359133091198</v>
      </c>
      <c r="H1338" s="59">
        <f>'Итоговая табл.1чел(все услуги-к'!$H1338-('Расчет комиссии(Нади)'!$K1338+'Таблица вводных'!$E$3+'Таблица вводных'!$F$3)</f>
        <v>-2.2308359133091198</v>
      </c>
      <c r="I1338" s="59">
        <f>('Итоговая табл.1чел(все услуги-к'!$I1338+('Итоговая табл.1чел(все услуги-к'!$I1338*'Таблица вводных'!$G$9))-('Расчет комиссии(Нади)'!$K1338+'Таблица вводных'!$E$3+'Таблица вводных'!$F$3)</f>
        <v>-2.2308359133091198</v>
      </c>
      <c r="J1338" s="13" t="s">
        <v>180</v>
      </c>
    </row>
    <row r="1339" spans="1:10" ht="13.2" customHeight="1">
      <c r="A1339" s="140"/>
      <c r="B1339" s="5">
        <v>45419</v>
      </c>
      <c r="C1339" s="15"/>
      <c r="D1339" s="59">
        <f>(('Итоговая табл.1чел(все услуги-к'!$D1339+('Итоговая табл.1чел(все услуги-к'!$D1339*'Таблица вводных'!$G$4)))-('Расчет комиссии(Нади)'!$K1339+'Таблица вводных'!$E$3+'Таблица вводных'!$F$3)</f>
        <v>5.4691640866908804</v>
      </c>
      <c r="E1339" s="59">
        <f>('Итоговая табл.1чел(все услуги-к'!$E1339+('Итоговая табл.1чел(все услуги-к'!$E1339*'Таблица вводных'!$G$5))-('Расчет комиссии(Нади)'!$K1339+'Таблица вводных'!$E$3+'Таблица вводных'!$F$3)</f>
        <v>-1.3150859133091197</v>
      </c>
      <c r="F1339" s="59">
        <f>('Итоговая табл.1чел(все услуги-к'!$F1339+('Итоговая табл.1чел(все услуги-к'!$F1339*'Таблица вводных'!$G$6))-('Расчет комиссии(Нади)'!$K1339+'Таблица вводных'!$E$3+'Таблица вводных'!$F$3)</f>
        <v>21.529164086690884</v>
      </c>
      <c r="G1339" s="59">
        <f>('Итоговая табл.1чел(все услуги-к'!$G1339+('Итоговая табл.1чел(все услуги-к'!$G1339*'Таблица вводных'!$G$7))-('Расчет комиссии(Нади)'!$K1339+'Таблица вводных'!$E$3+'Таблица вводных'!$F$3)</f>
        <v>-2.2308359133091198</v>
      </c>
      <c r="H1339" s="59">
        <f>'Итоговая табл.1чел(все услуги-к'!$H1339-('Расчет комиссии(Нади)'!$K1339+'Таблица вводных'!$E$3+'Таблица вводных'!$F$3)</f>
        <v>-2.2308359133091198</v>
      </c>
      <c r="I1339" s="59">
        <f>('Итоговая табл.1чел(все услуги-к'!$I1339+('Итоговая табл.1чел(все услуги-к'!$I1339*'Таблица вводных'!$G$9))-('Расчет комиссии(Нади)'!$K1339+'Таблица вводных'!$E$3+'Таблица вводных'!$F$3)</f>
        <v>-2.2308359133091198</v>
      </c>
      <c r="J1339" s="13" t="s">
        <v>180</v>
      </c>
    </row>
    <row r="1340" spans="1:10" ht="13.2" customHeight="1">
      <c r="A1340" s="140"/>
      <c r="B1340" s="5">
        <v>45423</v>
      </c>
      <c r="C1340" s="15"/>
      <c r="D1340" s="59">
        <f>(('Итоговая табл.1чел(все услуги-к'!$D1340+('Итоговая табл.1чел(все услуги-к'!$D1340*'Таблица вводных'!$G$4)))-('Расчет комиссии(Нади)'!$K1340+'Таблица вводных'!$E$3+'Таблица вводных'!$F$3)</f>
        <v>5.4691640866908804</v>
      </c>
      <c r="E1340" s="59">
        <f>('Итоговая табл.1чел(все услуги-к'!$E1340+('Итоговая табл.1чел(все услуги-к'!$E1340*'Таблица вводных'!$G$5))-('Расчет комиссии(Нади)'!$K1340+'Таблица вводных'!$E$3+'Таблица вводных'!$F$3)</f>
        <v>-1.3150859133091197</v>
      </c>
      <c r="F1340" s="59">
        <f>('Итоговая табл.1чел(все услуги-к'!$F1340+('Итоговая табл.1чел(все услуги-к'!$F1340*'Таблица вводных'!$G$6))-('Расчет комиссии(Нади)'!$K1340+'Таблица вводных'!$E$3+'Таблица вводных'!$F$3)</f>
        <v>21.529164086690884</v>
      </c>
      <c r="G1340" s="59">
        <f>('Итоговая табл.1чел(все услуги-к'!$G1340+('Итоговая табл.1чел(все услуги-к'!$G1340*'Таблица вводных'!$G$7))-('Расчет комиссии(Нади)'!$K1340+'Таблица вводных'!$E$3+'Таблица вводных'!$F$3)</f>
        <v>-2.2308359133091198</v>
      </c>
      <c r="H1340" s="59">
        <f>'Итоговая табл.1чел(все услуги-к'!$H1340-('Расчет комиссии(Нади)'!$K1340+'Таблица вводных'!$E$3+'Таблица вводных'!$F$3)</f>
        <v>-2.2308359133091198</v>
      </c>
      <c r="I1340" s="59">
        <f>('Итоговая табл.1чел(все услуги-к'!$I1340+('Итоговая табл.1чел(все услуги-к'!$I1340*'Таблица вводных'!$G$9))-('Расчет комиссии(Нади)'!$K1340+'Таблица вводных'!$E$3+'Таблица вводных'!$F$3)</f>
        <v>-2.2308359133091198</v>
      </c>
      <c r="J1340" s="13" t="s">
        <v>180</v>
      </c>
    </row>
    <row r="1341" spans="1:10" ht="13.2" customHeight="1">
      <c r="A1341" s="140"/>
      <c r="B1341" s="5">
        <v>45426</v>
      </c>
      <c r="C1341" s="6"/>
      <c r="D1341" s="59">
        <f>(('Итоговая табл.1чел(все услуги-к'!$D1341+('Итоговая табл.1чел(все услуги-к'!$D1341*'Таблица вводных'!$G$4)))-('Расчет комиссии(Нади)'!$K1341+'Таблица вводных'!$E$3+'Таблица вводных'!$F$3)</f>
        <v>5.4691640866908804</v>
      </c>
      <c r="E1341" s="59">
        <f>('Итоговая табл.1чел(все услуги-к'!$E1341+('Итоговая табл.1чел(все услуги-к'!$E1341*'Таблица вводных'!$G$5))-('Расчет комиссии(Нади)'!$K1341+'Таблица вводных'!$E$3+'Таблица вводных'!$F$3)</f>
        <v>-1.3150859133091197</v>
      </c>
      <c r="F1341" s="59">
        <f>('Итоговая табл.1чел(все услуги-к'!$F1341+('Итоговая табл.1чел(все услуги-к'!$F1341*'Таблица вводных'!$G$6))-('Расчет комиссии(Нади)'!$K1341+'Таблица вводных'!$E$3+'Таблица вводных'!$F$3)</f>
        <v>21.529164086690884</v>
      </c>
      <c r="G1341" s="59">
        <f>('Итоговая табл.1чел(все услуги-к'!$G1341+('Итоговая табл.1чел(все услуги-к'!$G1341*'Таблица вводных'!$G$7))-('Расчет комиссии(Нади)'!$K1341+'Таблица вводных'!$E$3+'Таблица вводных'!$F$3)</f>
        <v>-2.2308359133091198</v>
      </c>
      <c r="H1341" s="59">
        <f>'Итоговая табл.1чел(все услуги-к'!$H1341-('Расчет комиссии(Нади)'!$K1341+'Таблица вводных'!$E$3+'Таблица вводных'!$F$3)</f>
        <v>-2.2308359133091198</v>
      </c>
      <c r="I1341" s="59">
        <f>('Итоговая табл.1чел(все услуги-к'!$I1341+('Итоговая табл.1чел(все услуги-к'!$I1341*'Таблица вводных'!$G$9))-('Расчет комиссии(Нади)'!$K1341+'Таблица вводных'!$E$3+'Таблица вводных'!$F$3)</f>
        <v>-2.2308359133091198</v>
      </c>
      <c r="J1341" s="13" t="s">
        <v>180</v>
      </c>
    </row>
    <row r="1342" spans="1:10" ht="13.2" customHeight="1">
      <c r="A1342" s="140"/>
      <c r="B1342" s="5">
        <v>45430</v>
      </c>
      <c r="C1342" s="15"/>
      <c r="D1342" s="59">
        <f>(('Итоговая табл.1чел(все услуги-к'!$D1342+('Итоговая табл.1чел(все услуги-к'!$D1342*'Таблица вводных'!$G$4)))-('Расчет комиссии(Нади)'!$K1342+'Таблица вводных'!$E$3+'Таблица вводных'!$F$3)</f>
        <v>5.4691640866908804</v>
      </c>
      <c r="E1342" s="59">
        <f>('Итоговая табл.1чел(все услуги-к'!$E1342+('Итоговая табл.1чел(все услуги-к'!$E1342*'Таблица вводных'!$G$5))-('Расчет комиссии(Нади)'!$K1342+'Таблица вводных'!$E$3+'Таблица вводных'!$F$3)</f>
        <v>-1.3150859133091197</v>
      </c>
      <c r="F1342" s="59">
        <f>('Итоговая табл.1чел(все услуги-к'!$F1342+('Итоговая табл.1чел(все услуги-к'!$F1342*'Таблица вводных'!$G$6))-('Расчет комиссии(Нади)'!$K1342+'Таблица вводных'!$E$3+'Таблица вводных'!$F$3)</f>
        <v>21.529164086690884</v>
      </c>
      <c r="G1342" s="59">
        <f>('Итоговая табл.1чел(все услуги-к'!$G1342+('Итоговая табл.1чел(все услуги-к'!$G1342*'Таблица вводных'!$G$7))-('Расчет комиссии(Нади)'!$K1342+'Таблица вводных'!$E$3+'Таблица вводных'!$F$3)</f>
        <v>-2.2308359133091198</v>
      </c>
      <c r="H1342" s="59">
        <f>'Итоговая табл.1чел(все услуги-к'!$H1342-('Расчет комиссии(Нади)'!$K1342+'Таблица вводных'!$E$3+'Таблица вводных'!$F$3)</f>
        <v>-2.2308359133091198</v>
      </c>
      <c r="I1342" s="59">
        <f>('Итоговая табл.1чел(все услуги-к'!$I1342+('Итоговая табл.1чел(все услуги-к'!$I1342*'Таблица вводных'!$G$9))-('Расчет комиссии(Нади)'!$K1342+'Таблица вводных'!$E$3+'Таблица вводных'!$F$3)</f>
        <v>-2.2308359133091198</v>
      </c>
      <c r="J1342" s="13" t="s">
        <v>180</v>
      </c>
    </row>
    <row r="1343" spans="1:10" ht="13.2" customHeight="1">
      <c r="A1343" s="140"/>
      <c r="B1343" s="5">
        <v>45433</v>
      </c>
      <c r="C1343" s="15"/>
      <c r="D1343" s="59">
        <f>(('Итоговая табл.1чел(все услуги-к'!$D1343+('Итоговая табл.1чел(все услуги-к'!$D1343*'Таблица вводных'!$G$4)))-('Расчет комиссии(Нади)'!$K1343+'Таблица вводных'!$E$3+'Таблица вводных'!$F$3)</f>
        <v>5.4691640866908804</v>
      </c>
      <c r="E1343" s="59">
        <f>('Итоговая табл.1чел(все услуги-к'!$E1343+('Итоговая табл.1чел(все услуги-к'!$E1343*'Таблица вводных'!$G$5))-('Расчет комиссии(Нади)'!$K1343+'Таблица вводных'!$E$3+'Таблица вводных'!$F$3)</f>
        <v>-1.3150859133091197</v>
      </c>
      <c r="F1343" s="59">
        <f>('Итоговая табл.1чел(все услуги-к'!$F1343+('Итоговая табл.1чел(все услуги-к'!$F1343*'Таблица вводных'!$G$6))-('Расчет комиссии(Нади)'!$K1343+'Таблица вводных'!$E$3+'Таблица вводных'!$F$3)</f>
        <v>21.529164086690884</v>
      </c>
      <c r="G1343" s="59">
        <f>('Итоговая табл.1чел(все услуги-к'!$G1343+('Итоговая табл.1чел(все услуги-к'!$G1343*'Таблица вводных'!$G$7))-('Расчет комиссии(Нади)'!$K1343+'Таблица вводных'!$E$3+'Таблица вводных'!$F$3)</f>
        <v>-2.2308359133091198</v>
      </c>
      <c r="H1343" s="59">
        <f>'Итоговая табл.1чел(все услуги-к'!$H1343-('Расчет комиссии(Нади)'!$K1343+'Таблица вводных'!$E$3+'Таблица вводных'!$F$3)</f>
        <v>-2.2308359133091198</v>
      </c>
      <c r="I1343" s="59">
        <f>('Итоговая табл.1чел(все услуги-к'!$I1343+('Итоговая табл.1чел(все услуги-к'!$I1343*'Таблица вводных'!$G$9))-('Расчет комиссии(Нади)'!$K1343+'Таблица вводных'!$E$3+'Таблица вводных'!$F$3)</f>
        <v>-2.2308359133091198</v>
      </c>
      <c r="J1343" s="13" t="s">
        <v>180</v>
      </c>
    </row>
    <row r="1344" spans="1:10" ht="13.2" customHeight="1">
      <c r="A1344" s="140"/>
      <c r="B1344" s="5">
        <v>45437</v>
      </c>
      <c r="C1344" s="6"/>
      <c r="D1344" s="59">
        <f>(('Итоговая табл.1чел(все услуги-к'!$D1344+('Итоговая табл.1чел(все услуги-к'!$D1344*'Таблица вводных'!$G$4)))-('Расчет комиссии(Нади)'!$K1344+'Таблица вводных'!$E$3+'Таблица вводных'!$F$3)</f>
        <v>5.4691640866908804</v>
      </c>
      <c r="E1344" s="59">
        <f>('Итоговая табл.1чел(все услуги-к'!$E1344+('Итоговая табл.1чел(все услуги-к'!$E1344*'Таблица вводных'!$G$5))-('Расчет комиссии(Нади)'!$K1344+'Таблица вводных'!$E$3+'Таблица вводных'!$F$3)</f>
        <v>-1.3150859133091197</v>
      </c>
      <c r="F1344" s="59">
        <f>('Итоговая табл.1чел(все услуги-к'!$F1344+('Итоговая табл.1чел(все услуги-к'!$F1344*'Таблица вводных'!$G$6))-('Расчет комиссии(Нади)'!$K1344+'Таблица вводных'!$E$3+'Таблица вводных'!$F$3)</f>
        <v>21.529164086690884</v>
      </c>
      <c r="G1344" s="59">
        <f>('Итоговая табл.1чел(все услуги-к'!$G1344+('Итоговая табл.1чел(все услуги-к'!$G1344*'Таблица вводных'!$G$7))-('Расчет комиссии(Нади)'!$K1344+'Таблица вводных'!$E$3+'Таблица вводных'!$F$3)</f>
        <v>-2.2308359133091198</v>
      </c>
      <c r="H1344" s="59">
        <f>'Итоговая табл.1чел(все услуги-к'!$H1344-('Расчет комиссии(Нади)'!$K1344+'Таблица вводных'!$E$3+'Таблица вводных'!$F$3)</f>
        <v>-2.2308359133091198</v>
      </c>
      <c r="I1344" s="59">
        <f>('Итоговая табл.1чел(все услуги-к'!$I1344+('Итоговая табл.1чел(все услуги-к'!$I1344*'Таблица вводных'!$G$9))-('Расчет комиссии(Нади)'!$K1344+'Таблица вводных'!$E$3+'Таблица вводных'!$F$3)</f>
        <v>-2.2308359133091198</v>
      </c>
      <c r="J1344" s="13" t="s">
        <v>180</v>
      </c>
    </row>
    <row r="1345" spans="1:10" ht="13.2" customHeight="1">
      <c r="A1345" s="140"/>
      <c r="B1345" s="5">
        <v>45440</v>
      </c>
      <c r="C1345" s="15"/>
      <c r="D1345" s="59">
        <f>(('Итоговая табл.1чел(все услуги-к'!$D1345+('Итоговая табл.1чел(все услуги-к'!$D1345*'Таблица вводных'!$G$4)))-('Расчет комиссии(Нади)'!$K1345+'Таблица вводных'!$E$3+'Таблица вводных'!$F$3)</f>
        <v>5.4691640866908804</v>
      </c>
      <c r="E1345" s="59">
        <f>('Итоговая табл.1чел(все услуги-к'!$E1345+('Итоговая табл.1чел(все услуги-к'!$E1345*'Таблица вводных'!$G$5))-('Расчет комиссии(Нади)'!$K1345+'Таблица вводных'!$E$3+'Таблица вводных'!$F$3)</f>
        <v>-1.3150859133091197</v>
      </c>
      <c r="F1345" s="59">
        <f>('Итоговая табл.1чел(все услуги-к'!$F1345+('Итоговая табл.1чел(все услуги-к'!$F1345*'Таблица вводных'!$G$6))-('Расчет комиссии(Нади)'!$K1345+'Таблица вводных'!$E$3+'Таблица вводных'!$F$3)</f>
        <v>21.529164086690884</v>
      </c>
      <c r="G1345" s="59">
        <f>('Итоговая табл.1чел(все услуги-к'!$G1345+('Итоговая табл.1чел(все услуги-к'!$G1345*'Таблица вводных'!$G$7))-('Расчет комиссии(Нади)'!$K1345+'Таблица вводных'!$E$3+'Таблица вводных'!$F$3)</f>
        <v>-2.2308359133091198</v>
      </c>
      <c r="H1345" s="59">
        <f>'Итоговая табл.1чел(все услуги-к'!$H1345-('Расчет комиссии(Нади)'!$K1345+'Таблица вводных'!$E$3+'Таблица вводных'!$F$3)</f>
        <v>-2.2308359133091198</v>
      </c>
      <c r="I1345" s="59">
        <f>('Итоговая табл.1чел(все услуги-к'!$I1345+('Итоговая табл.1чел(все услуги-к'!$I1345*'Таблица вводных'!$G$9))-('Расчет комиссии(Нади)'!$K1345+'Таблица вводных'!$E$3+'Таблица вводных'!$F$3)</f>
        <v>-2.2308359133091198</v>
      </c>
      <c r="J1345" s="13" t="s">
        <v>180</v>
      </c>
    </row>
    <row r="1346" spans="1:10" ht="13.2" customHeight="1">
      <c r="A1346" s="140"/>
      <c r="B1346" s="5"/>
      <c r="C1346" s="6"/>
      <c r="D1346" s="59">
        <f>(('Итоговая табл.1чел(все услуги-к'!$D1346+('Итоговая табл.1чел(все услуги-к'!$D1346*'Таблица вводных'!$G$4)))-('Расчет комиссии(Нади)'!$K1346+'Таблица вводных'!$E$3+'Таблица вводных'!$F$3)</f>
        <v>5.4691640866908804</v>
      </c>
      <c r="E1346" s="59">
        <f>('Итоговая табл.1чел(все услуги-к'!$E1346+('Итоговая табл.1чел(все услуги-к'!$E1346*'Таблица вводных'!$G$5))-('Расчет комиссии(Нади)'!$K1346+'Таблица вводных'!$E$3+'Таблица вводных'!$F$3)</f>
        <v>-1.3150859133091197</v>
      </c>
      <c r="F1346" s="59">
        <f>('Итоговая табл.1чел(все услуги-к'!$F1346+('Итоговая табл.1чел(все услуги-к'!$F1346*'Таблица вводных'!$G$6))-('Расчет комиссии(Нади)'!$K1346+'Таблица вводных'!$E$3+'Таблица вводных'!$F$3)</f>
        <v>21.529164086690884</v>
      </c>
      <c r="G1346" s="59">
        <f>('Итоговая табл.1чел(все услуги-к'!$G1346+('Итоговая табл.1чел(все услуги-к'!$G1346*'Таблица вводных'!$G$7))-('Расчет комиссии(Нади)'!$K1346+'Таблица вводных'!$E$3+'Таблица вводных'!$F$3)</f>
        <v>-2.2308359133091198</v>
      </c>
      <c r="H1346" s="59">
        <f>'Итоговая табл.1чел(все услуги-к'!$H1346-('Расчет комиссии(Нади)'!$K1346+'Таблица вводных'!$E$3+'Таблица вводных'!$F$3)</f>
        <v>-2.2308359133091198</v>
      </c>
      <c r="I1346" s="59">
        <f>('Итоговая табл.1чел(все услуги-к'!$I1346+('Итоговая табл.1чел(все услуги-к'!$I1346*'Таблица вводных'!$G$9))-('Расчет комиссии(Нади)'!$K1346+'Таблица вводных'!$E$3+'Таблица вводных'!$F$3)</f>
        <v>-2.2308359133091198</v>
      </c>
      <c r="J1346" s="13" t="s">
        <v>180</v>
      </c>
    </row>
    <row r="1347" spans="1:10" ht="13.2" customHeight="1">
      <c r="A1347" s="140"/>
      <c r="B1347" s="5"/>
      <c r="C1347" s="6"/>
      <c r="D1347" s="59">
        <f>(('Итоговая табл.1чел(все услуги-к'!$D1347+('Итоговая табл.1чел(все услуги-к'!$D1347*'Таблица вводных'!$G$4)))-('Расчет комиссии(Нади)'!$K1347+'Таблица вводных'!$E$3+'Таблица вводных'!$F$3)</f>
        <v>5.4691640866908839</v>
      </c>
      <c r="E1347" s="59">
        <f>('Итоговая табл.1чел(все услуги-к'!$E1347+('Итоговая табл.1чел(все услуги-к'!$E1347*'Таблица вводных'!$G$5))-('Расчет комиссии(Нади)'!$K1347+'Таблица вводных'!$E$3+'Таблица вводных'!$F$3)</f>
        <v>-1.3150859133091162</v>
      </c>
      <c r="F1347" s="59">
        <f>('Итоговая табл.1чел(все услуги-к'!$F1347+('Итоговая табл.1чел(все услуги-к'!$F1347*'Таблица вводных'!$G$6))-('Расчет комиссии(Нади)'!$K1347+'Таблица вводных'!$E$3+'Таблица вводных'!$F$3)</f>
        <v>21.529164086690884</v>
      </c>
      <c r="G1347" s="59">
        <f>('Итоговая табл.1чел(все услуги-к'!$G1347+('Итоговая табл.1чел(все услуги-к'!$G1347*'Таблица вводных'!$G$7))-('Расчет комиссии(Нади)'!$K1347+'Таблица вводных'!$E$3+'Таблица вводных'!$F$3)</f>
        <v>-2.2308359133091162</v>
      </c>
      <c r="H1347" s="59">
        <f>'Итоговая табл.1чел(все услуги-к'!$H1347-('Расчет комиссии(Нади)'!$K1347+'Таблица вводных'!$E$3+'Таблица вводных'!$F$3)</f>
        <v>-2.2308359133091162</v>
      </c>
      <c r="I1347" s="59">
        <f>('Итоговая табл.1чел(все услуги-к'!$I1347+('Итоговая табл.1чел(все услуги-к'!$I1347*'Таблица вводных'!$G$9))-('Расчет комиссии(Нади)'!$K1347+'Таблица вводных'!$E$3+'Таблица вводных'!$F$3)</f>
        <v>-2.2308359133091162</v>
      </c>
      <c r="J1347" s="13" t="s">
        <v>180</v>
      </c>
    </row>
    <row r="1348" spans="1:10" ht="13.2" customHeight="1">
      <c r="A1348" s="140"/>
      <c r="B1348" s="5"/>
      <c r="C1348" s="15"/>
      <c r="D1348" s="59">
        <f>(('Итоговая табл.1чел(все услуги-к'!$D1348+('Итоговая табл.1чел(все услуги-к'!$D1348*'Таблица вводных'!$G$4)))-('Расчет комиссии(Нади)'!$K1348+'Таблица вводных'!$E$3+'Таблица вводных'!$F$3)</f>
        <v>5.4691640866908839</v>
      </c>
      <c r="E1348" s="59">
        <f>('Итоговая табл.1чел(все услуги-к'!$E1348+('Итоговая табл.1чел(все услуги-к'!$E1348*'Таблица вводных'!$G$5))-('Расчет комиссии(Нади)'!$K1348+'Таблица вводных'!$E$3+'Таблица вводных'!$F$3)</f>
        <v>-1.3150859133091162</v>
      </c>
      <c r="F1348" s="59">
        <f>('Итоговая табл.1чел(все услуги-к'!$F1348+('Итоговая табл.1чел(все услуги-к'!$F1348*'Таблица вводных'!$G$6))-('Расчет комиссии(Нади)'!$K1348+'Таблица вводных'!$E$3+'Таблица вводных'!$F$3)</f>
        <v>21.529164086690884</v>
      </c>
      <c r="G1348" s="59">
        <f>('Итоговая табл.1чел(все услуги-к'!$G1348+('Итоговая табл.1чел(все услуги-к'!$G1348*'Таблица вводных'!$G$7))-('Расчет комиссии(Нади)'!$K1348+'Таблица вводных'!$E$3+'Таблица вводных'!$F$3)</f>
        <v>-2.2308359133091162</v>
      </c>
      <c r="H1348" s="59">
        <f>'Итоговая табл.1чел(все услуги-к'!$H1348-('Расчет комиссии(Нади)'!$K1348+'Таблица вводных'!$E$3+'Таблица вводных'!$F$3)</f>
        <v>-2.2308359133091162</v>
      </c>
      <c r="I1348" s="59">
        <f>('Итоговая табл.1чел(все услуги-к'!$I1348+('Итоговая табл.1чел(все услуги-к'!$I1348*'Таблица вводных'!$G$9))-('Расчет комиссии(Нади)'!$K1348+'Таблица вводных'!$E$3+'Таблица вводных'!$F$3)</f>
        <v>-2.2308359133091162</v>
      </c>
      <c r="J1348" s="13" t="s">
        <v>180</v>
      </c>
    </row>
    <row r="1349" spans="1:10" ht="13.2" customHeight="1">
      <c r="A1349" s="140"/>
      <c r="B1349" s="5"/>
      <c r="C1349" s="6"/>
      <c r="D1349" s="59">
        <f>(('Итоговая табл.1чел(все услуги-к'!$D1349+('Итоговая табл.1чел(все услуги-к'!$D1349*'Таблица вводных'!$G$4)))-('Расчет комиссии(Нади)'!$K1349+'Таблица вводных'!$E$3+'Таблица вводных'!$F$3)</f>
        <v>5.4691640866908839</v>
      </c>
      <c r="E1349" s="59">
        <f>('Итоговая табл.1чел(все услуги-к'!$E1349+('Итоговая табл.1чел(все услуги-к'!$E1349*'Таблица вводных'!$G$5))-('Расчет комиссии(Нади)'!$K1349+'Таблица вводных'!$E$3+'Таблица вводных'!$F$3)</f>
        <v>-1.3150859133091162</v>
      </c>
      <c r="F1349" s="59">
        <f>('Итоговая табл.1чел(все услуги-к'!$F1349+('Итоговая табл.1чел(все услуги-к'!$F1349*'Таблица вводных'!$G$6))-('Расчет комиссии(Нади)'!$K1349+'Таблица вводных'!$E$3+'Таблица вводных'!$F$3)</f>
        <v>21.529164086690884</v>
      </c>
      <c r="G1349" s="59">
        <f>('Итоговая табл.1чел(все услуги-к'!$G1349+('Итоговая табл.1чел(все услуги-к'!$G1349*'Таблица вводных'!$G$7))-('Расчет комиссии(Нади)'!$K1349+'Таблица вводных'!$E$3+'Таблица вводных'!$F$3)</f>
        <v>-2.2308359133091162</v>
      </c>
      <c r="H1349" s="59">
        <f>'Итоговая табл.1чел(все услуги-к'!$H1349-('Расчет комиссии(Нади)'!$K1349+'Таблица вводных'!$E$3+'Таблица вводных'!$F$3)</f>
        <v>-2.2308359133091162</v>
      </c>
      <c r="I1349" s="59">
        <f>('Итоговая табл.1чел(все услуги-к'!$I1349+('Итоговая табл.1чел(все услуги-к'!$I1349*'Таблица вводных'!$G$9))-('Расчет комиссии(Нади)'!$K1349+'Таблица вводных'!$E$3+'Таблица вводных'!$F$3)</f>
        <v>-2.2308359133091162</v>
      </c>
      <c r="J1349" s="13" t="s">
        <v>180</v>
      </c>
    </row>
    <row r="1350" spans="1:10" ht="13.2" customHeight="1">
      <c r="A1350" s="140"/>
      <c r="B1350" s="5"/>
      <c r="C1350" s="15"/>
      <c r="D1350" s="59">
        <f>(('Итоговая табл.1чел(все услуги-к'!$D1350+('Итоговая табл.1чел(все услуги-к'!$D1350*'Таблица вводных'!$G$4)))-('Расчет комиссии(Нади)'!$K1350+'Таблица вводных'!$E$3+'Таблица вводных'!$F$3)</f>
        <v>5.4691640866908839</v>
      </c>
      <c r="E1350" s="59">
        <f>('Итоговая табл.1чел(все услуги-к'!$E1350+('Итоговая табл.1чел(все услуги-к'!$E1350*'Таблица вводных'!$G$5))-('Расчет комиссии(Нади)'!$K1350+'Таблица вводных'!$E$3+'Таблица вводных'!$F$3)</f>
        <v>-1.3150859133091162</v>
      </c>
      <c r="F1350" s="59">
        <f>('Итоговая табл.1чел(все услуги-к'!$F1350+('Итоговая табл.1чел(все услуги-к'!$F1350*'Таблица вводных'!$G$6))-('Расчет комиссии(Нади)'!$K1350+'Таблица вводных'!$E$3+'Таблица вводных'!$F$3)</f>
        <v>21.529164086690884</v>
      </c>
      <c r="G1350" s="59">
        <f>('Итоговая табл.1чел(все услуги-к'!$G1350+('Итоговая табл.1чел(все услуги-к'!$G1350*'Таблица вводных'!$G$7))-('Расчет комиссии(Нади)'!$K1350+'Таблица вводных'!$E$3+'Таблица вводных'!$F$3)</f>
        <v>-2.2308359133091162</v>
      </c>
      <c r="H1350" s="59">
        <f>'Итоговая табл.1чел(все услуги-к'!$H1350-('Расчет комиссии(Нади)'!$K1350+'Таблица вводных'!$E$3+'Таблица вводных'!$F$3)</f>
        <v>-2.2308359133091162</v>
      </c>
      <c r="I1350" s="59">
        <f>('Итоговая табл.1чел(все услуги-к'!$I1350+('Итоговая табл.1чел(все услуги-к'!$I1350*'Таблица вводных'!$G$9))-('Расчет комиссии(Нади)'!$K1350+'Таблица вводных'!$E$3+'Таблица вводных'!$F$3)</f>
        <v>-2.2308359133091162</v>
      </c>
      <c r="J1350" s="13" t="s">
        <v>180</v>
      </c>
    </row>
    <row r="1351" spans="1:10" ht="13.2" customHeight="1">
      <c r="A1351" s="141"/>
      <c r="B1351" s="18"/>
      <c r="C1351" s="19"/>
      <c r="D1351" s="59">
        <f>(('Итоговая табл.1чел(все услуги-к'!$D1351+('Итоговая табл.1чел(все услуги-к'!$D1351*'Таблица вводных'!$G$4)))-('Расчет комиссии(Нади)'!$K1351+'Таблица вводных'!$E$3+'Таблица вводных'!$F$3)</f>
        <v>5.4691640866908839</v>
      </c>
      <c r="E1351" s="59">
        <f>('Итоговая табл.1чел(все услуги-к'!$E1351+('Итоговая табл.1чел(все услуги-к'!$E1351*'Таблица вводных'!$G$5))-('Расчет комиссии(Нади)'!$K1351+'Таблица вводных'!$E$3+'Таблица вводных'!$F$3)</f>
        <v>-1.3150859133091162</v>
      </c>
      <c r="F1351" s="59">
        <f>('Итоговая табл.1чел(все услуги-к'!$F1351+('Итоговая табл.1чел(все услуги-к'!$F1351*'Таблица вводных'!$G$6))-('Расчет комиссии(Нади)'!$K1351+'Таблица вводных'!$E$3+'Таблица вводных'!$F$3)</f>
        <v>21.529164086690884</v>
      </c>
      <c r="G1351" s="59">
        <f>('Итоговая табл.1чел(все услуги-к'!$G1351+('Итоговая табл.1чел(все услуги-к'!$G1351*'Таблица вводных'!$G$7))-('Расчет комиссии(Нади)'!$K1351+'Таблица вводных'!$E$3+'Таблица вводных'!$F$3)</f>
        <v>-2.2308359133091162</v>
      </c>
      <c r="H1351" s="59">
        <f>'Итоговая табл.1чел(все услуги-к'!$H1351-('Расчет комиссии(Нади)'!$K1351+'Таблица вводных'!$E$3+'Таблица вводных'!$F$3)</f>
        <v>-2.2308359133091162</v>
      </c>
      <c r="I1351" s="59">
        <f>('Итоговая табл.1чел(все услуги-к'!$I1351+('Итоговая табл.1чел(все услуги-к'!$I1351*'Таблица вводных'!$G$9))-('Расчет комиссии(Нади)'!$K1351+'Таблица вводных'!$E$3+'Таблица вводных'!$F$3)</f>
        <v>-2.2308359133091162</v>
      </c>
      <c r="J1351" s="22" t="s">
        <v>180</v>
      </c>
    </row>
    <row r="1352" spans="1:10" ht="13.2" customHeight="1">
      <c r="A1352" s="143" t="s">
        <v>265</v>
      </c>
      <c r="B1352" s="5">
        <v>45402</v>
      </c>
      <c r="C1352" s="97"/>
      <c r="D1352" s="59">
        <f>(('Итоговая табл.1чел(все услуги-к'!$D1352+('Итоговая табл.1чел(все услуги-к'!$D1352*'Таблица вводных'!$G$4)))-('Расчет комиссии(Нади)'!$K1352+'Таблица вводных'!$E$3+'Таблица вводных'!$F$3)</f>
        <v>5.4691640866908839</v>
      </c>
      <c r="E1352" s="59">
        <f>('Итоговая табл.1чел(все услуги-к'!$E1352+('Итоговая табл.1чел(все услуги-к'!$E1352*'Таблица вводных'!$G$5))-('Расчет комиссии(Нади)'!$K1352+'Таблица вводных'!$E$3+'Таблица вводных'!$F$3)</f>
        <v>-1.3150859133091162</v>
      </c>
      <c r="F1352" s="59">
        <f>('Итоговая табл.1чел(все услуги-к'!$F1352+('Итоговая табл.1чел(все услуги-к'!$F1352*'Таблица вводных'!$G$6))-('Расчет комиссии(Нади)'!$K1352+'Таблица вводных'!$E$3+'Таблица вводных'!$F$3)</f>
        <v>21.529164086690884</v>
      </c>
      <c r="G1352" s="59">
        <f>('Итоговая табл.1чел(все услуги-к'!$G1352+('Итоговая табл.1чел(все услуги-к'!$G1352*'Таблица вводных'!$G$7))-('Расчет комиссии(Нади)'!$K1352+'Таблица вводных'!$E$3+'Таблица вводных'!$F$3)</f>
        <v>-2.2308359133091162</v>
      </c>
      <c r="H1352" s="59">
        <f>'Итоговая табл.1чел(все услуги-к'!$H1352-('Расчет комиссии(Нади)'!$K1352+'Таблица вводных'!$E$3+'Таблица вводных'!$F$3)</f>
        <v>-2.2308359133091162</v>
      </c>
      <c r="I1352" s="59">
        <f>('Итоговая табл.1чел(все услуги-к'!$I1352+('Итоговая табл.1чел(все услуги-к'!$I1352*'Таблица вводных'!$G$9))-('Расчет комиссии(Нади)'!$K1352+'Таблица вводных'!$E$3+'Таблица вводных'!$F$3)</f>
        <v>-2.2308359133091162</v>
      </c>
      <c r="J1352" s="10" t="s">
        <v>266</v>
      </c>
    </row>
    <row r="1353" spans="1:10" ht="13.2" customHeight="1">
      <c r="A1353" s="140"/>
      <c r="B1353" s="5">
        <v>45405</v>
      </c>
      <c r="C1353" s="6"/>
      <c r="D1353" s="59">
        <f>(('Итоговая табл.1чел(все услуги-к'!$D1353+('Итоговая табл.1чел(все услуги-к'!$D1353*'Таблица вводных'!$G$4)))-('Расчет комиссии(Нади)'!$K1353+'Таблица вводных'!$E$3+'Таблица вводных'!$F$3)</f>
        <v>5.4691640866908839</v>
      </c>
      <c r="E1353" s="59">
        <f>('Итоговая табл.1чел(все услуги-к'!$E1353+('Итоговая табл.1чел(все услуги-к'!$E1353*'Таблица вводных'!$G$5))-('Расчет комиссии(Нади)'!$K1353+'Таблица вводных'!$E$3+'Таблица вводных'!$F$3)</f>
        <v>-1.3150859133091162</v>
      </c>
      <c r="F1353" s="59">
        <f>('Итоговая табл.1чел(все услуги-к'!$F1353+('Итоговая табл.1чел(все услуги-к'!$F1353*'Таблица вводных'!$G$6))-('Расчет комиссии(Нади)'!$K1353+'Таблица вводных'!$E$3+'Таблица вводных'!$F$3)</f>
        <v>21.529164086690884</v>
      </c>
      <c r="G1353" s="59">
        <f>('Итоговая табл.1чел(все услуги-к'!$G1353+('Итоговая табл.1чел(все услуги-к'!$G1353*'Таблица вводных'!$G$7))-('Расчет комиссии(Нади)'!$K1353+'Таблица вводных'!$E$3+'Таблица вводных'!$F$3)</f>
        <v>-2.2308359133091162</v>
      </c>
      <c r="H1353" s="59">
        <f>'Итоговая табл.1чел(все услуги-к'!$H1353-('Расчет комиссии(Нади)'!$K1353+'Таблица вводных'!$E$3+'Таблица вводных'!$F$3)</f>
        <v>-2.2308359133091162</v>
      </c>
      <c r="I1353" s="59">
        <f>('Итоговая табл.1чел(все услуги-к'!$I1353+('Итоговая табл.1чел(все услуги-к'!$I1353*'Таблица вводных'!$G$9))-('Расчет комиссии(Нади)'!$K1353+'Таблица вводных'!$E$3+'Таблица вводных'!$F$3)</f>
        <v>-2.2308359133091162</v>
      </c>
      <c r="J1353" s="13" t="s">
        <v>266</v>
      </c>
    </row>
    <row r="1354" spans="1:10" ht="13.2" customHeight="1">
      <c r="A1354" s="140"/>
      <c r="B1354" s="5">
        <v>45409</v>
      </c>
      <c r="C1354" s="15"/>
      <c r="D1354" s="59">
        <f>(('Итоговая табл.1чел(все услуги-к'!$D1354+('Итоговая табл.1чел(все услуги-к'!$D1354*'Таблица вводных'!$G$4)))-('Расчет комиссии(Нади)'!$K1354+'Таблица вводных'!$E$3+'Таблица вводных'!$F$3)</f>
        <v>5.4691640866908839</v>
      </c>
      <c r="E1354" s="59">
        <f>('Итоговая табл.1чел(все услуги-к'!$E1354+('Итоговая табл.1чел(все услуги-к'!$E1354*'Таблица вводных'!$G$5))-('Расчет комиссии(Нади)'!$K1354+'Таблица вводных'!$E$3+'Таблица вводных'!$F$3)</f>
        <v>-1.3150859133091162</v>
      </c>
      <c r="F1354" s="59">
        <f>('Итоговая табл.1чел(все услуги-к'!$F1354+('Итоговая табл.1чел(все услуги-к'!$F1354*'Таблица вводных'!$G$6))-('Расчет комиссии(Нади)'!$K1354+'Таблица вводных'!$E$3+'Таблица вводных'!$F$3)</f>
        <v>21.529164086690884</v>
      </c>
      <c r="G1354" s="59">
        <f>('Итоговая табл.1чел(все услуги-к'!$G1354+('Итоговая табл.1чел(все услуги-к'!$G1354*'Таблица вводных'!$G$7))-('Расчет комиссии(Нади)'!$K1354+'Таблица вводных'!$E$3+'Таблица вводных'!$F$3)</f>
        <v>-2.2308359133091162</v>
      </c>
      <c r="H1354" s="59">
        <f>'Итоговая табл.1чел(все услуги-к'!$H1354-('Расчет комиссии(Нади)'!$K1354+'Таблица вводных'!$E$3+'Таблица вводных'!$F$3)</f>
        <v>-2.2308359133091162</v>
      </c>
      <c r="I1354" s="59">
        <f>('Итоговая табл.1чел(все услуги-к'!$I1354+('Итоговая табл.1чел(все услуги-к'!$I1354*'Таблица вводных'!$G$9))-('Расчет комиссии(Нади)'!$K1354+'Таблица вводных'!$E$3+'Таблица вводных'!$F$3)</f>
        <v>-2.2308359133091162</v>
      </c>
      <c r="J1354" s="13" t="s">
        <v>266</v>
      </c>
    </row>
    <row r="1355" spans="1:10" ht="13.2" customHeight="1">
      <c r="A1355" s="140"/>
      <c r="B1355" s="5">
        <v>45412</v>
      </c>
      <c r="C1355" s="6"/>
      <c r="D1355" s="59">
        <f>(('Итоговая табл.1чел(все услуги-к'!$D1355+('Итоговая табл.1чел(все услуги-к'!$D1355*'Таблица вводных'!$G$4)))-('Расчет комиссии(Нади)'!$K1355+'Таблица вводных'!$E$3+'Таблица вводных'!$F$3)</f>
        <v>5.4691640866908839</v>
      </c>
      <c r="E1355" s="59">
        <f>('Итоговая табл.1чел(все услуги-к'!$E1355+('Итоговая табл.1чел(все услуги-к'!$E1355*'Таблица вводных'!$G$5))-('Расчет комиссии(Нади)'!$K1355+'Таблица вводных'!$E$3+'Таблица вводных'!$F$3)</f>
        <v>-1.3150859133091162</v>
      </c>
      <c r="F1355" s="59">
        <f>('Итоговая табл.1чел(все услуги-к'!$F1355+('Итоговая табл.1чел(все услуги-к'!$F1355*'Таблица вводных'!$G$6))-('Расчет комиссии(Нади)'!$K1355+'Таблица вводных'!$E$3+'Таблица вводных'!$F$3)</f>
        <v>21.529164086690884</v>
      </c>
      <c r="G1355" s="59">
        <f>('Итоговая табл.1чел(все услуги-к'!$G1355+('Итоговая табл.1чел(все услуги-к'!$G1355*'Таблица вводных'!$G$7))-('Расчет комиссии(Нади)'!$K1355+'Таблица вводных'!$E$3+'Таблица вводных'!$F$3)</f>
        <v>-2.2308359133091162</v>
      </c>
      <c r="H1355" s="59">
        <f>'Итоговая табл.1чел(все услуги-к'!$H1355-('Расчет комиссии(Нади)'!$K1355+'Таблица вводных'!$E$3+'Таблица вводных'!$F$3)</f>
        <v>-2.2308359133091162</v>
      </c>
      <c r="I1355" s="59">
        <f>('Итоговая табл.1чел(все услуги-к'!$I1355+('Итоговая табл.1чел(все услуги-к'!$I1355*'Таблица вводных'!$G$9))-('Расчет комиссии(Нади)'!$K1355+'Таблица вводных'!$E$3+'Таблица вводных'!$F$3)</f>
        <v>-2.2308359133091162</v>
      </c>
      <c r="J1355" s="13" t="s">
        <v>266</v>
      </c>
    </row>
    <row r="1356" spans="1:10" ht="13.2" customHeight="1">
      <c r="A1356" s="140"/>
      <c r="B1356" s="5">
        <v>45416</v>
      </c>
      <c r="C1356" s="15"/>
      <c r="D1356" s="59">
        <f>(('Итоговая табл.1чел(все услуги-к'!$D1356+('Итоговая табл.1чел(все услуги-к'!$D1356*'Таблица вводных'!$G$4)))-('Расчет комиссии(Нади)'!$K1356+'Таблица вводных'!$E$3+'Таблица вводных'!$F$3)</f>
        <v>5.4691640866908839</v>
      </c>
      <c r="E1356" s="59">
        <f>('Итоговая табл.1чел(все услуги-к'!$E1356+('Итоговая табл.1чел(все услуги-к'!$E1356*'Таблица вводных'!$G$5))-('Расчет комиссии(Нади)'!$K1356+'Таблица вводных'!$E$3+'Таблица вводных'!$F$3)</f>
        <v>-1.3150859133091162</v>
      </c>
      <c r="F1356" s="59">
        <f>('Итоговая табл.1чел(все услуги-к'!$F1356+('Итоговая табл.1чел(все услуги-к'!$F1356*'Таблица вводных'!$G$6))-('Расчет комиссии(Нади)'!$K1356+'Таблица вводных'!$E$3+'Таблица вводных'!$F$3)</f>
        <v>21.529164086690884</v>
      </c>
      <c r="G1356" s="59">
        <f>('Итоговая табл.1чел(все услуги-к'!$G1356+('Итоговая табл.1чел(все услуги-к'!$G1356*'Таблица вводных'!$G$7))-('Расчет комиссии(Нади)'!$K1356+'Таблица вводных'!$E$3+'Таблица вводных'!$F$3)</f>
        <v>-2.2308359133091162</v>
      </c>
      <c r="H1356" s="59">
        <f>'Итоговая табл.1чел(все услуги-к'!$H1356-('Расчет комиссии(Нади)'!$K1356+'Таблица вводных'!$E$3+'Таблица вводных'!$F$3)</f>
        <v>-2.2308359133091162</v>
      </c>
      <c r="I1356" s="59">
        <f>('Итоговая табл.1чел(все услуги-к'!$I1356+('Итоговая табл.1чел(все услуги-к'!$I1356*'Таблица вводных'!$G$9))-('Расчет комиссии(Нади)'!$K1356+'Таблица вводных'!$E$3+'Таблица вводных'!$F$3)</f>
        <v>-2.2308359133091162</v>
      </c>
      <c r="J1356" s="13" t="s">
        <v>266</v>
      </c>
    </row>
    <row r="1357" spans="1:10" ht="13.2" customHeight="1">
      <c r="A1357" s="140"/>
      <c r="B1357" s="5">
        <v>45419</v>
      </c>
      <c r="C1357" s="15"/>
      <c r="D1357" s="59">
        <f>(('Итоговая табл.1чел(все услуги-к'!$D1357+('Итоговая табл.1чел(все услуги-к'!$D1357*'Таблица вводных'!$G$4)))-('Расчет комиссии(Нади)'!$K1357+'Таблица вводных'!$E$3+'Таблица вводных'!$F$3)</f>
        <v>5.4691640866908839</v>
      </c>
      <c r="E1357" s="59">
        <f>('Итоговая табл.1чел(все услуги-к'!$E1357+('Итоговая табл.1чел(все услуги-к'!$E1357*'Таблица вводных'!$G$5))-('Расчет комиссии(Нади)'!$K1357+'Таблица вводных'!$E$3+'Таблица вводных'!$F$3)</f>
        <v>-1.3150859133091162</v>
      </c>
      <c r="F1357" s="59">
        <f>('Итоговая табл.1чел(все услуги-к'!$F1357+('Итоговая табл.1чел(все услуги-к'!$F1357*'Таблица вводных'!$G$6))-('Расчет комиссии(Нади)'!$K1357+'Таблица вводных'!$E$3+'Таблица вводных'!$F$3)</f>
        <v>21.529164086690884</v>
      </c>
      <c r="G1357" s="59">
        <f>('Итоговая табл.1чел(все услуги-к'!$G1357+('Итоговая табл.1чел(все услуги-к'!$G1357*'Таблица вводных'!$G$7))-('Расчет комиссии(Нади)'!$K1357+'Таблица вводных'!$E$3+'Таблица вводных'!$F$3)</f>
        <v>-2.2308359133091162</v>
      </c>
      <c r="H1357" s="59">
        <f>'Итоговая табл.1чел(все услуги-к'!$H1357-('Расчет комиссии(Нади)'!$K1357+'Таблица вводных'!$E$3+'Таблица вводных'!$F$3)</f>
        <v>-2.2308359133091162</v>
      </c>
      <c r="I1357" s="59">
        <f>('Итоговая табл.1чел(все услуги-к'!$I1357+('Итоговая табл.1чел(все услуги-к'!$I1357*'Таблица вводных'!$G$9))-('Расчет комиссии(Нади)'!$K1357+'Таблица вводных'!$E$3+'Таблица вводных'!$F$3)</f>
        <v>-2.2308359133091162</v>
      </c>
      <c r="J1357" s="13" t="s">
        <v>266</v>
      </c>
    </row>
    <row r="1358" spans="1:10" ht="13.2" customHeight="1">
      <c r="A1358" s="140"/>
      <c r="B1358" s="5">
        <v>45423</v>
      </c>
      <c r="C1358" s="15"/>
      <c r="D1358" s="59">
        <f>(('Итоговая табл.1чел(все услуги-к'!$D1358+('Итоговая табл.1чел(все услуги-к'!$D1358*'Таблица вводных'!$G$4)))-('Расчет комиссии(Нади)'!$K1358+'Таблица вводных'!$E$3+'Таблица вводных'!$F$3)</f>
        <v>5.4691640866908839</v>
      </c>
      <c r="E1358" s="59">
        <f>('Итоговая табл.1чел(все услуги-к'!$E1358+('Итоговая табл.1чел(все услуги-к'!$E1358*'Таблица вводных'!$G$5))-('Расчет комиссии(Нади)'!$K1358+'Таблица вводных'!$E$3+'Таблица вводных'!$F$3)</f>
        <v>-1.3150859133091162</v>
      </c>
      <c r="F1358" s="59">
        <f>('Итоговая табл.1чел(все услуги-к'!$F1358+('Итоговая табл.1чел(все услуги-к'!$F1358*'Таблица вводных'!$G$6))-('Расчет комиссии(Нади)'!$K1358+'Таблица вводных'!$E$3+'Таблица вводных'!$F$3)</f>
        <v>21.529164086690884</v>
      </c>
      <c r="G1358" s="59">
        <f>('Итоговая табл.1чел(все услуги-к'!$G1358+('Итоговая табл.1чел(все услуги-к'!$G1358*'Таблица вводных'!$G$7))-('Расчет комиссии(Нади)'!$K1358+'Таблица вводных'!$E$3+'Таблица вводных'!$F$3)</f>
        <v>-2.2308359133091162</v>
      </c>
      <c r="H1358" s="59">
        <f>'Итоговая табл.1чел(все услуги-к'!$H1358-('Расчет комиссии(Нади)'!$K1358+'Таблица вводных'!$E$3+'Таблица вводных'!$F$3)</f>
        <v>-2.2308359133091162</v>
      </c>
      <c r="I1358" s="59">
        <f>('Итоговая табл.1чел(все услуги-к'!$I1358+('Итоговая табл.1чел(все услуги-к'!$I1358*'Таблица вводных'!$G$9))-('Расчет комиссии(Нади)'!$K1358+'Таблица вводных'!$E$3+'Таблица вводных'!$F$3)</f>
        <v>-2.2308359133091162</v>
      </c>
      <c r="J1358" s="13" t="s">
        <v>266</v>
      </c>
    </row>
    <row r="1359" spans="1:10" ht="13.2" customHeight="1">
      <c r="A1359" s="140"/>
      <c r="B1359" s="5">
        <v>45426</v>
      </c>
      <c r="C1359" s="6"/>
      <c r="D1359" s="59">
        <f>(('Итоговая табл.1чел(все услуги-к'!$D1359+('Итоговая табл.1чел(все услуги-к'!$D1359*'Таблица вводных'!$G$4)))-('Расчет комиссии(Нади)'!$K1359+'Таблица вводных'!$E$3+'Таблица вводных'!$F$3)</f>
        <v>5.4691640866908839</v>
      </c>
      <c r="E1359" s="59">
        <f>('Итоговая табл.1чел(все услуги-к'!$E1359+('Итоговая табл.1чел(все услуги-к'!$E1359*'Таблица вводных'!$G$5))-('Расчет комиссии(Нади)'!$K1359+'Таблица вводных'!$E$3+'Таблица вводных'!$F$3)</f>
        <v>-1.3150859133091162</v>
      </c>
      <c r="F1359" s="59">
        <f>('Итоговая табл.1чел(все услуги-к'!$F1359+('Итоговая табл.1чел(все услуги-к'!$F1359*'Таблица вводных'!$G$6))-('Расчет комиссии(Нади)'!$K1359+'Таблица вводных'!$E$3+'Таблица вводных'!$F$3)</f>
        <v>21.529164086690884</v>
      </c>
      <c r="G1359" s="59">
        <f>('Итоговая табл.1чел(все услуги-к'!$G1359+('Итоговая табл.1чел(все услуги-к'!$G1359*'Таблица вводных'!$G$7))-('Расчет комиссии(Нади)'!$K1359+'Таблица вводных'!$E$3+'Таблица вводных'!$F$3)</f>
        <v>-2.2308359133091162</v>
      </c>
      <c r="H1359" s="59">
        <f>'Итоговая табл.1чел(все услуги-к'!$H1359-('Расчет комиссии(Нади)'!$K1359+'Таблица вводных'!$E$3+'Таблица вводных'!$F$3)</f>
        <v>-2.2308359133091162</v>
      </c>
      <c r="I1359" s="59">
        <f>('Итоговая табл.1чел(все услуги-к'!$I1359+('Итоговая табл.1чел(все услуги-к'!$I1359*'Таблица вводных'!$G$9))-('Расчет комиссии(Нади)'!$K1359+'Таблица вводных'!$E$3+'Таблица вводных'!$F$3)</f>
        <v>-2.2308359133091162</v>
      </c>
      <c r="J1359" s="13" t="s">
        <v>266</v>
      </c>
    </row>
    <row r="1360" spans="1:10" ht="13.2" customHeight="1">
      <c r="A1360" s="140"/>
      <c r="B1360" s="5">
        <v>45430</v>
      </c>
      <c r="C1360" s="15"/>
      <c r="D1360" s="59">
        <f>(('Итоговая табл.1чел(все услуги-к'!$D1360+('Итоговая табл.1чел(все услуги-к'!$D1360*'Таблица вводных'!$G$4)))-('Расчет комиссии(Нади)'!$K1360+'Таблица вводных'!$E$3+'Таблица вводных'!$F$3)</f>
        <v>5.4691640866908839</v>
      </c>
      <c r="E1360" s="59">
        <f>('Итоговая табл.1чел(все услуги-к'!$E1360+('Итоговая табл.1чел(все услуги-к'!$E1360*'Таблица вводных'!$G$5))-('Расчет комиссии(Нади)'!$K1360+'Таблица вводных'!$E$3+'Таблица вводных'!$F$3)</f>
        <v>-1.3150859133091162</v>
      </c>
      <c r="F1360" s="59">
        <f>('Итоговая табл.1чел(все услуги-к'!$F1360+('Итоговая табл.1чел(все услуги-к'!$F1360*'Таблица вводных'!$G$6))-('Расчет комиссии(Нади)'!$K1360+'Таблица вводных'!$E$3+'Таблица вводных'!$F$3)</f>
        <v>21.529164086690884</v>
      </c>
      <c r="G1360" s="59">
        <f>('Итоговая табл.1чел(все услуги-к'!$G1360+('Итоговая табл.1чел(все услуги-к'!$G1360*'Таблица вводных'!$G$7))-('Расчет комиссии(Нади)'!$K1360+'Таблица вводных'!$E$3+'Таблица вводных'!$F$3)</f>
        <v>-2.2308359133091162</v>
      </c>
      <c r="H1360" s="59">
        <f>'Итоговая табл.1чел(все услуги-к'!$H1360-('Расчет комиссии(Нади)'!$K1360+'Таблица вводных'!$E$3+'Таблица вводных'!$F$3)</f>
        <v>-2.2308359133091162</v>
      </c>
      <c r="I1360" s="59">
        <f>('Итоговая табл.1чел(все услуги-к'!$I1360+('Итоговая табл.1чел(все услуги-к'!$I1360*'Таблица вводных'!$G$9))-('Расчет комиссии(Нади)'!$K1360+'Таблица вводных'!$E$3+'Таблица вводных'!$F$3)</f>
        <v>-2.2308359133091162</v>
      </c>
      <c r="J1360" s="13" t="s">
        <v>266</v>
      </c>
    </row>
    <row r="1361" spans="1:10" ht="13.2" customHeight="1">
      <c r="A1361" s="140"/>
      <c r="B1361" s="5">
        <v>45433</v>
      </c>
      <c r="C1361" s="15"/>
      <c r="D1361" s="59">
        <f>(('Итоговая табл.1чел(все услуги-к'!$D1361+('Итоговая табл.1чел(все услуги-к'!$D1361*'Таблица вводных'!$G$4)))-('Расчет комиссии(Нади)'!$K1361+'Таблица вводных'!$E$3+'Таблица вводных'!$F$3)</f>
        <v>5.4691640866908839</v>
      </c>
      <c r="E1361" s="59">
        <f>('Итоговая табл.1чел(все услуги-к'!$E1361+('Итоговая табл.1чел(все услуги-к'!$E1361*'Таблица вводных'!$G$5))-('Расчет комиссии(Нади)'!$K1361+'Таблица вводных'!$E$3+'Таблица вводных'!$F$3)</f>
        <v>-1.3150859133091162</v>
      </c>
      <c r="F1361" s="59">
        <f>('Итоговая табл.1чел(все услуги-к'!$F1361+('Итоговая табл.1чел(все услуги-к'!$F1361*'Таблица вводных'!$G$6))-('Расчет комиссии(Нади)'!$K1361+'Таблица вводных'!$E$3+'Таблица вводных'!$F$3)</f>
        <v>21.529164086690884</v>
      </c>
      <c r="G1361" s="59">
        <f>('Итоговая табл.1чел(все услуги-к'!$G1361+('Итоговая табл.1чел(все услуги-к'!$G1361*'Таблица вводных'!$G$7))-('Расчет комиссии(Нади)'!$K1361+'Таблица вводных'!$E$3+'Таблица вводных'!$F$3)</f>
        <v>-2.2308359133091162</v>
      </c>
      <c r="H1361" s="59">
        <f>'Итоговая табл.1чел(все услуги-к'!$H1361-('Расчет комиссии(Нади)'!$K1361+'Таблица вводных'!$E$3+'Таблица вводных'!$F$3)</f>
        <v>-2.2308359133091162</v>
      </c>
      <c r="I1361" s="59">
        <f>('Итоговая табл.1чел(все услуги-к'!$I1361+('Итоговая табл.1чел(все услуги-к'!$I1361*'Таблица вводных'!$G$9))-('Расчет комиссии(Нади)'!$K1361+'Таблица вводных'!$E$3+'Таблица вводных'!$F$3)</f>
        <v>-2.2308359133091162</v>
      </c>
      <c r="J1361" s="13" t="s">
        <v>266</v>
      </c>
    </row>
    <row r="1362" spans="1:10" ht="13.2" customHeight="1">
      <c r="A1362" s="140"/>
      <c r="B1362" s="5">
        <v>45437</v>
      </c>
      <c r="C1362" s="6"/>
      <c r="D1362" s="59">
        <f>(('Итоговая табл.1чел(все услуги-к'!$D1362+('Итоговая табл.1чел(все услуги-к'!$D1362*'Таблица вводных'!$G$4)))-('Расчет комиссии(Нади)'!$K1362+'Таблица вводных'!$E$3+'Таблица вводных'!$F$3)</f>
        <v>5.4691640866908839</v>
      </c>
      <c r="E1362" s="59">
        <f>('Итоговая табл.1чел(все услуги-к'!$E1362+('Итоговая табл.1чел(все услуги-к'!$E1362*'Таблица вводных'!$G$5))-('Расчет комиссии(Нади)'!$K1362+'Таблица вводных'!$E$3+'Таблица вводных'!$F$3)</f>
        <v>-1.3150859133091162</v>
      </c>
      <c r="F1362" s="59">
        <f>('Итоговая табл.1чел(все услуги-к'!$F1362+('Итоговая табл.1чел(все услуги-к'!$F1362*'Таблица вводных'!$G$6))-('Расчет комиссии(Нади)'!$K1362+'Таблица вводных'!$E$3+'Таблица вводных'!$F$3)</f>
        <v>21.529164086690884</v>
      </c>
      <c r="G1362" s="59">
        <f>('Итоговая табл.1чел(все услуги-к'!$G1362+('Итоговая табл.1чел(все услуги-к'!$G1362*'Таблица вводных'!$G$7))-('Расчет комиссии(Нади)'!$K1362+'Таблица вводных'!$E$3+'Таблица вводных'!$F$3)</f>
        <v>-2.2308359133091162</v>
      </c>
      <c r="H1362" s="59">
        <f>'Итоговая табл.1чел(все услуги-к'!$H1362-('Расчет комиссии(Нади)'!$K1362+'Таблица вводных'!$E$3+'Таблица вводных'!$F$3)</f>
        <v>-2.2308359133091162</v>
      </c>
      <c r="I1362" s="59">
        <f>('Итоговая табл.1чел(все услуги-к'!$I1362+('Итоговая табл.1чел(все услуги-к'!$I1362*'Таблица вводных'!$G$9))-('Расчет комиссии(Нади)'!$K1362+'Таблица вводных'!$E$3+'Таблица вводных'!$F$3)</f>
        <v>-2.2308359133091162</v>
      </c>
      <c r="J1362" s="13" t="s">
        <v>266</v>
      </c>
    </row>
    <row r="1363" spans="1:10" ht="13.2" customHeight="1">
      <c r="A1363" s="140"/>
      <c r="B1363" s="5">
        <v>45440</v>
      </c>
      <c r="C1363" s="15"/>
      <c r="D1363" s="59">
        <f>(('Итоговая табл.1чел(все услуги-к'!$D1363+('Итоговая табл.1чел(все услуги-к'!$D1363*'Таблица вводных'!$G$4)))-('Расчет комиссии(Нади)'!$K1363+'Таблица вводных'!$E$3+'Таблица вводных'!$F$3)</f>
        <v>5.4691640866908839</v>
      </c>
      <c r="E1363" s="59">
        <f>('Итоговая табл.1чел(все услуги-к'!$E1363+('Итоговая табл.1чел(все услуги-к'!$E1363*'Таблица вводных'!$G$5))-('Расчет комиссии(Нади)'!$K1363+'Таблица вводных'!$E$3+'Таблица вводных'!$F$3)</f>
        <v>-1.3150859133091162</v>
      </c>
      <c r="F1363" s="59">
        <f>('Итоговая табл.1чел(все услуги-к'!$F1363+('Итоговая табл.1чел(все услуги-к'!$F1363*'Таблица вводных'!$G$6))-('Расчет комиссии(Нади)'!$K1363+'Таблица вводных'!$E$3+'Таблица вводных'!$F$3)</f>
        <v>21.529164086690884</v>
      </c>
      <c r="G1363" s="59">
        <f>('Итоговая табл.1чел(все услуги-к'!$G1363+('Итоговая табл.1чел(все услуги-к'!$G1363*'Таблица вводных'!$G$7))-('Расчет комиссии(Нади)'!$K1363+'Таблица вводных'!$E$3+'Таблица вводных'!$F$3)</f>
        <v>-2.2308359133091162</v>
      </c>
      <c r="H1363" s="59">
        <f>'Итоговая табл.1чел(все услуги-к'!$H1363-('Расчет комиссии(Нади)'!$K1363+'Таблица вводных'!$E$3+'Таблица вводных'!$F$3)</f>
        <v>-2.2308359133091162</v>
      </c>
      <c r="I1363" s="59">
        <f>('Итоговая табл.1чел(все услуги-к'!$I1363+('Итоговая табл.1чел(все услуги-к'!$I1363*'Таблица вводных'!$G$9))-('Расчет комиссии(Нади)'!$K1363+'Таблица вводных'!$E$3+'Таблица вводных'!$F$3)</f>
        <v>-2.2308359133091162</v>
      </c>
      <c r="J1363" s="13" t="s">
        <v>266</v>
      </c>
    </row>
    <row r="1364" spans="1:10" ht="13.2" customHeight="1">
      <c r="A1364" s="140"/>
      <c r="B1364" s="5"/>
      <c r="C1364" s="6"/>
      <c r="D1364" s="59">
        <f>(('Итоговая табл.1чел(все услуги-к'!$D1364+('Итоговая табл.1чел(все услуги-к'!$D1364*'Таблица вводных'!$G$4)))-('Расчет комиссии(Нади)'!$K1364+'Таблица вводных'!$E$3+'Таблица вводных'!$F$3)</f>
        <v>5.4691640866908839</v>
      </c>
      <c r="E1364" s="59">
        <f>('Итоговая табл.1чел(все услуги-к'!$E1364+('Итоговая табл.1чел(все услуги-к'!$E1364*'Таблица вводных'!$G$5))-('Расчет комиссии(Нади)'!$K1364+'Таблица вводных'!$E$3+'Таблица вводных'!$F$3)</f>
        <v>-1.3150859133091162</v>
      </c>
      <c r="F1364" s="59">
        <f>('Итоговая табл.1чел(все услуги-к'!$F1364+('Итоговая табл.1чел(все услуги-к'!$F1364*'Таблица вводных'!$G$6))-('Расчет комиссии(Нади)'!$K1364+'Таблица вводных'!$E$3+'Таблица вводных'!$F$3)</f>
        <v>21.529164086690884</v>
      </c>
      <c r="G1364" s="59">
        <f>('Итоговая табл.1чел(все услуги-к'!$G1364+('Итоговая табл.1чел(все услуги-к'!$G1364*'Таблица вводных'!$G$7))-('Расчет комиссии(Нади)'!$K1364+'Таблица вводных'!$E$3+'Таблица вводных'!$F$3)</f>
        <v>-2.2308359133091162</v>
      </c>
      <c r="H1364" s="59">
        <f>'Итоговая табл.1чел(все услуги-к'!$H1364-('Расчет комиссии(Нади)'!$K1364+'Таблица вводных'!$E$3+'Таблица вводных'!$F$3)</f>
        <v>-2.2308359133091162</v>
      </c>
      <c r="I1364" s="59">
        <f>('Итоговая табл.1чел(все услуги-к'!$I1364+('Итоговая табл.1чел(все услуги-к'!$I1364*'Таблица вводных'!$G$9))-('Расчет комиссии(Нади)'!$K1364+'Таблица вводных'!$E$3+'Таблица вводных'!$F$3)</f>
        <v>-2.2308359133091162</v>
      </c>
      <c r="J1364" s="13" t="s">
        <v>266</v>
      </c>
    </row>
    <row r="1365" spans="1:10" ht="13.2" customHeight="1">
      <c r="A1365" s="140"/>
      <c r="B1365" s="5"/>
      <c r="C1365" s="6"/>
      <c r="D1365" s="59">
        <f>(('Итоговая табл.1чел(все услуги-к'!$D1365+('Итоговая табл.1чел(все услуги-к'!$D1365*'Таблица вводных'!$G$4)))-('Расчет комиссии(Нади)'!$K1365+'Таблица вводных'!$E$3+'Таблица вводных'!$F$3)</f>
        <v>5.4691640866908839</v>
      </c>
      <c r="E1365" s="59">
        <f>('Итоговая табл.1чел(все услуги-к'!$E1365+('Итоговая табл.1чел(все услуги-к'!$E1365*'Таблица вводных'!$G$5))-('Расчет комиссии(Нади)'!$K1365+'Таблица вводных'!$E$3+'Таблица вводных'!$F$3)</f>
        <v>-1.3150859133091162</v>
      </c>
      <c r="F1365" s="59">
        <f>('Итоговая табл.1чел(все услуги-к'!$F1365+('Итоговая табл.1чел(все услуги-к'!$F1365*'Таблица вводных'!$G$6))-('Расчет комиссии(Нади)'!$K1365+'Таблица вводных'!$E$3+'Таблица вводных'!$F$3)</f>
        <v>21.529164086690884</v>
      </c>
      <c r="G1365" s="59">
        <f>('Итоговая табл.1чел(все услуги-к'!$G1365+('Итоговая табл.1чел(все услуги-к'!$G1365*'Таблица вводных'!$G$7))-('Расчет комиссии(Нади)'!$K1365+'Таблица вводных'!$E$3+'Таблица вводных'!$F$3)</f>
        <v>-2.2308359133091162</v>
      </c>
      <c r="H1365" s="59">
        <f>'Итоговая табл.1чел(все услуги-к'!$H1365-('Расчет комиссии(Нади)'!$K1365+'Таблица вводных'!$E$3+'Таблица вводных'!$F$3)</f>
        <v>-2.2308359133091162</v>
      </c>
      <c r="I1365" s="59">
        <f>('Итоговая табл.1чел(все услуги-к'!$I1365+('Итоговая табл.1чел(все услуги-к'!$I1365*'Таблица вводных'!$G$9))-('Расчет комиссии(Нади)'!$K1365+'Таблица вводных'!$E$3+'Таблица вводных'!$F$3)</f>
        <v>-2.2308359133091162</v>
      </c>
      <c r="J1365" s="13" t="s">
        <v>266</v>
      </c>
    </row>
    <row r="1366" spans="1:10" ht="13.2" customHeight="1">
      <c r="A1366" s="140"/>
      <c r="B1366" s="5"/>
      <c r="C1366" s="15"/>
      <c r="D1366" s="59">
        <f>(('Итоговая табл.1чел(все услуги-к'!$D1366+('Итоговая табл.1чел(все услуги-к'!$D1366*'Таблица вводных'!$G$4)))-('Расчет комиссии(Нади)'!$K1366+'Таблица вводных'!$E$3+'Таблица вводных'!$F$3)</f>
        <v>5.4691640866908839</v>
      </c>
      <c r="E1366" s="59">
        <f>('Итоговая табл.1чел(все услуги-к'!$E1366+('Итоговая табл.1чел(все услуги-к'!$E1366*'Таблица вводных'!$G$5))-('Расчет комиссии(Нади)'!$K1366+'Таблица вводных'!$E$3+'Таблица вводных'!$F$3)</f>
        <v>-1.3150859133091162</v>
      </c>
      <c r="F1366" s="59">
        <f>('Итоговая табл.1чел(все услуги-к'!$F1366+('Итоговая табл.1чел(все услуги-к'!$F1366*'Таблица вводных'!$G$6))-('Расчет комиссии(Нади)'!$K1366+'Таблица вводных'!$E$3+'Таблица вводных'!$F$3)</f>
        <v>21.529164086690884</v>
      </c>
      <c r="G1366" s="59">
        <f>('Итоговая табл.1чел(все услуги-к'!$G1366+('Итоговая табл.1чел(все услуги-к'!$G1366*'Таблица вводных'!$G$7))-('Расчет комиссии(Нади)'!$K1366+'Таблица вводных'!$E$3+'Таблица вводных'!$F$3)</f>
        <v>-2.2308359133091162</v>
      </c>
      <c r="H1366" s="59">
        <f>'Итоговая табл.1чел(все услуги-к'!$H1366-('Расчет комиссии(Нади)'!$K1366+'Таблица вводных'!$E$3+'Таблица вводных'!$F$3)</f>
        <v>-2.2308359133091162</v>
      </c>
      <c r="I1366" s="59">
        <f>('Итоговая табл.1чел(все услуги-к'!$I1366+('Итоговая табл.1чел(все услуги-к'!$I1366*'Таблица вводных'!$G$9))-('Расчет комиссии(Нади)'!$K1366+'Таблица вводных'!$E$3+'Таблица вводных'!$F$3)</f>
        <v>-2.2308359133091162</v>
      </c>
      <c r="J1366" s="13" t="s">
        <v>266</v>
      </c>
    </row>
    <row r="1367" spans="1:10" ht="13.2" customHeight="1">
      <c r="A1367" s="140"/>
      <c r="B1367" s="5"/>
      <c r="C1367" s="6"/>
      <c r="D1367" s="59">
        <f>(('Итоговая табл.1чел(все услуги-к'!$D1367+('Итоговая табл.1чел(все услуги-к'!$D1367*'Таблица вводных'!$G$4)))-('Расчет комиссии(Нади)'!$K1367+'Таблица вводных'!$E$3+'Таблица вводных'!$F$3)</f>
        <v>5.4691640866908839</v>
      </c>
      <c r="E1367" s="59">
        <f>('Итоговая табл.1чел(все услуги-к'!$E1367+('Итоговая табл.1чел(все услуги-к'!$E1367*'Таблица вводных'!$G$5))-('Расчет комиссии(Нади)'!$K1367+'Таблица вводных'!$E$3+'Таблица вводных'!$F$3)</f>
        <v>-1.3150859133091162</v>
      </c>
      <c r="F1367" s="59">
        <f>('Итоговая табл.1чел(все услуги-к'!$F1367+('Итоговая табл.1чел(все услуги-к'!$F1367*'Таблица вводных'!$G$6))-('Расчет комиссии(Нади)'!$K1367+'Таблица вводных'!$E$3+'Таблица вводных'!$F$3)</f>
        <v>21.529164086690884</v>
      </c>
      <c r="G1367" s="59">
        <f>('Итоговая табл.1чел(все услуги-к'!$G1367+('Итоговая табл.1чел(все услуги-к'!$G1367*'Таблица вводных'!$G$7))-('Расчет комиссии(Нади)'!$K1367+'Таблица вводных'!$E$3+'Таблица вводных'!$F$3)</f>
        <v>-2.2308359133091162</v>
      </c>
      <c r="H1367" s="59">
        <f>'Итоговая табл.1чел(все услуги-к'!$H1367-('Расчет комиссии(Нади)'!$K1367+'Таблица вводных'!$E$3+'Таблица вводных'!$F$3)</f>
        <v>-2.2308359133091162</v>
      </c>
      <c r="I1367" s="59">
        <f>('Итоговая табл.1чел(все услуги-к'!$I1367+('Итоговая табл.1чел(все услуги-к'!$I1367*'Таблица вводных'!$G$9))-('Расчет комиссии(Нади)'!$K1367+'Таблица вводных'!$E$3+'Таблица вводных'!$F$3)</f>
        <v>-2.2308359133091162</v>
      </c>
      <c r="J1367" s="13" t="s">
        <v>266</v>
      </c>
    </row>
    <row r="1368" spans="1:10" ht="13.2" customHeight="1">
      <c r="A1368" s="140"/>
      <c r="B1368" s="5"/>
      <c r="C1368" s="15"/>
      <c r="D1368" s="59">
        <f>(('Итоговая табл.1чел(все услуги-к'!$D1368+('Итоговая табл.1чел(все услуги-к'!$D1368*'Таблица вводных'!$G$4)))-('Расчет комиссии(Нади)'!$K1368+'Таблица вводных'!$E$3+'Таблица вводных'!$F$3)</f>
        <v>5.4691640866908839</v>
      </c>
      <c r="E1368" s="59">
        <f>('Итоговая табл.1чел(все услуги-к'!$E1368+('Итоговая табл.1чел(все услуги-к'!$E1368*'Таблица вводных'!$G$5))-('Расчет комиссии(Нади)'!$K1368+'Таблица вводных'!$E$3+'Таблица вводных'!$F$3)</f>
        <v>-1.3150859133091162</v>
      </c>
      <c r="F1368" s="59">
        <f>('Итоговая табл.1чел(все услуги-к'!$F1368+('Итоговая табл.1чел(все услуги-к'!$F1368*'Таблица вводных'!$G$6))-('Расчет комиссии(Нади)'!$K1368+'Таблица вводных'!$E$3+'Таблица вводных'!$F$3)</f>
        <v>21.529164086690884</v>
      </c>
      <c r="G1368" s="59">
        <f>('Итоговая табл.1чел(все услуги-к'!$G1368+('Итоговая табл.1чел(все услуги-к'!$G1368*'Таблица вводных'!$G$7))-('Расчет комиссии(Нади)'!$K1368+'Таблица вводных'!$E$3+'Таблица вводных'!$F$3)</f>
        <v>-2.2308359133091162</v>
      </c>
      <c r="H1368" s="59">
        <f>'Итоговая табл.1чел(все услуги-к'!$H1368-('Расчет комиссии(Нади)'!$K1368+'Таблица вводных'!$E$3+'Таблица вводных'!$F$3)</f>
        <v>-2.2308359133091162</v>
      </c>
      <c r="I1368" s="59">
        <f>('Итоговая табл.1чел(все услуги-к'!$I1368+('Итоговая табл.1чел(все услуги-к'!$I1368*'Таблица вводных'!$G$9))-('Расчет комиссии(Нади)'!$K1368+'Таблица вводных'!$E$3+'Таблица вводных'!$F$3)</f>
        <v>-2.2308359133091162</v>
      </c>
      <c r="J1368" s="13" t="s">
        <v>266</v>
      </c>
    </row>
    <row r="1369" spans="1:10" ht="13.2" customHeight="1">
      <c r="A1369" s="141"/>
      <c r="B1369" s="18"/>
      <c r="C1369" s="19"/>
      <c r="D1369" s="59">
        <f>(('Итоговая табл.1чел(все услуги-к'!$D1369+('Итоговая табл.1чел(все услуги-к'!$D1369*'Таблица вводных'!$G$4)))-('Расчет комиссии(Нади)'!$K1369+'Таблица вводных'!$E$3+'Таблица вводных'!$F$3)</f>
        <v>5.4691640866908839</v>
      </c>
      <c r="E1369" s="59">
        <f>('Итоговая табл.1чел(все услуги-к'!$E1369+('Итоговая табл.1чел(все услуги-к'!$E1369*'Таблица вводных'!$G$5))-('Расчет комиссии(Нади)'!$K1369+'Таблица вводных'!$E$3+'Таблица вводных'!$F$3)</f>
        <v>-1.3150859133091162</v>
      </c>
      <c r="F1369" s="59">
        <f>('Итоговая табл.1чел(все услуги-к'!$F1369+('Итоговая табл.1чел(все услуги-к'!$F1369*'Таблица вводных'!$G$6))-('Расчет комиссии(Нади)'!$K1369+'Таблица вводных'!$E$3+'Таблица вводных'!$F$3)</f>
        <v>21.529164086690884</v>
      </c>
      <c r="G1369" s="59">
        <f>('Итоговая табл.1чел(все услуги-к'!$G1369+('Итоговая табл.1чел(все услуги-к'!$G1369*'Таблица вводных'!$G$7))-('Расчет комиссии(Нади)'!$K1369+'Таблица вводных'!$E$3+'Таблица вводных'!$F$3)</f>
        <v>-2.2308359133091162</v>
      </c>
      <c r="H1369" s="59">
        <f>'Итоговая табл.1чел(все услуги-к'!$H1369-('Расчет комиссии(Нади)'!$K1369+'Таблица вводных'!$E$3+'Таблица вводных'!$F$3)</f>
        <v>-2.2308359133091162</v>
      </c>
      <c r="I1369" s="59">
        <f>('Итоговая табл.1чел(все услуги-к'!$I1369+('Итоговая табл.1чел(все услуги-к'!$I1369*'Таблица вводных'!$G$9))-('Расчет комиссии(Нади)'!$K1369+'Таблица вводных'!$E$3+'Таблица вводных'!$F$3)</f>
        <v>-2.2308359133091162</v>
      </c>
      <c r="J1369" s="22" t="s">
        <v>266</v>
      </c>
    </row>
    <row r="1370" spans="1:10" ht="13.2" customHeight="1">
      <c r="A1370" s="143" t="s">
        <v>267</v>
      </c>
      <c r="B1370" s="5">
        <v>45402</v>
      </c>
      <c r="C1370" s="97"/>
      <c r="D1370" s="59">
        <f>(('Итоговая табл.1чел(все услуги-к'!$D1370+('Итоговая табл.1чел(все услуги-к'!$D1370*'Таблица вводных'!$G$4)))-('Расчет комиссии(Нади)'!$K1370+'Таблица вводных'!$E$3+'Таблица вводных'!$F$3)</f>
        <v>5.4691640866908839</v>
      </c>
      <c r="E1370" s="59">
        <f>('Итоговая табл.1чел(все услуги-к'!$E1370+('Итоговая табл.1чел(все услуги-к'!$E1370*'Таблица вводных'!$G$5))-('Расчет комиссии(Нади)'!$K1370+'Таблица вводных'!$E$3+'Таблица вводных'!$F$3)</f>
        <v>-1.3150859133091162</v>
      </c>
      <c r="F1370" s="59">
        <f>('Итоговая табл.1чел(все услуги-к'!$F1370+('Итоговая табл.1чел(все услуги-к'!$F1370*'Таблица вводных'!$G$6))-('Расчет комиссии(Нади)'!$K1370+'Таблица вводных'!$E$3+'Таблица вводных'!$F$3)</f>
        <v>21.529164086690884</v>
      </c>
      <c r="G1370" s="59">
        <f>('Итоговая табл.1чел(все услуги-к'!$G1370+('Итоговая табл.1чел(все услуги-к'!$G1370*'Таблица вводных'!$G$7))-('Расчет комиссии(Нади)'!$K1370+'Таблица вводных'!$E$3+'Таблица вводных'!$F$3)</f>
        <v>-2.2308359133091162</v>
      </c>
      <c r="H1370" s="59">
        <f>'Итоговая табл.1чел(все услуги-к'!$H1370-('Расчет комиссии(Нади)'!$K1370+'Таблица вводных'!$E$3+'Таблица вводных'!$F$3)</f>
        <v>-2.2308359133091162</v>
      </c>
      <c r="I1370" s="59">
        <f>('Итоговая табл.1чел(все услуги-к'!$I1370+('Итоговая табл.1чел(все услуги-к'!$I1370*'Таблица вводных'!$G$9))-('Расчет комиссии(Нади)'!$K1370+'Таблица вводных'!$E$3+'Таблица вводных'!$F$3)</f>
        <v>-2.2308359133091162</v>
      </c>
      <c r="J1370" s="10" t="s">
        <v>268</v>
      </c>
    </row>
    <row r="1371" spans="1:10" ht="13.2" customHeight="1">
      <c r="A1371" s="140"/>
      <c r="B1371" s="5">
        <v>45405</v>
      </c>
      <c r="C1371" s="6"/>
      <c r="D1371" s="59">
        <f>(('Итоговая табл.1чел(все услуги-к'!$D1371+('Итоговая табл.1чел(все услуги-к'!$D1371*'Таблица вводных'!$G$4)))-('Расчет комиссии(Нади)'!$K1371+'Таблица вводных'!$E$3+'Таблица вводных'!$F$3)</f>
        <v>5.4691640866908839</v>
      </c>
      <c r="E1371" s="59">
        <f>('Итоговая табл.1чел(все услуги-к'!$E1371+('Итоговая табл.1чел(все услуги-к'!$E1371*'Таблица вводных'!$G$5))-('Расчет комиссии(Нади)'!$K1371+'Таблица вводных'!$E$3+'Таблица вводных'!$F$3)</f>
        <v>-1.3150859133091162</v>
      </c>
      <c r="F1371" s="59">
        <f>('Итоговая табл.1чел(все услуги-к'!$F1371+('Итоговая табл.1чел(все услуги-к'!$F1371*'Таблица вводных'!$G$6))-('Расчет комиссии(Нади)'!$K1371+'Таблица вводных'!$E$3+'Таблица вводных'!$F$3)</f>
        <v>21.529164086690884</v>
      </c>
      <c r="G1371" s="59">
        <f>('Итоговая табл.1чел(все услуги-к'!$G1371+('Итоговая табл.1чел(все услуги-к'!$G1371*'Таблица вводных'!$G$7))-('Расчет комиссии(Нади)'!$K1371+'Таблица вводных'!$E$3+'Таблица вводных'!$F$3)</f>
        <v>-2.2308359133091162</v>
      </c>
      <c r="H1371" s="59">
        <f>'Итоговая табл.1чел(все услуги-к'!$H1371-('Расчет комиссии(Нади)'!$K1371+'Таблица вводных'!$E$3+'Таблица вводных'!$F$3)</f>
        <v>-2.2308359133091162</v>
      </c>
      <c r="I1371" s="59">
        <f>('Итоговая табл.1чел(все услуги-к'!$I1371+('Итоговая табл.1чел(все услуги-к'!$I1371*'Таблица вводных'!$G$9))-('Расчет комиссии(Нади)'!$K1371+'Таблица вводных'!$E$3+'Таблица вводных'!$F$3)</f>
        <v>-2.2308359133091162</v>
      </c>
      <c r="J1371" s="13" t="s">
        <v>268</v>
      </c>
    </row>
    <row r="1372" spans="1:10" ht="13.2" customHeight="1">
      <c r="A1372" s="140"/>
      <c r="B1372" s="5">
        <v>45409</v>
      </c>
      <c r="C1372" s="15"/>
      <c r="D1372" s="59">
        <f>(('Итоговая табл.1чел(все услуги-к'!$D1372+('Итоговая табл.1чел(все услуги-к'!$D1372*'Таблица вводных'!$G$4)))-('Расчет комиссии(Нади)'!$K1372+'Таблица вводных'!$E$3+'Таблица вводных'!$F$3)</f>
        <v>5.4691640866908839</v>
      </c>
      <c r="E1372" s="59">
        <f>('Итоговая табл.1чел(все услуги-к'!$E1372+('Итоговая табл.1чел(все услуги-к'!$E1372*'Таблица вводных'!$G$5))-('Расчет комиссии(Нади)'!$K1372+'Таблица вводных'!$E$3+'Таблица вводных'!$F$3)</f>
        <v>-1.3150859133091162</v>
      </c>
      <c r="F1372" s="59">
        <f>('Итоговая табл.1чел(все услуги-к'!$F1372+('Итоговая табл.1чел(все услуги-к'!$F1372*'Таблица вводных'!$G$6))-('Расчет комиссии(Нади)'!$K1372+'Таблица вводных'!$E$3+'Таблица вводных'!$F$3)</f>
        <v>21.529164086690884</v>
      </c>
      <c r="G1372" s="59">
        <f>('Итоговая табл.1чел(все услуги-к'!$G1372+('Итоговая табл.1чел(все услуги-к'!$G1372*'Таблица вводных'!$G$7))-('Расчет комиссии(Нади)'!$K1372+'Таблица вводных'!$E$3+'Таблица вводных'!$F$3)</f>
        <v>-2.2308359133091162</v>
      </c>
      <c r="H1372" s="59">
        <f>'Итоговая табл.1чел(все услуги-к'!$H1372-('Расчет комиссии(Нади)'!$K1372+'Таблица вводных'!$E$3+'Таблица вводных'!$F$3)</f>
        <v>-2.2308359133091162</v>
      </c>
      <c r="I1372" s="59">
        <f>('Итоговая табл.1чел(все услуги-к'!$I1372+('Итоговая табл.1чел(все услуги-к'!$I1372*'Таблица вводных'!$G$9))-('Расчет комиссии(Нади)'!$K1372+'Таблица вводных'!$E$3+'Таблица вводных'!$F$3)</f>
        <v>-2.2308359133091162</v>
      </c>
      <c r="J1372" s="13" t="s">
        <v>268</v>
      </c>
    </row>
    <row r="1373" spans="1:10" ht="13.2" customHeight="1">
      <c r="A1373" s="140"/>
      <c r="B1373" s="5">
        <v>45412</v>
      </c>
      <c r="C1373" s="6"/>
      <c r="D1373" s="59">
        <f>(('Итоговая табл.1чел(все услуги-к'!$D1373+('Итоговая табл.1чел(все услуги-к'!$D1373*'Таблица вводных'!$G$4)))-('Расчет комиссии(Нади)'!$K1373+'Таблица вводных'!$E$3+'Таблица вводных'!$F$3)</f>
        <v>5.4691640866908839</v>
      </c>
      <c r="E1373" s="59">
        <f>('Итоговая табл.1чел(все услуги-к'!$E1373+('Итоговая табл.1чел(все услуги-к'!$E1373*'Таблица вводных'!$G$5))-('Расчет комиссии(Нади)'!$K1373+'Таблица вводных'!$E$3+'Таблица вводных'!$F$3)</f>
        <v>-1.3150859133091162</v>
      </c>
      <c r="F1373" s="59">
        <f>('Итоговая табл.1чел(все услуги-к'!$F1373+('Итоговая табл.1чел(все услуги-к'!$F1373*'Таблица вводных'!$G$6))-('Расчет комиссии(Нади)'!$K1373+'Таблица вводных'!$E$3+'Таблица вводных'!$F$3)</f>
        <v>21.529164086690884</v>
      </c>
      <c r="G1373" s="59">
        <f>('Итоговая табл.1чел(все услуги-к'!$G1373+('Итоговая табл.1чел(все услуги-к'!$G1373*'Таблица вводных'!$G$7))-('Расчет комиссии(Нади)'!$K1373+'Таблица вводных'!$E$3+'Таблица вводных'!$F$3)</f>
        <v>-2.2308359133091162</v>
      </c>
      <c r="H1373" s="59">
        <f>'Итоговая табл.1чел(все услуги-к'!$H1373-('Расчет комиссии(Нади)'!$K1373+'Таблица вводных'!$E$3+'Таблица вводных'!$F$3)</f>
        <v>-2.2308359133091162</v>
      </c>
      <c r="I1373" s="59">
        <f>('Итоговая табл.1чел(все услуги-к'!$I1373+('Итоговая табл.1чел(все услуги-к'!$I1373*'Таблица вводных'!$G$9))-('Расчет комиссии(Нади)'!$K1373+'Таблица вводных'!$E$3+'Таблица вводных'!$F$3)</f>
        <v>-2.2308359133091162</v>
      </c>
      <c r="J1373" s="13" t="s">
        <v>268</v>
      </c>
    </row>
    <row r="1374" spans="1:10" ht="13.2" customHeight="1">
      <c r="A1374" s="140"/>
      <c r="B1374" s="5">
        <v>45416</v>
      </c>
      <c r="C1374" s="15"/>
      <c r="D1374" s="59">
        <f>(('Итоговая табл.1чел(все услуги-к'!$D1374+('Итоговая табл.1чел(все услуги-к'!$D1374*'Таблица вводных'!$G$4)))-('Расчет комиссии(Нади)'!$K1374+'Таблица вводных'!$E$3+'Таблица вводных'!$F$3)</f>
        <v>5.4691640866908839</v>
      </c>
      <c r="E1374" s="59">
        <f>('Итоговая табл.1чел(все услуги-к'!$E1374+('Итоговая табл.1чел(все услуги-к'!$E1374*'Таблица вводных'!$G$5))-('Расчет комиссии(Нади)'!$K1374+'Таблица вводных'!$E$3+'Таблица вводных'!$F$3)</f>
        <v>-1.3150859133091162</v>
      </c>
      <c r="F1374" s="59">
        <f>('Итоговая табл.1чел(все услуги-к'!$F1374+('Итоговая табл.1чел(все услуги-к'!$F1374*'Таблица вводных'!$G$6))-('Расчет комиссии(Нади)'!$K1374+'Таблица вводных'!$E$3+'Таблица вводных'!$F$3)</f>
        <v>21.529164086690884</v>
      </c>
      <c r="G1374" s="59">
        <f>('Итоговая табл.1чел(все услуги-к'!$G1374+('Итоговая табл.1чел(все услуги-к'!$G1374*'Таблица вводных'!$G$7))-('Расчет комиссии(Нади)'!$K1374+'Таблица вводных'!$E$3+'Таблица вводных'!$F$3)</f>
        <v>-2.2308359133091162</v>
      </c>
      <c r="H1374" s="59">
        <f>'Итоговая табл.1чел(все услуги-к'!$H1374-('Расчет комиссии(Нади)'!$K1374+'Таблица вводных'!$E$3+'Таблица вводных'!$F$3)</f>
        <v>-2.2308359133091162</v>
      </c>
      <c r="I1374" s="59">
        <f>('Итоговая табл.1чел(все услуги-к'!$I1374+('Итоговая табл.1чел(все услуги-к'!$I1374*'Таблица вводных'!$G$9))-('Расчет комиссии(Нади)'!$K1374+'Таблица вводных'!$E$3+'Таблица вводных'!$F$3)</f>
        <v>-2.2308359133091162</v>
      </c>
      <c r="J1374" s="13" t="s">
        <v>268</v>
      </c>
    </row>
    <row r="1375" spans="1:10" ht="13.2" customHeight="1">
      <c r="A1375" s="140"/>
      <c r="B1375" s="5">
        <v>45419</v>
      </c>
      <c r="C1375" s="15"/>
      <c r="D1375" s="59">
        <f>(('Итоговая табл.1чел(все услуги-к'!$D1375+('Итоговая табл.1чел(все услуги-к'!$D1375*'Таблица вводных'!$G$4)))-('Расчет комиссии(Нади)'!$K1375+'Таблица вводных'!$E$3+'Таблица вводных'!$F$3)</f>
        <v>5.4691640866908839</v>
      </c>
      <c r="E1375" s="59">
        <f>('Итоговая табл.1чел(все услуги-к'!$E1375+('Итоговая табл.1чел(все услуги-к'!$E1375*'Таблица вводных'!$G$5))-('Расчет комиссии(Нади)'!$K1375+'Таблица вводных'!$E$3+'Таблица вводных'!$F$3)</f>
        <v>-1.3150859133091162</v>
      </c>
      <c r="F1375" s="59">
        <f>('Итоговая табл.1чел(все услуги-к'!$F1375+('Итоговая табл.1чел(все услуги-к'!$F1375*'Таблица вводных'!$G$6))-('Расчет комиссии(Нади)'!$K1375+'Таблица вводных'!$E$3+'Таблица вводных'!$F$3)</f>
        <v>21.529164086690884</v>
      </c>
      <c r="G1375" s="59">
        <f>('Итоговая табл.1чел(все услуги-к'!$G1375+('Итоговая табл.1чел(все услуги-к'!$G1375*'Таблица вводных'!$G$7))-('Расчет комиссии(Нади)'!$K1375+'Таблица вводных'!$E$3+'Таблица вводных'!$F$3)</f>
        <v>-2.2308359133091162</v>
      </c>
      <c r="H1375" s="59">
        <f>'Итоговая табл.1чел(все услуги-к'!$H1375-('Расчет комиссии(Нади)'!$K1375+'Таблица вводных'!$E$3+'Таблица вводных'!$F$3)</f>
        <v>-2.2308359133091162</v>
      </c>
      <c r="I1375" s="59">
        <f>('Итоговая табл.1чел(все услуги-к'!$I1375+('Итоговая табл.1чел(все услуги-к'!$I1375*'Таблица вводных'!$G$9))-('Расчет комиссии(Нади)'!$K1375+'Таблица вводных'!$E$3+'Таблица вводных'!$F$3)</f>
        <v>-2.2308359133091162</v>
      </c>
      <c r="J1375" s="13" t="s">
        <v>268</v>
      </c>
    </row>
    <row r="1376" spans="1:10" ht="13.2" customHeight="1">
      <c r="A1376" s="140"/>
      <c r="B1376" s="5">
        <v>45423</v>
      </c>
      <c r="C1376" s="15"/>
      <c r="D1376" s="59">
        <f>(('Итоговая табл.1чел(все услуги-к'!$D1376+('Итоговая табл.1чел(все услуги-к'!$D1376*'Таблица вводных'!$G$4)))-('Расчет комиссии(Нади)'!$K1376+'Таблица вводных'!$E$3+'Таблица вводных'!$F$3)</f>
        <v>5.4691640866908839</v>
      </c>
      <c r="E1376" s="59">
        <f>('Итоговая табл.1чел(все услуги-к'!$E1376+('Итоговая табл.1чел(все услуги-к'!$E1376*'Таблица вводных'!$G$5))-('Расчет комиссии(Нади)'!$K1376+'Таблица вводных'!$E$3+'Таблица вводных'!$F$3)</f>
        <v>-1.3150859133091162</v>
      </c>
      <c r="F1376" s="59">
        <f>('Итоговая табл.1чел(все услуги-к'!$F1376+('Итоговая табл.1чел(все услуги-к'!$F1376*'Таблица вводных'!$G$6))-('Расчет комиссии(Нади)'!$K1376+'Таблица вводных'!$E$3+'Таблица вводных'!$F$3)</f>
        <v>21.529164086690884</v>
      </c>
      <c r="G1376" s="59">
        <f>('Итоговая табл.1чел(все услуги-к'!$G1376+('Итоговая табл.1чел(все услуги-к'!$G1376*'Таблица вводных'!$G$7))-('Расчет комиссии(Нади)'!$K1376+'Таблица вводных'!$E$3+'Таблица вводных'!$F$3)</f>
        <v>-2.2308359133091162</v>
      </c>
      <c r="H1376" s="59">
        <f>'Итоговая табл.1чел(все услуги-к'!$H1376-('Расчет комиссии(Нади)'!$K1376+'Таблица вводных'!$E$3+'Таблица вводных'!$F$3)</f>
        <v>-2.2308359133091162</v>
      </c>
      <c r="I1376" s="59">
        <f>('Итоговая табл.1чел(все услуги-к'!$I1376+('Итоговая табл.1чел(все услуги-к'!$I1376*'Таблица вводных'!$G$9))-('Расчет комиссии(Нади)'!$K1376+'Таблица вводных'!$E$3+'Таблица вводных'!$F$3)</f>
        <v>-2.2308359133091162</v>
      </c>
      <c r="J1376" s="13" t="s">
        <v>268</v>
      </c>
    </row>
    <row r="1377" spans="1:10" ht="13.2" customHeight="1">
      <c r="A1377" s="140"/>
      <c r="B1377" s="5">
        <v>45426</v>
      </c>
      <c r="C1377" s="6"/>
      <c r="D1377" s="59">
        <f>(('Итоговая табл.1чел(все услуги-к'!$D1377+('Итоговая табл.1чел(все услуги-к'!$D1377*'Таблица вводных'!$G$4)))-('Расчет комиссии(Нади)'!$K1377+'Таблица вводных'!$E$3+'Таблица вводных'!$F$3)</f>
        <v>5.4691640866908875</v>
      </c>
      <c r="E1377" s="59">
        <f>('Итоговая табл.1чел(все услуги-к'!$E1377+('Итоговая табл.1чел(все услуги-к'!$E1377*'Таблица вводных'!$G$5))-('Расчет комиссии(Нади)'!$K1377+'Таблица вводных'!$E$3+'Таблица вводных'!$F$3)</f>
        <v>-1.3150859133091126</v>
      </c>
      <c r="F1377" s="59">
        <f>('Итоговая табл.1чел(все услуги-к'!$F1377+('Итоговая табл.1чел(все услуги-к'!$F1377*'Таблица вводных'!$G$6))-('Расчет комиссии(Нади)'!$K1377+'Таблица вводных'!$E$3+'Таблица вводных'!$F$3)</f>
        <v>21.529164086690891</v>
      </c>
      <c r="G1377" s="59">
        <f>('Итоговая табл.1чел(все услуги-к'!$G1377+('Итоговая табл.1чел(все услуги-к'!$G1377*'Таблица вводных'!$G$7))-('Расчет комиссии(Нади)'!$K1377+'Таблица вводных'!$E$3+'Таблица вводных'!$F$3)</f>
        <v>-2.2308359133091127</v>
      </c>
      <c r="H1377" s="59">
        <f>'Итоговая табл.1чел(все услуги-к'!$H1377-('Расчет комиссии(Нади)'!$K1377+'Таблица вводных'!$E$3+'Таблица вводных'!$F$3)</f>
        <v>-2.2308359133091127</v>
      </c>
      <c r="I1377" s="59">
        <f>('Итоговая табл.1чел(все услуги-к'!$I1377+('Итоговая табл.1чел(все услуги-к'!$I1377*'Таблица вводных'!$G$9))-('Расчет комиссии(Нади)'!$K1377+'Таблица вводных'!$E$3+'Таблица вводных'!$F$3)</f>
        <v>-2.2308359133091127</v>
      </c>
      <c r="J1377" s="13" t="s">
        <v>268</v>
      </c>
    </row>
    <row r="1378" spans="1:10" ht="13.2" customHeight="1">
      <c r="A1378" s="140"/>
      <c r="B1378" s="5">
        <v>45430</v>
      </c>
      <c r="C1378" s="15"/>
      <c r="D1378" s="59">
        <f>(('Итоговая табл.1чел(все услуги-к'!$D1378+('Итоговая табл.1чел(все услуги-к'!$D1378*'Таблица вводных'!$G$4)))-('Расчет комиссии(Нади)'!$K1378+'Таблица вводных'!$E$3+'Таблица вводных'!$F$3)</f>
        <v>5.4691640866908875</v>
      </c>
      <c r="E1378" s="59">
        <f>('Итоговая табл.1чел(все услуги-к'!$E1378+('Итоговая табл.1чел(все услуги-к'!$E1378*'Таблица вводных'!$G$5))-('Расчет комиссии(Нади)'!$K1378+'Таблица вводных'!$E$3+'Таблица вводных'!$F$3)</f>
        <v>-1.3150859133091126</v>
      </c>
      <c r="F1378" s="59">
        <f>('Итоговая табл.1чел(все услуги-к'!$F1378+('Итоговая табл.1чел(все услуги-к'!$F1378*'Таблица вводных'!$G$6))-('Расчет комиссии(Нади)'!$K1378+'Таблица вводных'!$E$3+'Таблица вводных'!$F$3)</f>
        <v>21.529164086690891</v>
      </c>
      <c r="G1378" s="59">
        <f>('Итоговая табл.1чел(все услуги-к'!$G1378+('Итоговая табл.1чел(все услуги-к'!$G1378*'Таблица вводных'!$G$7))-('Расчет комиссии(Нади)'!$K1378+'Таблица вводных'!$E$3+'Таблица вводных'!$F$3)</f>
        <v>-2.2308359133091127</v>
      </c>
      <c r="H1378" s="59">
        <f>'Итоговая табл.1чел(все услуги-к'!$H1378-('Расчет комиссии(Нади)'!$K1378+'Таблица вводных'!$E$3+'Таблица вводных'!$F$3)</f>
        <v>-2.2308359133091127</v>
      </c>
      <c r="I1378" s="59">
        <f>('Итоговая табл.1чел(все услуги-к'!$I1378+('Итоговая табл.1чел(все услуги-к'!$I1378*'Таблица вводных'!$G$9))-('Расчет комиссии(Нади)'!$K1378+'Таблица вводных'!$E$3+'Таблица вводных'!$F$3)</f>
        <v>-2.2308359133091127</v>
      </c>
      <c r="J1378" s="13" t="s">
        <v>268</v>
      </c>
    </row>
    <row r="1379" spans="1:10" ht="13.2" customHeight="1">
      <c r="A1379" s="140"/>
      <c r="B1379" s="5">
        <v>45433</v>
      </c>
      <c r="C1379" s="15"/>
      <c r="D1379" s="59">
        <f>(('Итоговая табл.1чел(все услуги-к'!$D1379+('Итоговая табл.1чел(все услуги-к'!$D1379*'Таблица вводных'!$G$4)))-('Расчет комиссии(Нади)'!$K1379+'Таблица вводных'!$E$3+'Таблица вводных'!$F$3)</f>
        <v>5.4691640866908875</v>
      </c>
      <c r="E1379" s="59">
        <f>('Итоговая табл.1чел(все услуги-к'!$E1379+('Итоговая табл.1чел(все услуги-к'!$E1379*'Таблица вводных'!$G$5))-('Расчет комиссии(Нади)'!$K1379+'Таблица вводных'!$E$3+'Таблица вводных'!$F$3)</f>
        <v>-1.3150859133091126</v>
      </c>
      <c r="F1379" s="59">
        <f>('Итоговая табл.1чел(все услуги-к'!$F1379+('Итоговая табл.1чел(все услуги-к'!$F1379*'Таблица вводных'!$G$6))-('Расчет комиссии(Нади)'!$K1379+'Таблица вводных'!$E$3+'Таблица вводных'!$F$3)</f>
        <v>21.529164086690891</v>
      </c>
      <c r="G1379" s="59">
        <f>('Итоговая табл.1чел(все услуги-к'!$G1379+('Итоговая табл.1чел(все услуги-к'!$G1379*'Таблица вводных'!$G$7))-('Расчет комиссии(Нади)'!$K1379+'Таблица вводных'!$E$3+'Таблица вводных'!$F$3)</f>
        <v>-2.2308359133091127</v>
      </c>
      <c r="H1379" s="59">
        <f>'Итоговая табл.1чел(все услуги-к'!$H1379-('Расчет комиссии(Нади)'!$K1379+'Таблица вводных'!$E$3+'Таблица вводных'!$F$3)</f>
        <v>-2.2308359133091127</v>
      </c>
      <c r="I1379" s="59">
        <f>('Итоговая табл.1чел(все услуги-к'!$I1379+('Итоговая табл.1чел(все услуги-к'!$I1379*'Таблица вводных'!$G$9))-('Расчет комиссии(Нади)'!$K1379+'Таблица вводных'!$E$3+'Таблица вводных'!$F$3)</f>
        <v>-2.2308359133091127</v>
      </c>
      <c r="J1379" s="13" t="s">
        <v>268</v>
      </c>
    </row>
    <row r="1380" spans="1:10" ht="13.2" customHeight="1">
      <c r="A1380" s="140"/>
      <c r="B1380" s="5">
        <v>45437</v>
      </c>
      <c r="C1380" s="6"/>
      <c r="D1380" s="59">
        <f>(('Итоговая табл.1чел(все услуги-к'!$D1380+('Итоговая табл.1чел(все услуги-к'!$D1380*'Таблица вводных'!$G$4)))-('Расчет комиссии(Нади)'!$K1380+'Таблица вводных'!$E$3+'Таблица вводных'!$F$3)</f>
        <v>5.4691640866908875</v>
      </c>
      <c r="E1380" s="59">
        <f>('Итоговая табл.1чел(все услуги-к'!$E1380+('Итоговая табл.1чел(все услуги-к'!$E1380*'Таблица вводных'!$G$5))-('Расчет комиссии(Нади)'!$K1380+'Таблица вводных'!$E$3+'Таблица вводных'!$F$3)</f>
        <v>-1.3150859133091126</v>
      </c>
      <c r="F1380" s="59">
        <f>('Итоговая табл.1чел(все услуги-к'!$F1380+('Итоговая табл.1чел(все услуги-к'!$F1380*'Таблица вводных'!$G$6))-('Расчет комиссии(Нади)'!$K1380+'Таблица вводных'!$E$3+'Таблица вводных'!$F$3)</f>
        <v>21.529164086690891</v>
      </c>
      <c r="G1380" s="59">
        <f>('Итоговая табл.1чел(все услуги-к'!$G1380+('Итоговая табл.1чел(все услуги-к'!$G1380*'Таблица вводных'!$G$7))-('Расчет комиссии(Нади)'!$K1380+'Таблица вводных'!$E$3+'Таблица вводных'!$F$3)</f>
        <v>-2.2308359133091127</v>
      </c>
      <c r="H1380" s="59">
        <f>'Итоговая табл.1чел(все услуги-к'!$H1380-('Расчет комиссии(Нади)'!$K1380+'Таблица вводных'!$E$3+'Таблица вводных'!$F$3)</f>
        <v>-2.2308359133091127</v>
      </c>
      <c r="I1380" s="59">
        <f>('Итоговая табл.1чел(все услуги-к'!$I1380+('Итоговая табл.1чел(все услуги-к'!$I1380*'Таблица вводных'!$G$9))-('Расчет комиссии(Нади)'!$K1380+'Таблица вводных'!$E$3+'Таблица вводных'!$F$3)</f>
        <v>-2.2308359133091127</v>
      </c>
      <c r="J1380" s="13" t="s">
        <v>268</v>
      </c>
    </row>
    <row r="1381" spans="1:10" ht="13.2" customHeight="1">
      <c r="A1381" s="140"/>
      <c r="B1381" s="5">
        <v>45440</v>
      </c>
      <c r="C1381" s="15"/>
      <c r="D1381" s="59">
        <f>(('Итоговая табл.1чел(все услуги-к'!$D1381+('Итоговая табл.1чел(все услуги-к'!$D1381*'Таблица вводных'!$G$4)))-('Расчет комиссии(Нади)'!$K1381+'Таблица вводных'!$E$3+'Таблица вводных'!$F$3)</f>
        <v>5.4691640866908875</v>
      </c>
      <c r="E1381" s="59">
        <f>('Итоговая табл.1чел(все услуги-к'!$E1381+('Итоговая табл.1чел(все услуги-к'!$E1381*'Таблица вводных'!$G$5))-('Расчет комиссии(Нади)'!$K1381+'Таблица вводных'!$E$3+'Таблица вводных'!$F$3)</f>
        <v>-1.3150859133091126</v>
      </c>
      <c r="F1381" s="59">
        <f>('Итоговая табл.1чел(все услуги-к'!$F1381+('Итоговая табл.1чел(все услуги-к'!$F1381*'Таблица вводных'!$G$6))-('Расчет комиссии(Нади)'!$K1381+'Таблица вводных'!$E$3+'Таблица вводных'!$F$3)</f>
        <v>21.529164086690891</v>
      </c>
      <c r="G1381" s="59">
        <f>('Итоговая табл.1чел(все услуги-к'!$G1381+('Итоговая табл.1чел(все услуги-к'!$G1381*'Таблица вводных'!$G$7))-('Расчет комиссии(Нади)'!$K1381+'Таблица вводных'!$E$3+'Таблица вводных'!$F$3)</f>
        <v>-2.2308359133091127</v>
      </c>
      <c r="H1381" s="59">
        <f>'Итоговая табл.1чел(все услуги-к'!$H1381-('Расчет комиссии(Нади)'!$K1381+'Таблица вводных'!$E$3+'Таблица вводных'!$F$3)</f>
        <v>-2.2308359133091127</v>
      </c>
      <c r="I1381" s="59">
        <f>('Итоговая табл.1чел(все услуги-к'!$I1381+('Итоговая табл.1чел(все услуги-к'!$I1381*'Таблица вводных'!$G$9))-('Расчет комиссии(Нади)'!$K1381+'Таблица вводных'!$E$3+'Таблица вводных'!$F$3)</f>
        <v>-2.2308359133091127</v>
      </c>
      <c r="J1381" s="13" t="s">
        <v>268</v>
      </c>
    </row>
    <row r="1382" spans="1:10" ht="13.2" customHeight="1">
      <c r="A1382" s="140"/>
      <c r="B1382" s="5"/>
      <c r="C1382" s="6"/>
      <c r="D1382" s="59">
        <f>(('Итоговая табл.1чел(все услуги-к'!$D1382+('Итоговая табл.1чел(все услуги-к'!$D1382*'Таблица вводных'!$G$4)))-('Расчет комиссии(Нади)'!$K1382+'Таблица вводных'!$E$3+'Таблица вводных'!$F$3)</f>
        <v>5.4691640866908875</v>
      </c>
      <c r="E1382" s="59">
        <f>('Итоговая табл.1чел(все услуги-к'!$E1382+('Итоговая табл.1чел(все услуги-к'!$E1382*'Таблица вводных'!$G$5))-('Расчет комиссии(Нади)'!$K1382+'Таблица вводных'!$E$3+'Таблица вводных'!$F$3)</f>
        <v>-1.3150859133091126</v>
      </c>
      <c r="F1382" s="59">
        <f>('Итоговая табл.1чел(все услуги-к'!$F1382+('Итоговая табл.1чел(все услуги-к'!$F1382*'Таблица вводных'!$G$6))-('Расчет комиссии(Нади)'!$K1382+'Таблица вводных'!$E$3+'Таблица вводных'!$F$3)</f>
        <v>21.529164086690891</v>
      </c>
      <c r="G1382" s="59">
        <f>('Итоговая табл.1чел(все услуги-к'!$G1382+('Итоговая табл.1чел(все услуги-к'!$G1382*'Таблица вводных'!$G$7))-('Расчет комиссии(Нади)'!$K1382+'Таблица вводных'!$E$3+'Таблица вводных'!$F$3)</f>
        <v>-2.2308359133091127</v>
      </c>
      <c r="H1382" s="59">
        <f>'Итоговая табл.1чел(все услуги-к'!$H1382-('Расчет комиссии(Нади)'!$K1382+'Таблица вводных'!$E$3+'Таблица вводных'!$F$3)</f>
        <v>-2.2308359133091127</v>
      </c>
      <c r="I1382" s="59">
        <f>('Итоговая табл.1чел(все услуги-к'!$I1382+('Итоговая табл.1чел(все услуги-к'!$I1382*'Таблица вводных'!$G$9))-('Расчет комиссии(Нади)'!$K1382+'Таблица вводных'!$E$3+'Таблица вводных'!$F$3)</f>
        <v>-2.2308359133091127</v>
      </c>
      <c r="J1382" s="13" t="s">
        <v>268</v>
      </c>
    </row>
    <row r="1383" spans="1:10" ht="13.2" customHeight="1">
      <c r="A1383" s="140"/>
      <c r="B1383" s="5"/>
      <c r="C1383" s="6"/>
      <c r="D1383" s="59">
        <f>(('Итоговая табл.1чел(все услуги-к'!$D1383+('Итоговая табл.1чел(все услуги-к'!$D1383*'Таблица вводных'!$G$4)))-('Расчет комиссии(Нади)'!$K1383+'Таблица вводных'!$E$3+'Таблица вводных'!$F$3)</f>
        <v>5.4691640866908875</v>
      </c>
      <c r="E1383" s="59">
        <f>('Итоговая табл.1чел(все услуги-к'!$E1383+('Итоговая табл.1чел(все услуги-к'!$E1383*'Таблица вводных'!$G$5))-('Расчет комиссии(Нади)'!$K1383+'Таблица вводных'!$E$3+'Таблица вводных'!$F$3)</f>
        <v>-1.3150859133091126</v>
      </c>
      <c r="F1383" s="59">
        <f>('Итоговая табл.1чел(все услуги-к'!$F1383+('Итоговая табл.1чел(все услуги-к'!$F1383*'Таблица вводных'!$G$6))-('Расчет комиссии(Нади)'!$K1383+'Таблица вводных'!$E$3+'Таблица вводных'!$F$3)</f>
        <v>21.529164086690891</v>
      </c>
      <c r="G1383" s="59">
        <f>('Итоговая табл.1чел(все услуги-к'!$G1383+('Итоговая табл.1чел(все услуги-к'!$G1383*'Таблица вводных'!$G$7))-('Расчет комиссии(Нади)'!$K1383+'Таблица вводных'!$E$3+'Таблица вводных'!$F$3)</f>
        <v>-2.2308359133091127</v>
      </c>
      <c r="H1383" s="59">
        <f>'Итоговая табл.1чел(все услуги-к'!$H1383-('Расчет комиссии(Нади)'!$K1383+'Таблица вводных'!$E$3+'Таблица вводных'!$F$3)</f>
        <v>-2.2308359133091127</v>
      </c>
      <c r="I1383" s="59">
        <f>('Итоговая табл.1чел(все услуги-к'!$I1383+('Итоговая табл.1чел(все услуги-к'!$I1383*'Таблица вводных'!$G$9))-('Расчет комиссии(Нади)'!$K1383+'Таблица вводных'!$E$3+'Таблица вводных'!$F$3)</f>
        <v>-2.2308359133091127</v>
      </c>
      <c r="J1383" s="13" t="s">
        <v>268</v>
      </c>
    </row>
    <row r="1384" spans="1:10" ht="13.2" customHeight="1">
      <c r="A1384" s="140"/>
      <c r="B1384" s="5"/>
      <c r="C1384" s="15"/>
      <c r="D1384" s="59">
        <f>(('Итоговая табл.1чел(все услуги-к'!$D1384+('Итоговая табл.1чел(все услуги-к'!$D1384*'Таблица вводных'!$G$4)))-('Расчет комиссии(Нади)'!$K1384+'Таблица вводных'!$E$3+'Таблица вводных'!$F$3)</f>
        <v>5.4691640866908875</v>
      </c>
      <c r="E1384" s="59">
        <f>('Итоговая табл.1чел(все услуги-к'!$E1384+('Итоговая табл.1чел(все услуги-к'!$E1384*'Таблица вводных'!$G$5))-('Расчет комиссии(Нади)'!$K1384+'Таблица вводных'!$E$3+'Таблица вводных'!$F$3)</f>
        <v>-1.3150859133091126</v>
      </c>
      <c r="F1384" s="59">
        <f>('Итоговая табл.1чел(все услуги-к'!$F1384+('Итоговая табл.1чел(все услуги-к'!$F1384*'Таблица вводных'!$G$6))-('Расчет комиссии(Нади)'!$K1384+'Таблица вводных'!$E$3+'Таблица вводных'!$F$3)</f>
        <v>21.529164086690891</v>
      </c>
      <c r="G1384" s="59">
        <f>('Итоговая табл.1чел(все услуги-к'!$G1384+('Итоговая табл.1чел(все услуги-к'!$G1384*'Таблица вводных'!$G$7))-('Расчет комиссии(Нади)'!$K1384+'Таблица вводных'!$E$3+'Таблица вводных'!$F$3)</f>
        <v>-2.2308359133091127</v>
      </c>
      <c r="H1384" s="59">
        <f>'Итоговая табл.1чел(все услуги-к'!$H1384-('Расчет комиссии(Нади)'!$K1384+'Таблица вводных'!$E$3+'Таблица вводных'!$F$3)</f>
        <v>-2.2308359133091127</v>
      </c>
      <c r="I1384" s="59">
        <f>('Итоговая табл.1чел(все услуги-к'!$I1384+('Итоговая табл.1чел(все услуги-к'!$I1384*'Таблица вводных'!$G$9))-('Расчет комиссии(Нади)'!$K1384+'Таблица вводных'!$E$3+'Таблица вводных'!$F$3)</f>
        <v>-2.2308359133091127</v>
      </c>
      <c r="J1384" s="13" t="s">
        <v>268</v>
      </c>
    </row>
    <row r="1385" spans="1:10" ht="13.2" customHeight="1">
      <c r="A1385" s="140"/>
      <c r="B1385" s="5"/>
      <c r="C1385" s="6"/>
      <c r="D1385" s="59">
        <f>(('Итоговая табл.1чел(все услуги-к'!$D1385+('Итоговая табл.1чел(все услуги-к'!$D1385*'Таблица вводных'!$G$4)))-('Расчет комиссии(Нади)'!$K1385+'Таблица вводных'!$E$3+'Таблица вводных'!$F$3)</f>
        <v>5.4691640866908875</v>
      </c>
      <c r="E1385" s="59">
        <f>('Итоговая табл.1чел(все услуги-к'!$E1385+('Итоговая табл.1чел(все услуги-к'!$E1385*'Таблица вводных'!$G$5))-('Расчет комиссии(Нади)'!$K1385+'Таблица вводных'!$E$3+'Таблица вводных'!$F$3)</f>
        <v>-1.3150859133091126</v>
      </c>
      <c r="F1385" s="59">
        <f>('Итоговая табл.1чел(все услуги-к'!$F1385+('Итоговая табл.1чел(все услуги-к'!$F1385*'Таблица вводных'!$G$6))-('Расчет комиссии(Нади)'!$K1385+'Таблица вводных'!$E$3+'Таблица вводных'!$F$3)</f>
        <v>21.529164086690891</v>
      </c>
      <c r="G1385" s="59">
        <f>('Итоговая табл.1чел(все услуги-к'!$G1385+('Итоговая табл.1чел(все услуги-к'!$G1385*'Таблица вводных'!$G$7))-('Расчет комиссии(Нади)'!$K1385+'Таблица вводных'!$E$3+'Таблица вводных'!$F$3)</f>
        <v>-2.2308359133091127</v>
      </c>
      <c r="H1385" s="59">
        <f>'Итоговая табл.1чел(все услуги-к'!$H1385-('Расчет комиссии(Нади)'!$K1385+'Таблица вводных'!$E$3+'Таблица вводных'!$F$3)</f>
        <v>-2.2308359133091127</v>
      </c>
      <c r="I1385" s="59">
        <f>('Итоговая табл.1чел(все услуги-к'!$I1385+('Итоговая табл.1чел(все услуги-к'!$I1385*'Таблица вводных'!$G$9))-('Расчет комиссии(Нади)'!$K1385+'Таблица вводных'!$E$3+'Таблица вводных'!$F$3)</f>
        <v>-2.2308359133091127</v>
      </c>
      <c r="J1385" s="13" t="s">
        <v>268</v>
      </c>
    </row>
    <row r="1386" spans="1:10" ht="13.2" customHeight="1">
      <c r="A1386" s="140"/>
      <c r="B1386" s="5"/>
      <c r="C1386" s="15"/>
      <c r="D1386" s="59">
        <f>(('Итоговая табл.1чел(все услуги-к'!$D1386+('Итоговая табл.1чел(все услуги-к'!$D1386*'Таблица вводных'!$G$4)))-('Расчет комиссии(Нади)'!$K1386+'Таблица вводных'!$E$3+'Таблица вводных'!$F$3)</f>
        <v>5.4691640866908875</v>
      </c>
      <c r="E1386" s="59">
        <f>('Итоговая табл.1чел(все услуги-к'!$E1386+('Итоговая табл.1чел(все услуги-к'!$E1386*'Таблица вводных'!$G$5))-('Расчет комиссии(Нади)'!$K1386+'Таблица вводных'!$E$3+'Таблица вводных'!$F$3)</f>
        <v>-1.3150859133091126</v>
      </c>
      <c r="F1386" s="59">
        <f>('Итоговая табл.1чел(все услуги-к'!$F1386+('Итоговая табл.1чел(все услуги-к'!$F1386*'Таблица вводных'!$G$6))-('Расчет комиссии(Нади)'!$K1386+'Таблица вводных'!$E$3+'Таблица вводных'!$F$3)</f>
        <v>21.529164086690891</v>
      </c>
      <c r="G1386" s="59">
        <f>('Итоговая табл.1чел(все услуги-к'!$G1386+('Итоговая табл.1чел(все услуги-к'!$G1386*'Таблица вводных'!$G$7))-('Расчет комиссии(Нади)'!$K1386+'Таблица вводных'!$E$3+'Таблица вводных'!$F$3)</f>
        <v>-2.2308359133091127</v>
      </c>
      <c r="H1386" s="59">
        <f>'Итоговая табл.1чел(все услуги-к'!$H1386-('Расчет комиссии(Нади)'!$K1386+'Таблица вводных'!$E$3+'Таблица вводных'!$F$3)</f>
        <v>-2.2308359133091127</v>
      </c>
      <c r="I1386" s="59">
        <f>('Итоговая табл.1чел(все услуги-к'!$I1386+('Итоговая табл.1чел(все услуги-к'!$I1386*'Таблица вводных'!$G$9))-('Расчет комиссии(Нади)'!$K1386+'Таблица вводных'!$E$3+'Таблица вводных'!$F$3)</f>
        <v>-2.2308359133091127</v>
      </c>
      <c r="J1386" s="13" t="s">
        <v>268</v>
      </c>
    </row>
    <row r="1387" spans="1:10" ht="13.2" customHeight="1">
      <c r="A1387" s="141"/>
      <c r="B1387" s="18"/>
      <c r="C1387" s="19"/>
      <c r="D1387" s="59">
        <f>(('Итоговая табл.1чел(все услуги-к'!$D1387+('Итоговая табл.1чел(все услуги-к'!$D1387*'Таблица вводных'!$G$4)))-('Расчет комиссии(Нади)'!$K1387+'Таблица вводных'!$E$3+'Таблица вводных'!$F$3)</f>
        <v>5.4691640866908875</v>
      </c>
      <c r="E1387" s="59">
        <f>('Итоговая табл.1чел(все услуги-к'!$E1387+('Итоговая табл.1чел(все услуги-к'!$E1387*'Таблица вводных'!$G$5))-('Расчет комиссии(Нади)'!$K1387+'Таблица вводных'!$E$3+'Таблица вводных'!$F$3)</f>
        <v>-1.3150859133091126</v>
      </c>
      <c r="F1387" s="59">
        <f>('Итоговая табл.1чел(все услуги-к'!$F1387+('Итоговая табл.1чел(все услуги-к'!$F1387*'Таблица вводных'!$G$6))-('Расчет комиссии(Нади)'!$K1387+'Таблица вводных'!$E$3+'Таблица вводных'!$F$3)</f>
        <v>21.529164086690891</v>
      </c>
      <c r="G1387" s="59">
        <f>('Итоговая табл.1чел(все услуги-к'!$G1387+('Итоговая табл.1чел(все услуги-к'!$G1387*'Таблица вводных'!$G$7))-('Расчет комиссии(Нади)'!$K1387+'Таблица вводных'!$E$3+'Таблица вводных'!$F$3)</f>
        <v>-2.2308359133091127</v>
      </c>
      <c r="H1387" s="59">
        <f>'Итоговая табл.1чел(все услуги-к'!$H1387-('Расчет комиссии(Нади)'!$K1387+'Таблица вводных'!$E$3+'Таблица вводных'!$F$3)</f>
        <v>-2.2308359133091127</v>
      </c>
      <c r="I1387" s="59">
        <f>('Итоговая табл.1чел(все услуги-к'!$I1387+('Итоговая табл.1чел(все услуги-к'!$I1387*'Таблица вводных'!$G$9))-('Расчет комиссии(Нади)'!$K1387+'Таблица вводных'!$E$3+'Таблица вводных'!$F$3)</f>
        <v>-2.2308359133091127</v>
      </c>
      <c r="J1387" s="22" t="s">
        <v>268</v>
      </c>
    </row>
    <row r="1388" spans="1:10" ht="13.2" customHeight="1">
      <c r="A1388" s="143" t="s">
        <v>269</v>
      </c>
      <c r="B1388" s="5">
        <v>45402</v>
      </c>
      <c r="C1388" s="97"/>
      <c r="D1388" s="59">
        <f>(('Итоговая табл.1чел(все услуги-к'!$D1388+('Итоговая табл.1чел(все услуги-к'!$D1388*'Таблица вводных'!$G$4)))-('Расчет комиссии(Нади)'!$K1388+'Таблица вводных'!$E$3+'Таблица вводных'!$F$3)</f>
        <v>5.4691640866908875</v>
      </c>
      <c r="E1388" s="59">
        <f>('Итоговая табл.1чел(все услуги-к'!$E1388+('Итоговая табл.1чел(все услуги-к'!$E1388*'Таблица вводных'!$G$5))-('Расчет комиссии(Нади)'!$K1388+'Таблица вводных'!$E$3+'Таблица вводных'!$F$3)</f>
        <v>-1.3150859133091126</v>
      </c>
      <c r="F1388" s="59">
        <f>('Итоговая табл.1чел(все услуги-к'!$F1388+('Итоговая табл.1чел(все услуги-к'!$F1388*'Таблица вводных'!$G$6))-('Расчет комиссии(Нади)'!$K1388+'Таблица вводных'!$E$3+'Таблица вводных'!$F$3)</f>
        <v>21.529164086690891</v>
      </c>
      <c r="G1388" s="59">
        <f>('Итоговая табл.1чел(все услуги-к'!$G1388+('Итоговая табл.1чел(все услуги-к'!$G1388*'Таблица вводных'!$G$7))-('Расчет комиссии(Нади)'!$K1388+'Таблица вводных'!$E$3+'Таблица вводных'!$F$3)</f>
        <v>-2.2308359133091127</v>
      </c>
      <c r="H1388" s="59">
        <f>'Итоговая табл.1чел(все услуги-к'!$H1388-('Расчет комиссии(Нади)'!$K1388+'Таблица вводных'!$E$3+'Таблица вводных'!$F$3)</f>
        <v>-2.2308359133091127</v>
      </c>
      <c r="I1388" s="59">
        <f>('Итоговая табл.1чел(все услуги-к'!$I1388+('Итоговая табл.1чел(все услуги-к'!$I1388*'Таблица вводных'!$G$9))-('Расчет комиссии(Нади)'!$K1388+'Таблица вводных'!$E$3+'Таблица вводных'!$F$3)</f>
        <v>-2.2308359133091127</v>
      </c>
      <c r="J1388" s="10" t="s">
        <v>270</v>
      </c>
    </row>
    <row r="1389" spans="1:10" ht="13.2" customHeight="1">
      <c r="A1389" s="140"/>
      <c r="B1389" s="5">
        <v>45405</v>
      </c>
      <c r="C1389" s="6"/>
      <c r="D1389" s="59">
        <f>(('Итоговая табл.1чел(все услуги-к'!$D1389+('Итоговая табл.1чел(все услуги-к'!$D1389*'Таблица вводных'!$G$4)))-('Расчет комиссии(Нади)'!$K1389+'Таблица вводных'!$E$3+'Таблица вводных'!$F$3)</f>
        <v>5.4691640866908875</v>
      </c>
      <c r="E1389" s="59">
        <f>('Итоговая табл.1чел(все услуги-к'!$E1389+('Итоговая табл.1чел(все услуги-к'!$E1389*'Таблица вводных'!$G$5))-('Расчет комиссии(Нади)'!$K1389+'Таблица вводных'!$E$3+'Таблица вводных'!$F$3)</f>
        <v>-1.3150859133091126</v>
      </c>
      <c r="F1389" s="59">
        <f>('Итоговая табл.1чел(все услуги-к'!$F1389+('Итоговая табл.1чел(все услуги-к'!$F1389*'Таблица вводных'!$G$6))-('Расчет комиссии(Нади)'!$K1389+'Таблица вводных'!$E$3+'Таблица вводных'!$F$3)</f>
        <v>21.529164086690891</v>
      </c>
      <c r="G1389" s="59">
        <f>('Итоговая табл.1чел(все услуги-к'!$G1389+('Итоговая табл.1чел(все услуги-к'!$G1389*'Таблица вводных'!$G$7))-('Расчет комиссии(Нади)'!$K1389+'Таблица вводных'!$E$3+'Таблица вводных'!$F$3)</f>
        <v>-2.2308359133091127</v>
      </c>
      <c r="H1389" s="59">
        <f>'Итоговая табл.1чел(все услуги-к'!$H1389-('Расчет комиссии(Нади)'!$K1389+'Таблица вводных'!$E$3+'Таблица вводных'!$F$3)</f>
        <v>-2.2308359133091127</v>
      </c>
      <c r="I1389" s="59">
        <f>('Итоговая табл.1чел(все услуги-к'!$I1389+('Итоговая табл.1чел(все услуги-к'!$I1389*'Таблица вводных'!$G$9))-('Расчет комиссии(Нади)'!$K1389+'Таблица вводных'!$E$3+'Таблица вводных'!$F$3)</f>
        <v>-2.2308359133091127</v>
      </c>
      <c r="J1389" s="13" t="s">
        <v>270</v>
      </c>
    </row>
    <row r="1390" spans="1:10" ht="13.2" customHeight="1">
      <c r="A1390" s="140"/>
      <c r="B1390" s="5">
        <v>45409</v>
      </c>
      <c r="C1390" s="15"/>
      <c r="D1390" s="59">
        <f>(('Итоговая табл.1чел(все услуги-к'!$D1390+('Итоговая табл.1чел(все услуги-к'!$D1390*'Таблица вводных'!$G$4)))-('Расчет комиссии(Нади)'!$K1390+'Таблица вводных'!$E$3+'Таблица вводных'!$F$3)</f>
        <v>5.4691640866908875</v>
      </c>
      <c r="E1390" s="59">
        <f>('Итоговая табл.1чел(все услуги-к'!$E1390+('Итоговая табл.1чел(все услуги-к'!$E1390*'Таблица вводных'!$G$5))-('Расчет комиссии(Нади)'!$K1390+'Таблица вводных'!$E$3+'Таблица вводных'!$F$3)</f>
        <v>-1.3150859133091126</v>
      </c>
      <c r="F1390" s="59">
        <f>('Итоговая табл.1чел(все услуги-к'!$F1390+('Итоговая табл.1чел(все услуги-к'!$F1390*'Таблица вводных'!$G$6))-('Расчет комиссии(Нади)'!$K1390+'Таблица вводных'!$E$3+'Таблица вводных'!$F$3)</f>
        <v>21.529164086690891</v>
      </c>
      <c r="G1390" s="59">
        <f>('Итоговая табл.1чел(все услуги-к'!$G1390+('Итоговая табл.1чел(все услуги-к'!$G1390*'Таблица вводных'!$G$7))-('Расчет комиссии(Нади)'!$K1390+'Таблица вводных'!$E$3+'Таблица вводных'!$F$3)</f>
        <v>-2.2308359133091127</v>
      </c>
      <c r="H1390" s="59">
        <f>'Итоговая табл.1чел(все услуги-к'!$H1390-('Расчет комиссии(Нади)'!$K1390+'Таблица вводных'!$E$3+'Таблица вводных'!$F$3)</f>
        <v>-2.2308359133091127</v>
      </c>
      <c r="I1390" s="59">
        <f>('Итоговая табл.1чел(все услуги-к'!$I1390+('Итоговая табл.1чел(все услуги-к'!$I1390*'Таблица вводных'!$G$9))-('Расчет комиссии(Нади)'!$K1390+'Таблица вводных'!$E$3+'Таблица вводных'!$F$3)</f>
        <v>-2.2308359133091127</v>
      </c>
      <c r="J1390" s="13" t="s">
        <v>270</v>
      </c>
    </row>
    <row r="1391" spans="1:10" ht="13.2" customHeight="1">
      <c r="A1391" s="140"/>
      <c r="B1391" s="5">
        <v>45412</v>
      </c>
      <c r="C1391" s="6"/>
      <c r="D1391" s="59">
        <f>(('Итоговая табл.1чел(все услуги-к'!$D1391+('Итоговая табл.1чел(все услуги-к'!$D1391*'Таблица вводных'!$G$4)))-('Расчет комиссии(Нади)'!$K1391+'Таблица вводных'!$E$3+'Таблица вводных'!$F$3)</f>
        <v>5.4691640866908875</v>
      </c>
      <c r="E1391" s="59">
        <f>('Итоговая табл.1чел(все услуги-к'!$E1391+('Итоговая табл.1чел(все услуги-к'!$E1391*'Таблица вводных'!$G$5))-('Расчет комиссии(Нади)'!$K1391+'Таблица вводных'!$E$3+'Таблица вводных'!$F$3)</f>
        <v>-1.3150859133091126</v>
      </c>
      <c r="F1391" s="59">
        <f>('Итоговая табл.1чел(все услуги-к'!$F1391+('Итоговая табл.1чел(все услуги-к'!$F1391*'Таблица вводных'!$G$6))-('Расчет комиссии(Нади)'!$K1391+'Таблица вводных'!$E$3+'Таблица вводных'!$F$3)</f>
        <v>21.529164086690891</v>
      </c>
      <c r="G1391" s="59">
        <f>('Итоговая табл.1чел(все услуги-к'!$G1391+('Итоговая табл.1чел(все услуги-к'!$G1391*'Таблица вводных'!$G$7))-('Расчет комиссии(Нади)'!$K1391+'Таблица вводных'!$E$3+'Таблица вводных'!$F$3)</f>
        <v>-2.2308359133091127</v>
      </c>
      <c r="H1391" s="59">
        <f>'Итоговая табл.1чел(все услуги-к'!$H1391-('Расчет комиссии(Нади)'!$K1391+'Таблица вводных'!$E$3+'Таблица вводных'!$F$3)</f>
        <v>-2.2308359133091127</v>
      </c>
      <c r="I1391" s="59">
        <f>('Итоговая табл.1чел(все услуги-к'!$I1391+('Итоговая табл.1чел(все услуги-к'!$I1391*'Таблица вводных'!$G$9))-('Расчет комиссии(Нади)'!$K1391+'Таблица вводных'!$E$3+'Таблица вводных'!$F$3)</f>
        <v>-2.2308359133091127</v>
      </c>
      <c r="J1391" s="13" t="s">
        <v>270</v>
      </c>
    </row>
    <row r="1392" spans="1:10" ht="13.2" customHeight="1">
      <c r="A1392" s="140"/>
      <c r="B1392" s="5">
        <v>45416</v>
      </c>
      <c r="C1392" s="15"/>
      <c r="D1392" s="59">
        <f>(('Итоговая табл.1чел(все услуги-к'!$D1392+('Итоговая табл.1чел(все услуги-к'!$D1392*'Таблица вводных'!$G$4)))-('Расчет комиссии(Нади)'!$K1392+'Таблица вводных'!$E$3+'Таблица вводных'!$F$3)</f>
        <v>5.4691640866908875</v>
      </c>
      <c r="E1392" s="59">
        <f>('Итоговая табл.1чел(все услуги-к'!$E1392+('Итоговая табл.1чел(все услуги-к'!$E1392*'Таблица вводных'!$G$5))-('Расчет комиссии(Нади)'!$K1392+'Таблица вводных'!$E$3+'Таблица вводных'!$F$3)</f>
        <v>-1.3150859133091126</v>
      </c>
      <c r="F1392" s="59">
        <f>('Итоговая табл.1чел(все услуги-к'!$F1392+('Итоговая табл.1чел(все услуги-к'!$F1392*'Таблица вводных'!$G$6))-('Расчет комиссии(Нади)'!$K1392+'Таблица вводных'!$E$3+'Таблица вводных'!$F$3)</f>
        <v>21.529164086690891</v>
      </c>
      <c r="G1392" s="59">
        <f>('Итоговая табл.1чел(все услуги-к'!$G1392+('Итоговая табл.1чел(все услуги-к'!$G1392*'Таблица вводных'!$G$7))-('Расчет комиссии(Нади)'!$K1392+'Таблица вводных'!$E$3+'Таблица вводных'!$F$3)</f>
        <v>-2.2308359133091127</v>
      </c>
      <c r="H1392" s="59">
        <f>'Итоговая табл.1чел(все услуги-к'!$H1392-('Расчет комиссии(Нади)'!$K1392+'Таблица вводных'!$E$3+'Таблица вводных'!$F$3)</f>
        <v>-2.2308359133091127</v>
      </c>
      <c r="I1392" s="59">
        <f>('Итоговая табл.1чел(все услуги-к'!$I1392+('Итоговая табл.1чел(все услуги-к'!$I1392*'Таблица вводных'!$G$9))-('Расчет комиссии(Нади)'!$K1392+'Таблица вводных'!$E$3+'Таблица вводных'!$F$3)</f>
        <v>-2.2308359133091127</v>
      </c>
      <c r="J1392" s="13" t="s">
        <v>270</v>
      </c>
    </row>
    <row r="1393" spans="1:10" ht="13.2" customHeight="1">
      <c r="A1393" s="140"/>
      <c r="B1393" s="5">
        <v>45419</v>
      </c>
      <c r="C1393" s="15"/>
      <c r="D1393" s="59">
        <f>(('Итоговая табл.1чел(все услуги-к'!$D1393+('Итоговая табл.1чел(все услуги-к'!$D1393*'Таблица вводных'!$G$4)))-('Расчет комиссии(Нади)'!$K1393+'Таблица вводных'!$E$3+'Таблица вводных'!$F$3)</f>
        <v>5.4691640866908875</v>
      </c>
      <c r="E1393" s="59">
        <f>('Итоговая табл.1чел(все услуги-к'!$E1393+('Итоговая табл.1чел(все услуги-к'!$E1393*'Таблица вводных'!$G$5))-('Расчет комиссии(Нади)'!$K1393+'Таблица вводных'!$E$3+'Таблица вводных'!$F$3)</f>
        <v>-1.3150859133091126</v>
      </c>
      <c r="F1393" s="59">
        <f>('Итоговая табл.1чел(все услуги-к'!$F1393+('Итоговая табл.1чел(все услуги-к'!$F1393*'Таблица вводных'!$G$6))-('Расчет комиссии(Нади)'!$K1393+'Таблица вводных'!$E$3+'Таблица вводных'!$F$3)</f>
        <v>21.529164086690891</v>
      </c>
      <c r="G1393" s="59">
        <f>('Итоговая табл.1чел(все услуги-к'!$G1393+('Итоговая табл.1чел(все услуги-к'!$G1393*'Таблица вводных'!$G$7))-('Расчет комиссии(Нади)'!$K1393+'Таблица вводных'!$E$3+'Таблица вводных'!$F$3)</f>
        <v>-2.2308359133091127</v>
      </c>
      <c r="H1393" s="59">
        <f>'Итоговая табл.1чел(все услуги-к'!$H1393-('Расчет комиссии(Нади)'!$K1393+'Таблица вводных'!$E$3+'Таблица вводных'!$F$3)</f>
        <v>-2.2308359133091127</v>
      </c>
      <c r="I1393" s="59">
        <f>('Итоговая табл.1чел(все услуги-к'!$I1393+('Итоговая табл.1чел(все услуги-к'!$I1393*'Таблица вводных'!$G$9))-('Расчет комиссии(Нади)'!$K1393+'Таблица вводных'!$E$3+'Таблица вводных'!$F$3)</f>
        <v>-2.2308359133091127</v>
      </c>
      <c r="J1393" s="13" t="s">
        <v>270</v>
      </c>
    </row>
    <row r="1394" spans="1:10" ht="13.2" customHeight="1">
      <c r="A1394" s="140"/>
      <c r="B1394" s="5">
        <v>45423</v>
      </c>
      <c r="C1394" s="15"/>
      <c r="D1394" s="59">
        <f>(('Итоговая табл.1чел(все услуги-к'!$D1394+('Итоговая табл.1чел(все услуги-к'!$D1394*'Таблица вводных'!$G$4)))-('Расчет комиссии(Нади)'!$K1394+'Таблица вводных'!$E$3+'Таблица вводных'!$F$3)</f>
        <v>5.4691640866908875</v>
      </c>
      <c r="E1394" s="59">
        <f>('Итоговая табл.1чел(все услуги-к'!$E1394+('Итоговая табл.1чел(все услуги-к'!$E1394*'Таблица вводных'!$G$5))-('Расчет комиссии(Нади)'!$K1394+'Таблица вводных'!$E$3+'Таблица вводных'!$F$3)</f>
        <v>-1.3150859133091126</v>
      </c>
      <c r="F1394" s="59">
        <f>('Итоговая табл.1чел(все услуги-к'!$F1394+('Итоговая табл.1чел(все услуги-к'!$F1394*'Таблица вводных'!$G$6))-('Расчет комиссии(Нади)'!$K1394+'Таблица вводных'!$E$3+'Таблица вводных'!$F$3)</f>
        <v>21.529164086690891</v>
      </c>
      <c r="G1394" s="59">
        <f>('Итоговая табл.1чел(все услуги-к'!$G1394+('Итоговая табл.1чел(все услуги-к'!$G1394*'Таблица вводных'!$G$7))-('Расчет комиссии(Нади)'!$K1394+'Таблица вводных'!$E$3+'Таблица вводных'!$F$3)</f>
        <v>-2.2308359133091127</v>
      </c>
      <c r="H1394" s="59">
        <f>'Итоговая табл.1чел(все услуги-к'!$H1394-('Расчет комиссии(Нади)'!$K1394+'Таблица вводных'!$E$3+'Таблица вводных'!$F$3)</f>
        <v>-2.2308359133091127</v>
      </c>
      <c r="I1394" s="59">
        <f>('Итоговая табл.1чел(все услуги-к'!$I1394+('Итоговая табл.1чел(все услуги-к'!$I1394*'Таблица вводных'!$G$9))-('Расчет комиссии(Нади)'!$K1394+'Таблица вводных'!$E$3+'Таблица вводных'!$F$3)</f>
        <v>-2.2308359133091127</v>
      </c>
      <c r="J1394" s="13" t="s">
        <v>270</v>
      </c>
    </row>
    <row r="1395" spans="1:10" ht="13.2" customHeight="1">
      <c r="A1395" s="140"/>
      <c r="B1395" s="5">
        <v>45426</v>
      </c>
      <c r="C1395" s="6"/>
      <c r="D1395" s="59">
        <f>(('Итоговая табл.1чел(все услуги-к'!$D1395+('Итоговая табл.1чел(все услуги-к'!$D1395*'Таблица вводных'!$G$4)))-('Расчет комиссии(Нади)'!$K1395+'Таблица вводных'!$E$3+'Таблица вводных'!$F$3)</f>
        <v>5.4691640866908875</v>
      </c>
      <c r="E1395" s="59">
        <f>('Итоговая табл.1чел(все услуги-к'!$E1395+('Итоговая табл.1чел(все услуги-к'!$E1395*'Таблица вводных'!$G$5))-('Расчет комиссии(Нади)'!$K1395+'Таблица вводных'!$E$3+'Таблица вводных'!$F$3)</f>
        <v>-1.3150859133091126</v>
      </c>
      <c r="F1395" s="59">
        <f>('Итоговая табл.1чел(все услуги-к'!$F1395+('Итоговая табл.1чел(все услуги-к'!$F1395*'Таблица вводных'!$G$6))-('Расчет комиссии(Нади)'!$K1395+'Таблица вводных'!$E$3+'Таблица вводных'!$F$3)</f>
        <v>21.529164086690891</v>
      </c>
      <c r="G1395" s="59">
        <f>('Итоговая табл.1чел(все услуги-к'!$G1395+('Итоговая табл.1чел(все услуги-к'!$G1395*'Таблица вводных'!$G$7))-('Расчет комиссии(Нади)'!$K1395+'Таблица вводных'!$E$3+'Таблица вводных'!$F$3)</f>
        <v>-2.2308359133091127</v>
      </c>
      <c r="H1395" s="59">
        <f>'Итоговая табл.1чел(все услуги-к'!$H1395-('Расчет комиссии(Нади)'!$K1395+'Таблица вводных'!$E$3+'Таблица вводных'!$F$3)</f>
        <v>-2.2308359133091127</v>
      </c>
      <c r="I1395" s="59">
        <f>('Итоговая табл.1чел(все услуги-к'!$I1395+('Итоговая табл.1чел(все услуги-к'!$I1395*'Таблица вводных'!$G$9))-('Расчет комиссии(Нади)'!$K1395+'Таблица вводных'!$E$3+'Таблица вводных'!$F$3)</f>
        <v>-2.2308359133091127</v>
      </c>
      <c r="J1395" s="13" t="s">
        <v>270</v>
      </c>
    </row>
    <row r="1396" spans="1:10" ht="13.2" customHeight="1">
      <c r="A1396" s="140"/>
      <c r="B1396" s="5">
        <v>45430</v>
      </c>
      <c r="C1396" s="15"/>
      <c r="D1396" s="59">
        <f>(('Итоговая табл.1чел(все услуги-к'!$D1396+('Итоговая табл.1чел(все услуги-к'!$D1396*'Таблица вводных'!$G$4)))-('Расчет комиссии(Нади)'!$K1396+'Таблица вводных'!$E$3+'Таблица вводных'!$F$3)</f>
        <v>5.4691640866908875</v>
      </c>
      <c r="E1396" s="59">
        <f>('Итоговая табл.1чел(все услуги-к'!$E1396+('Итоговая табл.1чел(все услуги-к'!$E1396*'Таблица вводных'!$G$5))-('Расчет комиссии(Нади)'!$K1396+'Таблица вводных'!$E$3+'Таблица вводных'!$F$3)</f>
        <v>-1.3150859133091126</v>
      </c>
      <c r="F1396" s="59">
        <f>('Итоговая табл.1чел(все услуги-к'!$F1396+('Итоговая табл.1чел(все услуги-к'!$F1396*'Таблица вводных'!$G$6))-('Расчет комиссии(Нади)'!$K1396+'Таблица вводных'!$E$3+'Таблица вводных'!$F$3)</f>
        <v>21.529164086690891</v>
      </c>
      <c r="G1396" s="59">
        <f>('Итоговая табл.1чел(все услуги-к'!$G1396+('Итоговая табл.1чел(все услуги-к'!$G1396*'Таблица вводных'!$G$7))-('Расчет комиссии(Нади)'!$K1396+'Таблица вводных'!$E$3+'Таблица вводных'!$F$3)</f>
        <v>-2.2308359133091127</v>
      </c>
      <c r="H1396" s="59">
        <f>'Итоговая табл.1чел(все услуги-к'!$H1396-('Расчет комиссии(Нади)'!$K1396+'Таблица вводных'!$E$3+'Таблица вводных'!$F$3)</f>
        <v>-2.2308359133091127</v>
      </c>
      <c r="I1396" s="59">
        <f>('Итоговая табл.1чел(все услуги-к'!$I1396+('Итоговая табл.1чел(все услуги-к'!$I1396*'Таблица вводных'!$G$9))-('Расчет комиссии(Нади)'!$K1396+'Таблица вводных'!$E$3+'Таблица вводных'!$F$3)</f>
        <v>-2.2308359133091127</v>
      </c>
      <c r="J1396" s="13" t="s">
        <v>270</v>
      </c>
    </row>
    <row r="1397" spans="1:10" ht="13.2" customHeight="1">
      <c r="A1397" s="140"/>
      <c r="B1397" s="5">
        <v>45433</v>
      </c>
      <c r="C1397" s="15"/>
      <c r="D1397" s="59">
        <f>(('Итоговая табл.1чел(все услуги-к'!$D1397+('Итоговая табл.1чел(все услуги-к'!$D1397*'Таблица вводных'!$G$4)))-('Расчет комиссии(Нади)'!$K1397+'Таблица вводных'!$E$3+'Таблица вводных'!$F$3)</f>
        <v>5.4691640866908875</v>
      </c>
      <c r="E1397" s="59">
        <f>('Итоговая табл.1чел(все услуги-к'!$E1397+('Итоговая табл.1чел(все услуги-к'!$E1397*'Таблица вводных'!$G$5))-('Расчет комиссии(Нади)'!$K1397+'Таблица вводных'!$E$3+'Таблица вводных'!$F$3)</f>
        <v>-1.3150859133091126</v>
      </c>
      <c r="F1397" s="59">
        <f>('Итоговая табл.1чел(все услуги-к'!$F1397+('Итоговая табл.1чел(все услуги-к'!$F1397*'Таблица вводных'!$G$6))-('Расчет комиссии(Нади)'!$K1397+'Таблица вводных'!$E$3+'Таблица вводных'!$F$3)</f>
        <v>21.529164086690891</v>
      </c>
      <c r="G1397" s="59">
        <f>('Итоговая табл.1чел(все услуги-к'!$G1397+('Итоговая табл.1чел(все услуги-к'!$G1397*'Таблица вводных'!$G$7))-('Расчет комиссии(Нади)'!$K1397+'Таблица вводных'!$E$3+'Таблица вводных'!$F$3)</f>
        <v>-2.2308359133091127</v>
      </c>
      <c r="H1397" s="59">
        <f>'Итоговая табл.1чел(все услуги-к'!$H1397-('Расчет комиссии(Нади)'!$K1397+'Таблица вводных'!$E$3+'Таблица вводных'!$F$3)</f>
        <v>-2.2308359133091127</v>
      </c>
      <c r="I1397" s="59">
        <f>('Итоговая табл.1чел(все услуги-к'!$I1397+('Итоговая табл.1чел(все услуги-к'!$I1397*'Таблица вводных'!$G$9))-('Расчет комиссии(Нади)'!$K1397+'Таблица вводных'!$E$3+'Таблица вводных'!$F$3)</f>
        <v>-2.2308359133091127</v>
      </c>
      <c r="J1397" s="13" t="s">
        <v>270</v>
      </c>
    </row>
    <row r="1398" spans="1:10" ht="13.2" customHeight="1">
      <c r="A1398" s="140"/>
      <c r="B1398" s="5">
        <v>45437</v>
      </c>
      <c r="C1398" s="6"/>
      <c r="D1398" s="59">
        <f>(('Итоговая табл.1чел(все услуги-к'!$D1398+('Итоговая табл.1чел(все услуги-к'!$D1398*'Таблица вводных'!$G$4)))-('Расчет комиссии(Нади)'!$K1398+'Таблица вводных'!$E$3+'Таблица вводных'!$F$3)</f>
        <v>5.4691640866908875</v>
      </c>
      <c r="E1398" s="59">
        <f>('Итоговая табл.1чел(все услуги-к'!$E1398+('Итоговая табл.1чел(все услуги-к'!$E1398*'Таблица вводных'!$G$5))-('Расчет комиссии(Нади)'!$K1398+'Таблица вводных'!$E$3+'Таблица вводных'!$F$3)</f>
        <v>-1.3150859133091126</v>
      </c>
      <c r="F1398" s="59">
        <f>('Итоговая табл.1чел(все услуги-к'!$F1398+('Итоговая табл.1чел(все услуги-к'!$F1398*'Таблица вводных'!$G$6))-('Расчет комиссии(Нади)'!$K1398+'Таблица вводных'!$E$3+'Таблица вводных'!$F$3)</f>
        <v>21.529164086690891</v>
      </c>
      <c r="G1398" s="59">
        <f>('Итоговая табл.1чел(все услуги-к'!$G1398+('Итоговая табл.1чел(все услуги-к'!$G1398*'Таблица вводных'!$G$7))-('Расчет комиссии(Нади)'!$K1398+'Таблица вводных'!$E$3+'Таблица вводных'!$F$3)</f>
        <v>-2.2308359133091127</v>
      </c>
      <c r="H1398" s="59">
        <f>'Итоговая табл.1чел(все услуги-к'!$H1398-('Расчет комиссии(Нади)'!$K1398+'Таблица вводных'!$E$3+'Таблица вводных'!$F$3)</f>
        <v>-2.2308359133091127</v>
      </c>
      <c r="I1398" s="59">
        <f>('Итоговая табл.1чел(все услуги-к'!$I1398+('Итоговая табл.1чел(все услуги-к'!$I1398*'Таблица вводных'!$G$9))-('Расчет комиссии(Нади)'!$K1398+'Таблица вводных'!$E$3+'Таблица вводных'!$F$3)</f>
        <v>-2.2308359133091127</v>
      </c>
      <c r="J1398" s="13" t="s">
        <v>270</v>
      </c>
    </row>
    <row r="1399" spans="1:10" ht="13.2" customHeight="1">
      <c r="A1399" s="140"/>
      <c r="B1399" s="5">
        <v>45440</v>
      </c>
      <c r="C1399" s="15"/>
      <c r="D1399" s="59">
        <f>(('Итоговая табл.1чел(все услуги-к'!$D1399+('Итоговая табл.1чел(все услуги-к'!$D1399*'Таблица вводных'!$G$4)))-('Расчет комиссии(Нади)'!$K1399+'Таблица вводных'!$E$3+'Таблица вводных'!$F$3)</f>
        <v>5.4691640866908875</v>
      </c>
      <c r="E1399" s="59">
        <f>('Итоговая табл.1чел(все услуги-к'!$E1399+('Итоговая табл.1чел(все услуги-к'!$E1399*'Таблица вводных'!$G$5))-('Расчет комиссии(Нади)'!$K1399+'Таблица вводных'!$E$3+'Таблица вводных'!$F$3)</f>
        <v>-1.3150859133091126</v>
      </c>
      <c r="F1399" s="59">
        <f>('Итоговая табл.1чел(все услуги-к'!$F1399+('Итоговая табл.1чел(все услуги-к'!$F1399*'Таблица вводных'!$G$6))-('Расчет комиссии(Нади)'!$K1399+'Таблица вводных'!$E$3+'Таблица вводных'!$F$3)</f>
        <v>21.529164086690891</v>
      </c>
      <c r="G1399" s="59">
        <f>('Итоговая табл.1чел(все услуги-к'!$G1399+('Итоговая табл.1чел(все услуги-к'!$G1399*'Таблица вводных'!$G$7))-('Расчет комиссии(Нади)'!$K1399+'Таблица вводных'!$E$3+'Таблица вводных'!$F$3)</f>
        <v>-2.2308359133091127</v>
      </c>
      <c r="H1399" s="59">
        <f>'Итоговая табл.1чел(все услуги-к'!$H1399-('Расчет комиссии(Нади)'!$K1399+'Таблица вводных'!$E$3+'Таблица вводных'!$F$3)</f>
        <v>-2.2308359133091127</v>
      </c>
      <c r="I1399" s="59">
        <f>('Итоговая табл.1чел(все услуги-к'!$I1399+('Итоговая табл.1чел(все услуги-к'!$I1399*'Таблица вводных'!$G$9))-('Расчет комиссии(Нади)'!$K1399+'Таблица вводных'!$E$3+'Таблица вводных'!$F$3)</f>
        <v>-2.2308359133091127</v>
      </c>
      <c r="J1399" s="13" t="s">
        <v>270</v>
      </c>
    </row>
    <row r="1400" spans="1:10" ht="13.2" customHeight="1">
      <c r="A1400" s="140"/>
      <c r="B1400" s="5"/>
      <c r="C1400" s="6"/>
      <c r="D1400" s="59">
        <f>(('Итоговая табл.1чел(все услуги-к'!$D1400+('Итоговая табл.1чел(все услуги-к'!$D1400*'Таблица вводных'!$G$4)))-('Расчет комиссии(Нади)'!$K1400+'Таблица вводных'!$E$3+'Таблица вводных'!$F$3)</f>
        <v>5.4691640866908875</v>
      </c>
      <c r="E1400" s="59">
        <f>('Итоговая табл.1чел(все услуги-к'!$E1400+('Итоговая табл.1чел(все услуги-к'!$E1400*'Таблица вводных'!$G$5))-('Расчет комиссии(Нади)'!$K1400+'Таблица вводных'!$E$3+'Таблица вводных'!$F$3)</f>
        <v>-1.3150859133091126</v>
      </c>
      <c r="F1400" s="59">
        <f>('Итоговая табл.1чел(все услуги-к'!$F1400+('Итоговая табл.1чел(все услуги-к'!$F1400*'Таблица вводных'!$G$6))-('Расчет комиссии(Нади)'!$K1400+'Таблица вводных'!$E$3+'Таблица вводных'!$F$3)</f>
        <v>21.529164086690891</v>
      </c>
      <c r="G1400" s="59">
        <f>('Итоговая табл.1чел(все услуги-к'!$G1400+('Итоговая табл.1чел(все услуги-к'!$G1400*'Таблица вводных'!$G$7))-('Расчет комиссии(Нади)'!$K1400+'Таблица вводных'!$E$3+'Таблица вводных'!$F$3)</f>
        <v>-2.2308359133091127</v>
      </c>
      <c r="H1400" s="59">
        <f>'Итоговая табл.1чел(все услуги-к'!$H1400-('Расчет комиссии(Нади)'!$K1400+'Таблица вводных'!$E$3+'Таблица вводных'!$F$3)</f>
        <v>-2.2308359133091127</v>
      </c>
      <c r="I1400" s="59">
        <f>('Итоговая табл.1чел(все услуги-к'!$I1400+('Итоговая табл.1чел(все услуги-к'!$I1400*'Таблица вводных'!$G$9))-('Расчет комиссии(Нади)'!$K1400+'Таблица вводных'!$E$3+'Таблица вводных'!$F$3)</f>
        <v>-2.2308359133091127</v>
      </c>
      <c r="J1400" s="13" t="s">
        <v>270</v>
      </c>
    </row>
    <row r="1401" spans="1:10" ht="13.2" customHeight="1">
      <c r="A1401" s="140"/>
      <c r="B1401" s="5"/>
      <c r="C1401" s="6"/>
      <c r="D1401" s="59">
        <f>(('Итоговая табл.1чел(все услуги-к'!$D1401+('Итоговая табл.1чел(все услуги-к'!$D1401*'Таблица вводных'!$G$4)))-('Расчет комиссии(Нади)'!$K1401+'Таблица вводных'!$E$3+'Таблица вводных'!$F$3)</f>
        <v>5.4691640866908875</v>
      </c>
      <c r="E1401" s="59">
        <f>('Итоговая табл.1чел(все услуги-к'!$E1401+('Итоговая табл.1чел(все услуги-к'!$E1401*'Таблица вводных'!$G$5))-('Расчет комиссии(Нади)'!$K1401+'Таблица вводных'!$E$3+'Таблица вводных'!$F$3)</f>
        <v>-1.3150859133091126</v>
      </c>
      <c r="F1401" s="59">
        <f>('Итоговая табл.1чел(все услуги-к'!$F1401+('Итоговая табл.1чел(все услуги-к'!$F1401*'Таблица вводных'!$G$6))-('Расчет комиссии(Нади)'!$K1401+'Таблица вводных'!$E$3+'Таблица вводных'!$F$3)</f>
        <v>21.529164086690891</v>
      </c>
      <c r="G1401" s="59">
        <f>('Итоговая табл.1чел(все услуги-к'!$G1401+('Итоговая табл.1чел(все услуги-к'!$G1401*'Таблица вводных'!$G$7))-('Расчет комиссии(Нади)'!$K1401+'Таблица вводных'!$E$3+'Таблица вводных'!$F$3)</f>
        <v>-2.2308359133091127</v>
      </c>
      <c r="H1401" s="59">
        <f>'Итоговая табл.1чел(все услуги-к'!$H1401-('Расчет комиссии(Нади)'!$K1401+'Таблица вводных'!$E$3+'Таблица вводных'!$F$3)</f>
        <v>-2.2308359133091127</v>
      </c>
      <c r="I1401" s="59">
        <f>('Итоговая табл.1чел(все услуги-к'!$I1401+('Итоговая табл.1чел(все услуги-к'!$I1401*'Таблица вводных'!$G$9))-('Расчет комиссии(Нади)'!$K1401+'Таблица вводных'!$E$3+'Таблица вводных'!$F$3)</f>
        <v>-2.2308359133091127</v>
      </c>
      <c r="J1401" s="13" t="s">
        <v>270</v>
      </c>
    </row>
    <row r="1402" spans="1:10" ht="13.2" customHeight="1">
      <c r="A1402" s="140"/>
      <c r="B1402" s="5"/>
      <c r="C1402" s="15"/>
      <c r="D1402" s="59">
        <f>(('Итоговая табл.1чел(все услуги-к'!$D1402+('Итоговая табл.1чел(все услуги-к'!$D1402*'Таблица вводных'!$G$4)))-('Расчет комиссии(Нади)'!$K1402+'Таблица вводных'!$E$3+'Таблица вводных'!$F$3)</f>
        <v>5.4691640866908875</v>
      </c>
      <c r="E1402" s="59">
        <f>('Итоговая табл.1чел(все услуги-к'!$E1402+('Итоговая табл.1чел(все услуги-к'!$E1402*'Таблица вводных'!$G$5))-('Расчет комиссии(Нади)'!$K1402+'Таблица вводных'!$E$3+'Таблица вводных'!$F$3)</f>
        <v>-1.3150859133091126</v>
      </c>
      <c r="F1402" s="59">
        <f>('Итоговая табл.1чел(все услуги-к'!$F1402+('Итоговая табл.1чел(все услуги-к'!$F1402*'Таблица вводных'!$G$6))-('Расчет комиссии(Нади)'!$K1402+'Таблица вводных'!$E$3+'Таблица вводных'!$F$3)</f>
        <v>21.529164086690891</v>
      </c>
      <c r="G1402" s="59">
        <f>('Итоговая табл.1чел(все услуги-к'!$G1402+('Итоговая табл.1чел(все услуги-к'!$G1402*'Таблица вводных'!$G$7))-('Расчет комиссии(Нади)'!$K1402+'Таблица вводных'!$E$3+'Таблица вводных'!$F$3)</f>
        <v>-2.2308359133091127</v>
      </c>
      <c r="H1402" s="59">
        <f>'Итоговая табл.1чел(все услуги-к'!$H1402-('Расчет комиссии(Нади)'!$K1402+'Таблица вводных'!$E$3+'Таблица вводных'!$F$3)</f>
        <v>-2.2308359133091127</v>
      </c>
      <c r="I1402" s="59">
        <f>('Итоговая табл.1чел(все услуги-к'!$I1402+('Итоговая табл.1чел(все услуги-к'!$I1402*'Таблица вводных'!$G$9))-('Расчет комиссии(Нади)'!$K1402+'Таблица вводных'!$E$3+'Таблица вводных'!$F$3)</f>
        <v>-2.2308359133091127</v>
      </c>
      <c r="J1402" s="13" t="s">
        <v>270</v>
      </c>
    </row>
    <row r="1403" spans="1:10" ht="13.2" customHeight="1">
      <c r="A1403" s="140"/>
      <c r="B1403" s="5"/>
      <c r="C1403" s="6"/>
      <c r="D1403" s="59">
        <f>(('Итоговая табл.1чел(все услуги-к'!$D1403+('Итоговая табл.1чел(все услуги-к'!$D1403*'Таблица вводных'!$G$4)))-('Расчет комиссии(Нади)'!$K1403+'Таблица вводных'!$E$3+'Таблица вводных'!$F$3)</f>
        <v>5.4691640866908875</v>
      </c>
      <c r="E1403" s="59">
        <f>('Итоговая табл.1чел(все услуги-к'!$E1403+('Итоговая табл.1чел(все услуги-к'!$E1403*'Таблица вводных'!$G$5))-('Расчет комиссии(Нади)'!$K1403+'Таблица вводных'!$E$3+'Таблица вводных'!$F$3)</f>
        <v>-1.3150859133091126</v>
      </c>
      <c r="F1403" s="59">
        <f>('Итоговая табл.1чел(все услуги-к'!$F1403+('Итоговая табл.1чел(все услуги-к'!$F1403*'Таблица вводных'!$G$6))-('Расчет комиссии(Нади)'!$K1403+'Таблица вводных'!$E$3+'Таблица вводных'!$F$3)</f>
        <v>21.529164086690891</v>
      </c>
      <c r="G1403" s="59">
        <f>('Итоговая табл.1чел(все услуги-к'!$G1403+('Итоговая табл.1чел(все услуги-к'!$G1403*'Таблица вводных'!$G$7))-('Расчет комиссии(Нади)'!$K1403+'Таблица вводных'!$E$3+'Таблица вводных'!$F$3)</f>
        <v>-2.2308359133091127</v>
      </c>
      <c r="H1403" s="59">
        <f>'Итоговая табл.1чел(все услуги-к'!$H1403-('Расчет комиссии(Нади)'!$K1403+'Таблица вводных'!$E$3+'Таблица вводных'!$F$3)</f>
        <v>-2.2308359133091127</v>
      </c>
      <c r="I1403" s="59">
        <f>('Итоговая табл.1чел(все услуги-к'!$I1403+('Итоговая табл.1чел(все услуги-к'!$I1403*'Таблица вводных'!$G$9))-('Расчет комиссии(Нади)'!$K1403+'Таблица вводных'!$E$3+'Таблица вводных'!$F$3)</f>
        <v>-2.2308359133091127</v>
      </c>
      <c r="J1403" s="13" t="s">
        <v>270</v>
      </c>
    </row>
    <row r="1404" spans="1:10" ht="13.2" customHeight="1">
      <c r="A1404" s="140"/>
      <c r="B1404" s="5"/>
      <c r="C1404" s="15"/>
      <c r="D1404" s="59">
        <f>(('Итоговая табл.1чел(все услуги-к'!$D1404+('Итоговая табл.1чел(все услуги-к'!$D1404*'Таблица вводных'!$G$4)))-('Расчет комиссии(Нади)'!$K1404+'Таблица вводных'!$E$3+'Таблица вводных'!$F$3)</f>
        <v>5.4691640866908875</v>
      </c>
      <c r="E1404" s="59">
        <f>('Итоговая табл.1чел(все услуги-к'!$E1404+('Итоговая табл.1чел(все услуги-к'!$E1404*'Таблица вводных'!$G$5))-('Расчет комиссии(Нади)'!$K1404+'Таблица вводных'!$E$3+'Таблица вводных'!$F$3)</f>
        <v>-1.3150859133091126</v>
      </c>
      <c r="F1404" s="59">
        <f>('Итоговая табл.1чел(все услуги-к'!$F1404+('Итоговая табл.1чел(все услуги-к'!$F1404*'Таблица вводных'!$G$6))-('Расчет комиссии(Нади)'!$K1404+'Таблица вводных'!$E$3+'Таблица вводных'!$F$3)</f>
        <v>21.529164086690891</v>
      </c>
      <c r="G1404" s="59">
        <f>('Итоговая табл.1чел(все услуги-к'!$G1404+('Итоговая табл.1чел(все услуги-к'!$G1404*'Таблица вводных'!$G$7))-('Расчет комиссии(Нади)'!$K1404+'Таблица вводных'!$E$3+'Таблица вводных'!$F$3)</f>
        <v>-2.2308359133091127</v>
      </c>
      <c r="H1404" s="59">
        <f>'Итоговая табл.1чел(все услуги-к'!$H1404-('Расчет комиссии(Нади)'!$K1404+'Таблица вводных'!$E$3+'Таблица вводных'!$F$3)</f>
        <v>-2.2308359133091127</v>
      </c>
      <c r="I1404" s="59">
        <f>('Итоговая табл.1чел(все услуги-к'!$I1404+('Итоговая табл.1чел(все услуги-к'!$I1404*'Таблица вводных'!$G$9))-('Расчет комиссии(Нади)'!$K1404+'Таблица вводных'!$E$3+'Таблица вводных'!$F$3)</f>
        <v>-2.2308359133091127</v>
      </c>
      <c r="J1404" s="13" t="s">
        <v>270</v>
      </c>
    </row>
    <row r="1405" spans="1:10" ht="13.2" customHeight="1">
      <c r="A1405" s="141"/>
      <c r="B1405" s="18"/>
      <c r="C1405" s="19"/>
      <c r="D1405" s="59">
        <f>(('Итоговая табл.1чел(все услуги-к'!$D1405+('Итоговая табл.1чел(все услуги-к'!$D1405*'Таблица вводных'!$G$4)))-('Расчет комиссии(Нади)'!$K1405+'Таблица вводных'!$E$3+'Таблица вводных'!$F$3)</f>
        <v>5.4691640866908875</v>
      </c>
      <c r="E1405" s="59">
        <f>('Итоговая табл.1чел(все услуги-к'!$E1405+('Итоговая табл.1чел(все услуги-к'!$E1405*'Таблица вводных'!$G$5))-('Расчет комиссии(Нади)'!$K1405+'Таблица вводных'!$E$3+'Таблица вводных'!$F$3)</f>
        <v>-1.3150859133091126</v>
      </c>
      <c r="F1405" s="59">
        <f>('Итоговая табл.1чел(все услуги-к'!$F1405+('Итоговая табл.1чел(все услуги-к'!$F1405*'Таблица вводных'!$G$6))-('Расчет комиссии(Нади)'!$K1405+'Таблица вводных'!$E$3+'Таблица вводных'!$F$3)</f>
        <v>21.529164086690891</v>
      </c>
      <c r="G1405" s="59">
        <f>('Итоговая табл.1чел(все услуги-к'!$G1405+('Итоговая табл.1чел(все услуги-к'!$G1405*'Таблица вводных'!$G$7))-('Расчет комиссии(Нади)'!$K1405+'Таблица вводных'!$E$3+'Таблица вводных'!$F$3)</f>
        <v>-2.2308359133091127</v>
      </c>
      <c r="H1405" s="59">
        <f>'Итоговая табл.1чел(все услуги-к'!$H1405-('Расчет комиссии(Нади)'!$K1405+'Таблица вводных'!$E$3+'Таблица вводных'!$F$3)</f>
        <v>-2.2308359133091127</v>
      </c>
      <c r="I1405" s="59">
        <f>('Итоговая табл.1чел(все услуги-к'!$I1405+('Итоговая табл.1чел(все услуги-к'!$I1405*'Таблица вводных'!$G$9))-('Расчет комиссии(Нади)'!$K1405+'Таблица вводных'!$E$3+'Таблица вводных'!$F$3)</f>
        <v>-2.2308359133091127</v>
      </c>
      <c r="J1405" s="22" t="s">
        <v>270</v>
      </c>
    </row>
    <row r="1406" spans="1:10" ht="13.2" customHeight="1">
      <c r="A1406" s="143" t="s">
        <v>271</v>
      </c>
      <c r="B1406" s="5">
        <v>45402</v>
      </c>
      <c r="C1406" s="97"/>
      <c r="D1406" s="59">
        <f>(('Итоговая табл.1чел(все услуги-к'!$D1406+('Итоговая табл.1чел(все услуги-к'!$D1406*'Таблица вводных'!$G$4)))-('Расчет комиссии(Нади)'!$K1406+'Таблица вводных'!$E$3+'Таблица вводных'!$F$3)</f>
        <v>5.4691640866908875</v>
      </c>
      <c r="E1406" s="59">
        <f>('Итоговая табл.1чел(все услуги-к'!$E1406+('Итоговая табл.1чел(все услуги-к'!$E1406*'Таблица вводных'!$G$5))-('Расчет комиссии(Нади)'!$K1406+'Таблица вводных'!$E$3+'Таблица вводных'!$F$3)</f>
        <v>-1.3150859133091126</v>
      </c>
      <c r="F1406" s="59">
        <f>('Итоговая табл.1чел(все услуги-к'!$F1406+('Итоговая табл.1чел(все услуги-к'!$F1406*'Таблица вводных'!$G$6))-('Расчет комиссии(Нади)'!$K1406+'Таблица вводных'!$E$3+'Таблица вводных'!$F$3)</f>
        <v>21.529164086690891</v>
      </c>
      <c r="G1406" s="59">
        <f>('Итоговая табл.1чел(все услуги-к'!$G1406+('Итоговая табл.1чел(все услуги-к'!$G1406*'Таблица вводных'!$G$7))-('Расчет комиссии(Нади)'!$K1406+'Таблица вводных'!$E$3+'Таблица вводных'!$F$3)</f>
        <v>-2.2308359133091127</v>
      </c>
      <c r="H1406" s="59">
        <f>'Итоговая табл.1чел(все услуги-к'!$H1406-('Расчет комиссии(Нади)'!$K1406+'Таблица вводных'!$E$3+'Таблица вводных'!$F$3)</f>
        <v>-2.2308359133091127</v>
      </c>
      <c r="I1406" s="59">
        <f>('Итоговая табл.1чел(все услуги-к'!$I1406+('Итоговая табл.1чел(все услуги-к'!$I1406*'Таблица вводных'!$G$9))-('Расчет комиссии(Нади)'!$K1406+'Таблица вводных'!$E$3+'Таблица вводных'!$F$3)</f>
        <v>-2.2308359133091127</v>
      </c>
      <c r="J1406" s="10" t="s">
        <v>272</v>
      </c>
    </row>
    <row r="1407" spans="1:10" ht="13.2" customHeight="1">
      <c r="A1407" s="140"/>
      <c r="B1407" s="5">
        <v>45405</v>
      </c>
      <c r="C1407" s="6"/>
      <c r="D1407" s="59">
        <f>(('Итоговая табл.1чел(все услуги-к'!$D1407+('Итоговая табл.1чел(все услуги-к'!$D1407*'Таблица вводных'!$G$4)))-('Расчет комиссии(Нади)'!$K1407+'Таблица вводных'!$E$3+'Таблица вводных'!$F$3)</f>
        <v>5.4691640866908875</v>
      </c>
      <c r="E1407" s="59">
        <f>('Итоговая табл.1чел(все услуги-к'!$E1407+('Итоговая табл.1чел(все услуги-к'!$E1407*'Таблица вводных'!$G$5))-('Расчет комиссии(Нади)'!$K1407+'Таблица вводных'!$E$3+'Таблица вводных'!$F$3)</f>
        <v>-1.3150859133091126</v>
      </c>
      <c r="F1407" s="59">
        <f>('Итоговая табл.1чел(все услуги-к'!$F1407+('Итоговая табл.1чел(все услуги-к'!$F1407*'Таблица вводных'!$G$6))-('Расчет комиссии(Нади)'!$K1407+'Таблица вводных'!$E$3+'Таблица вводных'!$F$3)</f>
        <v>21.529164086690891</v>
      </c>
      <c r="G1407" s="59">
        <f>('Итоговая табл.1чел(все услуги-к'!$G1407+('Итоговая табл.1чел(все услуги-к'!$G1407*'Таблица вводных'!$G$7))-('Расчет комиссии(Нади)'!$K1407+'Таблица вводных'!$E$3+'Таблица вводных'!$F$3)</f>
        <v>-2.2308359133091127</v>
      </c>
      <c r="H1407" s="59">
        <f>'Итоговая табл.1чел(все услуги-к'!$H1407-('Расчет комиссии(Нади)'!$K1407+'Таблица вводных'!$E$3+'Таблица вводных'!$F$3)</f>
        <v>-2.2308359133091127</v>
      </c>
      <c r="I1407" s="59">
        <f>('Итоговая табл.1чел(все услуги-к'!$I1407+('Итоговая табл.1чел(все услуги-к'!$I1407*'Таблица вводных'!$G$9))-('Расчет комиссии(Нади)'!$K1407+'Таблица вводных'!$E$3+'Таблица вводных'!$F$3)</f>
        <v>-2.2308359133091127</v>
      </c>
      <c r="J1407" s="13" t="s">
        <v>272</v>
      </c>
    </row>
    <row r="1408" spans="1:10" ht="13.2" customHeight="1">
      <c r="A1408" s="140"/>
      <c r="B1408" s="5">
        <v>45409</v>
      </c>
      <c r="C1408" s="15"/>
      <c r="D1408" s="59">
        <f>(('Итоговая табл.1чел(все услуги-к'!$D1408+('Итоговая табл.1чел(все услуги-к'!$D1408*'Таблица вводных'!$G$4)))-('Расчет комиссии(Нади)'!$K1408+'Таблица вводных'!$E$3+'Таблица вводных'!$F$3)</f>
        <v>5.4691640866908875</v>
      </c>
      <c r="E1408" s="59">
        <f>('Итоговая табл.1чел(все услуги-к'!$E1408+('Итоговая табл.1чел(все услуги-к'!$E1408*'Таблица вводных'!$G$5))-('Расчет комиссии(Нади)'!$K1408+'Таблица вводных'!$E$3+'Таблица вводных'!$F$3)</f>
        <v>-1.3150859133091126</v>
      </c>
      <c r="F1408" s="59">
        <f>('Итоговая табл.1чел(все услуги-к'!$F1408+('Итоговая табл.1чел(все услуги-к'!$F1408*'Таблица вводных'!$G$6))-('Расчет комиссии(Нади)'!$K1408+'Таблица вводных'!$E$3+'Таблица вводных'!$F$3)</f>
        <v>21.529164086690891</v>
      </c>
      <c r="G1408" s="59">
        <f>('Итоговая табл.1чел(все услуги-к'!$G1408+('Итоговая табл.1чел(все услуги-к'!$G1408*'Таблица вводных'!$G$7))-('Расчет комиссии(Нади)'!$K1408+'Таблица вводных'!$E$3+'Таблица вводных'!$F$3)</f>
        <v>-2.2308359133091127</v>
      </c>
      <c r="H1408" s="59">
        <f>'Итоговая табл.1чел(все услуги-к'!$H1408-('Расчет комиссии(Нади)'!$K1408+'Таблица вводных'!$E$3+'Таблица вводных'!$F$3)</f>
        <v>-2.2308359133091127</v>
      </c>
      <c r="I1408" s="59">
        <f>('Итоговая табл.1чел(все услуги-к'!$I1408+('Итоговая табл.1чел(все услуги-к'!$I1408*'Таблица вводных'!$G$9))-('Расчет комиссии(Нади)'!$K1408+'Таблица вводных'!$E$3+'Таблица вводных'!$F$3)</f>
        <v>-2.2308359133091127</v>
      </c>
      <c r="J1408" s="13" t="s">
        <v>272</v>
      </c>
    </row>
    <row r="1409" spans="1:10" ht="13.2" customHeight="1">
      <c r="A1409" s="140"/>
      <c r="B1409" s="5">
        <v>45412</v>
      </c>
      <c r="C1409" s="6"/>
      <c r="D1409" s="59">
        <f>(('Итоговая табл.1чел(все услуги-к'!$D1409+('Итоговая табл.1чел(все услуги-к'!$D1409*'Таблица вводных'!$G$4)))-('Расчет комиссии(Нади)'!$K1409+'Таблица вводных'!$E$3+'Таблица вводных'!$F$3)</f>
        <v>5.469164086690891</v>
      </c>
      <c r="E1409" s="59">
        <f>('Итоговая табл.1чел(все услуги-к'!$E1409+('Итоговая табл.1чел(все услуги-к'!$E1409*'Таблица вводных'!$G$5))-('Расчет комиссии(Нади)'!$K1409+'Таблица вводных'!$E$3+'Таблица вводных'!$F$3)</f>
        <v>-1.3150859133091091</v>
      </c>
      <c r="F1409" s="59">
        <f>('Итоговая табл.1чел(все услуги-к'!$F1409+('Итоговая табл.1чел(все услуги-к'!$F1409*'Таблица вводных'!$G$6))-('Расчет комиссии(Нади)'!$K1409+'Таблица вводных'!$E$3+'Таблица вводных'!$F$3)</f>
        <v>21.529164086690891</v>
      </c>
      <c r="G1409" s="59">
        <f>('Итоговая табл.1чел(все услуги-к'!$G1409+('Итоговая табл.1чел(все услуги-к'!$G1409*'Таблица вводных'!$G$7))-('Расчет комиссии(Нади)'!$K1409+'Таблица вводных'!$E$3+'Таблица вводных'!$F$3)</f>
        <v>-2.2308359133091091</v>
      </c>
      <c r="H1409" s="59">
        <f>'Итоговая табл.1чел(все услуги-к'!$H1409-('Расчет комиссии(Нади)'!$K1409+'Таблица вводных'!$E$3+'Таблица вводных'!$F$3)</f>
        <v>-2.2308359133091091</v>
      </c>
      <c r="I1409" s="59">
        <f>('Итоговая табл.1чел(все услуги-к'!$I1409+('Итоговая табл.1чел(все услуги-к'!$I1409*'Таблица вводных'!$G$9))-('Расчет комиссии(Нади)'!$K1409+'Таблица вводных'!$E$3+'Таблица вводных'!$F$3)</f>
        <v>-2.2308359133091091</v>
      </c>
      <c r="J1409" s="13" t="s">
        <v>272</v>
      </c>
    </row>
    <row r="1410" spans="1:10" ht="13.2" customHeight="1">
      <c r="A1410" s="140"/>
      <c r="B1410" s="5">
        <v>45416</v>
      </c>
      <c r="C1410" s="15"/>
      <c r="D1410" s="59">
        <f>(('Итоговая табл.1чел(все услуги-к'!$D1410+('Итоговая табл.1чел(все услуги-к'!$D1410*'Таблица вводных'!$G$4)))-('Расчет комиссии(Нади)'!$K1410+'Таблица вводных'!$E$3+'Таблица вводных'!$F$3)</f>
        <v>5.469164086690891</v>
      </c>
      <c r="E1410" s="59">
        <f>('Итоговая табл.1чел(все услуги-к'!$E1410+('Итоговая табл.1чел(все услуги-к'!$E1410*'Таблица вводных'!$G$5))-('Расчет комиссии(Нади)'!$K1410+'Таблица вводных'!$E$3+'Таблица вводных'!$F$3)</f>
        <v>-1.3150859133091091</v>
      </c>
      <c r="F1410" s="59">
        <f>('Итоговая табл.1чел(все услуги-к'!$F1410+('Итоговая табл.1чел(все услуги-к'!$F1410*'Таблица вводных'!$G$6))-('Расчет комиссии(Нади)'!$K1410+'Таблица вводных'!$E$3+'Таблица вводных'!$F$3)</f>
        <v>21.529164086690891</v>
      </c>
      <c r="G1410" s="59">
        <f>('Итоговая табл.1чел(все услуги-к'!$G1410+('Итоговая табл.1чел(все услуги-к'!$G1410*'Таблица вводных'!$G$7))-('Расчет комиссии(Нади)'!$K1410+'Таблица вводных'!$E$3+'Таблица вводных'!$F$3)</f>
        <v>-2.2308359133091091</v>
      </c>
      <c r="H1410" s="59">
        <f>'Итоговая табл.1чел(все услуги-к'!$H1410-('Расчет комиссии(Нади)'!$K1410+'Таблица вводных'!$E$3+'Таблица вводных'!$F$3)</f>
        <v>-2.2308359133091091</v>
      </c>
      <c r="I1410" s="59">
        <f>('Итоговая табл.1чел(все услуги-к'!$I1410+('Итоговая табл.1чел(все услуги-к'!$I1410*'Таблица вводных'!$G$9))-('Расчет комиссии(Нади)'!$K1410+'Таблица вводных'!$E$3+'Таблица вводных'!$F$3)</f>
        <v>-2.2308359133091091</v>
      </c>
      <c r="J1410" s="13" t="s">
        <v>272</v>
      </c>
    </row>
    <row r="1411" spans="1:10" ht="13.2" customHeight="1">
      <c r="A1411" s="140"/>
      <c r="B1411" s="5">
        <v>45419</v>
      </c>
      <c r="C1411" s="15"/>
      <c r="D1411" s="59">
        <f>(('Итоговая табл.1чел(все услуги-к'!$D1411+('Итоговая табл.1чел(все услуги-к'!$D1411*'Таблица вводных'!$G$4)))-('Расчет комиссии(Нади)'!$K1411+'Таблица вводных'!$E$3+'Таблица вводных'!$F$3)</f>
        <v>5.469164086690891</v>
      </c>
      <c r="E1411" s="59">
        <f>('Итоговая табл.1чел(все услуги-к'!$E1411+('Итоговая табл.1чел(все услуги-к'!$E1411*'Таблица вводных'!$G$5))-('Расчет комиссии(Нади)'!$K1411+'Таблица вводных'!$E$3+'Таблица вводных'!$F$3)</f>
        <v>-1.3150859133091091</v>
      </c>
      <c r="F1411" s="59">
        <f>('Итоговая табл.1чел(все услуги-к'!$F1411+('Итоговая табл.1чел(все услуги-к'!$F1411*'Таблица вводных'!$G$6))-('Расчет комиссии(Нади)'!$K1411+'Таблица вводных'!$E$3+'Таблица вводных'!$F$3)</f>
        <v>21.529164086690891</v>
      </c>
      <c r="G1411" s="59">
        <f>('Итоговая табл.1чел(все услуги-к'!$G1411+('Итоговая табл.1чел(все услуги-к'!$G1411*'Таблица вводных'!$G$7))-('Расчет комиссии(Нади)'!$K1411+'Таблица вводных'!$E$3+'Таблица вводных'!$F$3)</f>
        <v>-2.2308359133091091</v>
      </c>
      <c r="H1411" s="59">
        <f>'Итоговая табл.1чел(все услуги-к'!$H1411-('Расчет комиссии(Нади)'!$K1411+'Таблица вводных'!$E$3+'Таблица вводных'!$F$3)</f>
        <v>-2.2308359133091091</v>
      </c>
      <c r="I1411" s="59">
        <f>('Итоговая табл.1чел(все услуги-к'!$I1411+('Итоговая табл.1чел(все услуги-к'!$I1411*'Таблица вводных'!$G$9))-('Расчет комиссии(Нади)'!$K1411+'Таблица вводных'!$E$3+'Таблица вводных'!$F$3)</f>
        <v>-2.2308359133091091</v>
      </c>
      <c r="J1411" s="13" t="s">
        <v>272</v>
      </c>
    </row>
    <row r="1412" spans="1:10" ht="13.2" customHeight="1">
      <c r="A1412" s="140"/>
      <c r="B1412" s="5">
        <v>45423</v>
      </c>
      <c r="C1412" s="15"/>
      <c r="D1412" s="59">
        <f>(('Итоговая табл.1чел(все услуги-к'!$D1412+('Итоговая табл.1чел(все услуги-к'!$D1412*'Таблица вводных'!$G$4)))-('Расчет комиссии(Нади)'!$K1412+'Таблица вводных'!$E$3+'Таблица вводных'!$F$3)</f>
        <v>5.469164086690891</v>
      </c>
      <c r="E1412" s="59">
        <f>('Итоговая табл.1чел(все услуги-к'!$E1412+('Итоговая табл.1чел(все услуги-к'!$E1412*'Таблица вводных'!$G$5))-('Расчет комиссии(Нади)'!$K1412+'Таблица вводных'!$E$3+'Таблица вводных'!$F$3)</f>
        <v>-1.3150859133091091</v>
      </c>
      <c r="F1412" s="59">
        <f>('Итоговая табл.1чел(все услуги-к'!$F1412+('Итоговая табл.1чел(все услуги-к'!$F1412*'Таблица вводных'!$G$6))-('Расчет комиссии(Нади)'!$K1412+'Таблица вводных'!$E$3+'Таблица вводных'!$F$3)</f>
        <v>21.529164086690891</v>
      </c>
      <c r="G1412" s="59">
        <f>('Итоговая табл.1чел(все услуги-к'!$G1412+('Итоговая табл.1чел(все услуги-к'!$G1412*'Таблица вводных'!$G$7))-('Расчет комиссии(Нади)'!$K1412+'Таблица вводных'!$E$3+'Таблица вводных'!$F$3)</f>
        <v>-2.2308359133091091</v>
      </c>
      <c r="H1412" s="59">
        <f>'Итоговая табл.1чел(все услуги-к'!$H1412-('Расчет комиссии(Нади)'!$K1412+'Таблица вводных'!$E$3+'Таблица вводных'!$F$3)</f>
        <v>-2.2308359133091091</v>
      </c>
      <c r="I1412" s="59">
        <f>('Итоговая табл.1чел(все услуги-к'!$I1412+('Итоговая табл.1чел(все услуги-к'!$I1412*'Таблица вводных'!$G$9))-('Расчет комиссии(Нади)'!$K1412+'Таблица вводных'!$E$3+'Таблица вводных'!$F$3)</f>
        <v>-2.2308359133091091</v>
      </c>
      <c r="J1412" s="13" t="s">
        <v>272</v>
      </c>
    </row>
    <row r="1413" spans="1:10" ht="13.2" customHeight="1">
      <c r="A1413" s="140"/>
      <c r="B1413" s="5">
        <v>45426</v>
      </c>
      <c r="C1413" s="6"/>
      <c r="D1413" s="59">
        <f>(('Итоговая табл.1чел(все услуги-к'!$D1413+('Итоговая табл.1чел(все услуги-к'!$D1413*'Таблица вводных'!$G$4)))-('Расчет комиссии(Нади)'!$K1413+'Таблица вводных'!$E$3+'Таблица вводных'!$F$3)</f>
        <v>5.469164086690891</v>
      </c>
      <c r="E1413" s="59">
        <f>('Итоговая табл.1чел(все услуги-к'!$E1413+('Итоговая табл.1чел(все услуги-к'!$E1413*'Таблица вводных'!$G$5))-('Расчет комиссии(Нади)'!$K1413+'Таблица вводных'!$E$3+'Таблица вводных'!$F$3)</f>
        <v>-1.3150859133091091</v>
      </c>
      <c r="F1413" s="59">
        <f>('Итоговая табл.1чел(все услуги-к'!$F1413+('Итоговая табл.1чел(все услуги-к'!$F1413*'Таблица вводных'!$G$6))-('Расчет комиссии(Нади)'!$K1413+'Таблица вводных'!$E$3+'Таблица вводных'!$F$3)</f>
        <v>21.529164086690891</v>
      </c>
      <c r="G1413" s="59">
        <f>('Итоговая табл.1чел(все услуги-к'!$G1413+('Итоговая табл.1чел(все услуги-к'!$G1413*'Таблица вводных'!$G$7))-('Расчет комиссии(Нади)'!$K1413+'Таблица вводных'!$E$3+'Таблица вводных'!$F$3)</f>
        <v>-2.2308359133091091</v>
      </c>
      <c r="H1413" s="59">
        <f>'Итоговая табл.1чел(все услуги-к'!$H1413-('Расчет комиссии(Нади)'!$K1413+'Таблица вводных'!$E$3+'Таблица вводных'!$F$3)</f>
        <v>-2.2308359133091091</v>
      </c>
      <c r="I1413" s="59">
        <f>('Итоговая табл.1чел(все услуги-к'!$I1413+('Итоговая табл.1чел(все услуги-к'!$I1413*'Таблица вводных'!$G$9))-('Расчет комиссии(Нади)'!$K1413+'Таблица вводных'!$E$3+'Таблица вводных'!$F$3)</f>
        <v>-2.2308359133091091</v>
      </c>
      <c r="J1413" s="13" t="s">
        <v>272</v>
      </c>
    </row>
    <row r="1414" spans="1:10" ht="13.2" customHeight="1">
      <c r="A1414" s="140"/>
      <c r="B1414" s="5">
        <v>45430</v>
      </c>
      <c r="C1414" s="15"/>
      <c r="D1414" s="59">
        <f>(('Итоговая табл.1чел(все услуги-к'!$D1414+('Итоговая табл.1чел(все услуги-к'!$D1414*'Таблица вводных'!$G$4)))-('Расчет комиссии(Нади)'!$K1414+'Таблица вводных'!$E$3+'Таблица вводных'!$F$3)</f>
        <v>5.469164086690891</v>
      </c>
      <c r="E1414" s="59">
        <f>('Итоговая табл.1чел(все услуги-к'!$E1414+('Итоговая табл.1чел(все услуги-к'!$E1414*'Таблица вводных'!$G$5))-('Расчет комиссии(Нади)'!$K1414+'Таблица вводных'!$E$3+'Таблица вводных'!$F$3)</f>
        <v>-1.3150859133091091</v>
      </c>
      <c r="F1414" s="59">
        <f>('Итоговая табл.1чел(все услуги-к'!$F1414+('Итоговая табл.1чел(все услуги-к'!$F1414*'Таблица вводных'!$G$6))-('Расчет комиссии(Нади)'!$K1414+'Таблица вводных'!$E$3+'Таблица вводных'!$F$3)</f>
        <v>21.529164086690891</v>
      </c>
      <c r="G1414" s="59">
        <f>('Итоговая табл.1чел(все услуги-к'!$G1414+('Итоговая табл.1чел(все услуги-к'!$G1414*'Таблица вводных'!$G$7))-('Расчет комиссии(Нади)'!$K1414+'Таблица вводных'!$E$3+'Таблица вводных'!$F$3)</f>
        <v>-2.2308359133091091</v>
      </c>
      <c r="H1414" s="59">
        <f>'Итоговая табл.1чел(все услуги-к'!$H1414-('Расчет комиссии(Нади)'!$K1414+'Таблица вводных'!$E$3+'Таблица вводных'!$F$3)</f>
        <v>-2.2308359133091091</v>
      </c>
      <c r="I1414" s="59">
        <f>('Итоговая табл.1чел(все услуги-к'!$I1414+('Итоговая табл.1чел(все услуги-к'!$I1414*'Таблица вводных'!$G$9))-('Расчет комиссии(Нади)'!$K1414+'Таблица вводных'!$E$3+'Таблица вводных'!$F$3)</f>
        <v>-2.2308359133091091</v>
      </c>
      <c r="J1414" s="13" t="s">
        <v>272</v>
      </c>
    </row>
    <row r="1415" spans="1:10" ht="13.2" customHeight="1">
      <c r="A1415" s="140"/>
      <c r="B1415" s="5">
        <v>45433</v>
      </c>
      <c r="C1415" s="15"/>
      <c r="D1415" s="59">
        <f>(('Итоговая табл.1чел(все услуги-к'!$D1415+('Итоговая табл.1чел(все услуги-к'!$D1415*'Таблица вводных'!$G$4)))-('Расчет комиссии(Нади)'!$K1415+'Таблица вводных'!$E$3+'Таблица вводных'!$F$3)</f>
        <v>5.469164086690891</v>
      </c>
      <c r="E1415" s="59">
        <f>('Итоговая табл.1чел(все услуги-к'!$E1415+('Итоговая табл.1чел(все услуги-к'!$E1415*'Таблица вводных'!$G$5))-('Расчет комиссии(Нади)'!$K1415+'Таблица вводных'!$E$3+'Таблица вводных'!$F$3)</f>
        <v>-1.3150859133091091</v>
      </c>
      <c r="F1415" s="59">
        <f>('Итоговая табл.1чел(все услуги-к'!$F1415+('Итоговая табл.1чел(все услуги-к'!$F1415*'Таблица вводных'!$G$6))-('Расчет комиссии(Нади)'!$K1415+'Таблица вводных'!$E$3+'Таблица вводных'!$F$3)</f>
        <v>21.529164086690891</v>
      </c>
      <c r="G1415" s="59">
        <f>('Итоговая табл.1чел(все услуги-к'!$G1415+('Итоговая табл.1чел(все услуги-к'!$G1415*'Таблица вводных'!$G$7))-('Расчет комиссии(Нади)'!$K1415+'Таблица вводных'!$E$3+'Таблица вводных'!$F$3)</f>
        <v>-2.2308359133091091</v>
      </c>
      <c r="H1415" s="59">
        <f>'Итоговая табл.1чел(все услуги-к'!$H1415-('Расчет комиссии(Нади)'!$K1415+'Таблица вводных'!$E$3+'Таблица вводных'!$F$3)</f>
        <v>-2.2308359133091091</v>
      </c>
      <c r="I1415" s="59">
        <f>('Итоговая табл.1чел(все услуги-к'!$I1415+('Итоговая табл.1чел(все услуги-к'!$I1415*'Таблица вводных'!$G$9))-('Расчет комиссии(Нади)'!$K1415+'Таблица вводных'!$E$3+'Таблица вводных'!$F$3)</f>
        <v>-2.2308359133091091</v>
      </c>
      <c r="J1415" s="13" t="s">
        <v>272</v>
      </c>
    </row>
    <row r="1416" spans="1:10" ht="13.2" customHeight="1">
      <c r="A1416" s="140"/>
      <c r="B1416" s="5">
        <v>45437</v>
      </c>
      <c r="C1416" s="6"/>
      <c r="D1416" s="59">
        <f>(('Итоговая табл.1чел(все услуги-к'!$D1416+('Итоговая табл.1чел(все услуги-к'!$D1416*'Таблица вводных'!$G$4)))-('Расчет комиссии(Нади)'!$K1416+'Таблица вводных'!$E$3+'Таблица вводных'!$F$3)</f>
        <v>5.469164086690891</v>
      </c>
      <c r="E1416" s="59">
        <f>('Итоговая табл.1чел(все услуги-к'!$E1416+('Итоговая табл.1чел(все услуги-к'!$E1416*'Таблица вводных'!$G$5))-('Расчет комиссии(Нади)'!$K1416+'Таблица вводных'!$E$3+'Таблица вводных'!$F$3)</f>
        <v>-1.3150859133091091</v>
      </c>
      <c r="F1416" s="59">
        <f>('Итоговая табл.1чел(все услуги-к'!$F1416+('Итоговая табл.1чел(все услуги-к'!$F1416*'Таблица вводных'!$G$6))-('Расчет комиссии(Нади)'!$K1416+'Таблица вводных'!$E$3+'Таблица вводных'!$F$3)</f>
        <v>21.529164086690891</v>
      </c>
      <c r="G1416" s="59">
        <f>('Итоговая табл.1чел(все услуги-к'!$G1416+('Итоговая табл.1чел(все услуги-к'!$G1416*'Таблица вводных'!$G$7))-('Расчет комиссии(Нади)'!$K1416+'Таблица вводных'!$E$3+'Таблица вводных'!$F$3)</f>
        <v>-2.2308359133091091</v>
      </c>
      <c r="H1416" s="59">
        <f>'Итоговая табл.1чел(все услуги-к'!$H1416-('Расчет комиссии(Нади)'!$K1416+'Таблица вводных'!$E$3+'Таблица вводных'!$F$3)</f>
        <v>-2.2308359133091091</v>
      </c>
      <c r="I1416" s="59">
        <f>('Итоговая табл.1чел(все услуги-к'!$I1416+('Итоговая табл.1чел(все услуги-к'!$I1416*'Таблица вводных'!$G$9))-('Расчет комиссии(Нади)'!$K1416+'Таблица вводных'!$E$3+'Таблица вводных'!$F$3)</f>
        <v>-2.2308359133091091</v>
      </c>
      <c r="J1416" s="13" t="s">
        <v>272</v>
      </c>
    </row>
    <row r="1417" spans="1:10" ht="13.2" customHeight="1">
      <c r="A1417" s="140"/>
      <c r="B1417" s="5">
        <v>45440</v>
      </c>
      <c r="C1417" s="15"/>
      <c r="D1417" s="59">
        <f>(('Итоговая табл.1чел(все услуги-к'!$D1417+('Итоговая табл.1чел(все услуги-к'!$D1417*'Таблица вводных'!$G$4)))-('Расчет комиссии(Нади)'!$K1417+'Таблица вводных'!$E$3+'Таблица вводных'!$F$3)</f>
        <v>5.469164086690891</v>
      </c>
      <c r="E1417" s="59">
        <f>('Итоговая табл.1чел(все услуги-к'!$E1417+('Итоговая табл.1чел(все услуги-к'!$E1417*'Таблица вводных'!$G$5))-('Расчет комиссии(Нади)'!$K1417+'Таблица вводных'!$E$3+'Таблица вводных'!$F$3)</f>
        <v>-1.3150859133091091</v>
      </c>
      <c r="F1417" s="59">
        <f>('Итоговая табл.1чел(все услуги-к'!$F1417+('Итоговая табл.1чел(все услуги-к'!$F1417*'Таблица вводных'!$G$6))-('Расчет комиссии(Нади)'!$K1417+'Таблица вводных'!$E$3+'Таблица вводных'!$F$3)</f>
        <v>21.529164086690891</v>
      </c>
      <c r="G1417" s="59">
        <f>('Итоговая табл.1чел(все услуги-к'!$G1417+('Итоговая табл.1чел(все услуги-к'!$G1417*'Таблица вводных'!$G$7))-('Расчет комиссии(Нади)'!$K1417+'Таблица вводных'!$E$3+'Таблица вводных'!$F$3)</f>
        <v>-2.2308359133091091</v>
      </c>
      <c r="H1417" s="59">
        <f>'Итоговая табл.1чел(все услуги-к'!$H1417-('Расчет комиссии(Нади)'!$K1417+'Таблица вводных'!$E$3+'Таблица вводных'!$F$3)</f>
        <v>-2.2308359133091091</v>
      </c>
      <c r="I1417" s="59">
        <f>('Итоговая табл.1чел(все услуги-к'!$I1417+('Итоговая табл.1чел(все услуги-к'!$I1417*'Таблица вводных'!$G$9))-('Расчет комиссии(Нади)'!$K1417+'Таблица вводных'!$E$3+'Таблица вводных'!$F$3)</f>
        <v>-2.2308359133091091</v>
      </c>
      <c r="J1417" s="13" t="s">
        <v>272</v>
      </c>
    </row>
    <row r="1418" spans="1:10" ht="13.2" customHeight="1">
      <c r="A1418" s="140"/>
      <c r="B1418" s="5"/>
      <c r="C1418" s="6"/>
      <c r="D1418" s="59">
        <f>(('Итоговая табл.1чел(все услуги-к'!$D1418+('Итоговая табл.1чел(все услуги-к'!$D1418*'Таблица вводных'!$G$4)))-('Расчет комиссии(Нади)'!$K1418+'Таблица вводных'!$E$3+'Таблица вводных'!$F$3)</f>
        <v>5.469164086690891</v>
      </c>
      <c r="E1418" s="59">
        <f>('Итоговая табл.1чел(все услуги-к'!$E1418+('Итоговая табл.1чел(все услуги-к'!$E1418*'Таблица вводных'!$G$5))-('Расчет комиссии(Нади)'!$K1418+'Таблица вводных'!$E$3+'Таблица вводных'!$F$3)</f>
        <v>-1.3150859133091091</v>
      </c>
      <c r="F1418" s="59">
        <f>('Итоговая табл.1чел(все услуги-к'!$F1418+('Итоговая табл.1чел(все услуги-к'!$F1418*'Таблица вводных'!$G$6))-('Расчет комиссии(Нади)'!$K1418+'Таблица вводных'!$E$3+'Таблица вводных'!$F$3)</f>
        <v>21.529164086690891</v>
      </c>
      <c r="G1418" s="59">
        <f>('Итоговая табл.1чел(все услуги-к'!$G1418+('Итоговая табл.1чел(все услуги-к'!$G1418*'Таблица вводных'!$G$7))-('Расчет комиссии(Нади)'!$K1418+'Таблица вводных'!$E$3+'Таблица вводных'!$F$3)</f>
        <v>-2.2308359133091091</v>
      </c>
      <c r="H1418" s="59">
        <f>'Итоговая табл.1чел(все услуги-к'!$H1418-('Расчет комиссии(Нади)'!$K1418+'Таблица вводных'!$E$3+'Таблица вводных'!$F$3)</f>
        <v>-2.2308359133091091</v>
      </c>
      <c r="I1418" s="59">
        <f>('Итоговая табл.1чел(все услуги-к'!$I1418+('Итоговая табл.1чел(все услуги-к'!$I1418*'Таблица вводных'!$G$9))-('Расчет комиссии(Нади)'!$K1418+'Таблица вводных'!$E$3+'Таблица вводных'!$F$3)</f>
        <v>-2.2308359133091091</v>
      </c>
      <c r="J1418" s="13" t="s">
        <v>272</v>
      </c>
    </row>
    <row r="1419" spans="1:10" ht="13.2" customHeight="1">
      <c r="A1419" s="140"/>
      <c r="B1419" s="5"/>
      <c r="C1419" s="6"/>
      <c r="D1419" s="59">
        <f>(('Итоговая табл.1чел(все услуги-к'!$D1419+('Итоговая табл.1чел(все услуги-к'!$D1419*'Таблица вводных'!$G$4)))-('Расчет комиссии(Нади)'!$K1419+'Таблица вводных'!$E$3+'Таблица вводных'!$F$3)</f>
        <v>5.469164086690891</v>
      </c>
      <c r="E1419" s="59">
        <f>('Итоговая табл.1чел(все услуги-к'!$E1419+('Итоговая табл.1чел(все услуги-к'!$E1419*'Таблица вводных'!$G$5))-('Расчет комиссии(Нади)'!$K1419+'Таблица вводных'!$E$3+'Таблица вводных'!$F$3)</f>
        <v>-1.3150859133091091</v>
      </c>
      <c r="F1419" s="59">
        <f>('Итоговая табл.1чел(все услуги-к'!$F1419+('Итоговая табл.1чел(все услуги-к'!$F1419*'Таблица вводных'!$G$6))-('Расчет комиссии(Нади)'!$K1419+'Таблица вводных'!$E$3+'Таблица вводных'!$F$3)</f>
        <v>21.529164086690891</v>
      </c>
      <c r="G1419" s="59">
        <f>('Итоговая табл.1чел(все услуги-к'!$G1419+('Итоговая табл.1чел(все услуги-к'!$G1419*'Таблица вводных'!$G$7))-('Расчет комиссии(Нади)'!$K1419+'Таблица вводных'!$E$3+'Таблица вводных'!$F$3)</f>
        <v>-2.2308359133091091</v>
      </c>
      <c r="H1419" s="59">
        <f>'Итоговая табл.1чел(все услуги-к'!$H1419-('Расчет комиссии(Нади)'!$K1419+'Таблица вводных'!$E$3+'Таблица вводных'!$F$3)</f>
        <v>-2.2308359133091091</v>
      </c>
      <c r="I1419" s="59">
        <f>('Итоговая табл.1чел(все услуги-к'!$I1419+('Итоговая табл.1чел(все услуги-к'!$I1419*'Таблица вводных'!$G$9))-('Расчет комиссии(Нади)'!$K1419+'Таблица вводных'!$E$3+'Таблица вводных'!$F$3)</f>
        <v>-2.2308359133091091</v>
      </c>
      <c r="J1419" s="13" t="s">
        <v>272</v>
      </c>
    </row>
    <row r="1420" spans="1:10" ht="13.2" customHeight="1">
      <c r="A1420" s="140"/>
      <c r="B1420" s="5"/>
      <c r="C1420" s="15"/>
      <c r="D1420" s="59">
        <f>(('Итоговая табл.1чел(все услуги-к'!$D1420+('Итоговая табл.1чел(все услуги-к'!$D1420*'Таблица вводных'!$G$4)))-('Расчет комиссии(Нади)'!$K1420+'Таблица вводных'!$E$3+'Таблица вводных'!$F$3)</f>
        <v>5.469164086690891</v>
      </c>
      <c r="E1420" s="59">
        <f>('Итоговая табл.1чел(все услуги-к'!$E1420+('Итоговая табл.1чел(все услуги-к'!$E1420*'Таблица вводных'!$G$5))-('Расчет комиссии(Нади)'!$K1420+'Таблица вводных'!$E$3+'Таблица вводных'!$F$3)</f>
        <v>-1.3150859133091091</v>
      </c>
      <c r="F1420" s="59">
        <f>('Итоговая табл.1чел(все услуги-к'!$F1420+('Итоговая табл.1чел(все услуги-к'!$F1420*'Таблица вводных'!$G$6))-('Расчет комиссии(Нади)'!$K1420+'Таблица вводных'!$E$3+'Таблица вводных'!$F$3)</f>
        <v>21.529164086690891</v>
      </c>
      <c r="G1420" s="59">
        <f>('Итоговая табл.1чел(все услуги-к'!$G1420+('Итоговая табл.1чел(все услуги-к'!$G1420*'Таблица вводных'!$G$7))-('Расчет комиссии(Нади)'!$K1420+'Таблица вводных'!$E$3+'Таблица вводных'!$F$3)</f>
        <v>-2.2308359133091091</v>
      </c>
      <c r="H1420" s="59">
        <f>'Итоговая табл.1чел(все услуги-к'!$H1420-('Расчет комиссии(Нади)'!$K1420+'Таблица вводных'!$E$3+'Таблица вводных'!$F$3)</f>
        <v>-2.2308359133091091</v>
      </c>
      <c r="I1420" s="59">
        <f>('Итоговая табл.1чел(все услуги-к'!$I1420+('Итоговая табл.1чел(все услуги-к'!$I1420*'Таблица вводных'!$G$9))-('Расчет комиссии(Нади)'!$K1420+'Таблица вводных'!$E$3+'Таблица вводных'!$F$3)</f>
        <v>-2.2308359133091091</v>
      </c>
      <c r="J1420" s="13" t="s">
        <v>272</v>
      </c>
    </row>
    <row r="1421" spans="1:10" ht="13.2" customHeight="1">
      <c r="A1421" s="140"/>
      <c r="B1421" s="5"/>
      <c r="C1421" s="6"/>
      <c r="D1421" s="59">
        <f>(('Итоговая табл.1чел(все услуги-к'!$D1421+('Итоговая табл.1чел(все услуги-к'!$D1421*'Таблица вводных'!$G$4)))-('Расчет комиссии(Нади)'!$K1421+'Таблица вводных'!$E$3+'Таблица вводных'!$F$3)</f>
        <v>5.469164086690891</v>
      </c>
      <c r="E1421" s="59">
        <f>('Итоговая табл.1чел(все услуги-к'!$E1421+('Итоговая табл.1чел(все услуги-к'!$E1421*'Таблица вводных'!$G$5))-('Расчет комиссии(Нади)'!$K1421+'Таблица вводных'!$E$3+'Таблица вводных'!$F$3)</f>
        <v>-1.3150859133091091</v>
      </c>
      <c r="F1421" s="59">
        <f>('Итоговая табл.1чел(все услуги-к'!$F1421+('Итоговая табл.1чел(все услуги-к'!$F1421*'Таблица вводных'!$G$6))-('Расчет комиссии(Нади)'!$K1421+'Таблица вводных'!$E$3+'Таблица вводных'!$F$3)</f>
        <v>21.529164086690891</v>
      </c>
      <c r="G1421" s="59">
        <f>('Итоговая табл.1чел(все услуги-к'!$G1421+('Итоговая табл.1чел(все услуги-к'!$G1421*'Таблица вводных'!$G$7))-('Расчет комиссии(Нади)'!$K1421+'Таблица вводных'!$E$3+'Таблица вводных'!$F$3)</f>
        <v>-2.2308359133091091</v>
      </c>
      <c r="H1421" s="59">
        <f>'Итоговая табл.1чел(все услуги-к'!$H1421-('Расчет комиссии(Нади)'!$K1421+'Таблица вводных'!$E$3+'Таблица вводных'!$F$3)</f>
        <v>-2.2308359133091091</v>
      </c>
      <c r="I1421" s="59">
        <f>('Итоговая табл.1чел(все услуги-к'!$I1421+('Итоговая табл.1чел(все услуги-к'!$I1421*'Таблица вводных'!$G$9))-('Расчет комиссии(Нади)'!$K1421+'Таблица вводных'!$E$3+'Таблица вводных'!$F$3)</f>
        <v>-2.2308359133091091</v>
      </c>
      <c r="J1421" s="13" t="s">
        <v>272</v>
      </c>
    </row>
    <row r="1422" spans="1:10" ht="13.2" customHeight="1">
      <c r="A1422" s="140"/>
      <c r="B1422" s="5"/>
      <c r="C1422" s="15"/>
      <c r="D1422" s="59">
        <f>(('Итоговая табл.1чел(все услуги-к'!$D1422+('Итоговая табл.1чел(все услуги-к'!$D1422*'Таблица вводных'!$G$4)))-('Расчет комиссии(Нади)'!$K1422+'Таблица вводных'!$E$3+'Таблица вводных'!$F$3)</f>
        <v>5.469164086690891</v>
      </c>
      <c r="E1422" s="59">
        <f>('Итоговая табл.1чел(все услуги-к'!$E1422+('Итоговая табл.1чел(все услуги-к'!$E1422*'Таблица вводных'!$G$5))-('Расчет комиссии(Нади)'!$K1422+'Таблица вводных'!$E$3+'Таблица вводных'!$F$3)</f>
        <v>-1.3150859133091091</v>
      </c>
      <c r="F1422" s="59">
        <f>('Итоговая табл.1чел(все услуги-к'!$F1422+('Итоговая табл.1чел(все услуги-к'!$F1422*'Таблица вводных'!$G$6))-('Расчет комиссии(Нади)'!$K1422+'Таблица вводных'!$E$3+'Таблица вводных'!$F$3)</f>
        <v>21.529164086690891</v>
      </c>
      <c r="G1422" s="59">
        <f>('Итоговая табл.1чел(все услуги-к'!$G1422+('Итоговая табл.1чел(все услуги-к'!$G1422*'Таблица вводных'!$G$7))-('Расчет комиссии(Нади)'!$K1422+'Таблица вводных'!$E$3+'Таблица вводных'!$F$3)</f>
        <v>-2.2308359133091091</v>
      </c>
      <c r="H1422" s="59">
        <f>'Итоговая табл.1чел(все услуги-к'!$H1422-('Расчет комиссии(Нади)'!$K1422+'Таблица вводных'!$E$3+'Таблица вводных'!$F$3)</f>
        <v>-2.2308359133091091</v>
      </c>
      <c r="I1422" s="59">
        <f>('Итоговая табл.1чел(все услуги-к'!$I1422+('Итоговая табл.1чел(все услуги-к'!$I1422*'Таблица вводных'!$G$9))-('Расчет комиссии(Нади)'!$K1422+'Таблица вводных'!$E$3+'Таблица вводных'!$F$3)</f>
        <v>-2.2308359133091091</v>
      </c>
      <c r="J1422" s="13" t="s">
        <v>272</v>
      </c>
    </row>
    <row r="1423" spans="1:10" ht="13.2" customHeight="1">
      <c r="A1423" s="141"/>
      <c r="B1423" s="18"/>
      <c r="C1423" s="17"/>
      <c r="D1423" s="59">
        <f>(('Итоговая табл.1чел(все услуги-к'!$D1423+('Итоговая табл.1чел(все услуги-к'!$D1423*'Таблица вводных'!$G$4)))-('Расчет комиссии(Нади)'!$K1423+'Таблица вводных'!$E$3+'Таблица вводных'!$F$3)</f>
        <v>5.469164086690891</v>
      </c>
      <c r="E1423" s="59">
        <f>('Итоговая табл.1чел(все услуги-к'!$E1423+('Итоговая табл.1чел(все услуги-к'!$E1423*'Таблица вводных'!$G$5))-('Расчет комиссии(Нади)'!$K1423+'Таблица вводных'!$E$3+'Таблица вводных'!$F$3)</f>
        <v>-1.3150859133091091</v>
      </c>
      <c r="F1423" s="59">
        <f>('Итоговая табл.1чел(все услуги-к'!$F1423+('Итоговая табл.1чел(все услуги-к'!$F1423*'Таблица вводных'!$G$6))-('Расчет комиссии(Нади)'!$K1423+'Таблица вводных'!$E$3+'Таблица вводных'!$F$3)</f>
        <v>21.529164086690891</v>
      </c>
      <c r="G1423" s="59">
        <f>('Итоговая табл.1чел(все услуги-к'!$G1423+('Итоговая табл.1чел(все услуги-к'!$G1423*'Таблица вводных'!$G$7))-('Расчет комиссии(Нади)'!$K1423+'Таблица вводных'!$E$3+'Таблица вводных'!$F$3)</f>
        <v>-2.2308359133091091</v>
      </c>
      <c r="H1423" s="59">
        <f>'Итоговая табл.1чел(все услуги-к'!$H1423-('Расчет комиссии(Нади)'!$K1423+'Таблица вводных'!$E$3+'Таблица вводных'!$F$3)</f>
        <v>-2.2308359133091091</v>
      </c>
      <c r="I1423" s="59">
        <f>('Итоговая табл.1чел(все услуги-к'!$I1423+('Итоговая табл.1чел(все услуги-к'!$I1423*'Таблица вводных'!$G$9))-('Расчет комиссии(Нади)'!$K1423+'Таблица вводных'!$E$3+'Таблица вводных'!$F$3)</f>
        <v>-2.2308359133091091</v>
      </c>
      <c r="J1423" s="46" t="s">
        <v>272</v>
      </c>
    </row>
    <row r="1424" spans="1:10" ht="13.2" customHeight="1">
      <c r="A1424" s="144" t="s">
        <v>273</v>
      </c>
      <c r="B1424" s="5">
        <v>45402</v>
      </c>
      <c r="C1424" s="97"/>
      <c r="D1424" s="59">
        <f>(('Итоговая табл.1чел(все услуги-к'!$D1424+('Итоговая табл.1чел(все услуги-к'!$D1424*'Таблица вводных'!$G$4)))-('Расчет комиссии(Нади)'!$K1424+'Таблица вводных'!$E$3+'Таблица вводных'!$F$3)</f>
        <v>5.469164086690891</v>
      </c>
      <c r="E1424" s="59">
        <f>('Итоговая табл.1чел(все услуги-к'!$E1424+('Итоговая табл.1чел(все услуги-к'!$E1424*'Таблица вводных'!$G$5))-('Расчет комиссии(Нади)'!$K1424+'Таблица вводных'!$E$3+'Таблица вводных'!$F$3)</f>
        <v>-1.3150859133091091</v>
      </c>
      <c r="F1424" s="59">
        <f>('Итоговая табл.1чел(все услуги-к'!$F1424+('Итоговая табл.1чел(все услуги-к'!$F1424*'Таблица вводных'!$G$6))-('Расчет комиссии(Нади)'!$K1424+'Таблица вводных'!$E$3+'Таблица вводных'!$F$3)</f>
        <v>21.529164086690891</v>
      </c>
      <c r="G1424" s="59">
        <f>('Итоговая табл.1чел(все услуги-к'!$G1424+('Итоговая табл.1чел(все услуги-к'!$G1424*'Таблица вводных'!$G$7))-('Расчет комиссии(Нади)'!$K1424+'Таблица вводных'!$E$3+'Таблица вводных'!$F$3)</f>
        <v>-2.2308359133091091</v>
      </c>
      <c r="H1424" s="59">
        <f>'Итоговая табл.1чел(все услуги-к'!$H1424-('Расчет комиссии(Нади)'!$K1424+'Таблица вводных'!$E$3+'Таблица вводных'!$F$3)</f>
        <v>-2.2308359133091091</v>
      </c>
      <c r="I1424" s="59">
        <f>('Итоговая табл.1чел(все услуги-к'!$I1424+('Итоговая табл.1чел(все услуги-к'!$I1424*'Таблица вводных'!$G$9))-('Расчет комиссии(Нади)'!$K1424+'Таблица вводных'!$E$3+'Таблица вводных'!$F$3)</f>
        <v>-2.2308359133091091</v>
      </c>
      <c r="J1424" s="10" t="s">
        <v>274</v>
      </c>
    </row>
    <row r="1425" spans="1:10" ht="13.2" customHeight="1">
      <c r="A1425" s="140"/>
      <c r="B1425" s="5">
        <v>45405</v>
      </c>
      <c r="C1425" s="6"/>
      <c r="D1425" s="59">
        <f>(('Итоговая табл.1чел(все услуги-к'!$D1425+('Итоговая табл.1чел(все услуги-к'!$D1425*'Таблица вводных'!$G$4)))-('Расчет комиссии(Нади)'!$K1425+'Таблица вводных'!$E$3+'Таблица вводных'!$F$3)</f>
        <v>5.469164086690891</v>
      </c>
      <c r="E1425" s="59">
        <f>('Итоговая табл.1чел(все услуги-к'!$E1425+('Итоговая табл.1чел(все услуги-к'!$E1425*'Таблица вводных'!$G$5))-('Расчет комиссии(Нади)'!$K1425+'Таблица вводных'!$E$3+'Таблица вводных'!$F$3)</f>
        <v>-1.3150859133091091</v>
      </c>
      <c r="F1425" s="59">
        <f>('Итоговая табл.1чел(все услуги-к'!$F1425+('Итоговая табл.1чел(все услуги-к'!$F1425*'Таблица вводных'!$G$6))-('Расчет комиссии(Нади)'!$K1425+'Таблица вводных'!$E$3+'Таблица вводных'!$F$3)</f>
        <v>21.529164086690891</v>
      </c>
      <c r="G1425" s="59">
        <f>('Итоговая табл.1чел(все услуги-к'!$G1425+('Итоговая табл.1чел(все услуги-к'!$G1425*'Таблица вводных'!$G$7))-('Расчет комиссии(Нади)'!$K1425+'Таблица вводных'!$E$3+'Таблица вводных'!$F$3)</f>
        <v>-2.2308359133091091</v>
      </c>
      <c r="H1425" s="59">
        <f>'Итоговая табл.1чел(все услуги-к'!$H1425-('Расчет комиссии(Нади)'!$K1425+'Таблица вводных'!$E$3+'Таблица вводных'!$F$3)</f>
        <v>-2.2308359133091091</v>
      </c>
      <c r="I1425" s="59">
        <f>('Итоговая табл.1чел(все услуги-к'!$I1425+('Итоговая табл.1чел(все услуги-к'!$I1425*'Таблица вводных'!$G$9))-('Расчет комиссии(Нади)'!$K1425+'Таблица вводных'!$E$3+'Таблица вводных'!$F$3)</f>
        <v>-2.2308359133091091</v>
      </c>
      <c r="J1425" s="13" t="s">
        <v>274</v>
      </c>
    </row>
    <row r="1426" spans="1:10" ht="13.2" customHeight="1">
      <c r="A1426" s="140"/>
      <c r="B1426" s="5">
        <v>45409</v>
      </c>
      <c r="C1426" s="15"/>
      <c r="D1426" s="59">
        <f>(('Итоговая табл.1чел(все услуги-к'!$D1426+('Итоговая табл.1чел(все услуги-к'!$D1426*'Таблица вводных'!$G$4)))-('Расчет комиссии(Нади)'!$K1426+'Таблица вводных'!$E$3+'Таблица вводных'!$F$3)</f>
        <v>5.469164086690891</v>
      </c>
      <c r="E1426" s="59">
        <f>('Итоговая табл.1чел(все услуги-к'!$E1426+('Итоговая табл.1чел(все услуги-к'!$E1426*'Таблица вводных'!$G$5))-('Расчет комиссии(Нади)'!$K1426+'Таблица вводных'!$E$3+'Таблица вводных'!$F$3)</f>
        <v>-1.3150859133091091</v>
      </c>
      <c r="F1426" s="59">
        <f>('Итоговая табл.1чел(все услуги-к'!$F1426+('Итоговая табл.1чел(все услуги-к'!$F1426*'Таблица вводных'!$G$6))-('Расчет комиссии(Нади)'!$K1426+'Таблица вводных'!$E$3+'Таблица вводных'!$F$3)</f>
        <v>21.529164086690891</v>
      </c>
      <c r="G1426" s="59">
        <f>('Итоговая табл.1чел(все услуги-к'!$G1426+('Итоговая табл.1чел(все услуги-к'!$G1426*'Таблица вводных'!$G$7))-('Расчет комиссии(Нади)'!$K1426+'Таблица вводных'!$E$3+'Таблица вводных'!$F$3)</f>
        <v>-2.2308359133091091</v>
      </c>
      <c r="H1426" s="59">
        <f>'Итоговая табл.1чел(все услуги-к'!$H1426-('Расчет комиссии(Нади)'!$K1426+'Таблица вводных'!$E$3+'Таблица вводных'!$F$3)</f>
        <v>-2.2308359133091091</v>
      </c>
      <c r="I1426" s="59">
        <f>('Итоговая табл.1чел(все услуги-к'!$I1426+('Итоговая табл.1чел(все услуги-к'!$I1426*'Таблица вводных'!$G$9))-('Расчет комиссии(Нади)'!$K1426+'Таблица вводных'!$E$3+'Таблица вводных'!$F$3)</f>
        <v>-2.2308359133091091</v>
      </c>
      <c r="J1426" s="13" t="s">
        <v>274</v>
      </c>
    </row>
    <row r="1427" spans="1:10" ht="13.2" customHeight="1">
      <c r="A1427" s="140"/>
      <c r="B1427" s="5">
        <v>45412</v>
      </c>
      <c r="C1427" s="6"/>
      <c r="D1427" s="59">
        <f>(('Итоговая табл.1чел(все услуги-к'!$D1427+('Итоговая табл.1чел(все услуги-к'!$D1427*'Таблица вводных'!$G$4)))-('Расчет комиссии(Нади)'!$K1427+'Таблица вводных'!$E$3+'Таблица вводных'!$F$3)</f>
        <v>5.469164086690891</v>
      </c>
      <c r="E1427" s="59">
        <f>('Итоговая табл.1чел(все услуги-к'!$E1427+('Итоговая табл.1чел(все услуги-к'!$E1427*'Таблица вводных'!$G$5))-('Расчет комиссии(Нади)'!$K1427+'Таблица вводных'!$E$3+'Таблица вводных'!$F$3)</f>
        <v>-1.3150859133091091</v>
      </c>
      <c r="F1427" s="59">
        <f>('Итоговая табл.1чел(все услуги-к'!$F1427+('Итоговая табл.1чел(все услуги-к'!$F1427*'Таблица вводных'!$G$6))-('Расчет комиссии(Нади)'!$K1427+'Таблица вводных'!$E$3+'Таблица вводных'!$F$3)</f>
        <v>21.529164086690891</v>
      </c>
      <c r="G1427" s="59">
        <f>('Итоговая табл.1чел(все услуги-к'!$G1427+('Итоговая табл.1чел(все услуги-к'!$G1427*'Таблица вводных'!$G$7))-('Расчет комиссии(Нади)'!$K1427+'Таблица вводных'!$E$3+'Таблица вводных'!$F$3)</f>
        <v>-2.2308359133091091</v>
      </c>
      <c r="H1427" s="59">
        <f>'Итоговая табл.1чел(все услуги-к'!$H1427-('Расчет комиссии(Нади)'!$K1427+'Таблица вводных'!$E$3+'Таблица вводных'!$F$3)</f>
        <v>-2.2308359133091091</v>
      </c>
      <c r="I1427" s="59">
        <f>('Итоговая табл.1чел(все услуги-к'!$I1427+('Итоговая табл.1чел(все услуги-к'!$I1427*'Таблица вводных'!$G$9))-('Расчет комиссии(Нади)'!$K1427+'Таблица вводных'!$E$3+'Таблица вводных'!$F$3)</f>
        <v>-2.2308359133091091</v>
      </c>
      <c r="J1427" s="13" t="s">
        <v>274</v>
      </c>
    </row>
    <row r="1428" spans="1:10" ht="13.2" customHeight="1">
      <c r="A1428" s="140"/>
      <c r="B1428" s="5">
        <v>45416</v>
      </c>
      <c r="C1428" s="15"/>
      <c r="D1428" s="59">
        <f>(('Итоговая табл.1чел(все услуги-к'!$D1428+('Итоговая табл.1чел(все услуги-к'!$D1428*'Таблица вводных'!$G$4)))-('Расчет комиссии(Нади)'!$K1428+'Таблица вводных'!$E$3+'Таблица вводных'!$F$3)</f>
        <v>5.469164086690891</v>
      </c>
      <c r="E1428" s="59">
        <f>('Итоговая табл.1чел(все услуги-к'!$E1428+('Итоговая табл.1чел(все услуги-к'!$E1428*'Таблица вводных'!$G$5))-('Расчет комиссии(Нади)'!$K1428+'Таблица вводных'!$E$3+'Таблица вводных'!$F$3)</f>
        <v>-1.3150859133091091</v>
      </c>
      <c r="F1428" s="59">
        <f>('Итоговая табл.1чел(все услуги-к'!$F1428+('Итоговая табл.1чел(все услуги-к'!$F1428*'Таблица вводных'!$G$6))-('Расчет комиссии(Нади)'!$K1428+'Таблица вводных'!$E$3+'Таблица вводных'!$F$3)</f>
        <v>21.529164086690891</v>
      </c>
      <c r="G1428" s="59">
        <f>('Итоговая табл.1чел(все услуги-к'!$G1428+('Итоговая табл.1чел(все услуги-к'!$G1428*'Таблица вводных'!$G$7))-('Расчет комиссии(Нади)'!$K1428+'Таблица вводных'!$E$3+'Таблица вводных'!$F$3)</f>
        <v>-2.2308359133091091</v>
      </c>
      <c r="H1428" s="59">
        <f>'Итоговая табл.1чел(все услуги-к'!$H1428-('Расчет комиссии(Нади)'!$K1428+'Таблица вводных'!$E$3+'Таблица вводных'!$F$3)</f>
        <v>-2.2308359133091091</v>
      </c>
      <c r="I1428" s="59">
        <f>('Итоговая табл.1чел(все услуги-к'!$I1428+('Итоговая табл.1чел(все услуги-к'!$I1428*'Таблица вводных'!$G$9))-('Расчет комиссии(Нади)'!$K1428+'Таблица вводных'!$E$3+'Таблица вводных'!$F$3)</f>
        <v>-2.2308359133091091</v>
      </c>
      <c r="J1428" s="13" t="s">
        <v>274</v>
      </c>
    </row>
    <row r="1429" spans="1:10" ht="13.2" customHeight="1">
      <c r="A1429" s="140"/>
      <c r="B1429" s="5">
        <v>45419</v>
      </c>
      <c r="C1429" s="15"/>
      <c r="D1429" s="59">
        <f>(('Итоговая табл.1чел(все услуги-к'!$D1429+('Итоговая табл.1чел(все услуги-к'!$D1429*'Таблица вводных'!$G$4)))-('Расчет комиссии(Нади)'!$K1429+'Таблица вводных'!$E$3+'Таблица вводных'!$F$3)</f>
        <v>5.469164086690891</v>
      </c>
      <c r="E1429" s="59">
        <f>('Итоговая табл.1чел(все услуги-к'!$E1429+('Итоговая табл.1чел(все услуги-к'!$E1429*'Таблица вводных'!$G$5))-('Расчет комиссии(Нади)'!$K1429+'Таблица вводных'!$E$3+'Таблица вводных'!$F$3)</f>
        <v>-1.3150859133091091</v>
      </c>
      <c r="F1429" s="59">
        <f>('Итоговая табл.1чел(все услуги-к'!$F1429+('Итоговая табл.1чел(все услуги-к'!$F1429*'Таблица вводных'!$G$6))-('Расчет комиссии(Нади)'!$K1429+'Таблица вводных'!$E$3+'Таблица вводных'!$F$3)</f>
        <v>21.529164086690891</v>
      </c>
      <c r="G1429" s="59">
        <f>('Итоговая табл.1чел(все услуги-к'!$G1429+('Итоговая табл.1чел(все услуги-к'!$G1429*'Таблица вводных'!$G$7))-('Расчет комиссии(Нади)'!$K1429+'Таблица вводных'!$E$3+'Таблица вводных'!$F$3)</f>
        <v>-2.2308359133091091</v>
      </c>
      <c r="H1429" s="59">
        <f>'Итоговая табл.1чел(все услуги-к'!$H1429-('Расчет комиссии(Нади)'!$K1429+'Таблица вводных'!$E$3+'Таблица вводных'!$F$3)</f>
        <v>-2.2308359133091091</v>
      </c>
      <c r="I1429" s="59">
        <f>('Итоговая табл.1чел(все услуги-к'!$I1429+('Итоговая табл.1чел(все услуги-к'!$I1429*'Таблица вводных'!$G$9))-('Расчет комиссии(Нади)'!$K1429+'Таблица вводных'!$E$3+'Таблица вводных'!$F$3)</f>
        <v>-2.2308359133091091</v>
      </c>
      <c r="J1429" s="13" t="s">
        <v>274</v>
      </c>
    </row>
    <row r="1430" spans="1:10" ht="13.2" customHeight="1">
      <c r="A1430" s="140"/>
      <c r="B1430" s="5">
        <v>45423</v>
      </c>
      <c r="C1430" s="15"/>
      <c r="D1430" s="59">
        <f>(('Итоговая табл.1чел(все услуги-к'!$D1430+('Итоговая табл.1чел(все услуги-к'!$D1430*'Таблица вводных'!$G$4)))-('Расчет комиссии(Нади)'!$K1430+'Таблица вводных'!$E$3+'Таблица вводных'!$F$3)</f>
        <v>5.469164086690891</v>
      </c>
      <c r="E1430" s="59">
        <f>('Итоговая табл.1чел(все услуги-к'!$E1430+('Итоговая табл.1чел(все услуги-к'!$E1430*'Таблица вводных'!$G$5))-('Расчет комиссии(Нади)'!$K1430+'Таблица вводных'!$E$3+'Таблица вводных'!$F$3)</f>
        <v>-1.3150859133091091</v>
      </c>
      <c r="F1430" s="59">
        <f>('Итоговая табл.1чел(все услуги-к'!$F1430+('Итоговая табл.1чел(все услуги-к'!$F1430*'Таблица вводных'!$G$6))-('Расчет комиссии(Нади)'!$K1430+'Таблица вводных'!$E$3+'Таблица вводных'!$F$3)</f>
        <v>21.529164086690891</v>
      </c>
      <c r="G1430" s="59">
        <f>('Итоговая табл.1чел(все услуги-к'!$G1430+('Итоговая табл.1чел(все услуги-к'!$G1430*'Таблица вводных'!$G$7))-('Расчет комиссии(Нади)'!$K1430+'Таблица вводных'!$E$3+'Таблица вводных'!$F$3)</f>
        <v>-2.2308359133091091</v>
      </c>
      <c r="H1430" s="59">
        <f>'Итоговая табл.1чел(все услуги-к'!$H1430-('Расчет комиссии(Нади)'!$K1430+'Таблица вводных'!$E$3+'Таблица вводных'!$F$3)</f>
        <v>-2.2308359133091091</v>
      </c>
      <c r="I1430" s="59">
        <f>('Итоговая табл.1чел(все услуги-к'!$I1430+('Итоговая табл.1чел(все услуги-к'!$I1430*'Таблица вводных'!$G$9))-('Расчет комиссии(Нади)'!$K1430+'Таблица вводных'!$E$3+'Таблица вводных'!$F$3)</f>
        <v>-2.2308359133091091</v>
      </c>
      <c r="J1430" s="13" t="s">
        <v>274</v>
      </c>
    </row>
    <row r="1431" spans="1:10" ht="13.2" customHeight="1">
      <c r="A1431" s="140"/>
      <c r="B1431" s="5">
        <v>45426</v>
      </c>
      <c r="C1431" s="6"/>
      <c r="D1431" s="59">
        <f>(('Итоговая табл.1чел(все услуги-к'!$D1431+('Итоговая табл.1чел(все услуги-к'!$D1431*'Таблица вводных'!$G$4)))-('Расчет комиссии(Нади)'!$K1431+'Таблица вводных'!$E$3+'Таблица вводных'!$F$3)</f>
        <v>5.469164086690891</v>
      </c>
      <c r="E1431" s="59">
        <f>('Итоговая табл.1чел(все услуги-к'!$E1431+('Итоговая табл.1чел(все услуги-к'!$E1431*'Таблица вводных'!$G$5))-('Расчет комиссии(Нади)'!$K1431+'Таблица вводных'!$E$3+'Таблица вводных'!$F$3)</f>
        <v>-1.3150859133091091</v>
      </c>
      <c r="F1431" s="59">
        <f>('Итоговая табл.1чел(все услуги-к'!$F1431+('Итоговая табл.1чел(все услуги-к'!$F1431*'Таблица вводных'!$G$6))-('Расчет комиссии(Нади)'!$K1431+'Таблица вводных'!$E$3+'Таблица вводных'!$F$3)</f>
        <v>21.529164086690891</v>
      </c>
      <c r="G1431" s="59">
        <f>('Итоговая табл.1чел(все услуги-к'!$G1431+('Итоговая табл.1чел(все услуги-к'!$G1431*'Таблица вводных'!$G$7))-('Расчет комиссии(Нади)'!$K1431+'Таблица вводных'!$E$3+'Таблица вводных'!$F$3)</f>
        <v>-2.2308359133091091</v>
      </c>
      <c r="H1431" s="59">
        <f>'Итоговая табл.1чел(все услуги-к'!$H1431-('Расчет комиссии(Нади)'!$K1431+'Таблица вводных'!$E$3+'Таблица вводных'!$F$3)</f>
        <v>-2.2308359133091091</v>
      </c>
      <c r="I1431" s="59">
        <f>('Итоговая табл.1чел(все услуги-к'!$I1431+('Итоговая табл.1чел(все услуги-к'!$I1431*'Таблица вводных'!$G$9))-('Расчет комиссии(Нади)'!$K1431+'Таблица вводных'!$E$3+'Таблица вводных'!$F$3)</f>
        <v>-2.2308359133091091</v>
      </c>
      <c r="J1431" s="13" t="s">
        <v>274</v>
      </c>
    </row>
    <row r="1432" spans="1:10" ht="13.2" customHeight="1">
      <c r="A1432" s="140"/>
      <c r="B1432" s="5">
        <v>45430</v>
      </c>
      <c r="C1432" s="15"/>
      <c r="D1432" s="59">
        <f>(('Итоговая табл.1чел(все услуги-к'!$D1432+('Итоговая табл.1чел(все услуги-к'!$D1432*'Таблица вводных'!$G$4)))-('Расчет комиссии(Нади)'!$K1432+'Таблица вводных'!$E$3+'Таблица вводных'!$F$3)</f>
        <v>5.469164086690891</v>
      </c>
      <c r="E1432" s="59">
        <f>('Итоговая табл.1чел(все услуги-к'!$E1432+('Итоговая табл.1чел(все услуги-к'!$E1432*'Таблица вводных'!$G$5))-('Расчет комиссии(Нади)'!$K1432+'Таблица вводных'!$E$3+'Таблица вводных'!$F$3)</f>
        <v>-1.3150859133091091</v>
      </c>
      <c r="F1432" s="59">
        <f>('Итоговая табл.1чел(все услуги-к'!$F1432+('Итоговая табл.1чел(все услуги-к'!$F1432*'Таблица вводных'!$G$6))-('Расчет комиссии(Нади)'!$K1432+'Таблица вводных'!$E$3+'Таблица вводных'!$F$3)</f>
        <v>21.529164086690891</v>
      </c>
      <c r="G1432" s="59">
        <f>('Итоговая табл.1чел(все услуги-к'!$G1432+('Итоговая табл.1чел(все услуги-к'!$G1432*'Таблица вводных'!$G$7))-('Расчет комиссии(Нади)'!$K1432+'Таблица вводных'!$E$3+'Таблица вводных'!$F$3)</f>
        <v>-2.2308359133091091</v>
      </c>
      <c r="H1432" s="59">
        <f>'Итоговая табл.1чел(все услуги-к'!$H1432-('Расчет комиссии(Нади)'!$K1432+'Таблица вводных'!$E$3+'Таблица вводных'!$F$3)</f>
        <v>-2.2308359133091091</v>
      </c>
      <c r="I1432" s="59">
        <f>('Итоговая табл.1чел(все услуги-к'!$I1432+('Итоговая табл.1чел(все услуги-к'!$I1432*'Таблица вводных'!$G$9))-('Расчет комиссии(Нади)'!$K1432+'Таблица вводных'!$E$3+'Таблица вводных'!$F$3)</f>
        <v>-2.2308359133091091</v>
      </c>
      <c r="J1432" s="13" t="s">
        <v>274</v>
      </c>
    </row>
    <row r="1433" spans="1:10" ht="13.2" customHeight="1">
      <c r="A1433" s="140"/>
      <c r="B1433" s="5">
        <v>45433</v>
      </c>
      <c r="C1433" s="15"/>
      <c r="D1433" s="59">
        <f>(('Итоговая табл.1чел(все услуги-к'!$D1433+('Итоговая табл.1чел(все услуги-к'!$D1433*'Таблица вводных'!$G$4)))-('Расчет комиссии(Нади)'!$K1433+'Таблица вводных'!$E$3+'Таблица вводных'!$F$3)</f>
        <v>5.469164086690891</v>
      </c>
      <c r="E1433" s="59">
        <f>('Итоговая табл.1чел(все услуги-к'!$E1433+('Итоговая табл.1чел(все услуги-к'!$E1433*'Таблица вводных'!$G$5))-('Расчет комиссии(Нади)'!$K1433+'Таблица вводных'!$E$3+'Таблица вводных'!$F$3)</f>
        <v>-1.3150859133091091</v>
      </c>
      <c r="F1433" s="59">
        <f>('Итоговая табл.1чел(все услуги-к'!$F1433+('Итоговая табл.1чел(все услуги-к'!$F1433*'Таблица вводных'!$G$6))-('Расчет комиссии(Нади)'!$K1433+'Таблица вводных'!$E$3+'Таблица вводных'!$F$3)</f>
        <v>21.529164086690891</v>
      </c>
      <c r="G1433" s="59">
        <f>('Итоговая табл.1чел(все услуги-к'!$G1433+('Итоговая табл.1чел(все услуги-к'!$G1433*'Таблица вводных'!$G$7))-('Расчет комиссии(Нади)'!$K1433+'Таблица вводных'!$E$3+'Таблица вводных'!$F$3)</f>
        <v>-2.2308359133091091</v>
      </c>
      <c r="H1433" s="59">
        <f>'Итоговая табл.1чел(все услуги-к'!$H1433-('Расчет комиссии(Нади)'!$K1433+'Таблица вводных'!$E$3+'Таблица вводных'!$F$3)</f>
        <v>-2.2308359133091091</v>
      </c>
      <c r="I1433" s="59">
        <f>('Итоговая табл.1чел(все услуги-к'!$I1433+('Итоговая табл.1чел(все услуги-к'!$I1433*'Таблица вводных'!$G$9))-('Расчет комиссии(Нади)'!$K1433+'Таблица вводных'!$E$3+'Таблица вводных'!$F$3)</f>
        <v>-2.2308359133091091</v>
      </c>
      <c r="J1433" s="13" t="s">
        <v>274</v>
      </c>
    </row>
    <row r="1434" spans="1:10" ht="13.2" customHeight="1">
      <c r="A1434" s="140"/>
      <c r="B1434" s="5">
        <v>45437</v>
      </c>
      <c r="C1434" s="6"/>
      <c r="D1434" s="59">
        <f>(('Итоговая табл.1чел(все услуги-к'!$D1434+('Итоговая табл.1чел(все услуги-к'!$D1434*'Таблица вводных'!$G$4)))-('Расчет комиссии(Нади)'!$K1434+'Таблица вводных'!$E$3+'Таблица вводных'!$F$3)</f>
        <v>5.469164086690891</v>
      </c>
      <c r="E1434" s="59">
        <f>('Итоговая табл.1чел(все услуги-к'!$E1434+('Итоговая табл.1чел(все услуги-к'!$E1434*'Таблица вводных'!$G$5))-('Расчет комиссии(Нади)'!$K1434+'Таблица вводных'!$E$3+'Таблица вводных'!$F$3)</f>
        <v>-1.3150859133091091</v>
      </c>
      <c r="F1434" s="59">
        <f>('Итоговая табл.1чел(все услуги-к'!$F1434+('Итоговая табл.1чел(все услуги-к'!$F1434*'Таблица вводных'!$G$6))-('Расчет комиссии(Нади)'!$K1434+'Таблица вводных'!$E$3+'Таблица вводных'!$F$3)</f>
        <v>21.529164086690891</v>
      </c>
      <c r="G1434" s="59">
        <f>('Итоговая табл.1чел(все услуги-к'!$G1434+('Итоговая табл.1чел(все услуги-к'!$G1434*'Таблица вводных'!$G$7))-('Расчет комиссии(Нади)'!$K1434+'Таблица вводных'!$E$3+'Таблица вводных'!$F$3)</f>
        <v>-2.2308359133091091</v>
      </c>
      <c r="H1434" s="59">
        <f>'Итоговая табл.1чел(все услуги-к'!$H1434-('Расчет комиссии(Нади)'!$K1434+'Таблица вводных'!$E$3+'Таблица вводных'!$F$3)</f>
        <v>-2.2308359133091091</v>
      </c>
      <c r="I1434" s="59">
        <f>('Итоговая табл.1чел(все услуги-к'!$I1434+('Итоговая табл.1чел(все услуги-к'!$I1434*'Таблица вводных'!$G$9))-('Расчет комиссии(Нади)'!$K1434+'Таблица вводных'!$E$3+'Таблица вводных'!$F$3)</f>
        <v>-2.2308359133091091</v>
      </c>
      <c r="J1434" s="13" t="s">
        <v>274</v>
      </c>
    </row>
    <row r="1435" spans="1:10" ht="13.2" customHeight="1">
      <c r="A1435" s="140"/>
      <c r="B1435" s="5">
        <v>45440</v>
      </c>
      <c r="C1435" s="15"/>
      <c r="D1435" s="59">
        <f>(('Итоговая табл.1чел(все услуги-к'!$D1435+('Итоговая табл.1чел(все услуги-к'!$D1435*'Таблица вводных'!$G$4)))-('Расчет комиссии(Нади)'!$K1435+'Таблица вводных'!$E$3+'Таблица вводных'!$F$3)</f>
        <v>5.469164086690891</v>
      </c>
      <c r="E1435" s="59">
        <f>('Итоговая табл.1чел(все услуги-к'!$E1435+('Итоговая табл.1чел(все услуги-к'!$E1435*'Таблица вводных'!$G$5))-('Расчет комиссии(Нади)'!$K1435+'Таблица вводных'!$E$3+'Таблица вводных'!$F$3)</f>
        <v>-1.3150859133091091</v>
      </c>
      <c r="F1435" s="59">
        <f>('Итоговая табл.1чел(все услуги-к'!$F1435+('Итоговая табл.1чел(все услуги-к'!$F1435*'Таблица вводных'!$G$6))-('Расчет комиссии(Нади)'!$K1435+'Таблица вводных'!$E$3+'Таблица вводных'!$F$3)</f>
        <v>21.529164086690891</v>
      </c>
      <c r="G1435" s="59">
        <f>('Итоговая табл.1чел(все услуги-к'!$G1435+('Итоговая табл.1чел(все услуги-к'!$G1435*'Таблица вводных'!$G$7))-('Расчет комиссии(Нади)'!$K1435+'Таблица вводных'!$E$3+'Таблица вводных'!$F$3)</f>
        <v>-2.2308359133091091</v>
      </c>
      <c r="H1435" s="59">
        <f>'Итоговая табл.1чел(все услуги-к'!$H1435-('Расчет комиссии(Нади)'!$K1435+'Таблица вводных'!$E$3+'Таблица вводных'!$F$3)</f>
        <v>-2.2308359133091091</v>
      </c>
      <c r="I1435" s="59">
        <f>('Итоговая табл.1чел(все услуги-к'!$I1435+('Итоговая табл.1чел(все услуги-к'!$I1435*'Таблица вводных'!$G$9))-('Расчет комиссии(Нади)'!$K1435+'Таблица вводных'!$E$3+'Таблица вводных'!$F$3)</f>
        <v>-2.2308359133091091</v>
      </c>
      <c r="J1435" s="13" t="s">
        <v>274</v>
      </c>
    </row>
    <row r="1436" spans="1:10" ht="13.2" customHeight="1">
      <c r="A1436" s="140"/>
      <c r="B1436" s="5"/>
      <c r="C1436" s="6"/>
      <c r="D1436" s="59">
        <f>(('Итоговая табл.1чел(все услуги-к'!$D1436+('Итоговая табл.1чел(все услуги-к'!$D1436*'Таблица вводных'!$G$4)))-('Расчет комиссии(Нади)'!$K1436+'Таблица вводных'!$E$3+'Таблица вводных'!$F$3)</f>
        <v>5.469164086690891</v>
      </c>
      <c r="E1436" s="59">
        <f>('Итоговая табл.1чел(все услуги-к'!$E1436+('Итоговая табл.1чел(все услуги-к'!$E1436*'Таблица вводных'!$G$5))-('Расчет комиссии(Нади)'!$K1436+'Таблица вводных'!$E$3+'Таблица вводных'!$F$3)</f>
        <v>-1.3150859133091091</v>
      </c>
      <c r="F1436" s="59">
        <f>('Итоговая табл.1чел(все услуги-к'!$F1436+('Итоговая табл.1чел(все услуги-к'!$F1436*'Таблица вводных'!$G$6))-('Расчет комиссии(Нади)'!$K1436+'Таблица вводных'!$E$3+'Таблица вводных'!$F$3)</f>
        <v>21.529164086690891</v>
      </c>
      <c r="G1436" s="59">
        <f>('Итоговая табл.1чел(все услуги-к'!$G1436+('Итоговая табл.1чел(все услуги-к'!$G1436*'Таблица вводных'!$G$7))-('Расчет комиссии(Нади)'!$K1436+'Таблица вводных'!$E$3+'Таблица вводных'!$F$3)</f>
        <v>-2.2308359133091091</v>
      </c>
      <c r="H1436" s="59">
        <f>'Итоговая табл.1чел(все услуги-к'!$H1436-('Расчет комиссии(Нади)'!$K1436+'Таблица вводных'!$E$3+'Таблица вводных'!$F$3)</f>
        <v>-2.2308359133091091</v>
      </c>
      <c r="I1436" s="59">
        <f>('Итоговая табл.1чел(все услуги-к'!$I1436+('Итоговая табл.1чел(все услуги-к'!$I1436*'Таблица вводных'!$G$9))-('Расчет комиссии(Нади)'!$K1436+'Таблица вводных'!$E$3+'Таблица вводных'!$F$3)</f>
        <v>-2.2308359133091091</v>
      </c>
      <c r="J1436" s="13" t="s">
        <v>274</v>
      </c>
    </row>
    <row r="1437" spans="1:10" ht="13.2" customHeight="1">
      <c r="A1437" s="140"/>
      <c r="B1437" s="5"/>
      <c r="C1437" s="6"/>
      <c r="D1437" s="59">
        <f>(('Итоговая табл.1чел(все услуги-к'!$D1437+('Итоговая табл.1чел(все услуги-к'!$D1437*'Таблица вводных'!$G$4)))-('Расчет комиссии(Нади)'!$K1437+'Таблица вводных'!$E$3+'Таблица вводных'!$F$3)</f>
        <v>5.469164086690891</v>
      </c>
      <c r="E1437" s="59">
        <f>('Итоговая табл.1чел(все услуги-к'!$E1437+('Итоговая табл.1чел(все услуги-к'!$E1437*'Таблица вводных'!$G$5))-('Расчет комиссии(Нади)'!$K1437+'Таблица вводных'!$E$3+'Таблица вводных'!$F$3)</f>
        <v>-1.3150859133091091</v>
      </c>
      <c r="F1437" s="59">
        <f>('Итоговая табл.1чел(все услуги-к'!$F1437+('Итоговая табл.1чел(все услуги-к'!$F1437*'Таблица вводных'!$G$6))-('Расчет комиссии(Нади)'!$K1437+'Таблица вводных'!$E$3+'Таблица вводных'!$F$3)</f>
        <v>21.529164086690891</v>
      </c>
      <c r="G1437" s="59">
        <f>('Итоговая табл.1чел(все услуги-к'!$G1437+('Итоговая табл.1чел(все услуги-к'!$G1437*'Таблица вводных'!$G$7))-('Расчет комиссии(Нади)'!$K1437+'Таблица вводных'!$E$3+'Таблица вводных'!$F$3)</f>
        <v>-2.2308359133091091</v>
      </c>
      <c r="H1437" s="59">
        <f>'Итоговая табл.1чел(все услуги-к'!$H1437-('Расчет комиссии(Нади)'!$K1437+'Таблица вводных'!$E$3+'Таблица вводных'!$F$3)</f>
        <v>-2.2308359133091091</v>
      </c>
      <c r="I1437" s="59">
        <f>('Итоговая табл.1чел(все услуги-к'!$I1437+('Итоговая табл.1чел(все услуги-к'!$I1437*'Таблица вводных'!$G$9))-('Расчет комиссии(Нади)'!$K1437+'Таблица вводных'!$E$3+'Таблица вводных'!$F$3)</f>
        <v>-2.2308359133091091</v>
      </c>
      <c r="J1437" s="13" t="s">
        <v>274</v>
      </c>
    </row>
    <row r="1438" spans="1:10" ht="13.2" customHeight="1">
      <c r="A1438" s="140"/>
      <c r="B1438" s="5"/>
      <c r="C1438" s="15"/>
      <c r="D1438" s="59">
        <f>(('Итоговая табл.1чел(все услуги-к'!$D1438+('Итоговая табл.1чел(все услуги-к'!$D1438*'Таблица вводных'!$G$4)))-('Расчет комиссии(Нади)'!$K1438+'Таблица вводных'!$E$3+'Таблица вводных'!$F$3)</f>
        <v>5.469164086690891</v>
      </c>
      <c r="E1438" s="59">
        <f>('Итоговая табл.1чел(все услуги-к'!$E1438+('Итоговая табл.1чел(все услуги-к'!$E1438*'Таблица вводных'!$G$5))-('Расчет комиссии(Нади)'!$K1438+'Таблица вводных'!$E$3+'Таблица вводных'!$F$3)</f>
        <v>-1.3150859133091091</v>
      </c>
      <c r="F1438" s="59">
        <f>('Итоговая табл.1чел(все услуги-к'!$F1438+('Итоговая табл.1чел(все услуги-к'!$F1438*'Таблица вводных'!$G$6))-('Расчет комиссии(Нади)'!$K1438+'Таблица вводных'!$E$3+'Таблица вводных'!$F$3)</f>
        <v>21.529164086690891</v>
      </c>
      <c r="G1438" s="59">
        <f>('Итоговая табл.1чел(все услуги-к'!$G1438+('Итоговая табл.1чел(все услуги-к'!$G1438*'Таблица вводных'!$G$7))-('Расчет комиссии(Нади)'!$K1438+'Таблица вводных'!$E$3+'Таблица вводных'!$F$3)</f>
        <v>-2.2308359133091091</v>
      </c>
      <c r="H1438" s="59">
        <f>'Итоговая табл.1чел(все услуги-к'!$H1438-('Расчет комиссии(Нади)'!$K1438+'Таблица вводных'!$E$3+'Таблица вводных'!$F$3)</f>
        <v>-2.2308359133091091</v>
      </c>
      <c r="I1438" s="59">
        <f>('Итоговая табл.1чел(все услуги-к'!$I1438+('Итоговая табл.1чел(все услуги-к'!$I1438*'Таблица вводных'!$G$9))-('Расчет комиссии(Нади)'!$K1438+'Таблица вводных'!$E$3+'Таблица вводных'!$F$3)</f>
        <v>-2.2308359133091091</v>
      </c>
      <c r="J1438" s="13" t="s">
        <v>274</v>
      </c>
    </row>
    <row r="1439" spans="1:10" ht="13.2" customHeight="1">
      <c r="A1439" s="140"/>
      <c r="B1439" s="5"/>
      <c r="C1439" s="6"/>
      <c r="D1439" s="59">
        <f>(('Итоговая табл.1чел(все услуги-к'!$D1439+('Итоговая табл.1чел(все услуги-к'!$D1439*'Таблица вводных'!$G$4)))-('Расчет комиссии(Нади)'!$K1439+'Таблица вводных'!$E$3+'Таблица вводных'!$F$3)</f>
        <v>5.4691640866908946</v>
      </c>
      <c r="E1439" s="59">
        <f>('Итоговая табл.1чел(все услуги-к'!$E1439+('Итоговая табл.1чел(все услуги-к'!$E1439*'Таблица вводных'!$G$5))-('Расчет комиссии(Нади)'!$K1439+'Таблица вводных'!$E$3+'Таблица вводных'!$F$3)</f>
        <v>-1.3150859133091055</v>
      </c>
      <c r="F1439" s="59">
        <f>('Итоговая табл.1чел(все услуги-к'!$F1439+('Итоговая табл.1чел(все услуги-к'!$F1439*'Таблица вводных'!$G$6))-('Расчет комиссии(Нади)'!$K1439+'Таблица вводных'!$E$3+'Таблица вводных'!$F$3)</f>
        <v>21.529164086690898</v>
      </c>
      <c r="G1439" s="59">
        <f>('Итоговая табл.1чел(все услуги-к'!$G1439+('Итоговая табл.1чел(все услуги-к'!$G1439*'Таблица вводных'!$G$7))-('Расчет комиссии(Нади)'!$K1439+'Таблица вводных'!$E$3+'Таблица вводных'!$F$3)</f>
        <v>-2.2308359133091056</v>
      </c>
      <c r="H1439" s="59">
        <f>'Итоговая табл.1чел(все услуги-к'!$H1439-('Расчет комиссии(Нади)'!$K1439+'Таблица вводных'!$E$3+'Таблица вводных'!$F$3)</f>
        <v>-2.2308359133091056</v>
      </c>
      <c r="I1439" s="59">
        <f>('Итоговая табл.1чел(все услуги-к'!$I1439+('Итоговая табл.1чел(все услуги-к'!$I1439*'Таблица вводных'!$G$9))-('Расчет комиссии(Нади)'!$K1439+'Таблица вводных'!$E$3+'Таблица вводных'!$F$3)</f>
        <v>-2.2308359133091056</v>
      </c>
      <c r="J1439" s="13" t="s">
        <v>274</v>
      </c>
    </row>
    <row r="1440" spans="1:10" ht="13.2" customHeight="1">
      <c r="A1440" s="140"/>
      <c r="B1440" s="5"/>
      <c r="C1440" s="15"/>
      <c r="D1440" s="59">
        <f>(('Итоговая табл.1чел(все услуги-к'!$D1440+('Итоговая табл.1чел(все услуги-к'!$D1440*'Таблица вводных'!$G$4)))-('Расчет комиссии(Нади)'!$K1440+'Таблица вводных'!$E$3+'Таблица вводных'!$F$3)</f>
        <v>5.4691640866908946</v>
      </c>
      <c r="E1440" s="59">
        <f>('Итоговая табл.1чел(все услуги-к'!$E1440+('Итоговая табл.1чел(все услуги-к'!$E1440*'Таблица вводных'!$G$5))-('Расчет комиссии(Нади)'!$K1440+'Таблица вводных'!$E$3+'Таблица вводных'!$F$3)</f>
        <v>-1.3150859133091055</v>
      </c>
      <c r="F1440" s="59">
        <f>('Итоговая табл.1чел(все услуги-к'!$F1440+('Итоговая табл.1чел(все услуги-к'!$F1440*'Таблица вводных'!$G$6))-('Расчет комиссии(Нади)'!$K1440+'Таблица вводных'!$E$3+'Таблица вводных'!$F$3)</f>
        <v>21.529164086690898</v>
      </c>
      <c r="G1440" s="59">
        <f>('Итоговая табл.1чел(все услуги-к'!$G1440+('Итоговая табл.1чел(все услуги-к'!$G1440*'Таблица вводных'!$G$7))-('Расчет комиссии(Нади)'!$K1440+'Таблица вводных'!$E$3+'Таблица вводных'!$F$3)</f>
        <v>-2.2308359133091056</v>
      </c>
      <c r="H1440" s="59">
        <f>'Итоговая табл.1чел(все услуги-к'!$H1440-('Расчет комиссии(Нади)'!$K1440+'Таблица вводных'!$E$3+'Таблица вводных'!$F$3)</f>
        <v>-2.2308359133091056</v>
      </c>
      <c r="I1440" s="59">
        <f>('Итоговая табл.1чел(все услуги-к'!$I1440+('Итоговая табл.1чел(все услуги-к'!$I1440*'Таблица вводных'!$G$9))-('Расчет комиссии(Нади)'!$K1440+'Таблица вводных'!$E$3+'Таблица вводных'!$F$3)</f>
        <v>-2.2308359133091056</v>
      </c>
      <c r="J1440" s="13" t="s">
        <v>274</v>
      </c>
    </row>
    <row r="1441" spans="1:10" ht="13.2" customHeight="1">
      <c r="A1441" s="141"/>
      <c r="B1441" s="18"/>
      <c r="C1441" s="19"/>
      <c r="D1441" s="59">
        <f>(('Итоговая табл.1чел(все услуги-к'!$D1441+('Итоговая табл.1чел(все услуги-к'!$D1441*'Таблица вводных'!$G$4)))-('Расчет комиссии(Нади)'!$K1441+'Таблица вводных'!$E$3+'Таблица вводных'!$F$3)</f>
        <v>5.4691640866908946</v>
      </c>
      <c r="E1441" s="59">
        <f>('Итоговая табл.1чел(все услуги-к'!$E1441+('Итоговая табл.1чел(все услуги-к'!$E1441*'Таблица вводных'!$G$5))-('Расчет комиссии(Нади)'!$K1441+'Таблица вводных'!$E$3+'Таблица вводных'!$F$3)</f>
        <v>-1.3150859133091055</v>
      </c>
      <c r="F1441" s="59">
        <f>('Итоговая табл.1чел(все услуги-к'!$F1441+('Итоговая табл.1чел(все услуги-к'!$F1441*'Таблица вводных'!$G$6))-('Расчет комиссии(Нади)'!$K1441+'Таблица вводных'!$E$3+'Таблица вводных'!$F$3)</f>
        <v>21.529164086690898</v>
      </c>
      <c r="G1441" s="59">
        <f>('Итоговая табл.1чел(все услуги-к'!$G1441+('Итоговая табл.1чел(все услуги-к'!$G1441*'Таблица вводных'!$G$7))-('Расчет комиссии(Нади)'!$K1441+'Таблица вводных'!$E$3+'Таблица вводных'!$F$3)</f>
        <v>-2.2308359133091056</v>
      </c>
      <c r="H1441" s="59">
        <f>'Итоговая табл.1чел(все услуги-к'!$H1441-('Расчет комиссии(Нади)'!$K1441+'Таблица вводных'!$E$3+'Таблица вводных'!$F$3)</f>
        <v>-2.2308359133091056</v>
      </c>
      <c r="I1441" s="59">
        <f>('Итоговая табл.1чел(все услуги-к'!$I1441+('Итоговая табл.1чел(все услуги-к'!$I1441*'Таблица вводных'!$G$9))-('Расчет комиссии(Нади)'!$K1441+'Таблица вводных'!$E$3+'Таблица вводных'!$F$3)</f>
        <v>-2.2308359133091056</v>
      </c>
      <c r="J1441" s="22" t="s">
        <v>274</v>
      </c>
    </row>
    <row r="1442" spans="1:10" ht="13.2" customHeight="1">
      <c r="A1442" s="144" t="s">
        <v>275</v>
      </c>
      <c r="B1442" s="5">
        <v>45402</v>
      </c>
      <c r="C1442" s="97"/>
      <c r="D1442" s="59">
        <f>(('Итоговая табл.1чел(все услуги-к'!$D1442+('Итоговая табл.1чел(все услуги-к'!$D1442*'Таблица вводных'!$G$4)))-('Расчет комиссии(Нади)'!$K1442+'Таблица вводных'!$E$3+'Таблица вводных'!$F$3)</f>
        <v>5.4691640866908946</v>
      </c>
      <c r="E1442" s="59">
        <f>('Итоговая табл.1чел(все услуги-к'!$E1442+('Итоговая табл.1чел(все услуги-к'!$E1442*'Таблица вводных'!$G$5))-('Расчет комиссии(Нади)'!$K1442+'Таблица вводных'!$E$3+'Таблица вводных'!$F$3)</f>
        <v>-1.3150859133091055</v>
      </c>
      <c r="F1442" s="59">
        <f>('Итоговая табл.1чел(все услуги-к'!$F1442+('Итоговая табл.1чел(все услуги-к'!$F1442*'Таблица вводных'!$G$6))-('Расчет комиссии(Нади)'!$K1442+'Таблица вводных'!$E$3+'Таблица вводных'!$F$3)</f>
        <v>21.529164086690898</v>
      </c>
      <c r="G1442" s="59">
        <f>('Итоговая табл.1чел(все услуги-к'!$G1442+('Итоговая табл.1чел(все услуги-к'!$G1442*'Таблица вводных'!$G$7))-('Расчет комиссии(Нади)'!$K1442+'Таблица вводных'!$E$3+'Таблица вводных'!$F$3)</f>
        <v>-2.2308359133091056</v>
      </c>
      <c r="H1442" s="59">
        <f>'Итоговая табл.1чел(все услуги-к'!$H1442-('Расчет комиссии(Нади)'!$K1442+'Таблица вводных'!$E$3+'Таблица вводных'!$F$3)</f>
        <v>-2.2308359133091056</v>
      </c>
      <c r="I1442" s="59">
        <f>('Итоговая табл.1чел(все услуги-к'!$I1442+('Итоговая табл.1чел(все услуги-к'!$I1442*'Таблица вводных'!$G$9))-('Расчет комиссии(Нади)'!$K1442+'Таблица вводных'!$E$3+'Таблица вводных'!$F$3)</f>
        <v>-2.2308359133091056</v>
      </c>
      <c r="J1442" s="10" t="s">
        <v>163</v>
      </c>
    </row>
    <row r="1443" spans="1:10" ht="13.2" customHeight="1">
      <c r="A1443" s="140"/>
      <c r="B1443" s="5">
        <v>45405</v>
      </c>
      <c r="C1443" s="6"/>
      <c r="D1443" s="59">
        <f>(('Итоговая табл.1чел(все услуги-к'!$D1443+('Итоговая табл.1чел(все услуги-к'!$D1443*'Таблица вводных'!$G$4)))-('Расчет комиссии(Нади)'!$K1443+'Таблица вводных'!$E$3+'Таблица вводных'!$F$3)</f>
        <v>5.4691640866908946</v>
      </c>
      <c r="E1443" s="59">
        <f>('Итоговая табл.1чел(все услуги-к'!$E1443+('Итоговая табл.1чел(все услуги-к'!$E1443*'Таблица вводных'!$G$5))-('Расчет комиссии(Нади)'!$K1443+'Таблица вводных'!$E$3+'Таблица вводных'!$F$3)</f>
        <v>-1.3150859133091055</v>
      </c>
      <c r="F1443" s="59">
        <f>('Итоговая табл.1чел(все услуги-к'!$F1443+('Итоговая табл.1чел(все услуги-к'!$F1443*'Таблица вводных'!$G$6))-('Расчет комиссии(Нади)'!$K1443+'Таблица вводных'!$E$3+'Таблица вводных'!$F$3)</f>
        <v>21.529164086690898</v>
      </c>
      <c r="G1443" s="59">
        <f>('Итоговая табл.1чел(все услуги-к'!$G1443+('Итоговая табл.1чел(все услуги-к'!$G1443*'Таблица вводных'!$G$7))-('Расчет комиссии(Нади)'!$K1443+'Таблица вводных'!$E$3+'Таблица вводных'!$F$3)</f>
        <v>-2.2308359133091056</v>
      </c>
      <c r="H1443" s="59">
        <f>'Итоговая табл.1чел(все услуги-к'!$H1443-('Расчет комиссии(Нади)'!$K1443+'Таблица вводных'!$E$3+'Таблица вводных'!$F$3)</f>
        <v>-2.2308359133091056</v>
      </c>
      <c r="I1443" s="59">
        <f>('Итоговая табл.1чел(все услуги-к'!$I1443+('Итоговая табл.1чел(все услуги-к'!$I1443*'Таблица вводных'!$G$9))-('Расчет комиссии(Нади)'!$K1443+'Таблица вводных'!$E$3+'Таблица вводных'!$F$3)</f>
        <v>-2.2308359133091056</v>
      </c>
      <c r="J1443" s="13" t="s">
        <v>163</v>
      </c>
    </row>
    <row r="1444" spans="1:10" ht="13.2" customHeight="1">
      <c r="A1444" s="140"/>
      <c r="B1444" s="5">
        <v>45409</v>
      </c>
      <c r="C1444" s="15"/>
      <c r="D1444" s="59">
        <f>(('Итоговая табл.1чел(все услуги-к'!$D1444+('Итоговая табл.1чел(все услуги-к'!$D1444*'Таблица вводных'!$G$4)))-('Расчет комиссии(Нади)'!$K1444+'Таблица вводных'!$E$3+'Таблица вводных'!$F$3)</f>
        <v>5.4691640866908946</v>
      </c>
      <c r="E1444" s="59">
        <f>('Итоговая табл.1чел(все услуги-к'!$E1444+('Итоговая табл.1чел(все услуги-к'!$E1444*'Таблица вводных'!$G$5))-('Расчет комиссии(Нади)'!$K1444+'Таблица вводных'!$E$3+'Таблица вводных'!$F$3)</f>
        <v>-1.3150859133091055</v>
      </c>
      <c r="F1444" s="59">
        <f>('Итоговая табл.1чел(все услуги-к'!$F1444+('Итоговая табл.1чел(все услуги-к'!$F1444*'Таблица вводных'!$G$6))-('Расчет комиссии(Нади)'!$K1444+'Таблица вводных'!$E$3+'Таблица вводных'!$F$3)</f>
        <v>21.529164086690898</v>
      </c>
      <c r="G1444" s="59">
        <f>('Итоговая табл.1чел(все услуги-к'!$G1444+('Итоговая табл.1чел(все услуги-к'!$G1444*'Таблица вводных'!$G$7))-('Расчет комиссии(Нади)'!$K1444+'Таблица вводных'!$E$3+'Таблица вводных'!$F$3)</f>
        <v>-2.2308359133091056</v>
      </c>
      <c r="H1444" s="59">
        <f>'Итоговая табл.1чел(все услуги-к'!$H1444-('Расчет комиссии(Нади)'!$K1444+'Таблица вводных'!$E$3+'Таблица вводных'!$F$3)</f>
        <v>-2.2308359133091056</v>
      </c>
      <c r="I1444" s="59">
        <f>('Итоговая табл.1чел(все услуги-к'!$I1444+('Итоговая табл.1чел(все услуги-к'!$I1444*'Таблица вводных'!$G$9))-('Расчет комиссии(Нади)'!$K1444+'Таблица вводных'!$E$3+'Таблица вводных'!$F$3)</f>
        <v>-2.2308359133091056</v>
      </c>
      <c r="J1444" s="13" t="s">
        <v>163</v>
      </c>
    </row>
    <row r="1445" spans="1:10" ht="13.2" customHeight="1">
      <c r="A1445" s="140"/>
      <c r="B1445" s="5">
        <v>45412</v>
      </c>
      <c r="C1445" s="6"/>
      <c r="D1445" s="59">
        <f>(('Итоговая табл.1чел(все услуги-к'!$D1445+('Итоговая табл.1чел(все услуги-к'!$D1445*'Таблица вводных'!$G$4)))-('Расчет комиссии(Нади)'!$K1445+'Таблица вводных'!$E$3+'Таблица вводных'!$F$3)</f>
        <v>5.4691640866908946</v>
      </c>
      <c r="E1445" s="59">
        <f>('Итоговая табл.1чел(все услуги-к'!$E1445+('Итоговая табл.1чел(все услуги-к'!$E1445*'Таблица вводных'!$G$5))-('Расчет комиссии(Нади)'!$K1445+'Таблица вводных'!$E$3+'Таблица вводных'!$F$3)</f>
        <v>-1.3150859133091055</v>
      </c>
      <c r="F1445" s="59">
        <f>('Итоговая табл.1чел(все услуги-к'!$F1445+('Итоговая табл.1чел(все услуги-к'!$F1445*'Таблица вводных'!$G$6))-('Расчет комиссии(Нади)'!$K1445+'Таблица вводных'!$E$3+'Таблица вводных'!$F$3)</f>
        <v>21.529164086690898</v>
      </c>
      <c r="G1445" s="59">
        <f>('Итоговая табл.1чел(все услуги-к'!$G1445+('Итоговая табл.1чел(все услуги-к'!$G1445*'Таблица вводных'!$G$7))-('Расчет комиссии(Нади)'!$K1445+'Таблица вводных'!$E$3+'Таблица вводных'!$F$3)</f>
        <v>-2.2308359133091056</v>
      </c>
      <c r="H1445" s="59">
        <f>'Итоговая табл.1чел(все услуги-к'!$H1445-('Расчет комиссии(Нади)'!$K1445+'Таблица вводных'!$E$3+'Таблица вводных'!$F$3)</f>
        <v>-2.2308359133091056</v>
      </c>
      <c r="I1445" s="59">
        <f>('Итоговая табл.1чел(все услуги-к'!$I1445+('Итоговая табл.1чел(все услуги-к'!$I1445*'Таблица вводных'!$G$9))-('Расчет комиссии(Нади)'!$K1445+'Таблица вводных'!$E$3+'Таблица вводных'!$F$3)</f>
        <v>-2.2308359133091056</v>
      </c>
      <c r="J1445" s="13" t="s">
        <v>163</v>
      </c>
    </row>
    <row r="1446" spans="1:10" ht="13.2" customHeight="1">
      <c r="A1446" s="140"/>
      <c r="B1446" s="5">
        <v>45416</v>
      </c>
      <c r="C1446" s="15"/>
      <c r="D1446" s="59">
        <f>(('Итоговая табл.1чел(все услуги-к'!$D1446+('Итоговая табл.1чел(все услуги-к'!$D1446*'Таблица вводных'!$G$4)))-('Расчет комиссии(Нади)'!$K1446+'Таблица вводных'!$E$3+'Таблица вводных'!$F$3)</f>
        <v>5.4691640866908946</v>
      </c>
      <c r="E1446" s="59">
        <f>('Итоговая табл.1чел(все услуги-к'!$E1446+('Итоговая табл.1чел(все услуги-к'!$E1446*'Таблица вводных'!$G$5))-('Расчет комиссии(Нади)'!$K1446+'Таблица вводных'!$E$3+'Таблица вводных'!$F$3)</f>
        <v>-1.3150859133091055</v>
      </c>
      <c r="F1446" s="59">
        <f>('Итоговая табл.1чел(все услуги-к'!$F1446+('Итоговая табл.1чел(все услуги-к'!$F1446*'Таблица вводных'!$G$6))-('Расчет комиссии(Нади)'!$K1446+'Таблица вводных'!$E$3+'Таблица вводных'!$F$3)</f>
        <v>21.529164086690898</v>
      </c>
      <c r="G1446" s="59">
        <f>('Итоговая табл.1чел(все услуги-к'!$G1446+('Итоговая табл.1чел(все услуги-к'!$G1446*'Таблица вводных'!$G$7))-('Расчет комиссии(Нади)'!$K1446+'Таблица вводных'!$E$3+'Таблица вводных'!$F$3)</f>
        <v>-2.2308359133091056</v>
      </c>
      <c r="H1446" s="59">
        <f>'Итоговая табл.1чел(все услуги-к'!$H1446-('Расчет комиссии(Нади)'!$K1446+'Таблица вводных'!$E$3+'Таблица вводных'!$F$3)</f>
        <v>-2.2308359133091056</v>
      </c>
      <c r="I1446" s="59">
        <f>('Итоговая табл.1чел(все услуги-к'!$I1446+('Итоговая табл.1чел(все услуги-к'!$I1446*'Таблица вводных'!$G$9))-('Расчет комиссии(Нади)'!$K1446+'Таблица вводных'!$E$3+'Таблица вводных'!$F$3)</f>
        <v>-2.2308359133091056</v>
      </c>
      <c r="J1446" s="13" t="s">
        <v>163</v>
      </c>
    </row>
    <row r="1447" spans="1:10" ht="13.2" customHeight="1">
      <c r="A1447" s="140"/>
      <c r="B1447" s="5">
        <v>45419</v>
      </c>
      <c r="C1447" s="15"/>
      <c r="D1447" s="59">
        <f>(('Итоговая табл.1чел(все услуги-к'!$D1447+('Итоговая табл.1чел(все услуги-к'!$D1447*'Таблица вводных'!$G$4)))-('Расчет комиссии(Нади)'!$K1447+'Таблица вводных'!$E$3+'Таблица вводных'!$F$3)</f>
        <v>5.4691640866908946</v>
      </c>
      <c r="E1447" s="59">
        <f>('Итоговая табл.1чел(все услуги-к'!$E1447+('Итоговая табл.1чел(все услуги-к'!$E1447*'Таблица вводных'!$G$5))-('Расчет комиссии(Нади)'!$K1447+'Таблица вводных'!$E$3+'Таблица вводных'!$F$3)</f>
        <v>-1.3150859133091055</v>
      </c>
      <c r="F1447" s="59">
        <f>('Итоговая табл.1чел(все услуги-к'!$F1447+('Итоговая табл.1чел(все услуги-к'!$F1447*'Таблица вводных'!$G$6))-('Расчет комиссии(Нади)'!$K1447+'Таблица вводных'!$E$3+'Таблица вводных'!$F$3)</f>
        <v>21.529164086690898</v>
      </c>
      <c r="G1447" s="59">
        <f>('Итоговая табл.1чел(все услуги-к'!$G1447+('Итоговая табл.1чел(все услуги-к'!$G1447*'Таблица вводных'!$G$7))-('Расчет комиссии(Нади)'!$K1447+'Таблица вводных'!$E$3+'Таблица вводных'!$F$3)</f>
        <v>-2.2308359133091056</v>
      </c>
      <c r="H1447" s="59">
        <f>'Итоговая табл.1чел(все услуги-к'!$H1447-('Расчет комиссии(Нади)'!$K1447+'Таблица вводных'!$E$3+'Таблица вводных'!$F$3)</f>
        <v>-2.2308359133091056</v>
      </c>
      <c r="I1447" s="59">
        <f>('Итоговая табл.1чел(все услуги-к'!$I1447+('Итоговая табл.1чел(все услуги-к'!$I1447*'Таблица вводных'!$G$9))-('Расчет комиссии(Нади)'!$K1447+'Таблица вводных'!$E$3+'Таблица вводных'!$F$3)</f>
        <v>-2.2308359133091056</v>
      </c>
      <c r="J1447" s="13" t="s">
        <v>163</v>
      </c>
    </row>
    <row r="1448" spans="1:10" ht="13.2" customHeight="1">
      <c r="A1448" s="140"/>
      <c r="B1448" s="5">
        <v>45423</v>
      </c>
      <c r="C1448" s="15"/>
      <c r="D1448" s="59">
        <f>(('Итоговая табл.1чел(все услуги-к'!$D1448+('Итоговая табл.1чел(все услуги-к'!$D1448*'Таблица вводных'!$G$4)))-('Расчет комиссии(Нади)'!$K1448+'Таблица вводных'!$E$3+'Таблица вводных'!$F$3)</f>
        <v>5.4691640866908946</v>
      </c>
      <c r="E1448" s="59">
        <f>('Итоговая табл.1чел(все услуги-к'!$E1448+('Итоговая табл.1чел(все услуги-к'!$E1448*'Таблица вводных'!$G$5))-('Расчет комиссии(Нади)'!$K1448+'Таблица вводных'!$E$3+'Таблица вводных'!$F$3)</f>
        <v>-1.3150859133091055</v>
      </c>
      <c r="F1448" s="59">
        <f>('Итоговая табл.1чел(все услуги-к'!$F1448+('Итоговая табл.1чел(все услуги-к'!$F1448*'Таблица вводных'!$G$6))-('Расчет комиссии(Нади)'!$K1448+'Таблица вводных'!$E$3+'Таблица вводных'!$F$3)</f>
        <v>21.529164086690898</v>
      </c>
      <c r="G1448" s="59">
        <f>('Итоговая табл.1чел(все услуги-к'!$G1448+('Итоговая табл.1чел(все услуги-к'!$G1448*'Таблица вводных'!$G$7))-('Расчет комиссии(Нади)'!$K1448+'Таблица вводных'!$E$3+'Таблица вводных'!$F$3)</f>
        <v>-2.2308359133091056</v>
      </c>
      <c r="H1448" s="59">
        <f>'Итоговая табл.1чел(все услуги-к'!$H1448-('Расчет комиссии(Нади)'!$K1448+'Таблица вводных'!$E$3+'Таблица вводных'!$F$3)</f>
        <v>-2.2308359133091056</v>
      </c>
      <c r="I1448" s="59">
        <f>('Итоговая табл.1чел(все услуги-к'!$I1448+('Итоговая табл.1чел(все услуги-к'!$I1448*'Таблица вводных'!$G$9))-('Расчет комиссии(Нади)'!$K1448+'Таблица вводных'!$E$3+'Таблица вводных'!$F$3)</f>
        <v>-2.2308359133091056</v>
      </c>
      <c r="J1448" s="13" t="s">
        <v>163</v>
      </c>
    </row>
    <row r="1449" spans="1:10" ht="13.2" customHeight="1">
      <c r="A1449" s="140"/>
      <c r="B1449" s="5">
        <v>45426</v>
      </c>
      <c r="C1449" s="6"/>
      <c r="D1449" s="59">
        <f>(('Итоговая табл.1чел(все услуги-к'!$D1449+('Итоговая табл.1чел(все услуги-к'!$D1449*'Таблица вводных'!$G$4)))-('Расчет комиссии(Нади)'!$K1449+'Таблица вводных'!$E$3+'Таблица вводных'!$F$3)</f>
        <v>5.4691640866908946</v>
      </c>
      <c r="E1449" s="59">
        <f>('Итоговая табл.1чел(все услуги-к'!$E1449+('Итоговая табл.1чел(все услуги-к'!$E1449*'Таблица вводных'!$G$5))-('Расчет комиссии(Нади)'!$K1449+'Таблица вводных'!$E$3+'Таблица вводных'!$F$3)</f>
        <v>-1.3150859133091055</v>
      </c>
      <c r="F1449" s="59">
        <f>('Итоговая табл.1чел(все услуги-к'!$F1449+('Итоговая табл.1чел(все услуги-к'!$F1449*'Таблица вводных'!$G$6))-('Расчет комиссии(Нади)'!$K1449+'Таблица вводных'!$E$3+'Таблица вводных'!$F$3)</f>
        <v>21.529164086690898</v>
      </c>
      <c r="G1449" s="59">
        <f>('Итоговая табл.1чел(все услуги-к'!$G1449+('Итоговая табл.1чел(все услуги-к'!$G1449*'Таблица вводных'!$G$7))-('Расчет комиссии(Нади)'!$K1449+'Таблица вводных'!$E$3+'Таблица вводных'!$F$3)</f>
        <v>-2.2308359133091056</v>
      </c>
      <c r="H1449" s="59">
        <f>'Итоговая табл.1чел(все услуги-к'!$H1449-('Расчет комиссии(Нади)'!$K1449+'Таблица вводных'!$E$3+'Таблица вводных'!$F$3)</f>
        <v>-2.2308359133091056</v>
      </c>
      <c r="I1449" s="59">
        <f>('Итоговая табл.1чел(все услуги-к'!$I1449+('Итоговая табл.1чел(все услуги-к'!$I1449*'Таблица вводных'!$G$9))-('Расчет комиссии(Нади)'!$K1449+'Таблица вводных'!$E$3+'Таблица вводных'!$F$3)</f>
        <v>-2.2308359133091056</v>
      </c>
      <c r="J1449" s="13" t="s">
        <v>163</v>
      </c>
    </row>
    <row r="1450" spans="1:10" ht="13.2" customHeight="1">
      <c r="A1450" s="140"/>
      <c r="B1450" s="5">
        <v>45430</v>
      </c>
      <c r="C1450" s="15"/>
      <c r="D1450" s="59">
        <f>(('Итоговая табл.1чел(все услуги-к'!$D1450+('Итоговая табл.1чел(все услуги-к'!$D1450*'Таблица вводных'!$G$4)))-('Расчет комиссии(Нади)'!$K1450+'Таблица вводных'!$E$3+'Таблица вводных'!$F$3)</f>
        <v>5.4691640866908946</v>
      </c>
      <c r="E1450" s="59">
        <f>('Итоговая табл.1чел(все услуги-к'!$E1450+('Итоговая табл.1чел(все услуги-к'!$E1450*'Таблица вводных'!$G$5))-('Расчет комиссии(Нади)'!$K1450+'Таблица вводных'!$E$3+'Таблица вводных'!$F$3)</f>
        <v>-1.3150859133091055</v>
      </c>
      <c r="F1450" s="59">
        <f>('Итоговая табл.1чел(все услуги-к'!$F1450+('Итоговая табл.1чел(все услуги-к'!$F1450*'Таблица вводных'!$G$6))-('Расчет комиссии(Нади)'!$K1450+'Таблица вводных'!$E$3+'Таблица вводных'!$F$3)</f>
        <v>21.529164086690898</v>
      </c>
      <c r="G1450" s="59">
        <f>('Итоговая табл.1чел(все услуги-к'!$G1450+('Итоговая табл.1чел(все услуги-к'!$G1450*'Таблица вводных'!$G$7))-('Расчет комиссии(Нади)'!$K1450+'Таблица вводных'!$E$3+'Таблица вводных'!$F$3)</f>
        <v>-2.2308359133091056</v>
      </c>
      <c r="H1450" s="59">
        <f>'Итоговая табл.1чел(все услуги-к'!$H1450-('Расчет комиссии(Нади)'!$K1450+'Таблица вводных'!$E$3+'Таблица вводных'!$F$3)</f>
        <v>-2.2308359133091056</v>
      </c>
      <c r="I1450" s="59">
        <f>('Итоговая табл.1чел(все услуги-к'!$I1450+('Итоговая табл.1чел(все услуги-к'!$I1450*'Таблица вводных'!$G$9))-('Расчет комиссии(Нади)'!$K1450+'Таблица вводных'!$E$3+'Таблица вводных'!$F$3)</f>
        <v>-2.2308359133091056</v>
      </c>
      <c r="J1450" s="13" t="s">
        <v>163</v>
      </c>
    </row>
    <row r="1451" spans="1:10" ht="13.2" customHeight="1">
      <c r="A1451" s="140"/>
      <c r="B1451" s="5">
        <v>45433</v>
      </c>
      <c r="C1451" s="15"/>
      <c r="D1451" s="59">
        <f>(('Итоговая табл.1чел(все услуги-к'!$D1451+('Итоговая табл.1чел(все услуги-к'!$D1451*'Таблица вводных'!$G$4)))-('Расчет комиссии(Нади)'!$K1451+'Таблица вводных'!$E$3+'Таблица вводных'!$F$3)</f>
        <v>5.4691640866908946</v>
      </c>
      <c r="E1451" s="59">
        <f>('Итоговая табл.1чел(все услуги-к'!$E1451+('Итоговая табл.1чел(все услуги-к'!$E1451*'Таблица вводных'!$G$5))-('Расчет комиссии(Нади)'!$K1451+'Таблица вводных'!$E$3+'Таблица вводных'!$F$3)</f>
        <v>-1.3150859133091055</v>
      </c>
      <c r="F1451" s="59">
        <f>('Итоговая табл.1чел(все услуги-к'!$F1451+('Итоговая табл.1чел(все услуги-к'!$F1451*'Таблица вводных'!$G$6))-('Расчет комиссии(Нади)'!$K1451+'Таблица вводных'!$E$3+'Таблица вводных'!$F$3)</f>
        <v>21.529164086690898</v>
      </c>
      <c r="G1451" s="59">
        <f>('Итоговая табл.1чел(все услуги-к'!$G1451+('Итоговая табл.1чел(все услуги-к'!$G1451*'Таблица вводных'!$G$7))-('Расчет комиссии(Нади)'!$K1451+'Таблица вводных'!$E$3+'Таблица вводных'!$F$3)</f>
        <v>-2.2308359133091056</v>
      </c>
      <c r="H1451" s="59">
        <f>'Итоговая табл.1чел(все услуги-к'!$H1451-('Расчет комиссии(Нади)'!$K1451+'Таблица вводных'!$E$3+'Таблица вводных'!$F$3)</f>
        <v>-2.2308359133091056</v>
      </c>
      <c r="I1451" s="59">
        <f>('Итоговая табл.1чел(все услуги-к'!$I1451+('Итоговая табл.1чел(все услуги-к'!$I1451*'Таблица вводных'!$G$9))-('Расчет комиссии(Нади)'!$K1451+'Таблица вводных'!$E$3+'Таблица вводных'!$F$3)</f>
        <v>-2.2308359133091056</v>
      </c>
      <c r="J1451" s="13" t="s">
        <v>163</v>
      </c>
    </row>
    <row r="1452" spans="1:10" ht="13.2" customHeight="1">
      <c r="A1452" s="140"/>
      <c r="B1452" s="5">
        <v>45437</v>
      </c>
      <c r="C1452" s="6"/>
      <c r="D1452" s="59">
        <f>(('Итоговая табл.1чел(все услуги-к'!$D1452+('Итоговая табл.1чел(все услуги-к'!$D1452*'Таблица вводных'!$G$4)))-('Расчет комиссии(Нади)'!$K1452+'Таблица вводных'!$E$3+'Таблица вводных'!$F$3)</f>
        <v>5.4691640866908946</v>
      </c>
      <c r="E1452" s="59">
        <f>('Итоговая табл.1чел(все услуги-к'!$E1452+('Итоговая табл.1чел(все услуги-к'!$E1452*'Таблица вводных'!$G$5))-('Расчет комиссии(Нади)'!$K1452+'Таблица вводных'!$E$3+'Таблица вводных'!$F$3)</f>
        <v>-1.3150859133091055</v>
      </c>
      <c r="F1452" s="59">
        <f>('Итоговая табл.1чел(все услуги-к'!$F1452+('Итоговая табл.1чел(все услуги-к'!$F1452*'Таблица вводных'!$G$6))-('Расчет комиссии(Нади)'!$K1452+'Таблица вводных'!$E$3+'Таблица вводных'!$F$3)</f>
        <v>21.529164086690898</v>
      </c>
      <c r="G1452" s="59">
        <f>('Итоговая табл.1чел(все услуги-к'!$G1452+('Итоговая табл.1чел(все услуги-к'!$G1452*'Таблица вводных'!$G$7))-('Расчет комиссии(Нади)'!$K1452+'Таблица вводных'!$E$3+'Таблица вводных'!$F$3)</f>
        <v>-2.2308359133091056</v>
      </c>
      <c r="H1452" s="59">
        <f>'Итоговая табл.1чел(все услуги-к'!$H1452-('Расчет комиссии(Нади)'!$K1452+'Таблица вводных'!$E$3+'Таблица вводных'!$F$3)</f>
        <v>-2.2308359133091056</v>
      </c>
      <c r="I1452" s="59">
        <f>('Итоговая табл.1чел(все услуги-к'!$I1452+('Итоговая табл.1чел(все услуги-к'!$I1452*'Таблица вводных'!$G$9))-('Расчет комиссии(Нади)'!$K1452+'Таблица вводных'!$E$3+'Таблица вводных'!$F$3)</f>
        <v>-2.2308359133091056</v>
      </c>
      <c r="J1452" s="13" t="s">
        <v>163</v>
      </c>
    </row>
    <row r="1453" spans="1:10" ht="13.2" customHeight="1">
      <c r="A1453" s="140"/>
      <c r="B1453" s="5">
        <v>45440</v>
      </c>
      <c r="C1453" s="15"/>
      <c r="D1453" s="59">
        <f>(('Итоговая табл.1чел(все услуги-к'!$D1453+('Итоговая табл.1чел(все услуги-к'!$D1453*'Таблица вводных'!$G$4)))-('Расчет комиссии(Нади)'!$K1453+'Таблица вводных'!$E$3+'Таблица вводных'!$F$3)</f>
        <v>5.4691640866908946</v>
      </c>
      <c r="E1453" s="59">
        <f>('Итоговая табл.1чел(все услуги-к'!$E1453+('Итоговая табл.1чел(все услуги-к'!$E1453*'Таблица вводных'!$G$5))-('Расчет комиссии(Нади)'!$K1453+'Таблица вводных'!$E$3+'Таблица вводных'!$F$3)</f>
        <v>-1.3150859133091055</v>
      </c>
      <c r="F1453" s="59">
        <f>('Итоговая табл.1чел(все услуги-к'!$F1453+('Итоговая табл.1чел(все услуги-к'!$F1453*'Таблица вводных'!$G$6))-('Расчет комиссии(Нади)'!$K1453+'Таблица вводных'!$E$3+'Таблица вводных'!$F$3)</f>
        <v>21.529164086690898</v>
      </c>
      <c r="G1453" s="59">
        <f>('Итоговая табл.1чел(все услуги-к'!$G1453+('Итоговая табл.1чел(все услуги-к'!$G1453*'Таблица вводных'!$G$7))-('Расчет комиссии(Нади)'!$K1453+'Таблица вводных'!$E$3+'Таблица вводных'!$F$3)</f>
        <v>-2.2308359133091056</v>
      </c>
      <c r="H1453" s="59">
        <f>'Итоговая табл.1чел(все услуги-к'!$H1453-('Расчет комиссии(Нади)'!$K1453+'Таблица вводных'!$E$3+'Таблица вводных'!$F$3)</f>
        <v>-2.2308359133091056</v>
      </c>
      <c r="I1453" s="59">
        <f>('Итоговая табл.1чел(все услуги-к'!$I1453+('Итоговая табл.1чел(все услуги-к'!$I1453*'Таблица вводных'!$G$9))-('Расчет комиссии(Нади)'!$K1453+'Таблица вводных'!$E$3+'Таблица вводных'!$F$3)</f>
        <v>-2.2308359133091056</v>
      </c>
      <c r="J1453" s="13" t="s">
        <v>163</v>
      </c>
    </row>
    <row r="1454" spans="1:10" ht="13.2" customHeight="1">
      <c r="A1454" s="140"/>
      <c r="B1454" s="5"/>
      <c r="C1454" s="6"/>
      <c r="D1454" s="59">
        <f>(('Итоговая табл.1чел(все услуги-к'!$D1454+('Итоговая табл.1чел(все услуги-к'!$D1454*'Таблица вводных'!$G$4)))-('Расчет комиссии(Нади)'!$K1454+'Таблица вводных'!$E$3+'Таблица вводных'!$F$3)</f>
        <v>5.4691640866908946</v>
      </c>
      <c r="E1454" s="59">
        <f>('Итоговая табл.1чел(все услуги-к'!$E1454+('Итоговая табл.1чел(все услуги-к'!$E1454*'Таблица вводных'!$G$5))-('Расчет комиссии(Нади)'!$K1454+'Таблица вводных'!$E$3+'Таблица вводных'!$F$3)</f>
        <v>-1.3150859133091055</v>
      </c>
      <c r="F1454" s="59">
        <f>('Итоговая табл.1чел(все услуги-к'!$F1454+('Итоговая табл.1чел(все услуги-к'!$F1454*'Таблица вводных'!$G$6))-('Расчет комиссии(Нади)'!$K1454+'Таблица вводных'!$E$3+'Таблица вводных'!$F$3)</f>
        <v>21.529164086690898</v>
      </c>
      <c r="G1454" s="59">
        <f>('Итоговая табл.1чел(все услуги-к'!$G1454+('Итоговая табл.1чел(все услуги-к'!$G1454*'Таблица вводных'!$G$7))-('Расчет комиссии(Нади)'!$K1454+'Таблица вводных'!$E$3+'Таблица вводных'!$F$3)</f>
        <v>-2.2308359133091056</v>
      </c>
      <c r="H1454" s="59">
        <f>'Итоговая табл.1чел(все услуги-к'!$H1454-('Расчет комиссии(Нади)'!$K1454+'Таблица вводных'!$E$3+'Таблица вводных'!$F$3)</f>
        <v>-2.2308359133091056</v>
      </c>
      <c r="I1454" s="59">
        <f>('Итоговая табл.1чел(все услуги-к'!$I1454+('Итоговая табл.1чел(все услуги-к'!$I1454*'Таблица вводных'!$G$9))-('Расчет комиссии(Нади)'!$K1454+'Таблица вводных'!$E$3+'Таблица вводных'!$F$3)</f>
        <v>-2.2308359133091056</v>
      </c>
      <c r="J1454" s="13" t="s">
        <v>163</v>
      </c>
    </row>
    <row r="1455" spans="1:10" ht="13.2" customHeight="1">
      <c r="A1455" s="140"/>
      <c r="B1455" s="5"/>
      <c r="C1455" s="6"/>
      <c r="D1455" s="59">
        <f>(('Итоговая табл.1чел(все услуги-к'!$D1455+('Итоговая табл.1чел(все услуги-к'!$D1455*'Таблица вводных'!$G$4)))-('Расчет комиссии(Нади)'!$K1455+'Таблица вводных'!$E$3+'Таблица вводных'!$F$3)</f>
        <v>5.4691640866908946</v>
      </c>
      <c r="E1455" s="59">
        <f>('Итоговая табл.1чел(все услуги-к'!$E1455+('Итоговая табл.1чел(все услуги-к'!$E1455*'Таблица вводных'!$G$5))-('Расчет комиссии(Нади)'!$K1455+'Таблица вводных'!$E$3+'Таблица вводных'!$F$3)</f>
        <v>-1.3150859133091055</v>
      </c>
      <c r="F1455" s="59">
        <f>('Итоговая табл.1чел(все услуги-к'!$F1455+('Итоговая табл.1чел(все услуги-к'!$F1455*'Таблица вводных'!$G$6))-('Расчет комиссии(Нади)'!$K1455+'Таблица вводных'!$E$3+'Таблица вводных'!$F$3)</f>
        <v>21.529164086690898</v>
      </c>
      <c r="G1455" s="59">
        <f>('Итоговая табл.1чел(все услуги-к'!$G1455+('Итоговая табл.1чел(все услуги-к'!$G1455*'Таблица вводных'!$G$7))-('Расчет комиссии(Нади)'!$K1455+'Таблица вводных'!$E$3+'Таблица вводных'!$F$3)</f>
        <v>-2.2308359133091056</v>
      </c>
      <c r="H1455" s="59">
        <f>'Итоговая табл.1чел(все услуги-к'!$H1455-('Расчет комиссии(Нади)'!$K1455+'Таблица вводных'!$E$3+'Таблица вводных'!$F$3)</f>
        <v>-2.2308359133091056</v>
      </c>
      <c r="I1455" s="59">
        <f>('Итоговая табл.1чел(все услуги-к'!$I1455+('Итоговая табл.1чел(все услуги-к'!$I1455*'Таблица вводных'!$G$9))-('Расчет комиссии(Нади)'!$K1455+'Таблица вводных'!$E$3+'Таблица вводных'!$F$3)</f>
        <v>-2.2308359133091056</v>
      </c>
      <c r="J1455" s="13" t="s">
        <v>163</v>
      </c>
    </row>
    <row r="1456" spans="1:10" ht="13.2" customHeight="1">
      <c r="A1456" s="140"/>
      <c r="B1456" s="5"/>
      <c r="C1456" s="15"/>
      <c r="D1456" s="59">
        <f>(('Итоговая табл.1чел(все услуги-к'!$D1456+('Итоговая табл.1чел(все услуги-к'!$D1456*'Таблица вводных'!$G$4)))-('Расчет комиссии(Нади)'!$K1456+'Таблица вводных'!$E$3+'Таблица вводных'!$F$3)</f>
        <v>5.4691640866908946</v>
      </c>
      <c r="E1456" s="59">
        <f>('Итоговая табл.1чел(все услуги-к'!$E1456+('Итоговая табл.1чел(все услуги-к'!$E1456*'Таблица вводных'!$G$5))-('Расчет комиссии(Нади)'!$K1456+'Таблица вводных'!$E$3+'Таблица вводных'!$F$3)</f>
        <v>-1.3150859133091055</v>
      </c>
      <c r="F1456" s="59">
        <f>('Итоговая табл.1чел(все услуги-к'!$F1456+('Итоговая табл.1чел(все услуги-к'!$F1456*'Таблица вводных'!$G$6))-('Расчет комиссии(Нади)'!$K1456+'Таблица вводных'!$E$3+'Таблица вводных'!$F$3)</f>
        <v>21.529164086690898</v>
      </c>
      <c r="G1456" s="59">
        <f>('Итоговая табл.1чел(все услуги-к'!$G1456+('Итоговая табл.1чел(все услуги-к'!$G1456*'Таблица вводных'!$G$7))-('Расчет комиссии(Нади)'!$K1456+'Таблица вводных'!$E$3+'Таблица вводных'!$F$3)</f>
        <v>-2.2308359133091056</v>
      </c>
      <c r="H1456" s="59">
        <f>'Итоговая табл.1чел(все услуги-к'!$H1456-('Расчет комиссии(Нади)'!$K1456+'Таблица вводных'!$E$3+'Таблица вводных'!$F$3)</f>
        <v>-2.2308359133091056</v>
      </c>
      <c r="I1456" s="59">
        <f>('Итоговая табл.1чел(все услуги-к'!$I1456+('Итоговая табл.1чел(все услуги-к'!$I1456*'Таблица вводных'!$G$9))-('Расчет комиссии(Нади)'!$K1456+'Таблица вводных'!$E$3+'Таблица вводных'!$F$3)</f>
        <v>-2.2308359133091056</v>
      </c>
      <c r="J1456" s="13" t="s">
        <v>163</v>
      </c>
    </row>
    <row r="1457" spans="1:10" ht="13.2" customHeight="1">
      <c r="A1457" s="140"/>
      <c r="B1457" s="5"/>
      <c r="C1457" s="6"/>
      <c r="D1457" s="59">
        <f>(('Итоговая табл.1чел(все услуги-к'!$D1457+('Итоговая табл.1чел(все услуги-к'!$D1457*'Таблица вводных'!$G$4)))-('Расчет комиссии(Нади)'!$K1457+'Таблица вводных'!$E$3+'Таблица вводных'!$F$3)</f>
        <v>5.4691640866908946</v>
      </c>
      <c r="E1457" s="59">
        <f>('Итоговая табл.1чел(все услуги-к'!$E1457+('Итоговая табл.1чел(все услуги-к'!$E1457*'Таблица вводных'!$G$5))-('Расчет комиссии(Нади)'!$K1457+'Таблица вводных'!$E$3+'Таблица вводных'!$F$3)</f>
        <v>-1.3150859133091055</v>
      </c>
      <c r="F1457" s="59">
        <f>('Итоговая табл.1чел(все услуги-к'!$F1457+('Итоговая табл.1чел(все услуги-к'!$F1457*'Таблица вводных'!$G$6))-('Расчет комиссии(Нади)'!$K1457+'Таблица вводных'!$E$3+'Таблица вводных'!$F$3)</f>
        <v>21.529164086690898</v>
      </c>
      <c r="G1457" s="59">
        <f>('Итоговая табл.1чел(все услуги-к'!$G1457+('Итоговая табл.1чел(все услуги-к'!$G1457*'Таблица вводных'!$G$7))-('Расчет комиссии(Нади)'!$K1457+'Таблица вводных'!$E$3+'Таблица вводных'!$F$3)</f>
        <v>-2.2308359133091056</v>
      </c>
      <c r="H1457" s="59">
        <f>'Итоговая табл.1чел(все услуги-к'!$H1457-('Расчет комиссии(Нади)'!$K1457+'Таблица вводных'!$E$3+'Таблица вводных'!$F$3)</f>
        <v>-2.2308359133091056</v>
      </c>
      <c r="I1457" s="59">
        <f>('Итоговая табл.1чел(все услуги-к'!$I1457+('Итоговая табл.1чел(все услуги-к'!$I1457*'Таблица вводных'!$G$9))-('Расчет комиссии(Нади)'!$K1457+'Таблица вводных'!$E$3+'Таблица вводных'!$F$3)</f>
        <v>-2.2308359133091056</v>
      </c>
      <c r="J1457" s="13" t="s">
        <v>163</v>
      </c>
    </row>
    <row r="1458" spans="1:10" ht="13.2" customHeight="1">
      <c r="A1458" s="140"/>
      <c r="B1458" s="5"/>
      <c r="C1458" s="15"/>
      <c r="D1458" s="59">
        <f>(('Итоговая табл.1чел(все услуги-к'!$D1458+('Итоговая табл.1чел(все услуги-к'!$D1458*'Таблица вводных'!$G$4)))-('Расчет комиссии(Нади)'!$K1458+'Таблица вводных'!$E$3+'Таблица вводных'!$F$3)</f>
        <v>5.4691640866908946</v>
      </c>
      <c r="E1458" s="59">
        <f>('Итоговая табл.1чел(все услуги-к'!$E1458+('Итоговая табл.1чел(все услуги-к'!$E1458*'Таблица вводных'!$G$5))-('Расчет комиссии(Нади)'!$K1458+'Таблица вводных'!$E$3+'Таблица вводных'!$F$3)</f>
        <v>-1.3150859133091055</v>
      </c>
      <c r="F1458" s="59">
        <f>('Итоговая табл.1чел(все услуги-к'!$F1458+('Итоговая табл.1чел(все услуги-к'!$F1458*'Таблица вводных'!$G$6))-('Расчет комиссии(Нади)'!$K1458+'Таблица вводных'!$E$3+'Таблица вводных'!$F$3)</f>
        <v>21.529164086690898</v>
      </c>
      <c r="G1458" s="59">
        <f>('Итоговая табл.1чел(все услуги-к'!$G1458+('Итоговая табл.1чел(все услуги-к'!$G1458*'Таблица вводных'!$G$7))-('Расчет комиссии(Нади)'!$K1458+'Таблица вводных'!$E$3+'Таблица вводных'!$F$3)</f>
        <v>-2.2308359133091056</v>
      </c>
      <c r="H1458" s="59">
        <f>'Итоговая табл.1чел(все услуги-к'!$H1458-('Расчет комиссии(Нади)'!$K1458+'Таблица вводных'!$E$3+'Таблица вводных'!$F$3)</f>
        <v>-2.2308359133091056</v>
      </c>
      <c r="I1458" s="59">
        <f>('Итоговая табл.1чел(все услуги-к'!$I1458+('Итоговая табл.1чел(все услуги-к'!$I1458*'Таблица вводных'!$G$9))-('Расчет комиссии(Нади)'!$K1458+'Таблица вводных'!$E$3+'Таблица вводных'!$F$3)</f>
        <v>-2.2308359133091056</v>
      </c>
      <c r="J1458" s="13" t="s">
        <v>163</v>
      </c>
    </row>
    <row r="1459" spans="1:10" ht="13.2" customHeight="1">
      <c r="A1459" s="141"/>
      <c r="B1459" s="18"/>
      <c r="C1459" s="19"/>
      <c r="D1459" s="59">
        <f>(('Итоговая табл.1чел(все услуги-к'!$D1459+('Итоговая табл.1чел(все услуги-к'!$D1459*'Таблица вводных'!$G$4)))-('Расчет комиссии(Нади)'!$K1459+'Таблица вводных'!$E$3+'Таблица вводных'!$F$3)</f>
        <v>5.4691640866908946</v>
      </c>
      <c r="E1459" s="59">
        <f>('Итоговая табл.1чел(все услуги-к'!$E1459+('Итоговая табл.1чел(все услуги-к'!$E1459*'Таблица вводных'!$G$5))-('Расчет комиссии(Нади)'!$K1459+'Таблица вводных'!$E$3+'Таблица вводных'!$F$3)</f>
        <v>-1.3150859133091055</v>
      </c>
      <c r="F1459" s="59">
        <f>('Итоговая табл.1чел(все услуги-к'!$F1459+('Итоговая табл.1чел(все услуги-к'!$F1459*'Таблица вводных'!$G$6))-('Расчет комиссии(Нади)'!$K1459+'Таблица вводных'!$E$3+'Таблица вводных'!$F$3)</f>
        <v>21.529164086690898</v>
      </c>
      <c r="G1459" s="59">
        <f>('Итоговая табл.1чел(все услуги-к'!$G1459+('Итоговая табл.1чел(все услуги-к'!$G1459*'Таблица вводных'!$G$7))-('Расчет комиссии(Нади)'!$K1459+'Таблица вводных'!$E$3+'Таблица вводных'!$F$3)</f>
        <v>-2.2308359133091056</v>
      </c>
      <c r="H1459" s="59">
        <f>'Итоговая табл.1чел(все услуги-к'!$H1459-('Расчет комиссии(Нади)'!$K1459+'Таблица вводных'!$E$3+'Таблица вводных'!$F$3)</f>
        <v>-2.2308359133091056</v>
      </c>
      <c r="I1459" s="59">
        <f>('Итоговая табл.1чел(все услуги-к'!$I1459+('Итоговая табл.1чел(все услуги-к'!$I1459*'Таблица вводных'!$G$9))-('Расчет комиссии(Нади)'!$K1459+'Таблица вводных'!$E$3+'Таблица вводных'!$F$3)</f>
        <v>-2.2308359133091056</v>
      </c>
      <c r="J1459" s="22" t="s">
        <v>163</v>
      </c>
    </row>
    <row r="1460" spans="1:10" ht="13.2" customHeight="1">
      <c r="A1460" s="144" t="s">
        <v>276</v>
      </c>
      <c r="B1460" s="5">
        <v>45402</v>
      </c>
      <c r="C1460" s="97"/>
      <c r="D1460" s="59">
        <f>(('Итоговая табл.1чел(все услуги-к'!$D1460+('Итоговая табл.1чел(все услуги-к'!$D1460*'Таблица вводных'!$G$4)))-('Расчет комиссии(Нади)'!$K1460+'Таблица вводных'!$E$3+'Таблица вводных'!$F$3)</f>
        <v>5.4691640866908946</v>
      </c>
      <c r="E1460" s="59">
        <f>('Итоговая табл.1чел(все услуги-к'!$E1460+('Итоговая табл.1чел(все услуги-к'!$E1460*'Таблица вводных'!$G$5))-('Расчет комиссии(Нади)'!$K1460+'Таблица вводных'!$E$3+'Таблица вводных'!$F$3)</f>
        <v>-1.3150859133091055</v>
      </c>
      <c r="F1460" s="59">
        <f>('Итоговая табл.1чел(все услуги-к'!$F1460+('Итоговая табл.1чел(все услуги-к'!$F1460*'Таблица вводных'!$G$6))-('Расчет комиссии(Нади)'!$K1460+'Таблица вводных'!$E$3+'Таблица вводных'!$F$3)</f>
        <v>21.529164086690898</v>
      </c>
      <c r="G1460" s="59">
        <f>('Итоговая табл.1чел(все услуги-к'!$G1460+('Итоговая табл.1чел(все услуги-к'!$G1460*'Таблица вводных'!$G$7))-('Расчет комиссии(Нади)'!$K1460+'Таблица вводных'!$E$3+'Таблица вводных'!$F$3)</f>
        <v>-2.2308359133091056</v>
      </c>
      <c r="H1460" s="59">
        <f>'Итоговая табл.1чел(все услуги-к'!$H1460-('Расчет комиссии(Нади)'!$K1460+'Таблица вводных'!$E$3+'Таблица вводных'!$F$3)</f>
        <v>-2.2308359133091056</v>
      </c>
      <c r="I1460" s="59">
        <f>('Итоговая табл.1чел(все услуги-к'!$I1460+('Итоговая табл.1чел(все услуги-к'!$I1460*'Таблица вводных'!$G$9))-('Расчет комиссии(Нади)'!$K1460+'Таблица вводных'!$E$3+'Таблица вводных'!$F$3)</f>
        <v>-2.2308359133091056</v>
      </c>
      <c r="J1460" s="10" t="s">
        <v>277</v>
      </c>
    </row>
    <row r="1461" spans="1:10" ht="13.2" customHeight="1">
      <c r="A1461" s="140"/>
      <c r="B1461" s="5">
        <v>45405</v>
      </c>
      <c r="C1461" s="6"/>
      <c r="D1461" s="59">
        <f>(('Итоговая табл.1чел(все услуги-к'!$D1461+('Итоговая табл.1чел(все услуги-к'!$D1461*'Таблица вводных'!$G$4)))-('Расчет комиссии(Нади)'!$K1461+'Таблица вводных'!$E$3+'Таблица вводных'!$F$3)</f>
        <v>5.4691640866908946</v>
      </c>
      <c r="E1461" s="59">
        <f>('Итоговая табл.1чел(все услуги-к'!$E1461+('Итоговая табл.1чел(все услуги-к'!$E1461*'Таблица вводных'!$G$5))-('Расчет комиссии(Нади)'!$K1461+'Таблица вводных'!$E$3+'Таблица вводных'!$F$3)</f>
        <v>-1.3150859133091055</v>
      </c>
      <c r="F1461" s="59">
        <f>('Итоговая табл.1чел(все услуги-к'!$F1461+('Итоговая табл.1чел(все услуги-к'!$F1461*'Таблица вводных'!$G$6))-('Расчет комиссии(Нади)'!$K1461+'Таблица вводных'!$E$3+'Таблица вводных'!$F$3)</f>
        <v>21.529164086690898</v>
      </c>
      <c r="G1461" s="59">
        <f>('Итоговая табл.1чел(все услуги-к'!$G1461+('Итоговая табл.1чел(все услуги-к'!$G1461*'Таблица вводных'!$G$7))-('Расчет комиссии(Нади)'!$K1461+'Таблица вводных'!$E$3+'Таблица вводных'!$F$3)</f>
        <v>-2.2308359133091056</v>
      </c>
      <c r="H1461" s="59">
        <f>'Итоговая табл.1чел(все услуги-к'!$H1461-('Расчет комиссии(Нади)'!$K1461+'Таблица вводных'!$E$3+'Таблица вводных'!$F$3)</f>
        <v>-2.2308359133091056</v>
      </c>
      <c r="I1461" s="59">
        <f>('Итоговая табл.1чел(все услуги-к'!$I1461+('Итоговая табл.1чел(все услуги-к'!$I1461*'Таблица вводных'!$G$9))-('Расчет комиссии(Нади)'!$K1461+'Таблица вводных'!$E$3+'Таблица вводных'!$F$3)</f>
        <v>-2.2308359133091056</v>
      </c>
      <c r="J1461" s="13" t="s">
        <v>277</v>
      </c>
    </row>
    <row r="1462" spans="1:10" ht="13.2" customHeight="1">
      <c r="A1462" s="140"/>
      <c r="B1462" s="5">
        <v>45409</v>
      </c>
      <c r="C1462" s="15"/>
      <c r="D1462" s="59">
        <f>(('Итоговая табл.1чел(все услуги-к'!$D1462+('Итоговая табл.1чел(все услуги-к'!$D1462*'Таблица вводных'!$G$4)))-('Расчет комиссии(Нади)'!$K1462+'Таблица вводных'!$E$3+'Таблица вводных'!$F$3)</f>
        <v>5.4691640866908946</v>
      </c>
      <c r="E1462" s="59">
        <f>('Итоговая табл.1чел(все услуги-к'!$E1462+('Итоговая табл.1чел(все услуги-к'!$E1462*'Таблица вводных'!$G$5))-('Расчет комиссии(Нади)'!$K1462+'Таблица вводных'!$E$3+'Таблица вводных'!$F$3)</f>
        <v>-1.3150859133091055</v>
      </c>
      <c r="F1462" s="59">
        <f>('Итоговая табл.1чел(все услуги-к'!$F1462+('Итоговая табл.1чел(все услуги-к'!$F1462*'Таблица вводных'!$G$6))-('Расчет комиссии(Нади)'!$K1462+'Таблица вводных'!$E$3+'Таблица вводных'!$F$3)</f>
        <v>21.529164086690898</v>
      </c>
      <c r="G1462" s="59">
        <f>('Итоговая табл.1чел(все услуги-к'!$G1462+('Итоговая табл.1чел(все услуги-к'!$G1462*'Таблица вводных'!$G$7))-('Расчет комиссии(Нади)'!$K1462+'Таблица вводных'!$E$3+'Таблица вводных'!$F$3)</f>
        <v>-2.2308359133091056</v>
      </c>
      <c r="H1462" s="59">
        <f>'Итоговая табл.1чел(все услуги-к'!$H1462-('Расчет комиссии(Нади)'!$K1462+'Таблица вводных'!$E$3+'Таблица вводных'!$F$3)</f>
        <v>-2.2308359133091056</v>
      </c>
      <c r="I1462" s="59">
        <f>('Итоговая табл.1чел(все услуги-к'!$I1462+('Итоговая табл.1чел(все услуги-к'!$I1462*'Таблица вводных'!$G$9))-('Расчет комиссии(Нади)'!$K1462+'Таблица вводных'!$E$3+'Таблица вводных'!$F$3)</f>
        <v>-2.2308359133091056</v>
      </c>
      <c r="J1462" s="13" t="s">
        <v>277</v>
      </c>
    </row>
    <row r="1463" spans="1:10" ht="13.2" customHeight="1">
      <c r="A1463" s="140"/>
      <c r="B1463" s="5">
        <v>45412</v>
      </c>
      <c r="C1463" s="6"/>
      <c r="D1463" s="59">
        <f>(('Итоговая табл.1чел(все услуги-к'!$D1463+('Итоговая табл.1чел(все услуги-к'!$D1463*'Таблица вводных'!$G$4)))-('Расчет комиссии(Нади)'!$K1463+'Таблица вводных'!$E$3+'Таблица вводных'!$F$3)</f>
        <v>5.4691640866908946</v>
      </c>
      <c r="E1463" s="59">
        <f>('Итоговая табл.1чел(все услуги-к'!$E1463+('Итоговая табл.1чел(все услуги-к'!$E1463*'Таблица вводных'!$G$5))-('Расчет комиссии(Нади)'!$K1463+'Таблица вводных'!$E$3+'Таблица вводных'!$F$3)</f>
        <v>-1.3150859133091055</v>
      </c>
      <c r="F1463" s="59">
        <f>('Итоговая табл.1чел(все услуги-к'!$F1463+('Итоговая табл.1чел(все услуги-к'!$F1463*'Таблица вводных'!$G$6))-('Расчет комиссии(Нади)'!$K1463+'Таблица вводных'!$E$3+'Таблица вводных'!$F$3)</f>
        <v>21.529164086690898</v>
      </c>
      <c r="G1463" s="59">
        <f>('Итоговая табл.1чел(все услуги-к'!$G1463+('Итоговая табл.1чел(все услуги-к'!$G1463*'Таблица вводных'!$G$7))-('Расчет комиссии(Нади)'!$K1463+'Таблица вводных'!$E$3+'Таблица вводных'!$F$3)</f>
        <v>-2.2308359133091056</v>
      </c>
      <c r="H1463" s="59">
        <f>'Итоговая табл.1чел(все услуги-к'!$H1463-('Расчет комиссии(Нади)'!$K1463+'Таблица вводных'!$E$3+'Таблица вводных'!$F$3)</f>
        <v>-2.2308359133091056</v>
      </c>
      <c r="I1463" s="59">
        <f>('Итоговая табл.1чел(все услуги-к'!$I1463+('Итоговая табл.1чел(все услуги-к'!$I1463*'Таблица вводных'!$G$9))-('Расчет комиссии(Нади)'!$K1463+'Таблица вводных'!$E$3+'Таблица вводных'!$F$3)</f>
        <v>-2.2308359133091056</v>
      </c>
      <c r="J1463" s="13" t="s">
        <v>277</v>
      </c>
    </row>
    <row r="1464" spans="1:10" ht="13.2" customHeight="1">
      <c r="A1464" s="140"/>
      <c r="B1464" s="5">
        <v>45416</v>
      </c>
      <c r="C1464" s="15"/>
      <c r="D1464" s="59">
        <f>(('Итоговая табл.1чел(все услуги-к'!$D1464+('Итоговая табл.1чел(все услуги-к'!$D1464*'Таблица вводных'!$G$4)))-('Расчет комиссии(Нади)'!$K1464+'Таблица вводных'!$E$3+'Таблица вводных'!$F$3)</f>
        <v>5.4691640866908946</v>
      </c>
      <c r="E1464" s="59">
        <f>('Итоговая табл.1чел(все услуги-к'!$E1464+('Итоговая табл.1чел(все услуги-к'!$E1464*'Таблица вводных'!$G$5))-('Расчет комиссии(Нади)'!$K1464+'Таблица вводных'!$E$3+'Таблица вводных'!$F$3)</f>
        <v>-1.3150859133091055</v>
      </c>
      <c r="F1464" s="59">
        <f>('Итоговая табл.1чел(все услуги-к'!$F1464+('Итоговая табл.1чел(все услуги-к'!$F1464*'Таблица вводных'!$G$6))-('Расчет комиссии(Нади)'!$K1464+'Таблица вводных'!$E$3+'Таблица вводных'!$F$3)</f>
        <v>21.529164086690898</v>
      </c>
      <c r="G1464" s="59">
        <f>('Итоговая табл.1чел(все услуги-к'!$G1464+('Итоговая табл.1чел(все услуги-к'!$G1464*'Таблица вводных'!$G$7))-('Расчет комиссии(Нади)'!$K1464+'Таблица вводных'!$E$3+'Таблица вводных'!$F$3)</f>
        <v>-2.2308359133091056</v>
      </c>
      <c r="H1464" s="59">
        <f>'Итоговая табл.1чел(все услуги-к'!$H1464-('Расчет комиссии(Нади)'!$K1464+'Таблица вводных'!$E$3+'Таблица вводных'!$F$3)</f>
        <v>-2.2308359133091056</v>
      </c>
      <c r="I1464" s="59">
        <f>('Итоговая табл.1чел(все услуги-к'!$I1464+('Итоговая табл.1чел(все услуги-к'!$I1464*'Таблица вводных'!$G$9))-('Расчет комиссии(Нади)'!$K1464+'Таблица вводных'!$E$3+'Таблица вводных'!$F$3)</f>
        <v>-2.2308359133091056</v>
      </c>
      <c r="J1464" s="13" t="s">
        <v>277</v>
      </c>
    </row>
    <row r="1465" spans="1:10" ht="13.2" customHeight="1">
      <c r="A1465" s="140"/>
      <c r="B1465" s="5">
        <v>45419</v>
      </c>
      <c r="C1465" s="15"/>
      <c r="D1465" s="59">
        <f>(('Итоговая табл.1чел(все услуги-к'!$D1465+('Итоговая табл.1чел(все услуги-к'!$D1465*'Таблица вводных'!$G$4)))-('Расчет комиссии(Нади)'!$K1465+'Таблица вводных'!$E$3+'Таблица вводных'!$F$3)</f>
        <v>5.4691640866908946</v>
      </c>
      <c r="E1465" s="59">
        <f>('Итоговая табл.1чел(все услуги-к'!$E1465+('Итоговая табл.1чел(все услуги-к'!$E1465*'Таблица вводных'!$G$5))-('Расчет комиссии(Нади)'!$K1465+'Таблица вводных'!$E$3+'Таблица вводных'!$F$3)</f>
        <v>-1.3150859133091055</v>
      </c>
      <c r="F1465" s="59">
        <f>('Итоговая табл.1чел(все услуги-к'!$F1465+('Итоговая табл.1чел(все услуги-к'!$F1465*'Таблица вводных'!$G$6))-('Расчет комиссии(Нади)'!$K1465+'Таблица вводных'!$E$3+'Таблица вводных'!$F$3)</f>
        <v>21.529164086690898</v>
      </c>
      <c r="G1465" s="59">
        <f>('Итоговая табл.1чел(все услуги-к'!$G1465+('Итоговая табл.1чел(все услуги-к'!$G1465*'Таблица вводных'!$G$7))-('Расчет комиссии(Нади)'!$K1465+'Таблица вводных'!$E$3+'Таблица вводных'!$F$3)</f>
        <v>-2.2308359133091056</v>
      </c>
      <c r="H1465" s="59">
        <f>'Итоговая табл.1чел(все услуги-к'!$H1465-('Расчет комиссии(Нади)'!$K1465+'Таблица вводных'!$E$3+'Таблица вводных'!$F$3)</f>
        <v>-2.2308359133091056</v>
      </c>
      <c r="I1465" s="59">
        <f>('Итоговая табл.1чел(все услуги-к'!$I1465+('Итоговая табл.1чел(все услуги-к'!$I1465*'Таблица вводных'!$G$9))-('Расчет комиссии(Нади)'!$K1465+'Таблица вводных'!$E$3+'Таблица вводных'!$F$3)</f>
        <v>-2.2308359133091056</v>
      </c>
      <c r="J1465" s="13" t="s">
        <v>277</v>
      </c>
    </row>
    <row r="1466" spans="1:10" ht="13.2" customHeight="1">
      <c r="A1466" s="140"/>
      <c r="B1466" s="5">
        <v>45423</v>
      </c>
      <c r="C1466" s="15"/>
      <c r="D1466" s="59">
        <f>(('Итоговая табл.1чел(все услуги-к'!$D1466+('Итоговая табл.1чел(все услуги-к'!$D1466*'Таблица вводных'!$G$4)))-('Расчет комиссии(Нади)'!$K1466+'Таблица вводных'!$E$3+'Таблица вводных'!$F$3)</f>
        <v>5.4691640866908946</v>
      </c>
      <c r="E1466" s="59">
        <f>('Итоговая табл.1чел(все услуги-к'!$E1466+('Итоговая табл.1чел(все услуги-к'!$E1466*'Таблица вводных'!$G$5))-('Расчет комиссии(Нади)'!$K1466+'Таблица вводных'!$E$3+'Таблица вводных'!$F$3)</f>
        <v>-1.3150859133091055</v>
      </c>
      <c r="F1466" s="59">
        <f>('Итоговая табл.1чел(все услуги-к'!$F1466+('Итоговая табл.1чел(все услуги-к'!$F1466*'Таблица вводных'!$G$6))-('Расчет комиссии(Нади)'!$K1466+'Таблица вводных'!$E$3+'Таблица вводных'!$F$3)</f>
        <v>21.529164086690898</v>
      </c>
      <c r="G1466" s="59">
        <f>('Итоговая табл.1чел(все услуги-к'!$G1466+('Итоговая табл.1чел(все услуги-к'!$G1466*'Таблица вводных'!$G$7))-('Расчет комиссии(Нади)'!$K1466+'Таблица вводных'!$E$3+'Таблица вводных'!$F$3)</f>
        <v>-2.2308359133091056</v>
      </c>
      <c r="H1466" s="59">
        <f>'Итоговая табл.1чел(все услуги-к'!$H1466-('Расчет комиссии(Нади)'!$K1466+'Таблица вводных'!$E$3+'Таблица вводных'!$F$3)</f>
        <v>-2.2308359133091056</v>
      </c>
      <c r="I1466" s="59">
        <f>('Итоговая табл.1чел(все услуги-к'!$I1466+('Итоговая табл.1чел(все услуги-к'!$I1466*'Таблица вводных'!$G$9))-('Расчет комиссии(Нади)'!$K1466+'Таблица вводных'!$E$3+'Таблица вводных'!$F$3)</f>
        <v>-2.2308359133091056</v>
      </c>
      <c r="J1466" s="13" t="s">
        <v>277</v>
      </c>
    </row>
    <row r="1467" spans="1:10" ht="13.2" customHeight="1">
      <c r="A1467" s="140"/>
      <c r="B1467" s="5">
        <v>45426</v>
      </c>
      <c r="C1467" s="6"/>
      <c r="D1467" s="59">
        <f>(('Итоговая табл.1чел(все услуги-к'!$D1467+('Итоговая табл.1чел(все услуги-к'!$D1467*'Таблица вводных'!$G$4)))-('Расчет комиссии(Нади)'!$K1467+'Таблица вводных'!$E$3+'Таблица вводных'!$F$3)</f>
        <v>5.4691640866908946</v>
      </c>
      <c r="E1467" s="59">
        <f>('Итоговая табл.1чел(все услуги-к'!$E1467+('Итоговая табл.1чел(все услуги-к'!$E1467*'Таблица вводных'!$G$5))-('Расчет комиссии(Нади)'!$K1467+'Таблица вводных'!$E$3+'Таблица вводных'!$F$3)</f>
        <v>-1.3150859133091055</v>
      </c>
      <c r="F1467" s="59">
        <f>('Итоговая табл.1чел(все услуги-к'!$F1467+('Итоговая табл.1чел(все услуги-к'!$F1467*'Таблица вводных'!$G$6))-('Расчет комиссии(Нади)'!$K1467+'Таблица вводных'!$E$3+'Таблица вводных'!$F$3)</f>
        <v>21.529164086690898</v>
      </c>
      <c r="G1467" s="59">
        <f>('Итоговая табл.1чел(все услуги-к'!$G1467+('Итоговая табл.1чел(все услуги-к'!$G1467*'Таблица вводных'!$G$7))-('Расчет комиссии(Нади)'!$K1467+'Таблица вводных'!$E$3+'Таблица вводных'!$F$3)</f>
        <v>-2.2308359133091056</v>
      </c>
      <c r="H1467" s="59">
        <f>'Итоговая табл.1чел(все услуги-к'!$H1467-('Расчет комиссии(Нади)'!$K1467+'Таблица вводных'!$E$3+'Таблица вводных'!$F$3)</f>
        <v>-2.2308359133091056</v>
      </c>
      <c r="I1467" s="59">
        <f>('Итоговая табл.1чел(все услуги-к'!$I1467+('Итоговая табл.1чел(все услуги-к'!$I1467*'Таблица вводных'!$G$9))-('Расчет комиссии(Нади)'!$K1467+'Таблица вводных'!$E$3+'Таблица вводных'!$F$3)</f>
        <v>-2.2308359133091056</v>
      </c>
      <c r="J1467" s="13" t="s">
        <v>277</v>
      </c>
    </row>
    <row r="1468" spans="1:10" ht="13.2" customHeight="1">
      <c r="A1468" s="140"/>
      <c r="B1468" s="5">
        <v>45430</v>
      </c>
      <c r="C1468" s="15"/>
      <c r="D1468" s="59">
        <f>(('Итоговая табл.1чел(все услуги-к'!$D1468+('Итоговая табл.1чел(все услуги-к'!$D1468*'Таблица вводных'!$G$4)))-('Расчет комиссии(Нади)'!$K1468+'Таблица вводных'!$E$3+'Таблица вводных'!$F$3)</f>
        <v>5.4691640866908946</v>
      </c>
      <c r="E1468" s="59">
        <f>('Итоговая табл.1чел(все услуги-к'!$E1468+('Итоговая табл.1чел(все услуги-к'!$E1468*'Таблица вводных'!$G$5))-('Расчет комиссии(Нади)'!$K1468+'Таблица вводных'!$E$3+'Таблица вводных'!$F$3)</f>
        <v>-1.3150859133091055</v>
      </c>
      <c r="F1468" s="59">
        <f>('Итоговая табл.1чел(все услуги-к'!$F1468+('Итоговая табл.1чел(все услуги-к'!$F1468*'Таблица вводных'!$G$6))-('Расчет комиссии(Нади)'!$K1468+'Таблица вводных'!$E$3+'Таблица вводных'!$F$3)</f>
        <v>21.529164086690898</v>
      </c>
      <c r="G1468" s="59">
        <f>('Итоговая табл.1чел(все услуги-к'!$G1468+('Итоговая табл.1чел(все услуги-к'!$G1468*'Таблица вводных'!$G$7))-('Расчет комиссии(Нади)'!$K1468+'Таблица вводных'!$E$3+'Таблица вводных'!$F$3)</f>
        <v>-2.2308359133091056</v>
      </c>
      <c r="H1468" s="59">
        <f>'Итоговая табл.1чел(все услуги-к'!$H1468-('Расчет комиссии(Нади)'!$K1468+'Таблица вводных'!$E$3+'Таблица вводных'!$F$3)</f>
        <v>-2.2308359133091056</v>
      </c>
      <c r="I1468" s="59">
        <f>('Итоговая табл.1чел(все услуги-к'!$I1468+('Итоговая табл.1чел(все услуги-к'!$I1468*'Таблица вводных'!$G$9))-('Расчет комиссии(Нади)'!$K1468+'Таблица вводных'!$E$3+'Таблица вводных'!$F$3)</f>
        <v>-2.2308359133091056</v>
      </c>
      <c r="J1468" s="13" t="s">
        <v>277</v>
      </c>
    </row>
    <row r="1469" spans="1:10" ht="13.2" customHeight="1">
      <c r="A1469" s="140"/>
      <c r="B1469" s="5">
        <v>45433</v>
      </c>
      <c r="C1469" s="15"/>
      <c r="D1469" s="59">
        <f>(('Итоговая табл.1чел(все услуги-к'!$D1469+('Итоговая табл.1чел(все услуги-к'!$D1469*'Таблица вводных'!$G$4)))-('Расчет комиссии(Нади)'!$K1469+'Таблица вводных'!$E$3+'Таблица вводных'!$F$3)</f>
        <v>5.4691640866908946</v>
      </c>
      <c r="E1469" s="59">
        <f>('Итоговая табл.1чел(все услуги-к'!$E1469+('Итоговая табл.1чел(все услуги-к'!$E1469*'Таблица вводных'!$G$5))-('Расчет комиссии(Нади)'!$K1469+'Таблица вводных'!$E$3+'Таблица вводных'!$F$3)</f>
        <v>-1.3150859133091055</v>
      </c>
      <c r="F1469" s="59">
        <f>('Итоговая табл.1чел(все услуги-к'!$F1469+('Итоговая табл.1чел(все услуги-к'!$F1469*'Таблица вводных'!$G$6))-('Расчет комиссии(Нади)'!$K1469+'Таблица вводных'!$E$3+'Таблица вводных'!$F$3)</f>
        <v>21.529164086690898</v>
      </c>
      <c r="G1469" s="59">
        <f>('Итоговая табл.1чел(все услуги-к'!$G1469+('Итоговая табл.1чел(все услуги-к'!$G1469*'Таблица вводных'!$G$7))-('Расчет комиссии(Нади)'!$K1469+'Таблица вводных'!$E$3+'Таблица вводных'!$F$3)</f>
        <v>-2.2308359133091056</v>
      </c>
      <c r="H1469" s="59">
        <f>'Итоговая табл.1чел(все услуги-к'!$H1469-('Расчет комиссии(Нади)'!$K1469+'Таблица вводных'!$E$3+'Таблица вводных'!$F$3)</f>
        <v>-2.2308359133091056</v>
      </c>
      <c r="I1469" s="59">
        <f>('Итоговая табл.1чел(все услуги-к'!$I1469+('Итоговая табл.1чел(все услуги-к'!$I1469*'Таблица вводных'!$G$9))-('Расчет комиссии(Нади)'!$K1469+'Таблица вводных'!$E$3+'Таблица вводных'!$F$3)</f>
        <v>-2.2308359133091056</v>
      </c>
      <c r="J1469" s="13" t="s">
        <v>277</v>
      </c>
    </row>
    <row r="1470" spans="1:10" ht="13.2" customHeight="1">
      <c r="A1470" s="140"/>
      <c r="B1470" s="5">
        <v>45437</v>
      </c>
      <c r="C1470" s="6"/>
      <c r="D1470" s="59">
        <f>(('Итоговая табл.1чел(все услуги-к'!$D1470+('Итоговая табл.1чел(все услуги-к'!$D1470*'Таблица вводных'!$G$4)))-('Расчет комиссии(Нади)'!$K1470+'Таблица вводных'!$E$3+'Таблица вводных'!$F$3)</f>
        <v>5.4691640866908946</v>
      </c>
      <c r="E1470" s="59">
        <f>('Итоговая табл.1чел(все услуги-к'!$E1470+('Итоговая табл.1чел(все услуги-к'!$E1470*'Таблица вводных'!$G$5))-('Расчет комиссии(Нади)'!$K1470+'Таблица вводных'!$E$3+'Таблица вводных'!$F$3)</f>
        <v>-1.3150859133091055</v>
      </c>
      <c r="F1470" s="59">
        <f>('Итоговая табл.1чел(все услуги-к'!$F1470+('Итоговая табл.1чел(все услуги-к'!$F1470*'Таблица вводных'!$G$6))-('Расчет комиссии(Нади)'!$K1470+'Таблица вводных'!$E$3+'Таблица вводных'!$F$3)</f>
        <v>21.529164086690898</v>
      </c>
      <c r="G1470" s="59">
        <f>('Итоговая табл.1чел(все услуги-к'!$G1470+('Итоговая табл.1чел(все услуги-к'!$G1470*'Таблица вводных'!$G$7))-('Расчет комиссии(Нади)'!$K1470+'Таблица вводных'!$E$3+'Таблица вводных'!$F$3)</f>
        <v>-2.2308359133091056</v>
      </c>
      <c r="H1470" s="59">
        <f>'Итоговая табл.1чел(все услуги-к'!$H1470-('Расчет комиссии(Нади)'!$K1470+'Таблица вводных'!$E$3+'Таблица вводных'!$F$3)</f>
        <v>-2.2308359133091056</v>
      </c>
      <c r="I1470" s="59">
        <f>('Итоговая табл.1чел(все услуги-к'!$I1470+('Итоговая табл.1чел(все услуги-к'!$I1470*'Таблица вводных'!$G$9))-('Расчет комиссии(Нади)'!$K1470+'Таблица вводных'!$E$3+'Таблица вводных'!$F$3)</f>
        <v>-2.2308359133091056</v>
      </c>
      <c r="J1470" s="13" t="s">
        <v>277</v>
      </c>
    </row>
    <row r="1471" spans="1:10" ht="13.2" customHeight="1">
      <c r="A1471" s="140"/>
      <c r="B1471" s="5">
        <v>45440</v>
      </c>
      <c r="C1471" s="15"/>
      <c r="D1471" s="59">
        <f>(('Итоговая табл.1чел(все услуги-к'!$D1471+('Итоговая табл.1чел(все услуги-к'!$D1471*'Таблица вводных'!$G$4)))-('Расчет комиссии(Нади)'!$K1471+'Таблица вводных'!$E$3+'Таблица вводных'!$F$3)</f>
        <v>5.4691640866908982</v>
      </c>
      <c r="E1471" s="59">
        <f>('Итоговая табл.1чел(все услуги-к'!$E1471+('Итоговая табл.1чел(все услуги-к'!$E1471*'Таблица вводных'!$G$5))-('Расчет комиссии(Нади)'!$K1471+'Таблица вводных'!$E$3+'Таблица вводных'!$F$3)</f>
        <v>-1.315085913309102</v>
      </c>
      <c r="F1471" s="59">
        <f>('Итоговая табл.1чел(все услуги-к'!$F1471+('Итоговая табл.1чел(все услуги-к'!$F1471*'Таблица вводных'!$G$6))-('Расчет комиссии(Нади)'!$K1471+'Таблица вводных'!$E$3+'Таблица вводных'!$F$3)</f>
        <v>21.529164086690898</v>
      </c>
      <c r="G1471" s="59">
        <f>('Итоговая табл.1чел(все услуги-к'!$G1471+('Итоговая табл.1чел(все услуги-к'!$G1471*'Таблица вводных'!$G$7))-('Расчет комиссии(Нади)'!$K1471+'Таблица вводных'!$E$3+'Таблица вводных'!$F$3)</f>
        <v>-2.230835913309102</v>
      </c>
      <c r="H1471" s="59">
        <f>'Итоговая табл.1чел(все услуги-к'!$H1471-('Расчет комиссии(Нади)'!$K1471+'Таблица вводных'!$E$3+'Таблица вводных'!$F$3)</f>
        <v>-2.230835913309102</v>
      </c>
      <c r="I1471" s="59">
        <f>('Итоговая табл.1чел(все услуги-к'!$I1471+('Итоговая табл.1чел(все услуги-к'!$I1471*'Таблица вводных'!$G$9))-('Расчет комиссии(Нади)'!$K1471+'Таблица вводных'!$E$3+'Таблица вводных'!$F$3)</f>
        <v>-2.230835913309102</v>
      </c>
      <c r="J1471" s="13" t="s">
        <v>277</v>
      </c>
    </row>
    <row r="1472" spans="1:10" ht="13.2" customHeight="1">
      <c r="A1472" s="140"/>
      <c r="B1472" s="5"/>
      <c r="C1472" s="6"/>
      <c r="D1472" s="59">
        <f>(('Итоговая табл.1чел(все услуги-к'!$D1472+('Итоговая табл.1чел(все услуги-к'!$D1472*'Таблица вводных'!$G$4)))-('Расчет комиссии(Нади)'!$K1472+'Таблица вводных'!$E$3+'Таблица вводных'!$F$3)</f>
        <v>5.4691640866908982</v>
      </c>
      <c r="E1472" s="59">
        <f>('Итоговая табл.1чел(все услуги-к'!$E1472+('Итоговая табл.1чел(все услуги-к'!$E1472*'Таблица вводных'!$G$5))-('Расчет комиссии(Нади)'!$K1472+'Таблица вводных'!$E$3+'Таблица вводных'!$F$3)</f>
        <v>-1.315085913309102</v>
      </c>
      <c r="F1472" s="59">
        <f>('Итоговая табл.1чел(все услуги-к'!$F1472+('Итоговая табл.1чел(все услуги-к'!$F1472*'Таблица вводных'!$G$6))-('Расчет комиссии(Нади)'!$K1472+'Таблица вводных'!$E$3+'Таблица вводных'!$F$3)</f>
        <v>21.529164086690898</v>
      </c>
      <c r="G1472" s="59">
        <f>('Итоговая табл.1чел(все услуги-к'!$G1472+('Итоговая табл.1чел(все услуги-к'!$G1472*'Таблица вводных'!$G$7))-('Расчет комиссии(Нади)'!$K1472+'Таблица вводных'!$E$3+'Таблица вводных'!$F$3)</f>
        <v>-2.230835913309102</v>
      </c>
      <c r="H1472" s="59">
        <f>'Итоговая табл.1чел(все услуги-к'!$H1472-('Расчет комиссии(Нади)'!$K1472+'Таблица вводных'!$E$3+'Таблица вводных'!$F$3)</f>
        <v>-2.230835913309102</v>
      </c>
      <c r="I1472" s="59">
        <f>('Итоговая табл.1чел(все услуги-к'!$I1472+('Итоговая табл.1чел(все услуги-к'!$I1472*'Таблица вводных'!$G$9))-('Расчет комиссии(Нади)'!$K1472+'Таблица вводных'!$E$3+'Таблица вводных'!$F$3)</f>
        <v>-2.230835913309102</v>
      </c>
      <c r="J1472" s="13" t="s">
        <v>277</v>
      </c>
    </row>
    <row r="1473" spans="1:10" ht="13.2" customHeight="1">
      <c r="A1473" s="140"/>
      <c r="B1473" s="5"/>
      <c r="C1473" s="6"/>
      <c r="D1473" s="59">
        <f>(('Итоговая табл.1чел(все услуги-к'!$D1473+('Итоговая табл.1чел(все услуги-к'!$D1473*'Таблица вводных'!$G$4)))-('Расчет комиссии(Нади)'!$K1473+'Таблица вводных'!$E$3+'Таблица вводных'!$F$3)</f>
        <v>5.4691640866908982</v>
      </c>
      <c r="E1473" s="59">
        <f>('Итоговая табл.1чел(все услуги-к'!$E1473+('Итоговая табл.1чел(все услуги-к'!$E1473*'Таблица вводных'!$G$5))-('Расчет комиссии(Нади)'!$K1473+'Таблица вводных'!$E$3+'Таблица вводных'!$F$3)</f>
        <v>-1.315085913309102</v>
      </c>
      <c r="F1473" s="59">
        <f>('Итоговая табл.1чел(все услуги-к'!$F1473+('Итоговая табл.1чел(все услуги-к'!$F1473*'Таблица вводных'!$G$6))-('Расчет комиссии(Нади)'!$K1473+'Таблица вводных'!$E$3+'Таблица вводных'!$F$3)</f>
        <v>21.529164086690898</v>
      </c>
      <c r="G1473" s="59">
        <f>('Итоговая табл.1чел(все услуги-к'!$G1473+('Итоговая табл.1чел(все услуги-к'!$G1473*'Таблица вводных'!$G$7))-('Расчет комиссии(Нади)'!$K1473+'Таблица вводных'!$E$3+'Таблица вводных'!$F$3)</f>
        <v>-2.230835913309102</v>
      </c>
      <c r="H1473" s="59">
        <f>'Итоговая табл.1чел(все услуги-к'!$H1473-('Расчет комиссии(Нади)'!$K1473+'Таблица вводных'!$E$3+'Таблица вводных'!$F$3)</f>
        <v>-2.230835913309102</v>
      </c>
      <c r="I1473" s="59">
        <f>('Итоговая табл.1чел(все услуги-к'!$I1473+('Итоговая табл.1чел(все услуги-к'!$I1473*'Таблица вводных'!$G$9))-('Расчет комиссии(Нади)'!$K1473+'Таблица вводных'!$E$3+'Таблица вводных'!$F$3)</f>
        <v>-2.230835913309102</v>
      </c>
      <c r="J1473" s="13" t="s">
        <v>277</v>
      </c>
    </row>
    <row r="1474" spans="1:10" ht="13.2" customHeight="1">
      <c r="A1474" s="140"/>
      <c r="B1474" s="5"/>
      <c r="C1474" s="15"/>
      <c r="D1474" s="59">
        <f>(('Итоговая табл.1чел(все услуги-к'!$D1474+('Итоговая табл.1чел(все услуги-к'!$D1474*'Таблица вводных'!$G$4)))-('Расчет комиссии(Нади)'!$K1474+'Таблица вводных'!$E$3+'Таблица вводных'!$F$3)</f>
        <v>5.4691640866908982</v>
      </c>
      <c r="E1474" s="59">
        <f>('Итоговая табл.1чел(все услуги-к'!$E1474+('Итоговая табл.1чел(все услуги-к'!$E1474*'Таблица вводных'!$G$5))-('Расчет комиссии(Нади)'!$K1474+'Таблица вводных'!$E$3+'Таблица вводных'!$F$3)</f>
        <v>-1.315085913309102</v>
      </c>
      <c r="F1474" s="59">
        <f>('Итоговая табл.1чел(все услуги-к'!$F1474+('Итоговая табл.1чел(все услуги-к'!$F1474*'Таблица вводных'!$G$6))-('Расчет комиссии(Нади)'!$K1474+'Таблица вводных'!$E$3+'Таблица вводных'!$F$3)</f>
        <v>21.529164086690898</v>
      </c>
      <c r="G1474" s="59">
        <f>('Итоговая табл.1чел(все услуги-к'!$G1474+('Итоговая табл.1чел(все услуги-к'!$G1474*'Таблица вводных'!$G$7))-('Расчет комиссии(Нади)'!$K1474+'Таблица вводных'!$E$3+'Таблица вводных'!$F$3)</f>
        <v>-2.230835913309102</v>
      </c>
      <c r="H1474" s="59">
        <f>'Итоговая табл.1чел(все услуги-к'!$H1474-('Расчет комиссии(Нади)'!$K1474+'Таблица вводных'!$E$3+'Таблица вводных'!$F$3)</f>
        <v>-2.230835913309102</v>
      </c>
      <c r="I1474" s="59">
        <f>('Итоговая табл.1чел(все услуги-к'!$I1474+('Итоговая табл.1чел(все услуги-к'!$I1474*'Таблица вводных'!$G$9))-('Расчет комиссии(Нади)'!$K1474+'Таблица вводных'!$E$3+'Таблица вводных'!$F$3)</f>
        <v>-2.230835913309102</v>
      </c>
      <c r="J1474" s="13" t="s">
        <v>277</v>
      </c>
    </row>
    <row r="1475" spans="1:10" ht="13.2" customHeight="1">
      <c r="A1475" s="140"/>
      <c r="B1475" s="5"/>
      <c r="C1475" s="6"/>
      <c r="D1475" s="59">
        <f>(('Итоговая табл.1чел(все услуги-к'!$D1475+('Итоговая табл.1чел(все услуги-к'!$D1475*'Таблица вводных'!$G$4)))-('Расчет комиссии(Нади)'!$K1475+'Таблица вводных'!$E$3+'Таблица вводных'!$F$3)</f>
        <v>5.4691640866908982</v>
      </c>
      <c r="E1475" s="59">
        <f>('Итоговая табл.1чел(все услуги-к'!$E1475+('Итоговая табл.1чел(все услуги-к'!$E1475*'Таблица вводных'!$G$5))-('Расчет комиссии(Нади)'!$K1475+'Таблица вводных'!$E$3+'Таблица вводных'!$F$3)</f>
        <v>-1.315085913309102</v>
      </c>
      <c r="F1475" s="59">
        <f>('Итоговая табл.1чел(все услуги-к'!$F1475+('Итоговая табл.1чел(все услуги-к'!$F1475*'Таблица вводных'!$G$6))-('Расчет комиссии(Нади)'!$K1475+'Таблица вводных'!$E$3+'Таблица вводных'!$F$3)</f>
        <v>21.529164086690898</v>
      </c>
      <c r="G1475" s="59">
        <f>('Итоговая табл.1чел(все услуги-к'!$G1475+('Итоговая табл.1чел(все услуги-к'!$G1475*'Таблица вводных'!$G$7))-('Расчет комиссии(Нади)'!$K1475+'Таблица вводных'!$E$3+'Таблица вводных'!$F$3)</f>
        <v>-2.230835913309102</v>
      </c>
      <c r="H1475" s="59">
        <f>'Итоговая табл.1чел(все услуги-к'!$H1475-('Расчет комиссии(Нади)'!$K1475+'Таблица вводных'!$E$3+'Таблица вводных'!$F$3)</f>
        <v>-2.230835913309102</v>
      </c>
      <c r="I1475" s="59">
        <f>('Итоговая табл.1чел(все услуги-к'!$I1475+('Итоговая табл.1чел(все услуги-к'!$I1475*'Таблица вводных'!$G$9))-('Расчет комиссии(Нади)'!$K1475+'Таблица вводных'!$E$3+'Таблица вводных'!$F$3)</f>
        <v>-2.230835913309102</v>
      </c>
      <c r="J1475" s="13" t="s">
        <v>277</v>
      </c>
    </row>
    <row r="1476" spans="1:10" ht="13.2" customHeight="1">
      <c r="A1476" s="140"/>
      <c r="B1476" s="5"/>
      <c r="C1476" s="15"/>
      <c r="D1476" s="59">
        <f>(('Итоговая табл.1чел(все услуги-к'!$D1476+('Итоговая табл.1чел(все услуги-к'!$D1476*'Таблица вводных'!$G$4)))-('Расчет комиссии(Нади)'!$K1476+'Таблица вводных'!$E$3+'Таблица вводных'!$F$3)</f>
        <v>5.4691640866908982</v>
      </c>
      <c r="E1476" s="59">
        <f>('Итоговая табл.1чел(все услуги-к'!$E1476+('Итоговая табл.1чел(все услуги-к'!$E1476*'Таблица вводных'!$G$5))-('Расчет комиссии(Нади)'!$K1476+'Таблица вводных'!$E$3+'Таблица вводных'!$F$3)</f>
        <v>-1.315085913309102</v>
      </c>
      <c r="F1476" s="59">
        <f>('Итоговая табл.1чел(все услуги-к'!$F1476+('Итоговая табл.1чел(все услуги-к'!$F1476*'Таблица вводных'!$G$6))-('Расчет комиссии(Нади)'!$K1476+'Таблица вводных'!$E$3+'Таблица вводных'!$F$3)</f>
        <v>21.529164086690898</v>
      </c>
      <c r="G1476" s="59">
        <f>('Итоговая табл.1чел(все услуги-к'!$G1476+('Итоговая табл.1чел(все услуги-к'!$G1476*'Таблица вводных'!$G$7))-('Расчет комиссии(Нади)'!$K1476+'Таблица вводных'!$E$3+'Таблица вводных'!$F$3)</f>
        <v>-2.230835913309102</v>
      </c>
      <c r="H1476" s="59">
        <f>'Итоговая табл.1чел(все услуги-к'!$H1476-('Расчет комиссии(Нади)'!$K1476+'Таблица вводных'!$E$3+'Таблица вводных'!$F$3)</f>
        <v>-2.230835913309102</v>
      </c>
      <c r="I1476" s="59">
        <f>('Итоговая табл.1чел(все услуги-к'!$I1476+('Итоговая табл.1чел(все услуги-к'!$I1476*'Таблица вводных'!$G$9))-('Расчет комиссии(Нади)'!$K1476+'Таблица вводных'!$E$3+'Таблица вводных'!$F$3)</f>
        <v>-2.230835913309102</v>
      </c>
      <c r="J1476" s="13" t="s">
        <v>277</v>
      </c>
    </row>
    <row r="1477" spans="1:10" ht="13.2" customHeight="1">
      <c r="A1477" s="141"/>
      <c r="B1477" s="18"/>
      <c r="C1477" s="19"/>
      <c r="D1477" s="59">
        <f>(('Итоговая табл.1чел(все услуги-к'!$D1477+('Итоговая табл.1чел(все услуги-к'!$D1477*'Таблица вводных'!$G$4)))-('Расчет комиссии(Нади)'!$K1477+'Таблица вводных'!$E$3+'Таблица вводных'!$F$3)</f>
        <v>5.4691640866908982</v>
      </c>
      <c r="E1477" s="59">
        <f>('Итоговая табл.1чел(все услуги-к'!$E1477+('Итоговая табл.1чел(все услуги-к'!$E1477*'Таблица вводных'!$G$5))-('Расчет комиссии(Нади)'!$K1477+'Таблица вводных'!$E$3+'Таблица вводных'!$F$3)</f>
        <v>-1.315085913309102</v>
      </c>
      <c r="F1477" s="59">
        <f>('Итоговая табл.1чел(все услуги-к'!$F1477+('Итоговая табл.1чел(все услуги-к'!$F1477*'Таблица вводных'!$G$6))-('Расчет комиссии(Нади)'!$K1477+'Таблица вводных'!$E$3+'Таблица вводных'!$F$3)</f>
        <v>21.529164086690898</v>
      </c>
      <c r="G1477" s="59">
        <f>('Итоговая табл.1чел(все услуги-к'!$G1477+('Итоговая табл.1чел(все услуги-к'!$G1477*'Таблица вводных'!$G$7))-('Расчет комиссии(Нади)'!$K1477+'Таблица вводных'!$E$3+'Таблица вводных'!$F$3)</f>
        <v>-2.230835913309102</v>
      </c>
      <c r="H1477" s="59">
        <f>'Итоговая табл.1чел(все услуги-к'!$H1477-('Расчет комиссии(Нади)'!$K1477+'Таблица вводных'!$E$3+'Таблица вводных'!$F$3)</f>
        <v>-2.230835913309102</v>
      </c>
      <c r="I1477" s="59">
        <f>('Итоговая табл.1чел(все услуги-к'!$I1477+('Итоговая табл.1чел(все услуги-к'!$I1477*'Таблица вводных'!$G$9))-('Расчет комиссии(Нади)'!$K1477+'Таблица вводных'!$E$3+'Таблица вводных'!$F$3)</f>
        <v>-2.230835913309102</v>
      </c>
      <c r="J1477" s="22" t="s">
        <v>277</v>
      </c>
    </row>
    <row r="1478" spans="1:10" ht="13.2" customHeight="1">
      <c r="A1478" s="144" t="s">
        <v>278</v>
      </c>
      <c r="B1478" s="5">
        <v>45402</v>
      </c>
      <c r="C1478" s="97"/>
      <c r="D1478" s="59">
        <f>(('Итоговая табл.1чел(все услуги-к'!$D1478+('Итоговая табл.1чел(все услуги-к'!$D1478*'Таблица вводных'!$G$4)))-('Расчет комиссии(Нади)'!$K1478+'Таблица вводных'!$E$3+'Таблица вводных'!$F$3)</f>
        <v>5.4691640866908982</v>
      </c>
      <c r="E1478" s="59">
        <f>('Итоговая табл.1чел(все услуги-к'!$E1478+('Итоговая табл.1чел(все услуги-к'!$E1478*'Таблица вводных'!$G$5))-('Расчет комиссии(Нади)'!$K1478+'Таблица вводных'!$E$3+'Таблица вводных'!$F$3)</f>
        <v>-1.315085913309102</v>
      </c>
      <c r="F1478" s="59">
        <f>('Итоговая табл.1чел(все услуги-к'!$F1478+('Итоговая табл.1чел(все услуги-к'!$F1478*'Таблица вводных'!$G$6))-('Расчет комиссии(Нади)'!$K1478+'Таблица вводных'!$E$3+'Таблица вводных'!$F$3)</f>
        <v>21.529164086690898</v>
      </c>
      <c r="G1478" s="59">
        <f>('Итоговая табл.1чел(все услуги-к'!$G1478+('Итоговая табл.1чел(все услуги-к'!$G1478*'Таблица вводных'!$G$7))-('Расчет комиссии(Нади)'!$K1478+'Таблица вводных'!$E$3+'Таблица вводных'!$F$3)</f>
        <v>-2.230835913309102</v>
      </c>
      <c r="H1478" s="59">
        <f>'Итоговая табл.1чел(все услуги-к'!$H1478-('Расчет комиссии(Нади)'!$K1478+'Таблица вводных'!$E$3+'Таблица вводных'!$F$3)</f>
        <v>-2.230835913309102</v>
      </c>
      <c r="I1478" s="59">
        <f>('Итоговая табл.1чел(все услуги-к'!$I1478+('Итоговая табл.1чел(все услуги-к'!$I1478*'Таблица вводных'!$G$9))-('Расчет комиссии(Нади)'!$K1478+'Таблица вводных'!$E$3+'Таблица вводных'!$F$3)</f>
        <v>-2.230835913309102</v>
      </c>
      <c r="J1478" s="10" t="s">
        <v>279</v>
      </c>
    </row>
    <row r="1479" spans="1:10" ht="13.2" customHeight="1">
      <c r="A1479" s="140"/>
      <c r="B1479" s="5">
        <v>45405</v>
      </c>
      <c r="C1479" s="6"/>
      <c r="D1479" s="59">
        <f>(('Итоговая табл.1чел(все услуги-к'!$D1479+('Итоговая табл.1чел(все услуги-к'!$D1479*'Таблица вводных'!$G$4)))-('Расчет комиссии(Нади)'!$K1479+'Таблица вводных'!$E$3+'Таблица вводных'!$F$3)</f>
        <v>5.4691640866908982</v>
      </c>
      <c r="E1479" s="59">
        <f>('Итоговая табл.1чел(все услуги-к'!$E1479+('Итоговая табл.1чел(все услуги-к'!$E1479*'Таблица вводных'!$G$5))-('Расчет комиссии(Нади)'!$K1479+'Таблица вводных'!$E$3+'Таблица вводных'!$F$3)</f>
        <v>-1.315085913309102</v>
      </c>
      <c r="F1479" s="59">
        <f>('Итоговая табл.1чел(все услуги-к'!$F1479+('Итоговая табл.1чел(все услуги-к'!$F1479*'Таблица вводных'!$G$6))-('Расчет комиссии(Нади)'!$K1479+'Таблица вводных'!$E$3+'Таблица вводных'!$F$3)</f>
        <v>21.529164086690898</v>
      </c>
      <c r="G1479" s="59">
        <f>('Итоговая табл.1чел(все услуги-к'!$G1479+('Итоговая табл.1чел(все услуги-к'!$G1479*'Таблица вводных'!$G$7))-('Расчет комиссии(Нади)'!$K1479+'Таблица вводных'!$E$3+'Таблица вводных'!$F$3)</f>
        <v>-2.230835913309102</v>
      </c>
      <c r="H1479" s="59">
        <f>'Итоговая табл.1чел(все услуги-к'!$H1479-('Расчет комиссии(Нади)'!$K1479+'Таблица вводных'!$E$3+'Таблица вводных'!$F$3)</f>
        <v>-2.230835913309102</v>
      </c>
      <c r="I1479" s="59">
        <f>('Итоговая табл.1чел(все услуги-к'!$I1479+('Итоговая табл.1чел(все услуги-к'!$I1479*'Таблица вводных'!$G$9))-('Расчет комиссии(Нади)'!$K1479+'Таблица вводных'!$E$3+'Таблица вводных'!$F$3)</f>
        <v>-2.230835913309102</v>
      </c>
      <c r="J1479" s="13" t="s">
        <v>279</v>
      </c>
    </row>
    <row r="1480" spans="1:10" ht="13.2" customHeight="1">
      <c r="A1480" s="140"/>
      <c r="B1480" s="5">
        <v>45409</v>
      </c>
      <c r="C1480" s="15"/>
      <c r="D1480" s="59">
        <f>(('Итоговая табл.1чел(все услуги-к'!$D1480+('Итоговая табл.1чел(все услуги-к'!$D1480*'Таблица вводных'!$G$4)))-('Расчет комиссии(Нади)'!$K1480+'Таблица вводных'!$E$3+'Таблица вводных'!$F$3)</f>
        <v>5.4691640866908982</v>
      </c>
      <c r="E1480" s="59">
        <f>('Итоговая табл.1чел(все услуги-к'!$E1480+('Итоговая табл.1чел(все услуги-к'!$E1480*'Таблица вводных'!$G$5))-('Расчет комиссии(Нади)'!$K1480+'Таблица вводных'!$E$3+'Таблица вводных'!$F$3)</f>
        <v>-1.315085913309102</v>
      </c>
      <c r="F1480" s="59">
        <f>('Итоговая табл.1чел(все услуги-к'!$F1480+('Итоговая табл.1чел(все услуги-к'!$F1480*'Таблица вводных'!$G$6))-('Расчет комиссии(Нади)'!$K1480+'Таблица вводных'!$E$3+'Таблица вводных'!$F$3)</f>
        <v>21.529164086690898</v>
      </c>
      <c r="G1480" s="59">
        <f>('Итоговая табл.1чел(все услуги-к'!$G1480+('Итоговая табл.1чел(все услуги-к'!$G1480*'Таблица вводных'!$G$7))-('Расчет комиссии(Нади)'!$K1480+'Таблица вводных'!$E$3+'Таблица вводных'!$F$3)</f>
        <v>-2.230835913309102</v>
      </c>
      <c r="H1480" s="59">
        <f>'Итоговая табл.1чел(все услуги-к'!$H1480-('Расчет комиссии(Нади)'!$K1480+'Таблица вводных'!$E$3+'Таблица вводных'!$F$3)</f>
        <v>-2.230835913309102</v>
      </c>
      <c r="I1480" s="59">
        <f>('Итоговая табл.1чел(все услуги-к'!$I1480+('Итоговая табл.1чел(все услуги-к'!$I1480*'Таблица вводных'!$G$9))-('Расчет комиссии(Нади)'!$K1480+'Таблица вводных'!$E$3+'Таблица вводных'!$F$3)</f>
        <v>-2.230835913309102</v>
      </c>
      <c r="J1480" s="13" t="s">
        <v>279</v>
      </c>
    </row>
    <row r="1481" spans="1:10" ht="13.2" customHeight="1">
      <c r="A1481" s="140"/>
      <c r="B1481" s="5">
        <v>45412</v>
      </c>
      <c r="C1481" s="6"/>
      <c r="D1481" s="59">
        <f>(('Итоговая табл.1чел(все услуги-к'!$D1481+('Итоговая табл.1чел(все услуги-к'!$D1481*'Таблица вводных'!$G$4)))-('Расчет комиссии(Нади)'!$K1481+'Таблица вводных'!$E$3+'Таблица вводных'!$F$3)</f>
        <v>5.4691640866908982</v>
      </c>
      <c r="E1481" s="59">
        <f>('Итоговая табл.1чел(все услуги-к'!$E1481+('Итоговая табл.1чел(все услуги-к'!$E1481*'Таблица вводных'!$G$5))-('Расчет комиссии(Нади)'!$K1481+'Таблица вводных'!$E$3+'Таблица вводных'!$F$3)</f>
        <v>-1.315085913309102</v>
      </c>
      <c r="F1481" s="59">
        <f>('Итоговая табл.1чел(все услуги-к'!$F1481+('Итоговая табл.1чел(все услуги-к'!$F1481*'Таблица вводных'!$G$6))-('Расчет комиссии(Нади)'!$K1481+'Таблица вводных'!$E$3+'Таблица вводных'!$F$3)</f>
        <v>21.529164086690898</v>
      </c>
      <c r="G1481" s="59">
        <f>('Итоговая табл.1чел(все услуги-к'!$G1481+('Итоговая табл.1чел(все услуги-к'!$G1481*'Таблица вводных'!$G$7))-('Расчет комиссии(Нади)'!$K1481+'Таблица вводных'!$E$3+'Таблица вводных'!$F$3)</f>
        <v>-2.230835913309102</v>
      </c>
      <c r="H1481" s="59">
        <f>'Итоговая табл.1чел(все услуги-к'!$H1481-('Расчет комиссии(Нади)'!$K1481+'Таблица вводных'!$E$3+'Таблица вводных'!$F$3)</f>
        <v>-2.230835913309102</v>
      </c>
      <c r="I1481" s="59">
        <f>('Итоговая табл.1чел(все услуги-к'!$I1481+('Итоговая табл.1чел(все услуги-к'!$I1481*'Таблица вводных'!$G$9))-('Расчет комиссии(Нади)'!$K1481+'Таблица вводных'!$E$3+'Таблица вводных'!$F$3)</f>
        <v>-2.230835913309102</v>
      </c>
      <c r="J1481" s="13" t="s">
        <v>279</v>
      </c>
    </row>
    <row r="1482" spans="1:10" ht="13.2" customHeight="1">
      <c r="A1482" s="140"/>
      <c r="B1482" s="5">
        <v>45416</v>
      </c>
      <c r="C1482" s="15"/>
      <c r="D1482" s="59">
        <f>(('Итоговая табл.1чел(все услуги-к'!$D1482+('Итоговая табл.1чел(все услуги-к'!$D1482*'Таблица вводных'!$G$4)))-('Расчет комиссии(Нади)'!$K1482+'Таблица вводных'!$E$3+'Таблица вводных'!$F$3)</f>
        <v>5.4691640866908982</v>
      </c>
      <c r="E1482" s="59">
        <f>('Итоговая табл.1чел(все услуги-к'!$E1482+('Итоговая табл.1чел(все услуги-к'!$E1482*'Таблица вводных'!$G$5))-('Расчет комиссии(Нади)'!$K1482+'Таблица вводных'!$E$3+'Таблица вводных'!$F$3)</f>
        <v>-1.315085913309102</v>
      </c>
      <c r="F1482" s="59">
        <f>('Итоговая табл.1чел(все услуги-к'!$F1482+('Итоговая табл.1чел(все услуги-к'!$F1482*'Таблица вводных'!$G$6))-('Расчет комиссии(Нади)'!$K1482+'Таблица вводных'!$E$3+'Таблица вводных'!$F$3)</f>
        <v>21.529164086690898</v>
      </c>
      <c r="G1482" s="59">
        <f>('Итоговая табл.1чел(все услуги-к'!$G1482+('Итоговая табл.1чел(все услуги-к'!$G1482*'Таблица вводных'!$G$7))-('Расчет комиссии(Нади)'!$K1482+'Таблица вводных'!$E$3+'Таблица вводных'!$F$3)</f>
        <v>-2.230835913309102</v>
      </c>
      <c r="H1482" s="59">
        <f>'Итоговая табл.1чел(все услуги-к'!$H1482-('Расчет комиссии(Нади)'!$K1482+'Таблица вводных'!$E$3+'Таблица вводных'!$F$3)</f>
        <v>-2.230835913309102</v>
      </c>
      <c r="I1482" s="59">
        <f>('Итоговая табл.1чел(все услуги-к'!$I1482+('Итоговая табл.1чел(все услуги-к'!$I1482*'Таблица вводных'!$G$9))-('Расчет комиссии(Нади)'!$K1482+'Таблица вводных'!$E$3+'Таблица вводных'!$F$3)</f>
        <v>-2.230835913309102</v>
      </c>
      <c r="J1482" s="13" t="s">
        <v>279</v>
      </c>
    </row>
    <row r="1483" spans="1:10" ht="13.2" customHeight="1">
      <c r="A1483" s="140"/>
      <c r="B1483" s="5">
        <v>45419</v>
      </c>
      <c r="C1483" s="15"/>
      <c r="D1483" s="59">
        <f>(('Итоговая табл.1чел(все услуги-к'!$D1483+('Итоговая табл.1чел(все услуги-к'!$D1483*'Таблица вводных'!$G$4)))-('Расчет комиссии(Нади)'!$K1483+'Таблица вводных'!$E$3+'Таблица вводных'!$F$3)</f>
        <v>5.4691640866908982</v>
      </c>
      <c r="E1483" s="59">
        <f>('Итоговая табл.1чел(все услуги-к'!$E1483+('Итоговая табл.1чел(все услуги-к'!$E1483*'Таблица вводных'!$G$5))-('Расчет комиссии(Нади)'!$K1483+'Таблица вводных'!$E$3+'Таблица вводных'!$F$3)</f>
        <v>-1.315085913309102</v>
      </c>
      <c r="F1483" s="59">
        <f>('Итоговая табл.1чел(все услуги-к'!$F1483+('Итоговая табл.1чел(все услуги-к'!$F1483*'Таблица вводных'!$G$6))-('Расчет комиссии(Нади)'!$K1483+'Таблица вводных'!$E$3+'Таблица вводных'!$F$3)</f>
        <v>21.529164086690898</v>
      </c>
      <c r="G1483" s="59">
        <f>('Итоговая табл.1чел(все услуги-к'!$G1483+('Итоговая табл.1чел(все услуги-к'!$G1483*'Таблица вводных'!$G$7))-('Расчет комиссии(Нади)'!$K1483+'Таблица вводных'!$E$3+'Таблица вводных'!$F$3)</f>
        <v>-2.230835913309102</v>
      </c>
      <c r="H1483" s="59">
        <f>'Итоговая табл.1чел(все услуги-к'!$H1483-('Расчет комиссии(Нади)'!$K1483+'Таблица вводных'!$E$3+'Таблица вводных'!$F$3)</f>
        <v>-2.230835913309102</v>
      </c>
      <c r="I1483" s="59">
        <f>('Итоговая табл.1чел(все услуги-к'!$I1483+('Итоговая табл.1чел(все услуги-к'!$I1483*'Таблица вводных'!$G$9))-('Расчет комиссии(Нади)'!$K1483+'Таблица вводных'!$E$3+'Таблица вводных'!$F$3)</f>
        <v>-2.230835913309102</v>
      </c>
      <c r="J1483" s="13" t="s">
        <v>279</v>
      </c>
    </row>
    <row r="1484" spans="1:10" ht="13.2" customHeight="1">
      <c r="A1484" s="140"/>
      <c r="B1484" s="5">
        <v>45423</v>
      </c>
      <c r="C1484" s="15"/>
      <c r="D1484" s="59">
        <f>(('Итоговая табл.1чел(все услуги-к'!$D1484+('Итоговая табл.1чел(все услуги-к'!$D1484*'Таблица вводных'!$G$4)))-('Расчет комиссии(Нади)'!$K1484+'Таблица вводных'!$E$3+'Таблица вводных'!$F$3)</f>
        <v>5.4691640866908982</v>
      </c>
      <c r="E1484" s="59">
        <f>('Итоговая табл.1чел(все услуги-к'!$E1484+('Итоговая табл.1чел(все услуги-к'!$E1484*'Таблица вводных'!$G$5))-('Расчет комиссии(Нади)'!$K1484+'Таблица вводных'!$E$3+'Таблица вводных'!$F$3)</f>
        <v>-1.315085913309102</v>
      </c>
      <c r="F1484" s="59">
        <f>('Итоговая табл.1чел(все услуги-к'!$F1484+('Итоговая табл.1чел(все услуги-к'!$F1484*'Таблица вводных'!$G$6))-('Расчет комиссии(Нади)'!$K1484+'Таблица вводных'!$E$3+'Таблица вводных'!$F$3)</f>
        <v>21.529164086690898</v>
      </c>
      <c r="G1484" s="59">
        <f>('Итоговая табл.1чел(все услуги-к'!$G1484+('Итоговая табл.1чел(все услуги-к'!$G1484*'Таблица вводных'!$G$7))-('Расчет комиссии(Нади)'!$K1484+'Таблица вводных'!$E$3+'Таблица вводных'!$F$3)</f>
        <v>-2.230835913309102</v>
      </c>
      <c r="H1484" s="59">
        <f>'Итоговая табл.1чел(все услуги-к'!$H1484-('Расчет комиссии(Нади)'!$K1484+'Таблица вводных'!$E$3+'Таблица вводных'!$F$3)</f>
        <v>-2.230835913309102</v>
      </c>
      <c r="I1484" s="59">
        <f>('Итоговая табл.1чел(все услуги-к'!$I1484+('Итоговая табл.1чел(все услуги-к'!$I1484*'Таблица вводных'!$G$9))-('Расчет комиссии(Нади)'!$K1484+'Таблица вводных'!$E$3+'Таблица вводных'!$F$3)</f>
        <v>-2.230835913309102</v>
      </c>
      <c r="J1484" s="13" t="s">
        <v>279</v>
      </c>
    </row>
    <row r="1485" spans="1:10" ht="13.2" customHeight="1">
      <c r="A1485" s="140"/>
      <c r="B1485" s="5">
        <v>45426</v>
      </c>
      <c r="C1485" s="6"/>
      <c r="D1485" s="59">
        <f>(('Итоговая табл.1чел(все услуги-к'!$D1485+('Итоговая табл.1чел(все услуги-к'!$D1485*'Таблица вводных'!$G$4)))-('Расчет комиссии(Нади)'!$K1485+'Таблица вводных'!$E$3+'Таблица вводных'!$F$3)</f>
        <v>5.4691640866908982</v>
      </c>
      <c r="E1485" s="59">
        <f>('Итоговая табл.1чел(все услуги-к'!$E1485+('Итоговая табл.1чел(все услуги-к'!$E1485*'Таблица вводных'!$G$5))-('Расчет комиссии(Нади)'!$K1485+'Таблица вводных'!$E$3+'Таблица вводных'!$F$3)</f>
        <v>-1.315085913309102</v>
      </c>
      <c r="F1485" s="59">
        <f>('Итоговая табл.1чел(все услуги-к'!$F1485+('Итоговая табл.1чел(все услуги-к'!$F1485*'Таблица вводных'!$G$6))-('Расчет комиссии(Нади)'!$K1485+'Таблица вводных'!$E$3+'Таблица вводных'!$F$3)</f>
        <v>21.529164086690898</v>
      </c>
      <c r="G1485" s="59">
        <f>('Итоговая табл.1чел(все услуги-к'!$G1485+('Итоговая табл.1чел(все услуги-к'!$G1485*'Таблица вводных'!$G$7))-('Расчет комиссии(Нади)'!$K1485+'Таблица вводных'!$E$3+'Таблица вводных'!$F$3)</f>
        <v>-2.230835913309102</v>
      </c>
      <c r="H1485" s="59">
        <f>'Итоговая табл.1чел(все услуги-к'!$H1485-('Расчет комиссии(Нади)'!$K1485+'Таблица вводных'!$E$3+'Таблица вводных'!$F$3)</f>
        <v>-2.230835913309102</v>
      </c>
      <c r="I1485" s="59">
        <f>('Итоговая табл.1чел(все услуги-к'!$I1485+('Итоговая табл.1чел(все услуги-к'!$I1485*'Таблица вводных'!$G$9))-('Расчет комиссии(Нади)'!$K1485+'Таблица вводных'!$E$3+'Таблица вводных'!$F$3)</f>
        <v>-2.230835913309102</v>
      </c>
      <c r="J1485" s="13" t="s">
        <v>279</v>
      </c>
    </row>
    <row r="1486" spans="1:10" ht="13.2" customHeight="1">
      <c r="A1486" s="140"/>
      <c r="B1486" s="5">
        <v>45430</v>
      </c>
      <c r="C1486" s="15"/>
      <c r="D1486" s="59">
        <f>(('Итоговая табл.1чел(все услуги-к'!$D1486+('Итоговая табл.1чел(все услуги-к'!$D1486*'Таблица вводных'!$G$4)))-('Расчет комиссии(Нади)'!$K1486+'Таблица вводных'!$E$3+'Таблица вводных'!$F$3)</f>
        <v>5.4691640866908982</v>
      </c>
      <c r="E1486" s="59">
        <f>('Итоговая табл.1чел(все услуги-к'!$E1486+('Итоговая табл.1чел(все услуги-к'!$E1486*'Таблица вводных'!$G$5))-('Расчет комиссии(Нади)'!$K1486+'Таблица вводных'!$E$3+'Таблица вводных'!$F$3)</f>
        <v>-1.315085913309102</v>
      </c>
      <c r="F1486" s="59">
        <f>('Итоговая табл.1чел(все услуги-к'!$F1486+('Итоговая табл.1чел(все услуги-к'!$F1486*'Таблица вводных'!$G$6))-('Расчет комиссии(Нади)'!$K1486+'Таблица вводных'!$E$3+'Таблица вводных'!$F$3)</f>
        <v>21.529164086690898</v>
      </c>
      <c r="G1486" s="59">
        <f>('Итоговая табл.1чел(все услуги-к'!$G1486+('Итоговая табл.1чел(все услуги-к'!$G1486*'Таблица вводных'!$G$7))-('Расчет комиссии(Нади)'!$K1486+'Таблица вводных'!$E$3+'Таблица вводных'!$F$3)</f>
        <v>-2.230835913309102</v>
      </c>
      <c r="H1486" s="59">
        <f>'Итоговая табл.1чел(все услуги-к'!$H1486-('Расчет комиссии(Нади)'!$K1486+'Таблица вводных'!$E$3+'Таблица вводных'!$F$3)</f>
        <v>-2.230835913309102</v>
      </c>
      <c r="I1486" s="59">
        <f>('Итоговая табл.1чел(все услуги-к'!$I1486+('Итоговая табл.1чел(все услуги-к'!$I1486*'Таблица вводных'!$G$9))-('Расчет комиссии(Нади)'!$K1486+'Таблица вводных'!$E$3+'Таблица вводных'!$F$3)</f>
        <v>-2.230835913309102</v>
      </c>
      <c r="J1486" s="13" t="s">
        <v>279</v>
      </c>
    </row>
    <row r="1487" spans="1:10" ht="13.2" customHeight="1">
      <c r="A1487" s="140"/>
      <c r="B1487" s="5">
        <v>45433</v>
      </c>
      <c r="C1487" s="15"/>
      <c r="D1487" s="59">
        <f>(('Итоговая табл.1чел(все услуги-к'!$D1487+('Итоговая табл.1чел(все услуги-к'!$D1487*'Таблица вводных'!$G$4)))-('Расчет комиссии(Нади)'!$K1487+'Таблица вводных'!$E$3+'Таблица вводных'!$F$3)</f>
        <v>5.4691640866908982</v>
      </c>
      <c r="E1487" s="59">
        <f>('Итоговая табл.1чел(все услуги-к'!$E1487+('Итоговая табл.1чел(все услуги-к'!$E1487*'Таблица вводных'!$G$5))-('Расчет комиссии(Нади)'!$K1487+'Таблица вводных'!$E$3+'Таблица вводных'!$F$3)</f>
        <v>-1.315085913309102</v>
      </c>
      <c r="F1487" s="59">
        <f>('Итоговая табл.1чел(все услуги-к'!$F1487+('Итоговая табл.1чел(все услуги-к'!$F1487*'Таблица вводных'!$G$6))-('Расчет комиссии(Нади)'!$K1487+'Таблица вводных'!$E$3+'Таблица вводных'!$F$3)</f>
        <v>21.529164086690898</v>
      </c>
      <c r="G1487" s="59">
        <f>('Итоговая табл.1чел(все услуги-к'!$G1487+('Итоговая табл.1чел(все услуги-к'!$G1487*'Таблица вводных'!$G$7))-('Расчет комиссии(Нади)'!$K1487+'Таблица вводных'!$E$3+'Таблица вводных'!$F$3)</f>
        <v>-2.230835913309102</v>
      </c>
      <c r="H1487" s="59">
        <f>'Итоговая табл.1чел(все услуги-к'!$H1487-('Расчет комиссии(Нади)'!$K1487+'Таблица вводных'!$E$3+'Таблица вводных'!$F$3)</f>
        <v>-2.230835913309102</v>
      </c>
      <c r="I1487" s="59">
        <f>('Итоговая табл.1чел(все услуги-к'!$I1487+('Итоговая табл.1чел(все услуги-к'!$I1487*'Таблица вводных'!$G$9))-('Расчет комиссии(Нади)'!$K1487+'Таблица вводных'!$E$3+'Таблица вводных'!$F$3)</f>
        <v>-2.230835913309102</v>
      </c>
      <c r="J1487" s="13" t="s">
        <v>279</v>
      </c>
    </row>
    <row r="1488" spans="1:10" ht="13.2" customHeight="1">
      <c r="A1488" s="140"/>
      <c r="B1488" s="5">
        <v>45437</v>
      </c>
      <c r="C1488" s="6"/>
      <c r="D1488" s="59">
        <f>(('Итоговая табл.1чел(все услуги-к'!$D1488+('Итоговая табл.1чел(все услуги-к'!$D1488*'Таблица вводных'!$G$4)))-('Расчет комиссии(Нади)'!$K1488+'Таблица вводных'!$E$3+'Таблица вводных'!$F$3)</f>
        <v>5.4691640866908982</v>
      </c>
      <c r="E1488" s="59">
        <f>('Итоговая табл.1чел(все услуги-к'!$E1488+('Итоговая табл.1чел(все услуги-к'!$E1488*'Таблица вводных'!$G$5))-('Расчет комиссии(Нади)'!$K1488+'Таблица вводных'!$E$3+'Таблица вводных'!$F$3)</f>
        <v>-1.315085913309102</v>
      </c>
      <c r="F1488" s="59">
        <f>('Итоговая табл.1чел(все услуги-к'!$F1488+('Итоговая табл.1чел(все услуги-к'!$F1488*'Таблица вводных'!$G$6))-('Расчет комиссии(Нади)'!$K1488+'Таблица вводных'!$E$3+'Таблица вводных'!$F$3)</f>
        <v>21.529164086690898</v>
      </c>
      <c r="G1488" s="59">
        <f>('Итоговая табл.1чел(все услуги-к'!$G1488+('Итоговая табл.1чел(все услуги-к'!$G1488*'Таблица вводных'!$G$7))-('Расчет комиссии(Нади)'!$K1488+'Таблица вводных'!$E$3+'Таблица вводных'!$F$3)</f>
        <v>-2.230835913309102</v>
      </c>
      <c r="H1488" s="59">
        <f>'Итоговая табл.1чел(все услуги-к'!$H1488-('Расчет комиссии(Нади)'!$K1488+'Таблица вводных'!$E$3+'Таблица вводных'!$F$3)</f>
        <v>-2.230835913309102</v>
      </c>
      <c r="I1488" s="59">
        <f>('Итоговая табл.1чел(все услуги-к'!$I1488+('Итоговая табл.1чел(все услуги-к'!$I1488*'Таблица вводных'!$G$9))-('Расчет комиссии(Нади)'!$K1488+'Таблица вводных'!$E$3+'Таблица вводных'!$F$3)</f>
        <v>-2.230835913309102</v>
      </c>
      <c r="J1488" s="13" t="s">
        <v>279</v>
      </c>
    </row>
    <row r="1489" spans="1:10" ht="13.2" customHeight="1">
      <c r="A1489" s="140"/>
      <c r="B1489" s="5">
        <v>45440</v>
      </c>
      <c r="C1489" s="15"/>
      <c r="D1489" s="59">
        <f>(('Итоговая табл.1чел(все услуги-к'!$D1489+('Итоговая табл.1чел(все услуги-к'!$D1489*'Таблица вводных'!$G$4)))-('Расчет комиссии(Нади)'!$K1489+'Таблица вводных'!$E$3+'Таблица вводных'!$F$3)</f>
        <v>5.4691640866908982</v>
      </c>
      <c r="E1489" s="59">
        <f>('Итоговая табл.1чел(все услуги-к'!$E1489+('Итоговая табл.1чел(все услуги-к'!$E1489*'Таблица вводных'!$G$5))-('Расчет комиссии(Нади)'!$K1489+'Таблица вводных'!$E$3+'Таблица вводных'!$F$3)</f>
        <v>-1.315085913309102</v>
      </c>
      <c r="F1489" s="59">
        <f>('Итоговая табл.1чел(все услуги-к'!$F1489+('Итоговая табл.1чел(все услуги-к'!$F1489*'Таблица вводных'!$G$6))-('Расчет комиссии(Нади)'!$K1489+'Таблица вводных'!$E$3+'Таблица вводных'!$F$3)</f>
        <v>21.529164086690898</v>
      </c>
      <c r="G1489" s="59">
        <f>('Итоговая табл.1чел(все услуги-к'!$G1489+('Итоговая табл.1чел(все услуги-к'!$G1489*'Таблица вводных'!$G$7))-('Расчет комиссии(Нади)'!$K1489+'Таблица вводных'!$E$3+'Таблица вводных'!$F$3)</f>
        <v>-2.230835913309102</v>
      </c>
      <c r="H1489" s="59">
        <f>'Итоговая табл.1чел(все услуги-к'!$H1489-('Расчет комиссии(Нади)'!$K1489+'Таблица вводных'!$E$3+'Таблица вводных'!$F$3)</f>
        <v>-2.230835913309102</v>
      </c>
      <c r="I1489" s="59">
        <f>('Итоговая табл.1чел(все услуги-к'!$I1489+('Итоговая табл.1чел(все услуги-к'!$I1489*'Таблица вводных'!$G$9))-('Расчет комиссии(Нади)'!$K1489+'Таблица вводных'!$E$3+'Таблица вводных'!$F$3)</f>
        <v>-2.230835913309102</v>
      </c>
      <c r="J1489" s="13" t="s">
        <v>279</v>
      </c>
    </row>
    <row r="1490" spans="1:10" ht="13.2" customHeight="1">
      <c r="A1490" s="140"/>
      <c r="B1490" s="5"/>
      <c r="C1490" s="6"/>
      <c r="D1490" s="59">
        <f>(('Итоговая табл.1чел(все услуги-к'!$D1490+('Итоговая табл.1чел(все услуги-к'!$D1490*'Таблица вводных'!$G$4)))-('Расчет комиссии(Нади)'!$K1490+'Таблица вводных'!$E$3+'Таблица вводных'!$F$3)</f>
        <v>5.4691640866908982</v>
      </c>
      <c r="E1490" s="59">
        <f>('Итоговая табл.1чел(все услуги-к'!$E1490+('Итоговая табл.1чел(все услуги-к'!$E1490*'Таблица вводных'!$G$5))-('Расчет комиссии(Нади)'!$K1490+'Таблица вводных'!$E$3+'Таблица вводных'!$F$3)</f>
        <v>-1.315085913309102</v>
      </c>
      <c r="F1490" s="59">
        <f>('Итоговая табл.1чел(все услуги-к'!$F1490+('Итоговая табл.1чел(все услуги-к'!$F1490*'Таблица вводных'!$G$6))-('Расчет комиссии(Нади)'!$K1490+'Таблица вводных'!$E$3+'Таблица вводных'!$F$3)</f>
        <v>21.529164086690898</v>
      </c>
      <c r="G1490" s="59">
        <f>('Итоговая табл.1чел(все услуги-к'!$G1490+('Итоговая табл.1чел(все услуги-к'!$G1490*'Таблица вводных'!$G$7))-('Расчет комиссии(Нади)'!$K1490+'Таблица вводных'!$E$3+'Таблица вводных'!$F$3)</f>
        <v>-2.230835913309102</v>
      </c>
      <c r="H1490" s="59">
        <f>'Итоговая табл.1чел(все услуги-к'!$H1490-('Расчет комиссии(Нади)'!$K1490+'Таблица вводных'!$E$3+'Таблица вводных'!$F$3)</f>
        <v>-2.230835913309102</v>
      </c>
      <c r="I1490" s="59">
        <f>('Итоговая табл.1чел(все услуги-к'!$I1490+('Итоговая табл.1чел(все услуги-к'!$I1490*'Таблица вводных'!$G$9))-('Расчет комиссии(Нади)'!$K1490+'Таблица вводных'!$E$3+'Таблица вводных'!$F$3)</f>
        <v>-2.230835913309102</v>
      </c>
      <c r="J1490" s="13" t="s">
        <v>279</v>
      </c>
    </row>
    <row r="1491" spans="1:10" ht="13.2" customHeight="1">
      <c r="A1491" s="140"/>
      <c r="B1491" s="5"/>
      <c r="C1491" s="6"/>
      <c r="D1491" s="59">
        <f>(('Итоговая табл.1чел(все услуги-к'!$D1491+('Итоговая табл.1чел(все услуги-к'!$D1491*'Таблица вводных'!$G$4)))-('Расчет комиссии(Нади)'!$K1491+'Таблица вводных'!$E$3+'Таблица вводных'!$F$3)</f>
        <v>5.4691640866908982</v>
      </c>
      <c r="E1491" s="59">
        <f>('Итоговая табл.1чел(все услуги-к'!$E1491+('Итоговая табл.1чел(все услуги-к'!$E1491*'Таблица вводных'!$G$5))-('Расчет комиссии(Нади)'!$K1491+'Таблица вводных'!$E$3+'Таблица вводных'!$F$3)</f>
        <v>-1.315085913309102</v>
      </c>
      <c r="F1491" s="59">
        <f>('Итоговая табл.1чел(все услуги-к'!$F1491+('Итоговая табл.1чел(все услуги-к'!$F1491*'Таблица вводных'!$G$6))-('Расчет комиссии(Нади)'!$K1491+'Таблица вводных'!$E$3+'Таблица вводных'!$F$3)</f>
        <v>21.529164086690898</v>
      </c>
      <c r="G1491" s="59">
        <f>('Итоговая табл.1чел(все услуги-к'!$G1491+('Итоговая табл.1чел(все услуги-к'!$G1491*'Таблица вводных'!$G$7))-('Расчет комиссии(Нади)'!$K1491+'Таблица вводных'!$E$3+'Таблица вводных'!$F$3)</f>
        <v>-2.230835913309102</v>
      </c>
      <c r="H1491" s="59">
        <f>'Итоговая табл.1чел(все услуги-к'!$H1491-('Расчет комиссии(Нади)'!$K1491+'Таблица вводных'!$E$3+'Таблица вводных'!$F$3)</f>
        <v>-2.230835913309102</v>
      </c>
      <c r="I1491" s="59">
        <f>('Итоговая табл.1чел(все услуги-к'!$I1491+('Итоговая табл.1чел(все услуги-к'!$I1491*'Таблица вводных'!$G$9))-('Расчет комиссии(Нади)'!$K1491+'Таблица вводных'!$E$3+'Таблица вводных'!$F$3)</f>
        <v>-2.230835913309102</v>
      </c>
      <c r="J1491" s="13" t="s">
        <v>279</v>
      </c>
    </row>
    <row r="1492" spans="1:10" ht="13.2" customHeight="1">
      <c r="A1492" s="140"/>
      <c r="B1492" s="5"/>
      <c r="C1492" s="15"/>
      <c r="D1492" s="59">
        <f>(('Итоговая табл.1чел(все услуги-к'!$D1492+('Итоговая табл.1чел(все услуги-к'!$D1492*'Таблица вводных'!$G$4)))-('Расчет комиссии(Нади)'!$K1492+'Таблица вводных'!$E$3+'Таблица вводных'!$F$3)</f>
        <v>5.4691640866908982</v>
      </c>
      <c r="E1492" s="59">
        <f>('Итоговая табл.1чел(все услуги-к'!$E1492+('Итоговая табл.1чел(все услуги-к'!$E1492*'Таблица вводных'!$G$5))-('Расчет комиссии(Нади)'!$K1492+'Таблица вводных'!$E$3+'Таблица вводных'!$F$3)</f>
        <v>-1.315085913309102</v>
      </c>
      <c r="F1492" s="59">
        <f>('Итоговая табл.1чел(все услуги-к'!$F1492+('Итоговая табл.1чел(все услуги-к'!$F1492*'Таблица вводных'!$G$6))-('Расчет комиссии(Нади)'!$K1492+'Таблица вводных'!$E$3+'Таблица вводных'!$F$3)</f>
        <v>21.529164086690898</v>
      </c>
      <c r="G1492" s="59">
        <f>('Итоговая табл.1чел(все услуги-к'!$G1492+('Итоговая табл.1чел(все услуги-к'!$G1492*'Таблица вводных'!$G$7))-('Расчет комиссии(Нади)'!$K1492+'Таблица вводных'!$E$3+'Таблица вводных'!$F$3)</f>
        <v>-2.230835913309102</v>
      </c>
      <c r="H1492" s="59">
        <f>'Итоговая табл.1чел(все услуги-к'!$H1492-('Расчет комиссии(Нади)'!$K1492+'Таблица вводных'!$E$3+'Таблица вводных'!$F$3)</f>
        <v>-2.230835913309102</v>
      </c>
      <c r="I1492" s="59">
        <f>('Итоговая табл.1чел(все услуги-к'!$I1492+('Итоговая табл.1чел(все услуги-к'!$I1492*'Таблица вводных'!$G$9))-('Расчет комиссии(Нади)'!$K1492+'Таблица вводных'!$E$3+'Таблица вводных'!$F$3)</f>
        <v>-2.230835913309102</v>
      </c>
      <c r="J1492" s="13" t="s">
        <v>279</v>
      </c>
    </row>
    <row r="1493" spans="1:10" ht="13.2" customHeight="1">
      <c r="A1493" s="140"/>
      <c r="B1493" s="5"/>
      <c r="C1493" s="6"/>
      <c r="D1493" s="59">
        <f>(('Итоговая табл.1чел(все услуги-к'!$D1493+('Итоговая табл.1чел(все услуги-к'!$D1493*'Таблица вводных'!$G$4)))-('Расчет комиссии(Нади)'!$K1493+'Таблица вводных'!$E$3+'Таблица вводных'!$F$3)</f>
        <v>5.4691640866908982</v>
      </c>
      <c r="E1493" s="59">
        <f>('Итоговая табл.1чел(все услуги-к'!$E1493+('Итоговая табл.1чел(все услуги-к'!$E1493*'Таблица вводных'!$G$5))-('Расчет комиссии(Нади)'!$K1493+'Таблица вводных'!$E$3+'Таблица вводных'!$F$3)</f>
        <v>-1.315085913309102</v>
      </c>
      <c r="F1493" s="59">
        <f>('Итоговая табл.1чел(все услуги-к'!$F1493+('Итоговая табл.1чел(все услуги-к'!$F1493*'Таблица вводных'!$G$6))-('Расчет комиссии(Нади)'!$K1493+'Таблица вводных'!$E$3+'Таблица вводных'!$F$3)</f>
        <v>21.529164086690898</v>
      </c>
      <c r="G1493" s="59">
        <f>('Итоговая табл.1чел(все услуги-к'!$G1493+('Итоговая табл.1чел(все услуги-к'!$G1493*'Таблица вводных'!$G$7))-('Расчет комиссии(Нади)'!$K1493+'Таблица вводных'!$E$3+'Таблица вводных'!$F$3)</f>
        <v>-2.230835913309102</v>
      </c>
      <c r="H1493" s="59">
        <f>'Итоговая табл.1чел(все услуги-к'!$H1493-('Расчет комиссии(Нади)'!$K1493+'Таблица вводных'!$E$3+'Таблица вводных'!$F$3)</f>
        <v>-2.230835913309102</v>
      </c>
      <c r="I1493" s="59">
        <f>('Итоговая табл.1чел(все услуги-к'!$I1493+('Итоговая табл.1чел(все услуги-к'!$I1493*'Таблица вводных'!$G$9))-('Расчет комиссии(Нади)'!$K1493+'Таблица вводных'!$E$3+'Таблица вводных'!$F$3)</f>
        <v>-2.230835913309102</v>
      </c>
      <c r="J1493" s="13" t="s">
        <v>279</v>
      </c>
    </row>
    <row r="1494" spans="1:10" ht="13.2" customHeight="1">
      <c r="A1494" s="140"/>
      <c r="B1494" s="5"/>
      <c r="C1494" s="15"/>
      <c r="D1494" s="59">
        <f>(('Итоговая табл.1чел(все услуги-к'!$D1494+('Итоговая табл.1чел(все услуги-к'!$D1494*'Таблица вводных'!$G$4)))-('Расчет комиссии(Нади)'!$K1494+'Таблица вводных'!$E$3+'Таблица вводных'!$F$3)</f>
        <v>5.4691640866908982</v>
      </c>
      <c r="E1494" s="59">
        <f>('Итоговая табл.1чел(все услуги-к'!$E1494+('Итоговая табл.1чел(все услуги-к'!$E1494*'Таблица вводных'!$G$5))-('Расчет комиссии(Нади)'!$K1494+'Таблица вводных'!$E$3+'Таблица вводных'!$F$3)</f>
        <v>-1.315085913309102</v>
      </c>
      <c r="F1494" s="59">
        <f>('Итоговая табл.1чел(все услуги-к'!$F1494+('Итоговая табл.1чел(все услуги-к'!$F1494*'Таблица вводных'!$G$6))-('Расчет комиссии(Нади)'!$K1494+'Таблица вводных'!$E$3+'Таблица вводных'!$F$3)</f>
        <v>21.529164086690898</v>
      </c>
      <c r="G1494" s="59">
        <f>('Итоговая табл.1чел(все услуги-к'!$G1494+('Итоговая табл.1чел(все услуги-к'!$G1494*'Таблица вводных'!$G$7))-('Расчет комиссии(Нади)'!$K1494+'Таблица вводных'!$E$3+'Таблица вводных'!$F$3)</f>
        <v>-2.230835913309102</v>
      </c>
      <c r="H1494" s="59">
        <f>'Итоговая табл.1чел(все услуги-к'!$H1494-('Расчет комиссии(Нади)'!$K1494+'Таблица вводных'!$E$3+'Таблица вводных'!$F$3)</f>
        <v>-2.230835913309102</v>
      </c>
      <c r="I1494" s="59">
        <f>('Итоговая табл.1чел(все услуги-к'!$I1494+('Итоговая табл.1чел(все услуги-к'!$I1494*'Таблица вводных'!$G$9))-('Расчет комиссии(Нади)'!$K1494+'Таблица вводных'!$E$3+'Таблица вводных'!$F$3)</f>
        <v>-2.230835913309102</v>
      </c>
      <c r="J1494" s="13" t="s">
        <v>279</v>
      </c>
    </row>
    <row r="1495" spans="1:10" ht="13.2" customHeight="1">
      <c r="A1495" s="141"/>
      <c r="B1495" s="18"/>
      <c r="C1495" s="19"/>
      <c r="D1495" s="59">
        <f>(('Итоговая табл.1чел(все услуги-к'!$D1495+('Итоговая табл.1чел(все услуги-к'!$D1495*'Таблица вводных'!$G$4)))-('Расчет комиссии(Нади)'!$K1495+'Таблица вводных'!$E$3+'Таблица вводных'!$F$3)</f>
        <v>5.4691640866908982</v>
      </c>
      <c r="E1495" s="59">
        <f>('Итоговая табл.1чел(все услуги-к'!$E1495+('Итоговая табл.1чел(все услуги-к'!$E1495*'Таблица вводных'!$G$5))-('Расчет комиссии(Нади)'!$K1495+'Таблица вводных'!$E$3+'Таблица вводных'!$F$3)</f>
        <v>-1.315085913309102</v>
      </c>
      <c r="F1495" s="59">
        <f>('Итоговая табл.1чел(все услуги-к'!$F1495+('Итоговая табл.1чел(все услуги-к'!$F1495*'Таблица вводных'!$G$6))-('Расчет комиссии(Нади)'!$K1495+'Таблица вводных'!$E$3+'Таблица вводных'!$F$3)</f>
        <v>21.529164086690898</v>
      </c>
      <c r="G1495" s="59">
        <f>('Итоговая табл.1чел(все услуги-к'!$G1495+('Итоговая табл.1чел(все услуги-к'!$G1495*'Таблица вводных'!$G$7))-('Расчет комиссии(Нади)'!$K1495+'Таблица вводных'!$E$3+'Таблица вводных'!$F$3)</f>
        <v>-2.230835913309102</v>
      </c>
      <c r="H1495" s="59">
        <f>'Итоговая табл.1чел(все услуги-к'!$H1495-('Расчет комиссии(Нади)'!$K1495+'Таблица вводных'!$E$3+'Таблица вводных'!$F$3)</f>
        <v>-2.230835913309102</v>
      </c>
      <c r="I1495" s="59">
        <f>('Итоговая табл.1чел(все услуги-к'!$I1495+('Итоговая табл.1чел(все услуги-к'!$I1495*'Таблица вводных'!$G$9))-('Расчет комиссии(Нади)'!$K1495+'Таблица вводных'!$E$3+'Таблица вводных'!$F$3)</f>
        <v>-2.230835913309102</v>
      </c>
      <c r="J1495" s="22" t="s">
        <v>279</v>
      </c>
    </row>
    <row r="1496" spans="1:10" ht="13.2" customHeight="1">
      <c r="A1496" s="144" t="s">
        <v>280</v>
      </c>
      <c r="B1496" s="5">
        <v>45402</v>
      </c>
      <c r="C1496" s="97"/>
      <c r="D1496" s="59">
        <f>(('Итоговая табл.1чел(все услуги-к'!$D1496+('Итоговая табл.1чел(все услуги-к'!$D1496*'Таблица вводных'!$G$4)))-('Расчет комиссии(Нади)'!$K1496+'Таблица вводных'!$E$3+'Таблица вводных'!$F$3)</f>
        <v>5.4691640866908982</v>
      </c>
      <c r="E1496" s="59">
        <f>('Итоговая табл.1чел(все услуги-к'!$E1496+('Итоговая табл.1чел(все услуги-к'!$E1496*'Таблица вводных'!$G$5))-('Расчет комиссии(Нади)'!$K1496+'Таблица вводных'!$E$3+'Таблица вводных'!$F$3)</f>
        <v>-1.315085913309102</v>
      </c>
      <c r="F1496" s="59">
        <f>('Итоговая табл.1чел(все услуги-к'!$F1496+('Итоговая табл.1чел(все услуги-к'!$F1496*'Таблица вводных'!$G$6))-('Расчет комиссии(Нади)'!$K1496+'Таблица вводных'!$E$3+'Таблица вводных'!$F$3)</f>
        <v>21.529164086690898</v>
      </c>
      <c r="G1496" s="59">
        <f>('Итоговая табл.1чел(все услуги-к'!$G1496+('Итоговая табл.1чел(все услуги-к'!$G1496*'Таблица вводных'!$G$7))-('Расчет комиссии(Нади)'!$K1496+'Таблица вводных'!$E$3+'Таблица вводных'!$F$3)</f>
        <v>-2.230835913309102</v>
      </c>
      <c r="H1496" s="59">
        <f>'Итоговая табл.1чел(все услуги-к'!$H1496-('Расчет комиссии(Нади)'!$K1496+'Таблица вводных'!$E$3+'Таблица вводных'!$F$3)</f>
        <v>-2.230835913309102</v>
      </c>
      <c r="I1496" s="59">
        <f>('Итоговая табл.1чел(все услуги-к'!$I1496+('Итоговая табл.1чел(все услуги-к'!$I1496*'Таблица вводных'!$G$9))-('Расчет комиссии(Нади)'!$K1496+'Таблица вводных'!$E$3+'Таблица вводных'!$F$3)</f>
        <v>-2.230835913309102</v>
      </c>
      <c r="J1496" s="10" t="s">
        <v>281</v>
      </c>
    </row>
    <row r="1497" spans="1:10" ht="13.2" customHeight="1">
      <c r="A1497" s="140"/>
      <c r="B1497" s="5">
        <v>45405</v>
      </c>
      <c r="C1497" s="6"/>
      <c r="D1497" s="59">
        <f>(('Итоговая табл.1чел(все услуги-к'!$D1497+('Итоговая табл.1чел(все услуги-к'!$D1497*'Таблица вводных'!$G$4)))-('Расчет комиссии(Нади)'!$K1497+'Таблица вводных'!$E$3+'Таблица вводных'!$F$3)</f>
        <v>5.4691640866908982</v>
      </c>
      <c r="E1497" s="59">
        <f>('Итоговая табл.1чел(все услуги-к'!$E1497+('Итоговая табл.1чел(все услуги-к'!$E1497*'Таблица вводных'!$G$5))-('Расчет комиссии(Нади)'!$K1497+'Таблица вводных'!$E$3+'Таблица вводных'!$F$3)</f>
        <v>-1.315085913309102</v>
      </c>
      <c r="F1497" s="59">
        <f>('Итоговая табл.1чел(все услуги-к'!$F1497+('Итоговая табл.1чел(все услуги-к'!$F1497*'Таблица вводных'!$G$6))-('Расчет комиссии(Нади)'!$K1497+'Таблица вводных'!$E$3+'Таблица вводных'!$F$3)</f>
        <v>21.529164086690898</v>
      </c>
      <c r="G1497" s="59">
        <f>('Итоговая табл.1чел(все услуги-к'!$G1497+('Итоговая табл.1чел(все услуги-к'!$G1497*'Таблица вводных'!$G$7))-('Расчет комиссии(Нади)'!$K1497+'Таблица вводных'!$E$3+'Таблица вводных'!$F$3)</f>
        <v>-2.230835913309102</v>
      </c>
      <c r="H1497" s="59">
        <f>'Итоговая табл.1чел(все услуги-к'!$H1497-('Расчет комиссии(Нади)'!$K1497+'Таблица вводных'!$E$3+'Таблица вводных'!$F$3)</f>
        <v>-2.230835913309102</v>
      </c>
      <c r="I1497" s="59">
        <f>('Итоговая табл.1чел(все услуги-к'!$I1497+('Итоговая табл.1чел(все услуги-к'!$I1497*'Таблица вводных'!$G$9))-('Расчет комиссии(Нади)'!$K1497+'Таблица вводных'!$E$3+'Таблица вводных'!$F$3)</f>
        <v>-2.230835913309102</v>
      </c>
      <c r="J1497" s="13" t="s">
        <v>281</v>
      </c>
    </row>
    <row r="1498" spans="1:10" ht="13.2" customHeight="1">
      <c r="A1498" s="140"/>
      <c r="B1498" s="5">
        <v>45409</v>
      </c>
      <c r="C1498" s="15"/>
      <c r="D1498" s="59">
        <f>(('Итоговая табл.1чел(все услуги-к'!$D1498+('Итоговая табл.1чел(все услуги-к'!$D1498*'Таблица вводных'!$G$4)))-('Расчет комиссии(Нади)'!$K1498+'Таблица вводных'!$E$3+'Таблица вводных'!$F$3)</f>
        <v>5.4691640866908982</v>
      </c>
      <c r="E1498" s="59">
        <f>('Итоговая табл.1чел(все услуги-к'!$E1498+('Итоговая табл.1чел(все услуги-к'!$E1498*'Таблица вводных'!$G$5))-('Расчет комиссии(Нади)'!$K1498+'Таблица вводных'!$E$3+'Таблица вводных'!$F$3)</f>
        <v>-1.315085913309102</v>
      </c>
      <c r="F1498" s="59">
        <f>('Итоговая табл.1чел(все услуги-к'!$F1498+('Итоговая табл.1чел(все услуги-к'!$F1498*'Таблица вводных'!$G$6))-('Расчет комиссии(Нади)'!$K1498+'Таблица вводных'!$E$3+'Таблица вводных'!$F$3)</f>
        <v>21.529164086690898</v>
      </c>
      <c r="G1498" s="59">
        <f>('Итоговая табл.1чел(все услуги-к'!$G1498+('Итоговая табл.1чел(все услуги-к'!$G1498*'Таблица вводных'!$G$7))-('Расчет комиссии(Нади)'!$K1498+'Таблица вводных'!$E$3+'Таблица вводных'!$F$3)</f>
        <v>-2.230835913309102</v>
      </c>
      <c r="H1498" s="59">
        <f>'Итоговая табл.1чел(все услуги-к'!$H1498-('Расчет комиссии(Нади)'!$K1498+'Таблица вводных'!$E$3+'Таблица вводных'!$F$3)</f>
        <v>-2.230835913309102</v>
      </c>
      <c r="I1498" s="59">
        <f>('Итоговая табл.1чел(все услуги-к'!$I1498+('Итоговая табл.1чел(все услуги-к'!$I1498*'Таблица вводных'!$G$9))-('Расчет комиссии(Нади)'!$K1498+'Таблица вводных'!$E$3+'Таблица вводных'!$F$3)</f>
        <v>-2.230835913309102</v>
      </c>
      <c r="J1498" s="13" t="s">
        <v>281</v>
      </c>
    </row>
    <row r="1499" spans="1:10" ht="13.2" customHeight="1">
      <c r="A1499" s="140"/>
      <c r="B1499" s="5">
        <v>45412</v>
      </c>
      <c r="C1499" s="6"/>
      <c r="D1499" s="59">
        <f>(('Итоговая табл.1чел(все услуги-к'!$D1499+('Итоговая табл.1чел(все услуги-к'!$D1499*'Таблица вводных'!$G$4)))-('Расчет комиссии(Нади)'!$K1499+'Таблица вводных'!$E$3+'Таблица вводных'!$F$3)</f>
        <v>5.4691640866908982</v>
      </c>
      <c r="E1499" s="59">
        <f>('Итоговая табл.1чел(все услуги-к'!$E1499+('Итоговая табл.1чел(все услуги-к'!$E1499*'Таблица вводных'!$G$5))-('Расчет комиссии(Нади)'!$K1499+'Таблица вводных'!$E$3+'Таблица вводных'!$F$3)</f>
        <v>-1.315085913309102</v>
      </c>
      <c r="F1499" s="59">
        <f>('Итоговая табл.1чел(все услуги-к'!$F1499+('Итоговая табл.1чел(все услуги-к'!$F1499*'Таблица вводных'!$G$6))-('Расчет комиссии(Нади)'!$K1499+'Таблица вводных'!$E$3+'Таблица вводных'!$F$3)</f>
        <v>21.529164086690898</v>
      </c>
      <c r="G1499" s="59">
        <f>('Итоговая табл.1чел(все услуги-к'!$G1499+('Итоговая табл.1чел(все услуги-к'!$G1499*'Таблица вводных'!$G$7))-('Расчет комиссии(Нади)'!$K1499+'Таблица вводных'!$E$3+'Таблица вводных'!$F$3)</f>
        <v>-2.230835913309102</v>
      </c>
      <c r="H1499" s="59">
        <f>'Итоговая табл.1чел(все услуги-к'!$H1499-('Расчет комиссии(Нади)'!$K1499+'Таблица вводных'!$E$3+'Таблица вводных'!$F$3)</f>
        <v>-2.230835913309102</v>
      </c>
      <c r="I1499" s="59">
        <f>('Итоговая табл.1чел(все услуги-к'!$I1499+('Итоговая табл.1чел(все услуги-к'!$I1499*'Таблица вводных'!$G$9))-('Расчет комиссии(Нади)'!$K1499+'Таблица вводных'!$E$3+'Таблица вводных'!$F$3)</f>
        <v>-2.230835913309102</v>
      </c>
      <c r="J1499" s="13" t="s">
        <v>281</v>
      </c>
    </row>
    <row r="1500" spans="1:10" ht="13.2" customHeight="1">
      <c r="A1500" s="140"/>
      <c r="B1500" s="5">
        <v>45416</v>
      </c>
      <c r="C1500" s="15"/>
      <c r="D1500" s="59">
        <f>(('Итоговая табл.1чел(все услуги-к'!$D1500+('Итоговая табл.1чел(все услуги-к'!$D1500*'Таблица вводных'!$G$4)))-('Расчет комиссии(Нади)'!$K1500+'Таблица вводных'!$E$3+'Таблица вводных'!$F$3)</f>
        <v>5.4691640866909017</v>
      </c>
      <c r="E1500" s="59">
        <f>('Итоговая табл.1чел(все услуги-к'!$E1500+('Итоговая табл.1чел(все услуги-к'!$E1500*'Таблица вводных'!$G$5))-('Расчет комиссии(Нади)'!$K1500+'Таблица вводных'!$E$3+'Таблица вводных'!$F$3)</f>
        <v>-1.3150859133090984</v>
      </c>
      <c r="F1500" s="59">
        <f>('Итоговая табл.1чел(все услуги-к'!$F1500+('Итоговая табл.1чел(все услуги-к'!$F1500*'Таблица вводных'!$G$6))-('Расчет комиссии(Нади)'!$K1500+'Таблица вводных'!$E$3+'Таблица вводных'!$F$3)</f>
        <v>21.529164086690905</v>
      </c>
      <c r="G1500" s="59">
        <f>('Итоговая табл.1чел(все услуги-к'!$G1500+('Итоговая табл.1чел(все услуги-к'!$G1500*'Таблица вводных'!$G$7))-('Расчет комиссии(Нади)'!$K1500+'Таблица вводных'!$E$3+'Таблица вводных'!$F$3)</f>
        <v>-2.2308359133090985</v>
      </c>
      <c r="H1500" s="59">
        <f>'Итоговая табл.1чел(все услуги-к'!$H1500-('Расчет комиссии(Нади)'!$K1500+'Таблица вводных'!$E$3+'Таблица вводных'!$F$3)</f>
        <v>-2.2308359133090985</v>
      </c>
      <c r="I1500" s="59">
        <f>('Итоговая табл.1чел(все услуги-к'!$I1500+('Итоговая табл.1чел(все услуги-к'!$I1500*'Таблица вводных'!$G$9))-('Расчет комиссии(Нади)'!$K1500+'Таблица вводных'!$E$3+'Таблица вводных'!$F$3)</f>
        <v>-2.2308359133090985</v>
      </c>
      <c r="J1500" s="13" t="s">
        <v>281</v>
      </c>
    </row>
    <row r="1501" spans="1:10" ht="13.2" customHeight="1">
      <c r="A1501" s="140"/>
      <c r="B1501" s="5">
        <v>45419</v>
      </c>
      <c r="C1501" s="15"/>
      <c r="D1501" s="59">
        <f>(('Итоговая табл.1чел(все услуги-к'!$D1501+('Итоговая табл.1чел(все услуги-к'!$D1501*'Таблица вводных'!$G$4)))-('Расчет комиссии(Нади)'!$K1501+'Таблица вводных'!$E$3+'Таблица вводных'!$F$3)</f>
        <v>5.4691640866909017</v>
      </c>
      <c r="E1501" s="59">
        <f>('Итоговая табл.1чел(все услуги-к'!$E1501+('Итоговая табл.1чел(все услуги-к'!$E1501*'Таблица вводных'!$G$5))-('Расчет комиссии(Нади)'!$K1501+'Таблица вводных'!$E$3+'Таблица вводных'!$F$3)</f>
        <v>-1.3150859133090984</v>
      </c>
      <c r="F1501" s="59">
        <f>('Итоговая табл.1чел(все услуги-к'!$F1501+('Итоговая табл.1чел(все услуги-к'!$F1501*'Таблица вводных'!$G$6))-('Расчет комиссии(Нади)'!$K1501+'Таблица вводных'!$E$3+'Таблица вводных'!$F$3)</f>
        <v>21.529164086690905</v>
      </c>
      <c r="G1501" s="59">
        <f>('Итоговая табл.1чел(все услуги-к'!$G1501+('Итоговая табл.1чел(все услуги-к'!$G1501*'Таблица вводных'!$G$7))-('Расчет комиссии(Нади)'!$K1501+'Таблица вводных'!$E$3+'Таблица вводных'!$F$3)</f>
        <v>-2.2308359133090985</v>
      </c>
      <c r="H1501" s="59">
        <f>'Итоговая табл.1чел(все услуги-к'!$H1501-('Расчет комиссии(Нади)'!$K1501+'Таблица вводных'!$E$3+'Таблица вводных'!$F$3)</f>
        <v>-2.2308359133090985</v>
      </c>
      <c r="I1501" s="59">
        <f>('Итоговая табл.1чел(все услуги-к'!$I1501+('Итоговая табл.1чел(все услуги-к'!$I1501*'Таблица вводных'!$G$9))-('Расчет комиссии(Нади)'!$K1501+'Таблица вводных'!$E$3+'Таблица вводных'!$F$3)</f>
        <v>-2.2308359133090985</v>
      </c>
      <c r="J1501" s="13" t="s">
        <v>281</v>
      </c>
    </row>
    <row r="1502" spans="1:10" ht="13.2" customHeight="1">
      <c r="A1502" s="140"/>
      <c r="B1502" s="5">
        <v>45423</v>
      </c>
      <c r="C1502" s="15"/>
      <c r="D1502" s="59">
        <f>(('Итоговая табл.1чел(все услуги-к'!$D1502+('Итоговая табл.1чел(все услуги-к'!$D1502*'Таблица вводных'!$G$4)))-('Расчет комиссии(Нади)'!$K1502+'Таблица вводных'!$E$3+'Таблица вводных'!$F$3)</f>
        <v>5.4691640866909017</v>
      </c>
      <c r="E1502" s="59">
        <f>('Итоговая табл.1чел(все услуги-к'!$E1502+('Итоговая табл.1чел(все услуги-к'!$E1502*'Таблица вводных'!$G$5))-('Расчет комиссии(Нади)'!$K1502+'Таблица вводных'!$E$3+'Таблица вводных'!$F$3)</f>
        <v>-1.3150859133090984</v>
      </c>
      <c r="F1502" s="59">
        <f>('Итоговая табл.1чел(все услуги-к'!$F1502+('Итоговая табл.1чел(все услуги-к'!$F1502*'Таблица вводных'!$G$6))-('Расчет комиссии(Нади)'!$K1502+'Таблица вводных'!$E$3+'Таблица вводных'!$F$3)</f>
        <v>21.529164086690905</v>
      </c>
      <c r="G1502" s="59">
        <f>('Итоговая табл.1чел(все услуги-к'!$G1502+('Итоговая табл.1чел(все услуги-к'!$G1502*'Таблица вводных'!$G$7))-('Расчет комиссии(Нади)'!$K1502+'Таблица вводных'!$E$3+'Таблица вводных'!$F$3)</f>
        <v>-2.2308359133090985</v>
      </c>
      <c r="H1502" s="59">
        <f>'Итоговая табл.1чел(все услуги-к'!$H1502-('Расчет комиссии(Нади)'!$K1502+'Таблица вводных'!$E$3+'Таблица вводных'!$F$3)</f>
        <v>-2.2308359133090985</v>
      </c>
      <c r="I1502" s="59">
        <f>('Итоговая табл.1чел(все услуги-к'!$I1502+('Итоговая табл.1чел(все услуги-к'!$I1502*'Таблица вводных'!$G$9))-('Расчет комиссии(Нади)'!$K1502+'Таблица вводных'!$E$3+'Таблица вводных'!$F$3)</f>
        <v>-2.2308359133090985</v>
      </c>
      <c r="J1502" s="13" t="s">
        <v>281</v>
      </c>
    </row>
    <row r="1503" spans="1:10" ht="13.2" customHeight="1">
      <c r="A1503" s="140"/>
      <c r="B1503" s="5">
        <v>45426</v>
      </c>
      <c r="C1503" s="6"/>
      <c r="D1503" s="59">
        <f>(('Итоговая табл.1чел(все услуги-к'!$D1503+('Итоговая табл.1чел(все услуги-к'!$D1503*'Таблица вводных'!$G$4)))-('Расчет комиссии(Нади)'!$K1503+'Таблица вводных'!$E$3+'Таблица вводных'!$F$3)</f>
        <v>5.4691640866909017</v>
      </c>
      <c r="E1503" s="59">
        <f>('Итоговая табл.1чел(все услуги-к'!$E1503+('Итоговая табл.1чел(все услуги-к'!$E1503*'Таблица вводных'!$G$5))-('Расчет комиссии(Нади)'!$K1503+'Таблица вводных'!$E$3+'Таблица вводных'!$F$3)</f>
        <v>-1.3150859133090984</v>
      </c>
      <c r="F1503" s="59">
        <f>('Итоговая табл.1чел(все услуги-к'!$F1503+('Итоговая табл.1чел(все услуги-к'!$F1503*'Таблица вводных'!$G$6))-('Расчет комиссии(Нади)'!$K1503+'Таблица вводных'!$E$3+'Таблица вводных'!$F$3)</f>
        <v>21.529164086690905</v>
      </c>
      <c r="G1503" s="59">
        <f>('Итоговая табл.1чел(все услуги-к'!$G1503+('Итоговая табл.1чел(все услуги-к'!$G1503*'Таблица вводных'!$G$7))-('Расчет комиссии(Нади)'!$K1503+'Таблица вводных'!$E$3+'Таблица вводных'!$F$3)</f>
        <v>-2.2308359133090985</v>
      </c>
      <c r="H1503" s="59">
        <f>'Итоговая табл.1чел(все услуги-к'!$H1503-('Расчет комиссии(Нади)'!$K1503+'Таблица вводных'!$E$3+'Таблица вводных'!$F$3)</f>
        <v>-2.2308359133090985</v>
      </c>
      <c r="I1503" s="59">
        <f>('Итоговая табл.1чел(все услуги-к'!$I1503+('Итоговая табл.1чел(все услуги-к'!$I1503*'Таблица вводных'!$G$9))-('Расчет комиссии(Нади)'!$K1503+'Таблица вводных'!$E$3+'Таблица вводных'!$F$3)</f>
        <v>-2.2308359133090985</v>
      </c>
      <c r="J1503" s="13" t="s">
        <v>281</v>
      </c>
    </row>
    <row r="1504" spans="1:10" ht="13.2" customHeight="1">
      <c r="A1504" s="140"/>
      <c r="B1504" s="5">
        <v>45430</v>
      </c>
      <c r="C1504" s="15"/>
      <c r="D1504" s="59">
        <f>(('Итоговая табл.1чел(все услуги-к'!$D1504+('Итоговая табл.1чел(все услуги-к'!$D1504*'Таблица вводных'!$G$4)))-('Расчет комиссии(Нади)'!$K1504+'Таблица вводных'!$E$3+'Таблица вводных'!$F$3)</f>
        <v>5.4691640866909017</v>
      </c>
      <c r="E1504" s="59">
        <f>('Итоговая табл.1чел(все услуги-к'!$E1504+('Итоговая табл.1чел(все услуги-к'!$E1504*'Таблица вводных'!$G$5))-('Расчет комиссии(Нади)'!$K1504+'Таблица вводных'!$E$3+'Таблица вводных'!$F$3)</f>
        <v>-1.3150859133090984</v>
      </c>
      <c r="F1504" s="59">
        <f>('Итоговая табл.1чел(все услуги-к'!$F1504+('Итоговая табл.1чел(все услуги-к'!$F1504*'Таблица вводных'!$G$6))-('Расчет комиссии(Нади)'!$K1504+'Таблица вводных'!$E$3+'Таблица вводных'!$F$3)</f>
        <v>21.529164086690905</v>
      </c>
      <c r="G1504" s="59">
        <f>('Итоговая табл.1чел(все услуги-к'!$G1504+('Итоговая табл.1чел(все услуги-к'!$G1504*'Таблица вводных'!$G$7))-('Расчет комиссии(Нади)'!$K1504+'Таблица вводных'!$E$3+'Таблица вводных'!$F$3)</f>
        <v>-2.2308359133090985</v>
      </c>
      <c r="H1504" s="59">
        <f>'Итоговая табл.1чел(все услуги-к'!$H1504-('Расчет комиссии(Нади)'!$K1504+'Таблица вводных'!$E$3+'Таблица вводных'!$F$3)</f>
        <v>-2.2308359133090985</v>
      </c>
      <c r="I1504" s="59">
        <f>('Итоговая табл.1чел(все услуги-к'!$I1504+('Итоговая табл.1чел(все услуги-к'!$I1504*'Таблица вводных'!$G$9))-('Расчет комиссии(Нади)'!$K1504+'Таблица вводных'!$E$3+'Таблица вводных'!$F$3)</f>
        <v>-2.2308359133090985</v>
      </c>
      <c r="J1504" s="13" t="s">
        <v>281</v>
      </c>
    </row>
    <row r="1505" spans="1:10" ht="13.2" customHeight="1">
      <c r="A1505" s="140"/>
      <c r="B1505" s="5">
        <v>45433</v>
      </c>
      <c r="C1505" s="15"/>
      <c r="D1505" s="59">
        <f>(('Итоговая табл.1чел(все услуги-к'!$D1505+('Итоговая табл.1чел(все услуги-к'!$D1505*'Таблица вводных'!$G$4)))-('Расчет комиссии(Нади)'!$K1505+'Таблица вводных'!$E$3+'Таблица вводных'!$F$3)</f>
        <v>5.4691640866909017</v>
      </c>
      <c r="E1505" s="59">
        <f>('Итоговая табл.1чел(все услуги-к'!$E1505+('Итоговая табл.1чел(все услуги-к'!$E1505*'Таблица вводных'!$G$5))-('Расчет комиссии(Нади)'!$K1505+'Таблица вводных'!$E$3+'Таблица вводных'!$F$3)</f>
        <v>-1.3150859133090984</v>
      </c>
      <c r="F1505" s="59">
        <f>('Итоговая табл.1чел(все услуги-к'!$F1505+('Итоговая табл.1чел(все услуги-к'!$F1505*'Таблица вводных'!$G$6))-('Расчет комиссии(Нади)'!$K1505+'Таблица вводных'!$E$3+'Таблица вводных'!$F$3)</f>
        <v>21.529164086690905</v>
      </c>
      <c r="G1505" s="59">
        <f>('Итоговая табл.1чел(все услуги-к'!$G1505+('Итоговая табл.1чел(все услуги-к'!$G1505*'Таблица вводных'!$G$7))-('Расчет комиссии(Нади)'!$K1505+'Таблица вводных'!$E$3+'Таблица вводных'!$F$3)</f>
        <v>-2.2308359133090985</v>
      </c>
      <c r="H1505" s="59">
        <f>'Итоговая табл.1чел(все услуги-к'!$H1505-('Расчет комиссии(Нади)'!$K1505+'Таблица вводных'!$E$3+'Таблица вводных'!$F$3)</f>
        <v>-2.2308359133090985</v>
      </c>
      <c r="I1505" s="59">
        <f>('Итоговая табл.1чел(все услуги-к'!$I1505+('Итоговая табл.1чел(все услуги-к'!$I1505*'Таблица вводных'!$G$9))-('Расчет комиссии(Нади)'!$K1505+'Таблица вводных'!$E$3+'Таблица вводных'!$F$3)</f>
        <v>-2.2308359133090985</v>
      </c>
      <c r="J1505" s="13" t="s">
        <v>281</v>
      </c>
    </row>
    <row r="1506" spans="1:10" ht="13.2" customHeight="1">
      <c r="A1506" s="140"/>
      <c r="B1506" s="5">
        <v>45437</v>
      </c>
      <c r="C1506" s="6"/>
      <c r="D1506" s="59">
        <f>(('Итоговая табл.1чел(все услуги-к'!$D1506+('Итоговая табл.1чел(все услуги-к'!$D1506*'Таблица вводных'!$G$4)))-('Расчет комиссии(Нади)'!$K1506+'Таблица вводных'!$E$3+'Таблица вводных'!$F$3)</f>
        <v>5.4691640866909017</v>
      </c>
      <c r="E1506" s="59">
        <f>('Итоговая табл.1чел(все услуги-к'!$E1506+('Итоговая табл.1чел(все услуги-к'!$E1506*'Таблица вводных'!$G$5))-('Расчет комиссии(Нади)'!$K1506+'Таблица вводных'!$E$3+'Таблица вводных'!$F$3)</f>
        <v>-1.3150859133090984</v>
      </c>
      <c r="F1506" s="59">
        <f>('Итоговая табл.1чел(все услуги-к'!$F1506+('Итоговая табл.1чел(все услуги-к'!$F1506*'Таблица вводных'!$G$6))-('Расчет комиссии(Нади)'!$K1506+'Таблица вводных'!$E$3+'Таблица вводных'!$F$3)</f>
        <v>21.529164086690905</v>
      </c>
      <c r="G1506" s="59">
        <f>('Итоговая табл.1чел(все услуги-к'!$G1506+('Итоговая табл.1чел(все услуги-к'!$G1506*'Таблица вводных'!$G$7))-('Расчет комиссии(Нади)'!$K1506+'Таблица вводных'!$E$3+'Таблица вводных'!$F$3)</f>
        <v>-2.2308359133090985</v>
      </c>
      <c r="H1506" s="59">
        <f>'Итоговая табл.1чел(все услуги-к'!$H1506-('Расчет комиссии(Нади)'!$K1506+'Таблица вводных'!$E$3+'Таблица вводных'!$F$3)</f>
        <v>-2.2308359133090985</v>
      </c>
      <c r="I1506" s="59">
        <f>('Итоговая табл.1чел(все услуги-к'!$I1506+('Итоговая табл.1чел(все услуги-к'!$I1506*'Таблица вводных'!$G$9))-('Расчет комиссии(Нади)'!$K1506+'Таблица вводных'!$E$3+'Таблица вводных'!$F$3)</f>
        <v>-2.2308359133090985</v>
      </c>
      <c r="J1506" s="13" t="s">
        <v>281</v>
      </c>
    </row>
    <row r="1507" spans="1:10" ht="13.2" customHeight="1">
      <c r="A1507" s="140"/>
      <c r="B1507" s="5">
        <v>45440</v>
      </c>
      <c r="C1507" s="15"/>
      <c r="D1507" s="59">
        <f>(('Итоговая табл.1чел(все услуги-к'!$D1507+('Итоговая табл.1чел(все услуги-к'!$D1507*'Таблица вводных'!$G$4)))-('Расчет комиссии(Нади)'!$K1507+'Таблица вводных'!$E$3+'Таблица вводных'!$F$3)</f>
        <v>5.4691640866909017</v>
      </c>
      <c r="E1507" s="59">
        <f>('Итоговая табл.1чел(все услуги-к'!$E1507+('Итоговая табл.1чел(все услуги-к'!$E1507*'Таблица вводных'!$G$5))-('Расчет комиссии(Нади)'!$K1507+'Таблица вводных'!$E$3+'Таблица вводных'!$F$3)</f>
        <v>-1.3150859133090984</v>
      </c>
      <c r="F1507" s="59">
        <f>('Итоговая табл.1чел(все услуги-к'!$F1507+('Итоговая табл.1чел(все услуги-к'!$F1507*'Таблица вводных'!$G$6))-('Расчет комиссии(Нади)'!$K1507+'Таблица вводных'!$E$3+'Таблица вводных'!$F$3)</f>
        <v>21.529164086690905</v>
      </c>
      <c r="G1507" s="59">
        <f>('Итоговая табл.1чел(все услуги-к'!$G1507+('Итоговая табл.1чел(все услуги-к'!$G1507*'Таблица вводных'!$G$7))-('Расчет комиссии(Нади)'!$K1507+'Таблица вводных'!$E$3+'Таблица вводных'!$F$3)</f>
        <v>-2.2308359133090985</v>
      </c>
      <c r="H1507" s="59">
        <f>'Итоговая табл.1чел(все услуги-к'!$H1507-('Расчет комиссии(Нади)'!$K1507+'Таблица вводных'!$E$3+'Таблица вводных'!$F$3)</f>
        <v>-2.2308359133090985</v>
      </c>
      <c r="I1507" s="59">
        <f>('Итоговая табл.1чел(все услуги-к'!$I1507+('Итоговая табл.1чел(все услуги-к'!$I1507*'Таблица вводных'!$G$9))-('Расчет комиссии(Нади)'!$K1507+'Таблица вводных'!$E$3+'Таблица вводных'!$F$3)</f>
        <v>-2.2308359133090985</v>
      </c>
      <c r="J1507" s="13" t="s">
        <v>281</v>
      </c>
    </row>
    <row r="1508" spans="1:10" ht="13.2" customHeight="1">
      <c r="A1508" s="140"/>
      <c r="B1508" s="5"/>
      <c r="C1508" s="6"/>
      <c r="D1508" s="59">
        <f>(('Итоговая табл.1чел(все услуги-к'!$D1508+('Итоговая табл.1чел(все услуги-к'!$D1508*'Таблица вводных'!$G$4)))-('Расчет комиссии(Нади)'!$K1508+'Таблица вводных'!$E$3+'Таблица вводных'!$F$3)</f>
        <v>5.4691640866909017</v>
      </c>
      <c r="E1508" s="59">
        <f>('Итоговая табл.1чел(все услуги-к'!$E1508+('Итоговая табл.1чел(все услуги-к'!$E1508*'Таблица вводных'!$G$5))-('Расчет комиссии(Нади)'!$K1508+'Таблица вводных'!$E$3+'Таблица вводных'!$F$3)</f>
        <v>-1.3150859133090984</v>
      </c>
      <c r="F1508" s="59">
        <f>('Итоговая табл.1чел(все услуги-к'!$F1508+('Итоговая табл.1чел(все услуги-к'!$F1508*'Таблица вводных'!$G$6))-('Расчет комиссии(Нади)'!$K1508+'Таблица вводных'!$E$3+'Таблица вводных'!$F$3)</f>
        <v>21.529164086690905</v>
      </c>
      <c r="G1508" s="59">
        <f>('Итоговая табл.1чел(все услуги-к'!$G1508+('Итоговая табл.1чел(все услуги-к'!$G1508*'Таблица вводных'!$G$7))-('Расчет комиссии(Нади)'!$K1508+'Таблица вводных'!$E$3+'Таблица вводных'!$F$3)</f>
        <v>-2.2308359133090985</v>
      </c>
      <c r="H1508" s="59">
        <f>'Итоговая табл.1чел(все услуги-к'!$H1508-('Расчет комиссии(Нади)'!$K1508+'Таблица вводных'!$E$3+'Таблица вводных'!$F$3)</f>
        <v>-2.2308359133090985</v>
      </c>
      <c r="I1508" s="59">
        <f>('Итоговая табл.1чел(все услуги-к'!$I1508+('Итоговая табл.1чел(все услуги-к'!$I1508*'Таблица вводных'!$G$9))-('Расчет комиссии(Нади)'!$K1508+'Таблица вводных'!$E$3+'Таблица вводных'!$F$3)</f>
        <v>-2.2308359133090985</v>
      </c>
      <c r="J1508" s="13" t="s">
        <v>281</v>
      </c>
    </row>
    <row r="1509" spans="1:10" ht="13.2" customHeight="1">
      <c r="A1509" s="140"/>
      <c r="B1509" s="5"/>
      <c r="C1509" s="6"/>
      <c r="D1509" s="59">
        <f>(('Итоговая табл.1чел(все услуги-к'!$D1509+('Итоговая табл.1чел(все услуги-к'!$D1509*'Таблица вводных'!$G$4)))-('Расчет комиссии(Нади)'!$K1509+'Таблица вводных'!$E$3+'Таблица вводных'!$F$3)</f>
        <v>5.4691640866909017</v>
      </c>
      <c r="E1509" s="59">
        <f>('Итоговая табл.1чел(все услуги-к'!$E1509+('Итоговая табл.1чел(все услуги-к'!$E1509*'Таблица вводных'!$G$5))-('Расчет комиссии(Нади)'!$K1509+'Таблица вводных'!$E$3+'Таблица вводных'!$F$3)</f>
        <v>-1.3150859133090984</v>
      </c>
      <c r="F1509" s="59">
        <f>('Итоговая табл.1чел(все услуги-к'!$F1509+('Итоговая табл.1чел(все услуги-к'!$F1509*'Таблица вводных'!$G$6))-('Расчет комиссии(Нади)'!$K1509+'Таблица вводных'!$E$3+'Таблица вводных'!$F$3)</f>
        <v>21.529164086690905</v>
      </c>
      <c r="G1509" s="59">
        <f>('Итоговая табл.1чел(все услуги-к'!$G1509+('Итоговая табл.1чел(все услуги-к'!$G1509*'Таблица вводных'!$G$7))-('Расчет комиссии(Нади)'!$K1509+'Таблица вводных'!$E$3+'Таблица вводных'!$F$3)</f>
        <v>-2.2308359133090985</v>
      </c>
      <c r="H1509" s="59">
        <f>'Итоговая табл.1чел(все услуги-к'!$H1509-('Расчет комиссии(Нади)'!$K1509+'Таблица вводных'!$E$3+'Таблица вводных'!$F$3)</f>
        <v>-2.2308359133090985</v>
      </c>
      <c r="I1509" s="59">
        <f>('Итоговая табл.1чел(все услуги-к'!$I1509+('Итоговая табл.1чел(все услуги-к'!$I1509*'Таблица вводных'!$G$9))-('Расчет комиссии(Нади)'!$K1509+'Таблица вводных'!$E$3+'Таблица вводных'!$F$3)</f>
        <v>-2.2308359133090985</v>
      </c>
      <c r="J1509" s="13" t="s">
        <v>281</v>
      </c>
    </row>
    <row r="1510" spans="1:10" ht="13.2" customHeight="1">
      <c r="A1510" s="140"/>
      <c r="B1510" s="5"/>
      <c r="C1510" s="15"/>
      <c r="D1510" s="59">
        <f>(('Итоговая табл.1чел(все услуги-к'!$D1510+('Итоговая табл.1чел(все услуги-к'!$D1510*'Таблица вводных'!$G$4)))-('Расчет комиссии(Нади)'!$K1510+'Таблица вводных'!$E$3+'Таблица вводных'!$F$3)</f>
        <v>5.4691640866909017</v>
      </c>
      <c r="E1510" s="59">
        <f>('Итоговая табл.1чел(все услуги-к'!$E1510+('Итоговая табл.1чел(все услуги-к'!$E1510*'Таблица вводных'!$G$5))-('Расчет комиссии(Нади)'!$K1510+'Таблица вводных'!$E$3+'Таблица вводных'!$F$3)</f>
        <v>-1.3150859133090984</v>
      </c>
      <c r="F1510" s="59">
        <f>('Итоговая табл.1чел(все услуги-к'!$F1510+('Итоговая табл.1чел(все услуги-к'!$F1510*'Таблица вводных'!$G$6))-('Расчет комиссии(Нади)'!$K1510+'Таблица вводных'!$E$3+'Таблица вводных'!$F$3)</f>
        <v>21.529164086690905</v>
      </c>
      <c r="G1510" s="59">
        <f>('Итоговая табл.1чел(все услуги-к'!$G1510+('Итоговая табл.1чел(все услуги-к'!$G1510*'Таблица вводных'!$G$7))-('Расчет комиссии(Нади)'!$K1510+'Таблица вводных'!$E$3+'Таблица вводных'!$F$3)</f>
        <v>-2.2308359133090985</v>
      </c>
      <c r="H1510" s="59">
        <f>'Итоговая табл.1чел(все услуги-к'!$H1510-('Расчет комиссии(Нади)'!$K1510+'Таблица вводных'!$E$3+'Таблица вводных'!$F$3)</f>
        <v>-2.2308359133090985</v>
      </c>
      <c r="I1510" s="59">
        <f>('Итоговая табл.1чел(все услуги-к'!$I1510+('Итоговая табл.1чел(все услуги-к'!$I1510*'Таблица вводных'!$G$9))-('Расчет комиссии(Нади)'!$K1510+'Таблица вводных'!$E$3+'Таблица вводных'!$F$3)</f>
        <v>-2.2308359133090985</v>
      </c>
      <c r="J1510" s="13" t="s">
        <v>281</v>
      </c>
    </row>
    <row r="1511" spans="1:10" ht="13.2" customHeight="1">
      <c r="A1511" s="140"/>
      <c r="B1511" s="5"/>
      <c r="C1511" s="6"/>
      <c r="D1511" s="59">
        <f>(('Итоговая табл.1чел(все услуги-к'!$D1511+('Итоговая табл.1чел(все услуги-к'!$D1511*'Таблица вводных'!$G$4)))-('Расчет комиссии(Нади)'!$K1511+'Таблица вводных'!$E$3+'Таблица вводных'!$F$3)</f>
        <v>5.4691640866909017</v>
      </c>
      <c r="E1511" s="59">
        <f>('Итоговая табл.1чел(все услуги-к'!$E1511+('Итоговая табл.1чел(все услуги-к'!$E1511*'Таблица вводных'!$G$5))-('Расчет комиссии(Нади)'!$K1511+'Таблица вводных'!$E$3+'Таблица вводных'!$F$3)</f>
        <v>-1.3150859133090984</v>
      </c>
      <c r="F1511" s="59">
        <f>('Итоговая табл.1чел(все услуги-к'!$F1511+('Итоговая табл.1чел(все услуги-к'!$F1511*'Таблица вводных'!$G$6))-('Расчет комиссии(Нади)'!$K1511+'Таблица вводных'!$E$3+'Таблица вводных'!$F$3)</f>
        <v>21.529164086690905</v>
      </c>
      <c r="G1511" s="59">
        <f>('Итоговая табл.1чел(все услуги-к'!$G1511+('Итоговая табл.1чел(все услуги-к'!$G1511*'Таблица вводных'!$G$7))-('Расчет комиссии(Нади)'!$K1511+'Таблица вводных'!$E$3+'Таблица вводных'!$F$3)</f>
        <v>-2.2308359133090985</v>
      </c>
      <c r="H1511" s="59">
        <f>'Итоговая табл.1чел(все услуги-к'!$H1511-('Расчет комиссии(Нади)'!$K1511+'Таблица вводных'!$E$3+'Таблица вводных'!$F$3)</f>
        <v>-2.2308359133090985</v>
      </c>
      <c r="I1511" s="59">
        <f>('Итоговая табл.1чел(все услуги-к'!$I1511+('Итоговая табл.1чел(все услуги-к'!$I1511*'Таблица вводных'!$G$9))-('Расчет комиссии(Нади)'!$K1511+'Таблица вводных'!$E$3+'Таблица вводных'!$F$3)</f>
        <v>-2.2308359133090985</v>
      </c>
      <c r="J1511" s="13" t="s">
        <v>281</v>
      </c>
    </row>
    <row r="1512" spans="1:10" ht="13.2" customHeight="1">
      <c r="A1512" s="140"/>
      <c r="B1512" s="5"/>
      <c r="C1512" s="15"/>
      <c r="D1512" s="59">
        <f>(('Итоговая табл.1чел(все услуги-к'!$D1512+('Итоговая табл.1чел(все услуги-к'!$D1512*'Таблица вводных'!$G$4)))-('Расчет комиссии(Нади)'!$K1512+'Таблица вводных'!$E$3+'Таблица вводных'!$F$3)</f>
        <v>5.4691640866909017</v>
      </c>
      <c r="E1512" s="59">
        <f>('Итоговая табл.1чел(все услуги-к'!$E1512+('Итоговая табл.1чел(все услуги-к'!$E1512*'Таблица вводных'!$G$5))-('Расчет комиссии(Нади)'!$K1512+'Таблица вводных'!$E$3+'Таблица вводных'!$F$3)</f>
        <v>-1.3150859133090984</v>
      </c>
      <c r="F1512" s="59">
        <f>('Итоговая табл.1чел(все услуги-к'!$F1512+('Итоговая табл.1чел(все услуги-к'!$F1512*'Таблица вводных'!$G$6))-('Расчет комиссии(Нади)'!$K1512+'Таблица вводных'!$E$3+'Таблица вводных'!$F$3)</f>
        <v>21.529164086690905</v>
      </c>
      <c r="G1512" s="59">
        <f>('Итоговая табл.1чел(все услуги-к'!$G1512+('Итоговая табл.1чел(все услуги-к'!$G1512*'Таблица вводных'!$G$7))-('Расчет комиссии(Нади)'!$K1512+'Таблица вводных'!$E$3+'Таблица вводных'!$F$3)</f>
        <v>-2.2308359133090985</v>
      </c>
      <c r="H1512" s="59">
        <f>'Итоговая табл.1чел(все услуги-к'!$H1512-('Расчет комиссии(Нади)'!$K1512+'Таблица вводных'!$E$3+'Таблица вводных'!$F$3)</f>
        <v>-2.2308359133090985</v>
      </c>
      <c r="I1512" s="59">
        <f>('Итоговая табл.1чел(все услуги-к'!$I1512+('Итоговая табл.1чел(все услуги-к'!$I1512*'Таблица вводных'!$G$9))-('Расчет комиссии(Нади)'!$K1512+'Таблица вводных'!$E$3+'Таблица вводных'!$F$3)</f>
        <v>-2.2308359133090985</v>
      </c>
      <c r="J1512" s="13" t="s">
        <v>281</v>
      </c>
    </row>
    <row r="1513" spans="1:10" ht="13.2" customHeight="1">
      <c r="A1513" s="141"/>
      <c r="B1513" s="18"/>
      <c r="C1513" s="19"/>
      <c r="D1513" s="59">
        <f>(('Итоговая табл.1чел(все услуги-к'!$D1513+('Итоговая табл.1чел(все услуги-к'!$D1513*'Таблица вводных'!$G$4)))-('Расчет комиссии(Нади)'!$K1513+'Таблица вводных'!$E$3+'Таблица вводных'!$F$3)</f>
        <v>5.4691640866909017</v>
      </c>
      <c r="E1513" s="59">
        <f>('Итоговая табл.1чел(все услуги-к'!$E1513+('Итоговая табл.1чел(все услуги-к'!$E1513*'Таблица вводных'!$G$5))-('Расчет комиссии(Нади)'!$K1513+'Таблица вводных'!$E$3+'Таблица вводных'!$F$3)</f>
        <v>-1.3150859133090984</v>
      </c>
      <c r="F1513" s="59">
        <f>('Итоговая табл.1чел(все услуги-к'!$F1513+('Итоговая табл.1чел(все услуги-к'!$F1513*'Таблица вводных'!$G$6))-('Расчет комиссии(Нади)'!$K1513+'Таблица вводных'!$E$3+'Таблица вводных'!$F$3)</f>
        <v>21.529164086690905</v>
      </c>
      <c r="G1513" s="59">
        <f>('Итоговая табл.1чел(все услуги-к'!$G1513+('Итоговая табл.1чел(все услуги-к'!$G1513*'Таблица вводных'!$G$7))-('Расчет комиссии(Нади)'!$K1513+'Таблица вводных'!$E$3+'Таблица вводных'!$F$3)</f>
        <v>-2.2308359133090985</v>
      </c>
      <c r="H1513" s="59">
        <f>'Итоговая табл.1чел(все услуги-к'!$H1513-('Расчет комиссии(Нади)'!$K1513+'Таблица вводных'!$E$3+'Таблица вводных'!$F$3)</f>
        <v>-2.2308359133090985</v>
      </c>
      <c r="I1513" s="59">
        <f>('Итоговая табл.1чел(все услуги-к'!$I1513+('Итоговая табл.1чел(все услуги-к'!$I1513*'Таблица вводных'!$G$9))-('Расчет комиссии(Нади)'!$K1513+'Таблица вводных'!$E$3+'Таблица вводных'!$F$3)</f>
        <v>-2.2308359133090985</v>
      </c>
      <c r="J1513" s="22" t="s">
        <v>281</v>
      </c>
    </row>
    <row r="1514" spans="1:10" ht="13.2" customHeight="1">
      <c r="A1514" s="144" t="s">
        <v>282</v>
      </c>
      <c r="B1514" s="5">
        <v>45402</v>
      </c>
      <c r="C1514" s="97"/>
      <c r="D1514" s="59">
        <f>(('Итоговая табл.1чел(все услуги-к'!$D1514+('Итоговая табл.1чел(все услуги-к'!$D1514*'Таблица вводных'!$G$4)))-('Расчет комиссии(Нади)'!$K1514+'Таблица вводных'!$E$3+'Таблица вводных'!$F$3)</f>
        <v>5.4691640866909017</v>
      </c>
      <c r="E1514" s="59">
        <f>('Итоговая табл.1чел(все услуги-к'!$E1514+('Итоговая табл.1чел(все услуги-к'!$E1514*'Таблица вводных'!$G$5))-('Расчет комиссии(Нади)'!$K1514+'Таблица вводных'!$E$3+'Таблица вводных'!$F$3)</f>
        <v>-1.3150859133090984</v>
      </c>
      <c r="F1514" s="59">
        <f>('Итоговая табл.1чел(все услуги-к'!$F1514+('Итоговая табл.1чел(все услуги-к'!$F1514*'Таблица вводных'!$G$6))-('Расчет комиссии(Нади)'!$K1514+'Таблица вводных'!$E$3+'Таблица вводных'!$F$3)</f>
        <v>21.529164086690905</v>
      </c>
      <c r="G1514" s="59">
        <f>('Итоговая табл.1чел(все услуги-к'!$G1514+('Итоговая табл.1чел(все услуги-к'!$G1514*'Таблица вводных'!$G$7))-('Расчет комиссии(Нади)'!$K1514+'Таблица вводных'!$E$3+'Таблица вводных'!$F$3)</f>
        <v>-2.2308359133090985</v>
      </c>
      <c r="H1514" s="59">
        <f>'Итоговая табл.1чел(все услуги-к'!$H1514-('Расчет комиссии(Нади)'!$K1514+'Таблица вводных'!$E$3+'Таблица вводных'!$F$3)</f>
        <v>-2.2308359133090985</v>
      </c>
      <c r="I1514" s="59">
        <f>('Итоговая табл.1чел(все услуги-к'!$I1514+('Итоговая табл.1чел(все услуги-к'!$I1514*'Таблица вводных'!$G$9))-('Расчет комиссии(Нади)'!$K1514+'Таблица вводных'!$E$3+'Таблица вводных'!$F$3)</f>
        <v>-2.2308359133090985</v>
      </c>
      <c r="J1514" s="10" t="s">
        <v>283</v>
      </c>
    </row>
    <row r="1515" spans="1:10" ht="13.2" customHeight="1">
      <c r="A1515" s="140"/>
      <c r="B1515" s="5">
        <v>45405</v>
      </c>
      <c r="C1515" s="6"/>
      <c r="D1515" s="59">
        <f>(('Итоговая табл.1чел(все услуги-к'!$D1515+('Итоговая табл.1чел(все услуги-к'!$D1515*'Таблица вводных'!$G$4)))-('Расчет комиссии(Нади)'!$K1515+'Таблица вводных'!$E$3+'Таблица вводных'!$F$3)</f>
        <v>5.4691640866909017</v>
      </c>
      <c r="E1515" s="59">
        <f>('Итоговая табл.1чел(все услуги-к'!$E1515+('Итоговая табл.1чел(все услуги-к'!$E1515*'Таблица вводных'!$G$5))-('Расчет комиссии(Нади)'!$K1515+'Таблица вводных'!$E$3+'Таблица вводных'!$F$3)</f>
        <v>-1.3150859133090984</v>
      </c>
      <c r="F1515" s="59">
        <f>('Итоговая табл.1чел(все услуги-к'!$F1515+('Итоговая табл.1чел(все услуги-к'!$F1515*'Таблица вводных'!$G$6))-('Расчет комиссии(Нади)'!$K1515+'Таблица вводных'!$E$3+'Таблица вводных'!$F$3)</f>
        <v>21.529164086690905</v>
      </c>
      <c r="G1515" s="59">
        <f>('Итоговая табл.1чел(все услуги-к'!$G1515+('Итоговая табл.1чел(все услуги-к'!$G1515*'Таблица вводных'!$G$7))-('Расчет комиссии(Нади)'!$K1515+'Таблица вводных'!$E$3+'Таблица вводных'!$F$3)</f>
        <v>-2.2308359133090985</v>
      </c>
      <c r="H1515" s="59">
        <f>'Итоговая табл.1чел(все услуги-к'!$H1515-('Расчет комиссии(Нади)'!$K1515+'Таблица вводных'!$E$3+'Таблица вводных'!$F$3)</f>
        <v>-2.2308359133090985</v>
      </c>
      <c r="I1515" s="59">
        <f>('Итоговая табл.1чел(все услуги-к'!$I1515+('Итоговая табл.1чел(все услуги-к'!$I1515*'Таблица вводных'!$G$9))-('Расчет комиссии(Нади)'!$K1515+'Таблица вводных'!$E$3+'Таблица вводных'!$F$3)</f>
        <v>-2.2308359133090985</v>
      </c>
      <c r="J1515" s="13" t="s">
        <v>283</v>
      </c>
    </row>
    <row r="1516" spans="1:10" ht="13.2" customHeight="1">
      <c r="A1516" s="140"/>
      <c r="B1516" s="5">
        <v>45409</v>
      </c>
      <c r="C1516" s="15"/>
      <c r="D1516" s="59">
        <f>(('Итоговая табл.1чел(все услуги-к'!$D1516+('Итоговая табл.1чел(все услуги-к'!$D1516*'Таблица вводных'!$G$4)))-('Расчет комиссии(Нади)'!$K1516+'Таблица вводных'!$E$3+'Таблица вводных'!$F$3)</f>
        <v>5.4691640866909017</v>
      </c>
      <c r="E1516" s="59">
        <f>('Итоговая табл.1чел(все услуги-к'!$E1516+('Итоговая табл.1чел(все услуги-к'!$E1516*'Таблица вводных'!$G$5))-('Расчет комиссии(Нади)'!$K1516+'Таблица вводных'!$E$3+'Таблица вводных'!$F$3)</f>
        <v>-1.3150859133090984</v>
      </c>
      <c r="F1516" s="59">
        <f>('Итоговая табл.1чел(все услуги-к'!$F1516+('Итоговая табл.1чел(все услуги-к'!$F1516*'Таблица вводных'!$G$6))-('Расчет комиссии(Нади)'!$K1516+'Таблица вводных'!$E$3+'Таблица вводных'!$F$3)</f>
        <v>21.529164086690905</v>
      </c>
      <c r="G1516" s="59">
        <f>('Итоговая табл.1чел(все услуги-к'!$G1516+('Итоговая табл.1чел(все услуги-к'!$G1516*'Таблица вводных'!$G$7))-('Расчет комиссии(Нади)'!$K1516+'Таблица вводных'!$E$3+'Таблица вводных'!$F$3)</f>
        <v>-2.2308359133090985</v>
      </c>
      <c r="H1516" s="59">
        <f>'Итоговая табл.1чел(все услуги-к'!$H1516-('Расчет комиссии(Нади)'!$K1516+'Таблица вводных'!$E$3+'Таблица вводных'!$F$3)</f>
        <v>-2.2308359133090985</v>
      </c>
      <c r="I1516" s="59">
        <f>('Итоговая табл.1чел(все услуги-к'!$I1516+('Итоговая табл.1чел(все услуги-к'!$I1516*'Таблица вводных'!$G$9))-('Расчет комиссии(Нади)'!$K1516+'Таблица вводных'!$E$3+'Таблица вводных'!$F$3)</f>
        <v>-2.2308359133090985</v>
      </c>
      <c r="J1516" s="13" t="s">
        <v>283</v>
      </c>
    </row>
    <row r="1517" spans="1:10" ht="13.2" customHeight="1">
      <c r="A1517" s="140"/>
      <c r="B1517" s="5">
        <v>45412</v>
      </c>
      <c r="C1517" s="6"/>
      <c r="D1517" s="59">
        <f>(('Итоговая табл.1чел(все услуги-к'!$D1517+('Итоговая табл.1чел(все услуги-к'!$D1517*'Таблица вводных'!$G$4)))-('Расчет комиссии(Нади)'!$K1517+'Таблица вводных'!$E$3+'Таблица вводных'!$F$3)</f>
        <v>5.4691640866909017</v>
      </c>
      <c r="E1517" s="59">
        <f>('Итоговая табл.1чел(все услуги-к'!$E1517+('Итоговая табл.1чел(все услуги-к'!$E1517*'Таблица вводных'!$G$5))-('Расчет комиссии(Нади)'!$K1517+'Таблица вводных'!$E$3+'Таблица вводных'!$F$3)</f>
        <v>-1.3150859133090984</v>
      </c>
      <c r="F1517" s="59">
        <f>('Итоговая табл.1чел(все услуги-к'!$F1517+('Итоговая табл.1чел(все услуги-к'!$F1517*'Таблица вводных'!$G$6))-('Расчет комиссии(Нади)'!$K1517+'Таблица вводных'!$E$3+'Таблица вводных'!$F$3)</f>
        <v>21.529164086690905</v>
      </c>
      <c r="G1517" s="59">
        <f>('Итоговая табл.1чел(все услуги-к'!$G1517+('Итоговая табл.1чел(все услуги-к'!$G1517*'Таблица вводных'!$G$7))-('Расчет комиссии(Нади)'!$K1517+'Таблица вводных'!$E$3+'Таблица вводных'!$F$3)</f>
        <v>-2.2308359133090985</v>
      </c>
      <c r="H1517" s="59">
        <f>'Итоговая табл.1чел(все услуги-к'!$H1517-('Расчет комиссии(Нади)'!$K1517+'Таблица вводных'!$E$3+'Таблица вводных'!$F$3)</f>
        <v>-2.2308359133090985</v>
      </c>
      <c r="I1517" s="59">
        <f>('Итоговая табл.1чел(все услуги-к'!$I1517+('Итоговая табл.1чел(все услуги-к'!$I1517*'Таблица вводных'!$G$9))-('Расчет комиссии(Нади)'!$K1517+'Таблица вводных'!$E$3+'Таблица вводных'!$F$3)</f>
        <v>-2.2308359133090985</v>
      </c>
      <c r="J1517" s="13" t="s">
        <v>283</v>
      </c>
    </row>
    <row r="1518" spans="1:10" ht="13.2" customHeight="1">
      <c r="A1518" s="140"/>
      <c r="B1518" s="5">
        <v>45416</v>
      </c>
      <c r="C1518" s="15"/>
      <c r="D1518" s="59">
        <f>(('Итоговая табл.1чел(все услуги-к'!$D1518+('Итоговая табл.1чел(все услуги-к'!$D1518*'Таблица вводных'!$G$4)))-('Расчет комиссии(Нади)'!$K1518+'Таблица вводных'!$E$3+'Таблица вводных'!$F$3)</f>
        <v>5.4691640866909017</v>
      </c>
      <c r="E1518" s="59">
        <f>('Итоговая табл.1чел(все услуги-к'!$E1518+('Итоговая табл.1чел(все услуги-к'!$E1518*'Таблица вводных'!$G$5))-('Расчет комиссии(Нади)'!$K1518+'Таблица вводных'!$E$3+'Таблица вводных'!$F$3)</f>
        <v>-1.3150859133090984</v>
      </c>
      <c r="F1518" s="59">
        <f>('Итоговая табл.1чел(все услуги-к'!$F1518+('Итоговая табл.1чел(все услуги-к'!$F1518*'Таблица вводных'!$G$6))-('Расчет комиссии(Нади)'!$K1518+'Таблица вводных'!$E$3+'Таблица вводных'!$F$3)</f>
        <v>21.529164086690905</v>
      </c>
      <c r="G1518" s="59">
        <f>('Итоговая табл.1чел(все услуги-к'!$G1518+('Итоговая табл.1чел(все услуги-к'!$G1518*'Таблица вводных'!$G$7))-('Расчет комиссии(Нади)'!$K1518+'Таблица вводных'!$E$3+'Таблица вводных'!$F$3)</f>
        <v>-2.2308359133090985</v>
      </c>
      <c r="H1518" s="59">
        <f>'Итоговая табл.1чел(все услуги-к'!$H1518-('Расчет комиссии(Нади)'!$K1518+'Таблица вводных'!$E$3+'Таблица вводных'!$F$3)</f>
        <v>-2.2308359133090985</v>
      </c>
      <c r="I1518" s="59">
        <f>('Итоговая табл.1чел(все услуги-к'!$I1518+('Итоговая табл.1чел(все услуги-к'!$I1518*'Таблица вводных'!$G$9))-('Расчет комиссии(Нади)'!$K1518+'Таблица вводных'!$E$3+'Таблица вводных'!$F$3)</f>
        <v>-2.2308359133090985</v>
      </c>
      <c r="J1518" s="13" t="s">
        <v>283</v>
      </c>
    </row>
    <row r="1519" spans="1:10" ht="13.2" customHeight="1">
      <c r="A1519" s="140"/>
      <c r="B1519" s="5">
        <v>45419</v>
      </c>
      <c r="C1519" s="15"/>
      <c r="D1519" s="59">
        <f>(('Итоговая табл.1чел(все услуги-к'!$D1519+('Итоговая табл.1чел(все услуги-к'!$D1519*'Таблица вводных'!$G$4)))-('Расчет комиссии(Нади)'!$K1519+'Таблица вводных'!$E$3+'Таблица вводных'!$F$3)</f>
        <v>5.4691640866909017</v>
      </c>
      <c r="E1519" s="59">
        <f>('Итоговая табл.1чел(все услуги-к'!$E1519+('Итоговая табл.1чел(все услуги-к'!$E1519*'Таблица вводных'!$G$5))-('Расчет комиссии(Нади)'!$K1519+'Таблица вводных'!$E$3+'Таблица вводных'!$F$3)</f>
        <v>-1.3150859133090984</v>
      </c>
      <c r="F1519" s="59">
        <f>('Итоговая табл.1чел(все услуги-к'!$F1519+('Итоговая табл.1чел(все услуги-к'!$F1519*'Таблица вводных'!$G$6))-('Расчет комиссии(Нади)'!$K1519+'Таблица вводных'!$E$3+'Таблица вводных'!$F$3)</f>
        <v>21.529164086690905</v>
      </c>
      <c r="G1519" s="59">
        <f>('Итоговая табл.1чел(все услуги-к'!$G1519+('Итоговая табл.1чел(все услуги-к'!$G1519*'Таблица вводных'!$G$7))-('Расчет комиссии(Нади)'!$K1519+'Таблица вводных'!$E$3+'Таблица вводных'!$F$3)</f>
        <v>-2.2308359133090985</v>
      </c>
      <c r="H1519" s="59">
        <f>'Итоговая табл.1чел(все услуги-к'!$H1519-('Расчет комиссии(Нади)'!$K1519+'Таблица вводных'!$E$3+'Таблица вводных'!$F$3)</f>
        <v>-2.2308359133090985</v>
      </c>
      <c r="I1519" s="59">
        <f>('Итоговая табл.1чел(все услуги-к'!$I1519+('Итоговая табл.1чел(все услуги-к'!$I1519*'Таблица вводных'!$G$9))-('Расчет комиссии(Нади)'!$K1519+'Таблица вводных'!$E$3+'Таблица вводных'!$F$3)</f>
        <v>-2.2308359133090985</v>
      </c>
      <c r="J1519" s="13" t="s">
        <v>283</v>
      </c>
    </row>
    <row r="1520" spans="1:10" ht="13.2" customHeight="1">
      <c r="A1520" s="140"/>
      <c r="B1520" s="5">
        <v>45423</v>
      </c>
      <c r="C1520" s="15"/>
      <c r="D1520" s="59">
        <f>(('Итоговая табл.1чел(все услуги-к'!$D1520+('Итоговая табл.1чел(все услуги-к'!$D1520*'Таблица вводных'!$G$4)))-('Расчет комиссии(Нади)'!$K1520+'Таблица вводных'!$E$3+'Таблица вводных'!$F$3)</f>
        <v>5.4691640866909017</v>
      </c>
      <c r="E1520" s="59">
        <f>('Итоговая табл.1чел(все услуги-к'!$E1520+('Итоговая табл.1чел(все услуги-к'!$E1520*'Таблица вводных'!$G$5))-('Расчет комиссии(Нади)'!$K1520+'Таблица вводных'!$E$3+'Таблица вводных'!$F$3)</f>
        <v>-1.3150859133090984</v>
      </c>
      <c r="F1520" s="59">
        <f>('Итоговая табл.1чел(все услуги-к'!$F1520+('Итоговая табл.1чел(все услуги-к'!$F1520*'Таблица вводных'!$G$6))-('Расчет комиссии(Нади)'!$K1520+'Таблица вводных'!$E$3+'Таблица вводных'!$F$3)</f>
        <v>21.529164086690905</v>
      </c>
      <c r="G1520" s="59">
        <f>('Итоговая табл.1чел(все услуги-к'!$G1520+('Итоговая табл.1чел(все услуги-к'!$G1520*'Таблица вводных'!$G$7))-('Расчет комиссии(Нади)'!$K1520+'Таблица вводных'!$E$3+'Таблица вводных'!$F$3)</f>
        <v>-2.2308359133090985</v>
      </c>
      <c r="H1520" s="59">
        <f>'Итоговая табл.1чел(все услуги-к'!$H1520-('Расчет комиссии(Нади)'!$K1520+'Таблица вводных'!$E$3+'Таблица вводных'!$F$3)</f>
        <v>-2.2308359133090985</v>
      </c>
      <c r="I1520" s="59">
        <f>('Итоговая табл.1чел(все услуги-к'!$I1520+('Итоговая табл.1чел(все услуги-к'!$I1520*'Таблица вводных'!$G$9))-('Расчет комиссии(Нади)'!$K1520+'Таблица вводных'!$E$3+'Таблица вводных'!$F$3)</f>
        <v>-2.2308359133090985</v>
      </c>
      <c r="J1520" s="13" t="s">
        <v>283</v>
      </c>
    </row>
    <row r="1521" spans="1:10" ht="13.2" customHeight="1">
      <c r="A1521" s="140"/>
      <c r="B1521" s="5">
        <v>45426</v>
      </c>
      <c r="C1521" s="6"/>
      <c r="D1521" s="59">
        <f>(('Итоговая табл.1чел(все услуги-к'!$D1521+('Итоговая табл.1чел(все услуги-к'!$D1521*'Таблица вводных'!$G$4)))-('Расчет комиссии(Нади)'!$K1521+'Таблица вводных'!$E$3+'Таблица вводных'!$F$3)</f>
        <v>5.4691640866909017</v>
      </c>
      <c r="E1521" s="59">
        <f>('Итоговая табл.1чел(все услуги-к'!$E1521+('Итоговая табл.1чел(все услуги-к'!$E1521*'Таблица вводных'!$G$5))-('Расчет комиссии(Нади)'!$K1521+'Таблица вводных'!$E$3+'Таблица вводных'!$F$3)</f>
        <v>-1.3150859133090984</v>
      </c>
      <c r="F1521" s="59">
        <f>('Итоговая табл.1чел(все услуги-к'!$F1521+('Итоговая табл.1чел(все услуги-к'!$F1521*'Таблица вводных'!$G$6))-('Расчет комиссии(Нади)'!$K1521+'Таблица вводных'!$E$3+'Таблица вводных'!$F$3)</f>
        <v>21.529164086690905</v>
      </c>
      <c r="G1521" s="59">
        <f>('Итоговая табл.1чел(все услуги-к'!$G1521+('Итоговая табл.1чел(все услуги-к'!$G1521*'Таблица вводных'!$G$7))-('Расчет комиссии(Нади)'!$K1521+'Таблица вводных'!$E$3+'Таблица вводных'!$F$3)</f>
        <v>-2.2308359133090985</v>
      </c>
      <c r="H1521" s="59">
        <f>'Итоговая табл.1чел(все услуги-к'!$H1521-('Расчет комиссии(Нади)'!$K1521+'Таблица вводных'!$E$3+'Таблица вводных'!$F$3)</f>
        <v>-2.2308359133090985</v>
      </c>
      <c r="I1521" s="59">
        <f>('Итоговая табл.1чел(все услуги-к'!$I1521+('Итоговая табл.1чел(все услуги-к'!$I1521*'Таблица вводных'!$G$9))-('Расчет комиссии(Нади)'!$K1521+'Таблица вводных'!$E$3+'Таблица вводных'!$F$3)</f>
        <v>-2.2308359133090985</v>
      </c>
      <c r="J1521" s="13" t="s">
        <v>283</v>
      </c>
    </row>
    <row r="1522" spans="1:10" ht="13.2" customHeight="1">
      <c r="A1522" s="140"/>
      <c r="B1522" s="5">
        <v>45430</v>
      </c>
      <c r="C1522" s="15"/>
      <c r="D1522" s="59">
        <f>(('Итоговая табл.1чел(все услуги-к'!$D1522+('Итоговая табл.1чел(все услуги-к'!$D1522*'Таблица вводных'!$G$4)))-('Расчет комиссии(Нади)'!$K1522+'Таблица вводных'!$E$3+'Таблица вводных'!$F$3)</f>
        <v>5.4691640866909017</v>
      </c>
      <c r="E1522" s="59">
        <f>('Итоговая табл.1чел(все услуги-к'!$E1522+('Итоговая табл.1чел(все услуги-к'!$E1522*'Таблица вводных'!$G$5))-('Расчет комиссии(Нади)'!$K1522+'Таблица вводных'!$E$3+'Таблица вводных'!$F$3)</f>
        <v>-1.3150859133090984</v>
      </c>
      <c r="F1522" s="59">
        <f>('Итоговая табл.1чел(все услуги-к'!$F1522+('Итоговая табл.1чел(все услуги-к'!$F1522*'Таблица вводных'!$G$6))-('Расчет комиссии(Нади)'!$K1522+'Таблица вводных'!$E$3+'Таблица вводных'!$F$3)</f>
        <v>21.529164086690905</v>
      </c>
      <c r="G1522" s="59">
        <f>('Итоговая табл.1чел(все услуги-к'!$G1522+('Итоговая табл.1чел(все услуги-к'!$G1522*'Таблица вводных'!$G$7))-('Расчет комиссии(Нади)'!$K1522+'Таблица вводных'!$E$3+'Таблица вводных'!$F$3)</f>
        <v>-2.2308359133090985</v>
      </c>
      <c r="H1522" s="59">
        <f>'Итоговая табл.1чел(все услуги-к'!$H1522-('Расчет комиссии(Нади)'!$K1522+'Таблица вводных'!$E$3+'Таблица вводных'!$F$3)</f>
        <v>-2.2308359133090985</v>
      </c>
      <c r="I1522" s="59">
        <f>('Итоговая табл.1чел(все услуги-к'!$I1522+('Итоговая табл.1чел(все услуги-к'!$I1522*'Таблица вводных'!$G$9))-('Расчет комиссии(Нади)'!$K1522+'Таблица вводных'!$E$3+'Таблица вводных'!$F$3)</f>
        <v>-2.2308359133090985</v>
      </c>
      <c r="J1522" s="13" t="s">
        <v>283</v>
      </c>
    </row>
    <row r="1523" spans="1:10" ht="13.2" customHeight="1">
      <c r="A1523" s="140"/>
      <c r="B1523" s="5">
        <v>45433</v>
      </c>
      <c r="C1523" s="15"/>
      <c r="D1523" s="59">
        <f>(('Итоговая табл.1чел(все услуги-к'!$D1523+('Итоговая табл.1чел(все услуги-к'!$D1523*'Таблица вводных'!$G$4)))-('Расчет комиссии(Нади)'!$K1523+'Таблица вводных'!$E$3+'Таблица вводных'!$F$3)</f>
        <v>5.4691640866909017</v>
      </c>
      <c r="E1523" s="59">
        <f>('Итоговая табл.1чел(все услуги-к'!$E1523+('Итоговая табл.1чел(все услуги-к'!$E1523*'Таблица вводных'!$G$5))-('Расчет комиссии(Нади)'!$K1523+'Таблица вводных'!$E$3+'Таблица вводных'!$F$3)</f>
        <v>-1.3150859133090984</v>
      </c>
      <c r="F1523" s="59">
        <f>('Итоговая табл.1чел(все услуги-к'!$F1523+('Итоговая табл.1чел(все услуги-к'!$F1523*'Таблица вводных'!$G$6))-('Расчет комиссии(Нади)'!$K1523+'Таблица вводных'!$E$3+'Таблица вводных'!$F$3)</f>
        <v>21.529164086690905</v>
      </c>
      <c r="G1523" s="59">
        <f>('Итоговая табл.1чел(все услуги-к'!$G1523+('Итоговая табл.1чел(все услуги-к'!$G1523*'Таблица вводных'!$G$7))-('Расчет комиссии(Нади)'!$K1523+'Таблица вводных'!$E$3+'Таблица вводных'!$F$3)</f>
        <v>-2.2308359133090985</v>
      </c>
      <c r="H1523" s="59">
        <f>'Итоговая табл.1чел(все услуги-к'!$H1523-('Расчет комиссии(Нади)'!$K1523+'Таблица вводных'!$E$3+'Таблица вводных'!$F$3)</f>
        <v>-2.2308359133090985</v>
      </c>
      <c r="I1523" s="59">
        <f>('Итоговая табл.1чел(все услуги-к'!$I1523+('Итоговая табл.1чел(все услуги-к'!$I1523*'Таблица вводных'!$G$9))-('Расчет комиссии(Нади)'!$K1523+'Таблица вводных'!$E$3+'Таблица вводных'!$F$3)</f>
        <v>-2.2308359133090985</v>
      </c>
      <c r="J1523" s="13" t="s">
        <v>283</v>
      </c>
    </row>
    <row r="1524" spans="1:10" ht="13.2" customHeight="1">
      <c r="A1524" s="140"/>
      <c r="B1524" s="5">
        <v>45437</v>
      </c>
      <c r="C1524" s="6"/>
      <c r="D1524" s="59">
        <f>(('Итоговая табл.1чел(все услуги-к'!$D1524+('Итоговая табл.1чел(все услуги-к'!$D1524*'Таблица вводных'!$G$4)))-('Расчет комиссии(Нади)'!$K1524+'Таблица вводных'!$E$3+'Таблица вводных'!$F$3)</f>
        <v>5.4691640866909017</v>
      </c>
      <c r="E1524" s="59">
        <f>('Итоговая табл.1чел(все услуги-к'!$E1524+('Итоговая табл.1чел(все услуги-к'!$E1524*'Таблица вводных'!$G$5))-('Расчет комиссии(Нади)'!$K1524+'Таблица вводных'!$E$3+'Таблица вводных'!$F$3)</f>
        <v>-1.3150859133090984</v>
      </c>
      <c r="F1524" s="59">
        <f>('Итоговая табл.1чел(все услуги-к'!$F1524+('Итоговая табл.1чел(все услуги-к'!$F1524*'Таблица вводных'!$G$6))-('Расчет комиссии(Нади)'!$K1524+'Таблица вводных'!$E$3+'Таблица вводных'!$F$3)</f>
        <v>21.529164086690905</v>
      </c>
      <c r="G1524" s="59">
        <f>('Итоговая табл.1чел(все услуги-к'!$G1524+('Итоговая табл.1чел(все услуги-к'!$G1524*'Таблица вводных'!$G$7))-('Расчет комиссии(Нади)'!$K1524+'Таблица вводных'!$E$3+'Таблица вводных'!$F$3)</f>
        <v>-2.2308359133090985</v>
      </c>
      <c r="H1524" s="59">
        <f>'Итоговая табл.1чел(все услуги-к'!$H1524-('Расчет комиссии(Нади)'!$K1524+'Таблица вводных'!$E$3+'Таблица вводных'!$F$3)</f>
        <v>-2.2308359133090985</v>
      </c>
      <c r="I1524" s="59">
        <f>('Итоговая табл.1чел(все услуги-к'!$I1524+('Итоговая табл.1чел(все услуги-к'!$I1524*'Таблица вводных'!$G$9))-('Расчет комиссии(Нади)'!$K1524+'Таблица вводных'!$E$3+'Таблица вводных'!$F$3)</f>
        <v>-2.2308359133090985</v>
      </c>
      <c r="J1524" s="13" t="s">
        <v>283</v>
      </c>
    </row>
    <row r="1525" spans="1:10" ht="13.2" customHeight="1">
      <c r="A1525" s="140"/>
      <c r="B1525" s="5">
        <v>45440</v>
      </c>
      <c r="C1525" s="15"/>
      <c r="D1525" s="59">
        <f>(('Итоговая табл.1чел(все услуги-к'!$D1525+('Итоговая табл.1чел(все услуги-к'!$D1525*'Таблица вводных'!$G$4)))-('Расчет комиссии(Нади)'!$K1525+'Таблица вводных'!$E$3+'Таблица вводных'!$F$3)</f>
        <v>5.4691640866909017</v>
      </c>
      <c r="E1525" s="59">
        <f>('Итоговая табл.1чел(все услуги-к'!$E1525+('Итоговая табл.1чел(все услуги-к'!$E1525*'Таблица вводных'!$G$5))-('Расчет комиссии(Нади)'!$K1525+'Таблица вводных'!$E$3+'Таблица вводных'!$F$3)</f>
        <v>-1.3150859133090984</v>
      </c>
      <c r="F1525" s="59">
        <f>('Итоговая табл.1чел(все услуги-к'!$F1525+('Итоговая табл.1чел(все услуги-к'!$F1525*'Таблица вводных'!$G$6))-('Расчет комиссии(Нади)'!$K1525+'Таблица вводных'!$E$3+'Таблица вводных'!$F$3)</f>
        <v>21.529164086690905</v>
      </c>
      <c r="G1525" s="59">
        <f>('Итоговая табл.1чел(все услуги-к'!$G1525+('Итоговая табл.1чел(все услуги-к'!$G1525*'Таблица вводных'!$G$7))-('Расчет комиссии(Нади)'!$K1525+'Таблица вводных'!$E$3+'Таблица вводных'!$F$3)</f>
        <v>-2.2308359133090985</v>
      </c>
      <c r="H1525" s="59">
        <f>'Итоговая табл.1чел(все услуги-к'!$H1525-('Расчет комиссии(Нади)'!$K1525+'Таблица вводных'!$E$3+'Таблица вводных'!$F$3)</f>
        <v>-2.2308359133090985</v>
      </c>
      <c r="I1525" s="59">
        <f>('Итоговая табл.1чел(все услуги-к'!$I1525+('Итоговая табл.1чел(все услуги-к'!$I1525*'Таблица вводных'!$G$9))-('Расчет комиссии(Нади)'!$K1525+'Таблица вводных'!$E$3+'Таблица вводных'!$F$3)</f>
        <v>-2.2308359133090985</v>
      </c>
      <c r="J1525" s="13" t="s">
        <v>283</v>
      </c>
    </row>
    <row r="1526" spans="1:10" ht="13.2" customHeight="1">
      <c r="A1526" s="140"/>
      <c r="B1526" s="5"/>
      <c r="C1526" s="6"/>
      <c r="D1526" s="59">
        <f>(('Итоговая табл.1чел(все услуги-к'!$D1526+('Итоговая табл.1чел(все услуги-к'!$D1526*'Таблица вводных'!$G$4)))-('Расчет комиссии(Нади)'!$K1526+'Таблица вводных'!$E$3+'Таблица вводных'!$F$3)</f>
        <v>5.4691640866909017</v>
      </c>
      <c r="E1526" s="59">
        <f>('Итоговая табл.1чел(все услуги-к'!$E1526+('Итоговая табл.1чел(все услуги-к'!$E1526*'Таблица вводных'!$G$5))-('Расчет комиссии(Нади)'!$K1526+'Таблица вводных'!$E$3+'Таблица вводных'!$F$3)</f>
        <v>-1.3150859133090984</v>
      </c>
      <c r="F1526" s="59">
        <f>('Итоговая табл.1чел(все услуги-к'!$F1526+('Итоговая табл.1чел(все услуги-к'!$F1526*'Таблица вводных'!$G$6))-('Расчет комиссии(Нади)'!$K1526+'Таблица вводных'!$E$3+'Таблица вводных'!$F$3)</f>
        <v>21.529164086690905</v>
      </c>
      <c r="G1526" s="59">
        <f>('Итоговая табл.1чел(все услуги-к'!$G1526+('Итоговая табл.1чел(все услуги-к'!$G1526*'Таблица вводных'!$G$7))-('Расчет комиссии(Нади)'!$K1526+'Таблица вводных'!$E$3+'Таблица вводных'!$F$3)</f>
        <v>-2.2308359133090985</v>
      </c>
      <c r="H1526" s="59">
        <f>'Итоговая табл.1чел(все услуги-к'!$H1526-('Расчет комиссии(Нади)'!$K1526+'Таблица вводных'!$E$3+'Таблица вводных'!$F$3)</f>
        <v>-2.2308359133090985</v>
      </c>
      <c r="I1526" s="59">
        <f>('Итоговая табл.1чел(все услуги-к'!$I1526+('Итоговая табл.1чел(все услуги-к'!$I1526*'Таблица вводных'!$G$9))-('Расчет комиссии(Нади)'!$K1526+'Таблица вводных'!$E$3+'Таблица вводных'!$F$3)</f>
        <v>-2.2308359133090985</v>
      </c>
      <c r="J1526" s="13" t="s">
        <v>283</v>
      </c>
    </row>
    <row r="1527" spans="1:10" ht="13.2" customHeight="1">
      <c r="A1527" s="140"/>
      <c r="B1527" s="5"/>
      <c r="C1527" s="6"/>
      <c r="D1527" s="59">
        <f>(('Итоговая табл.1чел(все услуги-к'!$D1527+('Итоговая табл.1чел(все услуги-к'!$D1527*'Таблица вводных'!$G$4)))-('Расчет комиссии(Нади)'!$K1527+'Таблица вводных'!$E$3+'Таблица вводных'!$F$3)</f>
        <v>5.4691640866909017</v>
      </c>
      <c r="E1527" s="59">
        <f>('Итоговая табл.1чел(все услуги-к'!$E1527+('Итоговая табл.1чел(все услуги-к'!$E1527*'Таблица вводных'!$G$5))-('Расчет комиссии(Нади)'!$K1527+'Таблица вводных'!$E$3+'Таблица вводных'!$F$3)</f>
        <v>-1.3150859133090984</v>
      </c>
      <c r="F1527" s="59">
        <f>('Итоговая табл.1чел(все услуги-к'!$F1527+('Итоговая табл.1чел(все услуги-к'!$F1527*'Таблица вводных'!$G$6))-('Расчет комиссии(Нади)'!$K1527+'Таблица вводных'!$E$3+'Таблица вводных'!$F$3)</f>
        <v>21.529164086690905</v>
      </c>
      <c r="G1527" s="59">
        <f>('Итоговая табл.1чел(все услуги-к'!$G1527+('Итоговая табл.1чел(все услуги-к'!$G1527*'Таблица вводных'!$G$7))-('Расчет комиссии(Нади)'!$K1527+'Таблица вводных'!$E$3+'Таблица вводных'!$F$3)</f>
        <v>-2.2308359133090985</v>
      </c>
      <c r="H1527" s="59">
        <f>'Итоговая табл.1чел(все услуги-к'!$H1527-('Расчет комиссии(Нади)'!$K1527+'Таблица вводных'!$E$3+'Таблица вводных'!$F$3)</f>
        <v>-2.2308359133090985</v>
      </c>
      <c r="I1527" s="59">
        <f>('Итоговая табл.1чел(все услуги-к'!$I1527+('Итоговая табл.1чел(все услуги-к'!$I1527*'Таблица вводных'!$G$9))-('Расчет комиссии(Нади)'!$K1527+'Таблица вводных'!$E$3+'Таблица вводных'!$F$3)</f>
        <v>-2.2308359133090985</v>
      </c>
      <c r="J1527" s="13" t="s">
        <v>283</v>
      </c>
    </row>
    <row r="1528" spans="1:10" ht="13.2" customHeight="1">
      <c r="A1528" s="140"/>
      <c r="B1528" s="5"/>
      <c r="C1528" s="15"/>
      <c r="D1528" s="59">
        <f>(('Итоговая табл.1чел(все услуги-к'!$D1528+('Итоговая табл.1чел(все услуги-к'!$D1528*'Таблица вводных'!$G$4)))-('Расчет комиссии(Нади)'!$K1528+'Таблица вводных'!$E$3+'Таблица вводных'!$F$3)</f>
        <v>5.4691640866909017</v>
      </c>
      <c r="E1528" s="59">
        <f>('Итоговая табл.1чел(все услуги-к'!$E1528+('Итоговая табл.1чел(все услуги-к'!$E1528*'Таблица вводных'!$G$5))-('Расчет комиссии(Нади)'!$K1528+'Таблица вводных'!$E$3+'Таблица вводных'!$F$3)</f>
        <v>-1.3150859133090984</v>
      </c>
      <c r="F1528" s="59">
        <f>('Итоговая табл.1чел(все услуги-к'!$F1528+('Итоговая табл.1чел(все услуги-к'!$F1528*'Таблица вводных'!$G$6))-('Расчет комиссии(Нади)'!$K1528+'Таблица вводных'!$E$3+'Таблица вводных'!$F$3)</f>
        <v>21.529164086690905</v>
      </c>
      <c r="G1528" s="59">
        <f>('Итоговая табл.1чел(все услуги-к'!$G1528+('Итоговая табл.1чел(все услуги-к'!$G1528*'Таблица вводных'!$G$7))-('Расчет комиссии(Нади)'!$K1528+'Таблица вводных'!$E$3+'Таблица вводных'!$F$3)</f>
        <v>-2.2308359133090985</v>
      </c>
      <c r="H1528" s="59">
        <f>'Итоговая табл.1чел(все услуги-к'!$H1528-('Расчет комиссии(Нади)'!$K1528+'Таблица вводных'!$E$3+'Таблица вводных'!$F$3)</f>
        <v>-2.2308359133090985</v>
      </c>
      <c r="I1528" s="59">
        <f>('Итоговая табл.1чел(все услуги-к'!$I1528+('Итоговая табл.1чел(все услуги-к'!$I1528*'Таблица вводных'!$G$9))-('Расчет комиссии(Нади)'!$K1528+'Таблица вводных'!$E$3+'Таблица вводных'!$F$3)</f>
        <v>-2.2308359133090985</v>
      </c>
      <c r="J1528" s="13" t="s">
        <v>283</v>
      </c>
    </row>
    <row r="1529" spans="1:10" ht="13.2" customHeight="1">
      <c r="A1529" s="140"/>
      <c r="B1529" s="5"/>
      <c r="C1529" s="6"/>
      <c r="D1529" s="59">
        <f>(('Итоговая табл.1чел(все услуги-к'!$D1529+('Итоговая табл.1чел(все услуги-к'!$D1529*'Таблица вводных'!$G$4)))-('Расчет комиссии(Нади)'!$K1529+'Таблица вводных'!$E$3+'Таблица вводных'!$F$3)</f>
        <v>5.4691640866909017</v>
      </c>
      <c r="E1529" s="59">
        <f>('Итоговая табл.1чел(все услуги-к'!$E1529+('Итоговая табл.1чел(все услуги-к'!$E1529*'Таблица вводных'!$G$5))-('Расчет комиссии(Нади)'!$K1529+'Таблица вводных'!$E$3+'Таблица вводных'!$F$3)</f>
        <v>-1.3150859133090984</v>
      </c>
      <c r="F1529" s="59">
        <f>('Итоговая табл.1чел(все услуги-к'!$F1529+('Итоговая табл.1чел(все услуги-к'!$F1529*'Таблица вводных'!$G$6))-('Расчет комиссии(Нади)'!$K1529+'Таблица вводных'!$E$3+'Таблица вводных'!$F$3)</f>
        <v>21.529164086690905</v>
      </c>
      <c r="G1529" s="59">
        <f>('Итоговая табл.1чел(все услуги-к'!$G1529+('Итоговая табл.1чел(все услуги-к'!$G1529*'Таблица вводных'!$G$7))-('Расчет комиссии(Нади)'!$K1529+'Таблица вводных'!$E$3+'Таблица вводных'!$F$3)</f>
        <v>-2.2308359133090985</v>
      </c>
      <c r="H1529" s="59">
        <f>'Итоговая табл.1чел(все услуги-к'!$H1529-('Расчет комиссии(Нади)'!$K1529+'Таблица вводных'!$E$3+'Таблица вводных'!$F$3)</f>
        <v>-2.2308359133090985</v>
      </c>
      <c r="I1529" s="59">
        <f>('Итоговая табл.1чел(все услуги-к'!$I1529+('Итоговая табл.1чел(все услуги-к'!$I1529*'Таблица вводных'!$G$9))-('Расчет комиссии(Нади)'!$K1529+'Таблица вводных'!$E$3+'Таблица вводных'!$F$3)</f>
        <v>-2.2308359133090985</v>
      </c>
      <c r="J1529" s="13" t="s">
        <v>283</v>
      </c>
    </row>
    <row r="1530" spans="1:10" ht="13.2" customHeight="1">
      <c r="A1530" s="140"/>
      <c r="B1530" s="5"/>
      <c r="C1530" s="15"/>
      <c r="D1530" s="59">
        <f>(('Итоговая табл.1чел(все услуги-к'!$D1530+('Итоговая табл.1чел(все услуги-к'!$D1530*'Таблица вводных'!$G$4)))-('Расчет комиссии(Нади)'!$K1530+'Таблица вводных'!$E$3+'Таблица вводных'!$F$3)</f>
        <v>5.4691640866909053</v>
      </c>
      <c r="E1530" s="59">
        <f>('Итоговая табл.1чел(все услуги-к'!$E1530+('Итоговая табл.1чел(все услуги-к'!$E1530*'Таблица вводных'!$G$5))-('Расчет комиссии(Нади)'!$K1530+'Таблица вводных'!$E$3+'Таблица вводных'!$F$3)</f>
        <v>-1.3150859133090949</v>
      </c>
      <c r="F1530" s="59">
        <f>('Итоговая табл.1чел(все услуги-к'!$F1530+('Итоговая табл.1чел(все услуги-к'!$F1530*'Таблица вводных'!$G$6))-('Расчет комиссии(Нади)'!$K1530+'Таблица вводных'!$E$3+'Таблица вводных'!$F$3)</f>
        <v>21.529164086690905</v>
      </c>
      <c r="G1530" s="59">
        <f>('Итоговая табл.1чел(все услуги-к'!$G1530+('Итоговая табл.1чел(все услуги-к'!$G1530*'Таблица вводных'!$G$7))-('Расчет комиссии(Нади)'!$K1530+'Таблица вводных'!$E$3+'Таблица вводных'!$F$3)</f>
        <v>-2.2308359133090949</v>
      </c>
      <c r="H1530" s="59">
        <f>'Итоговая табл.1чел(все услуги-к'!$H1530-('Расчет комиссии(Нади)'!$K1530+'Таблица вводных'!$E$3+'Таблица вводных'!$F$3)</f>
        <v>-2.2308359133090949</v>
      </c>
      <c r="I1530" s="59">
        <f>('Итоговая табл.1чел(все услуги-к'!$I1530+('Итоговая табл.1чел(все услуги-к'!$I1530*'Таблица вводных'!$G$9))-('Расчет комиссии(Нади)'!$K1530+'Таблица вводных'!$E$3+'Таблица вводных'!$F$3)</f>
        <v>-2.2308359133090949</v>
      </c>
      <c r="J1530" s="13" t="s">
        <v>283</v>
      </c>
    </row>
    <row r="1531" spans="1:10" ht="13.2" customHeight="1">
      <c r="A1531" s="141"/>
      <c r="B1531" s="18"/>
      <c r="C1531" s="19"/>
      <c r="D1531" s="59">
        <f>(('Итоговая табл.1чел(все услуги-к'!$D1531+('Итоговая табл.1чел(все услуги-к'!$D1531*'Таблица вводных'!$G$4)))-('Расчет комиссии(Нади)'!$K1531+'Таблица вводных'!$E$3+'Таблица вводных'!$F$3)</f>
        <v>5.4691640866909053</v>
      </c>
      <c r="E1531" s="59">
        <f>('Итоговая табл.1чел(все услуги-к'!$E1531+('Итоговая табл.1чел(все услуги-к'!$E1531*'Таблица вводных'!$G$5))-('Расчет комиссии(Нади)'!$K1531+'Таблица вводных'!$E$3+'Таблица вводных'!$F$3)</f>
        <v>-1.3150859133090949</v>
      </c>
      <c r="F1531" s="59">
        <f>('Итоговая табл.1чел(все услуги-к'!$F1531+('Итоговая табл.1чел(все услуги-к'!$F1531*'Таблица вводных'!$G$6))-('Расчет комиссии(Нади)'!$K1531+'Таблица вводных'!$E$3+'Таблица вводных'!$F$3)</f>
        <v>21.529164086690905</v>
      </c>
      <c r="G1531" s="59">
        <f>('Итоговая табл.1чел(все услуги-к'!$G1531+('Итоговая табл.1чел(все услуги-к'!$G1531*'Таблица вводных'!$G$7))-('Расчет комиссии(Нади)'!$K1531+'Таблица вводных'!$E$3+'Таблица вводных'!$F$3)</f>
        <v>-2.2308359133090949</v>
      </c>
      <c r="H1531" s="59">
        <f>'Итоговая табл.1чел(все услуги-к'!$H1531-('Расчет комиссии(Нади)'!$K1531+'Таблица вводных'!$E$3+'Таблица вводных'!$F$3)</f>
        <v>-2.2308359133090949</v>
      </c>
      <c r="I1531" s="59">
        <f>('Итоговая табл.1чел(все услуги-к'!$I1531+('Итоговая табл.1чел(все услуги-к'!$I1531*'Таблица вводных'!$G$9))-('Расчет комиссии(Нади)'!$K1531+'Таблица вводных'!$E$3+'Таблица вводных'!$F$3)</f>
        <v>-2.2308359133090949</v>
      </c>
      <c r="J1531" s="22" t="s">
        <v>283</v>
      </c>
    </row>
    <row r="1532" spans="1:10" ht="13.2" customHeight="1">
      <c r="A1532" s="144" t="s">
        <v>284</v>
      </c>
      <c r="B1532" s="5">
        <v>45402</v>
      </c>
      <c r="C1532" s="97"/>
      <c r="D1532" s="59">
        <f>(('Итоговая табл.1чел(все услуги-к'!$D1532+('Итоговая табл.1чел(все услуги-к'!$D1532*'Таблица вводных'!$G$4)))-('Расчет комиссии(Нади)'!$K1532+'Таблица вводных'!$E$3+'Таблица вводных'!$F$3)</f>
        <v>5.4691640866909053</v>
      </c>
      <c r="E1532" s="59">
        <f>('Итоговая табл.1чел(все услуги-к'!$E1532+('Итоговая табл.1чел(все услуги-к'!$E1532*'Таблица вводных'!$G$5))-('Расчет комиссии(Нади)'!$K1532+'Таблица вводных'!$E$3+'Таблица вводных'!$F$3)</f>
        <v>-1.3150859133090949</v>
      </c>
      <c r="F1532" s="59">
        <f>('Итоговая табл.1чел(все услуги-к'!$F1532+('Итоговая табл.1чел(все услуги-к'!$F1532*'Таблица вводных'!$G$6))-('Расчет комиссии(Нади)'!$K1532+'Таблица вводных'!$E$3+'Таблица вводных'!$F$3)</f>
        <v>21.529164086690905</v>
      </c>
      <c r="G1532" s="59">
        <f>('Итоговая табл.1чел(все услуги-к'!$G1532+('Итоговая табл.1чел(все услуги-к'!$G1532*'Таблица вводных'!$G$7))-('Расчет комиссии(Нади)'!$K1532+'Таблица вводных'!$E$3+'Таблица вводных'!$F$3)</f>
        <v>-2.2308359133090949</v>
      </c>
      <c r="H1532" s="59">
        <f>'Итоговая табл.1чел(все услуги-к'!$H1532-('Расчет комиссии(Нади)'!$K1532+'Таблица вводных'!$E$3+'Таблица вводных'!$F$3)</f>
        <v>-2.2308359133090949</v>
      </c>
      <c r="I1532" s="59">
        <f>('Итоговая табл.1чел(все услуги-к'!$I1532+('Итоговая табл.1чел(все услуги-к'!$I1532*'Таблица вводных'!$G$9))-('Расчет комиссии(Нади)'!$K1532+'Таблица вводных'!$E$3+'Таблица вводных'!$F$3)</f>
        <v>-2.2308359133090949</v>
      </c>
      <c r="J1532" s="10" t="s">
        <v>285</v>
      </c>
    </row>
    <row r="1533" spans="1:10" ht="13.2" customHeight="1">
      <c r="A1533" s="140"/>
      <c r="B1533" s="5">
        <v>45405</v>
      </c>
      <c r="C1533" s="6"/>
      <c r="D1533" s="59">
        <f>(('Итоговая табл.1чел(все услуги-к'!$D1533+('Итоговая табл.1чел(все услуги-к'!$D1533*'Таблица вводных'!$G$4)))-('Расчет комиссии(Нади)'!$K1533+'Таблица вводных'!$E$3+'Таблица вводных'!$F$3)</f>
        <v>5.4691640866909053</v>
      </c>
      <c r="E1533" s="59">
        <f>('Итоговая табл.1чел(все услуги-к'!$E1533+('Итоговая табл.1чел(все услуги-к'!$E1533*'Таблица вводных'!$G$5))-('Расчет комиссии(Нади)'!$K1533+'Таблица вводных'!$E$3+'Таблица вводных'!$F$3)</f>
        <v>-1.3150859133090949</v>
      </c>
      <c r="F1533" s="59">
        <f>('Итоговая табл.1чел(все услуги-к'!$F1533+('Итоговая табл.1чел(все услуги-к'!$F1533*'Таблица вводных'!$G$6))-('Расчет комиссии(Нади)'!$K1533+'Таблица вводных'!$E$3+'Таблица вводных'!$F$3)</f>
        <v>21.529164086690905</v>
      </c>
      <c r="G1533" s="59">
        <f>('Итоговая табл.1чел(все услуги-к'!$G1533+('Итоговая табл.1чел(все услуги-к'!$G1533*'Таблица вводных'!$G$7))-('Расчет комиссии(Нади)'!$K1533+'Таблица вводных'!$E$3+'Таблица вводных'!$F$3)</f>
        <v>-2.2308359133090949</v>
      </c>
      <c r="H1533" s="59">
        <f>'Итоговая табл.1чел(все услуги-к'!$H1533-('Расчет комиссии(Нади)'!$K1533+'Таблица вводных'!$E$3+'Таблица вводных'!$F$3)</f>
        <v>-2.2308359133090949</v>
      </c>
      <c r="I1533" s="59">
        <f>('Итоговая табл.1чел(все услуги-к'!$I1533+('Итоговая табл.1чел(все услуги-к'!$I1533*'Таблица вводных'!$G$9))-('Расчет комиссии(Нади)'!$K1533+'Таблица вводных'!$E$3+'Таблица вводных'!$F$3)</f>
        <v>-2.2308359133090949</v>
      </c>
      <c r="J1533" s="13" t="s">
        <v>285</v>
      </c>
    </row>
    <row r="1534" spans="1:10" ht="13.2" customHeight="1">
      <c r="A1534" s="140"/>
      <c r="B1534" s="5">
        <v>45409</v>
      </c>
      <c r="C1534" s="15"/>
      <c r="D1534" s="59">
        <f>(('Итоговая табл.1чел(все услуги-к'!$D1534+('Итоговая табл.1чел(все услуги-к'!$D1534*'Таблица вводных'!$G$4)))-('Расчет комиссии(Нади)'!$K1534+'Таблица вводных'!$E$3+'Таблица вводных'!$F$3)</f>
        <v>5.4691640866909053</v>
      </c>
      <c r="E1534" s="59">
        <f>('Итоговая табл.1чел(все услуги-к'!$E1534+('Итоговая табл.1чел(все услуги-к'!$E1534*'Таблица вводных'!$G$5))-('Расчет комиссии(Нади)'!$K1534+'Таблица вводных'!$E$3+'Таблица вводных'!$F$3)</f>
        <v>-1.3150859133090949</v>
      </c>
      <c r="F1534" s="59">
        <f>('Итоговая табл.1чел(все услуги-к'!$F1534+('Итоговая табл.1чел(все услуги-к'!$F1534*'Таблица вводных'!$G$6))-('Расчет комиссии(Нади)'!$K1534+'Таблица вводных'!$E$3+'Таблица вводных'!$F$3)</f>
        <v>21.529164086690905</v>
      </c>
      <c r="G1534" s="59">
        <f>('Итоговая табл.1чел(все услуги-к'!$G1534+('Итоговая табл.1чел(все услуги-к'!$G1534*'Таблица вводных'!$G$7))-('Расчет комиссии(Нади)'!$K1534+'Таблица вводных'!$E$3+'Таблица вводных'!$F$3)</f>
        <v>-2.2308359133090949</v>
      </c>
      <c r="H1534" s="59">
        <f>'Итоговая табл.1чел(все услуги-к'!$H1534-('Расчет комиссии(Нади)'!$K1534+'Таблица вводных'!$E$3+'Таблица вводных'!$F$3)</f>
        <v>-2.2308359133090949</v>
      </c>
      <c r="I1534" s="59">
        <f>('Итоговая табл.1чел(все услуги-к'!$I1534+('Итоговая табл.1чел(все услуги-к'!$I1534*'Таблица вводных'!$G$9))-('Расчет комиссии(Нади)'!$K1534+'Таблица вводных'!$E$3+'Таблица вводных'!$F$3)</f>
        <v>-2.2308359133090949</v>
      </c>
      <c r="J1534" s="13" t="s">
        <v>285</v>
      </c>
    </row>
    <row r="1535" spans="1:10" ht="13.2" customHeight="1">
      <c r="A1535" s="140"/>
      <c r="B1535" s="5">
        <v>45412</v>
      </c>
      <c r="C1535" s="6"/>
      <c r="D1535" s="59">
        <f>(('Итоговая табл.1чел(все услуги-к'!$D1535+('Итоговая табл.1чел(все услуги-к'!$D1535*'Таблица вводных'!$G$4)))-('Расчет комиссии(Нади)'!$K1535+'Таблица вводных'!$E$3+'Таблица вводных'!$F$3)</f>
        <v>5.4691640866909053</v>
      </c>
      <c r="E1535" s="59">
        <f>('Итоговая табл.1чел(все услуги-к'!$E1535+('Итоговая табл.1чел(все услуги-к'!$E1535*'Таблица вводных'!$G$5))-('Расчет комиссии(Нади)'!$K1535+'Таблица вводных'!$E$3+'Таблица вводных'!$F$3)</f>
        <v>-1.3150859133090949</v>
      </c>
      <c r="F1535" s="59">
        <f>('Итоговая табл.1чел(все услуги-к'!$F1535+('Итоговая табл.1чел(все услуги-к'!$F1535*'Таблица вводных'!$G$6))-('Расчет комиссии(Нади)'!$K1535+'Таблица вводных'!$E$3+'Таблица вводных'!$F$3)</f>
        <v>21.529164086690905</v>
      </c>
      <c r="G1535" s="59">
        <f>('Итоговая табл.1чел(все услуги-к'!$G1535+('Итоговая табл.1чел(все услуги-к'!$G1535*'Таблица вводных'!$G$7))-('Расчет комиссии(Нади)'!$K1535+'Таблица вводных'!$E$3+'Таблица вводных'!$F$3)</f>
        <v>-2.2308359133090949</v>
      </c>
      <c r="H1535" s="59">
        <f>'Итоговая табл.1чел(все услуги-к'!$H1535-('Расчет комиссии(Нади)'!$K1535+'Таблица вводных'!$E$3+'Таблица вводных'!$F$3)</f>
        <v>-2.2308359133090949</v>
      </c>
      <c r="I1535" s="59">
        <f>('Итоговая табл.1чел(все услуги-к'!$I1535+('Итоговая табл.1чел(все услуги-к'!$I1535*'Таблица вводных'!$G$9))-('Расчет комиссии(Нади)'!$K1535+'Таблица вводных'!$E$3+'Таблица вводных'!$F$3)</f>
        <v>-2.2308359133090949</v>
      </c>
      <c r="J1535" s="13" t="s">
        <v>285</v>
      </c>
    </row>
    <row r="1536" spans="1:10" ht="13.2" customHeight="1">
      <c r="A1536" s="140"/>
      <c r="B1536" s="5">
        <v>45416</v>
      </c>
      <c r="C1536" s="15"/>
      <c r="D1536" s="59">
        <f>(('Итоговая табл.1чел(все услуги-к'!$D1536+('Итоговая табл.1чел(все услуги-к'!$D1536*'Таблица вводных'!$G$4)))-('Расчет комиссии(Нади)'!$K1536+'Таблица вводных'!$E$3+'Таблица вводных'!$F$3)</f>
        <v>5.4691640866909053</v>
      </c>
      <c r="E1536" s="59">
        <f>('Итоговая табл.1чел(все услуги-к'!$E1536+('Итоговая табл.1чел(все услуги-к'!$E1536*'Таблица вводных'!$G$5))-('Расчет комиссии(Нади)'!$K1536+'Таблица вводных'!$E$3+'Таблица вводных'!$F$3)</f>
        <v>-1.3150859133090949</v>
      </c>
      <c r="F1536" s="59">
        <f>('Итоговая табл.1чел(все услуги-к'!$F1536+('Итоговая табл.1чел(все услуги-к'!$F1536*'Таблица вводных'!$G$6))-('Расчет комиссии(Нади)'!$K1536+'Таблица вводных'!$E$3+'Таблица вводных'!$F$3)</f>
        <v>21.529164086690905</v>
      </c>
      <c r="G1536" s="59">
        <f>('Итоговая табл.1чел(все услуги-к'!$G1536+('Итоговая табл.1чел(все услуги-к'!$G1536*'Таблица вводных'!$G$7))-('Расчет комиссии(Нади)'!$K1536+'Таблица вводных'!$E$3+'Таблица вводных'!$F$3)</f>
        <v>-2.2308359133090949</v>
      </c>
      <c r="H1536" s="59">
        <f>'Итоговая табл.1чел(все услуги-к'!$H1536-('Расчет комиссии(Нади)'!$K1536+'Таблица вводных'!$E$3+'Таблица вводных'!$F$3)</f>
        <v>-2.2308359133090949</v>
      </c>
      <c r="I1536" s="59">
        <f>('Итоговая табл.1чел(все услуги-к'!$I1536+('Итоговая табл.1чел(все услуги-к'!$I1536*'Таблица вводных'!$G$9))-('Расчет комиссии(Нади)'!$K1536+'Таблица вводных'!$E$3+'Таблица вводных'!$F$3)</f>
        <v>-2.2308359133090949</v>
      </c>
      <c r="J1536" s="13" t="s">
        <v>285</v>
      </c>
    </row>
    <row r="1537" spans="1:10" ht="13.2" customHeight="1">
      <c r="A1537" s="140"/>
      <c r="B1537" s="5">
        <v>45419</v>
      </c>
      <c r="C1537" s="15"/>
      <c r="D1537" s="59">
        <f>(('Итоговая табл.1чел(все услуги-к'!$D1537+('Итоговая табл.1чел(все услуги-к'!$D1537*'Таблица вводных'!$G$4)))-('Расчет комиссии(Нади)'!$K1537+'Таблица вводных'!$E$3+'Таблица вводных'!$F$3)</f>
        <v>5.4691640866909053</v>
      </c>
      <c r="E1537" s="59">
        <f>('Итоговая табл.1чел(все услуги-к'!$E1537+('Итоговая табл.1чел(все услуги-к'!$E1537*'Таблица вводных'!$G$5))-('Расчет комиссии(Нади)'!$K1537+'Таблица вводных'!$E$3+'Таблица вводных'!$F$3)</f>
        <v>-1.3150859133090949</v>
      </c>
      <c r="F1537" s="59">
        <f>('Итоговая табл.1чел(все услуги-к'!$F1537+('Итоговая табл.1чел(все услуги-к'!$F1537*'Таблица вводных'!$G$6))-('Расчет комиссии(Нади)'!$K1537+'Таблица вводных'!$E$3+'Таблица вводных'!$F$3)</f>
        <v>21.529164086690905</v>
      </c>
      <c r="G1537" s="59">
        <f>('Итоговая табл.1чел(все услуги-к'!$G1537+('Итоговая табл.1чел(все услуги-к'!$G1537*'Таблица вводных'!$G$7))-('Расчет комиссии(Нади)'!$K1537+'Таблица вводных'!$E$3+'Таблица вводных'!$F$3)</f>
        <v>-2.2308359133090949</v>
      </c>
      <c r="H1537" s="59">
        <f>'Итоговая табл.1чел(все услуги-к'!$H1537-('Расчет комиссии(Нади)'!$K1537+'Таблица вводных'!$E$3+'Таблица вводных'!$F$3)</f>
        <v>-2.2308359133090949</v>
      </c>
      <c r="I1537" s="59">
        <f>('Итоговая табл.1чел(все услуги-к'!$I1537+('Итоговая табл.1чел(все услуги-к'!$I1537*'Таблица вводных'!$G$9))-('Расчет комиссии(Нади)'!$K1537+'Таблица вводных'!$E$3+'Таблица вводных'!$F$3)</f>
        <v>-2.2308359133090949</v>
      </c>
      <c r="J1537" s="13" t="s">
        <v>285</v>
      </c>
    </row>
    <row r="1538" spans="1:10" ht="13.2" customHeight="1">
      <c r="A1538" s="140"/>
      <c r="B1538" s="5">
        <v>45423</v>
      </c>
      <c r="C1538" s="15"/>
      <c r="D1538" s="59">
        <f>(('Итоговая табл.1чел(все услуги-к'!$D1538+('Итоговая табл.1чел(все услуги-к'!$D1538*'Таблица вводных'!$G$4)))-('Расчет комиссии(Нади)'!$K1538+'Таблица вводных'!$E$3+'Таблица вводных'!$F$3)</f>
        <v>5.4691640866909053</v>
      </c>
      <c r="E1538" s="59">
        <f>('Итоговая табл.1чел(все услуги-к'!$E1538+('Итоговая табл.1чел(все услуги-к'!$E1538*'Таблица вводных'!$G$5))-('Расчет комиссии(Нади)'!$K1538+'Таблица вводных'!$E$3+'Таблица вводных'!$F$3)</f>
        <v>-1.3150859133090949</v>
      </c>
      <c r="F1538" s="59">
        <f>('Итоговая табл.1чел(все услуги-к'!$F1538+('Итоговая табл.1чел(все услуги-к'!$F1538*'Таблица вводных'!$G$6))-('Расчет комиссии(Нади)'!$K1538+'Таблица вводных'!$E$3+'Таблица вводных'!$F$3)</f>
        <v>21.529164086690905</v>
      </c>
      <c r="G1538" s="59">
        <f>('Итоговая табл.1чел(все услуги-к'!$G1538+('Итоговая табл.1чел(все услуги-к'!$G1538*'Таблица вводных'!$G$7))-('Расчет комиссии(Нади)'!$K1538+'Таблица вводных'!$E$3+'Таблица вводных'!$F$3)</f>
        <v>-2.2308359133090949</v>
      </c>
      <c r="H1538" s="59">
        <f>'Итоговая табл.1чел(все услуги-к'!$H1538-('Расчет комиссии(Нади)'!$K1538+'Таблица вводных'!$E$3+'Таблица вводных'!$F$3)</f>
        <v>-2.2308359133090949</v>
      </c>
      <c r="I1538" s="59">
        <f>('Итоговая табл.1чел(все услуги-к'!$I1538+('Итоговая табл.1чел(все услуги-к'!$I1538*'Таблица вводных'!$G$9))-('Расчет комиссии(Нади)'!$K1538+'Таблица вводных'!$E$3+'Таблица вводных'!$F$3)</f>
        <v>-2.2308359133090949</v>
      </c>
      <c r="J1538" s="13" t="s">
        <v>285</v>
      </c>
    </row>
    <row r="1539" spans="1:10" ht="13.2" customHeight="1">
      <c r="A1539" s="140"/>
      <c r="B1539" s="5">
        <v>45426</v>
      </c>
      <c r="C1539" s="6"/>
      <c r="D1539" s="59">
        <f>(('Итоговая табл.1чел(все услуги-к'!$D1539+('Итоговая табл.1чел(все услуги-к'!$D1539*'Таблица вводных'!$G$4)))-('Расчет комиссии(Нади)'!$K1539+'Таблица вводных'!$E$3+'Таблица вводных'!$F$3)</f>
        <v>5.4691640866909053</v>
      </c>
      <c r="E1539" s="59">
        <f>('Итоговая табл.1чел(все услуги-к'!$E1539+('Итоговая табл.1чел(все услуги-к'!$E1539*'Таблица вводных'!$G$5))-('Расчет комиссии(Нади)'!$K1539+'Таблица вводных'!$E$3+'Таблица вводных'!$F$3)</f>
        <v>-1.3150859133090949</v>
      </c>
      <c r="F1539" s="59">
        <f>('Итоговая табл.1чел(все услуги-к'!$F1539+('Итоговая табл.1чел(все услуги-к'!$F1539*'Таблица вводных'!$G$6))-('Расчет комиссии(Нади)'!$K1539+'Таблица вводных'!$E$3+'Таблица вводных'!$F$3)</f>
        <v>21.529164086690905</v>
      </c>
      <c r="G1539" s="59">
        <f>('Итоговая табл.1чел(все услуги-к'!$G1539+('Итоговая табл.1чел(все услуги-к'!$G1539*'Таблица вводных'!$G$7))-('Расчет комиссии(Нади)'!$K1539+'Таблица вводных'!$E$3+'Таблица вводных'!$F$3)</f>
        <v>-2.2308359133090949</v>
      </c>
      <c r="H1539" s="59">
        <f>'Итоговая табл.1чел(все услуги-к'!$H1539-('Расчет комиссии(Нади)'!$K1539+'Таблица вводных'!$E$3+'Таблица вводных'!$F$3)</f>
        <v>-2.2308359133090949</v>
      </c>
      <c r="I1539" s="59">
        <f>('Итоговая табл.1чел(все услуги-к'!$I1539+('Итоговая табл.1чел(все услуги-к'!$I1539*'Таблица вводных'!$G$9))-('Расчет комиссии(Нади)'!$K1539+'Таблица вводных'!$E$3+'Таблица вводных'!$F$3)</f>
        <v>-2.2308359133090949</v>
      </c>
      <c r="J1539" s="13" t="s">
        <v>285</v>
      </c>
    </row>
    <row r="1540" spans="1:10" ht="13.2" customHeight="1">
      <c r="A1540" s="140"/>
      <c r="B1540" s="5">
        <v>45430</v>
      </c>
      <c r="C1540" s="15"/>
      <c r="D1540" s="59">
        <f>(('Итоговая табл.1чел(все услуги-к'!$D1540+('Итоговая табл.1чел(все услуги-к'!$D1540*'Таблица вводных'!$G$4)))-('Расчет комиссии(Нади)'!$K1540+'Таблица вводных'!$E$3+'Таблица вводных'!$F$3)</f>
        <v>5.4691640866909053</v>
      </c>
      <c r="E1540" s="59">
        <f>('Итоговая табл.1чел(все услуги-к'!$E1540+('Итоговая табл.1чел(все услуги-к'!$E1540*'Таблица вводных'!$G$5))-('Расчет комиссии(Нади)'!$K1540+'Таблица вводных'!$E$3+'Таблица вводных'!$F$3)</f>
        <v>-1.3150859133090949</v>
      </c>
      <c r="F1540" s="59">
        <f>('Итоговая табл.1чел(все услуги-к'!$F1540+('Итоговая табл.1чел(все услуги-к'!$F1540*'Таблица вводных'!$G$6))-('Расчет комиссии(Нади)'!$K1540+'Таблица вводных'!$E$3+'Таблица вводных'!$F$3)</f>
        <v>21.529164086690905</v>
      </c>
      <c r="G1540" s="59">
        <f>('Итоговая табл.1чел(все услуги-к'!$G1540+('Итоговая табл.1чел(все услуги-к'!$G1540*'Таблица вводных'!$G$7))-('Расчет комиссии(Нади)'!$K1540+'Таблица вводных'!$E$3+'Таблица вводных'!$F$3)</f>
        <v>-2.2308359133090949</v>
      </c>
      <c r="H1540" s="59">
        <f>'Итоговая табл.1чел(все услуги-к'!$H1540-('Расчет комиссии(Нади)'!$K1540+'Таблица вводных'!$E$3+'Таблица вводных'!$F$3)</f>
        <v>-2.2308359133090949</v>
      </c>
      <c r="I1540" s="59">
        <f>('Итоговая табл.1чел(все услуги-к'!$I1540+('Итоговая табл.1чел(все услуги-к'!$I1540*'Таблица вводных'!$G$9))-('Расчет комиссии(Нади)'!$K1540+'Таблица вводных'!$E$3+'Таблица вводных'!$F$3)</f>
        <v>-2.2308359133090949</v>
      </c>
      <c r="J1540" s="13" t="s">
        <v>285</v>
      </c>
    </row>
    <row r="1541" spans="1:10" ht="13.2" customHeight="1">
      <c r="A1541" s="140"/>
      <c r="B1541" s="5">
        <v>45433</v>
      </c>
      <c r="C1541" s="15"/>
      <c r="D1541" s="59">
        <f>(('Итоговая табл.1чел(все услуги-к'!$D1541+('Итоговая табл.1чел(все услуги-к'!$D1541*'Таблица вводных'!$G$4)))-('Расчет комиссии(Нади)'!$K1541+'Таблица вводных'!$E$3+'Таблица вводных'!$F$3)</f>
        <v>5.4691640866909053</v>
      </c>
      <c r="E1541" s="59">
        <f>('Итоговая табл.1чел(все услуги-к'!$E1541+('Итоговая табл.1чел(все услуги-к'!$E1541*'Таблица вводных'!$G$5))-('Расчет комиссии(Нади)'!$K1541+'Таблица вводных'!$E$3+'Таблица вводных'!$F$3)</f>
        <v>-1.3150859133090949</v>
      </c>
      <c r="F1541" s="59">
        <f>('Итоговая табл.1чел(все услуги-к'!$F1541+('Итоговая табл.1чел(все услуги-к'!$F1541*'Таблица вводных'!$G$6))-('Расчет комиссии(Нади)'!$K1541+'Таблица вводных'!$E$3+'Таблица вводных'!$F$3)</f>
        <v>21.529164086690905</v>
      </c>
      <c r="G1541" s="59">
        <f>('Итоговая табл.1чел(все услуги-к'!$G1541+('Итоговая табл.1чел(все услуги-к'!$G1541*'Таблица вводных'!$G$7))-('Расчет комиссии(Нади)'!$K1541+'Таблица вводных'!$E$3+'Таблица вводных'!$F$3)</f>
        <v>-2.2308359133090949</v>
      </c>
      <c r="H1541" s="59">
        <f>'Итоговая табл.1чел(все услуги-к'!$H1541-('Расчет комиссии(Нади)'!$K1541+'Таблица вводных'!$E$3+'Таблица вводных'!$F$3)</f>
        <v>-2.2308359133090949</v>
      </c>
      <c r="I1541" s="59">
        <f>('Итоговая табл.1чел(все услуги-к'!$I1541+('Итоговая табл.1чел(все услуги-к'!$I1541*'Таблица вводных'!$G$9))-('Расчет комиссии(Нади)'!$K1541+'Таблица вводных'!$E$3+'Таблица вводных'!$F$3)</f>
        <v>-2.2308359133090949</v>
      </c>
      <c r="J1541" s="13" t="s">
        <v>285</v>
      </c>
    </row>
    <row r="1542" spans="1:10" ht="13.2" customHeight="1">
      <c r="A1542" s="140"/>
      <c r="B1542" s="5">
        <v>45437</v>
      </c>
      <c r="C1542" s="6"/>
      <c r="D1542" s="59">
        <f>(('Итоговая табл.1чел(все услуги-к'!$D1542+('Итоговая табл.1чел(все услуги-к'!$D1542*'Таблица вводных'!$G$4)))-('Расчет комиссии(Нади)'!$K1542+'Таблица вводных'!$E$3+'Таблица вводных'!$F$3)</f>
        <v>5.4691640866909053</v>
      </c>
      <c r="E1542" s="59">
        <f>('Итоговая табл.1чел(все услуги-к'!$E1542+('Итоговая табл.1чел(все услуги-к'!$E1542*'Таблица вводных'!$G$5))-('Расчет комиссии(Нади)'!$K1542+'Таблица вводных'!$E$3+'Таблица вводных'!$F$3)</f>
        <v>-1.3150859133090949</v>
      </c>
      <c r="F1542" s="59">
        <f>('Итоговая табл.1чел(все услуги-к'!$F1542+('Итоговая табл.1чел(все услуги-к'!$F1542*'Таблица вводных'!$G$6))-('Расчет комиссии(Нади)'!$K1542+'Таблица вводных'!$E$3+'Таблица вводных'!$F$3)</f>
        <v>21.529164086690905</v>
      </c>
      <c r="G1542" s="59">
        <f>('Итоговая табл.1чел(все услуги-к'!$G1542+('Итоговая табл.1чел(все услуги-к'!$G1542*'Таблица вводных'!$G$7))-('Расчет комиссии(Нади)'!$K1542+'Таблица вводных'!$E$3+'Таблица вводных'!$F$3)</f>
        <v>-2.2308359133090949</v>
      </c>
      <c r="H1542" s="59">
        <f>'Итоговая табл.1чел(все услуги-к'!$H1542-('Расчет комиссии(Нади)'!$K1542+'Таблица вводных'!$E$3+'Таблица вводных'!$F$3)</f>
        <v>-2.2308359133090949</v>
      </c>
      <c r="I1542" s="59">
        <f>('Итоговая табл.1чел(все услуги-к'!$I1542+('Итоговая табл.1чел(все услуги-к'!$I1542*'Таблица вводных'!$G$9))-('Расчет комиссии(Нади)'!$K1542+'Таблица вводных'!$E$3+'Таблица вводных'!$F$3)</f>
        <v>-2.2308359133090949</v>
      </c>
      <c r="J1542" s="13" t="s">
        <v>285</v>
      </c>
    </row>
    <row r="1543" spans="1:10" ht="13.2" customHeight="1">
      <c r="A1543" s="140"/>
      <c r="B1543" s="5">
        <v>45440</v>
      </c>
      <c r="C1543" s="15"/>
      <c r="D1543" s="59">
        <f>(('Итоговая табл.1чел(все услуги-к'!$D1543+('Итоговая табл.1чел(все услуги-к'!$D1543*'Таблица вводных'!$G$4)))-('Расчет комиссии(Нади)'!$K1543+'Таблица вводных'!$E$3+'Таблица вводных'!$F$3)</f>
        <v>5.4691640866909053</v>
      </c>
      <c r="E1543" s="59">
        <f>('Итоговая табл.1чел(все услуги-к'!$E1543+('Итоговая табл.1чел(все услуги-к'!$E1543*'Таблица вводных'!$G$5))-('Расчет комиссии(Нади)'!$K1543+'Таблица вводных'!$E$3+'Таблица вводных'!$F$3)</f>
        <v>-1.3150859133090949</v>
      </c>
      <c r="F1543" s="59">
        <f>('Итоговая табл.1чел(все услуги-к'!$F1543+('Итоговая табл.1чел(все услуги-к'!$F1543*'Таблица вводных'!$G$6))-('Расчет комиссии(Нади)'!$K1543+'Таблица вводных'!$E$3+'Таблица вводных'!$F$3)</f>
        <v>21.529164086690905</v>
      </c>
      <c r="G1543" s="59">
        <f>('Итоговая табл.1чел(все услуги-к'!$G1543+('Итоговая табл.1чел(все услуги-к'!$G1543*'Таблица вводных'!$G$7))-('Расчет комиссии(Нади)'!$K1543+'Таблица вводных'!$E$3+'Таблица вводных'!$F$3)</f>
        <v>-2.2308359133090949</v>
      </c>
      <c r="H1543" s="59">
        <f>'Итоговая табл.1чел(все услуги-к'!$H1543-('Расчет комиссии(Нади)'!$K1543+'Таблица вводных'!$E$3+'Таблица вводных'!$F$3)</f>
        <v>-2.2308359133090949</v>
      </c>
      <c r="I1543" s="59">
        <f>('Итоговая табл.1чел(все услуги-к'!$I1543+('Итоговая табл.1чел(все услуги-к'!$I1543*'Таблица вводных'!$G$9))-('Расчет комиссии(Нади)'!$K1543+'Таблица вводных'!$E$3+'Таблица вводных'!$F$3)</f>
        <v>-2.2308359133090949</v>
      </c>
      <c r="J1543" s="13" t="s">
        <v>285</v>
      </c>
    </row>
    <row r="1544" spans="1:10" ht="13.2" customHeight="1">
      <c r="A1544" s="140"/>
      <c r="B1544" s="5"/>
      <c r="C1544" s="6"/>
      <c r="D1544" s="59">
        <f>(('Итоговая табл.1чел(все услуги-к'!$D1544+('Итоговая табл.1чел(все услуги-к'!$D1544*'Таблица вводных'!$G$4)))-('Расчет комиссии(Нади)'!$K1544+'Таблица вводных'!$E$3+'Таблица вводных'!$F$3)</f>
        <v>5.4691640866909053</v>
      </c>
      <c r="E1544" s="59">
        <f>('Итоговая табл.1чел(все услуги-к'!$E1544+('Итоговая табл.1чел(все услуги-к'!$E1544*'Таблица вводных'!$G$5))-('Расчет комиссии(Нади)'!$K1544+'Таблица вводных'!$E$3+'Таблица вводных'!$F$3)</f>
        <v>-1.3150859133090949</v>
      </c>
      <c r="F1544" s="59">
        <f>('Итоговая табл.1чел(все услуги-к'!$F1544+('Итоговая табл.1чел(все услуги-к'!$F1544*'Таблица вводных'!$G$6))-('Расчет комиссии(Нади)'!$K1544+'Таблица вводных'!$E$3+'Таблица вводных'!$F$3)</f>
        <v>21.529164086690905</v>
      </c>
      <c r="G1544" s="59">
        <f>('Итоговая табл.1чел(все услуги-к'!$G1544+('Итоговая табл.1чел(все услуги-к'!$G1544*'Таблица вводных'!$G$7))-('Расчет комиссии(Нади)'!$K1544+'Таблица вводных'!$E$3+'Таблица вводных'!$F$3)</f>
        <v>-2.2308359133090949</v>
      </c>
      <c r="H1544" s="59">
        <f>'Итоговая табл.1чел(все услуги-к'!$H1544-('Расчет комиссии(Нади)'!$K1544+'Таблица вводных'!$E$3+'Таблица вводных'!$F$3)</f>
        <v>-2.2308359133090949</v>
      </c>
      <c r="I1544" s="59">
        <f>('Итоговая табл.1чел(все услуги-к'!$I1544+('Итоговая табл.1чел(все услуги-к'!$I1544*'Таблица вводных'!$G$9))-('Расчет комиссии(Нади)'!$K1544+'Таблица вводных'!$E$3+'Таблица вводных'!$F$3)</f>
        <v>-2.2308359133090949</v>
      </c>
      <c r="J1544" s="13" t="s">
        <v>285</v>
      </c>
    </row>
    <row r="1545" spans="1:10" ht="13.2" customHeight="1">
      <c r="A1545" s="140"/>
      <c r="B1545" s="5"/>
      <c r="C1545" s="6"/>
      <c r="D1545" s="59">
        <f>(('Итоговая табл.1чел(все услуги-к'!$D1545+('Итоговая табл.1чел(все услуги-к'!$D1545*'Таблица вводных'!$G$4)))-('Расчет комиссии(Нади)'!$K1545+'Таблица вводных'!$E$3+'Таблица вводных'!$F$3)</f>
        <v>5.4691640866909053</v>
      </c>
      <c r="E1545" s="59">
        <f>('Итоговая табл.1чел(все услуги-к'!$E1545+('Итоговая табл.1чел(все услуги-к'!$E1545*'Таблица вводных'!$G$5))-('Расчет комиссии(Нади)'!$K1545+'Таблица вводных'!$E$3+'Таблица вводных'!$F$3)</f>
        <v>-1.3150859133090949</v>
      </c>
      <c r="F1545" s="59">
        <f>('Итоговая табл.1чел(все услуги-к'!$F1545+('Итоговая табл.1чел(все услуги-к'!$F1545*'Таблица вводных'!$G$6))-('Расчет комиссии(Нади)'!$K1545+'Таблица вводных'!$E$3+'Таблица вводных'!$F$3)</f>
        <v>21.529164086690905</v>
      </c>
      <c r="G1545" s="59">
        <f>('Итоговая табл.1чел(все услуги-к'!$G1545+('Итоговая табл.1чел(все услуги-к'!$G1545*'Таблица вводных'!$G$7))-('Расчет комиссии(Нади)'!$K1545+'Таблица вводных'!$E$3+'Таблица вводных'!$F$3)</f>
        <v>-2.2308359133090949</v>
      </c>
      <c r="H1545" s="59">
        <f>'Итоговая табл.1чел(все услуги-к'!$H1545-('Расчет комиссии(Нади)'!$K1545+'Таблица вводных'!$E$3+'Таблица вводных'!$F$3)</f>
        <v>-2.2308359133090949</v>
      </c>
      <c r="I1545" s="59">
        <f>('Итоговая табл.1чел(все услуги-к'!$I1545+('Итоговая табл.1чел(все услуги-к'!$I1545*'Таблица вводных'!$G$9))-('Расчет комиссии(Нади)'!$K1545+'Таблица вводных'!$E$3+'Таблица вводных'!$F$3)</f>
        <v>-2.2308359133090949</v>
      </c>
      <c r="J1545" s="13" t="s">
        <v>285</v>
      </c>
    </row>
    <row r="1546" spans="1:10" ht="13.2" customHeight="1">
      <c r="A1546" s="140"/>
      <c r="B1546" s="5"/>
      <c r="C1546" s="15"/>
      <c r="D1546" s="59">
        <f>(('Итоговая табл.1чел(все услуги-к'!$D1546+('Итоговая табл.1чел(все услуги-к'!$D1546*'Таблица вводных'!$G$4)))-('Расчет комиссии(Нади)'!$K1546+'Таблица вводных'!$E$3+'Таблица вводных'!$F$3)</f>
        <v>5.4691640866909053</v>
      </c>
      <c r="E1546" s="59">
        <f>('Итоговая табл.1чел(все услуги-к'!$E1546+('Итоговая табл.1чел(все услуги-к'!$E1546*'Таблица вводных'!$G$5))-('Расчет комиссии(Нади)'!$K1546+'Таблица вводных'!$E$3+'Таблица вводных'!$F$3)</f>
        <v>-1.3150859133090949</v>
      </c>
      <c r="F1546" s="59">
        <f>('Итоговая табл.1чел(все услуги-к'!$F1546+('Итоговая табл.1чел(все услуги-к'!$F1546*'Таблица вводных'!$G$6))-('Расчет комиссии(Нади)'!$K1546+'Таблица вводных'!$E$3+'Таблица вводных'!$F$3)</f>
        <v>21.529164086690905</v>
      </c>
      <c r="G1546" s="59">
        <f>('Итоговая табл.1чел(все услуги-к'!$G1546+('Итоговая табл.1чел(все услуги-к'!$G1546*'Таблица вводных'!$G$7))-('Расчет комиссии(Нади)'!$K1546+'Таблица вводных'!$E$3+'Таблица вводных'!$F$3)</f>
        <v>-2.2308359133090949</v>
      </c>
      <c r="H1546" s="59">
        <f>'Итоговая табл.1чел(все услуги-к'!$H1546-('Расчет комиссии(Нади)'!$K1546+'Таблица вводных'!$E$3+'Таблица вводных'!$F$3)</f>
        <v>-2.2308359133090949</v>
      </c>
      <c r="I1546" s="59">
        <f>('Итоговая табл.1чел(все услуги-к'!$I1546+('Итоговая табл.1чел(все услуги-к'!$I1546*'Таблица вводных'!$G$9))-('Расчет комиссии(Нади)'!$K1546+'Таблица вводных'!$E$3+'Таблица вводных'!$F$3)</f>
        <v>-2.2308359133090949</v>
      </c>
      <c r="J1546" s="13" t="s">
        <v>285</v>
      </c>
    </row>
    <row r="1547" spans="1:10" ht="13.2" customHeight="1">
      <c r="A1547" s="140"/>
      <c r="B1547" s="5"/>
      <c r="C1547" s="6"/>
      <c r="D1547" s="59">
        <f>(('Итоговая табл.1чел(все услуги-к'!$D1547+('Итоговая табл.1чел(все услуги-к'!$D1547*'Таблица вводных'!$G$4)))-('Расчет комиссии(Нади)'!$K1547+'Таблица вводных'!$E$3+'Таблица вводных'!$F$3)</f>
        <v>5.4691640866909053</v>
      </c>
      <c r="E1547" s="59">
        <f>('Итоговая табл.1чел(все услуги-к'!$E1547+('Итоговая табл.1чел(все услуги-к'!$E1547*'Таблица вводных'!$G$5))-('Расчет комиссии(Нади)'!$K1547+'Таблица вводных'!$E$3+'Таблица вводных'!$F$3)</f>
        <v>-1.3150859133090949</v>
      </c>
      <c r="F1547" s="59">
        <f>('Итоговая табл.1чел(все услуги-к'!$F1547+('Итоговая табл.1чел(все услуги-к'!$F1547*'Таблица вводных'!$G$6))-('Расчет комиссии(Нади)'!$K1547+'Таблица вводных'!$E$3+'Таблица вводных'!$F$3)</f>
        <v>21.529164086690905</v>
      </c>
      <c r="G1547" s="59">
        <f>('Итоговая табл.1чел(все услуги-к'!$G1547+('Итоговая табл.1чел(все услуги-к'!$G1547*'Таблица вводных'!$G$7))-('Расчет комиссии(Нади)'!$K1547+'Таблица вводных'!$E$3+'Таблица вводных'!$F$3)</f>
        <v>-2.2308359133090949</v>
      </c>
      <c r="H1547" s="59">
        <f>'Итоговая табл.1чел(все услуги-к'!$H1547-('Расчет комиссии(Нади)'!$K1547+'Таблица вводных'!$E$3+'Таблица вводных'!$F$3)</f>
        <v>-2.2308359133090949</v>
      </c>
      <c r="I1547" s="59">
        <f>('Итоговая табл.1чел(все услуги-к'!$I1547+('Итоговая табл.1чел(все услуги-к'!$I1547*'Таблица вводных'!$G$9))-('Расчет комиссии(Нади)'!$K1547+'Таблица вводных'!$E$3+'Таблица вводных'!$F$3)</f>
        <v>-2.2308359133090949</v>
      </c>
      <c r="J1547" s="13" t="s">
        <v>285</v>
      </c>
    </row>
    <row r="1548" spans="1:10" ht="13.2" customHeight="1">
      <c r="A1548" s="140"/>
      <c r="B1548" s="5"/>
      <c r="C1548" s="15"/>
      <c r="D1548" s="59">
        <f>(('Итоговая табл.1чел(все услуги-к'!$D1548+('Итоговая табл.1чел(все услуги-к'!$D1548*'Таблица вводных'!$G$4)))-('Расчет комиссии(Нади)'!$K1548+'Таблица вводных'!$E$3+'Таблица вводных'!$F$3)</f>
        <v>5.4691640866909053</v>
      </c>
      <c r="E1548" s="59">
        <f>('Итоговая табл.1чел(все услуги-к'!$E1548+('Итоговая табл.1чел(все услуги-к'!$E1548*'Таблица вводных'!$G$5))-('Расчет комиссии(Нади)'!$K1548+'Таблица вводных'!$E$3+'Таблица вводных'!$F$3)</f>
        <v>-1.3150859133090949</v>
      </c>
      <c r="F1548" s="59">
        <f>('Итоговая табл.1чел(все услуги-к'!$F1548+('Итоговая табл.1чел(все услуги-к'!$F1548*'Таблица вводных'!$G$6))-('Расчет комиссии(Нади)'!$K1548+'Таблица вводных'!$E$3+'Таблица вводных'!$F$3)</f>
        <v>21.529164086690905</v>
      </c>
      <c r="G1548" s="59">
        <f>('Итоговая табл.1чел(все услуги-к'!$G1548+('Итоговая табл.1чел(все услуги-к'!$G1548*'Таблица вводных'!$G$7))-('Расчет комиссии(Нади)'!$K1548+'Таблица вводных'!$E$3+'Таблица вводных'!$F$3)</f>
        <v>-2.2308359133090949</v>
      </c>
      <c r="H1548" s="59">
        <f>'Итоговая табл.1чел(все услуги-к'!$H1548-('Расчет комиссии(Нади)'!$K1548+'Таблица вводных'!$E$3+'Таблица вводных'!$F$3)</f>
        <v>-2.2308359133090949</v>
      </c>
      <c r="I1548" s="59">
        <f>('Итоговая табл.1чел(все услуги-к'!$I1548+('Итоговая табл.1чел(все услуги-к'!$I1548*'Таблица вводных'!$G$9))-('Расчет комиссии(Нади)'!$K1548+'Таблица вводных'!$E$3+'Таблица вводных'!$F$3)</f>
        <v>-2.2308359133090949</v>
      </c>
      <c r="J1548" s="13" t="s">
        <v>285</v>
      </c>
    </row>
    <row r="1549" spans="1:10" ht="13.2" customHeight="1">
      <c r="A1549" s="141"/>
      <c r="B1549" s="18"/>
      <c r="C1549" s="19"/>
      <c r="D1549" s="59">
        <f>(('Итоговая табл.1чел(все услуги-к'!$D1549+('Итоговая табл.1чел(все услуги-к'!$D1549*'Таблица вводных'!$G$4)))-('Расчет комиссии(Нади)'!$K1549+'Таблица вводных'!$E$3+'Таблица вводных'!$F$3)</f>
        <v>5.4691640866909053</v>
      </c>
      <c r="E1549" s="59">
        <f>('Итоговая табл.1чел(все услуги-к'!$E1549+('Итоговая табл.1чел(все услуги-к'!$E1549*'Таблица вводных'!$G$5))-('Расчет комиссии(Нади)'!$K1549+'Таблица вводных'!$E$3+'Таблица вводных'!$F$3)</f>
        <v>-1.3150859133090949</v>
      </c>
      <c r="F1549" s="59">
        <f>('Итоговая табл.1чел(все услуги-к'!$F1549+('Итоговая табл.1чел(все услуги-к'!$F1549*'Таблица вводных'!$G$6))-('Расчет комиссии(Нади)'!$K1549+'Таблица вводных'!$E$3+'Таблица вводных'!$F$3)</f>
        <v>21.529164086690905</v>
      </c>
      <c r="G1549" s="59">
        <f>('Итоговая табл.1чел(все услуги-к'!$G1549+('Итоговая табл.1чел(все услуги-к'!$G1549*'Таблица вводных'!$G$7))-('Расчет комиссии(Нади)'!$K1549+'Таблица вводных'!$E$3+'Таблица вводных'!$F$3)</f>
        <v>-2.2308359133090949</v>
      </c>
      <c r="H1549" s="59">
        <f>'Итоговая табл.1чел(все услуги-к'!$H1549-('Расчет комиссии(Нади)'!$K1549+'Таблица вводных'!$E$3+'Таблица вводных'!$F$3)</f>
        <v>-2.2308359133090949</v>
      </c>
      <c r="I1549" s="59">
        <f>('Итоговая табл.1чел(все услуги-к'!$I1549+('Итоговая табл.1чел(все услуги-к'!$I1549*'Таблица вводных'!$G$9))-('Расчет комиссии(Нади)'!$K1549+'Таблица вводных'!$E$3+'Таблица вводных'!$F$3)</f>
        <v>-2.2308359133090949</v>
      </c>
      <c r="J1549" s="22" t="s">
        <v>285</v>
      </c>
    </row>
    <row r="1550" spans="1:10" ht="13.2" customHeight="1">
      <c r="A1550" s="144" t="s">
        <v>286</v>
      </c>
      <c r="B1550" s="5">
        <v>45402</v>
      </c>
      <c r="C1550" s="97"/>
      <c r="D1550" s="59">
        <f>(('Итоговая табл.1чел(все услуги-к'!$D1550+('Итоговая табл.1чел(все услуги-к'!$D1550*'Таблица вводных'!$G$4)))-('Расчет комиссии(Нади)'!$K1550+'Таблица вводных'!$E$3+'Таблица вводных'!$F$3)</f>
        <v>5.4691640866909053</v>
      </c>
      <c r="E1550" s="59">
        <f>('Итоговая табл.1чел(все услуги-к'!$E1550+('Итоговая табл.1чел(все услуги-к'!$E1550*'Таблица вводных'!$G$5))-('Расчет комиссии(Нади)'!$K1550+'Таблица вводных'!$E$3+'Таблица вводных'!$F$3)</f>
        <v>-1.3150859133090949</v>
      </c>
      <c r="F1550" s="59">
        <f>('Итоговая табл.1чел(все услуги-к'!$F1550+('Итоговая табл.1чел(все услуги-к'!$F1550*'Таблица вводных'!$G$6))-('Расчет комиссии(Нади)'!$K1550+'Таблица вводных'!$E$3+'Таблица вводных'!$F$3)</f>
        <v>21.529164086690905</v>
      </c>
      <c r="G1550" s="59">
        <f>('Итоговая табл.1чел(все услуги-к'!$G1550+('Итоговая табл.1чел(все услуги-к'!$G1550*'Таблица вводных'!$G$7))-('Расчет комиссии(Нади)'!$K1550+'Таблица вводных'!$E$3+'Таблица вводных'!$F$3)</f>
        <v>-2.2308359133090949</v>
      </c>
      <c r="H1550" s="59">
        <f>'Итоговая табл.1чел(все услуги-к'!$H1550-('Расчет комиссии(Нади)'!$K1550+'Таблица вводных'!$E$3+'Таблица вводных'!$F$3)</f>
        <v>-2.2308359133090949</v>
      </c>
      <c r="I1550" s="59">
        <f>('Итоговая табл.1чел(все услуги-к'!$I1550+('Итоговая табл.1чел(все услуги-к'!$I1550*'Таблица вводных'!$G$9))-('Расчет комиссии(Нади)'!$K1550+'Таблица вводных'!$E$3+'Таблица вводных'!$F$3)</f>
        <v>-2.2308359133090949</v>
      </c>
      <c r="J1550" s="10" t="s">
        <v>287</v>
      </c>
    </row>
    <row r="1551" spans="1:10" ht="13.2" customHeight="1">
      <c r="A1551" s="140"/>
      <c r="B1551" s="5">
        <v>45405</v>
      </c>
      <c r="C1551" s="6"/>
      <c r="D1551" s="59">
        <f>(('Итоговая табл.1чел(все услуги-к'!$D1551+('Итоговая табл.1чел(все услуги-к'!$D1551*'Таблица вводных'!$G$4)))-('Расчет комиссии(Нади)'!$K1551+'Таблица вводных'!$E$3+'Таблица вводных'!$F$3)</f>
        <v>5.4691640866909053</v>
      </c>
      <c r="E1551" s="59">
        <f>('Итоговая табл.1чел(все услуги-к'!$E1551+('Итоговая табл.1чел(все услуги-к'!$E1551*'Таблица вводных'!$G$5))-('Расчет комиссии(Нади)'!$K1551+'Таблица вводных'!$E$3+'Таблица вводных'!$F$3)</f>
        <v>-1.3150859133090949</v>
      </c>
      <c r="F1551" s="59">
        <f>('Итоговая табл.1чел(все услуги-к'!$F1551+('Итоговая табл.1чел(все услуги-к'!$F1551*'Таблица вводных'!$G$6))-('Расчет комиссии(Нади)'!$K1551+'Таблица вводных'!$E$3+'Таблица вводных'!$F$3)</f>
        <v>21.529164086690905</v>
      </c>
      <c r="G1551" s="59">
        <f>('Итоговая табл.1чел(все услуги-к'!$G1551+('Итоговая табл.1чел(все услуги-к'!$G1551*'Таблица вводных'!$G$7))-('Расчет комиссии(Нади)'!$K1551+'Таблица вводных'!$E$3+'Таблица вводных'!$F$3)</f>
        <v>-2.2308359133090949</v>
      </c>
      <c r="H1551" s="59">
        <f>'Итоговая табл.1чел(все услуги-к'!$H1551-('Расчет комиссии(Нади)'!$K1551+'Таблица вводных'!$E$3+'Таблица вводных'!$F$3)</f>
        <v>-2.2308359133090949</v>
      </c>
      <c r="I1551" s="59">
        <f>('Итоговая табл.1чел(все услуги-к'!$I1551+('Итоговая табл.1чел(все услуги-к'!$I1551*'Таблица вводных'!$G$9))-('Расчет комиссии(Нади)'!$K1551+'Таблица вводных'!$E$3+'Таблица вводных'!$F$3)</f>
        <v>-2.2308359133090949</v>
      </c>
      <c r="J1551" s="13" t="s">
        <v>287</v>
      </c>
    </row>
    <row r="1552" spans="1:10" ht="13.2" customHeight="1">
      <c r="A1552" s="140"/>
      <c r="B1552" s="5">
        <v>45409</v>
      </c>
      <c r="C1552" s="15"/>
      <c r="D1552" s="59">
        <f>(('Итоговая табл.1чел(все услуги-к'!$D1552+('Итоговая табл.1чел(все услуги-к'!$D1552*'Таблица вводных'!$G$4)))-('Расчет комиссии(Нади)'!$K1552+'Таблица вводных'!$E$3+'Таблица вводных'!$F$3)</f>
        <v>5.4691640866909053</v>
      </c>
      <c r="E1552" s="59">
        <f>('Итоговая табл.1чел(все услуги-к'!$E1552+('Итоговая табл.1чел(все услуги-к'!$E1552*'Таблица вводных'!$G$5))-('Расчет комиссии(Нади)'!$K1552+'Таблица вводных'!$E$3+'Таблица вводных'!$F$3)</f>
        <v>-1.3150859133090949</v>
      </c>
      <c r="F1552" s="59">
        <f>('Итоговая табл.1чел(все услуги-к'!$F1552+('Итоговая табл.1чел(все услуги-к'!$F1552*'Таблица вводных'!$G$6))-('Расчет комиссии(Нади)'!$K1552+'Таблица вводных'!$E$3+'Таблица вводных'!$F$3)</f>
        <v>21.529164086690905</v>
      </c>
      <c r="G1552" s="59">
        <f>('Итоговая табл.1чел(все услуги-к'!$G1552+('Итоговая табл.1чел(все услуги-к'!$G1552*'Таблица вводных'!$G$7))-('Расчет комиссии(Нади)'!$K1552+'Таблица вводных'!$E$3+'Таблица вводных'!$F$3)</f>
        <v>-2.2308359133090949</v>
      </c>
      <c r="H1552" s="59">
        <f>'Итоговая табл.1чел(все услуги-к'!$H1552-('Расчет комиссии(Нади)'!$K1552+'Таблица вводных'!$E$3+'Таблица вводных'!$F$3)</f>
        <v>-2.2308359133090949</v>
      </c>
      <c r="I1552" s="59">
        <f>('Итоговая табл.1чел(все услуги-к'!$I1552+('Итоговая табл.1чел(все услуги-к'!$I1552*'Таблица вводных'!$G$9))-('Расчет комиссии(Нади)'!$K1552+'Таблица вводных'!$E$3+'Таблица вводных'!$F$3)</f>
        <v>-2.2308359133090949</v>
      </c>
      <c r="J1552" s="13" t="s">
        <v>287</v>
      </c>
    </row>
    <row r="1553" spans="1:10" ht="13.2" customHeight="1">
      <c r="A1553" s="140"/>
      <c r="B1553" s="5">
        <v>45412</v>
      </c>
      <c r="C1553" s="6"/>
      <c r="D1553" s="59">
        <f>(('Итоговая табл.1чел(все услуги-к'!$D1553+('Итоговая табл.1чел(все услуги-к'!$D1553*'Таблица вводных'!$G$4)))-('Расчет комиссии(Нади)'!$K1553+'Таблица вводных'!$E$3+'Таблица вводных'!$F$3)</f>
        <v>5.4691640866909053</v>
      </c>
      <c r="E1553" s="59">
        <f>('Итоговая табл.1чел(все услуги-к'!$E1553+('Итоговая табл.1чел(все услуги-к'!$E1553*'Таблица вводных'!$G$5))-('Расчет комиссии(Нади)'!$K1553+'Таблица вводных'!$E$3+'Таблица вводных'!$F$3)</f>
        <v>-1.3150859133090949</v>
      </c>
      <c r="F1553" s="59">
        <f>('Итоговая табл.1чел(все услуги-к'!$F1553+('Итоговая табл.1чел(все услуги-к'!$F1553*'Таблица вводных'!$G$6))-('Расчет комиссии(Нади)'!$K1553+'Таблица вводных'!$E$3+'Таблица вводных'!$F$3)</f>
        <v>21.529164086690905</v>
      </c>
      <c r="G1553" s="59">
        <f>('Итоговая табл.1чел(все услуги-к'!$G1553+('Итоговая табл.1чел(все услуги-к'!$G1553*'Таблица вводных'!$G$7))-('Расчет комиссии(Нади)'!$K1553+'Таблица вводных'!$E$3+'Таблица вводных'!$F$3)</f>
        <v>-2.2308359133090949</v>
      </c>
      <c r="H1553" s="59">
        <f>'Итоговая табл.1чел(все услуги-к'!$H1553-('Расчет комиссии(Нади)'!$K1553+'Таблица вводных'!$E$3+'Таблица вводных'!$F$3)</f>
        <v>-2.2308359133090949</v>
      </c>
      <c r="I1553" s="59">
        <f>('Итоговая табл.1чел(все услуги-к'!$I1553+('Итоговая табл.1чел(все услуги-к'!$I1553*'Таблица вводных'!$G$9))-('Расчет комиссии(Нади)'!$K1553+'Таблица вводных'!$E$3+'Таблица вводных'!$F$3)</f>
        <v>-2.2308359133090949</v>
      </c>
      <c r="J1553" s="13" t="s">
        <v>287</v>
      </c>
    </row>
    <row r="1554" spans="1:10" ht="13.2" customHeight="1">
      <c r="A1554" s="140"/>
      <c r="B1554" s="5">
        <v>45416</v>
      </c>
      <c r="C1554" s="15"/>
      <c r="D1554" s="59">
        <f>(('Итоговая табл.1чел(все услуги-к'!$D1554+('Итоговая табл.1чел(все услуги-к'!$D1554*'Таблица вводных'!$G$4)))-('Расчет комиссии(Нади)'!$K1554+'Таблица вводных'!$E$3+'Таблица вводных'!$F$3)</f>
        <v>5.4691640866909053</v>
      </c>
      <c r="E1554" s="59">
        <f>('Итоговая табл.1чел(все услуги-к'!$E1554+('Итоговая табл.1чел(все услуги-к'!$E1554*'Таблица вводных'!$G$5))-('Расчет комиссии(Нади)'!$K1554+'Таблица вводных'!$E$3+'Таблица вводных'!$F$3)</f>
        <v>-1.3150859133090949</v>
      </c>
      <c r="F1554" s="59">
        <f>('Итоговая табл.1чел(все услуги-к'!$F1554+('Итоговая табл.1чел(все услуги-к'!$F1554*'Таблица вводных'!$G$6))-('Расчет комиссии(Нади)'!$K1554+'Таблица вводных'!$E$3+'Таблица вводных'!$F$3)</f>
        <v>21.529164086690905</v>
      </c>
      <c r="G1554" s="59">
        <f>('Итоговая табл.1чел(все услуги-к'!$G1554+('Итоговая табл.1чел(все услуги-к'!$G1554*'Таблица вводных'!$G$7))-('Расчет комиссии(Нади)'!$K1554+'Таблица вводных'!$E$3+'Таблица вводных'!$F$3)</f>
        <v>-2.2308359133090949</v>
      </c>
      <c r="H1554" s="59">
        <f>'Итоговая табл.1чел(все услуги-к'!$H1554-('Расчет комиссии(Нади)'!$K1554+'Таблица вводных'!$E$3+'Таблица вводных'!$F$3)</f>
        <v>-2.2308359133090949</v>
      </c>
      <c r="I1554" s="59">
        <f>('Итоговая табл.1чел(все услуги-к'!$I1554+('Итоговая табл.1чел(все услуги-к'!$I1554*'Таблица вводных'!$G$9))-('Расчет комиссии(Нади)'!$K1554+'Таблица вводных'!$E$3+'Таблица вводных'!$F$3)</f>
        <v>-2.2308359133090949</v>
      </c>
      <c r="J1554" s="13" t="s">
        <v>287</v>
      </c>
    </row>
    <row r="1555" spans="1:10" ht="13.2" customHeight="1">
      <c r="A1555" s="140"/>
      <c r="B1555" s="5">
        <v>45419</v>
      </c>
      <c r="C1555" s="15"/>
      <c r="D1555" s="59">
        <f>(('Итоговая табл.1чел(все услуги-к'!$D1555+('Итоговая табл.1чел(все услуги-к'!$D1555*'Таблица вводных'!$G$4)))-('Расчет комиссии(Нади)'!$K1555+'Таблица вводных'!$E$3+'Таблица вводных'!$F$3)</f>
        <v>5.4691640866909053</v>
      </c>
      <c r="E1555" s="59">
        <f>('Итоговая табл.1чел(все услуги-к'!$E1555+('Итоговая табл.1чел(все услуги-к'!$E1555*'Таблица вводных'!$G$5))-('Расчет комиссии(Нади)'!$K1555+'Таблица вводных'!$E$3+'Таблица вводных'!$F$3)</f>
        <v>-1.3150859133090949</v>
      </c>
      <c r="F1555" s="59">
        <f>('Итоговая табл.1чел(все услуги-к'!$F1555+('Итоговая табл.1чел(все услуги-к'!$F1555*'Таблица вводных'!$G$6))-('Расчет комиссии(Нади)'!$K1555+'Таблица вводных'!$E$3+'Таблица вводных'!$F$3)</f>
        <v>21.529164086690905</v>
      </c>
      <c r="G1555" s="59">
        <f>('Итоговая табл.1чел(все услуги-к'!$G1555+('Итоговая табл.1чел(все услуги-к'!$G1555*'Таблица вводных'!$G$7))-('Расчет комиссии(Нади)'!$K1555+'Таблица вводных'!$E$3+'Таблица вводных'!$F$3)</f>
        <v>-2.2308359133090949</v>
      </c>
      <c r="H1555" s="59">
        <f>'Итоговая табл.1чел(все услуги-к'!$H1555-('Расчет комиссии(Нади)'!$K1555+'Таблица вводных'!$E$3+'Таблица вводных'!$F$3)</f>
        <v>-2.2308359133090949</v>
      </c>
      <c r="I1555" s="59">
        <f>('Итоговая табл.1чел(все услуги-к'!$I1555+('Итоговая табл.1чел(все услуги-к'!$I1555*'Таблица вводных'!$G$9))-('Расчет комиссии(Нади)'!$K1555+'Таблица вводных'!$E$3+'Таблица вводных'!$F$3)</f>
        <v>-2.2308359133090949</v>
      </c>
      <c r="J1555" s="13" t="s">
        <v>287</v>
      </c>
    </row>
    <row r="1556" spans="1:10" ht="13.2" customHeight="1">
      <c r="A1556" s="140"/>
      <c r="B1556" s="5">
        <v>45423</v>
      </c>
      <c r="C1556" s="15"/>
      <c r="D1556" s="59">
        <f>(('Итоговая табл.1чел(все услуги-к'!$D1556+('Итоговая табл.1чел(все услуги-к'!$D1556*'Таблица вводных'!$G$4)))-('Расчет комиссии(Нади)'!$K1556+'Таблица вводных'!$E$3+'Таблица вводных'!$F$3)</f>
        <v>5.4691640866909053</v>
      </c>
      <c r="E1556" s="59">
        <f>('Итоговая табл.1чел(все услуги-к'!$E1556+('Итоговая табл.1чел(все услуги-к'!$E1556*'Таблица вводных'!$G$5))-('Расчет комиссии(Нади)'!$K1556+'Таблица вводных'!$E$3+'Таблица вводных'!$F$3)</f>
        <v>-1.3150859133090949</v>
      </c>
      <c r="F1556" s="59">
        <f>('Итоговая табл.1чел(все услуги-к'!$F1556+('Итоговая табл.1чел(все услуги-к'!$F1556*'Таблица вводных'!$G$6))-('Расчет комиссии(Нади)'!$K1556+'Таблица вводных'!$E$3+'Таблица вводных'!$F$3)</f>
        <v>21.529164086690905</v>
      </c>
      <c r="G1556" s="59">
        <f>('Итоговая табл.1чел(все услуги-к'!$G1556+('Итоговая табл.1чел(все услуги-к'!$G1556*'Таблица вводных'!$G$7))-('Расчет комиссии(Нади)'!$K1556+'Таблица вводных'!$E$3+'Таблица вводных'!$F$3)</f>
        <v>-2.2308359133090949</v>
      </c>
      <c r="H1556" s="59">
        <f>'Итоговая табл.1чел(все услуги-к'!$H1556-('Расчет комиссии(Нади)'!$K1556+'Таблица вводных'!$E$3+'Таблица вводных'!$F$3)</f>
        <v>-2.2308359133090949</v>
      </c>
      <c r="I1556" s="59">
        <f>('Итоговая табл.1чел(все услуги-к'!$I1556+('Итоговая табл.1чел(все услуги-к'!$I1556*'Таблица вводных'!$G$9))-('Расчет комиссии(Нади)'!$K1556+'Таблица вводных'!$E$3+'Таблица вводных'!$F$3)</f>
        <v>-2.2308359133090949</v>
      </c>
      <c r="J1556" s="13" t="s">
        <v>287</v>
      </c>
    </row>
    <row r="1557" spans="1:10" ht="13.2" customHeight="1">
      <c r="A1557" s="140"/>
      <c r="B1557" s="5">
        <v>45426</v>
      </c>
      <c r="C1557" s="6"/>
      <c r="D1557" s="59">
        <f>(('Итоговая табл.1чел(все услуги-к'!$D1557+('Итоговая табл.1чел(все услуги-к'!$D1557*'Таблица вводных'!$G$4)))-('Расчет комиссии(Нади)'!$K1557+'Таблица вводных'!$E$3+'Таблица вводных'!$F$3)</f>
        <v>5.4691640866909053</v>
      </c>
      <c r="E1557" s="59">
        <f>('Итоговая табл.1чел(все услуги-к'!$E1557+('Итоговая табл.1чел(все услуги-к'!$E1557*'Таблица вводных'!$G$5))-('Расчет комиссии(Нади)'!$K1557+'Таблица вводных'!$E$3+'Таблица вводных'!$F$3)</f>
        <v>-1.3150859133090949</v>
      </c>
      <c r="F1557" s="59">
        <f>('Итоговая табл.1чел(все услуги-к'!$F1557+('Итоговая табл.1чел(все услуги-к'!$F1557*'Таблица вводных'!$G$6))-('Расчет комиссии(Нади)'!$K1557+'Таблица вводных'!$E$3+'Таблица вводных'!$F$3)</f>
        <v>21.529164086690905</v>
      </c>
      <c r="G1557" s="59">
        <f>('Итоговая табл.1чел(все услуги-к'!$G1557+('Итоговая табл.1чел(все услуги-к'!$G1557*'Таблица вводных'!$G$7))-('Расчет комиссии(Нади)'!$K1557+'Таблица вводных'!$E$3+'Таблица вводных'!$F$3)</f>
        <v>-2.2308359133090949</v>
      </c>
      <c r="H1557" s="59">
        <f>'Итоговая табл.1чел(все услуги-к'!$H1557-('Расчет комиссии(Нади)'!$K1557+'Таблица вводных'!$E$3+'Таблица вводных'!$F$3)</f>
        <v>-2.2308359133090949</v>
      </c>
      <c r="I1557" s="59">
        <f>('Итоговая табл.1чел(все услуги-к'!$I1557+('Итоговая табл.1чел(все услуги-к'!$I1557*'Таблица вводных'!$G$9))-('Расчет комиссии(Нади)'!$K1557+'Таблица вводных'!$E$3+'Таблица вводных'!$F$3)</f>
        <v>-2.2308359133090949</v>
      </c>
      <c r="J1557" s="13" t="s">
        <v>287</v>
      </c>
    </row>
    <row r="1558" spans="1:10" ht="13.2" customHeight="1">
      <c r="A1558" s="140"/>
      <c r="B1558" s="5">
        <v>45430</v>
      </c>
      <c r="C1558" s="15"/>
      <c r="D1558" s="59">
        <f>(('Итоговая табл.1чел(все услуги-к'!$D1558+('Итоговая табл.1чел(все услуги-к'!$D1558*'Таблица вводных'!$G$4)))-('Расчет комиссии(Нади)'!$K1558+'Таблица вводных'!$E$3+'Таблица вводных'!$F$3)</f>
        <v>5.4691640866909053</v>
      </c>
      <c r="E1558" s="59">
        <f>('Итоговая табл.1чел(все услуги-к'!$E1558+('Итоговая табл.1чел(все услуги-к'!$E1558*'Таблица вводных'!$G$5))-('Расчет комиссии(Нади)'!$K1558+'Таблица вводных'!$E$3+'Таблица вводных'!$F$3)</f>
        <v>-1.3150859133090949</v>
      </c>
      <c r="F1558" s="59">
        <f>('Итоговая табл.1чел(все услуги-к'!$F1558+('Итоговая табл.1чел(все услуги-к'!$F1558*'Таблица вводных'!$G$6))-('Расчет комиссии(Нади)'!$K1558+'Таблица вводных'!$E$3+'Таблица вводных'!$F$3)</f>
        <v>21.529164086690905</v>
      </c>
      <c r="G1558" s="59">
        <f>('Итоговая табл.1чел(все услуги-к'!$G1558+('Итоговая табл.1чел(все услуги-к'!$G1558*'Таблица вводных'!$G$7))-('Расчет комиссии(Нади)'!$K1558+'Таблица вводных'!$E$3+'Таблица вводных'!$F$3)</f>
        <v>-2.2308359133090949</v>
      </c>
      <c r="H1558" s="59">
        <f>'Итоговая табл.1чел(все услуги-к'!$H1558-('Расчет комиссии(Нади)'!$K1558+'Таблица вводных'!$E$3+'Таблица вводных'!$F$3)</f>
        <v>-2.2308359133090949</v>
      </c>
      <c r="I1558" s="59">
        <f>('Итоговая табл.1чел(все услуги-к'!$I1558+('Итоговая табл.1чел(все услуги-к'!$I1558*'Таблица вводных'!$G$9))-('Расчет комиссии(Нади)'!$K1558+'Таблица вводных'!$E$3+'Таблица вводных'!$F$3)</f>
        <v>-2.2308359133090949</v>
      </c>
      <c r="J1558" s="13" t="s">
        <v>287</v>
      </c>
    </row>
    <row r="1559" spans="1:10" ht="13.2" customHeight="1">
      <c r="A1559" s="140"/>
      <c r="B1559" s="5">
        <v>45433</v>
      </c>
      <c r="C1559" s="15"/>
      <c r="D1559" s="59">
        <f>(('Итоговая табл.1чел(все услуги-к'!$D1559+('Итоговая табл.1чел(все услуги-к'!$D1559*'Таблица вводных'!$G$4)))-('Расчет комиссии(Нади)'!$K1559+'Таблица вводных'!$E$3+'Таблица вводных'!$F$3)</f>
        <v>5.4691640866909053</v>
      </c>
      <c r="E1559" s="59">
        <f>('Итоговая табл.1чел(все услуги-к'!$E1559+('Итоговая табл.1чел(все услуги-к'!$E1559*'Таблица вводных'!$G$5))-('Расчет комиссии(Нади)'!$K1559+'Таблица вводных'!$E$3+'Таблица вводных'!$F$3)</f>
        <v>-1.3150859133090949</v>
      </c>
      <c r="F1559" s="59">
        <f>('Итоговая табл.1чел(все услуги-к'!$F1559+('Итоговая табл.1чел(все услуги-к'!$F1559*'Таблица вводных'!$G$6))-('Расчет комиссии(Нади)'!$K1559+'Таблица вводных'!$E$3+'Таблица вводных'!$F$3)</f>
        <v>21.529164086690905</v>
      </c>
      <c r="G1559" s="59">
        <f>('Итоговая табл.1чел(все услуги-к'!$G1559+('Итоговая табл.1чел(все услуги-к'!$G1559*'Таблица вводных'!$G$7))-('Расчет комиссии(Нади)'!$K1559+'Таблица вводных'!$E$3+'Таблица вводных'!$F$3)</f>
        <v>-2.2308359133090949</v>
      </c>
      <c r="H1559" s="59">
        <f>'Итоговая табл.1чел(все услуги-к'!$H1559-('Расчет комиссии(Нади)'!$K1559+'Таблица вводных'!$E$3+'Таблица вводных'!$F$3)</f>
        <v>-2.2308359133090949</v>
      </c>
      <c r="I1559" s="59">
        <f>('Итоговая табл.1чел(все услуги-к'!$I1559+('Итоговая табл.1чел(все услуги-к'!$I1559*'Таблица вводных'!$G$9))-('Расчет комиссии(Нади)'!$K1559+'Таблица вводных'!$E$3+'Таблица вводных'!$F$3)</f>
        <v>-2.2308359133090949</v>
      </c>
      <c r="J1559" s="13" t="s">
        <v>287</v>
      </c>
    </row>
    <row r="1560" spans="1:10" ht="13.2" customHeight="1">
      <c r="A1560" s="140"/>
      <c r="B1560" s="5">
        <v>45437</v>
      </c>
      <c r="C1560" s="6"/>
      <c r="D1560" s="59">
        <f>(('Итоговая табл.1чел(все услуги-к'!$D1560+('Итоговая табл.1чел(все услуги-к'!$D1560*'Таблица вводных'!$G$4)))-('Расчет комиссии(Нади)'!$K1560+'Таблица вводных'!$E$3+'Таблица вводных'!$F$3)</f>
        <v>5.4691640866909053</v>
      </c>
      <c r="E1560" s="59">
        <f>('Итоговая табл.1чел(все услуги-к'!$E1560+('Итоговая табл.1чел(все услуги-к'!$E1560*'Таблица вводных'!$G$5))-('Расчет комиссии(Нади)'!$K1560+'Таблица вводных'!$E$3+'Таблица вводных'!$F$3)</f>
        <v>-1.3150859133090949</v>
      </c>
      <c r="F1560" s="59">
        <f>('Итоговая табл.1чел(все услуги-к'!$F1560+('Итоговая табл.1чел(все услуги-к'!$F1560*'Таблица вводных'!$G$6))-('Расчет комиссии(Нади)'!$K1560+'Таблица вводных'!$E$3+'Таблица вводных'!$F$3)</f>
        <v>21.529164086690905</v>
      </c>
      <c r="G1560" s="59">
        <f>('Итоговая табл.1чел(все услуги-к'!$G1560+('Итоговая табл.1чел(все услуги-к'!$G1560*'Таблица вводных'!$G$7))-('Расчет комиссии(Нади)'!$K1560+'Таблица вводных'!$E$3+'Таблица вводных'!$F$3)</f>
        <v>-2.2308359133090949</v>
      </c>
      <c r="H1560" s="59">
        <f>'Итоговая табл.1чел(все услуги-к'!$H1560-('Расчет комиссии(Нади)'!$K1560+'Таблица вводных'!$E$3+'Таблица вводных'!$F$3)</f>
        <v>-2.2308359133090949</v>
      </c>
      <c r="I1560" s="59">
        <f>('Итоговая табл.1чел(все услуги-к'!$I1560+('Итоговая табл.1чел(все услуги-к'!$I1560*'Таблица вводных'!$G$9))-('Расчет комиссии(Нади)'!$K1560+'Таблица вводных'!$E$3+'Таблица вводных'!$F$3)</f>
        <v>-2.2308359133090949</v>
      </c>
      <c r="J1560" s="13" t="s">
        <v>287</v>
      </c>
    </row>
    <row r="1561" spans="1:10" ht="13.2" customHeight="1">
      <c r="A1561" s="140"/>
      <c r="B1561" s="5">
        <v>45440</v>
      </c>
      <c r="C1561" s="15"/>
      <c r="D1561" s="59">
        <f>(('Итоговая табл.1чел(все услуги-к'!$D1561+('Итоговая табл.1чел(все услуги-к'!$D1561*'Таблица вводных'!$G$4)))-('Расчет комиссии(Нади)'!$K1561+'Таблица вводных'!$E$3+'Таблица вводных'!$F$3)</f>
        <v>5.4691640866909053</v>
      </c>
      <c r="E1561" s="59">
        <f>('Итоговая табл.1чел(все услуги-к'!$E1561+('Итоговая табл.1чел(все услуги-к'!$E1561*'Таблица вводных'!$G$5))-('Расчет комиссии(Нади)'!$K1561+'Таблица вводных'!$E$3+'Таблица вводных'!$F$3)</f>
        <v>-1.3150859133090949</v>
      </c>
      <c r="F1561" s="59">
        <f>('Итоговая табл.1чел(все услуги-к'!$F1561+('Итоговая табл.1чел(все услуги-к'!$F1561*'Таблица вводных'!$G$6))-('Расчет комиссии(Нади)'!$K1561+'Таблица вводных'!$E$3+'Таблица вводных'!$F$3)</f>
        <v>21.529164086690905</v>
      </c>
      <c r="G1561" s="59">
        <f>('Итоговая табл.1чел(все услуги-к'!$G1561+('Итоговая табл.1чел(все услуги-к'!$G1561*'Таблица вводных'!$G$7))-('Расчет комиссии(Нади)'!$K1561+'Таблица вводных'!$E$3+'Таблица вводных'!$F$3)</f>
        <v>-2.2308359133090949</v>
      </c>
      <c r="H1561" s="59">
        <f>'Итоговая табл.1чел(все услуги-к'!$H1561-('Расчет комиссии(Нади)'!$K1561+'Таблица вводных'!$E$3+'Таблица вводных'!$F$3)</f>
        <v>-2.2308359133090949</v>
      </c>
      <c r="I1561" s="59">
        <f>('Итоговая табл.1чел(все услуги-к'!$I1561+('Итоговая табл.1чел(все услуги-к'!$I1561*'Таблица вводных'!$G$9))-('Расчет комиссии(Нади)'!$K1561+'Таблица вводных'!$E$3+'Таблица вводных'!$F$3)</f>
        <v>-2.2308359133090949</v>
      </c>
      <c r="J1561" s="13" t="s">
        <v>287</v>
      </c>
    </row>
    <row r="1562" spans="1:10" ht="13.2" customHeight="1">
      <c r="A1562" s="140"/>
      <c r="B1562" s="5"/>
      <c r="C1562" s="6"/>
      <c r="D1562" s="59">
        <f>(('Итоговая табл.1чел(все услуги-к'!$D1562+('Итоговая табл.1чел(все услуги-к'!$D1562*'Таблица вводных'!$G$4)))-('Расчет комиссии(Нади)'!$K1562+'Таблица вводных'!$E$3+'Таблица вводных'!$F$3)</f>
        <v>5.4691640866909088</v>
      </c>
      <c r="E1562" s="59">
        <f>('Итоговая табл.1чел(все услуги-к'!$E1562+('Итоговая табл.1чел(все услуги-к'!$E1562*'Таблица вводных'!$G$5))-('Расчет комиссии(Нади)'!$K1562+'Таблица вводных'!$E$3+'Таблица вводных'!$F$3)</f>
        <v>-1.3150859133090913</v>
      </c>
      <c r="F1562" s="59">
        <f>('Итоговая табл.1чел(все услуги-к'!$F1562+('Итоговая табл.1чел(все услуги-к'!$F1562*'Таблица вводных'!$G$6))-('Расчет комиссии(Нади)'!$K1562+'Таблица вводных'!$E$3+'Таблица вводных'!$F$3)</f>
        <v>21.529164086690912</v>
      </c>
      <c r="G1562" s="59">
        <f>('Итоговая табл.1чел(все услуги-к'!$G1562+('Итоговая табл.1чел(все услуги-к'!$G1562*'Таблица вводных'!$G$7))-('Расчет комиссии(Нади)'!$K1562+'Таблица вводных'!$E$3+'Таблица вводных'!$F$3)</f>
        <v>-2.2308359133090914</v>
      </c>
      <c r="H1562" s="59">
        <f>'Итоговая табл.1чел(все услуги-к'!$H1562-('Расчет комиссии(Нади)'!$K1562+'Таблица вводных'!$E$3+'Таблица вводных'!$F$3)</f>
        <v>-2.2308359133090914</v>
      </c>
      <c r="I1562" s="59">
        <f>('Итоговая табл.1чел(все услуги-к'!$I1562+('Итоговая табл.1чел(все услуги-к'!$I1562*'Таблица вводных'!$G$9))-('Расчет комиссии(Нади)'!$K1562+'Таблица вводных'!$E$3+'Таблица вводных'!$F$3)</f>
        <v>-2.2308359133090914</v>
      </c>
      <c r="J1562" s="13" t="s">
        <v>287</v>
      </c>
    </row>
    <row r="1563" spans="1:10" ht="13.2" customHeight="1">
      <c r="A1563" s="140"/>
      <c r="B1563" s="5"/>
      <c r="C1563" s="6"/>
      <c r="D1563" s="59">
        <f>(('Итоговая табл.1чел(все услуги-к'!$D1563+('Итоговая табл.1чел(все услуги-к'!$D1563*'Таблица вводных'!$G$4)))-('Расчет комиссии(Нади)'!$K1563+'Таблица вводных'!$E$3+'Таблица вводных'!$F$3)</f>
        <v>5.4691640866909088</v>
      </c>
      <c r="E1563" s="59">
        <f>('Итоговая табл.1чел(все услуги-к'!$E1563+('Итоговая табл.1чел(все услуги-к'!$E1563*'Таблица вводных'!$G$5))-('Расчет комиссии(Нади)'!$K1563+'Таблица вводных'!$E$3+'Таблица вводных'!$F$3)</f>
        <v>-1.3150859133090913</v>
      </c>
      <c r="F1563" s="59">
        <f>('Итоговая табл.1чел(все услуги-к'!$F1563+('Итоговая табл.1чел(все услуги-к'!$F1563*'Таблица вводных'!$G$6))-('Расчет комиссии(Нади)'!$K1563+'Таблица вводных'!$E$3+'Таблица вводных'!$F$3)</f>
        <v>21.529164086690912</v>
      </c>
      <c r="G1563" s="59">
        <f>('Итоговая табл.1чел(все услуги-к'!$G1563+('Итоговая табл.1чел(все услуги-к'!$G1563*'Таблица вводных'!$G$7))-('Расчет комиссии(Нади)'!$K1563+'Таблица вводных'!$E$3+'Таблица вводных'!$F$3)</f>
        <v>-2.2308359133090914</v>
      </c>
      <c r="H1563" s="59">
        <f>'Итоговая табл.1чел(все услуги-к'!$H1563-('Расчет комиссии(Нади)'!$K1563+'Таблица вводных'!$E$3+'Таблица вводных'!$F$3)</f>
        <v>-2.2308359133090914</v>
      </c>
      <c r="I1563" s="59">
        <f>('Итоговая табл.1чел(все услуги-к'!$I1563+('Итоговая табл.1чел(все услуги-к'!$I1563*'Таблица вводных'!$G$9))-('Расчет комиссии(Нади)'!$K1563+'Таблица вводных'!$E$3+'Таблица вводных'!$F$3)</f>
        <v>-2.2308359133090914</v>
      </c>
      <c r="J1563" s="13" t="s">
        <v>287</v>
      </c>
    </row>
    <row r="1564" spans="1:10" ht="13.2" customHeight="1">
      <c r="A1564" s="140"/>
      <c r="B1564" s="5"/>
      <c r="C1564" s="15"/>
      <c r="D1564" s="59">
        <f>(('Итоговая табл.1чел(все услуги-к'!$D1564+('Итоговая табл.1чел(все услуги-к'!$D1564*'Таблица вводных'!$G$4)))-('Расчет комиссии(Нади)'!$K1564+'Таблица вводных'!$E$3+'Таблица вводных'!$F$3)</f>
        <v>5.4691640866909088</v>
      </c>
      <c r="E1564" s="59">
        <f>('Итоговая табл.1чел(все услуги-к'!$E1564+('Итоговая табл.1чел(все услуги-к'!$E1564*'Таблица вводных'!$G$5))-('Расчет комиссии(Нади)'!$K1564+'Таблица вводных'!$E$3+'Таблица вводных'!$F$3)</f>
        <v>-1.3150859133090913</v>
      </c>
      <c r="F1564" s="59">
        <f>('Итоговая табл.1чел(все услуги-к'!$F1564+('Итоговая табл.1чел(все услуги-к'!$F1564*'Таблица вводных'!$G$6))-('Расчет комиссии(Нади)'!$K1564+'Таблица вводных'!$E$3+'Таблица вводных'!$F$3)</f>
        <v>21.529164086690912</v>
      </c>
      <c r="G1564" s="59">
        <f>('Итоговая табл.1чел(все услуги-к'!$G1564+('Итоговая табл.1чел(все услуги-к'!$G1564*'Таблица вводных'!$G$7))-('Расчет комиссии(Нади)'!$K1564+'Таблица вводных'!$E$3+'Таблица вводных'!$F$3)</f>
        <v>-2.2308359133090914</v>
      </c>
      <c r="H1564" s="59">
        <f>'Итоговая табл.1чел(все услуги-к'!$H1564-('Расчет комиссии(Нади)'!$K1564+'Таблица вводных'!$E$3+'Таблица вводных'!$F$3)</f>
        <v>-2.2308359133090914</v>
      </c>
      <c r="I1564" s="59">
        <f>('Итоговая табл.1чел(все услуги-к'!$I1564+('Итоговая табл.1чел(все услуги-к'!$I1564*'Таблица вводных'!$G$9))-('Расчет комиссии(Нади)'!$K1564+'Таблица вводных'!$E$3+'Таблица вводных'!$F$3)</f>
        <v>-2.2308359133090914</v>
      </c>
      <c r="J1564" s="13" t="s">
        <v>287</v>
      </c>
    </row>
    <row r="1565" spans="1:10" ht="13.2" customHeight="1">
      <c r="A1565" s="140"/>
      <c r="B1565" s="5"/>
      <c r="C1565" s="6"/>
      <c r="D1565" s="59">
        <f>(('Итоговая табл.1чел(все услуги-к'!$D1565+('Итоговая табл.1чел(все услуги-к'!$D1565*'Таблица вводных'!$G$4)))-('Расчет комиссии(Нади)'!$K1565+'Таблица вводных'!$E$3+'Таблица вводных'!$F$3)</f>
        <v>5.4691640866909088</v>
      </c>
      <c r="E1565" s="59">
        <f>('Итоговая табл.1чел(все услуги-к'!$E1565+('Итоговая табл.1чел(все услуги-к'!$E1565*'Таблица вводных'!$G$5))-('Расчет комиссии(Нади)'!$K1565+'Таблица вводных'!$E$3+'Таблица вводных'!$F$3)</f>
        <v>-1.3150859133090913</v>
      </c>
      <c r="F1565" s="59">
        <f>('Итоговая табл.1чел(все услуги-к'!$F1565+('Итоговая табл.1чел(все услуги-к'!$F1565*'Таблица вводных'!$G$6))-('Расчет комиссии(Нади)'!$K1565+'Таблица вводных'!$E$3+'Таблица вводных'!$F$3)</f>
        <v>21.529164086690912</v>
      </c>
      <c r="G1565" s="59">
        <f>('Итоговая табл.1чел(все услуги-к'!$G1565+('Итоговая табл.1чел(все услуги-к'!$G1565*'Таблица вводных'!$G$7))-('Расчет комиссии(Нади)'!$K1565+'Таблица вводных'!$E$3+'Таблица вводных'!$F$3)</f>
        <v>-2.2308359133090914</v>
      </c>
      <c r="H1565" s="59">
        <f>'Итоговая табл.1чел(все услуги-к'!$H1565-('Расчет комиссии(Нади)'!$K1565+'Таблица вводных'!$E$3+'Таблица вводных'!$F$3)</f>
        <v>-2.2308359133090914</v>
      </c>
      <c r="I1565" s="59">
        <f>('Итоговая табл.1чел(все услуги-к'!$I1565+('Итоговая табл.1чел(все услуги-к'!$I1565*'Таблица вводных'!$G$9))-('Расчет комиссии(Нади)'!$K1565+'Таблица вводных'!$E$3+'Таблица вводных'!$F$3)</f>
        <v>-2.2308359133090914</v>
      </c>
      <c r="J1565" s="13" t="s">
        <v>287</v>
      </c>
    </row>
    <row r="1566" spans="1:10" ht="13.2" customHeight="1">
      <c r="A1566" s="140"/>
      <c r="B1566" s="5"/>
      <c r="C1566" s="15"/>
      <c r="D1566" s="59">
        <f>(('Итоговая табл.1чел(все услуги-к'!$D1566+('Итоговая табл.1чел(все услуги-к'!$D1566*'Таблица вводных'!$G$4)))-('Расчет комиссии(Нади)'!$K1566+'Таблица вводных'!$E$3+'Таблица вводных'!$F$3)</f>
        <v>5.4691640866909088</v>
      </c>
      <c r="E1566" s="59">
        <f>('Итоговая табл.1чел(все услуги-к'!$E1566+('Итоговая табл.1чел(все услуги-к'!$E1566*'Таблица вводных'!$G$5))-('Расчет комиссии(Нади)'!$K1566+'Таблица вводных'!$E$3+'Таблица вводных'!$F$3)</f>
        <v>-1.3150859133090913</v>
      </c>
      <c r="F1566" s="59">
        <f>('Итоговая табл.1чел(все услуги-к'!$F1566+('Итоговая табл.1чел(все услуги-к'!$F1566*'Таблица вводных'!$G$6))-('Расчет комиссии(Нади)'!$K1566+'Таблица вводных'!$E$3+'Таблица вводных'!$F$3)</f>
        <v>21.529164086690912</v>
      </c>
      <c r="G1566" s="59">
        <f>('Итоговая табл.1чел(все услуги-к'!$G1566+('Итоговая табл.1чел(все услуги-к'!$G1566*'Таблица вводных'!$G$7))-('Расчет комиссии(Нади)'!$K1566+'Таблица вводных'!$E$3+'Таблица вводных'!$F$3)</f>
        <v>-2.2308359133090914</v>
      </c>
      <c r="H1566" s="59">
        <f>'Итоговая табл.1чел(все услуги-к'!$H1566-('Расчет комиссии(Нади)'!$K1566+'Таблица вводных'!$E$3+'Таблица вводных'!$F$3)</f>
        <v>-2.2308359133090914</v>
      </c>
      <c r="I1566" s="59">
        <f>('Итоговая табл.1чел(все услуги-к'!$I1566+('Итоговая табл.1чел(все услуги-к'!$I1566*'Таблица вводных'!$G$9))-('Расчет комиссии(Нади)'!$K1566+'Таблица вводных'!$E$3+'Таблица вводных'!$F$3)</f>
        <v>-2.2308359133090914</v>
      </c>
      <c r="J1566" s="13" t="s">
        <v>287</v>
      </c>
    </row>
    <row r="1567" spans="1:10" ht="13.2" customHeight="1">
      <c r="A1567" s="141"/>
      <c r="B1567" s="18"/>
      <c r="C1567" s="19"/>
      <c r="D1567" s="59">
        <f>(('Итоговая табл.1чел(все услуги-к'!$D1567+('Итоговая табл.1чел(все услуги-к'!$D1567*'Таблица вводных'!$G$4)))-('Расчет комиссии(Нади)'!$K1567+'Таблица вводных'!$E$3+'Таблица вводных'!$F$3)</f>
        <v>5.4691640866909088</v>
      </c>
      <c r="E1567" s="59">
        <f>('Итоговая табл.1чел(все услуги-к'!$E1567+('Итоговая табл.1чел(все услуги-к'!$E1567*'Таблица вводных'!$G$5))-('Расчет комиссии(Нади)'!$K1567+'Таблица вводных'!$E$3+'Таблица вводных'!$F$3)</f>
        <v>-1.3150859133090913</v>
      </c>
      <c r="F1567" s="59">
        <f>('Итоговая табл.1чел(все услуги-к'!$F1567+('Итоговая табл.1чел(все услуги-к'!$F1567*'Таблица вводных'!$G$6))-('Расчет комиссии(Нади)'!$K1567+'Таблица вводных'!$E$3+'Таблица вводных'!$F$3)</f>
        <v>21.529164086690912</v>
      </c>
      <c r="G1567" s="59">
        <f>('Итоговая табл.1чел(все услуги-к'!$G1567+('Итоговая табл.1чел(все услуги-к'!$G1567*'Таблица вводных'!$G$7))-('Расчет комиссии(Нади)'!$K1567+'Таблица вводных'!$E$3+'Таблица вводных'!$F$3)</f>
        <v>-2.2308359133090914</v>
      </c>
      <c r="H1567" s="59">
        <f>'Итоговая табл.1чел(все услуги-к'!$H1567-('Расчет комиссии(Нади)'!$K1567+'Таблица вводных'!$E$3+'Таблица вводных'!$F$3)</f>
        <v>-2.2308359133090914</v>
      </c>
      <c r="I1567" s="59">
        <f>('Итоговая табл.1чел(все услуги-к'!$I1567+('Итоговая табл.1чел(все услуги-к'!$I1567*'Таблица вводных'!$G$9))-('Расчет комиссии(Нади)'!$K1567+'Таблица вводных'!$E$3+'Таблица вводных'!$F$3)</f>
        <v>-2.2308359133090914</v>
      </c>
      <c r="J1567" s="22" t="s">
        <v>287</v>
      </c>
    </row>
    <row r="1568" spans="1:10" ht="13.2" customHeight="1">
      <c r="A1568" s="144" t="s">
        <v>288</v>
      </c>
      <c r="B1568" s="5">
        <v>45402</v>
      </c>
      <c r="C1568" s="97"/>
      <c r="D1568" s="59">
        <f>(('Итоговая табл.1чел(все услуги-к'!$D1568+('Итоговая табл.1чел(все услуги-к'!$D1568*'Таблица вводных'!$G$4)))-('Расчет комиссии(Нади)'!$K1568+'Таблица вводных'!$E$3+'Таблица вводных'!$F$3)</f>
        <v>5.4691640866909088</v>
      </c>
      <c r="E1568" s="59">
        <f>('Итоговая табл.1чел(все услуги-к'!$E1568+('Итоговая табл.1чел(все услуги-к'!$E1568*'Таблица вводных'!$G$5))-('Расчет комиссии(Нади)'!$K1568+'Таблица вводных'!$E$3+'Таблица вводных'!$F$3)</f>
        <v>-1.3150859133090913</v>
      </c>
      <c r="F1568" s="59">
        <f>('Итоговая табл.1чел(все услуги-к'!$F1568+('Итоговая табл.1чел(все услуги-к'!$F1568*'Таблица вводных'!$G$6))-('Расчет комиссии(Нади)'!$K1568+'Таблица вводных'!$E$3+'Таблица вводных'!$F$3)</f>
        <v>21.529164086690912</v>
      </c>
      <c r="G1568" s="59">
        <f>('Итоговая табл.1чел(все услуги-к'!$G1568+('Итоговая табл.1чел(все услуги-к'!$G1568*'Таблица вводных'!$G$7))-('Расчет комиссии(Нади)'!$K1568+'Таблица вводных'!$E$3+'Таблица вводных'!$F$3)</f>
        <v>-2.2308359133090914</v>
      </c>
      <c r="H1568" s="59">
        <f>'Итоговая табл.1чел(все услуги-к'!$H1568-('Расчет комиссии(Нади)'!$K1568+'Таблица вводных'!$E$3+'Таблица вводных'!$F$3)</f>
        <v>-2.2308359133090914</v>
      </c>
      <c r="I1568" s="59">
        <f>('Итоговая табл.1чел(все услуги-к'!$I1568+('Итоговая табл.1чел(все услуги-к'!$I1568*'Таблица вводных'!$G$9))-('Расчет комиссии(Нади)'!$K1568+'Таблица вводных'!$E$3+'Таблица вводных'!$F$3)</f>
        <v>-2.2308359133090914</v>
      </c>
      <c r="J1568" s="10" t="s">
        <v>289</v>
      </c>
    </row>
    <row r="1569" spans="1:10" ht="13.2" customHeight="1">
      <c r="A1569" s="140"/>
      <c r="B1569" s="5">
        <v>45405</v>
      </c>
      <c r="C1569" s="6"/>
      <c r="D1569" s="59">
        <f>(('Итоговая табл.1чел(все услуги-к'!$D1569+('Итоговая табл.1чел(все услуги-к'!$D1569*'Таблица вводных'!$G$4)))-('Расчет комиссии(Нади)'!$K1569+'Таблица вводных'!$E$3+'Таблица вводных'!$F$3)</f>
        <v>5.4691640866909088</v>
      </c>
      <c r="E1569" s="59">
        <f>('Итоговая табл.1чел(все услуги-к'!$E1569+('Итоговая табл.1чел(все услуги-к'!$E1569*'Таблица вводных'!$G$5))-('Расчет комиссии(Нади)'!$K1569+'Таблица вводных'!$E$3+'Таблица вводных'!$F$3)</f>
        <v>-1.3150859133090913</v>
      </c>
      <c r="F1569" s="59">
        <f>('Итоговая табл.1чел(все услуги-к'!$F1569+('Итоговая табл.1чел(все услуги-к'!$F1569*'Таблица вводных'!$G$6))-('Расчет комиссии(Нади)'!$K1569+'Таблица вводных'!$E$3+'Таблица вводных'!$F$3)</f>
        <v>21.529164086690912</v>
      </c>
      <c r="G1569" s="59">
        <f>('Итоговая табл.1чел(все услуги-к'!$G1569+('Итоговая табл.1чел(все услуги-к'!$G1569*'Таблица вводных'!$G$7))-('Расчет комиссии(Нади)'!$K1569+'Таблица вводных'!$E$3+'Таблица вводных'!$F$3)</f>
        <v>-2.2308359133090914</v>
      </c>
      <c r="H1569" s="59">
        <f>'Итоговая табл.1чел(все услуги-к'!$H1569-('Расчет комиссии(Нади)'!$K1569+'Таблица вводных'!$E$3+'Таблица вводных'!$F$3)</f>
        <v>-2.2308359133090914</v>
      </c>
      <c r="I1569" s="59">
        <f>('Итоговая табл.1чел(все услуги-к'!$I1569+('Итоговая табл.1чел(все услуги-к'!$I1569*'Таблица вводных'!$G$9))-('Расчет комиссии(Нади)'!$K1569+'Таблица вводных'!$E$3+'Таблица вводных'!$F$3)</f>
        <v>-2.2308359133090914</v>
      </c>
      <c r="J1569" s="13" t="s">
        <v>289</v>
      </c>
    </row>
    <row r="1570" spans="1:10" ht="13.2" customHeight="1">
      <c r="A1570" s="140"/>
      <c r="B1570" s="5">
        <v>45409</v>
      </c>
      <c r="C1570" s="15"/>
      <c r="D1570" s="59">
        <f>(('Итоговая табл.1чел(все услуги-к'!$D1570+('Итоговая табл.1чел(все услуги-к'!$D1570*'Таблица вводных'!$G$4)))-('Расчет комиссии(Нади)'!$K1570+'Таблица вводных'!$E$3+'Таблица вводных'!$F$3)</f>
        <v>5.4691640866909088</v>
      </c>
      <c r="E1570" s="59">
        <f>('Итоговая табл.1чел(все услуги-к'!$E1570+('Итоговая табл.1чел(все услуги-к'!$E1570*'Таблица вводных'!$G$5))-('Расчет комиссии(Нади)'!$K1570+'Таблица вводных'!$E$3+'Таблица вводных'!$F$3)</f>
        <v>-1.3150859133090913</v>
      </c>
      <c r="F1570" s="59">
        <f>('Итоговая табл.1чел(все услуги-к'!$F1570+('Итоговая табл.1чел(все услуги-к'!$F1570*'Таблица вводных'!$G$6))-('Расчет комиссии(Нади)'!$K1570+'Таблица вводных'!$E$3+'Таблица вводных'!$F$3)</f>
        <v>21.529164086690912</v>
      </c>
      <c r="G1570" s="59">
        <f>('Итоговая табл.1чел(все услуги-к'!$G1570+('Итоговая табл.1чел(все услуги-к'!$G1570*'Таблица вводных'!$G$7))-('Расчет комиссии(Нади)'!$K1570+'Таблица вводных'!$E$3+'Таблица вводных'!$F$3)</f>
        <v>-2.2308359133090914</v>
      </c>
      <c r="H1570" s="59">
        <f>'Итоговая табл.1чел(все услуги-к'!$H1570-('Расчет комиссии(Нади)'!$K1570+'Таблица вводных'!$E$3+'Таблица вводных'!$F$3)</f>
        <v>-2.2308359133090914</v>
      </c>
      <c r="I1570" s="59">
        <f>('Итоговая табл.1чел(все услуги-к'!$I1570+('Итоговая табл.1чел(все услуги-к'!$I1570*'Таблица вводных'!$G$9))-('Расчет комиссии(Нади)'!$K1570+'Таблица вводных'!$E$3+'Таблица вводных'!$F$3)</f>
        <v>-2.2308359133090914</v>
      </c>
      <c r="J1570" s="13" t="s">
        <v>289</v>
      </c>
    </row>
    <row r="1571" spans="1:10" ht="13.2" customHeight="1">
      <c r="A1571" s="140"/>
      <c r="B1571" s="5">
        <v>45412</v>
      </c>
      <c r="C1571" s="6"/>
      <c r="D1571" s="59">
        <f>(('Итоговая табл.1чел(все услуги-к'!$D1571+('Итоговая табл.1чел(все услуги-к'!$D1571*'Таблица вводных'!$G$4)))-('Расчет комиссии(Нади)'!$K1571+'Таблица вводных'!$E$3+'Таблица вводных'!$F$3)</f>
        <v>5.4691640866909088</v>
      </c>
      <c r="E1571" s="59">
        <f>('Итоговая табл.1чел(все услуги-к'!$E1571+('Итоговая табл.1чел(все услуги-к'!$E1571*'Таблица вводных'!$G$5))-('Расчет комиссии(Нади)'!$K1571+'Таблица вводных'!$E$3+'Таблица вводных'!$F$3)</f>
        <v>-1.3150859133090913</v>
      </c>
      <c r="F1571" s="59">
        <f>('Итоговая табл.1чел(все услуги-к'!$F1571+('Итоговая табл.1чел(все услуги-к'!$F1571*'Таблица вводных'!$G$6))-('Расчет комиссии(Нади)'!$K1571+'Таблица вводных'!$E$3+'Таблица вводных'!$F$3)</f>
        <v>21.529164086690912</v>
      </c>
      <c r="G1571" s="59">
        <f>('Итоговая табл.1чел(все услуги-к'!$G1571+('Итоговая табл.1чел(все услуги-к'!$G1571*'Таблица вводных'!$G$7))-('Расчет комиссии(Нади)'!$K1571+'Таблица вводных'!$E$3+'Таблица вводных'!$F$3)</f>
        <v>-2.2308359133090914</v>
      </c>
      <c r="H1571" s="59">
        <f>'Итоговая табл.1чел(все услуги-к'!$H1571-('Расчет комиссии(Нади)'!$K1571+'Таблица вводных'!$E$3+'Таблица вводных'!$F$3)</f>
        <v>-2.2308359133090914</v>
      </c>
      <c r="I1571" s="59">
        <f>('Итоговая табл.1чел(все услуги-к'!$I1571+('Итоговая табл.1чел(все услуги-к'!$I1571*'Таблица вводных'!$G$9))-('Расчет комиссии(Нади)'!$K1571+'Таблица вводных'!$E$3+'Таблица вводных'!$F$3)</f>
        <v>-2.2308359133090914</v>
      </c>
      <c r="J1571" s="13" t="s">
        <v>289</v>
      </c>
    </row>
    <row r="1572" spans="1:10" ht="13.2" customHeight="1">
      <c r="A1572" s="140"/>
      <c r="B1572" s="5">
        <v>45416</v>
      </c>
      <c r="C1572" s="15"/>
      <c r="D1572" s="59">
        <f>(('Итоговая табл.1чел(все услуги-к'!$D1572+('Итоговая табл.1чел(все услуги-к'!$D1572*'Таблица вводных'!$G$4)))-('Расчет комиссии(Нади)'!$K1572+'Таблица вводных'!$E$3+'Таблица вводных'!$F$3)</f>
        <v>5.4691640866909088</v>
      </c>
      <c r="E1572" s="59">
        <f>('Итоговая табл.1чел(все услуги-к'!$E1572+('Итоговая табл.1чел(все услуги-к'!$E1572*'Таблица вводных'!$G$5))-('Расчет комиссии(Нади)'!$K1572+'Таблица вводных'!$E$3+'Таблица вводных'!$F$3)</f>
        <v>-1.3150859133090913</v>
      </c>
      <c r="F1572" s="59">
        <f>('Итоговая табл.1чел(все услуги-к'!$F1572+('Итоговая табл.1чел(все услуги-к'!$F1572*'Таблица вводных'!$G$6))-('Расчет комиссии(Нади)'!$K1572+'Таблица вводных'!$E$3+'Таблица вводных'!$F$3)</f>
        <v>21.529164086690912</v>
      </c>
      <c r="G1572" s="59">
        <f>('Итоговая табл.1чел(все услуги-к'!$G1572+('Итоговая табл.1чел(все услуги-к'!$G1572*'Таблица вводных'!$G$7))-('Расчет комиссии(Нади)'!$K1572+'Таблица вводных'!$E$3+'Таблица вводных'!$F$3)</f>
        <v>-2.2308359133090914</v>
      </c>
      <c r="H1572" s="59">
        <f>'Итоговая табл.1чел(все услуги-к'!$H1572-('Расчет комиссии(Нади)'!$K1572+'Таблица вводных'!$E$3+'Таблица вводных'!$F$3)</f>
        <v>-2.2308359133090914</v>
      </c>
      <c r="I1572" s="59">
        <f>('Итоговая табл.1чел(все услуги-к'!$I1572+('Итоговая табл.1чел(все услуги-к'!$I1572*'Таблица вводных'!$G$9))-('Расчет комиссии(Нади)'!$K1572+'Таблица вводных'!$E$3+'Таблица вводных'!$F$3)</f>
        <v>-2.2308359133090914</v>
      </c>
      <c r="J1572" s="13" t="s">
        <v>289</v>
      </c>
    </row>
    <row r="1573" spans="1:10" ht="13.2" customHeight="1">
      <c r="A1573" s="140"/>
      <c r="B1573" s="5">
        <v>45419</v>
      </c>
      <c r="C1573" s="15"/>
      <c r="D1573" s="59">
        <f>(('Итоговая табл.1чел(все услуги-к'!$D1573+('Итоговая табл.1чел(все услуги-к'!$D1573*'Таблица вводных'!$G$4)))-('Расчет комиссии(Нади)'!$K1573+'Таблица вводных'!$E$3+'Таблица вводных'!$F$3)</f>
        <v>5.4691640866909088</v>
      </c>
      <c r="E1573" s="59">
        <f>('Итоговая табл.1чел(все услуги-к'!$E1573+('Итоговая табл.1чел(все услуги-к'!$E1573*'Таблица вводных'!$G$5))-('Расчет комиссии(Нади)'!$K1573+'Таблица вводных'!$E$3+'Таблица вводных'!$F$3)</f>
        <v>-1.3150859133090913</v>
      </c>
      <c r="F1573" s="59">
        <f>('Итоговая табл.1чел(все услуги-к'!$F1573+('Итоговая табл.1чел(все услуги-к'!$F1573*'Таблица вводных'!$G$6))-('Расчет комиссии(Нади)'!$K1573+'Таблица вводных'!$E$3+'Таблица вводных'!$F$3)</f>
        <v>21.529164086690912</v>
      </c>
      <c r="G1573" s="59">
        <f>('Итоговая табл.1чел(все услуги-к'!$G1573+('Итоговая табл.1чел(все услуги-к'!$G1573*'Таблица вводных'!$G$7))-('Расчет комиссии(Нади)'!$K1573+'Таблица вводных'!$E$3+'Таблица вводных'!$F$3)</f>
        <v>-2.2308359133090914</v>
      </c>
      <c r="H1573" s="59">
        <f>'Итоговая табл.1чел(все услуги-к'!$H1573-('Расчет комиссии(Нади)'!$K1573+'Таблица вводных'!$E$3+'Таблица вводных'!$F$3)</f>
        <v>-2.2308359133090914</v>
      </c>
      <c r="I1573" s="59">
        <f>('Итоговая табл.1чел(все услуги-к'!$I1573+('Итоговая табл.1чел(все услуги-к'!$I1573*'Таблица вводных'!$G$9))-('Расчет комиссии(Нади)'!$K1573+'Таблица вводных'!$E$3+'Таблица вводных'!$F$3)</f>
        <v>-2.2308359133090914</v>
      </c>
      <c r="J1573" s="13" t="s">
        <v>289</v>
      </c>
    </row>
    <row r="1574" spans="1:10" ht="13.2" customHeight="1">
      <c r="A1574" s="140"/>
      <c r="B1574" s="5">
        <v>45423</v>
      </c>
      <c r="C1574" s="15"/>
      <c r="D1574" s="59">
        <f>(('Итоговая табл.1чел(все услуги-к'!$D1574+('Итоговая табл.1чел(все услуги-к'!$D1574*'Таблица вводных'!$G$4)))-('Расчет комиссии(Нади)'!$K1574+'Таблица вводных'!$E$3+'Таблица вводных'!$F$3)</f>
        <v>5.4691640866909088</v>
      </c>
      <c r="E1574" s="59">
        <f>('Итоговая табл.1чел(все услуги-к'!$E1574+('Итоговая табл.1чел(все услуги-к'!$E1574*'Таблица вводных'!$G$5))-('Расчет комиссии(Нади)'!$K1574+'Таблица вводных'!$E$3+'Таблица вводных'!$F$3)</f>
        <v>-1.3150859133090913</v>
      </c>
      <c r="F1574" s="59">
        <f>('Итоговая табл.1чел(все услуги-к'!$F1574+('Итоговая табл.1чел(все услуги-к'!$F1574*'Таблица вводных'!$G$6))-('Расчет комиссии(Нади)'!$K1574+'Таблица вводных'!$E$3+'Таблица вводных'!$F$3)</f>
        <v>21.529164086690912</v>
      </c>
      <c r="G1574" s="59">
        <f>('Итоговая табл.1чел(все услуги-к'!$G1574+('Итоговая табл.1чел(все услуги-к'!$G1574*'Таблица вводных'!$G$7))-('Расчет комиссии(Нади)'!$K1574+'Таблица вводных'!$E$3+'Таблица вводных'!$F$3)</f>
        <v>-2.2308359133090914</v>
      </c>
      <c r="H1574" s="59">
        <f>'Итоговая табл.1чел(все услуги-к'!$H1574-('Расчет комиссии(Нади)'!$K1574+'Таблица вводных'!$E$3+'Таблица вводных'!$F$3)</f>
        <v>-2.2308359133090914</v>
      </c>
      <c r="I1574" s="59">
        <f>('Итоговая табл.1чел(все услуги-к'!$I1574+('Итоговая табл.1чел(все услуги-к'!$I1574*'Таблица вводных'!$G$9))-('Расчет комиссии(Нади)'!$K1574+'Таблица вводных'!$E$3+'Таблица вводных'!$F$3)</f>
        <v>-2.2308359133090914</v>
      </c>
      <c r="J1574" s="13" t="s">
        <v>289</v>
      </c>
    </row>
    <row r="1575" spans="1:10" ht="13.2" customHeight="1">
      <c r="A1575" s="140"/>
      <c r="B1575" s="5">
        <v>45426</v>
      </c>
      <c r="C1575" s="6"/>
      <c r="D1575" s="59">
        <f>(('Итоговая табл.1чел(все услуги-к'!$D1575+('Итоговая табл.1чел(все услуги-к'!$D1575*'Таблица вводных'!$G$4)))-('Расчет комиссии(Нади)'!$K1575+'Таблица вводных'!$E$3+'Таблица вводных'!$F$3)</f>
        <v>5.4691640866909088</v>
      </c>
      <c r="E1575" s="59">
        <f>('Итоговая табл.1чел(все услуги-к'!$E1575+('Итоговая табл.1чел(все услуги-к'!$E1575*'Таблица вводных'!$G$5))-('Расчет комиссии(Нади)'!$K1575+'Таблица вводных'!$E$3+'Таблица вводных'!$F$3)</f>
        <v>-1.3150859133090913</v>
      </c>
      <c r="F1575" s="59">
        <f>('Итоговая табл.1чел(все услуги-к'!$F1575+('Итоговая табл.1чел(все услуги-к'!$F1575*'Таблица вводных'!$G$6))-('Расчет комиссии(Нади)'!$K1575+'Таблица вводных'!$E$3+'Таблица вводных'!$F$3)</f>
        <v>21.529164086690912</v>
      </c>
      <c r="G1575" s="59">
        <f>('Итоговая табл.1чел(все услуги-к'!$G1575+('Итоговая табл.1чел(все услуги-к'!$G1575*'Таблица вводных'!$G$7))-('Расчет комиссии(Нади)'!$K1575+'Таблица вводных'!$E$3+'Таблица вводных'!$F$3)</f>
        <v>-2.2308359133090914</v>
      </c>
      <c r="H1575" s="59">
        <f>'Итоговая табл.1чел(все услуги-к'!$H1575-('Расчет комиссии(Нади)'!$K1575+'Таблица вводных'!$E$3+'Таблица вводных'!$F$3)</f>
        <v>-2.2308359133090914</v>
      </c>
      <c r="I1575" s="59">
        <f>('Итоговая табл.1чел(все услуги-к'!$I1575+('Итоговая табл.1чел(все услуги-к'!$I1575*'Таблица вводных'!$G$9))-('Расчет комиссии(Нади)'!$K1575+'Таблица вводных'!$E$3+'Таблица вводных'!$F$3)</f>
        <v>-2.2308359133090914</v>
      </c>
      <c r="J1575" s="13" t="s">
        <v>289</v>
      </c>
    </row>
    <row r="1576" spans="1:10" ht="13.2" customHeight="1">
      <c r="A1576" s="140"/>
      <c r="B1576" s="5">
        <v>45430</v>
      </c>
      <c r="C1576" s="15"/>
      <c r="D1576" s="59">
        <f>(('Итоговая табл.1чел(все услуги-к'!$D1576+('Итоговая табл.1чел(все услуги-к'!$D1576*'Таблица вводных'!$G$4)))-('Расчет комиссии(Нади)'!$K1576+'Таблица вводных'!$E$3+'Таблица вводных'!$F$3)</f>
        <v>5.4691640866909088</v>
      </c>
      <c r="E1576" s="59">
        <f>('Итоговая табл.1чел(все услуги-к'!$E1576+('Итоговая табл.1чел(все услуги-к'!$E1576*'Таблица вводных'!$G$5))-('Расчет комиссии(Нади)'!$K1576+'Таблица вводных'!$E$3+'Таблица вводных'!$F$3)</f>
        <v>-1.3150859133090913</v>
      </c>
      <c r="F1576" s="59">
        <f>('Итоговая табл.1чел(все услуги-к'!$F1576+('Итоговая табл.1чел(все услуги-к'!$F1576*'Таблица вводных'!$G$6))-('Расчет комиссии(Нади)'!$K1576+'Таблица вводных'!$E$3+'Таблица вводных'!$F$3)</f>
        <v>21.529164086690912</v>
      </c>
      <c r="G1576" s="59">
        <f>('Итоговая табл.1чел(все услуги-к'!$G1576+('Итоговая табл.1чел(все услуги-к'!$G1576*'Таблица вводных'!$G$7))-('Расчет комиссии(Нади)'!$K1576+'Таблица вводных'!$E$3+'Таблица вводных'!$F$3)</f>
        <v>-2.2308359133090914</v>
      </c>
      <c r="H1576" s="59">
        <f>'Итоговая табл.1чел(все услуги-к'!$H1576-('Расчет комиссии(Нади)'!$K1576+'Таблица вводных'!$E$3+'Таблица вводных'!$F$3)</f>
        <v>-2.2308359133090914</v>
      </c>
      <c r="I1576" s="59">
        <f>('Итоговая табл.1чел(все услуги-к'!$I1576+('Итоговая табл.1чел(все услуги-к'!$I1576*'Таблица вводных'!$G$9))-('Расчет комиссии(Нади)'!$K1576+'Таблица вводных'!$E$3+'Таблица вводных'!$F$3)</f>
        <v>-2.2308359133090914</v>
      </c>
      <c r="J1576" s="13" t="s">
        <v>289</v>
      </c>
    </row>
    <row r="1577" spans="1:10" ht="13.2" customHeight="1">
      <c r="A1577" s="140"/>
      <c r="B1577" s="5">
        <v>45433</v>
      </c>
      <c r="C1577" s="15"/>
      <c r="D1577" s="59">
        <f>(('Итоговая табл.1чел(все услуги-к'!$D1577+('Итоговая табл.1чел(все услуги-к'!$D1577*'Таблица вводных'!$G$4)))-('Расчет комиссии(Нади)'!$K1577+'Таблица вводных'!$E$3+'Таблица вводных'!$F$3)</f>
        <v>5.4691640866909088</v>
      </c>
      <c r="E1577" s="59">
        <f>('Итоговая табл.1чел(все услуги-к'!$E1577+('Итоговая табл.1чел(все услуги-к'!$E1577*'Таблица вводных'!$G$5))-('Расчет комиссии(Нади)'!$K1577+'Таблица вводных'!$E$3+'Таблица вводных'!$F$3)</f>
        <v>-1.3150859133090913</v>
      </c>
      <c r="F1577" s="59">
        <f>('Итоговая табл.1чел(все услуги-к'!$F1577+('Итоговая табл.1чел(все услуги-к'!$F1577*'Таблица вводных'!$G$6))-('Расчет комиссии(Нади)'!$K1577+'Таблица вводных'!$E$3+'Таблица вводных'!$F$3)</f>
        <v>21.529164086690912</v>
      </c>
      <c r="G1577" s="59">
        <f>('Итоговая табл.1чел(все услуги-к'!$G1577+('Итоговая табл.1чел(все услуги-к'!$G1577*'Таблица вводных'!$G$7))-('Расчет комиссии(Нади)'!$K1577+'Таблица вводных'!$E$3+'Таблица вводных'!$F$3)</f>
        <v>-2.2308359133090914</v>
      </c>
      <c r="H1577" s="59">
        <f>'Итоговая табл.1чел(все услуги-к'!$H1577-('Расчет комиссии(Нади)'!$K1577+'Таблица вводных'!$E$3+'Таблица вводных'!$F$3)</f>
        <v>-2.2308359133090914</v>
      </c>
      <c r="I1577" s="59">
        <f>('Итоговая табл.1чел(все услуги-к'!$I1577+('Итоговая табл.1чел(все услуги-к'!$I1577*'Таблица вводных'!$G$9))-('Расчет комиссии(Нади)'!$K1577+'Таблица вводных'!$E$3+'Таблица вводных'!$F$3)</f>
        <v>-2.2308359133090914</v>
      </c>
      <c r="J1577" s="13" t="s">
        <v>289</v>
      </c>
    </row>
    <row r="1578" spans="1:10" ht="13.2" customHeight="1">
      <c r="A1578" s="140"/>
      <c r="B1578" s="5">
        <v>45437</v>
      </c>
      <c r="C1578" s="6"/>
      <c r="D1578" s="59">
        <f>(('Итоговая табл.1чел(все услуги-к'!$D1578+('Итоговая табл.1чел(все услуги-к'!$D1578*'Таблица вводных'!$G$4)))-('Расчет комиссии(Нади)'!$K1578+'Таблица вводных'!$E$3+'Таблица вводных'!$F$3)</f>
        <v>5.4691640866909088</v>
      </c>
      <c r="E1578" s="59">
        <f>('Итоговая табл.1чел(все услуги-к'!$E1578+('Итоговая табл.1чел(все услуги-к'!$E1578*'Таблица вводных'!$G$5))-('Расчет комиссии(Нади)'!$K1578+'Таблица вводных'!$E$3+'Таблица вводных'!$F$3)</f>
        <v>-1.3150859133090913</v>
      </c>
      <c r="F1578" s="59">
        <f>('Итоговая табл.1чел(все услуги-к'!$F1578+('Итоговая табл.1чел(все услуги-к'!$F1578*'Таблица вводных'!$G$6))-('Расчет комиссии(Нади)'!$K1578+'Таблица вводных'!$E$3+'Таблица вводных'!$F$3)</f>
        <v>21.529164086690912</v>
      </c>
      <c r="G1578" s="59">
        <f>('Итоговая табл.1чел(все услуги-к'!$G1578+('Итоговая табл.1чел(все услуги-к'!$G1578*'Таблица вводных'!$G$7))-('Расчет комиссии(Нади)'!$K1578+'Таблица вводных'!$E$3+'Таблица вводных'!$F$3)</f>
        <v>-2.2308359133090914</v>
      </c>
      <c r="H1578" s="59">
        <f>'Итоговая табл.1чел(все услуги-к'!$H1578-('Расчет комиссии(Нади)'!$K1578+'Таблица вводных'!$E$3+'Таблица вводных'!$F$3)</f>
        <v>-2.2308359133090914</v>
      </c>
      <c r="I1578" s="59">
        <f>('Итоговая табл.1чел(все услуги-к'!$I1578+('Итоговая табл.1чел(все услуги-к'!$I1578*'Таблица вводных'!$G$9))-('Расчет комиссии(Нади)'!$K1578+'Таблица вводных'!$E$3+'Таблица вводных'!$F$3)</f>
        <v>-2.2308359133090914</v>
      </c>
      <c r="J1578" s="13" t="s">
        <v>289</v>
      </c>
    </row>
    <row r="1579" spans="1:10" ht="13.2" customHeight="1">
      <c r="A1579" s="140"/>
      <c r="B1579" s="5">
        <v>45440</v>
      </c>
      <c r="C1579" s="15"/>
      <c r="D1579" s="59">
        <f>(('Итоговая табл.1чел(все услуги-к'!$D1579+('Итоговая табл.1чел(все услуги-к'!$D1579*'Таблица вводных'!$G$4)))-('Расчет комиссии(Нади)'!$K1579+'Таблица вводных'!$E$3+'Таблица вводных'!$F$3)</f>
        <v>5.4691640866909088</v>
      </c>
      <c r="E1579" s="59">
        <f>('Итоговая табл.1чел(все услуги-к'!$E1579+('Итоговая табл.1чел(все услуги-к'!$E1579*'Таблица вводных'!$G$5))-('Расчет комиссии(Нади)'!$K1579+'Таблица вводных'!$E$3+'Таблица вводных'!$F$3)</f>
        <v>-1.3150859133090913</v>
      </c>
      <c r="F1579" s="59">
        <f>('Итоговая табл.1чел(все услуги-к'!$F1579+('Итоговая табл.1чел(все услуги-к'!$F1579*'Таблица вводных'!$G$6))-('Расчет комиссии(Нади)'!$K1579+'Таблица вводных'!$E$3+'Таблица вводных'!$F$3)</f>
        <v>21.529164086690912</v>
      </c>
      <c r="G1579" s="59">
        <f>('Итоговая табл.1чел(все услуги-к'!$G1579+('Итоговая табл.1чел(все услуги-к'!$G1579*'Таблица вводных'!$G$7))-('Расчет комиссии(Нади)'!$K1579+'Таблица вводных'!$E$3+'Таблица вводных'!$F$3)</f>
        <v>-2.2308359133090914</v>
      </c>
      <c r="H1579" s="59">
        <f>'Итоговая табл.1чел(все услуги-к'!$H1579-('Расчет комиссии(Нади)'!$K1579+'Таблица вводных'!$E$3+'Таблица вводных'!$F$3)</f>
        <v>-2.2308359133090914</v>
      </c>
      <c r="I1579" s="59">
        <f>('Итоговая табл.1чел(все услуги-к'!$I1579+('Итоговая табл.1чел(все услуги-к'!$I1579*'Таблица вводных'!$G$9))-('Расчет комиссии(Нади)'!$K1579+'Таблица вводных'!$E$3+'Таблица вводных'!$F$3)</f>
        <v>-2.2308359133090914</v>
      </c>
      <c r="J1579" s="13" t="s">
        <v>289</v>
      </c>
    </row>
    <row r="1580" spans="1:10" ht="13.2" customHeight="1">
      <c r="A1580" s="140"/>
      <c r="B1580" s="5"/>
      <c r="C1580" s="6"/>
      <c r="D1580" s="59">
        <f>(('Итоговая табл.1чел(все услуги-к'!$D1580+('Итоговая табл.1чел(все услуги-к'!$D1580*'Таблица вводных'!$G$4)))-('Расчет комиссии(Нади)'!$K1580+'Таблица вводных'!$E$3+'Таблица вводных'!$F$3)</f>
        <v>5.4691640866909088</v>
      </c>
      <c r="E1580" s="59">
        <f>('Итоговая табл.1чел(все услуги-к'!$E1580+('Итоговая табл.1чел(все услуги-к'!$E1580*'Таблица вводных'!$G$5))-('Расчет комиссии(Нади)'!$K1580+'Таблица вводных'!$E$3+'Таблица вводных'!$F$3)</f>
        <v>-1.3150859133090913</v>
      </c>
      <c r="F1580" s="59">
        <f>('Итоговая табл.1чел(все услуги-к'!$F1580+('Итоговая табл.1чел(все услуги-к'!$F1580*'Таблица вводных'!$G$6))-('Расчет комиссии(Нади)'!$K1580+'Таблица вводных'!$E$3+'Таблица вводных'!$F$3)</f>
        <v>21.529164086690912</v>
      </c>
      <c r="G1580" s="59">
        <f>('Итоговая табл.1чел(все услуги-к'!$G1580+('Итоговая табл.1чел(все услуги-к'!$G1580*'Таблица вводных'!$G$7))-('Расчет комиссии(Нади)'!$K1580+'Таблица вводных'!$E$3+'Таблица вводных'!$F$3)</f>
        <v>-2.2308359133090914</v>
      </c>
      <c r="H1580" s="59">
        <f>'Итоговая табл.1чел(все услуги-к'!$H1580-('Расчет комиссии(Нади)'!$K1580+'Таблица вводных'!$E$3+'Таблица вводных'!$F$3)</f>
        <v>-2.2308359133090914</v>
      </c>
      <c r="I1580" s="59">
        <f>('Итоговая табл.1чел(все услуги-к'!$I1580+('Итоговая табл.1чел(все услуги-к'!$I1580*'Таблица вводных'!$G$9))-('Расчет комиссии(Нади)'!$K1580+'Таблица вводных'!$E$3+'Таблица вводных'!$F$3)</f>
        <v>-2.2308359133090914</v>
      </c>
      <c r="J1580" s="13" t="s">
        <v>289</v>
      </c>
    </row>
    <row r="1581" spans="1:10" ht="13.2" customHeight="1">
      <c r="A1581" s="140"/>
      <c r="B1581" s="5"/>
      <c r="C1581" s="6"/>
      <c r="D1581" s="59">
        <f>(('Итоговая табл.1чел(все услуги-к'!$D1581+('Итоговая табл.1чел(все услуги-к'!$D1581*'Таблица вводных'!$G$4)))-('Расчет комиссии(Нади)'!$K1581+'Таблица вводных'!$E$3+'Таблица вводных'!$F$3)</f>
        <v>5.4691640866909088</v>
      </c>
      <c r="E1581" s="59">
        <f>('Итоговая табл.1чел(все услуги-к'!$E1581+('Итоговая табл.1чел(все услуги-к'!$E1581*'Таблица вводных'!$G$5))-('Расчет комиссии(Нади)'!$K1581+'Таблица вводных'!$E$3+'Таблица вводных'!$F$3)</f>
        <v>-1.3150859133090913</v>
      </c>
      <c r="F1581" s="59">
        <f>('Итоговая табл.1чел(все услуги-к'!$F1581+('Итоговая табл.1чел(все услуги-к'!$F1581*'Таблица вводных'!$G$6))-('Расчет комиссии(Нади)'!$K1581+'Таблица вводных'!$E$3+'Таблица вводных'!$F$3)</f>
        <v>21.529164086690912</v>
      </c>
      <c r="G1581" s="59">
        <f>('Итоговая табл.1чел(все услуги-к'!$G1581+('Итоговая табл.1чел(все услуги-к'!$G1581*'Таблица вводных'!$G$7))-('Расчет комиссии(Нади)'!$K1581+'Таблица вводных'!$E$3+'Таблица вводных'!$F$3)</f>
        <v>-2.2308359133090914</v>
      </c>
      <c r="H1581" s="59">
        <f>'Итоговая табл.1чел(все услуги-к'!$H1581-('Расчет комиссии(Нади)'!$K1581+'Таблица вводных'!$E$3+'Таблица вводных'!$F$3)</f>
        <v>-2.2308359133090914</v>
      </c>
      <c r="I1581" s="59">
        <f>('Итоговая табл.1чел(все услуги-к'!$I1581+('Итоговая табл.1чел(все услуги-к'!$I1581*'Таблица вводных'!$G$9))-('Расчет комиссии(Нади)'!$K1581+'Таблица вводных'!$E$3+'Таблица вводных'!$F$3)</f>
        <v>-2.2308359133090914</v>
      </c>
      <c r="J1581" s="13" t="s">
        <v>289</v>
      </c>
    </row>
    <row r="1582" spans="1:10" ht="13.2" customHeight="1">
      <c r="A1582" s="140"/>
      <c r="B1582" s="5"/>
      <c r="C1582" s="15"/>
      <c r="D1582" s="59">
        <f>(('Итоговая табл.1чел(все услуги-к'!$D1582+('Итоговая табл.1чел(все услуги-к'!$D1582*'Таблица вводных'!$G$4)))-('Расчет комиссии(Нади)'!$K1582+'Таблица вводных'!$E$3+'Таблица вводных'!$F$3)</f>
        <v>5.4691640866909088</v>
      </c>
      <c r="E1582" s="59">
        <f>('Итоговая табл.1чел(все услуги-к'!$E1582+('Итоговая табл.1чел(все услуги-к'!$E1582*'Таблица вводных'!$G$5))-('Расчет комиссии(Нади)'!$K1582+'Таблица вводных'!$E$3+'Таблица вводных'!$F$3)</f>
        <v>-1.3150859133090913</v>
      </c>
      <c r="F1582" s="59">
        <f>('Итоговая табл.1чел(все услуги-к'!$F1582+('Итоговая табл.1чел(все услуги-к'!$F1582*'Таблица вводных'!$G$6))-('Расчет комиссии(Нади)'!$K1582+'Таблица вводных'!$E$3+'Таблица вводных'!$F$3)</f>
        <v>21.529164086690912</v>
      </c>
      <c r="G1582" s="59">
        <f>('Итоговая табл.1чел(все услуги-к'!$G1582+('Итоговая табл.1чел(все услуги-к'!$G1582*'Таблица вводных'!$G$7))-('Расчет комиссии(Нади)'!$K1582+'Таблица вводных'!$E$3+'Таблица вводных'!$F$3)</f>
        <v>-2.2308359133090914</v>
      </c>
      <c r="H1582" s="59">
        <f>'Итоговая табл.1чел(все услуги-к'!$H1582-('Расчет комиссии(Нади)'!$K1582+'Таблица вводных'!$E$3+'Таблица вводных'!$F$3)</f>
        <v>-2.2308359133090914</v>
      </c>
      <c r="I1582" s="59">
        <f>('Итоговая табл.1чел(все услуги-к'!$I1582+('Итоговая табл.1чел(все услуги-к'!$I1582*'Таблица вводных'!$G$9))-('Расчет комиссии(Нади)'!$K1582+'Таблица вводных'!$E$3+'Таблица вводных'!$F$3)</f>
        <v>-2.2308359133090914</v>
      </c>
      <c r="J1582" s="13" t="s">
        <v>289</v>
      </c>
    </row>
    <row r="1583" spans="1:10" ht="13.2" customHeight="1">
      <c r="A1583" s="140"/>
      <c r="B1583" s="5"/>
      <c r="C1583" s="6"/>
      <c r="D1583" s="59">
        <f>(('Итоговая табл.1чел(все услуги-к'!$D1583+('Итоговая табл.1чел(все услуги-к'!$D1583*'Таблица вводных'!$G$4)))-('Расчет комиссии(Нади)'!$K1583+'Таблица вводных'!$E$3+'Таблица вводных'!$F$3)</f>
        <v>5.4691640866909088</v>
      </c>
      <c r="E1583" s="59">
        <f>('Итоговая табл.1чел(все услуги-к'!$E1583+('Итоговая табл.1чел(все услуги-к'!$E1583*'Таблица вводных'!$G$5))-('Расчет комиссии(Нади)'!$K1583+'Таблица вводных'!$E$3+'Таблица вводных'!$F$3)</f>
        <v>-1.3150859133090913</v>
      </c>
      <c r="F1583" s="59">
        <f>('Итоговая табл.1чел(все услуги-к'!$F1583+('Итоговая табл.1чел(все услуги-к'!$F1583*'Таблица вводных'!$G$6))-('Расчет комиссии(Нади)'!$K1583+'Таблица вводных'!$E$3+'Таблица вводных'!$F$3)</f>
        <v>21.529164086690912</v>
      </c>
      <c r="G1583" s="59">
        <f>('Итоговая табл.1чел(все услуги-к'!$G1583+('Итоговая табл.1чел(все услуги-к'!$G1583*'Таблица вводных'!$G$7))-('Расчет комиссии(Нади)'!$K1583+'Таблица вводных'!$E$3+'Таблица вводных'!$F$3)</f>
        <v>-2.2308359133090914</v>
      </c>
      <c r="H1583" s="59">
        <f>'Итоговая табл.1чел(все услуги-к'!$H1583-('Расчет комиссии(Нади)'!$K1583+'Таблица вводных'!$E$3+'Таблица вводных'!$F$3)</f>
        <v>-2.2308359133090914</v>
      </c>
      <c r="I1583" s="59">
        <f>('Итоговая табл.1чел(все услуги-к'!$I1583+('Итоговая табл.1чел(все услуги-к'!$I1583*'Таблица вводных'!$G$9))-('Расчет комиссии(Нади)'!$K1583+'Таблица вводных'!$E$3+'Таблица вводных'!$F$3)</f>
        <v>-2.2308359133090914</v>
      </c>
      <c r="J1583" s="13" t="s">
        <v>289</v>
      </c>
    </row>
    <row r="1584" spans="1:10" ht="13.2" customHeight="1">
      <c r="A1584" s="140"/>
      <c r="B1584" s="5"/>
      <c r="C1584" s="15"/>
      <c r="D1584" s="59">
        <f>(('Итоговая табл.1чел(все услуги-к'!$D1584+('Итоговая табл.1чел(все услуги-к'!$D1584*'Таблица вводных'!$G$4)))-('Расчет комиссии(Нади)'!$K1584+'Таблица вводных'!$E$3+'Таблица вводных'!$F$3)</f>
        <v>5.4691640866909088</v>
      </c>
      <c r="E1584" s="59">
        <f>('Итоговая табл.1чел(все услуги-к'!$E1584+('Итоговая табл.1чел(все услуги-к'!$E1584*'Таблица вводных'!$G$5))-('Расчет комиссии(Нади)'!$K1584+'Таблица вводных'!$E$3+'Таблица вводных'!$F$3)</f>
        <v>-1.3150859133090913</v>
      </c>
      <c r="F1584" s="59">
        <f>('Итоговая табл.1чел(все услуги-к'!$F1584+('Итоговая табл.1чел(все услуги-к'!$F1584*'Таблица вводных'!$G$6))-('Расчет комиссии(Нади)'!$K1584+'Таблица вводных'!$E$3+'Таблица вводных'!$F$3)</f>
        <v>21.529164086690912</v>
      </c>
      <c r="G1584" s="59">
        <f>('Итоговая табл.1чел(все услуги-к'!$G1584+('Итоговая табл.1чел(все услуги-к'!$G1584*'Таблица вводных'!$G$7))-('Расчет комиссии(Нади)'!$K1584+'Таблица вводных'!$E$3+'Таблица вводных'!$F$3)</f>
        <v>-2.2308359133090914</v>
      </c>
      <c r="H1584" s="59">
        <f>'Итоговая табл.1чел(все услуги-к'!$H1584-('Расчет комиссии(Нади)'!$K1584+'Таблица вводных'!$E$3+'Таблица вводных'!$F$3)</f>
        <v>-2.2308359133090914</v>
      </c>
      <c r="I1584" s="59">
        <f>('Итоговая табл.1чел(все услуги-к'!$I1584+('Итоговая табл.1чел(все услуги-к'!$I1584*'Таблица вводных'!$G$9))-('Расчет комиссии(Нади)'!$K1584+'Таблица вводных'!$E$3+'Таблица вводных'!$F$3)</f>
        <v>-2.2308359133090914</v>
      </c>
      <c r="J1584" s="13" t="s">
        <v>289</v>
      </c>
    </row>
    <row r="1585" spans="1:10" ht="13.2" customHeight="1">
      <c r="A1585" s="141"/>
      <c r="B1585" s="18"/>
      <c r="C1585" s="19"/>
      <c r="D1585" s="59">
        <f>(('Итоговая табл.1чел(все услуги-к'!$D1585+('Итоговая табл.1чел(все услуги-к'!$D1585*'Таблица вводных'!$G$4)))-('Расчет комиссии(Нади)'!$K1585+'Таблица вводных'!$E$3+'Таблица вводных'!$F$3)</f>
        <v>5.4691640866909088</v>
      </c>
      <c r="E1585" s="59">
        <f>('Итоговая табл.1чел(все услуги-к'!$E1585+('Итоговая табл.1чел(все услуги-к'!$E1585*'Таблица вводных'!$G$5))-('Расчет комиссии(Нади)'!$K1585+'Таблица вводных'!$E$3+'Таблица вводных'!$F$3)</f>
        <v>-1.3150859133090913</v>
      </c>
      <c r="F1585" s="59">
        <f>('Итоговая табл.1чел(все услуги-к'!$F1585+('Итоговая табл.1чел(все услуги-к'!$F1585*'Таблица вводных'!$G$6))-('Расчет комиссии(Нади)'!$K1585+'Таблица вводных'!$E$3+'Таблица вводных'!$F$3)</f>
        <v>21.529164086690912</v>
      </c>
      <c r="G1585" s="59">
        <f>('Итоговая табл.1чел(все услуги-к'!$G1585+('Итоговая табл.1чел(все услуги-к'!$G1585*'Таблица вводных'!$G$7))-('Расчет комиссии(Нади)'!$K1585+'Таблица вводных'!$E$3+'Таблица вводных'!$F$3)</f>
        <v>-2.2308359133090914</v>
      </c>
      <c r="H1585" s="59">
        <f>'Итоговая табл.1чел(все услуги-к'!$H1585-('Расчет комиссии(Нади)'!$K1585+'Таблица вводных'!$E$3+'Таблица вводных'!$F$3)</f>
        <v>-2.2308359133090914</v>
      </c>
      <c r="I1585" s="59">
        <f>('Итоговая табл.1чел(все услуги-к'!$I1585+('Итоговая табл.1чел(все услуги-к'!$I1585*'Таблица вводных'!$G$9))-('Расчет комиссии(Нади)'!$K1585+'Таблица вводных'!$E$3+'Таблица вводных'!$F$3)</f>
        <v>-2.2308359133090914</v>
      </c>
      <c r="J1585" s="22" t="s">
        <v>289</v>
      </c>
    </row>
    <row r="1586" spans="1:10" ht="13.2" customHeight="1">
      <c r="A1586" s="144" t="s">
        <v>290</v>
      </c>
      <c r="B1586" s="5">
        <v>45402</v>
      </c>
      <c r="C1586" s="97"/>
      <c r="D1586" s="59">
        <f>(('Итоговая табл.1чел(все услуги-к'!$D1586+('Итоговая табл.1чел(все услуги-к'!$D1586*'Таблица вводных'!$G$4)))-('Расчет комиссии(Нади)'!$K1586+'Таблица вводных'!$E$3+'Таблица вводных'!$F$3)</f>
        <v>5.4691640866909088</v>
      </c>
      <c r="E1586" s="59">
        <f>('Итоговая табл.1чел(все услуги-к'!$E1586+('Итоговая табл.1чел(все услуги-к'!$E1586*'Таблица вводных'!$G$5))-('Расчет комиссии(Нади)'!$K1586+'Таблица вводных'!$E$3+'Таблица вводных'!$F$3)</f>
        <v>-1.3150859133090913</v>
      </c>
      <c r="F1586" s="59">
        <f>('Итоговая табл.1чел(все услуги-к'!$F1586+('Итоговая табл.1чел(все услуги-к'!$F1586*'Таблица вводных'!$G$6))-('Расчет комиссии(Нади)'!$K1586+'Таблица вводных'!$E$3+'Таблица вводных'!$F$3)</f>
        <v>21.529164086690912</v>
      </c>
      <c r="G1586" s="59">
        <f>('Итоговая табл.1чел(все услуги-к'!$G1586+('Итоговая табл.1чел(все услуги-к'!$G1586*'Таблица вводных'!$G$7))-('Расчет комиссии(Нади)'!$K1586+'Таблица вводных'!$E$3+'Таблица вводных'!$F$3)</f>
        <v>-2.2308359133090914</v>
      </c>
      <c r="H1586" s="59">
        <f>'Итоговая табл.1чел(все услуги-к'!$H1586-('Расчет комиссии(Нади)'!$K1586+'Таблица вводных'!$E$3+'Таблица вводных'!$F$3)</f>
        <v>-2.2308359133090914</v>
      </c>
      <c r="I1586" s="59">
        <f>('Итоговая табл.1чел(все услуги-к'!$I1586+('Итоговая табл.1чел(все услуги-к'!$I1586*'Таблица вводных'!$G$9))-('Расчет комиссии(Нади)'!$K1586+'Таблица вводных'!$E$3+'Таблица вводных'!$F$3)</f>
        <v>-2.2308359133090914</v>
      </c>
      <c r="J1586" s="10" t="s">
        <v>291</v>
      </c>
    </row>
    <row r="1587" spans="1:10" ht="13.2" customHeight="1">
      <c r="A1587" s="140"/>
      <c r="B1587" s="5">
        <v>45405</v>
      </c>
      <c r="C1587" s="6"/>
      <c r="D1587" s="59">
        <f>(('Итоговая табл.1чел(все услуги-к'!$D1587+('Итоговая табл.1чел(все услуги-к'!$D1587*'Таблица вводных'!$G$4)))-('Расчет комиссии(Нади)'!$K1587+'Таблица вводных'!$E$3+'Таблица вводных'!$F$3)</f>
        <v>5.4691640866909088</v>
      </c>
      <c r="E1587" s="59">
        <f>('Итоговая табл.1чел(все услуги-к'!$E1587+('Итоговая табл.1чел(все услуги-к'!$E1587*'Таблица вводных'!$G$5))-('Расчет комиссии(Нади)'!$K1587+'Таблица вводных'!$E$3+'Таблица вводных'!$F$3)</f>
        <v>-1.3150859133090913</v>
      </c>
      <c r="F1587" s="59">
        <f>('Итоговая табл.1чел(все услуги-к'!$F1587+('Итоговая табл.1чел(все услуги-к'!$F1587*'Таблица вводных'!$G$6))-('Расчет комиссии(Нади)'!$K1587+'Таблица вводных'!$E$3+'Таблица вводных'!$F$3)</f>
        <v>21.529164086690912</v>
      </c>
      <c r="G1587" s="59">
        <f>('Итоговая табл.1чел(все услуги-к'!$G1587+('Итоговая табл.1чел(все услуги-к'!$G1587*'Таблица вводных'!$G$7))-('Расчет комиссии(Нади)'!$K1587+'Таблица вводных'!$E$3+'Таблица вводных'!$F$3)</f>
        <v>-2.2308359133090914</v>
      </c>
      <c r="H1587" s="59">
        <f>'Итоговая табл.1чел(все услуги-к'!$H1587-('Расчет комиссии(Нади)'!$K1587+'Таблица вводных'!$E$3+'Таблица вводных'!$F$3)</f>
        <v>-2.2308359133090914</v>
      </c>
      <c r="I1587" s="59">
        <f>('Итоговая табл.1чел(все услуги-к'!$I1587+('Итоговая табл.1чел(все услуги-к'!$I1587*'Таблица вводных'!$G$9))-('Расчет комиссии(Нади)'!$K1587+'Таблица вводных'!$E$3+'Таблица вводных'!$F$3)</f>
        <v>-2.2308359133090914</v>
      </c>
      <c r="J1587" s="13" t="s">
        <v>291</v>
      </c>
    </row>
    <row r="1588" spans="1:10" ht="13.2" customHeight="1">
      <c r="A1588" s="140"/>
      <c r="B1588" s="5">
        <v>45409</v>
      </c>
      <c r="C1588" s="15"/>
      <c r="D1588" s="59">
        <f>(('Итоговая табл.1чел(все услуги-к'!$D1588+('Итоговая табл.1чел(все услуги-к'!$D1588*'Таблица вводных'!$G$4)))-('Расчет комиссии(Нади)'!$K1588+'Таблица вводных'!$E$3+'Таблица вводных'!$F$3)</f>
        <v>5.4691640866909088</v>
      </c>
      <c r="E1588" s="59">
        <f>('Итоговая табл.1чел(все услуги-к'!$E1588+('Итоговая табл.1чел(все услуги-к'!$E1588*'Таблица вводных'!$G$5))-('Расчет комиссии(Нади)'!$K1588+'Таблица вводных'!$E$3+'Таблица вводных'!$F$3)</f>
        <v>-1.3150859133090913</v>
      </c>
      <c r="F1588" s="59">
        <f>('Итоговая табл.1чел(все услуги-к'!$F1588+('Итоговая табл.1чел(все услуги-к'!$F1588*'Таблица вводных'!$G$6))-('Расчет комиссии(Нади)'!$K1588+'Таблица вводных'!$E$3+'Таблица вводных'!$F$3)</f>
        <v>21.529164086690912</v>
      </c>
      <c r="G1588" s="59">
        <f>('Итоговая табл.1чел(все услуги-к'!$G1588+('Итоговая табл.1чел(все услуги-к'!$G1588*'Таблица вводных'!$G$7))-('Расчет комиссии(Нади)'!$K1588+'Таблица вводных'!$E$3+'Таблица вводных'!$F$3)</f>
        <v>-2.2308359133090914</v>
      </c>
      <c r="H1588" s="59">
        <f>'Итоговая табл.1чел(все услуги-к'!$H1588-('Расчет комиссии(Нади)'!$K1588+'Таблица вводных'!$E$3+'Таблица вводных'!$F$3)</f>
        <v>-2.2308359133090914</v>
      </c>
      <c r="I1588" s="59">
        <f>('Итоговая табл.1чел(все услуги-к'!$I1588+('Итоговая табл.1чел(все услуги-к'!$I1588*'Таблица вводных'!$G$9))-('Расчет комиссии(Нади)'!$K1588+'Таблица вводных'!$E$3+'Таблица вводных'!$F$3)</f>
        <v>-2.2308359133090914</v>
      </c>
      <c r="J1588" s="13" t="s">
        <v>291</v>
      </c>
    </row>
    <row r="1589" spans="1:10" ht="13.2" customHeight="1">
      <c r="A1589" s="140"/>
      <c r="B1589" s="5">
        <v>45412</v>
      </c>
      <c r="C1589" s="6"/>
      <c r="D1589" s="59">
        <f>(('Итоговая табл.1чел(все услуги-к'!$D1589+('Итоговая табл.1чел(все услуги-к'!$D1589*'Таблица вводных'!$G$4)))-('Расчет комиссии(Нади)'!$K1589+'Таблица вводных'!$E$3+'Таблица вводных'!$F$3)</f>
        <v>5.4691640866909088</v>
      </c>
      <c r="E1589" s="59">
        <f>('Итоговая табл.1чел(все услуги-к'!$E1589+('Итоговая табл.1чел(все услуги-к'!$E1589*'Таблица вводных'!$G$5))-('Расчет комиссии(Нади)'!$K1589+'Таблица вводных'!$E$3+'Таблица вводных'!$F$3)</f>
        <v>-1.3150859133090913</v>
      </c>
      <c r="F1589" s="59">
        <f>('Итоговая табл.1чел(все услуги-к'!$F1589+('Итоговая табл.1чел(все услуги-к'!$F1589*'Таблица вводных'!$G$6))-('Расчет комиссии(Нади)'!$K1589+'Таблица вводных'!$E$3+'Таблица вводных'!$F$3)</f>
        <v>21.529164086690912</v>
      </c>
      <c r="G1589" s="59">
        <f>('Итоговая табл.1чел(все услуги-к'!$G1589+('Итоговая табл.1чел(все услуги-к'!$G1589*'Таблица вводных'!$G$7))-('Расчет комиссии(Нади)'!$K1589+'Таблица вводных'!$E$3+'Таблица вводных'!$F$3)</f>
        <v>-2.2308359133090914</v>
      </c>
      <c r="H1589" s="59">
        <f>'Итоговая табл.1чел(все услуги-к'!$H1589-('Расчет комиссии(Нади)'!$K1589+'Таблица вводных'!$E$3+'Таблица вводных'!$F$3)</f>
        <v>-2.2308359133090914</v>
      </c>
      <c r="I1589" s="59">
        <f>('Итоговая табл.1чел(все услуги-к'!$I1589+('Итоговая табл.1чел(все услуги-к'!$I1589*'Таблица вводных'!$G$9))-('Расчет комиссии(Нади)'!$K1589+'Таблица вводных'!$E$3+'Таблица вводных'!$F$3)</f>
        <v>-2.2308359133090914</v>
      </c>
      <c r="J1589" s="13" t="s">
        <v>291</v>
      </c>
    </row>
    <row r="1590" spans="1:10" ht="13.2" customHeight="1">
      <c r="A1590" s="140"/>
      <c r="B1590" s="5">
        <v>45416</v>
      </c>
      <c r="C1590" s="15"/>
      <c r="D1590" s="59">
        <f>(('Итоговая табл.1чел(все услуги-к'!$D1590+('Итоговая табл.1чел(все услуги-к'!$D1590*'Таблица вводных'!$G$4)))-('Расчет комиссии(Нади)'!$K1590+'Таблица вводных'!$E$3+'Таблица вводных'!$F$3)</f>
        <v>5.4691640866909088</v>
      </c>
      <c r="E1590" s="59">
        <f>('Итоговая табл.1чел(все услуги-к'!$E1590+('Итоговая табл.1чел(все услуги-к'!$E1590*'Таблица вводных'!$G$5))-('Расчет комиссии(Нади)'!$K1590+'Таблица вводных'!$E$3+'Таблица вводных'!$F$3)</f>
        <v>-1.3150859133090913</v>
      </c>
      <c r="F1590" s="59">
        <f>('Итоговая табл.1чел(все услуги-к'!$F1590+('Итоговая табл.1чел(все услуги-к'!$F1590*'Таблица вводных'!$G$6))-('Расчет комиссии(Нади)'!$K1590+'Таблица вводных'!$E$3+'Таблица вводных'!$F$3)</f>
        <v>21.529164086690912</v>
      </c>
      <c r="G1590" s="59">
        <f>('Итоговая табл.1чел(все услуги-к'!$G1590+('Итоговая табл.1чел(все услуги-к'!$G1590*'Таблица вводных'!$G$7))-('Расчет комиссии(Нади)'!$K1590+'Таблица вводных'!$E$3+'Таблица вводных'!$F$3)</f>
        <v>-2.2308359133090914</v>
      </c>
      <c r="H1590" s="59">
        <f>'Итоговая табл.1чел(все услуги-к'!$H1590-('Расчет комиссии(Нади)'!$K1590+'Таблица вводных'!$E$3+'Таблица вводных'!$F$3)</f>
        <v>-2.2308359133090914</v>
      </c>
      <c r="I1590" s="59">
        <f>('Итоговая табл.1чел(все услуги-к'!$I1590+('Итоговая табл.1чел(все услуги-к'!$I1590*'Таблица вводных'!$G$9))-('Расчет комиссии(Нади)'!$K1590+'Таблица вводных'!$E$3+'Таблица вводных'!$F$3)</f>
        <v>-2.2308359133090914</v>
      </c>
      <c r="J1590" s="13" t="s">
        <v>291</v>
      </c>
    </row>
    <row r="1591" spans="1:10" ht="13.2" customHeight="1">
      <c r="A1591" s="140"/>
      <c r="B1591" s="5">
        <v>45419</v>
      </c>
      <c r="C1591" s="15"/>
      <c r="D1591" s="59">
        <f>(('Итоговая табл.1чел(все услуги-к'!$D1591+('Итоговая табл.1чел(все услуги-к'!$D1591*'Таблица вводных'!$G$4)))-('Расчет комиссии(Нади)'!$K1591+'Таблица вводных'!$E$3+'Таблица вводных'!$F$3)</f>
        <v>5.4691640866909088</v>
      </c>
      <c r="E1591" s="59">
        <f>('Итоговая табл.1чел(все услуги-к'!$E1591+('Итоговая табл.1чел(все услуги-к'!$E1591*'Таблица вводных'!$G$5))-('Расчет комиссии(Нади)'!$K1591+'Таблица вводных'!$E$3+'Таблица вводных'!$F$3)</f>
        <v>-1.3150859133090913</v>
      </c>
      <c r="F1591" s="59">
        <f>('Итоговая табл.1чел(все услуги-к'!$F1591+('Итоговая табл.1чел(все услуги-к'!$F1591*'Таблица вводных'!$G$6))-('Расчет комиссии(Нади)'!$K1591+'Таблица вводных'!$E$3+'Таблица вводных'!$F$3)</f>
        <v>21.529164086690912</v>
      </c>
      <c r="G1591" s="59">
        <f>('Итоговая табл.1чел(все услуги-к'!$G1591+('Итоговая табл.1чел(все услуги-к'!$G1591*'Таблица вводных'!$G$7))-('Расчет комиссии(Нади)'!$K1591+'Таблица вводных'!$E$3+'Таблица вводных'!$F$3)</f>
        <v>-2.2308359133090914</v>
      </c>
      <c r="H1591" s="59">
        <f>'Итоговая табл.1чел(все услуги-к'!$H1591-('Расчет комиссии(Нади)'!$K1591+'Таблица вводных'!$E$3+'Таблица вводных'!$F$3)</f>
        <v>-2.2308359133090914</v>
      </c>
      <c r="I1591" s="59">
        <f>('Итоговая табл.1чел(все услуги-к'!$I1591+('Итоговая табл.1чел(все услуги-к'!$I1591*'Таблица вводных'!$G$9))-('Расчет комиссии(Нади)'!$K1591+'Таблица вводных'!$E$3+'Таблица вводных'!$F$3)</f>
        <v>-2.2308359133090914</v>
      </c>
      <c r="J1591" s="13" t="s">
        <v>291</v>
      </c>
    </row>
    <row r="1592" spans="1:10" ht="13.2" customHeight="1">
      <c r="A1592" s="140"/>
      <c r="B1592" s="5">
        <v>45423</v>
      </c>
      <c r="C1592" s="15"/>
      <c r="D1592" s="59">
        <f>(('Итоговая табл.1чел(все услуги-к'!$D1592+('Итоговая табл.1чел(все услуги-к'!$D1592*'Таблица вводных'!$G$4)))-('Расчет комиссии(Нади)'!$K1592+'Таблица вводных'!$E$3+'Таблица вводных'!$F$3)</f>
        <v>5.4691640866909124</v>
      </c>
      <c r="E1592" s="59">
        <f>('Итоговая табл.1чел(все услуги-к'!$E1592+('Итоговая табл.1чел(все услуги-к'!$E1592*'Таблица вводных'!$G$5))-('Расчет комиссии(Нади)'!$K1592+'Таблица вводных'!$E$3+'Таблица вводных'!$F$3)</f>
        <v>-1.3150859133090878</v>
      </c>
      <c r="F1592" s="59">
        <f>('Итоговая табл.1чел(все услуги-к'!$F1592+('Итоговая табл.1чел(все услуги-к'!$F1592*'Таблица вводных'!$G$6))-('Расчет комиссии(Нади)'!$K1592+'Таблица вводных'!$E$3+'Таблица вводных'!$F$3)</f>
        <v>21.529164086690912</v>
      </c>
      <c r="G1592" s="59">
        <f>('Итоговая табл.1чел(все услуги-к'!$G1592+('Итоговая табл.1чел(все услуги-к'!$G1592*'Таблица вводных'!$G$7))-('Расчет комиссии(Нади)'!$K1592+'Таблица вводных'!$E$3+'Таблица вводных'!$F$3)</f>
        <v>-2.2308359133090878</v>
      </c>
      <c r="H1592" s="59">
        <f>'Итоговая табл.1чел(все услуги-к'!$H1592-('Расчет комиссии(Нади)'!$K1592+'Таблица вводных'!$E$3+'Таблица вводных'!$F$3)</f>
        <v>-2.2308359133090878</v>
      </c>
      <c r="I1592" s="59">
        <f>('Итоговая табл.1чел(все услуги-к'!$I1592+('Итоговая табл.1чел(все услуги-к'!$I1592*'Таблица вводных'!$G$9))-('Расчет комиссии(Нади)'!$K1592+'Таблица вводных'!$E$3+'Таблица вводных'!$F$3)</f>
        <v>-2.2308359133090878</v>
      </c>
      <c r="J1592" s="13" t="s">
        <v>291</v>
      </c>
    </row>
    <row r="1593" spans="1:10" ht="13.2" customHeight="1">
      <c r="A1593" s="140"/>
      <c r="B1593" s="5">
        <v>45426</v>
      </c>
      <c r="C1593" s="6"/>
      <c r="D1593" s="59">
        <f>(('Итоговая табл.1чел(все услуги-к'!$D1593+('Итоговая табл.1чел(все услуги-к'!$D1593*'Таблица вводных'!$G$4)))-('Расчет комиссии(Нади)'!$K1593+'Таблица вводных'!$E$3+'Таблица вводных'!$F$3)</f>
        <v>5.4691640866909124</v>
      </c>
      <c r="E1593" s="59">
        <f>('Итоговая табл.1чел(все услуги-к'!$E1593+('Итоговая табл.1чел(все услуги-к'!$E1593*'Таблица вводных'!$G$5))-('Расчет комиссии(Нади)'!$K1593+'Таблица вводных'!$E$3+'Таблица вводных'!$F$3)</f>
        <v>-1.3150859133090878</v>
      </c>
      <c r="F1593" s="59">
        <f>('Итоговая табл.1чел(все услуги-к'!$F1593+('Итоговая табл.1чел(все услуги-к'!$F1593*'Таблица вводных'!$G$6))-('Расчет комиссии(Нади)'!$K1593+'Таблица вводных'!$E$3+'Таблица вводных'!$F$3)</f>
        <v>21.529164086690912</v>
      </c>
      <c r="G1593" s="59">
        <f>('Итоговая табл.1чел(все услуги-к'!$G1593+('Итоговая табл.1чел(все услуги-к'!$G1593*'Таблица вводных'!$G$7))-('Расчет комиссии(Нади)'!$K1593+'Таблица вводных'!$E$3+'Таблица вводных'!$F$3)</f>
        <v>-2.2308359133090878</v>
      </c>
      <c r="H1593" s="59">
        <f>'Итоговая табл.1чел(все услуги-к'!$H1593-('Расчет комиссии(Нади)'!$K1593+'Таблица вводных'!$E$3+'Таблица вводных'!$F$3)</f>
        <v>-2.2308359133090878</v>
      </c>
      <c r="I1593" s="59">
        <f>('Итоговая табл.1чел(все услуги-к'!$I1593+('Итоговая табл.1чел(все услуги-к'!$I1593*'Таблица вводных'!$G$9))-('Расчет комиссии(Нади)'!$K1593+'Таблица вводных'!$E$3+'Таблица вводных'!$F$3)</f>
        <v>-2.2308359133090878</v>
      </c>
      <c r="J1593" s="13" t="s">
        <v>291</v>
      </c>
    </row>
    <row r="1594" spans="1:10" ht="13.2" customHeight="1">
      <c r="A1594" s="140"/>
      <c r="B1594" s="5">
        <v>45430</v>
      </c>
      <c r="C1594" s="15"/>
      <c r="D1594" s="59">
        <f>(('Итоговая табл.1чел(все услуги-к'!$D1594+('Итоговая табл.1чел(все услуги-к'!$D1594*'Таблица вводных'!$G$4)))-('Расчет комиссии(Нади)'!$K1594+'Таблица вводных'!$E$3+'Таблица вводных'!$F$3)</f>
        <v>5.4691640866909124</v>
      </c>
      <c r="E1594" s="59">
        <f>('Итоговая табл.1чел(все услуги-к'!$E1594+('Итоговая табл.1чел(все услуги-к'!$E1594*'Таблица вводных'!$G$5))-('Расчет комиссии(Нади)'!$K1594+'Таблица вводных'!$E$3+'Таблица вводных'!$F$3)</f>
        <v>-1.3150859133090878</v>
      </c>
      <c r="F1594" s="59">
        <f>('Итоговая табл.1чел(все услуги-к'!$F1594+('Итоговая табл.1чел(все услуги-к'!$F1594*'Таблица вводных'!$G$6))-('Расчет комиссии(Нади)'!$K1594+'Таблица вводных'!$E$3+'Таблица вводных'!$F$3)</f>
        <v>21.529164086690912</v>
      </c>
      <c r="G1594" s="59">
        <f>('Итоговая табл.1чел(все услуги-к'!$G1594+('Итоговая табл.1чел(все услуги-к'!$G1594*'Таблица вводных'!$G$7))-('Расчет комиссии(Нади)'!$K1594+'Таблица вводных'!$E$3+'Таблица вводных'!$F$3)</f>
        <v>-2.2308359133090878</v>
      </c>
      <c r="H1594" s="59">
        <f>'Итоговая табл.1чел(все услуги-к'!$H1594-('Расчет комиссии(Нади)'!$K1594+'Таблица вводных'!$E$3+'Таблица вводных'!$F$3)</f>
        <v>-2.2308359133090878</v>
      </c>
      <c r="I1594" s="59">
        <f>('Итоговая табл.1чел(все услуги-к'!$I1594+('Итоговая табл.1чел(все услуги-к'!$I1594*'Таблица вводных'!$G$9))-('Расчет комиссии(Нади)'!$K1594+'Таблица вводных'!$E$3+'Таблица вводных'!$F$3)</f>
        <v>-2.2308359133090878</v>
      </c>
      <c r="J1594" s="13" t="s">
        <v>291</v>
      </c>
    </row>
    <row r="1595" spans="1:10" ht="13.2" customHeight="1">
      <c r="A1595" s="140"/>
      <c r="B1595" s="5">
        <v>45433</v>
      </c>
      <c r="C1595" s="15"/>
      <c r="D1595" s="59">
        <f>(('Итоговая табл.1чел(все услуги-к'!$D1595+('Итоговая табл.1чел(все услуги-к'!$D1595*'Таблица вводных'!$G$4)))-('Расчет комиссии(Нади)'!$K1595+'Таблица вводных'!$E$3+'Таблица вводных'!$F$3)</f>
        <v>5.4691640866909124</v>
      </c>
      <c r="E1595" s="59">
        <f>('Итоговая табл.1чел(все услуги-к'!$E1595+('Итоговая табл.1чел(все услуги-к'!$E1595*'Таблица вводных'!$G$5))-('Расчет комиссии(Нади)'!$K1595+'Таблица вводных'!$E$3+'Таблица вводных'!$F$3)</f>
        <v>-1.3150859133090878</v>
      </c>
      <c r="F1595" s="59">
        <f>('Итоговая табл.1чел(все услуги-к'!$F1595+('Итоговая табл.1чел(все услуги-к'!$F1595*'Таблица вводных'!$G$6))-('Расчет комиссии(Нади)'!$K1595+'Таблица вводных'!$E$3+'Таблица вводных'!$F$3)</f>
        <v>21.529164086690912</v>
      </c>
      <c r="G1595" s="59">
        <f>('Итоговая табл.1чел(все услуги-к'!$G1595+('Итоговая табл.1чел(все услуги-к'!$G1595*'Таблица вводных'!$G$7))-('Расчет комиссии(Нади)'!$K1595+'Таблица вводных'!$E$3+'Таблица вводных'!$F$3)</f>
        <v>-2.2308359133090878</v>
      </c>
      <c r="H1595" s="59">
        <f>'Итоговая табл.1чел(все услуги-к'!$H1595-('Расчет комиссии(Нади)'!$K1595+'Таблица вводных'!$E$3+'Таблица вводных'!$F$3)</f>
        <v>-2.2308359133090878</v>
      </c>
      <c r="I1595" s="59">
        <f>('Итоговая табл.1чел(все услуги-к'!$I1595+('Итоговая табл.1чел(все услуги-к'!$I1595*'Таблица вводных'!$G$9))-('Расчет комиссии(Нади)'!$K1595+'Таблица вводных'!$E$3+'Таблица вводных'!$F$3)</f>
        <v>-2.2308359133090878</v>
      </c>
      <c r="J1595" s="13" t="s">
        <v>291</v>
      </c>
    </row>
    <row r="1596" spans="1:10" ht="13.2" customHeight="1">
      <c r="A1596" s="140"/>
      <c r="B1596" s="5">
        <v>45437</v>
      </c>
      <c r="C1596" s="6"/>
      <c r="D1596" s="59">
        <f>(('Итоговая табл.1чел(все услуги-к'!$D1596+('Итоговая табл.1чел(все услуги-к'!$D1596*'Таблица вводных'!$G$4)))-('Расчет комиссии(Нади)'!$K1596+'Таблица вводных'!$E$3+'Таблица вводных'!$F$3)</f>
        <v>5.4691640866909124</v>
      </c>
      <c r="E1596" s="59">
        <f>('Итоговая табл.1чел(все услуги-к'!$E1596+('Итоговая табл.1чел(все услуги-к'!$E1596*'Таблица вводных'!$G$5))-('Расчет комиссии(Нади)'!$K1596+'Таблица вводных'!$E$3+'Таблица вводных'!$F$3)</f>
        <v>-1.3150859133090878</v>
      </c>
      <c r="F1596" s="59">
        <f>('Итоговая табл.1чел(все услуги-к'!$F1596+('Итоговая табл.1чел(все услуги-к'!$F1596*'Таблица вводных'!$G$6))-('Расчет комиссии(Нади)'!$K1596+'Таблица вводных'!$E$3+'Таблица вводных'!$F$3)</f>
        <v>21.529164086690912</v>
      </c>
      <c r="G1596" s="59">
        <f>('Итоговая табл.1чел(все услуги-к'!$G1596+('Итоговая табл.1чел(все услуги-к'!$G1596*'Таблица вводных'!$G$7))-('Расчет комиссии(Нади)'!$K1596+'Таблица вводных'!$E$3+'Таблица вводных'!$F$3)</f>
        <v>-2.2308359133090878</v>
      </c>
      <c r="H1596" s="59">
        <f>'Итоговая табл.1чел(все услуги-к'!$H1596-('Расчет комиссии(Нади)'!$K1596+'Таблица вводных'!$E$3+'Таблица вводных'!$F$3)</f>
        <v>-2.2308359133090878</v>
      </c>
      <c r="I1596" s="59">
        <f>('Итоговая табл.1чел(все услуги-к'!$I1596+('Итоговая табл.1чел(все услуги-к'!$I1596*'Таблица вводных'!$G$9))-('Расчет комиссии(Нади)'!$K1596+'Таблица вводных'!$E$3+'Таблица вводных'!$F$3)</f>
        <v>-2.2308359133090878</v>
      </c>
      <c r="J1596" s="13" t="s">
        <v>291</v>
      </c>
    </row>
    <row r="1597" spans="1:10" ht="13.2" customHeight="1">
      <c r="A1597" s="140"/>
      <c r="B1597" s="5">
        <v>45440</v>
      </c>
      <c r="C1597" s="15"/>
      <c r="D1597" s="59">
        <f>(('Итоговая табл.1чел(все услуги-к'!$D1597+('Итоговая табл.1чел(все услуги-к'!$D1597*'Таблица вводных'!$G$4)))-('Расчет комиссии(Нади)'!$K1597+'Таблица вводных'!$E$3+'Таблица вводных'!$F$3)</f>
        <v>5.4691640866909124</v>
      </c>
      <c r="E1597" s="59">
        <f>('Итоговая табл.1чел(все услуги-к'!$E1597+('Итоговая табл.1чел(все услуги-к'!$E1597*'Таблица вводных'!$G$5))-('Расчет комиссии(Нади)'!$K1597+'Таблица вводных'!$E$3+'Таблица вводных'!$F$3)</f>
        <v>-1.3150859133090878</v>
      </c>
      <c r="F1597" s="59">
        <f>('Итоговая табл.1чел(все услуги-к'!$F1597+('Итоговая табл.1чел(все услуги-к'!$F1597*'Таблица вводных'!$G$6))-('Расчет комиссии(Нади)'!$K1597+'Таблица вводных'!$E$3+'Таблица вводных'!$F$3)</f>
        <v>21.529164086690912</v>
      </c>
      <c r="G1597" s="59">
        <f>('Итоговая табл.1чел(все услуги-к'!$G1597+('Итоговая табл.1чел(все услуги-к'!$G1597*'Таблица вводных'!$G$7))-('Расчет комиссии(Нади)'!$K1597+'Таблица вводных'!$E$3+'Таблица вводных'!$F$3)</f>
        <v>-2.2308359133090878</v>
      </c>
      <c r="H1597" s="59">
        <f>'Итоговая табл.1чел(все услуги-к'!$H1597-('Расчет комиссии(Нади)'!$K1597+'Таблица вводных'!$E$3+'Таблица вводных'!$F$3)</f>
        <v>-2.2308359133090878</v>
      </c>
      <c r="I1597" s="59">
        <f>('Итоговая табл.1чел(все услуги-к'!$I1597+('Итоговая табл.1чел(все услуги-к'!$I1597*'Таблица вводных'!$G$9))-('Расчет комиссии(Нади)'!$K1597+'Таблица вводных'!$E$3+'Таблица вводных'!$F$3)</f>
        <v>-2.2308359133090878</v>
      </c>
      <c r="J1597" s="13" t="s">
        <v>291</v>
      </c>
    </row>
    <row r="1598" spans="1:10" ht="13.2" customHeight="1">
      <c r="A1598" s="140"/>
      <c r="B1598" s="5"/>
      <c r="C1598" s="6"/>
      <c r="D1598" s="59">
        <f>(('Итоговая табл.1чел(все услуги-к'!$D1598+('Итоговая табл.1чел(все услуги-к'!$D1598*'Таблица вводных'!$G$4)))-('Расчет комиссии(Нади)'!$K1598+'Таблица вводных'!$E$3+'Таблица вводных'!$F$3)</f>
        <v>5.4691640866909124</v>
      </c>
      <c r="E1598" s="59">
        <f>('Итоговая табл.1чел(все услуги-к'!$E1598+('Итоговая табл.1чел(все услуги-к'!$E1598*'Таблица вводных'!$G$5))-('Расчет комиссии(Нади)'!$K1598+'Таблица вводных'!$E$3+'Таблица вводных'!$F$3)</f>
        <v>-1.3150859133090878</v>
      </c>
      <c r="F1598" s="59">
        <f>('Итоговая табл.1чел(все услуги-к'!$F1598+('Итоговая табл.1чел(все услуги-к'!$F1598*'Таблица вводных'!$G$6))-('Расчет комиссии(Нади)'!$K1598+'Таблица вводных'!$E$3+'Таблица вводных'!$F$3)</f>
        <v>21.529164086690912</v>
      </c>
      <c r="G1598" s="59">
        <f>('Итоговая табл.1чел(все услуги-к'!$G1598+('Итоговая табл.1чел(все услуги-к'!$G1598*'Таблица вводных'!$G$7))-('Расчет комиссии(Нади)'!$K1598+'Таблица вводных'!$E$3+'Таблица вводных'!$F$3)</f>
        <v>-2.2308359133090878</v>
      </c>
      <c r="H1598" s="59">
        <f>'Итоговая табл.1чел(все услуги-к'!$H1598-('Расчет комиссии(Нади)'!$K1598+'Таблица вводных'!$E$3+'Таблица вводных'!$F$3)</f>
        <v>-2.2308359133090878</v>
      </c>
      <c r="I1598" s="59">
        <f>('Итоговая табл.1чел(все услуги-к'!$I1598+('Итоговая табл.1чел(все услуги-к'!$I1598*'Таблица вводных'!$G$9))-('Расчет комиссии(Нади)'!$K1598+'Таблица вводных'!$E$3+'Таблица вводных'!$F$3)</f>
        <v>-2.2308359133090878</v>
      </c>
      <c r="J1598" s="13" t="s">
        <v>291</v>
      </c>
    </row>
    <row r="1599" spans="1:10" ht="13.2" customHeight="1">
      <c r="A1599" s="140"/>
      <c r="B1599" s="5"/>
      <c r="C1599" s="6"/>
      <c r="D1599" s="59">
        <f>(('Итоговая табл.1чел(все услуги-к'!$D1599+('Итоговая табл.1чел(все услуги-к'!$D1599*'Таблица вводных'!$G$4)))-('Расчет комиссии(Нади)'!$K1599+'Таблица вводных'!$E$3+'Таблица вводных'!$F$3)</f>
        <v>5.4691640866909124</v>
      </c>
      <c r="E1599" s="59">
        <f>('Итоговая табл.1чел(все услуги-к'!$E1599+('Итоговая табл.1чел(все услуги-к'!$E1599*'Таблица вводных'!$G$5))-('Расчет комиссии(Нади)'!$K1599+'Таблица вводных'!$E$3+'Таблица вводных'!$F$3)</f>
        <v>-1.3150859133090878</v>
      </c>
      <c r="F1599" s="59">
        <f>('Итоговая табл.1чел(все услуги-к'!$F1599+('Итоговая табл.1чел(все услуги-к'!$F1599*'Таблица вводных'!$G$6))-('Расчет комиссии(Нади)'!$K1599+'Таблица вводных'!$E$3+'Таблица вводных'!$F$3)</f>
        <v>21.529164086690912</v>
      </c>
      <c r="G1599" s="59">
        <f>('Итоговая табл.1чел(все услуги-к'!$G1599+('Итоговая табл.1чел(все услуги-к'!$G1599*'Таблица вводных'!$G$7))-('Расчет комиссии(Нади)'!$K1599+'Таблица вводных'!$E$3+'Таблица вводных'!$F$3)</f>
        <v>-2.2308359133090878</v>
      </c>
      <c r="H1599" s="59">
        <f>'Итоговая табл.1чел(все услуги-к'!$H1599-('Расчет комиссии(Нади)'!$K1599+'Таблица вводных'!$E$3+'Таблица вводных'!$F$3)</f>
        <v>-2.2308359133090878</v>
      </c>
      <c r="I1599" s="59">
        <f>('Итоговая табл.1чел(все услуги-к'!$I1599+('Итоговая табл.1чел(все услуги-к'!$I1599*'Таблица вводных'!$G$9))-('Расчет комиссии(Нади)'!$K1599+'Таблица вводных'!$E$3+'Таблица вводных'!$F$3)</f>
        <v>-2.2308359133090878</v>
      </c>
      <c r="J1599" s="13" t="s">
        <v>291</v>
      </c>
    </row>
    <row r="1600" spans="1:10" ht="13.2" customHeight="1">
      <c r="A1600" s="140"/>
      <c r="B1600" s="5"/>
      <c r="C1600" s="15"/>
      <c r="D1600" s="59">
        <f>(('Итоговая табл.1чел(все услуги-к'!$D1600+('Итоговая табл.1чел(все услуги-к'!$D1600*'Таблица вводных'!$G$4)))-('Расчет комиссии(Нади)'!$K1600+'Таблица вводных'!$E$3+'Таблица вводных'!$F$3)</f>
        <v>5.4691640866909124</v>
      </c>
      <c r="E1600" s="59">
        <f>('Итоговая табл.1чел(все услуги-к'!$E1600+('Итоговая табл.1чел(все услуги-к'!$E1600*'Таблица вводных'!$G$5))-('Расчет комиссии(Нади)'!$K1600+'Таблица вводных'!$E$3+'Таблица вводных'!$F$3)</f>
        <v>-1.3150859133090878</v>
      </c>
      <c r="F1600" s="59">
        <f>('Итоговая табл.1чел(все услуги-к'!$F1600+('Итоговая табл.1чел(все услуги-к'!$F1600*'Таблица вводных'!$G$6))-('Расчет комиссии(Нади)'!$K1600+'Таблица вводных'!$E$3+'Таблица вводных'!$F$3)</f>
        <v>21.529164086690912</v>
      </c>
      <c r="G1600" s="59">
        <f>('Итоговая табл.1чел(все услуги-к'!$G1600+('Итоговая табл.1чел(все услуги-к'!$G1600*'Таблица вводных'!$G$7))-('Расчет комиссии(Нади)'!$K1600+'Таблица вводных'!$E$3+'Таблица вводных'!$F$3)</f>
        <v>-2.2308359133090878</v>
      </c>
      <c r="H1600" s="59">
        <f>'Итоговая табл.1чел(все услуги-к'!$H1600-('Расчет комиссии(Нади)'!$K1600+'Таблица вводных'!$E$3+'Таблица вводных'!$F$3)</f>
        <v>-2.2308359133090878</v>
      </c>
      <c r="I1600" s="59">
        <f>('Итоговая табл.1чел(все услуги-к'!$I1600+('Итоговая табл.1чел(все услуги-к'!$I1600*'Таблица вводных'!$G$9))-('Расчет комиссии(Нади)'!$K1600+'Таблица вводных'!$E$3+'Таблица вводных'!$F$3)</f>
        <v>-2.2308359133090878</v>
      </c>
      <c r="J1600" s="13" t="s">
        <v>291</v>
      </c>
    </row>
    <row r="1601" spans="1:10" ht="13.2" customHeight="1">
      <c r="A1601" s="140"/>
      <c r="B1601" s="5"/>
      <c r="C1601" s="6"/>
      <c r="D1601" s="59">
        <f>(('Итоговая табл.1чел(все услуги-к'!$D1601+('Итоговая табл.1чел(все услуги-к'!$D1601*'Таблица вводных'!$G$4)))-('Расчет комиссии(Нади)'!$K1601+'Таблица вводных'!$E$3+'Таблица вводных'!$F$3)</f>
        <v>5.4691640866909124</v>
      </c>
      <c r="E1601" s="59">
        <f>('Итоговая табл.1чел(все услуги-к'!$E1601+('Итоговая табл.1чел(все услуги-к'!$E1601*'Таблица вводных'!$G$5))-('Расчет комиссии(Нади)'!$K1601+'Таблица вводных'!$E$3+'Таблица вводных'!$F$3)</f>
        <v>-1.3150859133090878</v>
      </c>
      <c r="F1601" s="59">
        <f>('Итоговая табл.1чел(все услуги-к'!$F1601+('Итоговая табл.1чел(все услуги-к'!$F1601*'Таблица вводных'!$G$6))-('Расчет комиссии(Нади)'!$K1601+'Таблица вводных'!$E$3+'Таблица вводных'!$F$3)</f>
        <v>21.529164086690912</v>
      </c>
      <c r="G1601" s="59">
        <f>('Итоговая табл.1чел(все услуги-к'!$G1601+('Итоговая табл.1чел(все услуги-к'!$G1601*'Таблица вводных'!$G$7))-('Расчет комиссии(Нади)'!$K1601+'Таблица вводных'!$E$3+'Таблица вводных'!$F$3)</f>
        <v>-2.2308359133090878</v>
      </c>
      <c r="H1601" s="59">
        <f>'Итоговая табл.1чел(все услуги-к'!$H1601-('Расчет комиссии(Нади)'!$K1601+'Таблица вводных'!$E$3+'Таблица вводных'!$F$3)</f>
        <v>-2.2308359133090878</v>
      </c>
      <c r="I1601" s="59">
        <f>('Итоговая табл.1чел(все услуги-к'!$I1601+('Итоговая табл.1чел(все услуги-к'!$I1601*'Таблица вводных'!$G$9))-('Расчет комиссии(Нади)'!$K1601+'Таблица вводных'!$E$3+'Таблица вводных'!$F$3)</f>
        <v>-2.2308359133090878</v>
      </c>
      <c r="J1601" s="13" t="s">
        <v>291</v>
      </c>
    </row>
    <row r="1602" spans="1:10" ht="13.2" customHeight="1">
      <c r="A1602" s="140"/>
      <c r="B1602" s="5"/>
      <c r="C1602" s="15"/>
      <c r="D1602" s="59">
        <f>(('Итоговая табл.1чел(все услуги-к'!$D1602+('Итоговая табл.1чел(все услуги-к'!$D1602*'Таблица вводных'!$G$4)))-('Расчет комиссии(Нади)'!$K1602+'Таблица вводных'!$E$3+'Таблица вводных'!$F$3)</f>
        <v>5.4691640866909124</v>
      </c>
      <c r="E1602" s="59">
        <f>('Итоговая табл.1чел(все услуги-к'!$E1602+('Итоговая табл.1чел(все услуги-к'!$E1602*'Таблица вводных'!$G$5))-('Расчет комиссии(Нади)'!$K1602+'Таблица вводных'!$E$3+'Таблица вводных'!$F$3)</f>
        <v>-1.3150859133090878</v>
      </c>
      <c r="F1602" s="59">
        <f>('Итоговая табл.1чел(все услуги-к'!$F1602+('Итоговая табл.1чел(все услуги-к'!$F1602*'Таблица вводных'!$G$6))-('Расчет комиссии(Нади)'!$K1602+'Таблица вводных'!$E$3+'Таблица вводных'!$F$3)</f>
        <v>21.529164086690912</v>
      </c>
      <c r="G1602" s="59">
        <f>('Итоговая табл.1чел(все услуги-к'!$G1602+('Итоговая табл.1чел(все услуги-к'!$G1602*'Таблица вводных'!$G$7))-('Расчет комиссии(Нади)'!$K1602+'Таблица вводных'!$E$3+'Таблица вводных'!$F$3)</f>
        <v>-2.2308359133090878</v>
      </c>
      <c r="H1602" s="59">
        <f>'Итоговая табл.1чел(все услуги-к'!$H1602-('Расчет комиссии(Нади)'!$K1602+'Таблица вводных'!$E$3+'Таблица вводных'!$F$3)</f>
        <v>-2.2308359133090878</v>
      </c>
      <c r="I1602" s="59">
        <f>('Итоговая табл.1чел(все услуги-к'!$I1602+('Итоговая табл.1чел(все услуги-к'!$I1602*'Таблица вводных'!$G$9))-('Расчет комиссии(Нади)'!$K1602+'Таблица вводных'!$E$3+'Таблица вводных'!$F$3)</f>
        <v>-2.2308359133090878</v>
      </c>
      <c r="J1602" s="13" t="s">
        <v>291</v>
      </c>
    </row>
    <row r="1603" spans="1:10" ht="13.2" customHeight="1">
      <c r="A1603" s="141"/>
      <c r="B1603" s="18"/>
      <c r="C1603" s="19"/>
      <c r="D1603" s="59">
        <f>(('Итоговая табл.1чел(все услуги-к'!$D1603+('Итоговая табл.1чел(все услуги-к'!$D1603*'Таблица вводных'!$G$4)))-('Расчет комиссии(Нади)'!$K1603+'Таблица вводных'!$E$3+'Таблица вводных'!$F$3)</f>
        <v>5.4691640866909124</v>
      </c>
      <c r="E1603" s="59">
        <f>('Итоговая табл.1чел(все услуги-к'!$E1603+('Итоговая табл.1чел(все услуги-к'!$E1603*'Таблица вводных'!$G$5))-('Расчет комиссии(Нади)'!$K1603+'Таблица вводных'!$E$3+'Таблица вводных'!$F$3)</f>
        <v>-1.3150859133090878</v>
      </c>
      <c r="F1603" s="59">
        <f>('Итоговая табл.1чел(все услуги-к'!$F1603+('Итоговая табл.1чел(все услуги-к'!$F1603*'Таблица вводных'!$G$6))-('Расчет комиссии(Нади)'!$K1603+'Таблица вводных'!$E$3+'Таблица вводных'!$F$3)</f>
        <v>21.529164086690912</v>
      </c>
      <c r="G1603" s="59">
        <f>('Итоговая табл.1чел(все услуги-к'!$G1603+('Итоговая табл.1чел(все услуги-к'!$G1603*'Таблица вводных'!$G$7))-('Расчет комиссии(Нади)'!$K1603+'Таблица вводных'!$E$3+'Таблица вводных'!$F$3)</f>
        <v>-2.2308359133090878</v>
      </c>
      <c r="H1603" s="59">
        <f>'Итоговая табл.1чел(все услуги-к'!$H1603-('Расчет комиссии(Нади)'!$K1603+'Таблица вводных'!$E$3+'Таблица вводных'!$F$3)</f>
        <v>-2.2308359133090878</v>
      </c>
      <c r="I1603" s="59">
        <f>('Итоговая табл.1чел(все услуги-к'!$I1603+('Итоговая табл.1чел(все услуги-к'!$I1603*'Таблица вводных'!$G$9))-('Расчет комиссии(Нади)'!$K1603+'Таблица вводных'!$E$3+'Таблица вводных'!$F$3)</f>
        <v>-2.2308359133090878</v>
      </c>
      <c r="J1603" s="22" t="s">
        <v>291</v>
      </c>
    </row>
    <row r="1604" spans="1:10" ht="13.2" customHeight="1">
      <c r="A1604" s="144" t="s">
        <v>292</v>
      </c>
      <c r="B1604" s="5">
        <v>45402</v>
      </c>
      <c r="C1604" s="97"/>
      <c r="D1604" s="59">
        <f>(('Итоговая табл.1чел(все услуги-к'!$D1604+('Итоговая табл.1чел(все услуги-к'!$D1604*'Таблица вводных'!$G$4)))-('Расчет комиссии(Нади)'!$K1604+'Таблица вводных'!$E$3+'Таблица вводных'!$F$3)</f>
        <v>5.4691640866909124</v>
      </c>
      <c r="E1604" s="59">
        <f>('Итоговая табл.1чел(все услуги-к'!$E1604+('Итоговая табл.1чел(все услуги-к'!$E1604*'Таблица вводных'!$G$5))-('Расчет комиссии(Нади)'!$K1604+'Таблица вводных'!$E$3+'Таблица вводных'!$F$3)</f>
        <v>-1.3150859133090878</v>
      </c>
      <c r="F1604" s="59">
        <f>('Итоговая табл.1чел(все услуги-к'!$F1604+('Итоговая табл.1чел(все услуги-к'!$F1604*'Таблица вводных'!$G$6))-('Расчет комиссии(Нади)'!$K1604+'Таблица вводных'!$E$3+'Таблица вводных'!$F$3)</f>
        <v>21.529164086690912</v>
      </c>
      <c r="G1604" s="59">
        <f>('Итоговая табл.1чел(все услуги-к'!$G1604+('Итоговая табл.1чел(все услуги-к'!$G1604*'Таблица вводных'!$G$7))-('Расчет комиссии(Нади)'!$K1604+'Таблица вводных'!$E$3+'Таблица вводных'!$F$3)</f>
        <v>-2.2308359133090878</v>
      </c>
      <c r="H1604" s="59">
        <f>'Итоговая табл.1чел(все услуги-к'!$H1604-('Расчет комиссии(Нади)'!$K1604+'Таблица вводных'!$E$3+'Таблица вводных'!$F$3)</f>
        <v>-2.2308359133090878</v>
      </c>
      <c r="I1604" s="59">
        <f>('Итоговая табл.1чел(все услуги-к'!$I1604+('Итоговая табл.1чел(все услуги-к'!$I1604*'Таблица вводных'!$G$9))-('Расчет комиссии(Нади)'!$K1604+'Таблица вводных'!$E$3+'Таблица вводных'!$F$3)</f>
        <v>-2.2308359133090878</v>
      </c>
      <c r="J1604" s="10" t="s">
        <v>293</v>
      </c>
    </row>
    <row r="1605" spans="1:10" ht="13.2" customHeight="1">
      <c r="A1605" s="140"/>
      <c r="B1605" s="5">
        <v>45405</v>
      </c>
      <c r="C1605" s="6"/>
      <c r="D1605" s="59">
        <f>(('Итоговая табл.1чел(все услуги-к'!$D1605+('Итоговая табл.1чел(все услуги-к'!$D1605*'Таблица вводных'!$G$4)))-('Расчет комиссии(Нади)'!$K1605+'Таблица вводных'!$E$3+'Таблица вводных'!$F$3)</f>
        <v>5.4691640866909124</v>
      </c>
      <c r="E1605" s="59">
        <f>('Итоговая табл.1чел(все услуги-к'!$E1605+('Итоговая табл.1чел(все услуги-к'!$E1605*'Таблица вводных'!$G$5))-('Расчет комиссии(Нади)'!$K1605+'Таблица вводных'!$E$3+'Таблица вводных'!$F$3)</f>
        <v>-1.3150859133090878</v>
      </c>
      <c r="F1605" s="59">
        <f>('Итоговая табл.1чел(все услуги-к'!$F1605+('Итоговая табл.1чел(все услуги-к'!$F1605*'Таблица вводных'!$G$6))-('Расчет комиссии(Нади)'!$K1605+'Таблица вводных'!$E$3+'Таблица вводных'!$F$3)</f>
        <v>21.529164086690912</v>
      </c>
      <c r="G1605" s="59">
        <f>('Итоговая табл.1чел(все услуги-к'!$G1605+('Итоговая табл.1чел(все услуги-к'!$G1605*'Таблица вводных'!$G$7))-('Расчет комиссии(Нади)'!$K1605+'Таблица вводных'!$E$3+'Таблица вводных'!$F$3)</f>
        <v>-2.2308359133090878</v>
      </c>
      <c r="H1605" s="59">
        <f>'Итоговая табл.1чел(все услуги-к'!$H1605-('Расчет комиссии(Нади)'!$K1605+'Таблица вводных'!$E$3+'Таблица вводных'!$F$3)</f>
        <v>-2.2308359133090878</v>
      </c>
      <c r="I1605" s="59">
        <f>('Итоговая табл.1чел(все услуги-к'!$I1605+('Итоговая табл.1чел(все услуги-к'!$I1605*'Таблица вводных'!$G$9))-('Расчет комиссии(Нади)'!$K1605+'Таблица вводных'!$E$3+'Таблица вводных'!$F$3)</f>
        <v>-2.2308359133090878</v>
      </c>
      <c r="J1605" s="13" t="s">
        <v>293</v>
      </c>
    </row>
    <row r="1606" spans="1:10" ht="13.2" customHeight="1">
      <c r="A1606" s="140"/>
      <c r="B1606" s="5">
        <v>45409</v>
      </c>
      <c r="C1606" s="15"/>
      <c r="D1606" s="59">
        <f>(('Итоговая табл.1чел(все услуги-к'!$D1606+('Итоговая табл.1чел(все услуги-к'!$D1606*'Таблица вводных'!$G$4)))-('Расчет комиссии(Нади)'!$K1606+'Таблица вводных'!$E$3+'Таблица вводных'!$F$3)</f>
        <v>5.4691640866909124</v>
      </c>
      <c r="E1606" s="59">
        <f>('Итоговая табл.1чел(все услуги-к'!$E1606+('Итоговая табл.1чел(все услуги-к'!$E1606*'Таблица вводных'!$G$5))-('Расчет комиссии(Нади)'!$K1606+'Таблица вводных'!$E$3+'Таблица вводных'!$F$3)</f>
        <v>-1.3150859133090878</v>
      </c>
      <c r="F1606" s="59">
        <f>('Итоговая табл.1чел(все услуги-к'!$F1606+('Итоговая табл.1чел(все услуги-к'!$F1606*'Таблица вводных'!$G$6))-('Расчет комиссии(Нади)'!$K1606+'Таблица вводных'!$E$3+'Таблица вводных'!$F$3)</f>
        <v>21.529164086690912</v>
      </c>
      <c r="G1606" s="59">
        <f>('Итоговая табл.1чел(все услуги-к'!$G1606+('Итоговая табл.1чел(все услуги-к'!$G1606*'Таблица вводных'!$G$7))-('Расчет комиссии(Нади)'!$K1606+'Таблица вводных'!$E$3+'Таблица вводных'!$F$3)</f>
        <v>-2.2308359133090878</v>
      </c>
      <c r="H1606" s="59">
        <f>'Итоговая табл.1чел(все услуги-к'!$H1606-('Расчет комиссии(Нади)'!$K1606+'Таблица вводных'!$E$3+'Таблица вводных'!$F$3)</f>
        <v>-2.2308359133090878</v>
      </c>
      <c r="I1606" s="59">
        <f>('Итоговая табл.1чел(все услуги-к'!$I1606+('Итоговая табл.1чел(все услуги-к'!$I1606*'Таблица вводных'!$G$9))-('Расчет комиссии(Нади)'!$K1606+'Таблица вводных'!$E$3+'Таблица вводных'!$F$3)</f>
        <v>-2.2308359133090878</v>
      </c>
      <c r="J1606" s="13" t="s">
        <v>293</v>
      </c>
    </row>
    <row r="1607" spans="1:10" ht="13.2" customHeight="1">
      <c r="A1607" s="140"/>
      <c r="B1607" s="5">
        <v>45412</v>
      </c>
      <c r="C1607" s="6"/>
      <c r="D1607" s="59">
        <f>(('Итоговая табл.1чел(все услуги-к'!$D1607+('Итоговая табл.1чел(все услуги-к'!$D1607*'Таблица вводных'!$G$4)))-('Расчет комиссии(Нади)'!$K1607+'Таблица вводных'!$E$3+'Таблица вводных'!$F$3)</f>
        <v>5.4691640866909124</v>
      </c>
      <c r="E1607" s="59">
        <f>('Итоговая табл.1чел(все услуги-к'!$E1607+('Итоговая табл.1чел(все услуги-к'!$E1607*'Таблица вводных'!$G$5))-('Расчет комиссии(Нади)'!$K1607+'Таблица вводных'!$E$3+'Таблица вводных'!$F$3)</f>
        <v>-1.3150859133090878</v>
      </c>
      <c r="F1607" s="59">
        <f>('Итоговая табл.1чел(все услуги-к'!$F1607+('Итоговая табл.1чел(все услуги-к'!$F1607*'Таблица вводных'!$G$6))-('Расчет комиссии(Нади)'!$K1607+'Таблица вводных'!$E$3+'Таблица вводных'!$F$3)</f>
        <v>21.529164086690912</v>
      </c>
      <c r="G1607" s="59">
        <f>('Итоговая табл.1чел(все услуги-к'!$G1607+('Итоговая табл.1чел(все услуги-к'!$G1607*'Таблица вводных'!$G$7))-('Расчет комиссии(Нади)'!$K1607+'Таблица вводных'!$E$3+'Таблица вводных'!$F$3)</f>
        <v>-2.2308359133090878</v>
      </c>
      <c r="H1607" s="59">
        <f>'Итоговая табл.1чел(все услуги-к'!$H1607-('Расчет комиссии(Нади)'!$K1607+'Таблица вводных'!$E$3+'Таблица вводных'!$F$3)</f>
        <v>-2.2308359133090878</v>
      </c>
      <c r="I1607" s="59">
        <f>('Итоговая табл.1чел(все услуги-к'!$I1607+('Итоговая табл.1чел(все услуги-к'!$I1607*'Таблица вводных'!$G$9))-('Расчет комиссии(Нади)'!$K1607+'Таблица вводных'!$E$3+'Таблица вводных'!$F$3)</f>
        <v>-2.2308359133090878</v>
      </c>
      <c r="J1607" s="13" t="s">
        <v>293</v>
      </c>
    </row>
    <row r="1608" spans="1:10" ht="13.2" customHeight="1">
      <c r="A1608" s="140"/>
      <c r="B1608" s="5">
        <v>45416</v>
      </c>
      <c r="C1608" s="15"/>
      <c r="D1608" s="59">
        <f>(('Итоговая табл.1чел(все услуги-к'!$D1608+('Итоговая табл.1чел(все услуги-к'!$D1608*'Таблица вводных'!$G$4)))-('Расчет комиссии(Нади)'!$K1608+'Таблица вводных'!$E$3+'Таблица вводных'!$F$3)</f>
        <v>5.4691640866909124</v>
      </c>
      <c r="E1608" s="59">
        <f>('Итоговая табл.1чел(все услуги-к'!$E1608+('Итоговая табл.1чел(все услуги-к'!$E1608*'Таблица вводных'!$G$5))-('Расчет комиссии(Нади)'!$K1608+'Таблица вводных'!$E$3+'Таблица вводных'!$F$3)</f>
        <v>-1.3150859133090878</v>
      </c>
      <c r="F1608" s="59">
        <f>('Итоговая табл.1чел(все услуги-к'!$F1608+('Итоговая табл.1чел(все услуги-к'!$F1608*'Таблица вводных'!$G$6))-('Расчет комиссии(Нади)'!$K1608+'Таблица вводных'!$E$3+'Таблица вводных'!$F$3)</f>
        <v>21.529164086690912</v>
      </c>
      <c r="G1608" s="59">
        <f>('Итоговая табл.1чел(все услуги-к'!$G1608+('Итоговая табл.1чел(все услуги-к'!$G1608*'Таблица вводных'!$G$7))-('Расчет комиссии(Нади)'!$K1608+'Таблица вводных'!$E$3+'Таблица вводных'!$F$3)</f>
        <v>-2.2308359133090878</v>
      </c>
      <c r="H1608" s="59">
        <f>'Итоговая табл.1чел(все услуги-к'!$H1608-('Расчет комиссии(Нади)'!$K1608+'Таблица вводных'!$E$3+'Таблица вводных'!$F$3)</f>
        <v>-2.2308359133090878</v>
      </c>
      <c r="I1608" s="59">
        <f>('Итоговая табл.1чел(все услуги-к'!$I1608+('Итоговая табл.1чел(все услуги-к'!$I1608*'Таблица вводных'!$G$9))-('Расчет комиссии(Нади)'!$K1608+'Таблица вводных'!$E$3+'Таблица вводных'!$F$3)</f>
        <v>-2.2308359133090878</v>
      </c>
      <c r="J1608" s="13" t="s">
        <v>293</v>
      </c>
    </row>
    <row r="1609" spans="1:10" ht="13.2" customHeight="1">
      <c r="A1609" s="140"/>
      <c r="B1609" s="5">
        <v>45419</v>
      </c>
      <c r="C1609" s="15"/>
      <c r="D1609" s="59">
        <f>(('Итоговая табл.1чел(все услуги-к'!$D1609+('Итоговая табл.1чел(все услуги-к'!$D1609*'Таблица вводных'!$G$4)))-('Расчет комиссии(Нади)'!$K1609+'Таблица вводных'!$E$3+'Таблица вводных'!$F$3)</f>
        <v>5.4691640866909124</v>
      </c>
      <c r="E1609" s="59">
        <f>('Итоговая табл.1чел(все услуги-к'!$E1609+('Итоговая табл.1чел(все услуги-к'!$E1609*'Таблица вводных'!$G$5))-('Расчет комиссии(Нади)'!$K1609+'Таблица вводных'!$E$3+'Таблица вводных'!$F$3)</f>
        <v>-1.3150859133090878</v>
      </c>
      <c r="F1609" s="59">
        <f>('Итоговая табл.1чел(все услуги-к'!$F1609+('Итоговая табл.1чел(все услуги-к'!$F1609*'Таблица вводных'!$G$6))-('Расчет комиссии(Нади)'!$K1609+'Таблица вводных'!$E$3+'Таблица вводных'!$F$3)</f>
        <v>21.529164086690912</v>
      </c>
      <c r="G1609" s="59">
        <f>('Итоговая табл.1чел(все услуги-к'!$G1609+('Итоговая табл.1чел(все услуги-к'!$G1609*'Таблица вводных'!$G$7))-('Расчет комиссии(Нади)'!$K1609+'Таблица вводных'!$E$3+'Таблица вводных'!$F$3)</f>
        <v>-2.2308359133090878</v>
      </c>
      <c r="H1609" s="59">
        <f>'Итоговая табл.1чел(все услуги-к'!$H1609-('Расчет комиссии(Нади)'!$K1609+'Таблица вводных'!$E$3+'Таблица вводных'!$F$3)</f>
        <v>-2.2308359133090878</v>
      </c>
      <c r="I1609" s="59">
        <f>('Итоговая табл.1чел(все услуги-к'!$I1609+('Итоговая табл.1чел(все услуги-к'!$I1609*'Таблица вводных'!$G$9))-('Расчет комиссии(Нади)'!$K1609+'Таблица вводных'!$E$3+'Таблица вводных'!$F$3)</f>
        <v>-2.2308359133090878</v>
      </c>
      <c r="J1609" s="13" t="s">
        <v>293</v>
      </c>
    </row>
    <row r="1610" spans="1:10" ht="13.2" customHeight="1">
      <c r="A1610" s="140"/>
      <c r="B1610" s="5">
        <v>45423</v>
      </c>
      <c r="C1610" s="15"/>
      <c r="D1610" s="59">
        <f>(('Итоговая табл.1чел(все услуги-к'!$D1610+('Итоговая табл.1чел(все услуги-к'!$D1610*'Таблица вводных'!$G$4)))-('Расчет комиссии(Нади)'!$K1610+'Таблица вводных'!$E$3+'Таблица вводных'!$F$3)</f>
        <v>5.4691640866909124</v>
      </c>
      <c r="E1610" s="59">
        <f>('Итоговая табл.1чел(все услуги-к'!$E1610+('Итоговая табл.1чел(все услуги-к'!$E1610*'Таблица вводных'!$G$5))-('Расчет комиссии(Нади)'!$K1610+'Таблица вводных'!$E$3+'Таблица вводных'!$F$3)</f>
        <v>-1.3150859133090878</v>
      </c>
      <c r="F1610" s="59">
        <f>('Итоговая табл.1чел(все услуги-к'!$F1610+('Итоговая табл.1чел(все услуги-к'!$F1610*'Таблица вводных'!$G$6))-('Расчет комиссии(Нади)'!$K1610+'Таблица вводных'!$E$3+'Таблица вводных'!$F$3)</f>
        <v>21.529164086690912</v>
      </c>
      <c r="G1610" s="59">
        <f>('Итоговая табл.1чел(все услуги-к'!$G1610+('Итоговая табл.1чел(все услуги-к'!$G1610*'Таблица вводных'!$G$7))-('Расчет комиссии(Нади)'!$K1610+'Таблица вводных'!$E$3+'Таблица вводных'!$F$3)</f>
        <v>-2.2308359133090878</v>
      </c>
      <c r="H1610" s="59">
        <f>'Итоговая табл.1чел(все услуги-к'!$H1610-('Расчет комиссии(Нади)'!$K1610+'Таблица вводных'!$E$3+'Таблица вводных'!$F$3)</f>
        <v>-2.2308359133090878</v>
      </c>
      <c r="I1610" s="59">
        <f>('Итоговая табл.1чел(все услуги-к'!$I1610+('Итоговая табл.1чел(все услуги-к'!$I1610*'Таблица вводных'!$G$9))-('Расчет комиссии(Нади)'!$K1610+'Таблица вводных'!$E$3+'Таблица вводных'!$F$3)</f>
        <v>-2.2308359133090878</v>
      </c>
      <c r="J1610" s="13" t="s">
        <v>293</v>
      </c>
    </row>
    <row r="1611" spans="1:10" ht="13.2" customHeight="1">
      <c r="A1611" s="140"/>
      <c r="B1611" s="5">
        <v>45426</v>
      </c>
      <c r="C1611" s="6"/>
      <c r="D1611" s="59">
        <f>(('Итоговая табл.1чел(все услуги-к'!$D1611+('Итоговая табл.1чел(все услуги-к'!$D1611*'Таблица вводных'!$G$4)))-('Расчет комиссии(Нади)'!$K1611+'Таблица вводных'!$E$3+'Таблица вводных'!$F$3)</f>
        <v>5.4691640866909124</v>
      </c>
      <c r="E1611" s="59">
        <f>('Итоговая табл.1чел(все услуги-к'!$E1611+('Итоговая табл.1чел(все услуги-к'!$E1611*'Таблица вводных'!$G$5))-('Расчет комиссии(Нади)'!$K1611+'Таблица вводных'!$E$3+'Таблица вводных'!$F$3)</f>
        <v>-1.3150859133090878</v>
      </c>
      <c r="F1611" s="59">
        <f>('Итоговая табл.1чел(все услуги-к'!$F1611+('Итоговая табл.1чел(все услуги-к'!$F1611*'Таблица вводных'!$G$6))-('Расчет комиссии(Нади)'!$K1611+'Таблица вводных'!$E$3+'Таблица вводных'!$F$3)</f>
        <v>21.529164086690912</v>
      </c>
      <c r="G1611" s="59">
        <f>('Итоговая табл.1чел(все услуги-к'!$G1611+('Итоговая табл.1чел(все услуги-к'!$G1611*'Таблица вводных'!$G$7))-('Расчет комиссии(Нади)'!$K1611+'Таблица вводных'!$E$3+'Таблица вводных'!$F$3)</f>
        <v>-2.2308359133090878</v>
      </c>
      <c r="H1611" s="59">
        <f>'Итоговая табл.1чел(все услуги-к'!$H1611-('Расчет комиссии(Нади)'!$K1611+'Таблица вводных'!$E$3+'Таблица вводных'!$F$3)</f>
        <v>-2.2308359133090878</v>
      </c>
      <c r="I1611" s="59">
        <f>('Итоговая табл.1чел(все услуги-к'!$I1611+('Итоговая табл.1чел(все услуги-к'!$I1611*'Таблица вводных'!$G$9))-('Расчет комиссии(Нади)'!$K1611+'Таблица вводных'!$E$3+'Таблица вводных'!$F$3)</f>
        <v>-2.2308359133090878</v>
      </c>
      <c r="J1611" s="13" t="s">
        <v>293</v>
      </c>
    </row>
    <row r="1612" spans="1:10" ht="13.2" customHeight="1">
      <c r="A1612" s="140"/>
      <c r="B1612" s="5">
        <v>45430</v>
      </c>
      <c r="C1612" s="15"/>
      <c r="D1612" s="59">
        <f>(('Итоговая табл.1чел(все услуги-к'!$D1612+('Итоговая табл.1чел(все услуги-к'!$D1612*'Таблица вводных'!$G$4)))-('Расчет комиссии(Нади)'!$K1612+'Таблица вводных'!$E$3+'Таблица вводных'!$F$3)</f>
        <v>5.4691640866909124</v>
      </c>
      <c r="E1612" s="59">
        <f>('Итоговая табл.1чел(все услуги-к'!$E1612+('Итоговая табл.1чел(все услуги-к'!$E1612*'Таблица вводных'!$G$5))-('Расчет комиссии(Нади)'!$K1612+'Таблица вводных'!$E$3+'Таблица вводных'!$F$3)</f>
        <v>-1.3150859133090878</v>
      </c>
      <c r="F1612" s="59">
        <f>('Итоговая табл.1чел(все услуги-к'!$F1612+('Итоговая табл.1чел(все услуги-к'!$F1612*'Таблица вводных'!$G$6))-('Расчет комиссии(Нади)'!$K1612+'Таблица вводных'!$E$3+'Таблица вводных'!$F$3)</f>
        <v>21.529164086690912</v>
      </c>
      <c r="G1612" s="59">
        <f>('Итоговая табл.1чел(все услуги-к'!$G1612+('Итоговая табл.1чел(все услуги-к'!$G1612*'Таблица вводных'!$G$7))-('Расчет комиссии(Нади)'!$K1612+'Таблица вводных'!$E$3+'Таблица вводных'!$F$3)</f>
        <v>-2.2308359133090878</v>
      </c>
      <c r="H1612" s="59">
        <f>'Итоговая табл.1чел(все услуги-к'!$H1612-('Расчет комиссии(Нади)'!$K1612+'Таблица вводных'!$E$3+'Таблица вводных'!$F$3)</f>
        <v>-2.2308359133090878</v>
      </c>
      <c r="I1612" s="59">
        <f>('Итоговая табл.1чел(все услуги-к'!$I1612+('Итоговая табл.1чел(все услуги-к'!$I1612*'Таблица вводных'!$G$9))-('Расчет комиссии(Нади)'!$K1612+'Таблица вводных'!$E$3+'Таблица вводных'!$F$3)</f>
        <v>-2.2308359133090878</v>
      </c>
      <c r="J1612" s="13" t="s">
        <v>293</v>
      </c>
    </row>
    <row r="1613" spans="1:10" ht="13.2" customHeight="1">
      <c r="A1613" s="140"/>
      <c r="B1613" s="5">
        <v>45433</v>
      </c>
      <c r="C1613" s="15"/>
      <c r="D1613" s="59">
        <f>(('Итоговая табл.1чел(все услуги-к'!$D1613+('Итоговая табл.1чел(все услуги-к'!$D1613*'Таблица вводных'!$G$4)))-('Расчет комиссии(Нади)'!$K1613+'Таблица вводных'!$E$3+'Таблица вводных'!$F$3)</f>
        <v>5.4691640866909124</v>
      </c>
      <c r="E1613" s="59">
        <f>('Итоговая табл.1чел(все услуги-к'!$E1613+('Итоговая табл.1чел(все услуги-к'!$E1613*'Таблица вводных'!$G$5))-('Расчет комиссии(Нади)'!$K1613+'Таблица вводных'!$E$3+'Таблица вводных'!$F$3)</f>
        <v>-1.3150859133090878</v>
      </c>
      <c r="F1613" s="59">
        <f>('Итоговая табл.1чел(все услуги-к'!$F1613+('Итоговая табл.1чел(все услуги-к'!$F1613*'Таблица вводных'!$G$6))-('Расчет комиссии(Нади)'!$K1613+'Таблица вводных'!$E$3+'Таблица вводных'!$F$3)</f>
        <v>21.529164086690912</v>
      </c>
      <c r="G1613" s="59">
        <f>('Итоговая табл.1чел(все услуги-к'!$G1613+('Итоговая табл.1чел(все услуги-к'!$G1613*'Таблица вводных'!$G$7))-('Расчет комиссии(Нади)'!$K1613+'Таблица вводных'!$E$3+'Таблица вводных'!$F$3)</f>
        <v>-2.2308359133090878</v>
      </c>
      <c r="H1613" s="59">
        <f>'Итоговая табл.1чел(все услуги-к'!$H1613-('Расчет комиссии(Нади)'!$K1613+'Таблица вводных'!$E$3+'Таблица вводных'!$F$3)</f>
        <v>-2.2308359133090878</v>
      </c>
      <c r="I1613" s="59">
        <f>('Итоговая табл.1чел(все услуги-к'!$I1613+('Итоговая табл.1чел(все услуги-к'!$I1613*'Таблица вводных'!$G$9))-('Расчет комиссии(Нади)'!$K1613+'Таблица вводных'!$E$3+'Таблица вводных'!$F$3)</f>
        <v>-2.2308359133090878</v>
      </c>
      <c r="J1613" s="13" t="s">
        <v>293</v>
      </c>
    </row>
    <row r="1614" spans="1:10" ht="13.2" customHeight="1">
      <c r="A1614" s="140"/>
      <c r="B1614" s="5">
        <v>45437</v>
      </c>
      <c r="C1614" s="6"/>
      <c r="D1614" s="59">
        <f>(('Итоговая табл.1чел(все услуги-к'!$D1614+('Итоговая табл.1чел(все услуги-к'!$D1614*'Таблица вводных'!$G$4)))-('Расчет комиссии(Нади)'!$K1614+'Таблица вводных'!$E$3+'Таблица вводных'!$F$3)</f>
        <v>5.4691640866909124</v>
      </c>
      <c r="E1614" s="59">
        <f>('Итоговая табл.1чел(все услуги-к'!$E1614+('Итоговая табл.1чел(все услуги-к'!$E1614*'Таблица вводных'!$G$5))-('Расчет комиссии(Нади)'!$K1614+'Таблица вводных'!$E$3+'Таблица вводных'!$F$3)</f>
        <v>-1.3150859133090878</v>
      </c>
      <c r="F1614" s="59">
        <f>('Итоговая табл.1чел(все услуги-к'!$F1614+('Итоговая табл.1чел(все услуги-к'!$F1614*'Таблица вводных'!$G$6))-('Расчет комиссии(Нади)'!$K1614+'Таблица вводных'!$E$3+'Таблица вводных'!$F$3)</f>
        <v>21.529164086690912</v>
      </c>
      <c r="G1614" s="59">
        <f>('Итоговая табл.1чел(все услуги-к'!$G1614+('Итоговая табл.1чел(все услуги-к'!$G1614*'Таблица вводных'!$G$7))-('Расчет комиссии(Нади)'!$K1614+'Таблица вводных'!$E$3+'Таблица вводных'!$F$3)</f>
        <v>-2.2308359133090878</v>
      </c>
      <c r="H1614" s="59">
        <f>'Итоговая табл.1чел(все услуги-к'!$H1614-('Расчет комиссии(Нади)'!$K1614+'Таблица вводных'!$E$3+'Таблица вводных'!$F$3)</f>
        <v>-2.2308359133090878</v>
      </c>
      <c r="I1614" s="59">
        <f>('Итоговая табл.1чел(все услуги-к'!$I1614+('Итоговая табл.1чел(все услуги-к'!$I1614*'Таблица вводных'!$G$9))-('Расчет комиссии(Нади)'!$K1614+'Таблица вводных'!$E$3+'Таблица вводных'!$F$3)</f>
        <v>-2.2308359133090878</v>
      </c>
      <c r="J1614" s="13" t="s">
        <v>293</v>
      </c>
    </row>
    <row r="1615" spans="1:10" ht="13.2" customHeight="1">
      <c r="A1615" s="140"/>
      <c r="B1615" s="5">
        <v>45440</v>
      </c>
      <c r="C1615" s="15"/>
      <c r="D1615" s="59">
        <f>(('Итоговая табл.1чел(все услуги-к'!$D1615+('Итоговая табл.1чел(все услуги-к'!$D1615*'Таблица вводных'!$G$4)))-('Расчет комиссии(Нади)'!$K1615+'Таблица вводных'!$E$3+'Таблица вводных'!$F$3)</f>
        <v>5.4691640866909124</v>
      </c>
      <c r="E1615" s="59">
        <f>('Итоговая табл.1чел(все услуги-к'!$E1615+('Итоговая табл.1чел(все услуги-к'!$E1615*'Таблица вводных'!$G$5))-('Расчет комиссии(Нади)'!$K1615+'Таблица вводных'!$E$3+'Таблица вводных'!$F$3)</f>
        <v>-1.3150859133090878</v>
      </c>
      <c r="F1615" s="59">
        <f>('Итоговая табл.1чел(все услуги-к'!$F1615+('Итоговая табл.1чел(все услуги-к'!$F1615*'Таблица вводных'!$G$6))-('Расчет комиссии(Нади)'!$K1615+'Таблица вводных'!$E$3+'Таблица вводных'!$F$3)</f>
        <v>21.529164086690912</v>
      </c>
      <c r="G1615" s="59">
        <f>('Итоговая табл.1чел(все услуги-к'!$G1615+('Итоговая табл.1чел(все услуги-к'!$G1615*'Таблица вводных'!$G$7))-('Расчет комиссии(Нади)'!$K1615+'Таблица вводных'!$E$3+'Таблица вводных'!$F$3)</f>
        <v>-2.2308359133090878</v>
      </c>
      <c r="H1615" s="59">
        <f>'Итоговая табл.1чел(все услуги-к'!$H1615-('Расчет комиссии(Нади)'!$K1615+'Таблица вводных'!$E$3+'Таблица вводных'!$F$3)</f>
        <v>-2.2308359133090878</v>
      </c>
      <c r="I1615" s="59">
        <f>('Итоговая табл.1чел(все услуги-к'!$I1615+('Итоговая табл.1чел(все услуги-к'!$I1615*'Таблица вводных'!$G$9))-('Расчет комиссии(Нади)'!$K1615+'Таблица вводных'!$E$3+'Таблица вводных'!$F$3)</f>
        <v>-2.2308359133090878</v>
      </c>
      <c r="J1615" s="13" t="s">
        <v>293</v>
      </c>
    </row>
    <row r="1616" spans="1:10" ht="13.2" customHeight="1">
      <c r="A1616" s="140"/>
      <c r="B1616" s="5"/>
      <c r="C1616" s="6"/>
      <c r="D1616" s="59">
        <f>(('Итоговая табл.1чел(все услуги-к'!$D1616+('Итоговая табл.1чел(все услуги-к'!$D1616*'Таблица вводных'!$G$4)))-('Расчет комиссии(Нади)'!$K1616+'Таблица вводных'!$E$3+'Таблица вводных'!$F$3)</f>
        <v>5.4691640866909124</v>
      </c>
      <c r="E1616" s="59">
        <f>('Итоговая табл.1чел(все услуги-к'!$E1616+('Итоговая табл.1чел(все услуги-к'!$E1616*'Таблица вводных'!$G$5))-('Расчет комиссии(Нади)'!$K1616+'Таблица вводных'!$E$3+'Таблица вводных'!$F$3)</f>
        <v>-1.3150859133090878</v>
      </c>
      <c r="F1616" s="59">
        <f>('Итоговая табл.1чел(все услуги-к'!$F1616+('Итоговая табл.1чел(все услуги-к'!$F1616*'Таблица вводных'!$G$6))-('Расчет комиссии(Нади)'!$K1616+'Таблица вводных'!$E$3+'Таблица вводных'!$F$3)</f>
        <v>21.529164086690912</v>
      </c>
      <c r="G1616" s="59">
        <f>('Итоговая табл.1чел(все услуги-к'!$G1616+('Итоговая табл.1чел(все услуги-к'!$G1616*'Таблица вводных'!$G$7))-('Расчет комиссии(Нади)'!$K1616+'Таблица вводных'!$E$3+'Таблица вводных'!$F$3)</f>
        <v>-2.2308359133090878</v>
      </c>
      <c r="H1616" s="59">
        <f>'Итоговая табл.1чел(все услуги-к'!$H1616-('Расчет комиссии(Нади)'!$K1616+'Таблица вводных'!$E$3+'Таблица вводных'!$F$3)</f>
        <v>-2.2308359133090878</v>
      </c>
      <c r="I1616" s="59">
        <f>('Итоговая табл.1чел(все услуги-к'!$I1616+('Итоговая табл.1чел(все услуги-к'!$I1616*'Таблица вводных'!$G$9))-('Расчет комиссии(Нади)'!$K1616+'Таблица вводных'!$E$3+'Таблица вводных'!$F$3)</f>
        <v>-2.2308359133090878</v>
      </c>
      <c r="J1616" s="13" t="s">
        <v>293</v>
      </c>
    </row>
    <row r="1617" spans="1:10" ht="13.2" customHeight="1">
      <c r="A1617" s="140"/>
      <c r="B1617" s="5"/>
      <c r="C1617" s="6"/>
      <c r="D1617" s="59">
        <f>(('Итоговая табл.1чел(все услуги-к'!$D1617+('Итоговая табл.1чел(все услуги-к'!$D1617*'Таблица вводных'!$G$4)))-('Расчет комиссии(Нади)'!$K1617+'Таблица вводных'!$E$3+'Таблица вводных'!$F$3)</f>
        <v>5.4691640866909124</v>
      </c>
      <c r="E1617" s="59">
        <f>('Итоговая табл.1чел(все услуги-к'!$E1617+('Итоговая табл.1чел(все услуги-к'!$E1617*'Таблица вводных'!$G$5))-('Расчет комиссии(Нади)'!$K1617+'Таблица вводных'!$E$3+'Таблица вводных'!$F$3)</f>
        <v>-1.3150859133090878</v>
      </c>
      <c r="F1617" s="59">
        <f>('Итоговая табл.1чел(все услуги-к'!$F1617+('Итоговая табл.1чел(все услуги-к'!$F1617*'Таблица вводных'!$G$6))-('Расчет комиссии(Нади)'!$K1617+'Таблица вводных'!$E$3+'Таблица вводных'!$F$3)</f>
        <v>21.529164086690912</v>
      </c>
      <c r="G1617" s="59">
        <f>('Итоговая табл.1чел(все услуги-к'!$G1617+('Итоговая табл.1чел(все услуги-к'!$G1617*'Таблица вводных'!$G$7))-('Расчет комиссии(Нади)'!$K1617+'Таблица вводных'!$E$3+'Таблица вводных'!$F$3)</f>
        <v>-2.2308359133090878</v>
      </c>
      <c r="H1617" s="59">
        <f>'Итоговая табл.1чел(все услуги-к'!$H1617-('Расчет комиссии(Нади)'!$K1617+'Таблица вводных'!$E$3+'Таблица вводных'!$F$3)</f>
        <v>-2.2308359133090878</v>
      </c>
      <c r="I1617" s="59">
        <f>('Итоговая табл.1чел(все услуги-к'!$I1617+('Итоговая табл.1чел(все услуги-к'!$I1617*'Таблица вводных'!$G$9))-('Расчет комиссии(Нади)'!$K1617+'Таблица вводных'!$E$3+'Таблица вводных'!$F$3)</f>
        <v>-2.2308359133090878</v>
      </c>
      <c r="J1617" s="13" t="s">
        <v>293</v>
      </c>
    </row>
    <row r="1618" spans="1:10" ht="13.2" customHeight="1">
      <c r="A1618" s="140"/>
      <c r="B1618" s="5"/>
      <c r="C1618" s="15"/>
      <c r="D1618" s="59">
        <f>(('Итоговая табл.1чел(все услуги-к'!$D1618+('Итоговая табл.1чел(все услуги-к'!$D1618*'Таблица вводных'!$G$4)))-('Расчет комиссии(Нади)'!$K1618+'Таблица вводных'!$E$3+'Таблица вводных'!$F$3)</f>
        <v>5.4691640866909124</v>
      </c>
      <c r="E1618" s="59">
        <f>('Итоговая табл.1чел(все услуги-к'!$E1618+('Итоговая табл.1чел(все услуги-к'!$E1618*'Таблица вводных'!$G$5))-('Расчет комиссии(Нади)'!$K1618+'Таблица вводных'!$E$3+'Таблица вводных'!$F$3)</f>
        <v>-1.3150859133090878</v>
      </c>
      <c r="F1618" s="59">
        <f>('Итоговая табл.1чел(все услуги-к'!$F1618+('Итоговая табл.1чел(все услуги-к'!$F1618*'Таблица вводных'!$G$6))-('Расчет комиссии(Нади)'!$K1618+'Таблица вводных'!$E$3+'Таблица вводных'!$F$3)</f>
        <v>21.529164086690912</v>
      </c>
      <c r="G1618" s="59">
        <f>('Итоговая табл.1чел(все услуги-к'!$G1618+('Итоговая табл.1чел(все услуги-к'!$G1618*'Таблица вводных'!$G$7))-('Расчет комиссии(Нади)'!$K1618+'Таблица вводных'!$E$3+'Таблица вводных'!$F$3)</f>
        <v>-2.2308359133090878</v>
      </c>
      <c r="H1618" s="59">
        <f>'Итоговая табл.1чел(все услуги-к'!$H1618-('Расчет комиссии(Нади)'!$K1618+'Таблица вводных'!$E$3+'Таблица вводных'!$F$3)</f>
        <v>-2.2308359133090878</v>
      </c>
      <c r="I1618" s="59">
        <f>('Итоговая табл.1чел(все услуги-к'!$I1618+('Итоговая табл.1чел(все услуги-к'!$I1618*'Таблица вводных'!$G$9))-('Расчет комиссии(Нади)'!$K1618+'Таблица вводных'!$E$3+'Таблица вводных'!$F$3)</f>
        <v>-2.2308359133090878</v>
      </c>
      <c r="J1618" s="13" t="s">
        <v>293</v>
      </c>
    </row>
    <row r="1619" spans="1:10" ht="13.2" customHeight="1">
      <c r="A1619" s="140"/>
      <c r="B1619" s="5"/>
      <c r="C1619" s="6"/>
      <c r="D1619" s="59">
        <f>(('Итоговая табл.1чел(все услуги-к'!$D1619+('Итоговая табл.1чел(все услуги-к'!$D1619*'Таблица вводных'!$G$4)))-('Расчет комиссии(Нади)'!$K1619+'Таблица вводных'!$E$3+'Таблица вводных'!$F$3)</f>
        <v>5.4691640866909124</v>
      </c>
      <c r="E1619" s="59">
        <f>('Итоговая табл.1чел(все услуги-к'!$E1619+('Итоговая табл.1чел(все услуги-к'!$E1619*'Таблица вводных'!$G$5))-('Расчет комиссии(Нади)'!$K1619+'Таблица вводных'!$E$3+'Таблица вводных'!$F$3)</f>
        <v>-1.3150859133090878</v>
      </c>
      <c r="F1619" s="59">
        <f>('Итоговая табл.1чел(все услуги-к'!$F1619+('Итоговая табл.1чел(все услуги-к'!$F1619*'Таблица вводных'!$G$6))-('Расчет комиссии(Нади)'!$K1619+'Таблица вводных'!$E$3+'Таблица вводных'!$F$3)</f>
        <v>21.529164086690912</v>
      </c>
      <c r="G1619" s="59">
        <f>('Итоговая табл.1чел(все услуги-к'!$G1619+('Итоговая табл.1чел(все услуги-к'!$G1619*'Таблица вводных'!$G$7))-('Расчет комиссии(Нади)'!$K1619+'Таблица вводных'!$E$3+'Таблица вводных'!$F$3)</f>
        <v>-2.2308359133090878</v>
      </c>
      <c r="H1619" s="59">
        <f>'Итоговая табл.1чел(все услуги-к'!$H1619-('Расчет комиссии(Нади)'!$K1619+'Таблица вводных'!$E$3+'Таблица вводных'!$F$3)</f>
        <v>-2.2308359133090878</v>
      </c>
      <c r="I1619" s="59">
        <f>('Итоговая табл.1чел(все услуги-к'!$I1619+('Итоговая табл.1чел(все услуги-к'!$I1619*'Таблица вводных'!$G$9))-('Расчет комиссии(Нади)'!$K1619+'Таблица вводных'!$E$3+'Таблица вводных'!$F$3)</f>
        <v>-2.2308359133090878</v>
      </c>
      <c r="J1619" s="13" t="s">
        <v>293</v>
      </c>
    </row>
    <row r="1620" spans="1:10" ht="13.2" customHeight="1">
      <c r="A1620" s="140"/>
      <c r="B1620" s="5"/>
      <c r="C1620" s="15"/>
      <c r="D1620" s="59">
        <f>(('Итоговая табл.1чел(все услуги-к'!$D1620+('Итоговая табл.1чел(все услуги-к'!$D1620*'Таблица вводных'!$G$4)))-('Расчет комиссии(Нади)'!$K1620+'Таблица вводных'!$E$3+'Таблица вводных'!$F$3)</f>
        <v>5.4691640866909124</v>
      </c>
      <c r="E1620" s="59">
        <f>('Итоговая табл.1чел(все услуги-к'!$E1620+('Итоговая табл.1чел(все услуги-к'!$E1620*'Таблица вводных'!$G$5))-('Расчет комиссии(Нади)'!$K1620+'Таблица вводных'!$E$3+'Таблица вводных'!$F$3)</f>
        <v>-1.3150859133090878</v>
      </c>
      <c r="F1620" s="59">
        <f>('Итоговая табл.1чел(все услуги-к'!$F1620+('Итоговая табл.1чел(все услуги-к'!$F1620*'Таблица вводных'!$G$6))-('Расчет комиссии(Нади)'!$K1620+'Таблица вводных'!$E$3+'Таблица вводных'!$F$3)</f>
        <v>21.529164086690912</v>
      </c>
      <c r="G1620" s="59">
        <f>('Итоговая табл.1чел(все услуги-к'!$G1620+('Итоговая табл.1чел(все услуги-к'!$G1620*'Таблица вводных'!$G$7))-('Расчет комиссии(Нади)'!$K1620+'Таблица вводных'!$E$3+'Таблица вводных'!$F$3)</f>
        <v>-2.2308359133090878</v>
      </c>
      <c r="H1620" s="59">
        <f>'Итоговая табл.1чел(все услуги-к'!$H1620-('Расчет комиссии(Нади)'!$K1620+'Таблица вводных'!$E$3+'Таблица вводных'!$F$3)</f>
        <v>-2.2308359133090878</v>
      </c>
      <c r="I1620" s="59">
        <f>('Итоговая табл.1чел(все услуги-к'!$I1620+('Итоговая табл.1чел(все услуги-к'!$I1620*'Таблица вводных'!$G$9))-('Расчет комиссии(Нади)'!$K1620+'Таблица вводных'!$E$3+'Таблица вводных'!$F$3)</f>
        <v>-2.2308359133090878</v>
      </c>
      <c r="J1620" s="13" t="s">
        <v>293</v>
      </c>
    </row>
    <row r="1621" spans="1:10" ht="13.2" customHeight="1">
      <c r="A1621" s="141"/>
      <c r="B1621" s="18"/>
      <c r="C1621" s="19"/>
      <c r="D1621" s="59">
        <f>(('Итоговая табл.1чел(все услуги-к'!$D1621+('Итоговая табл.1чел(все услуги-к'!$D1621*'Таблица вводных'!$G$4)))-('Расчет комиссии(Нади)'!$K1621+'Таблица вводных'!$E$3+'Таблица вводных'!$F$3)</f>
        <v>5.4691640866909124</v>
      </c>
      <c r="E1621" s="59">
        <f>('Итоговая табл.1чел(все услуги-к'!$E1621+('Итоговая табл.1чел(все услуги-к'!$E1621*'Таблица вводных'!$G$5))-('Расчет комиссии(Нади)'!$K1621+'Таблица вводных'!$E$3+'Таблица вводных'!$F$3)</f>
        <v>-1.3150859133090878</v>
      </c>
      <c r="F1621" s="59">
        <f>('Итоговая табл.1чел(все услуги-к'!$F1621+('Итоговая табл.1чел(все услуги-к'!$F1621*'Таблица вводных'!$G$6))-('Расчет комиссии(Нади)'!$K1621+'Таблица вводных'!$E$3+'Таблица вводных'!$F$3)</f>
        <v>21.529164086690912</v>
      </c>
      <c r="G1621" s="59">
        <f>('Итоговая табл.1чел(все услуги-к'!$G1621+('Итоговая табл.1чел(все услуги-к'!$G1621*'Таблица вводных'!$G$7))-('Расчет комиссии(Нади)'!$K1621+'Таблица вводных'!$E$3+'Таблица вводных'!$F$3)</f>
        <v>-2.2308359133090878</v>
      </c>
      <c r="H1621" s="59">
        <f>'Итоговая табл.1чел(все услуги-к'!$H1621-('Расчет комиссии(Нади)'!$K1621+'Таблица вводных'!$E$3+'Таблица вводных'!$F$3)</f>
        <v>-2.2308359133090878</v>
      </c>
      <c r="I1621" s="59">
        <f>('Итоговая табл.1чел(все услуги-к'!$I1621+('Итоговая табл.1чел(все услуги-к'!$I1621*'Таблица вводных'!$G$9))-('Расчет комиссии(Нади)'!$K1621+'Таблица вводных'!$E$3+'Таблица вводных'!$F$3)</f>
        <v>-2.2308359133090878</v>
      </c>
      <c r="J1621" s="22" t="s">
        <v>293</v>
      </c>
    </row>
    <row r="1622" spans="1:10" ht="13.2" customHeight="1">
      <c r="A1622" s="144" t="s">
        <v>294</v>
      </c>
      <c r="B1622" s="5">
        <v>45402</v>
      </c>
      <c r="C1622" s="97"/>
      <c r="D1622" s="59">
        <f>(('Итоговая табл.1чел(все услуги-к'!$D1622+('Итоговая табл.1чел(все услуги-к'!$D1622*'Таблица вводных'!$G$4)))-('Расчет комиссии(Нади)'!$K1622+'Таблица вводных'!$E$3+'Таблица вводных'!$F$3)</f>
        <v>5.4691640866909124</v>
      </c>
      <c r="E1622" s="59">
        <f>('Итоговая табл.1чел(все услуги-к'!$E1622+('Итоговая табл.1чел(все услуги-к'!$E1622*'Таблица вводных'!$G$5))-('Расчет комиссии(Нади)'!$K1622+'Таблица вводных'!$E$3+'Таблица вводных'!$F$3)</f>
        <v>-1.3150859133090878</v>
      </c>
      <c r="F1622" s="59">
        <f>('Итоговая табл.1чел(все услуги-к'!$F1622+('Итоговая табл.1чел(все услуги-к'!$F1622*'Таблица вводных'!$G$6))-('Расчет комиссии(Нади)'!$K1622+'Таблица вводных'!$E$3+'Таблица вводных'!$F$3)</f>
        <v>21.529164086690912</v>
      </c>
      <c r="G1622" s="59">
        <f>('Итоговая табл.1чел(все услуги-к'!$G1622+('Итоговая табл.1чел(все услуги-к'!$G1622*'Таблица вводных'!$G$7))-('Расчет комиссии(Нади)'!$K1622+'Таблица вводных'!$E$3+'Таблица вводных'!$F$3)</f>
        <v>-2.2308359133090878</v>
      </c>
      <c r="H1622" s="59">
        <f>'Итоговая табл.1чел(все услуги-к'!$H1622-('Расчет комиссии(Нади)'!$K1622+'Таблица вводных'!$E$3+'Таблица вводных'!$F$3)</f>
        <v>-2.2308359133090878</v>
      </c>
      <c r="I1622" s="59">
        <f>('Итоговая табл.1чел(все услуги-к'!$I1622+('Итоговая табл.1чел(все услуги-к'!$I1622*'Таблица вводных'!$G$9))-('Расчет комиссии(Нади)'!$K1622+'Таблица вводных'!$E$3+'Таблица вводных'!$F$3)</f>
        <v>-2.2308359133090878</v>
      </c>
      <c r="J1622" s="10" t="s">
        <v>295</v>
      </c>
    </row>
    <row r="1623" spans="1:10" ht="13.2" customHeight="1">
      <c r="A1623" s="140"/>
      <c r="B1623" s="5">
        <v>45405</v>
      </c>
      <c r="C1623" s="6"/>
      <c r="D1623" s="59">
        <f>(('Итоговая табл.1чел(все услуги-к'!$D1623+('Итоговая табл.1чел(все услуги-к'!$D1623*'Таблица вводных'!$G$4)))-('Расчет комиссии(Нади)'!$K1623+'Таблица вводных'!$E$3+'Таблица вводных'!$F$3)</f>
        <v>5.4691640866909124</v>
      </c>
      <c r="E1623" s="59">
        <f>('Итоговая табл.1чел(все услуги-к'!$E1623+('Итоговая табл.1чел(все услуги-к'!$E1623*'Таблица вводных'!$G$5))-('Расчет комиссии(Нади)'!$K1623+'Таблица вводных'!$E$3+'Таблица вводных'!$F$3)</f>
        <v>-1.3150859133090878</v>
      </c>
      <c r="F1623" s="59">
        <f>('Итоговая табл.1чел(все услуги-к'!$F1623+('Итоговая табл.1чел(все услуги-к'!$F1623*'Таблица вводных'!$G$6))-('Расчет комиссии(Нади)'!$K1623+'Таблица вводных'!$E$3+'Таблица вводных'!$F$3)</f>
        <v>21.529164086690912</v>
      </c>
      <c r="G1623" s="59">
        <f>('Итоговая табл.1чел(все услуги-к'!$G1623+('Итоговая табл.1чел(все услуги-к'!$G1623*'Таблица вводных'!$G$7))-('Расчет комиссии(Нади)'!$K1623+'Таблица вводных'!$E$3+'Таблица вводных'!$F$3)</f>
        <v>-2.2308359133090878</v>
      </c>
      <c r="H1623" s="59">
        <f>'Итоговая табл.1чел(все услуги-к'!$H1623-('Расчет комиссии(Нади)'!$K1623+'Таблица вводных'!$E$3+'Таблица вводных'!$F$3)</f>
        <v>-2.2308359133090878</v>
      </c>
      <c r="I1623" s="59">
        <f>('Итоговая табл.1чел(все услуги-к'!$I1623+('Итоговая табл.1чел(все услуги-к'!$I1623*'Таблица вводных'!$G$9))-('Расчет комиссии(Нади)'!$K1623+'Таблица вводных'!$E$3+'Таблица вводных'!$F$3)</f>
        <v>-2.2308359133090878</v>
      </c>
      <c r="J1623" s="13" t="s">
        <v>295</v>
      </c>
    </row>
    <row r="1624" spans="1:10" ht="13.2" customHeight="1">
      <c r="A1624" s="140"/>
      <c r="B1624" s="5">
        <v>45409</v>
      </c>
      <c r="C1624" s="15"/>
      <c r="D1624" s="59">
        <f>(('Итоговая табл.1чел(все услуги-к'!$D1624+('Итоговая табл.1чел(все услуги-к'!$D1624*'Таблица вводных'!$G$4)))-('Расчет комиссии(Нади)'!$K1624+'Таблица вводных'!$E$3+'Таблица вводных'!$F$3)</f>
        <v>5.4691640866909159</v>
      </c>
      <c r="E1624" s="59">
        <f>('Итоговая табл.1чел(все услуги-к'!$E1624+('Итоговая табл.1чел(все услуги-к'!$E1624*'Таблица вводных'!$G$5))-('Расчет комиссии(Нади)'!$K1624+'Таблица вводных'!$E$3+'Таблица вводных'!$F$3)</f>
        <v>-1.3150859133090842</v>
      </c>
      <c r="F1624" s="59">
        <f>('Итоговая табл.1чел(все услуги-к'!$F1624+('Итоговая табл.1чел(все услуги-к'!$F1624*'Таблица вводных'!$G$6))-('Расчет комиссии(Нади)'!$K1624+'Таблица вводных'!$E$3+'Таблица вводных'!$F$3)</f>
        <v>21.529164086690919</v>
      </c>
      <c r="G1624" s="59">
        <f>('Итоговая табл.1чел(все услуги-к'!$G1624+('Итоговая табл.1чел(все услуги-к'!$G1624*'Таблица вводных'!$G$7))-('Расчет комиссии(Нади)'!$K1624+'Таблица вводных'!$E$3+'Таблица вводных'!$F$3)</f>
        <v>-2.2308359133090843</v>
      </c>
      <c r="H1624" s="59">
        <f>'Итоговая табл.1чел(все услуги-к'!$H1624-('Расчет комиссии(Нади)'!$K1624+'Таблица вводных'!$E$3+'Таблица вводных'!$F$3)</f>
        <v>-2.2308359133090843</v>
      </c>
      <c r="I1624" s="59">
        <f>('Итоговая табл.1чел(все услуги-к'!$I1624+('Итоговая табл.1чел(все услуги-к'!$I1624*'Таблица вводных'!$G$9))-('Расчет комиссии(Нади)'!$K1624+'Таблица вводных'!$E$3+'Таблица вводных'!$F$3)</f>
        <v>-2.2308359133090843</v>
      </c>
      <c r="J1624" s="13" t="s">
        <v>295</v>
      </c>
    </row>
    <row r="1625" spans="1:10" ht="13.2" customHeight="1">
      <c r="A1625" s="140"/>
      <c r="B1625" s="5">
        <v>45412</v>
      </c>
      <c r="C1625" s="6"/>
      <c r="D1625" s="59">
        <f>(('Итоговая табл.1чел(все услуги-к'!$D1625+('Итоговая табл.1чел(все услуги-к'!$D1625*'Таблица вводных'!$G$4)))-('Расчет комиссии(Нади)'!$K1625+'Таблица вводных'!$E$3+'Таблица вводных'!$F$3)</f>
        <v>5.4691640866909159</v>
      </c>
      <c r="E1625" s="59">
        <f>('Итоговая табл.1чел(все услуги-к'!$E1625+('Итоговая табл.1чел(все услуги-к'!$E1625*'Таблица вводных'!$G$5))-('Расчет комиссии(Нади)'!$K1625+'Таблица вводных'!$E$3+'Таблица вводных'!$F$3)</f>
        <v>-1.3150859133090842</v>
      </c>
      <c r="F1625" s="59">
        <f>('Итоговая табл.1чел(все услуги-к'!$F1625+('Итоговая табл.1чел(все услуги-к'!$F1625*'Таблица вводных'!$G$6))-('Расчет комиссии(Нади)'!$K1625+'Таблица вводных'!$E$3+'Таблица вводных'!$F$3)</f>
        <v>21.529164086690919</v>
      </c>
      <c r="G1625" s="59">
        <f>('Итоговая табл.1чел(все услуги-к'!$G1625+('Итоговая табл.1чел(все услуги-к'!$G1625*'Таблица вводных'!$G$7))-('Расчет комиссии(Нади)'!$K1625+'Таблица вводных'!$E$3+'Таблица вводных'!$F$3)</f>
        <v>-2.2308359133090843</v>
      </c>
      <c r="H1625" s="59">
        <f>'Итоговая табл.1чел(все услуги-к'!$H1625-('Расчет комиссии(Нади)'!$K1625+'Таблица вводных'!$E$3+'Таблица вводных'!$F$3)</f>
        <v>-2.2308359133090843</v>
      </c>
      <c r="I1625" s="59">
        <f>('Итоговая табл.1чел(все услуги-к'!$I1625+('Итоговая табл.1чел(все услуги-к'!$I1625*'Таблица вводных'!$G$9))-('Расчет комиссии(Нади)'!$K1625+'Таблица вводных'!$E$3+'Таблица вводных'!$F$3)</f>
        <v>-2.2308359133090843</v>
      </c>
      <c r="J1625" s="13" t="s">
        <v>295</v>
      </c>
    </row>
    <row r="1626" spans="1:10" ht="13.2" customHeight="1">
      <c r="A1626" s="140"/>
      <c r="B1626" s="5">
        <v>45416</v>
      </c>
      <c r="C1626" s="15"/>
      <c r="D1626" s="59">
        <f>(('Итоговая табл.1чел(все услуги-к'!$D1626+('Итоговая табл.1чел(все услуги-к'!$D1626*'Таблица вводных'!$G$4)))-('Расчет комиссии(Нади)'!$K1626+'Таблица вводных'!$E$3+'Таблица вводных'!$F$3)</f>
        <v>5.4691640866909159</v>
      </c>
      <c r="E1626" s="59">
        <f>('Итоговая табл.1чел(все услуги-к'!$E1626+('Итоговая табл.1чел(все услуги-к'!$E1626*'Таблица вводных'!$G$5))-('Расчет комиссии(Нади)'!$K1626+'Таблица вводных'!$E$3+'Таблица вводных'!$F$3)</f>
        <v>-1.3150859133090842</v>
      </c>
      <c r="F1626" s="59">
        <f>('Итоговая табл.1чел(все услуги-к'!$F1626+('Итоговая табл.1чел(все услуги-к'!$F1626*'Таблица вводных'!$G$6))-('Расчет комиссии(Нади)'!$K1626+'Таблица вводных'!$E$3+'Таблица вводных'!$F$3)</f>
        <v>21.529164086690919</v>
      </c>
      <c r="G1626" s="59">
        <f>('Итоговая табл.1чел(все услуги-к'!$G1626+('Итоговая табл.1чел(все услуги-к'!$G1626*'Таблица вводных'!$G$7))-('Расчет комиссии(Нади)'!$K1626+'Таблица вводных'!$E$3+'Таблица вводных'!$F$3)</f>
        <v>-2.2308359133090843</v>
      </c>
      <c r="H1626" s="59">
        <f>'Итоговая табл.1чел(все услуги-к'!$H1626-('Расчет комиссии(Нади)'!$K1626+'Таблица вводных'!$E$3+'Таблица вводных'!$F$3)</f>
        <v>-2.2308359133090843</v>
      </c>
      <c r="I1626" s="59">
        <f>('Итоговая табл.1чел(все услуги-к'!$I1626+('Итоговая табл.1чел(все услуги-к'!$I1626*'Таблица вводных'!$G$9))-('Расчет комиссии(Нади)'!$K1626+'Таблица вводных'!$E$3+'Таблица вводных'!$F$3)</f>
        <v>-2.2308359133090843</v>
      </c>
      <c r="J1626" s="13" t="s">
        <v>295</v>
      </c>
    </row>
    <row r="1627" spans="1:10" ht="13.2" customHeight="1">
      <c r="A1627" s="140"/>
      <c r="B1627" s="5">
        <v>45419</v>
      </c>
      <c r="C1627" s="15"/>
      <c r="D1627" s="59">
        <f>(('Итоговая табл.1чел(все услуги-к'!$D1627+('Итоговая табл.1чел(все услуги-к'!$D1627*'Таблица вводных'!$G$4)))-('Расчет комиссии(Нади)'!$K1627+'Таблица вводных'!$E$3+'Таблица вводных'!$F$3)</f>
        <v>5.4691640866909159</v>
      </c>
      <c r="E1627" s="59">
        <f>('Итоговая табл.1чел(все услуги-к'!$E1627+('Итоговая табл.1чел(все услуги-к'!$E1627*'Таблица вводных'!$G$5))-('Расчет комиссии(Нади)'!$K1627+'Таблица вводных'!$E$3+'Таблица вводных'!$F$3)</f>
        <v>-1.3150859133090842</v>
      </c>
      <c r="F1627" s="59">
        <f>('Итоговая табл.1чел(все услуги-к'!$F1627+('Итоговая табл.1чел(все услуги-к'!$F1627*'Таблица вводных'!$G$6))-('Расчет комиссии(Нади)'!$K1627+'Таблица вводных'!$E$3+'Таблица вводных'!$F$3)</f>
        <v>21.529164086690919</v>
      </c>
      <c r="G1627" s="59">
        <f>('Итоговая табл.1чел(все услуги-к'!$G1627+('Итоговая табл.1чел(все услуги-к'!$G1627*'Таблица вводных'!$G$7))-('Расчет комиссии(Нади)'!$K1627+'Таблица вводных'!$E$3+'Таблица вводных'!$F$3)</f>
        <v>-2.2308359133090843</v>
      </c>
      <c r="H1627" s="59">
        <f>'Итоговая табл.1чел(все услуги-к'!$H1627-('Расчет комиссии(Нади)'!$K1627+'Таблица вводных'!$E$3+'Таблица вводных'!$F$3)</f>
        <v>-2.2308359133090843</v>
      </c>
      <c r="I1627" s="59">
        <f>('Итоговая табл.1чел(все услуги-к'!$I1627+('Итоговая табл.1чел(все услуги-к'!$I1627*'Таблица вводных'!$G$9))-('Расчет комиссии(Нади)'!$K1627+'Таблица вводных'!$E$3+'Таблица вводных'!$F$3)</f>
        <v>-2.2308359133090843</v>
      </c>
      <c r="J1627" s="13" t="s">
        <v>295</v>
      </c>
    </row>
    <row r="1628" spans="1:10" ht="13.2" customHeight="1">
      <c r="A1628" s="140"/>
      <c r="B1628" s="5">
        <v>45423</v>
      </c>
      <c r="C1628" s="15"/>
      <c r="D1628" s="59">
        <f>(('Итоговая табл.1чел(все услуги-к'!$D1628+('Итоговая табл.1чел(все услуги-к'!$D1628*'Таблица вводных'!$G$4)))-('Расчет комиссии(Нади)'!$K1628+'Таблица вводных'!$E$3+'Таблица вводных'!$F$3)</f>
        <v>5.4691640866909159</v>
      </c>
      <c r="E1628" s="59">
        <f>('Итоговая табл.1чел(все услуги-к'!$E1628+('Итоговая табл.1чел(все услуги-к'!$E1628*'Таблица вводных'!$G$5))-('Расчет комиссии(Нади)'!$K1628+'Таблица вводных'!$E$3+'Таблица вводных'!$F$3)</f>
        <v>-1.3150859133090842</v>
      </c>
      <c r="F1628" s="59">
        <f>('Итоговая табл.1чел(все услуги-к'!$F1628+('Итоговая табл.1чел(все услуги-к'!$F1628*'Таблица вводных'!$G$6))-('Расчет комиссии(Нади)'!$K1628+'Таблица вводных'!$E$3+'Таблица вводных'!$F$3)</f>
        <v>21.529164086690919</v>
      </c>
      <c r="G1628" s="59">
        <f>('Итоговая табл.1чел(все услуги-к'!$G1628+('Итоговая табл.1чел(все услуги-к'!$G1628*'Таблица вводных'!$G$7))-('Расчет комиссии(Нади)'!$K1628+'Таблица вводных'!$E$3+'Таблица вводных'!$F$3)</f>
        <v>-2.2308359133090843</v>
      </c>
      <c r="H1628" s="59">
        <f>'Итоговая табл.1чел(все услуги-к'!$H1628-('Расчет комиссии(Нади)'!$K1628+'Таблица вводных'!$E$3+'Таблица вводных'!$F$3)</f>
        <v>-2.2308359133090843</v>
      </c>
      <c r="I1628" s="59">
        <f>('Итоговая табл.1чел(все услуги-к'!$I1628+('Итоговая табл.1чел(все услуги-к'!$I1628*'Таблица вводных'!$G$9))-('Расчет комиссии(Нади)'!$K1628+'Таблица вводных'!$E$3+'Таблица вводных'!$F$3)</f>
        <v>-2.2308359133090843</v>
      </c>
      <c r="J1628" s="13" t="s">
        <v>295</v>
      </c>
    </row>
    <row r="1629" spans="1:10" ht="13.2" customHeight="1">
      <c r="A1629" s="140"/>
      <c r="B1629" s="5">
        <v>45426</v>
      </c>
      <c r="C1629" s="6"/>
      <c r="D1629" s="59">
        <f>(('Итоговая табл.1чел(все услуги-к'!$D1629+('Итоговая табл.1чел(все услуги-к'!$D1629*'Таблица вводных'!$G$4)))-('Расчет комиссии(Нади)'!$K1629+'Таблица вводных'!$E$3+'Таблица вводных'!$F$3)</f>
        <v>5.4691640866909159</v>
      </c>
      <c r="E1629" s="59">
        <f>('Итоговая табл.1чел(все услуги-к'!$E1629+('Итоговая табл.1чел(все услуги-к'!$E1629*'Таблица вводных'!$G$5))-('Расчет комиссии(Нади)'!$K1629+'Таблица вводных'!$E$3+'Таблица вводных'!$F$3)</f>
        <v>-1.3150859133090842</v>
      </c>
      <c r="F1629" s="59">
        <f>('Итоговая табл.1чел(все услуги-к'!$F1629+('Итоговая табл.1чел(все услуги-к'!$F1629*'Таблица вводных'!$G$6))-('Расчет комиссии(Нади)'!$K1629+'Таблица вводных'!$E$3+'Таблица вводных'!$F$3)</f>
        <v>21.529164086690919</v>
      </c>
      <c r="G1629" s="59">
        <f>('Итоговая табл.1чел(все услуги-к'!$G1629+('Итоговая табл.1чел(все услуги-к'!$G1629*'Таблица вводных'!$G$7))-('Расчет комиссии(Нади)'!$K1629+'Таблица вводных'!$E$3+'Таблица вводных'!$F$3)</f>
        <v>-2.2308359133090843</v>
      </c>
      <c r="H1629" s="59">
        <f>'Итоговая табл.1чел(все услуги-к'!$H1629-('Расчет комиссии(Нади)'!$K1629+'Таблица вводных'!$E$3+'Таблица вводных'!$F$3)</f>
        <v>-2.2308359133090843</v>
      </c>
      <c r="I1629" s="59">
        <f>('Итоговая табл.1чел(все услуги-к'!$I1629+('Итоговая табл.1чел(все услуги-к'!$I1629*'Таблица вводных'!$G$9))-('Расчет комиссии(Нади)'!$K1629+'Таблица вводных'!$E$3+'Таблица вводных'!$F$3)</f>
        <v>-2.2308359133090843</v>
      </c>
      <c r="J1629" s="13" t="s">
        <v>295</v>
      </c>
    </row>
    <row r="1630" spans="1:10" ht="13.2" customHeight="1">
      <c r="A1630" s="140"/>
      <c r="B1630" s="5">
        <v>45430</v>
      </c>
      <c r="C1630" s="15"/>
      <c r="D1630" s="59">
        <f>(('Итоговая табл.1чел(все услуги-к'!$D1630+('Итоговая табл.1чел(все услуги-к'!$D1630*'Таблица вводных'!$G$4)))-('Расчет комиссии(Нади)'!$K1630+'Таблица вводных'!$E$3+'Таблица вводных'!$F$3)</f>
        <v>5.4691640866909159</v>
      </c>
      <c r="E1630" s="59">
        <f>('Итоговая табл.1чел(все услуги-к'!$E1630+('Итоговая табл.1чел(все услуги-к'!$E1630*'Таблица вводных'!$G$5))-('Расчет комиссии(Нади)'!$K1630+'Таблица вводных'!$E$3+'Таблица вводных'!$F$3)</f>
        <v>-1.3150859133090842</v>
      </c>
      <c r="F1630" s="59">
        <f>('Итоговая табл.1чел(все услуги-к'!$F1630+('Итоговая табл.1чел(все услуги-к'!$F1630*'Таблица вводных'!$G$6))-('Расчет комиссии(Нади)'!$K1630+'Таблица вводных'!$E$3+'Таблица вводных'!$F$3)</f>
        <v>21.529164086690919</v>
      </c>
      <c r="G1630" s="59">
        <f>('Итоговая табл.1чел(все услуги-к'!$G1630+('Итоговая табл.1чел(все услуги-к'!$G1630*'Таблица вводных'!$G$7))-('Расчет комиссии(Нади)'!$K1630+'Таблица вводных'!$E$3+'Таблица вводных'!$F$3)</f>
        <v>-2.2308359133090843</v>
      </c>
      <c r="H1630" s="59">
        <f>'Итоговая табл.1чел(все услуги-к'!$H1630-('Расчет комиссии(Нади)'!$K1630+'Таблица вводных'!$E$3+'Таблица вводных'!$F$3)</f>
        <v>-2.2308359133090843</v>
      </c>
      <c r="I1630" s="59">
        <f>('Итоговая табл.1чел(все услуги-к'!$I1630+('Итоговая табл.1чел(все услуги-к'!$I1630*'Таблица вводных'!$G$9))-('Расчет комиссии(Нади)'!$K1630+'Таблица вводных'!$E$3+'Таблица вводных'!$F$3)</f>
        <v>-2.2308359133090843</v>
      </c>
      <c r="J1630" s="13" t="s">
        <v>295</v>
      </c>
    </row>
    <row r="1631" spans="1:10" ht="13.2" customHeight="1">
      <c r="A1631" s="140"/>
      <c r="B1631" s="5">
        <v>45433</v>
      </c>
      <c r="C1631" s="15"/>
      <c r="D1631" s="59">
        <f>(('Итоговая табл.1чел(все услуги-к'!$D1631+('Итоговая табл.1чел(все услуги-к'!$D1631*'Таблица вводных'!$G$4)))-('Расчет комиссии(Нади)'!$K1631+'Таблица вводных'!$E$3+'Таблица вводных'!$F$3)</f>
        <v>5.4691640866909159</v>
      </c>
      <c r="E1631" s="59">
        <f>('Итоговая табл.1чел(все услуги-к'!$E1631+('Итоговая табл.1чел(все услуги-к'!$E1631*'Таблица вводных'!$G$5))-('Расчет комиссии(Нади)'!$K1631+'Таблица вводных'!$E$3+'Таблица вводных'!$F$3)</f>
        <v>-1.3150859133090842</v>
      </c>
      <c r="F1631" s="59">
        <f>('Итоговая табл.1чел(все услуги-к'!$F1631+('Итоговая табл.1чел(все услуги-к'!$F1631*'Таблица вводных'!$G$6))-('Расчет комиссии(Нади)'!$K1631+'Таблица вводных'!$E$3+'Таблица вводных'!$F$3)</f>
        <v>21.529164086690919</v>
      </c>
      <c r="G1631" s="59">
        <f>('Итоговая табл.1чел(все услуги-к'!$G1631+('Итоговая табл.1чел(все услуги-к'!$G1631*'Таблица вводных'!$G$7))-('Расчет комиссии(Нади)'!$K1631+'Таблица вводных'!$E$3+'Таблица вводных'!$F$3)</f>
        <v>-2.2308359133090843</v>
      </c>
      <c r="H1631" s="59">
        <f>'Итоговая табл.1чел(все услуги-к'!$H1631-('Расчет комиссии(Нади)'!$K1631+'Таблица вводных'!$E$3+'Таблица вводных'!$F$3)</f>
        <v>-2.2308359133090843</v>
      </c>
      <c r="I1631" s="59">
        <f>('Итоговая табл.1чел(все услуги-к'!$I1631+('Итоговая табл.1чел(все услуги-к'!$I1631*'Таблица вводных'!$G$9))-('Расчет комиссии(Нади)'!$K1631+'Таблица вводных'!$E$3+'Таблица вводных'!$F$3)</f>
        <v>-2.2308359133090843</v>
      </c>
      <c r="J1631" s="13" t="s">
        <v>295</v>
      </c>
    </row>
    <row r="1632" spans="1:10" ht="13.2" customHeight="1">
      <c r="A1632" s="140"/>
      <c r="B1632" s="5">
        <v>45437</v>
      </c>
      <c r="C1632" s="6"/>
      <c r="D1632" s="59">
        <f>(('Итоговая табл.1чел(все услуги-к'!$D1632+('Итоговая табл.1чел(все услуги-к'!$D1632*'Таблица вводных'!$G$4)))-('Расчет комиссии(Нади)'!$K1632+'Таблица вводных'!$E$3+'Таблица вводных'!$F$3)</f>
        <v>5.4691640866909159</v>
      </c>
      <c r="E1632" s="59">
        <f>('Итоговая табл.1чел(все услуги-к'!$E1632+('Итоговая табл.1чел(все услуги-к'!$E1632*'Таблица вводных'!$G$5))-('Расчет комиссии(Нади)'!$K1632+'Таблица вводных'!$E$3+'Таблица вводных'!$F$3)</f>
        <v>-1.3150859133090842</v>
      </c>
      <c r="F1632" s="59">
        <f>('Итоговая табл.1чел(все услуги-к'!$F1632+('Итоговая табл.1чел(все услуги-к'!$F1632*'Таблица вводных'!$G$6))-('Расчет комиссии(Нади)'!$K1632+'Таблица вводных'!$E$3+'Таблица вводных'!$F$3)</f>
        <v>21.529164086690919</v>
      </c>
      <c r="G1632" s="59">
        <f>('Итоговая табл.1чел(все услуги-к'!$G1632+('Итоговая табл.1чел(все услуги-к'!$G1632*'Таблица вводных'!$G$7))-('Расчет комиссии(Нади)'!$K1632+'Таблица вводных'!$E$3+'Таблица вводных'!$F$3)</f>
        <v>-2.2308359133090843</v>
      </c>
      <c r="H1632" s="59">
        <f>'Итоговая табл.1чел(все услуги-к'!$H1632-('Расчет комиссии(Нади)'!$K1632+'Таблица вводных'!$E$3+'Таблица вводных'!$F$3)</f>
        <v>-2.2308359133090843</v>
      </c>
      <c r="I1632" s="59">
        <f>('Итоговая табл.1чел(все услуги-к'!$I1632+('Итоговая табл.1чел(все услуги-к'!$I1632*'Таблица вводных'!$G$9))-('Расчет комиссии(Нади)'!$K1632+'Таблица вводных'!$E$3+'Таблица вводных'!$F$3)</f>
        <v>-2.2308359133090843</v>
      </c>
      <c r="J1632" s="13" t="s">
        <v>295</v>
      </c>
    </row>
    <row r="1633" spans="1:10" ht="13.2" customHeight="1">
      <c r="A1633" s="140"/>
      <c r="B1633" s="5">
        <v>45440</v>
      </c>
      <c r="C1633" s="15"/>
      <c r="D1633" s="59">
        <f>(('Итоговая табл.1чел(все услуги-к'!$D1633+('Итоговая табл.1чел(все услуги-к'!$D1633*'Таблица вводных'!$G$4)))-('Расчет комиссии(Нади)'!$K1633+'Таблица вводных'!$E$3+'Таблица вводных'!$F$3)</f>
        <v>5.4691640866909159</v>
      </c>
      <c r="E1633" s="59">
        <f>('Итоговая табл.1чел(все услуги-к'!$E1633+('Итоговая табл.1чел(все услуги-к'!$E1633*'Таблица вводных'!$G$5))-('Расчет комиссии(Нади)'!$K1633+'Таблица вводных'!$E$3+'Таблица вводных'!$F$3)</f>
        <v>-1.3150859133090842</v>
      </c>
      <c r="F1633" s="59">
        <f>('Итоговая табл.1чел(все услуги-к'!$F1633+('Итоговая табл.1чел(все услуги-к'!$F1633*'Таблица вводных'!$G$6))-('Расчет комиссии(Нади)'!$K1633+'Таблица вводных'!$E$3+'Таблица вводных'!$F$3)</f>
        <v>21.529164086690919</v>
      </c>
      <c r="G1633" s="59">
        <f>('Итоговая табл.1чел(все услуги-к'!$G1633+('Итоговая табл.1чел(все услуги-к'!$G1633*'Таблица вводных'!$G$7))-('Расчет комиссии(Нади)'!$K1633+'Таблица вводных'!$E$3+'Таблица вводных'!$F$3)</f>
        <v>-2.2308359133090843</v>
      </c>
      <c r="H1633" s="59">
        <f>'Итоговая табл.1чел(все услуги-к'!$H1633-('Расчет комиссии(Нади)'!$K1633+'Таблица вводных'!$E$3+'Таблица вводных'!$F$3)</f>
        <v>-2.2308359133090843</v>
      </c>
      <c r="I1633" s="59">
        <f>('Итоговая табл.1чел(все услуги-к'!$I1633+('Итоговая табл.1чел(все услуги-к'!$I1633*'Таблица вводных'!$G$9))-('Расчет комиссии(Нади)'!$K1633+'Таблица вводных'!$E$3+'Таблица вводных'!$F$3)</f>
        <v>-2.2308359133090843</v>
      </c>
      <c r="J1633" s="13" t="s">
        <v>295</v>
      </c>
    </row>
    <row r="1634" spans="1:10" ht="13.2" customHeight="1">
      <c r="A1634" s="140"/>
      <c r="B1634" s="5"/>
      <c r="C1634" s="6"/>
      <c r="D1634" s="59">
        <f>(('Итоговая табл.1чел(все услуги-к'!$D1634+('Итоговая табл.1чел(все услуги-к'!$D1634*'Таблица вводных'!$G$4)))-('Расчет комиссии(Нади)'!$K1634+'Таблица вводных'!$E$3+'Таблица вводных'!$F$3)</f>
        <v>5.4691640866909159</v>
      </c>
      <c r="E1634" s="59">
        <f>('Итоговая табл.1чел(все услуги-к'!$E1634+('Итоговая табл.1чел(все услуги-к'!$E1634*'Таблица вводных'!$G$5))-('Расчет комиссии(Нади)'!$K1634+'Таблица вводных'!$E$3+'Таблица вводных'!$F$3)</f>
        <v>-1.3150859133090842</v>
      </c>
      <c r="F1634" s="59">
        <f>('Итоговая табл.1чел(все услуги-к'!$F1634+('Итоговая табл.1чел(все услуги-к'!$F1634*'Таблица вводных'!$G$6))-('Расчет комиссии(Нади)'!$K1634+'Таблица вводных'!$E$3+'Таблица вводных'!$F$3)</f>
        <v>21.529164086690919</v>
      </c>
      <c r="G1634" s="59">
        <f>('Итоговая табл.1чел(все услуги-к'!$G1634+('Итоговая табл.1чел(все услуги-к'!$G1634*'Таблица вводных'!$G$7))-('Расчет комиссии(Нади)'!$K1634+'Таблица вводных'!$E$3+'Таблица вводных'!$F$3)</f>
        <v>-2.2308359133090843</v>
      </c>
      <c r="H1634" s="59">
        <f>'Итоговая табл.1чел(все услуги-к'!$H1634-('Расчет комиссии(Нади)'!$K1634+'Таблица вводных'!$E$3+'Таблица вводных'!$F$3)</f>
        <v>-2.2308359133090843</v>
      </c>
      <c r="I1634" s="59">
        <f>('Итоговая табл.1чел(все услуги-к'!$I1634+('Итоговая табл.1чел(все услуги-к'!$I1634*'Таблица вводных'!$G$9))-('Расчет комиссии(Нади)'!$K1634+'Таблица вводных'!$E$3+'Таблица вводных'!$F$3)</f>
        <v>-2.2308359133090843</v>
      </c>
      <c r="J1634" s="13" t="s">
        <v>295</v>
      </c>
    </row>
    <row r="1635" spans="1:10" ht="13.2" customHeight="1">
      <c r="A1635" s="140"/>
      <c r="B1635" s="5"/>
      <c r="C1635" s="6"/>
      <c r="D1635" s="59">
        <f>(('Итоговая табл.1чел(все услуги-к'!$D1635+('Итоговая табл.1чел(все услуги-к'!$D1635*'Таблица вводных'!$G$4)))-('Расчет комиссии(Нади)'!$K1635+'Таблица вводных'!$E$3+'Таблица вводных'!$F$3)</f>
        <v>5.4691640866909159</v>
      </c>
      <c r="E1635" s="59">
        <f>('Итоговая табл.1чел(все услуги-к'!$E1635+('Итоговая табл.1чел(все услуги-к'!$E1635*'Таблица вводных'!$G$5))-('Расчет комиссии(Нади)'!$K1635+'Таблица вводных'!$E$3+'Таблица вводных'!$F$3)</f>
        <v>-1.3150859133090842</v>
      </c>
      <c r="F1635" s="59">
        <f>('Итоговая табл.1чел(все услуги-к'!$F1635+('Итоговая табл.1чел(все услуги-к'!$F1635*'Таблица вводных'!$G$6))-('Расчет комиссии(Нади)'!$K1635+'Таблица вводных'!$E$3+'Таблица вводных'!$F$3)</f>
        <v>21.529164086690919</v>
      </c>
      <c r="G1635" s="59">
        <f>('Итоговая табл.1чел(все услуги-к'!$G1635+('Итоговая табл.1чел(все услуги-к'!$G1635*'Таблица вводных'!$G$7))-('Расчет комиссии(Нади)'!$K1635+'Таблица вводных'!$E$3+'Таблица вводных'!$F$3)</f>
        <v>-2.2308359133090843</v>
      </c>
      <c r="H1635" s="59">
        <f>'Итоговая табл.1чел(все услуги-к'!$H1635-('Расчет комиссии(Нади)'!$K1635+'Таблица вводных'!$E$3+'Таблица вводных'!$F$3)</f>
        <v>-2.2308359133090843</v>
      </c>
      <c r="I1635" s="59">
        <f>('Итоговая табл.1чел(все услуги-к'!$I1635+('Итоговая табл.1чел(все услуги-к'!$I1635*'Таблица вводных'!$G$9))-('Расчет комиссии(Нади)'!$K1635+'Таблица вводных'!$E$3+'Таблица вводных'!$F$3)</f>
        <v>-2.2308359133090843</v>
      </c>
      <c r="J1635" s="13" t="s">
        <v>295</v>
      </c>
    </row>
    <row r="1636" spans="1:10" ht="13.2" customHeight="1">
      <c r="A1636" s="140"/>
      <c r="B1636" s="5"/>
      <c r="C1636" s="15"/>
      <c r="D1636" s="59">
        <f>(('Итоговая табл.1чел(все услуги-к'!$D1636+('Итоговая табл.1чел(все услуги-к'!$D1636*'Таблица вводных'!$G$4)))-('Расчет комиссии(Нади)'!$K1636+'Таблица вводных'!$E$3+'Таблица вводных'!$F$3)</f>
        <v>5.4691640866909159</v>
      </c>
      <c r="E1636" s="59">
        <f>('Итоговая табл.1чел(все услуги-к'!$E1636+('Итоговая табл.1чел(все услуги-к'!$E1636*'Таблица вводных'!$G$5))-('Расчет комиссии(Нади)'!$K1636+'Таблица вводных'!$E$3+'Таблица вводных'!$F$3)</f>
        <v>-1.3150859133090842</v>
      </c>
      <c r="F1636" s="59">
        <f>('Итоговая табл.1чел(все услуги-к'!$F1636+('Итоговая табл.1чел(все услуги-к'!$F1636*'Таблица вводных'!$G$6))-('Расчет комиссии(Нади)'!$K1636+'Таблица вводных'!$E$3+'Таблица вводных'!$F$3)</f>
        <v>21.529164086690919</v>
      </c>
      <c r="G1636" s="59">
        <f>('Итоговая табл.1чел(все услуги-к'!$G1636+('Итоговая табл.1чел(все услуги-к'!$G1636*'Таблица вводных'!$G$7))-('Расчет комиссии(Нади)'!$K1636+'Таблица вводных'!$E$3+'Таблица вводных'!$F$3)</f>
        <v>-2.2308359133090843</v>
      </c>
      <c r="H1636" s="59">
        <f>'Итоговая табл.1чел(все услуги-к'!$H1636-('Расчет комиссии(Нади)'!$K1636+'Таблица вводных'!$E$3+'Таблица вводных'!$F$3)</f>
        <v>-2.2308359133090843</v>
      </c>
      <c r="I1636" s="59">
        <f>('Итоговая табл.1чел(все услуги-к'!$I1636+('Итоговая табл.1чел(все услуги-к'!$I1636*'Таблица вводных'!$G$9))-('Расчет комиссии(Нади)'!$K1636+'Таблица вводных'!$E$3+'Таблица вводных'!$F$3)</f>
        <v>-2.2308359133090843</v>
      </c>
      <c r="J1636" s="13" t="s">
        <v>295</v>
      </c>
    </row>
    <row r="1637" spans="1:10" ht="13.2" customHeight="1">
      <c r="A1637" s="140"/>
      <c r="B1637" s="5"/>
      <c r="C1637" s="6"/>
      <c r="D1637" s="59">
        <f>(('Итоговая табл.1чел(все услуги-к'!$D1637+('Итоговая табл.1чел(все услуги-к'!$D1637*'Таблица вводных'!$G$4)))-('Расчет комиссии(Нади)'!$K1637+'Таблица вводных'!$E$3+'Таблица вводных'!$F$3)</f>
        <v>5.4691640866909159</v>
      </c>
      <c r="E1637" s="59">
        <f>('Итоговая табл.1чел(все услуги-к'!$E1637+('Итоговая табл.1чел(все услуги-к'!$E1637*'Таблица вводных'!$G$5))-('Расчет комиссии(Нади)'!$K1637+'Таблица вводных'!$E$3+'Таблица вводных'!$F$3)</f>
        <v>-1.3150859133090842</v>
      </c>
      <c r="F1637" s="59">
        <f>('Итоговая табл.1чел(все услуги-к'!$F1637+('Итоговая табл.1чел(все услуги-к'!$F1637*'Таблица вводных'!$G$6))-('Расчет комиссии(Нади)'!$K1637+'Таблица вводных'!$E$3+'Таблица вводных'!$F$3)</f>
        <v>21.529164086690919</v>
      </c>
      <c r="G1637" s="59">
        <f>('Итоговая табл.1чел(все услуги-к'!$G1637+('Итоговая табл.1чел(все услуги-к'!$G1637*'Таблица вводных'!$G$7))-('Расчет комиссии(Нади)'!$K1637+'Таблица вводных'!$E$3+'Таблица вводных'!$F$3)</f>
        <v>-2.2308359133090843</v>
      </c>
      <c r="H1637" s="59">
        <f>'Итоговая табл.1чел(все услуги-к'!$H1637-('Расчет комиссии(Нади)'!$K1637+'Таблица вводных'!$E$3+'Таблица вводных'!$F$3)</f>
        <v>-2.2308359133090843</v>
      </c>
      <c r="I1637" s="59">
        <f>('Итоговая табл.1чел(все услуги-к'!$I1637+('Итоговая табл.1чел(все услуги-к'!$I1637*'Таблица вводных'!$G$9))-('Расчет комиссии(Нади)'!$K1637+'Таблица вводных'!$E$3+'Таблица вводных'!$F$3)</f>
        <v>-2.2308359133090843</v>
      </c>
      <c r="J1637" s="13" t="s">
        <v>295</v>
      </c>
    </row>
    <row r="1638" spans="1:10" ht="13.2" customHeight="1">
      <c r="A1638" s="140"/>
      <c r="B1638" s="5"/>
      <c r="C1638" s="15"/>
      <c r="D1638" s="59">
        <f>(('Итоговая табл.1чел(все услуги-к'!$D1638+('Итоговая табл.1чел(все услуги-к'!$D1638*'Таблица вводных'!$G$4)))-('Расчет комиссии(Нади)'!$K1638+'Таблица вводных'!$E$3+'Таблица вводных'!$F$3)</f>
        <v>5.4691640866909159</v>
      </c>
      <c r="E1638" s="59">
        <f>('Итоговая табл.1чел(все услуги-к'!$E1638+('Итоговая табл.1чел(все услуги-к'!$E1638*'Таблица вводных'!$G$5))-('Расчет комиссии(Нади)'!$K1638+'Таблица вводных'!$E$3+'Таблица вводных'!$F$3)</f>
        <v>-1.3150859133090842</v>
      </c>
      <c r="F1638" s="59">
        <f>('Итоговая табл.1чел(все услуги-к'!$F1638+('Итоговая табл.1чел(все услуги-к'!$F1638*'Таблица вводных'!$G$6))-('Расчет комиссии(Нади)'!$K1638+'Таблица вводных'!$E$3+'Таблица вводных'!$F$3)</f>
        <v>21.529164086690919</v>
      </c>
      <c r="G1638" s="59">
        <f>('Итоговая табл.1чел(все услуги-к'!$G1638+('Итоговая табл.1чел(все услуги-к'!$G1638*'Таблица вводных'!$G$7))-('Расчет комиссии(Нади)'!$K1638+'Таблица вводных'!$E$3+'Таблица вводных'!$F$3)</f>
        <v>-2.2308359133090843</v>
      </c>
      <c r="H1638" s="59">
        <f>'Итоговая табл.1чел(все услуги-к'!$H1638-('Расчет комиссии(Нади)'!$K1638+'Таблица вводных'!$E$3+'Таблица вводных'!$F$3)</f>
        <v>-2.2308359133090843</v>
      </c>
      <c r="I1638" s="59">
        <f>('Итоговая табл.1чел(все услуги-к'!$I1638+('Итоговая табл.1чел(все услуги-к'!$I1638*'Таблица вводных'!$G$9))-('Расчет комиссии(Нади)'!$K1638+'Таблица вводных'!$E$3+'Таблица вводных'!$F$3)</f>
        <v>-2.2308359133090843</v>
      </c>
      <c r="J1638" s="13" t="s">
        <v>295</v>
      </c>
    </row>
    <row r="1639" spans="1:10" ht="13.2" customHeight="1">
      <c r="A1639" s="141"/>
      <c r="B1639" s="18"/>
      <c r="C1639" s="19"/>
      <c r="D1639" s="59">
        <f>(('Итоговая табл.1чел(все услуги-к'!$D1639+('Итоговая табл.1чел(все услуги-к'!$D1639*'Таблица вводных'!$G$4)))-('Расчет комиссии(Нади)'!$K1639+'Таблица вводных'!$E$3+'Таблица вводных'!$F$3)</f>
        <v>5.4691640866909159</v>
      </c>
      <c r="E1639" s="59">
        <f>('Итоговая табл.1чел(все услуги-к'!$E1639+('Итоговая табл.1чел(все услуги-к'!$E1639*'Таблица вводных'!$G$5))-('Расчет комиссии(Нади)'!$K1639+'Таблица вводных'!$E$3+'Таблица вводных'!$F$3)</f>
        <v>-1.3150859133090842</v>
      </c>
      <c r="F1639" s="59">
        <f>('Итоговая табл.1чел(все услуги-к'!$F1639+('Итоговая табл.1чел(все услуги-к'!$F1639*'Таблица вводных'!$G$6))-('Расчет комиссии(Нади)'!$K1639+'Таблица вводных'!$E$3+'Таблица вводных'!$F$3)</f>
        <v>21.529164086690919</v>
      </c>
      <c r="G1639" s="59">
        <f>('Итоговая табл.1чел(все услуги-к'!$G1639+('Итоговая табл.1чел(все услуги-к'!$G1639*'Таблица вводных'!$G$7))-('Расчет комиссии(Нади)'!$K1639+'Таблица вводных'!$E$3+'Таблица вводных'!$F$3)</f>
        <v>-2.2308359133090843</v>
      </c>
      <c r="H1639" s="59">
        <f>'Итоговая табл.1чел(все услуги-к'!$H1639-('Расчет комиссии(Нади)'!$K1639+'Таблица вводных'!$E$3+'Таблица вводных'!$F$3)</f>
        <v>-2.2308359133090843</v>
      </c>
      <c r="I1639" s="59">
        <f>('Итоговая табл.1чел(все услуги-к'!$I1639+('Итоговая табл.1чел(все услуги-к'!$I1639*'Таблица вводных'!$G$9))-('Расчет комиссии(Нади)'!$K1639+'Таблица вводных'!$E$3+'Таблица вводных'!$F$3)</f>
        <v>-2.2308359133090843</v>
      </c>
      <c r="J1639" s="22" t="s">
        <v>295</v>
      </c>
    </row>
    <row r="1640" spans="1:10" ht="13.2" customHeight="1">
      <c r="A1640" s="144" t="s">
        <v>296</v>
      </c>
      <c r="B1640" s="5">
        <v>45402</v>
      </c>
      <c r="C1640" s="97"/>
      <c r="D1640" s="59">
        <f>(('Итоговая табл.1чел(все услуги-к'!$D1640+('Итоговая табл.1чел(все услуги-к'!$D1640*'Таблица вводных'!$G$4)))-('Расчет комиссии(Нади)'!$K1640+'Таблица вводных'!$E$3+'Таблица вводных'!$F$3)</f>
        <v>5.4691640866909159</v>
      </c>
      <c r="E1640" s="59">
        <f>('Итоговая табл.1чел(все услуги-к'!$E1640+('Итоговая табл.1чел(все услуги-к'!$E1640*'Таблица вводных'!$G$5))-('Расчет комиссии(Нади)'!$K1640+'Таблица вводных'!$E$3+'Таблица вводных'!$F$3)</f>
        <v>-1.3150859133090842</v>
      </c>
      <c r="F1640" s="59">
        <f>('Итоговая табл.1чел(все услуги-к'!$F1640+('Итоговая табл.1чел(все услуги-к'!$F1640*'Таблица вводных'!$G$6))-('Расчет комиссии(Нади)'!$K1640+'Таблица вводных'!$E$3+'Таблица вводных'!$F$3)</f>
        <v>21.529164086690919</v>
      </c>
      <c r="G1640" s="59">
        <f>('Итоговая табл.1чел(все услуги-к'!$G1640+('Итоговая табл.1чел(все услуги-к'!$G1640*'Таблица вводных'!$G$7))-('Расчет комиссии(Нади)'!$K1640+'Таблица вводных'!$E$3+'Таблица вводных'!$F$3)</f>
        <v>-2.2308359133090843</v>
      </c>
      <c r="H1640" s="59">
        <f>'Итоговая табл.1чел(все услуги-к'!$H1640-('Расчет комиссии(Нади)'!$K1640+'Таблица вводных'!$E$3+'Таблица вводных'!$F$3)</f>
        <v>-2.2308359133090843</v>
      </c>
      <c r="I1640" s="59">
        <f>('Итоговая табл.1чел(все услуги-к'!$I1640+('Итоговая табл.1чел(все услуги-к'!$I1640*'Таблица вводных'!$G$9))-('Расчет комиссии(Нади)'!$K1640+'Таблица вводных'!$E$3+'Таблица вводных'!$F$3)</f>
        <v>-2.2308359133090843</v>
      </c>
      <c r="J1640" s="10" t="s">
        <v>370</v>
      </c>
    </row>
    <row r="1641" spans="1:10" ht="13.2" customHeight="1">
      <c r="A1641" s="140"/>
      <c r="B1641" s="5">
        <v>45405</v>
      </c>
      <c r="C1641" s="6"/>
      <c r="D1641" s="59">
        <f>(('Итоговая табл.1чел(все услуги-к'!$D1641+('Итоговая табл.1чел(все услуги-к'!$D1641*'Таблица вводных'!$G$4)))-('Расчет комиссии(Нади)'!$K1641+'Таблица вводных'!$E$3+'Таблица вводных'!$F$3)</f>
        <v>5.4691640866909159</v>
      </c>
      <c r="E1641" s="59">
        <f>('Итоговая табл.1чел(все услуги-к'!$E1641+('Итоговая табл.1чел(все услуги-к'!$E1641*'Таблица вводных'!$G$5))-('Расчет комиссии(Нади)'!$K1641+'Таблица вводных'!$E$3+'Таблица вводных'!$F$3)</f>
        <v>-1.3150859133090842</v>
      </c>
      <c r="F1641" s="59">
        <f>('Итоговая табл.1чел(все услуги-к'!$F1641+('Итоговая табл.1чел(все услуги-к'!$F1641*'Таблица вводных'!$G$6))-('Расчет комиссии(Нади)'!$K1641+'Таблица вводных'!$E$3+'Таблица вводных'!$F$3)</f>
        <v>21.529164086690919</v>
      </c>
      <c r="G1641" s="59">
        <f>('Итоговая табл.1чел(все услуги-к'!$G1641+('Итоговая табл.1чел(все услуги-к'!$G1641*'Таблица вводных'!$G$7))-('Расчет комиссии(Нади)'!$K1641+'Таблица вводных'!$E$3+'Таблица вводных'!$F$3)</f>
        <v>-2.2308359133090843</v>
      </c>
      <c r="H1641" s="59">
        <f>'Итоговая табл.1чел(все услуги-к'!$H1641-('Расчет комиссии(Нади)'!$K1641+'Таблица вводных'!$E$3+'Таблица вводных'!$F$3)</f>
        <v>-2.2308359133090843</v>
      </c>
      <c r="I1641" s="59">
        <f>('Итоговая табл.1чел(все услуги-к'!$I1641+('Итоговая табл.1чел(все услуги-к'!$I1641*'Таблица вводных'!$G$9))-('Расчет комиссии(Нади)'!$K1641+'Таблица вводных'!$E$3+'Таблица вводных'!$F$3)</f>
        <v>-2.2308359133090843</v>
      </c>
      <c r="J1641" s="13" t="s">
        <v>370</v>
      </c>
    </row>
    <row r="1642" spans="1:10" ht="13.2" customHeight="1">
      <c r="A1642" s="140"/>
      <c r="B1642" s="5">
        <v>45409</v>
      </c>
      <c r="C1642" s="15"/>
      <c r="D1642" s="59">
        <f>(('Итоговая табл.1чел(все услуги-к'!$D1642+('Итоговая табл.1чел(все услуги-к'!$D1642*'Таблица вводных'!$G$4)))-('Расчет комиссии(Нади)'!$K1642+'Таблица вводных'!$E$3+'Таблица вводных'!$F$3)</f>
        <v>5.4691640866909159</v>
      </c>
      <c r="E1642" s="59">
        <f>('Итоговая табл.1чел(все услуги-к'!$E1642+('Итоговая табл.1чел(все услуги-к'!$E1642*'Таблица вводных'!$G$5))-('Расчет комиссии(Нади)'!$K1642+'Таблица вводных'!$E$3+'Таблица вводных'!$F$3)</f>
        <v>-1.3150859133090842</v>
      </c>
      <c r="F1642" s="59">
        <f>('Итоговая табл.1чел(все услуги-к'!$F1642+('Итоговая табл.1чел(все услуги-к'!$F1642*'Таблица вводных'!$G$6))-('Расчет комиссии(Нади)'!$K1642+'Таблица вводных'!$E$3+'Таблица вводных'!$F$3)</f>
        <v>21.529164086690919</v>
      </c>
      <c r="G1642" s="59">
        <f>('Итоговая табл.1чел(все услуги-к'!$G1642+('Итоговая табл.1чел(все услуги-к'!$G1642*'Таблица вводных'!$G$7))-('Расчет комиссии(Нади)'!$K1642+'Таблица вводных'!$E$3+'Таблица вводных'!$F$3)</f>
        <v>-2.2308359133090843</v>
      </c>
      <c r="H1642" s="59">
        <f>'Итоговая табл.1чел(все услуги-к'!$H1642-('Расчет комиссии(Нади)'!$K1642+'Таблица вводных'!$E$3+'Таблица вводных'!$F$3)</f>
        <v>-2.2308359133090843</v>
      </c>
      <c r="I1642" s="59">
        <f>('Итоговая табл.1чел(все услуги-к'!$I1642+('Итоговая табл.1чел(все услуги-к'!$I1642*'Таблица вводных'!$G$9))-('Расчет комиссии(Нади)'!$K1642+'Таблица вводных'!$E$3+'Таблица вводных'!$F$3)</f>
        <v>-2.2308359133090843</v>
      </c>
      <c r="J1642" s="13" t="s">
        <v>370</v>
      </c>
    </row>
    <row r="1643" spans="1:10" ht="13.2" customHeight="1">
      <c r="A1643" s="140"/>
      <c r="B1643" s="5">
        <v>45412</v>
      </c>
      <c r="C1643" s="6"/>
      <c r="D1643" s="59">
        <f>(('Итоговая табл.1чел(все услуги-к'!$D1643+('Итоговая табл.1чел(все услуги-к'!$D1643*'Таблица вводных'!$G$4)))-('Расчет комиссии(Нади)'!$K1643+'Таблица вводных'!$E$3+'Таблица вводных'!$F$3)</f>
        <v>5.4691640866909159</v>
      </c>
      <c r="E1643" s="59">
        <f>('Итоговая табл.1чел(все услуги-к'!$E1643+('Итоговая табл.1чел(все услуги-к'!$E1643*'Таблица вводных'!$G$5))-('Расчет комиссии(Нади)'!$K1643+'Таблица вводных'!$E$3+'Таблица вводных'!$F$3)</f>
        <v>-1.3150859133090842</v>
      </c>
      <c r="F1643" s="59">
        <f>('Итоговая табл.1чел(все услуги-к'!$F1643+('Итоговая табл.1чел(все услуги-к'!$F1643*'Таблица вводных'!$G$6))-('Расчет комиссии(Нади)'!$K1643+'Таблица вводных'!$E$3+'Таблица вводных'!$F$3)</f>
        <v>21.529164086690919</v>
      </c>
      <c r="G1643" s="59">
        <f>('Итоговая табл.1чел(все услуги-к'!$G1643+('Итоговая табл.1чел(все услуги-к'!$G1643*'Таблица вводных'!$G$7))-('Расчет комиссии(Нади)'!$K1643+'Таблица вводных'!$E$3+'Таблица вводных'!$F$3)</f>
        <v>-2.2308359133090843</v>
      </c>
      <c r="H1643" s="59">
        <f>'Итоговая табл.1чел(все услуги-к'!$H1643-('Расчет комиссии(Нади)'!$K1643+'Таблица вводных'!$E$3+'Таблица вводных'!$F$3)</f>
        <v>-2.2308359133090843</v>
      </c>
      <c r="I1643" s="59">
        <f>('Итоговая табл.1чел(все услуги-к'!$I1643+('Итоговая табл.1чел(все услуги-к'!$I1643*'Таблица вводных'!$G$9))-('Расчет комиссии(Нади)'!$K1643+'Таблица вводных'!$E$3+'Таблица вводных'!$F$3)</f>
        <v>-2.2308359133090843</v>
      </c>
      <c r="J1643" s="13" t="s">
        <v>370</v>
      </c>
    </row>
    <row r="1644" spans="1:10" ht="13.2" customHeight="1">
      <c r="A1644" s="140"/>
      <c r="B1644" s="5">
        <v>45416</v>
      </c>
      <c r="C1644" s="15"/>
      <c r="D1644" s="59">
        <f>(('Итоговая табл.1чел(все услуги-к'!$D1644+('Итоговая табл.1чел(все услуги-к'!$D1644*'Таблица вводных'!$G$4)))-('Расчет комиссии(Нади)'!$K1644+'Таблица вводных'!$E$3+'Таблица вводных'!$F$3)</f>
        <v>5.4691640866909159</v>
      </c>
      <c r="E1644" s="59">
        <f>('Итоговая табл.1чел(все услуги-к'!$E1644+('Итоговая табл.1чел(все услуги-к'!$E1644*'Таблица вводных'!$G$5))-('Расчет комиссии(Нади)'!$K1644+'Таблица вводных'!$E$3+'Таблица вводных'!$F$3)</f>
        <v>-1.3150859133090842</v>
      </c>
      <c r="F1644" s="59">
        <f>('Итоговая табл.1чел(все услуги-к'!$F1644+('Итоговая табл.1чел(все услуги-к'!$F1644*'Таблица вводных'!$G$6))-('Расчет комиссии(Нади)'!$K1644+'Таблица вводных'!$E$3+'Таблица вводных'!$F$3)</f>
        <v>21.529164086690919</v>
      </c>
      <c r="G1644" s="59">
        <f>('Итоговая табл.1чел(все услуги-к'!$G1644+('Итоговая табл.1чел(все услуги-к'!$G1644*'Таблица вводных'!$G$7))-('Расчет комиссии(Нади)'!$K1644+'Таблица вводных'!$E$3+'Таблица вводных'!$F$3)</f>
        <v>-2.2308359133090843</v>
      </c>
      <c r="H1644" s="59">
        <f>'Итоговая табл.1чел(все услуги-к'!$H1644-('Расчет комиссии(Нади)'!$K1644+'Таблица вводных'!$E$3+'Таблица вводных'!$F$3)</f>
        <v>-2.2308359133090843</v>
      </c>
      <c r="I1644" s="59">
        <f>('Итоговая табл.1чел(все услуги-к'!$I1644+('Итоговая табл.1чел(все услуги-к'!$I1644*'Таблица вводных'!$G$9))-('Расчет комиссии(Нади)'!$K1644+'Таблица вводных'!$E$3+'Таблица вводных'!$F$3)</f>
        <v>-2.2308359133090843</v>
      </c>
      <c r="J1644" s="13" t="s">
        <v>370</v>
      </c>
    </row>
    <row r="1645" spans="1:10" ht="13.2" customHeight="1">
      <c r="A1645" s="140"/>
      <c r="B1645" s="5">
        <v>45419</v>
      </c>
      <c r="C1645" s="15"/>
      <c r="D1645" s="59">
        <f>(('Итоговая табл.1чел(все услуги-к'!$D1645+('Итоговая табл.1чел(все услуги-к'!$D1645*'Таблица вводных'!$G$4)))-('Расчет комиссии(Нади)'!$K1645+'Таблица вводных'!$E$3+'Таблица вводных'!$F$3)</f>
        <v>5.4691640866909159</v>
      </c>
      <c r="E1645" s="59">
        <f>('Итоговая табл.1чел(все услуги-к'!$E1645+('Итоговая табл.1чел(все услуги-к'!$E1645*'Таблица вводных'!$G$5))-('Расчет комиссии(Нади)'!$K1645+'Таблица вводных'!$E$3+'Таблица вводных'!$F$3)</f>
        <v>-1.3150859133090842</v>
      </c>
      <c r="F1645" s="59">
        <f>('Итоговая табл.1чел(все услуги-к'!$F1645+('Итоговая табл.1чел(все услуги-к'!$F1645*'Таблица вводных'!$G$6))-('Расчет комиссии(Нади)'!$K1645+'Таблица вводных'!$E$3+'Таблица вводных'!$F$3)</f>
        <v>21.529164086690919</v>
      </c>
      <c r="G1645" s="59">
        <f>('Итоговая табл.1чел(все услуги-к'!$G1645+('Итоговая табл.1чел(все услуги-к'!$G1645*'Таблица вводных'!$G$7))-('Расчет комиссии(Нади)'!$K1645+'Таблица вводных'!$E$3+'Таблица вводных'!$F$3)</f>
        <v>-2.2308359133090843</v>
      </c>
      <c r="H1645" s="59">
        <f>'Итоговая табл.1чел(все услуги-к'!$H1645-('Расчет комиссии(Нади)'!$K1645+'Таблица вводных'!$E$3+'Таблица вводных'!$F$3)</f>
        <v>-2.2308359133090843</v>
      </c>
      <c r="I1645" s="59">
        <f>('Итоговая табл.1чел(все услуги-к'!$I1645+('Итоговая табл.1чел(все услуги-к'!$I1645*'Таблица вводных'!$G$9))-('Расчет комиссии(Нади)'!$K1645+'Таблица вводных'!$E$3+'Таблица вводных'!$F$3)</f>
        <v>-2.2308359133090843</v>
      </c>
      <c r="J1645" s="13" t="s">
        <v>370</v>
      </c>
    </row>
    <row r="1646" spans="1:10" ht="13.2" customHeight="1">
      <c r="A1646" s="140"/>
      <c r="B1646" s="5">
        <v>45423</v>
      </c>
      <c r="C1646" s="15"/>
      <c r="D1646" s="59">
        <f>(('Итоговая табл.1чел(все услуги-к'!$D1646+('Итоговая табл.1чел(все услуги-к'!$D1646*'Таблица вводных'!$G$4)))-('Расчет комиссии(Нади)'!$K1646+'Таблица вводных'!$E$3+'Таблица вводных'!$F$3)</f>
        <v>5.4691640866909159</v>
      </c>
      <c r="E1646" s="59">
        <f>('Итоговая табл.1чел(все услуги-к'!$E1646+('Итоговая табл.1чел(все услуги-к'!$E1646*'Таблица вводных'!$G$5))-('Расчет комиссии(Нади)'!$K1646+'Таблица вводных'!$E$3+'Таблица вводных'!$F$3)</f>
        <v>-1.3150859133090842</v>
      </c>
      <c r="F1646" s="59">
        <f>('Итоговая табл.1чел(все услуги-к'!$F1646+('Итоговая табл.1чел(все услуги-к'!$F1646*'Таблица вводных'!$G$6))-('Расчет комиссии(Нади)'!$K1646+'Таблица вводных'!$E$3+'Таблица вводных'!$F$3)</f>
        <v>21.529164086690919</v>
      </c>
      <c r="G1646" s="59">
        <f>('Итоговая табл.1чел(все услуги-к'!$G1646+('Итоговая табл.1чел(все услуги-к'!$G1646*'Таблица вводных'!$G$7))-('Расчет комиссии(Нади)'!$K1646+'Таблица вводных'!$E$3+'Таблица вводных'!$F$3)</f>
        <v>-2.2308359133090843</v>
      </c>
      <c r="H1646" s="59">
        <f>'Итоговая табл.1чел(все услуги-к'!$H1646-('Расчет комиссии(Нади)'!$K1646+'Таблица вводных'!$E$3+'Таблица вводных'!$F$3)</f>
        <v>-2.2308359133090843</v>
      </c>
      <c r="I1646" s="59">
        <f>('Итоговая табл.1чел(все услуги-к'!$I1646+('Итоговая табл.1чел(все услуги-к'!$I1646*'Таблица вводных'!$G$9))-('Расчет комиссии(Нади)'!$K1646+'Таблица вводных'!$E$3+'Таблица вводных'!$F$3)</f>
        <v>-2.2308359133090843</v>
      </c>
      <c r="J1646" s="13" t="s">
        <v>370</v>
      </c>
    </row>
    <row r="1647" spans="1:10" ht="13.2" customHeight="1">
      <c r="A1647" s="140"/>
      <c r="B1647" s="5">
        <v>45426</v>
      </c>
      <c r="C1647" s="6"/>
      <c r="D1647" s="59">
        <f>(('Итоговая табл.1чел(все услуги-к'!$D1647+('Итоговая табл.1чел(все услуги-к'!$D1647*'Таблица вводных'!$G$4)))-('Расчет комиссии(Нади)'!$K1647+'Таблица вводных'!$E$3+'Таблица вводных'!$F$3)</f>
        <v>5.4691640866909159</v>
      </c>
      <c r="E1647" s="59">
        <f>('Итоговая табл.1чел(все услуги-к'!$E1647+('Итоговая табл.1чел(все услуги-к'!$E1647*'Таблица вводных'!$G$5))-('Расчет комиссии(Нади)'!$K1647+'Таблица вводных'!$E$3+'Таблица вводных'!$F$3)</f>
        <v>-1.3150859133090842</v>
      </c>
      <c r="F1647" s="59">
        <f>('Итоговая табл.1чел(все услуги-к'!$F1647+('Итоговая табл.1чел(все услуги-к'!$F1647*'Таблица вводных'!$G$6))-('Расчет комиссии(Нади)'!$K1647+'Таблица вводных'!$E$3+'Таблица вводных'!$F$3)</f>
        <v>21.529164086690919</v>
      </c>
      <c r="G1647" s="59">
        <f>('Итоговая табл.1чел(все услуги-к'!$G1647+('Итоговая табл.1чел(все услуги-к'!$G1647*'Таблица вводных'!$G$7))-('Расчет комиссии(Нади)'!$K1647+'Таблица вводных'!$E$3+'Таблица вводных'!$F$3)</f>
        <v>-2.2308359133090843</v>
      </c>
      <c r="H1647" s="59">
        <f>'Итоговая табл.1чел(все услуги-к'!$H1647-('Расчет комиссии(Нади)'!$K1647+'Таблица вводных'!$E$3+'Таблица вводных'!$F$3)</f>
        <v>-2.2308359133090843</v>
      </c>
      <c r="I1647" s="59">
        <f>('Итоговая табл.1чел(все услуги-к'!$I1647+('Итоговая табл.1чел(все услуги-к'!$I1647*'Таблица вводных'!$G$9))-('Расчет комиссии(Нади)'!$K1647+'Таблица вводных'!$E$3+'Таблица вводных'!$F$3)</f>
        <v>-2.2308359133090843</v>
      </c>
      <c r="J1647" s="13" t="s">
        <v>370</v>
      </c>
    </row>
    <row r="1648" spans="1:10" ht="13.2" customHeight="1">
      <c r="A1648" s="140"/>
      <c r="B1648" s="5">
        <v>45430</v>
      </c>
      <c r="C1648" s="15"/>
      <c r="D1648" s="59">
        <f>(('Итоговая табл.1чел(все услуги-к'!$D1648+('Итоговая табл.1чел(все услуги-к'!$D1648*'Таблица вводных'!$G$4)))-('Расчет комиссии(Нади)'!$K1648+'Таблица вводных'!$E$3+'Таблица вводных'!$F$3)</f>
        <v>5.4691640866909159</v>
      </c>
      <c r="E1648" s="59">
        <f>('Итоговая табл.1чел(все услуги-к'!$E1648+('Итоговая табл.1чел(все услуги-к'!$E1648*'Таблица вводных'!$G$5))-('Расчет комиссии(Нади)'!$K1648+'Таблица вводных'!$E$3+'Таблица вводных'!$F$3)</f>
        <v>-1.3150859133090842</v>
      </c>
      <c r="F1648" s="59">
        <f>('Итоговая табл.1чел(все услуги-к'!$F1648+('Итоговая табл.1чел(все услуги-к'!$F1648*'Таблица вводных'!$G$6))-('Расчет комиссии(Нади)'!$K1648+'Таблица вводных'!$E$3+'Таблица вводных'!$F$3)</f>
        <v>21.529164086690919</v>
      </c>
      <c r="G1648" s="59">
        <f>('Итоговая табл.1чел(все услуги-к'!$G1648+('Итоговая табл.1чел(все услуги-к'!$G1648*'Таблица вводных'!$G$7))-('Расчет комиссии(Нади)'!$K1648+'Таблица вводных'!$E$3+'Таблица вводных'!$F$3)</f>
        <v>-2.2308359133090843</v>
      </c>
      <c r="H1648" s="59">
        <f>'Итоговая табл.1чел(все услуги-к'!$H1648-('Расчет комиссии(Нади)'!$K1648+'Таблица вводных'!$E$3+'Таблица вводных'!$F$3)</f>
        <v>-2.2308359133090843</v>
      </c>
      <c r="I1648" s="59">
        <f>('Итоговая табл.1чел(все услуги-к'!$I1648+('Итоговая табл.1чел(все услуги-к'!$I1648*'Таблица вводных'!$G$9))-('Расчет комиссии(Нади)'!$K1648+'Таблица вводных'!$E$3+'Таблица вводных'!$F$3)</f>
        <v>-2.2308359133090843</v>
      </c>
      <c r="J1648" s="13" t="s">
        <v>370</v>
      </c>
    </row>
    <row r="1649" spans="1:10" ht="13.2" customHeight="1">
      <c r="A1649" s="140"/>
      <c r="B1649" s="5">
        <v>45433</v>
      </c>
      <c r="C1649" s="15"/>
      <c r="D1649" s="59">
        <f>(('Итоговая табл.1чел(все услуги-к'!$D1649+('Итоговая табл.1чел(все услуги-к'!$D1649*'Таблица вводных'!$G$4)))-('Расчет комиссии(Нади)'!$K1649+'Таблица вводных'!$E$3+'Таблица вводных'!$F$3)</f>
        <v>5.4691640866909159</v>
      </c>
      <c r="E1649" s="59">
        <f>('Итоговая табл.1чел(все услуги-к'!$E1649+('Итоговая табл.1чел(все услуги-к'!$E1649*'Таблица вводных'!$G$5))-('Расчет комиссии(Нади)'!$K1649+'Таблица вводных'!$E$3+'Таблица вводных'!$F$3)</f>
        <v>-1.3150859133090842</v>
      </c>
      <c r="F1649" s="59">
        <f>('Итоговая табл.1чел(все услуги-к'!$F1649+('Итоговая табл.1чел(все услуги-к'!$F1649*'Таблица вводных'!$G$6))-('Расчет комиссии(Нади)'!$K1649+'Таблица вводных'!$E$3+'Таблица вводных'!$F$3)</f>
        <v>21.529164086690919</v>
      </c>
      <c r="G1649" s="59">
        <f>('Итоговая табл.1чел(все услуги-к'!$G1649+('Итоговая табл.1чел(все услуги-к'!$G1649*'Таблица вводных'!$G$7))-('Расчет комиссии(Нади)'!$K1649+'Таблица вводных'!$E$3+'Таблица вводных'!$F$3)</f>
        <v>-2.2308359133090843</v>
      </c>
      <c r="H1649" s="59">
        <f>'Итоговая табл.1чел(все услуги-к'!$H1649-('Расчет комиссии(Нади)'!$K1649+'Таблица вводных'!$E$3+'Таблица вводных'!$F$3)</f>
        <v>-2.2308359133090843</v>
      </c>
      <c r="I1649" s="59">
        <f>('Итоговая табл.1чел(все услуги-к'!$I1649+('Итоговая табл.1чел(все услуги-к'!$I1649*'Таблица вводных'!$G$9))-('Расчет комиссии(Нади)'!$K1649+'Таблица вводных'!$E$3+'Таблица вводных'!$F$3)</f>
        <v>-2.2308359133090843</v>
      </c>
      <c r="J1649" s="13" t="s">
        <v>370</v>
      </c>
    </row>
    <row r="1650" spans="1:10" ht="13.2" customHeight="1">
      <c r="A1650" s="140"/>
      <c r="B1650" s="5">
        <v>45437</v>
      </c>
      <c r="C1650" s="6"/>
      <c r="D1650" s="59">
        <f>(('Итоговая табл.1чел(все услуги-к'!$D1650+('Итоговая табл.1чел(все услуги-к'!$D1650*'Таблица вводных'!$G$4)))-('Расчет комиссии(Нади)'!$K1650+'Таблица вводных'!$E$3+'Таблица вводных'!$F$3)</f>
        <v>5.4691640866909159</v>
      </c>
      <c r="E1650" s="59">
        <f>('Итоговая табл.1чел(все услуги-к'!$E1650+('Итоговая табл.1чел(все услуги-к'!$E1650*'Таблица вводных'!$G$5))-('Расчет комиссии(Нади)'!$K1650+'Таблица вводных'!$E$3+'Таблица вводных'!$F$3)</f>
        <v>-1.3150859133090842</v>
      </c>
      <c r="F1650" s="59">
        <f>('Итоговая табл.1чел(все услуги-к'!$F1650+('Итоговая табл.1чел(все услуги-к'!$F1650*'Таблица вводных'!$G$6))-('Расчет комиссии(Нади)'!$K1650+'Таблица вводных'!$E$3+'Таблица вводных'!$F$3)</f>
        <v>21.529164086690919</v>
      </c>
      <c r="G1650" s="59">
        <f>('Итоговая табл.1чел(все услуги-к'!$G1650+('Итоговая табл.1чел(все услуги-к'!$G1650*'Таблица вводных'!$G$7))-('Расчет комиссии(Нади)'!$K1650+'Таблица вводных'!$E$3+'Таблица вводных'!$F$3)</f>
        <v>-2.2308359133090843</v>
      </c>
      <c r="H1650" s="59">
        <f>'Итоговая табл.1чел(все услуги-к'!$H1650-('Расчет комиссии(Нади)'!$K1650+'Таблица вводных'!$E$3+'Таблица вводных'!$F$3)</f>
        <v>-2.2308359133090843</v>
      </c>
      <c r="I1650" s="59">
        <f>('Итоговая табл.1чел(все услуги-к'!$I1650+('Итоговая табл.1чел(все услуги-к'!$I1650*'Таблица вводных'!$G$9))-('Расчет комиссии(Нади)'!$K1650+'Таблица вводных'!$E$3+'Таблица вводных'!$F$3)</f>
        <v>-2.2308359133090843</v>
      </c>
      <c r="J1650" s="13" t="s">
        <v>370</v>
      </c>
    </row>
    <row r="1651" spans="1:10" ht="13.2" customHeight="1">
      <c r="A1651" s="140"/>
      <c r="B1651" s="5">
        <v>45440</v>
      </c>
      <c r="C1651" s="15"/>
      <c r="D1651" s="59">
        <f>(('Итоговая табл.1чел(все услуги-к'!$D1651+('Итоговая табл.1чел(все услуги-к'!$D1651*'Таблица вводных'!$G$4)))-('Расчет комиссии(Нади)'!$K1651+'Таблица вводных'!$E$3+'Таблица вводных'!$F$3)</f>
        <v>5.4691640866909159</v>
      </c>
      <c r="E1651" s="59">
        <f>('Итоговая табл.1чел(все услуги-к'!$E1651+('Итоговая табл.1чел(все услуги-к'!$E1651*'Таблица вводных'!$G$5))-('Расчет комиссии(Нади)'!$K1651+'Таблица вводных'!$E$3+'Таблица вводных'!$F$3)</f>
        <v>-1.3150859133090842</v>
      </c>
      <c r="F1651" s="59">
        <f>('Итоговая табл.1чел(все услуги-к'!$F1651+('Итоговая табл.1чел(все услуги-к'!$F1651*'Таблица вводных'!$G$6))-('Расчет комиссии(Нади)'!$K1651+'Таблица вводных'!$E$3+'Таблица вводных'!$F$3)</f>
        <v>21.529164086690919</v>
      </c>
      <c r="G1651" s="59">
        <f>('Итоговая табл.1чел(все услуги-к'!$G1651+('Итоговая табл.1чел(все услуги-к'!$G1651*'Таблица вводных'!$G$7))-('Расчет комиссии(Нади)'!$K1651+'Таблица вводных'!$E$3+'Таблица вводных'!$F$3)</f>
        <v>-2.2308359133090843</v>
      </c>
      <c r="H1651" s="59">
        <f>'Итоговая табл.1чел(все услуги-к'!$H1651-('Расчет комиссии(Нади)'!$K1651+'Таблица вводных'!$E$3+'Таблица вводных'!$F$3)</f>
        <v>-2.2308359133090843</v>
      </c>
      <c r="I1651" s="59">
        <f>('Итоговая табл.1чел(все услуги-к'!$I1651+('Итоговая табл.1чел(все услуги-к'!$I1651*'Таблица вводных'!$G$9))-('Расчет комиссии(Нади)'!$K1651+'Таблица вводных'!$E$3+'Таблица вводных'!$F$3)</f>
        <v>-2.2308359133090843</v>
      </c>
      <c r="J1651" s="13" t="s">
        <v>370</v>
      </c>
    </row>
    <row r="1652" spans="1:10" ht="13.2" customHeight="1">
      <c r="A1652" s="140"/>
      <c r="B1652" s="5"/>
      <c r="C1652" s="6"/>
      <c r="D1652" s="59">
        <f>(('Итоговая табл.1чел(все услуги-к'!$D1652+('Итоговая табл.1чел(все услуги-к'!$D1652*'Таблица вводных'!$G$4)))-('Расчет комиссии(Нади)'!$K1652+'Таблица вводных'!$E$3+'Таблица вводных'!$F$3)</f>
        <v>5.4691640866909159</v>
      </c>
      <c r="E1652" s="59">
        <f>('Итоговая табл.1чел(все услуги-к'!$E1652+('Итоговая табл.1чел(все услуги-к'!$E1652*'Таблица вводных'!$G$5))-('Расчет комиссии(Нади)'!$K1652+'Таблица вводных'!$E$3+'Таблица вводных'!$F$3)</f>
        <v>-1.3150859133090842</v>
      </c>
      <c r="F1652" s="59">
        <f>('Итоговая табл.1чел(все услуги-к'!$F1652+('Итоговая табл.1чел(все услуги-к'!$F1652*'Таблица вводных'!$G$6))-('Расчет комиссии(Нади)'!$K1652+'Таблица вводных'!$E$3+'Таблица вводных'!$F$3)</f>
        <v>21.529164086690919</v>
      </c>
      <c r="G1652" s="59">
        <f>('Итоговая табл.1чел(все услуги-к'!$G1652+('Итоговая табл.1чел(все услуги-к'!$G1652*'Таблица вводных'!$G$7))-('Расчет комиссии(Нади)'!$K1652+'Таблица вводных'!$E$3+'Таблица вводных'!$F$3)</f>
        <v>-2.2308359133090843</v>
      </c>
      <c r="H1652" s="59">
        <f>'Итоговая табл.1чел(все услуги-к'!$H1652-('Расчет комиссии(Нади)'!$K1652+'Таблица вводных'!$E$3+'Таблица вводных'!$F$3)</f>
        <v>-2.2308359133090843</v>
      </c>
      <c r="I1652" s="59">
        <f>('Итоговая табл.1чел(все услуги-к'!$I1652+('Итоговая табл.1чел(все услуги-к'!$I1652*'Таблица вводных'!$G$9))-('Расчет комиссии(Нади)'!$K1652+'Таблица вводных'!$E$3+'Таблица вводных'!$F$3)</f>
        <v>-2.2308359133090843</v>
      </c>
      <c r="J1652" s="13" t="s">
        <v>370</v>
      </c>
    </row>
    <row r="1653" spans="1:10" ht="13.2" customHeight="1">
      <c r="A1653" s="140"/>
      <c r="B1653" s="5"/>
      <c r="C1653" s="6"/>
      <c r="D1653" s="59">
        <f>(('Итоговая табл.1чел(все услуги-к'!$D1653+('Итоговая табл.1чел(все услуги-к'!$D1653*'Таблица вводных'!$G$4)))-('Расчет комиссии(Нади)'!$K1653+'Таблица вводных'!$E$3+'Таблица вводных'!$F$3)</f>
        <v>5.4691640866909159</v>
      </c>
      <c r="E1653" s="59">
        <f>('Итоговая табл.1чел(все услуги-к'!$E1653+('Итоговая табл.1чел(все услуги-к'!$E1653*'Таблица вводных'!$G$5))-('Расчет комиссии(Нади)'!$K1653+'Таблица вводных'!$E$3+'Таблица вводных'!$F$3)</f>
        <v>-1.3150859133090842</v>
      </c>
      <c r="F1653" s="59">
        <f>('Итоговая табл.1чел(все услуги-к'!$F1653+('Итоговая табл.1чел(все услуги-к'!$F1653*'Таблица вводных'!$G$6))-('Расчет комиссии(Нади)'!$K1653+'Таблица вводных'!$E$3+'Таблица вводных'!$F$3)</f>
        <v>21.529164086690919</v>
      </c>
      <c r="G1653" s="59">
        <f>('Итоговая табл.1чел(все услуги-к'!$G1653+('Итоговая табл.1чел(все услуги-к'!$G1653*'Таблица вводных'!$G$7))-('Расчет комиссии(Нади)'!$K1653+'Таблица вводных'!$E$3+'Таблица вводных'!$F$3)</f>
        <v>-2.2308359133090843</v>
      </c>
      <c r="H1653" s="59">
        <f>'Итоговая табл.1чел(все услуги-к'!$H1653-('Расчет комиссии(Нади)'!$K1653+'Таблица вводных'!$E$3+'Таблица вводных'!$F$3)</f>
        <v>-2.2308359133090843</v>
      </c>
      <c r="I1653" s="59">
        <f>('Итоговая табл.1чел(все услуги-к'!$I1653+('Итоговая табл.1чел(все услуги-к'!$I1653*'Таблица вводных'!$G$9))-('Расчет комиссии(Нади)'!$K1653+'Таблица вводных'!$E$3+'Таблица вводных'!$F$3)</f>
        <v>-2.2308359133090843</v>
      </c>
      <c r="J1653" s="13" t="s">
        <v>370</v>
      </c>
    </row>
    <row r="1654" spans="1:10" ht="13.2" customHeight="1">
      <c r="A1654" s="140"/>
      <c r="B1654" s="5"/>
      <c r="C1654" s="15"/>
      <c r="D1654" s="59">
        <f>(('Итоговая табл.1чел(все услуги-к'!$D1654+('Итоговая табл.1чел(все услуги-к'!$D1654*'Таблица вводных'!$G$4)))-('Расчет комиссии(Нади)'!$K1654+'Таблица вводных'!$E$3+'Таблица вводных'!$F$3)</f>
        <v>5.4691640866909195</v>
      </c>
      <c r="E1654" s="59">
        <f>('Итоговая табл.1чел(все услуги-к'!$E1654+('Итоговая табл.1чел(все услуги-к'!$E1654*'Таблица вводных'!$G$5))-('Расчет комиссии(Нади)'!$K1654+'Таблица вводных'!$E$3+'Таблица вводных'!$F$3)</f>
        <v>-1.3150859133090806</v>
      </c>
      <c r="F1654" s="59">
        <f>('Итоговая табл.1чел(все услуги-к'!$F1654+('Итоговая табл.1чел(все услуги-к'!$F1654*'Таблица вводных'!$G$6))-('Расчет комиссии(Нади)'!$K1654+'Таблица вводных'!$E$3+'Таблица вводных'!$F$3)</f>
        <v>21.529164086690919</v>
      </c>
      <c r="G1654" s="59">
        <f>('Итоговая табл.1чел(все услуги-к'!$G1654+('Итоговая табл.1чел(все услуги-к'!$G1654*'Таблица вводных'!$G$7))-('Расчет комиссии(Нади)'!$K1654+'Таблица вводных'!$E$3+'Таблица вводных'!$F$3)</f>
        <v>-2.2308359133090807</v>
      </c>
      <c r="H1654" s="59">
        <f>'Итоговая табл.1чел(все услуги-к'!$H1654-('Расчет комиссии(Нади)'!$K1654+'Таблица вводных'!$E$3+'Таблица вводных'!$F$3)</f>
        <v>-2.2308359133090807</v>
      </c>
      <c r="I1654" s="59">
        <f>('Итоговая табл.1чел(все услуги-к'!$I1654+('Итоговая табл.1чел(все услуги-к'!$I1654*'Таблица вводных'!$G$9))-('Расчет комиссии(Нади)'!$K1654+'Таблица вводных'!$E$3+'Таблица вводных'!$F$3)</f>
        <v>-2.2308359133090807</v>
      </c>
      <c r="J1654" s="13" t="s">
        <v>370</v>
      </c>
    </row>
    <row r="1655" spans="1:10" ht="13.2" customHeight="1">
      <c r="A1655" s="140"/>
      <c r="B1655" s="5"/>
      <c r="C1655" s="6"/>
      <c r="D1655" s="59">
        <f>(('Итоговая табл.1чел(все услуги-к'!$D1655+('Итоговая табл.1чел(все услуги-к'!$D1655*'Таблица вводных'!$G$4)))-('Расчет комиссии(Нади)'!$K1655+'Таблица вводных'!$E$3+'Таблица вводных'!$F$3)</f>
        <v>5.4691640866909195</v>
      </c>
      <c r="E1655" s="59">
        <f>('Итоговая табл.1чел(все услуги-к'!$E1655+('Итоговая табл.1чел(все услуги-к'!$E1655*'Таблица вводных'!$G$5))-('Расчет комиссии(Нади)'!$K1655+'Таблица вводных'!$E$3+'Таблица вводных'!$F$3)</f>
        <v>-1.3150859133090806</v>
      </c>
      <c r="F1655" s="59">
        <f>('Итоговая табл.1чел(все услуги-к'!$F1655+('Итоговая табл.1чел(все услуги-к'!$F1655*'Таблица вводных'!$G$6))-('Расчет комиссии(Нади)'!$K1655+'Таблица вводных'!$E$3+'Таблица вводных'!$F$3)</f>
        <v>21.529164086690919</v>
      </c>
      <c r="G1655" s="59">
        <f>('Итоговая табл.1чел(все услуги-к'!$G1655+('Итоговая табл.1чел(все услуги-к'!$G1655*'Таблица вводных'!$G$7))-('Расчет комиссии(Нади)'!$K1655+'Таблица вводных'!$E$3+'Таблица вводных'!$F$3)</f>
        <v>-2.2308359133090807</v>
      </c>
      <c r="H1655" s="59">
        <f>'Итоговая табл.1чел(все услуги-к'!$H1655-('Расчет комиссии(Нади)'!$K1655+'Таблица вводных'!$E$3+'Таблица вводных'!$F$3)</f>
        <v>-2.2308359133090807</v>
      </c>
      <c r="I1655" s="59">
        <f>('Итоговая табл.1чел(все услуги-к'!$I1655+('Итоговая табл.1чел(все услуги-к'!$I1655*'Таблица вводных'!$G$9))-('Расчет комиссии(Нади)'!$K1655+'Таблица вводных'!$E$3+'Таблица вводных'!$F$3)</f>
        <v>-2.2308359133090807</v>
      </c>
      <c r="J1655" s="13" t="s">
        <v>370</v>
      </c>
    </row>
    <row r="1656" spans="1:10" ht="13.2" customHeight="1">
      <c r="A1656" s="140"/>
      <c r="B1656" s="5"/>
      <c r="C1656" s="15"/>
      <c r="D1656" s="59">
        <f>(('Итоговая табл.1чел(все услуги-к'!$D1656+('Итоговая табл.1чел(все услуги-к'!$D1656*'Таблица вводных'!$G$4)))-('Расчет комиссии(Нади)'!$K1656+'Таблица вводных'!$E$3+'Таблица вводных'!$F$3)</f>
        <v>5.4691640866909195</v>
      </c>
      <c r="E1656" s="59">
        <f>('Итоговая табл.1чел(все услуги-к'!$E1656+('Итоговая табл.1чел(все услуги-к'!$E1656*'Таблица вводных'!$G$5))-('Расчет комиссии(Нади)'!$K1656+'Таблица вводных'!$E$3+'Таблица вводных'!$F$3)</f>
        <v>-1.3150859133090806</v>
      </c>
      <c r="F1656" s="59">
        <f>('Итоговая табл.1чел(все услуги-к'!$F1656+('Итоговая табл.1чел(все услуги-к'!$F1656*'Таблица вводных'!$G$6))-('Расчет комиссии(Нади)'!$K1656+'Таблица вводных'!$E$3+'Таблица вводных'!$F$3)</f>
        <v>21.529164086690919</v>
      </c>
      <c r="G1656" s="59">
        <f>('Итоговая табл.1чел(все услуги-к'!$G1656+('Итоговая табл.1чел(все услуги-к'!$G1656*'Таблица вводных'!$G$7))-('Расчет комиссии(Нади)'!$K1656+'Таблица вводных'!$E$3+'Таблица вводных'!$F$3)</f>
        <v>-2.2308359133090807</v>
      </c>
      <c r="H1656" s="59">
        <f>'Итоговая табл.1чел(все услуги-к'!$H1656-('Расчет комиссии(Нади)'!$K1656+'Таблица вводных'!$E$3+'Таблица вводных'!$F$3)</f>
        <v>-2.2308359133090807</v>
      </c>
      <c r="I1656" s="59">
        <f>('Итоговая табл.1чел(все услуги-к'!$I1656+('Итоговая табл.1чел(все услуги-к'!$I1656*'Таблица вводных'!$G$9))-('Расчет комиссии(Нади)'!$K1656+'Таблица вводных'!$E$3+'Таблица вводных'!$F$3)</f>
        <v>-2.2308359133090807</v>
      </c>
      <c r="J1656" s="13" t="s">
        <v>370</v>
      </c>
    </row>
    <row r="1657" spans="1:10" ht="13.2" customHeight="1">
      <c r="A1657" s="141"/>
      <c r="B1657" s="18"/>
      <c r="C1657" s="19"/>
      <c r="D1657" s="59">
        <f>(('Итоговая табл.1чел(все услуги-к'!$D1657+('Итоговая табл.1чел(все услуги-к'!$D1657*'Таблица вводных'!$G$4)))-('Расчет комиссии(Нади)'!$K1657+'Таблица вводных'!$E$3+'Таблица вводных'!$F$3)</f>
        <v>5.4691640866909195</v>
      </c>
      <c r="E1657" s="59">
        <f>('Итоговая табл.1чел(все услуги-к'!$E1657+('Итоговая табл.1чел(все услуги-к'!$E1657*'Таблица вводных'!$G$5))-('Расчет комиссии(Нади)'!$K1657+'Таблица вводных'!$E$3+'Таблица вводных'!$F$3)</f>
        <v>-1.3150859133090806</v>
      </c>
      <c r="F1657" s="59">
        <f>('Итоговая табл.1чел(все услуги-к'!$F1657+('Итоговая табл.1чел(все услуги-к'!$F1657*'Таблица вводных'!$G$6))-('Расчет комиссии(Нади)'!$K1657+'Таблица вводных'!$E$3+'Таблица вводных'!$F$3)</f>
        <v>21.529164086690919</v>
      </c>
      <c r="G1657" s="59">
        <f>('Итоговая табл.1чел(все услуги-к'!$G1657+('Итоговая табл.1чел(все услуги-к'!$G1657*'Таблица вводных'!$G$7))-('Расчет комиссии(Нади)'!$K1657+'Таблица вводных'!$E$3+'Таблица вводных'!$F$3)</f>
        <v>-2.2308359133090807</v>
      </c>
      <c r="H1657" s="59">
        <f>'Итоговая табл.1чел(все услуги-к'!$H1657-('Расчет комиссии(Нади)'!$K1657+'Таблица вводных'!$E$3+'Таблица вводных'!$F$3)</f>
        <v>-2.2308359133090807</v>
      </c>
      <c r="I1657" s="59">
        <f>('Итоговая табл.1чел(все услуги-к'!$I1657+('Итоговая табл.1чел(все услуги-к'!$I1657*'Таблица вводных'!$G$9))-('Расчет комиссии(Нади)'!$K1657+'Таблица вводных'!$E$3+'Таблица вводных'!$F$3)</f>
        <v>-2.2308359133090807</v>
      </c>
      <c r="J1657" s="22" t="s">
        <v>370</v>
      </c>
    </row>
    <row r="1658" spans="1:10" ht="13.2" customHeight="1">
      <c r="A1658" s="144" t="s">
        <v>298</v>
      </c>
      <c r="B1658" s="5">
        <v>45402</v>
      </c>
      <c r="C1658" s="97"/>
      <c r="D1658" s="59">
        <f>(('Итоговая табл.1чел(все услуги-к'!$D1658+('Итоговая табл.1чел(все услуги-к'!$D1658*'Таблица вводных'!$G$4)))-('Расчет комиссии(Нади)'!$K1658+'Таблица вводных'!$E$3+'Таблица вводных'!$F$3)</f>
        <v>5.4691640866909195</v>
      </c>
      <c r="E1658" s="59">
        <f>('Итоговая табл.1чел(все услуги-к'!$E1658+('Итоговая табл.1чел(все услуги-к'!$E1658*'Таблица вводных'!$G$5))-('Расчет комиссии(Нади)'!$K1658+'Таблица вводных'!$E$3+'Таблица вводных'!$F$3)</f>
        <v>-1.3150859133090806</v>
      </c>
      <c r="F1658" s="59">
        <f>('Итоговая табл.1чел(все услуги-к'!$F1658+('Итоговая табл.1чел(все услуги-к'!$F1658*'Таблица вводных'!$G$6))-('Расчет комиссии(Нади)'!$K1658+'Таблица вводных'!$E$3+'Таблица вводных'!$F$3)</f>
        <v>21.529164086690919</v>
      </c>
      <c r="G1658" s="59">
        <f>('Итоговая табл.1чел(все услуги-к'!$G1658+('Итоговая табл.1чел(все услуги-к'!$G1658*'Таблица вводных'!$G$7))-('Расчет комиссии(Нади)'!$K1658+'Таблица вводных'!$E$3+'Таблица вводных'!$F$3)</f>
        <v>-2.2308359133090807</v>
      </c>
      <c r="H1658" s="59">
        <f>'Итоговая табл.1чел(все услуги-к'!$H1658-('Расчет комиссии(Нади)'!$K1658+'Таблица вводных'!$E$3+'Таблица вводных'!$F$3)</f>
        <v>-2.2308359133090807</v>
      </c>
      <c r="I1658" s="59">
        <f>('Итоговая табл.1чел(все услуги-к'!$I1658+('Итоговая табл.1чел(все услуги-к'!$I1658*'Таблица вводных'!$G$9))-('Расчет комиссии(Нади)'!$K1658+'Таблица вводных'!$E$3+'Таблица вводных'!$F$3)</f>
        <v>-2.2308359133090807</v>
      </c>
      <c r="J1658" s="10" t="s">
        <v>213</v>
      </c>
    </row>
    <row r="1659" spans="1:10" ht="13.2" customHeight="1">
      <c r="A1659" s="140"/>
      <c r="B1659" s="5">
        <v>45405</v>
      </c>
      <c r="C1659" s="6"/>
      <c r="D1659" s="59">
        <f>(('Итоговая табл.1чел(все услуги-к'!$D1659+('Итоговая табл.1чел(все услуги-к'!$D1659*'Таблица вводных'!$G$4)))-('Расчет комиссии(Нади)'!$K1659+'Таблица вводных'!$E$3+'Таблица вводных'!$F$3)</f>
        <v>5.4691640866909195</v>
      </c>
      <c r="E1659" s="59">
        <f>('Итоговая табл.1чел(все услуги-к'!$E1659+('Итоговая табл.1чел(все услуги-к'!$E1659*'Таблица вводных'!$G$5))-('Расчет комиссии(Нади)'!$K1659+'Таблица вводных'!$E$3+'Таблица вводных'!$F$3)</f>
        <v>-1.3150859133090806</v>
      </c>
      <c r="F1659" s="59">
        <f>('Итоговая табл.1чел(все услуги-к'!$F1659+('Итоговая табл.1чел(все услуги-к'!$F1659*'Таблица вводных'!$G$6))-('Расчет комиссии(Нади)'!$K1659+'Таблица вводных'!$E$3+'Таблица вводных'!$F$3)</f>
        <v>21.529164086690919</v>
      </c>
      <c r="G1659" s="59">
        <f>('Итоговая табл.1чел(все услуги-к'!$G1659+('Итоговая табл.1чел(все услуги-к'!$G1659*'Таблица вводных'!$G$7))-('Расчет комиссии(Нади)'!$K1659+'Таблица вводных'!$E$3+'Таблица вводных'!$F$3)</f>
        <v>-2.2308359133090807</v>
      </c>
      <c r="H1659" s="59">
        <f>'Итоговая табл.1чел(все услуги-к'!$H1659-('Расчет комиссии(Нади)'!$K1659+'Таблица вводных'!$E$3+'Таблица вводных'!$F$3)</f>
        <v>-2.2308359133090807</v>
      </c>
      <c r="I1659" s="59">
        <f>('Итоговая табл.1чел(все услуги-к'!$I1659+('Итоговая табл.1чел(все услуги-к'!$I1659*'Таблица вводных'!$G$9))-('Расчет комиссии(Нади)'!$K1659+'Таблица вводных'!$E$3+'Таблица вводных'!$F$3)</f>
        <v>-2.2308359133090807</v>
      </c>
      <c r="J1659" s="13" t="s">
        <v>213</v>
      </c>
    </row>
    <row r="1660" spans="1:10" ht="13.2" customHeight="1">
      <c r="A1660" s="140"/>
      <c r="B1660" s="5">
        <v>45409</v>
      </c>
      <c r="C1660" s="15"/>
      <c r="D1660" s="59">
        <f>(('Итоговая табл.1чел(все услуги-к'!$D1660+('Итоговая табл.1чел(все услуги-к'!$D1660*'Таблица вводных'!$G$4)))-('Расчет комиссии(Нади)'!$K1660+'Таблица вводных'!$E$3+'Таблица вводных'!$F$3)</f>
        <v>5.4691640866909195</v>
      </c>
      <c r="E1660" s="59">
        <f>('Итоговая табл.1чел(все услуги-к'!$E1660+('Итоговая табл.1чел(все услуги-к'!$E1660*'Таблица вводных'!$G$5))-('Расчет комиссии(Нади)'!$K1660+'Таблица вводных'!$E$3+'Таблица вводных'!$F$3)</f>
        <v>-1.3150859133090806</v>
      </c>
      <c r="F1660" s="59">
        <f>('Итоговая табл.1чел(все услуги-к'!$F1660+('Итоговая табл.1чел(все услуги-к'!$F1660*'Таблица вводных'!$G$6))-('Расчет комиссии(Нади)'!$K1660+'Таблица вводных'!$E$3+'Таблица вводных'!$F$3)</f>
        <v>21.529164086690919</v>
      </c>
      <c r="G1660" s="59">
        <f>('Итоговая табл.1чел(все услуги-к'!$G1660+('Итоговая табл.1чел(все услуги-к'!$G1660*'Таблица вводных'!$G$7))-('Расчет комиссии(Нади)'!$K1660+'Таблица вводных'!$E$3+'Таблица вводных'!$F$3)</f>
        <v>-2.2308359133090807</v>
      </c>
      <c r="H1660" s="59">
        <f>'Итоговая табл.1чел(все услуги-к'!$H1660-('Расчет комиссии(Нади)'!$K1660+'Таблица вводных'!$E$3+'Таблица вводных'!$F$3)</f>
        <v>-2.2308359133090807</v>
      </c>
      <c r="I1660" s="59">
        <f>('Итоговая табл.1чел(все услуги-к'!$I1660+('Итоговая табл.1чел(все услуги-к'!$I1660*'Таблица вводных'!$G$9))-('Расчет комиссии(Нади)'!$K1660+'Таблица вводных'!$E$3+'Таблица вводных'!$F$3)</f>
        <v>-2.2308359133090807</v>
      </c>
      <c r="J1660" s="13" t="s">
        <v>213</v>
      </c>
    </row>
    <row r="1661" spans="1:10" ht="13.2" customHeight="1">
      <c r="A1661" s="140"/>
      <c r="B1661" s="5">
        <v>45412</v>
      </c>
      <c r="C1661" s="6"/>
      <c r="D1661" s="59">
        <f>(('Итоговая табл.1чел(все услуги-к'!$D1661+('Итоговая табл.1чел(все услуги-к'!$D1661*'Таблица вводных'!$G$4)))-('Расчет комиссии(Нади)'!$K1661+'Таблица вводных'!$E$3+'Таблица вводных'!$F$3)</f>
        <v>5.4691640866909195</v>
      </c>
      <c r="E1661" s="59">
        <f>('Итоговая табл.1чел(все услуги-к'!$E1661+('Итоговая табл.1чел(все услуги-к'!$E1661*'Таблица вводных'!$G$5))-('Расчет комиссии(Нади)'!$K1661+'Таблица вводных'!$E$3+'Таблица вводных'!$F$3)</f>
        <v>-1.3150859133090806</v>
      </c>
      <c r="F1661" s="59">
        <f>('Итоговая табл.1чел(все услуги-к'!$F1661+('Итоговая табл.1чел(все услуги-к'!$F1661*'Таблица вводных'!$G$6))-('Расчет комиссии(Нади)'!$K1661+'Таблица вводных'!$E$3+'Таблица вводных'!$F$3)</f>
        <v>21.529164086690919</v>
      </c>
      <c r="G1661" s="59">
        <f>('Итоговая табл.1чел(все услуги-к'!$G1661+('Итоговая табл.1чел(все услуги-к'!$G1661*'Таблица вводных'!$G$7))-('Расчет комиссии(Нади)'!$K1661+'Таблица вводных'!$E$3+'Таблица вводных'!$F$3)</f>
        <v>-2.2308359133090807</v>
      </c>
      <c r="H1661" s="59">
        <f>'Итоговая табл.1чел(все услуги-к'!$H1661-('Расчет комиссии(Нади)'!$K1661+'Таблица вводных'!$E$3+'Таблица вводных'!$F$3)</f>
        <v>-2.2308359133090807</v>
      </c>
      <c r="I1661" s="59">
        <f>('Итоговая табл.1чел(все услуги-к'!$I1661+('Итоговая табл.1чел(все услуги-к'!$I1661*'Таблица вводных'!$G$9))-('Расчет комиссии(Нади)'!$K1661+'Таблица вводных'!$E$3+'Таблица вводных'!$F$3)</f>
        <v>-2.2308359133090807</v>
      </c>
      <c r="J1661" s="13" t="s">
        <v>213</v>
      </c>
    </row>
    <row r="1662" spans="1:10" ht="13.2" customHeight="1">
      <c r="A1662" s="140"/>
      <c r="B1662" s="5">
        <v>45416</v>
      </c>
      <c r="C1662" s="15"/>
      <c r="D1662" s="59">
        <f>(('Итоговая табл.1чел(все услуги-к'!$D1662+('Итоговая табл.1чел(все услуги-к'!$D1662*'Таблица вводных'!$G$4)))-('Расчет комиссии(Нади)'!$K1662+'Таблица вводных'!$E$3+'Таблица вводных'!$F$3)</f>
        <v>5.4691640866909195</v>
      </c>
      <c r="E1662" s="59">
        <f>('Итоговая табл.1чел(все услуги-к'!$E1662+('Итоговая табл.1чел(все услуги-к'!$E1662*'Таблица вводных'!$G$5))-('Расчет комиссии(Нади)'!$K1662+'Таблица вводных'!$E$3+'Таблица вводных'!$F$3)</f>
        <v>-1.3150859133090806</v>
      </c>
      <c r="F1662" s="59">
        <f>('Итоговая табл.1чел(все услуги-к'!$F1662+('Итоговая табл.1чел(все услуги-к'!$F1662*'Таблица вводных'!$G$6))-('Расчет комиссии(Нади)'!$K1662+'Таблица вводных'!$E$3+'Таблица вводных'!$F$3)</f>
        <v>21.529164086690919</v>
      </c>
      <c r="G1662" s="59">
        <f>('Итоговая табл.1чел(все услуги-к'!$G1662+('Итоговая табл.1чел(все услуги-к'!$G1662*'Таблица вводных'!$G$7))-('Расчет комиссии(Нади)'!$K1662+'Таблица вводных'!$E$3+'Таблица вводных'!$F$3)</f>
        <v>-2.2308359133090807</v>
      </c>
      <c r="H1662" s="59">
        <f>'Итоговая табл.1чел(все услуги-к'!$H1662-('Расчет комиссии(Нади)'!$K1662+'Таблица вводных'!$E$3+'Таблица вводных'!$F$3)</f>
        <v>-2.2308359133090807</v>
      </c>
      <c r="I1662" s="59">
        <f>('Итоговая табл.1чел(все услуги-к'!$I1662+('Итоговая табл.1чел(все услуги-к'!$I1662*'Таблица вводных'!$G$9))-('Расчет комиссии(Нади)'!$K1662+'Таблица вводных'!$E$3+'Таблица вводных'!$F$3)</f>
        <v>-2.2308359133090807</v>
      </c>
      <c r="J1662" s="13" t="s">
        <v>213</v>
      </c>
    </row>
    <row r="1663" spans="1:10" ht="13.2" customHeight="1">
      <c r="A1663" s="140"/>
      <c r="B1663" s="5">
        <v>45419</v>
      </c>
      <c r="C1663" s="15"/>
      <c r="D1663" s="59">
        <f>(('Итоговая табл.1чел(все услуги-к'!$D1663+('Итоговая табл.1чел(все услуги-к'!$D1663*'Таблица вводных'!$G$4)))-('Расчет комиссии(Нади)'!$K1663+'Таблица вводных'!$E$3+'Таблица вводных'!$F$3)</f>
        <v>5.4691640866909195</v>
      </c>
      <c r="E1663" s="59">
        <f>('Итоговая табл.1чел(все услуги-к'!$E1663+('Итоговая табл.1чел(все услуги-к'!$E1663*'Таблица вводных'!$G$5))-('Расчет комиссии(Нади)'!$K1663+'Таблица вводных'!$E$3+'Таблица вводных'!$F$3)</f>
        <v>-1.3150859133090806</v>
      </c>
      <c r="F1663" s="59">
        <f>('Итоговая табл.1чел(все услуги-к'!$F1663+('Итоговая табл.1чел(все услуги-к'!$F1663*'Таблица вводных'!$G$6))-('Расчет комиссии(Нади)'!$K1663+'Таблица вводных'!$E$3+'Таблица вводных'!$F$3)</f>
        <v>21.529164086690919</v>
      </c>
      <c r="G1663" s="59">
        <f>('Итоговая табл.1чел(все услуги-к'!$G1663+('Итоговая табл.1чел(все услуги-к'!$G1663*'Таблица вводных'!$G$7))-('Расчет комиссии(Нади)'!$K1663+'Таблица вводных'!$E$3+'Таблица вводных'!$F$3)</f>
        <v>-2.2308359133090807</v>
      </c>
      <c r="H1663" s="59">
        <f>'Итоговая табл.1чел(все услуги-к'!$H1663-('Расчет комиссии(Нади)'!$K1663+'Таблица вводных'!$E$3+'Таблица вводных'!$F$3)</f>
        <v>-2.2308359133090807</v>
      </c>
      <c r="I1663" s="59">
        <f>('Итоговая табл.1чел(все услуги-к'!$I1663+('Итоговая табл.1чел(все услуги-к'!$I1663*'Таблица вводных'!$G$9))-('Расчет комиссии(Нади)'!$K1663+'Таблица вводных'!$E$3+'Таблица вводных'!$F$3)</f>
        <v>-2.2308359133090807</v>
      </c>
      <c r="J1663" s="13" t="s">
        <v>213</v>
      </c>
    </row>
    <row r="1664" spans="1:10" ht="13.2" customHeight="1">
      <c r="A1664" s="140"/>
      <c r="B1664" s="5">
        <v>45423</v>
      </c>
      <c r="C1664" s="15"/>
      <c r="D1664" s="59">
        <f>(('Итоговая табл.1чел(все услуги-к'!$D1664+('Итоговая табл.1чел(все услуги-к'!$D1664*'Таблица вводных'!$G$4)))-('Расчет комиссии(Нади)'!$K1664+'Таблица вводных'!$E$3+'Таблица вводных'!$F$3)</f>
        <v>5.4691640866909195</v>
      </c>
      <c r="E1664" s="59">
        <f>('Итоговая табл.1чел(все услуги-к'!$E1664+('Итоговая табл.1чел(все услуги-к'!$E1664*'Таблица вводных'!$G$5))-('Расчет комиссии(Нади)'!$K1664+'Таблица вводных'!$E$3+'Таблица вводных'!$F$3)</f>
        <v>-1.3150859133090806</v>
      </c>
      <c r="F1664" s="59">
        <f>('Итоговая табл.1чел(все услуги-к'!$F1664+('Итоговая табл.1чел(все услуги-к'!$F1664*'Таблица вводных'!$G$6))-('Расчет комиссии(Нади)'!$K1664+'Таблица вводных'!$E$3+'Таблица вводных'!$F$3)</f>
        <v>21.529164086690919</v>
      </c>
      <c r="G1664" s="59">
        <f>('Итоговая табл.1чел(все услуги-к'!$G1664+('Итоговая табл.1чел(все услуги-к'!$G1664*'Таблица вводных'!$G$7))-('Расчет комиссии(Нади)'!$K1664+'Таблица вводных'!$E$3+'Таблица вводных'!$F$3)</f>
        <v>-2.2308359133090807</v>
      </c>
      <c r="H1664" s="59">
        <f>'Итоговая табл.1чел(все услуги-к'!$H1664-('Расчет комиссии(Нади)'!$K1664+'Таблица вводных'!$E$3+'Таблица вводных'!$F$3)</f>
        <v>-2.2308359133090807</v>
      </c>
      <c r="I1664" s="59">
        <f>('Итоговая табл.1чел(все услуги-к'!$I1664+('Итоговая табл.1чел(все услуги-к'!$I1664*'Таблица вводных'!$G$9))-('Расчет комиссии(Нади)'!$K1664+'Таблица вводных'!$E$3+'Таблица вводных'!$F$3)</f>
        <v>-2.2308359133090807</v>
      </c>
      <c r="J1664" s="13" t="s">
        <v>213</v>
      </c>
    </row>
    <row r="1665" spans="1:10" ht="13.2" customHeight="1">
      <c r="A1665" s="140"/>
      <c r="B1665" s="5">
        <v>45426</v>
      </c>
      <c r="C1665" s="6"/>
      <c r="D1665" s="59">
        <f>(('Итоговая табл.1чел(все услуги-к'!$D1665+('Итоговая табл.1чел(все услуги-к'!$D1665*'Таблица вводных'!$G$4)))-('Расчет комиссии(Нади)'!$K1665+'Таблица вводных'!$E$3+'Таблица вводных'!$F$3)</f>
        <v>5.4691640866909195</v>
      </c>
      <c r="E1665" s="59">
        <f>('Итоговая табл.1чел(все услуги-к'!$E1665+('Итоговая табл.1чел(все услуги-к'!$E1665*'Таблица вводных'!$G$5))-('Расчет комиссии(Нади)'!$K1665+'Таблица вводных'!$E$3+'Таблица вводных'!$F$3)</f>
        <v>-1.3150859133090806</v>
      </c>
      <c r="F1665" s="59">
        <f>('Итоговая табл.1чел(все услуги-к'!$F1665+('Итоговая табл.1чел(все услуги-к'!$F1665*'Таблица вводных'!$G$6))-('Расчет комиссии(Нади)'!$K1665+'Таблица вводных'!$E$3+'Таблица вводных'!$F$3)</f>
        <v>21.529164086690919</v>
      </c>
      <c r="G1665" s="59">
        <f>('Итоговая табл.1чел(все услуги-к'!$G1665+('Итоговая табл.1чел(все услуги-к'!$G1665*'Таблица вводных'!$G$7))-('Расчет комиссии(Нади)'!$K1665+'Таблица вводных'!$E$3+'Таблица вводных'!$F$3)</f>
        <v>-2.2308359133090807</v>
      </c>
      <c r="H1665" s="59">
        <f>'Итоговая табл.1чел(все услуги-к'!$H1665-('Расчет комиссии(Нади)'!$K1665+'Таблица вводных'!$E$3+'Таблица вводных'!$F$3)</f>
        <v>-2.2308359133090807</v>
      </c>
      <c r="I1665" s="59">
        <f>('Итоговая табл.1чел(все услуги-к'!$I1665+('Итоговая табл.1чел(все услуги-к'!$I1665*'Таблица вводных'!$G$9))-('Расчет комиссии(Нади)'!$K1665+'Таблица вводных'!$E$3+'Таблица вводных'!$F$3)</f>
        <v>-2.2308359133090807</v>
      </c>
      <c r="J1665" s="13" t="s">
        <v>213</v>
      </c>
    </row>
    <row r="1666" spans="1:10" ht="13.2" customHeight="1">
      <c r="A1666" s="140"/>
      <c r="B1666" s="5">
        <v>45430</v>
      </c>
      <c r="C1666" s="15"/>
      <c r="D1666" s="59">
        <f>(('Итоговая табл.1чел(все услуги-к'!$D1666+('Итоговая табл.1чел(все услуги-к'!$D1666*'Таблица вводных'!$G$4)))-('Расчет комиссии(Нади)'!$K1666+'Таблица вводных'!$E$3+'Таблица вводных'!$F$3)</f>
        <v>5.4691640866909195</v>
      </c>
      <c r="E1666" s="59">
        <f>('Итоговая табл.1чел(все услуги-к'!$E1666+('Итоговая табл.1чел(все услуги-к'!$E1666*'Таблица вводных'!$G$5))-('Расчет комиссии(Нади)'!$K1666+'Таблица вводных'!$E$3+'Таблица вводных'!$F$3)</f>
        <v>-1.3150859133090806</v>
      </c>
      <c r="F1666" s="59">
        <f>('Итоговая табл.1чел(все услуги-к'!$F1666+('Итоговая табл.1чел(все услуги-к'!$F1666*'Таблица вводных'!$G$6))-('Расчет комиссии(Нади)'!$K1666+'Таблица вводных'!$E$3+'Таблица вводных'!$F$3)</f>
        <v>21.529164086690919</v>
      </c>
      <c r="G1666" s="59">
        <f>('Итоговая табл.1чел(все услуги-к'!$G1666+('Итоговая табл.1чел(все услуги-к'!$G1666*'Таблица вводных'!$G$7))-('Расчет комиссии(Нади)'!$K1666+'Таблица вводных'!$E$3+'Таблица вводных'!$F$3)</f>
        <v>-2.2308359133090807</v>
      </c>
      <c r="H1666" s="59">
        <f>'Итоговая табл.1чел(все услуги-к'!$H1666-('Расчет комиссии(Нади)'!$K1666+'Таблица вводных'!$E$3+'Таблица вводных'!$F$3)</f>
        <v>-2.2308359133090807</v>
      </c>
      <c r="I1666" s="59">
        <f>('Итоговая табл.1чел(все услуги-к'!$I1666+('Итоговая табл.1чел(все услуги-к'!$I1666*'Таблица вводных'!$G$9))-('Расчет комиссии(Нади)'!$K1666+'Таблица вводных'!$E$3+'Таблица вводных'!$F$3)</f>
        <v>-2.2308359133090807</v>
      </c>
      <c r="J1666" s="13" t="s">
        <v>213</v>
      </c>
    </row>
    <row r="1667" spans="1:10" ht="13.2" customHeight="1">
      <c r="A1667" s="140"/>
      <c r="B1667" s="5">
        <v>45433</v>
      </c>
      <c r="C1667" s="15"/>
      <c r="D1667" s="59">
        <f>(('Итоговая табл.1чел(все услуги-к'!$D1667+('Итоговая табл.1чел(все услуги-к'!$D1667*'Таблица вводных'!$G$4)))-('Расчет комиссии(Нади)'!$K1667+'Таблица вводных'!$E$3+'Таблица вводных'!$F$3)</f>
        <v>5.4691640866909195</v>
      </c>
      <c r="E1667" s="59">
        <f>('Итоговая табл.1чел(все услуги-к'!$E1667+('Итоговая табл.1чел(все услуги-к'!$E1667*'Таблица вводных'!$G$5))-('Расчет комиссии(Нади)'!$K1667+'Таблица вводных'!$E$3+'Таблица вводных'!$F$3)</f>
        <v>-1.3150859133090806</v>
      </c>
      <c r="F1667" s="59">
        <f>('Итоговая табл.1чел(все услуги-к'!$F1667+('Итоговая табл.1чел(все услуги-к'!$F1667*'Таблица вводных'!$G$6))-('Расчет комиссии(Нади)'!$K1667+'Таблица вводных'!$E$3+'Таблица вводных'!$F$3)</f>
        <v>21.529164086690919</v>
      </c>
      <c r="G1667" s="59">
        <f>('Итоговая табл.1чел(все услуги-к'!$G1667+('Итоговая табл.1чел(все услуги-к'!$G1667*'Таблица вводных'!$G$7))-('Расчет комиссии(Нади)'!$K1667+'Таблица вводных'!$E$3+'Таблица вводных'!$F$3)</f>
        <v>-2.2308359133090807</v>
      </c>
      <c r="H1667" s="59">
        <f>'Итоговая табл.1чел(все услуги-к'!$H1667-('Расчет комиссии(Нади)'!$K1667+'Таблица вводных'!$E$3+'Таблица вводных'!$F$3)</f>
        <v>-2.2308359133090807</v>
      </c>
      <c r="I1667" s="59">
        <f>('Итоговая табл.1чел(все услуги-к'!$I1667+('Итоговая табл.1чел(все услуги-к'!$I1667*'Таблица вводных'!$G$9))-('Расчет комиссии(Нади)'!$K1667+'Таблица вводных'!$E$3+'Таблица вводных'!$F$3)</f>
        <v>-2.2308359133090807</v>
      </c>
      <c r="J1667" s="13" t="s">
        <v>213</v>
      </c>
    </row>
    <row r="1668" spans="1:10" ht="13.2" customHeight="1">
      <c r="A1668" s="140"/>
      <c r="B1668" s="5">
        <v>45437</v>
      </c>
      <c r="C1668" s="6"/>
      <c r="D1668" s="59">
        <f>(('Итоговая табл.1чел(все услуги-к'!$D1668+('Итоговая табл.1чел(все услуги-к'!$D1668*'Таблица вводных'!$G$4)))-('Расчет комиссии(Нади)'!$K1668+'Таблица вводных'!$E$3+'Таблица вводных'!$F$3)</f>
        <v>5.4691640866909195</v>
      </c>
      <c r="E1668" s="59">
        <f>('Итоговая табл.1чел(все услуги-к'!$E1668+('Итоговая табл.1чел(все услуги-к'!$E1668*'Таблица вводных'!$G$5))-('Расчет комиссии(Нади)'!$K1668+'Таблица вводных'!$E$3+'Таблица вводных'!$F$3)</f>
        <v>-1.3150859133090806</v>
      </c>
      <c r="F1668" s="59">
        <f>('Итоговая табл.1чел(все услуги-к'!$F1668+('Итоговая табл.1чел(все услуги-к'!$F1668*'Таблица вводных'!$G$6))-('Расчет комиссии(Нади)'!$K1668+'Таблица вводных'!$E$3+'Таблица вводных'!$F$3)</f>
        <v>21.529164086690919</v>
      </c>
      <c r="G1668" s="59">
        <f>('Итоговая табл.1чел(все услуги-к'!$G1668+('Итоговая табл.1чел(все услуги-к'!$G1668*'Таблица вводных'!$G$7))-('Расчет комиссии(Нади)'!$K1668+'Таблица вводных'!$E$3+'Таблица вводных'!$F$3)</f>
        <v>-2.2308359133090807</v>
      </c>
      <c r="H1668" s="59">
        <f>'Итоговая табл.1чел(все услуги-к'!$H1668-('Расчет комиссии(Нади)'!$K1668+'Таблица вводных'!$E$3+'Таблица вводных'!$F$3)</f>
        <v>-2.2308359133090807</v>
      </c>
      <c r="I1668" s="59">
        <f>('Итоговая табл.1чел(все услуги-к'!$I1668+('Итоговая табл.1чел(все услуги-к'!$I1668*'Таблица вводных'!$G$9))-('Расчет комиссии(Нади)'!$K1668+'Таблица вводных'!$E$3+'Таблица вводных'!$F$3)</f>
        <v>-2.2308359133090807</v>
      </c>
      <c r="J1668" s="13" t="s">
        <v>213</v>
      </c>
    </row>
    <row r="1669" spans="1:10" ht="13.2" customHeight="1">
      <c r="A1669" s="140"/>
      <c r="B1669" s="5">
        <v>45440</v>
      </c>
      <c r="C1669" s="15"/>
      <c r="D1669" s="59">
        <f>(('Итоговая табл.1чел(все услуги-к'!$D1669+('Итоговая табл.1чел(все услуги-к'!$D1669*'Таблица вводных'!$G$4)))-('Расчет комиссии(Нади)'!$K1669+'Таблица вводных'!$E$3+'Таблица вводных'!$F$3)</f>
        <v>5.4691640866909195</v>
      </c>
      <c r="E1669" s="59">
        <f>('Итоговая табл.1чел(все услуги-к'!$E1669+('Итоговая табл.1чел(все услуги-к'!$E1669*'Таблица вводных'!$G$5))-('Расчет комиссии(Нади)'!$K1669+'Таблица вводных'!$E$3+'Таблица вводных'!$F$3)</f>
        <v>-1.3150859133090806</v>
      </c>
      <c r="F1669" s="59">
        <f>('Итоговая табл.1чел(все услуги-к'!$F1669+('Итоговая табл.1чел(все услуги-к'!$F1669*'Таблица вводных'!$G$6))-('Расчет комиссии(Нади)'!$K1669+'Таблица вводных'!$E$3+'Таблица вводных'!$F$3)</f>
        <v>21.529164086690919</v>
      </c>
      <c r="G1669" s="59">
        <f>('Итоговая табл.1чел(все услуги-к'!$G1669+('Итоговая табл.1чел(все услуги-к'!$G1669*'Таблица вводных'!$G$7))-('Расчет комиссии(Нади)'!$K1669+'Таблица вводных'!$E$3+'Таблица вводных'!$F$3)</f>
        <v>-2.2308359133090807</v>
      </c>
      <c r="H1669" s="59">
        <f>'Итоговая табл.1чел(все услуги-к'!$H1669-('Расчет комиссии(Нади)'!$K1669+'Таблица вводных'!$E$3+'Таблица вводных'!$F$3)</f>
        <v>-2.2308359133090807</v>
      </c>
      <c r="I1669" s="59">
        <f>('Итоговая табл.1чел(все услуги-к'!$I1669+('Итоговая табл.1чел(все услуги-к'!$I1669*'Таблица вводных'!$G$9))-('Расчет комиссии(Нади)'!$K1669+'Таблица вводных'!$E$3+'Таблица вводных'!$F$3)</f>
        <v>-2.2308359133090807</v>
      </c>
      <c r="J1669" s="13" t="s">
        <v>213</v>
      </c>
    </row>
    <row r="1670" spans="1:10" ht="13.2" customHeight="1">
      <c r="A1670" s="140"/>
      <c r="B1670" s="5"/>
      <c r="C1670" s="6"/>
      <c r="D1670" s="59">
        <f>(('Итоговая табл.1чел(все услуги-к'!$D1670+('Итоговая табл.1чел(все услуги-к'!$D1670*'Таблица вводных'!$G$4)))-('Расчет комиссии(Нади)'!$K1670+'Таблица вводных'!$E$3+'Таблица вводных'!$F$3)</f>
        <v>5.4691640866909195</v>
      </c>
      <c r="E1670" s="59">
        <f>('Итоговая табл.1чел(все услуги-к'!$E1670+('Итоговая табл.1чел(все услуги-к'!$E1670*'Таблица вводных'!$G$5))-('Расчет комиссии(Нади)'!$K1670+'Таблица вводных'!$E$3+'Таблица вводных'!$F$3)</f>
        <v>-1.3150859133090806</v>
      </c>
      <c r="F1670" s="59">
        <f>('Итоговая табл.1чел(все услуги-к'!$F1670+('Итоговая табл.1чел(все услуги-к'!$F1670*'Таблица вводных'!$G$6))-('Расчет комиссии(Нади)'!$K1670+'Таблица вводных'!$E$3+'Таблица вводных'!$F$3)</f>
        <v>21.529164086690919</v>
      </c>
      <c r="G1670" s="59">
        <f>('Итоговая табл.1чел(все услуги-к'!$G1670+('Итоговая табл.1чел(все услуги-к'!$G1670*'Таблица вводных'!$G$7))-('Расчет комиссии(Нади)'!$K1670+'Таблица вводных'!$E$3+'Таблица вводных'!$F$3)</f>
        <v>-2.2308359133090807</v>
      </c>
      <c r="H1670" s="59">
        <f>'Итоговая табл.1чел(все услуги-к'!$H1670-('Расчет комиссии(Нади)'!$K1670+'Таблица вводных'!$E$3+'Таблица вводных'!$F$3)</f>
        <v>-2.2308359133090807</v>
      </c>
      <c r="I1670" s="59">
        <f>('Итоговая табл.1чел(все услуги-к'!$I1670+('Итоговая табл.1чел(все услуги-к'!$I1670*'Таблица вводных'!$G$9))-('Расчет комиссии(Нади)'!$K1670+'Таблица вводных'!$E$3+'Таблица вводных'!$F$3)</f>
        <v>-2.2308359133090807</v>
      </c>
      <c r="J1670" s="13" t="s">
        <v>213</v>
      </c>
    </row>
    <row r="1671" spans="1:10" ht="13.2" customHeight="1">
      <c r="A1671" s="140"/>
      <c r="B1671" s="5"/>
      <c r="C1671" s="6"/>
      <c r="D1671" s="59">
        <f>(('Итоговая табл.1чел(все услуги-к'!$D1671+('Итоговая табл.1чел(все услуги-к'!$D1671*'Таблица вводных'!$G$4)))-('Расчет комиссии(Нади)'!$K1671+'Таблица вводных'!$E$3+'Таблица вводных'!$F$3)</f>
        <v>5.4691640866909195</v>
      </c>
      <c r="E1671" s="59">
        <f>('Итоговая табл.1чел(все услуги-к'!$E1671+('Итоговая табл.1чел(все услуги-к'!$E1671*'Таблица вводных'!$G$5))-('Расчет комиссии(Нади)'!$K1671+'Таблица вводных'!$E$3+'Таблица вводных'!$F$3)</f>
        <v>-1.3150859133090806</v>
      </c>
      <c r="F1671" s="59">
        <f>('Итоговая табл.1чел(все услуги-к'!$F1671+('Итоговая табл.1чел(все услуги-к'!$F1671*'Таблица вводных'!$G$6))-('Расчет комиссии(Нади)'!$K1671+'Таблица вводных'!$E$3+'Таблица вводных'!$F$3)</f>
        <v>21.529164086690919</v>
      </c>
      <c r="G1671" s="59">
        <f>('Итоговая табл.1чел(все услуги-к'!$G1671+('Итоговая табл.1чел(все услуги-к'!$G1671*'Таблица вводных'!$G$7))-('Расчет комиссии(Нади)'!$K1671+'Таблица вводных'!$E$3+'Таблица вводных'!$F$3)</f>
        <v>-2.2308359133090807</v>
      </c>
      <c r="H1671" s="59">
        <f>'Итоговая табл.1чел(все услуги-к'!$H1671-('Расчет комиссии(Нади)'!$K1671+'Таблица вводных'!$E$3+'Таблица вводных'!$F$3)</f>
        <v>-2.2308359133090807</v>
      </c>
      <c r="I1671" s="59">
        <f>('Итоговая табл.1чел(все услуги-к'!$I1671+('Итоговая табл.1чел(все услуги-к'!$I1671*'Таблица вводных'!$G$9))-('Расчет комиссии(Нади)'!$K1671+'Таблица вводных'!$E$3+'Таблица вводных'!$F$3)</f>
        <v>-2.2308359133090807</v>
      </c>
      <c r="J1671" s="13" t="s">
        <v>213</v>
      </c>
    </row>
    <row r="1672" spans="1:10" ht="13.2" customHeight="1">
      <c r="A1672" s="140"/>
      <c r="B1672" s="5"/>
      <c r="C1672" s="15"/>
      <c r="D1672" s="59">
        <f>(('Итоговая табл.1чел(все услуги-к'!$D1672+('Итоговая табл.1чел(все услуги-к'!$D1672*'Таблица вводных'!$G$4)))-('Расчет комиссии(Нади)'!$K1672+'Таблица вводных'!$E$3+'Таблица вводных'!$F$3)</f>
        <v>5.4691640866909195</v>
      </c>
      <c r="E1672" s="59">
        <f>('Итоговая табл.1чел(все услуги-к'!$E1672+('Итоговая табл.1чел(все услуги-к'!$E1672*'Таблица вводных'!$G$5))-('Расчет комиссии(Нади)'!$K1672+'Таблица вводных'!$E$3+'Таблица вводных'!$F$3)</f>
        <v>-1.3150859133090806</v>
      </c>
      <c r="F1672" s="59">
        <f>('Итоговая табл.1чел(все услуги-к'!$F1672+('Итоговая табл.1чел(все услуги-к'!$F1672*'Таблица вводных'!$G$6))-('Расчет комиссии(Нади)'!$K1672+'Таблица вводных'!$E$3+'Таблица вводных'!$F$3)</f>
        <v>21.529164086690919</v>
      </c>
      <c r="G1672" s="59">
        <f>('Итоговая табл.1чел(все услуги-к'!$G1672+('Итоговая табл.1чел(все услуги-к'!$G1672*'Таблица вводных'!$G$7))-('Расчет комиссии(Нади)'!$K1672+'Таблица вводных'!$E$3+'Таблица вводных'!$F$3)</f>
        <v>-2.2308359133090807</v>
      </c>
      <c r="H1672" s="59">
        <f>'Итоговая табл.1чел(все услуги-к'!$H1672-('Расчет комиссии(Нади)'!$K1672+'Таблица вводных'!$E$3+'Таблица вводных'!$F$3)</f>
        <v>-2.2308359133090807</v>
      </c>
      <c r="I1672" s="59">
        <f>('Итоговая табл.1чел(все услуги-к'!$I1672+('Итоговая табл.1чел(все услуги-к'!$I1672*'Таблица вводных'!$G$9))-('Расчет комиссии(Нади)'!$K1672+'Таблица вводных'!$E$3+'Таблица вводных'!$F$3)</f>
        <v>-2.2308359133090807</v>
      </c>
      <c r="J1672" s="13" t="s">
        <v>213</v>
      </c>
    </row>
    <row r="1673" spans="1:10" ht="13.2" customHeight="1">
      <c r="A1673" s="140"/>
      <c r="B1673" s="5"/>
      <c r="C1673" s="6"/>
      <c r="D1673" s="59">
        <f>(('Итоговая табл.1чел(все услуги-к'!$D1673+('Итоговая табл.1чел(все услуги-к'!$D1673*'Таблица вводных'!$G$4)))-('Расчет комиссии(Нади)'!$K1673+'Таблица вводных'!$E$3+'Таблица вводных'!$F$3)</f>
        <v>5.4691640866909195</v>
      </c>
      <c r="E1673" s="59">
        <f>('Итоговая табл.1чел(все услуги-к'!$E1673+('Итоговая табл.1чел(все услуги-к'!$E1673*'Таблица вводных'!$G$5))-('Расчет комиссии(Нади)'!$K1673+'Таблица вводных'!$E$3+'Таблица вводных'!$F$3)</f>
        <v>-1.3150859133090806</v>
      </c>
      <c r="F1673" s="59">
        <f>('Итоговая табл.1чел(все услуги-к'!$F1673+('Итоговая табл.1чел(все услуги-к'!$F1673*'Таблица вводных'!$G$6))-('Расчет комиссии(Нади)'!$K1673+'Таблица вводных'!$E$3+'Таблица вводных'!$F$3)</f>
        <v>21.529164086690919</v>
      </c>
      <c r="G1673" s="59">
        <f>('Итоговая табл.1чел(все услуги-к'!$G1673+('Итоговая табл.1чел(все услуги-к'!$G1673*'Таблица вводных'!$G$7))-('Расчет комиссии(Нади)'!$K1673+'Таблица вводных'!$E$3+'Таблица вводных'!$F$3)</f>
        <v>-2.2308359133090807</v>
      </c>
      <c r="H1673" s="59">
        <f>'Итоговая табл.1чел(все услуги-к'!$H1673-('Расчет комиссии(Нади)'!$K1673+'Таблица вводных'!$E$3+'Таблица вводных'!$F$3)</f>
        <v>-2.2308359133090807</v>
      </c>
      <c r="I1673" s="59">
        <f>('Итоговая табл.1чел(все услуги-к'!$I1673+('Итоговая табл.1чел(все услуги-к'!$I1673*'Таблица вводных'!$G$9))-('Расчет комиссии(Нади)'!$K1673+'Таблица вводных'!$E$3+'Таблица вводных'!$F$3)</f>
        <v>-2.2308359133090807</v>
      </c>
      <c r="J1673" s="13" t="s">
        <v>213</v>
      </c>
    </row>
    <row r="1674" spans="1:10" ht="13.2" customHeight="1">
      <c r="A1674" s="140"/>
      <c r="B1674" s="5"/>
      <c r="C1674" s="15"/>
      <c r="D1674" s="59">
        <f>(('Итоговая табл.1чел(все услуги-к'!$D1674+('Итоговая табл.1чел(все услуги-к'!$D1674*'Таблица вводных'!$G$4)))-('Расчет комиссии(Нади)'!$K1674+'Таблица вводных'!$E$3+'Таблица вводных'!$F$3)</f>
        <v>5.4691640866909195</v>
      </c>
      <c r="E1674" s="59">
        <f>('Итоговая табл.1чел(все услуги-к'!$E1674+('Итоговая табл.1чел(все услуги-к'!$E1674*'Таблица вводных'!$G$5))-('Расчет комиссии(Нади)'!$K1674+'Таблица вводных'!$E$3+'Таблица вводных'!$F$3)</f>
        <v>-1.3150859133090806</v>
      </c>
      <c r="F1674" s="59">
        <f>('Итоговая табл.1чел(все услуги-к'!$F1674+('Итоговая табл.1чел(все услуги-к'!$F1674*'Таблица вводных'!$G$6))-('Расчет комиссии(Нади)'!$K1674+'Таблица вводных'!$E$3+'Таблица вводных'!$F$3)</f>
        <v>21.529164086690919</v>
      </c>
      <c r="G1674" s="59">
        <f>('Итоговая табл.1чел(все услуги-к'!$G1674+('Итоговая табл.1чел(все услуги-к'!$G1674*'Таблица вводных'!$G$7))-('Расчет комиссии(Нади)'!$K1674+'Таблица вводных'!$E$3+'Таблица вводных'!$F$3)</f>
        <v>-2.2308359133090807</v>
      </c>
      <c r="H1674" s="59">
        <f>'Итоговая табл.1чел(все услуги-к'!$H1674-('Расчет комиссии(Нади)'!$K1674+'Таблица вводных'!$E$3+'Таблица вводных'!$F$3)</f>
        <v>-2.2308359133090807</v>
      </c>
      <c r="I1674" s="59">
        <f>('Итоговая табл.1чел(все услуги-к'!$I1674+('Итоговая табл.1чел(все услуги-к'!$I1674*'Таблица вводных'!$G$9))-('Расчет комиссии(Нади)'!$K1674+'Таблица вводных'!$E$3+'Таблица вводных'!$F$3)</f>
        <v>-2.2308359133090807</v>
      </c>
      <c r="J1674" s="13" t="s">
        <v>213</v>
      </c>
    </row>
    <row r="1675" spans="1:10" ht="13.2" customHeight="1">
      <c r="A1675" s="141"/>
      <c r="B1675" s="18"/>
      <c r="C1675" s="19"/>
      <c r="D1675" s="59">
        <f>(('Итоговая табл.1чел(все услуги-к'!$D1675+('Итоговая табл.1чел(все услуги-к'!$D1675*'Таблица вводных'!$G$4)))-('Расчет комиссии(Нади)'!$K1675+'Таблица вводных'!$E$3+'Таблица вводных'!$F$3)</f>
        <v>5.4691640866909195</v>
      </c>
      <c r="E1675" s="59">
        <f>('Итоговая табл.1чел(все услуги-к'!$E1675+('Итоговая табл.1чел(все услуги-к'!$E1675*'Таблица вводных'!$G$5))-('Расчет комиссии(Нади)'!$K1675+'Таблица вводных'!$E$3+'Таблица вводных'!$F$3)</f>
        <v>-1.3150859133090806</v>
      </c>
      <c r="F1675" s="59">
        <f>('Итоговая табл.1чел(все услуги-к'!$F1675+('Итоговая табл.1чел(все услуги-к'!$F1675*'Таблица вводных'!$G$6))-('Расчет комиссии(Нади)'!$K1675+'Таблица вводных'!$E$3+'Таблица вводных'!$F$3)</f>
        <v>21.529164086690919</v>
      </c>
      <c r="G1675" s="59">
        <f>('Итоговая табл.1чел(все услуги-к'!$G1675+('Итоговая табл.1чел(все услуги-к'!$G1675*'Таблица вводных'!$G$7))-('Расчет комиссии(Нади)'!$K1675+'Таблица вводных'!$E$3+'Таблица вводных'!$F$3)</f>
        <v>-2.2308359133090807</v>
      </c>
      <c r="H1675" s="59">
        <f>'Итоговая табл.1чел(все услуги-к'!$H1675-('Расчет комиссии(Нади)'!$K1675+'Таблица вводных'!$E$3+'Таблица вводных'!$F$3)</f>
        <v>-2.2308359133090807</v>
      </c>
      <c r="I1675" s="59">
        <f>('Итоговая табл.1чел(все услуги-к'!$I1675+('Итоговая табл.1чел(все услуги-к'!$I1675*'Таблица вводных'!$G$9))-('Расчет комиссии(Нади)'!$K1675+'Таблица вводных'!$E$3+'Таблица вводных'!$F$3)</f>
        <v>-2.2308359133090807</v>
      </c>
      <c r="J1675" s="22" t="s">
        <v>213</v>
      </c>
    </row>
    <row r="1676" spans="1:10" ht="13.2" customHeight="1">
      <c r="A1676" s="144" t="s">
        <v>299</v>
      </c>
      <c r="B1676" s="5">
        <v>45402</v>
      </c>
      <c r="C1676" s="97"/>
      <c r="D1676" s="59">
        <f>(('Итоговая табл.1чел(все услуги-к'!$D1676+('Итоговая табл.1чел(все услуги-к'!$D1676*'Таблица вводных'!$G$4)))-('Расчет комиссии(Нади)'!$K1676+'Таблица вводных'!$E$3+'Таблица вводных'!$F$3)</f>
        <v>5.4691640866909195</v>
      </c>
      <c r="E1676" s="59">
        <f>('Итоговая табл.1чел(все услуги-к'!$E1676+('Итоговая табл.1чел(все услуги-к'!$E1676*'Таблица вводных'!$G$5))-('Расчет комиссии(Нади)'!$K1676+'Таблица вводных'!$E$3+'Таблица вводных'!$F$3)</f>
        <v>-1.3150859133090806</v>
      </c>
      <c r="F1676" s="59">
        <f>('Итоговая табл.1чел(все услуги-к'!$F1676+('Итоговая табл.1чел(все услуги-к'!$F1676*'Таблица вводных'!$G$6))-('Расчет комиссии(Нади)'!$K1676+'Таблица вводных'!$E$3+'Таблица вводных'!$F$3)</f>
        <v>21.529164086690919</v>
      </c>
      <c r="G1676" s="59">
        <f>('Итоговая табл.1чел(все услуги-к'!$G1676+('Итоговая табл.1чел(все услуги-к'!$G1676*'Таблица вводных'!$G$7))-('Расчет комиссии(Нади)'!$K1676+'Таблица вводных'!$E$3+'Таблица вводных'!$F$3)</f>
        <v>-2.2308359133090807</v>
      </c>
      <c r="H1676" s="59">
        <f>'Итоговая табл.1чел(все услуги-к'!$H1676-('Расчет комиссии(Нади)'!$K1676+'Таблица вводных'!$E$3+'Таблица вводных'!$F$3)</f>
        <v>-2.2308359133090807</v>
      </c>
      <c r="I1676" s="59">
        <f>('Итоговая табл.1чел(все услуги-к'!$I1676+('Итоговая табл.1чел(все услуги-к'!$I1676*'Таблица вводных'!$G$9))-('Расчет комиссии(Нади)'!$K1676+'Таблица вводных'!$E$3+'Таблица вводных'!$F$3)</f>
        <v>-2.2308359133090807</v>
      </c>
      <c r="J1676" s="10" t="s">
        <v>300</v>
      </c>
    </row>
    <row r="1677" spans="1:10" ht="13.2" customHeight="1">
      <c r="A1677" s="140"/>
      <c r="B1677" s="5">
        <v>45405</v>
      </c>
      <c r="C1677" s="6"/>
      <c r="D1677" s="59">
        <f>(('Итоговая табл.1чел(все услуги-к'!$D1677+('Итоговая табл.1чел(все услуги-к'!$D1677*'Таблица вводных'!$G$4)))-('Расчет комиссии(Нади)'!$K1677+'Таблица вводных'!$E$3+'Таблица вводных'!$F$3)</f>
        <v>5.4691640866909195</v>
      </c>
      <c r="E1677" s="59">
        <f>('Итоговая табл.1чел(все услуги-к'!$E1677+('Итоговая табл.1чел(все услуги-к'!$E1677*'Таблица вводных'!$G$5))-('Расчет комиссии(Нади)'!$K1677+'Таблица вводных'!$E$3+'Таблица вводных'!$F$3)</f>
        <v>-1.3150859133090806</v>
      </c>
      <c r="F1677" s="59">
        <f>('Итоговая табл.1чел(все услуги-к'!$F1677+('Итоговая табл.1чел(все услуги-к'!$F1677*'Таблица вводных'!$G$6))-('Расчет комиссии(Нади)'!$K1677+'Таблица вводных'!$E$3+'Таблица вводных'!$F$3)</f>
        <v>21.529164086690919</v>
      </c>
      <c r="G1677" s="59">
        <f>('Итоговая табл.1чел(все услуги-к'!$G1677+('Итоговая табл.1чел(все услуги-к'!$G1677*'Таблица вводных'!$G$7))-('Расчет комиссии(Нади)'!$K1677+'Таблица вводных'!$E$3+'Таблица вводных'!$F$3)</f>
        <v>-2.2308359133090807</v>
      </c>
      <c r="H1677" s="59">
        <f>'Итоговая табл.1чел(все услуги-к'!$H1677-('Расчет комиссии(Нади)'!$K1677+'Таблица вводных'!$E$3+'Таблица вводных'!$F$3)</f>
        <v>-2.2308359133090807</v>
      </c>
      <c r="I1677" s="59">
        <f>('Итоговая табл.1чел(все услуги-к'!$I1677+('Итоговая табл.1чел(все услуги-к'!$I1677*'Таблица вводных'!$G$9))-('Расчет комиссии(Нади)'!$K1677+'Таблица вводных'!$E$3+'Таблица вводных'!$F$3)</f>
        <v>-2.2308359133090807</v>
      </c>
      <c r="J1677" s="13" t="s">
        <v>300</v>
      </c>
    </row>
    <row r="1678" spans="1:10" ht="13.2" customHeight="1">
      <c r="A1678" s="140"/>
      <c r="B1678" s="5">
        <v>45409</v>
      </c>
      <c r="C1678" s="15"/>
      <c r="D1678" s="59">
        <f>(('Итоговая табл.1чел(все услуги-к'!$D1678+('Итоговая табл.1чел(все услуги-к'!$D1678*'Таблица вводных'!$G$4)))-('Расчет комиссии(Нади)'!$K1678+'Таблица вводных'!$E$3+'Таблица вводных'!$F$3)</f>
        <v>5.4691640866909195</v>
      </c>
      <c r="E1678" s="59">
        <f>('Итоговая табл.1чел(все услуги-к'!$E1678+('Итоговая табл.1чел(все услуги-к'!$E1678*'Таблица вводных'!$G$5))-('Расчет комиссии(Нади)'!$K1678+'Таблица вводных'!$E$3+'Таблица вводных'!$F$3)</f>
        <v>-1.3150859133090806</v>
      </c>
      <c r="F1678" s="59">
        <f>('Итоговая табл.1чел(все услуги-к'!$F1678+('Итоговая табл.1чел(все услуги-к'!$F1678*'Таблица вводных'!$G$6))-('Расчет комиссии(Нади)'!$K1678+'Таблица вводных'!$E$3+'Таблица вводных'!$F$3)</f>
        <v>21.529164086690919</v>
      </c>
      <c r="G1678" s="59">
        <f>('Итоговая табл.1чел(все услуги-к'!$G1678+('Итоговая табл.1чел(все услуги-к'!$G1678*'Таблица вводных'!$G$7))-('Расчет комиссии(Нади)'!$K1678+'Таблица вводных'!$E$3+'Таблица вводных'!$F$3)</f>
        <v>-2.2308359133090807</v>
      </c>
      <c r="H1678" s="59">
        <f>'Итоговая табл.1чел(все услуги-к'!$H1678-('Расчет комиссии(Нади)'!$K1678+'Таблица вводных'!$E$3+'Таблица вводных'!$F$3)</f>
        <v>-2.2308359133090807</v>
      </c>
      <c r="I1678" s="59">
        <f>('Итоговая табл.1чел(все услуги-к'!$I1678+('Итоговая табл.1чел(все услуги-к'!$I1678*'Таблица вводных'!$G$9))-('Расчет комиссии(Нади)'!$K1678+'Таблица вводных'!$E$3+'Таблица вводных'!$F$3)</f>
        <v>-2.2308359133090807</v>
      </c>
      <c r="J1678" s="13" t="s">
        <v>300</v>
      </c>
    </row>
    <row r="1679" spans="1:10" ht="13.2" customHeight="1">
      <c r="A1679" s="140"/>
      <c r="B1679" s="5">
        <v>45412</v>
      </c>
      <c r="C1679" s="6"/>
      <c r="D1679" s="59">
        <f>(('Итоговая табл.1чел(все услуги-к'!$D1679+('Итоговая табл.1чел(все услуги-к'!$D1679*'Таблица вводных'!$G$4)))-('Расчет комиссии(Нади)'!$K1679+'Таблица вводных'!$E$3+'Таблица вводных'!$F$3)</f>
        <v>5.4691640866909195</v>
      </c>
      <c r="E1679" s="59">
        <f>('Итоговая табл.1чел(все услуги-к'!$E1679+('Итоговая табл.1чел(все услуги-к'!$E1679*'Таблица вводных'!$G$5))-('Расчет комиссии(Нади)'!$K1679+'Таблица вводных'!$E$3+'Таблица вводных'!$F$3)</f>
        <v>-1.3150859133090806</v>
      </c>
      <c r="F1679" s="59">
        <f>('Итоговая табл.1чел(все услуги-к'!$F1679+('Итоговая табл.1чел(все услуги-к'!$F1679*'Таблица вводных'!$G$6))-('Расчет комиссии(Нади)'!$K1679+'Таблица вводных'!$E$3+'Таблица вводных'!$F$3)</f>
        <v>21.529164086690919</v>
      </c>
      <c r="G1679" s="59">
        <f>('Итоговая табл.1чел(все услуги-к'!$G1679+('Итоговая табл.1чел(все услуги-к'!$G1679*'Таблица вводных'!$G$7))-('Расчет комиссии(Нади)'!$K1679+'Таблица вводных'!$E$3+'Таблица вводных'!$F$3)</f>
        <v>-2.2308359133090807</v>
      </c>
      <c r="H1679" s="59">
        <f>'Итоговая табл.1чел(все услуги-к'!$H1679-('Расчет комиссии(Нади)'!$K1679+'Таблица вводных'!$E$3+'Таблица вводных'!$F$3)</f>
        <v>-2.2308359133090807</v>
      </c>
      <c r="I1679" s="59">
        <f>('Итоговая табл.1чел(все услуги-к'!$I1679+('Итоговая табл.1чел(все услуги-к'!$I1679*'Таблица вводных'!$G$9))-('Расчет комиссии(Нади)'!$K1679+'Таблица вводных'!$E$3+'Таблица вводных'!$F$3)</f>
        <v>-2.2308359133090807</v>
      </c>
      <c r="J1679" s="13" t="s">
        <v>300</v>
      </c>
    </row>
    <row r="1680" spans="1:10" ht="13.2" customHeight="1">
      <c r="A1680" s="140"/>
      <c r="B1680" s="5">
        <v>45416</v>
      </c>
      <c r="C1680" s="15"/>
      <c r="D1680" s="59">
        <f>(('Итоговая табл.1чел(все услуги-к'!$D1680+('Итоговая табл.1чел(все услуги-к'!$D1680*'Таблица вводных'!$G$4)))-('Расчет комиссии(Нади)'!$K1680+'Таблица вводных'!$E$3+'Таблица вводных'!$F$3)</f>
        <v>5.4691640866909195</v>
      </c>
      <c r="E1680" s="59">
        <f>('Итоговая табл.1чел(все услуги-к'!$E1680+('Итоговая табл.1чел(все услуги-к'!$E1680*'Таблица вводных'!$G$5))-('Расчет комиссии(Нади)'!$K1680+'Таблица вводных'!$E$3+'Таблица вводных'!$F$3)</f>
        <v>-1.3150859133090806</v>
      </c>
      <c r="F1680" s="59">
        <f>('Итоговая табл.1чел(все услуги-к'!$F1680+('Итоговая табл.1чел(все услуги-к'!$F1680*'Таблица вводных'!$G$6))-('Расчет комиссии(Нади)'!$K1680+'Таблица вводных'!$E$3+'Таблица вводных'!$F$3)</f>
        <v>21.529164086690919</v>
      </c>
      <c r="G1680" s="59">
        <f>('Итоговая табл.1чел(все услуги-к'!$G1680+('Итоговая табл.1чел(все услуги-к'!$G1680*'Таблица вводных'!$G$7))-('Расчет комиссии(Нади)'!$K1680+'Таблица вводных'!$E$3+'Таблица вводных'!$F$3)</f>
        <v>-2.2308359133090807</v>
      </c>
      <c r="H1680" s="59">
        <f>'Итоговая табл.1чел(все услуги-к'!$H1680-('Расчет комиссии(Нади)'!$K1680+'Таблица вводных'!$E$3+'Таблица вводных'!$F$3)</f>
        <v>-2.2308359133090807</v>
      </c>
      <c r="I1680" s="59">
        <f>('Итоговая табл.1чел(все услуги-к'!$I1680+('Итоговая табл.1чел(все услуги-к'!$I1680*'Таблица вводных'!$G$9))-('Расчет комиссии(Нади)'!$K1680+'Таблица вводных'!$E$3+'Таблица вводных'!$F$3)</f>
        <v>-2.2308359133090807</v>
      </c>
      <c r="J1680" s="13" t="s">
        <v>300</v>
      </c>
    </row>
    <row r="1681" spans="1:10" ht="13.2" customHeight="1">
      <c r="A1681" s="140"/>
      <c r="B1681" s="5">
        <v>45419</v>
      </c>
      <c r="C1681" s="15"/>
      <c r="D1681" s="59">
        <f>(('Итоговая табл.1чел(все услуги-к'!$D1681+('Итоговая табл.1чел(все услуги-к'!$D1681*'Таблица вводных'!$G$4)))-('Расчет комиссии(Нади)'!$K1681+'Таблица вводных'!$E$3+'Таблица вводных'!$F$3)</f>
        <v>5.4691640866909195</v>
      </c>
      <c r="E1681" s="59">
        <f>('Итоговая табл.1чел(все услуги-к'!$E1681+('Итоговая табл.1чел(все услуги-к'!$E1681*'Таблица вводных'!$G$5))-('Расчет комиссии(Нади)'!$K1681+'Таблица вводных'!$E$3+'Таблица вводных'!$F$3)</f>
        <v>-1.3150859133090806</v>
      </c>
      <c r="F1681" s="59">
        <f>('Итоговая табл.1чел(все услуги-к'!$F1681+('Итоговая табл.1чел(все услуги-к'!$F1681*'Таблица вводных'!$G$6))-('Расчет комиссии(Нади)'!$K1681+'Таблица вводных'!$E$3+'Таблица вводных'!$F$3)</f>
        <v>21.529164086690919</v>
      </c>
      <c r="G1681" s="59">
        <f>('Итоговая табл.1чел(все услуги-к'!$G1681+('Итоговая табл.1чел(все услуги-к'!$G1681*'Таблица вводных'!$G$7))-('Расчет комиссии(Нади)'!$K1681+'Таблица вводных'!$E$3+'Таблица вводных'!$F$3)</f>
        <v>-2.2308359133090807</v>
      </c>
      <c r="H1681" s="59">
        <f>'Итоговая табл.1чел(все услуги-к'!$H1681-('Расчет комиссии(Нади)'!$K1681+'Таблица вводных'!$E$3+'Таблица вводных'!$F$3)</f>
        <v>-2.2308359133090807</v>
      </c>
      <c r="I1681" s="59">
        <f>('Итоговая табл.1чел(все услуги-к'!$I1681+('Итоговая табл.1чел(все услуги-к'!$I1681*'Таблица вводных'!$G$9))-('Расчет комиссии(Нади)'!$K1681+'Таблица вводных'!$E$3+'Таблица вводных'!$F$3)</f>
        <v>-2.2308359133090807</v>
      </c>
      <c r="J1681" s="13" t="s">
        <v>300</v>
      </c>
    </row>
    <row r="1682" spans="1:10" ht="13.2" customHeight="1">
      <c r="A1682" s="140"/>
      <c r="B1682" s="5">
        <v>45423</v>
      </c>
      <c r="C1682" s="15"/>
      <c r="D1682" s="59">
        <f>(('Итоговая табл.1чел(все услуги-к'!$D1682+('Итоговая табл.1чел(все услуги-к'!$D1682*'Таблица вводных'!$G$4)))-('Расчет комиссии(Нади)'!$K1682+'Таблица вводных'!$E$3+'Таблица вводных'!$F$3)</f>
        <v>5.4691640866909195</v>
      </c>
      <c r="E1682" s="59">
        <f>('Итоговая табл.1чел(все услуги-к'!$E1682+('Итоговая табл.1чел(все услуги-к'!$E1682*'Таблица вводных'!$G$5))-('Расчет комиссии(Нади)'!$K1682+'Таблица вводных'!$E$3+'Таблица вводных'!$F$3)</f>
        <v>-1.3150859133090806</v>
      </c>
      <c r="F1682" s="59">
        <f>('Итоговая табл.1чел(все услуги-к'!$F1682+('Итоговая табл.1чел(все услуги-к'!$F1682*'Таблица вводных'!$G$6))-('Расчет комиссии(Нади)'!$K1682+'Таблица вводных'!$E$3+'Таблица вводных'!$F$3)</f>
        <v>21.529164086690919</v>
      </c>
      <c r="G1682" s="59">
        <f>('Итоговая табл.1чел(все услуги-к'!$G1682+('Итоговая табл.1чел(все услуги-к'!$G1682*'Таблица вводных'!$G$7))-('Расчет комиссии(Нади)'!$K1682+'Таблица вводных'!$E$3+'Таблица вводных'!$F$3)</f>
        <v>-2.2308359133090807</v>
      </c>
      <c r="H1682" s="59">
        <f>'Итоговая табл.1чел(все услуги-к'!$H1682-('Расчет комиссии(Нади)'!$K1682+'Таблица вводных'!$E$3+'Таблица вводных'!$F$3)</f>
        <v>-2.2308359133090807</v>
      </c>
      <c r="I1682" s="59">
        <f>('Итоговая табл.1чел(все услуги-к'!$I1682+('Итоговая табл.1чел(все услуги-к'!$I1682*'Таблица вводных'!$G$9))-('Расчет комиссии(Нади)'!$K1682+'Таблица вводных'!$E$3+'Таблица вводных'!$F$3)</f>
        <v>-2.2308359133090807</v>
      </c>
      <c r="J1682" s="13" t="s">
        <v>300</v>
      </c>
    </row>
    <row r="1683" spans="1:10" ht="13.2" customHeight="1">
      <c r="A1683" s="140"/>
      <c r="B1683" s="5">
        <v>45426</v>
      </c>
      <c r="C1683" s="6"/>
      <c r="D1683" s="59">
        <f>(('Итоговая табл.1чел(все услуги-к'!$D1683+('Итоговая табл.1чел(все услуги-к'!$D1683*'Таблица вводных'!$G$4)))-('Расчет комиссии(Нади)'!$K1683+'Таблица вводных'!$E$3+'Таблица вводных'!$F$3)</f>
        <v>5.469164086690923</v>
      </c>
      <c r="E1683" s="59">
        <f>('Итоговая табл.1чел(все услуги-к'!$E1683+('Итоговая табл.1чел(все услуги-к'!$E1683*'Таблица вводных'!$G$5))-('Расчет комиссии(Нади)'!$K1683+'Таблица вводных'!$E$3+'Таблица вводных'!$F$3)</f>
        <v>-1.3150859133090771</v>
      </c>
      <c r="F1683" s="59">
        <f>('Итоговая табл.1чел(все услуги-к'!$F1683+('Итоговая табл.1чел(все услуги-к'!$F1683*'Таблица вводных'!$G$6))-('Расчет комиссии(Нади)'!$K1683+'Таблица вводных'!$E$3+'Таблица вводных'!$F$3)</f>
        <v>21.529164086690926</v>
      </c>
      <c r="G1683" s="59">
        <f>('Итоговая табл.1чел(все услуги-к'!$G1683+('Итоговая табл.1чел(все услуги-к'!$G1683*'Таблица вводных'!$G$7))-('Расчет комиссии(Нади)'!$K1683+'Таблица вводных'!$E$3+'Таблица вводных'!$F$3)</f>
        <v>-2.2308359133090772</v>
      </c>
      <c r="H1683" s="59">
        <f>'Итоговая табл.1чел(все услуги-к'!$H1683-('Расчет комиссии(Нади)'!$K1683+'Таблица вводных'!$E$3+'Таблица вводных'!$F$3)</f>
        <v>-2.2308359133090772</v>
      </c>
      <c r="I1683" s="59">
        <f>('Итоговая табл.1чел(все услуги-к'!$I1683+('Итоговая табл.1чел(все услуги-к'!$I1683*'Таблица вводных'!$G$9))-('Расчет комиссии(Нади)'!$K1683+'Таблица вводных'!$E$3+'Таблица вводных'!$F$3)</f>
        <v>-2.2308359133090772</v>
      </c>
      <c r="J1683" s="13" t="s">
        <v>300</v>
      </c>
    </row>
    <row r="1684" spans="1:10" ht="13.2" customHeight="1">
      <c r="A1684" s="140"/>
      <c r="B1684" s="5">
        <v>45430</v>
      </c>
      <c r="C1684" s="15"/>
      <c r="D1684" s="59">
        <f>(('Итоговая табл.1чел(все услуги-к'!$D1684+('Итоговая табл.1чел(все услуги-к'!$D1684*'Таблица вводных'!$G$4)))-('Расчет комиссии(Нади)'!$K1684+'Таблица вводных'!$E$3+'Таблица вводных'!$F$3)</f>
        <v>5.469164086690923</v>
      </c>
      <c r="E1684" s="59">
        <f>('Итоговая табл.1чел(все услуги-к'!$E1684+('Итоговая табл.1чел(все услуги-к'!$E1684*'Таблица вводных'!$G$5))-('Расчет комиссии(Нади)'!$K1684+'Таблица вводных'!$E$3+'Таблица вводных'!$F$3)</f>
        <v>-1.3150859133090771</v>
      </c>
      <c r="F1684" s="59">
        <f>('Итоговая табл.1чел(все услуги-к'!$F1684+('Итоговая табл.1чел(все услуги-к'!$F1684*'Таблица вводных'!$G$6))-('Расчет комиссии(Нади)'!$K1684+'Таблица вводных'!$E$3+'Таблица вводных'!$F$3)</f>
        <v>21.529164086690926</v>
      </c>
      <c r="G1684" s="59">
        <f>('Итоговая табл.1чел(все услуги-к'!$G1684+('Итоговая табл.1чел(все услуги-к'!$G1684*'Таблица вводных'!$G$7))-('Расчет комиссии(Нади)'!$K1684+'Таблица вводных'!$E$3+'Таблица вводных'!$F$3)</f>
        <v>-2.2308359133090772</v>
      </c>
      <c r="H1684" s="59">
        <f>'Итоговая табл.1чел(все услуги-к'!$H1684-('Расчет комиссии(Нади)'!$K1684+'Таблица вводных'!$E$3+'Таблица вводных'!$F$3)</f>
        <v>-2.2308359133090772</v>
      </c>
      <c r="I1684" s="59">
        <f>('Итоговая табл.1чел(все услуги-к'!$I1684+('Итоговая табл.1чел(все услуги-к'!$I1684*'Таблица вводных'!$G$9))-('Расчет комиссии(Нади)'!$K1684+'Таблица вводных'!$E$3+'Таблица вводных'!$F$3)</f>
        <v>-2.2308359133090772</v>
      </c>
      <c r="J1684" s="13" t="s">
        <v>300</v>
      </c>
    </row>
    <row r="1685" spans="1:10" ht="13.2" customHeight="1">
      <c r="A1685" s="140"/>
      <c r="B1685" s="5">
        <v>45433</v>
      </c>
      <c r="C1685" s="15"/>
      <c r="D1685" s="59">
        <f>(('Итоговая табл.1чел(все услуги-к'!$D1685+('Итоговая табл.1чел(все услуги-к'!$D1685*'Таблица вводных'!$G$4)))-('Расчет комиссии(Нади)'!$K1685+'Таблица вводных'!$E$3+'Таблица вводных'!$F$3)</f>
        <v>5.469164086690923</v>
      </c>
      <c r="E1685" s="59">
        <f>('Итоговая табл.1чел(все услуги-к'!$E1685+('Итоговая табл.1чел(все услуги-к'!$E1685*'Таблица вводных'!$G$5))-('Расчет комиссии(Нади)'!$K1685+'Таблица вводных'!$E$3+'Таблица вводных'!$F$3)</f>
        <v>-1.3150859133090771</v>
      </c>
      <c r="F1685" s="59">
        <f>('Итоговая табл.1чел(все услуги-к'!$F1685+('Итоговая табл.1чел(все услуги-к'!$F1685*'Таблица вводных'!$G$6))-('Расчет комиссии(Нади)'!$K1685+'Таблица вводных'!$E$3+'Таблица вводных'!$F$3)</f>
        <v>21.529164086690926</v>
      </c>
      <c r="G1685" s="59">
        <f>('Итоговая табл.1чел(все услуги-к'!$G1685+('Итоговая табл.1чел(все услуги-к'!$G1685*'Таблица вводных'!$G$7))-('Расчет комиссии(Нади)'!$K1685+'Таблица вводных'!$E$3+'Таблица вводных'!$F$3)</f>
        <v>-2.2308359133090772</v>
      </c>
      <c r="H1685" s="59">
        <f>'Итоговая табл.1чел(все услуги-к'!$H1685-('Расчет комиссии(Нади)'!$K1685+'Таблица вводных'!$E$3+'Таблица вводных'!$F$3)</f>
        <v>-2.2308359133090772</v>
      </c>
      <c r="I1685" s="59">
        <f>('Итоговая табл.1чел(все услуги-к'!$I1685+('Итоговая табл.1чел(все услуги-к'!$I1685*'Таблица вводных'!$G$9))-('Расчет комиссии(Нади)'!$K1685+'Таблица вводных'!$E$3+'Таблица вводных'!$F$3)</f>
        <v>-2.2308359133090772</v>
      </c>
      <c r="J1685" s="13" t="s">
        <v>300</v>
      </c>
    </row>
    <row r="1686" spans="1:10" ht="13.2" customHeight="1">
      <c r="A1686" s="140"/>
      <c r="B1686" s="5">
        <v>45437</v>
      </c>
      <c r="C1686" s="6"/>
      <c r="D1686" s="59">
        <f>(('Итоговая табл.1чел(все услуги-к'!$D1686+('Итоговая табл.1чел(все услуги-к'!$D1686*'Таблица вводных'!$G$4)))-('Расчет комиссии(Нади)'!$K1686+'Таблица вводных'!$E$3+'Таблица вводных'!$F$3)</f>
        <v>5.469164086690923</v>
      </c>
      <c r="E1686" s="59">
        <f>('Итоговая табл.1чел(все услуги-к'!$E1686+('Итоговая табл.1чел(все услуги-к'!$E1686*'Таблица вводных'!$G$5))-('Расчет комиссии(Нади)'!$K1686+'Таблица вводных'!$E$3+'Таблица вводных'!$F$3)</f>
        <v>-1.3150859133090771</v>
      </c>
      <c r="F1686" s="59">
        <f>('Итоговая табл.1чел(все услуги-к'!$F1686+('Итоговая табл.1чел(все услуги-к'!$F1686*'Таблица вводных'!$G$6))-('Расчет комиссии(Нади)'!$K1686+'Таблица вводных'!$E$3+'Таблица вводных'!$F$3)</f>
        <v>21.529164086690926</v>
      </c>
      <c r="G1686" s="59">
        <f>('Итоговая табл.1чел(все услуги-к'!$G1686+('Итоговая табл.1чел(все услуги-к'!$G1686*'Таблица вводных'!$G$7))-('Расчет комиссии(Нади)'!$K1686+'Таблица вводных'!$E$3+'Таблица вводных'!$F$3)</f>
        <v>-2.2308359133090772</v>
      </c>
      <c r="H1686" s="59">
        <f>'Итоговая табл.1чел(все услуги-к'!$H1686-('Расчет комиссии(Нади)'!$K1686+'Таблица вводных'!$E$3+'Таблица вводных'!$F$3)</f>
        <v>-2.2308359133090772</v>
      </c>
      <c r="I1686" s="59">
        <f>('Итоговая табл.1чел(все услуги-к'!$I1686+('Итоговая табл.1чел(все услуги-к'!$I1686*'Таблица вводных'!$G$9))-('Расчет комиссии(Нади)'!$K1686+'Таблица вводных'!$E$3+'Таблица вводных'!$F$3)</f>
        <v>-2.2308359133090772</v>
      </c>
      <c r="J1686" s="13" t="s">
        <v>300</v>
      </c>
    </row>
    <row r="1687" spans="1:10" ht="13.2" customHeight="1">
      <c r="A1687" s="140"/>
      <c r="B1687" s="5">
        <v>45440</v>
      </c>
      <c r="C1687" s="15"/>
      <c r="D1687" s="59">
        <f>(('Итоговая табл.1чел(все услуги-к'!$D1687+('Итоговая табл.1чел(все услуги-к'!$D1687*'Таблица вводных'!$G$4)))-('Расчет комиссии(Нади)'!$K1687+'Таблица вводных'!$E$3+'Таблица вводных'!$F$3)</f>
        <v>5.469164086690923</v>
      </c>
      <c r="E1687" s="59">
        <f>('Итоговая табл.1чел(все услуги-к'!$E1687+('Итоговая табл.1чел(все услуги-к'!$E1687*'Таблица вводных'!$G$5))-('Расчет комиссии(Нади)'!$K1687+'Таблица вводных'!$E$3+'Таблица вводных'!$F$3)</f>
        <v>-1.3150859133090771</v>
      </c>
      <c r="F1687" s="59">
        <f>('Итоговая табл.1чел(все услуги-к'!$F1687+('Итоговая табл.1чел(все услуги-к'!$F1687*'Таблица вводных'!$G$6))-('Расчет комиссии(Нади)'!$K1687+'Таблица вводных'!$E$3+'Таблица вводных'!$F$3)</f>
        <v>21.529164086690926</v>
      </c>
      <c r="G1687" s="59">
        <f>('Итоговая табл.1чел(все услуги-к'!$G1687+('Итоговая табл.1чел(все услуги-к'!$G1687*'Таблица вводных'!$G$7))-('Расчет комиссии(Нади)'!$K1687+'Таблица вводных'!$E$3+'Таблица вводных'!$F$3)</f>
        <v>-2.2308359133090772</v>
      </c>
      <c r="H1687" s="59">
        <f>'Итоговая табл.1чел(все услуги-к'!$H1687-('Расчет комиссии(Нади)'!$K1687+'Таблица вводных'!$E$3+'Таблица вводных'!$F$3)</f>
        <v>-2.2308359133090772</v>
      </c>
      <c r="I1687" s="59">
        <f>('Итоговая табл.1чел(все услуги-к'!$I1687+('Итоговая табл.1чел(все услуги-к'!$I1687*'Таблица вводных'!$G$9))-('Расчет комиссии(Нади)'!$K1687+'Таблица вводных'!$E$3+'Таблица вводных'!$F$3)</f>
        <v>-2.2308359133090772</v>
      </c>
      <c r="J1687" s="13" t="s">
        <v>300</v>
      </c>
    </row>
    <row r="1688" spans="1:10" ht="13.2" customHeight="1">
      <c r="A1688" s="140"/>
      <c r="B1688" s="5"/>
      <c r="C1688" s="6"/>
      <c r="D1688" s="59">
        <f>(('Итоговая табл.1чел(все услуги-к'!$D1688+('Итоговая табл.1чел(все услуги-к'!$D1688*'Таблица вводных'!$G$4)))-('Расчет комиссии(Нади)'!$K1688+'Таблица вводных'!$E$3+'Таблица вводных'!$F$3)</f>
        <v>5.469164086690923</v>
      </c>
      <c r="E1688" s="59">
        <f>('Итоговая табл.1чел(все услуги-к'!$E1688+('Итоговая табл.1чел(все услуги-к'!$E1688*'Таблица вводных'!$G$5))-('Расчет комиссии(Нади)'!$K1688+'Таблица вводных'!$E$3+'Таблица вводных'!$F$3)</f>
        <v>-1.3150859133090771</v>
      </c>
      <c r="F1688" s="59">
        <f>('Итоговая табл.1чел(все услуги-к'!$F1688+('Итоговая табл.1чел(все услуги-к'!$F1688*'Таблица вводных'!$G$6))-('Расчет комиссии(Нади)'!$K1688+'Таблица вводных'!$E$3+'Таблица вводных'!$F$3)</f>
        <v>21.529164086690926</v>
      </c>
      <c r="G1688" s="59">
        <f>('Итоговая табл.1чел(все услуги-к'!$G1688+('Итоговая табл.1чел(все услуги-к'!$G1688*'Таблица вводных'!$G$7))-('Расчет комиссии(Нади)'!$K1688+'Таблица вводных'!$E$3+'Таблица вводных'!$F$3)</f>
        <v>-2.2308359133090772</v>
      </c>
      <c r="H1688" s="59">
        <f>'Итоговая табл.1чел(все услуги-к'!$H1688-('Расчет комиссии(Нади)'!$K1688+'Таблица вводных'!$E$3+'Таблица вводных'!$F$3)</f>
        <v>-2.2308359133090772</v>
      </c>
      <c r="I1688" s="59">
        <f>('Итоговая табл.1чел(все услуги-к'!$I1688+('Итоговая табл.1чел(все услуги-к'!$I1688*'Таблица вводных'!$G$9))-('Расчет комиссии(Нади)'!$K1688+'Таблица вводных'!$E$3+'Таблица вводных'!$F$3)</f>
        <v>-2.2308359133090772</v>
      </c>
      <c r="J1688" s="13" t="s">
        <v>300</v>
      </c>
    </row>
    <row r="1689" spans="1:10" ht="13.2" customHeight="1">
      <c r="A1689" s="140"/>
      <c r="B1689" s="5"/>
      <c r="C1689" s="6"/>
      <c r="D1689" s="59">
        <f>(('Итоговая табл.1чел(все услуги-к'!$D1689+('Итоговая табл.1чел(все услуги-к'!$D1689*'Таблица вводных'!$G$4)))-('Расчет комиссии(Нади)'!$K1689+'Таблица вводных'!$E$3+'Таблица вводных'!$F$3)</f>
        <v>5.469164086690923</v>
      </c>
      <c r="E1689" s="59">
        <f>('Итоговая табл.1чел(все услуги-к'!$E1689+('Итоговая табл.1чел(все услуги-к'!$E1689*'Таблица вводных'!$G$5))-('Расчет комиссии(Нади)'!$K1689+'Таблица вводных'!$E$3+'Таблица вводных'!$F$3)</f>
        <v>-1.3150859133090771</v>
      </c>
      <c r="F1689" s="59">
        <f>('Итоговая табл.1чел(все услуги-к'!$F1689+('Итоговая табл.1чел(все услуги-к'!$F1689*'Таблица вводных'!$G$6))-('Расчет комиссии(Нади)'!$K1689+'Таблица вводных'!$E$3+'Таблица вводных'!$F$3)</f>
        <v>21.529164086690926</v>
      </c>
      <c r="G1689" s="59">
        <f>('Итоговая табл.1чел(все услуги-к'!$G1689+('Итоговая табл.1чел(все услуги-к'!$G1689*'Таблица вводных'!$G$7))-('Расчет комиссии(Нади)'!$K1689+'Таблица вводных'!$E$3+'Таблица вводных'!$F$3)</f>
        <v>-2.2308359133090772</v>
      </c>
      <c r="H1689" s="59">
        <f>'Итоговая табл.1чел(все услуги-к'!$H1689-('Расчет комиссии(Нади)'!$K1689+'Таблица вводных'!$E$3+'Таблица вводных'!$F$3)</f>
        <v>-2.2308359133090772</v>
      </c>
      <c r="I1689" s="59">
        <f>('Итоговая табл.1чел(все услуги-к'!$I1689+('Итоговая табл.1чел(все услуги-к'!$I1689*'Таблица вводных'!$G$9))-('Расчет комиссии(Нади)'!$K1689+'Таблица вводных'!$E$3+'Таблица вводных'!$F$3)</f>
        <v>-2.2308359133090772</v>
      </c>
      <c r="J1689" s="13" t="s">
        <v>300</v>
      </c>
    </row>
    <row r="1690" spans="1:10" ht="13.2" customHeight="1">
      <c r="A1690" s="140"/>
      <c r="B1690" s="5"/>
      <c r="C1690" s="15"/>
      <c r="D1690" s="59">
        <f>(('Итоговая табл.1чел(все услуги-к'!$D1690+('Итоговая табл.1чел(все услуги-к'!$D1690*'Таблица вводных'!$G$4)))-('Расчет комиссии(Нади)'!$K1690+'Таблица вводных'!$E$3+'Таблица вводных'!$F$3)</f>
        <v>5.469164086690923</v>
      </c>
      <c r="E1690" s="59">
        <f>('Итоговая табл.1чел(все услуги-к'!$E1690+('Итоговая табл.1чел(все услуги-к'!$E1690*'Таблица вводных'!$G$5))-('Расчет комиссии(Нади)'!$K1690+'Таблица вводных'!$E$3+'Таблица вводных'!$F$3)</f>
        <v>-1.3150859133090771</v>
      </c>
      <c r="F1690" s="59">
        <f>('Итоговая табл.1чел(все услуги-к'!$F1690+('Итоговая табл.1чел(все услуги-к'!$F1690*'Таблица вводных'!$G$6))-('Расчет комиссии(Нади)'!$K1690+'Таблица вводных'!$E$3+'Таблица вводных'!$F$3)</f>
        <v>21.529164086690926</v>
      </c>
      <c r="G1690" s="59">
        <f>('Итоговая табл.1чел(все услуги-к'!$G1690+('Итоговая табл.1чел(все услуги-к'!$G1690*'Таблица вводных'!$G$7))-('Расчет комиссии(Нади)'!$K1690+'Таблица вводных'!$E$3+'Таблица вводных'!$F$3)</f>
        <v>-2.2308359133090772</v>
      </c>
      <c r="H1690" s="59">
        <f>'Итоговая табл.1чел(все услуги-к'!$H1690-('Расчет комиссии(Нади)'!$K1690+'Таблица вводных'!$E$3+'Таблица вводных'!$F$3)</f>
        <v>-2.2308359133090772</v>
      </c>
      <c r="I1690" s="59">
        <f>('Итоговая табл.1чел(все услуги-к'!$I1690+('Итоговая табл.1чел(все услуги-к'!$I1690*'Таблица вводных'!$G$9))-('Расчет комиссии(Нади)'!$K1690+'Таблица вводных'!$E$3+'Таблица вводных'!$F$3)</f>
        <v>-2.2308359133090772</v>
      </c>
      <c r="J1690" s="13" t="s">
        <v>300</v>
      </c>
    </row>
    <row r="1691" spans="1:10" ht="13.2" customHeight="1">
      <c r="A1691" s="140"/>
      <c r="B1691" s="5"/>
      <c r="C1691" s="6"/>
      <c r="D1691" s="59">
        <f>(('Итоговая табл.1чел(все услуги-к'!$D1691+('Итоговая табл.1чел(все услуги-к'!$D1691*'Таблица вводных'!$G$4)))-('Расчет комиссии(Нади)'!$K1691+'Таблица вводных'!$E$3+'Таблица вводных'!$F$3)</f>
        <v>5.469164086690923</v>
      </c>
      <c r="E1691" s="59">
        <f>('Итоговая табл.1чел(все услуги-к'!$E1691+('Итоговая табл.1чел(все услуги-к'!$E1691*'Таблица вводных'!$G$5))-('Расчет комиссии(Нади)'!$K1691+'Таблица вводных'!$E$3+'Таблица вводных'!$F$3)</f>
        <v>-1.3150859133090771</v>
      </c>
      <c r="F1691" s="59">
        <f>('Итоговая табл.1чел(все услуги-к'!$F1691+('Итоговая табл.1чел(все услуги-к'!$F1691*'Таблица вводных'!$G$6))-('Расчет комиссии(Нади)'!$K1691+'Таблица вводных'!$E$3+'Таблица вводных'!$F$3)</f>
        <v>21.529164086690926</v>
      </c>
      <c r="G1691" s="59">
        <f>('Итоговая табл.1чел(все услуги-к'!$G1691+('Итоговая табл.1чел(все услуги-к'!$G1691*'Таблица вводных'!$G$7))-('Расчет комиссии(Нади)'!$K1691+'Таблица вводных'!$E$3+'Таблица вводных'!$F$3)</f>
        <v>-2.2308359133090772</v>
      </c>
      <c r="H1691" s="59">
        <f>'Итоговая табл.1чел(все услуги-к'!$H1691-('Расчет комиссии(Нади)'!$K1691+'Таблица вводных'!$E$3+'Таблица вводных'!$F$3)</f>
        <v>-2.2308359133090772</v>
      </c>
      <c r="I1691" s="59">
        <f>('Итоговая табл.1чел(все услуги-к'!$I1691+('Итоговая табл.1чел(все услуги-к'!$I1691*'Таблица вводных'!$G$9))-('Расчет комиссии(Нади)'!$K1691+'Таблица вводных'!$E$3+'Таблица вводных'!$F$3)</f>
        <v>-2.2308359133090772</v>
      </c>
      <c r="J1691" s="13" t="s">
        <v>300</v>
      </c>
    </row>
    <row r="1692" spans="1:10" ht="13.2" customHeight="1">
      <c r="A1692" s="140"/>
      <c r="B1692" s="5"/>
      <c r="C1692" s="15"/>
      <c r="D1692" s="59">
        <f>(('Итоговая табл.1чел(все услуги-к'!$D1692+('Итоговая табл.1чел(все услуги-к'!$D1692*'Таблица вводных'!$G$4)))-('Расчет комиссии(Нади)'!$K1692+'Таблица вводных'!$E$3+'Таблица вводных'!$F$3)</f>
        <v>5.469164086690923</v>
      </c>
      <c r="E1692" s="59">
        <f>('Итоговая табл.1чел(все услуги-к'!$E1692+('Итоговая табл.1чел(все услуги-к'!$E1692*'Таблица вводных'!$G$5))-('Расчет комиссии(Нади)'!$K1692+'Таблица вводных'!$E$3+'Таблица вводных'!$F$3)</f>
        <v>-1.3150859133090771</v>
      </c>
      <c r="F1692" s="59">
        <f>('Итоговая табл.1чел(все услуги-к'!$F1692+('Итоговая табл.1чел(все услуги-к'!$F1692*'Таблица вводных'!$G$6))-('Расчет комиссии(Нади)'!$K1692+'Таблица вводных'!$E$3+'Таблица вводных'!$F$3)</f>
        <v>21.529164086690926</v>
      </c>
      <c r="G1692" s="59">
        <f>('Итоговая табл.1чел(все услуги-к'!$G1692+('Итоговая табл.1чел(все услуги-к'!$G1692*'Таблица вводных'!$G$7))-('Расчет комиссии(Нади)'!$K1692+'Таблица вводных'!$E$3+'Таблица вводных'!$F$3)</f>
        <v>-2.2308359133090772</v>
      </c>
      <c r="H1692" s="59">
        <f>'Итоговая табл.1чел(все услуги-к'!$H1692-('Расчет комиссии(Нади)'!$K1692+'Таблица вводных'!$E$3+'Таблица вводных'!$F$3)</f>
        <v>-2.2308359133090772</v>
      </c>
      <c r="I1692" s="59">
        <f>('Итоговая табл.1чел(все услуги-к'!$I1692+('Итоговая табл.1чел(все услуги-к'!$I1692*'Таблица вводных'!$G$9))-('Расчет комиссии(Нади)'!$K1692+'Таблица вводных'!$E$3+'Таблица вводных'!$F$3)</f>
        <v>-2.2308359133090772</v>
      </c>
      <c r="J1692" s="13" t="s">
        <v>300</v>
      </c>
    </row>
    <row r="1693" spans="1:10" ht="13.2" customHeight="1">
      <c r="A1693" s="141"/>
      <c r="B1693" s="18"/>
      <c r="C1693" s="19"/>
      <c r="D1693" s="59">
        <f>(('Итоговая табл.1чел(все услуги-к'!$D1693+('Итоговая табл.1чел(все услуги-к'!$D1693*'Таблица вводных'!$G$4)))-('Расчет комиссии(Нади)'!$K1693+'Таблица вводных'!$E$3+'Таблица вводных'!$F$3)</f>
        <v>5.469164086690923</v>
      </c>
      <c r="E1693" s="59">
        <f>('Итоговая табл.1чел(все услуги-к'!$E1693+('Итоговая табл.1чел(все услуги-к'!$E1693*'Таблица вводных'!$G$5))-('Расчет комиссии(Нади)'!$K1693+'Таблица вводных'!$E$3+'Таблица вводных'!$F$3)</f>
        <v>-1.3150859133090771</v>
      </c>
      <c r="F1693" s="59">
        <f>('Итоговая табл.1чел(все услуги-к'!$F1693+('Итоговая табл.1чел(все услуги-к'!$F1693*'Таблица вводных'!$G$6))-('Расчет комиссии(Нади)'!$K1693+'Таблица вводных'!$E$3+'Таблица вводных'!$F$3)</f>
        <v>21.529164086690926</v>
      </c>
      <c r="G1693" s="59">
        <f>('Итоговая табл.1чел(все услуги-к'!$G1693+('Итоговая табл.1чел(все услуги-к'!$G1693*'Таблица вводных'!$G$7))-('Расчет комиссии(Нади)'!$K1693+'Таблица вводных'!$E$3+'Таблица вводных'!$F$3)</f>
        <v>-2.2308359133090772</v>
      </c>
      <c r="H1693" s="59">
        <f>'Итоговая табл.1чел(все услуги-к'!$H1693-('Расчет комиссии(Нади)'!$K1693+'Таблица вводных'!$E$3+'Таблица вводных'!$F$3)</f>
        <v>-2.2308359133090772</v>
      </c>
      <c r="I1693" s="59">
        <f>('Итоговая табл.1чел(все услуги-к'!$I1693+('Итоговая табл.1чел(все услуги-к'!$I1693*'Таблица вводных'!$G$9))-('Расчет комиссии(Нади)'!$K1693+'Таблица вводных'!$E$3+'Таблица вводных'!$F$3)</f>
        <v>-2.2308359133090772</v>
      </c>
      <c r="J1693" s="22" t="s">
        <v>300</v>
      </c>
    </row>
    <row r="1694" spans="1:10" ht="13.2" customHeight="1">
      <c r="A1694" s="144" t="s">
        <v>301</v>
      </c>
      <c r="B1694" s="5">
        <v>45402</v>
      </c>
      <c r="C1694" s="97"/>
      <c r="D1694" s="59">
        <f>(('Итоговая табл.1чел(все услуги-к'!$D1694+('Итоговая табл.1чел(все услуги-к'!$D1694*'Таблица вводных'!$G$4)))-('Расчет комиссии(Нади)'!$K1694+'Таблица вводных'!$E$3+'Таблица вводных'!$F$3)</f>
        <v>5.469164086690923</v>
      </c>
      <c r="E1694" s="59">
        <f>('Итоговая табл.1чел(все услуги-к'!$E1694+('Итоговая табл.1чел(все услуги-к'!$E1694*'Таблица вводных'!$G$5))-('Расчет комиссии(Нади)'!$K1694+'Таблица вводных'!$E$3+'Таблица вводных'!$F$3)</f>
        <v>-1.3150859133090771</v>
      </c>
      <c r="F1694" s="59">
        <f>('Итоговая табл.1чел(все услуги-к'!$F1694+('Итоговая табл.1чел(все услуги-к'!$F1694*'Таблица вводных'!$G$6))-('Расчет комиссии(Нади)'!$K1694+'Таблица вводных'!$E$3+'Таблица вводных'!$F$3)</f>
        <v>21.529164086690926</v>
      </c>
      <c r="G1694" s="59">
        <f>('Итоговая табл.1чел(все услуги-к'!$G1694+('Итоговая табл.1чел(все услуги-к'!$G1694*'Таблица вводных'!$G$7))-('Расчет комиссии(Нади)'!$K1694+'Таблица вводных'!$E$3+'Таблица вводных'!$F$3)</f>
        <v>-2.2308359133090772</v>
      </c>
      <c r="H1694" s="59">
        <f>'Итоговая табл.1чел(все услуги-к'!$H1694-('Расчет комиссии(Нади)'!$K1694+'Таблица вводных'!$E$3+'Таблица вводных'!$F$3)</f>
        <v>-2.2308359133090772</v>
      </c>
      <c r="I1694" s="59">
        <f>('Итоговая табл.1чел(все услуги-к'!$I1694+('Итоговая табл.1чел(все услуги-к'!$I1694*'Таблица вводных'!$G$9))-('Расчет комиссии(Нади)'!$K1694+'Таблица вводных'!$E$3+'Таблица вводных'!$F$3)</f>
        <v>-2.2308359133090772</v>
      </c>
      <c r="J1694" s="10" t="s">
        <v>204</v>
      </c>
    </row>
    <row r="1695" spans="1:10" ht="13.2" customHeight="1">
      <c r="A1695" s="140"/>
      <c r="B1695" s="5">
        <v>45405</v>
      </c>
      <c r="C1695" s="6"/>
      <c r="D1695" s="59">
        <f>(('Итоговая табл.1чел(все услуги-к'!$D1695+('Итоговая табл.1чел(все услуги-к'!$D1695*'Таблица вводных'!$G$4)))-('Расчет комиссии(Нади)'!$K1695+'Таблица вводных'!$E$3+'Таблица вводных'!$F$3)</f>
        <v>5.469164086690923</v>
      </c>
      <c r="E1695" s="59">
        <f>('Итоговая табл.1чел(все услуги-к'!$E1695+('Итоговая табл.1чел(все услуги-к'!$E1695*'Таблица вводных'!$G$5))-('Расчет комиссии(Нади)'!$K1695+'Таблица вводных'!$E$3+'Таблица вводных'!$F$3)</f>
        <v>-1.3150859133090771</v>
      </c>
      <c r="F1695" s="59">
        <f>('Итоговая табл.1чел(все услуги-к'!$F1695+('Итоговая табл.1чел(все услуги-к'!$F1695*'Таблица вводных'!$G$6))-('Расчет комиссии(Нади)'!$K1695+'Таблица вводных'!$E$3+'Таблица вводных'!$F$3)</f>
        <v>21.529164086690926</v>
      </c>
      <c r="G1695" s="59">
        <f>('Итоговая табл.1чел(все услуги-к'!$G1695+('Итоговая табл.1чел(все услуги-к'!$G1695*'Таблица вводных'!$G$7))-('Расчет комиссии(Нади)'!$K1695+'Таблица вводных'!$E$3+'Таблица вводных'!$F$3)</f>
        <v>-2.2308359133090772</v>
      </c>
      <c r="H1695" s="59">
        <f>'Итоговая табл.1чел(все услуги-к'!$H1695-('Расчет комиссии(Нади)'!$K1695+'Таблица вводных'!$E$3+'Таблица вводных'!$F$3)</f>
        <v>-2.2308359133090772</v>
      </c>
      <c r="I1695" s="59">
        <f>('Итоговая табл.1чел(все услуги-к'!$I1695+('Итоговая табл.1чел(все услуги-к'!$I1695*'Таблица вводных'!$G$9))-('Расчет комиссии(Нади)'!$K1695+'Таблица вводных'!$E$3+'Таблица вводных'!$F$3)</f>
        <v>-2.2308359133090772</v>
      </c>
      <c r="J1695" s="13" t="s">
        <v>204</v>
      </c>
    </row>
    <row r="1696" spans="1:10" ht="13.2" customHeight="1">
      <c r="A1696" s="140"/>
      <c r="B1696" s="5">
        <v>45409</v>
      </c>
      <c r="C1696" s="15"/>
      <c r="D1696" s="59">
        <f>(('Итоговая табл.1чел(все услуги-к'!$D1696+('Итоговая табл.1чел(все услуги-к'!$D1696*'Таблица вводных'!$G$4)))-('Расчет комиссии(Нади)'!$K1696+'Таблица вводных'!$E$3+'Таблица вводных'!$F$3)</f>
        <v>5.469164086690923</v>
      </c>
      <c r="E1696" s="59">
        <f>('Итоговая табл.1чел(все услуги-к'!$E1696+('Итоговая табл.1чел(все услуги-к'!$E1696*'Таблица вводных'!$G$5))-('Расчет комиссии(Нади)'!$K1696+'Таблица вводных'!$E$3+'Таблица вводных'!$F$3)</f>
        <v>-1.3150859133090771</v>
      </c>
      <c r="F1696" s="59">
        <f>('Итоговая табл.1чел(все услуги-к'!$F1696+('Итоговая табл.1чел(все услуги-к'!$F1696*'Таблица вводных'!$G$6))-('Расчет комиссии(Нади)'!$K1696+'Таблица вводных'!$E$3+'Таблица вводных'!$F$3)</f>
        <v>21.529164086690926</v>
      </c>
      <c r="G1696" s="59">
        <f>('Итоговая табл.1чел(все услуги-к'!$G1696+('Итоговая табл.1чел(все услуги-к'!$G1696*'Таблица вводных'!$G$7))-('Расчет комиссии(Нади)'!$K1696+'Таблица вводных'!$E$3+'Таблица вводных'!$F$3)</f>
        <v>-2.2308359133090772</v>
      </c>
      <c r="H1696" s="59">
        <f>'Итоговая табл.1чел(все услуги-к'!$H1696-('Расчет комиссии(Нади)'!$K1696+'Таблица вводных'!$E$3+'Таблица вводных'!$F$3)</f>
        <v>-2.2308359133090772</v>
      </c>
      <c r="I1696" s="59">
        <f>('Итоговая табл.1чел(все услуги-к'!$I1696+('Итоговая табл.1чел(все услуги-к'!$I1696*'Таблица вводных'!$G$9))-('Расчет комиссии(Нади)'!$K1696+'Таблица вводных'!$E$3+'Таблица вводных'!$F$3)</f>
        <v>-2.2308359133090772</v>
      </c>
      <c r="J1696" s="13" t="s">
        <v>204</v>
      </c>
    </row>
    <row r="1697" spans="1:10" ht="13.2" customHeight="1">
      <c r="A1697" s="140"/>
      <c r="B1697" s="5">
        <v>45412</v>
      </c>
      <c r="C1697" s="6"/>
      <c r="D1697" s="59">
        <f>(('Итоговая табл.1чел(все услуги-к'!$D1697+('Итоговая табл.1чел(все услуги-к'!$D1697*'Таблица вводных'!$G$4)))-('Расчет комиссии(Нади)'!$K1697+'Таблица вводных'!$E$3+'Таблица вводных'!$F$3)</f>
        <v>5.469164086690923</v>
      </c>
      <c r="E1697" s="59">
        <f>('Итоговая табл.1чел(все услуги-к'!$E1697+('Итоговая табл.1чел(все услуги-к'!$E1697*'Таблица вводных'!$G$5))-('Расчет комиссии(Нади)'!$K1697+'Таблица вводных'!$E$3+'Таблица вводных'!$F$3)</f>
        <v>-1.3150859133090771</v>
      </c>
      <c r="F1697" s="59">
        <f>('Итоговая табл.1чел(все услуги-к'!$F1697+('Итоговая табл.1чел(все услуги-к'!$F1697*'Таблица вводных'!$G$6))-('Расчет комиссии(Нади)'!$K1697+'Таблица вводных'!$E$3+'Таблица вводных'!$F$3)</f>
        <v>21.529164086690926</v>
      </c>
      <c r="G1697" s="59">
        <f>('Итоговая табл.1чел(все услуги-к'!$G1697+('Итоговая табл.1чел(все услуги-к'!$G1697*'Таблица вводных'!$G$7))-('Расчет комиссии(Нади)'!$K1697+'Таблица вводных'!$E$3+'Таблица вводных'!$F$3)</f>
        <v>-2.2308359133090772</v>
      </c>
      <c r="H1697" s="59">
        <f>'Итоговая табл.1чел(все услуги-к'!$H1697-('Расчет комиссии(Нади)'!$K1697+'Таблица вводных'!$E$3+'Таблица вводных'!$F$3)</f>
        <v>-2.2308359133090772</v>
      </c>
      <c r="I1697" s="59">
        <f>('Итоговая табл.1чел(все услуги-к'!$I1697+('Итоговая табл.1чел(все услуги-к'!$I1697*'Таблица вводных'!$G$9))-('Расчет комиссии(Нади)'!$K1697+'Таблица вводных'!$E$3+'Таблица вводных'!$F$3)</f>
        <v>-2.2308359133090772</v>
      </c>
      <c r="J1697" s="13" t="s">
        <v>204</v>
      </c>
    </row>
    <row r="1698" spans="1:10" ht="13.2" customHeight="1">
      <c r="A1698" s="140"/>
      <c r="B1698" s="5">
        <v>45416</v>
      </c>
      <c r="C1698" s="15"/>
      <c r="D1698" s="59">
        <f>(('Итоговая табл.1чел(все услуги-к'!$D1698+('Итоговая табл.1чел(все услуги-к'!$D1698*'Таблица вводных'!$G$4)))-('Расчет комиссии(Нади)'!$K1698+'Таблица вводных'!$E$3+'Таблица вводных'!$F$3)</f>
        <v>5.469164086690923</v>
      </c>
      <c r="E1698" s="59">
        <f>('Итоговая табл.1чел(все услуги-к'!$E1698+('Итоговая табл.1чел(все услуги-к'!$E1698*'Таблица вводных'!$G$5))-('Расчет комиссии(Нади)'!$K1698+'Таблица вводных'!$E$3+'Таблица вводных'!$F$3)</f>
        <v>-1.3150859133090771</v>
      </c>
      <c r="F1698" s="59">
        <f>('Итоговая табл.1чел(все услуги-к'!$F1698+('Итоговая табл.1чел(все услуги-к'!$F1698*'Таблица вводных'!$G$6))-('Расчет комиссии(Нади)'!$K1698+'Таблица вводных'!$E$3+'Таблица вводных'!$F$3)</f>
        <v>21.529164086690926</v>
      </c>
      <c r="G1698" s="59">
        <f>('Итоговая табл.1чел(все услуги-к'!$G1698+('Итоговая табл.1чел(все услуги-к'!$G1698*'Таблица вводных'!$G$7))-('Расчет комиссии(Нади)'!$K1698+'Таблица вводных'!$E$3+'Таблица вводных'!$F$3)</f>
        <v>-2.2308359133090772</v>
      </c>
      <c r="H1698" s="59">
        <f>'Итоговая табл.1чел(все услуги-к'!$H1698-('Расчет комиссии(Нади)'!$K1698+'Таблица вводных'!$E$3+'Таблица вводных'!$F$3)</f>
        <v>-2.2308359133090772</v>
      </c>
      <c r="I1698" s="59">
        <f>('Итоговая табл.1чел(все услуги-к'!$I1698+('Итоговая табл.1чел(все услуги-к'!$I1698*'Таблица вводных'!$G$9))-('Расчет комиссии(Нади)'!$K1698+'Таблица вводных'!$E$3+'Таблица вводных'!$F$3)</f>
        <v>-2.2308359133090772</v>
      </c>
      <c r="J1698" s="13" t="s">
        <v>204</v>
      </c>
    </row>
    <row r="1699" spans="1:10" ht="13.2" customHeight="1">
      <c r="A1699" s="140"/>
      <c r="B1699" s="5">
        <v>45419</v>
      </c>
      <c r="C1699" s="15"/>
      <c r="D1699" s="59">
        <f>(('Итоговая табл.1чел(все услуги-к'!$D1699+('Итоговая табл.1чел(все услуги-к'!$D1699*'Таблица вводных'!$G$4)))-('Расчет комиссии(Нади)'!$K1699+'Таблица вводных'!$E$3+'Таблица вводных'!$F$3)</f>
        <v>5.469164086690923</v>
      </c>
      <c r="E1699" s="59">
        <f>('Итоговая табл.1чел(все услуги-к'!$E1699+('Итоговая табл.1чел(все услуги-к'!$E1699*'Таблица вводных'!$G$5))-('Расчет комиссии(Нади)'!$K1699+'Таблица вводных'!$E$3+'Таблица вводных'!$F$3)</f>
        <v>-1.3150859133090771</v>
      </c>
      <c r="F1699" s="59">
        <f>('Итоговая табл.1чел(все услуги-к'!$F1699+('Итоговая табл.1чел(все услуги-к'!$F1699*'Таблица вводных'!$G$6))-('Расчет комиссии(Нади)'!$K1699+'Таблица вводных'!$E$3+'Таблица вводных'!$F$3)</f>
        <v>21.529164086690926</v>
      </c>
      <c r="G1699" s="59">
        <f>('Итоговая табл.1чел(все услуги-к'!$G1699+('Итоговая табл.1чел(все услуги-к'!$G1699*'Таблица вводных'!$G$7))-('Расчет комиссии(Нади)'!$K1699+'Таблица вводных'!$E$3+'Таблица вводных'!$F$3)</f>
        <v>-2.2308359133090772</v>
      </c>
      <c r="H1699" s="59">
        <f>'Итоговая табл.1чел(все услуги-к'!$H1699-('Расчет комиссии(Нади)'!$K1699+'Таблица вводных'!$E$3+'Таблица вводных'!$F$3)</f>
        <v>-2.2308359133090772</v>
      </c>
      <c r="I1699" s="59">
        <f>('Итоговая табл.1чел(все услуги-к'!$I1699+('Итоговая табл.1чел(все услуги-к'!$I1699*'Таблица вводных'!$G$9))-('Расчет комиссии(Нади)'!$K1699+'Таблица вводных'!$E$3+'Таблица вводных'!$F$3)</f>
        <v>-2.2308359133090772</v>
      </c>
      <c r="J1699" s="13" t="s">
        <v>204</v>
      </c>
    </row>
    <row r="1700" spans="1:10" ht="13.2" customHeight="1">
      <c r="A1700" s="140"/>
      <c r="B1700" s="5">
        <v>45423</v>
      </c>
      <c r="C1700" s="15"/>
      <c r="D1700" s="59">
        <f>(('Итоговая табл.1чел(все услуги-к'!$D1700+('Итоговая табл.1чел(все услуги-к'!$D1700*'Таблица вводных'!$G$4)))-('Расчет комиссии(Нади)'!$K1700+'Таблица вводных'!$E$3+'Таблица вводных'!$F$3)</f>
        <v>5.469164086690923</v>
      </c>
      <c r="E1700" s="59">
        <f>('Итоговая табл.1чел(все услуги-к'!$E1700+('Итоговая табл.1чел(все услуги-к'!$E1700*'Таблица вводных'!$G$5))-('Расчет комиссии(Нади)'!$K1700+'Таблица вводных'!$E$3+'Таблица вводных'!$F$3)</f>
        <v>-1.3150859133090771</v>
      </c>
      <c r="F1700" s="59">
        <f>('Итоговая табл.1чел(все услуги-к'!$F1700+('Итоговая табл.1чел(все услуги-к'!$F1700*'Таблица вводных'!$G$6))-('Расчет комиссии(Нади)'!$K1700+'Таблица вводных'!$E$3+'Таблица вводных'!$F$3)</f>
        <v>21.529164086690926</v>
      </c>
      <c r="G1700" s="59">
        <f>('Итоговая табл.1чел(все услуги-к'!$G1700+('Итоговая табл.1чел(все услуги-к'!$G1700*'Таблица вводных'!$G$7))-('Расчет комиссии(Нади)'!$K1700+'Таблица вводных'!$E$3+'Таблица вводных'!$F$3)</f>
        <v>-2.2308359133090772</v>
      </c>
      <c r="H1700" s="59">
        <f>'Итоговая табл.1чел(все услуги-к'!$H1700-('Расчет комиссии(Нади)'!$K1700+'Таблица вводных'!$E$3+'Таблица вводных'!$F$3)</f>
        <v>-2.2308359133090772</v>
      </c>
      <c r="I1700" s="59">
        <f>('Итоговая табл.1чел(все услуги-к'!$I1700+('Итоговая табл.1чел(все услуги-к'!$I1700*'Таблица вводных'!$G$9))-('Расчет комиссии(Нади)'!$K1700+'Таблица вводных'!$E$3+'Таблица вводных'!$F$3)</f>
        <v>-2.2308359133090772</v>
      </c>
      <c r="J1700" s="13" t="s">
        <v>204</v>
      </c>
    </row>
    <row r="1701" spans="1:10" ht="13.2" customHeight="1">
      <c r="A1701" s="140"/>
      <c r="B1701" s="5">
        <v>45426</v>
      </c>
      <c r="C1701" s="6"/>
      <c r="D1701" s="59">
        <f>(('Итоговая табл.1чел(все услуги-к'!$D1701+('Итоговая табл.1чел(все услуги-к'!$D1701*'Таблица вводных'!$G$4)))-('Расчет комиссии(Нади)'!$K1701+'Таблица вводных'!$E$3+'Таблица вводных'!$F$3)</f>
        <v>5.469164086690923</v>
      </c>
      <c r="E1701" s="59">
        <f>('Итоговая табл.1чел(все услуги-к'!$E1701+('Итоговая табл.1чел(все услуги-к'!$E1701*'Таблица вводных'!$G$5))-('Расчет комиссии(Нади)'!$K1701+'Таблица вводных'!$E$3+'Таблица вводных'!$F$3)</f>
        <v>-1.3150859133090771</v>
      </c>
      <c r="F1701" s="59">
        <f>('Итоговая табл.1чел(все услуги-к'!$F1701+('Итоговая табл.1чел(все услуги-к'!$F1701*'Таблица вводных'!$G$6))-('Расчет комиссии(Нади)'!$K1701+'Таблица вводных'!$E$3+'Таблица вводных'!$F$3)</f>
        <v>21.529164086690926</v>
      </c>
      <c r="G1701" s="59">
        <f>('Итоговая табл.1чел(все услуги-к'!$G1701+('Итоговая табл.1чел(все услуги-к'!$G1701*'Таблица вводных'!$G$7))-('Расчет комиссии(Нади)'!$K1701+'Таблица вводных'!$E$3+'Таблица вводных'!$F$3)</f>
        <v>-2.2308359133090772</v>
      </c>
      <c r="H1701" s="59">
        <f>'Итоговая табл.1чел(все услуги-к'!$H1701-('Расчет комиссии(Нади)'!$K1701+'Таблица вводных'!$E$3+'Таблица вводных'!$F$3)</f>
        <v>-2.2308359133090772</v>
      </c>
      <c r="I1701" s="59">
        <f>('Итоговая табл.1чел(все услуги-к'!$I1701+('Итоговая табл.1чел(все услуги-к'!$I1701*'Таблица вводных'!$G$9))-('Расчет комиссии(Нади)'!$K1701+'Таблица вводных'!$E$3+'Таблица вводных'!$F$3)</f>
        <v>-2.2308359133090772</v>
      </c>
      <c r="J1701" s="13" t="s">
        <v>204</v>
      </c>
    </row>
    <row r="1702" spans="1:10" ht="13.2" customHeight="1">
      <c r="A1702" s="140"/>
      <c r="B1702" s="5">
        <v>45430</v>
      </c>
      <c r="C1702" s="15"/>
      <c r="D1702" s="59">
        <f>(('Итоговая табл.1чел(все услуги-к'!$D1702+('Итоговая табл.1чел(все услуги-к'!$D1702*'Таблица вводных'!$G$4)))-('Расчет комиссии(Нади)'!$K1702+'Таблица вводных'!$E$3+'Таблица вводных'!$F$3)</f>
        <v>5.469164086690923</v>
      </c>
      <c r="E1702" s="59">
        <f>('Итоговая табл.1чел(все услуги-к'!$E1702+('Итоговая табл.1чел(все услуги-к'!$E1702*'Таблица вводных'!$G$5))-('Расчет комиссии(Нади)'!$K1702+'Таблица вводных'!$E$3+'Таблица вводных'!$F$3)</f>
        <v>-1.3150859133090771</v>
      </c>
      <c r="F1702" s="59">
        <f>('Итоговая табл.1чел(все услуги-к'!$F1702+('Итоговая табл.1чел(все услуги-к'!$F1702*'Таблица вводных'!$G$6))-('Расчет комиссии(Нади)'!$K1702+'Таблица вводных'!$E$3+'Таблица вводных'!$F$3)</f>
        <v>21.529164086690926</v>
      </c>
      <c r="G1702" s="59">
        <f>('Итоговая табл.1чел(все услуги-к'!$G1702+('Итоговая табл.1чел(все услуги-к'!$G1702*'Таблица вводных'!$G$7))-('Расчет комиссии(Нади)'!$K1702+'Таблица вводных'!$E$3+'Таблица вводных'!$F$3)</f>
        <v>-2.2308359133090772</v>
      </c>
      <c r="H1702" s="59">
        <f>'Итоговая табл.1чел(все услуги-к'!$H1702-('Расчет комиссии(Нади)'!$K1702+'Таблица вводных'!$E$3+'Таблица вводных'!$F$3)</f>
        <v>-2.2308359133090772</v>
      </c>
      <c r="I1702" s="59">
        <f>('Итоговая табл.1чел(все услуги-к'!$I1702+('Итоговая табл.1чел(все услуги-к'!$I1702*'Таблица вводных'!$G$9))-('Расчет комиссии(Нади)'!$K1702+'Таблица вводных'!$E$3+'Таблица вводных'!$F$3)</f>
        <v>-2.2308359133090772</v>
      </c>
      <c r="J1702" s="13" t="s">
        <v>204</v>
      </c>
    </row>
    <row r="1703" spans="1:10" ht="13.2" customHeight="1">
      <c r="A1703" s="140"/>
      <c r="B1703" s="5">
        <v>45433</v>
      </c>
      <c r="C1703" s="15"/>
      <c r="D1703" s="59">
        <f>(('Итоговая табл.1чел(все услуги-к'!$D1703+('Итоговая табл.1чел(все услуги-к'!$D1703*'Таблица вводных'!$G$4)))-('Расчет комиссии(Нади)'!$K1703+'Таблица вводных'!$E$3+'Таблица вводных'!$F$3)</f>
        <v>5.469164086690923</v>
      </c>
      <c r="E1703" s="59">
        <f>('Итоговая табл.1чел(все услуги-к'!$E1703+('Итоговая табл.1чел(все услуги-к'!$E1703*'Таблица вводных'!$G$5))-('Расчет комиссии(Нади)'!$K1703+'Таблица вводных'!$E$3+'Таблица вводных'!$F$3)</f>
        <v>-1.3150859133090771</v>
      </c>
      <c r="F1703" s="59">
        <f>('Итоговая табл.1чел(все услуги-к'!$F1703+('Итоговая табл.1чел(все услуги-к'!$F1703*'Таблица вводных'!$G$6))-('Расчет комиссии(Нади)'!$K1703+'Таблица вводных'!$E$3+'Таблица вводных'!$F$3)</f>
        <v>21.529164086690926</v>
      </c>
      <c r="G1703" s="59">
        <f>('Итоговая табл.1чел(все услуги-к'!$G1703+('Итоговая табл.1чел(все услуги-к'!$G1703*'Таблица вводных'!$G$7))-('Расчет комиссии(Нади)'!$K1703+'Таблица вводных'!$E$3+'Таблица вводных'!$F$3)</f>
        <v>-2.2308359133090772</v>
      </c>
      <c r="H1703" s="59">
        <f>'Итоговая табл.1чел(все услуги-к'!$H1703-('Расчет комиссии(Нади)'!$K1703+'Таблица вводных'!$E$3+'Таблица вводных'!$F$3)</f>
        <v>-2.2308359133090772</v>
      </c>
      <c r="I1703" s="59">
        <f>('Итоговая табл.1чел(все услуги-к'!$I1703+('Итоговая табл.1чел(все услуги-к'!$I1703*'Таблица вводных'!$G$9))-('Расчет комиссии(Нади)'!$K1703+'Таблица вводных'!$E$3+'Таблица вводных'!$F$3)</f>
        <v>-2.2308359133090772</v>
      </c>
      <c r="J1703" s="13" t="s">
        <v>204</v>
      </c>
    </row>
    <row r="1704" spans="1:10" ht="13.2" customHeight="1">
      <c r="A1704" s="140"/>
      <c r="B1704" s="5">
        <v>45437</v>
      </c>
      <c r="C1704" s="6"/>
      <c r="D1704" s="59">
        <f>(('Итоговая табл.1чел(все услуги-к'!$D1704+('Итоговая табл.1чел(все услуги-к'!$D1704*'Таблица вводных'!$G$4)))-('Расчет комиссии(Нади)'!$K1704+'Таблица вводных'!$E$3+'Таблица вводных'!$F$3)</f>
        <v>5.469164086690923</v>
      </c>
      <c r="E1704" s="59">
        <f>('Итоговая табл.1чел(все услуги-к'!$E1704+('Итоговая табл.1чел(все услуги-к'!$E1704*'Таблица вводных'!$G$5))-('Расчет комиссии(Нади)'!$K1704+'Таблица вводных'!$E$3+'Таблица вводных'!$F$3)</f>
        <v>-1.3150859133090771</v>
      </c>
      <c r="F1704" s="59">
        <f>('Итоговая табл.1чел(все услуги-к'!$F1704+('Итоговая табл.1чел(все услуги-к'!$F1704*'Таблица вводных'!$G$6))-('Расчет комиссии(Нади)'!$K1704+'Таблица вводных'!$E$3+'Таблица вводных'!$F$3)</f>
        <v>21.529164086690926</v>
      </c>
      <c r="G1704" s="59">
        <f>('Итоговая табл.1чел(все услуги-к'!$G1704+('Итоговая табл.1чел(все услуги-к'!$G1704*'Таблица вводных'!$G$7))-('Расчет комиссии(Нади)'!$K1704+'Таблица вводных'!$E$3+'Таблица вводных'!$F$3)</f>
        <v>-2.2308359133090772</v>
      </c>
      <c r="H1704" s="59">
        <f>'Итоговая табл.1чел(все услуги-к'!$H1704-('Расчет комиссии(Нади)'!$K1704+'Таблица вводных'!$E$3+'Таблица вводных'!$F$3)</f>
        <v>-2.2308359133090772</v>
      </c>
      <c r="I1704" s="59">
        <f>('Итоговая табл.1чел(все услуги-к'!$I1704+('Итоговая табл.1чел(все услуги-к'!$I1704*'Таблица вводных'!$G$9))-('Расчет комиссии(Нади)'!$K1704+'Таблица вводных'!$E$3+'Таблица вводных'!$F$3)</f>
        <v>-2.2308359133090772</v>
      </c>
      <c r="J1704" s="13" t="s">
        <v>204</v>
      </c>
    </row>
    <row r="1705" spans="1:10" ht="13.2" customHeight="1">
      <c r="A1705" s="140"/>
      <c r="B1705" s="5">
        <v>45440</v>
      </c>
      <c r="C1705" s="15"/>
      <c r="D1705" s="59">
        <f>(('Итоговая табл.1чел(все услуги-к'!$D1705+('Итоговая табл.1чел(все услуги-к'!$D1705*'Таблица вводных'!$G$4)))-('Расчет комиссии(Нади)'!$K1705+'Таблица вводных'!$E$3+'Таблица вводных'!$F$3)</f>
        <v>5.469164086690923</v>
      </c>
      <c r="E1705" s="59">
        <f>('Итоговая табл.1чел(все услуги-к'!$E1705+('Итоговая табл.1чел(все услуги-к'!$E1705*'Таблица вводных'!$G$5))-('Расчет комиссии(Нади)'!$K1705+'Таблица вводных'!$E$3+'Таблица вводных'!$F$3)</f>
        <v>-1.3150859133090771</v>
      </c>
      <c r="F1705" s="59">
        <f>('Итоговая табл.1чел(все услуги-к'!$F1705+('Итоговая табл.1чел(все услуги-к'!$F1705*'Таблица вводных'!$G$6))-('Расчет комиссии(Нади)'!$K1705+'Таблица вводных'!$E$3+'Таблица вводных'!$F$3)</f>
        <v>21.529164086690926</v>
      </c>
      <c r="G1705" s="59">
        <f>('Итоговая табл.1чел(все услуги-к'!$G1705+('Итоговая табл.1чел(все услуги-к'!$G1705*'Таблица вводных'!$G$7))-('Расчет комиссии(Нади)'!$K1705+'Таблица вводных'!$E$3+'Таблица вводных'!$F$3)</f>
        <v>-2.2308359133090772</v>
      </c>
      <c r="H1705" s="59">
        <f>'Итоговая табл.1чел(все услуги-к'!$H1705-('Расчет комиссии(Нади)'!$K1705+'Таблица вводных'!$E$3+'Таблица вводных'!$F$3)</f>
        <v>-2.2308359133090772</v>
      </c>
      <c r="I1705" s="59">
        <f>('Итоговая табл.1чел(все услуги-к'!$I1705+('Итоговая табл.1чел(все услуги-к'!$I1705*'Таблица вводных'!$G$9))-('Расчет комиссии(Нади)'!$K1705+'Таблица вводных'!$E$3+'Таблица вводных'!$F$3)</f>
        <v>-2.2308359133090772</v>
      </c>
      <c r="J1705" s="13" t="s">
        <v>204</v>
      </c>
    </row>
    <row r="1706" spans="1:10" ht="13.2" customHeight="1">
      <c r="A1706" s="140"/>
      <c r="B1706" s="5"/>
      <c r="C1706" s="6"/>
      <c r="D1706" s="59">
        <f>(('Итоговая табл.1чел(все услуги-к'!$D1706+('Итоговая табл.1чел(все услуги-к'!$D1706*'Таблица вводных'!$G$4)))-('Расчет комиссии(Нади)'!$K1706+'Таблица вводных'!$E$3+'Таблица вводных'!$F$3)</f>
        <v>5.469164086690923</v>
      </c>
      <c r="E1706" s="59">
        <f>('Итоговая табл.1чел(все услуги-к'!$E1706+('Итоговая табл.1чел(все услуги-к'!$E1706*'Таблица вводных'!$G$5))-('Расчет комиссии(Нади)'!$K1706+'Таблица вводных'!$E$3+'Таблица вводных'!$F$3)</f>
        <v>-1.3150859133090771</v>
      </c>
      <c r="F1706" s="59">
        <f>('Итоговая табл.1чел(все услуги-к'!$F1706+('Итоговая табл.1чел(все услуги-к'!$F1706*'Таблица вводных'!$G$6))-('Расчет комиссии(Нади)'!$K1706+'Таблица вводных'!$E$3+'Таблица вводных'!$F$3)</f>
        <v>21.529164086690926</v>
      </c>
      <c r="G1706" s="59">
        <f>('Итоговая табл.1чел(все услуги-к'!$G1706+('Итоговая табл.1чел(все услуги-к'!$G1706*'Таблица вводных'!$G$7))-('Расчет комиссии(Нади)'!$K1706+'Таблица вводных'!$E$3+'Таблица вводных'!$F$3)</f>
        <v>-2.2308359133090772</v>
      </c>
      <c r="H1706" s="59">
        <f>'Итоговая табл.1чел(все услуги-к'!$H1706-('Расчет комиссии(Нади)'!$K1706+'Таблица вводных'!$E$3+'Таблица вводных'!$F$3)</f>
        <v>-2.2308359133090772</v>
      </c>
      <c r="I1706" s="59">
        <f>('Итоговая табл.1чел(все услуги-к'!$I1706+('Итоговая табл.1чел(все услуги-к'!$I1706*'Таблица вводных'!$G$9))-('Расчет комиссии(Нади)'!$K1706+'Таблица вводных'!$E$3+'Таблица вводных'!$F$3)</f>
        <v>-2.2308359133090772</v>
      </c>
      <c r="J1706" s="13" t="s">
        <v>204</v>
      </c>
    </row>
    <row r="1707" spans="1:10" ht="13.2" customHeight="1">
      <c r="A1707" s="140"/>
      <c r="B1707" s="5"/>
      <c r="C1707" s="6"/>
      <c r="D1707" s="59">
        <f>(('Итоговая табл.1чел(все услуги-к'!$D1707+('Итоговая табл.1чел(все услуги-к'!$D1707*'Таблица вводных'!$G$4)))-('Расчет комиссии(Нади)'!$K1707+'Таблица вводных'!$E$3+'Таблица вводных'!$F$3)</f>
        <v>5.469164086690923</v>
      </c>
      <c r="E1707" s="59">
        <f>('Итоговая табл.1чел(все услуги-к'!$E1707+('Итоговая табл.1чел(все услуги-к'!$E1707*'Таблица вводных'!$G$5))-('Расчет комиссии(Нади)'!$K1707+'Таблица вводных'!$E$3+'Таблица вводных'!$F$3)</f>
        <v>-1.3150859133090771</v>
      </c>
      <c r="F1707" s="59">
        <f>('Итоговая табл.1чел(все услуги-к'!$F1707+('Итоговая табл.1чел(все услуги-к'!$F1707*'Таблица вводных'!$G$6))-('Расчет комиссии(Нади)'!$K1707+'Таблица вводных'!$E$3+'Таблица вводных'!$F$3)</f>
        <v>21.529164086690926</v>
      </c>
      <c r="G1707" s="59">
        <f>('Итоговая табл.1чел(все услуги-к'!$G1707+('Итоговая табл.1чел(все услуги-к'!$G1707*'Таблица вводных'!$G$7))-('Расчет комиссии(Нади)'!$K1707+'Таблица вводных'!$E$3+'Таблица вводных'!$F$3)</f>
        <v>-2.2308359133090772</v>
      </c>
      <c r="H1707" s="59">
        <f>'Итоговая табл.1чел(все услуги-к'!$H1707-('Расчет комиссии(Нади)'!$K1707+'Таблица вводных'!$E$3+'Таблица вводных'!$F$3)</f>
        <v>-2.2308359133090772</v>
      </c>
      <c r="I1707" s="59">
        <f>('Итоговая табл.1чел(все услуги-к'!$I1707+('Итоговая табл.1чел(все услуги-к'!$I1707*'Таблица вводных'!$G$9))-('Расчет комиссии(Нади)'!$K1707+'Таблица вводных'!$E$3+'Таблица вводных'!$F$3)</f>
        <v>-2.2308359133090772</v>
      </c>
      <c r="J1707" s="13" t="s">
        <v>204</v>
      </c>
    </row>
    <row r="1708" spans="1:10" ht="13.2" customHeight="1">
      <c r="A1708" s="140"/>
      <c r="B1708" s="5"/>
      <c r="C1708" s="15"/>
      <c r="D1708" s="59">
        <f>(('Итоговая табл.1чел(все услуги-к'!$D1708+('Итоговая табл.1чел(все услуги-к'!$D1708*'Таблица вводных'!$G$4)))-('Расчет комиссии(Нади)'!$K1708+'Таблица вводных'!$E$3+'Таблица вводных'!$F$3)</f>
        <v>5.469164086690923</v>
      </c>
      <c r="E1708" s="59">
        <f>('Итоговая табл.1чел(все услуги-к'!$E1708+('Итоговая табл.1чел(все услуги-к'!$E1708*'Таблица вводных'!$G$5))-('Расчет комиссии(Нади)'!$K1708+'Таблица вводных'!$E$3+'Таблица вводных'!$F$3)</f>
        <v>-1.3150859133090771</v>
      </c>
      <c r="F1708" s="59">
        <f>('Итоговая табл.1чел(все услуги-к'!$F1708+('Итоговая табл.1чел(все услуги-к'!$F1708*'Таблица вводных'!$G$6))-('Расчет комиссии(Нади)'!$K1708+'Таблица вводных'!$E$3+'Таблица вводных'!$F$3)</f>
        <v>21.529164086690926</v>
      </c>
      <c r="G1708" s="59">
        <f>('Итоговая табл.1чел(все услуги-к'!$G1708+('Итоговая табл.1чел(все услуги-к'!$G1708*'Таблица вводных'!$G$7))-('Расчет комиссии(Нади)'!$K1708+'Таблица вводных'!$E$3+'Таблица вводных'!$F$3)</f>
        <v>-2.2308359133090772</v>
      </c>
      <c r="H1708" s="59">
        <f>'Итоговая табл.1чел(все услуги-к'!$H1708-('Расчет комиссии(Нади)'!$K1708+'Таблица вводных'!$E$3+'Таблица вводных'!$F$3)</f>
        <v>-2.2308359133090772</v>
      </c>
      <c r="I1708" s="59">
        <f>('Итоговая табл.1чел(все услуги-к'!$I1708+('Итоговая табл.1чел(все услуги-к'!$I1708*'Таблица вводных'!$G$9))-('Расчет комиссии(Нади)'!$K1708+'Таблица вводных'!$E$3+'Таблица вводных'!$F$3)</f>
        <v>-2.2308359133090772</v>
      </c>
      <c r="J1708" s="13" t="s">
        <v>204</v>
      </c>
    </row>
    <row r="1709" spans="1:10" ht="13.2" customHeight="1">
      <c r="A1709" s="140"/>
      <c r="B1709" s="5"/>
      <c r="C1709" s="6"/>
      <c r="D1709" s="59">
        <f>(('Итоговая табл.1чел(все услуги-к'!$D1709+('Итоговая табл.1чел(все услуги-к'!$D1709*'Таблица вводных'!$G$4)))-('Расчет комиссии(Нади)'!$K1709+'Таблица вводных'!$E$3+'Таблица вводных'!$F$3)</f>
        <v>5.469164086690923</v>
      </c>
      <c r="E1709" s="59">
        <f>('Итоговая табл.1чел(все услуги-к'!$E1709+('Итоговая табл.1чел(все услуги-к'!$E1709*'Таблица вводных'!$G$5))-('Расчет комиссии(Нади)'!$K1709+'Таблица вводных'!$E$3+'Таблица вводных'!$F$3)</f>
        <v>-1.3150859133090771</v>
      </c>
      <c r="F1709" s="59">
        <f>('Итоговая табл.1чел(все услуги-к'!$F1709+('Итоговая табл.1чел(все услуги-к'!$F1709*'Таблица вводных'!$G$6))-('Расчет комиссии(Нади)'!$K1709+'Таблица вводных'!$E$3+'Таблица вводных'!$F$3)</f>
        <v>21.529164086690926</v>
      </c>
      <c r="G1709" s="59">
        <f>('Итоговая табл.1чел(все услуги-к'!$G1709+('Итоговая табл.1чел(все услуги-к'!$G1709*'Таблица вводных'!$G$7))-('Расчет комиссии(Нади)'!$K1709+'Таблица вводных'!$E$3+'Таблица вводных'!$F$3)</f>
        <v>-2.2308359133090772</v>
      </c>
      <c r="H1709" s="59">
        <f>'Итоговая табл.1чел(все услуги-к'!$H1709-('Расчет комиссии(Нади)'!$K1709+'Таблица вводных'!$E$3+'Таблица вводных'!$F$3)</f>
        <v>-2.2308359133090772</v>
      </c>
      <c r="I1709" s="59">
        <f>('Итоговая табл.1чел(все услуги-к'!$I1709+('Итоговая табл.1чел(все услуги-к'!$I1709*'Таблица вводных'!$G$9))-('Расчет комиссии(Нади)'!$K1709+'Таблица вводных'!$E$3+'Таблица вводных'!$F$3)</f>
        <v>-2.2308359133090772</v>
      </c>
      <c r="J1709" s="13" t="s">
        <v>204</v>
      </c>
    </row>
    <row r="1710" spans="1:10" ht="13.2" customHeight="1">
      <c r="A1710" s="140"/>
      <c r="B1710" s="5"/>
      <c r="C1710" s="15"/>
      <c r="D1710" s="59">
        <f>(('Итоговая табл.1чел(все услуги-к'!$D1710+('Итоговая табл.1чел(все услуги-к'!$D1710*'Таблица вводных'!$G$4)))-('Расчет комиссии(Нади)'!$K1710+'Таблица вводных'!$E$3+'Таблица вводных'!$F$3)</f>
        <v>5.469164086690923</v>
      </c>
      <c r="E1710" s="59">
        <f>('Итоговая табл.1чел(все услуги-к'!$E1710+('Итоговая табл.1чел(все услуги-к'!$E1710*'Таблица вводных'!$G$5))-('Расчет комиссии(Нади)'!$K1710+'Таблица вводных'!$E$3+'Таблица вводных'!$F$3)</f>
        <v>-1.3150859133090771</v>
      </c>
      <c r="F1710" s="59">
        <f>('Итоговая табл.1чел(все услуги-к'!$F1710+('Итоговая табл.1чел(все услуги-к'!$F1710*'Таблица вводных'!$G$6))-('Расчет комиссии(Нади)'!$K1710+'Таблица вводных'!$E$3+'Таблица вводных'!$F$3)</f>
        <v>21.529164086690926</v>
      </c>
      <c r="G1710" s="59">
        <f>('Итоговая табл.1чел(все услуги-к'!$G1710+('Итоговая табл.1чел(все услуги-к'!$G1710*'Таблица вводных'!$G$7))-('Расчет комиссии(Нади)'!$K1710+'Таблица вводных'!$E$3+'Таблица вводных'!$F$3)</f>
        <v>-2.2308359133090772</v>
      </c>
      <c r="H1710" s="59">
        <f>'Итоговая табл.1чел(все услуги-к'!$H1710-('Расчет комиссии(Нади)'!$K1710+'Таблица вводных'!$E$3+'Таблица вводных'!$F$3)</f>
        <v>-2.2308359133090772</v>
      </c>
      <c r="I1710" s="59">
        <f>('Итоговая табл.1чел(все услуги-к'!$I1710+('Итоговая табл.1чел(все услуги-к'!$I1710*'Таблица вводных'!$G$9))-('Расчет комиссии(Нади)'!$K1710+'Таблица вводных'!$E$3+'Таблица вводных'!$F$3)</f>
        <v>-2.2308359133090772</v>
      </c>
      <c r="J1710" s="13" t="s">
        <v>204</v>
      </c>
    </row>
    <row r="1711" spans="1:10" ht="13.2" customHeight="1">
      <c r="A1711" s="141"/>
      <c r="B1711" s="18"/>
      <c r="C1711" s="19"/>
      <c r="D1711" s="59">
        <f>(('Итоговая табл.1чел(все услуги-к'!$D1711+('Итоговая табл.1чел(все услуги-к'!$D1711*'Таблица вводных'!$G$4)))-('Расчет комиссии(Нади)'!$K1711+'Таблица вводных'!$E$3+'Таблица вводных'!$F$3)</f>
        <v>5.469164086690923</v>
      </c>
      <c r="E1711" s="59">
        <f>('Итоговая табл.1чел(все услуги-к'!$E1711+('Итоговая табл.1чел(все услуги-к'!$E1711*'Таблица вводных'!$G$5))-('Расчет комиссии(Нади)'!$K1711+'Таблица вводных'!$E$3+'Таблица вводных'!$F$3)</f>
        <v>-1.3150859133090771</v>
      </c>
      <c r="F1711" s="59">
        <f>('Итоговая табл.1чел(все услуги-к'!$F1711+('Итоговая табл.1чел(все услуги-к'!$F1711*'Таблица вводных'!$G$6))-('Расчет комиссии(Нади)'!$K1711+'Таблица вводных'!$E$3+'Таблица вводных'!$F$3)</f>
        <v>21.529164086690926</v>
      </c>
      <c r="G1711" s="59">
        <f>('Итоговая табл.1чел(все услуги-к'!$G1711+('Итоговая табл.1чел(все услуги-к'!$G1711*'Таблица вводных'!$G$7))-('Расчет комиссии(Нади)'!$K1711+'Таблица вводных'!$E$3+'Таблица вводных'!$F$3)</f>
        <v>-2.2308359133090772</v>
      </c>
      <c r="H1711" s="59">
        <f>'Итоговая табл.1чел(все услуги-к'!$H1711-('Расчет комиссии(Нади)'!$K1711+'Таблица вводных'!$E$3+'Таблица вводных'!$F$3)</f>
        <v>-2.2308359133090772</v>
      </c>
      <c r="I1711" s="59">
        <f>('Итоговая табл.1чел(все услуги-к'!$I1711+('Итоговая табл.1чел(все услуги-к'!$I1711*'Таблица вводных'!$G$9))-('Расчет комиссии(Нади)'!$K1711+'Таблица вводных'!$E$3+'Таблица вводных'!$F$3)</f>
        <v>-2.2308359133090772</v>
      </c>
      <c r="J1711" s="22" t="s">
        <v>204</v>
      </c>
    </row>
    <row r="1712" spans="1:10" ht="13.2" customHeight="1">
      <c r="A1712" s="144" t="s">
        <v>302</v>
      </c>
      <c r="B1712" s="5">
        <v>45402</v>
      </c>
      <c r="C1712" s="97"/>
      <c r="D1712" s="59">
        <f>(('Итоговая табл.1чел(все услуги-к'!$D1712+('Итоговая табл.1чел(все услуги-к'!$D1712*'Таблица вводных'!$G$4)))-('Расчет комиссии(Нади)'!$K1712+'Таблица вводных'!$E$3+'Таблица вводных'!$F$3)</f>
        <v>5.469164086690923</v>
      </c>
      <c r="E1712" s="59">
        <f>('Итоговая табл.1чел(все услуги-к'!$E1712+('Итоговая табл.1чел(все услуги-к'!$E1712*'Таблица вводных'!$G$5))-('Расчет комиссии(Нади)'!$K1712+'Таблица вводных'!$E$3+'Таблица вводных'!$F$3)</f>
        <v>-1.3150859133090771</v>
      </c>
      <c r="F1712" s="59">
        <f>('Итоговая табл.1чел(все услуги-к'!$F1712+('Итоговая табл.1чел(все услуги-к'!$F1712*'Таблица вводных'!$G$6))-('Расчет комиссии(Нади)'!$K1712+'Таблица вводных'!$E$3+'Таблица вводных'!$F$3)</f>
        <v>21.529164086690926</v>
      </c>
      <c r="G1712" s="59">
        <f>('Итоговая табл.1чел(все услуги-к'!$G1712+('Итоговая табл.1чел(все услуги-к'!$G1712*'Таблица вводных'!$G$7))-('Расчет комиссии(Нади)'!$K1712+'Таблица вводных'!$E$3+'Таблица вводных'!$F$3)</f>
        <v>-2.2308359133090772</v>
      </c>
      <c r="H1712" s="59">
        <f>'Итоговая табл.1чел(все услуги-к'!$H1712-('Расчет комиссии(Нади)'!$K1712+'Таблица вводных'!$E$3+'Таблица вводных'!$F$3)</f>
        <v>-2.2308359133090772</v>
      </c>
      <c r="I1712" s="59">
        <f>('Итоговая табл.1чел(все услуги-к'!$I1712+('Итоговая табл.1чел(все услуги-к'!$I1712*'Таблица вводных'!$G$9))-('Расчет комиссии(Нади)'!$K1712+'Таблица вводных'!$E$3+'Таблица вводных'!$F$3)</f>
        <v>-2.2308359133090772</v>
      </c>
      <c r="J1712" s="10" t="s">
        <v>303</v>
      </c>
    </row>
    <row r="1713" spans="1:10" ht="13.2" customHeight="1">
      <c r="A1713" s="140"/>
      <c r="B1713" s="5">
        <v>45405</v>
      </c>
      <c r="C1713" s="6"/>
      <c r="D1713" s="59">
        <f>(('Итоговая табл.1чел(все услуги-к'!$D1713+('Итоговая табл.1чел(все услуги-к'!$D1713*'Таблица вводных'!$G$4)))-('Расчет комиссии(Нади)'!$K1713+'Таблица вводных'!$E$3+'Таблица вводных'!$F$3)</f>
        <v>5.469164086690923</v>
      </c>
      <c r="E1713" s="59">
        <f>('Итоговая табл.1чел(все услуги-к'!$E1713+('Итоговая табл.1чел(все услуги-к'!$E1713*'Таблица вводных'!$G$5))-('Расчет комиссии(Нади)'!$K1713+'Таблица вводных'!$E$3+'Таблица вводных'!$F$3)</f>
        <v>-1.3150859133090771</v>
      </c>
      <c r="F1713" s="59">
        <f>('Итоговая табл.1чел(все услуги-к'!$F1713+('Итоговая табл.1чел(все услуги-к'!$F1713*'Таблица вводных'!$G$6))-('Расчет комиссии(Нади)'!$K1713+'Таблица вводных'!$E$3+'Таблица вводных'!$F$3)</f>
        <v>21.529164086690926</v>
      </c>
      <c r="G1713" s="59">
        <f>('Итоговая табл.1чел(все услуги-к'!$G1713+('Итоговая табл.1чел(все услуги-к'!$G1713*'Таблица вводных'!$G$7))-('Расчет комиссии(Нади)'!$K1713+'Таблица вводных'!$E$3+'Таблица вводных'!$F$3)</f>
        <v>-2.2308359133090772</v>
      </c>
      <c r="H1713" s="59">
        <f>'Итоговая табл.1чел(все услуги-к'!$H1713-('Расчет комиссии(Нади)'!$K1713+'Таблица вводных'!$E$3+'Таблица вводных'!$F$3)</f>
        <v>-2.2308359133090772</v>
      </c>
      <c r="I1713" s="59">
        <f>('Итоговая табл.1чел(все услуги-к'!$I1713+('Итоговая табл.1чел(все услуги-к'!$I1713*'Таблица вводных'!$G$9))-('Расчет комиссии(Нади)'!$K1713+'Таблица вводных'!$E$3+'Таблица вводных'!$F$3)</f>
        <v>-2.2308359133090772</v>
      </c>
      <c r="J1713" s="13" t="s">
        <v>303</v>
      </c>
    </row>
    <row r="1714" spans="1:10" ht="13.2" customHeight="1">
      <c r="A1714" s="140"/>
      <c r="B1714" s="5">
        <v>45409</v>
      </c>
      <c r="C1714" s="15"/>
      <c r="D1714" s="59">
        <f>(('Итоговая табл.1чел(все услуги-к'!$D1714+('Итоговая табл.1чел(все услуги-к'!$D1714*'Таблица вводных'!$G$4)))-('Расчет комиссии(Нади)'!$K1714+'Таблица вводных'!$E$3+'Таблица вводных'!$F$3)</f>
        <v>5.469164086690923</v>
      </c>
      <c r="E1714" s="59">
        <f>('Итоговая табл.1чел(все услуги-к'!$E1714+('Итоговая табл.1чел(все услуги-к'!$E1714*'Таблица вводных'!$G$5))-('Расчет комиссии(Нади)'!$K1714+'Таблица вводных'!$E$3+'Таблица вводных'!$F$3)</f>
        <v>-1.3150859133090771</v>
      </c>
      <c r="F1714" s="59">
        <f>('Итоговая табл.1чел(все услуги-к'!$F1714+('Итоговая табл.1чел(все услуги-к'!$F1714*'Таблица вводных'!$G$6))-('Расчет комиссии(Нади)'!$K1714+'Таблица вводных'!$E$3+'Таблица вводных'!$F$3)</f>
        <v>21.529164086690926</v>
      </c>
      <c r="G1714" s="59">
        <f>('Итоговая табл.1чел(все услуги-к'!$G1714+('Итоговая табл.1чел(все услуги-к'!$G1714*'Таблица вводных'!$G$7))-('Расчет комиссии(Нади)'!$K1714+'Таблица вводных'!$E$3+'Таблица вводных'!$F$3)</f>
        <v>-2.2308359133090772</v>
      </c>
      <c r="H1714" s="59">
        <f>'Итоговая табл.1чел(все услуги-к'!$H1714-('Расчет комиссии(Нади)'!$K1714+'Таблица вводных'!$E$3+'Таблица вводных'!$F$3)</f>
        <v>-2.2308359133090772</v>
      </c>
      <c r="I1714" s="59">
        <f>('Итоговая табл.1чел(все услуги-к'!$I1714+('Итоговая табл.1чел(все услуги-к'!$I1714*'Таблица вводных'!$G$9))-('Расчет комиссии(Нади)'!$K1714+'Таблица вводных'!$E$3+'Таблица вводных'!$F$3)</f>
        <v>-2.2308359133090772</v>
      </c>
      <c r="J1714" s="13" t="s">
        <v>303</v>
      </c>
    </row>
    <row r="1715" spans="1:10" ht="13.2" customHeight="1">
      <c r="A1715" s="140"/>
      <c r="B1715" s="5">
        <v>45412</v>
      </c>
      <c r="C1715" s="6"/>
      <c r="D1715" s="59">
        <f>(('Итоговая табл.1чел(все услуги-к'!$D1715+('Итоговая табл.1чел(все услуги-к'!$D1715*'Таблица вводных'!$G$4)))-('Расчет комиссии(Нади)'!$K1715+'Таблица вводных'!$E$3+'Таблица вводных'!$F$3)</f>
        <v>5.4691640866909266</v>
      </c>
      <c r="E1715" s="59">
        <f>('Итоговая табл.1чел(все услуги-к'!$E1715+('Итоговая табл.1чел(все услуги-к'!$E1715*'Таблица вводных'!$G$5))-('Расчет комиссии(Нади)'!$K1715+'Таблица вводных'!$E$3+'Таблица вводных'!$F$3)</f>
        <v>-1.3150859133090735</v>
      </c>
      <c r="F1715" s="59">
        <f>('Итоговая табл.1чел(все услуги-к'!$F1715+('Итоговая табл.1чел(все услуги-к'!$F1715*'Таблица вводных'!$G$6))-('Расчет комиссии(Нади)'!$K1715+'Таблица вводных'!$E$3+'Таблица вводных'!$F$3)</f>
        <v>21.529164086690926</v>
      </c>
      <c r="G1715" s="59">
        <f>('Итоговая табл.1чел(все услуги-к'!$G1715+('Итоговая табл.1чел(все услуги-к'!$G1715*'Таблица вводных'!$G$7))-('Расчет комиссии(Нади)'!$K1715+'Таблица вводных'!$E$3+'Таблица вводных'!$F$3)</f>
        <v>-2.2308359133090736</v>
      </c>
      <c r="H1715" s="59">
        <f>'Итоговая табл.1чел(все услуги-к'!$H1715-('Расчет комиссии(Нади)'!$K1715+'Таблица вводных'!$E$3+'Таблица вводных'!$F$3)</f>
        <v>-2.2308359133090736</v>
      </c>
      <c r="I1715" s="59">
        <f>('Итоговая табл.1чел(все услуги-к'!$I1715+('Итоговая табл.1чел(все услуги-к'!$I1715*'Таблица вводных'!$G$9))-('Расчет комиссии(Нади)'!$K1715+'Таблица вводных'!$E$3+'Таблица вводных'!$F$3)</f>
        <v>-2.2308359133090736</v>
      </c>
      <c r="J1715" s="13" t="s">
        <v>303</v>
      </c>
    </row>
    <row r="1716" spans="1:10" ht="13.2" customHeight="1">
      <c r="A1716" s="140"/>
      <c r="B1716" s="5">
        <v>45416</v>
      </c>
      <c r="C1716" s="15"/>
      <c r="D1716" s="59">
        <f>(('Итоговая табл.1чел(все услуги-к'!$D1716+('Итоговая табл.1чел(все услуги-к'!$D1716*'Таблица вводных'!$G$4)))-('Расчет комиссии(Нади)'!$K1716+'Таблица вводных'!$E$3+'Таблица вводных'!$F$3)</f>
        <v>5.4691640866909266</v>
      </c>
      <c r="E1716" s="59">
        <f>('Итоговая табл.1чел(все услуги-к'!$E1716+('Итоговая табл.1чел(все услуги-к'!$E1716*'Таблица вводных'!$G$5))-('Расчет комиссии(Нади)'!$K1716+'Таблица вводных'!$E$3+'Таблица вводных'!$F$3)</f>
        <v>-1.3150859133090735</v>
      </c>
      <c r="F1716" s="59">
        <f>('Итоговая табл.1чел(все услуги-к'!$F1716+('Итоговая табл.1чел(все услуги-к'!$F1716*'Таблица вводных'!$G$6))-('Расчет комиссии(Нади)'!$K1716+'Таблица вводных'!$E$3+'Таблица вводных'!$F$3)</f>
        <v>21.529164086690926</v>
      </c>
      <c r="G1716" s="59">
        <f>('Итоговая табл.1чел(все услуги-к'!$G1716+('Итоговая табл.1чел(все услуги-к'!$G1716*'Таблица вводных'!$G$7))-('Расчет комиссии(Нади)'!$K1716+'Таблица вводных'!$E$3+'Таблица вводных'!$F$3)</f>
        <v>-2.2308359133090736</v>
      </c>
      <c r="H1716" s="59">
        <f>'Итоговая табл.1чел(все услуги-к'!$H1716-('Расчет комиссии(Нади)'!$K1716+'Таблица вводных'!$E$3+'Таблица вводных'!$F$3)</f>
        <v>-2.2308359133090736</v>
      </c>
      <c r="I1716" s="59">
        <f>('Итоговая табл.1чел(все услуги-к'!$I1716+('Итоговая табл.1чел(все услуги-к'!$I1716*'Таблица вводных'!$G$9))-('Расчет комиссии(Нади)'!$K1716+'Таблица вводных'!$E$3+'Таблица вводных'!$F$3)</f>
        <v>-2.2308359133090736</v>
      </c>
      <c r="J1716" s="13" t="s">
        <v>303</v>
      </c>
    </row>
    <row r="1717" spans="1:10" ht="13.2" customHeight="1">
      <c r="A1717" s="140"/>
      <c r="B1717" s="5">
        <v>45419</v>
      </c>
      <c r="C1717" s="15"/>
      <c r="D1717" s="59">
        <f>(('Итоговая табл.1чел(все услуги-к'!$D1717+('Итоговая табл.1чел(все услуги-к'!$D1717*'Таблица вводных'!$G$4)))-('Расчет комиссии(Нади)'!$K1717+'Таблица вводных'!$E$3+'Таблица вводных'!$F$3)</f>
        <v>5.4691640866909266</v>
      </c>
      <c r="E1717" s="59">
        <f>('Итоговая табл.1чел(все услуги-к'!$E1717+('Итоговая табл.1чел(все услуги-к'!$E1717*'Таблица вводных'!$G$5))-('Расчет комиссии(Нади)'!$K1717+'Таблица вводных'!$E$3+'Таблица вводных'!$F$3)</f>
        <v>-1.3150859133090735</v>
      </c>
      <c r="F1717" s="59">
        <f>('Итоговая табл.1чел(все услуги-к'!$F1717+('Итоговая табл.1чел(все услуги-к'!$F1717*'Таблица вводных'!$G$6))-('Расчет комиссии(Нади)'!$K1717+'Таблица вводных'!$E$3+'Таблица вводных'!$F$3)</f>
        <v>21.529164086690926</v>
      </c>
      <c r="G1717" s="59">
        <f>('Итоговая табл.1чел(все услуги-к'!$G1717+('Итоговая табл.1чел(все услуги-к'!$G1717*'Таблица вводных'!$G$7))-('Расчет комиссии(Нади)'!$K1717+'Таблица вводных'!$E$3+'Таблица вводных'!$F$3)</f>
        <v>-2.2308359133090736</v>
      </c>
      <c r="H1717" s="59">
        <f>'Итоговая табл.1чел(все услуги-к'!$H1717-('Расчет комиссии(Нади)'!$K1717+'Таблица вводных'!$E$3+'Таблица вводных'!$F$3)</f>
        <v>-2.2308359133090736</v>
      </c>
      <c r="I1717" s="59">
        <f>('Итоговая табл.1чел(все услуги-к'!$I1717+('Итоговая табл.1чел(все услуги-к'!$I1717*'Таблица вводных'!$G$9))-('Расчет комиссии(Нади)'!$K1717+'Таблица вводных'!$E$3+'Таблица вводных'!$F$3)</f>
        <v>-2.2308359133090736</v>
      </c>
      <c r="J1717" s="13" t="s">
        <v>303</v>
      </c>
    </row>
    <row r="1718" spans="1:10" ht="13.2" customHeight="1">
      <c r="A1718" s="140"/>
      <c r="B1718" s="5">
        <v>45423</v>
      </c>
      <c r="C1718" s="15"/>
      <c r="D1718" s="59">
        <f>(('Итоговая табл.1чел(все услуги-к'!$D1718+('Итоговая табл.1чел(все услуги-к'!$D1718*'Таблица вводных'!$G$4)))-('Расчет комиссии(Нади)'!$K1718+'Таблица вводных'!$E$3+'Таблица вводных'!$F$3)</f>
        <v>5.4691640866909266</v>
      </c>
      <c r="E1718" s="59">
        <f>('Итоговая табл.1чел(все услуги-к'!$E1718+('Итоговая табл.1чел(все услуги-к'!$E1718*'Таблица вводных'!$G$5))-('Расчет комиссии(Нади)'!$K1718+'Таблица вводных'!$E$3+'Таблица вводных'!$F$3)</f>
        <v>-1.3150859133090735</v>
      </c>
      <c r="F1718" s="59">
        <f>('Итоговая табл.1чел(все услуги-к'!$F1718+('Итоговая табл.1чел(все услуги-к'!$F1718*'Таблица вводных'!$G$6))-('Расчет комиссии(Нади)'!$K1718+'Таблица вводных'!$E$3+'Таблица вводных'!$F$3)</f>
        <v>21.529164086690926</v>
      </c>
      <c r="G1718" s="59">
        <f>('Итоговая табл.1чел(все услуги-к'!$G1718+('Итоговая табл.1чел(все услуги-к'!$G1718*'Таблица вводных'!$G$7))-('Расчет комиссии(Нади)'!$K1718+'Таблица вводных'!$E$3+'Таблица вводных'!$F$3)</f>
        <v>-2.2308359133090736</v>
      </c>
      <c r="H1718" s="59">
        <f>'Итоговая табл.1чел(все услуги-к'!$H1718-('Расчет комиссии(Нади)'!$K1718+'Таблица вводных'!$E$3+'Таблица вводных'!$F$3)</f>
        <v>-2.2308359133090736</v>
      </c>
      <c r="I1718" s="59">
        <f>('Итоговая табл.1чел(все услуги-к'!$I1718+('Итоговая табл.1чел(все услуги-к'!$I1718*'Таблица вводных'!$G$9))-('Расчет комиссии(Нади)'!$K1718+'Таблица вводных'!$E$3+'Таблица вводных'!$F$3)</f>
        <v>-2.2308359133090736</v>
      </c>
      <c r="J1718" s="13" t="s">
        <v>303</v>
      </c>
    </row>
    <row r="1719" spans="1:10" ht="13.2" customHeight="1">
      <c r="A1719" s="140"/>
      <c r="B1719" s="5">
        <v>45426</v>
      </c>
      <c r="C1719" s="6"/>
      <c r="D1719" s="59">
        <f>(('Итоговая табл.1чел(все услуги-к'!$D1719+('Итоговая табл.1чел(все услуги-к'!$D1719*'Таблица вводных'!$G$4)))-('Расчет комиссии(Нади)'!$K1719+'Таблица вводных'!$E$3+'Таблица вводных'!$F$3)</f>
        <v>5.4691640866909266</v>
      </c>
      <c r="E1719" s="59">
        <f>('Итоговая табл.1чел(все услуги-к'!$E1719+('Итоговая табл.1чел(все услуги-к'!$E1719*'Таблица вводных'!$G$5))-('Расчет комиссии(Нади)'!$K1719+'Таблица вводных'!$E$3+'Таблица вводных'!$F$3)</f>
        <v>-1.3150859133090735</v>
      </c>
      <c r="F1719" s="59">
        <f>('Итоговая табл.1чел(все услуги-к'!$F1719+('Итоговая табл.1чел(все услуги-к'!$F1719*'Таблица вводных'!$G$6))-('Расчет комиссии(Нади)'!$K1719+'Таблица вводных'!$E$3+'Таблица вводных'!$F$3)</f>
        <v>21.529164086690926</v>
      </c>
      <c r="G1719" s="59">
        <f>('Итоговая табл.1чел(все услуги-к'!$G1719+('Итоговая табл.1чел(все услуги-к'!$G1719*'Таблица вводных'!$G$7))-('Расчет комиссии(Нади)'!$K1719+'Таблица вводных'!$E$3+'Таблица вводных'!$F$3)</f>
        <v>-2.2308359133090736</v>
      </c>
      <c r="H1719" s="59">
        <f>'Итоговая табл.1чел(все услуги-к'!$H1719-('Расчет комиссии(Нади)'!$K1719+'Таблица вводных'!$E$3+'Таблица вводных'!$F$3)</f>
        <v>-2.2308359133090736</v>
      </c>
      <c r="I1719" s="59">
        <f>('Итоговая табл.1чел(все услуги-к'!$I1719+('Итоговая табл.1чел(все услуги-к'!$I1719*'Таблица вводных'!$G$9))-('Расчет комиссии(Нади)'!$K1719+'Таблица вводных'!$E$3+'Таблица вводных'!$F$3)</f>
        <v>-2.2308359133090736</v>
      </c>
      <c r="J1719" s="13" t="s">
        <v>303</v>
      </c>
    </row>
    <row r="1720" spans="1:10" ht="13.2" customHeight="1">
      <c r="A1720" s="140"/>
      <c r="B1720" s="5">
        <v>45430</v>
      </c>
      <c r="C1720" s="15"/>
      <c r="D1720" s="59">
        <f>(('Итоговая табл.1чел(все услуги-к'!$D1720+('Итоговая табл.1чел(все услуги-к'!$D1720*'Таблица вводных'!$G$4)))-('Расчет комиссии(Нади)'!$K1720+'Таблица вводных'!$E$3+'Таблица вводных'!$F$3)</f>
        <v>5.4691640866909266</v>
      </c>
      <c r="E1720" s="59">
        <f>('Итоговая табл.1чел(все услуги-к'!$E1720+('Итоговая табл.1чел(все услуги-к'!$E1720*'Таблица вводных'!$G$5))-('Расчет комиссии(Нади)'!$K1720+'Таблица вводных'!$E$3+'Таблица вводных'!$F$3)</f>
        <v>-1.3150859133090735</v>
      </c>
      <c r="F1720" s="59">
        <f>('Итоговая табл.1чел(все услуги-к'!$F1720+('Итоговая табл.1чел(все услуги-к'!$F1720*'Таблица вводных'!$G$6))-('Расчет комиссии(Нади)'!$K1720+'Таблица вводных'!$E$3+'Таблица вводных'!$F$3)</f>
        <v>21.529164086690926</v>
      </c>
      <c r="G1720" s="59">
        <f>('Итоговая табл.1чел(все услуги-к'!$G1720+('Итоговая табл.1чел(все услуги-к'!$G1720*'Таблица вводных'!$G$7))-('Расчет комиссии(Нади)'!$K1720+'Таблица вводных'!$E$3+'Таблица вводных'!$F$3)</f>
        <v>-2.2308359133090736</v>
      </c>
      <c r="H1720" s="59">
        <f>'Итоговая табл.1чел(все услуги-к'!$H1720-('Расчет комиссии(Нади)'!$K1720+'Таблица вводных'!$E$3+'Таблица вводных'!$F$3)</f>
        <v>-2.2308359133090736</v>
      </c>
      <c r="I1720" s="59">
        <f>('Итоговая табл.1чел(все услуги-к'!$I1720+('Итоговая табл.1чел(все услуги-к'!$I1720*'Таблица вводных'!$G$9))-('Расчет комиссии(Нади)'!$K1720+'Таблица вводных'!$E$3+'Таблица вводных'!$F$3)</f>
        <v>-2.2308359133090736</v>
      </c>
      <c r="J1720" s="13" t="s">
        <v>303</v>
      </c>
    </row>
    <row r="1721" spans="1:10" ht="13.2" customHeight="1">
      <c r="A1721" s="140"/>
      <c r="B1721" s="5">
        <v>45433</v>
      </c>
      <c r="C1721" s="15"/>
      <c r="D1721" s="59">
        <f>(('Итоговая табл.1чел(все услуги-к'!$D1721+('Итоговая табл.1чел(все услуги-к'!$D1721*'Таблица вводных'!$G$4)))-('Расчет комиссии(Нади)'!$K1721+'Таблица вводных'!$E$3+'Таблица вводных'!$F$3)</f>
        <v>5.4691640866909266</v>
      </c>
      <c r="E1721" s="59">
        <f>('Итоговая табл.1чел(все услуги-к'!$E1721+('Итоговая табл.1чел(все услуги-к'!$E1721*'Таблица вводных'!$G$5))-('Расчет комиссии(Нади)'!$K1721+'Таблица вводных'!$E$3+'Таблица вводных'!$F$3)</f>
        <v>-1.3150859133090735</v>
      </c>
      <c r="F1721" s="59">
        <f>('Итоговая табл.1чел(все услуги-к'!$F1721+('Итоговая табл.1чел(все услуги-к'!$F1721*'Таблица вводных'!$G$6))-('Расчет комиссии(Нади)'!$K1721+'Таблица вводных'!$E$3+'Таблица вводных'!$F$3)</f>
        <v>21.529164086690926</v>
      </c>
      <c r="G1721" s="59">
        <f>('Итоговая табл.1чел(все услуги-к'!$G1721+('Итоговая табл.1чел(все услуги-к'!$G1721*'Таблица вводных'!$G$7))-('Расчет комиссии(Нади)'!$K1721+'Таблица вводных'!$E$3+'Таблица вводных'!$F$3)</f>
        <v>-2.2308359133090736</v>
      </c>
      <c r="H1721" s="59">
        <f>'Итоговая табл.1чел(все услуги-к'!$H1721-('Расчет комиссии(Нади)'!$K1721+'Таблица вводных'!$E$3+'Таблица вводных'!$F$3)</f>
        <v>-2.2308359133090736</v>
      </c>
      <c r="I1721" s="59">
        <f>('Итоговая табл.1чел(все услуги-к'!$I1721+('Итоговая табл.1чел(все услуги-к'!$I1721*'Таблица вводных'!$G$9))-('Расчет комиссии(Нади)'!$K1721+'Таблица вводных'!$E$3+'Таблица вводных'!$F$3)</f>
        <v>-2.2308359133090736</v>
      </c>
      <c r="J1721" s="13" t="s">
        <v>303</v>
      </c>
    </row>
    <row r="1722" spans="1:10" ht="13.2" customHeight="1">
      <c r="A1722" s="140"/>
      <c r="B1722" s="5">
        <v>45437</v>
      </c>
      <c r="C1722" s="6"/>
      <c r="D1722" s="59">
        <f>(('Итоговая табл.1чел(все услуги-к'!$D1722+('Итоговая табл.1чел(все услуги-к'!$D1722*'Таблица вводных'!$G$4)))-('Расчет комиссии(Нади)'!$K1722+'Таблица вводных'!$E$3+'Таблица вводных'!$F$3)</f>
        <v>5.4691640866909266</v>
      </c>
      <c r="E1722" s="59">
        <f>('Итоговая табл.1чел(все услуги-к'!$E1722+('Итоговая табл.1чел(все услуги-к'!$E1722*'Таблица вводных'!$G$5))-('Расчет комиссии(Нади)'!$K1722+'Таблица вводных'!$E$3+'Таблица вводных'!$F$3)</f>
        <v>-1.3150859133090735</v>
      </c>
      <c r="F1722" s="59">
        <f>('Итоговая табл.1чел(все услуги-к'!$F1722+('Итоговая табл.1чел(все услуги-к'!$F1722*'Таблица вводных'!$G$6))-('Расчет комиссии(Нади)'!$K1722+'Таблица вводных'!$E$3+'Таблица вводных'!$F$3)</f>
        <v>21.529164086690926</v>
      </c>
      <c r="G1722" s="59">
        <f>('Итоговая табл.1чел(все услуги-к'!$G1722+('Итоговая табл.1чел(все услуги-к'!$G1722*'Таблица вводных'!$G$7))-('Расчет комиссии(Нади)'!$K1722+'Таблица вводных'!$E$3+'Таблица вводных'!$F$3)</f>
        <v>-2.2308359133090736</v>
      </c>
      <c r="H1722" s="59">
        <f>'Итоговая табл.1чел(все услуги-к'!$H1722-('Расчет комиссии(Нади)'!$K1722+'Таблица вводных'!$E$3+'Таблица вводных'!$F$3)</f>
        <v>-2.2308359133090736</v>
      </c>
      <c r="I1722" s="59">
        <f>('Итоговая табл.1чел(все услуги-к'!$I1722+('Итоговая табл.1чел(все услуги-к'!$I1722*'Таблица вводных'!$G$9))-('Расчет комиссии(Нади)'!$K1722+'Таблица вводных'!$E$3+'Таблица вводных'!$F$3)</f>
        <v>-2.2308359133090736</v>
      </c>
      <c r="J1722" s="13" t="s">
        <v>303</v>
      </c>
    </row>
    <row r="1723" spans="1:10" ht="13.2" customHeight="1">
      <c r="A1723" s="140"/>
      <c r="B1723" s="5">
        <v>45440</v>
      </c>
      <c r="C1723" s="15"/>
      <c r="D1723" s="59">
        <f>(('Итоговая табл.1чел(все услуги-к'!$D1723+('Итоговая табл.1чел(все услуги-к'!$D1723*'Таблица вводных'!$G$4)))-('Расчет комиссии(Нади)'!$K1723+'Таблица вводных'!$E$3+'Таблица вводных'!$F$3)</f>
        <v>5.4691640866909266</v>
      </c>
      <c r="E1723" s="59">
        <f>('Итоговая табл.1чел(все услуги-к'!$E1723+('Итоговая табл.1чел(все услуги-к'!$E1723*'Таблица вводных'!$G$5))-('Расчет комиссии(Нади)'!$K1723+'Таблица вводных'!$E$3+'Таблица вводных'!$F$3)</f>
        <v>-1.3150859133090735</v>
      </c>
      <c r="F1723" s="59">
        <f>('Итоговая табл.1чел(все услуги-к'!$F1723+('Итоговая табл.1чел(все услуги-к'!$F1723*'Таблица вводных'!$G$6))-('Расчет комиссии(Нади)'!$K1723+'Таблица вводных'!$E$3+'Таблица вводных'!$F$3)</f>
        <v>21.529164086690926</v>
      </c>
      <c r="G1723" s="59">
        <f>('Итоговая табл.1чел(все услуги-к'!$G1723+('Итоговая табл.1чел(все услуги-к'!$G1723*'Таблица вводных'!$G$7))-('Расчет комиссии(Нади)'!$K1723+'Таблица вводных'!$E$3+'Таблица вводных'!$F$3)</f>
        <v>-2.2308359133090736</v>
      </c>
      <c r="H1723" s="59">
        <f>'Итоговая табл.1чел(все услуги-к'!$H1723-('Расчет комиссии(Нади)'!$K1723+'Таблица вводных'!$E$3+'Таблица вводных'!$F$3)</f>
        <v>-2.2308359133090736</v>
      </c>
      <c r="I1723" s="59">
        <f>('Итоговая табл.1чел(все услуги-к'!$I1723+('Итоговая табл.1чел(все услуги-к'!$I1723*'Таблица вводных'!$G$9))-('Расчет комиссии(Нади)'!$K1723+'Таблица вводных'!$E$3+'Таблица вводных'!$F$3)</f>
        <v>-2.2308359133090736</v>
      </c>
      <c r="J1723" s="13" t="s">
        <v>303</v>
      </c>
    </row>
    <row r="1724" spans="1:10" ht="13.2" customHeight="1">
      <c r="A1724" s="140"/>
      <c r="B1724" s="5"/>
      <c r="C1724" s="6"/>
      <c r="D1724" s="59">
        <f>(('Итоговая табл.1чел(все услуги-к'!$D1724+('Итоговая табл.1чел(все услуги-к'!$D1724*'Таблица вводных'!$G$4)))-('Расчет комиссии(Нади)'!$K1724+'Таблица вводных'!$E$3+'Таблица вводных'!$F$3)</f>
        <v>5.4691640866909266</v>
      </c>
      <c r="E1724" s="59">
        <f>('Итоговая табл.1чел(все услуги-к'!$E1724+('Итоговая табл.1чел(все услуги-к'!$E1724*'Таблица вводных'!$G$5))-('Расчет комиссии(Нади)'!$K1724+'Таблица вводных'!$E$3+'Таблица вводных'!$F$3)</f>
        <v>-1.3150859133090735</v>
      </c>
      <c r="F1724" s="59">
        <f>('Итоговая табл.1чел(все услуги-к'!$F1724+('Итоговая табл.1чел(все услуги-к'!$F1724*'Таблица вводных'!$G$6))-('Расчет комиссии(Нади)'!$K1724+'Таблица вводных'!$E$3+'Таблица вводных'!$F$3)</f>
        <v>21.529164086690926</v>
      </c>
      <c r="G1724" s="59">
        <f>('Итоговая табл.1чел(все услуги-к'!$G1724+('Итоговая табл.1чел(все услуги-к'!$G1724*'Таблица вводных'!$G$7))-('Расчет комиссии(Нади)'!$K1724+'Таблица вводных'!$E$3+'Таблица вводных'!$F$3)</f>
        <v>-2.2308359133090736</v>
      </c>
      <c r="H1724" s="59">
        <f>'Итоговая табл.1чел(все услуги-к'!$H1724-('Расчет комиссии(Нади)'!$K1724+'Таблица вводных'!$E$3+'Таблица вводных'!$F$3)</f>
        <v>-2.2308359133090736</v>
      </c>
      <c r="I1724" s="59">
        <f>('Итоговая табл.1чел(все услуги-к'!$I1724+('Итоговая табл.1чел(все услуги-к'!$I1724*'Таблица вводных'!$G$9))-('Расчет комиссии(Нади)'!$K1724+'Таблица вводных'!$E$3+'Таблица вводных'!$F$3)</f>
        <v>-2.2308359133090736</v>
      </c>
      <c r="J1724" s="13" t="s">
        <v>303</v>
      </c>
    </row>
    <row r="1725" spans="1:10" ht="13.2" customHeight="1">
      <c r="A1725" s="140"/>
      <c r="B1725" s="5"/>
      <c r="C1725" s="6"/>
      <c r="D1725" s="59">
        <f>(('Итоговая табл.1чел(все услуги-к'!$D1725+('Итоговая табл.1чел(все услуги-к'!$D1725*'Таблица вводных'!$G$4)))-('Расчет комиссии(Нади)'!$K1725+'Таблица вводных'!$E$3+'Таблица вводных'!$F$3)</f>
        <v>5.4691640866909266</v>
      </c>
      <c r="E1725" s="59">
        <f>('Итоговая табл.1чел(все услуги-к'!$E1725+('Итоговая табл.1чел(все услуги-к'!$E1725*'Таблица вводных'!$G$5))-('Расчет комиссии(Нади)'!$K1725+'Таблица вводных'!$E$3+'Таблица вводных'!$F$3)</f>
        <v>-1.3150859133090735</v>
      </c>
      <c r="F1725" s="59">
        <f>('Итоговая табл.1чел(все услуги-к'!$F1725+('Итоговая табл.1чел(все услуги-к'!$F1725*'Таблица вводных'!$G$6))-('Расчет комиссии(Нади)'!$K1725+'Таблица вводных'!$E$3+'Таблица вводных'!$F$3)</f>
        <v>21.529164086690926</v>
      </c>
      <c r="G1725" s="59">
        <f>('Итоговая табл.1чел(все услуги-к'!$G1725+('Итоговая табл.1чел(все услуги-к'!$G1725*'Таблица вводных'!$G$7))-('Расчет комиссии(Нади)'!$K1725+'Таблица вводных'!$E$3+'Таблица вводных'!$F$3)</f>
        <v>-2.2308359133090736</v>
      </c>
      <c r="H1725" s="59">
        <f>'Итоговая табл.1чел(все услуги-к'!$H1725-('Расчет комиссии(Нади)'!$K1725+'Таблица вводных'!$E$3+'Таблица вводных'!$F$3)</f>
        <v>-2.2308359133090736</v>
      </c>
      <c r="I1725" s="59">
        <f>('Итоговая табл.1чел(все услуги-к'!$I1725+('Итоговая табл.1чел(все услуги-к'!$I1725*'Таблица вводных'!$G$9))-('Расчет комиссии(Нади)'!$K1725+'Таблица вводных'!$E$3+'Таблица вводных'!$F$3)</f>
        <v>-2.2308359133090736</v>
      </c>
      <c r="J1725" s="13" t="s">
        <v>303</v>
      </c>
    </row>
    <row r="1726" spans="1:10" ht="13.2" customHeight="1">
      <c r="A1726" s="140"/>
      <c r="B1726" s="5"/>
      <c r="C1726" s="15"/>
      <c r="D1726" s="59">
        <f>(('Итоговая табл.1чел(все услуги-к'!$D1726+('Итоговая табл.1чел(все услуги-к'!$D1726*'Таблица вводных'!$G$4)))-('Расчет комиссии(Нади)'!$K1726+'Таблица вводных'!$E$3+'Таблица вводных'!$F$3)</f>
        <v>5.4691640866909266</v>
      </c>
      <c r="E1726" s="59">
        <f>('Итоговая табл.1чел(все услуги-к'!$E1726+('Итоговая табл.1чел(все услуги-к'!$E1726*'Таблица вводных'!$G$5))-('Расчет комиссии(Нади)'!$K1726+'Таблица вводных'!$E$3+'Таблица вводных'!$F$3)</f>
        <v>-1.3150859133090735</v>
      </c>
      <c r="F1726" s="59">
        <f>('Итоговая табл.1чел(все услуги-к'!$F1726+('Итоговая табл.1чел(все услуги-к'!$F1726*'Таблица вводных'!$G$6))-('Расчет комиссии(Нади)'!$K1726+'Таблица вводных'!$E$3+'Таблица вводных'!$F$3)</f>
        <v>21.529164086690926</v>
      </c>
      <c r="G1726" s="59">
        <f>('Итоговая табл.1чел(все услуги-к'!$G1726+('Итоговая табл.1чел(все услуги-к'!$G1726*'Таблица вводных'!$G$7))-('Расчет комиссии(Нади)'!$K1726+'Таблица вводных'!$E$3+'Таблица вводных'!$F$3)</f>
        <v>-2.2308359133090736</v>
      </c>
      <c r="H1726" s="59">
        <f>'Итоговая табл.1чел(все услуги-к'!$H1726-('Расчет комиссии(Нади)'!$K1726+'Таблица вводных'!$E$3+'Таблица вводных'!$F$3)</f>
        <v>-2.2308359133090736</v>
      </c>
      <c r="I1726" s="59">
        <f>('Итоговая табл.1чел(все услуги-к'!$I1726+('Итоговая табл.1чел(все услуги-к'!$I1726*'Таблица вводных'!$G$9))-('Расчет комиссии(Нади)'!$K1726+'Таблица вводных'!$E$3+'Таблица вводных'!$F$3)</f>
        <v>-2.2308359133090736</v>
      </c>
      <c r="J1726" s="13" t="s">
        <v>303</v>
      </c>
    </row>
    <row r="1727" spans="1:10" ht="13.2" customHeight="1">
      <c r="A1727" s="140"/>
      <c r="B1727" s="5"/>
      <c r="C1727" s="6"/>
      <c r="D1727" s="59">
        <f>(('Итоговая табл.1чел(все услуги-к'!$D1727+('Итоговая табл.1чел(все услуги-к'!$D1727*'Таблица вводных'!$G$4)))-('Расчет комиссии(Нади)'!$K1727+'Таблица вводных'!$E$3+'Таблица вводных'!$F$3)</f>
        <v>5.4691640866909266</v>
      </c>
      <c r="E1727" s="59">
        <f>('Итоговая табл.1чел(все услуги-к'!$E1727+('Итоговая табл.1чел(все услуги-к'!$E1727*'Таблица вводных'!$G$5))-('Расчет комиссии(Нади)'!$K1727+'Таблица вводных'!$E$3+'Таблица вводных'!$F$3)</f>
        <v>-1.3150859133090735</v>
      </c>
      <c r="F1727" s="59">
        <f>('Итоговая табл.1чел(все услуги-к'!$F1727+('Итоговая табл.1чел(все услуги-к'!$F1727*'Таблица вводных'!$G$6))-('Расчет комиссии(Нади)'!$K1727+'Таблица вводных'!$E$3+'Таблица вводных'!$F$3)</f>
        <v>21.529164086690926</v>
      </c>
      <c r="G1727" s="59">
        <f>('Итоговая табл.1чел(все услуги-к'!$G1727+('Итоговая табл.1чел(все услуги-к'!$G1727*'Таблица вводных'!$G$7))-('Расчет комиссии(Нади)'!$K1727+'Таблица вводных'!$E$3+'Таблица вводных'!$F$3)</f>
        <v>-2.2308359133090736</v>
      </c>
      <c r="H1727" s="59">
        <f>'Итоговая табл.1чел(все услуги-к'!$H1727-('Расчет комиссии(Нади)'!$K1727+'Таблица вводных'!$E$3+'Таблица вводных'!$F$3)</f>
        <v>-2.2308359133090736</v>
      </c>
      <c r="I1727" s="59">
        <f>('Итоговая табл.1чел(все услуги-к'!$I1727+('Итоговая табл.1чел(все услуги-к'!$I1727*'Таблица вводных'!$G$9))-('Расчет комиссии(Нади)'!$K1727+'Таблица вводных'!$E$3+'Таблица вводных'!$F$3)</f>
        <v>-2.2308359133090736</v>
      </c>
      <c r="J1727" s="13" t="s">
        <v>303</v>
      </c>
    </row>
    <row r="1728" spans="1:10" ht="13.2" customHeight="1">
      <c r="A1728" s="140"/>
      <c r="B1728" s="5"/>
      <c r="C1728" s="15"/>
      <c r="D1728" s="59">
        <f>(('Итоговая табл.1чел(все услуги-к'!$D1728+('Итоговая табл.1чел(все услуги-к'!$D1728*'Таблица вводных'!$G$4)))-('Расчет комиссии(Нади)'!$K1728+'Таблица вводных'!$E$3+'Таблица вводных'!$F$3)</f>
        <v>5.4691640866909266</v>
      </c>
      <c r="E1728" s="59">
        <f>('Итоговая табл.1чел(все услуги-к'!$E1728+('Итоговая табл.1чел(все услуги-к'!$E1728*'Таблица вводных'!$G$5))-('Расчет комиссии(Нади)'!$K1728+'Таблица вводных'!$E$3+'Таблица вводных'!$F$3)</f>
        <v>-1.3150859133090735</v>
      </c>
      <c r="F1728" s="59">
        <f>('Итоговая табл.1чел(все услуги-к'!$F1728+('Итоговая табл.1чел(все услуги-к'!$F1728*'Таблица вводных'!$G$6))-('Расчет комиссии(Нади)'!$K1728+'Таблица вводных'!$E$3+'Таблица вводных'!$F$3)</f>
        <v>21.529164086690926</v>
      </c>
      <c r="G1728" s="59">
        <f>('Итоговая табл.1чел(все услуги-к'!$G1728+('Итоговая табл.1чел(все услуги-к'!$G1728*'Таблица вводных'!$G$7))-('Расчет комиссии(Нади)'!$K1728+'Таблица вводных'!$E$3+'Таблица вводных'!$F$3)</f>
        <v>-2.2308359133090736</v>
      </c>
      <c r="H1728" s="59">
        <f>'Итоговая табл.1чел(все услуги-к'!$H1728-('Расчет комиссии(Нади)'!$K1728+'Таблица вводных'!$E$3+'Таблица вводных'!$F$3)</f>
        <v>-2.2308359133090736</v>
      </c>
      <c r="I1728" s="59">
        <f>('Итоговая табл.1чел(все услуги-к'!$I1728+('Итоговая табл.1чел(все услуги-к'!$I1728*'Таблица вводных'!$G$9))-('Расчет комиссии(Нади)'!$K1728+'Таблица вводных'!$E$3+'Таблица вводных'!$F$3)</f>
        <v>-2.2308359133090736</v>
      </c>
      <c r="J1728" s="13" t="s">
        <v>303</v>
      </c>
    </row>
    <row r="1729" spans="1:10" ht="13.2" customHeight="1">
      <c r="A1729" s="141"/>
      <c r="B1729" s="18"/>
      <c r="C1729" s="19"/>
      <c r="D1729" s="59">
        <f>(('Итоговая табл.1чел(все услуги-к'!$D1729+('Итоговая табл.1чел(все услуги-к'!$D1729*'Таблица вводных'!$G$4)))-('Расчет комиссии(Нади)'!$K1729+'Таблица вводных'!$E$3+'Таблица вводных'!$F$3)</f>
        <v>5.4691640866909266</v>
      </c>
      <c r="E1729" s="59">
        <f>('Итоговая табл.1чел(все услуги-к'!$E1729+('Итоговая табл.1чел(все услуги-к'!$E1729*'Таблица вводных'!$G$5))-('Расчет комиссии(Нади)'!$K1729+'Таблица вводных'!$E$3+'Таблица вводных'!$F$3)</f>
        <v>-1.3150859133090735</v>
      </c>
      <c r="F1729" s="59">
        <f>('Итоговая табл.1чел(все услуги-к'!$F1729+('Итоговая табл.1чел(все услуги-к'!$F1729*'Таблица вводных'!$G$6))-('Расчет комиссии(Нади)'!$K1729+'Таблица вводных'!$E$3+'Таблица вводных'!$F$3)</f>
        <v>21.529164086690926</v>
      </c>
      <c r="G1729" s="59">
        <f>('Итоговая табл.1чел(все услуги-к'!$G1729+('Итоговая табл.1чел(все услуги-к'!$G1729*'Таблица вводных'!$G$7))-('Расчет комиссии(Нади)'!$K1729+'Таблица вводных'!$E$3+'Таблица вводных'!$F$3)</f>
        <v>-2.2308359133090736</v>
      </c>
      <c r="H1729" s="59">
        <f>'Итоговая табл.1чел(все услуги-к'!$H1729-('Расчет комиссии(Нади)'!$K1729+'Таблица вводных'!$E$3+'Таблица вводных'!$F$3)</f>
        <v>-2.2308359133090736</v>
      </c>
      <c r="I1729" s="59">
        <f>('Итоговая табл.1чел(все услуги-к'!$I1729+('Итоговая табл.1чел(все услуги-к'!$I1729*'Таблица вводных'!$G$9))-('Расчет комиссии(Нади)'!$K1729+'Таблица вводных'!$E$3+'Таблица вводных'!$F$3)</f>
        <v>-2.2308359133090736</v>
      </c>
      <c r="J1729" s="22" t="s">
        <v>303</v>
      </c>
    </row>
    <row r="1730" spans="1:10" ht="13.2" customHeight="1">
      <c r="A1730" s="144" t="s">
        <v>304</v>
      </c>
      <c r="B1730" s="5">
        <v>45402</v>
      </c>
      <c r="C1730" s="97"/>
      <c r="D1730" s="59">
        <f>(('Итоговая табл.1чел(все услуги-к'!$D1730+('Итоговая табл.1чел(все услуги-к'!$D1730*'Таблица вводных'!$G$4)))-('Расчет комиссии(Нади)'!$K1730+'Таблица вводных'!$E$3+'Таблица вводных'!$F$3)</f>
        <v>5.4691640866909301</v>
      </c>
      <c r="E1730" s="59">
        <f>('Итоговая табл.1чел(все услуги-к'!$E1730+('Итоговая табл.1чел(все услуги-к'!$E1730*'Таблица вводных'!$G$5))-('Расчет комиссии(Нади)'!$K1730+'Таблица вводных'!$E$3+'Таблица вводных'!$F$3)</f>
        <v>-1.31508591330907</v>
      </c>
      <c r="F1730" s="59">
        <f>('Итоговая табл.1чел(все услуги-к'!$F1730+('Итоговая табл.1чел(все услуги-к'!$F1730*'Таблица вводных'!$G$6))-('Расчет комиссии(Нади)'!$K1730+'Таблица вводных'!$E$3+'Таблица вводных'!$F$3)</f>
        <v>21.529164086690933</v>
      </c>
      <c r="G1730" s="59">
        <f>('Итоговая табл.1чел(все услуги-к'!$G1730+('Итоговая табл.1чел(все услуги-к'!$G1730*'Таблица вводных'!$G$7))-('Расчет комиссии(Нади)'!$K1730+'Таблица вводных'!$E$3+'Таблица вводных'!$F$3)</f>
        <v>-2.2308359133090701</v>
      </c>
      <c r="H1730" s="59">
        <f>'Итоговая табл.1чел(все услуги-к'!$H1730-('Расчет комиссии(Нади)'!$K1730+'Таблица вводных'!$E$3+'Таблица вводных'!$F$3)</f>
        <v>-2.2308359133090701</v>
      </c>
      <c r="I1730" s="59">
        <f>('Итоговая табл.1чел(все услуги-к'!$I1730+('Итоговая табл.1чел(все услуги-к'!$I1730*'Таблица вводных'!$G$9))-('Расчет комиссии(Нади)'!$K1730+'Таблица вводных'!$E$3+'Таблица вводных'!$F$3)</f>
        <v>-2.2308359133090701</v>
      </c>
      <c r="J1730" s="10" t="s">
        <v>305</v>
      </c>
    </row>
    <row r="1731" spans="1:10" ht="13.2" customHeight="1">
      <c r="A1731" s="140"/>
      <c r="B1731" s="5">
        <v>45405</v>
      </c>
      <c r="C1731" s="6"/>
      <c r="D1731" s="59">
        <f>(('Итоговая табл.1чел(все услуги-к'!$D1731+('Итоговая табл.1чел(все услуги-к'!$D1731*'Таблица вводных'!$G$4)))-('Расчет комиссии(Нади)'!$K1731+'Таблица вводных'!$E$3+'Таблица вводных'!$F$3)</f>
        <v>5.4691640866909301</v>
      </c>
      <c r="E1731" s="59">
        <f>('Итоговая табл.1чел(все услуги-к'!$E1731+('Итоговая табл.1чел(все услуги-к'!$E1731*'Таблица вводных'!$G$5))-('Расчет комиссии(Нади)'!$K1731+'Таблица вводных'!$E$3+'Таблица вводных'!$F$3)</f>
        <v>-1.31508591330907</v>
      </c>
      <c r="F1731" s="59">
        <f>('Итоговая табл.1чел(все услуги-к'!$F1731+('Итоговая табл.1чел(все услуги-к'!$F1731*'Таблица вводных'!$G$6))-('Расчет комиссии(Нади)'!$K1731+'Таблица вводных'!$E$3+'Таблица вводных'!$F$3)</f>
        <v>21.529164086690933</v>
      </c>
      <c r="G1731" s="59">
        <f>('Итоговая табл.1чел(все услуги-к'!$G1731+('Итоговая табл.1чел(все услуги-к'!$G1731*'Таблица вводных'!$G$7))-('Расчет комиссии(Нади)'!$K1731+'Таблица вводных'!$E$3+'Таблица вводных'!$F$3)</f>
        <v>-2.2308359133090701</v>
      </c>
      <c r="H1731" s="59">
        <f>'Итоговая табл.1чел(все услуги-к'!$H1731-('Расчет комиссии(Нади)'!$K1731+'Таблица вводных'!$E$3+'Таблица вводных'!$F$3)</f>
        <v>-2.2308359133090701</v>
      </c>
      <c r="I1731" s="59">
        <f>('Итоговая табл.1чел(все услуги-к'!$I1731+('Итоговая табл.1чел(все услуги-к'!$I1731*'Таблица вводных'!$G$9))-('Расчет комиссии(Нади)'!$K1731+'Таблица вводных'!$E$3+'Таблица вводных'!$F$3)</f>
        <v>-2.2308359133090701</v>
      </c>
      <c r="J1731" s="13" t="s">
        <v>305</v>
      </c>
    </row>
    <row r="1732" spans="1:10" ht="13.2" customHeight="1">
      <c r="A1732" s="140"/>
      <c r="B1732" s="5">
        <v>45409</v>
      </c>
      <c r="C1732" s="15"/>
      <c r="D1732" s="59">
        <f>(('Итоговая табл.1чел(все услуги-к'!$D1732+('Итоговая табл.1чел(все услуги-к'!$D1732*'Таблица вводных'!$G$4)))-('Расчет комиссии(Нади)'!$K1732+'Таблица вводных'!$E$3+'Таблица вводных'!$F$3)</f>
        <v>5.4691640866909301</v>
      </c>
      <c r="E1732" s="59">
        <f>('Итоговая табл.1чел(все услуги-к'!$E1732+('Итоговая табл.1чел(все услуги-к'!$E1732*'Таблица вводных'!$G$5))-('Расчет комиссии(Нади)'!$K1732+'Таблица вводных'!$E$3+'Таблица вводных'!$F$3)</f>
        <v>-1.31508591330907</v>
      </c>
      <c r="F1732" s="59">
        <f>('Итоговая табл.1чел(все услуги-к'!$F1732+('Итоговая табл.1чел(все услуги-к'!$F1732*'Таблица вводных'!$G$6))-('Расчет комиссии(Нади)'!$K1732+'Таблица вводных'!$E$3+'Таблица вводных'!$F$3)</f>
        <v>21.529164086690933</v>
      </c>
      <c r="G1732" s="59">
        <f>('Итоговая табл.1чел(все услуги-к'!$G1732+('Итоговая табл.1чел(все услуги-к'!$G1732*'Таблица вводных'!$G$7))-('Расчет комиссии(Нади)'!$K1732+'Таблица вводных'!$E$3+'Таблица вводных'!$F$3)</f>
        <v>-2.2308359133090701</v>
      </c>
      <c r="H1732" s="59">
        <f>'Итоговая табл.1чел(все услуги-к'!$H1732-('Расчет комиссии(Нади)'!$K1732+'Таблица вводных'!$E$3+'Таблица вводных'!$F$3)</f>
        <v>-2.2308359133090701</v>
      </c>
      <c r="I1732" s="59">
        <f>('Итоговая табл.1чел(все услуги-к'!$I1732+('Итоговая табл.1чел(все услуги-к'!$I1732*'Таблица вводных'!$G$9))-('Расчет комиссии(Нади)'!$K1732+'Таблица вводных'!$E$3+'Таблица вводных'!$F$3)</f>
        <v>-2.2308359133090701</v>
      </c>
      <c r="J1732" s="13" t="s">
        <v>305</v>
      </c>
    </row>
    <row r="1733" spans="1:10" ht="13.2" customHeight="1">
      <c r="A1733" s="140"/>
      <c r="B1733" s="5">
        <v>45412</v>
      </c>
      <c r="C1733" s="6"/>
      <c r="D1733" s="59">
        <f>(('Итоговая табл.1чел(все услуги-к'!$D1733+('Итоговая табл.1чел(все услуги-к'!$D1733*'Таблица вводных'!$G$4)))-('Расчет комиссии(Нади)'!$K1733+'Таблица вводных'!$E$3+'Таблица вводных'!$F$3)</f>
        <v>5.4691640866909301</v>
      </c>
      <c r="E1733" s="59">
        <f>('Итоговая табл.1чел(все услуги-к'!$E1733+('Итоговая табл.1чел(все услуги-к'!$E1733*'Таблица вводных'!$G$5))-('Расчет комиссии(Нади)'!$K1733+'Таблица вводных'!$E$3+'Таблица вводных'!$F$3)</f>
        <v>-1.31508591330907</v>
      </c>
      <c r="F1733" s="59">
        <f>('Итоговая табл.1чел(все услуги-к'!$F1733+('Итоговая табл.1чел(все услуги-к'!$F1733*'Таблица вводных'!$G$6))-('Расчет комиссии(Нади)'!$K1733+'Таблица вводных'!$E$3+'Таблица вводных'!$F$3)</f>
        <v>21.529164086690933</v>
      </c>
      <c r="G1733" s="59">
        <f>('Итоговая табл.1чел(все услуги-к'!$G1733+('Итоговая табл.1чел(все услуги-к'!$G1733*'Таблица вводных'!$G$7))-('Расчет комиссии(Нади)'!$K1733+'Таблица вводных'!$E$3+'Таблица вводных'!$F$3)</f>
        <v>-2.2308359133090701</v>
      </c>
      <c r="H1733" s="59">
        <f>'Итоговая табл.1чел(все услуги-к'!$H1733-('Расчет комиссии(Нади)'!$K1733+'Таблица вводных'!$E$3+'Таблица вводных'!$F$3)</f>
        <v>-2.2308359133090701</v>
      </c>
      <c r="I1733" s="59">
        <f>('Итоговая табл.1чел(все услуги-к'!$I1733+('Итоговая табл.1чел(все услуги-к'!$I1733*'Таблица вводных'!$G$9))-('Расчет комиссии(Нади)'!$K1733+'Таблица вводных'!$E$3+'Таблица вводных'!$F$3)</f>
        <v>-2.2308359133090701</v>
      </c>
      <c r="J1733" s="13" t="s">
        <v>305</v>
      </c>
    </row>
    <row r="1734" spans="1:10" ht="13.2" customHeight="1">
      <c r="A1734" s="140"/>
      <c r="B1734" s="5">
        <v>45416</v>
      </c>
      <c r="C1734" s="15"/>
      <c r="D1734" s="59">
        <f>(('Итоговая табл.1чел(все услуги-к'!$D1734+('Итоговая табл.1чел(все услуги-к'!$D1734*'Таблица вводных'!$G$4)))-('Расчет комиссии(Нади)'!$K1734+'Таблица вводных'!$E$3+'Таблица вводных'!$F$3)</f>
        <v>5.4691640866909301</v>
      </c>
      <c r="E1734" s="59">
        <f>('Итоговая табл.1чел(все услуги-к'!$E1734+('Итоговая табл.1чел(все услуги-к'!$E1734*'Таблица вводных'!$G$5))-('Расчет комиссии(Нади)'!$K1734+'Таблица вводных'!$E$3+'Таблица вводных'!$F$3)</f>
        <v>-1.31508591330907</v>
      </c>
      <c r="F1734" s="59">
        <f>('Итоговая табл.1чел(все услуги-к'!$F1734+('Итоговая табл.1чел(все услуги-к'!$F1734*'Таблица вводных'!$G$6))-('Расчет комиссии(Нади)'!$K1734+'Таблица вводных'!$E$3+'Таблица вводных'!$F$3)</f>
        <v>21.529164086690933</v>
      </c>
      <c r="G1734" s="59">
        <f>('Итоговая табл.1чел(все услуги-к'!$G1734+('Итоговая табл.1чел(все услуги-к'!$G1734*'Таблица вводных'!$G$7))-('Расчет комиссии(Нади)'!$K1734+'Таблица вводных'!$E$3+'Таблица вводных'!$F$3)</f>
        <v>-2.2308359133090701</v>
      </c>
      <c r="H1734" s="59">
        <f>'Итоговая табл.1чел(все услуги-к'!$H1734-('Расчет комиссии(Нади)'!$K1734+'Таблица вводных'!$E$3+'Таблица вводных'!$F$3)</f>
        <v>-2.2308359133090701</v>
      </c>
      <c r="I1734" s="59">
        <f>('Итоговая табл.1чел(все услуги-к'!$I1734+('Итоговая табл.1чел(все услуги-к'!$I1734*'Таблица вводных'!$G$9))-('Расчет комиссии(Нади)'!$K1734+'Таблица вводных'!$E$3+'Таблица вводных'!$F$3)</f>
        <v>-2.2308359133090701</v>
      </c>
      <c r="J1734" s="13" t="s">
        <v>305</v>
      </c>
    </row>
    <row r="1735" spans="1:10" ht="13.2" customHeight="1">
      <c r="A1735" s="140"/>
      <c r="B1735" s="5">
        <v>45419</v>
      </c>
      <c r="C1735" s="15"/>
      <c r="D1735" s="59">
        <f>(('Итоговая табл.1чел(все услуги-к'!$D1735+('Итоговая табл.1чел(все услуги-к'!$D1735*'Таблица вводных'!$G$4)))-('Расчет комиссии(Нади)'!$K1735+'Таблица вводных'!$E$3+'Таблица вводных'!$F$3)</f>
        <v>5.4691640866909301</v>
      </c>
      <c r="E1735" s="59">
        <f>('Итоговая табл.1чел(все услуги-к'!$E1735+('Итоговая табл.1чел(все услуги-к'!$E1735*'Таблица вводных'!$G$5))-('Расчет комиссии(Нади)'!$K1735+'Таблица вводных'!$E$3+'Таблица вводных'!$F$3)</f>
        <v>-1.31508591330907</v>
      </c>
      <c r="F1735" s="59">
        <f>('Итоговая табл.1чел(все услуги-к'!$F1735+('Итоговая табл.1чел(все услуги-к'!$F1735*'Таблица вводных'!$G$6))-('Расчет комиссии(Нади)'!$K1735+'Таблица вводных'!$E$3+'Таблица вводных'!$F$3)</f>
        <v>21.529164086690933</v>
      </c>
      <c r="G1735" s="59">
        <f>('Итоговая табл.1чел(все услуги-к'!$G1735+('Итоговая табл.1чел(все услуги-к'!$G1735*'Таблица вводных'!$G$7))-('Расчет комиссии(Нади)'!$K1735+'Таблица вводных'!$E$3+'Таблица вводных'!$F$3)</f>
        <v>-2.2308359133090701</v>
      </c>
      <c r="H1735" s="59">
        <f>'Итоговая табл.1чел(все услуги-к'!$H1735-('Расчет комиссии(Нади)'!$K1735+'Таблица вводных'!$E$3+'Таблица вводных'!$F$3)</f>
        <v>-2.2308359133090701</v>
      </c>
      <c r="I1735" s="59">
        <f>('Итоговая табл.1чел(все услуги-к'!$I1735+('Итоговая табл.1чел(все услуги-к'!$I1735*'Таблица вводных'!$G$9))-('Расчет комиссии(Нади)'!$K1735+'Таблица вводных'!$E$3+'Таблица вводных'!$F$3)</f>
        <v>-2.2308359133090701</v>
      </c>
      <c r="J1735" s="13" t="s">
        <v>305</v>
      </c>
    </row>
    <row r="1736" spans="1:10" ht="13.2" customHeight="1">
      <c r="A1736" s="140"/>
      <c r="B1736" s="5">
        <v>45423</v>
      </c>
      <c r="C1736" s="15"/>
      <c r="D1736" s="59">
        <f>(('Итоговая табл.1чел(все услуги-к'!$D1736+('Итоговая табл.1чел(все услуги-к'!$D1736*'Таблица вводных'!$G$4)))-('Расчет комиссии(Нади)'!$K1736+'Таблица вводных'!$E$3+'Таблица вводных'!$F$3)</f>
        <v>5.4691640866909301</v>
      </c>
      <c r="E1736" s="59">
        <f>('Итоговая табл.1чел(все услуги-к'!$E1736+('Итоговая табл.1чел(все услуги-к'!$E1736*'Таблица вводных'!$G$5))-('Расчет комиссии(Нади)'!$K1736+'Таблица вводных'!$E$3+'Таблица вводных'!$F$3)</f>
        <v>-1.31508591330907</v>
      </c>
      <c r="F1736" s="59">
        <f>('Итоговая табл.1чел(все услуги-к'!$F1736+('Итоговая табл.1чел(все услуги-к'!$F1736*'Таблица вводных'!$G$6))-('Расчет комиссии(Нади)'!$K1736+'Таблица вводных'!$E$3+'Таблица вводных'!$F$3)</f>
        <v>21.529164086690933</v>
      </c>
      <c r="G1736" s="59">
        <f>('Итоговая табл.1чел(все услуги-к'!$G1736+('Итоговая табл.1чел(все услуги-к'!$G1736*'Таблица вводных'!$G$7))-('Расчет комиссии(Нади)'!$K1736+'Таблица вводных'!$E$3+'Таблица вводных'!$F$3)</f>
        <v>-2.2308359133090701</v>
      </c>
      <c r="H1736" s="59">
        <f>'Итоговая табл.1чел(все услуги-к'!$H1736-('Расчет комиссии(Нади)'!$K1736+'Таблица вводных'!$E$3+'Таблица вводных'!$F$3)</f>
        <v>-2.2308359133090701</v>
      </c>
      <c r="I1736" s="59">
        <f>('Итоговая табл.1чел(все услуги-к'!$I1736+('Итоговая табл.1чел(все услуги-к'!$I1736*'Таблица вводных'!$G$9))-('Расчет комиссии(Нади)'!$K1736+'Таблица вводных'!$E$3+'Таблица вводных'!$F$3)</f>
        <v>-2.2308359133090701</v>
      </c>
      <c r="J1736" s="13" t="s">
        <v>305</v>
      </c>
    </row>
    <row r="1737" spans="1:10" ht="13.2" customHeight="1">
      <c r="A1737" s="140"/>
      <c r="B1737" s="5">
        <v>45426</v>
      </c>
      <c r="C1737" s="6"/>
      <c r="D1737" s="59">
        <f>(('Итоговая табл.1чел(все услуги-к'!$D1737+('Итоговая табл.1чел(все услуги-к'!$D1737*'Таблица вводных'!$G$4)))-('Расчет комиссии(Нади)'!$K1737+'Таблица вводных'!$E$3+'Таблица вводных'!$F$3)</f>
        <v>5.4691640866909301</v>
      </c>
      <c r="E1737" s="59">
        <f>('Итоговая табл.1чел(все услуги-к'!$E1737+('Итоговая табл.1чел(все услуги-к'!$E1737*'Таблица вводных'!$G$5))-('Расчет комиссии(Нади)'!$K1737+'Таблица вводных'!$E$3+'Таблица вводных'!$F$3)</f>
        <v>-1.31508591330907</v>
      </c>
      <c r="F1737" s="59">
        <f>('Итоговая табл.1чел(все услуги-к'!$F1737+('Итоговая табл.1чел(все услуги-к'!$F1737*'Таблица вводных'!$G$6))-('Расчет комиссии(Нади)'!$K1737+'Таблица вводных'!$E$3+'Таблица вводных'!$F$3)</f>
        <v>21.529164086690933</v>
      </c>
      <c r="G1737" s="59">
        <f>('Итоговая табл.1чел(все услуги-к'!$G1737+('Итоговая табл.1чел(все услуги-к'!$G1737*'Таблица вводных'!$G$7))-('Расчет комиссии(Нади)'!$K1737+'Таблица вводных'!$E$3+'Таблица вводных'!$F$3)</f>
        <v>-2.2308359133090701</v>
      </c>
      <c r="H1737" s="59">
        <f>'Итоговая табл.1чел(все услуги-к'!$H1737-('Расчет комиссии(Нади)'!$K1737+'Таблица вводных'!$E$3+'Таблица вводных'!$F$3)</f>
        <v>-2.2308359133090701</v>
      </c>
      <c r="I1737" s="59">
        <f>('Итоговая табл.1чел(все услуги-к'!$I1737+('Итоговая табл.1чел(все услуги-к'!$I1737*'Таблица вводных'!$G$9))-('Расчет комиссии(Нади)'!$K1737+'Таблица вводных'!$E$3+'Таблица вводных'!$F$3)</f>
        <v>-2.2308359133090701</v>
      </c>
      <c r="J1737" s="13" t="s">
        <v>305</v>
      </c>
    </row>
    <row r="1738" spans="1:10" ht="13.2" customHeight="1">
      <c r="A1738" s="140"/>
      <c r="B1738" s="5">
        <v>45430</v>
      </c>
      <c r="C1738" s="15"/>
      <c r="D1738" s="59">
        <f>(('Итоговая табл.1чел(все услуги-к'!$D1738+('Итоговая табл.1чел(все услуги-к'!$D1738*'Таблица вводных'!$G$4)))-('Расчет комиссии(Нади)'!$K1738+'Таблица вводных'!$E$3+'Таблица вводных'!$F$3)</f>
        <v>5.4691640866909301</v>
      </c>
      <c r="E1738" s="59">
        <f>('Итоговая табл.1чел(все услуги-к'!$E1738+('Итоговая табл.1чел(все услуги-к'!$E1738*'Таблица вводных'!$G$5))-('Расчет комиссии(Нади)'!$K1738+'Таблица вводных'!$E$3+'Таблица вводных'!$F$3)</f>
        <v>-1.31508591330907</v>
      </c>
      <c r="F1738" s="59">
        <f>('Итоговая табл.1чел(все услуги-к'!$F1738+('Итоговая табл.1чел(все услуги-к'!$F1738*'Таблица вводных'!$G$6))-('Расчет комиссии(Нади)'!$K1738+'Таблица вводных'!$E$3+'Таблица вводных'!$F$3)</f>
        <v>21.529164086690933</v>
      </c>
      <c r="G1738" s="59">
        <f>('Итоговая табл.1чел(все услуги-к'!$G1738+('Итоговая табл.1чел(все услуги-к'!$G1738*'Таблица вводных'!$G$7))-('Расчет комиссии(Нади)'!$K1738+'Таблица вводных'!$E$3+'Таблица вводных'!$F$3)</f>
        <v>-2.2308359133090701</v>
      </c>
      <c r="H1738" s="59">
        <f>'Итоговая табл.1чел(все услуги-к'!$H1738-('Расчет комиссии(Нади)'!$K1738+'Таблица вводных'!$E$3+'Таблица вводных'!$F$3)</f>
        <v>-2.2308359133090701</v>
      </c>
      <c r="I1738" s="59">
        <f>('Итоговая табл.1чел(все услуги-к'!$I1738+('Итоговая табл.1чел(все услуги-к'!$I1738*'Таблица вводных'!$G$9))-('Расчет комиссии(Нади)'!$K1738+'Таблица вводных'!$E$3+'Таблица вводных'!$F$3)</f>
        <v>-2.2308359133090701</v>
      </c>
      <c r="J1738" s="13" t="s">
        <v>305</v>
      </c>
    </row>
    <row r="1739" spans="1:10" ht="13.2" customHeight="1">
      <c r="A1739" s="140"/>
      <c r="B1739" s="5">
        <v>45433</v>
      </c>
      <c r="C1739" s="15"/>
      <c r="D1739" s="59">
        <f>(('Итоговая табл.1чел(все услуги-к'!$D1739+('Итоговая табл.1чел(все услуги-к'!$D1739*'Таблица вводных'!$G$4)))-('Расчет комиссии(Нади)'!$K1739+'Таблица вводных'!$E$3+'Таблица вводных'!$F$3)</f>
        <v>5.4691640866909301</v>
      </c>
      <c r="E1739" s="59">
        <f>('Итоговая табл.1чел(все услуги-к'!$E1739+('Итоговая табл.1чел(все услуги-к'!$E1739*'Таблица вводных'!$G$5))-('Расчет комиссии(Нади)'!$K1739+'Таблица вводных'!$E$3+'Таблица вводных'!$F$3)</f>
        <v>-1.31508591330907</v>
      </c>
      <c r="F1739" s="59">
        <f>('Итоговая табл.1чел(все услуги-к'!$F1739+('Итоговая табл.1чел(все услуги-к'!$F1739*'Таблица вводных'!$G$6))-('Расчет комиссии(Нади)'!$K1739+'Таблица вводных'!$E$3+'Таблица вводных'!$F$3)</f>
        <v>21.529164086690933</v>
      </c>
      <c r="G1739" s="59">
        <f>('Итоговая табл.1чел(все услуги-к'!$G1739+('Итоговая табл.1чел(все услуги-к'!$G1739*'Таблица вводных'!$G$7))-('Расчет комиссии(Нади)'!$K1739+'Таблица вводных'!$E$3+'Таблица вводных'!$F$3)</f>
        <v>-2.2308359133090701</v>
      </c>
      <c r="H1739" s="59">
        <f>'Итоговая табл.1чел(все услуги-к'!$H1739-('Расчет комиссии(Нади)'!$K1739+'Таблица вводных'!$E$3+'Таблица вводных'!$F$3)</f>
        <v>-2.2308359133090701</v>
      </c>
      <c r="I1739" s="59">
        <f>('Итоговая табл.1чел(все услуги-к'!$I1739+('Итоговая табл.1чел(все услуги-к'!$I1739*'Таблица вводных'!$G$9))-('Расчет комиссии(Нади)'!$K1739+'Таблица вводных'!$E$3+'Таблица вводных'!$F$3)</f>
        <v>-2.2308359133090701</v>
      </c>
      <c r="J1739" s="13" t="s">
        <v>305</v>
      </c>
    </row>
    <row r="1740" spans="1:10" ht="13.2" customHeight="1">
      <c r="A1740" s="140"/>
      <c r="B1740" s="5">
        <v>45437</v>
      </c>
      <c r="C1740" s="6"/>
      <c r="D1740" s="59">
        <f>(('Итоговая табл.1чел(все услуги-к'!$D1740+('Итоговая табл.1чел(все услуги-к'!$D1740*'Таблица вводных'!$G$4)))-('Расчет комиссии(Нади)'!$K1740+'Таблица вводных'!$E$3+'Таблица вводных'!$F$3)</f>
        <v>5.4691640866909301</v>
      </c>
      <c r="E1740" s="59">
        <f>('Итоговая табл.1чел(все услуги-к'!$E1740+('Итоговая табл.1чел(все услуги-к'!$E1740*'Таблица вводных'!$G$5))-('Расчет комиссии(Нади)'!$K1740+'Таблица вводных'!$E$3+'Таблица вводных'!$F$3)</f>
        <v>-1.31508591330907</v>
      </c>
      <c r="F1740" s="59">
        <f>('Итоговая табл.1чел(все услуги-к'!$F1740+('Итоговая табл.1чел(все услуги-к'!$F1740*'Таблица вводных'!$G$6))-('Расчет комиссии(Нади)'!$K1740+'Таблица вводных'!$E$3+'Таблица вводных'!$F$3)</f>
        <v>21.529164086690933</v>
      </c>
      <c r="G1740" s="59">
        <f>('Итоговая табл.1чел(все услуги-к'!$G1740+('Итоговая табл.1чел(все услуги-к'!$G1740*'Таблица вводных'!$G$7))-('Расчет комиссии(Нади)'!$K1740+'Таблица вводных'!$E$3+'Таблица вводных'!$F$3)</f>
        <v>-2.2308359133090701</v>
      </c>
      <c r="H1740" s="59">
        <f>'Итоговая табл.1чел(все услуги-к'!$H1740-('Расчет комиссии(Нади)'!$K1740+'Таблица вводных'!$E$3+'Таблица вводных'!$F$3)</f>
        <v>-2.2308359133090701</v>
      </c>
      <c r="I1740" s="59">
        <f>('Итоговая табл.1чел(все услуги-к'!$I1740+('Итоговая табл.1чел(все услуги-к'!$I1740*'Таблица вводных'!$G$9))-('Расчет комиссии(Нади)'!$K1740+'Таблица вводных'!$E$3+'Таблица вводных'!$F$3)</f>
        <v>-2.2308359133090701</v>
      </c>
      <c r="J1740" s="13" t="s">
        <v>305</v>
      </c>
    </row>
    <row r="1741" spans="1:10" ht="13.2" customHeight="1">
      <c r="A1741" s="140"/>
      <c r="B1741" s="5">
        <v>45440</v>
      </c>
      <c r="C1741" s="15"/>
      <c r="D1741" s="59">
        <f>(('Итоговая табл.1чел(все услуги-к'!$D1741+('Итоговая табл.1чел(все услуги-к'!$D1741*'Таблица вводных'!$G$4)))-('Расчет комиссии(Нади)'!$K1741+'Таблица вводных'!$E$3+'Таблица вводных'!$F$3)</f>
        <v>5.4691640866909301</v>
      </c>
      <c r="E1741" s="59">
        <f>('Итоговая табл.1чел(все услуги-к'!$E1741+('Итоговая табл.1чел(все услуги-к'!$E1741*'Таблица вводных'!$G$5))-('Расчет комиссии(Нади)'!$K1741+'Таблица вводных'!$E$3+'Таблица вводных'!$F$3)</f>
        <v>-1.31508591330907</v>
      </c>
      <c r="F1741" s="59">
        <f>('Итоговая табл.1чел(все услуги-к'!$F1741+('Итоговая табл.1чел(все услуги-к'!$F1741*'Таблица вводных'!$G$6))-('Расчет комиссии(Нади)'!$K1741+'Таблица вводных'!$E$3+'Таблица вводных'!$F$3)</f>
        <v>21.529164086690933</v>
      </c>
      <c r="G1741" s="59">
        <f>('Итоговая табл.1чел(все услуги-к'!$G1741+('Итоговая табл.1чел(все услуги-к'!$G1741*'Таблица вводных'!$G$7))-('Расчет комиссии(Нади)'!$K1741+'Таблица вводных'!$E$3+'Таблица вводных'!$F$3)</f>
        <v>-2.2308359133090701</v>
      </c>
      <c r="H1741" s="59">
        <f>'Итоговая табл.1чел(все услуги-к'!$H1741-('Расчет комиссии(Нади)'!$K1741+'Таблица вводных'!$E$3+'Таблица вводных'!$F$3)</f>
        <v>-2.2308359133090701</v>
      </c>
      <c r="I1741" s="59">
        <f>('Итоговая табл.1чел(все услуги-к'!$I1741+('Итоговая табл.1чел(все услуги-к'!$I1741*'Таблица вводных'!$G$9))-('Расчет комиссии(Нади)'!$K1741+'Таблица вводных'!$E$3+'Таблица вводных'!$F$3)</f>
        <v>-2.2308359133090701</v>
      </c>
      <c r="J1741" s="13" t="s">
        <v>305</v>
      </c>
    </row>
    <row r="1742" spans="1:10" ht="13.2" customHeight="1">
      <c r="A1742" s="140"/>
      <c r="B1742" s="5"/>
      <c r="C1742" s="6"/>
      <c r="D1742" s="59">
        <f>(('Итоговая табл.1чел(все услуги-к'!$D1742+('Итоговая табл.1чел(все услуги-к'!$D1742*'Таблица вводных'!$G$4)))-('Расчет комиссии(Нади)'!$K1742+'Таблица вводных'!$E$3+'Таблица вводных'!$F$3)</f>
        <v>5.4691640866909301</v>
      </c>
      <c r="E1742" s="59">
        <f>('Итоговая табл.1чел(все услуги-к'!$E1742+('Итоговая табл.1чел(все услуги-к'!$E1742*'Таблица вводных'!$G$5))-('Расчет комиссии(Нади)'!$K1742+'Таблица вводных'!$E$3+'Таблица вводных'!$F$3)</f>
        <v>-1.31508591330907</v>
      </c>
      <c r="F1742" s="59">
        <f>('Итоговая табл.1чел(все услуги-к'!$F1742+('Итоговая табл.1чел(все услуги-к'!$F1742*'Таблица вводных'!$G$6))-('Расчет комиссии(Нади)'!$K1742+'Таблица вводных'!$E$3+'Таблица вводных'!$F$3)</f>
        <v>21.529164086690933</v>
      </c>
      <c r="G1742" s="59">
        <f>('Итоговая табл.1чел(все услуги-к'!$G1742+('Итоговая табл.1чел(все услуги-к'!$G1742*'Таблица вводных'!$G$7))-('Расчет комиссии(Нади)'!$K1742+'Таблица вводных'!$E$3+'Таблица вводных'!$F$3)</f>
        <v>-2.2308359133090701</v>
      </c>
      <c r="H1742" s="59">
        <f>'Итоговая табл.1чел(все услуги-к'!$H1742-('Расчет комиссии(Нади)'!$K1742+'Таблица вводных'!$E$3+'Таблица вводных'!$F$3)</f>
        <v>-2.2308359133090701</v>
      </c>
      <c r="I1742" s="59">
        <f>('Итоговая табл.1чел(все услуги-к'!$I1742+('Итоговая табл.1чел(все услуги-к'!$I1742*'Таблица вводных'!$G$9))-('Расчет комиссии(Нади)'!$K1742+'Таблица вводных'!$E$3+'Таблица вводных'!$F$3)</f>
        <v>-2.2308359133090701</v>
      </c>
      <c r="J1742" s="13" t="s">
        <v>305</v>
      </c>
    </row>
    <row r="1743" spans="1:10" ht="13.2" customHeight="1">
      <c r="A1743" s="140"/>
      <c r="B1743" s="5"/>
      <c r="C1743" s="6"/>
      <c r="D1743" s="59">
        <f>(('Итоговая табл.1чел(все услуги-к'!$D1743+('Итоговая табл.1чел(все услуги-к'!$D1743*'Таблица вводных'!$G$4)))-('Расчет комиссии(Нади)'!$K1743+'Таблица вводных'!$E$3+'Таблица вводных'!$F$3)</f>
        <v>5.4691640866909301</v>
      </c>
      <c r="E1743" s="59">
        <f>('Итоговая табл.1чел(все услуги-к'!$E1743+('Итоговая табл.1чел(все услуги-к'!$E1743*'Таблица вводных'!$G$5))-('Расчет комиссии(Нади)'!$K1743+'Таблица вводных'!$E$3+'Таблица вводных'!$F$3)</f>
        <v>-1.31508591330907</v>
      </c>
      <c r="F1743" s="59">
        <f>('Итоговая табл.1чел(все услуги-к'!$F1743+('Итоговая табл.1чел(все услуги-к'!$F1743*'Таблица вводных'!$G$6))-('Расчет комиссии(Нади)'!$K1743+'Таблица вводных'!$E$3+'Таблица вводных'!$F$3)</f>
        <v>21.529164086690933</v>
      </c>
      <c r="G1743" s="59">
        <f>('Итоговая табл.1чел(все услуги-к'!$G1743+('Итоговая табл.1чел(все услуги-к'!$G1743*'Таблица вводных'!$G$7))-('Расчет комиссии(Нади)'!$K1743+'Таблица вводных'!$E$3+'Таблица вводных'!$F$3)</f>
        <v>-2.2308359133090701</v>
      </c>
      <c r="H1743" s="59">
        <f>'Итоговая табл.1чел(все услуги-к'!$H1743-('Расчет комиссии(Нади)'!$K1743+'Таблица вводных'!$E$3+'Таблица вводных'!$F$3)</f>
        <v>-2.2308359133090701</v>
      </c>
      <c r="I1743" s="59">
        <f>('Итоговая табл.1чел(все услуги-к'!$I1743+('Итоговая табл.1чел(все услуги-к'!$I1743*'Таблица вводных'!$G$9))-('Расчет комиссии(Нади)'!$K1743+'Таблица вводных'!$E$3+'Таблица вводных'!$F$3)</f>
        <v>-2.2308359133090701</v>
      </c>
      <c r="J1743" s="13" t="s">
        <v>305</v>
      </c>
    </row>
    <row r="1744" spans="1:10" ht="13.2" customHeight="1">
      <c r="A1744" s="140"/>
      <c r="B1744" s="5"/>
      <c r="C1744" s="15"/>
      <c r="D1744" s="59">
        <f>(('Итоговая табл.1чел(все услуги-к'!$D1744+('Итоговая табл.1чел(все услуги-к'!$D1744*'Таблица вводных'!$G$4)))-('Расчет комиссии(Нади)'!$K1744+'Таблица вводных'!$E$3+'Таблица вводных'!$F$3)</f>
        <v>5.4691640866909301</v>
      </c>
      <c r="E1744" s="59">
        <f>('Итоговая табл.1чел(все услуги-к'!$E1744+('Итоговая табл.1чел(все услуги-к'!$E1744*'Таблица вводных'!$G$5))-('Расчет комиссии(Нади)'!$K1744+'Таблица вводных'!$E$3+'Таблица вводных'!$F$3)</f>
        <v>-1.31508591330907</v>
      </c>
      <c r="F1744" s="59">
        <f>('Итоговая табл.1чел(все услуги-к'!$F1744+('Итоговая табл.1чел(все услуги-к'!$F1744*'Таблица вводных'!$G$6))-('Расчет комиссии(Нади)'!$K1744+'Таблица вводных'!$E$3+'Таблица вводных'!$F$3)</f>
        <v>21.529164086690933</v>
      </c>
      <c r="G1744" s="59">
        <f>('Итоговая табл.1чел(все услуги-к'!$G1744+('Итоговая табл.1чел(все услуги-к'!$G1744*'Таблица вводных'!$G$7))-('Расчет комиссии(Нади)'!$K1744+'Таблица вводных'!$E$3+'Таблица вводных'!$F$3)</f>
        <v>-2.2308359133090701</v>
      </c>
      <c r="H1744" s="59">
        <f>'Итоговая табл.1чел(все услуги-к'!$H1744-('Расчет комиссии(Нади)'!$K1744+'Таблица вводных'!$E$3+'Таблица вводных'!$F$3)</f>
        <v>-2.2308359133090701</v>
      </c>
      <c r="I1744" s="59">
        <f>('Итоговая табл.1чел(все услуги-к'!$I1744+('Итоговая табл.1чел(все услуги-к'!$I1744*'Таблица вводных'!$G$9))-('Расчет комиссии(Нади)'!$K1744+'Таблица вводных'!$E$3+'Таблица вводных'!$F$3)</f>
        <v>-2.2308359133090701</v>
      </c>
      <c r="J1744" s="13" t="s">
        <v>305</v>
      </c>
    </row>
    <row r="1745" spans="1:10" ht="13.2" customHeight="1">
      <c r="A1745" s="140"/>
      <c r="B1745" s="5"/>
      <c r="C1745" s="6"/>
      <c r="D1745" s="59">
        <f>(('Итоговая табл.1чел(все услуги-к'!$D1745+('Итоговая табл.1чел(все услуги-к'!$D1745*'Таблица вводных'!$G$4)))-('Расчет комиссии(Нади)'!$K1745+'Таблица вводных'!$E$3+'Таблица вводных'!$F$3)</f>
        <v>5.4691640866909301</v>
      </c>
      <c r="E1745" s="59">
        <f>('Итоговая табл.1чел(все услуги-к'!$E1745+('Итоговая табл.1чел(все услуги-к'!$E1745*'Таблица вводных'!$G$5))-('Расчет комиссии(Нади)'!$K1745+'Таблица вводных'!$E$3+'Таблица вводных'!$F$3)</f>
        <v>-1.31508591330907</v>
      </c>
      <c r="F1745" s="59">
        <f>('Итоговая табл.1чел(все услуги-к'!$F1745+('Итоговая табл.1чел(все услуги-к'!$F1745*'Таблица вводных'!$G$6))-('Расчет комиссии(Нади)'!$K1745+'Таблица вводных'!$E$3+'Таблица вводных'!$F$3)</f>
        <v>21.529164086690933</v>
      </c>
      <c r="G1745" s="59">
        <f>('Итоговая табл.1чел(все услуги-к'!$G1745+('Итоговая табл.1чел(все услуги-к'!$G1745*'Таблица вводных'!$G$7))-('Расчет комиссии(Нади)'!$K1745+'Таблица вводных'!$E$3+'Таблица вводных'!$F$3)</f>
        <v>-2.2308359133090701</v>
      </c>
      <c r="H1745" s="59">
        <f>'Итоговая табл.1чел(все услуги-к'!$H1745-('Расчет комиссии(Нади)'!$K1745+'Таблица вводных'!$E$3+'Таблица вводных'!$F$3)</f>
        <v>-2.2308359133090701</v>
      </c>
      <c r="I1745" s="59">
        <f>('Итоговая табл.1чел(все услуги-к'!$I1745+('Итоговая табл.1чел(все услуги-к'!$I1745*'Таблица вводных'!$G$9))-('Расчет комиссии(Нади)'!$K1745+'Таблица вводных'!$E$3+'Таблица вводных'!$F$3)</f>
        <v>-2.2308359133090701</v>
      </c>
      <c r="J1745" s="13" t="s">
        <v>305</v>
      </c>
    </row>
    <row r="1746" spans="1:10" ht="13.2" customHeight="1">
      <c r="A1746" s="140"/>
      <c r="B1746" s="5"/>
      <c r="C1746" s="15"/>
      <c r="D1746" s="59">
        <f>(('Итоговая табл.1чел(все услуги-к'!$D1746+('Итоговая табл.1чел(все услуги-к'!$D1746*'Таблица вводных'!$G$4)))-('Расчет комиссии(Нади)'!$K1746+'Таблица вводных'!$E$3+'Таблица вводных'!$F$3)</f>
        <v>5.4691640866909301</v>
      </c>
      <c r="E1746" s="59">
        <f>('Итоговая табл.1чел(все услуги-к'!$E1746+('Итоговая табл.1чел(все услуги-к'!$E1746*'Таблица вводных'!$G$5))-('Расчет комиссии(Нади)'!$K1746+'Таблица вводных'!$E$3+'Таблица вводных'!$F$3)</f>
        <v>-1.31508591330907</v>
      </c>
      <c r="F1746" s="59">
        <f>('Итоговая табл.1чел(все услуги-к'!$F1746+('Итоговая табл.1чел(все услуги-к'!$F1746*'Таблица вводных'!$G$6))-('Расчет комиссии(Нади)'!$K1746+'Таблица вводных'!$E$3+'Таблица вводных'!$F$3)</f>
        <v>21.529164086690933</v>
      </c>
      <c r="G1746" s="59">
        <f>('Итоговая табл.1чел(все услуги-к'!$G1746+('Итоговая табл.1чел(все услуги-к'!$G1746*'Таблица вводных'!$G$7))-('Расчет комиссии(Нади)'!$K1746+'Таблица вводных'!$E$3+'Таблица вводных'!$F$3)</f>
        <v>-2.2308359133090701</v>
      </c>
      <c r="H1746" s="59">
        <f>'Итоговая табл.1чел(все услуги-к'!$H1746-('Расчет комиссии(Нади)'!$K1746+'Таблица вводных'!$E$3+'Таблица вводных'!$F$3)</f>
        <v>-2.2308359133090701</v>
      </c>
      <c r="I1746" s="59">
        <f>('Итоговая табл.1чел(все услуги-к'!$I1746+('Итоговая табл.1чел(все услуги-к'!$I1746*'Таблица вводных'!$G$9))-('Расчет комиссии(Нади)'!$K1746+'Таблица вводных'!$E$3+'Таблица вводных'!$F$3)</f>
        <v>-2.2308359133090701</v>
      </c>
      <c r="J1746" s="13" t="s">
        <v>305</v>
      </c>
    </row>
    <row r="1747" spans="1:10" ht="13.2" customHeight="1">
      <c r="A1747" s="141"/>
      <c r="B1747" s="18"/>
      <c r="C1747" s="19"/>
      <c r="D1747" s="59">
        <f>(('Итоговая табл.1чел(все услуги-к'!$D1747+('Итоговая табл.1чел(все услуги-к'!$D1747*'Таблица вводных'!$G$4)))-('Расчет комиссии(Нади)'!$K1747+'Таблица вводных'!$E$3+'Таблица вводных'!$F$3)</f>
        <v>5.4691640866909301</v>
      </c>
      <c r="E1747" s="59">
        <f>('Итоговая табл.1чел(все услуги-к'!$E1747+('Итоговая табл.1чел(все услуги-к'!$E1747*'Таблица вводных'!$G$5))-('Расчет комиссии(Нади)'!$K1747+'Таблица вводных'!$E$3+'Таблица вводных'!$F$3)</f>
        <v>-1.31508591330907</v>
      </c>
      <c r="F1747" s="59">
        <f>('Итоговая табл.1чел(все услуги-к'!$F1747+('Итоговая табл.1чел(все услуги-к'!$F1747*'Таблица вводных'!$G$6))-('Расчет комиссии(Нади)'!$K1747+'Таблица вводных'!$E$3+'Таблица вводных'!$F$3)</f>
        <v>21.529164086690933</v>
      </c>
      <c r="G1747" s="59">
        <f>('Итоговая табл.1чел(все услуги-к'!$G1747+('Итоговая табл.1чел(все услуги-к'!$G1747*'Таблица вводных'!$G$7))-('Расчет комиссии(Нади)'!$K1747+'Таблица вводных'!$E$3+'Таблица вводных'!$F$3)</f>
        <v>-2.2308359133090701</v>
      </c>
      <c r="H1747" s="59">
        <f>'Итоговая табл.1чел(все услуги-к'!$H1747-('Расчет комиссии(Нади)'!$K1747+'Таблица вводных'!$E$3+'Таблица вводных'!$F$3)</f>
        <v>-2.2308359133090701</v>
      </c>
      <c r="I1747" s="59">
        <f>('Итоговая табл.1чел(все услуги-к'!$I1747+('Итоговая табл.1чел(все услуги-к'!$I1747*'Таблица вводных'!$G$9))-('Расчет комиссии(Нади)'!$K1747+'Таблица вводных'!$E$3+'Таблица вводных'!$F$3)</f>
        <v>-2.2308359133090701</v>
      </c>
      <c r="J1747" s="22" t="s">
        <v>305</v>
      </c>
    </row>
    <row r="1748" spans="1:10" ht="13.2" customHeight="1">
      <c r="A1748" s="144" t="s">
        <v>306</v>
      </c>
      <c r="B1748" s="5">
        <v>45402</v>
      </c>
      <c r="C1748" s="97"/>
      <c r="D1748" s="59">
        <f>(('Итоговая табл.1чел(все услуги-к'!$D1748+('Итоговая табл.1чел(все услуги-к'!$D1748*'Таблица вводных'!$G$4)))-('Расчет комиссии(Нади)'!$K1748+'Таблица вводных'!$E$3+'Таблица вводных'!$F$3)</f>
        <v>5.4691640866909301</v>
      </c>
      <c r="E1748" s="59">
        <f>('Итоговая табл.1чел(все услуги-к'!$E1748+('Итоговая табл.1чел(все услуги-к'!$E1748*'Таблица вводных'!$G$5))-('Расчет комиссии(Нади)'!$K1748+'Таблица вводных'!$E$3+'Таблица вводных'!$F$3)</f>
        <v>-1.31508591330907</v>
      </c>
      <c r="F1748" s="59">
        <f>('Итоговая табл.1чел(все услуги-к'!$F1748+('Итоговая табл.1чел(все услуги-к'!$F1748*'Таблица вводных'!$G$6))-('Расчет комиссии(Нади)'!$K1748+'Таблица вводных'!$E$3+'Таблица вводных'!$F$3)</f>
        <v>21.529164086690933</v>
      </c>
      <c r="G1748" s="59">
        <f>('Итоговая табл.1чел(все услуги-к'!$G1748+('Итоговая табл.1чел(все услуги-к'!$G1748*'Таблица вводных'!$G$7))-('Расчет комиссии(Нади)'!$K1748+'Таблица вводных'!$E$3+'Таблица вводных'!$F$3)</f>
        <v>-2.2308359133090701</v>
      </c>
      <c r="H1748" s="59">
        <f>'Итоговая табл.1чел(все услуги-к'!$H1748-('Расчет комиссии(Нади)'!$K1748+'Таблица вводных'!$E$3+'Таблица вводных'!$F$3)</f>
        <v>-2.2308359133090701</v>
      </c>
      <c r="I1748" s="59">
        <f>('Итоговая табл.1чел(все услуги-к'!$I1748+('Итоговая табл.1чел(все услуги-к'!$I1748*'Таблица вводных'!$G$9))-('Расчет комиссии(Нади)'!$K1748+'Таблица вводных'!$E$3+'Таблица вводных'!$F$3)</f>
        <v>-2.2308359133090701</v>
      </c>
      <c r="J1748" s="10" t="s">
        <v>371</v>
      </c>
    </row>
    <row r="1749" spans="1:10" ht="13.2" customHeight="1">
      <c r="A1749" s="140"/>
      <c r="B1749" s="5">
        <v>45405</v>
      </c>
      <c r="C1749" s="6"/>
      <c r="D1749" s="59">
        <f>(('Итоговая табл.1чел(все услуги-к'!$D1749+('Итоговая табл.1чел(все услуги-к'!$D1749*'Таблица вводных'!$G$4)))-('Расчет комиссии(Нади)'!$K1749+'Таблица вводных'!$E$3+'Таблица вводных'!$F$3)</f>
        <v>5.4691640866909301</v>
      </c>
      <c r="E1749" s="59">
        <f>('Итоговая табл.1чел(все услуги-к'!$E1749+('Итоговая табл.1чел(все услуги-к'!$E1749*'Таблица вводных'!$G$5))-('Расчет комиссии(Нади)'!$K1749+'Таблица вводных'!$E$3+'Таблица вводных'!$F$3)</f>
        <v>-1.31508591330907</v>
      </c>
      <c r="F1749" s="59">
        <f>('Итоговая табл.1чел(все услуги-к'!$F1749+('Итоговая табл.1чел(все услуги-к'!$F1749*'Таблица вводных'!$G$6))-('Расчет комиссии(Нади)'!$K1749+'Таблица вводных'!$E$3+'Таблица вводных'!$F$3)</f>
        <v>21.529164086690933</v>
      </c>
      <c r="G1749" s="59">
        <f>('Итоговая табл.1чел(все услуги-к'!$G1749+('Итоговая табл.1чел(все услуги-к'!$G1749*'Таблица вводных'!$G$7))-('Расчет комиссии(Нади)'!$K1749+'Таблица вводных'!$E$3+'Таблица вводных'!$F$3)</f>
        <v>-2.2308359133090701</v>
      </c>
      <c r="H1749" s="59">
        <f>'Итоговая табл.1чел(все услуги-к'!$H1749-('Расчет комиссии(Нади)'!$K1749+'Таблица вводных'!$E$3+'Таблица вводных'!$F$3)</f>
        <v>-2.2308359133090701</v>
      </c>
      <c r="I1749" s="59">
        <f>('Итоговая табл.1чел(все услуги-к'!$I1749+('Итоговая табл.1чел(все услуги-к'!$I1749*'Таблица вводных'!$G$9))-('Расчет комиссии(Нади)'!$K1749+'Таблица вводных'!$E$3+'Таблица вводных'!$F$3)</f>
        <v>-2.2308359133090701</v>
      </c>
      <c r="J1749" s="13" t="s">
        <v>371</v>
      </c>
    </row>
    <row r="1750" spans="1:10" ht="13.2" customHeight="1">
      <c r="A1750" s="140"/>
      <c r="B1750" s="5">
        <v>45409</v>
      </c>
      <c r="C1750" s="15"/>
      <c r="D1750" s="59">
        <f>(('Итоговая табл.1чел(все услуги-к'!$D1750+('Итоговая табл.1чел(все услуги-к'!$D1750*'Таблица вводных'!$G$4)))-('Расчет комиссии(Нади)'!$K1750+'Таблица вводных'!$E$3+'Таблица вводных'!$F$3)</f>
        <v>5.4691640866909301</v>
      </c>
      <c r="E1750" s="59">
        <f>('Итоговая табл.1чел(все услуги-к'!$E1750+('Итоговая табл.1чел(все услуги-к'!$E1750*'Таблица вводных'!$G$5))-('Расчет комиссии(Нади)'!$K1750+'Таблица вводных'!$E$3+'Таблица вводных'!$F$3)</f>
        <v>-1.31508591330907</v>
      </c>
      <c r="F1750" s="59">
        <f>('Итоговая табл.1чел(все услуги-к'!$F1750+('Итоговая табл.1чел(все услуги-к'!$F1750*'Таблица вводных'!$G$6))-('Расчет комиссии(Нади)'!$K1750+'Таблица вводных'!$E$3+'Таблица вводных'!$F$3)</f>
        <v>21.529164086690933</v>
      </c>
      <c r="G1750" s="59">
        <f>('Итоговая табл.1чел(все услуги-к'!$G1750+('Итоговая табл.1чел(все услуги-к'!$G1750*'Таблица вводных'!$G$7))-('Расчет комиссии(Нади)'!$K1750+'Таблица вводных'!$E$3+'Таблица вводных'!$F$3)</f>
        <v>-2.2308359133090701</v>
      </c>
      <c r="H1750" s="59">
        <f>'Итоговая табл.1чел(все услуги-к'!$H1750-('Расчет комиссии(Нади)'!$K1750+'Таблица вводных'!$E$3+'Таблица вводных'!$F$3)</f>
        <v>-2.2308359133090701</v>
      </c>
      <c r="I1750" s="59">
        <f>('Итоговая табл.1чел(все услуги-к'!$I1750+('Итоговая табл.1чел(все услуги-к'!$I1750*'Таблица вводных'!$G$9))-('Расчет комиссии(Нади)'!$K1750+'Таблица вводных'!$E$3+'Таблица вводных'!$F$3)</f>
        <v>-2.2308359133090701</v>
      </c>
      <c r="J1750" s="13" t="s">
        <v>371</v>
      </c>
    </row>
    <row r="1751" spans="1:10" ht="13.2" customHeight="1">
      <c r="A1751" s="140"/>
      <c r="B1751" s="5">
        <v>45412</v>
      </c>
      <c r="C1751" s="6"/>
      <c r="D1751" s="59">
        <f>(('Итоговая табл.1чел(все услуги-к'!$D1751+('Итоговая табл.1чел(все услуги-к'!$D1751*'Таблица вводных'!$G$4)))-('Расчет комиссии(Нади)'!$K1751+'Таблица вводных'!$E$3+'Таблица вводных'!$F$3)</f>
        <v>5.4691640866909301</v>
      </c>
      <c r="E1751" s="59">
        <f>('Итоговая табл.1чел(все услуги-к'!$E1751+('Итоговая табл.1чел(все услуги-к'!$E1751*'Таблица вводных'!$G$5))-('Расчет комиссии(Нади)'!$K1751+'Таблица вводных'!$E$3+'Таблица вводных'!$F$3)</f>
        <v>-1.31508591330907</v>
      </c>
      <c r="F1751" s="59">
        <f>('Итоговая табл.1чел(все услуги-к'!$F1751+('Итоговая табл.1чел(все услуги-к'!$F1751*'Таблица вводных'!$G$6))-('Расчет комиссии(Нади)'!$K1751+'Таблица вводных'!$E$3+'Таблица вводных'!$F$3)</f>
        <v>21.529164086690933</v>
      </c>
      <c r="G1751" s="59">
        <f>('Итоговая табл.1чел(все услуги-к'!$G1751+('Итоговая табл.1чел(все услуги-к'!$G1751*'Таблица вводных'!$G$7))-('Расчет комиссии(Нади)'!$K1751+'Таблица вводных'!$E$3+'Таблица вводных'!$F$3)</f>
        <v>-2.2308359133090701</v>
      </c>
      <c r="H1751" s="59">
        <f>'Итоговая табл.1чел(все услуги-к'!$H1751-('Расчет комиссии(Нади)'!$K1751+'Таблица вводных'!$E$3+'Таблица вводных'!$F$3)</f>
        <v>-2.2308359133090701</v>
      </c>
      <c r="I1751" s="59">
        <f>('Итоговая табл.1чел(все услуги-к'!$I1751+('Итоговая табл.1чел(все услуги-к'!$I1751*'Таблица вводных'!$G$9))-('Расчет комиссии(Нади)'!$K1751+'Таблица вводных'!$E$3+'Таблица вводных'!$F$3)</f>
        <v>-2.2308359133090701</v>
      </c>
      <c r="J1751" s="13" t="s">
        <v>371</v>
      </c>
    </row>
    <row r="1752" spans="1:10" ht="13.2" customHeight="1">
      <c r="A1752" s="140"/>
      <c r="B1752" s="5">
        <v>45416</v>
      </c>
      <c r="C1752" s="15"/>
      <c r="D1752" s="59">
        <f>(('Итоговая табл.1чел(все услуги-к'!$D1752+('Итоговая табл.1чел(все услуги-к'!$D1752*'Таблица вводных'!$G$4)))-('Расчет комиссии(Нади)'!$K1752+'Таблица вводных'!$E$3+'Таблица вводных'!$F$3)</f>
        <v>5.4691640866909301</v>
      </c>
      <c r="E1752" s="59">
        <f>('Итоговая табл.1чел(все услуги-к'!$E1752+('Итоговая табл.1чел(все услуги-к'!$E1752*'Таблица вводных'!$G$5))-('Расчет комиссии(Нади)'!$K1752+'Таблица вводных'!$E$3+'Таблица вводных'!$F$3)</f>
        <v>-1.31508591330907</v>
      </c>
      <c r="F1752" s="59">
        <f>('Итоговая табл.1чел(все услуги-к'!$F1752+('Итоговая табл.1чел(все услуги-к'!$F1752*'Таблица вводных'!$G$6))-('Расчет комиссии(Нади)'!$K1752+'Таблица вводных'!$E$3+'Таблица вводных'!$F$3)</f>
        <v>21.529164086690933</v>
      </c>
      <c r="G1752" s="59">
        <f>('Итоговая табл.1чел(все услуги-к'!$G1752+('Итоговая табл.1чел(все услуги-к'!$G1752*'Таблица вводных'!$G$7))-('Расчет комиссии(Нади)'!$K1752+'Таблица вводных'!$E$3+'Таблица вводных'!$F$3)</f>
        <v>-2.2308359133090701</v>
      </c>
      <c r="H1752" s="59">
        <f>'Итоговая табл.1чел(все услуги-к'!$H1752-('Расчет комиссии(Нади)'!$K1752+'Таблица вводных'!$E$3+'Таблица вводных'!$F$3)</f>
        <v>-2.2308359133090701</v>
      </c>
      <c r="I1752" s="59">
        <f>('Итоговая табл.1чел(все услуги-к'!$I1752+('Итоговая табл.1чел(все услуги-к'!$I1752*'Таблица вводных'!$G$9))-('Расчет комиссии(Нади)'!$K1752+'Таблица вводных'!$E$3+'Таблица вводных'!$F$3)</f>
        <v>-2.2308359133090701</v>
      </c>
      <c r="J1752" s="13" t="s">
        <v>371</v>
      </c>
    </row>
    <row r="1753" spans="1:10" ht="13.2" customHeight="1">
      <c r="A1753" s="140"/>
      <c r="B1753" s="5">
        <v>45419</v>
      </c>
      <c r="C1753" s="15"/>
      <c r="D1753" s="59">
        <f>(('Итоговая табл.1чел(все услуги-к'!$D1753+('Итоговая табл.1чел(все услуги-к'!$D1753*'Таблица вводных'!$G$4)))-('Расчет комиссии(Нади)'!$K1753+'Таблица вводных'!$E$3+'Таблица вводных'!$F$3)</f>
        <v>5.4691640866909301</v>
      </c>
      <c r="E1753" s="59">
        <f>('Итоговая табл.1чел(все услуги-к'!$E1753+('Итоговая табл.1чел(все услуги-к'!$E1753*'Таблица вводных'!$G$5))-('Расчет комиссии(Нади)'!$K1753+'Таблица вводных'!$E$3+'Таблица вводных'!$F$3)</f>
        <v>-1.31508591330907</v>
      </c>
      <c r="F1753" s="59">
        <f>('Итоговая табл.1чел(все услуги-к'!$F1753+('Итоговая табл.1чел(все услуги-к'!$F1753*'Таблица вводных'!$G$6))-('Расчет комиссии(Нади)'!$K1753+'Таблица вводных'!$E$3+'Таблица вводных'!$F$3)</f>
        <v>21.529164086690933</v>
      </c>
      <c r="G1753" s="59">
        <f>('Итоговая табл.1чел(все услуги-к'!$G1753+('Итоговая табл.1чел(все услуги-к'!$G1753*'Таблица вводных'!$G$7))-('Расчет комиссии(Нади)'!$K1753+'Таблица вводных'!$E$3+'Таблица вводных'!$F$3)</f>
        <v>-2.2308359133090701</v>
      </c>
      <c r="H1753" s="59">
        <f>'Итоговая табл.1чел(все услуги-к'!$H1753-('Расчет комиссии(Нади)'!$K1753+'Таблица вводных'!$E$3+'Таблица вводных'!$F$3)</f>
        <v>-2.2308359133090701</v>
      </c>
      <c r="I1753" s="59">
        <f>('Итоговая табл.1чел(все услуги-к'!$I1753+('Итоговая табл.1чел(все услуги-к'!$I1753*'Таблица вводных'!$G$9))-('Расчет комиссии(Нади)'!$K1753+'Таблица вводных'!$E$3+'Таблица вводных'!$F$3)</f>
        <v>-2.2308359133090701</v>
      </c>
      <c r="J1753" s="13" t="s">
        <v>371</v>
      </c>
    </row>
    <row r="1754" spans="1:10" ht="13.2" customHeight="1">
      <c r="A1754" s="140"/>
      <c r="B1754" s="5">
        <v>45423</v>
      </c>
      <c r="C1754" s="15"/>
      <c r="D1754" s="59">
        <f>(('Итоговая табл.1чел(все услуги-к'!$D1754+('Итоговая табл.1чел(все услуги-к'!$D1754*'Таблица вводных'!$G$4)))-('Расчет комиссии(Нади)'!$K1754+'Таблица вводных'!$E$3+'Таблица вводных'!$F$3)</f>
        <v>5.4691640866909301</v>
      </c>
      <c r="E1754" s="59">
        <f>('Итоговая табл.1чел(все услуги-к'!$E1754+('Итоговая табл.1чел(все услуги-к'!$E1754*'Таблица вводных'!$G$5))-('Расчет комиссии(Нади)'!$K1754+'Таблица вводных'!$E$3+'Таблица вводных'!$F$3)</f>
        <v>-1.31508591330907</v>
      </c>
      <c r="F1754" s="59">
        <f>('Итоговая табл.1чел(все услуги-к'!$F1754+('Итоговая табл.1чел(все услуги-к'!$F1754*'Таблица вводных'!$G$6))-('Расчет комиссии(Нади)'!$K1754+'Таблица вводных'!$E$3+'Таблица вводных'!$F$3)</f>
        <v>21.529164086690933</v>
      </c>
      <c r="G1754" s="59">
        <f>('Итоговая табл.1чел(все услуги-к'!$G1754+('Итоговая табл.1чел(все услуги-к'!$G1754*'Таблица вводных'!$G$7))-('Расчет комиссии(Нади)'!$K1754+'Таблица вводных'!$E$3+'Таблица вводных'!$F$3)</f>
        <v>-2.2308359133090701</v>
      </c>
      <c r="H1754" s="59">
        <f>'Итоговая табл.1чел(все услуги-к'!$H1754-('Расчет комиссии(Нади)'!$K1754+'Таблица вводных'!$E$3+'Таблица вводных'!$F$3)</f>
        <v>-2.2308359133090701</v>
      </c>
      <c r="I1754" s="59">
        <f>('Итоговая табл.1чел(все услуги-к'!$I1754+('Итоговая табл.1чел(все услуги-к'!$I1754*'Таблица вводных'!$G$9))-('Расчет комиссии(Нади)'!$K1754+'Таблица вводных'!$E$3+'Таблица вводных'!$F$3)</f>
        <v>-2.2308359133090701</v>
      </c>
      <c r="J1754" s="13" t="s">
        <v>371</v>
      </c>
    </row>
    <row r="1755" spans="1:10" ht="13.2" customHeight="1">
      <c r="A1755" s="140"/>
      <c r="B1755" s="5">
        <v>45426</v>
      </c>
      <c r="C1755" s="6"/>
      <c r="D1755" s="59">
        <f>(('Итоговая табл.1чел(все услуги-к'!$D1755+('Итоговая табл.1чел(все услуги-к'!$D1755*'Таблица вводных'!$G$4)))-('Расчет комиссии(Нади)'!$K1755+'Таблица вводных'!$E$3+'Таблица вводных'!$F$3)</f>
        <v>5.4691640866909301</v>
      </c>
      <c r="E1755" s="59">
        <f>('Итоговая табл.1чел(все услуги-к'!$E1755+('Итоговая табл.1чел(все услуги-к'!$E1755*'Таблица вводных'!$G$5))-('Расчет комиссии(Нади)'!$K1755+'Таблица вводных'!$E$3+'Таблица вводных'!$F$3)</f>
        <v>-1.31508591330907</v>
      </c>
      <c r="F1755" s="59">
        <f>('Итоговая табл.1чел(все услуги-к'!$F1755+('Итоговая табл.1чел(все услуги-к'!$F1755*'Таблица вводных'!$G$6))-('Расчет комиссии(Нади)'!$K1755+'Таблица вводных'!$E$3+'Таблица вводных'!$F$3)</f>
        <v>21.529164086690933</v>
      </c>
      <c r="G1755" s="59">
        <f>('Итоговая табл.1чел(все услуги-к'!$G1755+('Итоговая табл.1чел(все услуги-к'!$G1755*'Таблица вводных'!$G$7))-('Расчет комиссии(Нади)'!$K1755+'Таблица вводных'!$E$3+'Таблица вводных'!$F$3)</f>
        <v>-2.2308359133090701</v>
      </c>
      <c r="H1755" s="59">
        <f>'Итоговая табл.1чел(все услуги-к'!$H1755-('Расчет комиссии(Нади)'!$K1755+'Таблица вводных'!$E$3+'Таблица вводных'!$F$3)</f>
        <v>-2.2308359133090701</v>
      </c>
      <c r="I1755" s="59">
        <f>('Итоговая табл.1чел(все услуги-к'!$I1755+('Итоговая табл.1чел(все услуги-к'!$I1755*'Таблица вводных'!$G$9))-('Расчет комиссии(Нади)'!$K1755+'Таблица вводных'!$E$3+'Таблица вводных'!$F$3)</f>
        <v>-2.2308359133090701</v>
      </c>
      <c r="J1755" s="13" t="s">
        <v>371</v>
      </c>
    </row>
    <row r="1756" spans="1:10" ht="13.2" customHeight="1">
      <c r="A1756" s="140"/>
      <c r="B1756" s="5">
        <v>45430</v>
      </c>
      <c r="C1756" s="15"/>
      <c r="D1756" s="59">
        <f>(('Итоговая табл.1чел(все услуги-к'!$D1756+('Итоговая табл.1чел(все услуги-к'!$D1756*'Таблица вводных'!$G$4)))-('Расчет комиссии(Нади)'!$K1756+'Таблица вводных'!$E$3+'Таблица вводных'!$F$3)</f>
        <v>5.4691640866909301</v>
      </c>
      <c r="E1756" s="59">
        <f>('Итоговая табл.1чел(все услуги-к'!$E1756+('Итоговая табл.1чел(все услуги-к'!$E1756*'Таблица вводных'!$G$5))-('Расчет комиссии(Нади)'!$K1756+'Таблица вводных'!$E$3+'Таблица вводных'!$F$3)</f>
        <v>-1.31508591330907</v>
      </c>
      <c r="F1756" s="59">
        <f>('Итоговая табл.1чел(все услуги-к'!$F1756+('Итоговая табл.1чел(все услуги-к'!$F1756*'Таблица вводных'!$G$6))-('Расчет комиссии(Нади)'!$K1756+'Таблица вводных'!$E$3+'Таблица вводных'!$F$3)</f>
        <v>21.529164086690933</v>
      </c>
      <c r="G1756" s="59">
        <f>('Итоговая табл.1чел(все услуги-к'!$G1756+('Итоговая табл.1чел(все услуги-к'!$G1756*'Таблица вводных'!$G$7))-('Расчет комиссии(Нади)'!$K1756+'Таблица вводных'!$E$3+'Таблица вводных'!$F$3)</f>
        <v>-2.2308359133090701</v>
      </c>
      <c r="H1756" s="59">
        <f>'Итоговая табл.1чел(все услуги-к'!$H1756-('Расчет комиссии(Нади)'!$K1756+'Таблица вводных'!$E$3+'Таблица вводных'!$F$3)</f>
        <v>-2.2308359133090701</v>
      </c>
      <c r="I1756" s="59">
        <f>('Итоговая табл.1чел(все услуги-к'!$I1756+('Итоговая табл.1чел(все услуги-к'!$I1756*'Таблица вводных'!$G$9))-('Расчет комиссии(Нади)'!$K1756+'Таблица вводных'!$E$3+'Таблица вводных'!$F$3)</f>
        <v>-2.2308359133090701</v>
      </c>
      <c r="J1756" s="13" t="s">
        <v>371</v>
      </c>
    </row>
    <row r="1757" spans="1:10" ht="13.2" customHeight="1">
      <c r="A1757" s="140"/>
      <c r="B1757" s="5">
        <v>45433</v>
      </c>
      <c r="C1757" s="15"/>
      <c r="D1757" s="59">
        <f>(('Итоговая табл.1чел(все услуги-к'!$D1757+('Итоговая табл.1чел(все услуги-к'!$D1757*'Таблица вводных'!$G$4)))-('Расчет комиссии(Нади)'!$K1757+'Таблица вводных'!$E$3+'Таблица вводных'!$F$3)</f>
        <v>5.4691640866909301</v>
      </c>
      <c r="E1757" s="59">
        <f>('Итоговая табл.1чел(все услуги-к'!$E1757+('Итоговая табл.1чел(все услуги-к'!$E1757*'Таблица вводных'!$G$5))-('Расчет комиссии(Нади)'!$K1757+'Таблица вводных'!$E$3+'Таблица вводных'!$F$3)</f>
        <v>-1.31508591330907</v>
      </c>
      <c r="F1757" s="59">
        <f>('Итоговая табл.1чел(все услуги-к'!$F1757+('Итоговая табл.1чел(все услуги-к'!$F1757*'Таблица вводных'!$G$6))-('Расчет комиссии(Нади)'!$K1757+'Таблица вводных'!$E$3+'Таблица вводных'!$F$3)</f>
        <v>21.529164086690933</v>
      </c>
      <c r="G1757" s="59">
        <f>('Итоговая табл.1чел(все услуги-к'!$G1757+('Итоговая табл.1чел(все услуги-к'!$G1757*'Таблица вводных'!$G$7))-('Расчет комиссии(Нади)'!$K1757+'Таблица вводных'!$E$3+'Таблица вводных'!$F$3)</f>
        <v>-2.2308359133090701</v>
      </c>
      <c r="H1757" s="59">
        <f>'Итоговая табл.1чел(все услуги-к'!$H1757-('Расчет комиссии(Нади)'!$K1757+'Таблица вводных'!$E$3+'Таблица вводных'!$F$3)</f>
        <v>-2.2308359133090701</v>
      </c>
      <c r="I1757" s="59">
        <f>('Итоговая табл.1чел(все услуги-к'!$I1757+('Итоговая табл.1чел(все услуги-к'!$I1757*'Таблица вводных'!$G$9))-('Расчет комиссии(Нади)'!$K1757+'Таблица вводных'!$E$3+'Таблица вводных'!$F$3)</f>
        <v>-2.2308359133090701</v>
      </c>
      <c r="J1757" s="13" t="s">
        <v>371</v>
      </c>
    </row>
    <row r="1758" spans="1:10" ht="13.2" customHeight="1">
      <c r="A1758" s="140"/>
      <c r="B1758" s="5">
        <v>45437</v>
      </c>
      <c r="C1758" s="6"/>
      <c r="D1758" s="59">
        <f>(('Итоговая табл.1чел(все услуги-к'!$D1758+('Итоговая табл.1чел(все услуги-к'!$D1758*'Таблица вводных'!$G$4)))-('Расчет комиссии(Нади)'!$K1758+'Таблица вводных'!$E$3+'Таблица вводных'!$F$3)</f>
        <v>5.4691640866909301</v>
      </c>
      <c r="E1758" s="59">
        <f>('Итоговая табл.1чел(все услуги-к'!$E1758+('Итоговая табл.1чел(все услуги-к'!$E1758*'Таблица вводных'!$G$5))-('Расчет комиссии(Нади)'!$K1758+'Таблица вводных'!$E$3+'Таблица вводных'!$F$3)</f>
        <v>-1.31508591330907</v>
      </c>
      <c r="F1758" s="59">
        <f>('Итоговая табл.1чел(все услуги-к'!$F1758+('Итоговая табл.1чел(все услуги-к'!$F1758*'Таблица вводных'!$G$6))-('Расчет комиссии(Нади)'!$K1758+'Таблица вводных'!$E$3+'Таблица вводных'!$F$3)</f>
        <v>21.529164086690933</v>
      </c>
      <c r="G1758" s="59">
        <f>('Итоговая табл.1чел(все услуги-к'!$G1758+('Итоговая табл.1чел(все услуги-к'!$G1758*'Таблица вводных'!$G$7))-('Расчет комиссии(Нади)'!$K1758+'Таблица вводных'!$E$3+'Таблица вводных'!$F$3)</f>
        <v>-2.2308359133090701</v>
      </c>
      <c r="H1758" s="59">
        <f>'Итоговая табл.1чел(все услуги-к'!$H1758-('Расчет комиссии(Нади)'!$K1758+'Таблица вводных'!$E$3+'Таблица вводных'!$F$3)</f>
        <v>-2.2308359133090701</v>
      </c>
      <c r="I1758" s="59">
        <f>('Итоговая табл.1чел(все услуги-к'!$I1758+('Итоговая табл.1чел(все услуги-к'!$I1758*'Таблица вводных'!$G$9))-('Расчет комиссии(Нади)'!$K1758+'Таблица вводных'!$E$3+'Таблица вводных'!$F$3)</f>
        <v>-2.2308359133090701</v>
      </c>
      <c r="J1758" s="13" t="s">
        <v>371</v>
      </c>
    </row>
    <row r="1759" spans="1:10" ht="13.2" customHeight="1">
      <c r="A1759" s="140"/>
      <c r="B1759" s="5">
        <v>45440</v>
      </c>
      <c r="C1759" s="15"/>
      <c r="D1759" s="59">
        <f>(('Итоговая табл.1чел(все услуги-к'!$D1759+('Итоговая табл.1чел(все услуги-к'!$D1759*'Таблица вводных'!$G$4)))-('Расчет комиссии(Нади)'!$K1759+'Таблица вводных'!$E$3+'Таблица вводных'!$F$3)</f>
        <v>5.4691640866909301</v>
      </c>
      <c r="E1759" s="59">
        <f>('Итоговая табл.1чел(все услуги-к'!$E1759+('Итоговая табл.1чел(все услуги-к'!$E1759*'Таблица вводных'!$G$5))-('Расчет комиссии(Нади)'!$K1759+'Таблица вводных'!$E$3+'Таблица вводных'!$F$3)</f>
        <v>-1.31508591330907</v>
      </c>
      <c r="F1759" s="59">
        <f>('Итоговая табл.1чел(все услуги-к'!$F1759+('Итоговая табл.1чел(все услуги-к'!$F1759*'Таблица вводных'!$G$6))-('Расчет комиссии(Нади)'!$K1759+'Таблица вводных'!$E$3+'Таблица вводных'!$F$3)</f>
        <v>21.529164086690933</v>
      </c>
      <c r="G1759" s="59">
        <f>('Итоговая табл.1чел(все услуги-к'!$G1759+('Итоговая табл.1чел(все услуги-к'!$G1759*'Таблица вводных'!$G$7))-('Расчет комиссии(Нади)'!$K1759+'Таблица вводных'!$E$3+'Таблица вводных'!$F$3)</f>
        <v>-2.2308359133090701</v>
      </c>
      <c r="H1759" s="59">
        <f>'Итоговая табл.1чел(все услуги-к'!$H1759-('Расчет комиссии(Нади)'!$K1759+'Таблица вводных'!$E$3+'Таблица вводных'!$F$3)</f>
        <v>-2.2308359133090701</v>
      </c>
      <c r="I1759" s="59">
        <f>('Итоговая табл.1чел(все услуги-к'!$I1759+('Итоговая табл.1чел(все услуги-к'!$I1759*'Таблица вводных'!$G$9))-('Расчет комиссии(Нади)'!$K1759+'Таблица вводных'!$E$3+'Таблица вводных'!$F$3)</f>
        <v>-2.2308359133090701</v>
      </c>
      <c r="J1759" s="13" t="s">
        <v>371</v>
      </c>
    </row>
    <row r="1760" spans="1:10" ht="13.2" customHeight="1">
      <c r="A1760" s="140"/>
      <c r="B1760" s="5"/>
      <c r="C1760" s="6"/>
      <c r="D1760" s="59">
        <f>(('Итоговая табл.1чел(все услуги-к'!$D1760+('Итоговая табл.1чел(все услуги-к'!$D1760*'Таблица вводных'!$G$4)))-('Расчет комиссии(Нади)'!$K1760+'Таблица вводных'!$E$3+'Таблица вводных'!$F$3)</f>
        <v>5.4691640866909301</v>
      </c>
      <c r="E1760" s="59">
        <f>('Итоговая табл.1чел(все услуги-к'!$E1760+('Итоговая табл.1чел(все услуги-к'!$E1760*'Таблица вводных'!$G$5))-('Расчет комиссии(Нади)'!$K1760+'Таблица вводных'!$E$3+'Таблица вводных'!$F$3)</f>
        <v>-1.31508591330907</v>
      </c>
      <c r="F1760" s="59">
        <f>('Итоговая табл.1чел(все услуги-к'!$F1760+('Итоговая табл.1чел(все услуги-к'!$F1760*'Таблица вводных'!$G$6))-('Расчет комиссии(Нади)'!$K1760+'Таблица вводных'!$E$3+'Таблица вводных'!$F$3)</f>
        <v>21.529164086690933</v>
      </c>
      <c r="G1760" s="59">
        <f>('Итоговая табл.1чел(все услуги-к'!$G1760+('Итоговая табл.1чел(все услуги-к'!$G1760*'Таблица вводных'!$G$7))-('Расчет комиссии(Нади)'!$K1760+'Таблица вводных'!$E$3+'Таблица вводных'!$F$3)</f>
        <v>-2.2308359133090701</v>
      </c>
      <c r="H1760" s="59">
        <f>'Итоговая табл.1чел(все услуги-к'!$H1760-('Расчет комиссии(Нади)'!$K1760+'Таблица вводных'!$E$3+'Таблица вводных'!$F$3)</f>
        <v>-2.2308359133090701</v>
      </c>
      <c r="I1760" s="59">
        <f>('Итоговая табл.1чел(все услуги-к'!$I1760+('Итоговая табл.1чел(все услуги-к'!$I1760*'Таблица вводных'!$G$9))-('Расчет комиссии(Нади)'!$K1760+'Таблица вводных'!$E$3+'Таблица вводных'!$F$3)</f>
        <v>-2.2308359133090701</v>
      </c>
      <c r="J1760" s="13" t="s">
        <v>371</v>
      </c>
    </row>
    <row r="1761" spans="1:10" ht="13.2" customHeight="1">
      <c r="A1761" s="140"/>
      <c r="B1761" s="5"/>
      <c r="C1761" s="6"/>
      <c r="D1761" s="59">
        <f>(('Итоговая табл.1чел(все услуги-к'!$D1761+('Итоговая табл.1чел(все услуги-к'!$D1761*'Таблица вводных'!$G$4)))-('Расчет комиссии(Нади)'!$K1761+'Таблица вводных'!$E$3+'Таблица вводных'!$F$3)</f>
        <v>5.4691640866909301</v>
      </c>
      <c r="E1761" s="59">
        <f>('Итоговая табл.1чел(все услуги-к'!$E1761+('Итоговая табл.1чел(все услуги-к'!$E1761*'Таблица вводных'!$G$5))-('Расчет комиссии(Нади)'!$K1761+'Таблица вводных'!$E$3+'Таблица вводных'!$F$3)</f>
        <v>-1.31508591330907</v>
      </c>
      <c r="F1761" s="59">
        <f>('Итоговая табл.1чел(все услуги-к'!$F1761+('Итоговая табл.1чел(все услуги-к'!$F1761*'Таблица вводных'!$G$6))-('Расчет комиссии(Нади)'!$K1761+'Таблица вводных'!$E$3+'Таблица вводных'!$F$3)</f>
        <v>21.529164086690933</v>
      </c>
      <c r="G1761" s="59">
        <f>('Итоговая табл.1чел(все услуги-к'!$G1761+('Итоговая табл.1чел(все услуги-к'!$G1761*'Таблица вводных'!$G$7))-('Расчет комиссии(Нади)'!$K1761+'Таблица вводных'!$E$3+'Таблица вводных'!$F$3)</f>
        <v>-2.2308359133090701</v>
      </c>
      <c r="H1761" s="59">
        <f>'Итоговая табл.1чел(все услуги-к'!$H1761-('Расчет комиссии(Нади)'!$K1761+'Таблица вводных'!$E$3+'Таблица вводных'!$F$3)</f>
        <v>-2.2308359133090701</v>
      </c>
      <c r="I1761" s="59">
        <f>('Итоговая табл.1чел(все услуги-к'!$I1761+('Итоговая табл.1чел(все услуги-к'!$I1761*'Таблица вводных'!$G$9))-('Расчет комиссии(Нади)'!$K1761+'Таблица вводных'!$E$3+'Таблица вводных'!$F$3)</f>
        <v>-2.2308359133090701</v>
      </c>
      <c r="J1761" s="13" t="s">
        <v>371</v>
      </c>
    </row>
    <row r="1762" spans="1:10" ht="13.2" customHeight="1">
      <c r="A1762" s="140"/>
      <c r="B1762" s="5"/>
      <c r="C1762" s="15"/>
      <c r="D1762" s="59">
        <f>(('Итоговая табл.1чел(все услуги-к'!$D1762+('Итоговая табл.1чел(все услуги-к'!$D1762*'Таблица вводных'!$G$4)))-('Расчет комиссии(Нади)'!$K1762+'Таблица вводных'!$E$3+'Таблица вводных'!$F$3)</f>
        <v>5.4691640866909301</v>
      </c>
      <c r="E1762" s="59">
        <f>('Итоговая табл.1чел(все услуги-к'!$E1762+('Итоговая табл.1чел(все услуги-к'!$E1762*'Таблица вводных'!$G$5))-('Расчет комиссии(Нади)'!$K1762+'Таблица вводных'!$E$3+'Таблица вводных'!$F$3)</f>
        <v>-1.31508591330907</v>
      </c>
      <c r="F1762" s="59">
        <f>('Итоговая табл.1чел(все услуги-к'!$F1762+('Итоговая табл.1чел(все услуги-к'!$F1762*'Таблица вводных'!$G$6))-('Расчет комиссии(Нади)'!$K1762+'Таблица вводных'!$E$3+'Таблица вводных'!$F$3)</f>
        <v>21.529164086690933</v>
      </c>
      <c r="G1762" s="59">
        <f>('Итоговая табл.1чел(все услуги-к'!$G1762+('Итоговая табл.1чел(все услуги-к'!$G1762*'Таблица вводных'!$G$7))-('Расчет комиссии(Нади)'!$K1762+'Таблица вводных'!$E$3+'Таблица вводных'!$F$3)</f>
        <v>-2.2308359133090701</v>
      </c>
      <c r="H1762" s="59">
        <f>'Итоговая табл.1чел(все услуги-к'!$H1762-('Расчет комиссии(Нади)'!$K1762+'Таблица вводных'!$E$3+'Таблица вводных'!$F$3)</f>
        <v>-2.2308359133090701</v>
      </c>
      <c r="I1762" s="59">
        <f>('Итоговая табл.1чел(все услуги-к'!$I1762+('Итоговая табл.1чел(все услуги-к'!$I1762*'Таблица вводных'!$G$9))-('Расчет комиссии(Нади)'!$K1762+'Таблица вводных'!$E$3+'Таблица вводных'!$F$3)</f>
        <v>-2.2308359133090701</v>
      </c>
      <c r="J1762" s="13" t="s">
        <v>371</v>
      </c>
    </row>
    <row r="1763" spans="1:10" ht="13.2" customHeight="1">
      <c r="A1763" s="140"/>
      <c r="B1763" s="5"/>
      <c r="C1763" s="6"/>
      <c r="D1763" s="59">
        <f>(('Итоговая табл.1чел(все услуги-к'!$D1763+('Итоговая табл.1чел(все услуги-к'!$D1763*'Таблица вводных'!$G$4)))-('Расчет комиссии(Нади)'!$K1763+'Таблица вводных'!$E$3+'Таблица вводных'!$F$3)</f>
        <v>5.4691640866909301</v>
      </c>
      <c r="E1763" s="59">
        <f>('Итоговая табл.1чел(все услуги-к'!$E1763+('Итоговая табл.1чел(все услуги-к'!$E1763*'Таблица вводных'!$G$5))-('Расчет комиссии(Нади)'!$K1763+'Таблица вводных'!$E$3+'Таблица вводных'!$F$3)</f>
        <v>-1.31508591330907</v>
      </c>
      <c r="F1763" s="59">
        <f>('Итоговая табл.1чел(все услуги-к'!$F1763+('Итоговая табл.1чел(все услуги-к'!$F1763*'Таблица вводных'!$G$6))-('Расчет комиссии(Нади)'!$K1763+'Таблица вводных'!$E$3+'Таблица вводных'!$F$3)</f>
        <v>21.529164086690933</v>
      </c>
      <c r="G1763" s="59">
        <f>('Итоговая табл.1чел(все услуги-к'!$G1763+('Итоговая табл.1чел(все услуги-к'!$G1763*'Таблица вводных'!$G$7))-('Расчет комиссии(Нади)'!$K1763+'Таблица вводных'!$E$3+'Таблица вводных'!$F$3)</f>
        <v>-2.2308359133090701</v>
      </c>
      <c r="H1763" s="59">
        <f>'Итоговая табл.1чел(все услуги-к'!$H1763-('Расчет комиссии(Нади)'!$K1763+'Таблица вводных'!$E$3+'Таблица вводных'!$F$3)</f>
        <v>-2.2308359133090701</v>
      </c>
      <c r="I1763" s="59">
        <f>('Итоговая табл.1чел(все услуги-к'!$I1763+('Итоговая табл.1чел(все услуги-к'!$I1763*'Таблица вводных'!$G$9))-('Расчет комиссии(Нади)'!$K1763+'Таблица вводных'!$E$3+'Таблица вводных'!$F$3)</f>
        <v>-2.2308359133090701</v>
      </c>
      <c r="J1763" s="13" t="s">
        <v>371</v>
      </c>
    </row>
    <row r="1764" spans="1:10" ht="13.2" customHeight="1">
      <c r="A1764" s="140"/>
      <c r="B1764" s="5"/>
      <c r="C1764" s="15"/>
      <c r="D1764" s="59">
        <f>(('Итоговая табл.1чел(все услуги-к'!$D1764+('Итоговая табл.1чел(все услуги-к'!$D1764*'Таблица вводных'!$G$4)))-('Расчет комиссии(Нади)'!$K1764+'Таблица вводных'!$E$3+'Таблица вводных'!$F$3)</f>
        <v>5.4691640866909301</v>
      </c>
      <c r="E1764" s="59">
        <f>('Итоговая табл.1чел(все услуги-к'!$E1764+('Итоговая табл.1чел(все услуги-к'!$E1764*'Таблица вводных'!$G$5))-('Расчет комиссии(Нади)'!$K1764+'Таблица вводных'!$E$3+'Таблица вводных'!$F$3)</f>
        <v>-1.31508591330907</v>
      </c>
      <c r="F1764" s="59">
        <f>('Итоговая табл.1чел(все услуги-к'!$F1764+('Итоговая табл.1чел(все услуги-к'!$F1764*'Таблица вводных'!$G$6))-('Расчет комиссии(Нади)'!$K1764+'Таблица вводных'!$E$3+'Таблица вводных'!$F$3)</f>
        <v>21.529164086690933</v>
      </c>
      <c r="G1764" s="59">
        <f>('Итоговая табл.1чел(все услуги-к'!$G1764+('Итоговая табл.1чел(все услуги-к'!$G1764*'Таблица вводных'!$G$7))-('Расчет комиссии(Нади)'!$K1764+'Таблица вводных'!$E$3+'Таблица вводных'!$F$3)</f>
        <v>-2.2308359133090701</v>
      </c>
      <c r="H1764" s="59">
        <f>'Итоговая табл.1чел(все услуги-к'!$H1764-('Расчет комиссии(Нади)'!$K1764+'Таблица вводных'!$E$3+'Таблица вводных'!$F$3)</f>
        <v>-2.2308359133090701</v>
      </c>
      <c r="I1764" s="59">
        <f>('Итоговая табл.1чел(все услуги-к'!$I1764+('Итоговая табл.1чел(все услуги-к'!$I1764*'Таблица вводных'!$G$9))-('Расчет комиссии(Нади)'!$K1764+'Таблица вводных'!$E$3+'Таблица вводных'!$F$3)</f>
        <v>-2.2308359133090701</v>
      </c>
      <c r="J1764" s="13" t="s">
        <v>371</v>
      </c>
    </row>
    <row r="1765" spans="1:10" ht="13.2" customHeight="1">
      <c r="A1765" s="141"/>
      <c r="B1765" s="18"/>
      <c r="C1765" s="19"/>
      <c r="D1765" s="59">
        <f>(('Итоговая табл.1чел(все услуги-к'!$D1765+('Итоговая табл.1чел(все услуги-к'!$D1765*'Таблица вводных'!$G$4)))-('Расчет комиссии(Нади)'!$K1765+'Таблица вводных'!$E$3+'Таблица вводных'!$F$3)</f>
        <v>5.4691640866909301</v>
      </c>
      <c r="E1765" s="59">
        <f>('Итоговая табл.1чел(все услуги-к'!$E1765+('Итоговая табл.1чел(все услуги-к'!$E1765*'Таблица вводных'!$G$5))-('Расчет комиссии(Нади)'!$K1765+'Таблица вводных'!$E$3+'Таблица вводных'!$F$3)</f>
        <v>-1.31508591330907</v>
      </c>
      <c r="F1765" s="59">
        <f>('Итоговая табл.1чел(все услуги-к'!$F1765+('Итоговая табл.1чел(все услуги-к'!$F1765*'Таблица вводных'!$G$6))-('Расчет комиссии(Нади)'!$K1765+'Таблица вводных'!$E$3+'Таблица вводных'!$F$3)</f>
        <v>21.529164086690933</v>
      </c>
      <c r="G1765" s="59">
        <f>('Итоговая табл.1чел(все услуги-к'!$G1765+('Итоговая табл.1чел(все услуги-к'!$G1765*'Таблица вводных'!$G$7))-('Расчет комиссии(Нади)'!$K1765+'Таблица вводных'!$E$3+'Таблица вводных'!$F$3)</f>
        <v>-2.2308359133090701</v>
      </c>
      <c r="H1765" s="59">
        <f>'Итоговая табл.1чел(все услуги-к'!$H1765-('Расчет комиссии(Нади)'!$K1765+'Таблица вводных'!$E$3+'Таблица вводных'!$F$3)</f>
        <v>-2.2308359133090701</v>
      </c>
      <c r="I1765" s="59">
        <f>('Итоговая табл.1чел(все услуги-к'!$I1765+('Итоговая табл.1чел(все услуги-к'!$I1765*'Таблица вводных'!$G$9))-('Расчет комиссии(Нади)'!$K1765+'Таблица вводных'!$E$3+'Таблица вводных'!$F$3)</f>
        <v>-2.2308359133090701</v>
      </c>
      <c r="J1765" s="22" t="s">
        <v>371</v>
      </c>
    </row>
    <row r="1766" spans="1:10" ht="13.2" customHeight="1">
      <c r="A1766" s="144" t="s">
        <v>308</v>
      </c>
      <c r="B1766" s="5">
        <v>45402</v>
      </c>
      <c r="C1766" s="97"/>
      <c r="D1766" s="59">
        <f>(('Итоговая табл.1чел(все услуги-к'!$D1766+('Итоговая табл.1чел(все услуги-к'!$D1766*'Таблица вводных'!$G$4)))-('Расчет комиссии(Нади)'!$K1766+'Таблица вводных'!$E$3+'Таблица вводных'!$F$3)</f>
        <v>5.4691640866909301</v>
      </c>
      <c r="E1766" s="59">
        <f>('Итоговая табл.1чел(все услуги-к'!$E1766+('Итоговая табл.1чел(все услуги-к'!$E1766*'Таблица вводных'!$G$5))-('Расчет комиссии(Нади)'!$K1766+'Таблица вводных'!$E$3+'Таблица вводных'!$F$3)</f>
        <v>-1.31508591330907</v>
      </c>
      <c r="F1766" s="59">
        <f>('Итоговая табл.1чел(все услуги-к'!$F1766+('Итоговая табл.1чел(все услуги-к'!$F1766*'Таблица вводных'!$G$6))-('Расчет комиссии(Нади)'!$K1766+'Таблица вводных'!$E$3+'Таблица вводных'!$F$3)</f>
        <v>21.529164086690933</v>
      </c>
      <c r="G1766" s="59">
        <f>('Итоговая табл.1чел(все услуги-к'!$G1766+('Итоговая табл.1чел(все услуги-к'!$G1766*'Таблица вводных'!$G$7))-('Расчет комиссии(Нади)'!$K1766+'Таблица вводных'!$E$3+'Таблица вводных'!$F$3)</f>
        <v>-2.2308359133090701</v>
      </c>
      <c r="H1766" s="59">
        <f>'Итоговая табл.1чел(все услуги-к'!$H1766-('Расчет комиссии(Нади)'!$K1766+'Таблица вводных'!$E$3+'Таблица вводных'!$F$3)</f>
        <v>-2.2308359133090701</v>
      </c>
      <c r="I1766" s="59">
        <f>('Итоговая табл.1чел(все услуги-к'!$I1766+('Итоговая табл.1чел(все услуги-к'!$I1766*'Таблица вводных'!$G$9))-('Расчет комиссии(Нади)'!$K1766+'Таблица вводных'!$E$3+'Таблица вводных'!$F$3)</f>
        <v>-2.2308359133090701</v>
      </c>
      <c r="J1766" s="10" t="s">
        <v>309</v>
      </c>
    </row>
    <row r="1767" spans="1:10" ht="13.2" customHeight="1">
      <c r="A1767" s="140"/>
      <c r="B1767" s="5">
        <v>45405</v>
      </c>
      <c r="C1767" s="6"/>
      <c r="D1767" s="59">
        <f>(('Итоговая табл.1чел(все услуги-к'!$D1767+('Итоговая табл.1чел(все услуги-к'!$D1767*'Таблица вводных'!$G$4)))-('Расчет комиссии(Нади)'!$K1767+'Таблица вводных'!$E$3+'Таблица вводных'!$F$3)</f>
        <v>5.4691640866909301</v>
      </c>
      <c r="E1767" s="59">
        <f>('Итоговая табл.1чел(все услуги-к'!$E1767+('Итоговая табл.1чел(все услуги-к'!$E1767*'Таблица вводных'!$G$5))-('Расчет комиссии(Нади)'!$K1767+'Таблица вводных'!$E$3+'Таблица вводных'!$F$3)</f>
        <v>-1.31508591330907</v>
      </c>
      <c r="F1767" s="59">
        <f>('Итоговая табл.1чел(все услуги-к'!$F1767+('Итоговая табл.1чел(все услуги-к'!$F1767*'Таблица вводных'!$G$6))-('Расчет комиссии(Нади)'!$K1767+'Таблица вводных'!$E$3+'Таблица вводных'!$F$3)</f>
        <v>21.529164086690933</v>
      </c>
      <c r="G1767" s="59">
        <f>('Итоговая табл.1чел(все услуги-к'!$G1767+('Итоговая табл.1чел(все услуги-к'!$G1767*'Таблица вводных'!$G$7))-('Расчет комиссии(Нади)'!$K1767+'Таблица вводных'!$E$3+'Таблица вводных'!$F$3)</f>
        <v>-2.2308359133090701</v>
      </c>
      <c r="H1767" s="59">
        <f>'Итоговая табл.1чел(все услуги-к'!$H1767-('Расчет комиссии(Нади)'!$K1767+'Таблица вводных'!$E$3+'Таблица вводных'!$F$3)</f>
        <v>-2.2308359133090701</v>
      </c>
      <c r="I1767" s="59">
        <f>('Итоговая табл.1чел(все услуги-к'!$I1767+('Итоговая табл.1чел(все услуги-к'!$I1767*'Таблица вводных'!$G$9))-('Расчет комиссии(Нади)'!$K1767+'Таблица вводных'!$E$3+'Таблица вводных'!$F$3)</f>
        <v>-2.2308359133090701</v>
      </c>
      <c r="J1767" s="13" t="s">
        <v>309</v>
      </c>
    </row>
    <row r="1768" spans="1:10" ht="13.2" customHeight="1">
      <c r="A1768" s="140"/>
      <c r="B1768" s="5">
        <v>45409</v>
      </c>
      <c r="C1768" s="15"/>
      <c r="D1768" s="59">
        <f>(('Итоговая табл.1чел(все услуги-к'!$D1768+('Итоговая табл.1чел(все услуги-к'!$D1768*'Таблица вводных'!$G$4)))-('Расчет комиссии(Нади)'!$K1768+'Таблица вводных'!$E$3+'Таблица вводных'!$F$3)</f>
        <v>5.4691640866909301</v>
      </c>
      <c r="E1768" s="59">
        <f>('Итоговая табл.1чел(все услуги-к'!$E1768+('Итоговая табл.1чел(все услуги-к'!$E1768*'Таблица вводных'!$G$5))-('Расчет комиссии(Нади)'!$K1768+'Таблица вводных'!$E$3+'Таблица вводных'!$F$3)</f>
        <v>-1.31508591330907</v>
      </c>
      <c r="F1768" s="59">
        <f>('Итоговая табл.1чел(все услуги-к'!$F1768+('Итоговая табл.1чел(все услуги-к'!$F1768*'Таблица вводных'!$G$6))-('Расчет комиссии(Нади)'!$K1768+'Таблица вводных'!$E$3+'Таблица вводных'!$F$3)</f>
        <v>21.529164086690933</v>
      </c>
      <c r="G1768" s="59">
        <f>('Итоговая табл.1чел(все услуги-к'!$G1768+('Итоговая табл.1чел(все услуги-к'!$G1768*'Таблица вводных'!$G$7))-('Расчет комиссии(Нади)'!$K1768+'Таблица вводных'!$E$3+'Таблица вводных'!$F$3)</f>
        <v>-2.2308359133090701</v>
      </c>
      <c r="H1768" s="59">
        <f>'Итоговая табл.1чел(все услуги-к'!$H1768-('Расчет комиссии(Нади)'!$K1768+'Таблица вводных'!$E$3+'Таблица вводных'!$F$3)</f>
        <v>-2.2308359133090701</v>
      </c>
      <c r="I1768" s="59">
        <f>('Итоговая табл.1чел(все услуги-к'!$I1768+('Итоговая табл.1чел(все услуги-к'!$I1768*'Таблица вводных'!$G$9))-('Расчет комиссии(Нади)'!$K1768+'Таблица вводных'!$E$3+'Таблица вводных'!$F$3)</f>
        <v>-2.2308359133090701</v>
      </c>
      <c r="J1768" s="13" t="s">
        <v>309</v>
      </c>
    </row>
    <row r="1769" spans="1:10" ht="13.2" customHeight="1">
      <c r="A1769" s="140"/>
      <c r="B1769" s="5">
        <v>45412</v>
      </c>
      <c r="C1769" s="6"/>
      <c r="D1769" s="59">
        <f>(('Итоговая табл.1чел(все услуги-к'!$D1769+('Итоговая табл.1чел(все услуги-к'!$D1769*'Таблица вводных'!$G$4)))-('Расчет комиссии(Нади)'!$K1769+'Таблица вводных'!$E$3+'Таблица вводных'!$F$3)</f>
        <v>5.4691640866909301</v>
      </c>
      <c r="E1769" s="59">
        <f>('Итоговая табл.1чел(все услуги-к'!$E1769+('Итоговая табл.1чел(все услуги-к'!$E1769*'Таблица вводных'!$G$5))-('Расчет комиссии(Нади)'!$K1769+'Таблица вводных'!$E$3+'Таблица вводных'!$F$3)</f>
        <v>-1.31508591330907</v>
      </c>
      <c r="F1769" s="59">
        <f>('Итоговая табл.1чел(все услуги-к'!$F1769+('Итоговая табл.1чел(все услуги-к'!$F1769*'Таблица вводных'!$G$6))-('Расчет комиссии(Нади)'!$K1769+'Таблица вводных'!$E$3+'Таблица вводных'!$F$3)</f>
        <v>21.529164086690933</v>
      </c>
      <c r="G1769" s="59">
        <f>('Итоговая табл.1чел(все услуги-к'!$G1769+('Итоговая табл.1чел(все услуги-к'!$G1769*'Таблица вводных'!$G$7))-('Расчет комиссии(Нади)'!$K1769+'Таблица вводных'!$E$3+'Таблица вводных'!$F$3)</f>
        <v>-2.2308359133090701</v>
      </c>
      <c r="H1769" s="59">
        <f>'Итоговая табл.1чел(все услуги-к'!$H1769-('Расчет комиссии(Нади)'!$K1769+'Таблица вводных'!$E$3+'Таблица вводных'!$F$3)</f>
        <v>-2.2308359133090701</v>
      </c>
      <c r="I1769" s="59">
        <f>('Итоговая табл.1чел(все услуги-к'!$I1769+('Итоговая табл.1чел(все услуги-к'!$I1769*'Таблица вводных'!$G$9))-('Расчет комиссии(Нади)'!$K1769+'Таблица вводных'!$E$3+'Таблица вводных'!$F$3)</f>
        <v>-2.2308359133090701</v>
      </c>
      <c r="J1769" s="13" t="s">
        <v>309</v>
      </c>
    </row>
    <row r="1770" spans="1:10" ht="13.2" customHeight="1">
      <c r="A1770" s="140"/>
      <c r="B1770" s="5">
        <v>45416</v>
      </c>
      <c r="C1770" s="15"/>
      <c r="D1770" s="59">
        <f>(('Итоговая табл.1чел(все услуги-к'!$D1770+('Итоговая табл.1чел(все услуги-к'!$D1770*'Таблица вводных'!$G$4)))-('Расчет комиссии(Нади)'!$K1770+'Таблица вводных'!$E$3+'Таблица вводных'!$F$3)</f>
        <v>5.4691640866909301</v>
      </c>
      <c r="E1770" s="59">
        <f>('Итоговая табл.1чел(все услуги-к'!$E1770+('Итоговая табл.1чел(все услуги-к'!$E1770*'Таблица вводных'!$G$5))-('Расчет комиссии(Нади)'!$K1770+'Таблица вводных'!$E$3+'Таблица вводных'!$F$3)</f>
        <v>-1.31508591330907</v>
      </c>
      <c r="F1770" s="59">
        <f>('Итоговая табл.1чел(все услуги-к'!$F1770+('Итоговая табл.1чел(все услуги-к'!$F1770*'Таблица вводных'!$G$6))-('Расчет комиссии(Нади)'!$K1770+'Таблица вводных'!$E$3+'Таблица вводных'!$F$3)</f>
        <v>21.529164086690933</v>
      </c>
      <c r="G1770" s="59">
        <f>('Итоговая табл.1чел(все услуги-к'!$G1770+('Итоговая табл.1чел(все услуги-к'!$G1770*'Таблица вводных'!$G$7))-('Расчет комиссии(Нади)'!$K1770+'Таблица вводных'!$E$3+'Таблица вводных'!$F$3)</f>
        <v>-2.2308359133090701</v>
      </c>
      <c r="H1770" s="59">
        <f>'Итоговая табл.1чел(все услуги-к'!$H1770-('Расчет комиссии(Нади)'!$K1770+'Таблица вводных'!$E$3+'Таблица вводных'!$F$3)</f>
        <v>-2.2308359133090701</v>
      </c>
      <c r="I1770" s="59">
        <f>('Итоговая табл.1чел(все услуги-к'!$I1770+('Итоговая табл.1чел(все услуги-к'!$I1770*'Таблица вводных'!$G$9))-('Расчет комиссии(Нади)'!$K1770+'Таблица вводных'!$E$3+'Таблица вводных'!$F$3)</f>
        <v>-2.2308359133090701</v>
      </c>
      <c r="J1770" s="13" t="s">
        <v>309</v>
      </c>
    </row>
    <row r="1771" spans="1:10" ht="13.2" customHeight="1">
      <c r="A1771" s="140"/>
      <c r="B1771" s="5">
        <v>45419</v>
      </c>
      <c r="C1771" s="15"/>
      <c r="D1771" s="59">
        <f>(('Итоговая табл.1чел(все услуги-к'!$D1771+('Итоговая табл.1чел(все услуги-к'!$D1771*'Таблица вводных'!$G$4)))-('Расчет комиссии(Нади)'!$K1771+'Таблица вводных'!$E$3+'Таблица вводных'!$F$3)</f>
        <v>5.4691640866909301</v>
      </c>
      <c r="E1771" s="59">
        <f>('Итоговая табл.1чел(все услуги-к'!$E1771+('Итоговая табл.1чел(все услуги-к'!$E1771*'Таблица вводных'!$G$5))-('Расчет комиссии(Нади)'!$K1771+'Таблица вводных'!$E$3+'Таблица вводных'!$F$3)</f>
        <v>-1.31508591330907</v>
      </c>
      <c r="F1771" s="59">
        <f>('Итоговая табл.1чел(все услуги-к'!$F1771+('Итоговая табл.1чел(все услуги-к'!$F1771*'Таблица вводных'!$G$6))-('Расчет комиссии(Нади)'!$K1771+'Таблица вводных'!$E$3+'Таблица вводных'!$F$3)</f>
        <v>21.529164086690933</v>
      </c>
      <c r="G1771" s="59">
        <f>('Итоговая табл.1чел(все услуги-к'!$G1771+('Итоговая табл.1чел(все услуги-к'!$G1771*'Таблица вводных'!$G$7))-('Расчет комиссии(Нади)'!$K1771+'Таблица вводных'!$E$3+'Таблица вводных'!$F$3)</f>
        <v>-2.2308359133090701</v>
      </c>
      <c r="H1771" s="59">
        <f>'Итоговая табл.1чел(все услуги-к'!$H1771-('Расчет комиссии(Нади)'!$K1771+'Таблица вводных'!$E$3+'Таблица вводных'!$F$3)</f>
        <v>-2.2308359133090701</v>
      </c>
      <c r="I1771" s="59">
        <f>('Итоговая табл.1чел(все услуги-к'!$I1771+('Итоговая табл.1чел(все услуги-к'!$I1771*'Таблица вводных'!$G$9))-('Расчет комиссии(Нади)'!$K1771+'Таблица вводных'!$E$3+'Таблица вводных'!$F$3)</f>
        <v>-2.2308359133090701</v>
      </c>
      <c r="J1771" s="13" t="s">
        <v>309</v>
      </c>
    </row>
    <row r="1772" spans="1:10" ht="13.2" customHeight="1">
      <c r="A1772" s="140"/>
      <c r="B1772" s="5">
        <v>45423</v>
      </c>
      <c r="C1772" s="15"/>
      <c r="D1772" s="59">
        <f>(('Итоговая табл.1чел(все услуги-к'!$D1772+('Итоговая табл.1чел(все услуги-к'!$D1772*'Таблица вводных'!$G$4)))-('Расчет комиссии(Нади)'!$K1772+'Таблица вводных'!$E$3+'Таблица вводных'!$F$3)</f>
        <v>5.4691640866909301</v>
      </c>
      <c r="E1772" s="59">
        <f>('Итоговая табл.1чел(все услуги-к'!$E1772+('Итоговая табл.1чел(все услуги-к'!$E1772*'Таблица вводных'!$G$5))-('Расчет комиссии(Нади)'!$K1772+'Таблица вводных'!$E$3+'Таблица вводных'!$F$3)</f>
        <v>-1.31508591330907</v>
      </c>
      <c r="F1772" s="59">
        <f>('Итоговая табл.1чел(все услуги-к'!$F1772+('Итоговая табл.1чел(все услуги-к'!$F1772*'Таблица вводных'!$G$6))-('Расчет комиссии(Нади)'!$K1772+'Таблица вводных'!$E$3+'Таблица вводных'!$F$3)</f>
        <v>21.529164086690933</v>
      </c>
      <c r="G1772" s="59">
        <f>('Итоговая табл.1чел(все услуги-к'!$G1772+('Итоговая табл.1чел(все услуги-к'!$G1772*'Таблица вводных'!$G$7))-('Расчет комиссии(Нади)'!$K1772+'Таблица вводных'!$E$3+'Таблица вводных'!$F$3)</f>
        <v>-2.2308359133090701</v>
      </c>
      <c r="H1772" s="59">
        <f>'Итоговая табл.1чел(все услуги-к'!$H1772-('Расчет комиссии(Нади)'!$K1772+'Таблица вводных'!$E$3+'Таблица вводных'!$F$3)</f>
        <v>-2.2308359133090701</v>
      </c>
      <c r="I1772" s="59">
        <f>('Итоговая табл.1чел(все услуги-к'!$I1772+('Итоговая табл.1чел(все услуги-к'!$I1772*'Таблица вводных'!$G$9))-('Расчет комиссии(Нади)'!$K1772+'Таблица вводных'!$E$3+'Таблица вводных'!$F$3)</f>
        <v>-2.2308359133090701</v>
      </c>
      <c r="J1772" s="13" t="s">
        <v>309</v>
      </c>
    </row>
    <row r="1773" spans="1:10" ht="13.2" customHeight="1">
      <c r="A1773" s="140"/>
      <c r="B1773" s="5">
        <v>45426</v>
      </c>
      <c r="C1773" s="6"/>
      <c r="D1773" s="59">
        <f>(('Итоговая табл.1чел(все услуги-к'!$D1773+('Итоговая табл.1чел(все услуги-к'!$D1773*'Таблица вводных'!$G$4)))-('Расчет комиссии(Нади)'!$K1773+'Таблица вводных'!$E$3+'Таблица вводных'!$F$3)</f>
        <v>5.4691640866909301</v>
      </c>
      <c r="E1773" s="59">
        <f>('Итоговая табл.1чел(все услуги-к'!$E1773+('Итоговая табл.1чел(все услуги-к'!$E1773*'Таблица вводных'!$G$5))-('Расчет комиссии(Нади)'!$K1773+'Таблица вводных'!$E$3+'Таблица вводных'!$F$3)</f>
        <v>-1.31508591330907</v>
      </c>
      <c r="F1773" s="59">
        <f>('Итоговая табл.1чел(все услуги-к'!$F1773+('Итоговая табл.1чел(все услуги-к'!$F1773*'Таблица вводных'!$G$6))-('Расчет комиссии(Нади)'!$K1773+'Таблица вводных'!$E$3+'Таблица вводных'!$F$3)</f>
        <v>21.529164086690933</v>
      </c>
      <c r="G1773" s="59">
        <f>('Итоговая табл.1чел(все услуги-к'!$G1773+('Итоговая табл.1чел(все услуги-к'!$G1773*'Таблица вводных'!$G$7))-('Расчет комиссии(Нади)'!$K1773+'Таблица вводных'!$E$3+'Таблица вводных'!$F$3)</f>
        <v>-2.2308359133090701</v>
      </c>
      <c r="H1773" s="59">
        <f>'Итоговая табл.1чел(все услуги-к'!$H1773-('Расчет комиссии(Нади)'!$K1773+'Таблица вводных'!$E$3+'Таблица вводных'!$F$3)</f>
        <v>-2.2308359133090701</v>
      </c>
      <c r="I1773" s="59">
        <f>('Итоговая табл.1чел(все услуги-к'!$I1773+('Итоговая табл.1чел(все услуги-к'!$I1773*'Таблица вводных'!$G$9))-('Расчет комиссии(Нади)'!$K1773+'Таблица вводных'!$E$3+'Таблица вводных'!$F$3)</f>
        <v>-2.2308359133090701</v>
      </c>
      <c r="J1773" s="13" t="s">
        <v>309</v>
      </c>
    </row>
    <row r="1774" spans="1:10" ht="13.2" customHeight="1">
      <c r="A1774" s="140"/>
      <c r="B1774" s="5">
        <v>45430</v>
      </c>
      <c r="C1774" s="15"/>
      <c r="D1774" s="59">
        <f>(('Итоговая табл.1чел(все услуги-к'!$D1774+('Итоговая табл.1чел(все услуги-к'!$D1774*'Таблица вводных'!$G$4)))-('Расчет комиссии(Нади)'!$K1774+'Таблица вводных'!$E$3+'Таблица вводных'!$F$3)</f>
        <v>5.4691640866909301</v>
      </c>
      <c r="E1774" s="59">
        <f>('Итоговая табл.1чел(все услуги-к'!$E1774+('Итоговая табл.1чел(все услуги-к'!$E1774*'Таблица вводных'!$G$5))-('Расчет комиссии(Нади)'!$K1774+'Таблица вводных'!$E$3+'Таблица вводных'!$F$3)</f>
        <v>-1.31508591330907</v>
      </c>
      <c r="F1774" s="59">
        <f>('Итоговая табл.1чел(все услуги-к'!$F1774+('Итоговая табл.1чел(все услуги-к'!$F1774*'Таблица вводных'!$G$6))-('Расчет комиссии(Нади)'!$K1774+'Таблица вводных'!$E$3+'Таблица вводных'!$F$3)</f>
        <v>21.529164086690933</v>
      </c>
      <c r="G1774" s="59">
        <f>('Итоговая табл.1чел(все услуги-к'!$G1774+('Итоговая табл.1чел(все услуги-к'!$G1774*'Таблица вводных'!$G$7))-('Расчет комиссии(Нади)'!$K1774+'Таблица вводных'!$E$3+'Таблица вводных'!$F$3)</f>
        <v>-2.2308359133090701</v>
      </c>
      <c r="H1774" s="59">
        <f>'Итоговая табл.1чел(все услуги-к'!$H1774-('Расчет комиссии(Нади)'!$K1774+'Таблица вводных'!$E$3+'Таблица вводных'!$F$3)</f>
        <v>-2.2308359133090701</v>
      </c>
      <c r="I1774" s="59">
        <f>('Итоговая табл.1чел(все услуги-к'!$I1774+('Итоговая табл.1чел(все услуги-к'!$I1774*'Таблица вводных'!$G$9))-('Расчет комиссии(Нади)'!$K1774+'Таблица вводных'!$E$3+'Таблица вводных'!$F$3)</f>
        <v>-2.2308359133090701</v>
      </c>
      <c r="J1774" s="13" t="s">
        <v>309</v>
      </c>
    </row>
    <row r="1775" spans="1:10" ht="13.2" customHeight="1">
      <c r="A1775" s="140"/>
      <c r="B1775" s="5">
        <v>45433</v>
      </c>
      <c r="C1775" s="15"/>
      <c r="D1775" s="59">
        <f>(('Итоговая табл.1чел(все услуги-к'!$D1775+('Итоговая табл.1чел(все услуги-к'!$D1775*'Таблица вводных'!$G$4)))-('Расчет комиссии(Нади)'!$K1775+'Таблица вводных'!$E$3+'Таблица вводных'!$F$3)</f>
        <v>5.4691640866909301</v>
      </c>
      <c r="E1775" s="59">
        <f>('Итоговая табл.1чел(все услуги-к'!$E1775+('Итоговая табл.1чел(все услуги-к'!$E1775*'Таблица вводных'!$G$5))-('Расчет комиссии(Нади)'!$K1775+'Таблица вводных'!$E$3+'Таблица вводных'!$F$3)</f>
        <v>-1.31508591330907</v>
      </c>
      <c r="F1775" s="59">
        <f>('Итоговая табл.1чел(все услуги-к'!$F1775+('Итоговая табл.1чел(все услуги-к'!$F1775*'Таблица вводных'!$G$6))-('Расчет комиссии(Нади)'!$K1775+'Таблица вводных'!$E$3+'Таблица вводных'!$F$3)</f>
        <v>21.529164086690933</v>
      </c>
      <c r="G1775" s="59">
        <f>('Итоговая табл.1чел(все услуги-к'!$G1775+('Итоговая табл.1чел(все услуги-к'!$G1775*'Таблица вводных'!$G$7))-('Расчет комиссии(Нади)'!$K1775+'Таблица вводных'!$E$3+'Таблица вводных'!$F$3)</f>
        <v>-2.2308359133090701</v>
      </c>
      <c r="H1775" s="59">
        <f>'Итоговая табл.1чел(все услуги-к'!$H1775-('Расчет комиссии(Нади)'!$K1775+'Таблица вводных'!$E$3+'Таблица вводных'!$F$3)</f>
        <v>-2.2308359133090701</v>
      </c>
      <c r="I1775" s="59">
        <f>('Итоговая табл.1чел(все услуги-к'!$I1775+('Итоговая табл.1чел(все услуги-к'!$I1775*'Таблица вводных'!$G$9))-('Расчет комиссии(Нади)'!$K1775+'Таблица вводных'!$E$3+'Таблица вводных'!$F$3)</f>
        <v>-2.2308359133090701</v>
      </c>
      <c r="J1775" s="13" t="s">
        <v>309</v>
      </c>
    </row>
    <row r="1776" spans="1:10" ht="13.2" customHeight="1">
      <c r="A1776" s="140"/>
      <c r="B1776" s="5">
        <v>45437</v>
      </c>
      <c r="C1776" s="6"/>
      <c r="D1776" s="59">
        <f>(('Итоговая табл.1чел(все услуги-к'!$D1776+('Итоговая табл.1чел(все услуги-к'!$D1776*'Таблица вводных'!$G$4)))-('Расчет комиссии(Нади)'!$K1776+'Таблица вводных'!$E$3+'Таблица вводных'!$F$3)</f>
        <v>5.4691640866909301</v>
      </c>
      <c r="E1776" s="59">
        <f>('Итоговая табл.1чел(все услуги-к'!$E1776+('Итоговая табл.1чел(все услуги-к'!$E1776*'Таблица вводных'!$G$5))-('Расчет комиссии(Нади)'!$K1776+'Таблица вводных'!$E$3+'Таблица вводных'!$F$3)</f>
        <v>-1.31508591330907</v>
      </c>
      <c r="F1776" s="59">
        <f>('Итоговая табл.1чел(все услуги-к'!$F1776+('Итоговая табл.1чел(все услуги-к'!$F1776*'Таблица вводных'!$G$6))-('Расчет комиссии(Нади)'!$K1776+'Таблица вводных'!$E$3+'Таблица вводных'!$F$3)</f>
        <v>21.529164086690933</v>
      </c>
      <c r="G1776" s="59">
        <f>('Итоговая табл.1чел(все услуги-к'!$G1776+('Итоговая табл.1чел(все услуги-к'!$G1776*'Таблица вводных'!$G$7))-('Расчет комиссии(Нади)'!$K1776+'Таблица вводных'!$E$3+'Таблица вводных'!$F$3)</f>
        <v>-2.2308359133090701</v>
      </c>
      <c r="H1776" s="59">
        <f>'Итоговая табл.1чел(все услуги-к'!$H1776-('Расчет комиссии(Нади)'!$K1776+'Таблица вводных'!$E$3+'Таблица вводных'!$F$3)</f>
        <v>-2.2308359133090701</v>
      </c>
      <c r="I1776" s="59">
        <f>('Итоговая табл.1чел(все услуги-к'!$I1776+('Итоговая табл.1чел(все услуги-к'!$I1776*'Таблица вводных'!$G$9))-('Расчет комиссии(Нади)'!$K1776+'Таблица вводных'!$E$3+'Таблица вводных'!$F$3)</f>
        <v>-2.2308359133090701</v>
      </c>
      <c r="J1776" s="13" t="s">
        <v>309</v>
      </c>
    </row>
    <row r="1777" spans="1:10" ht="13.2" customHeight="1">
      <c r="A1777" s="140"/>
      <c r="B1777" s="5">
        <v>45440</v>
      </c>
      <c r="C1777" s="15"/>
      <c r="D1777" s="59">
        <f>(('Итоговая табл.1чел(все услуги-к'!$D1777+('Итоговая табл.1чел(все услуги-к'!$D1777*'Таблица вводных'!$G$4)))-('Расчет комиссии(Нади)'!$K1777+'Таблица вводных'!$E$3+'Таблица вводных'!$F$3)</f>
        <v>5.4691640866909337</v>
      </c>
      <c r="E1777" s="59">
        <f>('Итоговая табл.1чел(все услуги-к'!$E1777+('Итоговая табл.1чел(все услуги-к'!$E1777*'Таблица вводных'!$G$5))-('Расчет комиссии(Нади)'!$K1777+'Таблица вводных'!$E$3+'Таблица вводных'!$F$3)</f>
        <v>-1.3150859133090664</v>
      </c>
      <c r="F1777" s="59">
        <f>('Итоговая табл.1чел(все услуги-к'!$F1777+('Итоговая табл.1чел(все услуги-к'!$F1777*'Таблица вводных'!$G$6))-('Расчет комиссии(Нади)'!$K1777+'Таблица вводных'!$E$3+'Таблица вводных'!$F$3)</f>
        <v>21.529164086690933</v>
      </c>
      <c r="G1777" s="59">
        <f>('Итоговая табл.1чел(все услуги-к'!$G1777+('Итоговая табл.1чел(все услуги-к'!$G1777*'Таблица вводных'!$G$7))-('Расчет комиссии(Нади)'!$K1777+'Таблица вводных'!$E$3+'Таблица вводных'!$F$3)</f>
        <v>-2.2308359133090665</v>
      </c>
      <c r="H1777" s="59">
        <f>'Итоговая табл.1чел(все услуги-к'!$H1777-('Расчет комиссии(Нади)'!$K1777+'Таблица вводных'!$E$3+'Таблица вводных'!$F$3)</f>
        <v>-2.2308359133090665</v>
      </c>
      <c r="I1777" s="59">
        <f>('Итоговая табл.1чел(все услуги-к'!$I1777+('Итоговая табл.1чел(все услуги-к'!$I1777*'Таблица вводных'!$G$9))-('Расчет комиссии(Нади)'!$K1777+'Таблица вводных'!$E$3+'Таблица вводных'!$F$3)</f>
        <v>-2.2308359133090665</v>
      </c>
      <c r="J1777" s="13" t="s">
        <v>309</v>
      </c>
    </row>
    <row r="1778" spans="1:10" ht="13.2" customHeight="1">
      <c r="A1778" s="140"/>
      <c r="B1778" s="5"/>
      <c r="C1778" s="6"/>
      <c r="D1778" s="59">
        <f>(('Итоговая табл.1чел(все услуги-к'!$D1778+('Итоговая табл.1чел(все услуги-к'!$D1778*'Таблица вводных'!$G$4)))-('Расчет комиссии(Нади)'!$K1778+'Таблица вводных'!$E$3+'Таблица вводных'!$F$3)</f>
        <v>5.4691640866909337</v>
      </c>
      <c r="E1778" s="59">
        <f>('Итоговая табл.1чел(все услуги-к'!$E1778+('Итоговая табл.1чел(все услуги-к'!$E1778*'Таблица вводных'!$G$5))-('Расчет комиссии(Нади)'!$K1778+'Таблица вводных'!$E$3+'Таблица вводных'!$F$3)</f>
        <v>-1.3150859133090664</v>
      </c>
      <c r="F1778" s="59">
        <f>('Итоговая табл.1чел(все услуги-к'!$F1778+('Итоговая табл.1чел(все услуги-к'!$F1778*'Таблица вводных'!$G$6))-('Расчет комиссии(Нади)'!$K1778+'Таблица вводных'!$E$3+'Таблица вводных'!$F$3)</f>
        <v>21.529164086690933</v>
      </c>
      <c r="G1778" s="59">
        <f>('Итоговая табл.1чел(все услуги-к'!$G1778+('Итоговая табл.1чел(все услуги-к'!$G1778*'Таблица вводных'!$G$7))-('Расчет комиссии(Нади)'!$K1778+'Таблица вводных'!$E$3+'Таблица вводных'!$F$3)</f>
        <v>-2.2308359133090665</v>
      </c>
      <c r="H1778" s="59">
        <f>'Итоговая табл.1чел(все услуги-к'!$H1778-('Расчет комиссии(Нади)'!$K1778+'Таблица вводных'!$E$3+'Таблица вводных'!$F$3)</f>
        <v>-2.2308359133090665</v>
      </c>
      <c r="I1778" s="59">
        <f>('Итоговая табл.1чел(все услуги-к'!$I1778+('Итоговая табл.1чел(все услуги-к'!$I1778*'Таблица вводных'!$G$9))-('Расчет комиссии(Нади)'!$K1778+'Таблица вводных'!$E$3+'Таблица вводных'!$F$3)</f>
        <v>-2.2308359133090665</v>
      </c>
      <c r="J1778" s="13" t="s">
        <v>309</v>
      </c>
    </row>
    <row r="1779" spans="1:10" ht="13.2" customHeight="1">
      <c r="A1779" s="140"/>
      <c r="B1779" s="5"/>
      <c r="C1779" s="6"/>
      <c r="D1779" s="59">
        <f>(('Итоговая табл.1чел(все услуги-к'!$D1779+('Итоговая табл.1чел(все услуги-к'!$D1779*'Таблица вводных'!$G$4)))-('Расчет комиссии(Нади)'!$K1779+'Таблица вводных'!$E$3+'Таблица вводных'!$F$3)</f>
        <v>5.4691640866909337</v>
      </c>
      <c r="E1779" s="59">
        <f>('Итоговая табл.1чел(все услуги-к'!$E1779+('Итоговая табл.1чел(все услуги-к'!$E1779*'Таблица вводных'!$G$5))-('Расчет комиссии(Нади)'!$K1779+'Таблица вводных'!$E$3+'Таблица вводных'!$F$3)</f>
        <v>-1.3150859133090664</v>
      </c>
      <c r="F1779" s="59">
        <f>('Итоговая табл.1чел(все услуги-к'!$F1779+('Итоговая табл.1чел(все услуги-к'!$F1779*'Таблица вводных'!$G$6))-('Расчет комиссии(Нади)'!$K1779+'Таблица вводных'!$E$3+'Таблица вводных'!$F$3)</f>
        <v>21.529164086690933</v>
      </c>
      <c r="G1779" s="59">
        <f>('Итоговая табл.1чел(все услуги-к'!$G1779+('Итоговая табл.1чел(все услуги-к'!$G1779*'Таблица вводных'!$G$7))-('Расчет комиссии(Нади)'!$K1779+'Таблица вводных'!$E$3+'Таблица вводных'!$F$3)</f>
        <v>-2.2308359133090665</v>
      </c>
      <c r="H1779" s="59">
        <f>'Итоговая табл.1чел(все услуги-к'!$H1779-('Расчет комиссии(Нади)'!$K1779+'Таблица вводных'!$E$3+'Таблица вводных'!$F$3)</f>
        <v>-2.2308359133090665</v>
      </c>
      <c r="I1779" s="59">
        <f>('Итоговая табл.1чел(все услуги-к'!$I1779+('Итоговая табл.1чел(все услуги-к'!$I1779*'Таблица вводных'!$G$9))-('Расчет комиссии(Нади)'!$K1779+'Таблица вводных'!$E$3+'Таблица вводных'!$F$3)</f>
        <v>-2.2308359133090665</v>
      </c>
      <c r="J1779" s="13" t="s">
        <v>309</v>
      </c>
    </row>
    <row r="1780" spans="1:10" ht="13.2" customHeight="1">
      <c r="A1780" s="140"/>
      <c r="B1780" s="5"/>
      <c r="C1780" s="15"/>
      <c r="D1780" s="59">
        <f>(('Итоговая табл.1чел(все услуги-к'!$D1780+('Итоговая табл.1чел(все услуги-к'!$D1780*'Таблица вводных'!$G$4)))-('Расчет комиссии(Нади)'!$K1780+'Таблица вводных'!$E$3+'Таблица вводных'!$F$3)</f>
        <v>5.4691640866909337</v>
      </c>
      <c r="E1780" s="59">
        <f>('Итоговая табл.1чел(все услуги-к'!$E1780+('Итоговая табл.1чел(все услуги-к'!$E1780*'Таблица вводных'!$G$5))-('Расчет комиссии(Нади)'!$K1780+'Таблица вводных'!$E$3+'Таблица вводных'!$F$3)</f>
        <v>-1.3150859133090664</v>
      </c>
      <c r="F1780" s="59">
        <f>('Итоговая табл.1чел(все услуги-к'!$F1780+('Итоговая табл.1чел(все услуги-к'!$F1780*'Таблица вводных'!$G$6))-('Расчет комиссии(Нади)'!$K1780+'Таблица вводных'!$E$3+'Таблица вводных'!$F$3)</f>
        <v>21.529164086690933</v>
      </c>
      <c r="G1780" s="59">
        <f>('Итоговая табл.1чел(все услуги-к'!$G1780+('Итоговая табл.1чел(все услуги-к'!$G1780*'Таблица вводных'!$G$7))-('Расчет комиссии(Нади)'!$K1780+'Таблица вводных'!$E$3+'Таблица вводных'!$F$3)</f>
        <v>-2.2308359133090665</v>
      </c>
      <c r="H1780" s="59">
        <f>'Итоговая табл.1чел(все услуги-к'!$H1780-('Расчет комиссии(Нади)'!$K1780+'Таблица вводных'!$E$3+'Таблица вводных'!$F$3)</f>
        <v>-2.2308359133090665</v>
      </c>
      <c r="I1780" s="59">
        <f>('Итоговая табл.1чел(все услуги-к'!$I1780+('Итоговая табл.1чел(все услуги-к'!$I1780*'Таблица вводных'!$G$9))-('Расчет комиссии(Нади)'!$K1780+'Таблица вводных'!$E$3+'Таблица вводных'!$F$3)</f>
        <v>-2.2308359133090665</v>
      </c>
      <c r="J1780" s="13" t="s">
        <v>309</v>
      </c>
    </row>
    <row r="1781" spans="1:10" ht="13.2" customHeight="1">
      <c r="A1781" s="140"/>
      <c r="B1781" s="5"/>
      <c r="C1781" s="6"/>
      <c r="D1781" s="59">
        <f>(('Итоговая табл.1чел(все услуги-к'!$D1781+('Итоговая табл.1чел(все услуги-к'!$D1781*'Таблица вводных'!$G$4)))-('Расчет комиссии(Нади)'!$K1781+'Таблица вводных'!$E$3+'Таблица вводных'!$F$3)</f>
        <v>5.4691640866909337</v>
      </c>
      <c r="E1781" s="59">
        <f>('Итоговая табл.1чел(все услуги-к'!$E1781+('Итоговая табл.1чел(все услуги-к'!$E1781*'Таблица вводных'!$G$5))-('Расчет комиссии(Нади)'!$K1781+'Таблица вводных'!$E$3+'Таблица вводных'!$F$3)</f>
        <v>-1.3150859133090664</v>
      </c>
      <c r="F1781" s="59">
        <f>('Итоговая табл.1чел(все услуги-к'!$F1781+('Итоговая табл.1чел(все услуги-к'!$F1781*'Таблица вводных'!$G$6))-('Расчет комиссии(Нади)'!$K1781+'Таблица вводных'!$E$3+'Таблица вводных'!$F$3)</f>
        <v>21.529164086690933</v>
      </c>
      <c r="G1781" s="59">
        <f>('Итоговая табл.1чел(все услуги-к'!$G1781+('Итоговая табл.1чел(все услуги-к'!$G1781*'Таблица вводных'!$G$7))-('Расчет комиссии(Нади)'!$K1781+'Таблица вводных'!$E$3+'Таблица вводных'!$F$3)</f>
        <v>-2.2308359133090665</v>
      </c>
      <c r="H1781" s="59">
        <f>'Итоговая табл.1чел(все услуги-к'!$H1781-('Расчет комиссии(Нади)'!$K1781+'Таблица вводных'!$E$3+'Таблица вводных'!$F$3)</f>
        <v>-2.2308359133090665</v>
      </c>
      <c r="I1781" s="59">
        <f>('Итоговая табл.1чел(все услуги-к'!$I1781+('Итоговая табл.1чел(все услуги-к'!$I1781*'Таблица вводных'!$G$9))-('Расчет комиссии(Нади)'!$K1781+'Таблица вводных'!$E$3+'Таблица вводных'!$F$3)</f>
        <v>-2.2308359133090665</v>
      </c>
      <c r="J1781" s="13" t="s">
        <v>309</v>
      </c>
    </row>
    <row r="1782" spans="1:10" ht="13.2" customHeight="1">
      <c r="A1782" s="140"/>
      <c r="B1782" s="5"/>
      <c r="C1782" s="15"/>
      <c r="D1782" s="59">
        <f>(('Итоговая табл.1чел(все услуги-к'!$D1782+('Итоговая табл.1чел(все услуги-к'!$D1782*'Таблица вводных'!$G$4)))-('Расчет комиссии(Нади)'!$K1782+'Таблица вводных'!$E$3+'Таблица вводных'!$F$3)</f>
        <v>5.4691640866909337</v>
      </c>
      <c r="E1782" s="59">
        <f>('Итоговая табл.1чел(все услуги-к'!$E1782+('Итоговая табл.1чел(все услуги-к'!$E1782*'Таблица вводных'!$G$5))-('Расчет комиссии(Нади)'!$K1782+'Таблица вводных'!$E$3+'Таблица вводных'!$F$3)</f>
        <v>-1.3150859133090664</v>
      </c>
      <c r="F1782" s="59">
        <f>('Итоговая табл.1чел(все услуги-к'!$F1782+('Итоговая табл.1чел(все услуги-к'!$F1782*'Таблица вводных'!$G$6))-('Расчет комиссии(Нади)'!$K1782+'Таблица вводных'!$E$3+'Таблица вводных'!$F$3)</f>
        <v>21.529164086690933</v>
      </c>
      <c r="G1782" s="59">
        <f>('Итоговая табл.1чел(все услуги-к'!$G1782+('Итоговая табл.1чел(все услуги-к'!$G1782*'Таблица вводных'!$G$7))-('Расчет комиссии(Нади)'!$K1782+'Таблица вводных'!$E$3+'Таблица вводных'!$F$3)</f>
        <v>-2.2308359133090665</v>
      </c>
      <c r="H1782" s="59">
        <f>'Итоговая табл.1чел(все услуги-к'!$H1782-('Расчет комиссии(Нади)'!$K1782+'Таблица вводных'!$E$3+'Таблица вводных'!$F$3)</f>
        <v>-2.2308359133090665</v>
      </c>
      <c r="I1782" s="59">
        <f>('Итоговая табл.1чел(все услуги-к'!$I1782+('Итоговая табл.1чел(все услуги-к'!$I1782*'Таблица вводных'!$G$9))-('Расчет комиссии(Нади)'!$K1782+'Таблица вводных'!$E$3+'Таблица вводных'!$F$3)</f>
        <v>-2.2308359133090665</v>
      </c>
      <c r="J1782" s="13" t="s">
        <v>309</v>
      </c>
    </row>
    <row r="1783" spans="1:10" ht="13.2" customHeight="1">
      <c r="A1783" s="141"/>
      <c r="B1783" s="18"/>
      <c r="C1783" s="19"/>
      <c r="D1783" s="59">
        <f>(('Итоговая табл.1чел(все услуги-к'!$D1783+('Итоговая табл.1чел(все услуги-к'!$D1783*'Таблица вводных'!$G$4)))-('Расчет комиссии(Нади)'!$K1783+'Таблица вводных'!$E$3+'Таблица вводных'!$F$3)</f>
        <v>5.4691640866909337</v>
      </c>
      <c r="E1783" s="59">
        <f>('Итоговая табл.1чел(все услуги-к'!$E1783+('Итоговая табл.1чел(все услуги-к'!$E1783*'Таблица вводных'!$G$5))-('Расчет комиссии(Нади)'!$K1783+'Таблица вводных'!$E$3+'Таблица вводных'!$F$3)</f>
        <v>-1.3150859133090664</v>
      </c>
      <c r="F1783" s="59">
        <f>('Итоговая табл.1чел(все услуги-к'!$F1783+('Итоговая табл.1чел(все услуги-к'!$F1783*'Таблица вводных'!$G$6))-('Расчет комиссии(Нади)'!$K1783+'Таблица вводных'!$E$3+'Таблица вводных'!$F$3)</f>
        <v>21.529164086690933</v>
      </c>
      <c r="G1783" s="59">
        <f>('Итоговая табл.1чел(все услуги-к'!$G1783+('Итоговая табл.1чел(все услуги-к'!$G1783*'Таблица вводных'!$G$7))-('Расчет комиссии(Нади)'!$K1783+'Таблица вводных'!$E$3+'Таблица вводных'!$F$3)</f>
        <v>-2.2308359133090665</v>
      </c>
      <c r="H1783" s="59">
        <f>'Итоговая табл.1чел(все услуги-к'!$H1783-('Расчет комиссии(Нади)'!$K1783+'Таблица вводных'!$E$3+'Таблица вводных'!$F$3)</f>
        <v>-2.2308359133090665</v>
      </c>
      <c r="I1783" s="59">
        <f>('Итоговая табл.1чел(все услуги-к'!$I1783+('Итоговая табл.1чел(все услуги-к'!$I1783*'Таблица вводных'!$G$9))-('Расчет комиссии(Нади)'!$K1783+'Таблица вводных'!$E$3+'Таблица вводных'!$F$3)</f>
        <v>-2.2308359133090665</v>
      </c>
      <c r="J1783" s="22" t="s">
        <v>309</v>
      </c>
    </row>
    <row r="1784" spans="1:10" ht="13.2" customHeight="1">
      <c r="A1784" s="144" t="s">
        <v>310</v>
      </c>
      <c r="B1784" s="5">
        <v>45402</v>
      </c>
      <c r="C1784" s="97"/>
      <c r="D1784" s="59">
        <f>(('Итоговая табл.1чел(все услуги-к'!$D1784+('Итоговая табл.1чел(все услуги-к'!$D1784*'Таблица вводных'!$G$4)))-('Расчет комиссии(Нади)'!$K1784+'Таблица вводных'!$E$3+'Таблица вводных'!$F$3)</f>
        <v>5.4691640866909337</v>
      </c>
      <c r="E1784" s="59">
        <f>('Итоговая табл.1чел(все услуги-к'!$E1784+('Итоговая табл.1чел(все услуги-к'!$E1784*'Таблица вводных'!$G$5))-('Расчет комиссии(Нади)'!$K1784+'Таблица вводных'!$E$3+'Таблица вводных'!$F$3)</f>
        <v>-1.3150859133090664</v>
      </c>
      <c r="F1784" s="59">
        <f>('Итоговая табл.1чел(все услуги-к'!$F1784+('Итоговая табл.1чел(все услуги-к'!$F1784*'Таблица вводных'!$G$6))-('Расчет комиссии(Нади)'!$K1784+'Таблица вводных'!$E$3+'Таблица вводных'!$F$3)</f>
        <v>21.529164086690933</v>
      </c>
      <c r="G1784" s="59">
        <f>('Итоговая табл.1чел(все услуги-к'!$G1784+('Итоговая табл.1чел(все услуги-к'!$G1784*'Таблица вводных'!$G$7))-('Расчет комиссии(Нади)'!$K1784+'Таблица вводных'!$E$3+'Таблица вводных'!$F$3)</f>
        <v>-2.2308359133090665</v>
      </c>
      <c r="H1784" s="59">
        <f>'Итоговая табл.1чел(все услуги-к'!$H1784-('Расчет комиссии(Нади)'!$K1784+'Таблица вводных'!$E$3+'Таблица вводных'!$F$3)</f>
        <v>-2.2308359133090665</v>
      </c>
      <c r="I1784" s="59">
        <f>('Итоговая табл.1чел(все услуги-к'!$I1784+('Итоговая табл.1чел(все услуги-к'!$I1784*'Таблица вводных'!$G$9))-('Расчет комиссии(Нади)'!$K1784+'Таблица вводных'!$E$3+'Таблица вводных'!$F$3)</f>
        <v>-2.2308359133090665</v>
      </c>
      <c r="J1784" s="10" t="s">
        <v>311</v>
      </c>
    </row>
    <row r="1785" spans="1:10" ht="13.2" customHeight="1">
      <c r="A1785" s="140"/>
      <c r="B1785" s="5">
        <v>45405</v>
      </c>
      <c r="C1785" s="6"/>
      <c r="D1785" s="59">
        <f>(('Итоговая табл.1чел(все услуги-к'!$D1785+('Итоговая табл.1чел(все услуги-к'!$D1785*'Таблица вводных'!$G$4)))-('Расчет комиссии(Нади)'!$K1785+'Таблица вводных'!$E$3+'Таблица вводных'!$F$3)</f>
        <v>5.4691640866909337</v>
      </c>
      <c r="E1785" s="59">
        <f>('Итоговая табл.1чел(все услуги-к'!$E1785+('Итоговая табл.1чел(все услуги-к'!$E1785*'Таблица вводных'!$G$5))-('Расчет комиссии(Нади)'!$K1785+'Таблица вводных'!$E$3+'Таблица вводных'!$F$3)</f>
        <v>-1.3150859133090664</v>
      </c>
      <c r="F1785" s="59">
        <f>('Итоговая табл.1чел(все услуги-к'!$F1785+('Итоговая табл.1чел(все услуги-к'!$F1785*'Таблица вводных'!$G$6))-('Расчет комиссии(Нади)'!$K1785+'Таблица вводных'!$E$3+'Таблица вводных'!$F$3)</f>
        <v>21.529164086690933</v>
      </c>
      <c r="G1785" s="59">
        <f>('Итоговая табл.1чел(все услуги-к'!$G1785+('Итоговая табл.1чел(все услуги-к'!$G1785*'Таблица вводных'!$G$7))-('Расчет комиссии(Нади)'!$K1785+'Таблица вводных'!$E$3+'Таблица вводных'!$F$3)</f>
        <v>-2.2308359133090665</v>
      </c>
      <c r="H1785" s="59">
        <f>'Итоговая табл.1чел(все услуги-к'!$H1785-('Расчет комиссии(Нади)'!$K1785+'Таблица вводных'!$E$3+'Таблица вводных'!$F$3)</f>
        <v>-2.2308359133090665</v>
      </c>
      <c r="I1785" s="59">
        <f>('Итоговая табл.1чел(все услуги-к'!$I1785+('Итоговая табл.1чел(все услуги-к'!$I1785*'Таблица вводных'!$G$9))-('Расчет комиссии(Нади)'!$K1785+'Таблица вводных'!$E$3+'Таблица вводных'!$F$3)</f>
        <v>-2.2308359133090665</v>
      </c>
      <c r="J1785" s="13" t="s">
        <v>311</v>
      </c>
    </row>
    <row r="1786" spans="1:10" ht="13.2" customHeight="1">
      <c r="A1786" s="140"/>
      <c r="B1786" s="5">
        <v>45409</v>
      </c>
      <c r="C1786" s="15"/>
      <c r="D1786" s="59">
        <f>(('Итоговая табл.1чел(все услуги-к'!$D1786+('Итоговая табл.1чел(все услуги-к'!$D1786*'Таблица вводных'!$G$4)))-('Расчет комиссии(Нади)'!$K1786+'Таблица вводных'!$E$3+'Таблица вводных'!$F$3)</f>
        <v>5.4691640866909337</v>
      </c>
      <c r="E1786" s="59">
        <f>('Итоговая табл.1чел(все услуги-к'!$E1786+('Итоговая табл.1чел(все услуги-к'!$E1786*'Таблица вводных'!$G$5))-('Расчет комиссии(Нади)'!$K1786+'Таблица вводных'!$E$3+'Таблица вводных'!$F$3)</f>
        <v>-1.3150859133090664</v>
      </c>
      <c r="F1786" s="59">
        <f>('Итоговая табл.1чел(все услуги-к'!$F1786+('Итоговая табл.1чел(все услуги-к'!$F1786*'Таблица вводных'!$G$6))-('Расчет комиссии(Нади)'!$K1786+'Таблица вводных'!$E$3+'Таблица вводных'!$F$3)</f>
        <v>21.529164086690933</v>
      </c>
      <c r="G1786" s="59">
        <f>('Итоговая табл.1чел(все услуги-к'!$G1786+('Итоговая табл.1чел(все услуги-к'!$G1786*'Таблица вводных'!$G$7))-('Расчет комиссии(Нади)'!$K1786+'Таблица вводных'!$E$3+'Таблица вводных'!$F$3)</f>
        <v>-2.2308359133090665</v>
      </c>
      <c r="H1786" s="59">
        <f>'Итоговая табл.1чел(все услуги-к'!$H1786-('Расчет комиссии(Нади)'!$K1786+'Таблица вводных'!$E$3+'Таблица вводных'!$F$3)</f>
        <v>-2.2308359133090665</v>
      </c>
      <c r="I1786" s="59">
        <f>('Итоговая табл.1чел(все услуги-к'!$I1786+('Итоговая табл.1чел(все услуги-к'!$I1786*'Таблица вводных'!$G$9))-('Расчет комиссии(Нади)'!$K1786+'Таблица вводных'!$E$3+'Таблица вводных'!$F$3)</f>
        <v>-2.2308359133090665</v>
      </c>
      <c r="J1786" s="13" t="s">
        <v>311</v>
      </c>
    </row>
    <row r="1787" spans="1:10" ht="13.2" customHeight="1">
      <c r="A1787" s="140"/>
      <c r="B1787" s="5">
        <v>45412</v>
      </c>
      <c r="C1787" s="6"/>
      <c r="D1787" s="59">
        <f>(('Итоговая табл.1чел(все услуги-к'!$D1787+('Итоговая табл.1чел(все услуги-к'!$D1787*'Таблица вводных'!$G$4)))-('Расчет комиссии(Нади)'!$K1787+'Таблица вводных'!$E$3+'Таблица вводных'!$F$3)</f>
        <v>5.4691640866909337</v>
      </c>
      <c r="E1787" s="59">
        <f>('Итоговая табл.1чел(все услуги-к'!$E1787+('Итоговая табл.1чел(все услуги-к'!$E1787*'Таблица вводных'!$G$5))-('Расчет комиссии(Нади)'!$K1787+'Таблица вводных'!$E$3+'Таблица вводных'!$F$3)</f>
        <v>-1.3150859133090664</v>
      </c>
      <c r="F1787" s="59">
        <f>('Итоговая табл.1чел(все услуги-к'!$F1787+('Итоговая табл.1чел(все услуги-к'!$F1787*'Таблица вводных'!$G$6))-('Расчет комиссии(Нади)'!$K1787+'Таблица вводных'!$E$3+'Таблица вводных'!$F$3)</f>
        <v>21.529164086690933</v>
      </c>
      <c r="G1787" s="59">
        <f>('Итоговая табл.1чел(все услуги-к'!$G1787+('Итоговая табл.1чел(все услуги-к'!$G1787*'Таблица вводных'!$G$7))-('Расчет комиссии(Нади)'!$K1787+'Таблица вводных'!$E$3+'Таблица вводных'!$F$3)</f>
        <v>-2.2308359133090665</v>
      </c>
      <c r="H1787" s="59">
        <f>'Итоговая табл.1чел(все услуги-к'!$H1787-('Расчет комиссии(Нади)'!$K1787+'Таблица вводных'!$E$3+'Таблица вводных'!$F$3)</f>
        <v>-2.2308359133090665</v>
      </c>
      <c r="I1787" s="59">
        <f>('Итоговая табл.1чел(все услуги-к'!$I1787+('Итоговая табл.1чел(все услуги-к'!$I1787*'Таблица вводных'!$G$9))-('Расчет комиссии(Нади)'!$K1787+'Таблица вводных'!$E$3+'Таблица вводных'!$F$3)</f>
        <v>-2.2308359133090665</v>
      </c>
      <c r="J1787" s="13" t="s">
        <v>311</v>
      </c>
    </row>
    <row r="1788" spans="1:10" ht="13.2" customHeight="1">
      <c r="A1788" s="140"/>
      <c r="B1788" s="5">
        <v>45416</v>
      </c>
      <c r="C1788" s="15"/>
      <c r="D1788" s="59">
        <f>(('Итоговая табл.1чел(все услуги-к'!$D1788+('Итоговая табл.1чел(все услуги-к'!$D1788*'Таблица вводных'!$G$4)))-('Расчет комиссии(Нади)'!$K1788+'Таблица вводных'!$E$3+'Таблица вводных'!$F$3)</f>
        <v>5.4691640866909337</v>
      </c>
      <c r="E1788" s="59">
        <f>('Итоговая табл.1чел(все услуги-к'!$E1788+('Итоговая табл.1чел(все услуги-к'!$E1788*'Таблица вводных'!$G$5))-('Расчет комиссии(Нади)'!$K1788+'Таблица вводных'!$E$3+'Таблица вводных'!$F$3)</f>
        <v>-1.3150859133090664</v>
      </c>
      <c r="F1788" s="59">
        <f>('Итоговая табл.1чел(все услуги-к'!$F1788+('Итоговая табл.1чел(все услуги-к'!$F1788*'Таблица вводных'!$G$6))-('Расчет комиссии(Нади)'!$K1788+'Таблица вводных'!$E$3+'Таблица вводных'!$F$3)</f>
        <v>21.529164086690933</v>
      </c>
      <c r="G1788" s="59">
        <f>('Итоговая табл.1чел(все услуги-к'!$G1788+('Итоговая табл.1чел(все услуги-к'!$G1788*'Таблица вводных'!$G$7))-('Расчет комиссии(Нади)'!$K1788+'Таблица вводных'!$E$3+'Таблица вводных'!$F$3)</f>
        <v>-2.2308359133090665</v>
      </c>
      <c r="H1788" s="59">
        <f>'Итоговая табл.1чел(все услуги-к'!$H1788-('Расчет комиссии(Нади)'!$K1788+'Таблица вводных'!$E$3+'Таблица вводных'!$F$3)</f>
        <v>-2.2308359133090665</v>
      </c>
      <c r="I1788" s="59">
        <f>('Итоговая табл.1чел(все услуги-к'!$I1788+('Итоговая табл.1чел(все услуги-к'!$I1788*'Таблица вводных'!$G$9))-('Расчет комиссии(Нади)'!$K1788+'Таблица вводных'!$E$3+'Таблица вводных'!$F$3)</f>
        <v>-2.2308359133090665</v>
      </c>
      <c r="J1788" s="13" t="s">
        <v>311</v>
      </c>
    </row>
    <row r="1789" spans="1:10" ht="13.2" customHeight="1">
      <c r="A1789" s="140"/>
      <c r="B1789" s="5">
        <v>45419</v>
      </c>
      <c r="C1789" s="15"/>
      <c r="D1789" s="59">
        <f>(('Итоговая табл.1чел(все услуги-к'!$D1789+('Итоговая табл.1чел(все услуги-к'!$D1789*'Таблица вводных'!$G$4)))-('Расчет комиссии(Нади)'!$K1789+'Таблица вводных'!$E$3+'Таблица вводных'!$F$3)</f>
        <v>5.4691640866909337</v>
      </c>
      <c r="E1789" s="59">
        <f>('Итоговая табл.1чел(все услуги-к'!$E1789+('Итоговая табл.1чел(все услуги-к'!$E1789*'Таблица вводных'!$G$5))-('Расчет комиссии(Нади)'!$K1789+'Таблица вводных'!$E$3+'Таблица вводных'!$F$3)</f>
        <v>-1.3150859133090664</v>
      </c>
      <c r="F1789" s="59">
        <f>('Итоговая табл.1чел(все услуги-к'!$F1789+('Итоговая табл.1чел(все услуги-к'!$F1789*'Таблица вводных'!$G$6))-('Расчет комиссии(Нади)'!$K1789+'Таблица вводных'!$E$3+'Таблица вводных'!$F$3)</f>
        <v>21.529164086690933</v>
      </c>
      <c r="G1789" s="59">
        <f>('Итоговая табл.1чел(все услуги-к'!$G1789+('Итоговая табл.1чел(все услуги-к'!$G1789*'Таблица вводных'!$G$7))-('Расчет комиссии(Нади)'!$K1789+'Таблица вводных'!$E$3+'Таблица вводных'!$F$3)</f>
        <v>-2.2308359133090665</v>
      </c>
      <c r="H1789" s="59">
        <f>'Итоговая табл.1чел(все услуги-к'!$H1789-('Расчет комиссии(Нади)'!$K1789+'Таблица вводных'!$E$3+'Таблица вводных'!$F$3)</f>
        <v>-2.2308359133090665</v>
      </c>
      <c r="I1789" s="59">
        <f>('Итоговая табл.1чел(все услуги-к'!$I1789+('Итоговая табл.1чел(все услуги-к'!$I1789*'Таблица вводных'!$G$9))-('Расчет комиссии(Нади)'!$K1789+'Таблица вводных'!$E$3+'Таблица вводных'!$F$3)</f>
        <v>-2.2308359133090665</v>
      </c>
      <c r="J1789" s="13" t="s">
        <v>311</v>
      </c>
    </row>
    <row r="1790" spans="1:10" ht="13.2" customHeight="1">
      <c r="A1790" s="140"/>
      <c r="B1790" s="5">
        <v>45423</v>
      </c>
      <c r="C1790" s="15"/>
      <c r="D1790" s="59">
        <f>(('Итоговая табл.1чел(все услуги-к'!$D1790+('Итоговая табл.1чел(все услуги-к'!$D1790*'Таблица вводных'!$G$4)))-('Расчет комиссии(Нади)'!$K1790+'Таблица вводных'!$E$3+'Таблица вводных'!$F$3)</f>
        <v>5.4691640866909337</v>
      </c>
      <c r="E1790" s="59">
        <f>('Итоговая табл.1чел(все услуги-к'!$E1790+('Итоговая табл.1чел(все услуги-к'!$E1790*'Таблица вводных'!$G$5))-('Расчет комиссии(Нади)'!$K1790+'Таблица вводных'!$E$3+'Таблица вводных'!$F$3)</f>
        <v>-1.3150859133090664</v>
      </c>
      <c r="F1790" s="59">
        <f>('Итоговая табл.1чел(все услуги-к'!$F1790+('Итоговая табл.1чел(все услуги-к'!$F1790*'Таблица вводных'!$G$6))-('Расчет комиссии(Нади)'!$K1790+'Таблица вводных'!$E$3+'Таблица вводных'!$F$3)</f>
        <v>21.529164086690933</v>
      </c>
      <c r="G1790" s="59">
        <f>('Итоговая табл.1чел(все услуги-к'!$G1790+('Итоговая табл.1чел(все услуги-к'!$G1790*'Таблица вводных'!$G$7))-('Расчет комиссии(Нади)'!$K1790+'Таблица вводных'!$E$3+'Таблица вводных'!$F$3)</f>
        <v>-2.2308359133090665</v>
      </c>
      <c r="H1790" s="59">
        <f>'Итоговая табл.1чел(все услуги-к'!$H1790-('Расчет комиссии(Нади)'!$K1790+'Таблица вводных'!$E$3+'Таблица вводных'!$F$3)</f>
        <v>-2.2308359133090665</v>
      </c>
      <c r="I1790" s="59">
        <f>('Итоговая табл.1чел(все услуги-к'!$I1790+('Итоговая табл.1чел(все услуги-к'!$I1790*'Таблица вводных'!$G$9))-('Расчет комиссии(Нади)'!$K1790+'Таблица вводных'!$E$3+'Таблица вводных'!$F$3)</f>
        <v>-2.2308359133090665</v>
      </c>
      <c r="J1790" s="13" t="s">
        <v>311</v>
      </c>
    </row>
    <row r="1791" spans="1:10" ht="13.2" customHeight="1">
      <c r="A1791" s="140"/>
      <c r="B1791" s="5">
        <v>45426</v>
      </c>
      <c r="C1791" s="6"/>
      <c r="D1791" s="59">
        <f>(('Итоговая табл.1чел(все услуги-к'!$D1791+('Итоговая табл.1чел(все услуги-к'!$D1791*'Таблица вводных'!$G$4)))-('Расчет комиссии(Нади)'!$K1791+'Таблица вводных'!$E$3+'Таблица вводных'!$F$3)</f>
        <v>5.4691640866909337</v>
      </c>
      <c r="E1791" s="59">
        <f>('Итоговая табл.1чел(все услуги-к'!$E1791+('Итоговая табл.1чел(все услуги-к'!$E1791*'Таблица вводных'!$G$5))-('Расчет комиссии(Нади)'!$K1791+'Таблица вводных'!$E$3+'Таблица вводных'!$F$3)</f>
        <v>-1.3150859133090664</v>
      </c>
      <c r="F1791" s="59">
        <f>('Итоговая табл.1чел(все услуги-к'!$F1791+('Итоговая табл.1чел(все услуги-к'!$F1791*'Таблица вводных'!$G$6))-('Расчет комиссии(Нади)'!$K1791+'Таблица вводных'!$E$3+'Таблица вводных'!$F$3)</f>
        <v>21.529164086690933</v>
      </c>
      <c r="G1791" s="59">
        <f>('Итоговая табл.1чел(все услуги-к'!$G1791+('Итоговая табл.1чел(все услуги-к'!$G1791*'Таблица вводных'!$G$7))-('Расчет комиссии(Нади)'!$K1791+'Таблица вводных'!$E$3+'Таблица вводных'!$F$3)</f>
        <v>-2.2308359133090665</v>
      </c>
      <c r="H1791" s="59">
        <f>'Итоговая табл.1чел(все услуги-к'!$H1791-('Расчет комиссии(Нади)'!$K1791+'Таблица вводных'!$E$3+'Таблица вводных'!$F$3)</f>
        <v>-2.2308359133090665</v>
      </c>
      <c r="I1791" s="59">
        <f>('Итоговая табл.1чел(все услуги-к'!$I1791+('Итоговая табл.1чел(все услуги-к'!$I1791*'Таблица вводных'!$G$9))-('Расчет комиссии(Нади)'!$K1791+'Таблица вводных'!$E$3+'Таблица вводных'!$F$3)</f>
        <v>-2.2308359133090665</v>
      </c>
      <c r="J1791" s="13" t="s">
        <v>311</v>
      </c>
    </row>
    <row r="1792" spans="1:10" ht="13.2" customHeight="1">
      <c r="A1792" s="140"/>
      <c r="B1792" s="5">
        <v>45430</v>
      </c>
      <c r="C1792" s="15"/>
      <c r="D1792" s="59">
        <f>(('Итоговая табл.1чел(все услуги-к'!$D1792+('Итоговая табл.1чел(все услуги-к'!$D1792*'Таблица вводных'!$G$4)))-('Расчет комиссии(Нади)'!$K1792+'Таблица вводных'!$E$3+'Таблица вводных'!$F$3)</f>
        <v>5.4691640866909337</v>
      </c>
      <c r="E1792" s="59">
        <f>('Итоговая табл.1чел(все услуги-к'!$E1792+('Итоговая табл.1чел(все услуги-к'!$E1792*'Таблица вводных'!$G$5))-('Расчет комиссии(Нади)'!$K1792+'Таблица вводных'!$E$3+'Таблица вводных'!$F$3)</f>
        <v>-1.3150859133090664</v>
      </c>
      <c r="F1792" s="59">
        <f>('Итоговая табл.1чел(все услуги-к'!$F1792+('Итоговая табл.1чел(все услуги-к'!$F1792*'Таблица вводных'!$G$6))-('Расчет комиссии(Нади)'!$K1792+'Таблица вводных'!$E$3+'Таблица вводных'!$F$3)</f>
        <v>21.529164086690933</v>
      </c>
      <c r="G1792" s="59">
        <f>('Итоговая табл.1чел(все услуги-к'!$G1792+('Итоговая табл.1чел(все услуги-к'!$G1792*'Таблица вводных'!$G$7))-('Расчет комиссии(Нади)'!$K1792+'Таблица вводных'!$E$3+'Таблица вводных'!$F$3)</f>
        <v>-2.2308359133090665</v>
      </c>
      <c r="H1792" s="59">
        <f>'Итоговая табл.1чел(все услуги-к'!$H1792-('Расчет комиссии(Нади)'!$K1792+'Таблица вводных'!$E$3+'Таблица вводных'!$F$3)</f>
        <v>-2.2308359133090665</v>
      </c>
      <c r="I1792" s="59">
        <f>('Итоговая табл.1чел(все услуги-к'!$I1792+('Итоговая табл.1чел(все услуги-к'!$I1792*'Таблица вводных'!$G$9))-('Расчет комиссии(Нади)'!$K1792+'Таблица вводных'!$E$3+'Таблица вводных'!$F$3)</f>
        <v>-2.2308359133090665</v>
      </c>
      <c r="J1792" s="13" t="s">
        <v>311</v>
      </c>
    </row>
    <row r="1793" spans="1:10" ht="13.2" customHeight="1">
      <c r="A1793" s="140"/>
      <c r="B1793" s="5">
        <v>45433</v>
      </c>
      <c r="C1793" s="15"/>
      <c r="D1793" s="59">
        <f>(('Итоговая табл.1чел(все услуги-к'!$D1793+('Итоговая табл.1чел(все услуги-к'!$D1793*'Таблица вводных'!$G$4)))-('Расчет комиссии(Нади)'!$K1793+'Таблица вводных'!$E$3+'Таблица вводных'!$F$3)</f>
        <v>5.4691640866909337</v>
      </c>
      <c r="E1793" s="59">
        <f>('Итоговая табл.1чел(все услуги-к'!$E1793+('Итоговая табл.1чел(все услуги-к'!$E1793*'Таблица вводных'!$G$5))-('Расчет комиссии(Нади)'!$K1793+'Таблица вводных'!$E$3+'Таблица вводных'!$F$3)</f>
        <v>-1.3150859133090664</v>
      </c>
      <c r="F1793" s="59">
        <f>('Итоговая табл.1чел(все услуги-к'!$F1793+('Итоговая табл.1чел(все услуги-к'!$F1793*'Таблица вводных'!$G$6))-('Расчет комиссии(Нади)'!$K1793+'Таблица вводных'!$E$3+'Таблица вводных'!$F$3)</f>
        <v>21.529164086690933</v>
      </c>
      <c r="G1793" s="59">
        <f>('Итоговая табл.1чел(все услуги-к'!$G1793+('Итоговая табл.1чел(все услуги-к'!$G1793*'Таблица вводных'!$G$7))-('Расчет комиссии(Нади)'!$K1793+'Таблица вводных'!$E$3+'Таблица вводных'!$F$3)</f>
        <v>-2.2308359133090665</v>
      </c>
      <c r="H1793" s="59">
        <f>'Итоговая табл.1чел(все услуги-к'!$H1793-('Расчет комиссии(Нади)'!$K1793+'Таблица вводных'!$E$3+'Таблица вводных'!$F$3)</f>
        <v>-2.2308359133090665</v>
      </c>
      <c r="I1793" s="59">
        <f>('Итоговая табл.1чел(все услуги-к'!$I1793+('Итоговая табл.1чел(все услуги-к'!$I1793*'Таблица вводных'!$G$9))-('Расчет комиссии(Нади)'!$K1793+'Таблица вводных'!$E$3+'Таблица вводных'!$F$3)</f>
        <v>-2.2308359133090665</v>
      </c>
      <c r="J1793" s="13" t="s">
        <v>311</v>
      </c>
    </row>
    <row r="1794" spans="1:10" ht="13.2" customHeight="1">
      <c r="A1794" s="140"/>
      <c r="B1794" s="5">
        <v>45437</v>
      </c>
      <c r="C1794" s="6"/>
      <c r="D1794" s="59">
        <f>(('Итоговая табл.1чел(все услуги-к'!$D1794+('Итоговая табл.1чел(все услуги-к'!$D1794*'Таблица вводных'!$G$4)))-('Расчет комиссии(Нади)'!$K1794+'Таблица вводных'!$E$3+'Таблица вводных'!$F$3)</f>
        <v>5.4691640866909337</v>
      </c>
      <c r="E1794" s="59">
        <f>('Итоговая табл.1чел(все услуги-к'!$E1794+('Итоговая табл.1чел(все услуги-к'!$E1794*'Таблица вводных'!$G$5))-('Расчет комиссии(Нади)'!$K1794+'Таблица вводных'!$E$3+'Таблица вводных'!$F$3)</f>
        <v>-1.3150859133090664</v>
      </c>
      <c r="F1794" s="59">
        <f>('Итоговая табл.1чел(все услуги-к'!$F1794+('Итоговая табл.1чел(все услуги-к'!$F1794*'Таблица вводных'!$G$6))-('Расчет комиссии(Нади)'!$K1794+'Таблица вводных'!$E$3+'Таблица вводных'!$F$3)</f>
        <v>21.529164086690933</v>
      </c>
      <c r="G1794" s="59">
        <f>('Итоговая табл.1чел(все услуги-к'!$G1794+('Итоговая табл.1чел(все услуги-к'!$G1794*'Таблица вводных'!$G$7))-('Расчет комиссии(Нади)'!$K1794+'Таблица вводных'!$E$3+'Таблица вводных'!$F$3)</f>
        <v>-2.2308359133090665</v>
      </c>
      <c r="H1794" s="59">
        <f>'Итоговая табл.1чел(все услуги-к'!$H1794-('Расчет комиссии(Нади)'!$K1794+'Таблица вводных'!$E$3+'Таблица вводных'!$F$3)</f>
        <v>-2.2308359133090665</v>
      </c>
      <c r="I1794" s="59">
        <f>('Итоговая табл.1чел(все услуги-к'!$I1794+('Итоговая табл.1чел(все услуги-к'!$I1794*'Таблица вводных'!$G$9))-('Расчет комиссии(Нади)'!$K1794+'Таблица вводных'!$E$3+'Таблица вводных'!$F$3)</f>
        <v>-2.2308359133090665</v>
      </c>
      <c r="J1794" s="13" t="s">
        <v>311</v>
      </c>
    </row>
    <row r="1795" spans="1:10" ht="13.2" customHeight="1">
      <c r="A1795" s="140"/>
      <c r="B1795" s="5">
        <v>45440</v>
      </c>
      <c r="C1795" s="15"/>
      <c r="D1795" s="59">
        <f>(('Итоговая табл.1чел(все услуги-к'!$D1795+('Итоговая табл.1чел(все услуги-к'!$D1795*'Таблица вводных'!$G$4)))-('Расчет комиссии(Нади)'!$K1795+'Таблица вводных'!$E$3+'Таблица вводных'!$F$3)</f>
        <v>5.4691640866909337</v>
      </c>
      <c r="E1795" s="59">
        <f>('Итоговая табл.1чел(все услуги-к'!$E1795+('Итоговая табл.1чел(все услуги-к'!$E1795*'Таблица вводных'!$G$5))-('Расчет комиссии(Нади)'!$K1795+'Таблица вводных'!$E$3+'Таблица вводных'!$F$3)</f>
        <v>-1.3150859133090664</v>
      </c>
      <c r="F1795" s="59">
        <f>('Итоговая табл.1чел(все услуги-к'!$F1795+('Итоговая табл.1чел(все услуги-к'!$F1795*'Таблица вводных'!$G$6))-('Расчет комиссии(Нади)'!$K1795+'Таблица вводных'!$E$3+'Таблица вводных'!$F$3)</f>
        <v>21.529164086690933</v>
      </c>
      <c r="G1795" s="59">
        <f>('Итоговая табл.1чел(все услуги-к'!$G1795+('Итоговая табл.1чел(все услуги-к'!$G1795*'Таблица вводных'!$G$7))-('Расчет комиссии(Нади)'!$K1795+'Таблица вводных'!$E$3+'Таблица вводных'!$F$3)</f>
        <v>-2.2308359133090665</v>
      </c>
      <c r="H1795" s="59">
        <f>'Итоговая табл.1чел(все услуги-к'!$H1795-('Расчет комиссии(Нади)'!$K1795+'Таблица вводных'!$E$3+'Таблица вводных'!$F$3)</f>
        <v>-2.2308359133090665</v>
      </c>
      <c r="I1795" s="59">
        <f>('Итоговая табл.1чел(все услуги-к'!$I1795+('Итоговая табл.1чел(все услуги-к'!$I1795*'Таблица вводных'!$G$9))-('Расчет комиссии(Нади)'!$K1795+'Таблица вводных'!$E$3+'Таблица вводных'!$F$3)</f>
        <v>-2.2308359133090665</v>
      </c>
      <c r="J1795" s="13" t="s">
        <v>311</v>
      </c>
    </row>
    <row r="1796" spans="1:10" ht="13.2" customHeight="1">
      <c r="A1796" s="140"/>
      <c r="B1796" s="5"/>
      <c r="C1796" s="6"/>
      <c r="D1796" s="59">
        <f>(('Итоговая табл.1чел(все услуги-к'!$D1796+('Итоговая табл.1чел(все услуги-к'!$D1796*'Таблица вводных'!$G$4)))-('Расчет комиссии(Нади)'!$K1796+'Таблица вводных'!$E$3+'Таблица вводных'!$F$3)</f>
        <v>5.4691640866909337</v>
      </c>
      <c r="E1796" s="59">
        <f>('Итоговая табл.1чел(все услуги-к'!$E1796+('Итоговая табл.1чел(все услуги-к'!$E1796*'Таблица вводных'!$G$5))-('Расчет комиссии(Нади)'!$K1796+'Таблица вводных'!$E$3+'Таблица вводных'!$F$3)</f>
        <v>-1.3150859133090664</v>
      </c>
      <c r="F1796" s="59">
        <f>('Итоговая табл.1чел(все услуги-к'!$F1796+('Итоговая табл.1чел(все услуги-к'!$F1796*'Таблица вводных'!$G$6))-('Расчет комиссии(Нади)'!$K1796+'Таблица вводных'!$E$3+'Таблица вводных'!$F$3)</f>
        <v>21.529164086690933</v>
      </c>
      <c r="G1796" s="59">
        <f>('Итоговая табл.1чел(все услуги-к'!$G1796+('Итоговая табл.1чел(все услуги-к'!$G1796*'Таблица вводных'!$G$7))-('Расчет комиссии(Нади)'!$K1796+'Таблица вводных'!$E$3+'Таблица вводных'!$F$3)</f>
        <v>-2.2308359133090665</v>
      </c>
      <c r="H1796" s="59">
        <f>'Итоговая табл.1чел(все услуги-к'!$H1796-('Расчет комиссии(Нади)'!$K1796+'Таблица вводных'!$E$3+'Таблица вводных'!$F$3)</f>
        <v>-2.2308359133090665</v>
      </c>
      <c r="I1796" s="59">
        <f>('Итоговая табл.1чел(все услуги-к'!$I1796+('Итоговая табл.1чел(все услуги-к'!$I1796*'Таблица вводных'!$G$9))-('Расчет комиссии(Нади)'!$K1796+'Таблица вводных'!$E$3+'Таблица вводных'!$F$3)</f>
        <v>-2.2308359133090665</v>
      </c>
      <c r="J1796" s="13" t="s">
        <v>311</v>
      </c>
    </row>
    <row r="1797" spans="1:10" ht="13.2" customHeight="1">
      <c r="A1797" s="140"/>
      <c r="B1797" s="5"/>
      <c r="C1797" s="6"/>
      <c r="D1797" s="59">
        <f>(('Итоговая табл.1чел(все услуги-к'!$D1797+('Итоговая табл.1чел(все услуги-к'!$D1797*'Таблица вводных'!$G$4)))-('Расчет комиссии(Нади)'!$K1797+'Таблица вводных'!$E$3+'Таблица вводных'!$F$3)</f>
        <v>5.4691640866909337</v>
      </c>
      <c r="E1797" s="59">
        <f>('Итоговая табл.1чел(все услуги-к'!$E1797+('Итоговая табл.1чел(все услуги-к'!$E1797*'Таблица вводных'!$G$5))-('Расчет комиссии(Нади)'!$K1797+'Таблица вводных'!$E$3+'Таблица вводных'!$F$3)</f>
        <v>-1.3150859133090664</v>
      </c>
      <c r="F1797" s="59">
        <f>('Итоговая табл.1чел(все услуги-к'!$F1797+('Итоговая табл.1чел(все услуги-к'!$F1797*'Таблица вводных'!$G$6))-('Расчет комиссии(Нади)'!$K1797+'Таблица вводных'!$E$3+'Таблица вводных'!$F$3)</f>
        <v>21.529164086690933</v>
      </c>
      <c r="G1797" s="59">
        <f>('Итоговая табл.1чел(все услуги-к'!$G1797+('Итоговая табл.1чел(все услуги-к'!$G1797*'Таблица вводных'!$G$7))-('Расчет комиссии(Нади)'!$K1797+'Таблица вводных'!$E$3+'Таблица вводных'!$F$3)</f>
        <v>-2.2308359133090665</v>
      </c>
      <c r="H1797" s="59">
        <f>'Итоговая табл.1чел(все услуги-к'!$H1797-('Расчет комиссии(Нади)'!$K1797+'Таблица вводных'!$E$3+'Таблица вводных'!$F$3)</f>
        <v>-2.2308359133090665</v>
      </c>
      <c r="I1797" s="59">
        <f>('Итоговая табл.1чел(все услуги-к'!$I1797+('Итоговая табл.1чел(все услуги-к'!$I1797*'Таблица вводных'!$G$9))-('Расчет комиссии(Нади)'!$K1797+'Таблица вводных'!$E$3+'Таблица вводных'!$F$3)</f>
        <v>-2.2308359133090665</v>
      </c>
      <c r="J1797" s="13" t="s">
        <v>311</v>
      </c>
    </row>
    <row r="1798" spans="1:10" ht="13.2" customHeight="1">
      <c r="A1798" s="140"/>
      <c r="B1798" s="5"/>
      <c r="C1798" s="15"/>
      <c r="D1798" s="59">
        <f>(('Итоговая табл.1чел(все услуги-к'!$D1798+('Итоговая табл.1чел(все услуги-к'!$D1798*'Таблица вводных'!$G$4)))-('Расчет комиссии(Нади)'!$K1798+'Таблица вводных'!$E$3+'Таблица вводных'!$F$3)</f>
        <v>5.4691640866909337</v>
      </c>
      <c r="E1798" s="59">
        <f>('Итоговая табл.1чел(все услуги-к'!$E1798+('Итоговая табл.1чел(все услуги-к'!$E1798*'Таблица вводных'!$G$5))-('Расчет комиссии(Нади)'!$K1798+'Таблица вводных'!$E$3+'Таблица вводных'!$F$3)</f>
        <v>-1.3150859133090664</v>
      </c>
      <c r="F1798" s="59">
        <f>('Итоговая табл.1чел(все услуги-к'!$F1798+('Итоговая табл.1чел(все услуги-к'!$F1798*'Таблица вводных'!$G$6))-('Расчет комиссии(Нади)'!$K1798+'Таблица вводных'!$E$3+'Таблица вводных'!$F$3)</f>
        <v>21.529164086690933</v>
      </c>
      <c r="G1798" s="59">
        <f>('Итоговая табл.1чел(все услуги-к'!$G1798+('Итоговая табл.1чел(все услуги-к'!$G1798*'Таблица вводных'!$G$7))-('Расчет комиссии(Нади)'!$K1798+'Таблица вводных'!$E$3+'Таблица вводных'!$F$3)</f>
        <v>-2.2308359133090665</v>
      </c>
      <c r="H1798" s="59">
        <f>'Итоговая табл.1чел(все услуги-к'!$H1798-('Расчет комиссии(Нади)'!$K1798+'Таблица вводных'!$E$3+'Таблица вводных'!$F$3)</f>
        <v>-2.2308359133090665</v>
      </c>
      <c r="I1798" s="59">
        <f>('Итоговая табл.1чел(все услуги-к'!$I1798+('Итоговая табл.1чел(все услуги-к'!$I1798*'Таблица вводных'!$G$9))-('Расчет комиссии(Нади)'!$K1798+'Таблица вводных'!$E$3+'Таблица вводных'!$F$3)</f>
        <v>-2.2308359133090665</v>
      </c>
      <c r="J1798" s="13" t="s">
        <v>311</v>
      </c>
    </row>
    <row r="1799" spans="1:10" ht="13.2" customHeight="1">
      <c r="A1799" s="140"/>
      <c r="B1799" s="5"/>
      <c r="C1799" s="6"/>
      <c r="D1799" s="59">
        <f>(('Итоговая табл.1чел(все услуги-к'!$D1799+('Итоговая табл.1чел(все услуги-к'!$D1799*'Таблица вводных'!$G$4)))-('Расчет комиссии(Нади)'!$K1799+'Таблица вводных'!$E$3+'Таблица вводных'!$F$3)</f>
        <v>5.4691640866909337</v>
      </c>
      <c r="E1799" s="59">
        <f>('Итоговая табл.1чел(все услуги-к'!$E1799+('Итоговая табл.1чел(все услуги-к'!$E1799*'Таблица вводных'!$G$5))-('Расчет комиссии(Нади)'!$K1799+'Таблица вводных'!$E$3+'Таблица вводных'!$F$3)</f>
        <v>-1.3150859133090664</v>
      </c>
      <c r="F1799" s="59">
        <f>('Итоговая табл.1чел(все услуги-к'!$F1799+('Итоговая табл.1чел(все услуги-к'!$F1799*'Таблица вводных'!$G$6))-('Расчет комиссии(Нади)'!$K1799+'Таблица вводных'!$E$3+'Таблица вводных'!$F$3)</f>
        <v>21.529164086690933</v>
      </c>
      <c r="G1799" s="59">
        <f>('Итоговая табл.1чел(все услуги-к'!$G1799+('Итоговая табл.1чел(все услуги-к'!$G1799*'Таблица вводных'!$G$7))-('Расчет комиссии(Нади)'!$K1799+'Таблица вводных'!$E$3+'Таблица вводных'!$F$3)</f>
        <v>-2.2308359133090665</v>
      </c>
      <c r="H1799" s="59">
        <f>'Итоговая табл.1чел(все услуги-к'!$H1799-('Расчет комиссии(Нади)'!$K1799+'Таблица вводных'!$E$3+'Таблица вводных'!$F$3)</f>
        <v>-2.2308359133090665</v>
      </c>
      <c r="I1799" s="59">
        <f>('Итоговая табл.1чел(все услуги-к'!$I1799+('Итоговая табл.1чел(все услуги-к'!$I1799*'Таблица вводных'!$G$9))-('Расчет комиссии(Нади)'!$K1799+'Таблица вводных'!$E$3+'Таблица вводных'!$F$3)</f>
        <v>-2.2308359133090665</v>
      </c>
      <c r="J1799" s="13" t="s">
        <v>311</v>
      </c>
    </row>
    <row r="1800" spans="1:10" ht="13.2" customHeight="1">
      <c r="A1800" s="140"/>
      <c r="B1800" s="5"/>
      <c r="C1800" s="15"/>
      <c r="D1800" s="59">
        <f>(('Итоговая табл.1чел(все услуги-к'!$D1800+('Итоговая табл.1чел(все услуги-к'!$D1800*'Таблица вводных'!$G$4)))-('Расчет комиссии(Нади)'!$K1800+'Таблица вводных'!$E$3+'Таблица вводных'!$F$3)</f>
        <v>5.4691640866909337</v>
      </c>
      <c r="E1800" s="59">
        <f>('Итоговая табл.1чел(все услуги-к'!$E1800+('Итоговая табл.1чел(все услуги-к'!$E1800*'Таблица вводных'!$G$5))-('Расчет комиссии(Нади)'!$K1800+'Таблица вводных'!$E$3+'Таблица вводных'!$F$3)</f>
        <v>-1.3150859133090664</v>
      </c>
      <c r="F1800" s="59">
        <f>('Итоговая табл.1чел(все услуги-к'!$F1800+('Итоговая табл.1чел(все услуги-к'!$F1800*'Таблица вводных'!$G$6))-('Расчет комиссии(Нади)'!$K1800+'Таблица вводных'!$E$3+'Таблица вводных'!$F$3)</f>
        <v>21.529164086690933</v>
      </c>
      <c r="G1800" s="59">
        <f>('Итоговая табл.1чел(все услуги-к'!$G1800+('Итоговая табл.1чел(все услуги-к'!$G1800*'Таблица вводных'!$G$7))-('Расчет комиссии(Нади)'!$K1800+'Таблица вводных'!$E$3+'Таблица вводных'!$F$3)</f>
        <v>-2.2308359133090665</v>
      </c>
      <c r="H1800" s="59">
        <f>'Итоговая табл.1чел(все услуги-к'!$H1800-('Расчет комиссии(Нади)'!$K1800+'Таблица вводных'!$E$3+'Таблица вводных'!$F$3)</f>
        <v>-2.2308359133090665</v>
      </c>
      <c r="I1800" s="59">
        <f>('Итоговая табл.1чел(все услуги-к'!$I1800+('Итоговая табл.1чел(все услуги-к'!$I1800*'Таблица вводных'!$G$9))-('Расчет комиссии(Нади)'!$K1800+'Таблица вводных'!$E$3+'Таблица вводных'!$F$3)</f>
        <v>-2.2308359133090665</v>
      </c>
      <c r="J1800" s="13" t="s">
        <v>311</v>
      </c>
    </row>
    <row r="1801" spans="1:10" ht="13.2" customHeight="1">
      <c r="A1801" s="141"/>
      <c r="B1801" s="18"/>
      <c r="C1801" s="19"/>
      <c r="D1801" s="59">
        <f>(('Итоговая табл.1чел(все услуги-к'!$D1801+('Итоговая табл.1чел(все услуги-к'!$D1801*'Таблица вводных'!$G$4)))-('Расчет комиссии(Нади)'!$K1801+'Таблица вводных'!$E$3+'Таблица вводных'!$F$3)</f>
        <v>5.4691640866909337</v>
      </c>
      <c r="E1801" s="59">
        <f>('Итоговая табл.1чел(все услуги-к'!$E1801+('Итоговая табл.1чел(все услуги-к'!$E1801*'Таблица вводных'!$G$5))-('Расчет комиссии(Нади)'!$K1801+'Таблица вводных'!$E$3+'Таблица вводных'!$F$3)</f>
        <v>-1.3150859133090664</v>
      </c>
      <c r="F1801" s="59">
        <f>('Итоговая табл.1чел(все услуги-к'!$F1801+('Итоговая табл.1чел(все услуги-к'!$F1801*'Таблица вводных'!$G$6))-('Расчет комиссии(Нади)'!$K1801+'Таблица вводных'!$E$3+'Таблица вводных'!$F$3)</f>
        <v>21.529164086690933</v>
      </c>
      <c r="G1801" s="59">
        <f>('Итоговая табл.1чел(все услуги-к'!$G1801+('Итоговая табл.1чел(все услуги-к'!$G1801*'Таблица вводных'!$G$7))-('Расчет комиссии(Нади)'!$K1801+'Таблица вводных'!$E$3+'Таблица вводных'!$F$3)</f>
        <v>-2.2308359133090665</v>
      </c>
      <c r="H1801" s="59">
        <f>'Итоговая табл.1чел(все услуги-к'!$H1801-('Расчет комиссии(Нади)'!$K1801+'Таблица вводных'!$E$3+'Таблица вводных'!$F$3)</f>
        <v>-2.2308359133090665</v>
      </c>
      <c r="I1801" s="59">
        <f>('Итоговая табл.1чел(все услуги-к'!$I1801+('Итоговая табл.1чел(все услуги-к'!$I1801*'Таблица вводных'!$G$9))-('Расчет комиссии(Нади)'!$K1801+'Таблица вводных'!$E$3+'Таблица вводных'!$F$3)</f>
        <v>-2.2308359133090665</v>
      </c>
      <c r="J1801" s="22" t="s">
        <v>311</v>
      </c>
    </row>
    <row r="1802" spans="1:10" ht="13.2" customHeight="1">
      <c r="A1802" s="144" t="s">
        <v>312</v>
      </c>
      <c r="B1802" s="5">
        <v>45402</v>
      </c>
      <c r="C1802" s="97"/>
      <c r="D1802" s="59">
        <f>(('Итоговая табл.1чел(все услуги-к'!$D1802+('Итоговая табл.1чел(все услуги-к'!$D1802*'Таблица вводных'!$G$4)))-('Расчет комиссии(Нади)'!$K1802+'Таблица вводных'!$E$3+'Таблица вводных'!$F$3)</f>
        <v>5.4691640866909337</v>
      </c>
      <c r="E1802" s="59">
        <f>('Итоговая табл.1чел(все услуги-к'!$E1802+('Итоговая табл.1чел(все услуги-к'!$E1802*'Таблица вводных'!$G$5))-('Расчет комиссии(Нади)'!$K1802+'Таблица вводных'!$E$3+'Таблица вводных'!$F$3)</f>
        <v>-1.3150859133090664</v>
      </c>
      <c r="F1802" s="59">
        <f>('Итоговая табл.1чел(все услуги-к'!$F1802+('Итоговая табл.1чел(все услуги-к'!$F1802*'Таблица вводных'!$G$6))-('Расчет комиссии(Нади)'!$K1802+'Таблица вводных'!$E$3+'Таблица вводных'!$F$3)</f>
        <v>21.529164086690933</v>
      </c>
      <c r="G1802" s="59">
        <f>('Итоговая табл.1чел(все услуги-к'!$G1802+('Итоговая табл.1чел(все услуги-к'!$G1802*'Таблица вводных'!$G$7))-('Расчет комиссии(Нади)'!$K1802+'Таблица вводных'!$E$3+'Таблица вводных'!$F$3)</f>
        <v>-2.2308359133090665</v>
      </c>
      <c r="H1802" s="59">
        <f>'Итоговая табл.1чел(все услуги-к'!$H1802-('Расчет комиссии(Нади)'!$K1802+'Таблица вводных'!$E$3+'Таблица вводных'!$F$3)</f>
        <v>-2.2308359133090665</v>
      </c>
      <c r="I1802" s="59">
        <f>('Итоговая табл.1чел(все услуги-к'!$I1802+('Итоговая табл.1чел(все услуги-к'!$I1802*'Таблица вводных'!$G$9))-('Расчет комиссии(Нади)'!$K1802+'Таблица вводных'!$E$3+'Таблица вводных'!$F$3)</f>
        <v>-2.2308359133090665</v>
      </c>
      <c r="J1802" s="10" t="s">
        <v>213</v>
      </c>
    </row>
    <row r="1803" spans="1:10" ht="13.2" customHeight="1">
      <c r="A1803" s="140"/>
      <c r="B1803" s="5">
        <v>45405</v>
      </c>
      <c r="C1803" s="6"/>
      <c r="D1803" s="59">
        <f>(('Итоговая табл.1чел(все услуги-к'!$D1803+('Итоговая табл.1чел(все услуги-к'!$D1803*'Таблица вводных'!$G$4)))-('Расчет комиссии(Нади)'!$K1803+'Таблица вводных'!$E$3+'Таблица вводных'!$F$3)</f>
        <v>5.4691640866909337</v>
      </c>
      <c r="E1803" s="59">
        <f>('Итоговая табл.1чел(все услуги-к'!$E1803+('Итоговая табл.1чел(все услуги-к'!$E1803*'Таблица вводных'!$G$5))-('Расчет комиссии(Нади)'!$K1803+'Таблица вводных'!$E$3+'Таблица вводных'!$F$3)</f>
        <v>-1.3150859133090664</v>
      </c>
      <c r="F1803" s="59">
        <f>('Итоговая табл.1чел(все услуги-к'!$F1803+('Итоговая табл.1чел(все услуги-к'!$F1803*'Таблица вводных'!$G$6))-('Расчет комиссии(Нади)'!$K1803+'Таблица вводных'!$E$3+'Таблица вводных'!$F$3)</f>
        <v>21.529164086690933</v>
      </c>
      <c r="G1803" s="59">
        <f>('Итоговая табл.1чел(все услуги-к'!$G1803+('Итоговая табл.1чел(все услуги-к'!$G1803*'Таблица вводных'!$G$7))-('Расчет комиссии(Нади)'!$K1803+'Таблица вводных'!$E$3+'Таблица вводных'!$F$3)</f>
        <v>-2.2308359133090665</v>
      </c>
      <c r="H1803" s="59">
        <f>'Итоговая табл.1чел(все услуги-к'!$H1803-('Расчет комиссии(Нади)'!$K1803+'Таблица вводных'!$E$3+'Таблица вводных'!$F$3)</f>
        <v>-2.2308359133090665</v>
      </c>
      <c r="I1803" s="59">
        <f>('Итоговая табл.1чел(все услуги-к'!$I1803+('Итоговая табл.1чел(все услуги-к'!$I1803*'Таблица вводных'!$G$9))-('Расчет комиссии(Нади)'!$K1803+'Таблица вводных'!$E$3+'Таблица вводных'!$F$3)</f>
        <v>-2.2308359133090665</v>
      </c>
      <c r="J1803" s="13" t="s">
        <v>213</v>
      </c>
    </row>
    <row r="1804" spans="1:10" ht="13.2" customHeight="1">
      <c r="A1804" s="140"/>
      <c r="B1804" s="5">
        <v>45409</v>
      </c>
      <c r="C1804" s="15"/>
      <c r="D1804" s="59">
        <f>(('Итоговая табл.1чел(все услуги-к'!$D1804+('Итоговая табл.1чел(все услуги-к'!$D1804*'Таблица вводных'!$G$4)))-('Расчет комиссии(Нади)'!$K1804+'Таблица вводных'!$E$3+'Таблица вводных'!$F$3)</f>
        <v>5.4691640866909337</v>
      </c>
      <c r="E1804" s="59">
        <f>('Итоговая табл.1чел(все услуги-к'!$E1804+('Итоговая табл.1чел(все услуги-к'!$E1804*'Таблица вводных'!$G$5))-('Расчет комиссии(Нади)'!$K1804+'Таблица вводных'!$E$3+'Таблица вводных'!$F$3)</f>
        <v>-1.3150859133090664</v>
      </c>
      <c r="F1804" s="59">
        <f>('Итоговая табл.1чел(все услуги-к'!$F1804+('Итоговая табл.1чел(все услуги-к'!$F1804*'Таблица вводных'!$G$6))-('Расчет комиссии(Нади)'!$K1804+'Таблица вводных'!$E$3+'Таблица вводных'!$F$3)</f>
        <v>21.529164086690933</v>
      </c>
      <c r="G1804" s="59">
        <f>('Итоговая табл.1чел(все услуги-к'!$G1804+('Итоговая табл.1чел(все услуги-к'!$G1804*'Таблица вводных'!$G$7))-('Расчет комиссии(Нади)'!$K1804+'Таблица вводных'!$E$3+'Таблица вводных'!$F$3)</f>
        <v>-2.2308359133090665</v>
      </c>
      <c r="H1804" s="59">
        <f>'Итоговая табл.1чел(все услуги-к'!$H1804-('Расчет комиссии(Нади)'!$K1804+'Таблица вводных'!$E$3+'Таблица вводных'!$F$3)</f>
        <v>-2.2308359133090665</v>
      </c>
      <c r="I1804" s="59">
        <f>('Итоговая табл.1чел(все услуги-к'!$I1804+('Итоговая табл.1чел(все услуги-к'!$I1804*'Таблица вводных'!$G$9))-('Расчет комиссии(Нади)'!$K1804+'Таблица вводных'!$E$3+'Таблица вводных'!$F$3)</f>
        <v>-2.2308359133090665</v>
      </c>
      <c r="J1804" s="13" t="s">
        <v>213</v>
      </c>
    </row>
    <row r="1805" spans="1:10" ht="13.2" customHeight="1">
      <c r="A1805" s="140"/>
      <c r="B1805" s="5">
        <v>45412</v>
      </c>
      <c r="C1805" s="6"/>
      <c r="D1805" s="59">
        <f>(('Итоговая табл.1чел(все услуги-к'!$D1805+('Итоговая табл.1чел(все услуги-к'!$D1805*'Таблица вводных'!$G$4)))-('Расчет комиссии(Нади)'!$K1805+'Таблица вводных'!$E$3+'Таблица вводных'!$F$3)</f>
        <v>5.4691640866909337</v>
      </c>
      <c r="E1805" s="59">
        <f>('Итоговая табл.1чел(все услуги-к'!$E1805+('Итоговая табл.1чел(все услуги-к'!$E1805*'Таблица вводных'!$G$5))-('Расчет комиссии(Нади)'!$K1805+'Таблица вводных'!$E$3+'Таблица вводных'!$F$3)</f>
        <v>-1.3150859133090664</v>
      </c>
      <c r="F1805" s="59">
        <f>('Итоговая табл.1чел(все услуги-к'!$F1805+('Итоговая табл.1чел(все услуги-к'!$F1805*'Таблица вводных'!$G$6))-('Расчет комиссии(Нади)'!$K1805+'Таблица вводных'!$E$3+'Таблица вводных'!$F$3)</f>
        <v>21.529164086690933</v>
      </c>
      <c r="G1805" s="59">
        <f>('Итоговая табл.1чел(все услуги-к'!$G1805+('Итоговая табл.1чел(все услуги-к'!$G1805*'Таблица вводных'!$G$7))-('Расчет комиссии(Нади)'!$K1805+'Таблица вводных'!$E$3+'Таблица вводных'!$F$3)</f>
        <v>-2.2308359133090665</v>
      </c>
      <c r="H1805" s="59">
        <f>'Итоговая табл.1чел(все услуги-к'!$H1805-('Расчет комиссии(Нади)'!$K1805+'Таблица вводных'!$E$3+'Таблица вводных'!$F$3)</f>
        <v>-2.2308359133090665</v>
      </c>
      <c r="I1805" s="59">
        <f>('Итоговая табл.1чел(все услуги-к'!$I1805+('Итоговая табл.1чел(все услуги-к'!$I1805*'Таблица вводных'!$G$9))-('Расчет комиссии(Нади)'!$K1805+'Таблица вводных'!$E$3+'Таблица вводных'!$F$3)</f>
        <v>-2.2308359133090665</v>
      </c>
      <c r="J1805" s="13" t="s">
        <v>213</v>
      </c>
    </row>
    <row r="1806" spans="1:10" ht="13.2" customHeight="1">
      <c r="A1806" s="140"/>
      <c r="B1806" s="5">
        <v>45416</v>
      </c>
      <c r="C1806" s="15"/>
      <c r="D1806" s="59">
        <f>(('Итоговая табл.1чел(все услуги-к'!$D1806+('Итоговая табл.1чел(все услуги-к'!$D1806*'Таблица вводных'!$G$4)))-('Расчет комиссии(Нади)'!$K1806+'Таблица вводных'!$E$3+'Таблица вводных'!$F$3)</f>
        <v>5.4691640866909337</v>
      </c>
      <c r="E1806" s="59">
        <f>('Итоговая табл.1чел(все услуги-к'!$E1806+('Итоговая табл.1чел(все услуги-к'!$E1806*'Таблица вводных'!$G$5))-('Расчет комиссии(Нади)'!$K1806+'Таблица вводных'!$E$3+'Таблица вводных'!$F$3)</f>
        <v>-1.3150859133090664</v>
      </c>
      <c r="F1806" s="59">
        <f>('Итоговая табл.1чел(все услуги-к'!$F1806+('Итоговая табл.1чел(все услуги-к'!$F1806*'Таблица вводных'!$G$6))-('Расчет комиссии(Нади)'!$K1806+'Таблица вводных'!$E$3+'Таблица вводных'!$F$3)</f>
        <v>21.529164086690933</v>
      </c>
      <c r="G1806" s="59">
        <f>('Итоговая табл.1чел(все услуги-к'!$G1806+('Итоговая табл.1чел(все услуги-к'!$G1806*'Таблица вводных'!$G$7))-('Расчет комиссии(Нади)'!$K1806+'Таблица вводных'!$E$3+'Таблица вводных'!$F$3)</f>
        <v>-2.2308359133090665</v>
      </c>
      <c r="H1806" s="59">
        <f>'Итоговая табл.1чел(все услуги-к'!$H1806-('Расчет комиссии(Нади)'!$K1806+'Таблица вводных'!$E$3+'Таблица вводных'!$F$3)</f>
        <v>-2.2308359133090665</v>
      </c>
      <c r="I1806" s="59">
        <f>('Итоговая табл.1чел(все услуги-к'!$I1806+('Итоговая табл.1чел(все услуги-к'!$I1806*'Таблица вводных'!$G$9))-('Расчет комиссии(Нади)'!$K1806+'Таблица вводных'!$E$3+'Таблица вводных'!$F$3)</f>
        <v>-2.2308359133090665</v>
      </c>
      <c r="J1806" s="13" t="s">
        <v>213</v>
      </c>
    </row>
    <row r="1807" spans="1:10" ht="13.2" customHeight="1">
      <c r="A1807" s="140"/>
      <c r="B1807" s="5">
        <v>45419</v>
      </c>
      <c r="C1807" s="15"/>
      <c r="D1807" s="59">
        <f>(('Итоговая табл.1чел(все услуги-к'!$D1807+('Итоговая табл.1чел(все услуги-к'!$D1807*'Таблица вводных'!$G$4)))-('Расчет комиссии(Нади)'!$K1807+'Таблица вводных'!$E$3+'Таблица вводных'!$F$3)</f>
        <v>5.4691640866909372</v>
      </c>
      <c r="E1807" s="59">
        <f>('Итоговая табл.1чел(все услуги-к'!$E1807+('Итоговая табл.1чел(все услуги-к'!$E1807*'Таблица вводных'!$G$5))-('Расчет комиссии(Нади)'!$K1807+'Таблица вводных'!$E$3+'Таблица вводных'!$F$3)</f>
        <v>-1.3150859133090629</v>
      </c>
      <c r="F1807" s="59">
        <f>('Итоговая табл.1чел(все услуги-к'!$F1807+('Итоговая табл.1чел(все услуги-к'!$F1807*'Таблица вводных'!$G$6))-('Расчет комиссии(Нади)'!$K1807+'Таблица вводных'!$E$3+'Таблица вводных'!$F$3)</f>
        <v>21.52916408669094</v>
      </c>
      <c r="G1807" s="59">
        <f>('Итоговая табл.1чел(все услуги-к'!$G1807+('Итоговая табл.1чел(все услуги-к'!$G1807*'Таблица вводных'!$G$7))-('Расчет комиссии(Нади)'!$K1807+'Таблица вводных'!$E$3+'Таблица вводных'!$F$3)</f>
        <v>-2.2308359133090629</v>
      </c>
      <c r="H1807" s="59">
        <f>'Итоговая табл.1чел(все услуги-к'!$H1807-('Расчет комиссии(Нади)'!$K1807+'Таблица вводных'!$E$3+'Таблица вводных'!$F$3)</f>
        <v>-2.2308359133090629</v>
      </c>
      <c r="I1807" s="59">
        <f>('Итоговая табл.1чел(все услуги-к'!$I1807+('Итоговая табл.1чел(все услуги-к'!$I1807*'Таблица вводных'!$G$9))-('Расчет комиссии(Нади)'!$K1807+'Таблица вводных'!$E$3+'Таблица вводных'!$F$3)</f>
        <v>-2.2308359133090629</v>
      </c>
      <c r="J1807" s="13" t="s">
        <v>213</v>
      </c>
    </row>
    <row r="1808" spans="1:10" ht="13.2" customHeight="1">
      <c r="A1808" s="140"/>
      <c r="B1808" s="5">
        <v>45423</v>
      </c>
      <c r="C1808" s="15"/>
      <c r="D1808" s="59">
        <f>(('Итоговая табл.1чел(все услуги-к'!$D1808+('Итоговая табл.1чел(все услуги-к'!$D1808*'Таблица вводных'!$G$4)))-('Расчет комиссии(Нади)'!$K1808+'Таблица вводных'!$E$3+'Таблица вводных'!$F$3)</f>
        <v>5.4691640866909372</v>
      </c>
      <c r="E1808" s="59">
        <f>('Итоговая табл.1чел(все услуги-к'!$E1808+('Итоговая табл.1чел(все услуги-к'!$E1808*'Таблица вводных'!$G$5))-('Расчет комиссии(Нади)'!$K1808+'Таблица вводных'!$E$3+'Таблица вводных'!$F$3)</f>
        <v>-1.3150859133090629</v>
      </c>
      <c r="F1808" s="59">
        <f>('Итоговая табл.1чел(все услуги-к'!$F1808+('Итоговая табл.1чел(все услуги-к'!$F1808*'Таблица вводных'!$G$6))-('Расчет комиссии(Нади)'!$K1808+'Таблица вводных'!$E$3+'Таблица вводных'!$F$3)</f>
        <v>21.52916408669094</v>
      </c>
      <c r="G1808" s="59">
        <f>('Итоговая табл.1чел(все услуги-к'!$G1808+('Итоговая табл.1чел(все услуги-к'!$G1808*'Таблица вводных'!$G$7))-('Расчет комиссии(Нади)'!$K1808+'Таблица вводных'!$E$3+'Таблица вводных'!$F$3)</f>
        <v>-2.2308359133090629</v>
      </c>
      <c r="H1808" s="59">
        <f>'Итоговая табл.1чел(все услуги-к'!$H1808-('Расчет комиссии(Нади)'!$K1808+'Таблица вводных'!$E$3+'Таблица вводных'!$F$3)</f>
        <v>-2.2308359133090629</v>
      </c>
      <c r="I1808" s="59">
        <f>('Итоговая табл.1чел(все услуги-к'!$I1808+('Итоговая табл.1чел(все услуги-к'!$I1808*'Таблица вводных'!$G$9))-('Расчет комиссии(Нади)'!$K1808+'Таблица вводных'!$E$3+'Таблица вводных'!$F$3)</f>
        <v>-2.2308359133090629</v>
      </c>
      <c r="J1808" s="13" t="s">
        <v>213</v>
      </c>
    </row>
    <row r="1809" spans="1:10" ht="13.2" customHeight="1">
      <c r="A1809" s="140"/>
      <c r="B1809" s="5">
        <v>45426</v>
      </c>
      <c r="C1809" s="6"/>
      <c r="D1809" s="59">
        <f>(('Итоговая табл.1чел(все услуги-к'!$D1809+('Итоговая табл.1чел(все услуги-к'!$D1809*'Таблица вводных'!$G$4)))-('Расчет комиссии(Нади)'!$K1809+'Таблица вводных'!$E$3+'Таблица вводных'!$F$3)</f>
        <v>5.4691640866909372</v>
      </c>
      <c r="E1809" s="59">
        <f>('Итоговая табл.1чел(все услуги-к'!$E1809+('Итоговая табл.1чел(все услуги-к'!$E1809*'Таблица вводных'!$G$5))-('Расчет комиссии(Нади)'!$K1809+'Таблица вводных'!$E$3+'Таблица вводных'!$F$3)</f>
        <v>-1.3150859133090629</v>
      </c>
      <c r="F1809" s="59">
        <f>('Итоговая табл.1чел(все услуги-к'!$F1809+('Итоговая табл.1чел(все услуги-к'!$F1809*'Таблица вводных'!$G$6))-('Расчет комиссии(Нади)'!$K1809+'Таблица вводных'!$E$3+'Таблица вводных'!$F$3)</f>
        <v>21.52916408669094</v>
      </c>
      <c r="G1809" s="59">
        <f>('Итоговая табл.1чел(все услуги-к'!$G1809+('Итоговая табл.1чел(все услуги-к'!$G1809*'Таблица вводных'!$G$7))-('Расчет комиссии(Нади)'!$K1809+'Таблица вводных'!$E$3+'Таблица вводных'!$F$3)</f>
        <v>-2.2308359133090629</v>
      </c>
      <c r="H1809" s="59">
        <f>'Итоговая табл.1чел(все услуги-к'!$H1809-('Расчет комиссии(Нади)'!$K1809+'Таблица вводных'!$E$3+'Таблица вводных'!$F$3)</f>
        <v>-2.2308359133090629</v>
      </c>
      <c r="I1809" s="59">
        <f>('Итоговая табл.1чел(все услуги-к'!$I1809+('Итоговая табл.1чел(все услуги-к'!$I1809*'Таблица вводных'!$G$9))-('Расчет комиссии(Нади)'!$K1809+'Таблица вводных'!$E$3+'Таблица вводных'!$F$3)</f>
        <v>-2.2308359133090629</v>
      </c>
      <c r="J1809" s="13" t="s">
        <v>213</v>
      </c>
    </row>
    <row r="1810" spans="1:10" ht="13.2" customHeight="1">
      <c r="A1810" s="140"/>
      <c r="B1810" s="5">
        <v>45430</v>
      </c>
      <c r="C1810" s="15"/>
      <c r="D1810" s="59">
        <f>(('Итоговая табл.1чел(все услуги-к'!$D1810+('Итоговая табл.1чел(все услуги-к'!$D1810*'Таблица вводных'!$G$4)))-('Расчет комиссии(Нади)'!$K1810+'Таблица вводных'!$E$3+'Таблица вводных'!$F$3)</f>
        <v>5.4691640866909372</v>
      </c>
      <c r="E1810" s="59">
        <f>('Итоговая табл.1чел(все услуги-к'!$E1810+('Итоговая табл.1чел(все услуги-к'!$E1810*'Таблица вводных'!$G$5))-('Расчет комиссии(Нади)'!$K1810+'Таблица вводных'!$E$3+'Таблица вводных'!$F$3)</f>
        <v>-1.3150859133090629</v>
      </c>
      <c r="F1810" s="59">
        <f>('Итоговая табл.1чел(все услуги-к'!$F1810+('Итоговая табл.1чел(все услуги-к'!$F1810*'Таблица вводных'!$G$6))-('Расчет комиссии(Нади)'!$K1810+'Таблица вводных'!$E$3+'Таблица вводных'!$F$3)</f>
        <v>21.52916408669094</v>
      </c>
      <c r="G1810" s="59">
        <f>('Итоговая табл.1чел(все услуги-к'!$G1810+('Итоговая табл.1чел(все услуги-к'!$G1810*'Таблица вводных'!$G$7))-('Расчет комиссии(Нади)'!$K1810+'Таблица вводных'!$E$3+'Таблица вводных'!$F$3)</f>
        <v>-2.2308359133090629</v>
      </c>
      <c r="H1810" s="59">
        <f>'Итоговая табл.1чел(все услуги-к'!$H1810-('Расчет комиссии(Нади)'!$K1810+'Таблица вводных'!$E$3+'Таблица вводных'!$F$3)</f>
        <v>-2.2308359133090629</v>
      </c>
      <c r="I1810" s="59">
        <f>('Итоговая табл.1чел(все услуги-к'!$I1810+('Итоговая табл.1чел(все услуги-к'!$I1810*'Таблица вводных'!$G$9))-('Расчет комиссии(Нади)'!$K1810+'Таблица вводных'!$E$3+'Таблица вводных'!$F$3)</f>
        <v>-2.2308359133090629</v>
      </c>
      <c r="J1810" s="13" t="s">
        <v>213</v>
      </c>
    </row>
    <row r="1811" spans="1:10" ht="13.2" customHeight="1">
      <c r="A1811" s="140"/>
      <c r="B1811" s="5">
        <v>45433</v>
      </c>
      <c r="C1811" s="15"/>
      <c r="D1811" s="59">
        <f>(('Итоговая табл.1чел(все услуги-к'!$D1811+('Итоговая табл.1чел(все услуги-к'!$D1811*'Таблица вводных'!$G$4)))-('Расчет комиссии(Нади)'!$K1811+'Таблица вводных'!$E$3+'Таблица вводных'!$F$3)</f>
        <v>5.4691640866909372</v>
      </c>
      <c r="E1811" s="59">
        <f>('Итоговая табл.1чел(все услуги-к'!$E1811+('Итоговая табл.1чел(все услуги-к'!$E1811*'Таблица вводных'!$G$5))-('Расчет комиссии(Нади)'!$K1811+'Таблица вводных'!$E$3+'Таблица вводных'!$F$3)</f>
        <v>-1.3150859133090629</v>
      </c>
      <c r="F1811" s="59">
        <f>('Итоговая табл.1чел(все услуги-к'!$F1811+('Итоговая табл.1чел(все услуги-к'!$F1811*'Таблица вводных'!$G$6))-('Расчет комиссии(Нади)'!$K1811+'Таблица вводных'!$E$3+'Таблица вводных'!$F$3)</f>
        <v>21.52916408669094</v>
      </c>
      <c r="G1811" s="59">
        <f>('Итоговая табл.1чел(все услуги-к'!$G1811+('Итоговая табл.1чел(все услуги-к'!$G1811*'Таблица вводных'!$G$7))-('Расчет комиссии(Нади)'!$K1811+'Таблица вводных'!$E$3+'Таблица вводных'!$F$3)</f>
        <v>-2.2308359133090629</v>
      </c>
      <c r="H1811" s="59">
        <f>'Итоговая табл.1чел(все услуги-к'!$H1811-('Расчет комиссии(Нади)'!$K1811+'Таблица вводных'!$E$3+'Таблица вводных'!$F$3)</f>
        <v>-2.2308359133090629</v>
      </c>
      <c r="I1811" s="59">
        <f>('Итоговая табл.1чел(все услуги-к'!$I1811+('Итоговая табл.1чел(все услуги-к'!$I1811*'Таблица вводных'!$G$9))-('Расчет комиссии(Нади)'!$K1811+'Таблица вводных'!$E$3+'Таблица вводных'!$F$3)</f>
        <v>-2.2308359133090629</v>
      </c>
      <c r="J1811" s="13" t="s">
        <v>213</v>
      </c>
    </row>
    <row r="1812" spans="1:10" ht="13.2" customHeight="1">
      <c r="A1812" s="140"/>
      <c r="B1812" s="5">
        <v>45437</v>
      </c>
      <c r="C1812" s="6"/>
      <c r="D1812" s="59">
        <f>(('Итоговая табл.1чел(все услуги-к'!$D1812+('Итоговая табл.1чел(все услуги-к'!$D1812*'Таблица вводных'!$G$4)))-('Расчет комиссии(Нади)'!$K1812+'Таблица вводных'!$E$3+'Таблица вводных'!$F$3)</f>
        <v>5.4691640866909372</v>
      </c>
      <c r="E1812" s="59">
        <f>('Итоговая табл.1чел(все услуги-к'!$E1812+('Итоговая табл.1чел(все услуги-к'!$E1812*'Таблица вводных'!$G$5))-('Расчет комиссии(Нади)'!$K1812+'Таблица вводных'!$E$3+'Таблица вводных'!$F$3)</f>
        <v>-1.3150859133090629</v>
      </c>
      <c r="F1812" s="59">
        <f>('Итоговая табл.1чел(все услуги-к'!$F1812+('Итоговая табл.1чел(все услуги-к'!$F1812*'Таблица вводных'!$G$6))-('Расчет комиссии(Нади)'!$K1812+'Таблица вводных'!$E$3+'Таблица вводных'!$F$3)</f>
        <v>21.52916408669094</v>
      </c>
      <c r="G1812" s="59">
        <f>('Итоговая табл.1чел(все услуги-к'!$G1812+('Итоговая табл.1чел(все услуги-к'!$G1812*'Таблица вводных'!$G$7))-('Расчет комиссии(Нади)'!$K1812+'Таблица вводных'!$E$3+'Таблица вводных'!$F$3)</f>
        <v>-2.2308359133090629</v>
      </c>
      <c r="H1812" s="59">
        <f>'Итоговая табл.1чел(все услуги-к'!$H1812-('Расчет комиссии(Нади)'!$K1812+'Таблица вводных'!$E$3+'Таблица вводных'!$F$3)</f>
        <v>-2.2308359133090629</v>
      </c>
      <c r="I1812" s="59">
        <f>('Итоговая табл.1чел(все услуги-к'!$I1812+('Итоговая табл.1чел(все услуги-к'!$I1812*'Таблица вводных'!$G$9))-('Расчет комиссии(Нади)'!$K1812+'Таблица вводных'!$E$3+'Таблица вводных'!$F$3)</f>
        <v>-2.2308359133090629</v>
      </c>
      <c r="J1812" s="13" t="s">
        <v>213</v>
      </c>
    </row>
    <row r="1813" spans="1:10" ht="13.2" customHeight="1">
      <c r="A1813" s="140"/>
      <c r="B1813" s="5">
        <v>45440</v>
      </c>
      <c r="C1813" s="15"/>
      <c r="D1813" s="59">
        <f>(('Итоговая табл.1чел(все услуги-к'!$D1813+('Итоговая табл.1чел(все услуги-к'!$D1813*'Таблица вводных'!$G$4)))-('Расчет комиссии(Нади)'!$K1813+'Таблица вводных'!$E$3+'Таблица вводных'!$F$3)</f>
        <v>5.4691640866909372</v>
      </c>
      <c r="E1813" s="59">
        <f>('Итоговая табл.1чел(все услуги-к'!$E1813+('Итоговая табл.1чел(все услуги-к'!$E1813*'Таблица вводных'!$G$5))-('Расчет комиссии(Нади)'!$K1813+'Таблица вводных'!$E$3+'Таблица вводных'!$F$3)</f>
        <v>-1.3150859133090629</v>
      </c>
      <c r="F1813" s="59">
        <f>('Итоговая табл.1чел(все услуги-к'!$F1813+('Итоговая табл.1чел(все услуги-к'!$F1813*'Таблица вводных'!$G$6))-('Расчет комиссии(Нади)'!$K1813+'Таблица вводных'!$E$3+'Таблица вводных'!$F$3)</f>
        <v>21.52916408669094</v>
      </c>
      <c r="G1813" s="59">
        <f>('Итоговая табл.1чел(все услуги-к'!$G1813+('Итоговая табл.1чел(все услуги-к'!$G1813*'Таблица вводных'!$G$7))-('Расчет комиссии(Нади)'!$K1813+'Таблица вводных'!$E$3+'Таблица вводных'!$F$3)</f>
        <v>-2.2308359133090629</v>
      </c>
      <c r="H1813" s="59">
        <f>'Итоговая табл.1чел(все услуги-к'!$H1813-('Расчет комиссии(Нади)'!$K1813+'Таблица вводных'!$E$3+'Таблица вводных'!$F$3)</f>
        <v>-2.2308359133090629</v>
      </c>
      <c r="I1813" s="59">
        <f>('Итоговая табл.1чел(все услуги-к'!$I1813+('Итоговая табл.1чел(все услуги-к'!$I1813*'Таблица вводных'!$G$9))-('Расчет комиссии(Нади)'!$K1813+'Таблица вводных'!$E$3+'Таблица вводных'!$F$3)</f>
        <v>-2.2308359133090629</v>
      </c>
      <c r="J1813" s="13" t="s">
        <v>213</v>
      </c>
    </row>
    <row r="1814" spans="1:10" ht="13.2" customHeight="1">
      <c r="A1814" s="140"/>
      <c r="B1814" s="5"/>
      <c r="C1814" s="6"/>
      <c r="D1814" s="59">
        <f>(('Итоговая табл.1чел(все услуги-к'!$D1814+('Итоговая табл.1чел(все услуги-к'!$D1814*'Таблица вводных'!$G$4)))-('Расчет комиссии(Нади)'!$K1814+'Таблица вводных'!$E$3+'Таблица вводных'!$F$3)</f>
        <v>5.4691640866909372</v>
      </c>
      <c r="E1814" s="59">
        <f>('Итоговая табл.1чел(все услуги-к'!$E1814+('Итоговая табл.1чел(все услуги-к'!$E1814*'Таблица вводных'!$G$5))-('Расчет комиссии(Нади)'!$K1814+'Таблица вводных'!$E$3+'Таблица вводных'!$F$3)</f>
        <v>-1.3150859133090629</v>
      </c>
      <c r="F1814" s="59">
        <f>('Итоговая табл.1чел(все услуги-к'!$F1814+('Итоговая табл.1чел(все услуги-к'!$F1814*'Таблица вводных'!$G$6))-('Расчет комиссии(Нади)'!$K1814+'Таблица вводных'!$E$3+'Таблица вводных'!$F$3)</f>
        <v>21.52916408669094</v>
      </c>
      <c r="G1814" s="59">
        <f>('Итоговая табл.1чел(все услуги-к'!$G1814+('Итоговая табл.1чел(все услуги-к'!$G1814*'Таблица вводных'!$G$7))-('Расчет комиссии(Нади)'!$K1814+'Таблица вводных'!$E$3+'Таблица вводных'!$F$3)</f>
        <v>-2.2308359133090629</v>
      </c>
      <c r="H1814" s="59">
        <f>'Итоговая табл.1чел(все услуги-к'!$H1814-('Расчет комиссии(Нади)'!$K1814+'Таблица вводных'!$E$3+'Таблица вводных'!$F$3)</f>
        <v>-2.2308359133090629</v>
      </c>
      <c r="I1814" s="59">
        <f>('Итоговая табл.1чел(все услуги-к'!$I1814+('Итоговая табл.1чел(все услуги-к'!$I1814*'Таблица вводных'!$G$9))-('Расчет комиссии(Нади)'!$K1814+'Таблица вводных'!$E$3+'Таблица вводных'!$F$3)</f>
        <v>-2.2308359133090629</v>
      </c>
      <c r="J1814" s="13" t="s">
        <v>213</v>
      </c>
    </row>
    <row r="1815" spans="1:10" ht="13.2" customHeight="1">
      <c r="A1815" s="140"/>
      <c r="B1815" s="5"/>
      <c r="C1815" s="6"/>
      <c r="D1815" s="59">
        <f>(('Итоговая табл.1чел(все услуги-к'!$D1815+('Итоговая табл.1чел(все услуги-к'!$D1815*'Таблица вводных'!$G$4)))-('Расчет комиссии(Нади)'!$K1815+'Таблица вводных'!$E$3+'Таблица вводных'!$F$3)</f>
        <v>5.4691640866909372</v>
      </c>
      <c r="E1815" s="59">
        <f>('Итоговая табл.1чел(все услуги-к'!$E1815+('Итоговая табл.1чел(все услуги-к'!$E1815*'Таблица вводных'!$G$5))-('Расчет комиссии(Нади)'!$K1815+'Таблица вводных'!$E$3+'Таблица вводных'!$F$3)</f>
        <v>-1.3150859133090629</v>
      </c>
      <c r="F1815" s="59">
        <f>('Итоговая табл.1чел(все услуги-к'!$F1815+('Итоговая табл.1чел(все услуги-к'!$F1815*'Таблица вводных'!$G$6))-('Расчет комиссии(Нади)'!$K1815+'Таблица вводных'!$E$3+'Таблица вводных'!$F$3)</f>
        <v>21.52916408669094</v>
      </c>
      <c r="G1815" s="59">
        <f>('Итоговая табл.1чел(все услуги-к'!$G1815+('Итоговая табл.1чел(все услуги-к'!$G1815*'Таблица вводных'!$G$7))-('Расчет комиссии(Нади)'!$K1815+'Таблица вводных'!$E$3+'Таблица вводных'!$F$3)</f>
        <v>-2.2308359133090629</v>
      </c>
      <c r="H1815" s="59">
        <f>'Итоговая табл.1чел(все услуги-к'!$H1815-('Расчет комиссии(Нади)'!$K1815+'Таблица вводных'!$E$3+'Таблица вводных'!$F$3)</f>
        <v>-2.2308359133090629</v>
      </c>
      <c r="I1815" s="59">
        <f>('Итоговая табл.1чел(все услуги-к'!$I1815+('Итоговая табл.1чел(все услуги-к'!$I1815*'Таблица вводных'!$G$9))-('Расчет комиссии(Нади)'!$K1815+'Таблица вводных'!$E$3+'Таблица вводных'!$F$3)</f>
        <v>-2.2308359133090629</v>
      </c>
      <c r="J1815" s="13" t="s">
        <v>213</v>
      </c>
    </row>
    <row r="1816" spans="1:10" ht="13.2" customHeight="1">
      <c r="A1816" s="140"/>
      <c r="B1816" s="5"/>
      <c r="C1816" s="15"/>
      <c r="D1816" s="59">
        <f>(('Итоговая табл.1чел(все услуги-к'!$D1816+('Итоговая табл.1чел(все услуги-к'!$D1816*'Таблица вводных'!$G$4)))-('Расчет комиссии(Нади)'!$K1816+'Таблица вводных'!$E$3+'Таблица вводных'!$F$3)</f>
        <v>5.4691640866909372</v>
      </c>
      <c r="E1816" s="59">
        <f>('Итоговая табл.1чел(все услуги-к'!$E1816+('Итоговая табл.1чел(все услуги-к'!$E1816*'Таблица вводных'!$G$5))-('Расчет комиссии(Нади)'!$K1816+'Таблица вводных'!$E$3+'Таблица вводных'!$F$3)</f>
        <v>-1.3150859133090629</v>
      </c>
      <c r="F1816" s="59">
        <f>('Итоговая табл.1чел(все услуги-к'!$F1816+('Итоговая табл.1чел(все услуги-к'!$F1816*'Таблица вводных'!$G$6))-('Расчет комиссии(Нади)'!$K1816+'Таблица вводных'!$E$3+'Таблица вводных'!$F$3)</f>
        <v>21.52916408669094</v>
      </c>
      <c r="G1816" s="59">
        <f>('Итоговая табл.1чел(все услуги-к'!$G1816+('Итоговая табл.1чел(все услуги-к'!$G1816*'Таблица вводных'!$G$7))-('Расчет комиссии(Нади)'!$K1816+'Таблица вводных'!$E$3+'Таблица вводных'!$F$3)</f>
        <v>-2.2308359133090629</v>
      </c>
      <c r="H1816" s="59">
        <f>'Итоговая табл.1чел(все услуги-к'!$H1816-('Расчет комиссии(Нади)'!$K1816+'Таблица вводных'!$E$3+'Таблица вводных'!$F$3)</f>
        <v>-2.2308359133090629</v>
      </c>
      <c r="I1816" s="59">
        <f>('Итоговая табл.1чел(все услуги-к'!$I1816+('Итоговая табл.1чел(все услуги-к'!$I1816*'Таблица вводных'!$G$9))-('Расчет комиссии(Нади)'!$K1816+'Таблица вводных'!$E$3+'Таблица вводных'!$F$3)</f>
        <v>-2.2308359133090629</v>
      </c>
      <c r="J1816" s="13" t="s">
        <v>213</v>
      </c>
    </row>
    <row r="1817" spans="1:10" ht="13.2" customHeight="1">
      <c r="A1817" s="140"/>
      <c r="B1817" s="5"/>
      <c r="C1817" s="6"/>
      <c r="D1817" s="59">
        <f>(('Итоговая табл.1чел(все услуги-к'!$D1817+('Итоговая табл.1чел(все услуги-к'!$D1817*'Таблица вводных'!$G$4)))-('Расчет комиссии(Нади)'!$K1817+'Таблица вводных'!$E$3+'Таблица вводных'!$F$3)</f>
        <v>5.4691640866909372</v>
      </c>
      <c r="E1817" s="59">
        <f>('Итоговая табл.1чел(все услуги-к'!$E1817+('Итоговая табл.1чел(все услуги-к'!$E1817*'Таблица вводных'!$G$5))-('Расчет комиссии(Нади)'!$K1817+'Таблица вводных'!$E$3+'Таблица вводных'!$F$3)</f>
        <v>-1.3150859133090629</v>
      </c>
      <c r="F1817" s="59">
        <f>('Итоговая табл.1чел(все услуги-к'!$F1817+('Итоговая табл.1чел(все услуги-к'!$F1817*'Таблица вводных'!$G$6))-('Расчет комиссии(Нади)'!$K1817+'Таблица вводных'!$E$3+'Таблица вводных'!$F$3)</f>
        <v>21.52916408669094</v>
      </c>
      <c r="G1817" s="59">
        <f>('Итоговая табл.1чел(все услуги-к'!$G1817+('Итоговая табл.1чел(все услуги-к'!$G1817*'Таблица вводных'!$G$7))-('Расчет комиссии(Нади)'!$K1817+'Таблица вводных'!$E$3+'Таблица вводных'!$F$3)</f>
        <v>-2.2308359133090629</v>
      </c>
      <c r="H1817" s="59">
        <f>'Итоговая табл.1чел(все услуги-к'!$H1817-('Расчет комиссии(Нади)'!$K1817+'Таблица вводных'!$E$3+'Таблица вводных'!$F$3)</f>
        <v>-2.2308359133090629</v>
      </c>
      <c r="I1817" s="59">
        <f>('Итоговая табл.1чел(все услуги-к'!$I1817+('Итоговая табл.1чел(все услуги-к'!$I1817*'Таблица вводных'!$G$9))-('Расчет комиссии(Нади)'!$K1817+'Таблица вводных'!$E$3+'Таблица вводных'!$F$3)</f>
        <v>-2.2308359133090629</v>
      </c>
      <c r="J1817" s="13" t="s">
        <v>213</v>
      </c>
    </row>
    <row r="1818" spans="1:10" ht="13.2" customHeight="1">
      <c r="A1818" s="140"/>
      <c r="B1818" s="5"/>
      <c r="C1818" s="15"/>
      <c r="D1818" s="59">
        <f>(('Итоговая табл.1чел(все услуги-к'!$D1818+('Итоговая табл.1чел(все услуги-к'!$D1818*'Таблица вводных'!$G$4)))-('Расчет комиссии(Нади)'!$K1818+'Таблица вводных'!$E$3+'Таблица вводных'!$F$3)</f>
        <v>5.4691640866909372</v>
      </c>
      <c r="E1818" s="59">
        <f>('Итоговая табл.1чел(все услуги-к'!$E1818+('Итоговая табл.1чел(все услуги-к'!$E1818*'Таблица вводных'!$G$5))-('Расчет комиссии(Нади)'!$K1818+'Таблица вводных'!$E$3+'Таблица вводных'!$F$3)</f>
        <v>-1.3150859133090629</v>
      </c>
      <c r="F1818" s="59">
        <f>('Итоговая табл.1чел(все услуги-к'!$F1818+('Итоговая табл.1чел(все услуги-к'!$F1818*'Таблица вводных'!$G$6))-('Расчет комиссии(Нади)'!$K1818+'Таблица вводных'!$E$3+'Таблица вводных'!$F$3)</f>
        <v>21.52916408669094</v>
      </c>
      <c r="G1818" s="59">
        <f>('Итоговая табл.1чел(все услуги-к'!$G1818+('Итоговая табл.1чел(все услуги-к'!$G1818*'Таблица вводных'!$G$7))-('Расчет комиссии(Нади)'!$K1818+'Таблица вводных'!$E$3+'Таблица вводных'!$F$3)</f>
        <v>-2.2308359133090629</v>
      </c>
      <c r="H1818" s="59">
        <f>'Итоговая табл.1чел(все услуги-к'!$H1818-('Расчет комиссии(Нади)'!$K1818+'Таблица вводных'!$E$3+'Таблица вводных'!$F$3)</f>
        <v>-2.2308359133090629</v>
      </c>
      <c r="I1818" s="59">
        <f>('Итоговая табл.1чел(все услуги-к'!$I1818+('Итоговая табл.1чел(все услуги-к'!$I1818*'Таблица вводных'!$G$9))-('Расчет комиссии(Нади)'!$K1818+'Таблица вводных'!$E$3+'Таблица вводных'!$F$3)</f>
        <v>-2.2308359133090629</v>
      </c>
      <c r="J1818" s="13" t="s">
        <v>213</v>
      </c>
    </row>
    <row r="1819" spans="1:10" ht="13.2" customHeight="1">
      <c r="A1819" s="141"/>
      <c r="B1819" s="18"/>
      <c r="C1819" s="19"/>
      <c r="D1819" s="59">
        <f>(('Итоговая табл.1чел(все услуги-к'!$D1819+('Итоговая табл.1чел(все услуги-к'!$D1819*'Таблица вводных'!$G$4)))-('Расчет комиссии(Нади)'!$K1819+'Таблица вводных'!$E$3+'Таблица вводных'!$F$3)</f>
        <v>5.4691640866909372</v>
      </c>
      <c r="E1819" s="59">
        <f>('Итоговая табл.1чел(все услуги-к'!$E1819+('Итоговая табл.1чел(все услуги-к'!$E1819*'Таблица вводных'!$G$5))-('Расчет комиссии(Нади)'!$K1819+'Таблица вводных'!$E$3+'Таблица вводных'!$F$3)</f>
        <v>-1.3150859133090629</v>
      </c>
      <c r="F1819" s="59">
        <f>('Итоговая табл.1чел(все услуги-к'!$F1819+('Итоговая табл.1чел(все услуги-к'!$F1819*'Таблица вводных'!$G$6))-('Расчет комиссии(Нади)'!$K1819+'Таблица вводных'!$E$3+'Таблица вводных'!$F$3)</f>
        <v>21.52916408669094</v>
      </c>
      <c r="G1819" s="59">
        <f>('Итоговая табл.1чел(все услуги-к'!$G1819+('Итоговая табл.1чел(все услуги-к'!$G1819*'Таблица вводных'!$G$7))-('Расчет комиссии(Нади)'!$K1819+'Таблица вводных'!$E$3+'Таблица вводных'!$F$3)</f>
        <v>-2.2308359133090629</v>
      </c>
      <c r="H1819" s="59">
        <f>'Итоговая табл.1чел(все услуги-к'!$H1819-('Расчет комиссии(Нади)'!$K1819+'Таблица вводных'!$E$3+'Таблица вводных'!$F$3)</f>
        <v>-2.2308359133090629</v>
      </c>
      <c r="I1819" s="59">
        <f>('Итоговая табл.1чел(все услуги-к'!$I1819+('Итоговая табл.1чел(все услуги-к'!$I1819*'Таблица вводных'!$G$9))-('Расчет комиссии(Нади)'!$K1819+'Таблица вводных'!$E$3+'Таблица вводных'!$F$3)</f>
        <v>-2.2308359133090629</v>
      </c>
      <c r="J1819" s="22" t="s">
        <v>213</v>
      </c>
    </row>
    <row r="1820" spans="1:10" ht="13.2" customHeight="1">
      <c r="A1820" s="144" t="s">
        <v>313</v>
      </c>
      <c r="B1820" s="5">
        <v>45402</v>
      </c>
      <c r="C1820" s="97"/>
      <c r="D1820" s="59">
        <f>(('Итоговая табл.1чел(все услуги-к'!$D1820+('Итоговая табл.1чел(все услуги-к'!$D1820*'Таблица вводных'!$G$4)))-('Расчет комиссии(Нади)'!$K1820+'Таблица вводных'!$E$3+'Таблица вводных'!$F$3)</f>
        <v>5.4691640866909372</v>
      </c>
      <c r="E1820" s="59">
        <f>('Итоговая табл.1чел(все услуги-к'!$E1820+('Итоговая табл.1чел(все услуги-к'!$E1820*'Таблица вводных'!$G$5))-('Расчет комиссии(Нади)'!$K1820+'Таблица вводных'!$E$3+'Таблица вводных'!$F$3)</f>
        <v>-1.3150859133090629</v>
      </c>
      <c r="F1820" s="59">
        <f>('Итоговая табл.1чел(все услуги-к'!$F1820+('Итоговая табл.1чел(все услуги-к'!$F1820*'Таблица вводных'!$G$6))-('Расчет комиссии(Нади)'!$K1820+'Таблица вводных'!$E$3+'Таблица вводных'!$F$3)</f>
        <v>21.52916408669094</v>
      </c>
      <c r="G1820" s="59">
        <f>('Итоговая табл.1чел(все услуги-к'!$G1820+('Итоговая табл.1чел(все услуги-к'!$G1820*'Таблица вводных'!$G$7))-('Расчет комиссии(Нади)'!$K1820+'Таблица вводных'!$E$3+'Таблица вводных'!$F$3)</f>
        <v>-2.2308359133090629</v>
      </c>
      <c r="H1820" s="59">
        <f>'Итоговая табл.1чел(все услуги-к'!$H1820-('Расчет комиссии(Нади)'!$K1820+'Таблица вводных'!$E$3+'Таблица вводных'!$F$3)</f>
        <v>-2.2308359133090629</v>
      </c>
      <c r="I1820" s="59">
        <f>('Итоговая табл.1чел(все услуги-к'!$I1820+('Итоговая табл.1чел(все услуги-к'!$I1820*'Таблица вводных'!$G$9))-('Расчет комиссии(Нади)'!$K1820+'Таблица вводных'!$E$3+'Таблица вводных'!$F$3)</f>
        <v>-2.2308359133090629</v>
      </c>
      <c r="J1820" s="10" t="s">
        <v>204</v>
      </c>
    </row>
    <row r="1821" spans="1:10" ht="13.2" customHeight="1">
      <c r="A1821" s="140"/>
      <c r="B1821" s="5">
        <v>45405</v>
      </c>
      <c r="C1821" s="6"/>
      <c r="D1821" s="59">
        <f>(('Итоговая табл.1чел(все услуги-к'!$D1821+('Итоговая табл.1чел(все услуги-к'!$D1821*'Таблица вводных'!$G$4)))-('Расчет комиссии(Нади)'!$K1821+'Таблица вводных'!$E$3+'Таблица вводных'!$F$3)</f>
        <v>5.4691640866909372</v>
      </c>
      <c r="E1821" s="59">
        <f>('Итоговая табл.1чел(все услуги-к'!$E1821+('Итоговая табл.1чел(все услуги-к'!$E1821*'Таблица вводных'!$G$5))-('Расчет комиссии(Нади)'!$K1821+'Таблица вводных'!$E$3+'Таблица вводных'!$F$3)</f>
        <v>-1.3150859133090629</v>
      </c>
      <c r="F1821" s="59">
        <f>('Итоговая табл.1чел(все услуги-к'!$F1821+('Итоговая табл.1чел(все услуги-к'!$F1821*'Таблица вводных'!$G$6))-('Расчет комиссии(Нади)'!$K1821+'Таблица вводных'!$E$3+'Таблица вводных'!$F$3)</f>
        <v>21.52916408669094</v>
      </c>
      <c r="G1821" s="59">
        <f>('Итоговая табл.1чел(все услуги-к'!$G1821+('Итоговая табл.1чел(все услуги-к'!$G1821*'Таблица вводных'!$G$7))-('Расчет комиссии(Нади)'!$K1821+'Таблица вводных'!$E$3+'Таблица вводных'!$F$3)</f>
        <v>-2.2308359133090629</v>
      </c>
      <c r="H1821" s="59">
        <f>'Итоговая табл.1чел(все услуги-к'!$H1821-('Расчет комиссии(Нади)'!$K1821+'Таблица вводных'!$E$3+'Таблица вводных'!$F$3)</f>
        <v>-2.2308359133090629</v>
      </c>
      <c r="I1821" s="59">
        <f>('Итоговая табл.1чел(все услуги-к'!$I1821+('Итоговая табл.1чел(все услуги-к'!$I1821*'Таблица вводных'!$G$9))-('Расчет комиссии(Нади)'!$K1821+'Таблица вводных'!$E$3+'Таблица вводных'!$F$3)</f>
        <v>-2.2308359133090629</v>
      </c>
      <c r="J1821" s="13" t="s">
        <v>204</v>
      </c>
    </row>
    <row r="1822" spans="1:10" ht="13.2" customHeight="1">
      <c r="A1822" s="140"/>
      <c r="B1822" s="5">
        <v>45409</v>
      </c>
      <c r="C1822" s="15"/>
      <c r="D1822" s="59">
        <f>(('Итоговая табл.1чел(все услуги-к'!$D1822+('Итоговая табл.1чел(все услуги-к'!$D1822*'Таблица вводных'!$G$4)))-('Расчет комиссии(Нади)'!$K1822+'Таблица вводных'!$E$3+'Таблица вводных'!$F$3)</f>
        <v>5.4691640866909372</v>
      </c>
      <c r="E1822" s="59">
        <f>('Итоговая табл.1чел(все услуги-к'!$E1822+('Итоговая табл.1чел(все услуги-к'!$E1822*'Таблица вводных'!$G$5))-('Расчет комиссии(Нади)'!$K1822+'Таблица вводных'!$E$3+'Таблица вводных'!$F$3)</f>
        <v>-1.3150859133090629</v>
      </c>
      <c r="F1822" s="59">
        <f>('Итоговая табл.1чел(все услуги-к'!$F1822+('Итоговая табл.1чел(все услуги-к'!$F1822*'Таблица вводных'!$G$6))-('Расчет комиссии(Нади)'!$K1822+'Таблица вводных'!$E$3+'Таблица вводных'!$F$3)</f>
        <v>21.52916408669094</v>
      </c>
      <c r="G1822" s="59">
        <f>('Итоговая табл.1чел(все услуги-к'!$G1822+('Итоговая табл.1чел(все услуги-к'!$G1822*'Таблица вводных'!$G$7))-('Расчет комиссии(Нади)'!$K1822+'Таблица вводных'!$E$3+'Таблица вводных'!$F$3)</f>
        <v>-2.2308359133090629</v>
      </c>
      <c r="H1822" s="59">
        <f>'Итоговая табл.1чел(все услуги-к'!$H1822-('Расчет комиссии(Нади)'!$K1822+'Таблица вводных'!$E$3+'Таблица вводных'!$F$3)</f>
        <v>-2.2308359133090629</v>
      </c>
      <c r="I1822" s="59">
        <f>('Итоговая табл.1чел(все услуги-к'!$I1822+('Итоговая табл.1чел(все услуги-к'!$I1822*'Таблица вводных'!$G$9))-('Расчет комиссии(Нади)'!$K1822+'Таблица вводных'!$E$3+'Таблица вводных'!$F$3)</f>
        <v>-2.2308359133090629</v>
      </c>
      <c r="J1822" s="13" t="s">
        <v>204</v>
      </c>
    </row>
    <row r="1823" spans="1:10" ht="13.2" customHeight="1">
      <c r="A1823" s="140"/>
      <c r="B1823" s="5">
        <v>45412</v>
      </c>
      <c r="C1823" s="6"/>
      <c r="D1823" s="59">
        <f>(('Итоговая табл.1чел(все услуги-к'!$D1823+('Итоговая табл.1чел(все услуги-к'!$D1823*'Таблица вводных'!$G$4)))-('Расчет комиссии(Нади)'!$K1823+'Таблица вводных'!$E$3+'Таблица вводных'!$F$3)</f>
        <v>5.4691640866909372</v>
      </c>
      <c r="E1823" s="59">
        <f>('Итоговая табл.1чел(все услуги-к'!$E1823+('Итоговая табл.1чел(все услуги-к'!$E1823*'Таблица вводных'!$G$5))-('Расчет комиссии(Нади)'!$K1823+'Таблица вводных'!$E$3+'Таблица вводных'!$F$3)</f>
        <v>-1.3150859133090629</v>
      </c>
      <c r="F1823" s="59">
        <f>('Итоговая табл.1чел(все услуги-к'!$F1823+('Итоговая табл.1чел(все услуги-к'!$F1823*'Таблица вводных'!$G$6))-('Расчет комиссии(Нади)'!$K1823+'Таблица вводных'!$E$3+'Таблица вводных'!$F$3)</f>
        <v>21.52916408669094</v>
      </c>
      <c r="G1823" s="59">
        <f>('Итоговая табл.1чел(все услуги-к'!$G1823+('Итоговая табл.1чел(все услуги-к'!$G1823*'Таблица вводных'!$G$7))-('Расчет комиссии(Нади)'!$K1823+'Таблица вводных'!$E$3+'Таблица вводных'!$F$3)</f>
        <v>-2.2308359133090629</v>
      </c>
      <c r="H1823" s="59">
        <f>'Итоговая табл.1чел(все услуги-к'!$H1823-('Расчет комиссии(Нади)'!$K1823+'Таблица вводных'!$E$3+'Таблица вводных'!$F$3)</f>
        <v>-2.2308359133090629</v>
      </c>
      <c r="I1823" s="59">
        <f>('Итоговая табл.1чел(все услуги-к'!$I1823+('Итоговая табл.1чел(все услуги-к'!$I1823*'Таблица вводных'!$G$9))-('Расчет комиссии(Нади)'!$K1823+'Таблица вводных'!$E$3+'Таблица вводных'!$F$3)</f>
        <v>-2.2308359133090629</v>
      </c>
      <c r="J1823" s="13" t="s">
        <v>204</v>
      </c>
    </row>
    <row r="1824" spans="1:10" ht="13.2" customHeight="1">
      <c r="A1824" s="140"/>
      <c r="B1824" s="5">
        <v>45416</v>
      </c>
      <c r="C1824" s="15"/>
      <c r="D1824" s="59">
        <f>(('Итоговая табл.1чел(все услуги-к'!$D1824+('Итоговая табл.1чел(все услуги-к'!$D1824*'Таблица вводных'!$G$4)))-('Расчет комиссии(Нади)'!$K1824+'Таблица вводных'!$E$3+'Таблица вводных'!$F$3)</f>
        <v>5.4691640866909372</v>
      </c>
      <c r="E1824" s="59">
        <f>('Итоговая табл.1чел(все услуги-к'!$E1824+('Итоговая табл.1чел(все услуги-к'!$E1824*'Таблица вводных'!$G$5))-('Расчет комиссии(Нади)'!$K1824+'Таблица вводных'!$E$3+'Таблица вводных'!$F$3)</f>
        <v>-1.3150859133090629</v>
      </c>
      <c r="F1824" s="59">
        <f>('Итоговая табл.1чел(все услуги-к'!$F1824+('Итоговая табл.1чел(все услуги-к'!$F1824*'Таблица вводных'!$G$6))-('Расчет комиссии(Нади)'!$K1824+'Таблица вводных'!$E$3+'Таблица вводных'!$F$3)</f>
        <v>21.52916408669094</v>
      </c>
      <c r="G1824" s="59">
        <f>('Итоговая табл.1чел(все услуги-к'!$G1824+('Итоговая табл.1чел(все услуги-к'!$G1824*'Таблица вводных'!$G$7))-('Расчет комиссии(Нади)'!$K1824+'Таблица вводных'!$E$3+'Таблица вводных'!$F$3)</f>
        <v>-2.2308359133090629</v>
      </c>
      <c r="H1824" s="59">
        <f>'Итоговая табл.1чел(все услуги-к'!$H1824-('Расчет комиссии(Нади)'!$K1824+'Таблица вводных'!$E$3+'Таблица вводных'!$F$3)</f>
        <v>-2.2308359133090629</v>
      </c>
      <c r="I1824" s="59">
        <f>('Итоговая табл.1чел(все услуги-к'!$I1824+('Итоговая табл.1чел(все услуги-к'!$I1824*'Таблица вводных'!$G$9))-('Расчет комиссии(Нади)'!$K1824+'Таблица вводных'!$E$3+'Таблица вводных'!$F$3)</f>
        <v>-2.2308359133090629</v>
      </c>
      <c r="J1824" s="13" t="s">
        <v>204</v>
      </c>
    </row>
    <row r="1825" spans="1:10" ht="13.2" customHeight="1">
      <c r="A1825" s="140"/>
      <c r="B1825" s="5">
        <v>45419</v>
      </c>
      <c r="C1825" s="15"/>
      <c r="D1825" s="59">
        <f>(('Итоговая табл.1чел(все услуги-к'!$D1825+('Итоговая табл.1чел(все услуги-к'!$D1825*'Таблица вводных'!$G$4)))-('Расчет комиссии(Нади)'!$K1825+'Таблица вводных'!$E$3+'Таблица вводных'!$F$3)</f>
        <v>5.4691640866909372</v>
      </c>
      <c r="E1825" s="59">
        <f>('Итоговая табл.1чел(все услуги-к'!$E1825+('Итоговая табл.1чел(все услуги-к'!$E1825*'Таблица вводных'!$G$5))-('Расчет комиссии(Нади)'!$K1825+'Таблица вводных'!$E$3+'Таблица вводных'!$F$3)</f>
        <v>-1.3150859133090629</v>
      </c>
      <c r="F1825" s="59">
        <f>('Итоговая табл.1чел(все услуги-к'!$F1825+('Итоговая табл.1чел(все услуги-к'!$F1825*'Таблица вводных'!$G$6))-('Расчет комиссии(Нади)'!$K1825+'Таблица вводных'!$E$3+'Таблица вводных'!$F$3)</f>
        <v>21.52916408669094</v>
      </c>
      <c r="G1825" s="59">
        <f>('Итоговая табл.1чел(все услуги-к'!$G1825+('Итоговая табл.1чел(все услуги-к'!$G1825*'Таблица вводных'!$G$7))-('Расчет комиссии(Нади)'!$K1825+'Таблица вводных'!$E$3+'Таблица вводных'!$F$3)</f>
        <v>-2.2308359133090629</v>
      </c>
      <c r="H1825" s="59">
        <f>'Итоговая табл.1чел(все услуги-к'!$H1825-('Расчет комиссии(Нади)'!$K1825+'Таблица вводных'!$E$3+'Таблица вводных'!$F$3)</f>
        <v>-2.2308359133090629</v>
      </c>
      <c r="I1825" s="59">
        <f>('Итоговая табл.1чел(все услуги-к'!$I1825+('Итоговая табл.1чел(все услуги-к'!$I1825*'Таблица вводных'!$G$9))-('Расчет комиссии(Нади)'!$K1825+'Таблица вводных'!$E$3+'Таблица вводных'!$F$3)</f>
        <v>-2.2308359133090629</v>
      </c>
      <c r="J1825" s="13" t="s">
        <v>204</v>
      </c>
    </row>
    <row r="1826" spans="1:10" ht="13.2" customHeight="1">
      <c r="A1826" s="140"/>
      <c r="B1826" s="5">
        <v>45423</v>
      </c>
      <c r="C1826" s="15"/>
      <c r="D1826" s="59">
        <f>(('Итоговая табл.1чел(все услуги-к'!$D1826+('Итоговая табл.1чел(все услуги-к'!$D1826*'Таблица вводных'!$G$4)))-('Расчет комиссии(Нади)'!$K1826+'Таблица вводных'!$E$3+'Таблица вводных'!$F$3)</f>
        <v>5.4691640866909372</v>
      </c>
      <c r="E1826" s="59">
        <f>('Итоговая табл.1чел(все услуги-к'!$E1826+('Итоговая табл.1чел(все услуги-к'!$E1826*'Таблица вводных'!$G$5))-('Расчет комиссии(Нади)'!$K1826+'Таблица вводных'!$E$3+'Таблица вводных'!$F$3)</f>
        <v>-1.3150859133090629</v>
      </c>
      <c r="F1826" s="59">
        <f>('Итоговая табл.1чел(все услуги-к'!$F1826+('Итоговая табл.1чел(все услуги-к'!$F1826*'Таблица вводных'!$G$6))-('Расчет комиссии(Нади)'!$K1826+'Таблица вводных'!$E$3+'Таблица вводных'!$F$3)</f>
        <v>21.52916408669094</v>
      </c>
      <c r="G1826" s="59">
        <f>('Итоговая табл.1чел(все услуги-к'!$G1826+('Итоговая табл.1чел(все услуги-к'!$G1826*'Таблица вводных'!$G$7))-('Расчет комиссии(Нади)'!$K1826+'Таблица вводных'!$E$3+'Таблица вводных'!$F$3)</f>
        <v>-2.2308359133090629</v>
      </c>
      <c r="H1826" s="59">
        <f>'Итоговая табл.1чел(все услуги-к'!$H1826-('Расчет комиссии(Нади)'!$K1826+'Таблица вводных'!$E$3+'Таблица вводных'!$F$3)</f>
        <v>-2.2308359133090629</v>
      </c>
      <c r="I1826" s="59">
        <f>('Итоговая табл.1чел(все услуги-к'!$I1826+('Итоговая табл.1чел(все услуги-к'!$I1826*'Таблица вводных'!$G$9))-('Расчет комиссии(Нади)'!$K1826+'Таблица вводных'!$E$3+'Таблица вводных'!$F$3)</f>
        <v>-2.2308359133090629</v>
      </c>
      <c r="J1826" s="13" t="s">
        <v>204</v>
      </c>
    </row>
    <row r="1827" spans="1:10" ht="13.2" customHeight="1">
      <c r="A1827" s="140"/>
      <c r="B1827" s="5">
        <v>45426</v>
      </c>
      <c r="C1827" s="6"/>
      <c r="D1827" s="59">
        <f>(('Итоговая табл.1чел(все услуги-к'!$D1827+('Итоговая табл.1чел(все услуги-к'!$D1827*'Таблица вводных'!$G$4)))-('Расчет комиссии(Нади)'!$K1827+'Таблица вводных'!$E$3+'Таблица вводных'!$F$3)</f>
        <v>5.4691640866909372</v>
      </c>
      <c r="E1827" s="59">
        <f>('Итоговая табл.1чел(все услуги-к'!$E1827+('Итоговая табл.1чел(все услуги-к'!$E1827*'Таблица вводных'!$G$5))-('Расчет комиссии(Нади)'!$K1827+'Таблица вводных'!$E$3+'Таблица вводных'!$F$3)</f>
        <v>-1.3150859133090629</v>
      </c>
      <c r="F1827" s="59">
        <f>('Итоговая табл.1чел(все услуги-к'!$F1827+('Итоговая табл.1чел(все услуги-к'!$F1827*'Таблица вводных'!$G$6))-('Расчет комиссии(Нади)'!$K1827+'Таблица вводных'!$E$3+'Таблица вводных'!$F$3)</f>
        <v>21.52916408669094</v>
      </c>
      <c r="G1827" s="59">
        <f>('Итоговая табл.1чел(все услуги-к'!$G1827+('Итоговая табл.1чел(все услуги-к'!$G1827*'Таблица вводных'!$G$7))-('Расчет комиссии(Нади)'!$K1827+'Таблица вводных'!$E$3+'Таблица вводных'!$F$3)</f>
        <v>-2.2308359133090629</v>
      </c>
      <c r="H1827" s="59">
        <f>'Итоговая табл.1чел(все услуги-к'!$H1827-('Расчет комиссии(Нади)'!$K1827+'Таблица вводных'!$E$3+'Таблица вводных'!$F$3)</f>
        <v>-2.2308359133090629</v>
      </c>
      <c r="I1827" s="59">
        <f>('Итоговая табл.1чел(все услуги-к'!$I1827+('Итоговая табл.1чел(все услуги-к'!$I1827*'Таблица вводных'!$G$9))-('Расчет комиссии(Нади)'!$K1827+'Таблица вводных'!$E$3+'Таблица вводных'!$F$3)</f>
        <v>-2.2308359133090629</v>
      </c>
      <c r="J1827" s="13" t="s">
        <v>204</v>
      </c>
    </row>
    <row r="1828" spans="1:10" ht="13.2" customHeight="1">
      <c r="A1828" s="140"/>
      <c r="B1828" s="5">
        <v>45430</v>
      </c>
      <c r="C1828" s="15"/>
      <c r="D1828" s="59">
        <f>(('Итоговая табл.1чел(все услуги-к'!$D1828+('Итоговая табл.1чел(все услуги-к'!$D1828*'Таблица вводных'!$G$4)))-('Расчет комиссии(Нади)'!$K1828+'Таблица вводных'!$E$3+'Таблица вводных'!$F$3)</f>
        <v>5.4691640866909372</v>
      </c>
      <c r="E1828" s="59">
        <f>('Итоговая табл.1чел(все услуги-к'!$E1828+('Итоговая табл.1чел(все услуги-к'!$E1828*'Таблица вводных'!$G$5))-('Расчет комиссии(Нади)'!$K1828+'Таблица вводных'!$E$3+'Таблица вводных'!$F$3)</f>
        <v>-1.3150859133090629</v>
      </c>
      <c r="F1828" s="59">
        <f>('Итоговая табл.1чел(все услуги-к'!$F1828+('Итоговая табл.1чел(все услуги-к'!$F1828*'Таблица вводных'!$G$6))-('Расчет комиссии(Нади)'!$K1828+'Таблица вводных'!$E$3+'Таблица вводных'!$F$3)</f>
        <v>21.52916408669094</v>
      </c>
      <c r="G1828" s="59">
        <f>('Итоговая табл.1чел(все услуги-к'!$G1828+('Итоговая табл.1чел(все услуги-к'!$G1828*'Таблица вводных'!$G$7))-('Расчет комиссии(Нади)'!$K1828+'Таблица вводных'!$E$3+'Таблица вводных'!$F$3)</f>
        <v>-2.2308359133090629</v>
      </c>
      <c r="H1828" s="59">
        <f>'Итоговая табл.1чел(все услуги-к'!$H1828-('Расчет комиссии(Нади)'!$K1828+'Таблица вводных'!$E$3+'Таблица вводных'!$F$3)</f>
        <v>-2.2308359133090629</v>
      </c>
      <c r="I1828" s="59">
        <f>('Итоговая табл.1чел(все услуги-к'!$I1828+('Итоговая табл.1чел(все услуги-к'!$I1828*'Таблица вводных'!$G$9))-('Расчет комиссии(Нади)'!$K1828+'Таблица вводных'!$E$3+'Таблица вводных'!$F$3)</f>
        <v>-2.2308359133090629</v>
      </c>
      <c r="J1828" s="13" t="s">
        <v>204</v>
      </c>
    </row>
    <row r="1829" spans="1:10" ht="13.2" customHeight="1">
      <c r="A1829" s="140"/>
      <c r="B1829" s="5">
        <v>45433</v>
      </c>
      <c r="C1829" s="15"/>
      <c r="D1829" s="59">
        <f>(('Итоговая табл.1чел(все услуги-к'!$D1829+('Итоговая табл.1чел(все услуги-к'!$D1829*'Таблица вводных'!$G$4)))-('Расчет комиссии(Нади)'!$K1829+'Таблица вводных'!$E$3+'Таблица вводных'!$F$3)</f>
        <v>5.4691640866909372</v>
      </c>
      <c r="E1829" s="59">
        <f>('Итоговая табл.1чел(все услуги-к'!$E1829+('Итоговая табл.1чел(все услуги-к'!$E1829*'Таблица вводных'!$G$5))-('Расчет комиссии(Нади)'!$K1829+'Таблица вводных'!$E$3+'Таблица вводных'!$F$3)</f>
        <v>-1.3150859133090629</v>
      </c>
      <c r="F1829" s="59">
        <f>('Итоговая табл.1чел(все услуги-к'!$F1829+('Итоговая табл.1чел(все услуги-к'!$F1829*'Таблица вводных'!$G$6))-('Расчет комиссии(Нади)'!$K1829+'Таблица вводных'!$E$3+'Таблица вводных'!$F$3)</f>
        <v>21.52916408669094</v>
      </c>
      <c r="G1829" s="59">
        <f>('Итоговая табл.1чел(все услуги-к'!$G1829+('Итоговая табл.1чел(все услуги-к'!$G1829*'Таблица вводных'!$G$7))-('Расчет комиссии(Нади)'!$K1829+'Таблица вводных'!$E$3+'Таблица вводных'!$F$3)</f>
        <v>-2.2308359133090629</v>
      </c>
      <c r="H1829" s="59">
        <f>'Итоговая табл.1чел(все услуги-к'!$H1829-('Расчет комиссии(Нади)'!$K1829+'Таблица вводных'!$E$3+'Таблица вводных'!$F$3)</f>
        <v>-2.2308359133090629</v>
      </c>
      <c r="I1829" s="59">
        <f>('Итоговая табл.1чел(все услуги-к'!$I1829+('Итоговая табл.1чел(все услуги-к'!$I1829*'Таблица вводных'!$G$9))-('Расчет комиссии(Нади)'!$K1829+'Таблица вводных'!$E$3+'Таблица вводных'!$F$3)</f>
        <v>-2.2308359133090629</v>
      </c>
      <c r="J1829" s="13" t="s">
        <v>204</v>
      </c>
    </row>
    <row r="1830" spans="1:10" ht="13.2" customHeight="1">
      <c r="A1830" s="140"/>
      <c r="B1830" s="5">
        <v>45437</v>
      </c>
      <c r="C1830" s="6"/>
      <c r="D1830" s="59">
        <f>(('Итоговая табл.1чел(все услуги-к'!$D1830+('Итоговая табл.1чел(все услуги-к'!$D1830*'Таблица вводных'!$G$4)))-('Расчет комиссии(Нади)'!$K1830+'Таблица вводных'!$E$3+'Таблица вводных'!$F$3)</f>
        <v>5.4691640866909372</v>
      </c>
      <c r="E1830" s="59">
        <f>('Итоговая табл.1чел(все услуги-к'!$E1830+('Итоговая табл.1чел(все услуги-к'!$E1830*'Таблица вводных'!$G$5))-('Расчет комиссии(Нади)'!$K1830+'Таблица вводных'!$E$3+'Таблица вводных'!$F$3)</f>
        <v>-1.3150859133090629</v>
      </c>
      <c r="F1830" s="59">
        <f>('Итоговая табл.1чел(все услуги-к'!$F1830+('Итоговая табл.1чел(все услуги-к'!$F1830*'Таблица вводных'!$G$6))-('Расчет комиссии(Нади)'!$K1830+'Таблица вводных'!$E$3+'Таблица вводных'!$F$3)</f>
        <v>21.52916408669094</v>
      </c>
      <c r="G1830" s="59">
        <f>('Итоговая табл.1чел(все услуги-к'!$G1830+('Итоговая табл.1чел(все услуги-к'!$G1830*'Таблица вводных'!$G$7))-('Расчет комиссии(Нади)'!$K1830+'Таблица вводных'!$E$3+'Таблица вводных'!$F$3)</f>
        <v>-2.2308359133090629</v>
      </c>
      <c r="H1830" s="59">
        <f>'Итоговая табл.1чел(все услуги-к'!$H1830-('Расчет комиссии(Нади)'!$K1830+'Таблица вводных'!$E$3+'Таблица вводных'!$F$3)</f>
        <v>-2.2308359133090629</v>
      </c>
      <c r="I1830" s="59">
        <f>('Итоговая табл.1чел(все услуги-к'!$I1830+('Итоговая табл.1чел(все услуги-к'!$I1830*'Таблица вводных'!$G$9))-('Расчет комиссии(Нади)'!$K1830+'Таблица вводных'!$E$3+'Таблица вводных'!$F$3)</f>
        <v>-2.2308359133090629</v>
      </c>
      <c r="J1830" s="13" t="s">
        <v>204</v>
      </c>
    </row>
    <row r="1831" spans="1:10" ht="13.2" customHeight="1">
      <c r="A1831" s="140"/>
      <c r="B1831" s="5">
        <v>45440</v>
      </c>
      <c r="C1831" s="15"/>
      <c r="D1831" s="59">
        <f>(('Итоговая табл.1чел(все услуги-к'!$D1831+('Итоговая табл.1чел(все услуги-к'!$D1831*'Таблица вводных'!$G$4)))-('Расчет комиссии(Нади)'!$K1831+'Таблица вводных'!$E$3+'Таблица вводных'!$F$3)</f>
        <v>5.4691640866909372</v>
      </c>
      <c r="E1831" s="59">
        <f>('Итоговая табл.1чел(все услуги-к'!$E1831+('Итоговая табл.1чел(все услуги-к'!$E1831*'Таблица вводных'!$G$5))-('Расчет комиссии(Нади)'!$K1831+'Таблица вводных'!$E$3+'Таблица вводных'!$F$3)</f>
        <v>-1.3150859133090629</v>
      </c>
      <c r="F1831" s="59">
        <f>('Итоговая табл.1чел(все услуги-к'!$F1831+('Итоговая табл.1чел(все услуги-к'!$F1831*'Таблица вводных'!$G$6))-('Расчет комиссии(Нади)'!$K1831+'Таблица вводных'!$E$3+'Таблица вводных'!$F$3)</f>
        <v>21.52916408669094</v>
      </c>
      <c r="G1831" s="59">
        <f>('Итоговая табл.1чел(все услуги-к'!$G1831+('Итоговая табл.1чел(все услуги-к'!$G1831*'Таблица вводных'!$G$7))-('Расчет комиссии(Нади)'!$K1831+'Таблица вводных'!$E$3+'Таблица вводных'!$F$3)</f>
        <v>-2.2308359133090629</v>
      </c>
      <c r="H1831" s="59">
        <f>'Итоговая табл.1чел(все услуги-к'!$H1831-('Расчет комиссии(Нади)'!$K1831+'Таблица вводных'!$E$3+'Таблица вводных'!$F$3)</f>
        <v>-2.2308359133090629</v>
      </c>
      <c r="I1831" s="59">
        <f>('Итоговая табл.1чел(все услуги-к'!$I1831+('Итоговая табл.1чел(все услуги-к'!$I1831*'Таблица вводных'!$G$9))-('Расчет комиссии(Нади)'!$K1831+'Таблица вводных'!$E$3+'Таблица вводных'!$F$3)</f>
        <v>-2.2308359133090629</v>
      </c>
      <c r="J1831" s="13" t="s">
        <v>204</v>
      </c>
    </row>
    <row r="1832" spans="1:10" ht="13.2" customHeight="1">
      <c r="A1832" s="140"/>
      <c r="B1832" s="5"/>
      <c r="C1832" s="6"/>
      <c r="D1832" s="59">
        <f>(('Итоговая табл.1чел(все услуги-к'!$D1832+('Итоговая табл.1чел(все услуги-к'!$D1832*'Таблица вводных'!$G$4)))-('Расчет комиссии(Нади)'!$K1832+'Таблица вводных'!$E$3+'Таблица вводных'!$F$3)</f>
        <v>5.4691640866909372</v>
      </c>
      <c r="E1832" s="59">
        <f>('Итоговая табл.1чел(все услуги-к'!$E1832+('Итоговая табл.1чел(все услуги-к'!$E1832*'Таблица вводных'!$G$5))-('Расчет комиссии(Нади)'!$K1832+'Таблица вводных'!$E$3+'Таблица вводных'!$F$3)</f>
        <v>-1.3150859133090629</v>
      </c>
      <c r="F1832" s="59">
        <f>('Итоговая табл.1чел(все услуги-к'!$F1832+('Итоговая табл.1чел(все услуги-к'!$F1832*'Таблица вводных'!$G$6))-('Расчет комиссии(Нади)'!$K1832+'Таблица вводных'!$E$3+'Таблица вводных'!$F$3)</f>
        <v>21.52916408669094</v>
      </c>
      <c r="G1832" s="59">
        <f>('Итоговая табл.1чел(все услуги-к'!$G1832+('Итоговая табл.1чел(все услуги-к'!$G1832*'Таблица вводных'!$G$7))-('Расчет комиссии(Нади)'!$K1832+'Таблица вводных'!$E$3+'Таблица вводных'!$F$3)</f>
        <v>-2.2308359133090629</v>
      </c>
      <c r="H1832" s="59">
        <f>'Итоговая табл.1чел(все услуги-к'!$H1832-('Расчет комиссии(Нади)'!$K1832+'Таблица вводных'!$E$3+'Таблица вводных'!$F$3)</f>
        <v>-2.2308359133090629</v>
      </c>
      <c r="I1832" s="59">
        <f>('Итоговая табл.1чел(все услуги-к'!$I1832+('Итоговая табл.1чел(все услуги-к'!$I1832*'Таблица вводных'!$G$9))-('Расчет комиссии(Нади)'!$K1832+'Таблица вводных'!$E$3+'Таблица вводных'!$F$3)</f>
        <v>-2.2308359133090629</v>
      </c>
      <c r="J1832" s="13" t="s">
        <v>204</v>
      </c>
    </row>
    <row r="1833" spans="1:10" ht="13.2" customHeight="1">
      <c r="A1833" s="140"/>
      <c r="B1833" s="5"/>
      <c r="C1833" s="6"/>
      <c r="D1833" s="59">
        <f>(('Итоговая табл.1чел(все услуги-к'!$D1833+('Итоговая табл.1чел(все услуги-к'!$D1833*'Таблица вводных'!$G$4)))-('Расчет комиссии(Нади)'!$K1833+'Таблица вводных'!$E$3+'Таблица вводных'!$F$3)</f>
        <v>5.4691640866909372</v>
      </c>
      <c r="E1833" s="59">
        <f>('Итоговая табл.1чел(все услуги-к'!$E1833+('Итоговая табл.1чел(все услуги-к'!$E1833*'Таблица вводных'!$G$5))-('Расчет комиссии(Нади)'!$K1833+'Таблица вводных'!$E$3+'Таблица вводных'!$F$3)</f>
        <v>-1.3150859133090629</v>
      </c>
      <c r="F1833" s="59">
        <f>('Итоговая табл.1чел(все услуги-к'!$F1833+('Итоговая табл.1чел(все услуги-к'!$F1833*'Таблица вводных'!$G$6))-('Расчет комиссии(Нади)'!$K1833+'Таблица вводных'!$E$3+'Таблица вводных'!$F$3)</f>
        <v>21.52916408669094</v>
      </c>
      <c r="G1833" s="59">
        <f>('Итоговая табл.1чел(все услуги-к'!$G1833+('Итоговая табл.1чел(все услуги-к'!$G1833*'Таблица вводных'!$G$7))-('Расчет комиссии(Нади)'!$K1833+'Таблица вводных'!$E$3+'Таблица вводных'!$F$3)</f>
        <v>-2.2308359133090629</v>
      </c>
      <c r="H1833" s="59">
        <f>'Итоговая табл.1чел(все услуги-к'!$H1833-('Расчет комиссии(Нади)'!$K1833+'Таблица вводных'!$E$3+'Таблица вводных'!$F$3)</f>
        <v>-2.2308359133090629</v>
      </c>
      <c r="I1833" s="59">
        <f>('Итоговая табл.1чел(все услуги-к'!$I1833+('Итоговая табл.1чел(все услуги-к'!$I1833*'Таблица вводных'!$G$9))-('Расчет комиссии(Нади)'!$K1833+'Таблица вводных'!$E$3+'Таблица вводных'!$F$3)</f>
        <v>-2.2308359133090629</v>
      </c>
      <c r="J1833" s="13" t="s">
        <v>204</v>
      </c>
    </row>
    <row r="1834" spans="1:10" ht="13.2" customHeight="1">
      <c r="A1834" s="140"/>
      <c r="B1834" s="5"/>
      <c r="C1834" s="15"/>
      <c r="D1834" s="59">
        <f>(('Итоговая табл.1чел(все услуги-к'!$D1834+('Итоговая табл.1чел(все услуги-к'!$D1834*'Таблица вводных'!$G$4)))-('Расчет комиссии(Нади)'!$K1834+'Таблица вводных'!$E$3+'Таблица вводных'!$F$3)</f>
        <v>5.4691640866909372</v>
      </c>
      <c r="E1834" s="59">
        <f>('Итоговая табл.1чел(все услуги-к'!$E1834+('Итоговая табл.1чел(все услуги-к'!$E1834*'Таблица вводных'!$G$5))-('Расчет комиссии(Нади)'!$K1834+'Таблица вводных'!$E$3+'Таблица вводных'!$F$3)</f>
        <v>-1.3150859133090629</v>
      </c>
      <c r="F1834" s="59">
        <f>('Итоговая табл.1чел(все услуги-к'!$F1834+('Итоговая табл.1чел(все услуги-к'!$F1834*'Таблица вводных'!$G$6))-('Расчет комиссии(Нади)'!$K1834+'Таблица вводных'!$E$3+'Таблица вводных'!$F$3)</f>
        <v>21.52916408669094</v>
      </c>
      <c r="G1834" s="59">
        <f>('Итоговая табл.1чел(все услуги-к'!$G1834+('Итоговая табл.1чел(все услуги-к'!$G1834*'Таблица вводных'!$G$7))-('Расчет комиссии(Нади)'!$K1834+'Таблица вводных'!$E$3+'Таблица вводных'!$F$3)</f>
        <v>-2.2308359133090629</v>
      </c>
      <c r="H1834" s="59">
        <f>'Итоговая табл.1чел(все услуги-к'!$H1834-('Расчет комиссии(Нади)'!$K1834+'Таблица вводных'!$E$3+'Таблица вводных'!$F$3)</f>
        <v>-2.2308359133090629</v>
      </c>
      <c r="I1834" s="59">
        <f>('Итоговая табл.1чел(все услуги-к'!$I1834+('Итоговая табл.1чел(все услуги-к'!$I1834*'Таблица вводных'!$G$9))-('Расчет комиссии(Нади)'!$K1834+'Таблица вводных'!$E$3+'Таблица вводных'!$F$3)</f>
        <v>-2.2308359133090629</v>
      </c>
      <c r="J1834" s="13" t="s">
        <v>204</v>
      </c>
    </row>
    <row r="1835" spans="1:10" ht="13.2" customHeight="1">
      <c r="A1835" s="140"/>
      <c r="B1835" s="5"/>
      <c r="C1835" s="6"/>
      <c r="D1835" s="59">
        <f>(('Итоговая табл.1чел(все услуги-к'!$D1835+('Итоговая табл.1чел(все услуги-к'!$D1835*'Таблица вводных'!$G$4)))-('Расчет комиссии(Нади)'!$K1835+'Таблица вводных'!$E$3+'Таблица вводных'!$F$3)</f>
        <v>5.4691640866909372</v>
      </c>
      <c r="E1835" s="59">
        <f>('Итоговая табл.1чел(все услуги-к'!$E1835+('Итоговая табл.1чел(все услуги-к'!$E1835*'Таблица вводных'!$G$5))-('Расчет комиссии(Нади)'!$K1835+'Таблица вводных'!$E$3+'Таблица вводных'!$F$3)</f>
        <v>-1.3150859133090629</v>
      </c>
      <c r="F1835" s="59">
        <f>('Итоговая табл.1чел(все услуги-к'!$F1835+('Итоговая табл.1чел(все услуги-к'!$F1835*'Таблица вводных'!$G$6))-('Расчет комиссии(Нади)'!$K1835+'Таблица вводных'!$E$3+'Таблица вводных'!$F$3)</f>
        <v>21.52916408669094</v>
      </c>
      <c r="G1835" s="59">
        <f>('Итоговая табл.1чел(все услуги-к'!$G1835+('Итоговая табл.1чел(все услуги-к'!$G1835*'Таблица вводных'!$G$7))-('Расчет комиссии(Нади)'!$K1835+'Таблица вводных'!$E$3+'Таблица вводных'!$F$3)</f>
        <v>-2.2308359133090629</v>
      </c>
      <c r="H1835" s="59">
        <f>'Итоговая табл.1чел(все услуги-к'!$H1835-('Расчет комиссии(Нади)'!$K1835+'Таблица вводных'!$E$3+'Таблица вводных'!$F$3)</f>
        <v>-2.2308359133090629</v>
      </c>
      <c r="I1835" s="59">
        <f>('Итоговая табл.1чел(все услуги-к'!$I1835+('Итоговая табл.1чел(все услуги-к'!$I1835*'Таблица вводных'!$G$9))-('Расчет комиссии(Нади)'!$K1835+'Таблица вводных'!$E$3+'Таблица вводных'!$F$3)</f>
        <v>-2.2308359133090629</v>
      </c>
      <c r="J1835" s="13" t="s">
        <v>204</v>
      </c>
    </row>
    <row r="1836" spans="1:10" ht="13.2" customHeight="1">
      <c r="A1836" s="140"/>
      <c r="B1836" s="5"/>
      <c r="C1836" s="15"/>
      <c r="D1836" s="59">
        <f>(('Итоговая табл.1чел(все услуги-к'!$D1836+('Итоговая табл.1чел(все услуги-к'!$D1836*'Таблица вводных'!$G$4)))-('Расчет комиссии(Нади)'!$K1836+'Таблица вводных'!$E$3+'Таблица вводных'!$F$3)</f>
        <v>5.4691640866909372</v>
      </c>
      <c r="E1836" s="59">
        <f>('Итоговая табл.1чел(все услуги-к'!$E1836+('Итоговая табл.1чел(все услуги-к'!$E1836*'Таблица вводных'!$G$5))-('Расчет комиссии(Нади)'!$K1836+'Таблица вводных'!$E$3+'Таблица вводных'!$F$3)</f>
        <v>-1.3150859133090629</v>
      </c>
      <c r="F1836" s="59">
        <f>('Итоговая табл.1чел(все услуги-к'!$F1836+('Итоговая табл.1чел(все услуги-к'!$F1836*'Таблица вводных'!$G$6))-('Расчет комиссии(Нади)'!$K1836+'Таблица вводных'!$E$3+'Таблица вводных'!$F$3)</f>
        <v>21.52916408669094</v>
      </c>
      <c r="G1836" s="59">
        <f>('Итоговая табл.1чел(все услуги-к'!$G1836+('Итоговая табл.1чел(все услуги-к'!$G1836*'Таблица вводных'!$G$7))-('Расчет комиссии(Нади)'!$K1836+'Таблица вводных'!$E$3+'Таблица вводных'!$F$3)</f>
        <v>-2.2308359133090629</v>
      </c>
      <c r="H1836" s="59">
        <f>'Итоговая табл.1чел(все услуги-к'!$H1836-('Расчет комиссии(Нади)'!$K1836+'Таблица вводных'!$E$3+'Таблица вводных'!$F$3)</f>
        <v>-2.2308359133090629</v>
      </c>
      <c r="I1836" s="59">
        <f>('Итоговая табл.1чел(все услуги-к'!$I1836+('Итоговая табл.1чел(все услуги-к'!$I1836*'Таблица вводных'!$G$9))-('Расчет комиссии(Нади)'!$K1836+'Таблица вводных'!$E$3+'Таблица вводных'!$F$3)</f>
        <v>-2.2308359133090629</v>
      </c>
      <c r="J1836" s="13" t="s">
        <v>204</v>
      </c>
    </row>
    <row r="1837" spans="1:10" ht="13.2" customHeight="1">
      <c r="A1837" s="141"/>
      <c r="B1837" s="18"/>
      <c r="C1837" s="19"/>
      <c r="D1837" s="59">
        <f>(('Итоговая табл.1чел(все услуги-к'!$D1837+('Итоговая табл.1чел(все услуги-к'!$D1837*'Таблица вводных'!$G$4)))-('Расчет комиссии(Нади)'!$K1837+'Таблица вводных'!$E$3+'Таблица вводных'!$F$3)</f>
        <v>5.4691640866909408</v>
      </c>
      <c r="E1837" s="59">
        <f>('Итоговая табл.1чел(все услуги-к'!$E1837+('Итоговая табл.1чел(все услуги-к'!$E1837*'Таблица вводных'!$G$5))-('Расчет комиссии(Нади)'!$K1837+'Таблица вводных'!$E$3+'Таблица вводных'!$F$3)</f>
        <v>-1.3150859133090593</v>
      </c>
      <c r="F1837" s="59">
        <f>('Итоговая табл.1чел(все услуги-к'!$F1837+('Итоговая табл.1чел(все услуги-к'!$F1837*'Таблица вводных'!$G$6))-('Расчет комиссии(Нади)'!$K1837+'Таблица вводных'!$E$3+'Таблица вводных'!$F$3)</f>
        <v>21.52916408669094</v>
      </c>
      <c r="G1837" s="59">
        <f>('Итоговая табл.1чел(все услуги-к'!$G1837+('Итоговая табл.1чел(все услуги-к'!$G1837*'Таблица вводных'!$G$7))-('Расчет комиссии(Нади)'!$K1837+'Таблица вводных'!$E$3+'Таблица вводных'!$F$3)</f>
        <v>-2.2308359133090594</v>
      </c>
      <c r="H1837" s="59">
        <f>'Итоговая табл.1чел(все услуги-к'!$H1837-('Расчет комиссии(Нади)'!$K1837+'Таблица вводных'!$E$3+'Таблица вводных'!$F$3)</f>
        <v>-2.2308359133090594</v>
      </c>
      <c r="I1837" s="59">
        <f>('Итоговая табл.1чел(все услуги-к'!$I1837+('Итоговая табл.1чел(все услуги-к'!$I1837*'Таблица вводных'!$G$9))-('Расчет комиссии(Нади)'!$K1837+'Таблица вводных'!$E$3+'Таблица вводных'!$F$3)</f>
        <v>-2.2308359133090594</v>
      </c>
      <c r="J1837" s="22" t="s">
        <v>204</v>
      </c>
    </row>
    <row r="1838" spans="1:10" ht="13.2" customHeight="1">
      <c r="A1838" s="144" t="s">
        <v>314</v>
      </c>
      <c r="B1838" s="5">
        <v>45402</v>
      </c>
      <c r="C1838" s="97"/>
      <c r="D1838" s="59">
        <f>(('Итоговая табл.1чел(все услуги-к'!$D1838+('Итоговая табл.1чел(все услуги-к'!$D1838*'Таблица вводных'!$G$4)))-('Расчет комиссии(Нади)'!$K1838+'Таблица вводных'!$E$3+'Таблица вводных'!$F$3)</f>
        <v>5.4691640866909408</v>
      </c>
      <c r="E1838" s="59">
        <f>('Итоговая табл.1чел(все услуги-к'!$E1838+('Итоговая табл.1чел(все услуги-к'!$E1838*'Таблица вводных'!$G$5))-('Расчет комиссии(Нади)'!$K1838+'Таблица вводных'!$E$3+'Таблица вводных'!$F$3)</f>
        <v>-1.3150859133090593</v>
      </c>
      <c r="F1838" s="59">
        <f>('Итоговая табл.1чел(все услуги-к'!$F1838+('Итоговая табл.1чел(все услуги-к'!$F1838*'Таблица вводных'!$G$6))-('Расчет комиссии(Нади)'!$K1838+'Таблица вводных'!$E$3+'Таблица вводных'!$F$3)</f>
        <v>21.52916408669094</v>
      </c>
      <c r="G1838" s="59">
        <f>('Итоговая табл.1чел(все услуги-к'!$G1838+('Итоговая табл.1чел(все услуги-к'!$G1838*'Таблица вводных'!$G$7))-('Расчет комиссии(Нади)'!$K1838+'Таблица вводных'!$E$3+'Таблица вводных'!$F$3)</f>
        <v>-2.2308359133090594</v>
      </c>
      <c r="H1838" s="59">
        <f>'Итоговая табл.1чел(все услуги-к'!$H1838-('Расчет комиссии(Нади)'!$K1838+'Таблица вводных'!$E$3+'Таблица вводных'!$F$3)</f>
        <v>-2.2308359133090594</v>
      </c>
      <c r="I1838" s="59">
        <f>('Итоговая табл.1чел(все услуги-к'!$I1838+('Итоговая табл.1чел(все услуги-к'!$I1838*'Таблица вводных'!$G$9))-('Расчет комиссии(Нади)'!$K1838+'Таблица вводных'!$E$3+'Таблица вводных'!$F$3)</f>
        <v>-2.2308359133090594</v>
      </c>
      <c r="J1838" s="10" t="s">
        <v>315</v>
      </c>
    </row>
    <row r="1839" spans="1:10" ht="13.2" customHeight="1">
      <c r="A1839" s="140"/>
      <c r="B1839" s="5">
        <v>45405</v>
      </c>
      <c r="C1839" s="6"/>
      <c r="D1839" s="59">
        <f>(('Итоговая табл.1чел(все услуги-к'!$D1839+('Итоговая табл.1чел(все услуги-к'!$D1839*'Таблица вводных'!$G$4)))-('Расчет комиссии(Нади)'!$K1839+'Таблица вводных'!$E$3+'Таблица вводных'!$F$3)</f>
        <v>5.4691640866909408</v>
      </c>
      <c r="E1839" s="59">
        <f>('Итоговая табл.1чел(все услуги-к'!$E1839+('Итоговая табл.1чел(все услуги-к'!$E1839*'Таблица вводных'!$G$5))-('Расчет комиссии(Нади)'!$K1839+'Таблица вводных'!$E$3+'Таблица вводных'!$F$3)</f>
        <v>-1.3150859133090593</v>
      </c>
      <c r="F1839" s="59">
        <f>('Итоговая табл.1чел(все услуги-к'!$F1839+('Итоговая табл.1чел(все услуги-к'!$F1839*'Таблица вводных'!$G$6))-('Расчет комиссии(Нади)'!$K1839+'Таблица вводных'!$E$3+'Таблица вводных'!$F$3)</f>
        <v>21.52916408669094</v>
      </c>
      <c r="G1839" s="59">
        <f>('Итоговая табл.1чел(все услуги-к'!$G1839+('Итоговая табл.1чел(все услуги-к'!$G1839*'Таблица вводных'!$G$7))-('Расчет комиссии(Нади)'!$K1839+'Таблица вводных'!$E$3+'Таблица вводных'!$F$3)</f>
        <v>-2.2308359133090594</v>
      </c>
      <c r="H1839" s="59">
        <f>'Итоговая табл.1чел(все услуги-к'!$H1839-('Расчет комиссии(Нади)'!$K1839+'Таблица вводных'!$E$3+'Таблица вводных'!$F$3)</f>
        <v>-2.2308359133090594</v>
      </c>
      <c r="I1839" s="59">
        <f>('Итоговая табл.1чел(все услуги-к'!$I1839+('Итоговая табл.1чел(все услуги-к'!$I1839*'Таблица вводных'!$G$9))-('Расчет комиссии(Нади)'!$K1839+'Таблица вводных'!$E$3+'Таблица вводных'!$F$3)</f>
        <v>-2.2308359133090594</v>
      </c>
      <c r="J1839" s="13" t="s">
        <v>315</v>
      </c>
    </row>
    <row r="1840" spans="1:10" ht="13.2" customHeight="1">
      <c r="A1840" s="140"/>
      <c r="B1840" s="5">
        <v>45409</v>
      </c>
      <c r="C1840" s="15"/>
      <c r="D1840" s="59">
        <f>(('Итоговая табл.1чел(все услуги-к'!$D1840+('Итоговая табл.1чел(все услуги-к'!$D1840*'Таблица вводных'!$G$4)))-('Расчет комиссии(Нади)'!$K1840+'Таблица вводных'!$E$3+'Таблица вводных'!$F$3)</f>
        <v>5.4691640866909408</v>
      </c>
      <c r="E1840" s="59">
        <f>('Итоговая табл.1чел(все услуги-к'!$E1840+('Итоговая табл.1чел(все услуги-к'!$E1840*'Таблица вводных'!$G$5))-('Расчет комиссии(Нади)'!$K1840+'Таблица вводных'!$E$3+'Таблица вводных'!$F$3)</f>
        <v>-1.3150859133090593</v>
      </c>
      <c r="F1840" s="59">
        <f>('Итоговая табл.1чел(все услуги-к'!$F1840+('Итоговая табл.1чел(все услуги-к'!$F1840*'Таблица вводных'!$G$6))-('Расчет комиссии(Нади)'!$K1840+'Таблица вводных'!$E$3+'Таблица вводных'!$F$3)</f>
        <v>21.52916408669094</v>
      </c>
      <c r="G1840" s="59">
        <f>('Итоговая табл.1чел(все услуги-к'!$G1840+('Итоговая табл.1чел(все услуги-к'!$G1840*'Таблица вводных'!$G$7))-('Расчет комиссии(Нади)'!$K1840+'Таблица вводных'!$E$3+'Таблица вводных'!$F$3)</f>
        <v>-2.2308359133090594</v>
      </c>
      <c r="H1840" s="59">
        <f>'Итоговая табл.1чел(все услуги-к'!$H1840-('Расчет комиссии(Нади)'!$K1840+'Таблица вводных'!$E$3+'Таблица вводных'!$F$3)</f>
        <v>-2.2308359133090594</v>
      </c>
      <c r="I1840" s="59">
        <f>('Итоговая табл.1чел(все услуги-к'!$I1840+('Итоговая табл.1чел(все услуги-к'!$I1840*'Таблица вводных'!$G$9))-('Расчет комиссии(Нади)'!$K1840+'Таблица вводных'!$E$3+'Таблица вводных'!$F$3)</f>
        <v>-2.2308359133090594</v>
      </c>
      <c r="J1840" s="13" t="s">
        <v>315</v>
      </c>
    </row>
    <row r="1841" spans="1:10" ht="13.2" customHeight="1">
      <c r="A1841" s="140"/>
      <c r="B1841" s="5">
        <v>45412</v>
      </c>
      <c r="C1841" s="6"/>
      <c r="D1841" s="59">
        <f>(('Итоговая табл.1чел(все услуги-к'!$D1841+('Итоговая табл.1чел(все услуги-к'!$D1841*'Таблица вводных'!$G$4)))-('Расчет комиссии(Нади)'!$K1841+'Таблица вводных'!$E$3+'Таблица вводных'!$F$3)</f>
        <v>5.4691640866909408</v>
      </c>
      <c r="E1841" s="59">
        <f>('Итоговая табл.1чел(все услуги-к'!$E1841+('Итоговая табл.1чел(все услуги-к'!$E1841*'Таблица вводных'!$G$5))-('Расчет комиссии(Нади)'!$K1841+'Таблица вводных'!$E$3+'Таблица вводных'!$F$3)</f>
        <v>-1.3150859133090593</v>
      </c>
      <c r="F1841" s="59">
        <f>('Итоговая табл.1чел(все услуги-к'!$F1841+('Итоговая табл.1чел(все услуги-к'!$F1841*'Таблица вводных'!$G$6))-('Расчет комиссии(Нади)'!$K1841+'Таблица вводных'!$E$3+'Таблица вводных'!$F$3)</f>
        <v>21.52916408669094</v>
      </c>
      <c r="G1841" s="59">
        <f>('Итоговая табл.1чел(все услуги-к'!$G1841+('Итоговая табл.1чел(все услуги-к'!$G1841*'Таблица вводных'!$G$7))-('Расчет комиссии(Нади)'!$K1841+'Таблица вводных'!$E$3+'Таблица вводных'!$F$3)</f>
        <v>-2.2308359133090594</v>
      </c>
      <c r="H1841" s="59">
        <f>'Итоговая табл.1чел(все услуги-к'!$H1841-('Расчет комиссии(Нади)'!$K1841+'Таблица вводных'!$E$3+'Таблица вводных'!$F$3)</f>
        <v>-2.2308359133090594</v>
      </c>
      <c r="I1841" s="59">
        <f>('Итоговая табл.1чел(все услуги-к'!$I1841+('Итоговая табл.1чел(все услуги-к'!$I1841*'Таблица вводных'!$G$9))-('Расчет комиссии(Нади)'!$K1841+'Таблица вводных'!$E$3+'Таблица вводных'!$F$3)</f>
        <v>-2.2308359133090594</v>
      </c>
      <c r="J1841" s="13" t="s">
        <v>315</v>
      </c>
    </row>
    <row r="1842" spans="1:10" ht="13.2" customHeight="1">
      <c r="A1842" s="140"/>
      <c r="B1842" s="5">
        <v>45416</v>
      </c>
      <c r="C1842" s="15"/>
      <c r="D1842" s="59">
        <f>(('Итоговая табл.1чел(все услуги-к'!$D1842+('Итоговая табл.1чел(все услуги-к'!$D1842*'Таблица вводных'!$G$4)))-('Расчет комиссии(Нади)'!$K1842+'Таблица вводных'!$E$3+'Таблица вводных'!$F$3)</f>
        <v>5.4691640866909408</v>
      </c>
      <c r="E1842" s="59">
        <f>('Итоговая табл.1чел(все услуги-к'!$E1842+('Итоговая табл.1чел(все услуги-к'!$E1842*'Таблица вводных'!$G$5))-('Расчет комиссии(Нади)'!$K1842+'Таблица вводных'!$E$3+'Таблица вводных'!$F$3)</f>
        <v>-1.3150859133090593</v>
      </c>
      <c r="F1842" s="59">
        <f>('Итоговая табл.1чел(все услуги-к'!$F1842+('Итоговая табл.1чел(все услуги-к'!$F1842*'Таблица вводных'!$G$6))-('Расчет комиссии(Нади)'!$K1842+'Таблица вводных'!$E$3+'Таблица вводных'!$F$3)</f>
        <v>21.52916408669094</v>
      </c>
      <c r="G1842" s="59">
        <f>('Итоговая табл.1чел(все услуги-к'!$G1842+('Итоговая табл.1чел(все услуги-к'!$G1842*'Таблица вводных'!$G$7))-('Расчет комиссии(Нади)'!$K1842+'Таблица вводных'!$E$3+'Таблица вводных'!$F$3)</f>
        <v>-2.2308359133090594</v>
      </c>
      <c r="H1842" s="59">
        <f>'Итоговая табл.1чел(все услуги-к'!$H1842-('Расчет комиссии(Нади)'!$K1842+'Таблица вводных'!$E$3+'Таблица вводных'!$F$3)</f>
        <v>-2.2308359133090594</v>
      </c>
      <c r="I1842" s="59">
        <f>('Итоговая табл.1чел(все услуги-к'!$I1842+('Итоговая табл.1чел(все услуги-к'!$I1842*'Таблица вводных'!$G$9))-('Расчет комиссии(Нади)'!$K1842+'Таблица вводных'!$E$3+'Таблица вводных'!$F$3)</f>
        <v>-2.2308359133090594</v>
      </c>
      <c r="J1842" s="13" t="s">
        <v>315</v>
      </c>
    </row>
    <row r="1843" spans="1:10" ht="13.2" customHeight="1">
      <c r="A1843" s="140"/>
      <c r="B1843" s="5">
        <v>45419</v>
      </c>
      <c r="C1843" s="15"/>
      <c r="D1843" s="59">
        <f>(('Итоговая табл.1чел(все услуги-к'!$D1843+('Итоговая табл.1чел(все услуги-к'!$D1843*'Таблица вводных'!$G$4)))-('Расчет комиссии(Нади)'!$K1843+'Таблица вводных'!$E$3+'Таблица вводных'!$F$3)</f>
        <v>5.4691640866909408</v>
      </c>
      <c r="E1843" s="59">
        <f>('Итоговая табл.1чел(все услуги-к'!$E1843+('Итоговая табл.1чел(все услуги-к'!$E1843*'Таблица вводных'!$G$5))-('Расчет комиссии(Нади)'!$K1843+'Таблица вводных'!$E$3+'Таблица вводных'!$F$3)</f>
        <v>-1.3150859133090593</v>
      </c>
      <c r="F1843" s="59">
        <f>('Итоговая табл.1чел(все услуги-к'!$F1843+('Итоговая табл.1чел(все услуги-к'!$F1843*'Таблица вводных'!$G$6))-('Расчет комиссии(Нади)'!$K1843+'Таблица вводных'!$E$3+'Таблица вводных'!$F$3)</f>
        <v>21.52916408669094</v>
      </c>
      <c r="G1843" s="59">
        <f>('Итоговая табл.1чел(все услуги-к'!$G1843+('Итоговая табл.1чел(все услуги-к'!$G1843*'Таблица вводных'!$G$7))-('Расчет комиссии(Нади)'!$K1843+'Таблица вводных'!$E$3+'Таблица вводных'!$F$3)</f>
        <v>-2.2308359133090594</v>
      </c>
      <c r="H1843" s="59">
        <f>'Итоговая табл.1чел(все услуги-к'!$H1843-('Расчет комиссии(Нади)'!$K1843+'Таблица вводных'!$E$3+'Таблица вводных'!$F$3)</f>
        <v>-2.2308359133090594</v>
      </c>
      <c r="I1843" s="59">
        <f>('Итоговая табл.1чел(все услуги-к'!$I1843+('Итоговая табл.1чел(все услуги-к'!$I1843*'Таблица вводных'!$G$9))-('Расчет комиссии(Нади)'!$K1843+'Таблица вводных'!$E$3+'Таблица вводных'!$F$3)</f>
        <v>-2.2308359133090594</v>
      </c>
      <c r="J1843" s="13" t="s">
        <v>315</v>
      </c>
    </row>
    <row r="1844" spans="1:10" ht="13.2" customHeight="1">
      <c r="A1844" s="140"/>
      <c r="B1844" s="5">
        <v>45423</v>
      </c>
      <c r="C1844" s="15"/>
      <c r="D1844" s="59">
        <f>(('Итоговая табл.1чел(все услуги-к'!$D1844+('Итоговая табл.1чел(все услуги-к'!$D1844*'Таблица вводных'!$G$4)))-('Расчет комиссии(Нади)'!$K1844+'Таблица вводных'!$E$3+'Таблица вводных'!$F$3)</f>
        <v>5.4691640866909408</v>
      </c>
      <c r="E1844" s="59">
        <f>('Итоговая табл.1чел(все услуги-к'!$E1844+('Итоговая табл.1чел(все услуги-к'!$E1844*'Таблица вводных'!$G$5))-('Расчет комиссии(Нади)'!$K1844+'Таблица вводных'!$E$3+'Таблица вводных'!$F$3)</f>
        <v>-1.3150859133090593</v>
      </c>
      <c r="F1844" s="59">
        <f>('Итоговая табл.1чел(все услуги-к'!$F1844+('Итоговая табл.1чел(все услуги-к'!$F1844*'Таблица вводных'!$G$6))-('Расчет комиссии(Нади)'!$K1844+'Таблица вводных'!$E$3+'Таблица вводных'!$F$3)</f>
        <v>21.52916408669094</v>
      </c>
      <c r="G1844" s="59">
        <f>('Итоговая табл.1чел(все услуги-к'!$G1844+('Итоговая табл.1чел(все услуги-к'!$G1844*'Таблица вводных'!$G$7))-('Расчет комиссии(Нади)'!$K1844+'Таблица вводных'!$E$3+'Таблица вводных'!$F$3)</f>
        <v>-2.2308359133090594</v>
      </c>
      <c r="H1844" s="59">
        <f>'Итоговая табл.1чел(все услуги-к'!$H1844-('Расчет комиссии(Нади)'!$K1844+'Таблица вводных'!$E$3+'Таблица вводных'!$F$3)</f>
        <v>-2.2308359133090594</v>
      </c>
      <c r="I1844" s="59">
        <f>('Итоговая табл.1чел(все услуги-к'!$I1844+('Итоговая табл.1чел(все услуги-к'!$I1844*'Таблица вводных'!$G$9))-('Расчет комиссии(Нади)'!$K1844+'Таблица вводных'!$E$3+'Таблица вводных'!$F$3)</f>
        <v>-2.2308359133090594</v>
      </c>
      <c r="J1844" s="13" t="s">
        <v>315</v>
      </c>
    </row>
    <row r="1845" spans="1:10" ht="13.2" customHeight="1">
      <c r="A1845" s="140"/>
      <c r="B1845" s="5">
        <v>45426</v>
      </c>
      <c r="C1845" s="6"/>
      <c r="D1845" s="59">
        <f>(('Итоговая табл.1чел(все услуги-к'!$D1845+('Итоговая табл.1чел(все услуги-к'!$D1845*'Таблица вводных'!$G$4)))-('Расчет комиссии(Нади)'!$K1845+'Таблица вводных'!$E$3+'Таблица вводных'!$F$3)</f>
        <v>5.4691640866909408</v>
      </c>
      <c r="E1845" s="59">
        <f>('Итоговая табл.1чел(все услуги-к'!$E1845+('Итоговая табл.1чел(все услуги-к'!$E1845*'Таблица вводных'!$G$5))-('Расчет комиссии(Нади)'!$K1845+'Таблица вводных'!$E$3+'Таблица вводных'!$F$3)</f>
        <v>-1.3150859133090593</v>
      </c>
      <c r="F1845" s="59">
        <f>('Итоговая табл.1чел(все услуги-к'!$F1845+('Итоговая табл.1чел(все услуги-к'!$F1845*'Таблица вводных'!$G$6))-('Расчет комиссии(Нади)'!$K1845+'Таблица вводных'!$E$3+'Таблица вводных'!$F$3)</f>
        <v>21.52916408669094</v>
      </c>
      <c r="G1845" s="59">
        <f>('Итоговая табл.1чел(все услуги-к'!$G1845+('Итоговая табл.1чел(все услуги-к'!$G1845*'Таблица вводных'!$G$7))-('Расчет комиссии(Нади)'!$K1845+'Таблица вводных'!$E$3+'Таблица вводных'!$F$3)</f>
        <v>-2.2308359133090594</v>
      </c>
      <c r="H1845" s="59">
        <f>'Итоговая табл.1чел(все услуги-к'!$H1845-('Расчет комиссии(Нади)'!$K1845+'Таблица вводных'!$E$3+'Таблица вводных'!$F$3)</f>
        <v>-2.2308359133090594</v>
      </c>
      <c r="I1845" s="59">
        <f>('Итоговая табл.1чел(все услуги-к'!$I1845+('Итоговая табл.1чел(все услуги-к'!$I1845*'Таблица вводных'!$G$9))-('Расчет комиссии(Нади)'!$K1845+'Таблица вводных'!$E$3+'Таблица вводных'!$F$3)</f>
        <v>-2.2308359133090594</v>
      </c>
      <c r="J1845" s="13" t="s">
        <v>315</v>
      </c>
    </row>
    <row r="1846" spans="1:10" ht="13.2" customHeight="1">
      <c r="A1846" s="140"/>
      <c r="B1846" s="5">
        <v>45430</v>
      </c>
      <c r="C1846" s="15"/>
      <c r="D1846" s="59">
        <f>(('Итоговая табл.1чел(все услуги-к'!$D1846+('Итоговая табл.1чел(все услуги-к'!$D1846*'Таблица вводных'!$G$4)))-('Расчет комиссии(Нади)'!$K1846+'Таблица вводных'!$E$3+'Таблица вводных'!$F$3)</f>
        <v>5.4691640866909408</v>
      </c>
      <c r="E1846" s="59">
        <f>('Итоговая табл.1чел(все услуги-к'!$E1846+('Итоговая табл.1чел(все услуги-к'!$E1846*'Таблица вводных'!$G$5))-('Расчет комиссии(Нади)'!$K1846+'Таблица вводных'!$E$3+'Таблица вводных'!$F$3)</f>
        <v>-1.3150859133090593</v>
      </c>
      <c r="F1846" s="59">
        <f>('Итоговая табл.1чел(все услуги-к'!$F1846+('Итоговая табл.1чел(все услуги-к'!$F1846*'Таблица вводных'!$G$6))-('Расчет комиссии(Нади)'!$K1846+'Таблица вводных'!$E$3+'Таблица вводных'!$F$3)</f>
        <v>21.52916408669094</v>
      </c>
      <c r="G1846" s="59">
        <f>('Итоговая табл.1чел(все услуги-к'!$G1846+('Итоговая табл.1чел(все услуги-к'!$G1846*'Таблица вводных'!$G$7))-('Расчет комиссии(Нади)'!$K1846+'Таблица вводных'!$E$3+'Таблица вводных'!$F$3)</f>
        <v>-2.2308359133090594</v>
      </c>
      <c r="H1846" s="59">
        <f>'Итоговая табл.1чел(все услуги-к'!$H1846-('Расчет комиссии(Нади)'!$K1846+'Таблица вводных'!$E$3+'Таблица вводных'!$F$3)</f>
        <v>-2.2308359133090594</v>
      </c>
      <c r="I1846" s="59">
        <f>('Итоговая табл.1чел(все услуги-к'!$I1846+('Итоговая табл.1чел(все услуги-к'!$I1846*'Таблица вводных'!$G$9))-('Расчет комиссии(Нади)'!$K1846+'Таблица вводных'!$E$3+'Таблица вводных'!$F$3)</f>
        <v>-2.2308359133090594</v>
      </c>
      <c r="J1846" s="13" t="s">
        <v>315</v>
      </c>
    </row>
    <row r="1847" spans="1:10" ht="13.2" customHeight="1">
      <c r="A1847" s="140"/>
      <c r="B1847" s="5">
        <v>45433</v>
      </c>
      <c r="C1847" s="15"/>
      <c r="D1847" s="59">
        <f>(('Итоговая табл.1чел(все услуги-к'!$D1847+('Итоговая табл.1чел(все услуги-к'!$D1847*'Таблица вводных'!$G$4)))-('Расчет комиссии(Нади)'!$K1847+'Таблица вводных'!$E$3+'Таблица вводных'!$F$3)</f>
        <v>5.4691640866909408</v>
      </c>
      <c r="E1847" s="59">
        <f>('Итоговая табл.1чел(все услуги-к'!$E1847+('Итоговая табл.1чел(все услуги-к'!$E1847*'Таблица вводных'!$G$5))-('Расчет комиссии(Нади)'!$K1847+'Таблица вводных'!$E$3+'Таблица вводных'!$F$3)</f>
        <v>-1.3150859133090593</v>
      </c>
      <c r="F1847" s="59">
        <f>('Итоговая табл.1чел(все услуги-к'!$F1847+('Итоговая табл.1чел(все услуги-к'!$F1847*'Таблица вводных'!$G$6))-('Расчет комиссии(Нади)'!$K1847+'Таблица вводных'!$E$3+'Таблица вводных'!$F$3)</f>
        <v>21.52916408669094</v>
      </c>
      <c r="G1847" s="59">
        <f>('Итоговая табл.1чел(все услуги-к'!$G1847+('Итоговая табл.1чел(все услуги-к'!$G1847*'Таблица вводных'!$G$7))-('Расчет комиссии(Нади)'!$K1847+'Таблица вводных'!$E$3+'Таблица вводных'!$F$3)</f>
        <v>-2.2308359133090594</v>
      </c>
      <c r="H1847" s="59">
        <f>'Итоговая табл.1чел(все услуги-к'!$H1847-('Расчет комиссии(Нади)'!$K1847+'Таблица вводных'!$E$3+'Таблица вводных'!$F$3)</f>
        <v>-2.2308359133090594</v>
      </c>
      <c r="I1847" s="59">
        <f>('Итоговая табл.1чел(все услуги-к'!$I1847+('Итоговая табл.1чел(все услуги-к'!$I1847*'Таблица вводных'!$G$9))-('Расчет комиссии(Нади)'!$K1847+'Таблица вводных'!$E$3+'Таблица вводных'!$F$3)</f>
        <v>-2.2308359133090594</v>
      </c>
      <c r="J1847" s="13" t="s">
        <v>315</v>
      </c>
    </row>
    <row r="1848" spans="1:10" ht="13.2" customHeight="1">
      <c r="A1848" s="140"/>
      <c r="B1848" s="5">
        <v>45437</v>
      </c>
      <c r="C1848" s="6"/>
      <c r="D1848" s="59">
        <f>(('Итоговая табл.1чел(все услуги-к'!$D1848+('Итоговая табл.1чел(все услуги-к'!$D1848*'Таблица вводных'!$G$4)))-('Расчет комиссии(Нади)'!$K1848+'Таблица вводных'!$E$3+'Таблица вводных'!$F$3)</f>
        <v>5.4691640866909408</v>
      </c>
      <c r="E1848" s="59">
        <f>('Итоговая табл.1чел(все услуги-к'!$E1848+('Итоговая табл.1чел(все услуги-к'!$E1848*'Таблица вводных'!$G$5))-('Расчет комиссии(Нади)'!$K1848+'Таблица вводных'!$E$3+'Таблица вводных'!$F$3)</f>
        <v>-1.3150859133090593</v>
      </c>
      <c r="F1848" s="59">
        <f>('Итоговая табл.1чел(все услуги-к'!$F1848+('Итоговая табл.1чел(все услуги-к'!$F1848*'Таблица вводных'!$G$6))-('Расчет комиссии(Нади)'!$K1848+'Таблица вводных'!$E$3+'Таблица вводных'!$F$3)</f>
        <v>21.52916408669094</v>
      </c>
      <c r="G1848" s="59">
        <f>('Итоговая табл.1чел(все услуги-к'!$G1848+('Итоговая табл.1чел(все услуги-к'!$G1848*'Таблица вводных'!$G$7))-('Расчет комиссии(Нади)'!$K1848+'Таблица вводных'!$E$3+'Таблица вводных'!$F$3)</f>
        <v>-2.2308359133090594</v>
      </c>
      <c r="H1848" s="59">
        <f>'Итоговая табл.1чел(все услуги-к'!$H1848-('Расчет комиссии(Нади)'!$K1848+'Таблица вводных'!$E$3+'Таблица вводных'!$F$3)</f>
        <v>-2.2308359133090594</v>
      </c>
      <c r="I1848" s="59">
        <f>('Итоговая табл.1чел(все услуги-к'!$I1848+('Итоговая табл.1чел(все услуги-к'!$I1848*'Таблица вводных'!$G$9))-('Расчет комиссии(Нади)'!$K1848+'Таблица вводных'!$E$3+'Таблица вводных'!$F$3)</f>
        <v>-2.2308359133090594</v>
      </c>
      <c r="J1848" s="13" t="s">
        <v>315</v>
      </c>
    </row>
    <row r="1849" spans="1:10" ht="13.2" customHeight="1">
      <c r="A1849" s="140"/>
      <c r="B1849" s="5">
        <v>45440</v>
      </c>
      <c r="C1849" s="15"/>
      <c r="D1849" s="59">
        <f>(('Итоговая табл.1чел(все услуги-к'!$D1849+('Итоговая табл.1чел(все услуги-к'!$D1849*'Таблица вводных'!$G$4)))-('Расчет комиссии(Нади)'!$K1849+'Таблица вводных'!$E$3+'Таблица вводных'!$F$3)</f>
        <v>5.4691640866909408</v>
      </c>
      <c r="E1849" s="59">
        <f>('Итоговая табл.1чел(все услуги-к'!$E1849+('Итоговая табл.1чел(все услуги-к'!$E1849*'Таблица вводных'!$G$5))-('Расчет комиссии(Нади)'!$K1849+'Таблица вводных'!$E$3+'Таблица вводных'!$F$3)</f>
        <v>-1.3150859133090593</v>
      </c>
      <c r="F1849" s="59">
        <f>('Итоговая табл.1чел(все услуги-к'!$F1849+('Итоговая табл.1чел(все услуги-к'!$F1849*'Таблица вводных'!$G$6))-('Расчет комиссии(Нади)'!$K1849+'Таблица вводных'!$E$3+'Таблица вводных'!$F$3)</f>
        <v>21.52916408669094</v>
      </c>
      <c r="G1849" s="59">
        <f>('Итоговая табл.1чел(все услуги-к'!$G1849+('Итоговая табл.1чел(все услуги-к'!$G1849*'Таблица вводных'!$G$7))-('Расчет комиссии(Нади)'!$K1849+'Таблица вводных'!$E$3+'Таблица вводных'!$F$3)</f>
        <v>-2.2308359133090594</v>
      </c>
      <c r="H1849" s="59">
        <f>'Итоговая табл.1чел(все услуги-к'!$H1849-('Расчет комиссии(Нади)'!$K1849+'Таблица вводных'!$E$3+'Таблица вводных'!$F$3)</f>
        <v>-2.2308359133090594</v>
      </c>
      <c r="I1849" s="59">
        <f>('Итоговая табл.1чел(все услуги-к'!$I1849+('Итоговая табл.1чел(все услуги-к'!$I1849*'Таблица вводных'!$G$9))-('Расчет комиссии(Нади)'!$K1849+'Таблица вводных'!$E$3+'Таблица вводных'!$F$3)</f>
        <v>-2.2308359133090594</v>
      </c>
      <c r="J1849" s="13" t="s">
        <v>315</v>
      </c>
    </row>
    <row r="1850" spans="1:10" ht="13.2" customHeight="1">
      <c r="A1850" s="140"/>
      <c r="B1850" s="5"/>
      <c r="C1850" s="6"/>
      <c r="D1850" s="59">
        <f>(('Итоговая табл.1чел(все услуги-к'!$D1850+('Итоговая табл.1чел(все услуги-к'!$D1850*'Таблица вводных'!$G$4)))-('Расчет комиссии(Нади)'!$K1850+'Таблица вводных'!$E$3+'Таблица вводных'!$F$3)</f>
        <v>5.4691640866909408</v>
      </c>
      <c r="E1850" s="59">
        <f>('Итоговая табл.1чел(все услуги-к'!$E1850+('Итоговая табл.1чел(все услуги-к'!$E1850*'Таблица вводных'!$G$5))-('Расчет комиссии(Нади)'!$K1850+'Таблица вводных'!$E$3+'Таблица вводных'!$F$3)</f>
        <v>-1.3150859133090593</v>
      </c>
      <c r="F1850" s="59">
        <f>('Итоговая табл.1чел(все услуги-к'!$F1850+('Итоговая табл.1чел(все услуги-к'!$F1850*'Таблица вводных'!$G$6))-('Расчет комиссии(Нади)'!$K1850+'Таблица вводных'!$E$3+'Таблица вводных'!$F$3)</f>
        <v>21.52916408669094</v>
      </c>
      <c r="G1850" s="59">
        <f>('Итоговая табл.1чел(все услуги-к'!$G1850+('Итоговая табл.1чел(все услуги-к'!$G1850*'Таблица вводных'!$G$7))-('Расчет комиссии(Нади)'!$K1850+'Таблица вводных'!$E$3+'Таблица вводных'!$F$3)</f>
        <v>-2.2308359133090594</v>
      </c>
      <c r="H1850" s="59">
        <f>'Итоговая табл.1чел(все услуги-к'!$H1850-('Расчет комиссии(Нади)'!$K1850+'Таблица вводных'!$E$3+'Таблица вводных'!$F$3)</f>
        <v>-2.2308359133090594</v>
      </c>
      <c r="I1850" s="59">
        <f>('Итоговая табл.1чел(все услуги-к'!$I1850+('Итоговая табл.1чел(все услуги-к'!$I1850*'Таблица вводных'!$G$9))-('Расчет комиссии(Нади)'!$K1850+'Таблица вводных'!$E$3+'Таблица вводных'!$F$3)</f>
        <v>-2.2308359133090594</v>
      </c>
      <c r="J1850" s="13" t="s">
        <v>315</v>
      </c>
    </row>
    <row r="1851" spans="1:10" ht="13.2" customHeight="1">
      <c r="A1851" s="140"/>
      <c r="B1851" s="5"/>
      <c r="C1851" s="6"/>
      <c r="D1851" s="59">
        <f>(('Итоговая табл.1чел(все услуги-к'!$D1851+('Итоговая табл.1чел(все услуги-к'!$D1851*'Таблица вводных'!$G$4)))-('Расчет комиссии(Нади)'!$K1851+'Таблица вводных'!$E$3+'Таблица вводных'!$F$3)</f>
        <v>5.4691640866909408</v>
      </c>
      <c r="E1851" s="59">
        <f>('Итоговая табл.1чел(все услуги-к'!$E1851+('Итоговая табл.1чел(все услуги-к'!$E1851*'Таблица вводных'!$G$5))-('Расчет комиссии(Нади)'!$K1851+'Таблица вводных'!$E$3+'Таблица вводных'!$F$3)</f>
        <v>-1.3150859133090593</v>
      </c>
      <c r="F1851" s="59">
        <f>('Итоговая табл.1чел(все услуги-к'!$F1851+('Итоговая табл.1чел(все услуги-к'!$F1851*'Таблица вводных'!$G$6))-('Расчет комиссии(Нади)'!$K1851+'Таблица вводных'!$E$3+'Таблица вводных'!$F$3)</f>
        <v>21.52916408669094</v>
      </c>
      <c r="G1851" s="59">
        <f>('Итоговая табл.1чел(все услуги-к'!$G1851+('Итоговая табл.1чел(все услуги-к'!$G1851*'Таблица вводных'!$G$7))-('Расчет комиссии(Нади)'!$K1851+'Таблица вводных'!$E$3+'Таблица вводных'!$F$3)</f>
        <v>-2.2308359133090594</v>
      </c>
      <c r="H1851" s="59">
        <f>'Итоговая табл.1чел(все услуги-к'!$H1851-('Расчет комиссии(Нади)'!$K1851+'Таблица вводных'!$E$3+'Таблица вводных'!$F$3)</f>
        <v>-2.2308359133090594</v>
      </c>
      <c r="I1851" s="59">
        <f>('Итоговая табл.1чел(все услуги-к'!$I1851+('Итоговая табл.1чел(все услуги-к'!$I1851*'Таблица вводных'!$G$9))-('Расчет комиссии(Нади)'!$K1851+'Таблица вводных'!$E$3+'Таблица вводных'!$F$3)</f>
        <v>-2.2308359133090594</v>
      </c>
      <c r="J1851" s="13" t="s">
        <v>315</v>
      </c>
    </row>
    <row r="1852" spans="1:10" ht="13.2" customHeight="1">
      <c r="A1852" s="140"/>
      <c r="B1852" s="5"/>
      <c r="C1852" s="15"/>
      <c r="D1852" s="59">
        <f>(('Итоговая табл.1чел(все услуги-к'!$D1852+('Итоговая табл.1чел(все услуги-к'!$D1852*'Таблица вводных'!$G$4)))-('Расчет комиссии(Нади)'!$K1852+'Таблица вводных'!$E$3+'Таблица вводных'!$F$3)</f>
        <v>5.4691640866909408</v>
      </c>
      <c r="E1852" s="59">
        <f>('Итоговая табл.1чел(все услуги-к'!$E1852+('Итоговая табл.1чел(все услуги-к'!$E1852*'Таблица вводных'!$G$5))-('Расчет комиссии(Нади)'!$K1852+'Таблица вводных'!$E$3+'Таблица вводных'!$F$3)</f>
        <v>-1.3150859133090593</v>
      </c>
      <c r="F1852" s="59">
        <f>('Итоговая табл.1чел(все услуги-к'!$F1852+('Итоговая табл.1чел(все услуги-к'!$F1852*'Таблица вводных'!$G$6))-('Расчет комиссии(Нади)'!$K1852+'Таблица вводных'!$E$3+'Таблица вводных'!$F$3)</f>
        <v>21.52916408669094</v>
      </c>
      <c r="G1852" s="59">
        <f>('Итоговая табл.1чел(все услуги-к'!$G1852+('Итоговая табл.1чел(все услуги-к'!$G1852*'Таблица вводных'!$G$7))-('Расчет комиссии(Нади)'!$K1852+'Таблица вводных'!$E$3+'Таблица вводных'!$F$3)</f>
        <v>-2.2308359133090594</v>
      </c>
      <c r="H1852" s="59">
        <f>'Итоговая табл.1чел(все услуги-к'!$H1852-('Расчет комиссии(Нади)'!$K1852+'Таблица вводных'!$E$3+'Таблица вводных'!$F$3)</f>
        <v>-2.2308359133090594</v>
      </c>
      <c r="I1852" s="59">
        <f>('Итоговая табл.1чел(все услуги-к'!$I1852+('Итоговая табл.1чел(все услуги-к'!$I1852*'Таблица вводных'!$G$9))-('Расчет комиссии(Нади)'!$K1852+'Таблица вводных'!$E$3+'Таблица вводных'!$F$3)</f>
        <v>-2.2308359133090594</v>
      </c>
      <c r="J1852" s="13" t="s">
        <v>315</v>
      </c>
    </row>
    <row r="1853" spans="1:10" ht="13.2" customHeight="1">
      <c r="A1853" s="140"/>
      <c r="B1853" s="5"/>
      <c r="C1853" s="6"/>
      <c r="D1853" s="59">
        <f>(('Итоговая табл.1чел(все услуги-к'!$D1853+('Итоговая табл.1чел(все услуги-к'!$D1853*'Таблица вводных'!$G$4)))-('Расчет комиссии(Нади)'!$K1853+'Таблица вводных'!$E$3+'Таблица вводных'!$F$3)</f>
        <v>5.4691640866909408</v>
      </c>
      <c r="E1853" s="59">
        <f>('Итоговая табл.1чел(все услуги-к'!$E1853+('Итоговая табл.1чел(все услуги-к'!$E1853*'Таблица вводных'!$G$5))-('Расчет комиссии(Нади)'!$K1853+'Таблица вводных'!$E$3+'Таблица вводных'!$F$3)</f>
        <v>-1.3150859133090593</v>
      </c>
      <c r="F1853" s="59">
        <f>('Итоговая табл.1чел(все услуги-к'!$F1853+('Итоговая табл.1чел(все услуги-к'!$F1853*'Таблица вводных'!$G$6))-('Расчет комиссии(Нади)'!$K1853+'Таблица вводных'!$E$3+'Таблица вводных'!$F$3)</f>
        <v>21.52916408669094</v>
      </c>
      <c r="G1853" s="59">
        <f>('Итоговая табл.1чел(все услуги-к'!$G1853+('Итоговая табл.1чел(все услуги-к'!$G1853*'Таблица вводных'!$G$7))-('Расчет комиссии(Нади)'!$K1853+'Таблица вводных'!$E$3+'Таблица вводных'!$F$3)</f>
        <v>-2.2308359133090594</v>
      </c>
      <c r="H1853" s="59">
        <f>'Итоговая табл.1чел(все услуги-к'!$H1853-('Расчет комиссии(Нади)'!$K1853+'Таблица вводных'!$E$3+'Таблица вводных'!$F$3)</f>
        <v>-2.2308359133090594</v>
      </c>
      <c r="I1853" s="59">
        <f>('Итоговая табл.1чел(все услуги-к'!$I1853+('Итоговая табл.1чел(все услуги-к'!$I1853*'Таблица вводных'!$G$9))-('Расчет комиссии(Нади)'!$K1853+'Таблица вводных'!$E$3+'Таблица вводных'!$F$3)</f>
        <v>-2.2308359133090594</v>
      </c>
      <c r="J1853" s="13" t="s">
        <v>315</v>
      </c>
    </row>
    <row r="1854" spans="1:10" ht="13.2" customHeight="1">
      <c r="A1854" s="140"/>
      <c r="B1854" s="5"/>
      <c r="C1854" s="15"/>
      <c r="D1854" s="59">
        <f>(('Итоговая табл.1чел(все услуги-к'!$D1854+('Итоговая табл.1чел(все услуги-к'!$D1854*'Таблица вводных'!$G$4)))-('Расчет комиссии(Нади)'!$K1854+'Таблица вводных'!$E$3+'Таблица вводных'!$F$3)</f>
        <v>5.4691640866909443</v>
      </c>
      <c r="E1854" s="59">
        <f>('Итоговая табл.1чел(все услуги-к'!$E1854+('Итоговая табл.1чел(все услуги-к'!$E1854*'Таблица вводных'!$G$5))-('Расчет комиссии(Нади)'!$K1854+'Таблица вводных'!$E$3+'Таблица вводных'!$F$3)</f>
        <v>-1.3150859133090558</v>
      </c>
      <c r="F1854" s="59">
        <f>('Итоговая табл.1чел(все услуги-к'!$F1854+('Итоговая табл.1чел(все услуги-к'!$F1854*'Таблица вводных'!$G$6))-('Расчет комиссии(Нади)'!$K1854+'Таблица вводных'!$E$3+'Таблица вводных'!$F$3)</f>
        <v>21.529164086690947</v>
      </c>
      <c r="G1854" s="59">
        <f>('Итоговая табл.1чел(все услуги-к'!$G1854+('Итоговая табл.1чел(все услуги-к'!$G1854*'Таблица вводных'!$G$7))-('Расчет комиссии(Нади)'!$K1854+'Таблица вводных'!$E$3+'Таблица вводных'!$F$3)</f>
        <v>-2.2308359133090558</v>
      </c>
      <c r="H1854" s="59">
        <f>'Итоговая табл.1чел(все услуги-к'!$H1854-('Расчет комиссии(Нади)'!$K1854+'Таблица вводных'!$E$3+'Таблица вводных'!$F$3)</f>
        <v>-2.2308359133090558</v>
      </c>
      <c r="I1854" s="59">
        <f>('Итоговая табл.1чел(все услуги-к'!$I1854+('Итоговая табл.1чел(все услуги-к'!$I1854*'Таблица вводных'!$G$9))-('Расчет комиссии(Нади)'!$K1854+'Таблица вводных'!$E$3+'Таблица вводных'!$F$3)</f>
        <v>-2.2308359133090558</v>
      </c>
      <c r="J1854" s="13" t="s">
        <v>315</v>
      </c>
    </row>
    <row r="1855" spans="1:10" ht="13.2" customHeight="1">
      <c r="A1855" s="141"/>
      <c r="B1855" s="18"/>
      <c r="C1855" s="19"/>
      <c r="D1855" s="59">
        <f>(('Итоговая табл.1чел(все услуги-к'!$D1855+('Итоговая табл.1чел(все услуги-к'!$D1855*'Таблица вводных'!$G$4)))-('Расчет комиссии(Нади)'!$K1855+'Таблица вводных'!$E$3+'Таблица вводных'!$F$3)</f>
        <v>5.4691640866909443</v>
      </c>
      <c r="E1855" s="59">
        <f>('Итоговая табл.1чел(все услуги-к'!$E1855+('Итоговая табл.1чел(все услуги-к'!$E1855*'Таблица вводных'!$G$5))-('Расчет комиссии(Нади)'!$K1855+'Таблица вводных'!$E$3+'Таблица вводных'!$F$3)</f>
        <v>-1.3150859133090558</v>
      </c>
      <c r="F1855" s="59">
        <f>('Итоговая табл.1чел(все услуги-к'!$F1855+('Итоговая табл.1чел(все услуги-к'!$F1855*'Таблица вводных'!$G$6))-('Расчет комиссии(Нади)'!$K1855+'Таблица вводных'!$E$3+'Таблица вводных'!$F$3)</f>
        <v>21.529164086690947</v>
      </c>
      <c r="G1855" s="59">
        <f>('Итоговая табл.1чел(все услуги-к'!$G1855+('Итоговая табл.1чел(все услуги-к'!$G1855*'Таблица вводных'!$G$7))-('Расчет комиссии(Нади)'!$K1855+'Таблица вводных'!$E$3+'Таблица вводных'!$F$3)</f>
        <v>-2.2308359133090558</v>
      </c>
      <c r="H1855" s="59">
        <f>'Итоговая табл.1чел(все услуги-к'!$H1855-('Расчет комиссии(Нади)'!$K1855+'Таблица вводных'!$E$3+'Таблица вводных'!$F$3)</f>
        <v>-2.2308359133090558</v>
      </c>
      <c r="I1855" s="59">
        <f>('Итоговая табл.1чел(все услуги-к'!$I1855+('Итоговая табл.1чел(все услуги-к'!$I1855*'Таблица вводных'!$G$9))-('Расчет комиссии(Нади)'!$K1855+'Таблица вводных'!$E$3+'Таблица вводных'!$F$3)</f>
        <v>-2.2308359133090558</v>
      </c>
      <c r="J1855" s="22" t="s">
        <v>315</v>
      </c>
    </row>
    <row r="1856" spans="1:10" ht="13.2" customHeight="1">
      <c r="A1856" s="144" t="s">
        <v>316</v>
      </c>
      <c r="B1856" s="5">
        <v>45402</v>
      </c>
      <c r="C1856" s="97"/>
      <c r="D1856" s="59">
        <f>(('Итоговая табл.1чел(все услуги-к'!$D1856+('Итоговая табл.1чел(все услуги-к'!$D1856*'Таблица вводных'!$G$4)))-('Расчет комиссии(Нади)'!$K1856+'Таблица вводных'!$E$3+'Таблица вводных'!$F$3)</f>
        <v>5.4691640866909443</v>
      </c>
      <c r="E1856" s="59">
        <f>('Итоговая табл.1чел(все услуги-к'!$E1856+('Итоговая табл.1чел(все услуги-к'!$E1856*'Таблица вводных'!$G$5))-('Расчет комиссии(Нади)'!$K1856+'Таблица вводных'!$E$3+'Таблица вводных'!$F$3)</f>
        <v>-1.3150859133090558</v>
      </c>
      <c r="F1856" s="59">
        <f>('Итоговая табл.1чел(все услуги-к'!$F1856+('Итоговая табл.1чел(все услуги-к'!$F1856*'Таблица вводных'!$G$6))-('Расчет комиссии(Нади)'!$K1856+'Таблица вводных'!$E$3+'Таблица вводных'!$F$3)</f>
        <v>21.529164086690947</v>
      </c>
      <c r="G1856" s="59">
        <f>('Итоговая табл.1чел(все услуги-к'!$G1856+('Итоговая табл.1чел(все услуги-к'!$G1856*'Таблица вводных'!$G$7))-('Расчет комиссии(Нади)'!$K1856+'Таблица вводных'!$E$3+'Таблица вводных'!$F$3)</f>
        <v>-2.2308359133090558</v>
      </c>
      <c r="H1856" s="59">
        <f>'Итоговая табл.1чел(все услуги-к'!$H1856-('Расчет комиссии(Нади)'!$K1856+'Таблица вводных'!$E$3+'Таблица вводных'!$F$3)</f>
        <v>-2.2308359133090558</v>
      </c>
      <c r="I1856" s="59">
        <f>('Итоговая табл.1чел(все услуги-к'!$I1856+('Итоговая табл.1чел(все услуги-к'!$I1856*'Таблица вводных'!$G$9))-('Расчет комиссии(Нади)'!$K1856+'Таблица вводных'!$E$3+'Таблица вводных'!$F$3)</f>
        <v>-2.2308359133090558</v>
      </c>
      <c r="J1856" s="10" t="s">
        <v>317</v>
      </c>
    </row>
    <row r="1857" spans="1:10" ht="13.2" customHeight="1">
      <c r="A1857" s="140"/>
      <c r="B1857" s="5">
        <v>45405</v>
      </c>
      <c r="C1857" s="6"/>
      <c r="D1857" s="59">
        <f>(('Итоговая табл.1чел(все услуги-к'!$D1857+('Итоговая табл.1чел(все услуги-к'!$D1857*'Таблица вводных'!$G$4)))-('Расчет комиссии(Нади)'!$K1857+'Таблица вводных'!$E$3+'Таблица вводных'!$F$3)</f>
        <v>5.4691640866909443</v>
      </c>
      <c r="E1857" s="59">
        <f>('Итоговая табл.1чел(все услуги-к'!$E1857+('Итоговая табл.1чел(все услуги-к'!$E1857*'Таблица вводных'!$G$5))-('Расчет комиссии(Нади)'!$K1857+'Таблица вводных'!$E$3+'Таблица вводных'!$F$3)</f>
        <v>-1.3150859133090558</v>
      </c>
      <c r="F1857" s="59">
        <f>('Итоговая табл.1чел(все услуги-к'!$F1857+('Итоговая табл.1чел(все услуги-к'!$F1857*'Таблица вводных'!$G$6))-('Расчет комиссии(Нади)'!$K1857+'Таблица вводных'!$E$3+'Таблица вводных'!$F$3)</f>
        <v>21.529164086690947</v>
      </c>
      <c r="G1857" s="59">
        <f>('Итоговая табл.1чел(все услуги-к'!$G1857+('Итоговая табл.1чел(все услуги-к'!$G1857*'Таблица вводных'!$G$7))-('Расчет комиссии(Нади)'!$K1857+'Таблица вводных'!$E$3+'Таблица вводных'!$F$3)</f>
        <v>-2.2308359133090558</v>
      </c>
      <c r="H1857" s="59">
        <f>'Итоговая табл.1чел(все услуги-к'!$H1857-('Расчет комиссии(Нади)'!$K1857+'Таблица вводных'!$E$3+'Таблица вводных'!$F$3)</f>
        <v>-2.2308359133090558</v>
      </c>
      <c r="I1857" s="59">
        <f>('Итоговая табл.1чел(все услуги-к'!$I1857+('Итоговая табл.1чел(все услуги-к'!$I1857*'Таблица вводных'!$G$9))-('Расчет комиссии(Нади)'!$K1857+'Таблица вводных'!$E$3+'Таблица вводных'!$F$3)</f>
        <v>-2.2308359133090558</v>
      </c>
      <c r="J1857" s="13" t="s">
        <v>317</v>
      </c>
    </row>
    <row r="1858" spans="1:10" ht="13.2" customHeight="1">
      <c r="A1858" s="140"/>
      <c r="B1858" s="5">
        <v>45409</v>
      </c>
      <c r="C1858" s="15"/>
      <c r="D1858" s="59">
        <f>(('Итоговая табл.1чел(все услуги-к'!$D1858+('Итоговая табл.1чел(все услуги-к'!$D1858*'Таблица вводных'!$G$4)))-('Расчет комиссии(Нади)'!$K1858+'Таблица вводных'!$E$3+'Таблица вводных'!$F$3)</f>
        <v>5.4691640866909443</v>
      </c>
      <c r="E1858" s="59">
        <f>('Итоговая табл.1чел(все услуги-к'!$E1858+('Итоговая табл.1чел(все услуги-к'!$E1858*'Таблица вводных'!$G$5))-('Расчет комиссии(Нади)'!$K1858+'Таблица вводных'!$E$3+'Таблица вводных'!$F$3)</f>
        <v>-1.3150859133090558</v>
      </c>
      <c r="F1858" s="59">
        <f>('Итоговая табл.1чел(все услуги-к'!$F1858+('Итоговая табл.1чел(все услуги-к'!$F1858*'Таблица вводных'!$G$6))-('Расчет комиссии(Нади)'!$K1858+'Таблица вводных'!$E$3+'Таблица вводных'!$F$3)</f>
        <v>21.529164086690947</v>
      </c>
      <c r="G1858" s="59">
        <f>('Итоговая табл.1чел(все услуги-к'!$G1858+('Итоговая табл.1чел(все услуги-к'!$G1858*'Таблица вводных'!$G$7))-('Расчет комиссии(Нади)'!$K1858+'Таблица вводных'!$E$3+'Таблица вводных'!$F$3)</f>
        <v>-2.2308359133090558</v>
      </c>
      <c r="H1858" s="59">
        <f>'Итоговая табл.1чел(все услуги-к'!$H1858-('Расчет комиссии(Нади)'!$K1858+'Таблица вводных'!$E$3+'Таблица вводных'!$F$3)</f>
        <v>-2.2308359133090558</v>
      </c>
      <c r="I1858" s="59">
        <f>('Итоговая табл.1чел(все услуги-к'!$I1858+('Итоговая табл.1чел(все услуги-к'!$I1858*'Таблица вводных'!$G$9))-('Расчет комиссии(Нади)'!$K1858+'Таблица вводных'!$E$3+'Таблица вводных'!$F$3)</f>
        <v>-2.2308359133090558</v>
      </c>
      <c r="J1858" s="13" t="s">
        <v>317</v>
      </c>
    </row>
    <row r="1859" spans="1:10" ht="13.2" customHeight="1">
      <c r="A1859" s="140"/>
      <c r="B1859" s="5">
        <v>45412</v>
      </c>
      <c r="C1859" s="6"/>
      <c r="D1859" s="59">
        <f>(('Итоговая табл.1чел(все услуги-к'!$D1859+('Итоговая табл.1чел(все услуги-к'!$D1859*'Таблица вводных'!$G$4)))-('Расчет комиссии(Нади)'!$K1859+'Таблица вводных'!$E$3+'Таблица вводных'!$F$3)</f>
        <v>5.4691640866909443</v>
      </c>
      <c r="E1859" s="59">
        <f>('Итоговая табл.1чел(все услуги-к'!$E1859+('Итоговая табл.1чел(все услуги-к'!$E1859*'Таблица вводных'!$G$5))-('Расчет комиссии(Нади)'!$K1859+'Таблица вводных'!$E$3+'Таблица вводных'!$F$3)</f>
        <v>-1.3150859133090558</v>
      </c>
      <c r="F1859" s="59">
        <f>('Итоговая табл.1чел(все услуги-к'!$F1859+('Итоговая табл.1чел(все услуги-к'!$F1859*'Таблица вводных'!$G$6))-('Расчет комиссии(Нади)'!$K1859+'Таблица вводных'!$E$3+'Таблица вводных'!$F$3)</f>
        <v>21.529164086690947</v>
      </c>
      <c r="G1859" s="59">
        <f>('Итоговая табл.1чел(все услуги-к'!$G1859+('Итоговая табл.1чел(все услуги-к'!$G1859*'Таблица вводных'!$G$7))-('Расчет комиссии(Нади)'!$K1859+'Таблица вводных'!$E$3+'Таблица вводных'!$F$3)</f>
        <v>-2.2308359133090558</v>
      </c>
      <c r="H1859" s="59">
        <f>'Итоговая табл.1чел(все услуги-к'!$H1859-('Расчет комиссии(Нади)'!$K1859+'Таблица вводных'!$E$3+'Таблица вводных'!$F$3)</f>
        <v>-2.2308359133090558</v>
      </c>
      <c r="I1859" s="59">
        <f>('Итоговая табл.1чел(все услуги-к'!$I1859+('Итоговая табл.1чел(все услуги-к'!$I1859*'Таблица вводных'!$G$9))-('Расчет комиссии(Нади)'!$K1859+'Таблица вводных'!$E$3+'Таблица вводных'!$F$3)</f>
        <v>-2.2308359133090558</v>
      </c>
      <c r="J1859" s="13" t="s">
        <v>317</v>
      </c>
    </row>
    <row r="1860" spans="1:10" ht="13.2" customHeight="1">
      <c r="A1860" s="140"/>
      <c r="B1860" s="5">
        <v>45416</v>
      </c>
      <c r="C1860" s="15"/>
      <c r="D1860" s="59">
        <f>(('Итоговая табл.1чел(все услуги-к'!$D1860+('Итоговая табл.1чел(все услуги-к'!$D1860*'Таблица вводных'!$G$4)))-('Расчет комиссии(Нади)'!$K1860+'Таблица вводных'!$E$3+'Таблица вводных'!$F$3)</f>
        <v>5.4691640866909443</v>
      </c>
      <c r="E1860" s="59">
        <f>('Итоговая табл.1чел(все услуги-к'!$E1860+('Итоговая табл.1чел(все услуги-к'!$E1860*'Таблица вводных'!$G$5))-('Расчет комиссии(Нади)'!$K1860+'Таблица вводных'!$E$3+'Таблица вводных'!$F$3)</f>
        <v>-1.3150859133090558</v>
      </c>
      <c r="F1860" s="59">
        <f>('Итоговая табл.1чел(все услуги-к'!$F1860+('Итоговая табл.1чел(все услуги-к'!$F1860*'Таблица вводных'!$G$6))-('Расчет комиссии(Нади)'!$K1860+'Таблица вводных'!$E$3+'Таблица вводных'!$F$3)</f>
        <v>21.529164086690947</v>
      </c>
      <c r="G1860" s="59">
        <f>('Итоговая табл.1чел(все услуги-к'!$G1860+('Итоговая табл.1чел(все услуги-к'!$G1860*'Таблица вводных'!$G$7))-('Расчет комиссии(Нади)'!$K1860+'Таблица вводных'!$E$3+'Таблица вводных'!$F$3)</f>
        <v>-2.2308359133090558</v>
      </c>
      <c r="H1860" s="59">
        <f>'Итоговая табл.1чел(все услуги-к'!$H1860-('Расчет комиссии(Нади)'!$K1860+'Таблица вводных'!$E$3+'Таблица вводных'!$F$3)</f>
        <v>-2.2308359133090558</v>
      </c>
      <c r="I1860" s="59">
        <f>('Итоговая табл.1чел(все услуги-к'!$I1860+('Итоговая табл.1чел(все услуги-к'!$I1860*'Таблица вводных'!$G$9))-('Расчет комиссии(Нади)'!$K1860+'Таблица вводных'!$E$3+'Таблица вводных'!$F$3)</f>
        <v>-2.2308359133090558</v>
      </c>
      <c r="J1860" s="13" t="s">
        <v>317</v>
      </c>
    </row>
    <row r="1861" spans="1:10" ht="13.2" customHeight="1">
      <c r="A1861" s="140"/>
      <c r="B1861" s="5">
        <v>45419</v>
      </c>
      <c r="C1861" s="15"/>
      <c r="D1861" s="59">
        <f>(('Итоговая табл.1чел(все услуги-к'!$D1861+('Итоговая табл.1чел(все услуги-к'!$D1861*'Таблица вводных'!$G$4)))-('Расчет комиссии(Нади)'!$K1861+'Таблица вводных'!$E$3+'Таблица вводных'!$F$3)</f>
        <v>5.4691640866909443</v>
      </c>
      <c r="E1861" s="59">
        <f>('Итоговая табл.1чел(все услуги-к'!$E1861+('Итоговая табл.1чел(все услуги-к'!$E1861*'Таблица вводных'!$G$5))-('Расчет комиссии(Нади)'!$K1861+'Таблица вводных'!$E$3+'Таблица вводных'!$F$3)</f>
        <v>-1.3150859133090558</v>
      </c>
      <c r="F1861" s="59">
        <f>('Итоговая табл.1чел(все услуги-к'!$F1861+('Итоговая табл.1чел(все услуги-к'!$F1861*'Таблица вводных'!$G$6))-('Расчет комиссии(Нади)'!$K1861+'Таблица вводных'!$E$3+'Таблица вводных'!$F$3)</f>
        <v>21.529164086690947</v>
      </c>
      <c r="G1861" s="59">
        <f>('Итоговая табл.1чел(все услуги-к'!$G1861+('Итоговая табл.1чел(все услуги-к'!$G1861*'Таблица вводных'!$G$7))-('Расчет комиссии(Нади)'!$K1861+'Таблица вводных'!$E$3+'Таблица вводных'!$F$3)</f>
        <v>-2.2308359133090558</v>
      </c>
      <c r="H1861" s="59">
        <f>'Итоговая табл.1чел(все услуги-к'!$H1861-('Расчет комиссии(Нади)'!$K1861+'Таблица вводных'!$E$3+'Таблица вводных'!$F$3)</f>
        <v>-2.2308359133090558</v>
      </c>
      <c r="I1861" s="59">
        <f>('Итоговая табл.1чел(все услуги-к'!$I1861+('Итоговая табл.1чел(все услуги-к'!$I1861*'Таблица вводных'!$G$9))-('Расчет комиссии(Нади)'!$K1861+'Таблица вводных'!$E$3+'Таблица вводных'!$F$3)</f>
        <v>-2.2308359133090558</v>
      </c>
      <c r="J1861" s="13" t="s">
        <v>317</v>
      </c>
    </row>
    <row r="1862" spans="1:10" ht="13.2" customHeight="1">
      <c r="A1862" s="140"/>
      <c r="B1862" s="5">
        <v>45423</v>
      </c>
      <c r="C1862" s="15"/>
      <c r="D1862" s="59">
        <f>(('Итоговая табл.1чел(все услуги-к'!$D1862+('Итоговая табл.1чел(все услуги-к'!$D1862*'Таблица вводных'!$G$4)))-('Расчет комиссии(Нади)'!$K1862+'Таблица вводных'!$E$3+'Таблица вводных'!$F$3)</f>
        <v>5.4691640866909443</v>
      </c>
      <c r="E1862" s="59">
        <f>('Итоговая табл.1чел(все услуги-к'!$E1862+('Итоговая табл.1чел(все услуги-к'!$E1862*'Таблица вводных'!$G$5))-('Расчет комиссии(Нади)'!$K1862+'Таблица вводных'!$E$3+'Таблица вводных'!$F$3)</f>
        <v>-1.3150859133090558</v>
      </c>
      <c r="F1862" s="59">
        <f>('Итоговая табл.1чел(все услуги-к'!$F1862+('Итоговая табл.1чел(все услуги-к'!$F1862*'Таблица вводных'!$G$6))-('Расчет комиссии(Нади)'!$K1862+'Таблица вводных'!$E$3+'Таблица вводных'!$F$3)</f>
        <v>21.529164086690947</v>
      </c>
      <c r="G1862" s="59">
        <f>('Итоговая табл.1чел(все услуги-к'!$G1862+('Итоговая табл.1чел(все услуги-к'!$G1862*'Таблица вводных'!$G$7))-('Расчет комиссии(Нади)'!$K1862+'Таблица вводных'!$E$3+'Таблица вводных'!$F$3)</f>
        <v>-2.2308359133090558</v>
      </c>
      <c r="H1862" s="59">
        <f>'Итоговая табл.1чел(все услуги-к'!$H1862-('Расчет комиссии(Нади)'!$K1862+'Таблица вводных'!$E$3+'Таблица вводных'!$F$3)</f>
        <v>-2.2308359133090558</v>
      </c>
      <c r="I1862" s="59">
        <f>('Итоговая табл.1чел(все услуги-к'!$I1862+('Итоговая табл.1чел(все услуги-к'!$I1862*'Таблица вводных'!$G$9))-('Расчет комиссии(Нади)'!$K1862+'Таблица вводных'!$E$3+'Таблица вводных'!$F$3)</f>
        <v>-2.2308359133090558</v>
      </c>
      <c r="J1862" s="13" t="s">
        <v>317</v>
      </c>
    </row>
    <row r="1863" spans="1:10" ht="13.2" customHeight="1">
      <c r="A1863" s="140"/>
      <c r="B1863" s="5">
        <v>45426</v>
      </c>
      <c r="C1863" s="6"/>
      <c r="D1863" s="59">
        <f>(('Итоговая табл.1чел(все услуги-к'!$D1863+('Итоговая табл.1чел(все услуги-к'!$D1863*'Таблица вводных'!$G$4)))-('Расчет комиссии(Нади)'!$K1863+'Таблица вводных'!$E$3+'Таблица вводных'!$F$3)</f>
        <v>5.4691640866909443</v>
      </c>
      <c r="E1863" s="59">
        <f>('Итоговая табл.1чел(все услуги-к'!$E1863+('Итоговая табл.1чел(все услуги-к'!$E1863*'Таблица вводных'!$G$5))-('Расчет комиссии(Нади)'!$K1863+'Таблица вводных'!$E$3+'Таблица вводных'!$F$3)</f>
        <v>-1.3150859133090558</v>
      </c>
      <c r="F1863" s="59">
        <f>('Итоговая табл.1чел(все услуги-к'!$F1863+('Итоговая табл.1чел(все услуги-к'!$F1863*'Таблица вводных'!$G$6))-('Расчет комиссии(Нади)'!$K1863+'Таблица вводных'!$E$3+'Таблица вводных'!$F$3)</f>
        <v>21.529164086690947</v>
      </c>
      <c r="G1863" s="59">
        <f>('Итоговая табл.1чел(все услуги-к'!$G1863+('Итоговая табл.1чел(все услуги-к'!$G1863*'Таблица вводных'!$G$7))-('Расчет комиссии(Нади)'!$K1863+'Таблица вводных'!$E$3+'Таблица вводных'!$F$3)</f>
        <v>-2.2308359133090558</v>
      </c>
      <c r="H1863" s="59">
        <f>'Итоговая табл.1чел(все услуги-к'!$H1863-('Расчет комиссии(Нади)'!$K1863+'Таблица вводных'!$E$3+'Таблица вводных'!$F$3)</f>
        <v>-2.2308359133090558</v>
      </c>
      <c r="I1863" s="59">
        <f>('Итоговая табл.1чел(все услуги-к'!$I1863+('Итоговая табл.1чел(все услуги-к'!$I1863*'Таблица вводных'!$G$9))-('Расчет комиссии(Нади)'!$K1863+'Таблица вводных'!$E$3+'Таблица вводных'!$F$3)</f>
        <v>-2.2308359133090558</v>
      </c>
      <c r="J1863" s="13" t="s">
        <v>317</v>
      </c>
    </row>
    <row r="1864" spans="1:10" ht="13.2" customHeight="1">
      <c r="A1864" s="140"/>
      <c r="B1864" s="5">
        <v>45430</v>
      </c>
      <c r="C1864" s="15"/>
      <c r="D1864" s="59">
        <f>(('Итоговая табл.1чел(все услуги-к'!$D1864+('Итоговая табл.1чел(все услуги-к'!$D1864*'Таблица вводных'!$G$4)))-('Расчет комиссии(Нади)'!$K1864+'Таблица вводных'!$E$3+'Таблица вводных'!$F$3)</f>
        <v>5.4691640866909443</v>
      </c>
      <c r="E1864" s="59">
        <f>('Итоговая табл.1чел(все услуги-к'!$E1864+('Итоговая табл.1чел(все услуги-к'!$E1864*'Таблица вводных'!$G$5))-('Расчет комиссии(Нади)'!$K1864+'Таблица вводных'!$E$3+'Таблица вводных'!$F$3)</f>
        <v>-1.3150859133090558</v>
      </c>
      <c r="F1864" s="59">
        <f>('Итоговая табл.1чел(все услуги-к'!$F1864+('Итоговая табл.1чел(все услуги-к'!$F1864*'Таблица вводных'!$G$6))-('Расчет комиссии(Нади)'!$K1864+'Таблица вводных'!$E$3+'Таблица вводных'!$F$3)</f>
        <v>21.529164086690947</v>
      </c>
      <c r="G1864" s="59">
        <f>('Итоговая табл.1чел(все услуги-к'!$G1864+('Итоговая табл.1чел(все услуги-к'!$G1864*'Таблица вводных'!$G$7))-('Расчет комиссии(Нади)'!$K1864+'Таблица вводных'!$E$3+'Таблица вводных'!$F$3)</f>
        <v>-2.2308359133090558</v>
      </c>
      <c r="H1864" s="59">
        <f>'Итоговая табл.1чел(все услуги-к'!$H1864-('Расчет комиссии(Нади)'!$K1864+'Таблица вводных'!$E$3+'Таблица вводных'!$F$3)</f>
        <v>-2.2308359133090558</v>
      </c>
      <c r="I1864" s="59">
        <f>('Итоговая табл.1чел(все услуги-к'!$I1864+('Итоговая табл.1чел(все услуги-к'!$I1864*'Таблица вводных'!$G$9))-('Расчет комиссии(Нади)'!$K1864+'Таблица вводных'!$E$3+'Таблица вводных'!$F$3)</f>
        <v>-2.2308359133090558</v>
      </c>
      <c r="J1864" s="13" t="s">
        <v>317</v>
      </c>
    </row>
    <row r="1865" spans="1:10" ht="13.2" customHeight="1">
      <c r="A1865" s="140"/>
      <c r="B1865" s="5">
        <v>45433</v>
      </c>
      <c r="C1865" s="15"/>
      <c r="D1865" s="59">
        <f>(('Итоговая табл.1чел(все услуги-к'!$D1865+('Итоговая табл.1чел(все услуги-к'!$D1865*'Таблица вводных'!$G$4)))-('Расчет комиссии(Нади)'!$K1865+'Таблица вводных'!$E$3+'Таблица вводных'!$F$3)</f>
        <v>5.4691640866909443</v>
      </c>
      <c r="E1865" s="59">
        <f>('Итоговая табл.1чел(все услуги-к'!$E1865+('Итоговая табл.1чел(все услуги-к'!$E1865*'Таблица вводных'!$G$5))-('Расчет комиссии(Нади)'!$K1865+'Таблица вводных'!$E$3+'Таблица вводных'!$F$3)</f>
        <v>-1.3150859133090558</v>
      </c>
      <c r="F1865" s="59">
        <f>('Итоговая табл.1чел(все услуги-к'!$F1865+('Итоговая табл.1чел(все услуги-к'!$F1865*'Таблица вводных'!$G$6))-('Расчет комиссии(Нади)'!$K1865+'Таблица вводных'!$E$3+'Таблица вводных'!$F$3)</f>
        <v>21.529164086690947</v>
      </c>
      <c r="G1865" s="59">
        <f>('Итоговая табл.1чел(все услуги-к'!$G1865+('Итоговая табл.1чел(все услуги-к'!$G1865*'Таблица вводных'!$G$7))-('Расчет комиссии(Нади)'!$K1865+'Таблица вводных'!$E$3+'Таблица вводных'!$F$3)</f>
        <v>-2.2308359133090558</v>
      </c>
      <c r="H1865" s="59">
        <f>'Итоговая табл.1чел(все услуги-к'!$H1865-('Расчет комиссии(Нади)'!$K1865+'Таблица вводных'!$E$3+'Таблица вводных'!$F$3)</f>
        <v>-2.2308359133090558</v>
      </c>
      <c r="I1865" s="59">
        <f>('Итоговая табл.1чел(все услуги-к'!$I1865+('Итоговая табл.1чел(все услуги-к'!$I1865*'Таблица вводных'!$G$9))-('Расчет комиссии(Нади)'!$K1865+'Таблица вводных'!$E$3+'Таблица вводных'!$F$3)</f>
        <v>-2.2308359133090558</v>
      </c>
      <c r="J1865" s="13" t="s">
        <v>317</v>
      </c>
    </row>
    <row r="1866" spans="1:10" ht="13.2" customHeight="1">
      <c r="A1866" s="140"/>
      <c r="B1866" s="5">
        <v>45437</v>
      </c>
      <c r="C1866" s="6"/>
      <c r="D1866" s="59">
        <f>(('Итоговая табл.1чел(все услуги-к'!$D1866+('Итоговая табл.1чел(все услуги-к'!$D1866*'Таблица вводных'!$G$4)))-('Расчет комиссии(Нади)'!$K1866+'Таблица вводных'!$E$3+'Таблица вводных'!$F$3)</f>
        <v>5.4691640866909443</v>
      </c>
      <c r="E1866" s="59">
        <f>('Итоговая табл.1чел(все услуги-к'!$E1866+('Итоговая табл.1чел(все услуги-к'!$E1866*'Таблица вводных'!$G$5))-('Расчет комиссии(Нади)'!$K1866+'Таблица вводных'!$E$3+'Таблица вводных'!$F$3)</f>
        <v>-1.3150859133090558</v>
      </c>
      <c r="F1866" s="59">
        <f>('Итоговая табл.1чел(все услуги-к'!$F1866+('Итоговая табл.1чел(все услуги-к'!$F1866*'Таблица вводных'!$G$6))-('Расчет комиссии(Нади)'!$K1866+'Таблица вводных'!$E$3+'Таблица вводных'!$F$3)</f>
        <v>21.529164086690947</v>
      </c>
      <c r="G1866" s="59">
        <f>('Итоговая табл.1чел(все услуги-к'!$G1866+('Итоговая табл.1чел(все услуги-к'!$G1866*'Таблица вводных'!$G$7))-('Расчет комиссии(Нади)'!$K1866+'Таблица вводных'!$E$3+'Таблица вводных'!$F$3)</f>
        <v>-2.2308359133090558</v>
      </c>
      <c r="H1866" s="59">
        <f>'Итоговая табл.1чел(все услуги-к'!$H1866-('Расчет комиссии(Нади)'!$K1866+'Таблица вводных'!$E$3+'Таблица вводных'!$F$3)</f>
        <v>-2.2308359133090558</v>
      </c>
      <c r="I1866" s="59">
        <f>('Итоговая табл.1чел(все услуги-к'!$I1866+('Итоговая табл.1чел(все услуги-к'!$I1866*'Таблица вводных'!$G$9))-('Расчет комиссии(Нади)'!$K1866+'Таблица вводных'!$E$3+'Таблица вводных'!$F$3)</f>
        <v>-2.2308359133090558</v>
      </c>
      <c r="J1866" s="13" t="s">
        <v>317</v>
      </c>
    </row>
    <row r="1867" spans="1:10" ht="13.2" customHeight="1">
      <c r="A1867" s="140"/>
      <c r="B1867" s="5">
        <v>45440</v>
      </c>
      <c r="C1867" s="15"/>
      <c r="D1867" s="59">
        <f>(('Итоговая табл.1чел(все услуги-к'!$D1867+('Итоговая табл.1чел(все услуги-к'!$D1867*'Таблица вводных'!$G$4)))-('Расчет комиссии(Нади)'!$K1867+'Таблица вводных'!$E$3+'Таблица вводных'!$F$3)</f>
        <v>5.4691640866909443</v>
      </c>
      <c r="E1867" s="59">
        <f>('Итоговая табл.1чел(все услуги-к'!$E1867+('Итоговая табл.1чел(все услуги-к'!$E1867*'Таблица вводных'!$G$5))-('Расчет комиссии(Нади)'!$K1867+'Таблица вводных'!$E$3+'Таблица вводных'!$F$3)</f>
        <v>-1.3150859133090558</v>
      </c>
      <c r="F1867" s="59">
        <f>('Итоговая табл.1чел(все услуги-к'!$F1867+('Итоговая табл.1чел(все услуги-к'!$F1867*'Таблица вводных'!$G$6))-('Расчет комиссии(Нади)'!$K1867+'Таблица вводных'!$E$3+'Таблица вводных'!$F$3)</f>
        <v>21.529164086690947</v>
      </c>
      <c r="G1867" s="59">
        <f>('Итоговая табл.1чел(все услуги-к'!$G1867+('Итоговая табл.1чел(все услуги-к'!$G1867*'Таблица вводных'!$G$7))-('Расчет комиссии(Нади)'!$K1867+'Таблица вводных'!$E$3+'Таблица вводных'!$F$3)</f>
        <v>-2.2308359133090558</v>
      </c>
      <c r="H1867" s="59">
        <f>'Итоговая табл.1чел(все услуги-к'!$H1867-('Расчет комиссии(Нади)'!$K1867+'Таблица вводных'!$E$3+'Таблица вводных'!$F$3)</f>
        <v>-2.2308359133090558</v>
      </c>
      <c r="I1867" s="59">
        <f>('Итоговая табл.1чел(все услуги-к'!$I1867+('Итоговая табл.1чел(все услуги-к'!$I1867*'Таблица вводных'!$G$9))-('Расчет комиссии(Нади)'!$K1867+'Таблица вводных'!$E$3+'Таблица вводных'!$F$3)</f>
        <v>-2.2308359133090558</v>
      </c>
      <c r="J1867" s="13" t="s">
        <v>317</v>
      </c>
    </row>
    <row r="1868" spans="1:10" ht="13.2" customHeight="1">
      <c r="A1868" s="140"/>
      <c r="B1868" s="5"/>
      <c r="C1868" s="6"/>
      <c r="D1868" s="59">
        <f>(('Итоговая табл.1чел(все услуги-к'!$D1868+('Итоговая табл.1чел(все услуги-к'!$D1868*'Таблица вводных'!$G$4)))-('Расчет комиссии(Нади)'!$K1868+'Таблица вводных'!$E$3+'Таблица вводных'!$F$3)</f>
        <v>5.4691640866909443</v>
      </c>
      <c r="E1868" s="59">
        <f>('Итоговая табл.1чел(все услуги-к'!$E1868+('Итоговая табл.1чел(все услуги-к'!$E1868*'Таблица вводных'!$G$5))-('Расчет комиссии(Нади)'!$K1868+'Таблица вводных'!$E$3+'Таблица вводных'!$F$3)</f>
        <v>-1.3150859133090558</v>
      </c>
      <c r="F1868" s="59">
        <f>('Итоговая табл.1чел(все услуги-к'!$F1868+('Итоговая табл.1чел(все услуги-к'!$F1868*'Таблица вводных'!$G$6))-('Расчет комиссии(Нади)'!$K1868+'Таблица вводных'!$E$3+'Таблица вводных'!$F$3)</f>
        <v>21.529164086690947</v>
      </c>
      <c r="G1868" s="59">
        <f>('Итоговая табл.1чел(все услуги-к'!$G1868+('Итоговая табл.1чел(все услуги-к'!$G1868*'Таблица вводных'!$G$7))-('Расчет комиссии(Нади)'!$K1868+'Таблица вводных'!$E$3+'Таблица вводных'!$F$3)</f>
        <v>-2.2308359133090558</v>
      </c>
      <c r="H1868" s="59">
        <f>'Итоговая табл.1чел(все услуги-к'!$H1868-('Расчет комиссии(Нади)'!$K1868+'Таблица вводных'!$E$3+'Таблица вводных'!$F$3)</f>
        <v>-2.2308359133090558</v>
      </c>
      <c r="I1868" s="59">
        <f>('Итоговая табл.1чел(все услуги-к'!$I1868+('Итоговая табл.1чел(все услуги-к'!$I1868*'Таблица вводных'!$G$9))-('Расчет комиссии(Нади)'!$K1868+'Таблица вводных'!$E$3+'Таблица вводных'!$F$3)</f>
        <v>-2.2308359133090558</v>
      </c>
      <c r="J1868" s="13" t="s">
        <v>317</v>
      </c>
    </row>
    <row r="1869" spans="1:10" ht="13.2" customHeight="1">
      <c r="A1869" s="140"/>
      <c r="B1869" s="5"/>
      <c r="C1869" s="6"/>
      <c r="D1869" s="59">
        <f>(('Итоговая табл.1чел(все услуги-к'!$D1869+('Итоговая табл.1чел(все услуги-к'!$D1869*'Таблица вводных'!$G$4)))-('Расчет комиссии(Нади)'!$K1869+'Таблица вводных'!$E$3+'Таблица вводных'!$F$3)</f>
        <v>5.4691640866909443</v>
      </c>
      <c r="E1869" s="59">
        <f>('Итоговая табл.1чел(все услуги-к'!$E1869+('Итоговая табл.1чел(все услуги-к'!$E1869*'Таблица вводных'!$G$5))-('Расчет комиссии(Нади)'!$K1869+'Таблица вводных'!$E$3+'Таблица вводных'!$F$3)</f>
        <v>-1.3150859133090558</v>
      </c>
      <c r="F1869" s="59">
        <f>('Итоговая табл.1чел(все услуги-к'!$F1869+('Итоговая табл.1чел(все услуги-к'!$F1869*'Таблица вводных'!$G$6))-('Расчет комиссии(Нади)'!$K1869+'Таблица вводных'!$E$3+'Таблица вводных'!$F$3)</f>
        <v>21.529164086690947</v>
      </c>
      <c r="G1869" s="59">
        <f>('Итоговая табл.1чел(все услуги-к'!$G1869+('Итоговая табл.1чел(все услуги-к'!$G1869*'Таблица вводных'!$G$7))-('Расчет комиссии(Нади)'!$K1869+'Таблица вводных'!$E$3+'Таблица вводных'!$F$3)</f>
        <v>-2.2308359133090558</v>
      </c>
      <c r="H1869" s="59">
        <f>'Итоговая табл.1чел(все услуги-к'!$H1869-('Расчет комиссии(Нади)'!$K1869+'Таблица вводных'!$E$3+'Таблица вводных'!$F$3)</f>
        <v>-2.2308359133090558</v>
      </c>
      <c r="I1869" s="59">
        <f>('Итоговая табл.1чел(все услуги-к'!$I1869+('Итоговая табл.1чел(все услуги-к'!$I1869*'Таблица вводных'!$G$9))-('Расчет комиссии(Нади)'!$K1869+'Таблица вводных'!$E$3+'Таблица вводных'!$F$3)</f>
        <v>-2.2308359133090558</v>
      </c>
      <c r="J1869" s="13" t="s">
        <v>317</v>
      </c>
    </row>
    <row r="1870" spans="1:10" ht="13.2" customHeight="1">
      <c r="A1870" s="140"/>
      <c r="B1870" s="5"/>
      <c r="C1870" s="15"/>
      <c r="D1870" s="59">
        <f>(('Итоговая табл.1чел(все услуги-к'!$D1870+('Итоговая табл.1чел(все услуги-к'!$D1870*'Таблица вводных'!$G$4)))-('Расчет комиссии(Нади)'!$K1870+'Таблица вводных'!$E$3+'Таблица вводных'!$F$3)</f>
        <v>5.4691640866909443</v>
      </c>
      <c r="E1870" s="59">
        <f>('Итоговая табл.1чел(все услуги-к'!$E1870+('Итоговая табл.1чел(все услуги-к'!$E1870*'Таблица вводных'!$G$5))-('Расчет комиссии(Нади)'!$K1870+'Таблица вводных'!$E$3+'Таблица вводных'!$F$3)</f>
        <v>-1.3150859133090558</v>
      </c>
      <c r="F1870" s="59">
        <f>('Итоговая табл.1чел(все услуги-к'!$F1870+('Итоговая табл.1чел(все услуги-к'!$F1870*'Таблица вводных'!$G$6))-('Расчет комиссии(Нади)'!$K1870+'Таблица вводных'!$E$3+'Таблица вводных'!$F$3)</f>
        <v>21.529164086690947</v>
      </c>
      <c r="G1870" s="59">
        <f>('Итоговая табл.1чел(все услуги-к'!$G1870+('Итоговая табл.1чел(все услуги-к'!$G1870*'Таблица вводных'!$G$7))-('Расчет комиссии(Нади)'!$K1870+'Таблица вводных'!$E$3+'Таблица вводных'!$F$3)</f>
        <v>-2.2308359133090558</v>
      </c>
      <c r="H1870" s="59">
        <f>'Итоговая табл.1чел(все услуги-к'!$H1870-('Расчет комиссии(Нади)'!$K1870+'Таблица вводных'!$E$3+'Таблица вводных'!$F$3)</f>
        <v>-2.2308359133090558</v>
      </c>
      <c r="I1870" s="59">
        <f>('Итоговая табл.1чел(все услуги-к'!$I1870+('Итоговая табл.1чел(все услуги-к'!$I1870*'Таблица вводных'!$G$9))-('Расчет комиссии(Нади)'!$K1870+'Таблица вводных'!$E$3+'Таблица вводных'!$F$3)</f>
        <v>-2.2308359133090558</v>
      </c>
      <c r="J1870" s="13" t="s">
        <v>317</v>
      </c>
    </row>
    <row r="1871" spans="1:10" ht="13.2" customHeight="1">
      <c r="A1871" s="140"/>
      <c r="B1871" s="5"/>
      <c r="C1871" s="6"/>
      <c r="D1871" s="59">
        <f>(('Итоговая табл.1чел(все услуги-к'!$D1871+('Итоговая табл.1чел(все услуги-к'!$D1871*'Таблица вводных'!$G$4)))-('Расчет комиссии(Нади)'!$K1871+'Таблица вводных'!$E$3+'Таблица вводных'!$F$3)</f>
        <v>5.4691640866909443</v>
      </c>
      <c r="E1871" s="59">
        <f>('Итоговая табл.1чел(все услуги-к'!$E1871+('Итоговая табл.1чел(все услуги-к'!$E1871*'Таблица вводных'!$G$5))-('Расчет комиссии(Нади)'!$K1871+'Таблица вводных'!$E$3+'Таблица вводных'!$F$3)</f>
        <v>-1.3150859133090558</v>
      </c>
      <c r="F1871" s="59">
        <f>('Итоговая табл.1чел(все услуги-к'!$F1871+('Итоговая табл.1чел(все услуги-к'!$F1871*'Таблица вводных'!$G$6))-('Расчет комиссии(Нади)'!$K1871+'Таблица вводных'!$E$3+'Таблица вводных'!$F$3)</f>
        <v>21.529164086690947</v>
      </c>
      <c r="G1871" s="59">
        <f>('Итоговая табл.1чел(все услуги-к'!$G1871+('Итоговая табл.1чел(все услуги-к'!$G1871*'Таблица вводных'!$G$7))-('Расчет комиссии(Нади)'!$K1871+'Таблица вводных'!$E$3+'Таблица вводных'!$F$3)</f>
        <v>-2.2308359133090558</v>
      </c>
      <c r="H1871" s="59">
        <f>'Итоговая табл.1чел(все услуги-к'!$H1871-('Расчет комиссии(Нади)'!$K1871+'Таблица вводных'!$E$3+'Таблица вводных'!$F$3)</f>
        <v>-2.2308359133090558</v>
      </c>
      <c r="I1871" s="59">
        <f>('Итоговая табл.1чел(все услуги-к'!$I1871+('Итоговая табл.1чел(все услуги-к'!$I1871*'Таблица вводных'!$G$9))-('Расчет комиссии(Нади)'!$K1871+'Таблица вводных'!$E$3+'Таблица вводных'!$F$3)</f>
        <v>-2.2308359133090558</v>
      </c>
      <c r="J1871" s="13" t="s">
        <v>317</v>
      </c>
    </row>
    <row r="1872" spans="1:10" ht="13.2" customHeight="1">
      <c r="A1872" s="140"/>
      <c r="B1872" s="5"/>
      <c r="C1872" s="15"/>
      <c r="D1872" s="59">
        <f>(('Итоговая табл.1чел(все услуги-к'!$D1872+('Итоговая табл.1чел(все услуги-к'!$D1872*'Таблица вводных'!$G$4)))-('Расчет комиссии(Нади)'!$K1872+'Таблица вводных'!$E$3+'Таблица вводных'!$F$3)</f>
        <v>5.4691640866909443</v>
      </c>
      <c r="E1872" s="59">
        <f>('Итоговая табл.1чел(все услуги-к'!$E1872+('Итоговая табл.1чел(все услуги-к'!$E1872*'Таблица вводных'!$G$5))-('Расчет комиссии(Нади)'!$K1872+'Таблица вводных'!$E$3+'Таблица вводных'!$F$3)</f>
        <v>-1.3150859133090558</v>
      </c>
      <c r="F1872" s="59">
        <f>('Итоговая табл.1чел(все услуги-к'!$F1872+('Итоговая табл.1чел(все услуги-к'!$F1872*'Таблица вводных'!$G$6))-('Расчет комиссии(Нади)'!$K1872+'Таблица вводных'!$E$3+'Таблица вводных'!$F$3)</f>
        <v>21.529164086690947</v>
      </c>
      <c r="G1872" s="59">
        <f>('Итоговая табл.1чел(все услуги-к'!$G1872+('Итоговая табл.1чел(все услуги-к'!$G1872*'Таблица вводных'!$G$7))-('Расчет комиссии(Нади)'!$K1872+'Таблица вводных'!$E$3+'Таблица вводных'!$F$3)</f>
        <v>-2.2308359133090558</v>
      </c>
      <c r="H1872" s="59">
        <f>'Итоговая табл.1чел(все услуги-к'!$H1872-('Расчет комиссии(Нади)'!$K1872+'Таблица вводных'!$E$3+'Таблица вводных'!$F$3)</f>
        <v>-2.2308359133090558</v>
      </c>
      <c r="I1872" s="59">
        <f>('Итоговая табл.1чел(все услуги-к'!$I1872+('Итоговая табл.1чел(все услуги-к'!$I1872*'Таблица вводных'!$G$9))-('Расчет комиссии(Нади)'!$K1872+'Таблица вводных'!$E$3+'Таблица вводных'!$F$3)</f>
        <v>-2.2308359133090558</v>
      </c>
      <c r="J1872" s="13" t="s">
        <v>317</v>
      </c>
    </row>
    <row r="1873" spans="1:10" ht="13.2" customHeight="1">
      <c r="A1873" s="141"/>
      <c r="B1873" s="18"/>
      <c r="C1873" s="19"/>
      <c r="D1873" s="59">
        <f>(('Итоговая табл.1чел(все услуги-к'!$D1873+('Итоговая табл.1чел(все услуги-к'!$D1873*'Таблица вводных'!$G$4)))-('Расчет комиссии(Нади)'!$K1873+'Таблица вводных'!$E$3+'Таблица вводных'!$F$3)</f>
        <v>5.4691640866909443</v>
      </c>
      <c r="E1873" s="59">
        <f>('Итоговая табл.1чел(все услуги-к'!$E1873+('Итоговая табл.1чел(все услуги-к'!$E1873*'Таблица вводных'!$G$5))-('Расчет комиссии(Нади)'!$K1873+'Таблица вводных'!$E$3+'Таблица вводных'!$F$3)</f>
        <v>-1.3150859133090558</v>
      </c>
      <c r="F1873" s="59">
        <f>('Итоговая табл.1чел(все услуги-к'!$F1873+('Итоговая табл.1чел(все услуги-к'!$F1873*'Таблица вводных'!$G$6))-('Расчет комиссии(Нади)'!$K1873+'Таблица вводных'!$E$3+'Таблица вводных'!$F$3)</f>
        <v>21.529164086690947</v>
      </c>
      <c r="G1873" s="59">
        <f>('Итоговая табл.1чел(все услуги-к'!$G1873+('Итоговая табл.1чел(все услуги-к'!$G1873*'Таблица вводных'!$G$7))-('Расчет комиссии(Нади)'!$K1873+'Таблица вводных'!$E$3+'Таблица вводных'!$F$3)</f>
        <v>-2.2308359133090558</v>
      </c>
      <c r="H1873" s="59">
        <f>'Итоговая табл.1чел(все услуги-к'!$H1873-('Расчет комиссии(Нади)'!$K1873+'Таблица вводных'!$E$3+'Таблица вводных'!$F$3)</f>
        <v>-2.2308359133090558</v>
      </c>
      <c r="I1873" s="59">
        <f>('Итоговая табл.1чел(все услуги-к'!$I1873+('Итоговая табл.1чел(все услуги-к'!$I1873*'Таблица вводных'!$G$9))-('Расчет комиссии(Нади)'!$K1873+'Таблица вводных'!$E$3+'Таблица вводных'!$F$3)</f>
        <v>-2.2308359133090558</v>
      </c>
      <c r="J1873" s="22" t="s">
        <v>317</v>
      </c>
    </row>
    <row r="1874" spans="1:10" ht="13.2" customHeight="1">
      <c r="A1874" s="144" t="s">
        <v>318</v>
      </c>
      <c r="B1874" s="5">
        <v>45402</v>
      </c>
      <c r="C1874" s="97"/>
      <c r="D1874" s="59">
        <f>(('Итоговая табл.1чел(все услуги-к'!$D1874+('Итоговая табл.1чел(все услуги-к'!$D1874*'Таблица вводных'!$G$4)))-('Расчет комиссии(Нади)'!$K1874+'Таблица вводных'!$E$3+'Таблица вводных'!$F$3)</f>
        <v>5.4691640866909443</v>
      </c>
      <c r="E1874" s="59">
        <f>('Итоговая табл.1чел(все услуги-к'!$E1874+('Итоговая табл.1чел(все услуги-к'!$E1874*'Таблица вводных'!$G$5))-('Расчет комиссии(Нади)'!$K1874+'Таблица вводных'!$E$3+'Таблица вводных'!$F$3)</f>
        <v>-1.3150859133090558</v>
      </c>
      <c r="F1874" s="59">
        <f>('Итоговая табл.1чел(все услуги-к'!$F1874+('Итоговая табл.1чел(все услуги-к'!$F1874*'Таблица вводных'!$G$6))-('Расчет комиссии(Нади)'!$K1874+'Таблица вводных'!$E$3+'Таблица вводных'!$F$3)</f>
        <v>21.529164086690947</v>
      </c>
      <c r="G1874" s="59">
        <f>('Итоговая табл.1чел(все услуги-к'!$G1874+('Итоговая табл.1чел(все услуги-к'!$G1874*'Таблица вводных'!$G$7))-('Расчет комиссии(Нади)'!$K1874+'Таблица вводных'!$E$3+'Таблица вводных'!$F$3)</f>
        <v>-2.2308359133090558</v>
      </c>
      <c r="H1874" s="59">
        <f>'Итоговая табл.1чел(все услуги-к'!$H1874-('Расчет комиссии(Нади)'!$K1874+'Таблица вводных'!$E$3+'Таблица вводных'!$F$3)</f>
        <v>-2.2308359133090558</v>
      </c>
      <c r="I1874" s="59">
        <f>('Итоговая табл.1чел(все услуги-к'!$I1874+('Итоговая табл.1чел(все услуги-к'!$I1874*'Таблица вводных'!$G$9))-('Расчет комиссии(Нади)'!$K1874+'Таблица вводных'!$E$3+'Таблица вводных'!$F$3)</f>
        <v>-2.2308359133090558</v>
      </c>
      <c r="J1874" s="10" t="s">
        <v>319</v>
      </c>
    </row>
    <row r="1875" spans="1:10" ht="13.2" customHeight="1">
      <c r="A1875" s="140"/>
      <c r="B1875" s="5">
        <v>45405</v>
      </c>
      <c r="C1875" s="6"/>
      <c r="D1875" s="59">
        <f>(('Итоговая табл.1чел(все услуги-к'!$D1875+('Итоговая табл.1чел(все услуги-к'!$D1875*'Таблица вводных'!$G$4)))-('Расчет комиссии(Нади)'!$K1875+'Таблица вводных'!$E$3+'Таблица вводных'!$F$3)</f>
        <v>5.4691640866909443</v>
      </c>
      <c r="E1875" s="59">
        <f>('Итоговая табл.1чел(все услуги-к'!$E1875+('Итоговая табл.1чел(все услуги-к'!$E1875*'Таблица вводных'!$G$5))-('Расчет комиссии(Нади)'!$K1875+'Таблица вводных'!$E$3+'Таблица вводных'!$F$3)</f>
        <v>-1.3150859133090558</v>
      </c>
      <c r="F1875" s="59">
        <f>('Итоговая табл.1чел(все услуги-к'!$F1875+('Итоговая табл.1чел(все услуги-к'!$F1875*'Таблица вводных'!$G$6))-('Расчет комиссии(Нади)'!$K1875+'Таблица вводных'!$E$3+'Таблица вводных'!$F$3)</f>
        <v>21.529164086690947</v>
      </c>
      <c r="G1875" s="59">
        <f>('Итоговая табл.1чел(все услуги-к'!$G1875+('Итоговая табл.1чел(все услуги-к'!$G1875*'Таблица вводных'!$G$7))-('Расчет комиссии(Нади)'!$K1875+'Таблица вводных'!$E$3+'Таблица вводных'!$F$3)</f>
        <v>-2.2308359133090558</v>
      </c>
      <c r="H1875" s="59">
        <f>'Итоговая табл.1чел(все услуги-к'!$H1875-('Расчет комиссии(Нади)'!$K1875+'Таблица вводных'!$E$3+'Таблица вводных'!$F$3)</f>
        <v>-2.2308359133090558</v>
      </c>
      <c r="I1875" s="59">
        <f>('Итоговая табл.1чел(все услуги-к'!$I1875+('Итоговая табл.1чел(все услуги-к'!$I1875*'Таблица вводных'!$G$9))-('Расчет комиссии(Нади)'!$K1875+'Таблица вводных'!$E$3+'Таблица вводных'!$F$3)</f>
        <v>-2.2308359133090558</v>
      </c>
      <c r="J1875" s="13" t="s">
        <v>319</v>
      </c>
    </row>
    <row r="1876" spans="1:10" ht="13.2" customHeight="1">
      <c r="A1876" s="140"/>
      <c r="B1876" s="5">
        <v>45409</v>
      </c>
      <c r="C1876" s="15"/>
      <c r="D1876" s="59">
        <f>(('Итоговая табл.1чел(все услуги-к'!$D1876+('Итоговая табл.1чел(все услуги-к'!$D1876*'Таблица вводных'!$G$4)))-('Расчет комиссии(Нади)'!$K1876+'Таблица вводных'!$E$3+'Таблица вводных'!$F$3)</f>
        <v>5.4691640866909443</v>
      </c>
      <c r="E1876" s="59">
        <f>('Итоговая табл.1чел(все услуги-к'!$E1876+('Итоговая табл.1чел(все услуги-к'!$E1876*'Таблица вводных'!$G$5))-('Расчет комиссии(Нади)'!$K1876+'Таблица вводных'!$E$3+'Таблица вводных'!$F$3)</f>
        <v>-1.3150859133090558</v>
      </c>
      <c r="F1876" s="59">
        <f>('Итоговая табл.1чел(все услуги-к'!$F1876+('Итоговая табл.1чел(все услуги-к'!$F1876*'Таблица вводных'!$G$6))-('Расчет комиссии(Нади)'!$K1876+'Таблица вводных'!$E$3+'Таблица вводных'!$F$3)</f>
        <v>21.529164086690947</v>
      </c>
      <c r="G1876" s="59">
        <f>('Итоговая табл.1чел(все услуги-к'!$G1876+('Итоговая табл.1чел(все услуги-к'!$G1876*'Таблица вводных'!$G$7))-('Расчет комиссии(Нади)'!$K1876+'Таблица вводных'!$E$3+'Таблица вводных'!$F$3)</f>
        <v>-2.2308359133090558</v>
      </c>
      <c r="H1876" s="59">
        <f>'Итоговая табл.1чел(все услуги-к'!$H1876-('Расчет комиссии(Нади)'!$K1876+'Таблица вводных'!$E$3+'Таблица вводных'!$F$3)</f>
        <v>-2.2308359133090558</v>
      </c>
      <c r="I1876" s="59">
        <f>('Итоговая табл.1чел(все услуги-к'!$I1876+('Итоговая табл.1чел(все услуги-к'!$I1876*'Таблица вводных'!$G$9))-('Расчет комиссии(Нади)'!$K1876+'Таблица вводных'!$E$3+'Таблица вводных'!$F$3)</f>
        <v>-2.2308359133090558</v>
      </c>
      <c r="J1876" s="13" t="s">
        <v>319</v>
      </c>
    </row>
    <row r="1877" spans="1:10" ht="13.2" customHeight="1">
      <c r="A1877" s="140"/>
      <c r="B1877" s="5">
        <v>45412</v>
      </c>
      <c r="C1877" s="6"/>
      <c r="D1877" s="59">
        <f>(('Итоговая табл.1чел(все услуги-к'!$D1877+('Итоговая табл.1чел(все услуги-к'!$D1877*'Таблица вводных'!$G$4)))-('Расчет комиссии(Нади)'!$K1877+'Таблица вводных'!$E$3+'Таблица вводных'!$F$3)</f>
        <v>5.4691640866909443</v>
      </c>
      <c r="E1877" s="59">
        <f>('Итоговая табл.1чел(все услуги-к'!$E1877+('Итоговая табл.1чел(все услуги-к'!$E1877*'Таблица вводных'!$G$5))-('Расчет комиссии(Нади)'!$K1877+'Таблица вводных'!$E$3+'Таблица вводных'!$F$3)</f>
        <v>-1.3150859133090558</v>
      </c>
      <c r="F1877" s="59">
        <f>('Итоговая табл.1чел(все услуги-к'!$F1877+('Итоговая табл.1чел(все услуги-к'!$F1877*'Таблица вводных'!$G$6))-('Расчет комиссии(Нади)'!$K1877+'Таблица вводных'!$E$3+'Таблица вводных'!$F$3)</f>
        <v>21.529164086690947</v>
      </c>
      <c r="G1877" s="59">
        <f>('Итоговая табл.1чел(все услуги-к'!$G1877+('Итоговая табл.1чел(все услуги-к'!$G1877*'Таблица вводных'!$G$7))-('Расчет комиссии(Нади)'!$K1877+'Таблица вводных'!$E$3+'Таблица вводных'!$F$3)</f>
        <v>-2.2308359133090558</v>
      </c>
      <c r="H1877" s="59">
        <f>'Итоговая табл.1чел(все услуги-к'!$H1877-('Расчет комиссии(Нади)'!$K1877+'Таблица вводных'!$E$3+'Таблица вводных'!$F$3)</f>
        <v>-2.2308359133090558</v>
      </c>
      <c r="I1877" s="59">
        <f>('Итоговая табл.1чел(все услуги-к'!$I1877+('Итоговая табл.1чел(все услуги-к'!$I1877*'Таблица вводных'!$G$9))-('Расчет комиссии(Нади)'!$K1877+'Таблица вводных'!$E$3+'Таблица вводных'!$F$3)</f>
        <v>-2.2308359133090558</v>
      </c>
      <c r="J1877" s="13" t="s">
        <v>319</v>
      </c>
    </row>
    <row r="1878" spans="1:10" ht="13.2" customHeight="1">
      <c r="A1878" s="140"/>
      <c r="B1878" s="5">
        <v>45416</v>
      </c>
      <c r="C1878" s="15"/>
      <c r="D1878" s="59">
        <f>(('Итоговая табл.1чел(все услуги-к'!$D1878+('Итоговая табл.1чел(все услуги-к'!$D1878*'Таблица вводных'!$G$4)))-('Расчет комиссии(Нади)'!$K1878+'Таблица вводных'!$E$3+'Таблица вводных'!$F$3)</f>
        <v>5.4691640866909443</v>
      </c>
      <c r="E1878" s="59">
        <f>('Итоговая табл.1чел(все услуги-к'!$E1878+('Итоговая табл.1чел(все услуги-к'!$E1878*'Таблица вводных'!$G$5))-('Расчет комиссии(Нади)'!$K1878+'Таблица вводных'!$E$3+'Таблица вводных'!$F$3)</f>
        <v>-1.3150859133090558</v>
      </c>
      <c r="F1878" s="59">
        <f>('Итоговая табл.1чел(все услуги-к'!$F1878+('Итоговая табл.1чел(все услуги-к'!$F1878*'Таблица вводных'!$G$6))-('Расчет комиссии(Нади)'!$K1878+'Таблица вводных'!$E$3+'Таблица вводных'!$F$3)</f>
        <v>21.529164086690947</v>
      </c>
      <c r="G1878" s="59">
        <f>('Итоговая табл.1чел(все услуги-к'!$G1878+('Итоговая табл.1чел(все услуги-к'!$G1878*'Таблица вводных'!$G$7))-('Расчет комиссии(Нади)'!$K1878+'Таблица вводных'!$E$3+'Таблица вводных'!$F$3)</f>
        <v>-2.2308359133090558</v>
      </c>
      <c r="H1878" s="59">
        <f>'Итоговая табл.1чел(все услуги-к'!$H1878-('Расчет комиссии(Нади)'!$K1878+'Таблица вводных'!$E$3+'Таблица вводных'!$F$3)</f>
        <v>-2.2308359133090558</v>
      </c>
      <c r="I1878" s="59">
        <f>('Итоговая табл.1чел(все услуги-к'!$I1878+('Итоговая табл.1чел(все услуги-к'!$I1878*'Таблица вводных'!$G$9))-('Расчет комиссии(Нади)'!$K1878+'Таблица вводных'!$E$3+'Таблица вводных'!$F$3)</f>
        <v>-2.2308359133090558</v>
      </c>
      <c r="J1878" s="13" t="s">
        <v>319</v>
      </c>
    </row>
    <row r="1879" spans="1:10" ht="13.2" customHeight="1">
      <c r="A1879" s="140"/>
      <c r="B1879" s="5">
        <v>45419</v>
      </c>
      <c r="C1879" s="15"/>
      <c r="D1879" s="59">
        <f>(('Итоговая табл.1чел(все услуги-к'!$D1879+('Итоговая табл.1чел(все услуги-к'!$D1879*'Таблица вводных'!$G$4)))-('Расчет комиссии(Нади)'!$K1879+'Таблица вводных'!$E$3+'Таблица вводных'!$F$3)</f>
        <v>5.4691640866909443</v>
      </c>
      <c r="E1879" s="59">
        <f>('Итоговая табл.1чел(все услуги-к'!$E1879+('Итоговая табл.1чел(все услуги-к'!$E1879*'Таблица вводных'!$G$5))-('Расчет комиссии(Нади)'!$K1879+'Таблица вводных'!$E$3+'Таблица вводных'!$F$3)</f>
        <v>-1.3150859133090558</v>
      </c>
      <c r="F1879" s="59">
        <f>('Итоговая табл.1чел(все услуги-к'!$F1879+('Итоговая табл.1чел(все услуги-к'!$F1879*'Таблица вводных'!$G$6))-('Расчет комиссии(Нади)'!$K1879+'Таблица вводных'!$E$3+'Таблица вводных'!$F$3)</f>
        <v>21.529164086690947</v>
      </c>
      <c r="G1879" s="59">
        <f>('Итоговая табл.1чел(все услуги-к'!$G1879+('Итоговая табл.1чел(все услуги-к'!$G1879*'Таблица вводных'!$G$7))-('Расчет комиссии(Нади)'!$K1879+'Таблица вводных'!$E$3+'Таблица вводных'!$F$3)</f>
        <v>-2.2308359133090558</v>
      </c>
      <c r="H1879" s="59">
        <f>'Итоговая табл.1чел(все услуги-к'!$H1879-('Расчет комиссии(Нади)'!$K1879+'Таблица вводных'!$E$3+'Таблица вводных'!$F$3)</f>
        <v>-2.2308359133090558</v>
      </c>
      <c r="I1879" s="59">
        <f>('Итоговая табл.1чел(все услуги-к'!$I1879+('Итоговая табл.1чел(все услуги-к'!$I1879*'Таблица вводных'!$G$9))-('Расчет комиссии(Нади)'!$K1879+'Таблица вводных'!$E$3+'Таблица вводных'!$F$3)</f>
        <v>-2.2308359133090558</v>
      </c>
      <c r="J1879" s="13" t="s">
        <v>319</v>
      </c>
    </row>
    <row r="1880" spans="1:10" ht="13.2" customHeight="1">
      <c r="A1880" s="140"/>
      <c r="B1880" s="5">
        <v>45423</v>
      </c>
      <c r="C1880" s="15"/>
      <c r="D1880" s="59">
        <f>(('Итоговая табл.1чел(все услуги-к'!$D1880+('Итоговая табл.1чел(все услуги-к'!$D1880*'Таблица вводных'!$G$4)))-('Расчет комиссии(Нади)'!$K1880+'Таблица вводных'!$E$3+'Таблица вводных'!$F$3)</f>
        <v>5.4691640866909443</v>
      </c>
      <c r="E1880" s="59">
        <f>('Итоговая табл.1чел(все услуги-к'!$E1880+('Итоговая табл.1чел(все услуги-к'!$E1880*'Таблица вводных'!$G$5))-('Расчет комиссии(Нади)'!$K1880+'Таблица вводных'!$E$3+'Таблица вводных'!$F$3)</f>
        <v>-1.3150859133090558</v>
      </c>
      <c r="F1880" s="59">
        <f>('Итоговая табл.1чел(все услуги-к'!$F1880+('Итоговая табл.1чел(все услуги-к'!$F1880*'Таблица вводных'!$G$6))-('Расчет комиссии(Нади)'!$K1880+'Таблица вводных'!$E$3+'Таблица вводных'!$F$3)</f>
        <v>21.529164086690947</v>
      </c>
      <c r="G1880" s="59">
        <f>('Итоговая табл.1чел(все услуги-к'!$G1880+('Итоговая табл.1чел(все услуги-к'!$G1880*'Таблица вводных'!$G$7))-('Расчет комиссии(Нади)'!$K1880+'Таблица вводных'!$E$3+'Таблица вводных'!$F$3)</f>
        <v>-2.2308359133090558</v>
      </c>
      <c r="H1880" s="59">
        <f>'Итоговая табл.1чел(все услуги-к'!$H1880-('Расчет комиссии(Нади)'!$K1880+'Таблица вводных'!$E$3+'Таблица вводных'!$F$3)</f>
        <v>-2.2308359133090558</v>
      </c>
      <c r="I1880" s="59">
        <f>('Итоговая табл.1чел(все услуги-к'!$I1880+('Итоговая табл.1чел(все услуги-к'!$I1880*'Таблица вводных'!$G$9))-('Расчет комиссии(Нади)'!$K1880+'Таблица вводных'!$E$3+'Таблица вводных'!$F$3)</f>
        <v>-2.2308359133090558</v>
      </c>
      <c r="J1880" s="13" t="s">
        <v>319</v>
      </c>
    </row>
    <row r="1881" spans="1:10" ht="13.2" customHeight="1">
      <c r="A1881" s="140"/>
      <c r="B1881" s="5">
        <v>45426</v>
      </c>
      <c r="C1881" s="6"/>
      <c r="D1881" s="59">
        <f>(('Итоговая табл.1чел(все услуги-к'!$D1881+('Итоговая табл.1чел(все услуги-к'!$D1881*'Таблица вводных'!$G$4)))-('Расчет комиссии(Нади)'!$K1881+'Таблица вводных'!$E$3+'Таблица вводных'!$F$3)</f>
        <v>5.4691640866909443</v>
      </c>
      <c r="E1881" s="59">
        <f>('Итоговая табл.1чел(все услуги-к'!$E1881+('Итоговая табл.1чел(все услуги-к'!$E1881*'Таблица вводных'!$G$5))-('Расчет комиссии(Нади)'!$K1881+'Таблица вводных'!$E$3+'Таблица вводных'!$F$3)</f>
        <v>-1.3150859133090558</v>
      </c>
      <c r="F1881" s="59">
        <f>('Итоговая табл.1чел(все услуги-к'!$F1881+('Итоговая табл.1чел(все услуги-к'!$F1881*'Таблица вводных'!$G$6))-('Расчет комиссии(Нади)'!$K1881+'Таблица вводных'!$E$3+'Таблица вводных'!$F$3)</f>
        <v>21.529164086690947</v>
      </c>
      <c r="G1881" s="59">
        <f>('Итоговая табл.1чел(все услуги-к'!$G1881+('Итоговая табл.1чел(все услуги-к'!$G1881*'Таблица вводных'!$G$7))-('Расчет комиссии(Нади)'!$K1881+'Таблица вводных'!$E$3+'Таблица вводных'!$F$3)</f>
        <v>-2.2308359133090558</v>
      </c>
      <c r="H1881" s="59">
        <f>'Итоговая табл.1чел(все услуги-к'!$H1881-('Расчет комиссии(Нади)'!$K1881+'Таблица вводных'!$E$3+'Таблица вводных'!$F$3)</f>
        <v>-2.2308359133090558</v>
      </c>
      <c r="I1881" s="59">
        <f>('Итоговая табл.1чел(все услуги-к'!$I1881+('Итоговая табл.1чел(все услуги-к'!$I1881*'Таблица вводных'!$G$9))-('Расчет комиссии(Нади)'!$K1881+'Таблица вводных'!$E$3+'Таблица вводных'!$F$3)</f>
        <v>-2.2308359133090558</v>
      </c>
      <c r="J1881" s="13" t="s">
        <v>319</v>
      </c>
    </row>
    <row r="1882" spans="1:10" ht="13.2" customHeight="1">
      <c r="A1882" s="140"/>
      <c r="B1882" s="5">
        <v>45430</v>
      </c>
      <c r="C1882" s="15"/>
      <c r="D1882" s="59">
        <f>(('Итоговая табл.1чел(все услуги-к'!$D1882+('Итоговая табл.1чел(все услуги-к'!$D1882*'Таблица вводных'!$G$4)))-('Расчет комиссии(Нади)'!$K1882+'Таблица вводных'!$E$3+'Таблица вводных'!$F$3)</f>
        <v>5.4691640866909443</v>
      </c>
      <c r="E1882" s="59">
        <f>('Итоговая табл.1чел(все услуги-к'!$E1882+('Итоговая табл.1чел(все услуги-к'!$E1882*'Таблица вводных'!$G$5))-('Расчет комиссии(Нади)'!$K1882+'Таблица вводных'!$E$3+'Таблица вводных'!$F$3)</f>
        <v>-1.3150859133090558</v>
      </c>
      <c r="F1882" s="59">
        <f>('Итоговая табл.1чел(все услуги-к'!$F1882+('Итоговая табл.1чел(все услуги-к'!$F1882*'Таблица вводных'!$G$6))-('Расчет комиссии(Нади)'!$K1882+'Таблица вводных'!$E$3+'Таблица вводных'!$F$3)</f>
        <v>21.529164086690947</v>
      </c>
      <c r="G1882" s="59">
        <f>('Итоговая табл.1чел(все услуги-к'!$G1882+('Итоговая табл.1чел(все услуги-к'!$G1882*'Таблица вводных'!$G$7))-('Расчет комиссии(Нади)'!$K1882+'Таблица вводных'!$E$3+'Таблица вводных'!$F$3)</f>
        <v>-2.2308359133090558</v>
      </c>
      <c r="H1882" s="59">
        <f>'Итоговая табл.1чел(все услуги-к'!$H1882-('Расчет комиссии(Нади)'!$K1882+'Таблица вводных'!$E$3+'Таблица вводных'!$F$3)</f>
        <v>-2.2308359133090558</v>
      </c>
      <c r="I1882" s="59">
        <f>('Итоговая табл.1чел(все услуги-к'!$I1882+('Итоговая табл.1чел(все услуги-к'!$I1882*'Таблица вводных'!$G$9))-('Расчет комиссии(Нади)'!$K1882+'Таблица вводных'!$E$3+'Таблица вводных'!$F$3)</f>
        <v>-2.2308359133090558</v>
      </c>
      <c r="J1882" s="13" t="s">
        <v>319</v>
      </c>
    </row>
    <row r="1883" spans="1:10" ht="13.2" customHeight="1">
      <c r="A1883" s="140"/>
      <c r="B1883" s="5">
        <v>45433</v>
      </c>
      <c r="C1883" s="15"/>
      <c r="D1883" s="59">
        <f>(('Итоговая табл.1чел(все услуги-к'!$D1883+('Итоговая табл.1чел(все услуги-к'!$D1883*'Таблица вводных'!$G$4)))-('Расчет комиссии(Нади)'!$K1883+'Таблица вводных'!$E$3+'Таблица вводных'!$F$3)</f>
        <v>5.4691640866909443</v>
      </c>
      <c r="E1883" s="59">
        <f>('Итоговая табл.1чел(все услуги-к'!$E1883+('Итоговая табл.1чел(все услуги-к'!$E1883*'Таблица вводных'!$G$5))-('Расчет комиссии(Нади)'!$K1883+'Таблица вводных'!$E$3+'Таблица вводных'!$F$3)</f>
        <v>-1.3150859133090558</v>
      </c>
      <c r="F1883" s="59">
        <f>('Итоговая табл.1чел(все услуги-к'!$F1883+('Итоговая табл.1чел(все услуги-к'!$F1883*'Таблица вводных'!$G$6))-('Расчет комиссии(Нади)'!$K1883+'Таблица вводных'!$E$3+'Таблица вводных'!$F$3)</f>
        <v>21.529164086690947</v>
      </c>
      <c r="G1883" s="59">
        <f>('Итоговая табл.1чел(все услуги-к'!$G1883+('Итоговая табл.1чел(все услуги-к'!$G1883*'Таблица вводных'!$G$7))-('Расчет комиссии(Нади)'!$K1883+'Таблица вводных'!$E$3+'Таблица вводных'!$F$3)</f>
        <v>-2.2308359133090558</v>
      </c>
      <c r="H1883" s="59">
        <f>'Итоговая табл.1чел(все услуги-к'!$H1883-('Расчет комиссии(Нади)'!$K1883+'Таблица вводных'!$E$3+'Таблица вводных'!$F$3)</f>
        <v>-2.2308359133090558</v>
      </c>
      <c r="I1883" s="59">
        <f>('Итоговая табл.1чел(все услуги-к'!$I1883+('Итоговая табл.1чел(все услуги-к'!$I1883*'Таблица вводных'!$G$9))-('Расчет комиссии(Нади)'!$K1883+'Таблица вводных'!$E$3+'Таблица вводных'!$F$3)</f>
        <v>-2.2308359133090558</v>
      </c>
      <c r="J1883" s="13" t="s">
        <v>319</v>
      </c>
    </row>
    <row r="1884" spans="1:10" ht="13.2" customHeight="1">
      <c r="A1884" s="140"/>
      <c r="B1884" s="5">
        <v>45437</v>
      </c>
      <c r="C1884" s="6"/>
      <c r="D1884" s="59">
        <f>(('Итоговая табл.1чел(все услуги-к'!$D1884+('Итоговая табл.1чел(все услуги-к'!$D1884*'Таблица вводных'!$G$4)))-('Расчет комиссии(Нади)'!$K1884+'Таблица вводных'!$E$3+'Таблица вводных'!$F$3)</f>
        <v>5.4691640866909479</v>
      </c>
      <c r="E1884" s="59">
        <f>('Итоговая табл.1чел(все услуги-к'!$E1884+('Итоговая табл.1чел(все услуги-к'!$E1884*'Таблица вводных'!$G$5))-('Расчет комиссии(Нади)'!$K1884+'Таблица вводных'!$E$3+'Таблица вводных'!$F$3)</f>
        <v>-1.3150859133090522</v>
      </c>
      <c r="F1884" s="59">
        <f>('Итоговая табл.1чел(все услуги-к'!$F1884+('Итоговая табл.1чел(все услуги-к'!$F1884*'Таблица вводных'!$G$6))-('Расчет комиссии(Нади)'!$K1884+'Таблица вводных'!$E$3+'Таблица вводных'!$F$3)</f>
        <v>21.529164086690947</v>
      </c>
      <c r="G1884" s="59">
        <f>('Итоговая табл.1чел(все услуги-к'!$G1884+('Итоговая табл.1чел(все услуги-к'!$G1884*'Таблица вводных'!$G$7))-('Расчет комиссии(Нади)'!$K1884+'Таблица вводных'!$E$3+'Таблица вводных'!$F$3)</f>
        <v>-2.2308359133090523</v>
      </c>
      <c r="H1884" s="59">
        <f>'Итоговая табл.1чел(все услуги-к'!$H1884-('Расчет комиссии(Нади)'!$K1884+'Таблица вводных'!$E$3+'Таблица вводных'!$F$3)</f>
        <v>-2.2308359133090523</v>
      </c>
      <c r="I1884" s="59">
        <f>('Итоговая табл.1чел(все услуги-к'!$I1884+('Итоговая табл.1чел(все услуги-к'!$I1884*'Таблица вводных'!$G$9))-('Расчет комиссии(Нади)'!$K1884+'Таблица вводных'!$E$3+'Таблица вводных'!$F$3)</f>
        <v>-2.2308359133090523</v>
      </c>
      <c r="J1884" s="13" t="s">
        <v>319</v>
      </c>
    </row>
    <row r="1885" spans="1:10" ht="13.2" customHeight="1">
      <c r="A1885" s="140"/>
      <c r="B1885" s="5">
        <v>45440</v>
      </c>
      <c r="C1885" s="15"/>
      <c r="D1885" s="59">
        <f>(('Итоговая табл.1чел(все услуги-к'!$D1885+('Итоговая табл.1чел(все услуги-к'!$D1885*'Таблица вводных'!$G$4)))-('Расчет комиссии(Нади)'!$K1885+'Таблица вводных'!$E$3+'Таблица вводных'!$F$3)</f>
        <v>5.4691640866909479</v>
      </c>
      <c r="E1885" s="59">
        <f>('Итоговая табл.1чел(все услуги-к'!$E1885+('Итоговая табл.1чел(все услуги-к'!$E1885*'Таблица вводных'!$G$5))-('Расчет комиссии(Нади)'!$K1885+'Таблица вводных'!$E$3+'Таблица вводных'!$F$3)</f>
        <v>-1.3150859133090522</v>
      </c>
      <c r="F1885" s="59">
        <f>('Итоговая табл.1чел(все услуги-к'!$F1885+('Итоговая табл.1чел(все услуги-к'!$F1885*'Таблица вводных'!$G$6))-('Расчет комиссии(Нади)'!$K1885+'Таблица вводных'!$E$3+'Таблица вводных'!$F$3)</f>
        <v>21.529164086690947</v>
      </c>
      <c r="G1885" s="59">
        <f>('Итоговая табл.1чел(все услуги-к'!$G1885+('Итоговая табл.1чел(все услуги-к'!$G1885*'Таблица вводных'!$G$7))-('Расчет комиссии(Нади)'!$K1885+'Таблица вводных'!$E$3+'Таблица вводных'!$F$3)</f>
        <v>-2.2308359133090523</v>
      </c>
      <c r="H1885" s="59">
        <f>'Итоговая табл.1чел(все услуги-к'!$H1885-('Расчет комиссии(Нади)'!$K1885+'Таблица вводных'!$E$3+'Таблица вводных'!$F$3)</f>
        <v>-2.2308359133090523</v>
      </c>
      <c r="I1885" s="59">
        <f>('Итоговая табл.1чел(все услуги-к'!$I1885+('Итоговая табл.1чел(все услуги-к'!$I1885*'Таблица вводных'!$G$9))-('Расчет комиссии(Нади)'!$K1885+'Таблица вводных'!$E$3+'Таблица вводных'!$F$3)</f>
        <v>-2.2308359133090523</v>
      </c>
      <c r="J1885" s="13" t="s">
        <v>319</v>
      </c>
    </row>
    <row r="1886" spans="1:10" ht="13.2" customHeight="1">
      <c r="A1886" s="140"/>
      <c r="B1886" s="5"/>
      <c r="C1886" s="6"/>
      <c r="D1886" s="59">
        <f>(('Итоговая табл.1чел(все услуги-к'!$D1886+('Итоговая табл.1чел(все услуги-к'!$D1886*'Таблица вводных'!$G$4)))-('Расчет комиссии(Нади)'!$K1886+'Таблица вводных'!$E$3+'Таблица вводных'!$F$3)</f>
        <v>5.4691640866909479</v>
      </c>
      <c r="E1886" s="59">
        <f>('Итоговая табл.1чел(все услуги-к'!$E1886+('Итоговая табл.1чел(все услуги-к'!$E1886*'Таблица вводных'!$G$5))-('Расчет комиссии(Нади)'!$K1886+'Таблица вводных'!$E$3+'Таблица вводных'!$F$3)</f>
        <v>-1.3150859133090522</v>
      </c>
      <c r="F1886" s="59">
        <f>('Итоговая табл.1чел(все услуги-к'!$F1886+('Итоговая табл.1чел(все услуги-к'!$F1886*'Таблица вводных'!$G$6))-('Расчет комиссии(Нади)'!$K1886+'Таблица вводных'!$E$3+'Таблица вводных'!$F$3)</f>
        <v>21.529164086690947</v>
      </c>
      <c r="G1886" s="59">
        <f>('Итоговая табл.1чел(все услуги-к'!$G1886+('Итоговая табл.1чел(все услуги-к'!$G1886*'Таблица вводных'!$G$7))-('Расчет комиссии(Нади)'!$K1886+'Таблица вводных'!$E$3+'Таблица вводных'!$F$3)</f>
        <v>-2.2308359133090523</v>
      </c>
      <c r="H1886" s="59">
        <f>'Итоговая табл.1чел(все услуги-к'!$H1886-('Расчет комиссии(Нади)'!$K1886+'Таблица вводных'!$E$3+'Таблица вводных'!$F$3)</f>
        <v>-2.2308359133090523</v>
      </c>
      <c r="I1886" s="59">
        <f>('Итоговая табл.1чел(все услуги-к'!$I1886+('Итоговая табл.1чел(все услуги-к'!$I1886*'Таблица вводных'!$G$9))-('Расчет комиссии(Нади)'!$K1886+'Таблица вводных'!$E$3+'Таблица вводных'!$F$3)</f>
        <v>-2.2308359133090523</v>
      </c>
      <c r="J1886" s="13" t="s">
        <v>319</v>
      </c>
    </row>
    <row r="1887" spans="1:10" ht="13.2" customHeight="1">
      <c r="A1887" s="140"/>
      <c r="B1887" s="5"/>
      <c r="C1887" s="6"/>
      <c r="D1887" s="59">
        <f>(('Итоговая табл.1чел(все услуги-к'!$D1887+('Итоговая табл.1чел(все услуги-к'!$D1887*'Таблица вводных'!$G$4)))-('Расчет комиссии(Нади)'!$K1887+'Таблица вводных'!$E$3+'Таблица вводных'!$F$3)</f>
        <v>5.4691640866909479</v>
      </c>
      <c r="E1887" s="59">
        <f>('Итоговая табл.1чел(все услуги-к'!$E1887+('Итоговая табл.1чел(все услуги-к'!$E1887*'Таблица вводных'!$G$5))-('Расчет комиссии(Нади)'!$K1887+'Таблица вводных'!$E$3+'Таблица вводных'!$F$3)</f>
        <v>-1.3150859133090522</v>
      </c>
      <c r="F1887" s="59">
        <f>('Итоговая табл.1чел(все услуги-к'!$F1887+('Итоговая табл.1чел(все услуги-к'!$F1887*'Таблица вводных'!$G$6))-('Расчет комиссии(Нади)'!$K1887+'Таблица вводных'!$E$3+'Таблица вводных'!$F$3)</f>
        <v>21.529164086690947</v>
      </c>
      <c r="G1887" s="59">
        <f>('Итоговая табл.1чел(все услуги-к'!$G1887+('Итоговая табл.1чел(все услуги-к'!$G1887*'Таблица вводных'!$G$7))-('Расчет комиссии(Нади)'!$K1887+'Таблица вводных'!$E$3+'Таблица вводных'!$F$3)</f>
        <v>-2.2308359133090523</v>
      </c>
      <c r="H1887" s="59">
        <f>'Итоговая табл.1чел(все услуги-к'!$H1887-('Расчет комиссии(Нади)'!$K1887+'Таблица вводных'!$E$3+'Таблица вводных'!$F$3)</f>
        <v>-2.2308359133090523</v>
      </c>
      <c r="I1887" s="59">
        <f>('Итоговая табл.1чел(все услуги-к'!$I1887+('Итоговая табл.1чел(все услуги-к'!$I1887*'Таблица вводных'!$G$9))-('Расчет комиссии(Нади)'!$K1887+'Таблица вводных'!$E$3+'Таблица вводных'!$F$3)</f>
        <v>-2.2308359133090523</v>
      </c>
      <c r="J1887" s="13" t="s">
        <v>319</v>
      </c>
    </row>
    <row r="1888" spans="1:10" ht="13.2" customHeight="1">
      <c r="A1888" s="140"/>
      <c r="B1888" s="5"/>
      <c r="C1888" s="15"/>
      <c r="D1888" s="59">
        <f>(('Итоговая табл.1чел(все услуги-к'!$D1888+('Итоговая табл.1чел(все услуги-к'!$D1888*'Таблица вводных'!$G$4)))-('Расчет комиссии(Нади)'!$K1888+'Таблица вводных'!$E$3+'Таблица вводных'!$F$3)</f>
        <v>5.4691640866909479</v>
      </c>
      <c r="E1888" s="59">
        <f>('Итоговая табл.1чел(все услуги-к'!$E1888+('Итоговая табл.1чел(все услуги-к'!$E1888*'Таблица вводных'!$G$5))-('Расчет комиссии(Нади)'!$K1888+'Таблица вводных'!$E$3+'Таблица вводных'!$F$3)</f>
        <v>-1.3150859133090522</v>
      </c>
      <c r="F1888" s="59">
        <f>('Итоговая табл.1чел(все услуги-к'!$F1888+('Итоговая табл.1чел(все услуги-к'!$F1888*'Таблица вводных'!$G$6))-('Расчет комиссии(Нади)'!$K1888+'Таблица вводных'!$E$3+'Таблица вводных'!$F$3)</f>
        <v>21.529164086690947</v>
      </c>
      <c r="G1888" s="59">
        <f>('Итоговая табл.1чел(все услуги-к'!$G1888+('Итоговая табл.1чел(все услуги-к'!$G1888*'Таблица вводных'!$G$7))-('Расчет комиссии(Нади)'!$K1888+'Таблица вводных'!$E$3+'Таблица вводных'!$F$3)</f>
        <v>-2.2308359133090523</v>
      </c>
      <c r="H1888" s="59">
        <f>'Итоговая табл.1чел(все услуги-к'!$H1888-('Расчет комиссии(Нади)'!$K1888+'Таблица вводных'!$E$3+'Таблица вводных'!$F$3)</f>
        <v>-2.2308359133090523</v>
      </c>
      <c r="I1888" s="59">
        <f>('Итоговая табл.1чел(все услуги-к'!$I1888+('Итоговая табл.1чел(все услуги-к'!$I1888*'Таблица вводных'!$G$9))-('Расчет комиссии(Нади)'!$K1888+'Таблица вводных'!$E$3+'Таблица вводных'!$F$3)</f>
        <v>-2.2308359133090523</v>
      </c>
      <c r="J1888" s="13" t="s">
        <v>319</v>
      </c>
    </row>
    <row r="1889" spans="1:10" ht="13.2" customHeight="1">
      <c r="A1889" s="140"/>
      <c r="B1889" s="5"/>
      <c r="C1889" s="6"/>
      <c r="D1889" s="59">
        <f>(('Итоговая табл.1чел(все услуги-к'!$D1889+('Итоговая табл.1чел(все услуги-к'!$D1889*'Таблица вводных'!$G$4)))-('Расчет комиссии(Нади)'!$K1889+'Таблица вводных'!$E$3+'Таблица вводных'!$F$3)</f>
        <v>5.4691640866909479</v>
      </c>
      <c r="E1889" s="59">
        <f>('Итоговая табл.1чел(все услуги-к'!$E1889+('Итоговая табл.1чел(все услуги-к'!$E1889*'Таблица вводных'!$G$5))-('Расчет комиссии(Нади)'!$K1889+'Таблица вводных'!$E$3+'Таблица вводных'!$F$3)</f>
        <v>-1.3150859133090522</v>
      </c>
      <c r="F1889" s="59">
        <f>('Итоговая табл.1чел(все услуги-к'!$F1889+('Итоговая табл.1чел(все услуги-к'!$F1889*'Таблица вводных'!$G$6))-('Расчет комиссии(Нади)'!$K1889+'Таблица вводных'!$E$3+'Таблица вводных'!$F$3)</f>
        <v>21.529164086690947</v>
      </c>
      <c r="G1889" s="59">
        <f>('Итоговая табл.1чел(все услуги-к'!$G1889+('Итоговая табл.1чел(все услуги-к'!$G1889*'Таблица вводных'!$G$7))-('Расчет комиссии(Нади)'!$K1889+'Таблица вводных'!$E$3+'Таблица вводных'!$F$3)</f>
        <v>-2.2308359133090523</v>
      </c>
      <c r="H1889" s="59">
        <f>'Итоговая табл.1чел(все услуги-к'!$H1889-('Расчет комиссии(Нади)'!$K1889+'Таблица вводных'!$E$3+'Таблица вводных'!$F$3)</f>
        <v>-2.2308359133090523</v>
      </c>
      <c r="I1889" s="59">
        <f>('Итоговая табл.1чел(все услуги-к'!$I1889+('Итоговая табл.1чел(все услуги-к'!$I1889*'Таблица вводных'!$G$9))-('Расчет комиссии(Нади)'!$K1889+'Таблица вводных'!$E$3+'Таблица вводных'!$F$3)</f>
        <v>-2.2308359133090523</v>
      </c>
      <c r="J1889" s="13" t="s">
        <v>319</v>
      </c>
    </row>
    <row r="1890" spans="1:10" ht="13.2" customHeight="1">
      <c r="A1890" s="140"/>
      <c r="B1890" s="5"/>
      <c r="C1890" s="15"/>
      <c r="D1890" s="59">
        <f>(('Итоговая табл.1чел(все услуги-к'!$D1890+('Итоговая табл.1чел(все услуги-к'!$D1890*'Таблица вводных'!$G$4)))-('Расчет комиссии(Нади)'!$K1890+'Таблица вводных'!$E$3+'Таблица вводных'!$F$3)</f>
        <v>5.4691640866909479</v>
      </c>
      <c r="E1890" s="59">
        <f>('Итоговая табл.1чел(все услуги-к'!$E1890+('Итоговая табл.1чел(все услуги-к'!$E1890*'Таблица вводных'!$G$5))-('Расчет комиссии(Нади)'!$K1890+'Таблица вводных'!$E$3+'Таблица вводных'!$F$3)</f>
        <v>-1.3150859133090522</v>
      </c>
      <c r="F1890" s="59">
        <f>('Итоговая табл.1чел(все услуги-к'!$F1890+('Итоговая табл.1чел(все услуги-к'!$F1890*'Таблица вводных'!$G$6))-('Расчет комиссии(Нади)'!$K1890+'Таблица вводных'!$E$3+'Таблица вводных'!$F$3)</f>
        <v>21.529164086690947</v>
      </c>
      <c r="G1890" s="59">
        <f>('Итоговая табл.1чел(все услуги-к'!$G1890+('Итоговая табл.1чел(все услуги-к'!$G1890*'Таблица вводных'!$G$7))-('Расчет комиссии(Нади)'!$K1890+'Таблица вводных'!$E$3+'Таблица вводных'!$F$3)</f>
        <v>-2.2308359133090523</v>
      </c>
      <c r="H1890" s="59">
        <f>'Итоговая табл.1чел(все услуги-к'!$H1890-('Расчет комиссии(Нади)'!$K1890+'Таблица вводных'!$E$3+'Таблица вводных'!$F$3)</f>
        <v>-2.2308359133090523</v>
      </c>
      <c r="I1890" s="59">
        <f>('Итоговая табл.1чел(все услуги-к'!$I1890+('Итоговая табл.1чел(все услуги-к'!$I1890*'Таблица вводных'!$G$9))-('Расчет комиссии(Нади)'!$K1890+'Таблица вводных'!$E$3+'Таблица вводных'!$F$3)</f>
        <v>-2.2308359133090523</v>
      </c>
      <c r="J1890" s="13" t="s">
        <v>319</v>
      </c>
    </row>
    <row r="1891" spans="1:10" ht="13.2" customHeight="1">
      <c r="A1891" s="141"/>
      <c r="B1891" s="18"/>
      <c r="C1891" s="19"/>
      <c r="D1891" s="59">
        <f>(('Итоговая табл.1чел(все услуги-к'!$D1891+('Итоговая табл.1чел(все услуги-к'!$D1891*'Таблица вводных'!$G$4)))-('Расчет комиссии(Нади)'!$K1891+'Таблица вводных'!$E$3+'Таблица вводных'!$F$3)</f>
        <v>5.4691640866909479</v>
      </c>
      <c r="E1891" s="59">
        <f>('Итоговая табл.1чел(все услуги-к'!$E1891+('Итоговая табл.1чел(все услуги-к'!$E1891*'Таблица вводных'!$G$5))-('Расчет комиссии(Нади)'!$K1891+'Таблица вводных'!$E$3+'Таблица вводных'!$F$3)</f>
        <v>-1.3150859133090522</v>
      </c>
      <c r="F1891" s="59">
        <f>('Итоговая табл.1чел(все услуги-к'!$F1891+('Итоговая табл.1чел(все услуги-к'!$F1891*'Таблица вводных'!$G$6))-('Расчет комиссии(Нади)'!$K1891+'Таблица вводных'!$E$3+'Таблица вводных'!$F$3)</f>
        <v>21.529164086690947</v>
      </c>
      <c r="G1891" s="59">
        <f>('Итоговая табл.1чел(все услуги-к'!$G1891+('Итоговая табл.1чел(все услуги-к'!$G1891*'Таблица вводных'!$G$7))-('Расчет комиссии(Нади)'!$K1891+'Таблица вводных'!$E$3+'Таблица вводных'!$F$3)</f>
        <v>-2.2308359133090523</v>
      </c>
      <c r="H1891" s="59">
        <f>'Итоговая табл.1чел(все услуги-к'!$H1891-('Расчет комиссии(Нади)'!$K1891+'Таблица вводных'!$E$3+'Таблица вводных'!$F$3)</f>
        <v>-2.2308359133090523</v>
      </c>
      <c r="I1891" s="59">
        <f>('Итоговая табл.1чел(все услуги-к'!$I1891+('Итоговая табл.1чел(все услуги-к'!$I1891*'Таблица вводных'!$G$9))-('Расчет комиссии(Нади)'!$K1891+'Таблица вводных'!$E$3+'Таблица вводных'!$F$3)</f>
        <v>-2.2308359133090523</v>
      </c>
      <c r="J1891" s="22" t="s">
        <v>319</v>
      </c>
    </row>
    <row r="1892" spans="1:10" ht="13.2" customHeight="1">
      <c r="A1892" s="144" t="s">
        <v>320</v>
      </c>
      <c r="B1892" s="5">
        <v>45402</v>
      </c>
      <c r="C1892" s="97"/>
      <c r="D1892" s="59">
        <f>(('Итоговая табл.1чел(все услуги-к'!$D1892+('Итоговая табл.1чел(все услуги-к'!$D1892*'Таблица вводных'!$G$4)))-('Расчет комиссии(Нади)'!$K1892+'Таблица вводных'!$E$3+'Таблица вводных'!$F$3)</f>
        <v>5.4691640866909479</v>
      </c>
      <c r="E1892" s="59">
        <f>('Итоговая табл.1чел(все услуги-к'!$E1892+('Итоговая табл.1чел(все услуги-к'!$E1892*'Таблица вводных'!$G$5))-('Расчет комиссии(Нади)'!$K1892+'Таблица вводных'!$E$3+'Таблица вводных'!$F$3)</f>
        <v>-1.3150859133090522</v>
      </c>
      <c r="F1892" s="59">
        <f>('Итоговая табл.1чел(все услуги-к'!$F1892+('Итоговая табл.1чел(все услуги-к'!$F1892*'Таблица вводных'!$G$6))-('Расчет комиссии(Нади)'!$K1892+'Таблица вводных'!$E$3+'Таблица вводных'!$F$3)</f>
        <v>21.529164086690947</v>
      </c>
      <c r="G1892" s="59">
        <f>('Итоговая табл.1чел(все услуги-к'!$G1892+('Итоговая табл.1чел(все услуги-к'!$G1892*'Таблица вводных'!$G$7))-('Расчет комиссии(Нади)'!$K1892+'Таблица вводных'!$E$3+'Таблица вводных'!$F$3)</f>
        <v>-2.2308359133090523</v>
      </c>
      <c r="H1892" s="59">
        <f>'Итоговая табл.1чел(все услуги-к'!$H1892-('Расчет комиссии(Нади)'!$K1892+'Таблица вводных'!$E$3+'Таблица вводных'!$F$3)</f>
        <v>-2.2308359133090523</v>
      </c>
      <c r="I1892" s="59">
        <f>('Итоговая табл.1чел(все услуги-к'!$I1892+('Итоговая табл.1чел(все услуги-к'!$I1892*'Таблица вводных'!$G$9))-('Расчет комиссии(Нади)'!$K1892+'Таблица вводных'!$E$3+'Таблица вводных'!$F$3)</f>
        <v>-2.2308359133090523</v>
      </c>
      <c r="J1892" s="10" t="s">
        <v>321</v>
      </c>
    </row>
    <row r="1893" spans="1:10" ht="13.2" customHeight="1">
      <c r="A1893" s="140"/>
      <c r="B1893" s="5">
        <v>45405</v>
      </c>
      <c r="C1893" s="6"/>
      <c r="D1893" s="59">
        <f>(('Итоговая табл.1чел(все услуги-к'!$D1893+('Итоговая табл.1чел(все услуги-к'!$D1893*'Таблица вводных'!$G$4)))-('Расчет комиссии(Нади)'!$K1893+'Таблица вводных'!$E$3+'Таблица вводных'!$F$3)</f>
        <v>5.4691640866909479</v>
      </c>
      <c r="E1893" s="59">
        <f>('Итоговая табл.1чел(все услуги-к'!$E1893+('Итоговая табл.1чел(все услуги-к'!$E1893*'Таблица вводных'!$G$5))-('Расчет комиссии(Нади)'!$K1893+'Таблица вводных'!$E$3+'Таблица вводных'!$F$3)</f>
        <v>-1.3150859133090522</v>
      </c>
      <c r="F1893" s="59">
        <f>('Итоговая табл.1чел(все услуги-к'!$F1893+('Итоговая табл.1чел(все услуги-к'!$F1893*'Таблица вводных'!$G$6))-('Расчет комиссии(Нади)'!$K1893+'Таблица вводных'!$E$3+'Таблица вводных'!$F$3)</f>
        <v>21.529164086690947</v>
      </c>
      <c r="G1893" s="59">
        <f>('Итоговая табл.1чел(все услуги-к'!$G1893+('Итоговая табл.1чел(все услуги-к'!$G1893*'Таблица вводных'!$G$7))-('Расчет комиссии(Нади)'!$K1893+'Таблица вводных'!$E$3+'Таблица вводных'!$F$3)</f>
        <v>-2.2308359133090523</v>
      </c>
      <c r="H1893" s="59">
        <f>'Итоговая табл.1чел(все услуги-к'!$H1893-('Расчет комиссии(Нади)'!$K1893+'Таблица вводных'!$E$3+'Таблица вводных'!$F$3)</f>
        <v>-2.2308359133090523</v>
      </c>
      <c r="I1893" s="59">
        <f>('Итоговая табл.1чел(все услуги-к'!$I1893+('Итоговая табл.1чел(все услуги-к'!$I1893*'Таблица вводных'!$G$9))-('Расчет комиссии(Нади)'!$K1893+'Таблица вводных'!$E$3+'Таблица вводных'!$F$3)</f>
        <v>-2.2308359133090523</v>
      </c>
      <c r="J1893" s="13" t="s">
        <v>321</v>
      </c>
    </row>
    <row r="1894" spans="1:10" ht="13.2" customHeight="1">
      <c r="A1894" s="140"/>
      <c r="B1894" s="5">
        <v>45409</v>
      </c>
      <c r="C1894" s="15"/>
      <c r="D1894" s="59">
        <f>(('Итоговая табл.1чел(все услуги-к'!$D1894+('Итоговая табл.1чел(все услуги-к'!$D1894*'Таблица вводных'!$G$4)))-('Расчет комиссии(Нади)'!$K1894+'Таблица вводных'!$E$3+'Таблица вводных'!$F$3)</f>
        <v>5.4691640866909479</v>
      </c>
      <c r="E1894" s="59">
        <f>('Итоговая табл.1чел(все услуги-к'!$E1894+('Итоговая табл.1чел(все услуги-к'!$E1894*'Таблица вводных'!$G$5))-('Расчет комиссии(Нади)'!$K1894+'Таблица вводных'!$E$3+'Таблица вводных'!$F$3)</f>
        <v>-1.3150859133090522</v>
      </c>
      <c r="F1894" s="59">
        <f>('Итоговая табл.1чел(все услуги-к'!$F1894+('Итоговая табл.1чел(все услуги-к'!$F1894*'Таблица вводных'!$G$6))-('Расчет комиссии(Нади)'!$K1894+'Таблица вводных'!$E$3+'Таблица вводных'!$F$3)</f>
        <v>21.529164086690947</v>
      </c>
      <c r="G1894" s="59">
        <f>('Итоговая табл.1чел(все услуги-к'!$G1894+('Итоговая табл.1чел(все услуги-к'!$G1894*'Таблица вводных'!$G$7))-('Расчет комиссии(Нади)'!$K1894+'Таблица вводных'!$E$3+'Таблица вводных'!$F$3)</f>
        <v>-2.2308359133090523</v>
      </c>
      <c r="H1894" s="59">
        <f>'Итоговая табл.1чел(все услуги-к'!$H1894-('Расчет комиссии(Нади)'!$K1894+'Таблица вводных'!$E$3+'Таблица вводных'!$F$3)</f>
        <v>-2.2308359133090523</v>
      </c>
      <c r="I1894" s="59">
        <f>('Итоговая табл.1чел(все услуги-к'!$I1894+('Итоговая табл.1чел(все услуги-к'!$I1894*'Таблица вводных'!$G$9))-('Расчет комиссии(Нади)'!$K1894+'Таблица вводных'!$E$3+'Таблица вводных'!$F$3)</f>
        <v>-2.2308359133090523</v>
      </c>
      <c r="J1894" s="13" t="s">
        <v>321</v>
      </c>
    </row>
    <row r="1895" spans="1:10" ht="13.2" customHeight="1">
      <c r="A1895" s="140"/>
      <c r="B1895" s="5">
        <v>45412</v>
      </c>
      <c r="C1895" s="6"/>
      <c r="D1895" s="59">
        <f>(('Итоговая табл.1чел(все услуги-к'!$D1895+('Итоговая табл.1чел(все услуги-к'!$D1895*'Таблица вводных'!$G$4)))-('Расчет комиссии(Нади)'!$K1895+'Таблица вводных'!$E$3+'Таблица вводных'!$F$3)</f>
        <v>5.4691640866909479</v>
      </c>
      <c r="E1895" s="59">
        <f>('Итоговая табл.1чел(все услуги-к'!$E1895+('Итоговая табл.1чел(все услуги-к'!$E1895*'Таблица вводных'!$G$5))-('Расчет комиссии(Нади)'!$K1895+'Таблица вводных'!$E$3+'Таблица вводных'!$F$3)</f>
        <v>-1.3150859133090522</v>
      </c>
      <c r="F1895" s="59">
        <f>('Итоговая табл.1чел(все услуги-к'!$F1895+('Итоговая табл.1чел(все услуги-к'!$F1895*'Таблица вводных'!$G$6))-('Расчет комиссии(Нади)'!$K1895+'Таблица вводных'!$E$3+'Таблица вводных'!$F$3)</f>
        <v>21.529164086690947</v>
      </c>
      <c r="G1895" s="59">
        <f>('Итоговая табл.1чел(все услуги-к'!$G1895+('Итоговая табл.1чел(все услуги-к'!$G1895*'Таблица вводных'!$G$7))-('Расчет комиссии(Нади)'!$K1895+'Таблица вводных'!$E$3+'Таблица вводных'!$F$3)</f>
        <v>-2.2308359133090523</v>
      </c>
      <c r="H1895" s="59">
        <f>'Итоговая табл.1чел(все услуги-к'!$H1895-('Расчет комиссии(Нади)'!$K1895+'Таблица вводных'!$E$3+'Таблица вводных'!$F$3)</f>
        <v>-2.2308359133090523</v>
      </c>
      <c r="I1895" s="59">
        <f>('Итоговая табл.1чел(все услуги-к'!$I1895+('Итоговая табл.1чел(все услуги-к'!$I1895*'Таблица вводных'!$G$9))-('Расчет комиссии(Нади)'!$K1895+'Таблица вводных'!$E$3+'Таблица вводных'!$F$3)</f>
        <v>-2.2308359133090523</v>
      </c>
      <c r="J1895" s="13" t="s">
        <v>321</v>
      </c>
    </row>
    <row r="1896" spans="1:10" ht="13.2" customHeight="1">
      <c r="A1896" s="140"/>
      <c r="B1896" s="5">
        <v>45416</v>
      </c>
      <c r="C1896" s="15"/>
      <c r="D1896" s="59">
        <f>(('Итоговая табл.1чел(все услуги-к'!$D1896+('Итоговая табл.1чел(все услуги-к'!$D1896*'Таблица вводных'!$G$4)))-('Расчет комиссии(Нади)'!$K1896+'Таблица вводных'!$E$3+'Таблица вводных'!$F$3)</f>
        <v>5.4691640866909479</v>
      </c>
      <c r="E1896" s="59">
        <f>('Итоговая табл.1чел(все услуги-к'!$E1896+('Итоговая табл.1чел(все услуги-к'!$E1896*'Таблица вводных'!$G$5))-('Расчет комиссии(Нади)'!$K1896+'Таблица вводных'!$E$3+'Таблица вводных'!$F$3)</f>
        <v>-1.3150859133090522</v>
      </c>
      <c r="F1896" s="59">
        <f>('Итоговая табл.1чел(все услуги-к'!$F1896+('Итоговая табл.1чел(все услуги-к'!$F1896*'Таблица вводных'!$G$6))-('Расчет комиссии(Нади)'!$K1896+'Таблица вводных'!$E$3+'Таблица вводных'!$F$3)</f>
        <v>21.529164086690947</v>
      </c>
      <c r="G1896" s="59">
        <f>('Итоговая табл.1чел(все услуги-к'!$G1896+('Итоговая табл.1чел(все услуги-к'!$G1896*'Таблица вводных'!$G$7))-('Расчет комиссии(Нади)'!$K1896+'Таблица вводных'!$E$3+'Таблица вводных'!$F$3)</f>
        <v>-2.2308359133090523</v>
      </c>
      <c r="H1896" s="59">
        <f>'Итоговая табл.1чел(все услуги-к'!$H1896-('Расчет комиссии(Нади)'!$K1896+'Таблица вводных'!$E$3+'Таблица вводных'!$F$3)</f>
        <v>-2.2308359133090523</v>
      </c>
      <c r="I1896" s="59">
        <f>('Итоговая табл.1чел(все услуги-к'!$I1896+('Итоговая табл.1чел(все услуги-к'!$I1896*'Таблица вводных'!$G$9))-('Расчет комиссии(Нади)'!$K1896+'Таблица вводных'!$E$3+'Таблица вводных'!$F$3)</f>
        <v>-2.2308359133090523</v>
      </c>
      <c r="J1896" s="13" t="s">
        <v>321</v>
      </c>
    </row>
    <row r="1897" spans="1:10" ht="13.2" customHeight="1">
      <c r="A1897" s="140"/>
      <c r="B1897" s="5">
        <v>45419</v>
      </c>
      <c r="C1897" s="15"/>
      <c r="D1897" s="59">
        <f>(('Итоговая табл.1чел(все услуги-к'!$D1897+('Итоговая табл.1чел(все услуги-к'!$D1897*'Таблица вводных'!$G$4)))-('Расчет комиссии(Нади)'!$K1897+'Таблица вводных'!$E$3+'Таблица вводных'!$F$3)</f>
        <v>5.4691640866909479</v>
      </c>
      <c r="E1897" s="59">
        <f>('Итоговая табл.1чел(все услуги-к'!$E1897+('Итоговая табл.1чел(все услуги-к'!$E1897*'Таблица вводных'!$G$5))-('Расчет комиссии(Нади)'!$K1897+'Таблица вводных'!$E$3+'Таблица вводных'!$F$3)</f>
        <v>-1.3150859133090522</v>
      </c>
      <c r="F1897" s="59">
        <f>('Итоговая табл.1чел(все услуги-к'!$F1897+('Итоговая табл.1чел(все услуги-к'!$F1897*'Таблица вводных'!$G$6))-('Расчет комиссии(Нади)'!$K1897+'Таблица вводных'!$E$3+'Таблица вводных'!$F$3)</f>
        <v>21.529164086690947</v>
      </c>
      <c r="G1897" s="59">
        <f>('Итоговая табл.1чел(все услуги-к'!$G1897+('Итоговая табл.1чел(все услуги-к'!$G1897*'Таблица вводных'!$G$7))-('Расчет комиссии(Нади)'!$K1897+'Таблица вводных'!$E$3+'Таблица вводных'!$F$3)</f>
        <v>-2.2308359133090523</v>
      </c>
      <c r="H1897" s="59">
        <f>'Итоговая табл.1чел(все услуги-к'!$H1897-('Расчет комиссии(Нади)'!$K1897+'Таблица вводных'!$E$3+'Таблица вводных'!$F$3)</f>
        <v>-2.2308359133090523</v>
      </c>
      <c r="I1897" s="59">
        <f>('Итоговая табл.1чел(все услуги-к'!$I1897+('Итоговая табл.1чел(все услуги-к'!$I1897*'Таблица вводных'!$G$9))-('Расчет комиссии(Нади)'!$K1897+'Таблица вводных'!$E$3+'Таблица вводных'!$F$3)</f>
        <v>-2.2308359133090523</v>
      </c>
      <c r="J1897" s="13" t="s">
        <v>321</v>
      </c>
    </row>
    <row r="1898" spans="1:10" ht="13.2" customHeight="1">
      <c r="A1898" s="140"/>
      <c r="B1898" s="5">
        <v>45423</v>
      </c>
      <c r="C1898" s="15"/>
      <c r="D1898" s="59">
        <f>(('Итоговая табл.1чел(все услуги-к'!$D1898+('Итоговая табл.1чел(все услуги-к'!$D1898*'Таблица вводных'!$G$4)))-('Расчет комиссии(Нади)'!$K1898+'Таблица вводных'!$E$3+'Таблица вводных'!$F$3)</f>
        <v>5.4691640866909479</v>
      </c>
      <c r="E1898" s="59">
        <f>('Итоговая табл.1чел(все услуги-к'!$E1898+('Итоговая табл.1чел(все услуги-к'!$E1898*'Таблица вводных'!$G$5))-('Расчет комиссии(Нади)'!$K1898+'Таблица вводных'!$E$3+'Таблица вводных'!$F$3)</f>
        <v>-1.3150859133090522</v>
      </c>
      <c r="F1898" s="59">
        <f>('Итоговая табл.1чел(все услуги-к'!$F1898+('Итоговая табл.1чел(все услуги-к'!$F1898*'Таблица вводных'!$G$6))-('Расчет комиссии(Нади)'!$K1898+'Таблица вводных'!$E$3+'Таблица вводных'!$F$3)</f>
        <v>21.529164086690947</v>
      </c>
      <c r="G1898" s="59">
        <f>('Итоговая табл.1чел(все услуги-к'!$G1898+('Итоговая табл.1чел(все услуги-к'!$G1898*'Таблица вводных'!$G$7))-('Расчет комиссии(Нади)'!$K1898+'Таблица вводных'!$E$3+'Таблица вводных'!$F$3)</f>
        <v>-2.2308359133090523</v>
      </c>
      <c r="H1898" s="59">
        <f>'Итоговая табл.1чел(все услуги-к'!$H1898-('Расчет комиссии(Нади)'!$K1898+'Таблица вводных'!$E$3+'Таблица вводных'!$F$3)</f>
        <v>-2.2308359133090523</v>
      </c>
      <c r="I1898" s="59">
        <f>('Итоговая табл.1чел(все услуги-к'!$I1898+('Итоговая табл.1чел(все услуги-к'!$I1898*'Таблица вводных'!$G$9))-('Расчет комиссии(Нади)'!$K1898+'Таблица вводных'!$E$3+'Таблица вводных'!$F$3)</f>
        <v>-2.2308359133090523</v>
      </c>
      <c r="J1898" s="13" t="s">
        <v>321</v>
      </c>
    </row>
    <row r="1899" spans="1:10" ht="13.2" customHeight="1">
      <c r="A1899" s="140"/>
      <c r="B1899" s="5">
        <v>45426</v>
      </c>
      <c r="C1899" s="6"/>
      <c r="D1899" s="59">
        <f>(('Итоговая табл.1чел(все услуги-к'!$D1899+('Итоговая табл.1чел(все услуги-к'!$D1899*'Таблица вводных'!$G$4)))-('Расчет комиссии(Нади)'!$K1899+'Таблица вводных'!$E$3+'Таблица вводных'!$F$3)</f>
        <v>5.4691640866909479</v>
      </c>
      <c r="E1899" s="59">
        <f>('Итоговая табл.1чел(все услуги-к'!$E1899+('Итоговая табл.1чел(все услуги-к'!$E1899*'Таблица вводных'!$G$5))-('Расчет комиссии(Нади)'!$K1899+'Таблица вводных'!$E$3+'Таблица вводных'!$F$3)</f>
        <v>-1.3150859133090522</v>
      </c>
      <c r="F1899" s="59">
        <f>('Итоговая табл.1чел(все услуги-к'!$F1899+('Итоговая табл.1чел(все услуги-к'!$F1899*'Таблица вводных'!$G$6))-('Расчет комиссии(Нади)'!$K1899+'Таблица вводных'!$E$3+'Таблица вводных'!$F$3)</f>
        <v>21.529164086690947</v>
      </c>
      <c r="G1899" s="59">
        <f>('Итоговая табл.1чел(все услуги-к'!$G1899+('Итоговая табл.1чел(все услуги-к'!$G1899*'Таблица вводных'!$G$7))-('Расчет комиссии(Нади)'!$K1899+'Таблица вводных'!$E$3+'Таблица вводных'!$F$3)</f>
        <v>-2.2308359133090523</v>
      </c>
      <c r="H1899" s="59">
        <f>'Итоговая табл.1чел(все услуги-к'!$H1899-('Расчет комиссии(Нади)'!$K1899+'Таблица вводных'!$E$3+'Таблица вводных'!$F$3)</f>
        <v>-2.2308359133090523</v>
      </c>
      <c r="I1899" s="59">
        <f>('Итоговая табл.1чел(все услуги-к'!$I1899+('Итоговая табл.1чел(все услуги-к'!$I1899*'Таблица вводных'!$G$9))-('Расчет комиссии(Нади)'!$K1899+'Таблица вводных'!$E$3+'Таблица вводных'!$F$3)</f>
        <v>-2.2308359133090523</v>
      </c>
      <c r="J1899" s="13" t="s">
        <v>321</v>
      </c>
    </row>
    <row r="1900" spans="1:10" ht="13.2" customHeight="1">
      <c r="A1900" s="140"/>
      <c r="B1900" s="5">
        <v>45430</v>
      </c>
      <c r="C1900" s="15"/>
      <c r="D1900" s="59">
        <f>(('Итоговая табл.1чел(все услуги-к'!$D1900+('Итоговая табл.1чел(все услуги-к'!$D1900*'Таблица вводных'!$G$4)))-('Расчет комиссии(Нади)'!$K1900+'Таблица вводных'!$E$3+'Таблица вводных'!$F$3)</f>
        <v>5.4691640866909479</v>
      </c>
      <c r="E1900" s="59">
        <f>('Итоговая табл.1чел(все услуги-к'!$E1900+('Итоговая табл.1чел(все услуги-к'!$E1900*'Таблица вводных'!$G$5))-('Расчет комиссии(Нади)'!$K1900+'Таблица вводных'!$E$3+'Таблица вводных'!$F$3)</f>
        <v>-1.3150859133090522</v>
      </c>
      <c r="F1900" s="59">
        <f>('Итоговая табл.1чел(все услуги-к'!$F1900+('Итоговая табл.1чел(все услуги-к'!$F1900*'Таблица вводных'!$G$6))-('Расчет комиссии(Нади)'!$K1900+'Таблица вводных'!$E$3+'Таблица вводных'!$F$3)</f>
        <v>21.529164086690947</v>
      </c>
      <c r="G1900" s="59">
        <f>('Итоговая табл.1чел(все услуги-к'!$G1900+('Итоговая табл.1чел(все услуги-к'!$G1900*'Таблица вводных'!$G$7))-('Расчет комиссии(Нади)'!$K1900+'Таблица вводных'!$E$3+'Таблица вводных'!$F$3)</f>
        <v>-2.2308359133090523</v>
      </c>
      <c r="H1900" s="59">
        <f>'Итоговая табл.1чел(все услуги-к'!$H1900-('Расчет комиссии(Нади)'!$K1900+'Таблица вводных'!$E$3+'Таблица вводных'!$F$3)</f>
        <v>-2.2308359133090523</v>
      </c>
      <c r="I1900" s="59">
        <f>('Итоговая табл.1чел(все услуги-к'!$I1900+('Итоговая табл.1чел(все услуги-к'!$I1900*'Таблица вводных'!$G$9))-('Расчет комиссии(Нади)'!$K1900+'Таблица вводных'!$E$3+'Таблица вводных'!$F$3)</f>
        <v>-2.2308359133090523</v>
      </c>
      <c r="J1900" s="13" t="s">
        <v>321</v>
      </c>
    </row>
    <row r="1901" spans="1:10" ht="13.2" customHeight="1">
      <c r="A1901" s="140"/>
      <c r="B1901" s="5">
        <v>45433</v>
      </c>
      <c r="C1901" s="15"/>
      <c r="D1901" s="59">
        <f>(('Итоговая табл.1чел(все услуги-к'!$D1901+('Итоговая табл.1чел(все услуги-к'!$D1901*'Таблица вводных'!$G$4)))-('Расчет комиссии(Нади)'!$K1901+'Таблица вводных'!$E$3+'Таблица вводных'!$F$3)</f>
        <v>5.4691640866909479</v>
      </c>
      <c r="E1901" s="59">
        <f>('Итоговая табл.1чел(все услуги-к'!$E1901+('Итоговая табл.1чел(все услуги-к'!$E1901*'Таблица вводных'!$G$5))-('Расчет комиссии(Нади)'!$K1901+'Таблица вводных'!$E$3+'Таблица вводных'!$F$3)</f>
        <v>-1.3150859133090522</v>
      </c>
      <c r="F1901" s="59">
        <f>('Итоговая табл.1чел(все услуги-к'!$F1901+('Итоговая табл.1чел(все услуги-к'!$F1901*'Таблица вводных'!$G$6))-('Расчет комиссии(Нади)'!$K1901+'Таблица вводных'!$E$3+'Таблица вводных'!$F$3)</f>
        <v>21.529164086690947</v>
      </c>
      <c r="G1901" s="59">
        <f>('Итоговая табл.1чел(все услуги-к'!$G1901+('Итоговая табл.1чел(все услуги-к'!$G1901*'Таблица вводных'!$G$7))-('Расчет комиссии(Нади)'!$K1901+'Таблица вводных'!$E$3+'Таблица вводных'!$F$3)</f>
        <v>-2.2308359133090523</v>
      </c>
      <c r="H1901" s="59">
        <f>'Итоговая табл.1чел(все услуги-к'!$H1901-('Расчет комиссии(Нади)'!$K1901+'Таблица вводных'!$E$3+'Таблица вводных'!$F$3)</f>
        <v>-2.2308359133090523</v>
      </c>
      <c r="I1901" s="59">
        <f>('Итоговая табл.1чел(все услуги-к'!$I1901+('Итоговая табл.1чел(все услуги-к'!$I1901*'Таблица вводных'!$G$9))-('Расчет комиссии(Нади)'!$K1901+'Таблица вводных'!$E$3+'Таблица вводных'!$F$3)</f>
        <v>-2.2308359133090523</v>
      </c>
      <c r="J1901" s="13" t="s">
        <v>321</v>
      </c>
    </row>
    <row r="1902" spans="1:10" ht="13.2" customHeight="1">
      <c r="A1902" s="140"/>
      <c r="B1902" s="5">
        <v>45437</v>
      </c>
      <c r="C1902" s="6"/>
      <c r="D1902" s="59">
        <f>(('Итоговая табл.1чел(все услуги-к'!$D1902+('Итоговая табл.1чел(все услуги-к'!$D1902*'Таблица вводных'!$G$4)))-('Расчет комиссии(Нади)'!$K1902+'Таблица вводных'!$E$3+'Таблица вводных'!$F$3)</f>
        <v>5.4691640866909479</v>
      </c>
      <c r="E1902" s="59">
        <f>('Итоговая табл.1чел(все услуги-к'!$E1902+('Итоговая табл.1чел(все услуги-к'!$E1902*'Таблица вводных'!$G$5))-('Расчет комиссии(Нади)'!$K1902+'Таблица вводных'!$E$3+'Таблица вводных'!$F$3)</f>
        <v>-1.3150859133090522</v>
      </c>
      <c r="F1902" s="59">
        <f>('Итоговая табл.1чел(все услуги-к'!$F1902+('Итоговая табл.1чел(все услуги-к'!$F1902*'Таблица вводных'!$G$6))-('Расчет комиссии(Нади)'!$K1902+'Таблица вводных'!$E$3+'Таблица вводных'!$F$3)</f>
        <v>21.529164086690947</v>
      </c>
      <c r="G1902" s="59">
        <f>('Итоговая табл.1чел(все услуги-к'!$G1902+('Итоговая табл.1чел(все услуги-к'!$G1902*'Таблица вводных'!$G$7))-('Расчет комиссии(Нади)'!$K1902+'Таблица вводных'!$E$3+'Таблица вводных'!$F$3)</f>
        <v>-2.2308359133090523</v>
      </c>
      <c r="H1902" s="59">
        <f>'Итоговая табл.1чел(все услуги-к'!$H1902-('Расчет комиссии(Нади)'!$K1902+'Таблица вводных'!$E$3+'Таблица вводных'!$F$3)</f>
        <v>-2.2308359133090523</v>
      </c>
      <c r="I1902" s="59">
        <f>('Итоговая табл.1чел(все услуги-к'!$I1902+('Итоговая табл.1чел(все услуги-к'!$I1902*'Таблица вводных'!$G$9))-('Расчет комиссии(Нади)'!$K1902+'Таблица вводных'!$E$3+'Таблица вводных'!$F$3)</f>
        <v>-2.2308359133090523</v>
      </c>
      <c r="J1902" s="13" t="s">
        <v>321</v>
      </c>
    </row>
    <row r="1903" spans="1:10" ht="13.2" customHeight="1">
      <c r="A1903" s="140"/>
      <c r="B1903" s="5">
        <v>45440</v>
      </c>
      <c r="C1903" s="15"/>
      <c r="D1903" s="59">
        <f>(('Итоговая табл.1чел(все услуги-к'!$D1903+('Итоговая табл.1чел(все услуги-к'!$D1903*'Таблица вводных'!$G$4)))-('Расчет комиссии(Нади)'!$K1903+'Таблица вводных'!$E$3+'Таблица вводных'!$F$3)</f>
        <v>5.4691640866909479</v>
      </c>
      <c r="E1903" s="59">
        <f>('Итоговая табл.1чел(все услуги-к'!$E1903+('Итоговая табл.1чел(все услуги-к'!$E1903*'Таблица вводных'!$G$5))-('Расчет комиссии(Нади)'!$K1903+'Таблица вводных'!$E$3+'Таблица вводных'!$F$3)</f>
        <v>-1.3150859133090522</v>
      </c>
      <c r="F1903" s="59">
        <f>('Итоговая табл.1чел(все услуги-к'!$F1903+('Итоговая табл.1чел(все услуги-к'!$F1903*'Таблица вводных'!$G$6))-('Расчет комиссии(Нади)'!$K1903+'Таблица вводных'!$E$3+'Таблица вводных'!$F$3)</f>
        <v>21.529164086690947</v>
      </c>
      <c r="G1903" s="59">
        <f>('Итоговая табл.1чел(все услуги-к'!$G1903+('Итоговая табл.1чел(все услуги-к'!$G1903*'Таблица вводных'!$G$7))-('Расчет комиссии(Нади)'!$K1903+'Таблица вводных'!$E$3+'Таблица вводных'!$F$3)</f>
        <v>-2.2308359133090523</v>
      </c>
      <c r="H1903" s="59">
        <f>'Итоговая табл.1чел(все услуги-к'!$H1903-('Расчет комиссии(Нади)'!$K1903+'Таблица вводных'!$E$3+'Таблица вводных'!$F$3)</f>
        <v>-2.2308359133090523</v>
      </c>
      <c r="I1903" s="59">
        <f>('Итоговая табл.1чел(все услуги-к'!$I1903+('Итоговая табл.1чел(все услуги-к'!$I1903*'Таблица вводных'!$G$9))-('Расчет комиссии(Нади)'!$K1903+'Таблица вводных'!$E$3+'Таблица вводных'!$F$3)</f>
        <v>-2.2308359133090523</v>
      </c>
      <c r="J1903" s="13" t="s">
        <v>321</v>
      </c>
    </row>
    <row r="1904" spans="1:10" ht="13.2" customHeight="1">
      <c r="A1904" s="140"/>
      <c r="B1904" s="5"/>
      <c r="C1904" s="6"/>
      <c r="D1904" s="59">
        <f>(('Итоговая табл.1чел(все услуги-к'!$D1904+('Итоговая табл.1чел(все услуги-к'!$D1904*'Таблица вводных'!$G$4)))-('Расчет комиссии(Нади)'!$K1904+'Таблица вводных'!$E$3+'Таблица вводных'!$F$3)</f>
        <v>5.4691640866909479</v>
      </c>
      <c r="E1904" s="59">
        <f>('Итоговая табл.1чел(все услуги-к'!$E1904+('Итоговая табл.1чел(все услуги-к'!$E1904*'Таблица вводных'!$G$5))-('Расчет комиссии(Нади)'!$K1904+'Таблица вводных'!$E$3+'Таблица вводных'!$F$3)</f>
        <v>-1.3150859133090522</v>
      </c>
      <c r="F1904" s="59">
        <f>('Итоговая табл.1чел(все услуги-к'!$F1904+('Итоговая табл.1чел(все услуги-к'!$F1904*'Таблица вводных'!$G$6))-('Расчет комиссии(Нади)'!$K1904+'Таблица вводных'!$E$3+'Таблица вводных'!$F$3)</f>
        <v>21.529164086690947</v>
      </c>
      <c r="G1904" s="59">
        <f>('Итоговая табл.1чел(все услуги-к'!$G1904+('Итоговая табл.1чел(все услуги-к'!$G1904*'Таблица вводных'!$G$7))-('Расчет комиссии(Нади)'!$K1904+'Таблица вводных'!$E$3+'Таблица вводных'!$F$3)</f>
        <v>-2.2308359133090523</v>
      </c>
      <c r="H1904" s="59">
        <f>'Итоговая табл.1чел(все услуги-к'!$H1904-('Расчет комиссии(Нади)'!$K1904+'Таблица вводных'!$E$3+'Таблица вводных'!$F$3)</f>
        <v>-2.2308359133090523</v>
      </c>
      <c r="I1904" s="59">
        <f>('Итоговая табл.1чел(все услуги-к'!$I1904+('Итоговая табл.1чел(все услуги-к'!$I1904*'Таблица вводных'!$G$9))-('Расчет комиссии(Нади)'!$K1904+'Таблица вводных'!$E$3+'Таблица вводных'!$F$3)</f>
        <v>-2.2308359133090523</v>
      </c>
      <c r="J1904" s="13" t="s">
        <v>321</v>
      </c>
    </row>
    <row r="1905" spans="1:10" ht="13.2" customHeight="1">
      <c r="A1905" s="140"/>
      <c r="B1905" s="5"/>
      <c r="C1905" s="6"/>
      <c r="D1905" s="59">
        <f>(('Итоговая табл.1чел(все услуги-к'!$D1905+('Итоговая табл.1чел(все услуги-к'!$D1905*'Таблица вводных'!$G$4)))-('Расчет комиссии(Нади)'!$K1905+'Таблица вводных'!$E$3+'Таблица вводных'!$F$3)</f>
        <v>5.4691640866909479</v>
      </c>
      <c r="E1905" s="59">
        <f>('Итоговая табл.1чел(все услуги-к'!$E1905+('Итоговая табл.1чел(все услуги-к'!$E1905*'Таблица вводных'!$G$5))-('Расчет комиссии(Нади)'!$K1905+'Таблица вводных'!$E$3+'Таблица вводных'!$F$3)</f>
        <v>-1.3150859133090522</v>
      </c>
      <c r="F1905" s="59">
        <f>('Итоговая табл.1чел(все услуги-к'!$F1905+('Итоговая табл.1чел(все услуги-к'!$F1905*'Таблица вводных'!$G$6))-('Расчет комиссии(Нади)'!$K1905+'Таблица вводных'!$E$3+'Таблица вводных'!$F$3)</f>
        <v>21.529164086690947</v>
      </c>
      <c r="G1905" s="59">
        <f>('Итоговая табл.1чел(все услуги-к'!$G1905+('Итоговая табл.1чел(все услуги-к'!$G1905*'Таблица вводных'!$G$7))-('Расчет комиссии(Нади)'!$K1905+'Таблица вводных'!$E$3+'Таблица вводных'!$F$3)</f>
        <v>-2.2308359133090523</v>
      </c>
      <c r="H1905" s="59">
        <f>'Итоговая табл.1чел(все услуги-к'!$H1905-('Расчет комиссии(Нади)'!$K1905+'Таблица вводных'!$E$3+'Таблица вводных'!$F$3)</f>
        <v>-2.2308359133090523</v>
      </c>
      <c r="I1905" s="59">
        <f>('Итоговая табл.1чел(все услуги-к'!$I1905+('Итоговая табл.1чел(все услуги-к'!$I1905*'Таблица вводных'!$G$9))-('Расчет комиссии(Нади)'!$K1905+'Таблица вводных'!$E$3+'Таблица вводных'!$F$3)</f>
        <v>-2.2308359133090523</v>
      </c>
      <c r="J1905" s="13" t="s">
        <v>321</v>
      </c>
    </row>
    <row r="1906" spans="1:10" ht="13.2" customHeight="1">
      <c r="A1906" s="140"/>
      <c r="B1906" s="5"/>
      <c r="C1906" s="15"/>
      <c r="D1906" s="59">
        <f>(('Итоговая табл.1чел(все услуги-к'!$D1906+('Итоговая табл.1чел(все услуги-к'!$D1906*'Таблица вводных'!$G$4)))-('Расчет комиссии(Нади)'!$K1906+'Таблица вводных'!$E$3+'Таблица вводных'!$F$3)</f>
        <v>5.4691640866909479</v>
      </c>
      <c r="E1906" s="59">
        <f>('Итоговая табл.1чел(все услуги-к'!$E1906+('Итоговая табл.1чел(все услуги-к'!$E1906*'Таблица вводных'!$G$5))-('Расчет комиссии(Нади)'!$K1906+'Таблица вводных'!$E$3+'Таблица вводных'!$F$3)</f>
        <v>-1.3150859133090522</v>
      </c>
      <c r="F1906" s="59">
        <f>('Итоговая табл.1чел(все услуги-к'!$F1906+('Итоговая табл.1чел(все услуги-к'!$F1906*'Таблица вводных'!$G$6))-('Расчет комиссии(Нади)'!$K1906+'Таблица вводных'!$E$3+'Таблица вводных'!$F$3)</f>
        <v>21.529164086690947</v>
      </c>
      <c r="G1906" s="59">
        <f>('Итоговая табл.1чел(все услуги-к'!$G1906+('Итоговая табл.1чел(все услуги-к'!$G1906*'Таблица вводных'!$G$7))-('Расчет комиссии(Нади)'!$K1906+'Таблица вводных'!$E$3+'Таблица вводных'!$F$3)</f>
        <v>-2.2308359133090523</v>
      </c>
      <c r="H1906" s="59">
        <f>'Итоговая табл.1чел(все услуги-к'!$H1906-('Расчет комиссии(Нади)'!$K1906+'Таблица вводных'!$E$3+'Таблица вводных'!$F$3)</f>
        <v>-2.2308359133090523</v>
      </c>
      <c r="I1906" s="59">
        <f>('Итоговая табл.1чел(все услуги-к'!$I1906+('Итоговая табл.1чел(все услуги-к'!$I1906*'Таблица вводных'!$G$9))-('Расчет комиссии(Нади)'!$K1906+'Таблица вводных'!$E$3+'Таблица вводных'!$F$3)</f>
        <v>-2.2308359133090523</v>
      </c>
      <c r="J1906" s="13" t="s">
        <v>321</v>
      </c>
    </row>
    <row r="1907" spans="1:10" ht="13.2" customHeight="1">
      <c r="A1907" s="140"/>
      <c r="B1907" s="5"/>
      <c r="C1907" s="6"/>
      <c r="D1907" s="59">
        <f>(('Итоговая табл.1чел(все услуги-к'!$D1907+('Итоговая табл.1чел(все услуги-к'!$D1907*'Таблица вводных'!$G$4)))-('Расчет комиссии(Нади)'!$K1907+'Таблица вводных'!$E$3+'Таблица вводных'!$F$3)</f>
        <v>5.4691640866909479</v>
      </c>
      <c r="E1907" s="59">
        <f>('Итоговая табл.1чел(все услуги-к'!$E1907+('Итоговая табл.1чел(все услуги-к'!$E1907*'Таблица вводных'!$G$5))-('Расчет комиссии(Нади)'!$K1907+'Таблица вводных'!$E$3+'Таблица вводных'!$F$3)</f>
        <v>-1.3150859133090522</v>
      </c>
      <c r="F1907" s="59">
        <f>('Итоговая табл.1чел(все услуги-к'!$F1907+('Итоговая табл.1чел(все услуги-к'!$F1907*'Таблица вводных'!$G$6))-('Расчет комиссии(Нади)'!$K1907+'Таблица вводных'!$E$3+'Таблица вводных'!$F$3)</f>
        <v>21.529164086690947</v>
      </c>
      <c r="G1907" s="59">
        <f>('Итоговая табл.1чел(все услуги-к'!$G1907+('Итоговая табл.1чел(все услуги-к'!$G1907*'Таблица вводных'!$G$7))-('Расчет комиссии(Нади)'!$K1907+'Таблица вводных'!$E$3+'Таблица вводных'!$F$3)</f>
        <v>-2.2308359133090523</v>
      </c>
      <c r="H1907" s="59">
        <f>'Итоговая табл.1чел(все услуги-к'!$H1907-('Расчет комиссии(Нади)'!$K1907+'Таблица вводных'!$E$3+'Таблица вводных'!$F$3)</f>
        <v>-2.2308359133090523</v>
      </c>
      <c r="I1907" s="59">
        <f>('Итоговая табл.1чел(все услуги-к'!$I1907+('Итоговая табл.1чел(все услуги-к'!$I1907*'Таблица вводных'!$G$9))-('Расчет комиссии(Нади)'!$K1907+'Таблица вводных'!$E$3+'Таблица вводных'!$F$3)</f>
        <v>-2.2308359133090523</v>
      </c>
      <c r="J1907" s="13" t="s">
        <v>321</v>
      </c>
    </row>
    <row r="1908" spans="1:10" ht="13.2" customHeight="1">
      <c r="A1908" s="140"/>
      <c r="B1908" s="5"/>
      <c r="C1908" s="15"/>
      <c r="D1908" s="59">
        <f>(('Итоговая табл.1чел(все услуги-к'!$D1908+('Итоговая табл.1чел(все услуги-к'!$D1908*'Таблица вводных'!$G$4)))-('Расчет комиссии(Нади)'!$K1908+'Таблица вводных'!$E$3+'Таблица вводных'!$F$3)</f>
        <v>5.4691640866909479</v>
      </c>
      <c r="E1908" s="59">
        <f>('Итоговая табл.1чел(все услуги-к'!$E1908+('Итоговая табл.1чел(все услуги-к'!$E1908*'Таблица вводных'!$G$5))-('Расчет комиссии(Нади)'!$K1908+'Таблица вводных'!$E$3+'Таблица вводных'!$F$3)</f>
        <v>-1.3150859133090522</v>
      </c>
      <c r="F1908" s="59">
        <f>('Итоговая табл.1чел(все услуги-к'!$F1908+('Итоговая табл.1чел(все услуги-к'!$F1908*'Таблица вводных'!$G$6))-('Расчет комиссии(Нади)'!$K1908+'Таблица вводных'!$E$3+'Таблица вводных'!$F$3)</f>
        <v>21.529164086690947</v>
      </c>
      <c r="G1908" s="59">
        <f>('Итоговая табл.1чел(все услуги-к'!$G1908+('Итоговая табл.1чел(все услуги-к'!$G1908*'Таблица вводных'!$G$7))-('Расчет комиссии(Нади)'!$K1908+'Таблица вводных'!$E$3+'Таблица вводных'!$F$3)</f>
        <v>-2.2308359133090523</v>
      </c>
      <c r="H1908" s="59">
        <f>'Итоговая табл.1чел(все услуги-к'!$H1908-('Расчет комиссии(Нади)'!$K1908+'Таблица вводных'!$E$3+'Таблица вводных'!$F$3)</f>
        <v>-2.2308359133090523</v>
      </c>
      <c r="I1908" s="59">
        <f>('Итоговая табл.1чел(все услуги-к'!$I1908+('Итоговая табл.1чел(все услуги-к'!$I1908*'Таблица вводных'!$G$9))-('Расчет комиссии(Нади)'!$K1908+'Таблица вводных'!$E$3+'Таблица вводных'!$F$3)</f>
        <v>-2.2308359133090523</v>
      </c>
      <c r="J1908" s="13" t="s">
        <v>321</v>
      </c>
    </row>
    <row r="1909" spans="1:10" ht="13.2" customHeight="1">
      <c r="A1909" s="141"/>
      <c r="B1909" s="18"/>
      <c r="C1909" s="19"/>
      <c r="D1909" s="59">
        <f>(('Итоговая табл.1чел(все услуги-к'!$D1909+('Итоговая табл.1чел(все услуги-к'!$D1909*'Таблица вводных'!$G$4)))-('Расчет комиссии(Нади)'!$K1909+'Таблица вводных'!$E$3+'Таблица вводных'!$F$3)</f>
        <v>5.4691640866909479</v>
      </c>
      <c r="E1909" s="59">
        <f>('Итоговая табл.1чел(все услуги-к'!$E1909+('Итоговая табл.1чел(все услуги-к'!$E1909*'Таблица вводных'!$G$5))-('Расчет комиссии(Нади)'!$K1909+'Таблица вводных'!$E$3+'Таблица вводных'!$F$3)</f>
        <v>-1.3150859133090522</v>
      </c>
      <c r="F1909" s="59">
        <f>('Итоговая табл.1чел(все услуги-к'!$F1909+('Итоговая табл.1чел(все услуги-к'!$F1909*'Таблица вводных'!$G$6))-('Расчет комиссии(Нади)'!$K1909+'Таблица вводных'!$E$3+'Таблица вводных'!$F$3)</f>
        <v>21.529164086690947</v>
      </c>
      <c r="G1909" s="59">
        <f>('Итоговая табл.1чел(все услуги-к'!$G1909+('Итоговая табл.1чел(все услуги-к'!$G1909*'Таблица вводных'!$G$7))-('Расчет комиссии(Нади)'!$K1909+'Таблица вводных'!$E$3+'Таблица вводных'!$F$3)</f>
        <v>-2.2308359133090523</v>
      </c>
      <c r="H1909" s="59">
        <f>'Итоговая табл.1чел(все услуги-к'!$H1909-('Расчет комиссии(Нади)'!$K1909+'Таблица вводных'!$E$3+'Таблица вводных'!$F$3)</f>
        <v>-2.2308359133090523</v>
      </c>
      <c r="I1909" s="59">
        <f>('Итоговая табл.1чел(все услуги-к'!$I1909+('Итоговая табл.1чел(все услуги-к'!$I1909*'Таблица вводных'!$G$9))-('Расчет комиссии(Нади)'!$K1909+'Таблица вводных'!$E$3+'Таблица вводных'!$F$3)</f>
        <v>-2.2308359133090523</v>
      </c>
      <c r="J1909" s="22" t="s">
        <v>321</v>
      </c>
    </row>
    <row r="1910" spans="1:10" ht="13.2" customHeight="1">
      <c r="A1910" s="144" t="s">
        <v>322</v>
      </c>
      <c r="B1910" s="5">
        <v>45402</v>
      </c>
      <c r="C1910" s="97"/>
      <c r="D1910" s="59">
        <f>(('Итоговая табл.1чел(все услуги-к'!$D1910+('Итоговая табл.1чел(все услуги-к'!$D1910*'Таблица вводных'!$G$4)))-('Расчет комиссии(Нади)'!$K1910+'Таблица вводных'!$E$3+'Таблица вводных'!$F$3)</f>
        <v>5.4691640866909479</v>
      </c>
      <c r="E1910" s="59">
        <f>('Итоговая табл.1чел(все услуги-к'!$E1910+('Итоговая табл.1чел(все услуги-к'!$E1910*'Таблица вводных'!$G$5))-('Расчет комиссии(Нади)'!$K1910+'Таблица вводных'!$E$3+'Таблица вводных'!$F$3)</f>
        <v>-1.3150859133090522</v>
      </c>
      <c r="F1910" s="59">
        <f>('Итоговая табл.1чел(все услуги-к'!$F1910+('Итоговая табл.1чел(все услуги-к'!$F1910*'Таблица вводных'!$G$6))-('Расчет комиссии(Нади)'!$K1910+'Таблица вводных'!$E$3+'Таблица вводных'!$F$3)</f>
        <v>21.529164086690947</v>
      </c>
      <c r="G1910" s="59">
        <f>('Итоговая табл.1чел(все услуги-к'!$G1910+('Итоговая табл.1чел(все услуги-к'!$G1910*'Таблица вводных'!$G$7))-('Расчет комиссии(Нади)'!$K1910+'Таблица вводных'!$E$3+'Таблица вводных'!$F$3)</f>
        <v>-2.2308359133090523</v>
      </c>
      <c r="H1910" s="59">
        <f>'Итоговая табл.1чел(все услуги-к'!$H1910-('Расчет комиссии(Нади)'!$K1910+'Таблица вводных'!$E$3+'Таблица вводных'!$F$3)</f>
        <v>-2.2308359133090523</v>
      </c>
      <c r="I1910" s="59">
        <f>('Итоговая табл.1чел(все услуги-к'!$I1910+('Итоговая табл.1чел(все услуги-к'!$I1910*'Таблица вводных'!$G$9))-('Расчет комиссии(Нади)'!$K1910+'Таблица вводных'!$E$3+'Таблица вводных'!$F$3)</f>
        <v>-2.2308359133090523</v>
      </c>
      <c r="J1910" s="10" t="s">
        <v>323</v>
      </c>
    </row>
    <row r="1911" spans="1:10" ht="13.2" customHeight="1">
      <c r="A1911" s="140"/>
      <c r="B1911" s="5">
        <v>45405</v>
      </c>
      <c r="C1911" s="6"/>
      <c r="D1911" s="59">
        <f>(('Итоговая табл.1чел(все услуги-к'!$D1911+('Итоговая табл.1чел(все услуги-к'!$D1911*'Таблица вводных'!$G$4)))-('Расчет комиссии(Нади)'!$K1911+'Таблица вводных'!$E$3+'Таблица вводных'!$F$3)</f>
        <v>5.4691640866909479</v>
      </c>
      <c r="E1911" s="59">
        <f>('Итоговая табл.1чел(все услуги-к'!$E1911+('Итоговая табл.1чел(все услуги-к'!$E1911*'Таблица вводных'!$G$5))-('Расчет комиссии(Нади)'!$K1911+'Таблица вводных'!$E$3+'Таблица вводных'!$F$3)</f>
        <v>-1.3150859133090522</v>
      </c>
      <c r="F1911" s="59">
        <f>('Итоговая табл.1чел(все услуги-к'!$F1911+('Итоговая табл.1чел(все услуги-к'!$F1911*'Таблица вводных'!$G$6))-('Расчет комиссии(Нади)'!$K1911+'Таблица вводных'!$E$3+'Таблица вводных'!$F$3)</f>
        <v>21.529164086690947</v>
      </c>
      <c r="G1911" s="59">
        <f>('Итоговая табл.1чел(все услуги-к'!$G1911+('Итоговая табл.1чел(все услуги-к'!$G1911*'Таблица вводных'!$G$7))-('Расчет комиссии(Нади)'!$K1911+'Таблица вводных'!$E$3+'Таблица вводных'!$F$3)</f>
        <v>-2.2308359133090523</v>
      </c>
      <c r="H1911" s="59">
        <f>'Итоговая табл.1чел(все услуги-к'!$H1911-('Расчет комиссии(Нади)'!$K1911+'Таблица вводных'!$E$3+'Таблица вводных'!$F$3)</f>
        <v>-2.2308359133090523</v>
      </c>
      <c r="I1911" s="59">
        <f>('Итоговая табл.1чел(все услуги-к'!$I1911+('Итоговая табл.1чел(все услуги-к'!$I1911*'Таблица вводных'!$G$9))-('Расчет комиссии(Нади)'!$K1911+'Таблица вводных'!$E$3+'Таблица вводных'!$F$3)</f>
        <v>-2.2308359133090523</v>
      </c>
      <c r="J1911" s="13" t="s">
        <v>323</v>
      </c>
    </row>
    <row r="1912" spans="1:10" ht="13.2" customHeight="1">
      <c r="A1912" s="140"/>
      <c r="B1912" s="5">
        <v>45409</v>
      </c>
      <c r="C1912" s="15"/>
      <c r="D1912" s="59">
        <f>(('Итоговая табл.1чел(все услуги-к'!$D1912+('Итоговая табл.1чел(все услуги-к'!$D1912*'Таблица вводных'!$G$4)))-('Расчет комиссии(Нади)'!$K1912+'Таблица вводных'!$E$3+'Таблица вводных'!$F$3)</f>
        <v>5.4691640866909479</v>
      </c>
      <c r="E1912" s="59">
        <f>('Итоговая табл.1чел(все услуги-к'!$E1912+('Итоговая табл.1чел(все услуги-к'!$E1912*'Таблица вводных'!$G$5))-('Расчет комиссии(Нади)'!$K1912+'Таблица вводных'!$E$3+'Таблица вводных'!$F$3)</f>
        <v>-1.3150859133090522</v>
      </c>
      <c r="F1912" s="59">
        <f>('Итоговая табл.1чел(все услуги-к'!$F1912+('Итоговая табл.1чел(все услуги-к'!$F1912*'Таблица вводных'!$G$6))-('Расчет комиссии(Нади)'!$K1912+'Таблица вводных'!$E$3+'Таблица вводных'!$F$3)</f>
        <v>21.529164086690947</v>
      </c>
      <c r="G1912" s="59">
        <f>('Итоговая табл.1чел(все услуги-к'!$G1912+('Итоговая табл.1чел(все услуги-к'!$G1912*'Таблица вводных'!$G$7))-('Расчет комиссии(Нади)'!$K1912+'Таблица вводных'!$E$3+'Таблица вводных'!$F$3)</f>
        <v>-2.2308359133090523</v>
      </c>
      <c r="H1912" s="59">
        <f>'Итоговая табл.1чел(все услуги-к'!$H1912-('Расчет комиссии(Нади)'!$K1912+'Таблица вводных'!$E$3+'Таблица вводных'!$F$3)</f>
        <v>-2.2308359133090523</v>
      </c>
      <c r="I1912" s="59">
        <f>('Итоговая табл.1чел(все услуги-к'!$I1912+('Итоговая табл.1чел(все услуги-к'!$I1912*'Таблица вводных'!$G$9))-('Расчет комиссии(Нади)'!$K1912+'Таблица вводных'!$E$3+'Таблица вводных'!$F$3)</f>
        <v>-2.2308359133090523</v>
      </c>
      <c r="J1912" s="13" t="s">
        <v>323</v>
      </c>
    </row>
    <row r="1913" spans="1:10" ht="13.2" customHeight="1">
      <c r="A1913" s="140"/>
      <c r="B1913" s="5">
        <v>45412</v>
      </c>
      <c r="C1913" s="6"/>
      <c r="D1913" s="59">
        <f>(('Итоговая табл.1чел(все услуги-к'!$D1913+('Итоговая табл.1чел(все услуги-к'!$D1913*'Таблица вводных'!$G$4)))-('Расчет комиссии(Нади)'!$K1913+'Таблица вводных'!$E$3+'Таблица вводных'!$F$3)</f>
        <v>5.4691640866909514</v>
      </c>
      <c r="E1913" s="59">
        <f>('Итоговая табл.1чел(все услуги-к'!$E1913+('Итоговая табл.1чел(все услуги-к'!$E1913*'Таблица вводных'!$G$5))-('Расчет комиссии(Нади)'!$K1913+'Таблица вводных'!$E$3+'Таблица вводных'!$F$3)</f>
        <v>-1.3150859133090487</v>
      </c>
      <c r="F1913" s="59">
        <f>('Итоговая табл.1чел(все услуги-к'!$F1913+('Итоговая табл.1чел(все услуги-к'!$F1913*'Таблица вводных'!$G$6))-('Расчет комиссии(Нади)'!$K1913+'Таблица вводных'!$E$3+'Таблица вводных'!$F$3)</f>
        <v>21.529164086690955</v>
      </c>
      <c r="G1913" s="59">
        <f>('Итоговая табл.1чел(все услуги-к'!$G1913+('Итоговая табл.1чел(все услуги-к'!$G1913*'Таблица вводных'!$G$7))-('Расчет комиссии(Нади)'!$K1913+'Таблица вводных'!$E$3+'Таблица вводных'!$F$3)</f>
        <v>-2.2308359133090487</v>
      </c>
      <c r="H1913" s="59">
        <f>'Итоговая табл.1чел(все услуги-к'!$H1913-('Расчет комиссии(Нади)'!$K1913+'Таблица вводных'!$E$3+'Таблица вводных'!$F$3)</f>
        <v>-2.2308359133090487</v>
      </c>
      <c r="I1913" s="59">
        <f>('Итоговая табл.1чел(все услуги-к'!$I1913+('Итоговая табл.1чел(все услуги-к'!$I1913*'Таблица вводных'!$G$9))-('Расчет комиссии(Нади)'!$K1913+'Таблица вводных'!$E$3+'Таблица вводных'!$F$3)</f>
        <v>-2.2308359133090487</v>
      </c>
      <c r="J1913" s="13" t="s">
        <v>323</v>
      </c>
    </row>
    <row r="1914" spans="1:10" ht="13.2" customHeight="1">
      <c r="A1914" s="140"/>
      <c r="B1914" s="5">
        <v>45416</v>
      </c>
      <c r="C1914" s="15"/>
      <c r="D1914" s="59">
        <f>(('Итоговая табл.1чел(все услуги-к'!$D1914+('Итоговая табл.1чел(все услуги-к'!$D1914*'Таблица вводных'!$G$4)))-('Расчет комиссии(Нади)'!$K1914+'Таблица вводных'!$E$3+'Таблица вводных'!$F$3)</f>
        <v>5.4691640866909514</v>
      </c>
      <c r="E1914" s="59">
        <f>('Итоговая табл.1чел(все услуги-к'!$E1914+('Итоговая табл.1чел(все услуги-к'!$E1914*'Таблица вводных'!$G$5))-('Расчет комиссии(Нади)'!$K1914+'Таблица вводных'!$E$3+'Таблица вводных'!$F$3)</f>
        <v>-1.3150859133090487</v>
      </c>
      <c r="F1914" s="59">
        <f>('Итоговая табл.1чел(все услуги-к'!$F1914+('Итоговая табл.1чел(все услуги-к'!$F1914*'Таблица вводных'!$G$6))-('Расчет комиссии(Нади)'!$K1914+'Таблица вводных'!$E$3+'Таблица вводных'!$F$3)</f>
        <v>21.529164086690955</v>
      </c>
      <c r="G1914" s="59">
        <f>('Итоговая табл.1чел(все услуги-к'!$G1914+('Итоговая табл.1чел(все услуги-к'!$G1914*'Таблица вводных'!$G$7))-('Расчет комиссии(Нади)'!$K1914+'Таблица вводных'!$E$3+'Таблица вводных'!$F$3)</f>
        <v>-2.2308359133090487</v>
      </c>
      <c r="H1914" s="59">
        <f>'Итоговая табл.1чел(все услуги-к'!$H1914-('Расчет комиссии(Нади)'!$K1914+'Таблица вводных'!$E$3+'Таблица вводных'!$F$3)</f>
        <v>-2.2308359133090487</v>
      </c>
      <c r="I1914" s="59">
        <f>('Итоговая табл.1чел(все услуги-к'!$I1914+('Итоговая табл.1чел(все услуги-к'!$I1914*'Таблица вводных'!$G$9))-('Расчет комиссии(Нади)'!$K1914+'Таблица вводных'!$E$3+'Таблица вводных'!$F$3)</f>
        <v>-2.2308359133090487</v>
      </c>
      <c r="J1914" s="13" t="s">
        <v>323</v>
      </c>
    </row>
    <row r="1915" spans="1:10" ht="13.2" customHeight="1">
      <c r="A1915" s="140"/>
      <c r="B1915" s="5">
        <v>45419</v>
      </c>
      <c r="C1915" s="15"/>
      <c r="D1915" s="59">
        <f>(('Итоговая табл.1чел(все услуги-к'!$D1915+('Итоговая табл.1чел(все услуги-к'!$D1915*'Таблица вводных'!$G$4)))-('Расчет комиссии(Нади)'!$K1915+'Таблица вводных'!$E$3+'Таблица вводных'!$F$3)</f>
        <v>5.4691640866909514</v>
      </c>
      <c r="E1915" s="59">
        <f>('Итоговая табл.1чел(все услуги-к'!$E1915+('Итоговая табл.1чел(все услуги-к'!$E1915*'Таблица вводных'!$G$5))-('Расчет комиссии(Нади)'!$K1915+'Таблица вводных'!$E$3+'Таблица вводных'!$F$3)</f>
        <v>-1.3150859133090487</v>
      </c>
      <c r="F1915" s="59">
        <f>('Итоговая табл.1чел(все услуги-к'!$F1915+('Итоговая табл.1чел(все услуги-к'!$F1915*'Таблица вводных'!$G$6))-('Расчет комиссии(Нади)'!$K1915+'Таблица вводных'!$E$3+'Таблица вводных'!$F$3)</f>
        <v>21.529164086690955</v>
      </c>
      <c r="G1915" s="59">
        <f>('Итоговая табл.1чел(все услуги-к'!$G1915+('Итоговая табл.1чел(все услуги-к'!$G1915*'Таблица вводных'!$G$7))-('Расчет комиссии(Нади)'!$K1915+'Таблица вводных'!$E$3+'Таблица вводных'!$F$3)</f>
        <v>-2.2308359133090487</v>
      </c>
      <c r="H1915" s="59">
        <f>'Итоговая табл.1чел(все услуги-к'!$H1915-('Расчет комиссии(Нади)'!$K1915+'Таблица вводных'!$E$3+'Таблица вводных'!$F$3)</f>
        <v>-2.2308359133090487</v>
      </c>
      <c r="I1915" s="59">
        <f>('Итоговая табл.1чел(все услуги-к'!$I1915+('Итоговая табл.1чел(все услуги-к'!$I1915*'Таблица вводных'!$G$9))-('Расчет комиссии(Нади)'!$K1915+'Таблица вводных'!$E$3+'Таблица вводных'!$F$3)</f>
        <v>-2.2308359133090487</v>
      </c>
      <c r="J1915" s="13" t="s">
        <v>323</v>
      </c>
    </row>
    <row r="1916" spans="1:10" ht="13.2" customHeight="1">
      <c r="A1916" s="140"/>
      <c r="B1916" s="5">
        <v>45423</v>
      </c>
      <c r="C1916" s="15"/>
      <c r="D1916" s="59">
        <f>(('Итоговая табл.1чел(все услуги-к'!$D1916+('Итоговая табл.1чел(все услуги-к'!$D1916*'Таблица вводных'!$G$4)))-('Расчет комиссии(Нади)'!$K1916+'Таблица вводных'!$E$3+'Таблица вводных'!$F$3)</f>
        <v>5.4691640866909514</v>
      </c>
      <c r="E1916" s="59">
        <f>('Итоговая табл.1чел(все услуги-к'!$E1916+('Итоговая табл.1чел(все услуги-к'!$E1916*'Таблица вводных'!$G$5))-('Расчет комиссии(Нади)'!$K1916+'Таблица вводных'!$E$3+'Таблица вводных'!$F$3)</f>
        <v>-1.3150859133090487</v>
      </c>
      <c r="F1916" s="59">
        <f>('Итоговая табл.1чел(все услуги-к'!$F1916+('Итоговая табл.1чел(все услуги-к'!$F1916*'Таблица вводных'!$G$6))-('Расчет комиссии(Нади)'!$K1916+'Таблица вводных'!$E$3+'Таблица вводных'!$F$3)</f>
        <v>21.529164086690955</v>
      </c>
      <c r="G1916" s="59">
        <f>('Итоговая табл.1чел(все услуги-к'!$G1916+('Итоговая табл.1чел(все услуги-к'!$G1916*'Таблица вводных'!$G$7))-('Расчет комиссии(Нади)'!$K1916+'Таблица вводных'!$E$3+'Таблица вводных'!$F$3)</f>
        <v>-2.2308359133090487</v>
      </c>
      <c r="H1916" s="59">
        <f>'Итоговая табл.1чел(все услуги-к'!$H1916-('Расчет комиссии(Нади)'!$K1916+'Таблица вводных'!$E$3+'Таблица вводных'!$F$3)</f>
        <v>-2.2308359133090487</v>
      </c>
      <c r="I1916" s="59">
        <f>('Итоговая табл.1чел(все услуги-к'!$I1916+('Итоговая табл.1чел(все услуги-к'!$I1916*'Таблица вводных'!$G$9))-('Расчет комиссии(Нади)'!$K1916+'Таблица вводных'!$E$3+'Таблица вводных'!$F$3)</f>
        <v>-2.2308359133090487</v>
      </c>
      <c r="J1916" s="13" t="s">
        <v>323</v>
      </c>
    </row>
    <row r="1917" spans="1:10" ht="13.2" customHeight="1">
      <c r="A1917" s="140"/>
      <c r="B1917" s="5">
        <v>45426</v>
      </c>
      <c r="C1917" s="6"/>
      <c r="D1917" s="59">
        <f>(('Итоговая табл.1чел(все услуги-к'!$D1917+('Итоговая табл.1чел(все услуги-к'!$D1917*'Таблица вводных'!$G$4)))-('Расчет комиссии(Нади)'!$K1917+'Таблица вводных'!$E$3+'Таблица вводных'!$F$3)</f>
        <v>5.4691640866909514</v>
      </c>
      <c r="E1917" s="59">
        <f>('Итоговая табл.1чел(все услуги-к'!$E1917+('Итоговая табл.1чел(все услуги-к'!$E1917*'Таблица вводных'!$G$5))-('Расчет комиссии(Нади)'!$K1917+'Таблица вводных'!$E$3+'Таблица вводных'!$F$3)</f>
        <v>-1.3150859133090487</v>
      </c>
      <c r="F1917" s="59">
        <f>('Итоговая табл.1чел(все услуги-к'!$F1917+('Итоговая табл.1чел(все услуги-к'!$F1917*'Таблица вводных'!$G$6))-('Расчет комиссии(Нади)'!$K1917+'Таблица вводных'!$E$3+'Таблица вводных'!$F$3)</f>
        <v>21.529164086690955</v>
      </c>
      <c r="G1917" s="59">
        <f>('Итоговая табл.1чел(все услуги-к'!$G1917+('Итоговая табл.1чел(все услуги-к'!$G1917*'Таблица вводных'!$G$7))-('Расчет комиссии(Нади)'!$K1917+'Таблица вводных'!$E$3+'Таблица вводных'!$F$3)</f>
        <v>-2.2308359133090487</v>
      </c>
      <c r="H1917" s="59">
        <f>'Итоговая табл.1чел(все услуги-к'!$H1917-('Расчет комиссии(Нади)'!$K1917+'Таблица вводных'!$E$3+'Таблица вводных'!$F$3)</f>
        <v>-2.2308359133090487</v>
      </c>
      <c r="I1917" s="59">
        <f>('Итоговая табл.1чел(все услуги-к'!$I1917+('Итоговая табл.1чел(все услуги-к'!$I1917*'Таблица вводных'!$G$9))-('Расчет комиссии(Нади)'!$K1917+'Таблица вводных'!$E$3+'Таблица вводных'!$F$3)</f>
        <v>-2.2308359133090487</v>
      </c>
      <c r="J1917" s="13" t="s">
        <v>323</v>
      </c>
    </row>
    <row r="1918" spans="1:10" ht="13.2" customHeight="1">
      <c r="A1918" s="140"/>
      <c r="B1918" s="5">
        <v>45430</v>
      </c>
      <c r="C1918" s="15"/>
      <c r="D1918" s="59">
        <f>(('Итоговая табл.1чел(все услуги-к'!$D1918+('Итоговая табл.1чел(все услуги-к'!$D1918*'Таблица вводных'!$G$4)))-('Расчет комиссии(Нади)'!$K1918+'Таблица вводных'!$E$3+'Таблица вводных'!$F$3)</f>
        <v>5.4691640866909514</v>
      </c>
      <c r="E1918" s="59">
        <f>('Итоговая табл.1чел(все услуги-к'!$E1918+('Итоговая табл.1чел(все услуги-к'!$E1918*'Таблица вводных'!$G$5))-('Расчет комиссии(Нади)'!$K1918+'Таблица вводных'!$E$3+'Таблица вводных'!$F$3)</f>
        <v>-1.3150859133090487</v>
      </c>
      <c r="F1918" s="59">
        <f>('Итоговая табл.1чел(все услуги-к'!$F1918+('Итоговая табл.1чел(все услуги-к'!$F1918*'Таблица вводных'!$G$6))-('Расчет комиссии(Нади)'!$K1918+'Таблица вводных'!$E$3+'Таблица вводных'!$F$3)</f>
        <v>21.529164086690955</v>
      </c>
      <c r="G1918" s="59">
        <f>('Итоговая табл.1чел(все услуги-к'!$G1918+('Итоговая табл.1чел(все услуги-к'!$G1918*'Таблица вводных'!$G$7))-('Расчет комиссии(Нади)'!$K1918+'Таблица вводных'!$E$3+'Таблица вводных'!$F$3)</f>
        <v>-2.2308359133090487</v>
      </c>
      <c r="H1918" s="59">
        <f>'Итоговая табл.1чел(все услуги-к'!$H1918-('Расчет комиссии(Нади)'!$K1918+'Таблица вводных'!$E$3+'Таблица вводных'!$F$3)</f>
        <v>-2.2308359133090487</v>
      </c>
      <c r="I1918" s="59">
        <f>('Итоговая табл.1чел(все услуги-к'!$I1918+('Итоговая табл.1чел(все услуги-к'!$I1918*'Таблица вводных'!$G$9))-('Расчет комиссии(Нади)'!$K1918+'Таблица вводных'!$E$3+'Таблица вводных'!$F$3)</f>
        <v>-2.2308359133090487</v>
      </c>
      <c r="J1918" s="13" t="s">
        <v>323</v>
      </c>
    </row>
    <row r="1919" spans="1:10" ht="13.2" customHeight="1">
      <c r="A1919" s="140"/>
      <c r="B1919" s="5">
        <v>45433</v>
      </c>
      <c r="C1919" s="15"/>
      <c r="D1919" s="59">
        <f>(('Итоговая табл.1чел(все услуги-к'!$D1919+('Итоговая табл.1чел(все услуги-к'!$D1919*'Таблица вводных'!$G$4)))-('Расчет комиссии(Нади)'!$K1919+'Таблица вводных'!$E$3+'Таблица вводных'!$F$3)</f>
        <v>5.4691640866909514</v>
      </c>
      <c r="E1919" s="59">
        <f>('Итоговая табл.1чел(все услуги-к'!$E1919+('Итоговая табл.1чел(все услуги-к'!$E1919*'Таблица вводных'!$G$5))-('Расчет комиссии(Нади)'!$K1919+'Таблица вводных'!$E$3+'Таблица вводных'!$F$3)</f>
        <v>-1.3150859133090487</v>
      </c>
      <c r="F1919" s="59">
        <f>('Итоговая табл.1чел(все услуги-к'!$F1919+('Итоговая табл.1чел(все услуги-к'!$F1919*'Таблица вводных'!$G$6))-('Расчет комиссии(Нади)'!$K1919+'Таблица вводных'!$E$3+'Таблица вводных'!$F$3)</f>
        <v>21.529164086690955</v>
      </c>
      <c r="G1919" s="59">
        <f>('Итоговая табл.1чел(все услуги-к'!$G1919+('Итоговая табл.1чел(все услуги-к'!$G1919*'Таблица вводных'!$G$7))-('Расчет комиссии(Нади)'!$K1919+'Таблица вводных'!$E$3+'Таблица вводных'!$F$3)</f>
        <v>-2.2308359133090487</v>
      </c>
      <c r="H1919" s="59">
        <f>'Итоговая табл.1чел(все услуги-к'!$H1919-('Расчет комиссии(Нади)'!$K1919+'Таблица вводных'!$E$3+'Таблица вводных'!$F$3)</f>
        <v>-2.2308359133090487</v>
      </c>
      <c r="I1919" s="59">
        <f>('Итоговая табл.1чел(все услуги-к'!$I1919+('Итоговая табл.1чел(все услуги-к'!$I1919*'Таблица вводных'!$G$9))-('Расчет комиссии(Нади)'!$K1919+'Таблица вводных'!$E$3+'Таблица вводных'!$F$3)</f>
        <v>-2.2308359133090487</v>
      </c>
      <c r="J1919" s="13" t="s">
        <v>323</v>
      </c>
    </row>
    <row r="1920" spans="1:10" ht="13.2" customHeight="1">
      <c r="A1920" s="140"/>
      <c r="B1920" s="5">
        <v>45437</v>
      </c>
      <c r="C1920" s="6"/>
      <c r="D1920" s="59">
        <f>(('Итоговая табл.1чел(все услуги-к'!$D1920+('Итоговая табл.1чел(все услуги-к'!$D1920*'Таблица вводных'!$G$4)))-('Расчет комиссии(Нади)'!$K1920+'Таблица вводных'!$E$3+'Таблица вводных'!$F$3)</f>
        <v>5.4691640866909514</v>
      </c>
      <c r="E1920" s="59">
        <f>('Итоговая табл.1чел(все услуги-к'!$E1920+('Итоговая табл.1чел(все услуги-к'!$E1920*'Таблица вводных'!$G$5))-('Расчет комиссии(Нади)'!$K1920+'Таблица вводных'!$E$3+'Таблица вводных'!$F$3)</f>
        <v>-1.3150859133090487</v>
      </c>
      <c r="F1920" s="59">
        <f>('Итоговая табл.1чел(все услуги-к'!$F1920+('Итоговая табл.1чел(все услуги-к'!$F1920*'Таблица вводных'!$G$6))-('Расчет комиссии(Нади)'!$K1920+'Таблица вводных'!$E$3+'Таблица вводных'!$F$3)</f>
        <v>21.529164086690955</v>
      </c>
      <c r="G1920" s="59">
        <f>('Итоговая табл.1чел(все услуги-к'!$G1920+('Итоговая табл.1чел(все услуги-к'!$G1920*'Таблица вводных'!$G$7))-('Расчет комиссии(Нади)'!$K1920+'Таблица вводных'!$E$3+'Таблица вводных'!$F$3)</f>
        <v>-2.2308359133090487</v>
      </c>
      <c r="H1920" s="59">
        <f>'Итоговая табл.1чел(все услуги-к'!$H1920-('Расчет комиссии(Нади)'!$K1920+'Таблица вводных'!$E$3+'Таблица вводных'!$F$3)</f>
        <v>-2.2308359133090487</v>
      </c>
      <c r="I1920" s="59">
        <f>('Итоговая табл.1чел(все услуги-к'!$I1920+('Итоговая табл.1чел(все услуги-к'!$I1920*'Таблица вводных'!$G$9))-('Расчет комиссии(Нади)'!$K1920+'Таблица вводных'!$E$3+'Таблица вводных'!$F$3)</f>
        <v>-2.2308359133090487</v>
      </c>
      <c r="J1920" s="13" t="s">
        <v>323</v>
      </c>
    </row>
    <row r="1921" spans="1:10" ht="13.2" customHeight="1">
      <c r="A1921" s="140"/>
      <c r="B1921" s="5">
        <v>45440</v>
      </c>
      <c r="C1921" s="15"/>
      <c r="D1921" s="59">
        <f>(('Итоговая табл.1чел(все услуги-к'!$D1921+('Итоговая табл.1чел(все услуги-к'!$D1921*'Таблица вводных'!$G$4)))-('Расчет комиссии(Нади)'!$K1921+'Таблица вводных'!$E$3+'Таблица вводных'!$F$3)</f>
        <v>5.4691640866909514</v>
      </c>
      <c r="E1921" s="59">
        <f>('Итоговая табл.1чел(все услуги-к'!$E1921+('Итоговая табл.1чел(все услуги-к'!$E1921*'Таблица вводных'!$G$5))-('Расчет комиссии(Нади)'!$K1921+'Таблица вводных'!$E$3+'Таблица вводных'!$F$3)</f>
        <v>-1.3150859133090487</v>
      </c>
      <c r="F1921" s="59">
        <f>('Итоговая табл.1чел(все услуги-к'!$F1921+('Итоговая табл.1чел(все услуги-к'!$F1921*'Таблица вводных'!$G$6))-('Расчет комиссии(Нади)'!$K1921+'Таблица вводных'!$E$3+'Таблица вводных'!$F$3)</f>
        <v>21.529164086690955</v>
      </c>
      <c r="G1921" s="59">
        <f>('Итоговая табл.1чел(все услуги-к'!$G1921+('Итоговая табл.1чел(все услуги-к'!$G1921*'Таблица вводных'!$G$7))-('Расчет комиссии(Нади)'!$K1921+'Таблица вводных'!$E$3+'Таблица вводных'!$F$3)</f>
        <v>-2.2308359133090487</v>
      </c>
      <c r="H1921" s="59">
        <f>'Итоговая табл.1чел(все услуги-к'!$H1921-('Расчет комиссии(Нади)'!$K1921+'Таблица вводных'!$E$3+'Таблица вводных'!$F$3)</f>
        <v>-2.2308359133090487</v>
      </c>
      <c r="I1921" s="59">
        <f>('Итоговая табл.1чел(все услуги-к'!$I1921+('Итоговая табл.1чел(все услуги-к'!$I1921*'Таблица вводных'!$G$9))-('Расчет комиссии(Нади)'!$K1921+'Таблица вводных'!$E$3+'Таблица вводных'!$F$3)</f>
        <v>-2.2308359133090487</v>
      </c>
      <c r="J1921" s="13" t="s">
        <v>323</v>
      </c>
    </row>
    <row r="1922" spans="1:10" ht="13.2" customHeight="1">
      <c r="A1922" s="140"/>
      <c r="B1922" s="5"/>
      <c r="C1922" s="6"/>
      <c r="D1922" s="59">
        <f>(('Итоговая табл.1чел(все услуги-к'!$D1922+('Итоговая табл.1чел(все услуги-к'!$D1922*'Таблица вводных'!$G$4)))-('Расчет комиссии(Нади)'!$K1922+'Таблица вводных'!$E$3+'Таблица вводных'!$F$3)</f>
        <v>5.4691640866909514</v>
      </c>
      <c r="E1922" s="59">
        <f>('Итоговая табл.1чел(все услуги-к'!$E1922+('Итоговая табл.1чел(все услуги-к'!$E1922*'Таблица вводных'!$G$5))-('Расчет комиссии(Нади)'!$K1922+'Таблица вводных'!$E$3+'Таблица вводных'!$F$3)</f>
        <v>-1.3150859133090487</v>
      </c>
      <c r="F1922" s="59">
        <f>('Итоговая табл.1чел(все услуги-к'!$F1922+('Итоговая табл.1чел(все услуги-к'!$F1922*'Таблица вводных'!$G$6))-('Расчет комиссии(Нади)'!$K1922+'Таблица вводных'!$E$3+'Таблица вводных'!$F$3)</f>
        <v>21.529164086690955</v>
      </c>
      <c r="G1922" s="59">
        <f>('Итоговая табл.1чел(все услуги-к'!$G1922+('Итоговая табл.1чел(все услуги-к'!$G1922*'Таблица вводных'!$G$7))-('Расчет комиссии(Нади)'!$K1922+'Таблица вводных'!$E$3+'Таблица вводных'!$F$3)</f>
        <v>-2.2308359133090487</v>
      </c>
      <c r="H1922" s="59">
        <f>'Итоговая табл.1чел(все услуги-к'!$H1922-('Расчет комиссии(Нади)'!$K1922+'Таблица вводных'!$E$3+'Таблица вводных'!$F$3)</f>
        <v>-2.2308359133090487</v>
      </c>
      <c r="I1922" s="59">
        <f>('Итоговая табл.1чел(все услуги-к'!$I1922+('Итоговая табл.1чел(все услуги-к'!$I1922*'Таблица вводных'!$G$9))-('Расчет комиссии(Нади)'!$K1922+'Таблица вводных'!$E$3+'Таблица вводных'!$F$3)</f>
        <v>-2.2308359133090487</v>
      </c>
      <c r="J1922" s="13" t="s">
        <v>323</v>
      </c>
    </row>
    <row r="1923" spans="1:10" ht="13.2" customHeight="1">
      <c r="A1923" s="140"/>
      <c r="B1923" s="5"/>
      <c r="C1923" s="6"/>
      <c r="D1923" s="59">
        <f>(('Итоговая табл.1чел(все услуги-к'!$D1923+('Итоговая табл.1чел(все услуги-к'!$D1923*'Таблица вводных'!$G$4)))-('Расчет комиссии(Нади)'!$K1923+'Таблица вводных'!$E$3+'Таблица вводных'!$F$3)</f>
        <v>5.4691640866909514</v>
      </c>
      <c r="E1923" s="59">
        <f>('Итоговая табл.1чел(все услуги-к'!$E1923+('Итоговая табл.1чел(все услуги-к'!$E1923*'Таблица вводных'!$G$5))-('Расчет комиссии(Нади)'!$K1923+'Таблица вводных'!$E$3+'Таблица вводных'!$F$3)</f>
        <v>-1.3150859133090487</v>
      </c>
      <c r="F1923" s="59">
        <f>('Итоговая табл.1чел(все услуги-к'!$F1923+('Итоговая табл.1чел(все услуги-к'!$F1923*'Таблица вводных'!$G$6))-('Расчет комиссии(Нади)'!$K1923+'Таблица вводных'!$E$3+'Таблица вводных'!$F$3)</f>
        <v>21.529164086690955</v>
      </c>
      <c r="G1923" s="59">
        <f>('Итоговая табл.1чел(все услуги-к'!$G1923+('Итоговая табл.1чел(все услуги-к'!$G1923*'Таблица вводных'!$G$7))-('Расчет комиссии(Нади)'!$K1923+'Таблица вводных'!$E$3+'Таблица вводных'!$F$3)</f>
        <v>-2.2308359133090487</v>
      </c>
      <c r="H1923" s="59">
        <f>'Итоговая табл.1чел(все услуги-к'!$H1923-('Расчет комиссии(Нади)'!$K1923+'Таблица вводных'!$E$3+'Таблица вводных'!$F$3)</f>
        <v>-2.2308359133090487</v>
      </c>
      <c r="I1923" s="59">
        <f>('Итоговая табл.1чел(все услуги-к'!$I1923+('Итоговая табл.1чел(все услуги-к'!$I1923*'Таблица вводных'!$G$9))-('Расчет комиссии(Нади)'!$K1923+'Таблица вводных'!$E$3+'Таблица вводных'!$F$3)</f>
        <v>-2.2308359133090487</v>
      </c>
      <c r="J1923" s="13" t="s">
        <v>323</v>
      </c>
    </row>
    <row r="1924" spans="1:10" ht="13.2" customHeight="1">
      <c r="A1924" s="140"/>
      <c r="B1924" s="5"/>
      <c r="C1924" s="15"/>
      <c r="D1924" s="59">
        <f>(('Итоговая табл.1чел(все услуги-к'!$D1924+('Итоговая табл.1чел(все услуги-к'!$D1924*'Таблица вводных'!$G$4)))-('Расчет комиссии(Нади)'!$K1924+'Таблица вводных'!$E$3+'Таблица вводных'!$F$3)</f>
        <v>5.4691640866909514</v>
      </c>
      <c r="E1924" s="59">
        <f>('Итоговая табл.1чел(все услуги-к'!$E1924+('Итоговая табл.1чел(все услуги-к'!$E1924*'Таблица вводных'!$G$5))-('Расчет комиссии(Нади)'!$K1924+'Таблица вводных'!$E$3+'Таблица вводных'!$F$3)</f>
        <v>-1.3150859133090487</v>
      </c>
      <c r="F1924" s="59">
        <f>('Итоговая табл.1чел(все услуги-к'!$F1924+('Итоговая табл.1чел(все услуги-к'!$F1924*'Таблица вводных'!$G$6))-('Расчет комиссии(Нади)'!$K1924+'Таблица вводных'!$E$3+'Таблица вводных'!$F$3)</f>
        <v>21.529164086690955</v>
      </c>
      <c r="G1924" s="59">
        <f>('Итоговая табл.1чел(все услуги-к'!$G1924+('Итоговая табл.1чел(все услуги-к'!$G1924*'Таблица вводных'!$G$7))-('Расчет комиссии(Нади)'!$K1924+'Таблица вводных'!$E$3+'Таблица вводных'!$F$3)</f>
        <v>-2.2308359133090487</v>
      </c>
      <c r="H1924" s="59">
        <f>'Итоговая табл.1чел(все услуги-к'!$H1924-('Расчет комиссии(Нади)'!$K1924+'Таблица вводных'!$E$3+'Таблица вводных'!$F$3)</f>
        <v>-2.2308359133090487</v>
      </c>
      <c r="I1924" s="59">
        <f>('Итоговая табл.1чел(все услуги-к'!$I1924+('Итоговая табл.1чел(все услуги-к'!$I1924*'Таблица вводных'!$G$9))-('Расчет комиссии(Нади)'!$K1924+'Таблица вводных'!$E$3+'Таблица вводных'!$F$3)</f>
        <v>-2.2308359133090487</v>
      </c>
      <c r="J1924" s="13" t="s">
        <v>323</v>
      </c>
    </row>
    <row r="1925" spans="1:10" ht="13.2" customHeight="1">
      <c r="A1925" s="140"/>
      <c r="B1925" s="5"/>
      <c r="C1925" s="6"/>
      <c r="D1925" s="59">
        <f>(('Итоговая табл.1чел(все услуги-к'!$D1925+('Итоговая табл.1чел(все услуги-к'!$D1925*'Таблица вводных'!$G$4)))-('Расчет комиссии(Нади)'!$K1925+'Таблица вводных'!$E$3+'Таблица вводных'!$F$3)</f>
        <v>5.4691640866909514</v>
      </c>
      <c r="E1925" s="59">
        <f>('Итоговая табл.1чел(все услуги-к'!$E1925+('Итоговая табл.1чел(все услуги-к'!$E1925*'Таблица вводных'!$G$5))-('Расчет комиссии(Нади)'!$K1925+'Таблица вводных'!$E$3+'Таблица вводных'!$F$3)</f>
        <v>-1.3150859133090487</v>
      </c>
      <c r="F1925" s="59">
        <f>('Итоговая табл.1чел(все услуги-к'!$F1925+('Итоговая табл.1чел(все услуги-к'!$F1925*'Таблица вводных'!$G$6))-('Расчет комиссии(Нади)'!$K1925+'Таблица вводных'!$E$3+'Таблица вводных'!$F$3)</f>
        <v>21.529164086690955</v>
      </c>
      <c r="G1925" s="59">
        <f>('Итоговая табл.1чел(все услуги-к'!$G1925+('Итоговая табл.1чел(все услуги-к'!$G1925*'Таблица вводных'!$G$7))-('Расчет комиссии(Нади)'!$K1925+'Таблица вводных'!$E$3+'Таблица вводных'!$F$3)</f>
        <v>-2.2308359133090487</v>
      </c>
      <c r="H1925" s="59">
        <f>'Итоговая табл.1чел(все услуги-к'!$H1925-('Расчет комиссии(Нади)'!$K1925+'Таблица вводных'!$E$3+'Таблица вводных'!$F$3)</f>
        <v>-2.2308359133090487</v>
      </c>
      <c r="I1925" s="59">
        <f>('Итоговая табл.1чел(все услуги-к'!$I1925+('Итоговая табл.1чел(все услуги-к'!$I1925*'Таблица вводных'!$G$9))-('Расчет комиссии(Нади)'!$K1925+'Таблица вводных'!$E$3+'Таблица вводных'!$F$3)</f>
        <v>-2.2308359133090487</v>
      </c>
      <c r="J1925" s="13" t="s">
        <v>323</v>
      </c>
    </row>
    <row r="1926" spans="1:10" ht="13.2" customHeight="1">
      <c r="A1926" s="140"/>
      <c r="B1926" s="5"/>
      <c r="C1926" s="15"/>
      <c r="D1926" s="59">
        <f>(('Итоговая табл.1чел(все услуги-к'!$D1926+('Итоговая табл.1чел(все услуги-к'!$D1926*'Таблица вводных'!$G$4)))-('Расчет комиссии(Нади)'!$K1926+'Таблица вводных'!$E$3+'Таблица вводных'!$F$3)</f>
        <v>5.4691640866909514</v>
      </c>
      <c r="E1926" s="59">
        <f>('Итоговая табл.1чел(все услуги-к'!$E1926+('Итоговая табл.1чел(все услуги-к'!$E1926*'Таблица вводных'!$G$5))-('Расчет комиссии(Нади)'!$K1926+'Таблица вводных'!$E$3+'Таблица вводных'!$F$3)</f>
        <v>-1.3150859133090487</v>
      </c>
      <c r="F1926" s="59">
        <f>('Итоговая табл.1чел(все услуги-к'!$F1926+('Итоговая табл.1чел(все услуги-к'!$F1926*'Таблица вводных'!$G$6))-('Расчет комиссии(Нади)'!$K1926+'Таблица вводных'!$E$3+'Таблица вводных'!$F$3)</f>
        <v>21.529164086690955</v>
      </c>
      <c r="G1926" s="59">
        <f>('Итоговая табл.1чел(все услуги-к'!$G1926+('Итоговая табл.1чел(все услуги-к'!$G1926*'Таблица вводных'!$G$7))-('Расчет комиссии(Нади)'!$K1926+'Таблица вводных'!$E$3+'Таблица вводных'!$F$3)</f>
        <v>-2.2308359133090487</v>
      </c>
      <c r="H1926" s="59">
        <f>'Итоговая табл.1чел(все услуги-к'!$H1926-('Расчет комиссии(Нади)'!$K1926+'Таблица вводных'!$E$3+'Таблица вводных'!$F$3)</f>
        <v>-2.2308359133090487</v>
      </c>
      <c r="I1926" s="59">
        <f>('Итоговая табл.1чел(все услуги-к'!$I1926+('Итоговая табл.1чел(все услуги-к'!$I1926*'Таблица вводных'!$G$9))-('Расчет комиссии(Нади)'!$K1926+'Таблица вводных'!$E$3+'Таблица вводных'!$F$3)</f>
        <v>-2.2308359133090487</v>
      </c>
      <c r="J1926" s="13" t="s">
        <v>323</v>
      </c>
    </row>
    <row r="1927" spans="1:10" ht="13.2" customHeight="1">
      <c r="A1927" s="141"/>
      <c r="B1927" s="18"/>
      <c r="C1927" s="19"/>
      <c r="D1927" s="59">
        <f>(('Итоговая табл.1чел(все услуги-к'!$D1927+('Итоговая табл.1чел(все услуги-к'!$D1927*'Таблица вводных'!$G$4)))-('Расчет комиссии(Нади)'!$K1927+'Таблица вводных'!$E$3+'Таблица вводных'!$F$3)</f>
        <v>5.4691640866909514</v>
      </c>
      <c r="E1927" s="59">
        <f>('Итоговая табл.1чел(все услуги-к'!$E1927+('Итоговая табл.1чел(все услуги-к'!$E1927*'Таблица вводных'!$G$5))-('Расчет комиссии(Нади)'!$K1927+'Таблица вводных'!$E$3+'Таблица вводных'!$F$3)</f>
        <v>-1.3150859133090487</v>
      </c>
      <c r="F1927" s="59">
        <f>('Итоговая табл.1чел(все услуги-к'!$F1927+('Итоговая табл.1чел(все услуги-к'!$F1927*'Таблица вводных'!$G$6))-('Расчет комиссии(Нади)'!$K1927+'Таблица вводных'!$E$3+'Таблица вводных'!$F$3)</f>
        <v>21.529164086690955</v>
      </c>
      <c r="G1927" s="59">
        <f>('Итоговая табл.1чел(все услуги-к'!$G1927+('Итоговая табл.1чел(все услуги-к'!$G1927*'Таблица вводных'!$G$7))-('Расчет комиссии(Нади)'!$K1927+'Таблица вводных'!$E$3+'Таблица вводных'!$F$3)</f>
        <v>-2.2308359133090487</v>
      </c>
      <c r="H1927" s="59">
        <f>'Итоговая табл.1чел(все услуги-к'!$H1927-('Расчет комиссии(Нади)'!$K1927+'Таблица вводных'!$E$3+'Таблица вводных'!$F$3)</f>
        <v>-2.2308359133090487</v>
      </c>
      <c r="I1927" s="59">
        <f>('Итоговая табл.1чел(все услуги-к'!$I1927+('Итоговая табл.1чел(все услуги-к'!$I1927*'Таблица вводных'!$G$9))-('Расчет комиссии(Нади)'!$K1927+'Таблица вводных'!$E$3+'Таблица вводных'!$F$3)</f>
        <v>-2.2308359133090487</v>
      </c>
      <c r="J1927" s="22" t="s">
        <v>323</v>
      </c>
    </row>
    <row r="1928" spans="1:10" ht="13.2" customHeight="1">
      <c r="A1928" s="144" t="s">
        <v>324</v>
      </c>
      <c r="B1928" s="5">
        <v>45402</v>
      </c>
      <c r="C1928" s="97"/>
      <c r="D1928" s="59">
        <f>(('Итоговая табл.1чел(все услуги-к'!$D1928+('Итоговая табл.1чел(все услуги-к'!$D1928*'Таблица вводных'!$G$4)))-('Расчет комиссии(Нади)'!$K1928+'Таблица вводных'!$E$3+'Таблица вводных'!$F$3)</f>
        <v>5.4691640866909514</v>
      </c>
      <c r="E1928" s="59">
        <f>('Итоговая табл.1чел(все услуги-к'!$E1928+('Итоговая табл.1чел(все услуги-к'!$E1928*'Таблица вводных'!$G$5))-('Расчет комиссии(Нади)'!$K1928+'Таблица вводных'!$E$3+'Таблица вводных'!$F$3)</f>
        <v>-1.3150859133090487</v>
      </c>
      <c r="F1928" s="59">
        <f>('Итоговая табл.1чел(все услуги-к'!$F1928+('Итоговая табл.1чел(все услуги-к'!$F1928*'Таблица вводных'!$G$6))-('Расчет комиссии(Нади)'!$K1928+'Таблица вводных'!$E$3+'Таблица вводных'!$F$3)</f>
        <v>21.529164086690955</v>
      </c>
      <c r="G1928" s="59">
        <f>('Итоговая табл.1чел(все услуги-к'!$G1928+('Итоговая табл.1чел(все услуги-к'!$G1928*'Таблица вводных'!$G$7))-('Расчет комиссии(Нади)'!$K1928+'Таблица вводных'!$E$3+'Таблица вводных'!$F$3)</f>
        <v>-2.2308359133090487</v>
      </c>
      <c r="H1928" s="59">
        <f>'Итоговая табл.1чел(все услуги-к'!$H1928-('Расчет комиссии(Нади)'!$K1928+'Таблица вводных'!$E$3+'Таблица вводных'!$F$3)</f>
        <v>-2.2308359133090487</v>
      </c>
      <c r="I1928" s="59">
        <f>('Итоговая табл.1чел(все услуги-к'!$I1928+('Итоговая табл.1чел(все услуги-к'!$I1928*'Таблица вводных'!$G$9))-('Расчет комиссии(Нади)'!$K1928+'Таблица вводных'!$E$3+'Таблица вводных'!$F$3)</f>
        <v>-2.2308359133090487</v>
      </c>
      <c r="J1928" s="10" t="s">
        <v>325</v>
      </c>
    </row>
    <row r="1929" spans="1:10" ht="13.2" customHeight="1">
      <c r="A1929" s="140"/>
      <c r="B1929" s="5">
        <v>45405</v>
      </c>
      <c r="C1929" s="6"/>
      <c r="D1929" s="59">
        <f>(('Итоговая табл.1чел(все услуги-к'!$D1929+('Итоговая табл.1чел(все услуги-к'!$D1929*'Таблица вводных'!$G$4)))-('Расчет комиссии(Нади)'!$K1929+'Таблица вводных'!$E$3+'Таблица вводных'!$F$3)</f>
        <v>5.4691640866909514</v>
      </c>
      <c r="E1929" s="59">
        <f>('Итоговая табл.1чел(все услуги-к'!$E1929+('Итоговая табл.1чел(все услуги-к'!$E1929*'Таблица вводных'!$G$5))-('Расчет комиссии(Нади)'!$K1929+'Таблица вводных'!$E$3+'Таблица вводных'!$F$3)</f>
        <v>-1.3150859133090487</v>
      </c>
      <c r="F1929" s="59">
        <f>('Итоговая табл.1чел(все услуги-к'!$F1929+('Итоговая табл.1чел(все услуги-к'!$F1929*'Таблица вводных'!$G$6))-('Расчет комиссии(Нади)'!$K1929+'Таблица вводных'!$E$3+'Таблица вводных'!$F$3)</f>
        <v>21.529164086690955</v>
      </c>
      <c r="G1929" s="59">
        <f>('Итоговая табл.1чел(все услуги-к'!$G1929+('Итоговая табл.1чел(все услуги-к'!$G1929*'Таблица вводных'!$G$7))-('Расчет комиссии(Нади)'!$K1929+'Таблица вводных'!$E$3+'Таблица вводных'!$F$3)</f>
        <v>-2.2308359133090487</v>
      </c>
      <c r="H1929" s="59">
        <f>'Итоговая табл.1чел(все услуги-к'!$H1929-('Расчет комиссии(Нади)'!$K1929+'Таблица вводных'!$E$3+'Таблица вводных'!$F$3)</f>
        <v>-2.2308359133090487</v>
      </c>
      <c r="I1929" s="59">
        <f>('Итоговая табл.1чел(все услуги-к'!$I1929+('Итоговая табл.1чел(все услуги-к'!$I1929*'Таблица вводных'!$G$9))-('Расчет комиссии(Нади)'!$K1929+'Таблица вводных'!$E$3+'Таблица вводных'!$F$3)</f>
        <v>-2.2308359133090487</v>
      </c>
      <c r="J1929" s="13" t="s">
        <v>325</v>
      </c>
    </row>
    <row r="1930" spans="1:10" ht="13.2" customHeight="1">
      <c r="A1930" s="140"/>
      <c r="B1930" s="5">
        <v>45409</v>
      </c>
      <c r="C1930" s="15"/>
      <c r="D1930" s="59">
        <f>(('Итоговая табл.1чел(все услуги-к'!$D1930+('Итоговая табл.1чел(все услуги-к'!$D1930*'Таблица вводных'!$G$4)))-('Расчет комиссии(Нади)'!$K1930+'Таблица вводных'!$E$3+'Таблица вводных'!$F$3)</f>
        <v>5.4691640866909514</v>
      </c>
      <c r="E1930" s="59">
        <f>('Итоговая табл.1чел(все услуги-к'!$E1930+('Итоговая табл.1чел(все услуги-к'!$E1930*'Таблица вводных'!$G$5))-('Расчет комиссии(Нади)'!$K1930+'Таблица вводных'!$E$3+'Таблица вводных'!$F$3)</f>
        <v>-1.3150859133090487</v>
      </c>
      <c r="F1930" s="59">
        <f>('Итоговая табл.1чел(все услуги-к'!$F1930+('Итоговая табл.1чел(все услуги-к'!$F1930*'Таблица вводных'!$G$6))-('Расчет комиссии(Нади)'!$K1930+'Таблица вводных'!$E$3+'Таблица вводных'!$F$3)</f>
        <v>21.529164086690955</v>
      </c>
      <c r="G1930" s="59">
        <f>('Итоговая табл.1чел(все услуги-к'!$G1930+('Итоговая табл.1чел(все услуги-к'!$G1930*'Таблица вводных'!$G$7))-('Расчет комиссии(Нади)'!$K1930+'Таблица вводных'!$E$3+'Таблица вводных'!$F$3)</f>
        <v>-2.2308359133090487</v>
      </c>
      <c r="H1930" s="59">
        <f>'Итоговая табл.1чел(все услуги-к'!$H1930-('Расчет комиссии(Нади)'!$K1930+'Таблица вводных'!$E$3+'Таблица вводных'!$F$3)</f>
        <v>-2.2308359133090487</v>
      </c>
      <c r="I1930" s="59">
        <f>('Итоговая табл.1чел(все услуги-к'!$I1930+('Итоговая табл.1чел(все услуги-к'!$I1930*'Таблица вводных'!$G$9))-('Расчет комиссии(Нади)'!$K1930+'Таблица вводных'!$E$3+'Таблица вводных'!$F$3)</f>
        <v>-2.2308359133090487</v>
      </c>
      <c r="J1930" s="13" t="s">
        <v>325</v>
      </c>
    </row>
    <row r="1931" spans="1:10" ht="13.2" customHeight="1">
      <c r="A1931" s="140"/>
      <c r="B1931" s="5">
        <v>45412</v>
      </c>
      <c r="C1931" s="6"/>
      <c r="D1931" s="59">
        <f>(('Итоговая табл.1чел(все услуги-к'!$D1931+('Итоговая табл.1чел(все услуги-к'!$D1931*'Таблица вводных'!$G$4)))-('Расчет комиссии(Нади)'!$K1931+'Таблица вводных'!$E$3+'Таблица вводных'!$F$3)</f>
        <v>5.4691640866909514</v>
      </c>
      <c r="E1931" s="59">
        <f>('Итоговая табл.1чел(все услуги-к'!$E1931+('Итоговая табл.1чел(все услуги-к'!$E1931*'Таблица вводных'!$G$5))-('Расчет комиссии(Нади)'!$K1931+'Таблица вводных'!$E$3+'Таблица вводных'!$F$3)</f>
        <v>-1.3150859133090487</v>
      </c>
      <c r="F1931" s="59">
        <f>('Итоговая табл.1чел(все услуги-к'!$F1931+('Итоговая табл.1чел(все услуги-к'!$F1931*'Таблица вводных'!$G$6))-('Расчет комиссии(Нади)'!$K1931+'Таблица вводных'!$E$3+'Таблица вводных'!$F$3)</f>
        <v>21.529164086690955</v>
      </c>
      <c r="G1931" s="59">
        <f>('Итоговая табл.1чел(все услуги-к'!$G1931+('Итоговая табл.1чел(все услуги-к'!$G1931*'Таблица вводных'!$G$7))-('Расчет комиссии(Нади)'!$K1931+'Таблица вводных'!$E$3+'Таблица вводных'!$F$3)</f>
        <v>-2.2308359133090487</v>
      </c>
      <c r="H1931" s="59">
        <f>'Итоговая табл.1чел(все услуги-к'!$H1931-('Расчет комиссии(Нади)'!$K1931+'Таблица вводных'!$E$3+'Таблица вводных'!$F$3)</f>
        <v>-2.2308359133090487</v>
      </c>
      <c r="I1931" s="59">
        <f>('Итоговая табл.1чел(все услуги-к'!$I1931+('Итоговая табл.1чел(все услуги-к'!$I1931*'Таблица вводных'!$G$9))-('Расчет комиссии(Нади)'!$K1931+'Таблица вводных'!$E$3+'Таблица вводных'!$F$3)</f>
        <v>-2.2308359133090487</v>
      </c>
      <c r="J1931" s="13" t="s">
        <v>325</v>
      </c>
    </row>
    <row r="1932" spans="1:10" ht="13.2" customHeight="1">
      <c r="A1932" s="140"/>
      <c r="B1932" s="5">
        <v>45416</v>
      </c>
      <c r="C1932" s="15"/>
      <c r="D1932" s="59">
        <f>(('Итоговая табл.1чел(все услуги-к'!$D1932+('Итоговая табл.1чел(все услуги-к'!$D1932*'Таблица вводных'!$G$4)))-('Расчет комиссии(Нади)'!$K1932+'Таблица вводных'!$E$3+'Таблица вводных'!$F$3)</f>
        <v>5.4691640866909514</v>
      </c>
      <c r="E1932" s="59">
        <f>('Итоговая табл.1чел(все услуги-к'!$E1932+('Итоговая табл.1чел(все услуги-к'!$E1932*'Таблица вводных'!$G$5))-('Расчет комиссии(Нади)'!$K1932+'Таблица вводных'!$E$3+'Таблица вводных'!$F$3)</f>
        <v>-1.3150859133090487</v>
      </c>
      <c r="F1932" s="59">
        <f>('Итоговая табл.1чел(все услуги-к'!$F1932+('Итоговая табл.1чел(все услуги-к'!$F1932*'Таблица вводных'!$G$6))-('Расчет комиссии(Нади)'!$K1932+'Таблица вводных'!$E$3+'Таблица вводных'!$F$3)</f>
        <v>21.529164086690955</v>
      </c>
      <c r="G1932" s="59">
        <f>('Итоговая табл.1чел(все услуги-к'!$G1932+('Итоговая табл.1чел(все услуги-к'!$G1932*'Таблица вводных'!$G$7))-('Расчет комиссии(Нади)'!$K1932+'Таблица вводных'!$E$3+'Таблица вводных'!$F$3)</f>
        <v>-2.2308359133090487</v>
      </c>
      <c r="H1932" s="59">
        <f>'Итоговая табл.1чел(все услуги-к'!$H1932-('Расчет комиссии(Нади)'!$K1932+'Таблица вводных'!$E$3+'Таблица вводных'!$F$3)</f>
        <v>-2.2308359133090487</v>
      </c>
      <c r="I1932" s="59">
        <f>('Итоговая табл.1чел(все услуги-к'!$I1932+('Итоговая табл.1чел(все услуги-к'!$I1932*'Таблица вводных'!$G$9))-('Расчет комиссии(Нади)'!$K1932+'Таблица вводных'!$E$3+'Таблица вводных'!$F$3)</f>
        <v>-2.2308359133090487</v>
      </c>
      <c r="J1932" s="13" t="s">
        <v>325</v>
      </c>
    </row>
    <row r="1933" spans="1:10" ht="13.2" customHeight="1">
      <c r="A1933" s="140"/>
      <c r="B1933" s="5">
        <v>45419</v>
      </c>
      <c r="C1933" s="15"/>
      <c r="D1933" s="59">
        <f>(('Итоговая табл.1чел(все услуги-к'!$D1933+('Итоговая табл.1чел(все услуги-к'!$D1933*'Таблица вводных'!$G$4)))-('Расчет комиссии(Нади)'!$K1933+'Таблица вводных'!$E$3+'Таблица вводных'!$F$3)</f>
        <v>5.4691640866909514</v>
      </c>
      <c r="E1933" s="59">
        <f>('Итоговая табл.1чел(все услуги-к'!$E1933+('Итоговая табл.1чел(все услуги-к'!$E1933*'Таблица вводных'!$G$5))-('Расчет комиссии(Нади)'!$K1933+'Таблица вводных'!$E$3+'Таблица вводных'!$F$3)</f>
        <v>-1.3150859133090487</v>
      </c>
      <c r="F1933" s="59">
        <f>('Итоговая табл.1чел(все услуги-к'!$F1933+('Итоговая табл.1чел(все услуги-к'!$F1933*'Таблица вводных'!$G$6))-('Расчет комиссии(Нади)'!$K1933+'Таблица вводных'!$E$3+'Таблица вводных'!$F$3)</f>
        <v>21.529164086690955</v>
      </c>
      <c r="G1933" s="59">
        <f>('Итоговая табл.1чел(все услуги-к'!$G1933+('Итоговая табл.1чел(все услуги-к'!$G1933*'Таблица вводных'!$G$7))-('Расчет комиссии(Нади)'!$K1933+'Таблица вводных'!$E$3+'Таблица вводных'!$F$3)</f>
        <v>-2.2308359133090487</v>
      </c>
      <c r="H1933" s="59">
        <f>'Итоговая табл.1чел(все услуги-к'!$H1933-('Расчет комиссии(Нади)'!$K1933+'Таблица вводных'!$E$3+'Таблица вводных'!$F$3)</f>
        <v>-2.2308359133090487</v>
      </c>
      <c r="I1933" s="59">
        <f>('Итоговая табл.1чел(все услуги-к'!$I1933+('Итоговая табл.1чел(все услуги-к'!$I1933*'Таблица вводных'!$G$9))-('Расчет комиссии(Нади)'!$K1933+'Таблица вводных'!$E$3+'Таблица вводных'!$F$3)</f>
        <v>-2.2308359133090487</v>
      </c>
      <c r="J1933" s="13" t="s">
        <v>325</v>
      </c>
    </row>
    <row r="1934" spans="1:10" ht="13.2" customHeight="1">
      <c r="A1934" s="140"/>
      <c r="B1934" s="5">
        <v>45423</v>
      </c>
      <c r="C1934" s="15"/>
      <c r="D1934" s="59">
        <f>(('Итоговая табл.1чел(все услуги-к'!$D1934+('Итоговая табл.1чел(все услуги-к'!$D1934*'Таблица вводных'!$G$4)))-('Расчет комиссии(Нади)'!$K1934+'Таблица вводных'!$E$3+'Таблица вводных'!$F$3)</f>
        <v>5.4691640866909514</v>
      </c>
      <c r="E1934" s="59">
        <f>('Итоговая табл.1чел(все услуги-к'!$E1934+('Итоговая табл.1чел(все услуги-к'!$E1934*'Таблица вводных'!$G$5))-('Расчет комиссии(Нади)'!$K1934+'Таблица вводных'!$E$3+'Таблица вводных'!$F$3)</f>
        <v>-1.3150859133090487</v>
      </c>
      <c r="F1934" s="59">
        <f>('Итоговая табл.1чел(все услуги-к'!$F1934+('Итоговая табл.1чел(все услуги-к'!$F1934*'Таблица вводных'!$G$6))-('Расчет комиссии(Нади)'!$K1934+'Таблица вводных'!$E$3+'Таблица вводных'!$F$3)</f>
        <v>21.529164086690955</v>
      </c>
      <c r="G1934" s="59">
        <f>('Итоговая табл.1чел(все услуги-к'!$G1934+('Итоговая табл.1чел(все услуги-к'!$G1934*'Таблица вводных'!$G$7))-('Расчет комиссии(Нади)'!$K1934+'Таблица вводных'!$E$3+'Таблица вводных'!$F$3)</f>
        <v>-2.2308359133090487</v>
      </c>
      <c r="H1934" s="59">
        <f>'Итоговая табл.1чел(все услуги-к'!$H1934-('Расчет комиссии(Нади)'!$K1934+'Таблица вводных'!$E$3+'Таблица вводных'!$F$3)</f>
        <v>-2.2308359133090487</v>
      </c>
      <c r="I1934" s="59">
        <f>('Итоговая табл.1чел(все услуги-к'!$I1934+('Итоговая табл.1чел(все услуги-к'!$I1934*'Таблица вводных'!$G$9))-('Расчет комиссии(Нади)'!$K1934+'Таблица вводных'!$E$3+'Таблица вводных'!$F$3)</f>
        <v>-2.2308359133090487</v>
      </c>
      <c r="J1934" s="13" t="s">
        <v>325</v>
      </c>
    </row>
    <row r="1935" spans="1:10" ht="13.2" customHeight="1">
      <c r="A1935" s="140"/>
      <c r="B1935" s="5">
        <v>45426</v>
      </c>
      <c r="C1935" s="6"/>
      <c r="D1935" s="59">
        <f>(('Итоговая табл.1чел(все услуги-к'!$D1935+('Итоговая табл.1чел(все услуги-к'!$D1935*'Таблица вводных'!$G$4)))-('Расчет комиссии(Нади)'!$K1935+'Таблица вводных'!$E$3+'Таблица вводных'!$F$3)</f>
        <v>5.4691640866909514</v>
      </c>
      <c r="E1935" s="59">
        <f>('Итоговая табл.1чел(все услуги-к'!$E1935+('Итоговая табл.1чел(все услуги-к'!$E1935*'Таблица вводных'!$G$5))-('Расчет комиссии(Нади)'!$K1935+'Таблица вводных'!$E$3+'Таблица вводных'!$F$3)</f>
        <v>-1.3150859133090487</v>
      </c>
      <c r="F1935" s="59">
        <f>('Итоговая табл.1чел(все услуги-к'!$F1935+('Итоговая табл.1чел(все услуги-к'!$F1935*'Таблица вводных'!$G$6))-('Расчет комиссии(Нади)'!$K1935+'Таблица вводных'!$E$3+'Таблица вводных'!$F$3)</f>
        <v>21.529164086690955</v>
      </c>
      <c r="G1935" s="59">
        <f>('Итоговая табл.1чел(все услуги-к'!$G1935+('Итоговая табл.1чел(все услуги-к'!$G1935*'Таблица вводных'!$G$7))-('Расчет комиссии(Нади)'!$K1935+'Таблица вводных'!$E$3+'Таблица вводных'!$F$3)</f>
        <v>-2.2308359133090487</v>
      </c>
      <c r="H1935" s="59">
        <f>'Итоговая табл.1чел(все услуги-к'!$H1935-('Расчет комиссии(Нади)'!$K1935+'Таблица вводных'!$E$3+'Таблица вводных'!$F$3)</f>
        <v>-2.2308359133090487</v>
      </c>
      <c r="I1935" s="59">
        <f>('Итоговая табл.1чел(все услуги-к'!$I1935+('Итоговая табл.1чел(все услуги-к'!$I1935*'Таблица вводных'!$G$9))-('Расчет комиссии(Нади)'!$K1935+'Таблица вводных'!$E$3+'Таблица вводных'!$F$3)</f>
        <v>-2.2308359133090487</v>
      </c>
      <c r="J1935" s="13" t="s">
        <v>325</v>
      </c>
    </row>
    <row r="1936" spans="1:10" ht="13.2" customHeight="1">
      <c r="A1936" s="140"/>
      <c r="B1936" s="5">
        <v>45430</v>
      </c>
      <c r="C1936" s="15"/>
      <c r="D1936" s="59">
        <f>(('Итоговая табл.1чел(все услуги-к'!$D1936+('Итоговая табл.1чел(все услуги-к'!$D1936*'Таблица вводных'!$G$4)))-('Расчет комиссии(Нади)'!$K1936+'Таблица вводных'!$E$3+'Таблица вводных'!$F$3)</f>
        <v>5.4691640866909514</v>
      </c>
      <c r="E1936" s="59">
        <f>('Итоговая табл.1чел(все услуги-к'!$E1936+('Итоговая табл.1чел(все услуги-к'!$E1936*'Таблица вводных'!$G$5))-('Расчет комиссии(Нади)'!$K1936+'Таблица вводных'!$E$3+'Таблица вводных'!$F$3)</f>
        <v>-1.3150859133090487</v>
      </c>
      <c r="F1936" s="59">
        <f>('Итоговая табл.1чел(все услуги-к'!$F1936+('Итоговая табл.1чел(все услуги-к'!$F1936*'Таблица вводных'!$G$6))-('Расчет комиссии(Нади)'!$K1936+'Таблица вводных'!$E$3+'Таблица вводных'!$F$3)</f>
        <v>21.529164086690955</v>
      </c>
      <c r="G1936" s="59">
        <f>('Итоговая табл.1чел(все услуги-к'!$G1936+('Итоговая табл.1чел(все услуги-к'!$G1936*'Таблица вводных'!$G$7))-('Расчет комиссии(Нади)'!$K1936+'Таблица вводных'!$E$3+'Таблица вводных'!$F$3)</f>
        <v>-2.2308359133090487</v>
      </c>
      <c r="H1936" s="59">
        <f>'Итоговая табл.1чел(все услуги-к'!$H1936-('Расчет комиссии(Нади)'!$K1936+'Таблица вводных'!$E$3+'Таблица вводных'!$F$3)</f>
        <v>-2.2308359133090487</v>
      </c>
      <c r="I1936" s="59">
        <f>('Итоговая табл.1чел(все услуги-к'!$I1936+('Итоговая табл.1чел(все услуги-к'!$I1936*'Таблица вводных'!$G$9))-('Расчет комиссии(Нади)'!$K1936+'Таблица вводных'!$E$3+'Таблица вводных'!$F$3)</f>
        <v>-2.2308359133090487</v>
      </c>
      <c r="J1936" s="13" t="s">
        <v>325</v>
      </c>
    </row>
    <row r="1937" spans="1:10" ht="13.2" customHeight="1">
      <c r="A1937" s="140"/>
      <c r="B1937" s="5">
        <v>45433</v>
      </c>
      <c r="C1937" s="15"/>
      <c r="D1937" s="59">
        <f>(('Итоговая табл.1чел(все услуги-к'!$D1937+('Итоговая табл.1чел(все услуги-к'!$D1937*'Таблица вводных'!$G$4)))-('Расчет комиссии(Нади)'!$K1937+'Таблица вводных'!$E$3+'Таблица вводных'!$F$3)</f>
        <v>5.4691640866909514</v>
      </c>
      <c r="E1937" s="59">
        <f>('Итоговая табл.1чел(все услуги-к'!$E1937+('Итоговая табл.1чел(все услуги-к'!$E1937*'Таблица вводных'!$G$5))-('Расчет комиссии(Нади)'!$K1937+'Таблица вводных'!$E$3+'Таблица вводных'!$F$3)</f>
        <v>-1.3150859133090487</v>
      </c>
      <c r="F1937" s="59">
        <f>('Итоговая табл.1чел(все услуги-к'!$F1937+('Итоговая табл.1чел(все услуги-к'!$F1937*'Таблица вводных'!$G$6))-('Расчет комиссии(Нади)'!$K1937+'Таблица вводных'!$E$3+'Таблица вводных'!$F$3)</f>
        <v>21.529164086690955</v>
      </c>
      <c r="G1937" s="59">
        <f>('Итоговая табл.1чел(все услуги-к'!$G1937+('Итоговая табл.1чел(все услуги-к'!$G1937*'Таблица вводных'!$G$7))-('Расчет комиссии(Нади)'!$K1937+'Таблица вводных'!$E$3+'Таблица вводных'!$F$3)</f>
        <v>-2.2308359133090487</v>
      </c>
      <c r="H1937" s="59">
        <f>'Итоговая табл.1чел(все услуги-к'!$H1937-('Расчет комиссии(Нади)'!$K1937+'Таблица вводных'!$E$3+'Таблица вводных'!$F$3)</f>
        <v>-2.2308359133090487</v>
      </c>
      <c r="I1937" s="59">
        <f>('Итоговая табл.1чел(все услуги-к'!$I1937+('Итоговая табл.1чел(все услуги-к'!$I1937*'Таблица вводных'!$G$9))-('Расчет комиссии(Нади)'!$K1937+'Таблица вводных'!$E$3+'Таблица вводных'!$F$3)</f>
        <v>-2.2308359133090487</v>
      </c>
      <c r="J1937" s="13" t="s">
        <v>325</v>
      </c>
    </row>
    <row r="1938" spans="1:10" ht="13.2" customHeight="1">
      <c r="A1938" s="140"/>
      <c r="B1938" s="5">
        <v>45437</v>
      </c>
      <c r="C1938" s="6"/>
      <c r="D1938" s="59">
        <f>(('Итоговая табл.1чел(все услуги-к'!$D1938+('Итоговая табл.1чел(все услуги-к'!$D1938*'Таблица вводных'!$G$4)))-('Расчет комиссии(Нади)'!$K1938+'Таблица вводных'!$E$3+'Таблица вводных'!$F$3)</f>
        <v>5.4691640866909514</v>
      </c>
      <c r="E1938" s="59">
        <f>('Итоговая табл.1чел(все услуги-к'!$E1938+('Итоговая табл.1чел(все услуги-к'!$E1938*'Таблица вводных'!$G$5))-('Расчет комиссии(Нади)'!$K1938+'Таблица вводных'!$E$3+'Таблица вводных'!$F$3)</f>
        <v>-1.3150859133090487</v>
      </c>
      <c r="F1938" s="59">
        <f>('Итоговая табл.1чел(все услуги-к'!$F1938+('Итоговая табл.1чел(все услуги-к'!$F1938*'Таблица вводных'!$G$6))-('Расчет комиссии(Нади)'!$K1938+'Таблица вводных'!$E$3+'Таблица вводных'!$F$3)</f>
        <v>21.529164086690955</v>
      </c>
      <c r="G1938" s="59">
        <f>('Итоговая табл.1чел(все услуги-к'!$G1938+('Итоговая табл.1чел(все услуги-к'!$G1938*'Таблица вводных'!$G$7))-('Расчет комиссии(Нади)'!$K1938+'Таблица вводных'!$E$3+'Таблица вводных'!$F$3)</f>
        <v>-2.2308359133090487</v>
      </c>
      <c r="H1938" s="59">
        <f>'Итоговая табл.1чел(все услуги-к'!$H1938-('Расчет комиссии(Нади)'!$K1938+'Таблица вводных'!$E$3+'Таблица вводных'!$F$3)</f>
        <v>-2.2308359133090487</v>
      </c>
      <c r="I1938" s="59">
        <f>('Итоговая табл.1чел(все услуги-к'!$I1938+('Итоговая табл.1чел(все услуги-к'!$I1938*'Таблица вводных'!$G$9))-('Расчет комиссии(Нади)'!$K1938+'Таблица вводных'!$E$3+'Таблица вводных'!$F$3)</f>
        <v>-2.2308359133090487</v>
      </c>
      <c r="J1938" s="13" t="s">
        <v>325</v>
      </c>
    </row>
    <row r="1939" spans="1:10" ht="13.2" customHeight="1">
      <c r="A1939" s="140"/>
      <c r="B1939" s="5">
        <v>45440</v>
      </c>
      <c r="C1939" s="15"/>
      <c r="D1939" s="59">
        <f>(('Итоговая табл.1чел(все услуги-к'!$D1939+('Итоговая табл.1чел(все услуги-к'!$D1939*'Таблица вводных'!$G$4)))-('Расчет комиссии(Нади)'!$K1939+'Таблица вводных'!$E$3+'Таблица вводных'!$F$3)</f>
        <v>5.4691640866909514</v>
      </c>
      <c r="E1939" s="59">
        <f>('Итоговая табл.1чел(все услуги-к'!$E1939+('Итоговая табл.1чел(все услуги-к'!$E1939*'Таблица вводных'!$G$5))-('Расчет комиссии(Нади)'!$K1939+'Таблица вводных'!$E$3+'Таблица вводных'!$F$3)</f>
        <v>-1.3150859133090487</v>
      </c>
      <c r="F1939" s="59">
        <f>('Итоговая табл.1чел(все услуги-к'!$F1939+('Итоговая табл.1чел(все услуги-к'!$F1939*'Таблица вводных'!$G$6))-('Расчет комиссии(Нади)'!$K1939+'Таблица вводных'!$E$3+'Таблица вводных'!$F$3)</f>
        <v>21.529164086690955</v>
      </c>
      <c r="G1939" s="59">
        <f>('Итоговая табл.1чел(все услуги-к'!$G1939+('Итоговая табл.1чел(все услуги-к'!$G1939*'Таблица вводных'!$G$7))-('Расчет комиссии(Нади)'!$K1939+'Таблица вводных'!$E$3+'Таблица вводных'!$F$3)</f>
        <v>-2.2308359133090487</v>
      </c>
      <c r="H1939" s="59">
        <f>'Итоговая табл.1чел(все услуги-к'!$H1939-('Расчет комиссии(Нади)'!$K1939+'Таблица вводных'!$E$3+'Таблица вводных'!$F$3)</f>
        <v>-2.2308359133090487</v>
      </c>
      <c r="I1939" s="59">
        <f>('Итоговая табл.1чел(все услуги-к'!$I1939+('Итоговая табл.1чел(все услуги-к'!$I1939*'Таблица вводных'!$G$9))-('Расчет комиссии(Нади)'!$K1939+'Таблица вводных'!$E$3+'Таблица вводных'!$F$3)</f>
        <v>-2.2308359133090487</v>
      </c>
      <c r="J1939" s="13" t="s">
        <v>325</v>
      </c>
    </row>
    <row r="1940" spans="1:10" ht="13.2" customHeight="1">
      <c r="A1940" s="140"/>
      <c r="B1940" s="5"/>
      <c r="C1940" s="6"/>
      <c r="D1940" s="59">
        <f>(('Итоговая табл.1чел(все услуги-к'!$D1940+('Итоговая табл.1чел(все услуги-к'!$D1940*'Таблица вводных'!$G$4)))-('Расчет комиссии(Нади)'!$K1940+'Таблица вводных'!$E$3+'Таблица вводных'!$F$3)</f>
        <v>5.4691640866909514</v>
      </c>
      <c r="E1940" s="59">
        <f>('Итоговая табл.1чел(все услуги-к'!$E1940+('Итоговая табл.1чел(все услуги-к'!$E1940*'Таблица вводных'!$G$5))-('Расчет комиссии(Нади)'!$K1940+'Таблица вводных'!$E$3+'Таблица вводных'!$F$3)</f>
        <v>-1.3150859133090487</v>
      </c>
      <c r="F1940" s="59">
        <f>('Итоговая табл.1чел(все услуги-к'!$F1940+('Итоговая табл.1чел(все услуги-к'!$F1940*'Таблица вводных'!$G$6))-('Расчет комиссии(Нади)'!$K1940+'Таблица вводных'!$E$3+'Таблица вводных'!$F$3)</f>
        <v>21.529164086690955</v>
      </c>
      <c r="G1940" s="59">
        <f>('Итоговая табл.1чел(все услуги-к'!$G1940+('Итоговая табл.1чел(все услуги-к'!$G1940*'Таблица вводных'!$G$7))-('Расчет комиссии(Нади)'!$K1940+'Таблица вводных'!$E$3+'Таблица вводных'!$F$3)</f>
        <v>-2.2308359133090487</v>
      </c>
      <c r="H1940" s="59">
        <f>'Итоговая табл.1чел(все услуги-к'!$H1940-('Расчет комиссии(Нади)'!$K1940+'Таблица вводных'!$E$3+'Таблица вводных'!$F$3)</f>
        <v>-2.2308359133090487</v>
      </c>
      <c r="I1940" s="59">
        <f>('Итоговая табл.1чел(все услуги-к'!$I1940+('Итоговая табл.1чел(все услуги-к'!$I1940*'Таблица вводных'!$G$9))-('Расчет комиссии(Нади)'!$K1940+'Таблица вводных'!$E$3+'Таблица вводных'!$F$3)</f>
        <v>-2.2308359133090487</v>
      </c>
      <c r="J1940" s="13" t="s">
        <v>325</v>
      </c>
    </row>
    <row r="1941" spans="1:10" ht="13.2" customHeight="1">
      <c r="A1941" s="140"/>
      <c r="B1941" s="5"/>
      <c r="C1941" s="6"/>
      <c r="D1941" s="59">
        <f>(('Итоговая табл.1чел(все услуги-к'!$D1941+('Итоговая табл.1чел(все услуги-к'!$D1941*'Таблица вводных'!$G$4)))-('Расчет комиссии(Нади)'!$K1941+'Таблица вводных'!$E$3+'Таблица вводных'!$F$3)</f>
        <v>5.4691640866909514</v>
      </c>
      <c r="E1941" s="59">
        <f>('Итоговая табл.1чел(все услуги-к'!$E1941+('Итоговая табл.1чел(все услуги-к'!$E1941*'Таблица вводных'!$G$5))-('Расчет комиссии(Нади)'!$K1941+'Таблица вводных'!$E$3+'Таблица вводных'!$F$3)</f>
        <v>-1.3150859133090487</v>
      </c>
      <c r="F1941" s="59">
        <f>('Итоговая табл.1чел(все услуги-к'!$F1941+('Итоговая табл.1чел(все услуги-к'!$F1941*'Таблица вводных'!$G$6))-('Расчет комиссии(Нади)'!$K1941+'Таблица вводных'!$E$3+'Таблица вводных'!$F$3)</f>
        <v>21.529164086690955</v>
      </c>
      <c r="G1941" s="59">
        <f>('Итоговая табл.1чел(все услуги-к'!$G1941+('Итоговая табл.1чел(все услуги-к'!$G1941*'Таблица вводных'!$G$7))-('Расчет комиссии(Нади)'!$K1941+'Таблица вводных'!$E$3+'Таблица вводных'!$F$3)</f>
        <v>-2.2308359133090487</v>
      </c>
      <c r="H1941" s="59">
        <f>'Итоговая табл.1чел(все услуги-к'!$H1941-('Расчет комиссии(Нади)'!$K1941+'Таблица вводных'!$E$3+'Таблица вводных'!$F$3)</f>
        <v>-2.2308359133090487</v>
      </c>
      <c r="I1941" s="59">
        <f>('Итоговая табл.1чел(все услуги-к'!$I1941+('Итоговая табл.1чел(все услуги-к'!$I1941*'Таблица вводных'!$G$9))-('Расчет комиссии(Нади)'!$K1941+'Таблица вводных'!$E$3+'Таблица вводных'!$F$3)</f>
        <v>-2.2308359133090487</v>
      </c>
      <c r="J1941" s="13" t="s">
        <v>325</v>
      </c>
    </row>
    <row r="1942" spans="1:10" ht="13.2" customHeight="1">
      <c r="A1942" s="140"/>
      <c r="B1942" s="5"/>
      <c r="C1942" s="15"/>
      <c r="D1942" s="59">
        <f>(('Итоговая табл.1чел(все услуги-к'!$D1942+('Итоговая табл.1чел(все услуги-к'!$D1942*'Таблица вводных'!$G$4)))-('Расчет комиссии(Нади)'!$K1942+'Таблица вводных'!$E$3+'Таблица вводных'!$F$3)</f>
        <v>5.4691640866909514</v>
      </c>
      <c r="E1942" s="59">
        <f>('Итоговая табл.1чел(все услуги-к'!$E1942+('Итоговая табл.1чел(все услуги-к'!$E1942*'Таблица вводных'!$G$5))-('Расчет комиссии(Нади)'!$K1942+'Таблица вводных'!$E$3+'Таблица вводных'!$F$3)</f>
        <v>-1.3150859133090487</v>
      </c>
      <c r="F1942" s="59">
        <f>('Итоговая табл.1чел(все услуги-к'!$F1942+('Итоговая табл.1чел(все услуги-к'!$F1942*'Таблица вводных'!$G$6))-('Расчет комиссии(Нади)'!$K1942+'Таблица вводных'!$E$3+'Таблица вводных'!$F$3)</f>
        <v>21.529164086690955</v>
      </c>
      <c r="G1942" s="59">
        <f>('Итоговая табл.1чел(все услуги-к'!$G1942+('Итоговая табл.1чел(все услуги-к'!$G1942*'Таблица вводных'!$G$7))-('Расчет комиссии(Нади)'!$K1942+'Таблица вводных'!$E$3+'Таблица вводных'!$F$3)</f>
        <v>-2.2308359133090487</v>
      </c>
      <c r="H1942" s="59">
        <f>'Итоговая табл.1чел(все услуги-к'!$H1942-('Расчет комиссии(Нади)'!$K1942+'Таблица вводных'!$E$3+'Таблица вводных'!$F$3)</f>
        <v>-2.2308359133090487</v>
      </c>
      <c r="I1942" s="59">
        <f>('Итоговая табл.1чел(все услуги-к'!$I1942+('Итоговая табл.1чел(все услуги-к'!$I1942*'Таблица вводных'!$G$9))-('Расчет комиссии(Нади)'!$K1942+'Таблица вводных'!$E$3+'Таблица вводных'!$F$3)</f>
        <v>-2.2308359133090487</v>
      </c>
      <c r="J1942" s="13" t="s">
        <v>325</v>
      </c>
    </row>
    <row r="1943" spans="1:10" ht="13.2" customHeight="1">
      <c r="A1943" s="140"/>
      <c r="B1943" s="5"/>
      <c r="C1943" s="6"/>
      <c r="D1943" s="59">
        <f>(('Итоговая табл.1чел(все услуги-к'!$D1943+('Итоговая табл.1чел(все услуги-к'!$D1943*'Таблица вводных'!$G$4)))-('Расчет комиссии(Нади)'!$K1943+'Таблица вводных'!$E$3+'Таблица вводных'!$F$3)</f>
        <v>5.4691640866909514</v>
      </c>
      <c r="E1943" s="59">
        <f>('Итоговая табл.1чел(все услуги-к'!$E1943+('Итоговая табл.1чел(все услуги-к'!$E1943*'Таблица вводных'!$G$5))-('Расчет комиссии(Нади)'!$K1943+'Таблица вводных'!$E$3+'Таблица вводных'!$F$3)</f>
        <v>-1.3150859133090487</v>
      </c>
      <c r="F1943" s="59">
        <f>('Итоговая табл.1чел(все услуги-к'!$F1943+('Итоговая табл.1чел(все услуги-к'!$F1943*'Таблица вводных'!$G$6))-('Расчет комиссии(Нади)'!$K1943+'Таблица вводных'!$E$3+'Таблица вводных'!$F$3)</f>
        <v>21.529164086690955</v>
      </c>
      <c r="G1943" s="59">
        <f>('Итоговая табл.1чел(все услуги-к'!$G1943+('Итоговая табл.1чел(все услуги-к'!$G1943*'Таблица вводных'!$G$7))-('Расчет комиссии(Нади)'!$K1943+'Таблица вводных'!$E$3+'Таблица вводных'!$F$3)</f>
        <v>-2.2308359133090487</v>
      </c>
      <c r="H1943" s="59">
        <f>'Итоговая табл.1чел(все услуги-к'!$H1943-('Расчет комиссии(Нади)'!$K1943+'Таблица вводных'!$E$3+'Таблица вводных'!$F$3)</f>
        <v>-2.2308359133090487</v>
      </c>
      <c r="I1943" s="59">
        <f>('Итоговая табл.1чел(все услуги-к'!$I1943+('Итоговая табл.1чел(все услуги-к'!$I1943*'Таблица вводных'!$G$9))-('Расчет комиссии(Нади)'!$K1943+'Таблица вводных'!$E$3+'Таблица вводных'!$F$3)</f>
        <v>-2.2308359133090487</v>
      </c>
      <c r="J1943" s="13" t="s">
        <v>325</v>
      </c>
    </row>
    <row r="1944" spans="1:10" ht="13.2" customHeight="1">
      <c r="A1944" s="140"/>
      <c r="B1944" s="5"/>
      <c r="C1944" s="15"/>
      <c r="D1944" s="59">
        <f>(('Итоговая табл.1чел(все услуги-к'!$D1944+('Итоговая табл.1чел(все услуги-к'!$D1944*'Таблица вводных'!$G$4)))-('Расчет комиссии(Нади)'!$K1944+'Таблица вводных'!$E$3+'Таблица вводных'!$F$3)</f>
        <v>5.4691640866909514</v>
      </c>
      <c r="E1944" s="59">
        <f>('Итоговая табл.1чел(все услуги-к'!$E1944+('Итоговая табл.1чел(все услуги-к'!$E1944*'Таблица вводных'!$G$5))-('Расчет комиссии(Нади)'!$K1944+'Таблица вводных'!$E$3+'Таблица вводных'!$F$3)</f>
        <v>-1.3150859133090487</v>
      </c>
      <c r="F1944" s="59">
        <f>('Итоговая табл.1чел(все услуги-к'!$F1944+('Итоговая табл.1чел(все услуги-к'!$F1944*'Таблица вводных'!$G$6))-('Расчет комиссии(Нади)'!$K1944+'Таблица вводных'!$E$3+'Таблица вводных'!$F$3)</f>
        <v>21.529164086690955</v>
      </c>
      <c r="G1944" s="59">
        <f>('Итоговая табл.1чел(все услуги-к'!$G1944+('Итоговая табл.1чел(все услуги-к'!$G1944*'Таблица вводных'!$G$7))-('Расчет комиссии(Нади)'!$K1944+'Таблица вводных'!$E$3+'Таблица вводных'!$F$3)</f>
        <v>-2.2308359133090487</v>
      </c>
      <c r="H1944" s="59">
        <f>'Итоговая табл.1чел(все услуги-к'!$H1944-('Расчет комиссии(Нади)'!$K1944+'Таблица вводных'!$E$3+'Таблица вводных'!$F$3)</f>
        <v>-2.2308359133090487</v>
      </c>
      <c r="I1944" s="59">
        <f>('Итоговая табл.1чел(все услуги-к'!$I1944+('Итоговая табл.1чел(все услуги-к'!$I1944*'Таблица вводных'!$G$9))-('Расчет комиссии(Нади)'!$K1944+'Таблица вводных'!$E$3+'Таблица вводных'!$F$3)</f>
        <v>-2.2308359133090487</v>
      </c>
      <c r="J1944" s="13" t="s">
        <v>325</v>
      </c>
    </row>
    <row r="1945" spans="1:10" ht="13.2" customHeight="1">
      <c r="A1945" s="141"/>
      <c r="B1945" s="18"/>
      <c r="C1945" s="19"/>
      <c r="D1945" s="59">
        <f>(('Итоговая табл.1чел(все услуги-к'!$D1945+('Итоговая табл.1чел(все услуги-к'!$D1945*'Таблица вводных'!$G$4)))-('Расчет комиссии(Нади)'!$K1945+'Таблица вводных'!$E$3+'Таблица вводных'!$F$3)</f>
        <v>5.469164086690955</v>
      </c>
      <c r="E1945" s="59">
        <f>('Итоговая табл.1чел(все услуги-к'!$E1945+('Итоговая табл.1чел(все услуги-к'!$E1945*'Таблица вводных'!$G$5))-('Расчет комиссии(Нади)'!$K1945+'Таблица вводных'!$E$3+'Таблица вводных'!$F$3)</f>
        <v>-1.3150859133090451</v>
      </c>
      <c r="F1945" s="59">
        <f>('Итоговая табл.1чел(все услуги-к'!$F1945+('Итоговая табл.1чел(все услуги-к'!$F1945*'Таблица вводных'!$G$6))-('Расчет комиссии(Нади)'!$K1945+'Таблица вводных'!$E$3+'Таблица вводных'!$F$3)</f>
        <v>21.529164086690955</v>
      </c>
      <c r="G1945" s="59">
        <f>('Итоговая табл.1чел(все услуги-к'!$G1945+('Итоговая табл.1чел(все услуги-к'!$G1945*'Таблица вводных'!$G$7))-('Расчет комиссии(Нади)'!$K1945+'Таблица вводных'!$E$3+'Таблица вводных'!$F$3)</f>
        <v>-2.2308359133090452</v>
      </c>
      <c r="H1945" s="59">
        <f>'Итоговая табл.1чел(все услуги-к'!$H1945-('Расчет комиссии(Нади)'!$K1945+'Таблица вводных'!$E$3+'Таблица вводных'!$F$3)</f>
        <v>-2.2308359133090452</v>
      </c>
      <c r="I1945" s="59">
        <f>('Итоговая табл.1чел(все услуги-к'!$I1945+('Итоговая табл.1чел(все услуги-к'!$I1945*'Таблица вводных'!$G$9))-('Расчет комиссии(Нади)'!$K1945+'Таблица вводных'!$E$3+'Таблица вводных'!$F$3)</f>
        <v>-2.2308359133090452</v>
      </c>
      <c r="J1945" s="22" t="s">
        <v>325</v>
      </c>
    </row>
    <row r="1946" spans="1:10" ht="13.2" customHeight="1">
      <c r="A1946" s="144" t="s">
        <v>326</v>
      </c>
      <c r="B1946" s="5">
        <v>45402</v>
      </c>
      <c r="C1946" s="97"/>
      <c r="D1946" s="59">
        <f>(('Итоговая табл.1чел(все услуги-к'!$D1946+('Итоговая табл.1чел(все услуги-к'!$D1946*'Таблица вводных'!$G$4)))-('Расчет комиссии(Нади)'!$K1946+'Таблица вводных'!$E$3+'Таблица вводных'!$F$3)</f>
        <v>5.469164086690955</v>
      </c>
      <c r="E1946" s="59">
        <f>('Итоговая табл.1чел(все услуги-к'!$E1946+('Итоговая табл.1чел(все услуги-к'!$E1946*'Таблица вводных'!$G$5))-('Расчет комиссии(Нади)'!$K1946+'Таблица вводных'!$E$3+'Таблица вводных'!$F$3)</f>
        <v>-1.3150859133090451</v>
      </c>
      <c r="F1946" s="59">
        <f>('Итоговая табл.1чел(все услуги-к'!$F1946+('Итоговая табл.1чел(все услуги-к'!$F1946*'Таблица вводных'!$G$6))-('Расчет комиссии(Нади)'!$K1946+'Таблица вводных'!$E$3+'Таблица вводных'!$F$3)</f>
        <v>21.529164086690955</v>
      </c>
      <c r="G1946" s="59">
        <f>('Итоговая табл.1чел(все услуги-к'!$G1946+('Итоговая табл.1чел(все услуги-к'!$G1946*'Таблица вводных'!$G$7))-('Расчет комиссии(Нади)'!$K1946+'Таблица вводных'!$E$3+'Таблица вводных'!$F$3)</f>
        <v>-2.2308359133090452</v>
      </c>
      <c r="H1946" s="59">
        <f>'Итоговая табл.1чел(все услуги-к'!$H1946-('Расчет комиссии(Нади)'!$K1946+'Таблица вводных'!$E$3+'Таблица вводных'!$F$3)</f>
        <v>-2.2308359133090452</v>
      </c>
      <c r="I1946" s="59">
        <f>('Итоговая табл.1чел(все услуги-к'!$I1946+('Итоговая табл.1чел(все услуги-к'!$I1946*'Таблица вводных'!$G$9))-('Расчет комиссии(Нади)'!$K1946+'Таблица вводных'!$E$3+'Таблица вводных'!$F$3)</f>
        <v>-2.2308359133090452</v>
      </c>
      <c r="J1946" s="10" t="s">
        <v>172</v>
      </c>
    </row>
    <row r="1947" spans="1:10" ht="13.2" customHeight="1">
      <c r="A1947" s="140"/>
      <c r="B1947" s="5">
        <v>45405</v>
      </c>
      <c r="C1947" s="6"/>
      <c r="D1947" s="59">
        <f>(('Итоговая табл.1чел(все услуги-к'!$D1947+('Итоговая табл.1чел(все услуги-к'!$D1947*'Таблица вводных'!$G$4)))-('Расчет комиссии(Нади)'!$K1947+'Таблица вводных'!$E$3+'Таблица вводных'!$F$3)</f>
        <v>5.469164086690955</v>
      </c>
      <c r="E1947" s="59">
        <f>('Итоговая табл.1чел(все услуги-к'!$E1947+('Итоговая табл.1чел(все услуги-к'!$E1947*'Таблица вводных'!$G$5))-('Расчет комиссии(Нади)'!$K1947+'Таблица вводных'!$E$3+'Таблица вводных'!$F$3)</f>
        <v>-1.3150859133090451</v>
      </c>
      <c r="F1947" s="59">
        <f>('Итоговая табл.1чел(все услуги-к'!$F1947+('Итоговая табл.1чел(все услуги-к'!$F1947*'Таблица вводных'!$G$6))-('Расчет комиссии(Нади)'!$K1947+'Таблица вводных'!$E$3+'Таблица вводных'!$F$3)</f>
        <v>21.529164086690955</v>
      </c>
      <c r="G1947" s="59">
        <f>('Итоговая табл.1чел(все услуги-к'!$G1947+('Итоговая табл.1чел(все услуги-к'!$G1947*'Таблица вводных'!$G$7))-('Расчет комиссии(Нади)'!$K1947+'Таблица вводных'!$E$3+'Таблица вводных'!$F$3)</f>
        <v>-2.2308359133090452</v>
      </c>
      <c r="H1947" s="59">
        <f>'Итоговая табл.1чел(все услуги-к'!$H1947-('Расчет комиссии(Нади)'!$K1947+'Таблица вводных'!$E$3+'Таблица вводных'!$F$3)</f>
        <v>-2.2308359133090452</v>
      </c>
      <c r="I1947" s="59">
        <f>('Итоговая табл.1чел(все услуги-к'!$I1947+('Итоговая табл.1чел(все услуги-к'!$I1947*'Таблица вводных'!$G$9))-('Расчет комиссии(Нади)'!$K1947+'Таблица вводных'!$E$3+'Таблица вводных'!$F$3)</f>
        <v>-2.2308359133090452</v>
      </c>
      <c r="J1947" s="13"/>
    </row>
    <row r="1948" spans="1:10" ht="13.2" customHeight="1">
      <c r="A1948" s="140"/>
      <c r="B1948" s="5">
        <v>45409</v>
      </c>
      <c r="C1948" s="15"/>
      <c r="D1948" s="59">
        <f>(('Итоговая табл.1чел(все услуги-к'!$D1948+('Итоговая табл.1чел(все услуги-к'!$D1948*'Таблица вводных'!$G$4)))-('Расчет комиссии(Нади)'!$K1948+'Таблица вводных'!$E$3+'Таблица вводных'!$F$3)</f>
        <v>5.469164086690955</v>
      </c>
      <c r="E1948" s="59">
        <f>('Итоговая табл.1чел(все услуги-к'!$E1948+('Итоговая табл.1чел(все услуги-к'!$E1948*'Таблица вводных'!$G$5))-('Расчет комиссии(Нади)'!$K1948+'Таблица вводных'!$E$3+'Таблица вводных'!$F$3)</f>
        <v>-1.3150859133090451</v>
      </c>
      <c r="F1948" s="59">
        <f>('Итоговая табл.1чел(все услуги-к'!$F1948+('Итоговая табл.1чел(все услуги-к'!$F1948*'Таблица вводных'!$G$6))-('Расчет комиссии(Нади)'!$K1948+'Таблица вводных'!$E$3+'Таблица вводных'!$F$3)</f>
        <v>21.529164086690955</v>
      </c>
      <c r="G1948" s="59">
        <f>('Итоговая табл.1чел(все услуги-к'!$G1948+('Итоговая табл.1чел(все услуги-к'!$G1948*'Таблица вводных'!$G$7))-('Расчет комиссии(Нади)'!$K1948+'Таблица вводных'!$E$3+'Таблица вводных'!$F$3)</f>
        <v>-2.2308359133090452</v>
      </c>
      <c r="H1948" s="59">
        <f>'Итоговая табл.1чел(все услуги-к'!$H1948-('Расчет комиссии(Нади)'!$K1948+'Таблица вводных'!$E$3+'Таблица вводных'!$F$3)</f>
        <v>-2.2308359133090452</v>
      </c>
      <c r="I1948" s="59">
        <f>('Итоговая табл.1чел(все услуги-к'!$I1948+('Итоговая табл.1чел(все услуги-к'!$I1948*'Таблица вводных'!$G$9))-('Расчет комиссии(Нади)'!$K1948+'Таблица вводных'!$E$3+'Таблица вводных'!$F$3)</f>
        <v>-2.2308359133090452</v>
      </c>
      <c r="J1948" s="13"/>
    </row>
    <row r="1949" spans="1:10" ht="13.2" customHeight="1">
      <c r="A1949" s="140"/>
      <c r="B1949" s="5">
        <v>45412</v>
      </c>
      <c r="C1949" s="6"/>
      <c r="D1949" s="59">
        <f>(('Итоговая табл.1чел(все услуги-к'!$D1949+('Итоговая табл.1чел(все услуги-к'!$D1949*'Таблица вводных'!$G$4)))-('Расчет комиссии(Нади)'!$K1949+'Таблица вводных'!$E$3+'Таблица вводных'!$F$3)</f>
        <v>5.469164086690955</v>
      </c>
      <c r="E1949" s="59">
        <f>('Итоговая табл.1чел(все услуги-к'!$E1949+('Итоговая табл.1чел(все услуги-к'!$E1949*'Таблица вводных'!$G$5))-('Расчет комиссии(Нади)'!$K1949+'Таблица вводных'!$E$3+'Таблица вводных'!$F$3)</f>
        <v>-1.3150859133090451</v>
      </c>
      <c r="F1949" s="59">
        <f>('Итоговая табл.1чел(все услуги-к'!$F1949+('Итоговая табл.1чел(все услуги-к'!$F1949*'Таблица вводных'!$G$6))-('Расчет комиссии(Нади)'!$K1949+'Таблица вводных'!$E$3+'Таблица вводных'!$F$3)</f>
        <v>21.529164086690955</v>
      </c>
      <c r="G1949" s="59">
        <f>('Итоговая табл.1чел(все услуги-к'!$G1949+('Итоговая табл.1чел(все услуги-к'!$G1949*'Таблица вводных'!$G$7))-('Расчет комиссии(Нади)'!$K1949+'Таблица вводных'!$E$3+'Таблица вводных'!$F$3)</f>
        <v>-2.2308359133090452</v>
      </c>
      <c r="H1949" s="59">
        <f>'Итоговая табл.1чел(все услуги-к'!$H1949-('Расчет комиссии(Нади)'!$K1949+'Таблица вводных'!$E$3+'Таблица вводных'!$F$3)</f>
        <v>-2.2308359133090452</v>
      </c>
      <c r="I1949" s="59">
        <f>('Итоговая табл.1чел(все услуги-к'!$I1949+('Итоговая табл.1чел(все услуги-к'!$I1949*'Таблица вводных'!$G$9))-('Расчет комиссии(Нади)'!$K1949+'Таблица вводных'!$E$3+'Таблица вводных'!$F$3)</f>
        <v>-2.2308359133090452</v>
      </c>
      <c r="J1949" s="13"/>
    </row>
    <row r="1950" spans="1:10" ht="13.2" customHeight="1">
      <c r="A1950" s="140"/>
      <c r="B1950" s="5">
        <v>45416</v>
      </c>
      <c r="C1950" s="15"/>
      <c r="D1950" s="59">
        <f>(('Итоговая табл.1чел(все услуги-к'!$D1950+('Итоговая табл.1чел(все услуги-к'!$D1950*'Таблица вводных'!$G$4)))-('Расчет комиссии(Нади)'!$K1950+'Таблица вводных'!$E$3+'Таблица вводных'!$F$3)</f>
        <v>5.469164086690955</v>
      </c>
      <c r="E1950" s="59">
        <f>('Итоговая табл.1чел(все услуги-к'!$E1950+('Итоговая табл.1чел(все услуги-к'!$E1950*'Таблица вводных'!$G$5))-('Расчет комиссии(Нади)'!$K1950+'Таблица вводных'!$E$3+'Таблица вводных'!$F$3)</f>
        <v>-1.3150859133090451</v>
      </c>
      <c r="F1950" s="59">
        <f>('Итоговая табл.1чел(все услуги-к'!$F1950+('Итоговая табл.1чел(все услуги-к'!$F1950*'Таблица вводных'!$G$6))-('Расчет комиссии(Нади)'!$K1950+'Таблица вводных'!$E$3+'Таблица вводных'!$F$3)</f>
        <v>21.529164086690955</v>
      </c>
      <c r="G1950" s="59">
        <f>('Итоговая табл.1чел(все услуги-к'!$G1950+('Итоговая табл.1чел(все услуги-к'!$G1950*'Таблица вводных'!$G$7))-('Расчет комиссии(Нади)'!$K1950+'Таблица вводных'!$E$3+'Таблица вводных'!$F$3)</f>
        <v>-2.2308359133090452</v>
      </c>
      <c r="H1950" s="59">
        <f>'Итоговая табл.1чел(все услуги-к'!$H1950-('Расчет комиссии(Нади)'!$K1950+'Таблица вводных'!$E$3+'Таблица вводных'!$F$3)</f>
        <v>-2.2308359133090452</v>
      </c>
      <c r="I1950" s="59">
        <f>('Итоговая табл.1чел(все услуги-к'!$I1950+('Итоговая табл.1чел(все услуги-к'!$I1950*'Таблица вводных'!$G$9))-('Расчет комиссии(Нади)'!$K1950+'Таблица вводных'!$E$3+'Таблица вводных'!$F$3)</f>
        <v>-2.2308359133090452</v>
      </c>
      <c r="J1950" s="13"/>
    </row>
    <row r="1951" spans="1:10" ht="13.2" customHeight="1">
      <c r="A1951" s="140"/>
      <c r="B1951" s="5">
        <v>45419</v>
      </c>
      <c r="C1951" s="15"/>
      <c r="D1951" s="59">
        <f>(('Итоговая табл.1чел(все услуги-к'!$D1951+('Итоговая табл.1чел(все услуги-к'!$D1951*'Таблица вводных'!$G$4)))-('Расчет комиссии(Нади)'!$K1951+'Таблица вводных'!$E$3+'Таблица вводных'!$F$3)</f>
        <v>5.469164086690955</v>
      </c>
      <c r="E1951" s="59">
        <f>('Итоговая табл.1чел(все услуги-к'!$E1951+('Итоговая табл.1чел(все услуги-к'!$E1951*'Таблица вводных'!$G$5))-('Расчет комиссии(Нади)'!$K1951+'Таблица вводных'!$E$3+'Таблица вводных'!$F$3)</f>
        <v>-1.3150859133090451</v>
      </c>
      <c r="F1951" s="59">
        <f>('Итоговая табл.1чел(все услуги-к'!$F1951+('Итоговая табл.1чел(все услуги-к'!$F1951*'Таблица вводных'!$G$6))-('Расчет комиссии(Нади)'!$K1951+'Таблица вводных'!$E$3+'Таблица вводных'!$F$3)</f>
        <v>21.529164086690955</v>
      </c>
      <c r="G1951" s="59">
        <f>('Итоговая табл.1чел(все услуги-к'!$G1951+('Итоговая табл.1чел(все услуги-к'!$G1951*'Таблица вводных'!$G$7))-('Расчет комиссии(Нади)'!$K1951+'Таблица вводных'!$E$3+'Таблица вводных'!$F$3)</f>
        <v>-2.2308359133090452</v>
      </c>
      <c r="H1951" s="59">
        <f>'Итоговая табл.1чел(все услуги-к'!$H1951-('Расчет комиссии(Нади)'!$K1951+'Таблица вводных'!$E$3+'Таблица вводных'!$F$3)</f>
        <v>-2.2308359133090452</v>
      </c>
      <c r="I1951" s="59">
        <f>('Итоговая табл.1чел(все услуги-к'!$I1951+('Итоговая табл.1чел(все услуги-к'!$I1951*'Таблица вводных'!$G$9))-('Расчет комиссии(Нади)'!$K1951+'Таблица вводных'!$E$3+'Таблица вводных'!$F$3)</f>
        <v>-2.2308359133090452</v>
      </c>
      <c r="J1951" s="13"/>
    </row>
    <row r="1952" spans="1:10" ht="13.2" customHeight="1">
      <c r="A1952" s="140"/>
      <c r="B1952" s="5">
        <v>45423</v>
      </c>
      <c r="C1952" s="15"/>
      <c r="D1952" s="59">
        <f>(('Итоговая табл.1чел(все услуги-к'!$D1952+('Итоговая табл.1чел(все услуги-к'!$D1952*'Таблица вводных'!$G$4)))-('Расчет комиссии(Нади)'!$K1952+'Таблица вводных'!$E$3+'Таблица вводных'!$F$3)</f>
        <v>5.469164086690955</v>
      </c>
      <c r="E1952" s="59">
        <f>('Итоговая табл.1чел(все услуги-к'!$E1952+('Итоговая табл.1чел(все услуги-к'!$E1952*'Таблица вводных'!$G$5))-('Расчет комиссии(Нади)'!$K1952+'Таблица вводных'!$E$3+'Таблица вводных'!$F$3)</f>
        <v>-1.3150859133090451</v>
      </c>
      <c r="F1952" s="59">
        <f>('Итоговая табл.1чел(все услуги-к'!$F1952+('Итоговая табл.1чел(все услуги-к'!$F1952*'Таблица вводных'!$G$6))-('Расчет комиссии(Нади)'!$K1952+'Таблица вводных'!$E$3+'Таблица вводных'!$F$3)</f>
        <v>21.529164086690955</v>
      </c>
      <c r="G1952" s="59">
        <f>('Итоговая табл.1чел(все услуги-к'!$G1952+('Итоговая табл.1чел(все услуги-к'!$G1952*'Таблица вводных'!$G$7))-('Расчет комиссии(Нади)'!$K1952+'Таблица вводных'!$E$3+'Таблица вводных'!$F$3)</f>
        <v>-2.2308359133090452</v>
      </c>
      <c r="H1952" s="59">
        <f>'Итоговая табл.1чел(все услуги-к'!$H1952-('Расчет комиссии(Нади)'!$K1952+'Таблица вводных'!$E$3+'Таблица вводных'!$F$3)</f>
        <v>-2.2308359133090452</v>
      </c>
      <c r="I1952" s="59">
        <f>('Итоговая табл.1чел(все услуги-к'!$I1952+('Итоговая табл.1чел(все услуги-к'!$I1952*'Таблица вводных'!$G$9))-('Расчет комиссии(Нади)'!$K1952+'Таблица вводных'!$E$3+'Таблица вводных'!$F$3)</f>
        <v>-2.2308359133090452</v>
      </c>
      <c r="J1952" s="13"/>
    </row>
    <row r="1953" spans="1:10" ht="13.2" customHeight="1">
      <c r="A1953" s="140"/>
      <c r="B1953" s="5">
        <v>45426</v>
      </c>
      <c r="C1953" s="6"/>
      <c r="D1953" s="59">
        <f>(('Итоговая табл.1чел(все услуги-к'!$D1953+('Итоговая табл.1чел(все услуги-к'!$D1953*'Таблица вводных'!$G$4)))-('Расчет комиссии(Нади)'!$K1953+'Таблица вводных'!$E$3+'Таблица вводных'!$F$3)</f>
        <v>5.469164086690955</v>
      </c>
      <c r="E1953" s="59">
        <f>('Итоговая табл.1чел(все услуги-к'!$E1953+('Итоговая табл.1чел(все услуги-к'!$E1953*'Таблица вводных'!$G$5))-('Расчет комиссии(Нади)'!$K1953+'Таблица вводных'!$E$3+'Таблица вводных'!$F$3)</f>
        <v>-1.3150859133090451</v>
      </c>
      <c r="F1953" s="59">
        <f>('Итоговая табл.1чел(все услуги-к'!$F1953+('Итоговая табл.1чел(все услуги-к'!$F1953*'Таблица вводных'!$G$6))-('Расчет комиссии(Нади)'!$K1953+'Таблица вводных'!$E$3+'Таблица вводных'!$F$3)</f>
        <v>21.529164086690955</v>
      </c>
      <c r="G1953" s="59">
        <f>('Итоговая табл.1чел(все услуги-к'!$G1953+('Итоговая табл.1чел(все услуги-к'!$G1953*'Таблица вводных'!$G$7))-('Расчет комиссии(Нади)'!$K1953+'Таблица вводных'!$E$3+'Таблица вводных'!$F$3)</f>
        <v>-2.2308359133090452</v>
      </c>
      <c r="H1953" s="59">
        <f>'Итоговая табл.1чел(все услуги-к'!$H1953-('Расчет комиссии(Нади)'!$K1953+'Таблица вводных'!$E$3+'Таблица вводных'!$F$3)</f>
        <v>-2.2308359133090452</v>
      </c>
      <c r="I1953" s="59">
        <f>('Итоговая табл.1чел(все услуги-к'!$I1953+('Итоговая табл.1чел(все услуги-к'!$I1953*'Таблица вводных'!$G$9))-('Расчет комиссии(Нади)'!$K1953+'Таблица вводных'!$E$3+'Таблица вводных'!$F$3)</f>
        <v>-2.2308359133090452</v>
      </c>
      <c r="J1953" s="13"/>
    </row>
    <row r="1954" spans="1:10" ht="13.2" customHeight="1">
      <c r="A1954" s="140"/>
      <c r="B1954" s="5">
        <v>45430</v>
      </c>
      <c r="C1954" s="15"/>
      <c r="D1954" s="59">
        <f>(('Итоговая табл.1чел(все услуги-к'!$D1954+('Итоговая табл.1чел(все услуги-к'!$D1954*'Таблица вводных'!$G$4)))-('Расчет комиссии(Нади)'!$K1954+'Таблица вводных'!$E$3+'Таблица вводных'!$F$3)</f>
        <v>5.469164086690955</v>
      </c>
      <c r="E1954" s="59">
        <f>('Итоговая табл.1чел(все услуги-к'!$E1954+('Итоговая табл.1чел(все услуги-к'!$E1954*'Таблица вводных'!$G$5))-('Расчет комиссии(Нади)'!$K1954+'Таблица вводных'!$E$3+'Таблица вводных'!$F$3)</f>
        <v>-1.3150859133090451</v>
      </c>
      <c r="F1954" s="59">
        <f>('Итоговая табл.1чел(все услуги-к'!$F1954+('Итоговая табл.1чел(все услуги-к'!$F1954*'Таблица вводных'!$G$6))-('Расчет комиссии(Нади)'!$K1954+'Таблица вводных'!$E$3+'Таблица вводных'!$F$3)</f>
        <v>21.529164086690955</v>
      </c>
      <c r="G1954" s="59">
        <f>('Итоговая табл.1чел(все услуги-к'!$G1954+('Итоговая табл.1чел(все услуги-к'!$G1954*'Таблица вводных'!$G$7))-('Расчет комиссии(Нади)'!$K1954+'Таблица вводных'!$E$3+'Таблица вводных'!$F$3)</f>
        <v>-2.2308359133090452</v>
      </c>
      <c r="H1954" s="59">
        <f>'Итоговая табл.1чел(все услуги-к'!$H1954-('Расчет комиссии(Нади)'!$K1954+'Таблица вводных'!$E$3+'Таблица вводных'!$F$3)</f>
        <v>-2.2308359133090452</v>
      </c>
      <c r="I1954" s="59">
        <f>('Итоговая табл.1чел(все услуги-к'!$I1954+('Итоговая табл.1чел(все услуги-к'!$I1954*'Таблица вводных'!$G$9))-('Расчет комиссии(Нади)'!$K1954+'Таблица вводных'!$E$3+'Таблица вводных'!$F$3)</f>
        <v>-2.2308359133090452</v>
      </c>
      <c r="J1954" s="13"/>
    </row>
    <row r="1955" spans="1:10" ht="13.2" customHeight="1">
      <c r="A1955" s="140"/>
      <c r="B1955" s="5">
        <v>45433</v>
      </c>
      <c r="C1955" s="15"/>
      <c r="D1955" s="59">
        <f>(('Итоговая табл.1чел(все услуги-к'!$D1955+('Итоговая табл.1чел(все услуги-к'!$D1955*'Таблица вводных'!$G$4)))-('Расчет комиссии(Нади)'!$K1955+'Таблица вводных'!$E$3+'Таблица вводных'!$F$3)</f>
        <v>5.469164086690955</v>
      </c>
      <c r="E1955" s="59">
        <f>('Итоговая табл.1чел(все услуги-к'!$E1955+('Итоговая табл.1чел(все услуги-к'!$E1955*'Таблица вводных'!$G$5))-('Расчет комиссии(Нади)'!$K1955+'Таблица вводных'!$E$3+'Таблица вводных'!$F$3)</f>
        <v>-1.3150859133090451</v>
      </c>
      <c r="F1955" s="59">
        <f>('Итоговая табл.1чел(все услуги-к'!$F1955+('Итоговая табл.1чел(все услуги-к'!$F1955*'Таблица вводных'!$G$6))-('Расчет комиссии(Нади)'!$K1955+'Таблица вводных'!$E$3+'Таблица вводных'!$F$3)</f>
        <v>21.529164086690955</v>
      </c>
      <c r="G1955" s="59">
        <f>('Итоговая табл.1чел(все услуги-к'!$G1955+('Итоговая табл.1чел(все услуги-к'!$G1955*'Таблица вводных'!$G$7))-('Расчет комиссии(Нади)'!$K1955+'Таблица вводных'!$E$3+'Таблица вводных'!$F$3)</f>
        <v>-2.2308359133090452</v>
      </c>
      <c r="H1955" s="59">
        <f>'Итоговая табл.1чел(все услуги-к'!$H1955-('Расчет комиссии(Нади)'!$K1955+'Таблица вводных'!$E$3+'Таблица вводных'!$F$3)</f>
        <v>-2.2308359133090452</v>
      </c>
      <c r="I1955" s="59">
        <f>('Итоговая табл.1чел(все услуги-к'!$I1955+('Итоговая табл.1чел(все услуги-к'!$I1955*'Таблица вводных'!$G$9))-('Расчет комиссии(Нади)'!$K1955+'Таблица вводных'!$E$3+'Таблица вводных'!$F$3)</f>
        <v>-2.2308359133090452</v>
      </c>
      <c r="J1955" s="13"/>
    </row>
    <row r="1956" spans="1:10" ht="13.2" customHeight="1">
      <c r="A1956" s="140"/>
      <c r="B1956" s="5">
        <v>45437</v>
      </c>
      <c r="C1956" s="6"/>
      <c r="D1956" s="59">
        <f>(('Итоговая табл.1чел(все услуги-к'!$D1956+('Итоговая табл.1чел(все услуги-к'!$D1956*'Таблица вводных'!$G$4)))-('Расчет комиссии(Нади)'!$K1956+'Таблица вводных'!$E$3+'Таблица вводных'!$F$3)</f>
        <v>5.469164086690955</v>
      </c>
      <c r="E1956" s="59">
        <f>('Итоговая табл.1чел(все услуги-к'!$E1956+('Итоговая табл.1чел(все услуги-к'!$E1956*'Таблица вводных'!$G$5))-('Расчет комиссии(Нади)'!$K1956+'Таблица вводных'!$E$3+'Таблица вводных'!$F$3)</f>
        <v>-1.3150859133090451</v>
      </c>
      <c r="F1956" s="59">
        <f>('Итоговая табл.1чел(все услуги-к'!$F1956+('Итоговая табл.1чел(все услуги-к'!$F1956*'Таблица вводных'!$G$6))-('Расчет комиссии(Нади)'!$K1956+'Таблица вводных'!$E$3+'Таблица вводных'!$F$3)</f>
        <v>21.529164086690955</v>
      </c>
      <c r="G1956" s="59">
        <f>('Итоговая табл.1чел(все услуги-к'!$G1956+('Итоговая табл.1чел(все услуги-к'!$G1956*'Таблица вводных'!$G$7))-('Расчет комиссии(Нади)'!$K1956+'Таблица вводных'!$E$3+'Таблица вводных'!$F$3)</f>
        <v>-2.2308359133090452</v>
      </c>
      <c r="H1956" s="59">
        <f>'Итоговая табл.1чел(все услуги-к'!$H1956-('Расчет комиссии(Нади)'!$K1956+'Таблица вводных'!$E$3+'Таблица вводных'!$F$3)</f>
        <v>-2.2308359133090452</v>
      </c>
      <c r="I1956" s="59">
        <f>('Итоговая табл.1чел(все услуги-к'!$I1956+('Итоговая табл.1чел(все услуги-к'!$I1956*'Таблица вводных'!$G$9))-('Расчет комиссии(Нади)'!$K1956+'Таблица вводных'!$E$3+'Таблица вводных'!$F$3)</f>
        <v>-2.2308359133090452</v>
      </c>
      <c r="J1956" s="13"/>
    </row>
    <row r="1957" spans="1:10" ht="13.2" customHeight="1">
      <c r="A1957" s="140"/>
      <c r="B1957" s="5">
        <v>45440</v>
      </c>
      <c r="C1957" s="15"/>
      <c r="D1957" s="59">
        <f>(('Итоговая табл.1чел(все услуги-к'!$D1957+('Итоговая табл.1чел(все услуги-к'!$D1957*'Таблица вводных'!$G$4)))-('Расчет комиссии(Нади)'!$K1957+'Таблица вводных'!$E$3+'Таблица вводных'!$F$3)</f>
        <v>5.469164086690955</v>
      </c>
      <c r="E1957" s="59">
        <f>('Итоговая табл.1чел(все услуги-к'!$E1957+('Итоговая табл.1чел(все услуги-к'!$E1957*'Таблица вводных'!$G$5))-('Расчет комиссии(Нади)'!$K1957+'Таблица вводных'!$E$3+'Таблица вводных'!$F$3)</f>
        <v>-1.3150859133090451</v>
      </c>
      <c r="F1957" s="59">
        <f>('Итоговая табл.1чел(все услуги-к'!$F1957+('Итоговая табл.1чел(все услуги-к'!$F1957*'Таблица вводных'!$G$6))-('Расчет комиссии(Нади)'!$K1957+'Таблица вводных'!$E$3+'Таблица вводных'!$F$3)</f>
        <v>21.529164086690955</v>
      </c>
      <c r="G1957" s="59">
        <f>('Итоговая табл.1чел(все услуги-к'!$G1957+('Итоговая табл.1чел(все услуги-к'!$G1957*'Таблица вводных'!$G$7))-('Расчет комиссии(Нади)'!$K1957+'Таблица вводных'!$E$3+'Таблица вводных'!$F$3)</f>
        <v>-2.2308359133090452</v>
      </c>
      <c r="H1957" s="59">
        <f>'Итоговая табл.1чел(все услуги-к'!$H1957-('Расчет комиссии(Нади)'!$K1957+'Таблица вводных'!$E$3+'Таблица вводных'!$F$3)</f>
        <v>-2.2308359133090452</v>
      </c>
      <c r="I1957" s="59">
        <f>('Итоговая табл.1чел(все услуги-к'!$I1957+('Итоговая табл.1чел(все услуги-к'!$I1957*'Таблица вводных'!$G$9))-('Расчет комиссии(Нади)'!$K1957+'Таблица вводных'!$E$3+'Таблица вводных'!$F$3)</f>
        <v>-2.2308359133090452</v>
      </c>
      <c r="J1957" s="13"/>
    </row>
    <row r="1958" spans="1:10" ht="13.2" customHeight="1">
      <c r="A1958" s="140"/>
      <c r="B1958" s="5"/>
      <c r="C1958" s="6"/>
      <c r="D1958" s="59">
        <f>(('Итоговая табл.1чел(все услуги-к'!$D1958+('Итоговая табл.1чел(все услуги-к'!$D1958*'Таблица вводных'!$G$4)))-('Расчет комиссии(Нади)'!$K1958+'Таблица вводных'!$E$3+'Таблица вводных'!$F$3)</f>
        <v>5.469164086690955</v>
      </c>
      <c r="E1958" s="59">
        <f>('Итоговая табл.1чел(все услуги-к'!$E1958+('Итоговая табл.1чел(все услуги-к'!$E1958*'Таблица вводных'!$G$5))-('Расчет комиссии(Нади)'!$K1958+'Таблица вводных'!$E$3+'Таблица вводных'!$F$3)</f>
        <v>-1.3150859133090451</v>
      </c>
      <c r="F1958" s="59">
        <f>('Итоговая табл.1чел(все услуги-к'!$F1958+('Итоговая табл.1чел(все услуги-к'!$F1958*'Таблица вводных'!$G$6))-('Расчет комиссии(Нади)'!$K1958+'Таблица вводных'!$E$3+'Таблица вводных'!$F$3)</f>
        <v>21.529164086690955</v>
      </c>
      <c r="G1958" s="59">
        <f>('Итоговая табл.1чел(все услуги-к'!$G1958+('Итоговая табл.1чел(все услуги-к'!$G1958*'Таблица вводных'!$G$7))-('Расчет комиссии(Нади)'!$K1958+'Таблица вводных'!$E$3+'Таблица вводных'!$F$3)</f>
        <v>-2.2308359133090452</v>
      </c>
      <c r="H1958" s="59">
        <f>'Итоговая табл.1чел(все услуги-к'!$H1958-('Расчет комиссии(Нади)'!$K1958+'Таблица вводных'!$E$3+'Таблица вводных'!$F$3)</f>
        <v>-2.2308359133090452</v>
      </c>
      <c r="I1958" s="59">
        <f>('Итоговая табл.1чел(все услуги-к'!$I1958+('Итоговая табл.1чел(все услуги-к'!$I1958*'Таблица вводных'!$G$9))-('Расчет комиссии(Нади)'!$K1958+'Таблица вводных'!$E$3+'Таблица вводных'!$F$3)</f>
        <v>-2.2308359133090452</v>
      </c>
      <c r="J1958" s="13"/>
    </row>
    <row r="1959" spans="1:10" ht="13.2" customHeight="1">
      <c r="A1959" s="140"/>
      <c r="B1959" s="5"/>
      <c r="C1959" s="6"/>
      <c r="D1959" s="59">
        <f>(('Итоговая табл.1чел(все услуги-к'!$D1959+('Итоговая табл.1чел(все услуги-к'!$D1959*'Таблица вводных'!$G$4)))-('Расчет комиссии(Нади)'!$K1959+'Таблица вводных'!$E$3+'Таблица вводных'!$F$3)</f>
        <v>5.469164086690955</v>
      </c>
      <c r="E1959" s="59">
        <f>('Итоговая табл.1чел(все услуги-к'!$E1959+('Итоговая табл.1чел(все услуги-к'!$E1959*'Таблица вводных'!$G$5))-('Расчет комиссии(Нади)'!$K1959+'Таблица вводных'!$E$3+'Таблица вводных'!$F$3)</f>
        <v>-1.3150859133090451</v>
      </c>
      <c r="F1959" s="59">
        <f>('Итоговая табл.1чел(все услуги-к'!$F1959+('Итоговая табл.1чел(все услуги-к'!$F1959*'Таблица вводных'!$G$6))-('Расчет комиссии(Нади)'!$K1959+'Таблица вводных'!$E$3+'Таблица вводных'!$F$3)</f>
        <v>21.529164086690955</v>
      </c>
      <c r="G1959" s="59">
        <f>('Итоговая табл.1чел(все услуги-к'!$G1959+('Итоговая табл.1чел(все услуги-к'!$G1959*'Таблица вводных'!$G$7))-('Расчет комиссии(Нади)'!$K1959+'Таблица вводных'!$E$3+'Таблица вводных'!$F$3)</f>
        <v>-2.2308359133090452</v>
      </c>
      <c r="H1959" s="59">
        <f>'Итоговая табл.1чел(все услуги-к'!$H1959-('Расчет комиссии(Нади)'!$K1959+'Таблица вводных'!$E$3+'Таблица вводных'!$F$3)</f>
        <v>-2.2308359133090452</v>
      </c>
      <c r="I1959" s="59">
        <f>('Итоговая табл.1чел(все услуги-к'!$I1959+('Итоговая табл.1чел(все услуги-к'!$I1959*'Таблица вводных'!$G$9))-('Расчет комиссии(Нади)'!$K1959+'Таблица вводных'!$E$3+'Таблица вводных'!$F$3)</f>
        <v>-2.2308359133090452</v>
      </c>
      <c r="J1959" s="13"/>
    </row>
    <row r="1960" spans="1:10" ht="13.2" customHeight="1">
      <c r="A1960" s="140"/>
      <c r="B1960" s="5"/>
      <c r="C1960" s="15"/>
      <c r="D1960" s="59">
        <f>(('Итоговая табл.1чел(все услуги-к'!$D1960+('Итоговая табл.1чел(все услуги-к'!$D1960*'Таблица вводных'!$G$4)))-('Расчет комиссии(Нади)'!$K1960+'Таблица вводных'!$E$3+'Таблица вводных'!$F$3)</f>
        <v>5.469164086690955</v>
      </c>
      <c r="E1960" s="59">
        <f>('Итоговая табл.1чел(все услуги-к'!$E1960+('Итоговая табл.1чел(все услуги-к'!$E1960*'Таблица вводных'!$G$5))-('Расчет комиссии(Нади)'!$K1960+'Таблица вводных'!$E$3+'Таблица вводных'!$F$3)</f>
        <v>-1.3150859133090451</v>
      </c>
      <c r="F1960" s="59">
        <f>('Итоговая табл.1чел(все услуги-к'!$F1960+('Итоговая табл.1чел(все услуги-к'!$F1960*'Таблица вводных'!$G$6))-('Расчет комиссии(Нади)'!$K1960+'Таблица вводных'!$E$3+'Таблица вводных'!$F$3)</f>
        <v>21.529164086690955</v>
      </c>
      <c r="G1960" s="59">
        <f>('Итоговая табл.1чел(все услуги-к'!$G1960+('Итоговая табл.1чел(все услуги-к'!$G1960*'Таблица вводных'!$G$7))-('Расчет комиссии(Нади)'!$K1960+'Таблица вводных'!$E$3+'Таблица вводных'!$F$3)</f>
        <v>-2.2308359133090452</v>
      </c>
      <c r="H1960" s="59">
        <f>'Итоговая табл.1чел(все услуги-к'!$H1960-('Расчет комиссии(Нади)'!$K1960+'Таблица вводных'!$E$3+'Таблица вводных'!$F$3)</f>
        <v>-2.2308359133090452</v>
      </c>
      <c r="I1960" s="59">
        <f>('Итоговая табл.1чел(все услуги-к'!$I1960+('Итоговая табл.1чел(все услуги-к'!$I1960*'Таблица вводных'!$G$9))-('Расчет комиссии(Нади)'!$K1960+'Таблица вводных'!$E$3+'Таблица вводных'!$F$3)</f>
        <v>-2.2308359133090452</v>
      </c>
      <c r="J1960" s="13"/>
    </row>
    <row r="1961" spans="1:10" ht="13.2" customHeight="1">
      <c r="A1961" s="140"/>
      <c r="B1961" s="5"/>
      <c r="C1961" s="6"/>
      <c r="D1961" s="59">
        <f>(('Итоговая табл.1чел(все услуги-к'!$D1961+('Итоговая табл.1чел(все услуги-к'!$D1961*'Таблица вводных'!$G$4)))-('Расчет комиссии(Нади)'!$K1961+'Таблица вводных'!$E$3+'Таблица вводных'!$F$3)</f>
        <v>5.469164086690955</v>
      </c>
      <c r="E1961" s="59">
        <f>('Итоговая табл.1чел(все услуги-к'!$E1961+('Итоговая табл.1чел(все услуги-к'!$E1961*'Таблица вводных'!$G$5))-('Расчет комиссии(Нади)'!$K1961+'Таблица вводных'!$E$3+'Таблица вводных'!$F$3)</f>
        <v>-1.3150859133090451</v>
      </c>
      <c r="F1961" s="59">
        <f>('Итоговая табл.1чел(все услуги-к'!$F1961+('Итоговая табл.1чел(все услуги-к'!$F1961*'Таблица вводных'!$G$6))-('Расчет комиссии(Нади)'!$K1961+'Таблица вводных'!$E$3+'Таблица вводных'!$F$3)</f>
        <v>21.529164086690955</v>
      </c>
      <c r="G1961" s="59">
        <f>('Итоговая табл.1чел(все услуги-к'!$G1961+('Итоговая табл.1чел(все услуги-к'!$G1961*'Таблица вводных'!$G$7))-('Расчет комиссии(Нади)'!$K1961+'Таблица вводных'!$E$3+'Таблица вводных'!$F$3)</f>
        <v>-2.2308359133090452</v>
      </c>
      <c r="H1961" s="59">
        <f>'Итоговая табл.1чел(все услуги-к'!$H1961-('Расчет комиссии(Нади)'!$K1961+'Таблица вводных'!$E$3+'Таблица вводных'!$F$3)</f>
        <v>-2.2308359133090452</v>
      </c>
      <c r="I1961" s="59">
        <f>('Итоговая табл.1чел(все услуги-к'!$I1961+('Итоговая табл.1чел(все услуги-к'!$I1961*'Таблица вводных'!$G$9))-('Расчет комиссии(Нади)'!$K1961+'Таблица вводных'!$E$3+'Таблица вводных'!$F$3)</f>
        <v>-2.2308359133090452</v>
      </c>
      <c r="J1961" s="13"/>
    </row>
    <row r="1962" spans="1:10" ht="13.2" customHeight="1">
      <c r="A1962" s="140"/>
      <c r="B1962" s="5"/>
      <c r="C1962" s="15"/>
      <c r="D1962" s="59">
        <f>(('Итоговая табл.1чел(все услуги-к'!$D1962+('Итоговая табл.1чел(все услуги-к'!$D1962*'Таблица вводных'!$G$4)))-('Расчет комиссии(Нади)'!$K1962+'Таблица вводных'!$E$3+'Таблица вводных'!$F$3)</f>
        <v>5.469164086690955</v>
      </c>
      <c r="E1962" s="59">
        <f>('Итоговая табл.1чел(все услуги-к'!$E1962+('Итоговая табл.1чел(все услуги-к'!$E1962*'Таблица вводных'!$G$5))-('Расчет комиссии(Нади)'!$K1962+'Таблица вводных'!$E$3+'Таблица вводных'!$F$3)</f>
        <v>-1.3150859133090451</v>
      </c>
      <c r="F1962" s="59">
        <f>('Итоговая табл.1чел(все услуги-к'!$F1962+('Итоговая табл.1чел(все услуги-к'!$F1962*'Таблица вводных'!$G$6))-('Расчет комиссии(Нади)'!$K1962+'Таблица вводных'!$E$3+'Таблица вводных'!$F$3)</f>
        <v>21.529164086690955</v>
      </c>
      <c r="G1962" s="59">
        <f>('Итоговая табл.1чел(все услуги-к'!$G1962+('Итоговая табл.1чел(все услуги-к'!$G1962*'Таблица вводных'!$G$7))-('Расчет комиссии(Нади)'!$K1962+'Таблица вводных'!$E$3+'Таблица вводных'!$F$3)</f>
        <v>-2.2308359133090452</v>
      </c>
      <c r="H1962" s="59">
        <f>'Итоговая табл.1чел(все услуги-к'!$H1962-('Расчет комиссии(Нади)'!$K1962+'Таблица вводных'!$E$3+'Таблица вводных'!$F$3)</f>
        <v>-2.2308359133090452</v>
      </c>
      <c r="I1962" s="59">
        <f>('Итоговая табл.1чел(все услуги-к'!$I1962+('Итоговая табл.1чел(все услуги-к'!$I1962*'Таблица вводных'!$G$9))-('Расчет комиссии(Нади)'!$K1962+'Таблица вводных'!$E$3+'Таблица вводных'!$F$3)</f>
        <v>-2.2308359133090452</v>
      </c>
      <c r="J1962" s="13"/>
    </row>
    <row r="1963" spans="1:10" ht="13.2" customHeight="1">
      <c r="A1963" s="141"/>
      <c r="B1963" s="18"/>
      <c r="C1963" s="19"/>
      <c r="D1963" s="59">
        <f>(('Итоговая табл.1чел(все услуги-к'!$D1963+('Итоговая табл.1чел(все услуги-к'!$D1963*'Таблица вводных'!$G$4)))-('Расчет комиссии(Нади)'!$K1963+'Таблица вводных'!$E$3+'Таблица вводных'!$F$3)</f>
        <v>5.469164086690955</v>
      </c>
      <c r="E1963" s="59">
        <f>('Итоговая табл.1чел(все услуги-к'!$E1963+('Итоговая табл.1чел(все услуги-к'!$E1963*'Таблица вводных'!$G$5))-('Расчет комиссии(Нади)'!$K1963+'Таблица вводных'!$E$3+'Таблица вводных'!$F$3)</f>
        <v>-1.3150859133090451</v>
      </c>
      <c r="F1963" s="59">
        <f>('Итоговая табл.1чел(все услуги-к'!$F1963+('Итоговая табл.1чел(все услуги-к'!$F1963*'Таблица вводных'!$G$6))-('Расчет комиссии(Нади)'!$K1963+'Таблица вводных'!$E$3+'Таблица вводных'!$F$3)</f>
        <v>21.529164086690955</v>
      </c>
      <c r="G1963" s="59">
        <f>('Итоговая табл.1чел(все услуги-к'!$G1963+('Итоговая табл.1чел(все услуги-к'!$G1963*'Таблица вводных'!$G$7))-('Расчет комиссии(Нади)'!$K1963+'Таблица вводных'!$E$3+'Таблица вводных'!$F$3)</f>
        <v>-2.2308359133090452</v>
      </c>
      <c r="H1963" s="59">
        <f>'Итоговая табл.1чел(все услуги-к'!$H1963-('Расчет комиссии(Нади)'!$K1963+'Таблица вводных'!$E$3+'Таблица вводных'!$F$3)</f>
        <v>-2.2308359133090452</v>
      </c>
      <c r="I1963" s="59">
        <f>('Итоговая табл.1чел(все услуги-к'!$I1963+('Итоговая табл.1чел(все услуги-к'!$I1963*'Таблица вводных'!$G$9))-('Расчет комиссии(Нади)'!$K1963+'Таблица вводных'!$E$3+'Таблица вводных'!$F$3)</f>
        <v>-2.2308359133090452</v>
      </c>
      <c r="J1963" s="22"/>
    </row>
    <row r="1964" spans="1:10" ht="13.2" customHeight="1">
      <c r="A1964" s="144" t="s">
        <v>327</v>
      </c>
      <c r="B1964" s="5">
        <v>45402</v>
      </c>
      <c r="C1964" s="97"/>
      <c r="D1964" s="59" t="e">
        <f>(('Итоговая табл.1чел(все услуги-к'!$D1964+('Итоговая табл.1чел(все услуги-к'!$D1964*'Таблица вводных'!$G$4)))-('Расчет комиссии(Нади)'!$K1964+'Таблица вводных'!$E$3+'Таблица вводных'!$F$3)</f>
        <v>#REF!</v>
      </c>
      <c r="E1964" s="59" t="e">
        <f>('Итоговая табл.1чел(все услуги-к'!$E1964+('Итоговая табл.1чел(все услуги-к'!$E1964*'Таблица вводных'!$G$5))-('Расчет комиссии(Нади)'!$K1964+'Таблица вводных'!$E$3+'Таблица вводных'!$F$3)</f>
        <v>#REF!</v>
      </c>
      <c r="F1964" s="59" t="e">
        <f>('Итоговая табл.1чел(все услуги-к'!$F1964+('Итоговая табл.1чел(все услуги-к'!$F1964*'Таблица вводных'!$G$6))-('Расчет комиссии(Нади)'!$K1964+'Таблица вводных'!$E$3+'Таблица вводных'!$F$3)</f>
        <v>#REF!</v>
      </c>
      <c r="G1964" s="59" t="e">
        <f>('Итоговая табл.1чел(все услуги-к'!$G1964+('Итоговая табл.1чел(все услуги-к'!$G1964*'Таблица вводных'!$G$7))-('Расчет комиссии(Нади)'!$K1964+'Таблица вводных'!$E$3+'Таблица вводных'!$F$3)</f>
        <v>#REF!</v>
      </c>
      <c r="H1964" s="59" t="e">
        <f>'Итоговая табл.1чел(все услуги-к'!$H1964-('Расчет комиссии(Нади)'!$K1964+'Таблица вводных'!$E$3+'Таблица вводных'!$F$3)</f>
        <v>#REF!</v>
      </c>
      <c r="I1964" s="59" t="e">
        <f>('Итоговая табл.1чел(все услуги-к'!$I1964+('Итоговая табл.1чел(все услуги-к'!$I1964*'Таблица вводных'!$G$9))-('Расчет комиссии(Нади)'!$K1964+'Таблица вводных'!$E$3+'Таблица вводных'!$F$3)</f>
        <v>#REF!</v>
      </c>
      <c r="J1964" s="10" t="s">
        <v>172</v>
      </c>
    </row>
    <row r="1965" spans="1:10" ht="13.2" customHeight="1">
      <c r="A1965" s="140"/>
      <c r="B1965" s="5">
        <v>45405</v>
      </c>
      <c r="C1965" s="6"/>
      <c r="D1965" s="59" t="e">
        <f>(('Итоговая табл.1чел(все услуги-к'!$D1965+('Итоговая табл.1чел(все услуги-к'!$D1965*'Таблица вводных'!$G$4)))-('Расчет комиссии(Нади)'!$K1965+'Таблица вводных'!$E$3+'Таблица вводных'!$F$3)</f>
        <v>#REF!</v>
      </c>
      <c r="E1965" s="59" t="e">
        <f>('Итоговая табл.1чел(все услуги-к'!$E1965+('Итоговая табл.1чел(все услуги-к'!$E1965*'Таблица вводных'!$G$5))-('Расчет комиссии(Нади)'!$K1965+'Таблица вводных'!$E$3+'Таблица вводных'!$F$3)</f>
        <v>#REF!</v>
      </c>
      <c r="F1965" s="59" t="e">
        <f>('Итоговая табл.1чел(все услуги-к'!$F1965+('Итоговая табл.1чел(все услуги-к'!$F1965*'Таблица вводных'!$G$6))-('Расчет комиссии(Нади)'!$K1965+'Таблица вводных'!$E$3+'Таблица вводных'!$F$3)</f>
        <v>#REF!</v>
      </c>
      <c r="G1965" s="59" t="e">
        <f>('Итоговая табл.1чел(все услуги-к'!$G1965+('Итоговая табл.1чел(все услуги-к'!$G1965*'Таблица вводных'!$G$7))-('Расчет комиссии(Нади)'!$K1965+'Таблица вводных'!$E$3+'Таблица вводных'!$F$3)</f>
        <v>#REF!</v>
      </c>
      <c r="H1965" s="59" t="e">
        <f>'Итоговая табл.1чел(все услуги-к'!$H1965-('Расчет комиссии(Нади)'!$K1965+'Таблица вводных'!$E$3+'Таблица вводных'!$F$3)</f>
        <v>#REF!</v>
      </c>
      <c r="I1965" s="59" t="e">
        <f>('Итоговая табл.1чел(все услуги-к'!$I1965+('Итоговая табл.1чел(все услуги-к'!$I1965*'Таблица вводных'!$G$9))-('Расчет комиссии(Нади)'!$K1965+'Таблица вводных'!$E$3+'Таблица вводных'!$F$3)</f>
        <v>#REF!</v>
      </c>
      <c r="J1965" s="13"/>
    </row>
    <row r="1966" spans="1:10" ht="13.2" customHeight="1">
      <c r="A1966" s="140"/>
      <c r="B1966" s="5">
        <v>45409</v>
      </c>
      <c r="C1966" s="15"/>
      <c r="D1966" s="59" t="e">
        <f>(('Итоговая табл.1чел(все услуги-к'!$D1966+('Итоговая табл.1чел(все услуги-к'!$D1966*'Таблица вводных'!$G$4)))-('Расчет комиссии(Нади)'!$K1966+'Таблица вводных'!$E$3+'Таблица вводных'!$F$3)</f>
        <v>#REF!</v>
      </c>
      <c r="E1966" s="59" t="e">
        <f>('Итоговая табл.1чел(все услуги-к'!$E1966+('Итоговая табл.1чел(все услуги-к'!$E1966*'Таблица вводных'!$G$5))-('Расчет комиссии(Нади)'!$K1966+'Таблица вводных'!$E$3+'Таблица вводных'!$F$3)</f>
        <v>#REF!</v>
      </c>
      <c r="F1966" s="59" t="e">
        <f>('Итоговая табл.1чел(все услуги-к'!$F1966+('Итоговая табл.1чел(все услуги-к'!$F1966*'Таблица вводных'!$G$6))-('Расчет комиссии(Нади)'!$K1966+'Таблица вводных'!$E$3+'Таблица вводных'!$F$3)</f>
        <v>#REF!</v>
      </c>
      <c r="G1966" s="59" t="e">
        <f>('Итоговая табл.1чел(все услуги-к'!$G1966+('Итоговая табл.1чел(все услуги-к'!$G1966*'Таблица вводных'!$G$7))-('Расчет комиссии(Нади)'!$K1966+'Таблица вводных'!$E$3+'Таблица вводных'!$F$3)</f>
        <v>#REF!</v>
      </c>
      <c r="H1966" s="59" t="e">
        <f>'Итоговая табл.1чел(все услуги-к'!$H1966-('Расчет комиссии(Нади)'!$K1966+'Таблица вводных'!$E$3+'Таблица вводных'!$F$3)</f>
        <v>#REF!</v>
      </c>
      <c r="I1966" s="59" t="e">
        <f>('Итоговая табл.1чел(все услуги-к'!$I1966+('Итоговая табл.1чел(все услуги-к'!$I1966*'Таблица вводных'!$G$9))-('Расчет комиссии(Нади)'!$K1966+'Таблица вводных'!$E$3+'Таблица вводных'!$F$3)</f>
        <v>#REF!</v>
      </c>
      <c r="J1966" s="13"/>
    </row>
    <row r="1967" spans="1:10" ht="13.2" customHeight="1">
      <c r="A1967" s="140"/>
      <c r="B1967" s="5">
        <v>45412</v>
      </c>
      <c r="C1967" s="6"/>
      <c r="D1967" s="59" t="e">
        <f>(('Итоговая табл.1чел(все услуги-к'!$D1967+('Итоговая табл.1чел(все услуги-к'!$D1967*'Таблица вводных'!$G$4)))-('Расчет комиссии(Нади)'!$K1967+'Таблица вводных'!$E$3+'Таблица вводных'!$F$3)</f>
        <v>#REF!</v>
      </c>
      <c r="E1967" s="59" t="e">
        <f>('Итоговая табл.1чел(все услуги-к'!$E1967+('Итоговая табл.1чел(все услуги-к'!$E1967*'Таблица вводных'!$G$5))-('Расчет комиссии(Нади)'!$K1967+'Таблица вводных'!$E$3+'Таблица вводных'!$F$3)</f>
        <v>#REF!</v>
      </c>
      <c r="F1967" s="59" t="e">
        <f>('Итоговая табл.1чел(все услуги-к'!$F1967+('Итоговая табл.1чел(все услуги-к'!$F1967*'Таблица вводных'!$G$6))-('Расчет комиссии(Нади)'!$K1967+'Таблица вводных'!$E$3+'Таблица вводных'!$F$3)</f>
        <v>#REF!</v>
      </c>
      <c r="G1967" s="59" t="e">
        <f>('Итоговая табл.1чел(все услуги-к'!$G1967+('Итоговая табл.1чел(все услуги-к'!$G1967*'Таблица вводных'!$G$7))-('Расчет комиссии(Нади)'!$K1967+'Таблица вводных'!$E$3+'Таблица вводных'!$F$3)</f>
        <v>#REF!</v>
      </c>
      <c r="H1967" s="59" t="e">
        <f>'Итоговая табл.1чел(все услуги-к'!$H1967-('Расчет комиссии(Нади)'!$K1967+'Таблица вводных'!$E$3+'Таблица вводных'!$F$3)</f>
        <v>#REF!</v>
      </c>
      <c r="I1967" s="59" t="e">
        <f>('Итоговая табл.1чел(все услуги-к'!$I1967+('Итоговая табл.1чел(все услуги-к'!$I1967*'Таблица вводных'!$G$9))-('Расчет комиссии(Нади)'!$K1967+'Таблица вводных'!$E$3+'Таблица вводных'!$F$3)</f>
        <v>#REF!</v>
      </c>
      <c r="J1967" s="13"/>
    </row>
    <row r="1968" spans="1:10" ht="13.2" customHeight="1">
      <c r="A1968" s="140"/>
      <c r="B1968" s="5">
        <v>45416</v>
      </c>
      <c r="C1968" s="15"/>
      <c r="D1968" s="59" t="e">
        <f>(('Итоговая табл.1чел(все услуги-к'!$D1968+('Итоговая табл.1чел(все услуги-к'!$D1968*'Таблица вводных'!$G$4)))-('Расчет комиссии(Нади)'!$K1968+'Таблица вводных'!$E$3+'Таблица вводных'!$F$3)</f>
        <v>#REF!</v>
      </c>
      <c r="E1968" s="59" t="e">
        <f>('Итоговая табл.1чел(все услуги-к'!$E1968+('Итоговая табл.1чел(все услуги-к'!$E1968*'Таблица вводных'!$G$5))-('Расчет комиссии(Нади)'!$K1968+'Таблица вводных'!$E$3+'Таблица вводных'!$F$3)</f>
        <v>#REF!</v>
      </c>
      <c r="F1968" s="59" t="e">
        <f>('Итоговая табл.1чел(все услуги-к'!$F1968+('Итоговая табл.1чел(все услуги-к'!$F1968*'Таблица вводных'!$G$6))-('Расчет комиссии(Нади)'!$K1968+'Таблица вводных'!$E$3+'Таблица вводных'!$F$3)</f>
        <v>#REF!</v>
      </c>
      <c r="G1968" s="59" t="e">
        <f>('Итоговая табл.1чел(все услуги-к'!$G1968+('Итоговая табл.1чел(все услуги-к'!$G1968*'Таблица вводных'!$G$7))-('Расчет комиссии(Нади)'!$K1968+'Таблица вводных'!$E$3+'Таблица вводных'!$F$3)</f>
        <v>#REF!</v>
      </c>
      <c r="H1968" s="59" t="e">
        <f>'Итоговая табл.1чел(все услуги-к'!$H1968-('Расчет комиссии(Нади)'!$K1968+'Таблица вводных'!$E$3+'Таблица вводных'!$F$3)</f>
        <v>#REF!</v>
      </c>
      <c r="I1968" s="59" t="e">
        <f>('Итоговая табл.1чел(все услуги-к'!$I1968+('Итоговая табл.1чел(все услуги-к'!$I1968*'Таблица вводных'!$G$9))-('Расчет комиссии(Нади)'!$K1968+'Таблица вводных'!$E$3+'Таблица вводных'!$F$3)</f>
        <v>#REF!</v>
      </c>
      <c r="J1968" s="13"/>
    </row>
    <row r="1969" spans="1:10" ht="13.2" customHeight="1">
      <c r="A1969" s="140"/>
      <c r="B1969" s="5">
        <v>45419</v>
      </c>
      <c r="C1969" s="15"/>
      <c r="D1969" s="59" t="e">
        <f>(('Итоговая табл.1чел(все услуги-к'!$D1969+('Итоговая табл.1чел(все услуги-к'!$D1969*'Таблица вводных'!$G$4)))-('Расчет комиссии(Нади)'!$K1969+'Таблица вводных'!$E$3+'Таблица вводных'!$F$3)</f>
        <v>#REF!</v>
      </c>
      <c r="E1969" s="59" t="e">
        <f>('Итоговая табл.1чел(все услуги-к'!$E1969+('Итоговая табл.1чел(все услуги-к'!$E1969*'Таблица вводных'!$G$5))-('Расчет комиссии(Нади)'!$K1969+'Таблица вводных'!$E$3+'Таблица вводных'!$F$3)</f>
        <v>#REF!</v>
      </c>
      <c r="F1969" s="59" t="e">
        <f>('Итоговая табл.1чел(все услуги-к'!$F1969+('Итоговая табл.1чел(все услуги-к'!$F1969*'Таблица вводных'!$G$6))-('Расчет комиссии(Нади)'!$K1969+'Таблица вводных'!$E$3+'Таблица вводных'!$F$3)</f>
        <v>#REF!</v>
      </c>
      <c r="G1969" s="59" t="e">
        <f>('Итоговая табл.1чел(все услуги-к'!$G1969+('Итоговая табл.1чел(все услуги-к'!$G1969*'Таблица вводных'!$G$7))-('Расчет комиссии(Нади)'!$K1969+'Таблица вводных'!$E$3+'Таблица вводных'!$F$3)</f>
        <v>#REF!</v>
      </c>
      <c r="H1969" s="59" t="e">
        <f>'Итоговая табл.1чел(все услуги-к'!$H1969-('Расчет комиссии(Нади)'!$K1969+'Таблица вводных'!$E$3+'Таблица вводных'!$F$3)</f>
        <v>#REF!</v>
      </c>
      <c r="I1969" s="59" t="e">
        <f>('Итоговая табл.1чел(все услуги-к'!$I1969+('Итоговая табл.1чел(все услуги-к'!$I1969*'Таблица вводных'!$G$9))-('Расчет комиссии(Нади)'!$K1969+'Таблица вводных'!$E$3+'Таблица вводных'!$F$3)</f>
        <v>#REF!</v>
      </c>
      <c r="J1969" s="13"/>
    </row>
    <row r="1970" spans="1:10" ht="13.2" customHeight="1">
      <c r="A1970" s="140"/>
      <c r="B1970" s="5">
        <v>45423</v>
      </c>
      <c r="C1970" s="15"/>
      <c r="D1970" s="59" t="e">
        <f>(('Итоговая табл.1чел(все услуги-к'!$D1970+('Итоговая табл.1чел(все услуги-к'!$D1970*'Таблица вводных'!$G$4)))-('Расчет комиссии(Нади)'!$K1970+'Таблица вводных'!$E$3+'Таблица вводных'!$F$3)</f>
        <v>#REF!</v>
      </c>
      <c r="E1970" s="59" t="e">
        <f>('Итоговая табл.1чел(все услуги-к'!$E1970+('Итоговая табл.1чел(все услуги-к'!$E1970*'Таблица вводных'!$G$5))-('Расчет комиссии(Нади)'!$K1970+'Таблица вводных'!$E$3+'Таблица вводных'!$F$3)</f>
        <v>#REF!</v>
      </c>
      <c r="F1970" s="59" t="e">
        <f>('Итоговая табл.1чел(все услуги-к'!$F1970+('Итоговая табл.1чел(все услуги-к'!$F1970*'Таблица вводных'!$G$6))-('Расчет комиссии(Нади)'!$K1970+'Таблица вводных'!$E$3+'Таблица вводных'!$F$3)</f>
        <v>#REF!</v>
      </c>
      <c r="G1970" s="59" t="e">
        <f>('Итоговая табл.1чел(все услуги-к'!$G1970+('Итоговая табл.1чел(все услуги-к'!$G1970*'Таблица вводных'!$G$7))-('Расчет комиссии(Нади)'!$K1970+'Таблица вводных'!$E$3+'Таблица вводных'!$F$3)</f>
        <v>#REF!</v>
      </c>
      <c r="H1970" s="59" t="e">
        <f>'Итоговая табл.1чел(все услуги-к'!$H1970-('Расчет комиссии(Нади)'!$K1970+'Таблица вводных'!$E$3+'Таблица вводных'!$F$3)</f>
        <v>#REF!</v>
      </c>
      <c r="I1970" s="59" t="e">
        <f>('Итоговая табл.1чел(все услуги-к'!$I1970+('Итоговая табл.1чел(все услуги-к'!$I1970*'Таблица вводных'!$G$9))-('Расчет комиссии(Нади)'!$K1970+'Таблица вводных'!$E$3+'Таблица вводных'!$F$3)</f>
        <v>#REF!</v>
      </c>
      <c r="J1970" s="13"/>
    </row>
    <row r="1971" spans="1:10" ht="13.2" customHeight="1">
      <c r="A1971" s="140"/>
      <c r="B1971" s="5">
        <v>45426</v>
      </c>
      <c r="C1971" s="6"/>
      <c r="D1971" s="59" t="e">
        <f>(('Итоговая табл.1чел(все услуги-к'!$D1971+('Итоговая табл.1чел(все услуги-к'!$D1971*'Таблица вводных'!$G$4)))-('Расчет комиссии(Нади)'!$K1971+'Таблица вводных'!$E$3+'Таблица вводных'!$F$3)</f>
        <v>#REF!</v>
      </c>
      <c r="E1971" s="59" t="e">
        <f>('Итоговая табл.1чел(все услуги-к'!$E1971+('Итоговая табл.1чел(все услуги-к'!$E1971*'Таблица вводных'!$G$5))-('Расчет комиссии(Нади)'!$K1971+'Таблица вводных'!$E$3+'Таблица вводных'!$F$3)</f>
        <v>#REF!</v>
      </c>
      <c r="F1971" s="59" t="e">
        <f>('Итоговая табл.1чел(все услуги-к'!$F1971+('Итоговая табл.1чел(все услуги-к'!$F1971*'Таблица вводных'!$G$6))-('Расчет комиссии(Нади)'!$K1971+'Таблица вводных'!$E$3+'Таблица вводных'!$F$3)</f>
        <v>#REF!</v>
      </c>
      <c r="G1971" s="59" t="e">
        <f>('Итоговая табл.1чел(все услуги-к'!$G1971+('Итоговая табл.1чел(все услуги-к'!$G1971*'Таблица вводных'!$G$7))-('Расчет комиссии(Нади)'!$K1971+'Таблица вводных'!$E$3+'Таблица вводных'!$F$3)</f>
        <v>#REF!</v>
      </c>
      <c r="H1971" s="59" t="e">
        <f>'Итоговая табл.1чел(все услуги-к'!$H1971-('Расчет комиссии(Нади)'!$K1971+'Таблица вводных'!$E$3+'Таблица вводных'!$F$3)</f>
        <v>#REF!</v>
      </c>
      <c r="I1971" s="59" t="e">
        <f>('Итоговая табл.1чел(все услуги-к'!$I1971+('Итоговая табл.1чел(все услуги-к'!$I1971*'Таблица вводных'!$G$9))-('Расчет комиссии(Нади)'!$K1971+'Таблица вводных'!$E$3+'Таблица вводных'!$F$3)</f>
        <v>#REF!</v>
      </c>
      <c r="J1971" s="13"/>
    </row>
    <row r="1972" spans="1:10" ht="13.2" customHeight="1">
      <c r="A1972" s="140"/>
      <c r="B1972" s="5">
        <v>45430</v>
      </c>
      <c r="C1972" s="15"/>
      <c r="D1972" s="59" t="e">
        <f>(('Итоговая табл.1чел(все услуги-к'!$D1972+('Итоговая табл.1чел(все услуги-к'!$D1972*'Таблица вводных'!$G$4)))-('Расчет комиссии(Нади)'!$K1972+'Таблица вводных'!$E$3+'Таблица вводных'!$F$3)</f>
        <v>#REF!</v>
      </c>
      <c r="E1972" s="59" t="e">
        <f>('Итоговая табл.1чел(все услуги-к'!$E1972+('Итоговая табл.1чел(все услуги-к'!$E1972*'Таблица вводных'!$G$5))-('Расчет комиссии(Нади)'!$K1972+'Таблица вводных'!$E$3+'Таблица вводных'!$F$3)</f>
        <v>#REF!</v>
      </c>
      <c r="F1972" s="59" t="e">
        <f>('Итоговая табл.1чел(все услуги-к'!$F1972+('Итоговая табл.1чел(все услуги-к'!$F1972*'Таблица вводных'!$G$6))-('Расчет комиссии(Нади)'!$K1972+'Таблица вводных'!$E$3+'Таблица вводных'!$F$3)</f>
        <v>#REF!</v>
      </c>
      <c r="G1972" s="59" t="e">
        <f>('Итоговая табл.1чел(все услуги-к'!$G1972+('Итоговая табл.1чел(все услуги-к'!$G1972*'Таблица вводных'!$G$7))-('Расчет комиссии(Нади)'!$K1972+'Таблица вводных'!$E$3+'Таблица вводных'!$F$3)</f>
        <v>#REF!</v>
      </c>
      <c r="H1972" s="59" t="e">
        <f>'Итоговая табл.1чел(все услуги-к'!$H1972-('Расчет комиссии(Нади)'!$K1972+'Таблица вводных'!$E$3+'Таблица вводных'!$F$3)</f>
        <v>#REF!</v>
      </c>
      <c r="I1972" s="59" t="e">
        <f>('Итоговая табл.1чел(все услуги-к'!$I1972+('Итоговая табл.1чел(все услуги-к'!$I1972*'Таблица вводных'!$G$9))-('Расчет комиссии(Нади)'!$K1972+'Таблица вводных'!$E$3+'Таблица вводных'!$F$3)</f>
        <v>#REF!</v>
      </c>
      <c r="J1972" s="13"/>
    </row>
    <row r="1973" spans="1:10" ht="13.2" customHeight="1">
      <c r="A1973" s="140"/>
      <c r="B1973" s="5">
        <v>45433</v>
      </c>
      <c r="C1973" s="15"/>
      <c r="D1973" s="59" t="e">
        <f>(('Итоговая табл.1чел(все услуги-к'!$D1973+('Итоговая табл.1чел(все услуги-к'!$D1973*'Таблица вводных'!$G$4)))-('Расчет комиссии(Нади)'!$K1973+'Таблица вводных'!$E$3+'Таблица вводных'!$F$3)</f>
        <v>#REF!</v>
      </c>
      <c r="E1973" s="59" t="e">
        <f>('Итоговая табл.1чел(все услуги-к'!$E1973+('Итоговая табл.1чел(все услуги-к'!$E1973*'Таблица вводных'!$G$5))-('Расчет комиссии(Нади)'!$K1973+'Таблица вводных'!$E$3+'Таблица вводных'!$F$3)</f>
        <v>#REF!</v>
      </c>
      <c r="F1973" s="59" t="e">
        <f>('Итоговая табл.1чел(все услуги-к'!$F1973+('Итоговая табл.1чел(все услуги-к'!$F1973*'Таблица вводных'!$G$6))-('Расчет комиссии(Нади)'!$K1973+'Таблица вводных'!$E$3+'Таблица вводных'!$F$3)</f>
        <v>#REF!</v>
      </c>
      <c r="G1973" s="59" t="e">
        <f>('Итоговая табл.1чел(все услуги-к'!$G1973+('Итоговая табл.1чел(все услуги-к'!$G1973*'Таблица вводных'!$G$7))-('Расчет комиссии(Нади)'!$K1973+'Таблица вводных'!$E$3+'Таблица вводных'!$F$3)</f>
        <v>#REF!</v>
      </c>
      <c r="H1973" s="59" t="e">
        <f>'Итоговая табл.1чел(все услуги-к'!$H1973-('Расчет комиссии(Нади)'!$K1973+'Таблица вводных'!$E$3+'Таблица вводных'!$F$3)</f>
        <v>#REF!</v>
      </c>
      <c r="I1973" s="59" t="e">
        <f>('Итоговая табл.1чел(все услуги-к'!$I1973+('Итоговая табл.1чел(все услуги-к'!$I1973*'Таблица вводных'!$G$9))-('Расчет комиссии(Нади)'!$K1973+'Таблица вводных'!$E$3+'Таблица вводных'!$F$3)</f>
        <v>#REF!</v>
      </c>
      <c r="J1973" s="13"/>
    </row>
    <row r="1974" spans="1:10" ht="13.2" customHeight="1">
      <c r="A1974" s="140"/>
      <c r="B1974" s="5">
        <v>45437</v>
      </c>
      <c r="C1974" s="6"/>
      <c r="D1974" s="59" t="e">
        <f>(('Итоговая табл.1чел(все услуги-к'!$D1974+('Итоговая табл.1чел(все услуги-к'!$D1974*'Таблица вводных'!$G$4)))-('Расчет комиссии(Нади)'!$K1974+'Таблица вводных'!$E$3+'Таблица вводных'!$F$3)</f>
        <v>#REF!</v>
      </c>
      <c r="E1974" s="59" t="e">
        <f>('Итоговая табл.1чел(все услуги-к'!$E1974+('Итоговая табл.1чел(все услуги-к'!$E1974*'Таблица вводных'!$G$5))-('Расчет комиссии(Нади)'!$K1974+'Таблица вводных'!$E$3+'Таблица вводных'!$F$3)</f>
        <v>#REF!</v>
      </c>
      <c r="F1974" s="59" t="e">
        <f>('Итоговая табл.1чел(все услуги-к'!$F1974+('Итоговая табл.1чел(все услуги-к'!$F1974*'Таблица вводных'!$G$6))-('Расчет комиссии(Нади)'!$K1974+'Таблица вводных'!$E$3+'Таблица вводных'!$F$3)</f>
        <v>#REF!</v>
      </c>
      <c r="G1974" s="59" t="e">
        <f>('Итоговая табл.1чел(все услуги-к'!$G1974+('Итоговая табл.1чел(все услуги-к'!$G1974*'Таблица вводных'!$G$7))-('Расчет комиссии(Нади)'!$K1974+'Таблица вводных'!$E$3+'Таблица вводных'!$F$3)</f>
        <v>#REF!</v>
      </c>
      <c r="H1974" s="59" t="e">
        <f>'Итоговая табл.1чел(все услуги-к'!$H1974-('Расчет комиссии(Нади)'!$K1974+'Таблица вводных'!$E$3+'Таблица вводных'!$F$3)</f>
        <v>#REF!</v>
      </c>
      <c r="I1974" s="59" t="e">
        <f>('Итоговая табл.1чел(все услуги-к'!$I1974+('Итоговая табл.1чел(все услуги-к'!$I1974*'Таблица вводных'!$G$9))-('Расчет комиссии(Нади)'!$K1974+'Таблица вводных'!$E$3+'Таблица вводных'!$F$3)</f>
        <v>#REF!</v>
      </c>
      <c r="J1974" s="13"/>
    </row>
    <row r="1975" spans="1:10" ht="13.2" customHeight="1">
      <c r="A1975" s="140"/>
      <c r="B1975" s="5">
        <v>45440</v>
      </c>
      <c r="C1975" s="15"/>
      <c r="D1975" s="59" t="e">
        <f>(('Итоговая табл.1чел(все услуги-к'!$D1975+('Итоговая табл.1чел(все услуги-к'!$D1975*'Таблица вводных'!$G$4)))-('Расчет комиссии(Нади)'!$K1975+'Таблица вводных'!$E$3+'Таблица вводных'!$F$3)</f>
        <v>#REF!</v>
      </c>
      <c r="E1975" s="59" t="e">
        <f>('Итоговая табл.1чел(все услуги-к'!$E1975+('Итоговая табл.1чел(все услуги-к'!$E1975*'Таблица вводных'!$G$5))-('Расчет комиссии(Нади)'!$K1975+'Таблица вводных'!$E$3+'Таблица вводных'!$F$3)</f>
        <v>#REF!</v>
      </c>
      <c r="F1975" s="59" t="e">
        <f>('Итоговая табл.1чел(все услуги-к'!$F1975+('Итоговая табл.1чел(все услуги-к'!$F1975*'Таблица вводных'!$G$6))-('Расчет комиссии(Нади)'!$K1975+'Таблица вводных'!$E$3+'Таблица вводных'!$F$3)</f>
        <v>#REF!</v>
      </c>
      <c r="G1975" s="59" t="e">
        <f>('Итоговая табл.1чел(все услуги-к'!$G1975+('Итоговая табл.1чел(все услуги-к'!$G1975*'Таблица вводных'!$G$7))-('Расчет комиссии(Нади)'!$K1975+'Таблица вводных'!$E$3+'Таблица вводных'!$F$3)</f>
        <v>#REF!</v>
      </c>
      <c r="H1975" s="59" t="e">
        <f>'Итоговая табл.1чел(все услуги-к'!$H1975-('Расчет комиссии(Нади)'!$K1975+'Таблица вводных'!$E$3+'Таблица вводных'!$F$3)</f>
        <v>#REF!</v>
      </c>
      <c r="I1975" s="59" t="e">
        <f>('Итоговая табл.1чел(все услуги-к'!$I1975+('Итоговая табл.1чел(все услуги-к'!$I1975*'Таблица вводных'!$G$9))-('Расчет комиссии(Нади)'!$K1975+'Таблица вводных'!$E$3+'Таблица вводных'!$F$3)</f>
        <v>#REF!</v>
      </c>
      <c r="J1975" s="13"/>
    </row>
    <row r="1976" spans="1:10" ht="13.2" customHeight="1">
      <c r="A1976" s="140"/>
      <c r="B1976" s="5"/>
      <c r="C1976" s="6"/>
      <c r="D1976" s="59" t="e">
        <f>(('Итоговая табл.1чел(все услуги-к'!$D1976+('Итоговая табл.1чел(все услуги-к'!$D1976*'Таблица вводных'!$G$4)))-('Расчет комиссии(Нади)'!$K1976+'Таблица вводных'!$E$3+'Таблица вводных'!$F$3)</f>
        <v>#REF!</v>
      </c>
      <c r="E1976" s="59" t="e">
        <f>('Итоговая табл.1чел(все услуги-к'!$E1976+('Итоговая табл.1чел(все услуги-к'!$E1976*'Таблица вводных'!$G$5))-('Расчет комиссии(Нади)'!$K1976+'Таблица вводных'!$E$3+'Таблица вводных'!$F$3)</f>
        <v>#REF!</v>
      </c>
      <c r="F1976" s="59" t="e">
        <f>('Итоговая табл.1чел(все услуги-к'!$F1976+('Итоговая табл.1чел(все услуги-к'!$F1976*'Таблица вводных'!$G$6))-('Расчет комиссии(Нади)'!$K1976+'Таблица вводных'!$E$3+'Таблица вводных'!$F$3)</f>
        <v>#REF!</v>
      </c>
      <c r="G1976" s="59" t="e">
        <f>('Итоговая табл.1чел(все услуги-к'!$G1976+('Итоговая табл.1чел(все услуги-к'!$G1976*'Таблица вводных'!$G$7))-('Расчет комиссии(Нади)'!$K1976+'Таблица вводных'!$E$3+'Таблица вводных'!$F$3)</f>
        <v>#REF!</v>
      </c>
      <c r="H1976" s="59" t="e">
        <f>'Итоговая табл.1чел(все услуги-к'!$H1976-('Расчет комиссии(Нади)'!$K1976+'Таблица вводных'!$E$3+'Таблица вводных'!$F$3)</f>
        <v>#REF!</v>
      </c>
      <c r="I1976" s="59" t="e">
        <f>('Итоговая табл.1чел(все услуги-к'!$I1976+('Итоговая табл.1чел(все услуги-к'!$I1976*'Таблица вводных'!$G$9))-('Расчет комиссии(Нади)'!$K1976+'Таблица вводных'!$E$3+'Таблица вводных'!$F$3)</f>
        <v>#REF!</v>
      </c>
      <c r="J1976" s="13"/>
    </row>
    <row r="1977" spans="1:10" ht="13.2" customHeight="1">
      <c r="A1977" s="140"/>
      <c r="B1977" s="5"/>
      <c r="C1977" s="6"/>
      <c r="D1977" s="59" t="e">
        <f>(('Итоговая табл.1чел(все услуги-к'!$D1977+('Итоговая табл.1чел(все услуги-к'!$D1977*'Таблица вводных'!$G$4)))-('Расчет комиссии(Нади)'!$K1977+'Таблица вводных'!$E$3+'Таблица вводных'!$F$3)</f>
        <v>#REF!</v>
      </c>
      <c r="E1977" s="59" t="e">
        <f>('Итоговая табл.1чел(все услуги-к'!$E1977+('Итоговая табл.1чел(все услуги-к'!$E1977*'Таблица вводных'!$G$5))-('Расчет комиссии(Нади)'!$K1977+'Таблица вводных'!$E$3+'Таблица вводных'!$F$3)</f>
        <v>#REF!</v>
      </c>
      <c r="F1977" s="59" t="e">
        <f>('Итоговая табл.1чел(все услуги-к'!$F1977+('Итоговая табл.1чел(все услуги-к'!$F1977*'Таблица вводных'!$G$6))-('Расчет комиссии(Нади)'!$K1977+'Таблица вводных'!$E$3+'Таблица вводных'!$F$3)</f>
        <v>#REF!</v>
      </c>
      <c r="G1977" s="59" t="e">
        <f>('Итоговая табл.1чел(все услуги-к'!$G1977+('Итоговая табл.1чел(все услуги-к'!$G1977*'Таблица вводных'!$G$7))-('Расчет комиссии(Нади)'!$K1977+'Таблица вводных'!$E$3+'Таблица вводных'!$F$3)</f>
        <v>#REF!</v>
      </c>
      <c r="H1977" s="59" t="e">
        <f>'Итоговая табл.1чел(все услуги-к'!$H1977-('Расчет комиссии(Нади)'!$K1977+'Таблица вводных'!$E$3+'Таблица вводных'!$F$3)</f>
        <v>#REF!</v>
      </c>
      <c r="I1977" s="59" t="e">
        <f>('Итоговая табл.1чел(все услуги-к'!$I1977+('Итоговая табл.1чел(все услуги-к'!$I1977*'Таблица вводных'!$G$9))-('Расчет комиссии(Нади)'!$K1977+'Таблица вводных'!$E$3+'Таблица вводных'!$F$3)</f>
        <v>#REF!</v>
      </c>
      <c r="J1977" s="13"/>
    </row>
    <row r="1978" spans="1:10" ht="13.2" customHeight="1">
      <c r="A1978" s="140"/>
      <c r="B1978" s="5"/>
      <c r="C1978" s="15"/>
      <c r="D1978" s="59" t="e">
        <f>(('Итоговая табл.1чел(все услуги-к'!$D1978+('Итоговая табл.1чел(все услуги-к'!$D1978*'Таблица вводных'!$G$4)))-('Расчет комиссии(Нади)'!$K1978+'Таблица вводных'!$E$3+'Таблица вводных'!$F$3)</f>
        <v>#REF!</v>
      </c>
      <c r="E1978" s="59" t="e">
        <f>('Итоговая табл.1чел(все услуги-к'!$E1978+('Итоговая табл.1чел(все услуги-к'!$E1978*'Таблица вводных'!$G$5))-('Расчет комиссии(Нади)'!$K1978+'Таблица вводных'!$E$3+'Таблица вводных'!$F$3)</f>
        <v>#REF!</v>
      </c>
      <c r="F1978" s="59" t="e">
        <f>('Итоговая табл.1чел(все услуги-к'!$F1978+('Итоговая табл.1чел(все услуги-к'!$F1978*'Таблица вводных'!$G$6))-('Расчет комиссии(Нади)'!$K1978+'Таблица вводных'!$E$3+'Таблица вводных'!$F$3)</f>
        <v>#REF!</v>
      </c>
      <c r="G1978" s="59" t="e">
        <f>('Итоговая табл.1чел(все услуги-к'!$G1978+('Итоговая табл.1чел(все услуги-к'!$G1978*'Таблица вводных'!$G$7))-('Расчет комиссии(Нади)'!$K1978+'Таблица вводных'!$E$3+'Таблица вводных'!$F$3)</f>
        <v>#REF!</v>
      </c>
      <c r="H1978" s="59" t="e">
        <f>'Итоговая табл.1чел(все услуги-к'!$H1978-('Расчет комиссии(Нади)'!$K1978+'Таблица вводных'!$E$3+'Таблица вводных'!$F$3)</f>
        <v>#REF!</v>
      </c>
      <c r="I1978" s="59" t="e">
        <f>('Итоговая табл.1чел(все услуги-к'!$I1978+('Итоговая табл.1чел(все услуги-к'!$I1978*'Таблица вводных'!$G$9))-('Расчет комиссии(Нади)'!$K1978+'Таблица вводных'!$E$3+'Таблица вводных'!$F$3)</f>
        <v>#REF!</v>
      </c>
      <c r="J1978" s="13"/>
    </row>
    <row r="1979" spans="1:10" ht="13.2" customHeight="1">
      <c r="A1979" s="140"/>
      <c r="B1979" s="5"/>
      <c r="C1979" s="6"/>
      <c r="D1979" s="59" t="e">
        <f>(('Итоговая табл.1чел(все услуги-к'!$D1979+('Итоговая табл.1чел(все услуги-к'!$D1979*'Таблица вводных'!$G$4)))-('Расчет комиссии(Нади)'!$K1979+'Таблица вводных'!$E$3+'Таблица вводных'!$F$3)</f>
        <v>#REF!</v>
      </c>
      <c r="E1979" s="59" t="e">
        <f>('Итоговая табл.1чел(все услуги-к'!$E1979+('Итоговая табл.1чел(все услуги-к'!$E1979*'Таблица вводных'!$G$5))-('Расчет комиссии(Нади)'!$K1979+'Таблица вводных'!$E$3+'Таблица вводных'!$F$3)</f>
        <v>#REF!</v>
      </c>
      <c r="F1979" s="59" t="e">
        <f>('Итоговая табл.1чел(все услуги-к'!$F1979+('Итоговая табл.1чел(все услуги-к'!$F1979*'Таблица вводных'!$G$6))-('Расчет комиссии(Нади)'!$K1979+'Таблица вводных'!$E$3+'Таблица вводных'!$F$3)</f>
        <v>#REF!</v>
      </c>
      <c r="G1979" s="59" t="e">
        <f>('Итоговая табл.1чел(все услуги-к'!$G1979+('Итоговая табл.1чел(все услуги-к'!$G1979*'Таблица вводных'!$G$7))-('Расчет комиссии(Нади)'!$K1979+'Таблица вводных'!$E$3+'Таблица вводных'!$F$3)</f>
        <v>#REF!</v>
      </c>
      <c r="H1979" s="59" t="e">
        <f>'Итоговая табл.1чел(все услуги-к'!$H1979-('Расчет комиссии(Нади)'!$K1979+'Таблица вводных'!$E$3+'Таблица вводных'!$F$3)</f>
        <v>#REF!</v>
      </c>
      <c r="I1979" s="59" t="e">
        <f>('Итоговая табл.1чел(все услуги-к'!$I1979+('Итоговая табл.1чел(все услуги-к'!$I1979*'Таблица вводных'!$G$9))-('Расчет комиссии(Нади)'!$K1979+'Таблица вводных'!$E$3+'Таблица вводных'!$F$3)</f>
        <v>#REF!</v>
      </c>
      <c r="J1979" s="13"/>
    </row>
    <row r="1980" spans="1:10" ht="13.2" customHeight="1">
      <c r="A1980" s="140"/>
      <c r="B1980" s="5"/>
      <c r="C1980" s="15"/>
      <c r="D1980" s="59" t="e">
        <f>(('Итоговая табл.1чел(все услуги-к'!$D1980+('Итоговая табл.1чел(все услуги-к'!$D1980*'Таблица вводных'!$G$4)))-('Расчет комиссии(Нади)'!$K1980+'Таблица вводных'!$E$3+'Таблица вводных'!$F$3)</f>
        <v>#REF!</v>
      </c>
      <c r="E1980" s="59" t="e">
        <f>('Итоговая табл.1чел(все услуги-к'!$E1980+('Итоговая табл.1чел(все услуги-к'!$E1980*'Таблица вводных'!$G$5))-('Расчет комиссии(Нади)'!$K1980+'Таблица вводных'!$E$3+'Таблица вводных'!$F$3)</f>
        <v>#REF!</v>
      </c>
      <c r="F1980" s="59" t="e">
        <f>('Итоговая табл.1чел(все услуги-к'!$F1980+('Итоговая табл.1чел(все услуги-к'!$F1980*'Таблица вводных'!$G$6))-('Расчет комиссии(Нади)'!$K1980+'Таблица вводных'!$E$3+'Таблица вводных'!$F$3)</f>
        <v>#REF!</v>
      </c>
      <c r="G1980" s="59" t="e">
        <f>('Итоговая табл.1чел(все услуги-к'!$G1980+('Итоговая табл.1чел(все услуги-к'!$G1980*'Таблица вводных'!$G$7))-('Расчет комиссии(Нади)'!$K1980+'Таблица вводных'!$E$3+'Таблица вводных'!$F$3)</f>
        <v>#REF!</v>
      </c>
      <c r="H1980" s="59" t="e">
        <f>'Итоговая табл.1чел(все услуги-к'!$H1980-('Расчет комиссии(Нади)'!$K1980+'Таблица вводных'!$E$3+'Таблица вводных'!$F$3)</f>
        <v>#REF!</v>
      </c>
      <c r="I1980" s="59" t="e">
        <f>('Итоговая табл.1чел(все услуги-к'!$I1980+('Итоговая табл.1чел(все услуги-к'!$I1980*'Таблица вводных'!$G$9))-('Расчет комиссии(Нади)'!$K1980+'Таблица вводных'!$E$3+'Таблица вводных'!$F$3)</f>
        <v>#REF!</v>
      </c>
      <c r="J1980" s="13"/>
    </row>
    <row r="1981" spans="1:10" ht="13.2" customHeight="1">
      <c r="A1981" s="141"/>
      <c r="B1981" s="18"/>
      <c r="C1981" s="19"/>
      <c r="D1981" s="59" t="e">
        <f>(('Итоговая табл.1чел(все услуги-к'!$D1981+('Итоговая табл.1чел(все услуги-к'!$D1981*'Таблица вводных'!$G$4)))-('Расчет комиссии(Нади)'!$K1981+'Таблица вводных'!$E$3+'Таблица вводных'!$F$3)</f>
        <v>#REF!</v>
      </c>
      <c r="E1981" s="59" t="e">
        <f>('Итоговая табл.1чел(все услуги-к'!$E1981+('Итоговая табл.1чел(все услуги-к'!$E1981*'Таблица вводных'!$G$5))-('Расчет комиссии(Нади)'!$K1981+'Таблица вводных'!$E$3+'Таблица вводных'!$F$3)</f>
        <v>#REF!</v>
      </c>
      <c r="F1981" s="59" t="e">
        <f>('Итоговая табл.1чел(все услуги-к'!$F1981+('Итоговая табл.1чел(все услуги-к'!$F1981*'Таблица вводных'!$G$6))-('Расчет комиссии(Нади)'!$K1981+'Таблица вводных'!$E$3+'Таблица вводных'!$F$3)</f>
        <v>#REF!</v>
      </c>
      <c r="G1981" s="59" t="e">
        <f>('Итоговая табл.1чел(все услуги-к'!$G1981+('Итоговая табл.1чел(все услуги-к'!$G1981*'Таблица вводных'!$G$7))-('Расчет комиссии(Нади)'!$K1981+'Таблица вводных'!$E$3+'Таблица вводных'!$F$3)</f>
        <v>#REF!</v>
      </c>
      <c r="H1981" s="59" t="e">
        <f>'Итоговая табл.1чел(все услуги-к'!$H1981-('Расчет комиссии(Нади)'!$K1981+'Таблица вводных'!$E$3+'Таблица вводных'!$F$3)</f>
        <v>#REF!</v>
      </c>
      <c r="I1981" s="59" t="e">
        <f>('Итоговая табл.1чел(все услуги-к'!$I1981+('Итоговая табл.1чел(все услуги-к'!$I1981*'Таблица вводных'!$G$9))-('Расчет комиссии(Нади)'!$K1981+'Таблица вводных'!$E$3+'Таблица вводных'!$F$3)</f>
        <v>#REF!</v>
      </c>
      <c r="J1981" s="22"/>
    </row>
    <row r="1982" spans="1:10" ht="13.2" customHeight="1">
      <c r="A1982" s="144" t="s">
        <v>328</v>
      </c>
      <c r="B1982" s="5">
        <v>45402</v>
      </c>
      <c r="C1982" s="97"/>
      <c r="D1982" s="59" t="e">
        <f>(('Итоговая табл.1чел(все услуги-к'!$D1982+('Итоговая табл.1чел(все услуги-к'!$D1982*'Таблица вводных'!$G$4)))-('Расчет комиссии(Нади)'!$K1982+'Таблица вводных'!$E$3+'Таблица вводных'!$F$3)</f>
        <v>#REF!</v>
      </c>
      <c r="E1982" s="59" t="e">
        <f>('Итоговая табл.1чел(все услуги-к'!$E1982+('Итоговая табл.1чел(все услуги-к'!$E1982*'Таблица вводных'!$G$5))-('Расчет комиссии(Нади)'!$K1982+'Таблица вводных'!$E$3+'Таблица вводных'!$F$3)</f>
        <v>#REF!</v>
      </c>
      <c r="F1982" s="59" t="e">
        <f>('Итоговая табл.1чел(все услуги-к'!$F1982+('Итоговая табл.1чел(все услуги-к'!$F1982*'Таблица вводных'!$G$6))-('Расчет комиссии(Нади)'!$K1982+'Таблица вводных'!$E$3+'Таблица вводных'!$F$3)</f>
        <v>#REF!</v>
      </c>
      <c r="G1982" s="59" t="e">
        <f>('Итоговая табл.1чел(все услуги-к'!$G1982+('Итоговая табл.1чел(все услуги-к'!$G1982*'Таблица вводных'!$G$7))-('Расчет комиссии(Нади)'!$K1982+'Таблица вводных'!$E$3+'Таблица вводных'!$F$3)</f>
        <v>#REF!</v>
      </c>
      <c r="H1982" s="59" t="e">
        <f>'Итоговая табл.1чел(все услуги-к'!$H1982-('Расчет комиссии(Нади)'!$K1982+'Таблица вводных'!$E$3+'Таблица вводных'!$F$3)</f>
        <v>#REF!</v>
      </c>
      <c r="I1982" s="59" t="e">
        <f>('Итоговая табл.1чел(все услуги-к'!$I1982+('Итоговая табл.1чел(все услуги-к'!$I1982*'Таблица вводных'!$G$9))-('Расчет комиссии(Нади)'!$K1982+'Таблица вводных'!$E$3+'Таблица вводных'!$F$3)</f>
        <v>#REF!</v>
      </c>
      <c r="J1982" s="10" t="s">
        <v>172</v>
      </c>
    </row>
    <row r="1983" spans="1:10" ht="13.2" customHeight="1">
      <c r="A1983" s="140"/>
      <c r="B1983" s="5">
        <v>45405</v>
      </c>
      <c r="C1983" s="6"/>
      <c r="D1983" s="59" t="e">
        <f>(('Итоговая табл.1чел(все услуги-к'!$D1983+('Итоговая табл.1чел(все услуги-к'!$D1983*'Таблица вводных'!$G$4)))-('Расчет комиссии(Нади)'!$K1983+'Таблица вводных'!$E$3+'Таблица вводных'!$F$3)</f>
        <v>#REF!</v>
      </c>
      <c r="E1983" s="59" t="e">
        <f>('Итоговая табл.1чел(все услуги-к'!$E1983+('Итоговая табл.1чел(все услуги-к'!$E1983*'Таблица вводных'!$G$5))-('Расчет комиссии(Нади)'!$K1983+'Таблица вводных'!$E$3+'Таблица вводных'!$F$3)</f>
        <v>#REF!</v>
      </c>
      <c r="F1983" s="59" t="e">
        <f>('Итоговая табл.1чел(все услуги-к'!$F1983+('Итоговая табл.1чел(все услуги-к'!$F1983*'Таблица вводных'!$G$6))-('Расчет комиссии(Нади)'!$K1983+'Таблица вводных'!$E$3+'Таблица вводных'!$F$3)</f>
        <v>#REF!</v>
      </c>
      <c r="G1983" s="59" t="e">
        <f>('Итоговая табл.1чел(все услуги-к'!$G1983+('Итоговая табл.1чел(все услуги-к'!$G1983*'Таблица вводных'!$G$7))-('Расчет комиссии(Нади)'!$K1983+'Таблица вводных'!$E$3+'Таблица вводных'!$F$3)</f>
        <v>#REF!</v>
      </c>
      <c r="H1983" s="59" t="e">
        <f>'Итоговая табл.1чел(все услуги-к'!$H1983-('Расчет комиссии(Нади)'!$K1983+'Таблица вводных'!$E$3+'Таблица вводных'!$F$3)</f>
        <v>#REF!</v>
      </c>
      <c r="I1983" s="59" t="e">
        <f>('Итоговая табл.1чел(все услуги-к'!$I1983+('Итоговая табл.1чел(все услуги-к'!$I1983*'Таблица вводных'!$G$9))-('Расчет комиссии(Нади)'!$K1983+'Таблица вводных'!$E$3+'Таблица вводных'!$F$3)</f>
        <v>#REF!</v>
      </c>
      <c r="J1983" s="13"/>
    </row>
    <row r="1984" spans="1:10" ht="13.2" customHeight="1">
      <c r="A1984" s="140"/>
      <c r="B1984" s="5">
        <v>45409</v>
      </c>
      <c r="C1984" s="15"/>
      <c r="D1984" s="59" t="e">
        <f>(('Итоговая табл.1чел(все услуги-к'!$D1984+('Итоговая табл.1чел(все услуги-к'!$D1984*'Таблица вводных'!$G$4)))-('Расчет комиссии(Нади)'!$K1984+'Таблица вводных'!$E$3+'Таблица вводных'!$F$3)</f>
        <v>#REF!</v>
      </c>
      <c r="E1984" s="59" t="e">
        <f>('Итоговая табл.1чел(все услуги-к'!$E1984+('Итоговая табл.1чел(все услуги-к'!$E1984*'Таблица вводных'!$G$5))-('Расчет комиссии(Нади)'!$K1984+'Таблица вводных'!$E$3+'Таблица вводных'!$F$3)</f>
        <v>#REF!</v>
      </c>
      <c r="F1984" s="59" t="e">
        <f>('Итоговая табл.1чел(все услуги-к'!$F1984+('Итоговая табл.1чел(все услуги-к'!$F1984*'Таблица вводных'!$G$6))-('Расчет комиссии(Нади)'!$K1984+'Таблица вводных'!$E$3+'Таблица вводных'!$F$3)</f>
        <v>#REF!</v>
      </c>
      <c r="G1984" s="59" t="e">
        <f>('Итоговая табл.1чел(все услуги-к'!$G1984+('Итоговая табл.1чел(все услуги-к'!$G1984*'Таблица вводных'!$G$7))-('Расчет комиссии(Нади)'!$K1984+'Таблица вводных'!$E$3+'Таблица вводных'!$F$3)</f>
        <v>#REF!</v>
      </c>
      <c r="H1984" s="59" t="e">
        <f>'Итоговая табл.1чел(все услуги-к'!$H1984-('Расчет комиссии(Нади)'!$K1984+'Таблица вводных'!$E$3+'Таблица вводных'!$F$3)</f>
        <v>#REF!</v>
      </c>
      <c r="I1984" s="59" t="e">
        <f>('Итоговая табл.1чел(все услуги-к'!$I1984+('Итоговая табл.1чел(все услуги-к'!$I1984*'Таблица вводных'!$G$9))-('Расчет комиссии(Нади)'!$K1984+'Таблица вводных'!$E$3+'Таблица вводных'!$F$3)</f>
        <v>#REF!</v>
      </c>
      <c r="J1984" s="13"/>
    </row>
    <row r="1985" spans="1:10" ht="13.2" customHeight="1">
      <c r="A1985" s="140"/>
      <c r="B1985" s="5">
        <v>45412</v>
      </c>
      <c r="C1985" s="6"/>
      <c r="D1985" s="59" t="e">
        <f>(('Итоговая табл.1чел(все услуги-к'!$D1985+('Итоговая табл.1чел(все услуги-к'!$D1985*'Таблица вводных'!$G$4)))-('Расчет комиссии(Нади)'!$K1985+'Таблица вводных'!$E$3+'Таблица вводных'!$F$3)</f>
        <v>#REF!</v>
      </c>
      <c r="E1985" s="59" t="e">
        <f>('Итоговая табл.1чел(все услуги-к'!$E1985+('Итоговая табл.1чел(все услуги-к'!$E1985*'Таблица вводных'!$G$5))-('Расчет комиссии(Нади)'!$K1985+'Таблица вводных'!$E$3+'Таблица вводных'!$F$3)</f>
        <v>#REF!</v>
      </c>
      <c r="F1985" s="59" t="e">
        <f>('Итоговая табл.1чел(все услуги-к'!$F1985+('Итоговая табл.1чел(все услуги-к'!$F1985*'Таблица вводных'!$G$6))-('Расчет комиссии(Нади)'!$K1985+'Таблица вводных'!$E$3+'Таблица вводных'!$F$3)</f>
        <v>#REF!</v>
      </c>
      <c r="G1985" s="59" t="e">
        <f>('Итоговая табл.1чел(все услуги-к'!$G1985+('Итоговая табл.1чел(все услуги-к'!$G1985*'Таблица вводных'!$G$7))-('Расчет комиссии(Нади)'!$K1985+'Таблица вводных'!$E$3+'Таблица вводных'!$F$3)</f>
        <v>#REF!</v>
      </c>
      <c r="H1985" s="59" t="e">
        <f>'Итоговая табл.1чел(все услуги-к'!$H1985-('Расчет комиссии(Нади)'!$K1985+'Таблица вводных'!$E$3+'Таблица вводных'!$F$3)</f>
        <v>#REF!</v>
      </c>
      <c r="I1985" s="59" t="e">
        <f>('Итоговая табл.1чел(все услуги-к'!$I1985+('Итоговая табл.1чел(все услуги-к'!$I1985*'Таблица вводных'!$G$9))-('Расчет комиссии(Нади)'!$K1985+'Таблица вводных'!$E$3+'Таблица вводных'!$F$3)</f>
        <v>#REF!</v>
      </c>
      <c r="J1985" s="13"/>
    </row>
    <row r="1986" spans="1:10" ht="13.2" customHeight="1">
      <c r="A1986" s="140"/>
      <c r="B1986" s="5">
        <v>45416</v>
      </c>
      <c r="C1986" s="15"/>
      <c r="D1986" s="59" t="e">
        <f>(('Итоговая табл.1чел(все услуги-к'!$D1986+('Итоговая табл.1чел(все услуги-к'!$D1986*'Таблица вводных'!$G$4)))-('Расчет комиссии(Нади)'!$K1986+'Таблица вводных'!$E$3+'Таблица вводных'!$F$3)</f>
        <v>#REF!</v>
      </c>
      <c r="E1986" s="59" t="e">
        <f>('Итоговая табл.1чел(все услуги-к'!$E1986+('Итоговая табл.1чел(все услуги-к'!$E1986*'Таблица вводных'!$G$5))-('Расчет комиссии(Нади)'!$K1986+'Таблица вводных'!$E$3+'Таблица вводных'!$F$3)</f>
        <v>#REF!</v>
      </c>
      <c r="F1986" s="59" t="e">
        <f>('Итоговая табл.1чел(все услуги-к'!$F1986+('Итоговая табл.1чел(все услуги-к'!$F1986*'Таблица вводных'!$G$6))-('Расчет комиссии(Нади)'!$K1986+'Таблица вводных'!$E$3+'Таблица вводных'!$F$3)</f>
        <v>#REF!</v>
      </c>
      <c r="G1986" s="59" t="e">
        <f>('Итоговая табл.1чел(все услуги-к'!$G1986+('Итоговая табл.1чел(все услуги-к'!$G1986*'Таблица вводных'!$G$7))-('Расчет комиссии(Нади)'!$K1986+'Таблица вводных'!$E$3+'Таблица вводных'!$F$3)</f>
        <v>#REF!</v>
      </c>
      <c r="H1986" s="59" t="e">
        <f>'Итоговая табл.1чел(все услуги-к'!$H1986-('Расчет комиссии(Нади)'!$K1986+'Таблица вводных'!$E$3+'Таблица вводных'!$F$3)</f>
        <v>#REF!</v>
      </c>
      <c r="I1986" s="59" t="e">
        <f>('Итоговая табл.1чел(все услуги-к'!$I1986+('Итоговая табл.1чел(все услуги-к'!$I1986*'Таблица вводных'!$G$9))-('Расчет комиссии(Нади)'!$K1986+'Таблица вводных'!$E$3+'Таблица вводных'!$F$3)</f>
        <v>#REF!</v>
      </c>
      <c r="J1986" s="13"/>
    </row>
    <row r="1987" spans="1:10" ht="13.2" customHeight="1">
      <c r="A1987" s="140"/>
      <c r="B1987" s="5">
        <v>45419</v>
      </c>
      <c r="C1987" s="15"/>
      <c r="D1987" s="59" t="e">
        <f>(('Итоговая табл.1чел(все услуги-к'!$D1987+('Итоговая табл.1чел(все услуги-к'!$D1987*'Таблица вводных'!$G$4)))-('Расчет комиссии(Нади)'!$K1987+'Таблица вводных'!$E$3+'Таблица вводных'!$F$3)</f>
        <v>#REF!</v>
      </c>
      <c r="E1987" s="59" t="e">
        <f>('Итоговая табл.1чел(все услуги-к'!$E1987+('Итоговая табл.1чел(все услуги-к'!$E1987*'Таблица вводных'!$G$5))-('Расчет комиссии(Нади)'!$K1987+'Таблица вводных'!$E$3+'Таблица вводных'!$F$3)</f>
        <v>#REF!</v>
      </c>
      <c r="F1987" s="59" t="e">
        <f>('Итоговая табл.1чел(все услуги-к'!$F1987+('Итоговая табл.1чел(все услуги-к'!$F1987*'Таблица вводных'!$G$6))-('Расчет комиссии(Нади)'!$K1987+'Таблица вводных'!$E$3+'Таблица вводных'!$F$3)</f>
        <v>#REF!</v>
      </c>
      <c r="G1987" s="59" t="e">
        <f>('Итоговая табл.1чел(все услуги-к'!$G1987+('Итоговая табл.1чел(все услуги-к'!$G1987*'Таблица вводных'!$G$7))-('Расчет комиссии(Нади)'!$K1987+'Таблица вводных'!$E$3+'Таблица вводных'!$F$3)</f>
        <v>#REF!</v>
      </c>
      <c r="H1987" s="59" t="e">
        <f>'Итоговая табл.1чел(все услуги-к'!$H1987-('Расчет комиссии(Нади)'!$K1987+'Таблица вводных'!$E$3+'Таблица вводных'!$F$3)</f>
        <v>#REF!</v>
      </c>
      <c r="I1987" s="59" t="e">
        <f>('Итоговая табл.1чел(все услуги-к'!$I1987+('Итоговая табл.1чел(все услуги-к'!$I1987*'Таблица вводных'!$G$9))-('Расчет комиссии(Нади)'!$K1987+'Таблица вводных'!$E$3+'Таблица вводных'!$F$3)</f>
        <v>#REF!</v>
      </c>
      <c r="J1987" s="13"/>
    </row>
    <row r="1988" spans="1:10" ht="13.2" customHeight="1">
      <c r="A1988" s="140"/>
      <c r="B1988" s="5">
        <v>45423</v>
      </c>
      <c r="C1988" s="15"/>
      <c r="D1988" s="59" t="e">
        <f>(('Итоговая табл.1чел(все услуги-к'!$D1988+('Итоговая табл.1чел(все услуги-к'!$D1988*'Таблица вводных'!$G$4)))-('Расчет комиссии(Нади)'!$K1988+'Таблица вводных'!$E$3+'Таблица вводных'!$F$3)</f>
        <v>#REF!</v>
      </c>
      <c r="E1988" s="59" t="e">
        <f>('Итоговая табл.1чел(все услуги-к'!$E1988+('Итоговая табл.1чел(все услуги-к'!$E1988*'Таблица вводных'!$G$5))-('Расчет комиссии(Нади)'!$K1988+'Таблица вводных'!$E$3+'Таблица вводных'!$F$3)</f>
        <v>#REF!</v>
      </c>
      <c r="F1988" s="59" t="e">
        <f>('Итоговая табл.1чел(все услуги-к'!$F1988+('Итоговая табл.1чел(все услуги-к'!$F1988*'Таблица вводных'!$G$6))-('Расчет комиссии(Нади)'!$K1988+'Таблица вводных'!$E$3+'Таблица вводных'!$F$3)</f>
        <v>#REF!</v>
      </c>
      <c r="G1988" s="59" t="e">
        <f>('Итоговая табл.1чел(все услуги-к'!$G1988+('Итоговая табл.1чел(все услуги-к'!$G1988*'Таблица вводных'!$G$7))-('Расчет комиссии(Нади)'!$K1988+'Таблица вводных'!$E$3+'Таблица вводных'!$F$3)</f>
        <v>#REF!</v>
      </c>
      <c r="H1988" s="59" t="e">
        <f>'Итоговая табл.1чел(все услуги-к'!$H1988-('Расчет комиссии(Нади)'!$K1988+'Таблица вводных'!$E$3+'Таблица вводных'!$F$3)</f>
        <v>#REF!</v>
      </c>
      <c r="I1988" s="59" t="e">
        <f>('Итоговая табл.1чел(все услуги-к'!$I1988+('Итоговая табл.1чел(все услуги-к'!$I1988*'Таблица вводных'!$G$9))-('Расчет комиссии(Нади)'!$K1988+'Таблица вводных'!$E$3+'Таблица вводных'!$F$3)</f>
        <v>#REF!</v>
      </c>
      <c r="J1988" s="13"/>
    </row>
    <row r="1989" spans="1:10" ht="13.2" customHeight="1">
      <c r="A1989" s="140"/>
      <c r="B1989" s="5">
        <v>45426</v>
      </c>
      <c r="C1989" s="6"/>
      <c r="D1989" s="59" t="e">
        <f>(('Итоговая табл.1чел(все услуги-к'!$D1989+('Итоговая табл.1чел(все услуги-к'!$D1989*'Таблица вводных'!$G$4)))-('Расчет комиссии(Нади)'!$K1989+'Таблица вводных'!$E$3+'Таблица вводных'!$F$3)</f>
        <v>#REF!</v>
      </c>
      <c r="E1989" s="59" t="e">
        <f>('Итоговая табл.1чел(все услуги-к'!$E1989+('Итоговая табл.1чел(все услуги-к'!$E1989*'Таблица вводных'!$G$5))-('Расчет комиссии(Нади)'!$K1989+'Таблица вводных'!$E$3+'Таблица вводных'!$F$3)</f>
        <v>#REF!</v>
      </c>
      <c r="F1989" s="59" t="e">
        <f>('Итоговая табл.1чел(все услуги-к'!$F1989+('Итоговая табл.1чел(все услуги-к'!$F1989*'Таблица вводных'!$G$6))-('Расчет комиссии(Нади)'!$K1989+'Таблица вводных'!$E$3+'Таблица вводных'!$F$3)</f>
        <v>#REF!</v>
      </c>
      <c r="G1989" s="59" t="e">
        <f>('Итоговая табл.1чел(все услуги-к'!$G1989+('Итоговая табл.1чел(все услуги-к'!$G1989*'Таблица вводных'!$G$7))-('Расчет комиссии(Нади)'!$K1989+'Таблица вводных'!$E$3+'Таблица вводных'!$F$3)</f>
        <v>#REF!</v>
      </c>
      <c r="H1989" s="59" t="e">
        <f>'Итоговая табл.1чел(все услуги-к'!$H1989-('Расчет комиссии(Нади)'!$K1989+'Таблица вводных'!$E$3+'Таблица вводных'!$F$3)</f>
        <v>#REF!</v>
      </c>
      <c r="I1989" s="59" t="e">
        <f>('Итоговая табл.1чел(все услуги-к'!$I1989+('Итоговая табл.1чел(все услуги-к'!$I1989*'Таблица вводных'!$G$9))-('Расчет комиссии(Нади)'!$K1989+'Таблица вводных'!$E$3+'Таблица вводных'!$F$3)</f>
        <v>#REF!</v>
      </c>
      <c r="J1989" s="13"/>
    </row>
    <row r="1990" spans="1:10" ht="13.2" customHeight="1">
      <c r="A1990" s="140"/>
      <c r="B1990" s="5">
        <v>45430</v>
      </c>
      <c r="C1990" s="15"/>
      <c r="D1990" s="59" t="e">
        <f>(('Итоговая табл.1чел(все услуги-к'!$D1990+('Итоговая табл.1чел(все услуги-к'!$D1990*'Таблица вводных'!$G$4)))-('Расчет комиссии(Нади)'!$K1990+'Таблица вводных'!$E$3+'Таблица вводных'!$F$3)</f>
        <v>#REF!</v>
      </c>
      <c r="E1990" s="59" t="e">
        <f>('Итоговая табл.1чел(все услуги-к'!$E1990+('Итоговая табл.1чел(все услуги-к'!$E1990*'Таблица вводных'!$G$5))-('Расчет комиссии(Нади)'!$K1990+'Таблица вводных'!$E$3+'Таблица вводных'!$F$3)</f>
        <v>#REF!</v>
      </c>
      <c r="F1990" s="59" t="e">
        <f>('Итоговая табл.1чел(все услуги-к'!$F1990+('Итоговая табл.1чел(все услуги-к'!$F1990*'Таблица вводных'!$G$6))-('Расчет комиссии(Нади)'!$K1990+'Таблица вводных'!$E$3+'Таблица вводных'!$F$3)</f>
        <v>#REF!</v>
      </c>
      <c r="G1990" s="59" t="e">
        <f>('Итоговая табл.1чел(все услуги-к'!$G1990+('Итоговая табл.1чел(все услуги-к'!$G1990*'Таблица вводных'!$G$7))-('Расчет комиссии(Нади)'!$K1990+'Таблица вводных'!$E$3+'Таблица вводных'!$F$3)</f>
        <v>#REF!</v>
      </c>
      <c r="H1990" s="59" t="e">
        <f>'Итоговая табл.1чел(все услуги-к'!$H1990-('Расчет комиссии(Нади)'!$K1990+'Таблица вводных'!$E$3+'Таблица вводных'!$F$3)</f>
        <v>#REF!</v>
      </c>
      <c r="I1990" s="59" t="e">
        <f>('Итоговая табл.1чел(все услуги-к'!$I1990+('Итоговая табл.1чел(все услуги-к'!$I1990*'Таблица вводных'!$G$9))-('Расчет комиссии(Нади)'!$K1990+'Таблица вводных'!$E$3+'Таблица вводных'!$F$3)</f>
        <v>#REF!</v>
      </c>
      <c r="J1990" s="13"/>
    </row>
    <row r="1991" spans="1:10" ht="13.2" customHeight="1">
      <c r="A1991" s="140"/>
      <c r="B1991" s="5">
        <v>45433</v>
      </c>
      <c r="C1991" s="15"/>
      <c r="D1991" s="59" t="e">
        <f>(('Итоговая табл.1чел(все услуги-к'!$D1991+('Итоговая табл.1чел(все услуги-к'!$D1991*'Таблица вводных'!$G$4)))-('Расчет комиссии(Нади)'!$K1991+'Таблица вводных'!$E$3+'Таблица вводных'!$F$3)</f>
        <v>#REF!</v>
      </c>
      <c r="E1991" s="59" t="e">
        <f>('Итоговая табл.1чел(все услуги-к'!$E1991+('Итоговая табл.1чел(все услуги-к'!$E1991*'Таблица вводных'!$G$5))-('Расчет комиссии(Нади)'!$K1991+'Таблица вводных'!$E$3+'Таблица вводных'!$F$3)</f>
        <v>#REF!</v>
      </c>
      <c r="F1991" s="59" t="e">
        <f>('Итоговая табл.1чел(все услуги-к'!$F1991+('Итоговая табл.1чел(все услуги-к'!$F1991*'Таблица вводных'!$G$6))-('Расчет комиссии(Нади)'!$K1991+'Таблица вводных'!$E$3+'Таблица вводных'!$F$3)</f>
        <v>#REF!</v>
      </c>
      <c r="G1991" s="59" t="e">
        <f>('Итоговая табл.1чел(все услуги-к'!$G1991+('Итоговая табл.1чел(все услуги-к'!$G1991*'Таблица вводных'!$G$7))-('Расчет комиссии(Нади)'!$K1991+'Таблица вводных'!$E$3+'Таблица вводных'!$F$3)</f>
        <v>#REF!</v>
      </c>
      <c r="H1991" s="59" t="e">
        <f>'Итоговая табл.1чел(все услуги-к'!$H1991-('Расчет комиссии(Нади)'!$K1991+'Таблица вводных'!$E$3+'Таблица вводных'!$F$3)</f>
        <v>#REF!</v>
      </c>
      <c r="I1991" s="59" t="e">
        <f>('Итоговая табл.1чел(все услуги-к'!$I1991+('Итоговая табл.1чел(все услуги-к'!$I1991*'Таблица вводных'!$G$9))-('Расчет комиссии(Нади)'!$K1991+'Таблица вводных'!$E$3+'Таблица вводных'!$F$3)</f>
        <v>#REF!</v>
      </c>
      <c r="J1991" s="13"/>
    </row>
    <row r="1992" spans="1:10" ht="13.2" customHeight="1">
      <c r="A1992" s="140"/>
      <c r="B1992" s="5">
        <v>45437</v>
      </c>
      <c r="C1992" s="6"/>
      <c r="D1992" s="59" t="e">
        <f>(('Итоговая табл.1чел(все услуги-к'!$D1992+('Итоговая табл.1чел(все услуги-к'!$D1992*'Таблица вводных'!$G$4)))-('Расчет комиссии(Нади)'!$K1992+'Таблица вводных'!$E$3+'Таблица вводных'!$F$3)</f>
        <v>#REF!</v>
      </c>
      <c r="E1992" s="59" t="e">
        <f>('Итоговая табл.1чел(все услуги-к'!$E1992+('Итоговая табл.1чел(все услуги-к'!$E1992*'Таблица вводных'!$G$5))-('Расчет комиссии(Нади)'!$K1992+'Таблица вводных'!$E$3+'Таблица вводных'!$F$3)</f>
        <v>#REF!</v>
      </c>
      <c r="F1992" s="59" t="e">
        <f>('Итоговая табл.1чел(все услуги-к'!$F1992+('Итоговая табл.1чел(все услуги-к'!$F1992*'Таблица вводных'!$G$6))-('Расчет комиссии(Нади)'!$K1992+'Таблица вводных'!$E$3+'Таблица вводных'!$F$3)</f>
        <v>#REF!</v>
      </c>
      <c r="G1992" s="59" t="e">
        <f>('Итоговая табл.1чел(все услуги-к'!$G1992+('Итоговая табл.1чел(все услуги-к'!$G1992*'Таблица вводных'!$G$7))-('Расчет комиссии(Нади)'!$K1992+'Таблица вводных'!$E$3+'Таблица вводных'!$F$3)</f>
        <v>#REF!</v>
      </c>
      <c r="H1992" s="59" t="e">
        <f>'Итоговая табл.1чел(все услуги-к'!$H1992-('Расчет комиссии(Нади)'!$K1992+'Таблица вводных'!$E$3+'Таблица вводных'!$F$3)</f>
        <v>#REF!</v>
      </c>
      <c r="I1992" s="59" t="e">
        <f>('Итоговая табл.1чел(все услуги-к'!$I1992+('Итоговая табл.1чел(все услуги-к'!$I1992*'Таблица вводных'!$G$9))-('Расчет комиссии(Нади)'!$K1992+'Таблица вводных'!$E$3+'Таблица вводных'!$F$3)</f>
        <v>#REF!</v>
      </c>
      <c r="J1992" s="13"/>
    </row>
    <row r="1993" spans="1:10" ht="13.2" customHeight="1">
      <c r="A1993" s="140"/>
      <c r="B1993" s="5">
        <v>45440</v>
      </c>
      <c r="C1993" s="15"/>
      <c r="D1993" s="59" t="e">
        <f>(('Итоговая табл.1чел(все услуги-к'!$D1993+('Итоговая табл.1чел(все услуги-к'!$D1993*'Таблица вводных'!$G$4)))-('Расчет комиссии(Нади)'!$K1993+'Таблица вводных'!$E$3+'Таблица вводных'!$F$3)</f>
        <v>#REF!</v>
      </c>
      <c r="E1993" s="59" t="e">
        <f>('Итоговая табл.1чел(все услуги-к'!$E1993+('Итоговая табл.1чел(все услуги-к'!$E1993*'Таблица вводных'!$G$5))-('Расчет комиссии(Нади)'!$K1993+'Таблица вводных'!$E$3+'Таблица вводных'!$F$3)</f>
        <v>#REF!</v>
      </c>
      <c r="F1993" s="59" t="e">
        <f>('Итоговая табл.1чел(все услуги-к'!$F1993+('Итоговая табл.1чел(все услуги-к'!$F1993*'Таблица вводных'!$G$6))-('Расчет комиссии(Нади)'!$K1993+'Таблица вводных'!$E$3+'Таблица вводных'!$F$3)</f>
        <v>#REF!</v>
      </c>
      <c r="G1993" s="59" t="e">
        <f>('Итоговая табл.1чел(все услуги-к'!$G1993+('Итоговая табл.1чел(все услуги-к'!$G1993*'Таблица вводных'!$G$7))-('Расчет комиссии(Нади)'!$K1993+'Таблица вводных'!$E$3+'Таблица вводных'!$F$3)</f>
        <v>#REF!</v>
      </c>
      <c r="H1993" s="59" t="e">
        <f>'Итоговая табл.1чел(все услуги-к'!$H1993-('Расчет комиссии(Нади)'!$K1993+'Таблица вводных'!$E$3+'Таблица вводных'!$F$3)</f>
        <v>#REF!</v>
      </c>
      <c r="I1993" s="59" t="e">
        <f>('Итоговая табл.1чел(все услуги-к'!$I1993+('Итоговая табл.1чел(все услуги-к'!$I1993*'Таблица вводных'!$G$9))-('Расчет комиссии(Нади)'!$K1993+'Таблица вводных'!$E$3+'Таблица вводных'!$F$3)</f>
        <v>#REF!</v>
      </c>
      <c r="J1993" s="13"/>
    </row>
    <row r="1994" spans="1:10" ht="13.2" customHeight="1">
      <c r="A1994" s="140"/>
      <c r="B1994" s="5"/>
      <c r="C1994" s="6"/>
      <c r="D1994" s="59" t="e">
        <f>(('Итоговая табл.1чел(все услуги-к'!$D1994+('Итоговая табл.1чел(все услуги-к'!$D1994*'Таблица вводных'!$G$4)))-('Расчет комиссии(Нади)'!$K1994+'Таблица вводных'!$E$3+'Таблица вводных'!$F$3)</f>
        <v>#REF!</v>
      </c>
      <c r="E1994" s="59" t="e">
        <f>('Итоговая табл.1чел(все услуги-к'!$E1994+('Итоговая табл.1чел(все услуги-к'!$E1994*'Таблица вводных'!$G$5))-('Расчет комиссии(Нади)'!$K1994+'Таблица вводных'!$E$3+'Таблица вводных'!$F$3)</f>
        <v>#REF!</v>
      </c>
      <c r="F1994" s="59" t="e">
        <f>('Итоговая табл.1чел(все услуги-к'!$F1994+('Итоговая табл.1чел(все услуги-к'!$F1994*'Таблица вводных'!$G$6))-('Расчет комиссии(Нади)'!$K1994+'Таблица вводных'!$E$3+'Таблица вводных'!$F$3)</f>
        <v>#REF!</v>
      </c>
      <c r="G1994" s="59" t="e">
        <f>('Итоговая табл.1чел(все услуги-к'!$G1994+('Итоговая табл.1чел(все услуги-к'!$G1994*'Таблица вводных'!$G$7))-('Расчет комиссии(Нади)'!$K1994+'Таблица вводных'!$E$3+'Таблица вводных'!$F$3)</f>
        <v>#REF!</v>
      </c>
      <c r="H1994" s="59" t="e">
        <f>'Итоговая табл.1чел(все услуги-к'!$H1994-('Расчет комиссии(Нади)'!$K1994+'Таблица вводных'!$E$3+'Таблица вводных'!$F$3)</f>
        <v>#REF!</v>
      </c>
      <c r="I1994" s="59" t="e">
        <f>('Итоговая табл.1чел(все услуги-к'!$I1994+('Итоговая табл.1чел(все услуги-к'!$I1994*'Таблица вводных'!$G$9))-('Расчет комиссии(Нади)'!$K1994+'Таблица вводных'!$E$3+'Таблица вводных'!$F$3)</f>
        <v>#REF!</v>
      </c>
      <c r="J1994" s="13"/>
    </row>
    <row r="1995" spans="1:10" ht="13.2" customHeight="1">
      <c r="A1995" s="140"/>
      <c r="B1995" s="5"/>
      <c r="C1995" s="6"/>
      <c r="D1995" s="59" t="e">
        <f>(('Итоговая табл.1чел(все услуги-к'!$D1995+('Итоговая табл.1чел(все услуги-к'!$D1995*'Таблица вводных'!$G$4)))-('Расчет комиссии(Нади)'!$K1995+'Таблица вводных'!$E$3+'Таблица вводных'!$F$3)</f>
        <v>#REF!</v>
      </c>
      <c r="E1995" s="59" t="e">
        <f>('Итоговая табл.1чел(все услуги-к'!$E1995+('Итоговая табл.1чел(все услуги-к'!$E1995*'Таблица вводных'!$G$5))-('Расчет комиссии(Нади)'!$K1995+'Таблица вводных'!$E$3+'Таблица вводных'!$F$3)</f>
        <v>#REF!</v>
      </c>
      <c r="F1995" s="59" t="e">
        <f>('Итоговая табл.1чел(все услуги-к'!$F1995+('Итоговая табл.1чел(все услуги-к'!$F1995*'Таблица вводных'!$G$6))-('Расчет комиссии(Нади)'!$K1995+'Таблица вводных'!$E$3+'Таблица вводных'!$F$3)</f>
        <v>#REF!</v>
      </c>
      <c r="G1995" s="59" t="e">
        <f>('Итоговая табл.1чел(все услуги-к'!$G1995+('Итоговая табл.1чел(все услуги-к'!$G1995*'Таблица вводных'!$G$7))-('Расчет комиссии(Нади)'!$K1995+'Таблица вводных'!$E$3+'Таблица вводных'!$F$3)</f>
        <v>#REF!</v>
      </c>
      <c r="H1995" s="59" t="e">
        <f>'Итоговая табл.1чел(все услуги-к'!$H1995-('Расчет комиссии(Нади)'!$K1995+'Таблица вводных'!$E$3+'Таблица вводных'!$F$3)</f>
        <v>#REF!</v>
      </c>
      <c r="I1995" s="59" t="e">
        <f>('Итоговая табл.1чел(все услуги-к'!$I1995+('Итоговая табл.1чел(все услуги-к'!$I1995*'Таблица вводных'!$G$9))-('Расчет комиссии(Нади)'!$K1995+'Таблица вводных'!$E$3+'Таблица вводных'!$F$3)</f>
        <v>#REF!</v>
      </c>
      <c r="J1995" s="13"/>
    </row>
    <row r="1996" spans="1:10" ht="13.2" customHeight="1">
      <c r="A1996" s="140"/>
      <c r="B1996" s="5"/>
      <c r="C1996" s="15"/>
      <c r="D1996" s="59" t="e">
        <f>(('Итоговая табл.1чел(все услуги-к'!$D1996+('Итоговая табл.1чел(все услуги-к'!$D1996*'Таблица вводных'!$G$4)))-('Расчет комиссии(Нади)'!$K1996+'Таблица вводных'!$E$3+'Таблица вводных'!$F$3)</f>
        <v>#REF!</v>
      </c>
      <c r="E1996" s="59" t="e">
        <f>('Итоговая табл.1чел(все услуги-к'!$E1996+('Итоговая табл.1чел(все услуги-к'!$E1996*'Таблица вводных'!$G$5))-('Расчет комиссии(Нади)'!$K1996+'Таблица вводных'!$E$3+'Таблица вводных'!$F$3)</f>
        <v>#REF!</v>
      </c>
      <c r="F1996" s="59" t="e">
        <f>('Итоговая табл.1чел(все услуги-к'!$F1996+('Итоговая табл.1чел(все услуги-к'!$F1996*'Таблица вводных'!$G$6))-('Расчет комиссии(Нади)'!$K1996+'Таблица вводных'!$E$3+'Таблица вводных'!$F$3)</f>
        <v>#REF!</v>
      </c>
      <c r="G1996" s="59" t="e">
        <f>('Итоговая табл.1чел(все услуги-к'!$G1996+('Итоговая табл.1чел(все услуги-к'!$G1996*'Таблица вводных'!$G$7))-('Расчет комиссии(Нади)'!$K1996+'Таблица вводных'!$E$3+'Таблица вводных'!$F$3)</f>
        <v>#REF!</v>
      </c>
      <c r="H1996" s="59" t="e">
        <f>'Итоговая табл.1чел(все услуги-к'!$H1996-('Расчет комиссии(Нади)'!$K1996+'Таблица вводных'!$E$3+'Таблица вводных'!$F$3)</f>
        <v>#REF!</v>
      </c>
      <c r="I1996" s="59" t="e">
        <f>('Итоговая табл.1чел(все услуги-к'!$I1996+('Итоговая табл.1чел(все услуги-к'!$I1996*'Таблица вводных'!$G$9))-('Расчет комиссии(Нади)'!$K1996+'Таблица вводных'!$E$3+'Таблица вводных'!$F$3)</f>
        <v>#REF!</v>
      </c>
      <c r="J1996" s="13"/>
    </row>
    <row r="1997" spans="1:10" ht="13.2" customHeight="1">
      <c r="A1997" s="140"/>
      <c r="B1997" s="5"/>
      <c r="C1997" s="6"/>
      <c r="D1997" s="59" t="e">
        <f>(('Итоговая табл.1чел(все услуги-к'!$D1997+('Итоговая табл.1чел(все услуги-к'!$D1997*'Таблица вводных'!$G$4)))-('Расчет комиссии(Нади)'!$K1997+'Таблица вводных'!$E$3+'Таблица вводных'!$F$3)</f>
        <v>#REF!</v>
      </c>
      <c r="E1997" s="59" t="e">
        <f>('Итоговая табл.1чел(все услуги-к'!$E1997+('Итоговая табл.1чел(все услуги-к'!$E1997*'Таблица вводных'!$G$5))-('Расчет комиссии(Нади)'!$K1997+'Таблица вводных'!$E$3+'Таблица вводных'!$F$3)</f>
        <v>#REF!</v>
      </c>
      <c r="F1997" s="59" t="e">
        <f>('Итоговая табл.1чел(все услуги-к'!$F1997+('Итоговая табл.1чел(все услуги-к'!$F1997*'Таблица вводных'!$G$6))-('Расчет комиссии(Нади)'!$K1997+'Таблица вводных'!$E$3+'Таблица вводных'!$F$3)</f>
        <v>#REF!</v>
      </c>
      <c r="G1997" s="59" t="e">
        <f>('Итоговая табл.1чел(все услуги-к'!$G1997+('Итоговая табл.1чел(все услуги-к'!$G1997*'Таблица вводных'!$G$7))-('Расчет комиссии(Нади)'!$K1997+'Таблица вводных'!$E$3+'Таблица вводных'!$F$3)</f>
        <v>#REF!</v>
      </c>
      <c r="H1997" s="59" t="e">
        <f>'Итоговая табл.1чел(все услуги-к'!$H1997-('Расчет комиссии(Нади)'!$K1997+'Таблица вводных'!$E$3+'Таблица вводных'!$F$3)</f>
        <v>#REF!</v>
      </c>
      <c r="I1997" s="59" t="e">
        <f>('Итоговая табл.1чел(все услуги-к'!$I1997+('Итоговая табл.1чел(все услуги-к'!$I1997*'Таблица вводных'!$G$9))-('Расчет комиссии(Нади)'!$K1997+'Таблица вводных'!$E$3+'Таблица вводных'!$F$3)</f>
        <v>#REF!</v>
      </c>
      <c r="J1997" s="13"/>
    </row>
    <row r="1998" spans="1:10" ht="13.2" customHeight="1">
      <c r="A1998" s="140"/>
      <c r="B1998" s="5"/>
      <c r="C1998" s="15"/>
      <c r="D1998" s="59" t="e">
        <f>(('Итоговая табл.1чел(все услуги-к'!$D1998+('Итоговая табл.1чел(все услуги-к'!$D1998*'Таблица вводных'!$G$4)))-('Расчет комиссии(Нади)'!$K1998+'Таблица вводных'!$E$3+'Таблица вводных'!$F$3)</f>
        <v>#REF!</v>
      </c>
      <c r="E1998" s="59" t="e">
        <f>('Итоговая табл.1чел(все услуги-к'!$E1998+('Итоговая табл.1чел(все услуги-к'!$E1998*'Таблица вводных'!$G$5))-('Расчет комиссии(Нади)'!$K1998+'Таблица вводных'!$E$3+'Таблица вводных'!$F$3)</f>
        <v>#REF!</v>
      </c>
      <c r="F1998" s="59" t="e">
        <f>('Итоговая табл.1чел(все услуги-к'!$F1998+('Итоговая табл.1чел(все услуги-к'!$F1998*'Таблица вводных'!$G$6))-('Расчет комиссии(Нади)'!$K1998+'Таблица вводных'!$E$3+'Таблица вводных'!$F$3)</f>
        <v>#REF!</v>
      </c>
      <c r="G1998" s="59" t="e">
        <f>('Итоговая табл.1чел(все услуги-к'!$G1998+('Итоговая табл.1чел(все услуги-к'!$G1998*'Таблица вводных'!$G$7))-('Расчет комиссии(Нади)'!$K1998+'Таблица вводных'!$E$3+'Таблица вводных'!$F$3)</f>
        <v>#REF!</v>
      </c>
      <c r="H1998" s="59" t="e">
        <f>'Итоговая табл.1чел(все услуги-к'!$H1998-('Расчет комиссии(Нади)'!$K1998+'Таблица вводных'!$E$3+'Таблица вводных'!$F$3)</f>
        <v>#REF!</v>
      </c>
      <c r="I1998" s="59" t="e">
        <f>('Итоговая табл.1чел(все услуги-к'!$I1998+('Итоговая табл.1чел(все услуги-к'!$I1998*'Таблица вводных'!$G$9))-('Расчет комиссии(Нади)'!$K1998+'Таблица вводных'!$E$3+'Таблица вводных'!$F$3)</f>
        <v>#REF!</v>
      </c>
      <c r="J1998" s="13"/>
    </row>
    <row r="1999" spans="1:10" ht="13.2" customHeight="1">
      <c r="A1999" s="141"/>
      <c r="B1999" s="18"/>
      <c r="C1999" s="19"/>
      <c r="D1999" s="59" t="e">
        <f>(('Итоговая табл.1чел(все услуги-к'!$D1999+('Итоговая табл.1чел(все услуги-к'!$D1999*'Таблица вводных'!$G$4)))-('Расчет комиссии(Нади)'!$K1999+'Таблица вводных'!$E$3+'Таблица вводных'!$F$3)</f>
        <v>#REF!</v>
      </c>
      <c r="E1999" s="59" t="e">
        <f>('Итоговая табл.1чел(все услуги-к'!$E1999+('Итоговая табл.1чел(все услуги-к'!$E1999*'Таблица вводных'!$G$5))-('Расчет комиссии(Нади)'!$K1999+'Таблица вводных'!$E$3+'Таблица вводных'!$F$3)</f>
        <v>#REF!</v>
      </c>
      <c r="F1999" s="59" t="e">
        <f>('Итоговая табл.1чел(все услуги-к'!$F1999+('Итоговая табл.1чел(все услуги-к'!$F1999*'Таблица вводных'!$G$6))-('Расчет комиссии(Нади)'!$K1999+'Таблица вводных'!$E$3+'Таблица вводных'!$F$3)</f>
        <v>#REF!</v>
      </c>
      <c r="G1999" s="59" t="e">
        <f>('Итоговая табл.1чел(все услуги-к'!$G1999+('Итоговая табл.1чел(все услуги-к'!$G1999*'Таблица вводных'!$G$7))-('Расчет комиссии(Нади)'!$K1999+'Таблица вводных'!$E$3+'Таблица вводных'!$F$3)</f>
        <v>#REF!</v>
      </c>
      <c r="H1999" s="59" t="e">
        <f>'Итоговая табл.1чел(все услуги-к'!$H1999-('Расчет комиссии(Нади)'!$K1999+'Таблица вводных'!$E$3+'Таблица вводных'!$F$3)</f>
        <v>#REF!</v>
      </c>
      <c r="I1999" s="59" t="e">
        <f>('Итоговая табл.1чел(все услуги-к'!$I1999+('Итоговая табл.1чел(все услуги-к'!$I1999*'Таблица вводных'!$G$9))-('Расчет комиссии(Нади)'!$K1999+'Таблица вводных'!$E$3+'Таблица вводных'!$F$3)</f>
        <v>#REF!</v>
      </c>
      <c r="J1999" s="22"/>
    </row>
    <row r="2000" spans="1:10" ht="13.2" customHeight="1">
      <c r="A2000" s="144" t="s">
        <v>329</v>
      </c>
      <c r="B2000" s="5">
        <v>45402</v>
      </c>
      <c r="C2000" s="97"/>
      <c r="D2000" s="59" t="e">
        <f>(('Итоговая табл.1чел(все услуги-к'!$D2000+('Итоговая табл.1чел(все услуги-к'!$D2000*'Таблица вводных'!$G$4)))-('Расчет комиссии(Нади)'!$K2000+'Таблица вводных'!$E$3+'Таблица вводных'!$F$3)</f>
        <v>#REF!</v>
      </c>
      <c r="E2000" s="59" t="e">
        <f>('Итоговая табл.1чел(все услуги-к'!$E2000+('Итоговая табл.1чел(все услуги-к'!$E2000*'Таблица вводных'!$G$5))-('Расчет комиссии(Нади)'!$K2000+'Таблица вводных'!$E$3+'Таблица вводных'!$F$3)</f>
        <v>#REF!</v>
      </c>
      <c r="F2000" s="59" t="e">
        <f>('Итоговая табл.1чел(все услуги-к'!$F2000+('Итоговая табл.1чел(все услуги-к'!$F2000*'Таблица вводных'!$G$6))-('Расчет комиссии(Нади)'!$K2000+'Таблица вводных'!$E$3+'Таблица вводных'!$F$3)</f>
        <v>#REF!</v>
      </c>
      <c r="G2000" s="59" t="e">
        <f>('Итоговая табл.1чел(все услуги-к'!$G2000+('Итоговая табл.1чел(все услуги-к'!$G2000*'Таблица вводных'!$G$7))-('Расчет комиссии(Нади)'!$K2000+'Таблица вводных'!$E$3+'Таблица вводных'!$F$3)</f>
        <v>#REF!</v>
      </c>
      <c r="H2000" s="59" t="e">
        <f>'Итоговая табл.1чел(все услуги-к'!$H2000-('Расчет комиссии(Нади)'!$K2000+'Таблица вводных'!$E$3+'Таблица вводных'!$F$3)</f>
        <v>#REF!</v>
      </c>
      <c r="I2000" s="59" t="e">
        <f>('Итоговая табл.1чел(все услуги-к'!$I2000+('Итоговая табл.1чел(все услуги-к'!$I2000*'Таблица вводных'!$G$9))-('Расчет комиссии(Нади)'!$K2000+'Таблица вводных'!$E$3+'Таблица вводных'!$F$3)</f>
        <v>#REF!</v>
      </c>
      <c r="J2000" s="10" t="s">
        <v>172</v>
      </c>
    </row>
    <row r="2001" spans="1:10" ht="13.2" customHeight="1">
      <c r="A2001" s="140"/>
      <c r="B2001" s="5">
        <v>45405</v>
      </c>
      <c r="C2001" s="6"/>
      <c r="D2001" s="59" t="e">
        <f>(('Итоговая табл.1чел(все услуги-к'!$D2001+('Итоговая табл.1чел(все услуги-к'!$D2001*'Таблица вводных'!$G$4)))-('Расчет комиссии(Нади)'!$K2001+'Таблица вводных'!$E$3+'Таблица вводных'!$F$3)</f>
        <v>#REF!</v>
      </c>
      <c r="E2001" s="59" t="e">
        <f>('Итоговая табл.1чел(все услуги-к'!$E2001+('Итоговая табл.1чел(все услуги-к'!$E2001*'Таблица вводных'!$G$5))-('Расчет комиссии(Нади)'!$K2001+'Таблица вводных'!$E$3+'Таблица вводных'!$F$3)</f>
        <v>#REF!</v>
      </c>
      <c r="F2001" s="59" t="e">
        <f>('Итоговая табл.1чел(все услуги-к'!$F2001+('Итоговая табл.1чел(все услуги-к'!$F2001*'Таблица вводных'!$G$6))-('Расчет комиссии(Нади)'!$K2001+'Таблица вводных'!$E$3+'Таблица вводных'!$F$3)</f>
        <v>#REF!</v>
      </c>
      <c r="G2001" s="59" t="e">
        <f>('Итоговая табл.1чел(все услуги-к'!$G2001+('Итоговая табл.1чел(все услуги-к'!$G2001*'Таблица вводных'!$G$7))-('Расчет комиссии(Нади)'!$K2001+'Таблица вводных'!$E$3+'Таблица вводных'!$F$3)</f>
        <v>#REF!</v>
      </c>
      <c r="H2001" s="59" t="e">
        <f>'Итоговая табл.1чел(все услуги-к'!$H2001-('Расчет комиссии(Нади)'!$K2001+'Таблица вводных'!$E$3+'Таблица вводных'!$F$3)</f>
        <v>#REF!</v>
      </c>
      <c r="I2001" s="59" t="e">
        <f>('Итоговая табл.1чел(все услуги-к'!$I2001+('Итоговая табл.1чел(все услуги-к'!$I2001*'Таблица вводных'!$G$9))-('Расчет комиссии(Нади)'!$K2001+'Таблица вводных'!$E$3+'Таблица вводных'!$F$3)</f>
        <v>#REF!</v>
      </c>
      <c r="J2001" s="13"/>
    </row>
    <row r="2002" spans="1:10" ht="13.2" customHeight="1">
      <c r="A2002" s="140"/>
      <c r="B2002" s="5">
        <v>45409</v>
      </c>
      <c r="C2002" s="15"/>
      <c r="D2002" s="59" t="e">
        <f>(('Итоговая табл.1чел(все услуги-к'!$D2002+('Итоговая табл.1чел(все услуги-к'!$D2002*'Таблица вводных'!$G$4)))-('Расчет комиссии(Нади)'!$K2002+'Таблица вводных'!$E$3+'Таблица вводных'!$F$3)</f>
        <v>#REF!</v>
      </c>
      <c r="E2002" s="59" t="e">
        <f>('Итоговая табл.1чел(все услуги-к'!$E2002+('Итоговая табл.1чел(все услуги-к'!$E2002*'Таблица вводных'!$G$5))-('Расчет комиссии(Нади)'!$K2002+'Таблица вводных'!$E$3+'Таблица вводных'!$F$3)</f>
        <v>#REF!</v>
      </c>
      <c r="F2002" s="59" t="e">
        <f>('Итоговая табл.1чел(все услуги-к'!$F2002+('Итоговая табл.1чел(все услуги-к'!$F2002*'Таблица вводных'!$G$6))-('Расчет комиссии(Нади)'!$K2002+'Таблица вводных'!$E$3+'Таблица вводных'!$F$3)</f>
        <v>#REF!</v>
      </c>
      <c r="G2002" s="59" t="e">
        <f>('Итоговая табл.1чел(все услуги-к'!$G2002+('Итоговая табл.1чел(все услуги-к'!$G2002*'Таблица вводных'!$G$7))-('Расчет комиссии(Нади)'!$K2002+'Таблица вводных'!$E$3+'Таблица вводных'!$F$3)</f>
        <v>#REF!</v>
      </c>
      <c r="H2002" s="59" t="e">
        <f>'Итоговая табл.1чел(все услуги-к'!$H2002-('Расчет комиссии(Нади)'!$K2002+'Таблица вводных'!$E$3+'Таблица вводных'!$F$3)</f>
        <v>#REF!</v>
      </c>
      <c r="I2002" s="59" t="e">
        <f>('Итоговая табл.1чел(все услуги-к'!$I2002+('Итоговая табл.1чел(все услуги-к'!$I2002*'Таблица вводных'!$G$9))-('Расчет комиссии(Нади)'!$K2002+'Таблица вводных'!$E$3+'Таблица вводных'!$F$3)</f>
        <v>#REF!</v>
      </c>
      <c r="J2002" s="13"/>
    </row>
    <row r="2003" spans="1:10" ht="13.2" customHeight="1">
      <c r="A2003" s="140"/>
      <c r="B2003" s="5">
        <v>45412</v>
      </c>
      <c r="C2003" s="6"/>
      <c r="D2003" s="59" t="e">
        <f>(('Итоговая табл.1чел(все услуги-к'!$D2003+('Итоговая табл.1чел(все услуги-к'!$D2003*'Таблица вводных'!$G$4)))-('Расчет комиссии(Нади)'!$K2003+'Таблица вводных'!$E$3+'Таблица вводных'!$F$3)</f>
        <v>#REF!</v>
      </c>
      <c r="E2003" s="59" t="e">
        <f>('Итоговая табл.1чел(все услуги-к'!$E2003+('Итоговая табл.1чел(все услуги-к'!$E2003*'Таблица вводных'!$G$5))-('Расчет комиссии(Нади)'!$K2003+'Таблица вводных'!$E$3+'Таблица вводных'!$F$3)</f>
        <v>#REF!</v>
      </c>
      <c r="F2003" s="59" t="e">
        <f>('Итоговая табл.1чел(все услуги-к'!$F2003+('Итоговая табл.1чел(все услуги-к'!$F2003*'Таблица вводных'!$G$6))-('Расчет комиссии(Нади)'!$K2003+'Таблица вводных'!$E$3+'Таблица вводных'!$F$3)</f>
        <v>#REF!</v>
      </c>
      <c r="G2003" s="59" t="e">
        <f>('Итоговая табл.1чел(все услуги-к'!$G2003+('Итоговая табл.1чел(все услуги-к'!$G2003*'Таблица вводных'!$G$7))-('Расчет комиссии(Нади)'!$K2003+'Таблица вводных'!$E$3+'Таблица вводных'!$F$3)</f>
        <v>#REF!</v>
      </c>
      <c r="H2003" s="59" t="e">
        <f>'Итоговая табл.1чел(все услуги-к'!$H2003-('Расчет комиссии(Нади)'!$K2003+'Таблица вводных'!$E$3+'Таблица вводных'!$F$3)</f>
        <v>#REF!</v>
      </c>
      <c r="I2003" s="59" t="e">
        <f>('Итоговая табл.1чел(все услуги-к'!$I2003+('Итоговая табл.1чел(все услуги-к'!$I2003*'Таблица вводных'!$G$9))-('Расчет комиссии(Нади)'!$K2003+'Таблица вводных'!$E$3+'Таблица вводных'!$F$3)</f>
        <v>#REF!</v>
      </c>
      <c r="J2003" s="13"/>
    </row>
    <row r="2004" spans="1:10" ht="13.2" customHeight="1">
      <c r="A2004" s="140"/>
      <c r="B2004" s="5">
        <v>45416</v>
      </c>
      <c r="C2004" s="15"/>
      <c r="D2004" s="59" t="e">
        <f>(('Итоговая табл.1чел(все услуги-к'!$D2004+('Итоговая табл.1чел(все услуги-к'!$D2004*'Таблица вводных'!$G$4)))-('Расчет комиссии(Нади)'!$K2004+'Таблица вводных'!$E$3+'Таблица вводных'!$F$3)</f>
        <v>#REF!</v>
      </c>
      <c r="E2004" s="59" t="e">
        <f>('Итоговая табл.1чел(все услуги-к'!$E2004+('Итоговая табл.1чел(все услуги-к'!$E2004*'Таблица вводных'!$G$5))-('Расчет комиссии(Нади)'!$K2004+'Таблица вводных'!$E$3+'Таблица вводных'!$F$3)</f>
        <v>#REF!</v>
      </c>
      <c r="F2004" s="59" t="e">
        <f>('Итоговая табл.1чел(все услуги-к'!$F2004+('Итоговая табл.1чел(все услуги-к'!$F2004*'Таблица вводных'!$G$6))-('Расчет комиссии(Нади)'!$K2004+'Таблица вводных'!$E$3+'Таблица вводных'!$F$3)</f>
        <v>#REF!</v>
      </c>
      <c r="G2004" s="59" t="e">
        <f>('Итоговая табл.1чел(все услуги-к'!$G2004+('Итоговая табл.1чел(все услуги-к'!$G2004*'Таблица вводных'!$G$7))-('Расчет комиссии(Нади)'!$K2004+'Таблица вводных'!$E$3+'Таблица вводных'!$F$3)</f>
        <v>#REF!</v>
      </c>
      <c r="H2004" s="59" t="e">
        <f>'Итоговая табл.1чел(все услуги-к'!$H2004-('Расчет комиссии(Нади)'!$K2004+'Таблица вводных'!$E$3+'Таблица вводных'!$F$3)</f>
        <v>#REF!</v>
      </c>
      <c r="I2004" s="59" t="e">
        <f>('Итоговая табл.1чел(все услуги-к'!$I2004+('Итоговая табл.1чел(все услуги-к'!$I2004*'Таблица вводных'!$G$9))-('Расчет комиссии(Нади)'!$K2004+'Таблица вводных'!$E$3+'Таблица вводных'!$F$3)</f>
        <v>#REF!</v>
      </c>
      <c r="J2004" s="13"/>
    </row>
    <row r="2005" spans="1:10" ht="13.2" customHeight="1">
      <c r="A2005" s="140"/>
      <c r="B2005" s="5">
        <v>45419</v>
      </c>
      <c r="C2005" s="15"/>
      <c r="D2005" s="59" t="e">
        <f>(('Итоговая табл.1чел(все услуги-к'!$D2005+('Итоговая табл.1чел(все услуги-к'!$D2005*'Таблица вводных'!$G$4)))-('Расчет комиссии(Нади)'!$K2005+'Таблица вводных'!$E$3+'Таблица вводных'!$F$3)</f>
        <v>#REF!</v>
      </c>
      <c r="E2005" s="59" t="e">
        <f>('Итоговая табл.1чел(все услуги-к'!$E2005+('Итоговая табл.1чел(все услуги-к'!$E2005*'Таблица вводных'!$G$5))-('Расчет комиссии(Нади)'!$K2005+'Таблица вводных'!$E$3+'Таблица вводных'!$F$3)</f>
        <v>#REF!</v>
      </c>
      <c r="F2005" s="59" t="e">
        <f>('Итоговая табл.1чел(все услуги-к'!$F2005+('Итоговая табл.1чел(все услуги-к'!$F2005*'Таблица вводных'!$G$6))-('Расчет комиссии(Нади)'!$K2005+'Таблица вводных'!$E$3+'Таблица вводных'!$F$3)</f>
        <v>#REF!</v>
      </c>
      <c r="G2005" s="59" t="e">
        <f>('Итоговая табл.1чел(все услуги-к'!$G2005+('Итоговая табл.1чел(все услуги-к'!$G2005*'Таблица вводных'!$G$7))-('Расчет комиссии(Нади)'!$K2005+'Таблица вводных'!$E$3+'Таблица вводных'!$F$3)</f>
        <v>#REF!</v>
      </c>
      <c r="H2005" s="59" t="e">
        <f>'Итоговая табл.1чел(все услуги-к'!$H2005-('Расчет комиссии(Нади)'!$K2005+'Таблица вводных'!$E$3+'Таблица вводных'!$F$3)</f>
        <v>#REF!</v>
      </c>
      <c r="I2005" s="59" t="e">
        <f>('Итоговая табл.1чел(все услуги-к'!$I2005+('Итоговая табл.1чел(все услуги-к'!$I2005*'Таблица вводных'!$G$9))-('Расчет комиссии(Нади)'!$K2005+'Таблица вводных'!$E$3+'Таблица вводных'!$F$3)</f>
        <v>#REF!</v>
      </c>
      <c r="J2005" s="13"/>
    </row>
    <row r="2006" spans="1:10" ht="13.2" customHeight="1">
      <c r="A2006" s="140"/>
      <c r="B2006" s="5">
        <v>45423</v>
      </c>
      <c r="C2006" s="15"/>
      <c r="D2006" s="59" t="e">
        <f>(('Итоговая табл.1чел(все услуги-к'!$D2006+('Итоговая табл.1чел(все услуги-к'!$D2006*'Таблица вводных'!$G$4)))-('Расчет комиссии(Нади)'!$K2006+'Таблица вводных'!$E$3+'Таблица вводных'!$F$3)</f>
        <v>#REF!</v>
      </c>
      <c r="E2006" s="59" t="e">
        <f>('Итоговая табл.1чел(все услуги-к'!$E2006+('Итоговая табл.1чел(все услуги-к'!$E2006*'Таблица вводных'!$G$5))-('Расчет комиссии(Нади)'!$K2006+'Таблица вводных'!$E$3+'Таблица вводных'!$F$3)</f>
        <v>#REF!</v>
      </c>
      <c r="F2006" s="59" t="e">
        <f>('Итоговая табл.1чел(все услуги-к'!$F2006+('Итоговая табл.1чел(все услуги-к'!$F2006*'Таблица вводных'!$G$6))-('Расчет комиссии(Нади)'!$K2006+'Таблица вводных'!$E$3+'Таблица вводных'!$F$3)</f>
        <v>#REF!</v>
      </c>
      <c r="G2006" s="59" t="e">
        <f>('Итоговая табл.1чел(все услуги-к'!$G2006+('Итоговая табл.1чел(все услуги-к'!$G2006*'Таблица вводных'!$G$7))-('Расчет комиссии(Нади)'!$K2006+'Таблица вводных'!$E$3+'Таблица вводных'!$F$3)</f>
        <v>#REF!</v>
      </c>
      <c r="H2006" s="59" t="e">
        <f>'Итоговая табл.1чел(все услуги-к'!$H2006-('Расчет комиссии(Нади)'!$K2006+'Таблица вводных'!$E$3+'Таблица вводных'!$F$3)</f>
        <v>#REF!</v>
      </c>
      <c r="I2006" s="59" t="e">
        <f>('Итоговая табл.1чел(все услуги-к'!$I2006+('Итоговая табл.1чел(все услуги-к'!$I2006*'Таблица вводных'!$G$9))-('Расчет комиссии(Нади)'!$K2006+'Таблица вводных'!$E$3+'Таблица вводных'!$F$3)</f>
        <v>#REF!</v>
      </c>
      <c r="J2006" s="13"/>
    </row>
    <row r="2007" spans="1:10" ht="13.2" customHeight="1">
      <c r="A2007" s="140"/>
      <c r="B2007" s="5">
        <v>45426</v>
      </c>
      <c r="C2007" s="6"/>
      <c r="D2007" s="59" t="e">
        <f>(('Итоговая табл.1чел(все услуги-к'!$D2007+('Итоговая табл.1чел(все услуги-к'!$D2007*'Таблица вводных'!$G$4)))-('Расчет комиссии(Нади)'!$K2007+'Таблица вводных'!$E$3+'Таблица вводных'!$F$3)</f>
        <v>#REF!</v>
      </c>
      <c r="E2007" s="59" t="e">
        <f>('Итоговая табл.1чел(все услуги-к'!$E2007+('Итоговая табл.1чел(все услуги-к'!$E2007*'Таблица вводных'!$G$5))-('Расчет комиссии(Нади)'!$K2007+'Таблица вводных'!$E$3+'Таблица вводных'!$F$3)</f>
        <v>#REF!</v>
      </c>
      <c r="F2007" s="59" t="e">
        <f>('Итоговая табл.1чел(все услуги-к'!$F2007+('Итоговая табл.1чел(все услуги-к'!$F2007*'Таблица вводных'!$G$6))-('Расчет комиссии(Нади)'!$K2007+'Таблица вводных'!$E$3+'Таблица вводных'!$F$3)</f>
        <v>#REF!</v>
      </c>
      <c r="G2007" s="59" t="e">
        <f>('Итоговая табл.1чел(все услуги-к'!$G2007+('Итоговая табл.1чел(все услуги-к'!$G2007*'Таблица вводных'!$G$7))-('Расчет комиссии(Нади)'!$K2007+'Таблица вводных'!$E$3+'Таблица вводных'!$F$3)</f>
        <v>#REF!</v>
      </c>
      <c r="H2007" s="59" t="e">
        <f>'Итоговая табл.1чел(все услуги-к'!$H2007-('Расчет комиссии(Нади)'!$K2007+'Таблица вводных'!$E$3+'Таблица вводных'!$F$3)</f>
        <v>#REF!</v>
      </c>
      <c r="I2007" s="59" t="e">
        <f>('Итоговая табл.1чел(все услуги-к'!$I2007+('Итоговая табл.1чел(все услуги-к'!$I2007*'Таблица вводных'!$G$9))-('Расчет комиссии(Нади)'!$K2007+'Таблица вводных'!$E$3+'Таблица вводных'!$F$3)</f>
        <v>#REF!</v>
      </c>
      <c r="J2007" s="13"/>
    </row>
    <row r="2008" spans="1:10" ht="13.2" customHeight="1">
      <c r="A2008" s="140"/>
      <c r="B2008" s="5">
        <v>45430</v>
      </c>
      <c r="C2008" s="15"/>
      <c r="D2008" s="59" t="e">
        <f>(('Итоговая табл.1чел(все услуги-к'!$D2008+('Итоговая табл.1чел(все услуги-к'!$D2008*'Таблица вводных'!$G$4)))-('Расчет комиссии(Нади)'!$K2008+'Таблица вводных'!$E$3+'Таблица вводных'!$F$3)</f>
        <v>#REF!</v>
      </c>
      <c r="E2008" s="59" t="e">
        <f>('Итоговая табл.1чел(все услуги-к'!$E2008+('Итоговая табл.1чел(все услуги-к'!$E2008*'Таблица вводных'!$G$5))-('Расчет комиссии(Нади)'!$K2008+'Таблица вводных'!$E$3+'Таблица вводных'!$F$3)</f>
        <v>#REF!</v>
      </c>
      <c r="F2008" s="59" t="e">
        <f>('Итоговая табл.1чел(все услуги-к'!$F2008+('Итоговая табл.1чел(все услуги-к'!$F2008*'Таблица вводных'!$G$6))-('Расчет комиссии(Нади)'!$K2008+'Таблица вводных'!$E$3+'Таблица вводных'!$F$3)</f>
        <v>#REF!</v>
      </c>
      <c r="G2008" s="59" t="e">
        <f>('Итоговая табл.1чел(все услуги-к'!$G2008+('Итоговая табл.1чел(все услуги-к'!$G2008*'Таблица вводных'!$G$7))-('Расчет комиссии(Нади)'!$K2008+'Таблица вводных'!$E$3+'Таблица вводных'!$F$3)</f>
        <v>#REF!</v>
      </c>
      <c r="H2008" s="59" t="e">
        <f>'Итоговая табл.1чел(все услуги-к'!$H2008-('Расчет комиссии(Нади)'!$K2008+'Таблица вводных'!$E$3+'Таблица вводных'!$F$3)</f>
        <v>#REF!</v>
      </c>
      <c r="I2008" s="59" t="e">
        <f>('Итоговая табл.1чел(все услуги-к'!$I2008+('Итоговая табл.1чел(все услуги-к'!$I2008*'Таблица вводных'!$G$9))-('Расчет комиссии(Нади)'!$K2008+'Таблица вводных'!$E$3+'Таблица вводных'!$F$3)</f>
        <v>#REF!</v>
      </c>
      <c r="J2008" s="13"/>
    </row>
    <row r="2009" spans="1:10" ht="13.2" customHeight="1">
      <c r="A2009" s="140"/>
      <c r="B2009" s="5">
        <v>45433</v>
      </c>
      <c r="C2009" s="15"/>
      <c r="D2009" s="59" t="e">
        <f>(('Итоговая табл.1чел(все услуги-к'!$D2009+('Итоговая табл.1чел(все услуги-к'!$D2009*'Таблица вводных'!$G$4)))-('Расчет комиссии(Нади)'!$K2009+'Таблица вводных'!$E$3+'Таблица вводных'!$F$3)</f>
        <v>#REF!</v>
      </c>
      <c r="E2009" s="59" t="e">
        <f>('Итоговая табл.1чел(все услуги-к'!$E2009+('Итоговая табл.1чел(все услуги-к'!$E2009*'Таблица вводных'!$G$5))-('Расчет комиссии(Нади)'!$K2009+'Таблица вводных'!$E$3+'Таблица вводных'!$F$3)</f>
        <v>#REF!</v>
      </c>
      <c r="F2009" s="59" t="e">
        <f>('Итоговая табл.1чел(все услуги-к'!$F2009+('Итоговая табл.1чел(все услуги-к'!$F2009*'Таблица вводных'!$G$6))-('Расчет комиссии(Нади)'!$K2009+'Таблица вводных'!$E$3+'Таблица вводных'!$F$3)</f>
        <v>#REF!</v>
      </c>
      <c r="G2009" s="59" t="e">
        <f>('Итоговая табл.1чел(все услуги-к'!$G2009+('Итоговая табл.1чел(все услуги-к'!$G2009*'Таблица вводных'!$G$7))-('Расчет комиссии(Нади)'!$K2009+'Таблица вводных'!$E$3+'Таблица вводных'!$F$3)</f>
        <v>#REF!</v>
      </c>
      <c r="H2009" s="59" t="e">
        <f>'Итоговая табл.1чел(все услуги-к'!$H2009-('Расчет комиссии(Нади)'!$K2009+'Таблица вводных'!$E$3+'Таблица вводных'!$F$3)</f>
        <v>#REF!</v>
      </c>
      <c r="I2009" s="59" t="e">
        <f>('Итоговая табл.1чел(все услуги-к'!$I2009+('Итоговая табл.1чел(все услуги-к'!$I2009*'Таблица вводных'!$G$9))-('Расчет комиссии(Нади)'!$K2009+'Таблица вводных'!$E$3+'Таблица вводных'!$F$3)</f>
        <v>#REF!</v>
      </c>
      <c r="J2009" s="13"/>
    </row>
    <row r="2010" spans="1:10" ht="13.2" customHeight="1">
      <c r="A2010" s="140"/>
      <c r="B2010" s="5">
        <v>45437</v>
      </c>
      <c r="C2010" s="6"/>
      <c r="D2010" s="59" t="e">
        <f>(('Итоговая табл.1чел(все услуги-к'!$D2010+('Итоговая табл.1чел(все услуги-к'!$D2010*'Таблица вводных'!$G$4)))-('Расчет комиссии(Нади)'!$K2010+'Таблица вводных'!$E$3+'Таблица вводных'!$F$3)</f>
        <v>#REF!</v>
      </c>
      <c r="E2010" s="59" t="e">
        <f>('Итоговая табл.1чел(все услуги-к'!$E2010+('Итоговая табл.1чел(все услуги-к'!$E2010*'Таблица вводных'!$G$5))-('Расчет комиссии(Нади)'!$K2010+'Таблица вводных'!$E$3+'Таблица вводных'!$F$3)</f>
        <v>#REF!</v>
      </c>
      <c r="F2010" s="59" t="e">
        <f>('Итоговая табл.1чел(все услуги-к'!$F2010+('Итоговая табл.1чел(все услуги-к'!$F2010*'Таблица вводных'!$G$6))-('Расчет комиссии(Нади)'!$K2010+'Таблица вводных'!$E$3+'Таблица вводных'!$F$3)</f>
        <v>#REF!</v>
      </c>
      <c r="G2010" s="59" t="e">
        <f>('Итоговая табл.1чел(все услуги-к'!$G2010+('Итоговая табл.1чел(все услуги-к'!$G2010*'Таблица вводных'!$G$7))-('Расчет комиссии(Нади)'!$K2010+'Таблица вводных'!$E$3+'Таблица вводных'!$F$3)</f>
        <v>#REF!</v>
      </c>
      <c r="H2010" s="59" t="e">
        <f>'Итоговая табл.1чел(все услуги-к'!$H2010-('Расчет комиссии(Нади)'!$K2010+'Таблица вводных'!$E$3+'Таблица вводных'!$F$3)</f>
        <v>#REF!</v>
      </c>
      <c r="I2010" s="59" t="e">
        <f>('Итоговая табл.1чел(все услуги-к'!$I2010+('Итоговая табл.1чел(все услуги-к'!$I2010*'Таблица вводных'!$G$9))-('Расчет комиссии(Нади)'!$K2010+'Таблица вводных'!$E$3+'Таблица вводных'!$F$3)</f>
        <v>#REF!</v>
      </c>
      <c r="J2010" s="13"/>
    </row>
    <row r="2011" spans="1:10" ht="13.2" customHeight="1">
      <c r="A2011" s="140"/>
      <c r="B2011" s="5">
        <v>45440</v>
      </c>
      <c r="C2011" s="15"/>
      <c r="D2011" s="59" t="e">
        <f>(('Итоговая табл.1чел(все услуги-к'!$D2011+('Итоговая табл.1чел(все услуги-к'!$D2011*'Таблица вводных'!$G$4)))-('Расчет комиссии(Нади)'!$K2011+'Таблица вводных'!$E$3+'Таблица вводных'!$F$3)</f>
        <v>#REF!</v>
      </c>
      <c r="E2011" s="59" t="e">
        <f>('Итоговая табл.1чел(все услуги-к'!$E2011+('Итоговая табл.1чел(все услуги-к'!$E2011*'Таблица вводных'!$G$5))-('Расчет комиссии(Нади)'!$K2011+'Таблица вводных'!$E$3+'Таблица вводных'!$F$3)</f>
        <v>#REF!</v>
      </c>
      <c r="F2011" s="59" t="e">
        <f>('Итоговая табл.1чел(все услуги-к'!$F2011+('Итоговая табл.1чел(все услуги-к'!$F2011*'Таблица вводных'!$G$6))-('Расчет комиссии(Нади)'!$K2011+'Таблица вводных'!$E$3+'Таблица вводных'!$F$3)</f>
        <v>#REF!</v>
      </c>
      <c r="G2011" s="59" t="e">
        <f>('Итоговая табл.1чел(все услуги-к'!$G2011+('Итоговая табл.1чел(все услуги-к'!$G2011*'Таблица вводных'!$G$7))-('Расчет комиссии(Нади)'!$K2011+'Таблица вводных'!$E$3+'Таблица вводных'!$F$3)</f>
        <v>#REF!</v>
      </c>
      <c r="H2011" s="59" t="e">
        <f>'Итоговая табл.1чел(все услуги-к'!$H2011-('Расчет комиссии(Нади)'!$K2011+'Таблица вводных'!$E$3+'Таблица вводных'!$F$3)</f>
        <v>#REF!</v>
      </c>
      <c r="I2011" s="59" t="e">
        <f>('Итоговая табл.1чел(все услуги-к'!$I2011+('Итоговая табл.1чел(все услуги-к'!$I2011*'Таблица вводных'!$G$9))-('Расчет комиссии(Нади)'!$K2011+'Таблица вводных'!$E$3+'Таблица вводных'!$F$3)</f>
        <v>#REF!</v>
      </c>
      <c r="J2011" s="13"/>
    </row>
    <row r="2012" spans="1:10" ht="13.2" customHeight="1">
      <c r="A2012" s="140"/>
      <c r="B2012" s="5"/>
      <c r="C2012" s="6"/>
      <c r="D2012" s="59" t="e">
        <f>(('Итоговая табл.1чел(все услуги-к'!$D2012+('Итоговая табл.1чел(все услуги-к'!$D2012*'Таблица вводных'!$G$4)))-('Расчет комиссии(Нади)'!$K2012+'Таблица вводных'!$E$3+'Таблица вводных'!$F$3)</f>
        <v>#REF!</v>
      </c>
      <c r="E2012" s="59" t="e">
        <f>('Итоговая табл.1чел(все услуги-к'!$E2012+('Итоговая табл.1чел(все услуги-к'!$E2012*'Таблица вводных'!$G$5))-('Расчет комиссии(Нади)'!$K2012+'Таблица вводных'!$E$3+'Таблица вводных'!$F$3)</f>
        <v>#REF!</v>
      </c>
      <c r="F2012" s="59" t="e">
        <f>('Итоговая табл.1чел(все услуги-к'!$F2012+('Итоговая табл.1чел(все услуги-к'!$F2012*'Таблица вводных'!$G$6))-('Расчет комиссии(Нади)'!$K2012+'Таблица вводных'!$E$3+'Таблица вводных'!$F$3)</f>
        <v>#REF!</v>
      </c>
      <c r="G2012" s="59" t="e">
        <f>('Итоговая табл.1чел(все услуги-к'!$G2012+('Итоговая табл.1чел(все услуги-к'!$G2012*'Таблица вводных'!$G$7))-('Расчет комиссии(Нади)'!$K2012+'Таблица вводных'!$E$3+'Таблица вводных'!$F$3)</f>
        <v>#REF!</v>
      </c>
      <c r="H2012" s="59" t="e">
        <f>'Итоговая табл.1чел(все услуги-к'!$H2012-('Расчет комиссии(Нади)'!$K2012+'Таблица вводных'!$E$3+'Таблица вводных'!$F$3)</f>
        <v>#REF!</v>
      </c>
      <c r="I2012" s="59" t="e">
        <f>('Итоговая табл.1чел(все услуги-к'!$I2012+('Итоговая табл.1чел(все услуги-к'!$I2012*'Таблица вводных'!$G$9))-('Расчет комиссии(Нади)'!$K2012+'Таблица вводных'!$E$3+'Таблица вводных'!$F$3)</f>
        <v>#REF!</v>
      </c>
      <c r="J2012" s="13"/>
    </row>
    <row r="2013" spans="1:10" ht="13.2" customHeight="1">
      <c r="A2013" s="140"/>
      <c r="B2013" s="5"/>
      <c r="C2013" s="6"/>
      <c r="D2013" s="59" t="e">
        <f>(('Итоговая табл.1чел(все услуги-к'!$D2013+('Итоговая табл.1чел(все услуги-к'!$D2013*'Таблица вводных'!$G$4)))-('Расчет комиссии(Нади)'!$K2013+'Таблица вводных'!$E$3+'Таблица вводных'!$F$3)</f>
        <v>#REF!</v>
      </c>
      <c r="E2013" s="59" t="e">
        <f>('Итоговая табл.1чел(все услуги-к'!$E2013+('Итоговая табл.1чел(все услуги-к'!$E2013*'Таблица вводных'!$G$5))-('Расчет комиссии(Нади)'!$K2013+'Таблица вводных'!$E$3+'Таблица вводных'!$F$3)</f>
        <v>#REF!</v>
      </c>
      <c r="F2013" s="59" t="e">
        <f>('Итоговая табл.1чел(все услуги-к'!$F2013+('Итоговая табл.1чел(все услуги-к'!$F2013*'Таблица вводных'!$G$6))-('Расчет комиссии(Нади)'!$K2013+'Таблица вводных'!$E$3+'Таблица вводных'!$F$3)</f>
        <v>#REF!</v>
      </c>
      <c r="G2013" s="59" t="e">
        <f>('Итоговая табл.1чел(все услуги-к'!$G2013+('Итоговая табл.1чел(все услуги-к'!$G2013*'Таблица вводных'!$G$7))-('Расчет комиссии(Нади)'!$K2013+'Таблица вводных'!$E$3+'Таблица вводных'!$F$3)</f>
        <v>#REF!</v>
      </c>
      <c r="H2013" s="59" t="e">
        <f>'Итоговая табл.1чел(все услуги-к'!$H2013-('Расчет комиссии(Нади)'!$K2013+'Таблица вводных'!$E$3+'Таблица вводных'!$F$3)</f>
        <v>#REF!</v>
      </c>
      <c r="I2013" s="59" t="e">
        <f>('Итоговая табл.1чел(все услуги-к'!$I2013+('Итоговая табл.1чел(все услуги-к'!$I2013*'Таблица вводных'!$G$9))-('Расчет комиссии(Нади)'!$K2013+'Таблица вводных'!$E$3+'Таблица вводных'!$F$3)</f>
        <v>#REF!</v>
      </c>
      <c r="J2013" s="13"/>
    </row>
    <row r="2014" spans="1:10" ht="13.2" customHeight="1">
      <c r="A2014" s="140"/>
      <c r="B2014" s="5"/>
      <c r="C2014" s="15"/>
      <c r="D2014" s="59" t="e">
        <f>(('Итоговая табл.1чел(все услуги-к'!$D2014+('Итоговая табл.1чел(все услуги-к'!$D2014*'Таблица вводных'!$G$4)))-('Расчет комиссии(Нади)'!$K2014+'Таблица вводных'!$E$3+'Таблица вводных'!$F$3)</f>
        <v>#REF!</v>
      </c>
      <c r="E2014" s="59" t="e">
        <f>('Итоговая табл.1чел(все услуги-к'!$E2014+('Итоговая табл.1чел(все услуги-к'!$E2014*'Таблица вводных'!$G$5))-('Расчет комиссии(Нади)'!$K2014+'Таблица вводных'!$E$3+'Таблица вводных'!$F$3)</f>
        <v>#REF!</v>
      </c>
      <c r="F2014" s="59" t="e">
        <f>('Итоговая табл.1чел(все услуги-к'!$F2014+('Итоговая табл.1чел(все услуги-к'!$F2014*'Таблица вводных'!$G$6))-('Расчет комиссии(Нади)'!$K2014+'Таблица вводных'!$E$3+'Таблица вводных'!$F$3)</f>
        <v>#REF!</v>
      </c>
      <c r="G2014" s="59" t="e">
        <f>('Итоговая табл.1чел(все услуги-к'!$G2014+('Итоговая табл.1чел(все услуги-к'!$G2014*'Таблица вводных'!$G$7))-('Расчет комиссии(Нади)'!$K2014+'Таблица вводных'!$E$3+'Таблица вводных'!$F$3)</f>
        <v>#REF!</v>
      </c>
      <c r="H2014" s="59" t="e">
        <f>'Итоговая табл.1чел(все услуги-к'!$H2014-('Расчет комиссии(Нади)'!$K2014+'Таблица вводных'!$E$3+'Таблица вводных'!$F$3)</f>
        <v>#REF!</v>
      </c>
      <c r="I2014" s="59" t="e">
        <f>('Итоговая табл.1чел(все услуги-к'!$I2014+('Итоговая табл.1чел(все услуги-к'!$I2014*'Таблица вводных'!$G$9))-('Расчет комиссии(Нади)'!$K2014+'Таблица вводных'!$E$3+'Таблица вводных'!$F$3)</f>
        <v>#REF!</v>
      </c>
      <c r="J2014" s="13"/>
    </row>
    <row r="2015" spans="1:10" ht="13.2" customHeight="1">
      <c r="A2015" s="140"/>
      <c r="B2015" s="5"/>
      <c r="C2015" s="6"/>
      <c r="D2015" s="59" t="e">
        <f>(('Итоговая табл.1чел(все услуги-к'!$D2015+('Итоговая табл.1чел(все услуги-к'!$D2015*'Таблица вводных'!$G$4)))-('Расчет комиссии(Нади)'!$K2015+'Таблица вводных'!$E$3+'Таблица вводных'!$F$3)</f>
        <v>#REF!</v>
      </c>
      <c r="E2015" s="59" t="e">
        <f>('Итоговая табл.1чел(все услуги-к'!$E2015+('Итоговая табл.1чел(все услуги-к'!$E2015*'Таблица вводных'!$G$5))-('Расчет комиссии(Нади)'!$K2015+'Таблица вводных'!$E$3+'Таблица вводных'!$F$3)</f>
        <v>#REF!</v>
      </c>
      <c r="F2015" s="59" t="e">
        <f>('Итоговая табл.1чел(все услуги-к'!$F2015+('Итоговая табл.1чел(все услуги-к'!$F2015*'Таблица вводных'!$G$6))-('Расчет комиссии(Нади)'!$K2015+'Таблица вводных'!$E$3+'Таблица вводных'!$F$3)</f>
        <v>#REF!</v>
      </c>
      <c r="G2015" s="59" t="e">
        <f>('Итоговая табл.1чел(все услуги-к'!$G2015+('Итоговая табл.1чел(все услуги-к'!$G2015*'Таблица вводных'!$G$7))-('Расчет комиссии(Нади)'!$K2015+'Таблица вводных'!$E$3+'Таблица вводных'!$F$3)</f>
        <v>#REF!</v>
      </c>
      <c r="H2015" s="59" t="e">
        <f>'Итоговая табл.1чел(все услуги-к'!$H2015-('Расчет комиссии(Нади)'!$K2015+'Таблица вводных'!$E$3+'Таблица вводных'!$F$3)</f>
        <v>#REF!</v>
      </c>
      <c r="I2015" s="59" t="e">
        <f>('Итоговая табл.1чел(все услуги-к'!$I2015+('Итоговая табл.1чел(все услуги-к'!$I2015*'Таблица вводных'!$G$9))-('Расчет комиссии(Нади)'!$K2015+'Таблица вводных'!$E$3+'Таблица вводных'!$F$3)</f>
        <v>#REF!</v>
      </c>
      <c r="J2015" s="13"/>
    </row>
    <row r="2016" spans="1:10" ht="13.2" customHeight="1">
      <c r="A2016" s="140"/>
      <c r="B2016" s="5"/>
      <c r="C2016" s="15"/>
      <c r="D2016" s="59" t="e">
        <f>(('Итоговая табл.1чел(все услуги-к'!$D2016+('Итоговая табл.1чел(все услуги-к'!$D2016*'Таблица вводных'!$G$4)))-('Расчет комиссии(Нади)'!$K2016+'Таблица вводных'!$E$3+'Таблица вводных'!$F$3)</f>
        <v>#REF!</v>
      </c>
      <c r="E2016" s="59" t="e">
        <f>('Итоговая табл.1чел(все услуги-к'!$E2016+('Итоговая табл.1чел(все услуги-к'!$E2016*'Таблица вводных'!$G$5))-('Расчет комиссии(Нади)'!$K2016+'Таблица вводных'!$E$3+'Таблица вводных'!$F$3)</f>
        <v>#REF!</v>
      </c>
      <c r="F2016" s="59" t="e">
        <f>('Итоговая табл.1чел(все услуги-к'!$F2016+('Итоговая табл.1чел(все услуги-к'!$F2016*'Таблица вводных'!$G$6))-('Расчет комиссии(Нади)'!$K2016+'Таблица вводных'!$E$3+'Таблица вводных'!$F$3)</f>
        <v>#REF!</v>
      </c>
      <c r="G2016" s="59" t="e">
        <f>('Итоговая табл.1чел(все услуги-к'!$G2016+('Итоговая табл.1чел(все услуги-к'!$G2016*'Таблица вводных'!$G$7))-('Расчет комиссии(Нади)'!$K2016+'Таблица вводных'!$E$3+'Таблица вводных'!$F$3)</f>
        <v>#REF!</v>
      </c>
      <c r="H2016" s="59" t="e">
        <f>'Итоговая табл.1чел(все услуги-к'!$H2016-('Расчет комиссии(Нади)'!$K2016+'Таблица вводных'!$E$3+'Таблица вводных'!$F$3)</f>
        <v>#REF!</v>
      </c>
      <c r="I2016" s="59" t="e">
        <f>('Итоговая табл.1чел(все услуги-к'!$I2016+('Итоговая табл.1чел(все услуги-к'!$I2016*'Таблица вводных'!$G$9))-('Расчет комиссии(Нади)'!$K2016+'Таблица вводных'!$E$3+'Таблица вводных'!$F$3)</f>
        <v>#REF!</v>
      </c>
      <c r="J2016" s="13"/>
    </row>
    <row r="2017" spans="1:10" ht="13.2" customHeight="1">
      <c r="A2017" s="141"/>
      <c r="B2017" s="18"/>
      <c r="C2017" s="19"/>
      <c r="D2017" s="59" t="e">
        <f>(('Итоговая табл.1чел(все услуги-к'!$D2017+('Итоговая табл.1чел(все услуги-к'!$D2017*'Таблица вводных'!$G$4)))-('Расчет комиссии(Нади)'!$K2017+'Таблица вводных'!$E$3+'Таблица вводных'!$F$3)</f>
        <v>#REF!</v>
      </c>
      <c r="E2017" s="59" t="e">
        <f>('Итоговая табл.1чел(все услуги-к'!$E2017+('Итоговая табл.1чел(все услуги-к'!$E2017*'Таблица вводных'!$G$5))-('Расчет комиссии(Нади)'!$K2017+'Таблица вводных'!$E$3+'Таблица вводных'!$F$3)</f>
        <v>#REF!</v>
      </c>
      <c r="F2017" s="59" t="e">
        <f>('Итоговая табл.1чел(все услуги-к'!$F2017+('Итоговая табл.1чел(все услуги-к'!$F2017*'Таблица вводных'!$G$6))-('Расчет комиссии(Нади)'!$K2017+'Таблица вводных'!$E$3+'Таблица вводных'!$F$3)</f>
        <v>#REF!</v>
      </c>
      <c r="G2017" s="59" t="e">
        <f>('Итоговая табл.1чел(все услуги-к'!$G2017+('Итоговая табл.1чел(все услуги-к'!$G2017*'Таблица вводных'!$G$7))-('Расчет комиссии(Нади)'!$K2017+'Таблица вводных'!$E$3+'Таблица вводных'!$F$3)</f>
        <v>#REF!</v>
      </c>
      <c r="H2017" s="59" t="e">
        <f>'Итоговая табл.1чел(все услуги-к'!$H2017-('Расчет комиссии(Нади)'!$K2017+'Таблица вводных'!$E$3+'Таблица вводных'!$F$3)</f>
        <v>#REF!</v>
      </c>
      <c r="I2017" s="59" t="e">
        <f>('Итоговая табл.1чел(все услуги-к'!$I2017+('Итоговая табл.1чел(все услуги-к'!$I2017*'Таблица вводных'!$G$9))-('Расчет комиссии(Нади)'!$K2017+'Таблица вводных'!$E$3+'Таблица вводных'!$F$3)</f>
        <v>#REF!</v>
      </c>
      <c r="J2017" s="22"/>
    </row>
    <row r="2018" spans="1:10" ht="13.2" customHeight="1">
      <c r="A2018" s="144" t="s">
        <v>330</v>
      </c>
      <c r="B2018" s="5">
        <v>45402</v>
      </c>
      <c r="C2018" s="97"/>
      <c r="D2018" s="59">
        <f>(('Итоговая табл.1чел(все услуги-к'!$D2018+('Итоговая табл.1чел(все услуги-к'!$D2018*'Таблица вводных'!$G$4)))-('Расчет комиссии(Нади)'!$K2018+'Таблица вводных'!$E$3+'Таблица вводных'!$F$3)</f>
        <v>5.4691640866909621</v>
      </c>
      <c r="E2018" s="59">
        <f>('Итоговая табл.1чел(все услуги-к'!$E2018+('Итоговая табл.1чел(все услуги-к'!$E2018*'Таблица вводных'!$G$5))-('Расчет комиссии(Нади)'!$K2018+'Таблица вводных'!$E$3+'Таблица вводных'!$F$3)</f>
        <v>-1.315085913309038</v>
      </c>
      <c r="F2018" s="59">
        <f>('Итоговая табл.1чел(все услуги-к'!$F2018+('Итоговая табл.1чел(все услуги-к'!$F2018*'Таблица вводных'!$G$6))-('Расчет комиссии(Нади)'!$K2018+'Таблица вводных'!$E$3+'Таблица вводных'!$F$3)</f>
        <v>21.529164086690962</v>
      </c>
      <c r="G2018" s="59">
        <f>('Итоговая табл.1чел(все услуги-к'!$G2018+('Итоговая табл.1чел(все услуги-к'!$G2018*'Таблица вводных'!$G$7))-('Расчет комиссии(Нади)'!$K2018+'Таблица вводных'!$E$3+'Таблица вводных'!$F$3)</f>
        <v>-2.2308359133090381</v>
      </c>
      <c r="H2018" s="59">
        <f>'Итоговая табл.1чел(все услуги-к'!$H2018-('Расчет комиссии(Нади)'!$K2018+'Таблица вводных'!$E$3+'Таблица вводных'!$F$3)</f>
        <v>-2.2308359133090381</v>
      </c>
      <c r="I2018" s="59">
        <f>('Итоговая табл.1чел(все услуги-к'!$I2018+('Итоговая табл.1чел(все услуги-к'!$I2018*'Таблица вводных'!$G$9))-('Расчет комиссии(Нади)'!$K2018+'Таблица вводных'!$E$3+'Таблица вводных'!$F$3)</f>
        <v>-2.2308359133090381</v>
      </c>
      <c r="J2018" s="10" t="s">
        <v>331</v>
      </c>
    </row>
    <row r="2019" spans="1:10" ht="13.2" customHeight="1">
      <c r="A2019" s="140"/>
      <c r="B2019" s="5">
        <v>45405</v>
      </c>
      <c r="C2019" s="6"/>
      <c r="D2019" s="59">
        <f>(('Итоговая табл.1чел(все услуги-к'!$D2019+('Итоговая табл.1чел(все услуги-к'!$D2019*'Таблица вводных'!$G$4)))-('Расчет комиссии(Нади)'!$K2019+'Таблица вводных'!$E$3+'Таблица вводных'!$F$3)</f>
        <v>5.4691640866909621</v>
      </c>
      <c r="E2019" s="59">
        <f>('Итоговая табл.1чел(все услуги-к'!$E2019+('Итоговая табл.1чел(все услуги-к'!$E2019*'Таблица вводных'!$G$5))-('Расчет комиссии(Нади)'!$K2019+'Таблица вводных'!$E$3+'Таблица вводных'!$F$3)</f>
        <v>-1.315085913309038</v>
      </c>
      <c r="F2019" s="59">
        <f>('Итоговая табл.1чел(все услуги-к'!$F2019+('Итоговая табл.1чел(все услуги-к'!$F2019*'Таблица вводных'!$G$6))-('Расчет комиссии(Нади)'!$K2019+'Таблица вводных'!$E$3+'Таблица вводных'!$F$3)</f>
        <v>21.529164086690962</v>
      </c>
      <c r="G2019" s="59">
        <f>('Итоговая табл.1чел(все услуги-к'!$G2019+('Итоговая табл.1чел(все услуги-к'!$G2019*'Таблица вводных'!$G$7))-('Расчет комиссии(Нади)'!$K2019+'Таблица вводных'!$E$3+'Таблица вводных'!$F$3)</f>
        <v>-2.2308359133090381</v>
      </c>
      <c r="H2019" s="59">
        <f>'Итоговая табл.1чел(все услуги-к'!$H2019-('Расчет комиссии(Нади)'!$K2019+'Таблица вводных'!$E$3+'Таблица вводных'!$F$3)</f>
        <v>-2.2308359133090381</v>
      </c>
      <c r="I2019" s="59">
        <f>('Итоговая табл.1чел(все услуги-к'!$I2019+('Итоговая табл.1чел(все услуги-к'!$I2019*'Таблица вводных'!$G$9))-('Расчет комиссии(Нади)'!$K2019+'Таблица вводных'!$E$3+'Таблица вводных'!$F$3)</f>
        <v>-2.2308359133090381</v>
      </c>
      <c r="J2019" s="13" t="s">
        <v>331</v>
      </c>
    </row>
    <row r="2020" spans="1:10" ht="13.2" customHeight="1">
      <c r="A2020" s="140"/>
      <c r="B2020" s="5">
        <v>45409</v>
      </c>
      <c r="C2020" s="15"/>
      <c r="D2020" s="59">
        <f>(('Итоговая табл.1чел(все услуги-к'!$D2020+('Итоговая табл.1чел(все услуги-к'!$D2020*'Таблица вводных'!$G$4)))-('Расчет комиссии(Нади)'!$K2020+'Таблица вводных'!$E$3+'Таблица вводных'!$F$3)</f>
        <v>5.4691640866909621</v>
      </c>
      <c r="E2020" s="59">
        <f>('Итоговая табл.1чел(все услуги-к'!$E2020+('Итоговая табл.1чел(все услуги-к'!$E2020*'Таблица вводных'!$G$5))-('Расчет комиссии(Нади)'!$K2020+'Таблица вводных'!$E$3+'Таблица вводных'!$F$3)</f>
        <v>-1.315085913309038</v>
      </c>
      <c r="F2020" s="59">
        <f>('Итоговая табл.1чел(все услуги-к'!$F2020+('Итоговая табл.1чел(все услуги-к'!$F2020*'Таблица вводных'!$G$6))-('Расчет комиссии(Нади)'!$K2020+'Таблица вводных'!$E$3+'Таблица вводных'!$F$3)</f>
        <v>21.529164086690962</v>
      </c>
      <c r="G2020" s="59">
        <f>('Итоговая табл.1чел(все услуги-к'!$G2020+('Итоговая табл.1чел(все услуги-к'!$G2020*'Таблица вводных'!$G$7))-('Расчет комиссии(Нади)'!$K2020+'Таблица вводных'!$E$3+'Таблица вводных'!$F$3)</f>
        <v>-2.2308359133090381</v>
      </c>
      <c r="H2020" s="59">
        <f>'Итоговая табл.1чел(все услуги-к'!$H2020-('Расчет комиссии(Нади)'!$K2020+'Таблица вводных'!$E$3+'Таблица вводных'!$F$3)</f>
        <v>-2.2308359133090381</v>
      </c>
      <c r="I2020" s="59">
        <f>('Итоговая табл.1чел(все услуги-к'!$I2020+('Итоговая табл.1чел(все услуги-к'!$I2020*'Таблица вводных'!$G$9))-('Расчет комиссии(Нади)'!$K2020+'Таблица вводных'!$E$3+'Таблица вводных'!$F$3)</f>
        <v>-2.2308359133090381</v>
      </c>
      <c r="J2020" s="13" t="s">
        <v>331</v>
      </c>
    </row>
    <row r="2021" spans="1:10" ht="13.2" customHeight="1">
      <c r="A2021" s="140"/>
      <c r="B2021" s="5">
        <v>45412</v>
      </c>
      <c r="C2021" s="6"/>
      <c r="D2021" s="59">
        <f>(('Итоговая табл.1чел(все услуги-к'!$D2021+('Итоговая табл.1чел(все услуги-к'!$D2021*'Таблица вводных'!$G$4)))-('Расчет комиссии(Нади)'!$K2021+'Таблица вводных'!$E$3+'Таблица вводных'!$F$3)</f>
        <v>5.4691640866909621</v>
      </c>
      <c r="E2021" s="59">
        <f>('Итоговая табл.1чел(все услуги-к'!$E2021+('Итоговая табл.1чел(все услуги-к'!$E2021*'Таблица вводных'!$G$5))-('Расчет комиссии(Нади)'!$K2021+'Таблица вводных'!$E$3+'Таблица вводных'!$F$3)</f>
        <v>-1.315085913309038</v>
      </c>
      <c r="F2021" s="59">
        <f>('Итоговая табл.1чел(все услуги-к'!$F2021+('Итоговая табл.1чел(все услуги-к'!$F2021*'Таблица вводных'!$G$6))-('Расчет комиссии(Нади)'!$K2021+'Таблица вводных'!$E$3+'Таблица вводных'!$F$3)</f>
        <v>21.529164086690962</v>
      </c>
      <c r="G2021" s="59">
        <f>('Итоговая табл.1чел(все услуги-к'!$G2021+('Итоговая табл.1чел(все услуги-к'!$G2021*'Таблица вводных'!$G$7))-('Расчет комиссии(Нади)'!$K2021+'Таблица вводных'!$E$3+'Таблица вводных'!$F$3)</f>
        <v>-2.2308359133090381</v>
      </c>
      <c r="H2021" s="59">
        <f>'Итоговая табл.1чел(все услуги-к'!$H2021-('Расчет комиссии(Нади)'!$K2021+'Таблица вводных'!$E$3+'Таблица вводных'!$F$3)</f>
        <v>-2.2308359133090381</v>
      </c>
      <c r="I2021" s="59">
        <f>('Итоговая табл.1чел(все услуги-к'!$I2021+('Итоговая табл.1чел(все услуги-к'!$I2021*'Таблица вводных'!$G$9))-('Расчет комиссии(Нади)'!$K2021+'Таблица вводных'!$E$3+'Таблица вводных'!$F$3)</f>
        <v>-2.2308359133090381</v>
      </c>
      <c r="J2021" s="13" t="s">
        <v>331</v>
      </c>
    </row>
    <row r="2022" spans="1:10" ht="13.2" customHeight="1">
      <c r="A2022" s="140"/>
      <c r="B2022" s="5">
        <v>45416</v>
      </c>
      <c r="C2022" s="15"/>
      <c r="D2022" s="59">
        <f>(('Итоговая табл.1чел(все услуги-к'!$D2022+('Итоговая табл.1чел(все услуги-к'!$D2022*'Таблица вводных'!$G$4)))-('Расчет комиссии(Нади)'!$K2022+'Таблица вводных'!$E$3+'Таблица вводных'!$F$3)</f>
        <v>5.4691640866909621</v>
      </c>
      <c r="E2022" s="59">
        <f>('Итоговая табл.1чел(все услуги-к'!$E2022+('Итоговая табл.1чел(все услуги-к'!$E2022*'Таблица вводных'!$G$5))-('Расчет комиссии(Нади)'!$K2022+'Таблица вводных'!$E$3+'Таблица вводных'!$F$3)</f>
        <v>-1.315085913309038</v>
      </c>
      <c r="F2022" s="59">
        <f>('Итоговая табл.1чел(все услуги-к'!$F2022+('Итоговая табл.1чел(все услуги-к'!$F2022*'Таблица вводных'!$G$6))-('Расчет комиссии(Нади)'!$K2022+'Таблица вводных'!$E$3+'Таблица вводных'!$F$3)</f>
        <v>21.529164086690962</v>
      </c>
      <c r="G2022" s="59">
        <f>('Итоговая табл.1чел(все услуги-к'!$G2022+('Итоговая табл.1чел(все услуги-к'!$G2022*'Таблица вводных'!$G$7))-('Расчет комиссии(Нади)'!$K2022+'Таблица вводных'!$E$3+'Таблица вводных'!$F$3)</f>
        <v>-2.2308359133090381</v>
      </c>
      <c r="H2022" s="59">
        <f>'Итоговая табл.1чел(все услуги-к'!$H2022-('Расчет комиссии(Нади)'!$K2022+'Таблица вводных'!$E$3+'Таблица вводных'!$F$3)</f>
        <v>-2.2308359133090381</v>
      </c>
      <c r="I2022" s="59">
        <f>('Итоговая табл.1чел(все услуги-к'!$I2022+('Итоговая табл.1чел(все услуги-к'!$I2022*'Таблица вводных'!$G$9))-('Расчет комиссии(Нади)'!$K2022+'Таблица вводных'!$E$3+'Таблица вводных'!$F$3)</f>
        <v>-2.2308359133090381</v>
      </c>
      <c r="J2022" s="13" t="s">
        <v>331</v>
      </c>
    </row>
    <row r="2023" spans="1:10" ht="13.2" customHeight="1">
      <c r="A2023" s="140"/>
      <c r="B2023" s="5">
        <v>45419</v>
      </c>
      <c r="C2023" s="15"/>
      <c r="D2023" s="59">
        <f>(('Итоговая табл.1чел(все услуги-к'!$D2023+('Итоговая табл.1чел(все услуги-к'!$D2023*'Таблица вводных'!$G$4)))-('Расчет комиссии(Нади)'!$K2023+'Таблица вводных'!$E$3+'Таблица вводных'!$F$3)</f>
        <v>5.4691640866909621</v>
      </c>
      <c r="E2023" s="59">
        <f>('Итоговая табл.1чел(все услуги-к'!$E2023+('Итоговая табл.1чел(все услуги-к'!$E2023*'Таблица вводных'!$G$5))-('Расчет комиссии(Нади)'!$K2023+'Таблица вводных'!$E$3+'Таблица вводных'!$F$3)</f>
        <v>-1.315085913309038</v>
      </c>
      <c r="F2023" s="59">
        <f>('Итоговая табл.1чел(все услуги-к'!$F2023+('Итоговая табл.1чел(все услуги-к'!$F2023*'Таблица вводных'!$G$6))-('Расчет комиссии(Нади)'!$K2023+'Таблица вводных'!$E$3+'Таблица вводных'!$F$3)</f>
        <v>21.529164086690962</v>
      </c>
      <c r="G2023" s="59">
        <f>('Итоговая табл.1чел(все услуги-к'!$G2023+('Итоговая табл.1чел(все услуги-к'!$G2023*'Таблица вводных'!$G$7))-('Расчет комиссии(Нади)'!$K2023+'Таблица вводных'!$E$3+'Таблица вводных'!$F$3)</f>
        <v>-2.2308359133090381</v>
      </c>
      <c r="H2023" s="59">
        <f>'Итоговая табл.1чел(все услуги-к'!$H2023-('Расчет комиссии(Нади)'!$K2023+'Таблица вводных'!$E$3+'Таблица вводных'!$F$3)</f>
        <v>-2.2308359133090381</v>
      </c>
      <c r="I2023" s="59">
        <f>('Итоговая табл.1чел(все услуги-к'!$I2023+('Итоговая табл.1чел(все услуги-к'!$I2023*'Таблица вводных'!$G$9))-('Расчет комиссии(Нади)'!$K2023+'Таблица вводных'!$E$3+'Таблица вводных'!$F$3)</f>
        <v>-2.2308359133090381</v>
      </c>
      <c r="J2023" s="13" t="s">
        <v>331</v>
      </c>
    </row>
    <row r="2024" spans="1:10" ht="13.2" customHeight="1">
      <c r="A2024" s="140"/>
      <c r="B2024" s="5">
        <v>45423</v>
      </c>
      <c r="C2024" s="15"/>
      <c r="D2024" s="59">
        <f>(('Итоговая табл.1чел(все услуги-к'!$D2024+('Итоговая табл.1чел(все услуги-к'!$D2024*'Таблица вводных'!$G$4)))-('Расчет комиссии(Нади)'!$K2024+'Таблица вводных'!$E$3+'Таблица вводных'!$F$3)</f>
        <v>5.4691640866909621</v>
      </c>
      <c r="E2024" s="59">
        <f>('Итоговая табл.1чел(все услуги-к'!$E2024+('Итоговая табл.1чел(все услуги-к'!$E2024*'Таблица вводных'!$G$5))-('Расчет комиссии(Нади)'!$K2024+'Таблица вводных'!$E$3+'Таблица вводных'!$F$3)</f>
        <v>-1.315085913309038</v>
      </c>
      <c r="F2024" s="59">
        <f>('Итоговая табл.1чел(все услуги-к'!$F2024+('Итоговая табл.1чел(все услуги-к'!$F2024*'Таблица вводных'!$G$6))-('Расчет комиссии(Нади)'!$K2024+'Таблица вводных'!$E$3+'Таблица вводных'!$F$3)</f>
        <v>21.529164086690962</v>
      </c>
      <c r="G2024" s="59">
        <f>('Итоговая табл.1чел(все услуги-к'!$G2024+('Итоговая табл.1чел(все услуги-к'!$G2024*'Таблица вводных'!$G$7))-('Расчет комиссии(Нади)'!$K2024+'Таблица вводных'!$E$3+'Таблица вводных'!$F$3)</f>
        <v>-2.2308359133090381</v>
      </c>
      <c r="H2024" s="59">
        <f>'Итоговая табл.1чел(все услуги-к'!$H2024-('Расчет комиссии(Нади)'!$K2024+'Таблица вводных'!$E$3+'Таблица вводных'!$F$3)</f>
        <v>-2.2308359133090381</v>
      </c>
      <c r="I2024" s="59">
        <f>('Итоговая табл.1чел(все услуги-к'!$I2024+('Итоговая табл.1чел(все услуги-к'!$I2024*'Таблица вводных'!$G$9))-('Расчет комиссии(Нади)'!$K2024+'Таблица вводных'!$E$3+'Таблица вводных'!$F$3)</f>
        <v>-2.2308359133090381</v>
      </c>
      <c r="J2024" s="13" t="s">
        <v>331</v>
      </c>
    </row>
    <row r="2025" spans="1:10" ht="13.2" customHeight="1">
      <c r="A2025" s="140"/>
      <c r="B2025" s="5">
        <v>45426</v>
      </c>
      <c r="C2025" s="6"/>
      <c r="D2025" s="59">
        <f>(('Итоговая табл.1чел(все услуги-к'!$D2025+('Итоговая табл.1чел(все услуги-к'!$D2025*'Таблица вводных'!$G$4)))-('Расчет комиссии(Нади)'!$K2025+'Таблица вводных'!$E$3+'Таблица вводных'!$F$3)</f>
        <v>5.4691640866909621</v>
      </c>
      <c r="E2025" s="59">
        <f>('Итоговая табл.1чел(все услуги-к'!$E2025+('Итоговая табл.1чел(все услуги-к'!$E2025*'Таблица вводных'!$G$5))-('Расчет комиссии(Нади)'!$K2025+'Таблица вводных'!$E$3+'Таблица вводных'!$F$3)</f>
        <v>-1.315085913309038</v>
      </c>
      <c r="F2025" s="59">
        <f>('Итоговая табл.1чел(все услуги-к'!$F2025+('Итоговая табл.1чел(все услуги-к'!$F2025*'Таблица вводных'!$G$6))-('Расчет комиссии(Нади)'!$K2025+'Таблица вводных'!$E$3+'Таблица вводных'!$F$3)</f>
        <v>21.529164086690962</v>
      </c>
      <c r="G2025" s="59">
        <f>('Итоговая табл.1чел(все услуги-к'!$G2025+('Итоговая табл.1чел(все услуги-к'!$G2025*'Таблица вводных'!$G$7))-('Расчет комиссии(Нади)'!$K2025+'Таблица вводных'!$E$3+'Таблица вводных'!$F$3)</f>
        <v>-2.2308359133090381</v>
      </c>
      <c r="H2025" s="59">
        <f>'Итоговая табл.1чел(все услуги-к'!$H2025-('Расчет комиссии(Нади)'!$K2025+'Таблица вводных'!$E$3+'Таблица вводных'!$F$3)</f>
        <v>-2.2308359133090381</v>
      </c>
      <c r="I2025" s="59">
        <f>('Итоговая табл.1чел(все услуги-к'!$I2025+('Итоговая табл.1чел(все услуги-к'!$I2025*'Таблица вводных'!$G$9))-('Расчет комиссии(Нади)'!$K2025+'Таблица вводных'!$E$3+'Таблица вводных'!$F$3)</f>
        <v>-2.2308359133090381</v>
      </c>
      <c r="J2025" s="13" t="s">
        <v>331</v>
      </c>
    </row>
    <row r="2026" spans="1:10" ht="13.2" customHeight="1">
      <c r="A2026" s="140"/>
      <c r="B2026" s="5">
        <v>45430</v>
      </c>
      <c r="C2026" s="15"/>
      <c r="D2026" s="59">
        <f>(('Итоговая табл.1чел(все услуги-к'!$D2026+('Итоговая табл.1чел(все услуги-к'!$D2026*'Таблица вводных'!$G$4)))-('Расчет комиссии(Нади)'!$K2026+'Таблица вводных'!$E$3+'Таблица вводных'!$F$3)</f>
        <v>5.4691640866909621</v>
      </c>
      <c r="E2026" s="59">
        <f>('Итоговая табл.1чел(все услуги-к'!$E2026+('Итоговая табл.1чел(все услуги-к'!$E2026*'Таблица вводных'!$G$5))-('Расчет комиссии(Нади)'!$K2026+'Таблица вводных'!$E$3+'Таблица вводных'!$F$3)</f>
        <v>-1.315085913309038</v>
      </c>
      <c r="F2026" s="59">
        <f>('Итоговая табл.1чел(все услуги-к'!$F2026+('Итоговая табл.1чел(все услуги-к'!$F2026*'Таблица вводных'!$G$6))-('Расчет комиссии(Нади)'!$K2026+'Таблица вводных'!$E$3+'Таблица вводных'!$F$3)</f>
        <v>21.529164086690962</v>
      </c>
      <c r="G2026" s="59">
        <f>('Итоговая табл.1чел(все услуги-к'!$G2026+('Итоговая табл.1чел(все услуги-к'!$G2026*'Таблица вводных'!$G$7))-('Расчет комиссии(Нади)'!$K2026+'Таблица вводных'!$E$3+'Таблица вводных'!$F$3)</f>
        <v>-2.2308359133090381</v>
      </c>
      <c r="H2026" s="59">
        <f>'Итоговая табл.1чел(все услуги-к'!$H2026-('Расчет комиссии(Нади)'!$K2026+'Таблица вводных'!$E$3+'Таблица вводных'!$F$3)</f>
        <v>-2.2308359133090381</v>
      </c>
      <c r="I2026" s="59">
        <f>('Итоговая табл.1чел(все услуги-к'!$I2026+('Итоговая табл.1чел(все услуги-к'!$I2026*'Таблица вводных'!$G$9))-('Расчет комиссии(Нади)'!$K2026+'Таблица вводных'!$E$3+'Таблица вводных'!$F$3)</f>
        <v>-2.2308359133090381</v>
      </c>
      <c r="J2026" s="13" t="s">
        <v>331</v>
      </c>
    </row>
    <row r="2027" spans="1:10" ht="13.2" customHeight="1">
      <c r="A2027" s="140"/>
      <c r="B2027" s="5">
        <v>45433</v>
      </c>
      <c r="C2027" s="15"/>
      <c r="D2027" s="59">
        <f>(('Итоговая табл.1чел(все услуги-к'!$D2027+('Итоговая табл.1чел(все услуги-к'!$D2027*'Таблица вводных'!$G$4)))-('Расчет комиссии(Нади)'!$K2027+'Таблица вводных'!$E$3+'Таблица вводных'!$F$3)</f>
        <v>5.4691640866909621</v>
      </c>
      <c r="E2027" s="59">
        <f>('Итоговая табл.1чел(все услуги-к'!$E2027+('Итоговая табл.1чел(все услуги-к'!$E2027*'Таблица вводных'!$G$5))-('Расчет комиссии(Нади)'!$K2027+'Таблица вводных'!$E$3+'Таблица вводных'!$F$3)</f>
        <v>-1.315085913309038</v>
      </c>
      <c r="F2027" s="59">
        <f>('Итоговая табл.1чел(все услуги-к'!$F2027+('Итоговая табл.1чел(все услуги-к'!$F2027*'Таблица вводных'!$G$6))-('Расчет комиссии(Нади)'!$K2027+'Таблица вводных'!$E$3+'Таблица вводных'!$F$3)</f>
        <v>21.529164086690962</v>
      </c>
      <c r="G2027" s="59">
        <f>('Итоговая табл.1чел(все услуги-к'!$G2027+('Итоговая табл.1чел(все услуги-к'!$G2027*'Таблица вводных'!$G$7))-('Расчет комиссии(Нади)'!$K2027+'Таблица вводных'!$E$3+'Таблица вводных'!$F$3)</f>
        <v>-2.2308359133090381</v>
      </c>
      <c r="H2027" s="59">
        <f>'Итоговая табл.1чел(все услуги-к'!$H2027-('Расчет комиссии(Нади)'!$K2027+'Таблица вводных'!$E$3+'Таблица вводных'!$F$3)</f>
        <v>-2.2308359133090381</v>
      </c>
      <c r="I2027" s="59">
        <f>('Итоговая табл.1чел(все услуги-к'!$I2027+('Итоговая табл.1чел(все услуги-к'!$I2027*'Таблица вводных'!$G$9))-('Расчет комиссии(Нади)'!$K2027+'Таблица вводных'!$E$3+'Таблица вводных'!$F$3)</f>
        <v>-2.2308359133090381</v>
      </c>
      <c r="J2027" s="13" t="s">
        <v>331</v>
      </c>
    </row>
    <row r="2028" spans="1:10" ht="13.2" customHeight="1">
      <c r="A2028" s="140"/>
      <c r="B2028" s="5">
        <v>45437</v>
      </c>
      <c r="C2028" s="6"/>
      <c r="D2028" s="59">
        <f>(('Итоговая табл.1чел(все услуги-к'!$D2028+('Итоговая табл.1чел(все услуги-к'!$D2028*'Таблица вводных'!$G$4)))-('Расчет комиссии(Нади)'!$K2028+'Таблица вводных'!$E$3+'Таблица вводных'!$F$3)</f>
        <v>5.4691640866909621</v>
      </c>
      <c r="E2028" s="59">
        <f>('Итоговая табл.1чел(все услуги-к'!$E2028+('Итоговая табл.1чел(все услуги-к'!$E2028*'Таблица вводных'!$G$5))-('Расчет комиссии(Нади)'!$K2028+'Таблица вводных'!$E$3+'Таблица вводных'!$F$3)</f>
        <v>-1.315085913309038</v>
      </c>
      <c r="F2028" s="59">
        <f>('Итоговая табл.1чел(все услуги-к'!$F2028+('Итоговая табл.1чел(все услуги-к'!$F2028*'Таблица вводных'!$G$6))-('Расчет комиссии(Нади)'!$K2028+'Таблица вводных'!$E$3+'Таблица вводных'!$F$3)</f>
        <v>21.529164086690962</v>
      </c>
      <c r="G2028" s="59">
        <f>('Итоговая табл.1чел(все услуги-к'!$G2028+('Итоговая табл.1чел(все услуги-к'!$G2028*'Таблица вводных'!$G$7))-('Расчет комиссии(Нади)'!$K2028+'Таблица вводных'!$E$3+'Таблица вводных'!$F$3)</f>
        <v>-2.2308359133090381</v>
      </c>
      <c r="H2028" s="59">
        <f>'Итоговая табл.1чел(все услуги-к'!$H2028-('Расчет комиссии(Нади)'!$K2028+'Таблица вводных'!$E$3+'Таблица вводных'!$F$3)</f>
        <v>-2.2308359133090381</v>
      </c>
      <c r="I2028" s="59">
        <f>('Итоговая табл.1чел(все услуги-к'!$I2028+('Итоговая табл.1чел(все услуги-к'!$I2028*'Таблица вводных'!$G$9))-('Расчет комиссии(Нади)'!$K2028+'Таблица вводных'!$E$3+'Таблица вводных'!$F$3)</f>
        <v>-2.2308359133090381</v>
      </c>
      <c r="J2028" s="13" t="s">
        <v>331</v>
      </c>
    </row>
    <row r="2029" spans="1:10" ht="13.2" customHeight="1">
      <c r="A2029" s="140"/>
      <c r="B2029" s="5">
        <v>45440</v>
      </c>
      <c r="C2029" s="15"/>
      <c r="D2029" s="59">
        <f>(('Итоговая табл.1чел(все услуги-к'!$D2029+('Итоговая табл.1чел(все услуги-к'!$D2029*'Таблица вводных'!$G$4)))-('Расчет комиссии(Нади)'!$K2029+'Таблица вводных'!$E$3+'Таблица вводных'!$F$3)</f>
        <v>5.4691640866909621</v>
      </c>
      <c r="E2029" s="59">
        <f>('Итоговая табл.1чел(все услуги-к'!$E2029+('Итоговая табл.1чел(все услуги-к'!$E2029*'Таблица вводных'!$G$5))-('Расчет комиссии(Нади)'!$K2029+'Таблица вводных'!$E$3+'Таблица вводных'!$F$3)</f>
        <v>-1.315085913309038</v>
      </c>
      <c r="F2029" s="59">
        <f>('Итоговая табл.1чел(все услуги-к'!$F2029+('Итоговая табл.1чел(все услуги-к'!$F2029*'Таблица вводных'!$G$6))-('Расчет комиссии(Нади)'!$K2029+'Таблица вводных'!$E$3+'Таблица вводных'!$F$3)</f>
        <v>21.529164086690962</v>
      </c>
      <c r="G2029" s="59">
        <f>('Итоговая табл.1чел(все услуги-к'!$G2029+('Итоговая табл.1чел(все услуги-к'!$G2029*'Таблица вводных'!$G$7))-('Расчет комиссии(Нади)'!$K2029+'Таблица вводных'!$E$3+'Таблица вводных'!$F$3)</f>
        <v>-2.2308359133090381</v>
      </c>
      <c r="H2029" s="59">
        <f>'Итоговая табл.1чел(все услуги-к'!$H2029-('Расчет комиссии(Нади)'!$K2029+'Таблица вводных'!$E$3+'Таблица вводных'!$F$3)</f>
        <v>-2.2308359133090381</v>
      </c>
      <c r="I2029" s="59">
        <f>('Итоговая табл.1чел(все услуги-к'!$I2029+('Итоговая табл.1чел(все услуги-к'!$I2029*'Таблица вводных'!$G$9))-('Расчет комиссии(Нади)'!$K2029+'Таблица вводных'!$E$3+'Таблица вводных'!$F$3)</f>
        <v>-2.2308359133090381</v>
      </c>
      <c r="J2029" s="13" t="s">
        <v>331</v>
      </c>
    </row>
    <row r="2030" spans="1:10" ht="13.2" customHeight="1">
      <c r="A2030" s="140"/>
      <c r="B2030" s="5"/>
      <c r="C2030" s="6"/>
      <c r="D2030" s="59">
        <f>(('Итоговая табл.1чел(все услуги-к'!$D2030+('Итоговая табл.1чел(все услуги-к'!$D2030*'Таблица вводных'!$G$4)))-('Расчет комиссии(Нади)'!$K2030+'Таблица вводных'!$E$3+'Таблица вводных'!$F$3)</f>
        <v>5.4691640866909621</v>
      </c>
      <c r="E2030" s="59">
        <f>('Итоговая табл.1чел(все услуги-к'!$E2030+('Итоговая табл.1чел(все услуги-к'!$E2030*'Таблица вводных'!$G$5))-('Расчет комиссии(Нади)'!$K2030+'Таблица вводных'!$E$3+'Таблица вводных'!$F$3)</f>
        <v>-1.315085913309038</v>
      </c>
      <c r="F2030" s="59">
        <f>('Итоговая табл.1чел(все услуги-к'!$F2030+('Итоговая табл.1чел(все услуги-к'!$F2030*'Таблица вводных'!$G$6))-('Расчет комиссии(Нади)'!$K2030+'Таблица вводных'!$E$3+'Таблица вводных'!$F$3)</f>
        <v>21.529164086690962</v>
      </c>
      <c r="G2030" s="59">
        <f>('Итоговая табл.1чел(все услуги-к'!$G2030+('Итоговая табл.1чел(все услуги-к'!$G2030*'Таблица вводных'!$G$7))-('Расчет комиссии(Нади)'!$K2030+'Таблица вводных'!$E$3+'Таблица вводных'!$F$3)</f>
        <v>-2.2308359133090381</v>
      </c>
      <c r="H2030" s="59">
        <f>'Итоговая табл.1чел(все услуги-к'!$H2030-('Расчет комиссии(Нади)'!$K2030+'Таблица вводных'!$E$3+'Таблица вводных'!$F$3)</f>
        <v>-2.2308359133090381</v>
      </c>
      <c r="I2030" s="59">
        <f>('Итоговая табл.1чел(все услуги-к'!$I2030+('Итоговая табл.1чел(все услуги-к'!$I2030*'Таблица вводных'!$G$9))-('Расчет комиссии(Нади)'!$K2030+'Таблица вводных'!$E$3+'Таблица вводных'!$F$3)</f>
        <v>-2.2308359133090381</v>
      </c>
      <c r="J2030" s="13" t="s">
        <v>331</v>
      </c>
    </row>
    <row r="2031" spans="1:10" ht="13.2" customHeight="1">
      <c r="A2031" s="140"/>
      <c r="B2031" s="5"/>
      <c r="C2031" s="6"/>
      <c r="D2031" s="59">
        <f>(('Итоговая табл.1чел(все услуги-к'!$D2031+('Итоговая табл.1чел(все услуги-к'!$D2031*'Таблица вводных'!$G$4)))-('Расчет комиссии(Нади)'!$K2031+'Таблица вводных'!$E$3+'Таблица вводных'!$F$3)</f>
        <v>5.4691640866909621</v>
      </c>
      <c r="E2031" s="59">
        <f>('Итоговая табл.1чел(все услуги-к'!$E2031+('Итоговая табл.1чел(все услуги-к'!$E2031*'Таблица вводных'!$G$5))-('Расчет комиссии(Нади)'!$K2031+'Таблица вводных'!$E$3+'Таблица вводных'!$F$3)</f>
        <v>-1.315085913309038</v>
      </c>
      <c r="F2031" s="59">
        <f>('Итоговая табл.1чел(все услуги-к'!$F2031+('Итоговая табл.1чел(все услуги-к'!$F2031*'Таблица вводных'!$G$6))-('Расчет комиссии(Нади)'!$K2031+'Таблица вводных'!$E$3+'Таблица вводных'!$F$3)</f>
        <v>21.529164086690962</v>
      </c>
      <c r="G2031" s="59">
        <f>('Итоговая табл.1чел(все услуги-к'!$G2031+('Итоговая табл.1чел(все услуги-к'!$G2031*'Таблица вводных'!$G$7))-('Расчет комиссии(Нади)'!$K2031+'Таблица вводных'!$E$3+'Таблица вводных'!$F$3)</f>
        <v>-2.2308359133090381</v>
      </c>
      <c r="H2031" s="59">
        <f>'Итоговая табл.1чел(все услуги-к'!$H2031-('Расчет комиссии(Нади)'!$K2031+'Таблица вводных'!$E$3+'Таблица вводных'!$F$3)</f>
        <v>-2.2308359133090381</v>
      </c>
      <c r="I2031" s="59">
        <f>('Итоговая табл.1чел(все услуги-к'!$I2031+('Итоговая табл.1чел(все услуги-к'!$I2031*'Таблица вводных'!$G$9))-('Расчет комиссии(Нади)'!$K2031+'Таблица вводных'!$E$3+'Таблица вводных'!$F$3)</f>
        <v>-2.2308359133090381</v>
      </c>
      <c r="J2031" s="13" t="s">
        <v>331</v>
      </c>
    </row>
    <row r="2032" spans="1:10" ht="13.2" customHeight="1">
      <c r="A2032" s="140"/>
      <c r="B2032" s="5"/>
      <c r="C2032" s="15"/>
      <c r="D2032" s="59">
        <f>(('Итоговая табл.1чел(все услуги-к'!$D2032+('Итоговая табл.1чел(все услуги-к'!$D2032*'Таблица вводных'!$G$4)))-('Расчет комиссии(Нади)'!$K2032+'Таблица вводных'!$E$3+'Таблица вводных'!$F$3)</f>
        <v>5.4691640866909621</v>
      </c>
      <c r="E2032" s="59">
        <f>('Итоговая табл.1чел(все услуги-к'!$E2032+('Итоговая табл.1чел(все услуги-к'!$E2032*'Таблица вводных'!$G$5))-('Расчет комиссии(Нади)'!$K2032+'Таблица вводных'!$E$3+'Таблица вводных'!$F$3)</f>
        <v>-1.315085913309038</v>
      </c>
      <c r="F2032" s="59">
        <f>('Итоговая табл.1чел(все услуги-к'!$F2032+('Итоговая табл.1чел(все услуги-к'!$F2032*'Таблица вводных'!$G$6))-('Расчет комиссии(Нади)'!$K2032+'Таблица вводных'!$E$3+'Таблица вводных'!$F$3)</f>
        <v>21.529164086690962</v>
      </c>
      <c r="G2032" s="59">
        <f>('Итоговая табл.1чел(все услуги-к'!$G2032+('Итоговая табл.1чел(все услуги-к'!$G2032*'Таблица вводных'!$G$7))-('Расчет комиссии(Нади)'!$K2032+'Таблица вводных'!$E$3+'Таблица вводных'!$F$3)</f>
        <v>-2.2308359133090381</v>
      </c>
      <c r="H2032" s="59">
        <f>'Итоговая табл.1чел(все услуги-к'!$H2032-('Расчет комиссии(Нади)'!$K2032+'Таблица вводных'!$E$3+'Таблица вводных'!$F$3)</f>
        <v>-2.2308359133090381</v>
      </c>
      <c r="I2032" s="59">
        <f>('Итоговая табл.1чел(все услуги-к'!$I2032+('Итоговая табл.1чел(все услуги-к'!$I2032*'Таблица вводных'!$G$9))-('Расчет комиссии(Нади)'!$K2032+'Таблица вводных'!$E$3+'Таблица вводных'!$F$3)</f>
        <v>-2.2308359133090381</v>
      </c>
      <c r="J2032" s="13" t="s">
        <v>331</v>
      </c>
    </row>
    <row r="2033" spans="1:10" ht="13.2" customHeight="1">
      <c r="A2033" s="140"/>
      <c r="B2033" s="5"/>
      <c r="C2033" s="6"/>
      <c r="D2033" s="59">
        <f>(('Итоговая табл.1чел(все услуги-к'!$D2033+('Итоговая табл.1чел(все услуги-к'!$D2033*'Таблица вводных'!$G$4)))-('Расчет комиссии(Нади)'!$K2033+'Таблица вводных'!$E$3+'Таблица вводных'!$F$3)</f>
        <v>5.4691640866909621</v>
      </c>
      <c r="E2033" s="59">
        <f>('Итоговая табл.1чел(все услуги-к'!$E2033+('Итоговая табл.1чел(все услуги-к'!$E2033*'Таблица вводных'!$G$5))-('Расчет комиссии(Нади)'!$K2033+'Таблица вводных'!$E$3+'Таблица вводных'!$F$3)</f>
        <v>-1.315085913309038</v>
      </c>
      <c r="F2033" s="59">
        <f>('Итоговая табл.1чел(все услуги-к'!$F2033+('Итоговая табл.1чел(все услуги-к'!$F2033*'Таблица вводных'!$G$6))-('Расчет комиссии(Нади)'!$K2033+'Таблица вводных'!$E$3+'Таблица вводных'!$F$3)</f>
        <v>21.529164086690962</v>
      </c>
      <c r="G2033" s="59">
        <f>('Итоговая табл.1чел(все услуги-к'!$G2033+('Итоговая табл.1чел(все услуги-к'!$G2033*'Таблица вводных'!$G$7))-('Расчет комиссии(Нади)'!$K2033+'Таблица вводных'!$E$3+'Таблица вводных'!$F$3)</f>
        <v>-2.2308359133090381</v>
      </c>
      <c r="H2033" s="59">
        <f>'Итоговая табл.1чел(все услуги-к'!$H2033-('Расчет комиссии(Нади)'!$K2033+'Таблица вводных'!$E$3+'Таблица вводных'!$F$3)</f>
        <v>-2.2308359133090381</v>
      </c>
      <c r="I2033" s="59">
        <f>('Итоговая табл.1чел(все услуги-к'!$I2033+('Итоговая табл.1чел(все услуги-к'!$I2033*'Таблица вводных'!$G$9))-('Расчет комиссии(Нади)'!$K2033+'Таблица вводных'!$E$3+'Таблица вводных'!$F$3)</f>
        <v>-2.2308359133090381</v>
      </c>
      <c r="J2033" s="13" t="s">
        <v>331</v>
      </c>
    </row>
    <row r="2034" spans="1:10" ht="13.2" customHeight="1">
      <c r="A2034" s="140"/>
      <c r="B2034" s="5"/>
      <c r="C2034" s="15"/>
      <c r="D2034" s="59">
        <f>(('Итоговая табл.1чел(все услуги-к'!$D2034+('Итоговая табл.1чел(все услуги-к'!$D2034*'Таблица вводных'!$G$4)))-('Расчет комиссии(Нади)'!$K2034+'Таблица вводных'!$E$3+'Таблица вводных'!$F$3)</f>
        <v>5.4691640866909621</v>
      </c>
      <c r="E2034" s="59">
        <f>('Итоговая табл.1чел(все услуги-к'!$E2034+('Итоговая табл.1чел(все услуги-к'!$E2034*'Таблица вводных'!$G$5))-('Расчет комиссии(Нади)'!$K2034+'Таблица вводных'!$E$3+'Таблица вводных'!$F$3)</f>
        <v>-1.315085913309038</v>
      </c>
      <c r="F2034" s="59">
        <f>('Итоговая табл.1чел(все услуги-к'!$F2034+('Итоговая табл.1чел(все услуги-к'!$F2034*'Таблица вводных'!$G$6))-('Расчет комиссии(Нади)'!$K2034+'Таблица вводных'!$E$3+'Таблица вводных'!$F$3)</f>
        <v>21.529164086690962</v>
      </c>
      <c r="G2034" s="59">
        <f>('Итоговая табл.1чел(все услуги-к'!$G2034+('Итоговая табл.1чел(все услуги-к'!$G2034*'Таблица вводных'!$G$7))-('Расчет комиссии(Нади)'!$K2034+'Таблица вводных'!$E$3+'Таблица вводных'!$F$3)</f>
        <v>-2.2308359133090381</v>
      </c>
      <c r="H2034" s="59">
        <f>'Итоговая табл.1чел(все услуги-к'!$H2034-('Расчет комиссии(Нади)'!$K2034+'Таблица вводных'!$E$3+'Таблица вводных'!$F$3)</f>
        <v>-2.2308359133090381</v>
      </c>
      <c r="I2034" s="59">
        <f>('Итоговая табл.1чел(все услуги-к'!$I2034+('Итоговая табл.1чел(все услуги-к'!$I2034*'Таблица вводных'!$G$9))-('Расчет комиссии(Нади)'!$K2034+'Таблица вводных'!$E$3+'Таблица вводных'!$F$3)</f>
        <v>-2.2308359133090381</v>
      </c>
      <c r="J2034" s="13" t="s">
        <v>331</v>
      </c>
    </row>
    <row r="2035" spans="1:10" ht="13.2" customHeight="1">
      <c r="A2035" s="141"/>
      <c r="B2035" s="18"/>
      <c r="C2035" s="19"/>
      <c r="D2035" s="59">
        <f>(('Итоговая табл.1чел(все услуги-к'!$D2035+('Итоговая табл.1чел(все услуги-к'!$D2035*'Таблица вводных'!$G$4)))-('Расчет комиссии(Нади)'!$K2035+'Таблица вводных'!$E$3+'Таблица вводных'!$F$3)</f>
        <v>5.4691640866909621</v>
      </c>
      <c r="E2035" s="59">
        <f>('Итоговая табл.1чел(все услуги-к'!$E2035+('Итоговая табл.1чел(все услуги-к'!$E2035*'Таблица вводных'!$G$5))-('Расчет комиссии(Нади)'!$K2035+'Таблица вводных'!$E$3+'Таблица вводных'!$F$3)</f>
        <v>-1.315085913309038</v>
      </c>
      <c r="F2035" s="59">
        <f>('Итоговая табл.1чел(все услуги-к'!$F2035+('Итоговая табл.1чел(все услуги-к'!$F2035*'Таблица вводных'!$G$6))-('Расчет комиссии(Нади)'!$K2035+'Таблица вводных'!$E$3+'Таблица вводных'!$F$3)</f>
        <v>21.529164086690962</v>
      </c>
      <c r="G2035" s="59">
        <f>('Итоговая табл.1чел(все услуги-к'!$G2035+('Итоговая табл.1чел(все услуги-к'!$G2035*'Таблица вводных'!$G$7))-('Расчет комиссии(Нади)'!$K2035+'Таблица вводных'!$E$3+'Таблица вводных'!$F$3)</f>
        <v>-2.2308359133090381</v>
      </c>
      <c r="H2035" s="59">
        <f>'Итоговая табл.1чел(все услуги-к'!$H2035-('Расчет комиссии(Нади)'!$K2035+'Таблица вводных'!$E$3+'Таблица вводных'!$F$3)</f>
        <v>-2.2308359133090381</v>
      </c>
      <c r="I2035" s="59">
        <f>('Итоговая табл.1чел(все услуги-к'!$I2035+('Итоговая табл.1чел(все услуги-к'!$I2035*'Таблица вводных'!$G$9))-('Расчет комиссии(Нади)'!$K2035+'Таблица вводных'!$E$3+'Таблица вводных'!$F$3)</f>
        <v>-2.2308359133090381</v>
      </c>
      <c r="J2035" s="13" t="s">
        <v>331</v>
      </c>
    </row>
    <row r="2036" spans="1:10" ht="13.2" customHeight="1">
      <c r="A2036" s="144" t="s">
        <v>332</v>
      </c>
      <c r="B2036" s="5">
        <v>45402</v>
      </c>
      <c r="C2036" s="97"/>
      <c r="D2036" s="59">
        <f>(('Итоговая табл.1чел(все услуги-к'!$D2036+('Итоговая табл.1чел(все услуги-к'!$D2036*'Таблица вводных'!$G$4)))-('Расчет комиссии(Нади)'!$K2036+'Таблица вводных'!$E$3+'Таблица вводных'!$F$3)</f>
        <v>5.4691640866909621</v>
      </c>
      <c r="E2036" s="59">
        <f>('Итоговая табл.1чел(все услуги-к'!$E2036+('Итоговая табл.1чел(все услуги-к'!$E2036*'Таблица вводных'!$G$5))-('Расчет комиссии(Нади)'!$K2036+'Таблица вводных'!$E$3+'Таблица вводных'!$F$3)</f>
        <v>-1.315085913309038</v>
      </c>
      <c r="F2036" s="59">
        <f>('Итоговая табл.1чел(все услуги-к'!$F2036+('Итоговая табл.1чел(все услуги-к'!$F2036*'Таблица вводных'!$G$6))-('Расчет комиссии(Нади)'!$K2036+'Таблица вводных'!$E$3+'Таблица вводных'!$F$3)</f>
        <v>21.529164086690962</v>
      </c>
      <c r="G2036" s="59">
        <f>('Итоговая табл.1чел(все услуги-к'!$G2036+('Итоговая табл.1чел(все услуги-к'!$G2036*'Таблица вводных'!$G$7))-('Расчет комиссии(Нади)'!$K2036+'Таблица вводных'!$E$3+'Таблица вводных'!$F$3)</f>
        <v>-2.2308359133090381</v>
      </c>
      <c r="H2036" s="59">
        <f>'Итоговая табл.1чел(все услуги-к'!$H2036-('Расчет комиссии(Нади)'!$K2036+'Таблица вводных'!$E$3+'Таблица вводных'!$F$3)</f>
        <v>-2.2308359133090381</v>
      </c>
      <c r="I2036" s="59">
        <f>('Итоговая табл.1чел(все услуги-к'!$I2036+('Итоговая табл.1чел(все услуги-к'!$I2036*'Таблица вводных'!$G$9))-('Расчет комиссии(Нади)'!$K2036+'Таблица вводных'!$E$3+'Таблица вводных'!$F$3)</f>
        <v>-2.2308359133090381</v>
      </c>
      <c r="J2036" s="10" t="s">
        <v>333</v>
      </c>
    </row>
    <row r="2037" spans="1:10" ht="13.2" customHeight="1">
      <c r="A2037" s="140"/>
      <c r="B2037" s="5">
        <v>45405</v>
      </c>
      <c r="C2037" s="6"/>
      <c r="D2037" s="59">
        <f>(('Итоговая табл.1чел(все услуги-к'!$D2037+('Итоговая табл.1чел(все услуги-к'!$D2037*'Таблица вводных'!$G$4)))-('Расчет комиссии(Нади)'!$K2037+'Таблица вводных'!$E$3+'Таблица вводных'!$F$3)</f>
        <v>5.4691640866909657</v>
      </c>
      <c r="E2037" s="59">
        <f>('Итоговая табл.1чел(все услуги-к'!$E2037+('Итоговая табл.1чел(все услуги-к'!$E2037*'Таблица вводных'!$G$5))-('Расчет комиссии(Нади)'!$K2037+'Таблица вводных'!$E$3+'Таблица вводных'!$F$3)</f>
        <v>-1.3150859133090345</v>
      </c>
      <c r="F2037" s="59">
        <f>('Итоговая табл.1чел(все услуги-к'!$F2037+('Итоговая табл.1чел(все услуги-к'!$F2037*'Таблица вводных'!$G$6))-('Расчет комиссии(Нади)'!$K2037+'Таблица вводных'!$E$3+'Таблица вводных'!$F$3)</f>
        <v>21.529164086690969</v>
      </c>
      <c r="G2037" s="59">
        <f>('Итоговая табл.1чел(все услуги-к'!$G2037+('Итоговая табл.1чел(все услуги-к'!$G2037*'Таблица вводных'!$G$7))-('Расчет комиссии(Нади)'!$K2037+'Таблица вводных'!$E$3+'Таблица вводных'!$F$3)</f>
        <v>-2.2308359133090345</v>
      </c>
      <c r="H2037" s="59">
        <f>'Итоговая табл.1чел(все услуги-к'!$H2037-('Расчет комиссии(Нади)'!$K2037+'Таблица вводных'!$E$3+'Таблица вводных'!$F$3)</f>
        <v>-2.2308359133090345</v>
      </c>
      <c r="I2037" s="59">
        <f>('Итоговая табл.1чел(все услуги-к'!$I2037+('Итоговая табл.1чел(все услуги-к'!$I2037*'Таблица вводных'!$G$9))-('Расчет комиссии(Нади)'!$K2037+'Таблица вводных'!$E$3+'Таблица вводных'!$F$3)</f>
        <v>-2.2308359133090345</v>
      </c>
      <c r="J2037" s="13" t="s">
        <v>333</v>
      </c>
    </row>
    <row r="2038" spans="1:10" ht="13.2" customHeight="1">
      <c r="A2038" s="140"/>
      <c r="B2038" s="5">
        <v>45409</v>
      </c>
      <c r="C2038" s="15"/>
      <c r="D2038" s="59">
        <f>(('Итоговая табл.1чел(все услуги-к'!$D2038+('Итоговая табл.1чел(все услуги-к'!$D2038*'Таблица вводных'!$G$4)))-('Расчет комиссии(Нади)'!$K2038+'Таблица вводных'!$E$3+'Таблица вводных'!$F$3)</f>
        <v>5.4691640866909657</v>
      </c>
      <c r="E2038" s="59">
        <f>('Итоговая табл.1чел(все услуги-к'!$E2038+('Итоговая табл.1чел(все услуги-к'!$E2038*'Таблица вводных'!$G$5))-('Расчет комиссии(Нади)'!$K2038+'Таблица вводных'!$E$3+'Таблица вводных'!$F$3)</f>
        <v>-1.3150859133090345</v>
      </c>
      <c r="F2038" s="59">
        <f>('Итоговая табл.1чел(все услуги-к'!$F2038+('Итоговая табл.1чел(все услуги-к'!$F2038*'Таблица вводных'!$G$6))-('Расчет комиссии(Нади)'!$K2038+'Таблица вводных'!$E$3+'Таблица вводных'!$F$3)</f>
        <v>21.529164086690969</v>
      </c>
      <c r="G2038" s="59">
        <f>('Итоговая табл.1чел(все услуги-к'!$G2038+('Итоговая табл.1чел(все услуги-к'!$G2038*'Таблица вводных'!$G$7))-('Расчет комиссии(Нади)'!$K2038+'Таблица вводных'!$E$3+'Таблица вводных'!$F$3)</f>
        <v>-2.2308359133090345</v>
      </c>
      <c r="H2038" s="59">
        <f>'Итоговая табл.1чел(все услуги-к'!$H2038-('Расчет комиссии(Нади)'!$K2038+'Таблица вводных'!$E$3+'Таблица вводных'!$F$3)</f>
        <v>-2.2308359133090345</v>
      </c>
      <c r="I2038" s="59">
        <f>('Итоговая табл.1чел(все услуги-к'!$I2038+('Итоговая табл.1чел(все услуги-к'!$I2038*'Таблица вводных'!$G$9))-('Расчет комиссии(Нади)'!$K2038+'Таблица вводных'!$E$3+'Таблица вводных'!$F$3)</f>
        <v>-2.2308359133090345</v>
      </c>
      <c r="J2038" s="13" t="s">
        <v>333</v>
      </c>
    </row>
    <row r="2039" spans="1:10" ht="13.2" customHeight="1">
      <c r="A2039" s="140"/>
      <c r="B2039" s="5">
        <v>45412</v>
      </c>
      <c r="C2039" s="6"/>
      <c r="D2039" s="59">
        <f>(('Итоговая табл.1чел(все услуги-к'!$D2039+('Итоговая табл.1чел(все услуги-к'!$D2039*'Таблица вводных'!$G$4)))-('Расчет комиссии(Нади)'!$K2039+'Таблица вводных'!$E$3+'Таблица вводных'!$F$3)</f>
        <v>5.4691640866909657</v>
      </c>
      <c r="E2039" s="59">
        <f>('Итоговая табл.1чел(все услуги-к'!$E2039+('Итоговая табл.1чел(все услуги-к'!$E2039*'Таблица вводных'!$G$5))-('Расчет комиссии(Нади)'!$K2039+'Таблица вводных'!$E$3+'Таблица вводных'!$F$3)</f>
        <v>-1.3150859133090345</v>
      </c>
      <c r="F2039" s="59">
        <f>('Итоговая табл.1чел(все услуги-к'!$F2039+('Итоговая табл.1чел(все услуги-к'!$F2039*'Таблица вводных'!$G$6))-('Расчет комиссии(Нади)'!$K2039+'Таблица вводных'!$E$3+'Таблица вводных'!$F$3)</f>
        <v>21.529164086690969</v>
      </c>
      <c r="G2039" s="59">
        <f>('Итоговая табл.1чел(все услуги-к'!$G2039+('Итоговая табл.1чел(все услуги-к'!$G2039*'Таблица вводных'!$G$7))-('Расчет комиссии(Нади)'!$K2039+'Таблица вводных'!$E$3+'Таблица вводных'!$F$3)</f>
        <v>-2.2308359133090345</v>
      </c>
      <c r="H2039" s="59">
        <f>'Итоговая табл.1чел(все услуги-к'!$H2039-('Расчет комиссии(Нади)'!$K2039+'Таблица вводных'!$E$3+'Таблица вводных'!$F$3)</f>
        <v>-2.2308359133090345</v>
      </c>
      <c r="I2039" s="59">
        <f>('Итоговая табл.1чел(все услуги-к'!$I2039+('Итоговая табл.1чел(все услуги-к'!$I2039*'Таблица вводных'!$G$9))-('Расчет комиссии(Нади)'!$K2039+'Таблица вводных'!$E$3+'Таблица вводных'!$F$3)</f>
        <v>-2.2308359133090345</v>
      </c>
      <c r="J2039" s="13" t="s">
        <v>333</v>
      </c>
    </row>
    <row r="2040" spans="1:10" ht="13.2" customHeight="1">
      <c r="A2040" s="140"/>
      <c r="B2040" s="5">
        <v>45416</v>
      </c>
      <c r="C2040" s="15"/>
      <c r="D2040" s="59">
        <f>(('Итоговая табл.1чел(все услуги-к'!$D2040+('Итоговая табл.1чел(все услуги-к'!$D2040*'Таблица вводных'!$G$4)))-('Расчет комиссии(Нади)'!$K2040+'Таблица вводных'!$E$3+'Таблица вводных'!$F$3)</f>
        <v>5.4691640866909657</v>
      </c>
      <c r="E2040" s="59">
        <f>('Итоговая табл.1чел(все услуги-к'!$E2040+('Итоговая табл.1чел(все услуги-к'!$E2040*'Таблица вводных'!$G$5))-('Расчет комиссии(Нади)'!$K2040+'Таблица вводных'!$E$3+'Таблица вводных'!$F$3)</f>
        <v>-1.3150859133090345</v>
      </c>
      <c r="F2040" s="59">
        <f>('Итоговая табл.1чел(все услуги-к'!$F2040+('Итоговая табл.1чел(все услуги-к'!$F2040*'Таблица вводных'!$G$6))-('Расчет комиссии(Нади)'!$K2040+'Таблица вводных'!$E$3+'Таблица вводных'!$F$3)</f>
        <v>21.529164086690969</v>
      </c>
      <c r="G2040" s="59">
        <f>('Итоговая табл.1чел(все услуги-к'!$G2040+('Итоговая табл.1чел(все услуги-к'!$G2040*'Таблица вводных'!$G$7))-('Расчет комиссии(Нади)'!$K2040+'Таблица вводных'!$E$3+'Таблица вводных'!$F$3)</f>
        <v>-2.2308359133090345</v>
      </c>
      <c r="H2040" s="59">
        <f>'Итоговая табл.1чел(все услуги-к'!$H2040-('Расчет комиссии(Нади)'!$K2040+'Таблица вводных'!$E$3+'Таблица вводных'!$F$3)</f>
        <v>-2.2308359133090345</v>
      </c>
      <c r="I2040" s="59">
        <f>('Итоговая табл.1чел(все услуги-к'!$I2040+('Итоговая табл.1чел(все услуги-к'!$I2040*'Таблица вводных'!$G$9))-('Расчет комиссии(Нади)'!$K2040+'Таблица вводных'!$E$3+'Таблица вводных'!$F$3)</f>
        <v>-2.2308359133090345</v>
      </c>
      <c r="J2040" s="13" t="s">
        <v>333</v>
      </c>
    </row>
    <row r="2041" spans="1:10" ht="13.2" customHeight="1">
      <c r="A2041" s="140"/>
      <c r="B2041" s="5">
        <v>45419</v>
      </c>
      <c r="C2041" s="15"/>
      <c r="D2041" s="59">
        <f>(('Итоговая табл.1чел(все услуги-к'!$D2041+('Итоговая табл.1чел(все услуги-к'!$D2041*'Таблица вводных'!$G$4)))-('Расчет комиссии(Нади)'!$K2041+'Таблица вводных'!$E$3+'Таблица вводных'!$F$3)</f>
        <v>5.4691640866909657</v>
      </c>
      <c r="E2041" s="59">
        <f>('Итоговая табл.1чел(все услуги-к'!$E2041+('Итоговая табл.1чел(все услуги-к'!$E2041*'Таблица вводных'!$G$5))-('Расчет комиссии(Нади)'!$K2041+'Таблица вводных'!$E$3+'Таблица вводных'!$F$3)</f>
        <v>-1.3150859133090345</v>
      </c>
      <c r="F2041" s="59">
        <f>('Итоговая табл.1чел(все услуги-к'!$F2041+('Итоговая табл.1чел(все услуги-к'!$F2041*'Таблица вводных'!$G$6))-('Расчет комиссии(Нади)'!$K2041+'Таблица вводных'!$E$3+'Таблица вводных'!$F$3)</f>
        <v>21.529164086690969</v>
      </c>
      <c r="G2041" s="59">
        <f>('Итоговая табл.1чел(все услуги-к'!$G2041+('Итоговая табл.1чел(все услуги-к'!$G2041*'Таблица вводных'!$G$7))-('Расчет комиссии(Нади)'!$K2041+'Таблица вводных'!$E$3+'Таблица вводных'!$F$3)</f>
        <v>-2.2308359133090345</v>
      </c>
      <c r="H2041" s="59">
        <f>'Итоговая табл.1чел(все услуги-к'!$H2041-('Расчет комиссии(Нади)'!$K2041+'Таблица вводных'!$E$3+'Таблица вводных'!$F$3)</f>
        <v>-2.2308359133090345</v>
      </c>
      <c r="I2041" s="59">
        <f>('Итоговая табл.1чел(все услуги-к'!$I2041+('Итоговая табл.1чел(все услуги-к'!$I2041*'Таблица вводных'!$G$9))-('Расчет комиссии(Нади)'!$K2041+'Таблица вводных'!$E$3+'Таблица вводных'!$F$3)</f>
        <v>-2.2308359133090345</v>
      </c>
      <c r="J2041" s="13" t="s">
        <v>333</v>
      </c>
    </row>
    <row r="2042" spans="1:10" ht="13.2" customHeight="1">
      <c r="A2042" s="140"/>
      <c r="B2042" s="5">
        <v>45423</v>
      </c>
      <c r="C2042" s="15"/>
      <c r="D2042" s="59">
        <f>(('Итоговая табл.1чел(все услуги-к'!$D2042+('Итоговая табл.1чел(все услуги-к'!$D2042*'Таблица вводных'!$G$4)))-('Расчет комиссии(Нади)'!$K2042+'Таблица вводных'!$E$3+'Таблица вводных'!$F$3)</f>
        <v>5.4691640866909657</v>
      </c>
      <c r="E2042" s="59">
        <f>('Итоговая табл.1чел(все услуги-к'!$E2042+('Итоговая табл.1чел(все услуги-к'!$E2042*'Таблица вводных'!$G$5))-('Расчет комиссии(Нади)'!$K2042+'Таблица вводных'!$E$3+'Таблица вводных'!$F$3)</f>
        <v>-1.3150859133090345</v>
      </c>
      <c r="F2042" s="59">
        <f>('Итоговая табл.1чел(все услуги-к'!$F2042+('Итоговая табл.1чел(все услуги-к'!$F2042*'Таблица вводных'!$G$6))-('Расчет комиссии(Нади)'!$K2042+'Таблица вводных'!$E$3+'Таблица вводных'!$F$3)</f>
        <v>21.529164086690969</v>
      </c>
      <c r="G2042" s="59">
        <f>('Итоговая табл.1чел(все услуги-к'!$G2042+('Итоговая табл.1чел(все услуги-к'!$G2042*'Таблица вводных'!$G$7))-('Расчет комиссии(Нади)'!$K2042+'Таблица вводных'!$E$3+'Таблица вводных'!$F$3)</f>
        <v>-2.2308359133090345</v>
      </c>
      <c r="H2042" s="59">
        <f>'Итоговая табл.1чел(все услуги-к'!$H2042-('Расчет комиссии(Нади)'!$K2042+'Таблица вводных'!$E$3+'Таблица вводных'!$F$3)</f>
        <v>-2.2308359133090345</v>
      </c>
      <c r="I2042" s="59">
        <f>('Итоговая табл.1чел(все услуги-к'!$I2042+('Итоговая табл.1чел(все услуги-к'!$I2042*'Таблица вводных'!$G$9))-('Расчет комиссии(Нади)'!$K2042+'Таблица вводных'!$E$3+'Таблица вводных'!$F$3)</f>
        <v>-2.2308359133090345</v>
      </c>
      <c r="J2042" s="13" t="s">
        <v>333</v>
      </c>
    </row>
    <row r="2043" spans="1:10" ht="13.2" customHeight="1">
      <c r="A2043" s="140"/>
      <c r="B2043" s="5">
        <v>45426</v>
      </c>
      <c r="C2043" s="6"/>
      <c r="D2043" s="59">
        <f>(('Итоговая табл.1чел(все услуги-к'!$D2043+('Итоговая табл.1чел(все услуги-к'!$D2043*'Таблица вводных'!$G$4)))-('Расчет комиссии(Нади)'!$K2043+'Таблица вводных'!$E$3+'Таблица вводных'!$F$3)</f>
        <v>5.4691640866909657</v>
      </c>
      <c r="E2043" s="59">
        <f>('Итоговая табл.1чел(все услуги-к'!$E2043+('Итоговая табл.1чел(все услуги-к'!$E2043*'Таблица вводных'!$G$5))-('Расчет комиссии(Нади)'!$K2043+'Таблица вводных'!$E$3+'Таблица вводных'!$F$3)</f>
        <v>-1.3150859133090345</v>
      </c>
      <c r="F2043" s="59">
        <f>('Итоговая табл.1чел(все услуги-к'!$F2043+('Итоговая табл.1чел(все услуги-к'!$F2043*'Таблица вводных'!$G$6))-('Расчет комиссии(Нади)'!$K2043+'Таблица вводных'!$E$3+'Таблица вводных'!$F$3)</f>
        <v>21.529164086690969</v>
      </c>
      <c r="G2043" s="59">
        <f>('Итоговая табл.1чел(все услуги-к'!$G2043+('Итоговая табл.1чел(все услуги-к'!$G2043*'Таблица вводных'!$G$7))-('Расчет комиссии(Нади)'!$K2043+'Таблица вводных'!$E$3+'Таблица вводных'!$F$3)</f>
        <v>-2.2308359133090345</v>
      </c>
      <c r="H2043" s="59">
        <f>'Итоговая табл.1чел(все услуги-к'!$H2043-('Расчет комиссии(Нади)'!$K2043+'Таблица вводных'!$E$3+'Таблица вводных'!$F$3)</f>
        <v>-2.2308359133090345</v>
      </c>
      <c r="I2043" s="59">
        <f>('Итоговая табл.1чел(все услуги-к'!$I2043+('Итоговая табл.1чел(все услуги-к'!$I2043*'Таблица вводных'!$G$9))-('Расчет комиссии(Нади)'!$K2043+'Таблица вводных'!$E$3+'Таблица вводных'!$F$3)</f>
        <v>-2.2308359133090345</v>
      </c>
      <c r="J2043" s="13" t="s">
        <v>333</v>
      </c>
    </row>
    <row r="2044" spans="1:10" ht="13.2" customHeight="1">
      <c r="A2044" s="140"/>
      <c r="B2044" s="5">
        <v>45430</v>
      </c>
      <c r="C2044" s="15"/>
      <c r="D2044" s="59">
        <f>(('Итоговая табл.1чел(все услуги-к'!$D2044+('Итоговая табл.1чел(все услуги-к'!$D2044*'Таблица вводных'!$G$4)))-('Расчет комиссии(Нади)'!$K2044+'Таблица вводных'!$E$3+'Таблица вводных'!$F$3)</f>
        <v>5.4691640866909657</v>
      </c>
      <c r="E2044" s="59">
        <f>('Итоговая табл.1чел(все услуги-к'!$E2044+('Итоговая табл.1чел(все услуги-к'!$E2044*'Таблица вводных'!$G$5))-('Расчет комиссии(Нади)'!$K2044+'Таблица вводных'!$E$3+'Таблица вводных'!$F$3)</f>
        <v>-1.3150859133090345</v>
      </c>
      <c r="F2044" s="59">
        <f>('Итоговая табл.1чел(все услуги-к'!$F2044+('Итоговая табл.1чел(все услуги-к'!$F2044*'Таблица вводных'!$G$6))-('Расчет комиссии(Нади)'!$K2044+'Таблица вводных'!$E$3+'Таблица вводных'!$F$3)</f>
        <v>21.529164086690969</v>
      </c>
      <c r="G2044" s="59">
        <f>('Итоговая табл.1чел(все услуги-к'!$G2044+('Итоговая табл.1чел(все услуги-к'!$G2044*'Таблица вводных'!$G$7))-('Расчет комиссии(Нади)'!$K2044+'Таблица вводных'!$E$3+'Таблица вводных'!$F$3)</f>
        <v>-2.2308359133090345</v>
      </c>
      <c r="H2044" s="59">
        <f>'Итоговая табл.1чел(все услуги-к'!$H2044-('Расчет комиссии(Нади)'!$K2044+'Таблица вводных'!$E$3+'Таблица вводных'!$F$3)</f>
        <v>-2.2308359133090345</v>
      </c>
      <c r="I2044" s="59">
        <f>('Итоговая табл.1чел(все услуги-к'!$I2044+('Итоговая табл.1чел(все услуги-к'!$I2044*'Таблица вводных'!$G$9))-('Расчет комиссии(Нади)'!$K2044+'Таблица вводных'!$E$3+'Таблица вводных'!$F$3)</f>
        <v>-2.2308359133090345</v>
      </c>
      <c r="J2044" s="13" t="s">
        <v>333</v>
      </c>
    </row>
    <row r="2045" spans="1:10" ht="13.2" customHeight="1">
      <c r="A2045" s="140"/>
      <c r="B2045" s="5">
        <v>45433</v>
      </c>
      <c r="C2045" s="15"/>
      <c r="D2045" s="59">
        <f>(('Итоговая табл.1чел(все услуги-к'!$D2045+('Итоговая табл.1чел(все услуги-к'!$D2045*'Таблица вводных'!$G$4)))-('Расчет комиссии(Нади)'!$K2045+'Таблица вводных'!$E$3+'Таблица вводных'!$F$3)</f>
        <v>5.4691640866909657</v>
      </c>
      <c r="E2045" s="59">
        <f>('Итоговая табл.1чел(все услуги-к'!$E2045+('Итоговая табл.1чел(все услуги-к'!$E2045*'Таблица вводных'!$G$5))-('Расчет комиссии(Нади)'!$K2045+'Таблица вводных'!$E$3+'Таблица вводных'!$F$3)</f>
        <v>-1.3150859133090345</v>
      </c>
      <c r="F2045" s="59">
        <f>('Итоговая табл.1чел(все услуги-к'!$F2045+('Итоговая табл.1чел(все услуги-к'!$F2045*'Таблица вводных'!$G$6))-('Расчет комиссии(Нади)'!$K2045+'Таблица вводных'!$E$3+'Таблица вводных'!$F$3)</f>
        <v>21.529164086690969</v>
      </c>
      <c r="G2045" s="59">
        <f>('Итоговая табл.1чел(все услуги-к'!$G2045+('Итоговая табл.1чел(все услуги-к'!$G2045*'Таблица вводных'!$G$7))-('Расчет комиссии(Нади)'!$K2045+'Таблица вводных'!$E$3+'Таблица вводных'!$F$3)</f>
        <v>-2.2308359133090345</v>
      </c>
      <c r="H2045" s="59">
        <f>'Итоговая табл.1чел(все услуги-к'!$H2045-('Расчет комиссии(Нади)'!$K2045+'Таблица вводных'!$E$3+'Таблица вводных'!$F$3)</f>
        <v>-2.2308359133090345</v>
      </c>
      <c r="I2045" s="59">
        <f>('Итоговая табл.1чел(все услуги-к'!$I2045+('Итоговая табл.1чел(все услуги-к'!$I2045*'Таблица вводных'!$G$9))-('Расчет комиссии(Нади)'!$K2045+'Таблица вводных'!$E$3+'Таблица вводных'!$F$3)</f>
        <v>-2.2308359133090345</v>
      </c>
      <c r="J2045" s="13" t="s">
        <v>333</v>
      </c>
    </row>
    <row r="2046" spans="1:10" ht="13.2" customHeight="1">
      <c r="A2046" s="140"/>
      <c r="B2046" s="5">
        <v>45437</v>
      </c>
      <c r="C2046" s="6"/>
      <c r="D2046" s="59">
        <f>(('Итоговая табл.1чел(все услуги-к'!$D2046+('Итоговая табл.1чел(все услуги-к'!$D2046*'Таблица вводных'!$G$4)))-('Расчет комиссии(Нади)'!$K2046+'Таблица вводных'!$E$3+'Таблица вводных'!$F$3)</f>
        <v>5.4691640866909657</v>
      </c>
      <c r="E2046" s="59">
        <f>('Итоговая табл.1чел(все услуги-к'!$E2046+('Итоговая табл.1чел(все услуги-к'!$E2046*'Таблица вводных'!$G$5))-('Расчет комиссии(Нади)'!$K2046+'Таблица вводных'!$E$3+'Таблица вводных'!$F$3)</f>
        <v>-1.3150859133090345</v>
      </c>
      <c r="F2046" s="59">
        <f>('Итоговая табл.1чел(все услуги-к'!$F2046+('Итоговая табл.1чел(все услуги-к'!$F2046*'Таблица вводных'!$G$6))-('Расчет комиссии(Нади)'!$K2046+'Таблица вводных'!$E$3+'Таблица вводных'!$F$3)</f>
        <v>21.529164086690969</v>
      </c>
      <c r="G2046" s="59">
        <f>('Итоговая табл.1чел(все услуги-к'!$G2046+('Итоговая табл.1чел(все услуги-к'!$G2046*'Таблица вводных'!$G$7))-('Расчет комиссии(Нади)'!$K2046+'Таблица вводных'!$E$3+'Таблица вводных'!$F$3)</f>
        <v>-2.2308359133090345</v>
      </c>
      <c r="H2046" s="59">
        <f>'Итоговая табл.1чел(все услуги-к'!$H2046-('Расчет комиссии(Нади)'!$K2046+'Таблица вводных'!$E$3+'Таблица вводных'!$F$3)</f>
        <v>-2.2308359133090345</v>
      </c>
      <c r="I2046" s="59">
        <f>('Итоговая табл.1чел(все услуги-к'!$I2046+('Итоговая табл.1чел(все услуги-к'!$I2046*'Таблица вводных'!$G$9))-('Расчет комиссии(Нади)'!$K2046+'Таблица вводных'!$E$3+'Таблица вводных'!$F$3)</f>
        <v>-2.2308359133090345</v>
      </c>
      <c r="J2046" s="13" t="s">
        <v>333</v>
      </c>
    </row>
    <row r="2047" spans="1:10" ht="13.2" customHeight="1">
      <c r="A2047" s="140"/>
      <c r="B2047" s="5">
        <v>45440</v>
      </c>
      <c r="C2047" s="15"/>
      <c r="D2047" s="59">
        <f>(('Итоговая табл.1чел(все услуги-к'!$D2047+('Итоговая табл.1чел(все услуги-к'!$D2047*'Таблица вводных'!$G$4)))-('Расчет комиссии(Нади)'!$K2047+'Таблица вводных'!$E$3+'Таблица вводных'!$F$3)</f>
        <v>5.4691640866909657</v>
      </c>
      <c r="E2047" s="59">
        <f>('Итоговая табл.1чел(все услуги-к'!$E2047+('Итоговая табл.1чел(все услуги-к'!$E2047*'Таблица вводных'!$G$5))-('Расчет комиссии(Нади)'!$K2047+'Таблица вводных'!$E$3+'Таблица вводных'!$F$3)</f>
        <v>-1.3150859133090345</v>
      </c>
      <c r="F2047" s="59">
        <f>('Итоговая табл.1чел(все услуги-к'!$F2047+('Итоговая табл.1чел(все услуги-к'!$F2047*'Таблица вводных'!$G$6))-('Расчет комиссии(Нади)'!$K2047+'Таблица вводных'!$E$3+'Таблица вводных'!$F$3)</f>
        <v>21.529164086690969</v>
      </c>
      <c r="G2047" s="59">
        <f>('Итоговая табл.1чел(все услуги-к'!$G2047+('Итоговая табл.1чел(все услуги-к'!$G2047*'Таблица вводных'!$G$7))-('Расчет комиссии(Нади)'!$K2047+'Таблица вводных'!$E$3+'Таблица вводных'!$F$3)</f>
        <v>-2.2308359133090345</v>
      </c>
      <c r="H2047" s="59">
        <f>'Итоговая табл.1чел(все услуги-к'!$H2047-('Расчет комиссии(Нади)'!$K2047+'Таблица вводных'!$E$3+'Таблица вводных'!$F$3)</f>
        <v>-2.2308359133090345</v>
      </c>
      <c r="I2047" s="59">
        <f>('Итоговая табл.1чел(все услуги-к'!$I2047+('Итоговая табл.1чел(все услуги-к'!$I2047*'Таблица вводных'!$G$9))-('Расчет комиссии(Нади)'!$K2047+'Таблица вводных'!$E$3+'Таблица вводных'!$F$3)</f>
        <v>-2.2308359133090345</v>
      </c>
      <c r="J2047" s="13" t="s">
        <v>333</v>
      </c>
    </row>
    <row r="2048" spans="1:10" ht="13.2" customHeight="1">
      <c r="A2048" s="140"/>
      <c r="B2048" s="5"/>
      <c r="C2048" s="6"/>
      <c r="D2048" s="59">
        <f>(('Итоговая табл.1чел(все услуги-к'!$D2048+('Итоговая табл.1чел(все услуги-к'!$D2048*'Таблица вводных'!$G$4)))-('Расчет комиссии(Нади)'!$K2048+'Таблица вводных'!$E$3+'Таблица вводных'!$F$3)</f>
        <v>5.4691640866909657</v>
      </c>
      <c r="E2048" s="59">
        <f>('Итоговая табл.1чел(все услуги-к'!$E2048+('Итоговая табл.1чел(все услуги-к'!$E2048*'Таблица вводных'!$G$5))-('Расчет комиссии(Нади)'!$K2048+'Таблица вводных'!$E$3+'Таблица вводных'!$F$3)</f>
        <v>-1.3150859133090345</v>
      </c>
      <c r="F2048" s="59">
        <f>('Итоговая табл.1чел(все услуги-к'!$F2048+('Итоговая табл.1чел(все услуги-к'!$F2048*'Таблица вводных'!$G$6))-('Расчет комиссии(Нади)'!$K2048+'Таблица вводных'!$E$3+'Таблица вводных'!$F$3)</f>
        <v>21.529164086690969</v>
      </c>
      <c r="G2048" s="59">
        <f>('Итоговая табл.1чел(все услуги-к'!$G2048+('Итоговая табл.1чел(все услуги-к'!$G2048*'Таблица вводных'!$G$7))-('Расчет комиссии(Нади)'!$K2048+'Таблица вводных'!$E$3+'Таблица вводных'!$F$3)</f>
        <v>-2.2308359133090345</v>
      </c>
      <c r="H2048" s="59">
        <f>'Итоговая табл.1чел(все услуги-к'!$H2048-('Расчет комиссии(Нади)'!$K2048+'Таблица вводных'!$E$3+'Таблица вводных'!$F$3)</f>
        <v>-2.2308359133090345</v>
      </c>
      <c r="I2048" s="59">
        <f>('Итоговая табл.1чел(все услуги-к'!$I2048+('Итоговая табл.1чел(все услуги-к'!$I2048*'Таблица вводных'!$G$9))-('Расчет комиссии(Нади)'!$K2048+'Таблица вводных'!$E$3+'Таблица вводных'!$F$3)</f>
        <v>-2.2308359133090345</v>
      </c>
      <c r="J2048" s="13" t="s">
        <v>333</v>
      </c>
    </row>
    <row r="2049" spans="1:10" ht="13.2" customHeight="1">
      <c r="A2049" s="140"/>
      <c r="B2049" s="5"/>
      <c r="C2049" s="6"/>
      <c r="D2049" s="59">
        <f>(('Итоговая табл.1чел(все услуги-к'!$D2049+('Итоговая табл.1чел(все услуги-к'!$D2049*'Таблица вводных'!$G$4)))-('Расчет комиссии(Нади)'!$K2049+'Таблица вводных'!$E$3+'Таблица вводных'!$F$3)</f>
        <v>5.4691640866909657</v>
      </c>
      <c r="E2049" s="59">
        <f>('Итоговая табл.1чел(все услуги-к'!$E2049+('Итоговая табл.1чел(все услуги-к'!$E2049*'Таблица вводных'!$G$5))-('Расчет комиссии(Нади)'!$K2049+'Таблица вводных'!$E$3+'Таблица вводных'!$F$3)</f>
        <v>-1.3150859133090345</v>
      </c>
      <c r="F2049" s="59">
        <f>('Итоговая табл.1чел(все услуги-к'!$F2049+('Итоговая табл.1чел(все услуги-к'!$F2049*'Таблица вводных'!$G$6))-('Расчет комиссии(Нади)'!$K2049+'Таблица вводных'!$E$3+'Таблица вводных'!$F$3)</f>
        <v>21.529164086690969</v>
      </c>
      <c r="G2049" s="59">
        <f>('Итоговая табл.1чел(все услуги-к'!$G2049+('Итоговая табл.1чел(все услуги-к'!$G2049*'Таблица вводных'!$G$7))-('Расчет комиссии(Нади)'!$K2049+'Таблица вводных'!$E$3+'Таблица вводных'!$F$3)</f>
        <v>-2.2308359133090345</v>
      </c>
      <c r="H2049" s="59">
        <f>'Итоговая табл.1чел(все услуги-к'!$H2049-('Расчет комиссии(Нади)'!$K2049+'Таблица вводных'!$E$3+'Таблица вводных'!$F$3)</f>
        <v>-2.2308359133090345</v>
      </c>
      <c r="I2049" s="59">
        <f>('Итоговая табл.1чел(все услуги-к'!$I2049+('Итоговая табл.1чел(все услуги-к'!$I2049*'Таблица вводных'!$G$9))-('Расчет комиссии(Нади)'!$K2049+'Таблица вводных'!$E$3+'Таблица вводных'!$F$3)</f>
        <v>-2.2308359133090345</v>
      </c>
      <c r="J2049" s="13" t="s">
        <v>333</v>
      </c>
    </row>
    <row r="2050" spans="1:10" ht="13.2" customHeight="1">
      <c r="A2050" s="140"/>
      <c r="B2050" s="5"/>
      <c r="C2050" s="15"/>
      <c r="D2050" s="59">
        <f>(('Итоговая табл.1чел(все услуги-к'!$D2050+('Итоговая табл.1чел(все услуги-к'!$D2050*'Таблица вводных'!$G$4)))-('Расчет комиссии(Нади)'!$K2050+'Таблица вводных'!$E$3+'Таблица вводных'!$F$3)</f>
        <v>5.4691640866909657</v>
      </c>
      <c r="E2050" s="59">
        <f>('Итоговая табл.1чел(все услуги-к'!$E2050+('Итоговая табл.1чел(все услуги-к'!$E2050*'Таблица вводных'!$G$5))-('Расчет комиссии(Нади)'!$K2050+'Таблица вводных'!$E$3+'Таблица вводных'!$F$3)</f>
        <v>-1.3150859133090345</v>
      </c>
      <c r="F2050" s="59">
        <f>('Итоговая табл.1чел(все услуги-к'!$F2050+('Итоговая табл.1чел(все услуги-к'!$F2050*'Таблица вводных'!$G$6))-('Расчет комиссии(Нади)'!$K2050+'Таблица вводных'!$E$3+'Таблица вводных'!$F$3)</f>
        <v>21.529164086690969</v>
      </c>
      <c r="G2050" s="59">
        <f>('Итоговая табл.1чел(все услуги-к'!$G2050+('Итоговая табл.1чел(все услуги-к'!$G2050*'Таблица вводных'!$G$7))-('Расчет комиссии(Нади)'!$K2050+'Таблица вводных'!$E$3+'Таблица вводных'!$F$3)</f>
        <v>-2.2308359133090345</v>
      </c>
      <c r="H2050" s="59">
        <f>'Итоговая табл.1чел(все услуги-к'!$H2050-('Расчет комиссии(Нади)'!$K2050+'Таблица вводных'!$E$3+'Таблица вводных'!$F$3)</f>
        <v>-2.2308359133090345</v>
      </c>
      <c r="I2050" s="59">
        <f>('Итоговая табл.1чел(все услуги-к'!$I2050+('Итоговая табл.1чел(все услуги-к'!$I2050*'Таблица вводных'!$G$9))-('Расчет комиссии(Нади)'!$K2050+'Таблица вводных'!$E$3+'Таблица вводных'!$F$3)</f>
        <v>-2.2308359133090345</v>
      </c>
      <c r="J2050" s="13" t="s">
        <v>333</v>
      </c>
    </row>
    <row r="2051" spans="1:10" ht="13.2" customHeight="1">
      <c r="A2051" s="140"/>
      <c r="B2051" s="5"/>
      <c r="C2051" s="6"/>
      <c r="D2051" s="59">
        <f>(('Итоговая табл.1чел(все услуги-к'!$D2051+('Итоговая табл.1чел(все услуги-к'!$D2051*'Таблица вводных'!$G$4)))-('Расчет комиссии(Нади)'!$K2051+'Таблица вводных'!$E$3+'Таблица вводных'!$F$3)</f>
        <v>5.4691640866909657</v>
      </c>
      <c r="E2051" s="59">
        <f>('Итоговая табл.1чел(все услуги-к'!$E2051+('Итоговая табл.1чел(все услуги-к'!$E2051*'Таблица вводных'!$G$5))-('Расчет комиссии(Нади)'!$K2051+'Таблица вводных'!$E$3+'Таблица вводных'!$F$3)</f>
        <v>-1.3150859133090345</v>
      </c>
      <c r="F2051" s="59">
        <f>('Итоговая табл.1чел(все услуги-к'!$F2051+('Итоговая табл.1чел(все услуги-к'!$F2051*'Таблица вводных'!$G$6))-('Расчет комиссии(Нади)'!$K2051+'Таблица вводных'!$E$3+'Таблица вводных'!$F$3)</f>
        <v>21.529164086690969</v>
      </c>
      <c r="G2051" s="59">
        <f>('Итоговая табл.1чел(все услуги-к'!$G2051+('Итоговая табл.1чел(все услуги-к'!$G2051*'Таблица вводных'!$G$7))-('Расчет комиссии(Нади)'!$K2051+'Таблица вводных'!$E$3+'Таблица вводных'!$F$3)</f>
        <v>-2.2308359133090345</v>
      </c>
      <c r="H2051" s="59">
        <f>'Итоговая табл.1чел(все услуги-к'!$H2051-('Расчет комиссии(Нади)'!$K2051+'Таблица вводных'!$E$3+'Таблица вводных'!$F$3)</f>
        <v>-2.2308359133090345</v>
      </c>
      <c r="I2051" s="59">
        <f>('Итоговая табл.1чел(все услуги-к'!$I2051+('Итоговая табл.1чел(все услуги-к'!$I2051*'Таблица вводных'!$G$9))-('Расчет комиссии(Нади)'!$K2051+'Таблица вводных'!$E$3+'Таблица вводных'!$F$3)</f>
        <v>-2.2308359133090345</v>
      </c>
      <c r="J2051" s="13" t="s">
        <v>333</v>
      </c>
    </row>
    <row r="2052" spans="1:10" ht="13.2" customHeight="1">
      <c r="A2052" s="140"/>
      <c r="B2052" s="5"/>
      <c r="C2052" s="15"/>
      <c r="D2052" s="59">
        <f>(('Итоговая табл.1чел(все услуги-к'!$D2052+('Итоговая табл.1чел(все услуги-к'!$D2052*'Таблица вводных'!$G$4)))-('Расчет комиссии(Нади)'!$K2052+'Таблица вводных'!$E$3+'Таблица вводных'!$F$3)</f>
        <v>5.4691640866909657</v>
      </c>
      <c r="E2052" s="59">
        <f>('Итоговая табл.1чел(все услуги-к'!$E2052+('Итоговая табл.1чел(все услуги-к'!$E2052*'Таблица вводных'!$G$5))-('Расчет комиссии(Нади)'!$K2052+'Таблица вводных'!$E$3+'Таблица вводных'!$F$3)</f>
        <v>-1.3150859133090345</v>
      </c>
      <c r="F2052" s="59">
        <f>('Итоговая табл.1чел(все услуги-к'!$F2052+('Итоговая табл.1чел(все услуги-к'!$F2052*'Таблица вводных'!$G$6))-('Расчет комиссии(Нади)'!$K2052+'Таблица вводных'!$E$3+'Таблица вводных'!$F$3)</f>
        <v>21.529164086690969</v>
      </c>
      <c r="G2052" s="59">
        <f>('Итоговая табл.1чел(все услуги-к'!$G2052+('Итоговая табл.1чел(все услуги-к'!$G2052*'Таблица вводных'!$G$7))-('Расчет комиссии(Нади)'!$K2052+'Таблица вводных'!$E$3+'Таблица вводных'!$F$3)</f>
        <v>-2.2308359133090345</v>
      </c>
      <c r="H2052" s="59">
        <f>'Итоговая табл.1чел(все услуги-к'!$H2052-('Расчет комиссии(Нади)'!$K2052+'Таблица вводных'!$E$3+'Таблица вводных'!$F$3)</f>
        <v>-2.2308359133090345</v>
      </c>
      <c r="I2052" s="59">
        <f>('Итоговая табл.1чел(все услуги-к'!$I2052+('Итоговая табл.1чел(все услуги-к'!$I2052*'Таблица вводных'!$G$9))-('Расчет комиссии(Нади)'!$K2052+'Таблица вводных'!$E$3+'Таблица вводных'!$F$3)</f>
        <v>-2.2308359133090345</v>
      </c>
      <c r="J2052" s="13" t="s">
        <v>333</v>
      </c>
    </row>
    <row r="2053" spans="1:10" ht="13.2" customHeight="1">
      <c r="A2053" s="141"/>
      <c r="B2053" s="18"/>
      <c r="C2053" s="19"/>
      <c r="D2053" s="59">
        <f>(('Итоговая табл.1чел(все услуги-к'!$D2053+('Итоговая табл.1чел(все услуги-к'!$D2053*'Таблица вводных'!$G$4)))-('Расчет комиссии(Нади)'!$K2053+'Таблица вводных'!$E$3+'Таблица вводных'!$F$3)</f>
        <v>5.4691640866909657</v>
      </c>
      <c r="E2053" s="59">
        <f>('Итоговая табл.1чел(все услуги-к'!$E2053+('Итоговая табл.1чел(все услуги-к'!$E2053*'Таблица вводных'!$G$5))-('Расчет комиссии(Нади)'!$K2053+'Таблица вводных'!$E$3+'Таблица вводных'!$F$3)</f>
        <v>-1.3150859133090345</v>
      </c>
      <c r="F2053" s="59">
        <f>('Итоговая табл.1чел(все услуги-к'!$F2053+('Итоговая табл.1чел(все услуги-к'!$F2053*'Таблица вводных'!$G$6))-('Расчет комиссии(Нади)'!$K2053+'Таблица вводных'!$E$3+'Таблица вводных'!$F$3)</f>
        <v>21.529164086690969</v>
      </c>
      <c r="G2053" s="59">
        <f>('Итоговая табл.1чел(все услуги-к'!$G2053+('Итоговая табл.1чел(все услуги-к'!$G2053*'Таблица вводных'!$G$7))-('Расчет комиссии(Нади)'!$K2053+'Таблица вводных'!$E$3+'Таблица вводных'!$F$3)</f>
        <v>-2.2308359133090345</v>
      </c>
      <c r="H2053" s="59">
        <f>'Итоговая табл.1чел(все услуги-к'!$H2053-('Расчет комиссии(Нади)'!$K2053+'Таблица вводных'!$E$3+'Таблица вводных'!$F$3)</f>
        <v>-2.2308359133090345</v>
      </c>
      <c r="I2053" s="59">
        <f>('Итоговая табл.1чел(все услуги-к'!$I2053+('Итоговая табл.1чел(все услуги-к'!$I2053*'Таблица вводных'!$G$9))-('Расчет комиссии(Нади)'!$K2053+'Таблица вводных'!$E$3+'Таблица вводных'!$F$3)</f>
        <v>-2.2308359133090345</v>
      </c>
      <c r="J2053" s="22" t="s">
        <v>333</v>
      </c>
    </row>
    <row r="2054" spans="1:10" ht="13.2" customHeight="1">
      <c r="A2054" s="144" t="s">
        <v>334</v>
      </c>
      <c r="B2054" s="5">
        <v>45402</v>
      </c>
      <c r="C2054" s="97"/>
      <c r="D2054" s="59" t="e">
        <f>(('Итоговая табл.1чел(все услуги-к'!$D2054+('Итоговая табл.1чел(все услуги-к'!$D2054*'Таблица вводных'!$G$4)))-('Расчет комиссии(Нади)'!$K2054+'Таблица вводных'!$E$3+'Таблица вводных'!$F$3)</f>
        <v>#REF!</v>
      </c>
      <c r="E2054" s="59" t="e">
        <f>('Итоговая табл.1чел(все услуги-к'!$E2054+('Итоговая табл.1чел(все услуги-к'!$E2054*'Таблица вводных'!$G$5))-('Расчет комиссии(Нади)'!$K2054+'Таблица вводных'!$E$3+'Таблица вводных'!$F$3)</f>
        <v>#REF!</v>
      </c>
      <c r="F2054" s="59" t="e">
        <f>('Итоговая табл.1чел(все услуги-к'!$F2054+('Итоговая табл.1чел(все услуги-к'!$F2054*'Таблица вводных'!$G$6))-('Расчет комиссии(Нади)'!$K2054+'Таблица вводных'!$E$3+'Таблица вводных'!$F$3)</f>
        <v>#REF!</v>
      </c>
      <c r="G2054" s="59" t="e">
        <f>('Итоговая табл.1чел(все услуги-к'!$G2054+('Итоговая табл.1чел(все услуги-к'!$G2054*'Таблица вводных'!$G$7))-('Расчет комиссии(Нади)'!$K2054+'Таблица вводных'!$E$3+'Таблица вводных'!$F$3)</f>
        <v>#REF!</v>
      </c>
      <c r="H2054" s="59" t="e">
        <f>'Итоговая табл.1чел(все услуги-к'!$H2054-('Расчет комиссии(Нади)'!$K2054+'Таблица вводных'!$E$3+'Таблица вводных'!$F$3)</f>
        <v>#REF!</v>
      </c>
      <c r="I2054" s="59" t="e">
        <f>('Итоговая табл.1чел(все услуги-к'!$I2054+('Итоговая табл.1чел(все услуги-к'!$I2054*'Таблица вводных'!$G$9))-('Расчет комиссии(Нади)'!$K2054+'Таблица вводных'!$E$3+'Таблица вводных'!$F$3)</f>
        <v>#REF!</v>
      </c>
      <c r="J2054" s="10" t="s">
        <v>172</v>
      </c>
    </row>
    <row r="2055" spans="1:10" ht="13.2" customHeight="1">
      <c r="A2055" s="140"/>
      <c r="B2055" s="5">
        <v>45405</v>
      </c>
      <c r="C2055" s="6"/>
      <c r="D2055" s="59" t="e">
        <f>(('Итоговая табл.1чел(все услуги-к'!$D2055+('Итоговая табл.1чел(все услуги-к'!$D2055*'Таблица вводных'!$G$4)))-('Расчет комиссии(Нади)'!$K2055+'Таблица вводных'!$E$3+'Таблица вводных'!$F$3)</f>
        <v>#REF!</v>
      </c>
      <c r="E2055" s="59" t="e">
        <f>('Итоговая табл.1чел(все услуги-к'!$E2055+('Итоговая табл.1чел(все услуги-к'!$E2055*'Таблица вводных'!$G$5))-('Расчет комиссии(Нади)'!$K2055+'Таблица вводных'!$E$3+'Таблица вводных'!$F$3)</f>
        <v>#REF!</v>
      </c>
      <c r="F2055" s="59" t="e">
        <f>('Итоговая табл.1чел(все услуги-к'!$F2055+('Итоговая табл.1чел(все услуги-к'!$F2055*'Таблица вводных'!$G$6))-('Расчет комиссии(Нади)'!$K2055+'Таблица вводных'!$E$3+'Таблица вводных'!$F$3)</f>
        <v>#REF!</v>
      </c>
      <c r="G2055" s="59" t="e">
        <f>('Итоговая табл.1чел(все услуги-к'!$G2055+('Итоговая табл.1чел(все услуги-к'!$G2055*'Таблица вводных'!$G$7))-('Расчет комиссии(Нади)'!$K2055+'Таблица вводных'!$E$3+'Таблица вводных'!$F$3)</f>
        <v>#REF!</v>
      </c>
      <c r="H2055" s="59" t="e">
        <f>'Итоговая табл.1чел(все услуги-к'!$H2055-('Расчет комиссии(Нади)'!$K2055+'Таблица вводных'!$E$3+'Таблица вводных'!$F$3)</f>
        <v>#REF!</v>
      </c>
      <c r="I2055" s="59" t="e">
        <f>('Итоговая табл.1чел(все услуги-к'!$I2055+('Итоговая табл.1чел(все услуги-к'!$I2055*'Таблица вводных'!$G$9))-('Расчет комиссии(Нади)'!$K2055+'Таблица вводных'!$E$3+'Таблица вводных'!$F$3)</f>
        <v>#REF!</v>
      </c>
      <c r="J2055" s="13"/>
    </row>
    <row r="2056" spans="1:10" ht="13.2" customHeight="1">
      <c r="A2056" s="140"/>
      <c r="B2056" s="5">
        <v>45409</v>
      </c>
      <c r="C2056" s="15"/>
      <c r="D2056" s="59" t="e">
        <f>(('Итоговая табл.1чел(все услуги-к'!$D2056+('Итоговая табл.1чел(все услуги-к'!$D2056*'Таблица вводных'!$G$4)))-('Расчет комиссии(Нади)'!$K2056+'Таблица вводных'!$E$3+'Таблица вводных'!$F$3)</f>
        <v>#REF!</v>
      </c>
      <c r="E2056" s="59" t="e">
        <f>('Итоговая табл.1чел(все услуги-к'!$E2056+('Итоговая табл.1чел(все услуги-к'!$E2056*'Таблица вводных'!$G$5))-('Расчет комиссии(Нади)'!$K2056+'Таблица вводных'!$E$3+'Таблица вводных'!$F$3)</f>
        <v>#REF!</v>
      </c>
      <c r="F2056" s="59" t="e">
        <f>('Итоговая табл.1чел(все услуги-к'!$F2056+('Итоговая табл.1чел(все услуги-к'!$F2056*'Таблица вводных'!$G$6))-('Расчет комиссии(Нади)'!$K2056+'Таблица вводных'!$E$3+'Таблица вводных'!$F$3)</f>
        <v>#REF!</v>
      </c>
      <c r="G2056" s="59" t="e">
        <f>('Итоговая табл.1чел(все услуги-к'!$G2056+('Итоговая табл.1чел(все услуги-к'!$G2056*'Таблица вводных'!$G$7))-('Расчет комиссии(Нади)'!$K2056+'Таблица вводных'!$E$3+'Таблица вводных'!$F$3)</f>
        <v>#REF!</v>
      </c>
      <c r="H2056" s="59" t="e">
        <f>'Итоговая табл.1чел(все услуги-к'!$H2056-('Расчет комиссии(Нади)'!$K2056+'Таблица вводных'!$E$3+'Таблица вводных'!$F$3)</f>
        <v>#REF!</v>
      </c>
      <c r="I2056" s="59" t="e">
        <f>('Итоговая табл.1чел(все услуги-к'!$I2056+('Итоговая табл.1чел(все услуги-к'!$I2056*'Таблица вводных'!$G$9))-('Расчет комиссии(Нади)'!$K2056+'Таблица вводных'!$E$3+'Таблица вводных'!$F$3)</f>
        <v>#REF!</v>
      </c>
      <c r="J2056" s="13"/>
    </row>
    <row r="2057" spans="1:10" ht="13.2" customHeight="1">
      <c r="A2057" s="140"/>
      <c r="B2057" s="5">
        <v>45412</v>
      </c>
      <c r="C2057" s="6"/>
      <c r="D2057" s="59" t="e">
        <f>(('Итоговая табл.1чел(все услуги-к'!$D2057+('Итоговая табл.1чел(все услуги-к'!$D2057*'Таблица вводных'!$G$4)))-('Расчет комиссии(Нади)'!$K2057+'Таблица вводных'!$E$3+'Таблица вводных'!$F$3)</f>
        <v>#REF!</v>
      </c>
      <c r="E2057" s="59" t="e">
        <f>('Итоговая табл.1чел(все услуги-к'!$E2057+('Итоговая табл.1чел(все услуги-к'!$E2057*'Таблица вводных'!$G$5))-('Расчет комиссии(Нади)'!$K2057+'Таблица вводных'!$E$3+'Таблица вводных'!$F$3)</f>
        <v>#REF!</v>
      </c>
      <c r="F2057" s="59" t="e">
        <f>('Итоговая табл.1чел(все услуги-к'!$F2057+('Итоговая табл.1чел(все услуги-к'!$F2057*'Таблица вводных'!$G$6))-('Расчет комиссии(Нади)'!$K2057+'Таблица вводных'!$E$3+'Таблица вводных'!$F$3)</f>
        <v>#REF!</v>
      </c>
      <c r="G2057" s="59" t="e">
        <f>('Итоговая табл.1чел(все услуги-к'!$G2057+('Итоговая табл.1чел(все услуги-к'!$G2057*'Таблица вводных'!$G$7))-('Расчет комиссии(Нади)'!$K2057+'Таблица вводных'!$E$3+'Таблица вводных'!$F$3)</f>
        <v>#REF!</v>
      </c>
      <c r="H2057" s="59" t="e">
        <f>'Итоговая табл.1чел(все услуги-к'!$H2057-('Расчет комиссии(Нади)'!$K2057+'Таблица вводных'!$E$3+'Таблица вводных'!$F$3)</f>
        <v>#REF!</v>
      </c>
      <c r="I2057" s="59" t="e">
        <f>('Итоговая табл.1чел(все услуги-к'!$I2057+('Итоговая табл.1чел(все услуги-к'!$I2057*'Таблица вводных'!$G$9))-('Расчет комиссии(Нади)'!$K2057+'Таблица вводных'!$E$3+'Таблица вводных'!$F$3)</f>
        <v>#REF!</v>
      </c>
      <c r="J2057" s="13"/>
    </row>
    <row r="2058" spans="1:10" ht="13.2" customHeight="1">
      <c r="A2058" s="140"/>
      <c r="B2058" s="5">
        <v>45416</v>
      </c>
      <c r="C2058" s="15"/>
      <c r="D2058" s="59" t="e">
        <f>(('Итоговая табл.1чел(все услуги-к'!$D2058+('Итоговая табл.1чел(все услуги-к'!$D2058*'Таблица вводных'!$G$4)))-('Расчет комиссии(Нади)'!$K2058+'Таблица вводных'!$E$3+'Таблица вводных'!$F$3)</f>
        <v>#REF!</v>
      </c>
      <c r="E2058" s="59" t="e">
        <f>('Итоговая табл.1чел(все услуги-к'!$E2058+('Итоговая табл.1чел(все услуги-к'!$E2058*'Таблица вводных'!$G$5))-('Расчет комиссии(Нади)'!$K2058+'Таблица вводных'!$E$3+'Таблица вводных'!$F$3)</f>
        <v>#REF!</v>
      </c>
      <c r="F2058" s="59" t="e">
        <f>('Итоговая табл.1чел(все услуги-к'!$F2058+('Итоговая табл.1чел(все услуги-к'!$F2058*'Таблица вводных'!$G$6))-('Расчет комиссии(Нади)'!$K2058+'Таблица вводных'!$E$3+'Таблица вводных'!$F$3)</f>
        <v>#REF!</v>
      </c>
      <c r="G2058" s="59" t="e">
        <f>('Итоговая табл.1чел(все услуги-к'!$G2058+('Итоговая табл.1чел(все услуги-к'!$G2058*'Таблица вводных'!$G$7))-('Расчет комиссии(Нади)'!$K2058+'Таблица вводных'!$E$3+'Таблица вводных'!$F$3)</f>
        <v>#REF!</v>
      </c>
      <c r="H2058" s="59" t="e">
        <f>'Итоговая табл.1чел(все услуги-к'!$H2058-('Расчет комиссии(Нади)'!$K2058+'Таблица вводных'!$E$3+'Таблица вводных'!$F$3)</f>
        <v>#REF!</v>
      </c>
      <c r="I2058" s="59" t="e">
        <f>('Итоговая табл.1чел(все услуги-к'!$I2058+('Итоговая табл.1чел(все услуги-к'!$I2058*'Таблица вводных'!$G$9))-('Расчет комиссии(Нади)'!$K2058+'Таблица вводных'!$E$3+'Таблица вводных'!$F$3)</f>
        <v>#REF!</v>
      </c>
      <c r="J2058" s="13"/>
    </row>
    <row r="2059" spans="1:10" ht="13.2" customHeight="1">
      <c r="A2059" s="140"/>
      <c r="B2059" s="5">
        <v>45419</v>
      </c>
      <c r="C2059" s="15"/>
      <c r="D2059" s="59" t="e">
        <f>(('Итоговая табл.1чел(все услуги-к'!$D2059+('Итоговая табл.1чел(все услуги-к'!$D2059*'Таблица вводных'!$G$4)))-('Расчет комиссии(Нади)'!$K2059+'Таблица вводных'!$E$3+'Таблица вводных'!$F$3)</f>
        <v>#REF!</v>
      </c>
      <c r="E2059" s="59" t="e">
        <f>('Итоговая табл.1чел(все услуги-к'!$E2059+('Итоговая табл.1чел(все услуги-к'!$E2059*'Таблица вводных'!$G$5))-('Расчет комиссии(Нади)'!$K2059+'Таблица вводных'!$E$3+'Таблица вводных'!$F$3)</f>
        <v>#REF!</v>
      </c>
      <c r="F2059" s="59" t="e">
        <f>('Итоговая табл.1чел(все услуги-к'!$F2059+('Итоговая табл.1чел(все услуги-к'!$F2059*'Таблица вводных'!$G$6))-('Расчет комиссии(Нади)'!$K2059+'Таблица вводных'!$E$3+'Таблица вводных'!$F$3)</f>
        <v>#REF!</v>
      </c>
      <c r="G2059" s="59" t="e">
        <f>('Итоговая табл.1чел(все услуги-к'!$G2059+('Итоговая табл.1чел(все услуги-к'!$G2059*'Таблица вводных'!$G$7))-('Расчет комиссии(Нади)'!$K2059+'Таблица вводных'!$E$3+'Таблица вводных'!$F$3)</f>
        <v>#REF!</v>
      </c>
      <c r="H2059" s="59" t="e">
        <f>'Итоговая табл.1чел(все услуги-к'!$H2059-('Расчет комиссии(Нади)'!$K2059+'Таблица вводных'!$E$3+'Таблица вводных'!$F$3)</f>
        <v>#REF!</v>
      </c>
      <c r="I2059" s="59" t="e">
        <f>('Итоговая табл.1чел(все услуги-к'!$I2059+('Итоговая табл.1чел(все услуги-к'!$I2059*'Таблица вводных'!$G$9))-('Расчет комиссии(Нади)'!$K2059+'Таблица вводных'!$E$3+'Таблица вводных'!$F$3)</f>
        <v>#REF!</v>
      </c>
      <c r="J2059" s="13"/>
    </row>
    <row r="2060" spans="1:10" ht="13.2" customHeight="1">
      <c r="A2060" s="140"/>
      <c r="B2060" s="5">
        <v>45423</v>
      </c>
      <c r="C2060" s="15"/>
      <c r="D2060" s="59" t="e">
        <f>(('Итоговая табл.1чел(все услуги-к'!$D2060+('Итоговая табл.1чел(все услуги-к'!$D2060*'Таблица вводных'!$G$4)))-('Расчет комиссии(Нади)'!$K2060+'Таблица вводных'!$E$3+'Таблица вводных'!$F$3)</f>
        <v>#REF!</v>
      </c>
      <c r="E2060" s="59" t="e">
        <f>('Итоговая табл.1чел(все услуги-к'!$E2060+('Итоговая табл.1чел(все услуги-к'!$E2060*'Таблица вводных'!$G$5))-('Расчет комиссии(Нади)'!$K2060+'Таблица вводных'!$E$3+'Таблица вводных'!$F$3)</f>
        <v>#REF!</v>
      </c>
      <c r="F2060" s="59" t="e">
        <f>('Итоговая табл.1чел(все услуги-к'!$F2060+('Итоговая табл.1чел(все услуги-к'!$F2060*'Таблица вводных'!$G$6))-('Расчет комиссии(Нади)'!$K2060+'Таблица вводных'!$E$3+'Таблица вводных'!$F$3)</f>
        <v>#REF!</v>
      </c>
      <c r="G2060" s="59" t="e">
        <f>('Итоговая табл.1чел(все услуги-к'!$G2060+('Итоговая табл.1чел(все услуги-к'!$G2060*'Таблица вводных'!$G$7))-('Расчет комиссии(Нади)'!$K2060+'Таблица вводных'!$E$3+'Таблица вводных'!$F$3)</f>
        <v>#REF!</v>
      </c>
      <c r="H2060" s="59" t="e">
        <f>'Итоговая табл.1чел(все услуги-к'!$H2060-('Расчет комиссии(Нади)'!$K2060+'Таблица вводных'!$E$3+'Таблица вводных'!$F$3)</f>
        <v>#REF!</v>
      </c>
      <c r="I2060" s="59" t="e">
        <f>('Итоговая табл.1чел(все услуги-к'!$I2060+('Итоговая табл.1чел(все услуги-к'!$I2060*'Таблица вводных'!$G$9))-('Расчет комиссии(Нади)'!$K2060+'Таблица вводных'!$E$3+'Таблица вводных'!$F$3)</f>
        <v>#REF!</v>
      </c>
      <c r="J2060" s="13"/>
    </row>
    <row r="2061" spans="1:10" ht="13.2" customHeight="1">
      <c r="A2061" s="140"/>
      <c r="B2061" s="5">
        <v>45426</v>
      </c>
      <c r="C2061" s="6"/>
      <c r="D2061" s="59" t="e">
        <f>(('Итоговая табл.1чел(все услуги-к'!$D2061+('Итоговая табл.1чел(все услуги-к'!$D2061*'Таблица вводных'!$G$4)))-('Расчет комиссии(Нади)'!$K2061+'Таблица вводных'!$E$3+'Таблица вводных'!$F$3)</f>
        <v>#REF!</v>
      </c>
      <c r="E2061" s="59" t="e">
        <f>('Итоговая табл.1чел(все услуги-к'!$E2061+('Итоговая табл.1чел(все услуги-к'!$E2061*'Таблица вводных'!$G$5))-('Расчет комиссии(Нади)'!$K2061+'Таблица вводных'!$E$3+'Таблица вводных'!$F$3)</f>
        <v>#REF!</v>
      </c>
      <c r="F2061" s="59" t="e">
        <f>('Итоговая табл.1чел(все услуги-к'!$F2061+('Итоговая табл.1чел(все услуги-к'!$F2061*'Таблица вводных'!$G$6))-('Расчет комиссии(Нади)'!$K2061+'Таблица вводных'!$E$3+'Таблица вводных'!$F$3)</f>
        <v>#REF!</v>
      </c>
      <c r="G2061" s="59" t="e">
        <f>('Итоговая табл.1чел(все услуги-к'!$G2061+('Итоговая табл.1чел(все услуги-к'!$G2061*'Таблица вводных'!$G$7))-('Расчет комиссии(Нади)'!$K2061+'Таблица вводных'!$E$3+'Таблица вводных'!$F$3)</f>
        <v>#REF!</v>
      </c>
      <c r="H2061" s="59" t="e">
        <f>'Итоговая табл.1чел(все услуги-к'!$H2061-('Расчет комиссии(Нади)'!$K2061+'Таблица вводных'!$E$3+'Таблица вводных'!$F$3)</f>
        <v>#REF!</v>
      </c>
      <c r="I2061" s="59" t="e">
        <f>('Итоговая табл.1чел(все услуги-к'!$I2061+('Итоговая табл.1чел(все услуги-к'!$I2061*'Таблица вводных'!$G$9))-('Расчет комиссии(Нади)'!$K2061+'Таблица вводных'!$E$3+'Таблица вводных'!$F$3)</f>
        <v>#REF!</v>
      </c>
      <c r="J2061" s="13"/>
    </row>
    <row r="2062" spans="1:10" ht="13.2" customHeight="1">
      <c r="A2062" s="140"/>
      <c r="B2062" s="5">
        <v>45430</v>
      </c>
      <c r="C2062" s="15"/>
      <c r="D2062" s="59" t="e">
        <f>(('Итоговая табл.1чел(все услуги-к'!$D2062+('Итоговая табл.1чел(все услуги-к'!$D2062*'Таблица вводных'!$G$4)))-('Расчет комиссии(Нади)'!$K2062+'Таблица вводных'!$E$3+'Таблица вводных'!$F$3)</f>
        <v>#REF!</v>
      </c>
      <c r="E2062" s="59" t="e">
        <f>('Итоговая табл.1чел(все услуги-к'!$E2062+('Итоговая табл.1чел(все услуги-к'!$E2062*'Таблица вводных'!$G$5))-('Расчет комиссии(Нади)'!$K2062+'Таблица вводных'!$E$3+'Таблица вводных'!$F$3)</f>
        <v>#REF!</v>
      </c>
      <c r="F2062" s="59" t="e">
        <f>('Итоговая табл.1чел(все услуги-к'!$F2062+('Итоговая табл.1чел(все услуги-к'!$F2062*'Таблица вводных'!$G$6))-('Расчет комиссии(Нади)'!$K2062+'Таблица вводных'!$E$3+'Таблица вводных'!$F$3)</f>
        <v>#REF!</v>
      </c>
      <c r="G2062" s="59" t="e">
        <f>('Итоговая табл.1чел(все услуги-к'!$G2062+('Итоговая табл.1чел(все услуги-к'!$G2062*'Таблица вводных'!$G$7))-('Расчет комиссии(Нади)'!$K2062+'Таблица вводных'!$E$3+'Таблица вводных'!$F$3)</f>
        <v>#REF!</v>
      </c>
      <c r="H2062" s="59" t="e">
        <f>'Итоговая табл.1чел(все услуги-к'!$H2062-('Расчет комиссии(Нади)'!$K2062+'Таблица вводных'!$E$3+'Таблица вводных'!$F$3)</f>
        <v>#REF!</v>
      </c>
      <c r="I2062" s="59" t="e">
        <f>('Итоговая табл.1чел(все услуги-к'!$I2062+('Итоговая табл.1чел(все услуги-к'!$I2062*'Таблица вводных'!$G$9))-('Расчет комиссии(Нади)'!$K2062+'Таблица вводных'!$E$3+'Таблица вводных'!$F$3)</f>
        <v>#REF!</v>
      </c>
      <c r="J2062" s="13"/>
    </row>
    <row r="2063" spans="1:10" ht="13.2" customHeight="1">
      <c r="A2063" s="140"/>
      <c r="B2063" s="5">
        <v>45433</v>
      </c>
      <c r="C2063" s="15"/>
      <c r="D2063" s="59" t="e">
        <f>(('Итоговая табл.1чел(все услуги-к'!$D2063+('Итоговая табл.1чел(все услуги-к'!$D2063*'Таблица вводных'!$G$4)))-('Расчет комиссии(Нади)'!$K2063+'Таблица вводных'!$E$3+'Таблица вводных'!$F$3)</f>
        <v>#REF!</v>
      </c>
      <c r="E2063" s="59" t="e">
        <f>('Итоговая табл.1чел(все услуги-к'!$E2063+('Итоговая табл.1чел(все услуги-к'!$E2063*'Таблица вводных'!$G$5))-('Расчет комиссии(Нади)'!$K2063+'Таблица вводных'!$E$3+'Таблица вводных'!$F$3)</f>
        <v>#REF!</v>
      </c>
      <c r="F2063" s="59" t="e">
        <f>('Итоговая табл.1чел(все услуги-к'!$F2063+('Итоговая табл.1чел(все услуги-к'!$F2063*'Таблица вводных'!$G$6))-('Расчет комиссии(Нади)'!$K2063+'Таблица вводных'!$E$3+'Таблица вводных'!$F$3)</f>
        <v>#REF!</v>
      </c>
      <c r="G2063" s="59" t="e">
        <f>('Итоговая табл.1чел(все услуги-к'!$G2063+('Итоговая табл.1чел(все услуги-к'!$G2063*'Таблица вводных'!$G$7))-('Расчет комиссии(Нади)'!$K2063+'Таблица вводных'!$E$3+'Таблица вводных'!$F$3)</f>
        <v>#REF!</v>
      </c>
      <c r="H2063" s="59" t="e">
        <f>'Итоговая табл.1чел(все услуги-к'!$H2063-('Расчет комиссии(Нади)'!$K2063+'Таблица вводных'!$E$3+'Таблица вводных'!$F$3)</f>
        <v>#REF!</v>
      </c>
      <c r="I2063" s="59" t="e">
        <f>('Итоговая табл.1чел(все услуги-к'!$I2063+('Итоговая табл.1чел(все услуги-к'!$I2063*'Таблица вводных'!$G$9))-('Расчет комиссии(Нади)'!$K2063+'Таблица вводных'!$E$3+'Таблица вводных'!$F$3)</f>
        <v>#REF!</v>
      </c>
      <c r="J2063" s="13"/>
    </row>
    <row r="2064" spans="1:10" ht="13.2" customHeight="1">
      <c r="A2064" s="140"/>
      <c r="B2064" s="5">
        <v>45437</v>
      </c>
      <c r="C2064" s="6"/>
      <c r="D2064" s="59" t="e">
        <f>(('Итоговая табл.1чел(все услуги-к'!$D2064+('Итоговая табл.1чел(все услуги-к'!$D2064*'Таблица вводных'!$G$4)))-('Расчет комиссии(Нади)'!$K2064+'Таблица вводных'!$E$3+'Таблица вводных'!$F$3)</f>
        <v>#REF!</v>
      </c>
      <c r="E2064" s="59" t="e">
        <f>('Итоговая табл.1чел(все услуги-к'!$E2064+('Итоговая табл.1чел(все услуги-к'!$E2064*'Таблица вводных'!$G$5))-('Расчет комиссии(Нади)'!$K2064+'Таблица вводных'!$E$3+'Таблица вводных'!$F$3)</f>
        <v>#REF!</v>
      </c>
      <c r="F2064" s="59" t="e">
        <f>('Итоговая табл.1чел(все услуги-к'!$F2064+('Итоговая табл.1чел(все услуги-к'!$F2064*'Таблица вводных'!$G$6))-('Расчет комиссии(Нади)'!$K2064+'Таблица вводных'!$E$3+'Таблица вводных'!$F$3)</f>
        <v>#REF!</v>
      </c>
      <c r="G2064" s="59" t="e">
        <f>('Итоговая табл.1чел(все услуги-к'!$G2064+('Итоговая табл.1чел(все услуги-к'!$G2064*'Таблица вводных'!$G$7))-('Расчет комиссии(Нади)'!$K2064+'Таблица вводных'!$E$3+'Таблица вводных'!$F$3)</f>
        <v>#REF!</v>
      </c>
      <c r="H2064" s="59" t="e">
        <f>'Итоговая табл.1чел(все услуги-к'!$H2064-('Расчет комиссии(Нади)'!$K2064+'Таблица вводных'!$E$3+'Таблица вводных'!$F$3)</f>
        <v>#REF!</v>
      </c>
      <c r="I2064" s="59" t="e">
        <f>('Итоговая табл.1чел(все услуги-к'!$I2064+('Итоговая табл.1чел(все услуги-к'!$I2064*'Таблица вводных'!$G$9))-('Расчет комиссии(Нади)'!$K2064+'Таблица вводных'!$E$3+'Таблица вводных'!$F$3)</f>
        <v>#REF!</v>
      </c>
      <c r="J2064" s="13"/>
    </row>
    <row r="2065" spans="1:10" ht="13.2" customHeight="1">
      <c r="A2065" s="140"/>
      <c r="B2065" s="5">
        <v>45440</v>
      </c>
      <c r="C2065" s="15"/>
      <c r="D2065" s="59" t="e">
        <f>(('Итоговая табл.1чел(все услуги-к'!$D2065+('Итоговая табл.1чел(все услуги-к'!$D2065*'Таблица вводных'!$G$4)))-('Расчет комиссии(Нади)'!$K2065+'Таблица вводных'!$E$3+'Таблица вводных'!$F$3)</f>
        <v>#REF!</v>
      </c>
      <c r="E2065" s="59" t="e">
        <f>('Итоговая табл.1чел(все услуги-к'!$E2065+('Итоговая табл.1чел(все услуги-к'!$E2065*'Таблица вводных'!$G$5))-('Расчет комиссии(Нади)'!$K2065+'Таблица вводных'!$E$3+'Таблица вводных'!$F$3)</f>
        <v>#REF!</v>
      </c>
      <c r="F2065" s="59" t="e">
        <f>('Итоговая табл.1чел(все услуги-к'!$F2065+('Итоговая табл.1чел(все услуги-к'!$F2065*'Таблица вводных'!$G$6))-('Расчет комиссии(Нади)'!$K2065+'Таблица вводных'!$E$3+'Таблица вводных'!$F$3)</f>
        <v>#REF!</v>
      </c>
      <c r="G2065" s="59" t="e">
        <f>('Итоговая табл.1чел(все услуги-к'!$G2065+('Итоговая табл.1чел(все услуги-к'!$G2065*'Таблица вводных'!$G$7))-('Расчет комиссии(Нади)'!$K2065+'Таблица вводных'!$E$3+'Таблица вводных'!$F$3)</f>
        <v>#REF!</v>
      </c>
      <c r="H2065" s="59" t="e">
        <f>'Итоговая табл.1чел(все услуги-к'!$H2065-('Расчет комиссии(Нади)'!$K2065+'Таблица вводных'!$E$3+'Таблица вводных'!$F$3)</f>
        <v>#REF!</v>
      </c>
      <c r="I2065" s="59" t="e">
        <f>('Итоговая табл.1чел(все услуги-к'!$I2065+('Итоговая табл.1чел(все услуги-к'!$I2065*'Таблица вводных'!$G$9))-('Расчет комиссии(Нади)'!$K2065+'Таблица вводных'!$E$3+'Таблица вводных'!$F$3)</f>
        <v>#REF!</v>
      </c>
      <c r="J2065" s="13"/>
    </row>
    <row r="2066" spans="1:10" ht="13.2" customHeight="1">
      <c r="A2066" s="140"/>
      <c r="B2066" s="5"/>
      <c r="C2066" s="6"/>
      <c r="D2066" s="59" t="e">
        <f>(('Итоговая табл.1чел(все услуги-к'!$D2066+('Итоговая табл.1чел(все услуги-к'!$D2066*'Таблица вводных'!$G$4)))-('Расчет комиссии(Нади)'!$K2066+'Таблица вводных'!$E$3+'Таблица вводных'!$F$3)</f>
        <v>#REF!</v>
      </c>
      <c r="E2066" s="59" t="e">
        <f>('Итоговая табл.1чел(все услуги-к'!$E2066+('Итоговая табл.1чел(все услуги-к'!$E2066*'Таблица вводных'!$G$5))-('Расчет комиссии(Нади)'!$K2066+'Таблица вводных'!$E$3+'Таблица вводных'!$F$3)</f>
        <v>#REF!</v>
      </c>
      <c r="F2066" s="59" t="e">
        <f>('Итоговая табл.1чел(все услуги-к'!$F2066+('Итоговая табл.1чел(все услуги-к'!$F2066*'Таблица вводных'!$G$6))-('Расчет комиссии(Нади)'!$K2066+'Таблица вводных'!$E$3+'Таблица вводных'!$F$3)</f>
        <v>#REF!</v>
      </c>
      <c r="G2066" s="59" t="e">
        <f>('Итоговая табл.1чел(все услуги-к'!$G2066+('Итоговая табл.1чел(все услуги-к'!$G2066*'Таблица вводных'!$G$7))-('Расчет комиссии(Нади)'!$K2066+'Таблица вводных'!$E$3+'Таблица вводных'!$F$3)</f>
        <v>#REF!</v>
      </c>
      <c r="H2066" s="59" t="e">
        <f>'Итоговая табл.1чел(все услуги-к'!$H2066-('Расчет комиссии(Нади)'!$K2066+'Таблица вводных'!$E$3+'Таблица вводных'!$F$3)</f>
        <v>#REF!</v>
      </c>
      <c r="I2066" s="59" t="e">
        <f>('Итоговая табл.1чел(все услуги-к'!$I2066+('Итоговая табл.1чел(все услуги-к'!$I2066*'Таблица вводных'!$G$9))-('Расчет комиссии(Нади)'!$K2066+'Таблица вводных'!$E$3+'Таблица вводных'!$F$3)</f>
        <v>#REF!</v>
      </c>
      <c r="J2066" s="13"/>
    </row>
    <row r="2067" spans="1:10" ht="13.2" customHeight="1">
      <c r="A2067" s="140"/>
      <c r="B2067" s="5"/>
      <c r="C2067" s="6"/>
      <c r="D2067" s="59" t="e">
        <f>(('Итоговая табл.1чел(все услуги-к'!$D2067+('Итоговая табл.1чел(все услуги-к'!$D2067*'Таблица вводных'!$G$4)))-('Расчет комиссии(Нади)'!$K2067+'Таблица вводных'!$E$3+'Таблица вводных'!$F$3)</f>
        <v>#REF!</v>
      </c>
      <c r="E2067" s="59" t="e">
        <f>('Итоговая табл.1чел(все услуги-к'!$E2067+('Итоговая табл.1чел(все услуги-к'!$E2067*'Таблица вводных'!$G$5))-('Расчет комиссии(Нади)'!$K2067+'Таблица вводных'!$E$3+'Таблица вводных'!$F$3)</f>
        <v>#REF!</v>
      </c>
      <c r="F2067" s="59" t="e">
        <f>('Итоговая табл.1чел(все услуги-к'!$F2067+('Итоговая табл.1чел(все услуги-к'!$F2067*'Таблица вводных'!$G$6))-('Расчет комиссии(Нади)'!$K2067+'Таблица вводных'!$E$3+'Таблица вводных'!$F$3)</f>
        <v>#REF!</v>
      </c>
      <c r="G2067" s="59" t="e">
        <f>('Итоговая табл.1чел(все услуги-к'!$G2067+('Итоговая табл.1чел(все услуги-к'!$G2067*'Таблица вводных'!$G$7))-('Расчет комиссии(Нади)'!$K2067+'Таблица вводных'!$E$3+'Таблица вводных'!$F$3)</f>
        <v>#REF!</v>
      </c>
      <c r="H2067" s="59" t="e">
        <f>'Итоговая табл.1чел(все услуги-к'!$H2067-('Расчет комиссии(Нади)'!$K2067+'Таблица вводных'!$E$3+'Таблица вводных'!$F$3)</f>
        <v>#REF!</v>
      </c>
      <c r="I2067" s="59" t="e">
        <f>('Итоговая табл.1чел(все услуги-к'!$I2067+('Итоговая табл.1чел(все услуги-к'!$I2067*'Таблица вводных'!$G$9))-('Расчет комиссии(Нади)'!$K2067+'Таблица вводных'!$E$3+'Таблица вводных'!$F$3)</f>
        <v>#REF!</v>
      </c>
      <c r="J2067" s="13"/>
    </row>
    <row r="2068" spans="1:10" ht="13.2" customHeight="1">
      <c r="A2068" s="140"/>
      <c r="B2068" s="5"/>
      <c r="C2068" s="15"/>
      <c r="D2068" s="59" t="e">
        <f>(('Итоговая табл.1чел(все услуги-к'!$D2068+('Итоговая табл.1чел(все услуги-к'!$D2068*'Таблица вводных'!$G$4)))-('Расчет комиссии(Нади)'!$K2068+'Таблица вводных'!$E$3+'Таблица вводных'!$F$3)</f>
        <v>#REF!</v>
      </c>
      <c r="E2068" s="59" t="e">
        <f>('Итоговая табл.1чел(все услуги-к'!$E2068+('Итоговая табл.1чел(все услуги-к'!$E2068*'Таблица вводных'!$G$5))-('Расчет комиссии(Нади)'!$K2068+'Таблица вводных'!$E$3+'Таблица вводных'!$F$3)</f>
        <v>#REF!</v>
      </c>
      <c r="F2068" s="59" t="e">
        <f>('Итоговая табл.1чел(все услуги-к'!$F2068+('Итоговая табл.1чел(все услуги-к'!$F2068*'Таблица вводных'!$G$6))-('Расчет комиссии(Нади)'!$K2068+'Таблица вводных'!$E$3+'Таблица вводных'!$F$3)</f>
        <v>#REF!</v>
      </c>
      <c r="G2068" s="59" t="e">
        <f>('Итоговая табл.1чел(все услуги-к'!$G2068+('Итоговая табл.1чел(все услуги-к'!$G2068*'Таблица вводных'!$G$7))-('Расчет комиссии(Нади)'!$K2068+'Таблица вводных'!$E$3+'Таблица вводных'!$F$3)</f>
        <v>#REF!</v>
      </c>
      <c r="H2068" s="59" t="e">
        <f>'Итоговая табл.1чел(все услуги-к'!$H2068-('Расчет комиссии(Нади)'!$K2068+'Таблица вводных'!$E$3+'Таблица вводных'!$F$3)</f>
        <v>#REF!</v>
      </c>
      <c r="I2068" s="59" t="e">
        <f>('Итоговая табл.1чел(все услуги-к'!$I2068+('Итоговая табл.1чел(все услуги-к'!$I2068*'Таблица вводных'!$G$9))-('Расчет комиссии(Нади)'!$K2068+'Таблица вводных'!$E$3+'Таблица вводных'!$F$3)</f>
        <v>#REF!</v>
      </c>
      <c r="J2068" s="13"/>
    </row>
    <row r="2069" spans="1:10" ht="13.2" customHeight="1">
      <c r="A2069" s="140"/>
      <c r="B2069" s="5"/>
      <c r="C2069" s="6"/>
      <c r="D2069" s="59" t="e">
        <f>(('Итоговая табл.1чел(все услуги-к'!$D2069+('Итоговая табл.1чел(все услуги-к'!$D2069*'Таблица вводных'!$G$4)))-('Расчет комиссии(Нади)'!$K2069+'Таблица вводных'!$E$3+'Таблица вводных'!$F$3)</f>
        <v>#REF!</v>
      </c>
      <c r="E2069" s="59" t="e">
        <f>('Итоговая табл.1чел(все услуги-к'!$E2069+('Итоговая табл.1чел(все услуги-к'!$E2069*'Таблица вводных'!$G$5))-('Расчет комиссии(Нади)'!$K2069+'Таблица вводных'!$E$3+'Таблица вводных'!$F$3)</f>
        <v>#REF!</v>
      </c>
      <c r="F2069" s="59" t="e">
        <f>('Итоговая табл.1чел(все услуги-к'!$F2069+('Итоговая табл.1чел(все услуги-к'!$F2069*'Таблица вводных'!$G$6))-('Расчет комиссии(Нади)'!$K2069+'Таблица вводных'!$E$3+'Таблица вводных'!$F$3)</f>
        <v>#REF!</v>
      </c>
      <c r="G2069" s="59" t="e">
        <f>('Итоговая табл.1чел(все услуги-к'!$G2069+('Итоговая табл.1чел(все услуги-к'!$G2069*'Таблица вводных'!$G$7))-('Расчет комиссии(Нади)'!$K2069+'Таблица вводных'!$E$3+'Таблица вводных'!$F$3)</f>
        <v>#REF!</v>
      </c>
      <c r="H2069" s="59" t="e">
        <f>'Итоговая табл.1чел(все услуги-к'!$H2069-('Расчет комиссии(Нади)'!$K2069+'Таблица вводных'!$E$3+'Таблица вводных'!$F$3)</f>
        <v>#REF!</v>
      </c>
      <c r="I2069" s="59" t="e">
        <f>('Итоговая табл.1чел(все услуги-к'!$I2069+('Итоговая табл.1чел(все услуги-к'!$I2069*'Таблица вводных'!$G$9))-('Расчет комиссии(Нади)'!$K2069+'Таблица вводных'!$E$3+'Таблица вводных'!$F$3)</f>
        <v>#REF!</v>
      </c>
      <c r="J2069" s="13"/>
    </row>
    <row r="2070" spans="1:10" ht="13.2" customHeight="1">
      <c r="A2070" s="140"/>
      <c r="B2070" s="5"/>
      <c r="C2070" s="15"/>
      <c r="D2070" s="59" t="e">
        <f>(('Итоговая табл.1чел(все услуги-к'!$D2070+('Итоговая табл.1чел(все услуги-к'!$D2070*'Таблица вводных'!$G$4)))-('Расчет комиссии(Нади)'!$K2070+'Таблица вводных'!$E$3+'Таблица вводных'!$F$3)</f>
        <v>#REF!</v>
      </c>
      <c r="E2070" s="59" t="e">
        <f>('Итоговая табл.1чел(все услуги-к'!$E2070+('Итоговая табл.1чел(все услуги-к'!$E2070*'Таблица вводных'!$G$5))-('Расчет комиссии(Нади)'!$K2070+'Таблица вводных'!$E$3+'Таблица вводных'!$F$3)</f>
        <v>#REF!</v>
      </c>
      <c r="F2070" s="59" t="e">
        <f>('Итоговая табл.1чел(все услуги-к'!$F2070+('Итоговая табл.1чел(все услуги-к'!$F2070*'Таблица вводных'!$G$6))-('Расчет комиссии(Нади)'!$K2070+'Таблица вводных'!$E$3+'Таблица вводных'!$F$3)</f>
        <v>#REF!</v>
      </c>
      <c r="G2070" s="59" t="e">
        <f>('Итоговая табл.1чел(все услуги-к'!$G2070+('Итоговая табл.1чел(все услуги-к'!$G2070*'Таблица вводных'!$G$7))-('Расчет комиссии(Нади)'!$K2070+'Таблица вводных'!$E$3+'Таблица вводных'!$F$3)</f>
        <v>#REF!</v>
      </c>
      <c r="H2070" s="59" t="e">
        <f>'Итоговая табл.1чел(все услуги-к'!$H2070-('Расчет комиссии(Нади)'!$K2070+'Таблица вводных'!$E$3+'Таблица вводных'!$F$3)</f>
        <v>#REF!</v>
      </c>
      <c r="I2070" s="59" t="e">
        <f>('Итоговая табл.1чел(все услуги-к'!$I2070+('Итоговая табл.1чел(все услуги-к'!$I2070*'Таблица вводных'!$G$9))-('Расчет комиссии(Нади)'!$K2070+'Таблица вводных'!$E$3+'Таблица вводных'!$F$3)</f>
        <v>#REF!</v>
      </c>
      <c r="J2070" s="13"/>
    </row>
    <row r="2071" spans="1:10" ht="13.2" customHeight="1">
      <c r="A2071" s="141"/>
      <c r="B2071" s="18"/>
      <c r="C2071" s="19"/>
      <c r="D2071" s="59" t="e">
        <f>(('Итоговая табл.1чел(все услуги-к'!$D2071+('Итоговая табл.1чел(все услуги-к'!$D2071*'Таблица вводных'!$G$4)))-('Расчет комиссии(Нади)'!$K2071+'Таблица вводных'!$E$3+'Таблица вводных'!$F$3)</f>
        <v>#REF!</v>
      </c>
      <c r="E2071" s="59" t="e">
        <f>('Итоговая табл.1чел(все услуги-к'!$E2071+('Итоговая табл.1чел(все услуги-к'!$E2071*'Таблица вводных'!$G$5))-('Расчет комиссии(Нади)'!$K2071+'Таблица вводных'!$E$3+'Таблица вводных'!$F$3)</f>
        <v>#REF!</v>
      </c>
      <c r="F2071" s="59" t="e">
        <f>('Итоговая табл.1чел(все услуги-к'!$F2071+('Итоговая табл.1чел(все услуги-к'!$F2071*'Таблица вводных'!$G$6))-('Расчет комиссии(Нади)'!$K2071+'Таблица вводных'!$E$3+'Таблица вводных'!$F$3)</f>
        <v>#REF!</v>
      </c>
      <c r="G2071" s="59" t="e">
        <f>('Итоговая табл.1чел(все услуги-к'!$G2071+('Итоговая табл.1чел(все услуги-к'!$G2071*'Таблица вводных'!$G$7))-('Расчет комиссии(Нади)'!$K2071+'Таблица вводных'!$E$3+'Таблица вводных'!$F$3)</f>
        <v>#REF!</v>
      </c>
      <c r="H2071" s="59" t="e">
        <f>'Итоговая табл.1чел(все услуги-к'!$H2071-('Расчет комиссии(Нади)'!$K2071+'Таблица вводных'!$E$3+'Таблица вводных'!$F$3)</f>
        <v>#REF!</v>
      </c>
      <c r="I2071" s="59" t="e">
        <f>('Итоговая табл.1чел(все услуги-к'!$I2071+('Итоговая табл.1чел(все услуги-к'!$I2071*'Таблица вводных'!$G$9))-('Расчет комиссии(Нади)'!$K2071+'Таблица вводных'!$E$3+'Таблица вводных'!$F$3)</f>
        <v>#REF!</v>
      </c>
      <c r="J2071" s="22"/>
    </row>
    <row r="2072" spans="1:10" ht="13.2" customHeight="1">
      <c r="A2072" s="144" t="s">
        <v>335</v>
      </c>
      <c r="B2072" s="5">
        <v>45402</v>
      </c>
      <c r="C2072" s="97"/>
      <c r="D2072" s="59">
        <f>(('Итоговая табл.1чел(все услуги-к'!$D2072+('Итоговая табл.1чел(все услуги-к'!$D2072*'Таблица вводных'!$G$4)))-('Расчет комиссии(Нади)'!$K2072+'Таблица вводных'!$E$3+'Таблица вводных'!$F$3)</f>
        <v>5.4691640866909692</v>
      </c>
      <c r="E2072" s="59">
        <f>('Итоговая табл.1чел(все услуги-к'!$E2072+('Итоговая табл.1чел(все услуги-к'!$E2072*'Таблица вводных'!$G$5))-('Расчет комиссии(Нади)'!$K2072+'Таблица вводных'!$E$3+'Таблица вводных'!$F$3)</f>
        <v>-1.3150859133090309</v>
      </c>
      <c r="F2072" s="59">
        <f>('Итоговая табл.1чел(все услуги-к'!$F2072+('Итоговая табл.1чел(все услуги-к'!$F2072*'Таблица вводных'!$G$6))-('Расчет комиссии(Нади)'!$K2072+'Таблица вводных'!$E$3+'Таблица вводных'!$F$3)</f>
        <v>21.529164086690969</v>
      </c>
      <c r="G2072" s="59">
        <f>('Итоговая табл.1чел(все услуги-к'!$G2072+('Итоговая табл.1чел(все услуги-к'!$G2072*'Таблица вводных'!$G$7))-('Расчет комиссии(Нади)'!$K2072+'Таблица вводных'!$E$3+'Таблица вводных'!$F$3)</f>
        <v>-2.230835913309031</v>
      </c>
      <c r="H2072" s="59">
        <f>'Итоговая табл.1чел(все услуги-к'!$H2072-('Расчет комиссии(Нади)'!$K2072+'Таблица вводных'!$E$3+'Таблица вводных'!$F$3)</f>
        <v>-2.230835913309031</v>
      </c>
      <c r="I2072" s="59">
        <f>('Итоговая табл.1чел(все услуги-к'!$I2072+('Итоговая табл.1чел(все услуги-к'!$I2072*'Таблица вводных'!$G$9))-('Расчет комиссии(Нади)'!$K2072+'Таблица вводных'!$E$3+'Таблица вводных'!$F$3)</f>
        <v>-2.230835913309031</v>
      </c>
      <c r="J2072" s="10" t="s">
        <v>163</v>
      </c>
    </row>
    <row r="2073" spans="1:10" ht="13.2" customHeight="1">
      <c r="A2073" s="140"/>
      <c r="B2073" s="5">
        <v>45405</v>
      </c>
      <c r="C2073" s="6"/>
      <c r="D2073" s="59">
        <f>(('Итоговая табл.1чел(все услуги-к'!$D2073+('Итоговая табл.1чел(все услуги-к'!$D2073*'Таблица вводных'!$G$4)))-('Расчет комиссии(Нади)'!$K2073+'Таблица вводных'!$E$3+'Таблица вводных'!$F$3)</f>
        <v>5.4691640866909692</v>
      </c>
      <c r="E2073" s="59">
        <f>('Итоговая табл.1чел(все услуги-к'!$E2073+('Итоговая табл.1чел(все услуги-к'!$E2073*'Таблица вводных'!$G$5))-('Расчет комиссии(Нади)'!$K2073+'Таблица вводных'!$E$3+'Таблица вводных'!$F$3)</f>
        <v>-1.3150859133090309</v>
      </c>
      <c r="F2073" s="59">
        <f>('Итоговая табл.1чел(все услуги-к'!$F2073+('Итоговая табл.1чел(все услуги-к'!$F2073*'Таблица вводных'!$G$6))-('Расчет комиссии(Нади)'!$K2073+'Таблица вводных'!$E$3+'Таблица вводных'!$F$3)</f>
        <v>21.529164086690969</v>
      </c>
      <c r="G2073" s="59">
        <f>('Итоговая табл.1чел(все услуги-к'!$G2073+('Итоговая табл.1чел(все услуги-к'!$G2073*'Таблица вводных'!$G$7))-('Расчет комиссии(Нади)'!$K2073+'Таблица вводных'!$E$3+'Таблица вводных'!$F$3)</f>
        <v>-2.230835913309031</v>
      </c>
      <c r="H2073" s="59">
        <f>'Итоговая табл.1чел(все услуги-к'!$H2073-('Расчет комиссии(Нади)'!$K2073+'Таблица вводных'!$E$3+'Таблица вводных'!$F$3)</f>
        <v>-2.230835913309031</v>
      </c>
      <c r="I2073" s="59">
        <f>('Итоговая табл.1чел(все услуги-к'!$I2073+('Итоговая табл.1чел(все услуги-к'!$I2073*'Таблица вводных'!$G$9))-('Расчет комиссии(Нади)'!$K2073+'Таблица вводных'!$E$3+'Таблица вводных'!$F$3)</f>
        <v>-2.230835913309031</v>
      </c>
      <c r="J2073" s="13" t="s">
        <v>163</v>
      </c>
    </row>
    <row r="2074" spans="1:10" ht="13.2" customHeight="1">
      <c r="A2074" s="140"/>
      <c r="B2074" s="5">
        <v>45409</v>
      </c>
      <c r="C2074" s="15"/>
      <c r="D2074" s="59">
        <f>(('Итоговая табл.1чел(все услуги-к'!$D2074+('Итоговая табл.1чел(все услуги-к'!$D2074*'Таблица вводных'!$G$4)))-('Расчет комиссии(Нади)'!$K2074+'Таблица вводных'!$E$3+'Таблица вводных'!$F$3)</f>
        <v>5.4691640866909692</v>
      </c>
      <c r="E2074" s="59">
        <f>('Итоговая табл.1чел(все услуги-к'!$E2074+('Итоговая табл.1чел(все услуги-к'!$E2074*'Таблица вводных'!$G$5))-('Расчет комиссии(Нади)'!$K2074+'Таблица вводных'!$E$3+'Таблица вводных'!$F$3)</f>
        <v>-1.3150859133090309</v>
      </c>
      <c r="F2074" s="59">
        <f>('Итоговая табл.1чел(все услуги-к'!$F2074+('Итоговая табл.1чел(все услуги-к'!$F2074*'Таблица вводных'!$G$6))-('Расчет комиссии(Нади)'!$K2074+'Таблица вводных'!$E$3+'Таблица вводных'!$F$3)</f>
        <v>21.529164086690969</v>
      </c>
      <c r="G2074" s="59">
        <f>('Итоговая табл.1чел(все услуги-к'!$G2074+('Итоговая табл.1чел(все услуги-к'!$G2074*'Таблица вводных'!$G$7))-('Расчет комиссии(Нади)'!$K2074+'Таблица вводных'!$E$3+'Таблица вводных'!$F$3)</f>
        <v>-2.230835913309031</v>
      </c>
      <c r="H2074" s="59">
        <f>'Итоговая табл.1чел(все услуги-к'!$H2074-('Расчет комиссии(Нади)'!$K2074+'Таблица вводных'!$E$3+'Таблица вводных'!$F$3)</f>
        <v>-2.230835913309031</v>
      </c>
      <c r="I2074" s="59">
        <f>('Итоговая табл.1чел(все услуги-к'!$I2074+('Итоговая табл.1чел(все услуги-к'!$I2074*'Таблица вводных'!$G$9))-('Расчет комиссии(Нади)'!$K2074+'Таблица вводных'!$E$3+'Таблица вводных'!$F$3)</f>
        <v>-2.230835913309031</v>
      </c>
      <c r="J2074" s="13" t="s">
        <v>163</v>
      </c>
    </row>
    <row r="2075" spans="1:10" ht="13.2" customHeight="1">
      <c r="A2075" s="140"/>
      <c r="B2075" s="5">
        <v>45412</v>
      </c>
      <c r="C2075" s="6"/>
      <c r="D2075" s="59">
        <f>(('Итоговая табл.1чел(все услуги-к'!$D2075+('Итоговая табл.1чел(все услуги-к'!$D2075*'Таблица вводных'!$G$4)))-('Расчет комиссии(Нади)'!$K2075+'Таблица вводных'!$E$3+'Таблица вводных'!$F$3)</f>
        <v>5.4691640866909692</v>
      </c>
      <c r="E2075" s="59">
        <f>('Итоговая табл.1чел(все услуги-к'!$E2075+('Итоговая табл.1чел(все услуги-к'!$E2075*'Таблица вводных'!$G$5))-('Расчет комиссии(Нади)'!$K2075+'Таблица вводных'!$E$3+'Таблица вводных'!$F$3)</f>
        <v>-1.3150859133090309</v>
      </c>
      <c r="F2075" s="59">
        <f>('Итоговая табл.1чел(все услуги-к'!$F2075+('Итоговая табл.1чел(все услуги-к'!$F2075*'Таблица вводных'!$G$6))-('Расчет комиссии(Нади)'!$K2075+'Таблица вводных'!$E$3+'Таблица вводных'!$F$3)</f>
        <v>21.529164086690969</v>
      </c>
      <c r="G2075" s="59">
        <f>('Итоговая табл.1чел(все услуги-к'!$G2075+('Итоговая табл.1чел(все услуги-к'!$G2075*'Таблица вводных'!$G$7))-('Расчет комиссии(Нади)'!$K2075+'Таблица вводных'!$E$3+'Таблица вводных'!$F$3)</f>
        <v>-2.230835913309031</v>
      </c>
      <c r="H2075" s="59">
        <f>'Итоговая табл.1чел(все услуги-к'!$H2075-('Расчет комиссии(Нади)'!$K2075+'Таблица вводных'!$E$3+'Таблица вводных'!$F$3)</f>
        <v>-2.230835913309031</v>
      </c>
      <c r="I2075" s="59">
        <f>('Итоговая табл.1чел(все услуги-к'!$I2075+('Итоговая табл.1чел(все услуги-к'!$I2075*'Таблица вводных'!$G$9))-('Расчет комиссии(Нади)'!$K2075+'Таблица вводных'!$E$3+'Таблица вводных'!$F$3)</f>
        <v>-2.230835913309031</v>
      </c>
      <c r="J2075" s="13" t="s">
        <v>163</v>
      </c>
    </row>
    <row r="2076" spans="1:10" ht="13.2" customHeight="1">
      <c r="A2076" s="140"/>
      <c r="B2076" s="5">
        <v>45416</v>
      </c>
      <c r="C2076" s="15"/>
      <c r="D2076" s="59">
        <f>(('Итоговая табл.1чел(все услуги-к'!$D2076+('Итоговая табл.1чел(все услуги-к'!$D2076*'Таблица вводных'!$G$4)))-('Расчет комиссии(Нади)'!$K2076+'Таблица вводных'!$E$3+'Таблица вводных'!$F$3)</f>
        <v>5.4691640866909692</v>
      </c>
      <c r="E2076" s="59">
        <f>('Итоговая табл.1чел(все услуги-к'!$E2076+('Итоговая табл.1чел(все услуги-к'!$E2076*'Таблица вводных'!$G$5))-('Расчет комиссии(Нади)'!$K2076+'Таблица вводных'!$E$3+'Таблица вводных'!$F$3)</f>
        <v>-1.3150859133090309</v>
      </c>
      <c r="F2076" s="59">
        <f>('Итоговая табл.1чел(все услуги-к'!$F2076+('Итоговая табл.1чел(все услуги-к'!$F2076*'Таблица вводных'!$G$6))-('Расчет комиссии(Нади)'!$K2076+'Таблица вводных'!$E$3+'Таблица вводных'!$F$3)</f>
        <v>21.529164086690969</v>
      </c>
      <c r="G2076" s="59">
        <f>('Итоговая табл.1чел(все услуги-к'!$G2076+('Итоговая табл.1чел(все услуги-к'!$G2076*'Таблица вводных'!$G$7))-('Расчет комиссии(Нади)'!$K2076+'Таблица вводных'!$E$3+'Таблица вводных'!$F$3)</f>
        <v>-2.230835913309031</v>
      </c>
      <c r="H2076" s="59">
        <f>'Итоговая табл.1чел(все услуги-к'!$H2076-('Расчет комиссии(Нади)'!$K2076+'Таблица вводных'!$E$3+'Таблица вводных'!$F$3)</f>
        <v>-2.230835913309031</v>
      </c>
      <c r="I2076" s="59">
        <f>('Итоговая табл.1чел(все услуги-к'!$I2076+('Итоговая табл.1чел(все услуги-к'!$I2076*'Таблица вводных'!$G$9))-('Расчет комиссии(Нади)'!$K2076+'Таблица вводных'!$E$3+'Таблица вводных'!$F$3)</f>
        <v>-2.230835913309031</v>
      </c>
      <c r="J2076" s="13" t="s">
        <v>163</v>
      </c>
    </row>
    <row r="2077" spans="1:10" ht="13.2" customHeight="1">
      <c r="A2077" s="140"/>
      <c r="B2077" s="5">
        <v>45419</v>
      </c>
      <c r="C2077" s="15"/>
      <c r="D2077" s="59">
        <f>(('Итоговая табл.1чел(все услуги-к'!$D2077+('Итоговая табл.1чел(все услуги-к'!$D2077*'Таблица вводных'!$G$4)))-('Расчет комиссии(Нади)'!$K2077+'Таблица вводных'!$E$3+'Таблица вводных'!$F$3)</f>
        <v>5.4691640866909692</v>
      </c>
      <c r="E2077" s="59">
        <f>('Итоговая табл.1чел(все услуги-к'!$E2077+('Итоговая табл.1чел(все услуги-к'!$E2077*'Таблица вводных'!$G$5))-('Расчет комиссии(Нади)'!$K2077+'Таблица вводных'!$E$3+'Таблица вводных'!$F$3)</f>
        <v>-1.3150859133090309</v>
      </c>
      <c r="F2077" s="59">
        <f>('Итоговая табл.1чел(все услуги-к'!$F2077+('Итоговая табл.1чел(все услуги-к'!$F2077*'Таблица вводных'!$G$6))-('Расчет комиссии(Нади)'!$K2077+'Таблица вводных'!$E$3+'Таблица вводных'!$F$3)</f>
        <v>21.529164086690969</v>
      </c>
      <c r="G2077" s="59">
        <f>('Итоговая табл.1чел(все услуги-к'!$G2077+('Итоговая табл.1чел(все услуги-к'!$G2077*'Таблица вводных'!$G$7))-('Расчет комиссии(Нади)'!$K2077+'Таблица вводных'!$E$3+'Таблица вводных'!$F$3)</f>
        <v>-2.230835913309031</v>
      </c>
      <c r="H2077" s="59">
        <f>'Итоговая табл.1чел(все услуги-к'!$H2077-('Расчет комиссии(Нади)'!$K2077+'Таблица вводных'!$E$3+'Таблица вводных'!$F$3)</f>
        <v>-2.230835913309031</v>
      </c>
      <c r="I2077" s="59">
        <f>('Итоговая табл.1чел(все услуги-к'!$I2077+('Итоговая табл.1чел(все услуги-к'!$I2077*'Таблица вводных'!$G$9))-('Расчет комиссии(Нади)'!$K2077+'Таблица вводных'!$E$3+'Таблица вводных'!$F$3)</f>
        <v>-2.230835913309031</v>
      </c>
      <c r="J2077" s="13" t="s">
        <v>163</v>
      </c>
    </row>
    <row r="2078" spans="1:10" ht="13.2" customHeight="1">
      <c r="A2078" s="140"/>
      <c r="B2078" s="5">
        <v>45423</v>
      </c>
      <c r="C2078" s="15"/>
      <c r="D2078" s="59">
        <f>(('Итоговая табл.1чел(все услуги-к'!$D2078+('Итоговая табл.1чел(все услуги-к'!$D2078*'Таблица вводных'!$G$4)))-('Расчет комиссии(Нади)'!$K2078+'Таблица вводных'!$E$3+'Таблица вводных'!$F$3)</f>
        <v>5.4691640866909692</v>
      </c>
      <c r="E2078" s="59">
        <f>('Итоговая табл.1чел(все услуги-к'!$E2078+('Итоговая табл.1чел(все услуги-к'!$E2078*'Таблица вводных'!$G$5))-('Расчет комиссии(Нади)'!$K2078+'Таблица вводных'!$E$3+'Таблица вводных'!$F$3)</f>
        <v>-1.3150859133090309</v>
      </c>
      <c r="F2078" s="59">
        <f>('Итоговая табл.1чел(все услуги-к'!$F2078+('Итоговая табл.1чел(все услуги-к'!$F2078*'Таблица вводных'!$G$6))-('Расчет комиссии(Нади)'!$K2078+'Таблица вводных'!$E$3+'Таблица вводных'!$F$3)</f>
        <v>21.529164086690969</v>
      </c>
      <c r="G2078" s="59">
        <f>('Итоговая табл.1чел(все услуги-к'!$G2078+('Итоговая табл.1чел(все услуги-к'!$G2078*'Таблица вводных'!$G$7))-('Расчет комиссии(Нади)'!$K2078+'Таблица вводных'!$E$3+'Таблица вводных'!$F$3)</f>
        <v>-2.230835913309031</v>
      </c>
      <c r="H2078" s="59">
        <f>'Итоговая табл.1чел(все услуги-к'!$H2078-('Расчет комиссии(Нади)'!$K2078+'Таблица вводных'!$E$3+'Таблица вводных'!$F$3)</f>
        <v>-2.230835913309031</v>
      </c>
      <c r="I2078" s="59">
        <f>('Итоговая табл.1чел(все услуги-к'!$I2078+('Итоговая табл.1чел(все услуги-к'!$I2078*'Таблица вводных'!$G$9))-('Расчет комиссии(Нади)'!$K2078+'Таблица вводных'!$E$3+'Таблица вводных'!$F$3)</f>
        <v>-2.230835913309031</v>
      </c>
      <c r="J2078" s="13" t="s">
        <v>163</v>
      </c>
    </row>
    <row r="2079" spans="1:10" ht="13.2" customHeight="1">
      <c r="A2079" s="140"/>
      <c r="B2079" s="5">
        <v>45426</v>
      </c>
      <c r="C2079" s="6"/>
      <c r="D2079" s="59">
        <f>(('Итоговая табл.1чел(все услуги-к'!$D2079+('Итоговая табл.1чел(все услуги-к'!$D2079*'Таблица вводных'!$G$4)))-('Расчет комиссии(Нади)'!$K2079+'Таблица вводных'!$E$3+'Таблица вводных'!$F$3)</f>
        <v>5.4691640866909692</v>
      </c>
      <c r="E2079" s="59">
        <f>('Итоговая табл.1чел(все услуги-к'!$E2079+('Итоговая табл.1чел(все услуги-к'!$E2079*'Таблица вводных'!$G$5))-('Расчет комиссии(Нади)'!$K2079+'Таблица вводных'!$E$3+'Таблица вводных'!$F$3)</f>
        <v>-1.3150859133090309</v>
      </c>
      <c r="F2079" s="59">
        <f>('Итоговая табл.1чел(все услуги-к'!$F2079+('Итоговая табл.1чел(все услуги-к'!$F2079*'Таблица вводных'!$G$6))-('Расчет комиссии(Нади)'!$K2079+'Таблица вводных'!$E$3+'Таблица вводных'!$F$3)</f>
        <v>21.529164086690969</v>
      </c>
      <c r="G2079" s="59">
        <f>('Итоговая табл.1чел(все услуги-к'!$G2079+('Итоговая табл.1чел(все услуги-к'!$G2079*'Таблица вводных'!$G$7))-('Расчет комиссии(Нади)'!$K2079+'Таблица вводных'!$E$3+'Таблица вводных'!$F$3)</f>
        <v>-2.230835913309031</v>
      </c>
      <c r="H2079" s="59">
        <f>'Итоговая табл.1чел(все услуги-к'!$H2079-('Расчет комиссии(Нади)'!$K2079+'Таблица вводных'!$E$3+'Таблица вводных'!$F$3)</f>
        <v>-2.230835913309031</v>
      </c>
      <c r="I2079" s="59">
        <f>('Итоговая табл.1чел(все услуги-к'!$I2079+('Итоговая табл.1чел(все услуги-к'!$I2079*'Таблица вводных'!$G$9))-('Расчет комиссии(Нади)'!$K2079+'Таблица вводных'!$E$3+'Таблица вводных'!$F$3)</f>
        <v>-2.230835913309031</v>
      </c>
      <c r="J2079" s="13" t="s">
        <v>163</v>
      </c>
    </row>
    <row r="2080" spans="1:10" ht="13.2" customHeight="1">
      <c r="A2080" s="140"/>
      <c r="B2080" s="5">
        <v>45430</v>
      </c>
      <c r="C2080" s="15"/>
      <c r="D2080" s="59">
        <f>(('Итоговая табл.1чел(все услуги-к'!$D2080+('Итоговая табл.1чел(все услуги-к'!$D2080*'Таблица вводных'!$G$4)))-('Расчет комиссии(Нади)'!$K2080+'Таблица вводных'!$E$3+'Таблица вводных'!$F$3)</f>
        <v>5.4691640866909692</v>
      </c>
      <c r="E2080" s="59">
        <f>('Итоговая табл.1чел(все услуги-к'!$E2080+('Итоговая табл.1чел(все услуги-к'!$E2080*'Таблица вводных'!$G$5))-('Расчет комиссии(Нади)'!$K2080+'Таблица вводных'!$E$3+'Таблица вводных'!$F$3)</f>
        <v>-1.3150859133090309</v>
      </c>
      <c r="F2080" s="59">
        <f>('Итоговая табл.1чел(все услуги-к'!$F2080+('Итоговая табл.1чел(все услуги-к'!$F2080*'Таблица вводных'!$G$6))-('Расчет комиссии(Нади)'!$K2080+'Таблица вводных'!$E$3+'Таблица вводных'!$F$3)</f>
        <v>21.529164086690969</v>
      </c>
      <c r="G2080" s="59">
        <f>('Итоговая табл.1чел(все услуги-к'!$G2080+('Итоговая табл.1чел(все услуги-к'!$G2080*'Таблица вводных'!$G$7))-('Расчет комиссии(Нади)'!$K2080+'Таблица вводных'!$E$3+'Таблица вводных'!$F$3)</f>
        <v>-2.230835913309031</v>
      </c>
      <c r="H2080" s="59">
        <f>'Итоговая табл.1чел(все услуги-к'!$H2080-('Расчет комиссии(Нади)'!$K2080+'Таблица вводных'!$E$3+'Таблица вводных'!$F$3)</f>
        <v>-2.230835913309031</v>
      </c>
      <c r="I2080" s="59">
        <f>('Итоговая табл.1чел(все услуги-к'!$I2080+('Итоговая табл.1чел(все услуги-к'!$I2080*'Таблица вводных'!$G$9))-('Расчет комиссии(Нади)'!$K2080+'Таблица вводных'!$E$3+'Таблица вводных'!$F$3)</f>
        <v>-2.230835913309031</v>
      </c>
      <c r="J2080" s="13" t="s">
        <v>163</v>
      </c>
    </row>
    <row r="2081" spans="1:10" ht="13.2" customHeight="1">
      <c r="A2081" s="140"/>
      <c r="B2081" s="5">
        <v>45433</v>
      </c>
      <c r="C2081" s="15"/>
      <c r="D2081" s="59">
        <f>(('Итоговая табл.1чел(все услуги-к'!$D2081+('Итоговая табл.1чел(все услуги-к'!$D2081*'Таблица вводных'!$G$4)))-('Расчет комиссии(Нади)'!$K2081+'Таблица вводных'!$E$3+'Таблица вводных'!$F$3)</f>
        <v>5.4691640866909692</v>
      </c>
      <c r="E2081" s="59">
        <f>('Итоговая табл.1чел(все услуги-к'!$E2081+('Итоговая табл.1чел(все услуги-к'!$E2081*'Таблица вводных'!$G$5))-('Расчет комиссии(Нади)'!$K2081+'Таблица вводных'!$E$3+'Таблица вводных'!$F$3)</f>
        <v>-1.3150859133090309</v>
      </c>
      <c r="F2081" s="59">
        <f>('Итоговая табл.1чел(все услуги-к'!$F2081+('Итоговая табл.1чел(все услуги-к'!$F2081*'Таблица вводных'!$G$6))-('Расчет комиссии(Нади)'!$K2081+'Таблица вводных'!$E$3+'Таблица вводных'!$F$3)</f>
        <v>21.529164086690969</v>
      </c>
      <c r="G2081" s="59">
        <f>('Итоговая табл.1чел(все услуги-к'!$G2081+('Итоговая табл.1чел(все услуги-к'!$G2081*'Таблица вводных'!$G$7))-('Расчет комиссии(Нади)'!$K2081+'Таблица вводных'!$E$3+'Таблица вводных'!$F$3)</f>
        <v>-2.230835913309031</v>
      </c>
      <c r="H2081" s="59">
        <f>'Итоговая табл.1чел(все услуги-к'!$H2081-('Расчет комиссии(Нади)'!$K2081+'Таблица вводных'!$E$3+'Таблица вводных'!$F$3)</f>
        <v>-2.230835913309031</v>
      </c>
      <c r="I2081" s="59">
        <f>('Итоговая табл.1чел(все услуги-к'!$I2081+('Итоговая табл.1чел(все услуги-к'!$I2081*'Таблица вводных'!$G$9))-('Расчет комиссии(Нади)'!$K2081+'Таблица вводных'!$E$3+'Таблица вводных'!$F$3)</f>
        <v>-2.230835913309031</v>
      </c>
      <c r="J2081" s="13" t="s">
        <v>163</v>
      </c>
    </row>
    <row r="2082" spans="1:10" ht="13.2" customHeight="1">
      <c r="A2082" s="140"/>
      <c r="B2082" s="5">
        <v>45437</v>
      </c>
      <c r="C2082" s="6"/>
      <c r="D2082" s="59">
        <f>(('Итоговая табл.1чел(все услуги-к'!$D2082+('Итоговая табл.1чел(все услуги-к'!$D2082*'Таблица вводных'!$G$4)))-('Расчет комиссии(Нади)'!$K2082+'Таблица вводных'!$E$3+'Таблица вводных'!$F$3)</f>
        <v>5.4691640866909692</v>
      </c>
      <c r="E2082" s="59">
        <f>('Итоговая табл.1чел(все услуги-к'!$E2082+('Итоговая табл.1чел(все услуги-к'!$E2082*'Таблица вводных'!$G$5))-('Расчет комиссии(Нади)'!$K2082+'Таблица вводных'!$E$3+'Таблица вводных'!$F$3)</f>
        <v>-1.3150859133090309</v>
      </c>
      <c r="F2082" s="59">
        <f>('Итоговая табл.1чел(все услуги-к'!$F2082+('Итоговая табл.1чел(все услуги-к'!$F2082*'Таблица вводных'!$G$6))-('Расчет комиссии(Нади)'!$K2082+'Таблица вводных'!$E$3+'Таблица вводных'!$F$3)</f>
        <v>21.529164086690969</v>
      </c>
      <c r="G2082" s="59">
        <f>('Итоговая табл.1чел(все услуги-к'!$G2082+('Итоговая табл.1чел(все услуги-к'!$G2082*'Таблица вводных'!$G$7))-('Расчет комиссии(Нади)'!$K2082+'Таблица вводных'!$E$3+'Таблица вводных'!$F$3)</f>
        <v>-2.230835913309031</v>
      </c>
      <c r="H2082" s="59">
        <f>'Итоговая табл.1чел(все услуги-к'!$H2082-('Расчет комиссии(Нади)'!$K2082+'Таблица вводных'!$E$3+'Таблица вводных'!$F$3)</f>
        <v>-2.230835913309031</v>
      </c>
      <c r="I2082" s="59">
        <f>('Итоговая табл.1чел(все услуги-к'!$I2082+('Итоговая табл.1чел(все услуги-к'!$I2082*'Таблица вводных'!$G$9))-('Расчет комиссии(Нади)'!$K2082+'Таблица вводных'!$E$3+'Таблица вводных'!$F$3)</f>
        <v>-2.230835913309031</v>
      </c>
      <c r="J2082" s="13" t="s">
        <v>163</v>
      </c>
    </row>
    <row r="2083" spans="1:10" ht="13.2" customHeight="1">
      <c r="A2083" s="140"/>
      <c r="B2083" s="5">
        <v>45440</v>
      </c>
      <c r="C2083" s="15"/>
      <c r="D2083" s="59">
        <f>(('Итоговая табл.1чел(все услуги-к'!$D2083+('Итоговая табл.1чел(все услуги-к'!$D2083*'Таблица вводных'!$G$4)))-('Расчет комиссии(Нади)'!$K2083+'Таблица вводных'!$E$3+'Таблица вводных'!$F$3)</f>
        <v>5.4691640866909692</v>
      </c>
      <c r="E2083" s="59">
        <f>('Итоговая табл.1чел(все услуги-к'!$E2083+('Итоговая табл.1чел(все услуги-к'!$E2083*'Таблица вводных'!$G$5))-('Расчет комиссии(Нади)'!$K2083+'Таблица вводных'!$E$3+'Таблица вводных'!$F$3)</f>
        <v>-1.3150859133090309</v>
      </c>
      <c r="F2083" s="59">
        <f>('Итоговая табл.1чел(все услуги-к'!$F2083+('Итоговая табл.1чел(все услуги-к'!$F2083*'Таблица вводных'!$G$6))-('Расчет комиссии(Нади)'!$K2083+'Таблица вводных'!$E$3+'Таблица вводных'!$F$3)</f>
        <v>21.529164086690969</v>
      </c>
      <c r="G2083" s="59">
        <f>('Итоговая табл.1чел(все услуги-к'!$G2083+('Итоговая табл.1чел(все услуги-к'!$G2083*'Таблица вводных'!$G$7))-('Расчет комиссии(Нади)'!$K2083+'Таблица вводных'!$E$3+'Таблица вводных'!$F$3)</f>
        <v>-2.230835913309031</v>
      </c>
      <c r="H2083" s="59">
        <f>'Итоговая табл.1чел(все услуги-к'!$H2083-('Расчет комиссии(Нади)'!$K2083+'Таблица вводных'!$E$3+'Таблица вводных'!$F$3)</f>
        <v>-2.230835913309031</v>
      </c>
      <c r="I2083" s="59">
        <f>('Итоговая табл.1чел(все услуги-к'!$I2083+('Итоговая табл.1чел(все услуги-к'!$I2083*'Таблица вводных'!$G$9))-('Расчет комиссии(Нади)'!$K2083+'Таблица вводных'!$E$3+'Таблица вводных'!$F$3)</f>
        <v>-2.230835913309031</v>
      </c>
      <c r="J2083" s="13" t="s">
        <v>163</v>
      </c>
    </row>
    <row r="2084" spans="1:10" ht="13.2" customHeight="1">
      <c r="A2084" s="140"/>
      <c r="B2084" s="5"/>
      <c r="C2084" s="6"/>
      <c r="D2084" s="59">
        <f>(('Итоговая табл.1чел(все услуги-к'!$D2084+('Итоговая табл.1чел(все услуги-к'!$D2084*'Таблица вводных'!$G$4)))-('Расчет комиссии(Нади)'!$K2084+'Таблица вводных'!$E$3+'Таблица вводных'!$F$3)</f>
        <v>5.4691640866909692</v>
      </c>
      <c r="E2084" s="59">
        <f>('Итоговая табл.1чел(все услуги-к'!$E2084+('Итоговая табл.1чел(все услуги-к'!$E2084*'Таблица вводных'!$G$5))-('Расчет комиссии(Нади)'!$K2084+'Таблица вводных'!$E$3+'Таблица вводных'!$F$3)</f>
        <v>-1.3150859133090309</v>
      </c>
      <c r="F2084" s="59">
        <f>('Итоговая табл.1чел(все услуги-к'!$F2084+('Итоговая табл.1чел(все услуги-к'!$F2084*'Таблица вводных'!$G$6))-('Расчет комиссии(Нади)'!$K2084+'Таблица вводных'!$E$3+'Таблица вводных'!$F$3)</f>
        <v>21.529164086690969</v>
      </c>
      <c r="G2084" s="59">
        <f>('Итоговая табл.1чел(все услуги-к'!$G2084+('Итоговая табл.1чел(все услуги-к'!$G2084*'Таблица вводных'!$G$7))-('Расчет комиссии(Нади)'!$K2084+'Таблица вводных'!$E$3+'Таблица вводных'!$F$3)</f>
        <v>-2.230835913309031</v>
      </c>
      <c r="H2084" s="59">
        <f>'Итоговая табл.1чел(все услуги-к'!$H2084-('Расчет комиссии(Нади)'!$K2084+'Таблица вводных'!$E$3+'Таблица вводных'!$F$3)</f>
        <v>-2.230835913309031</v>
      </c>
      <c r="I2084" s="59">
        <f>('Итоговая табл.1чел(все услуги-к'!$I2084+('Итоговая табл.1чел(все услуги-к'!$I2084*'Таблица вводных'!$G$9))-('Расчет комиссии(Нади)'!$K2084+'Таблица вводных'!$E$3+'Таблица вводных'!$F$3)</f>
        <v>-2.230835913309031</v>
      </c>
      <c r="J2084" s="13" t="s">
        <v>163</v>
      </c>
    </row>
    <row r="2085" spans="1:10" ht="13.2" customHeight="1">
      <c r="A2085" s="140"/>
      <c r="B2085" s="5"/>
      <c r="C2085" s="6"/>
      <c r="D2085" s="59">
        <f>(('Итоговая табл.1чел(все услуги-к'!$D2085+('Итоговая табл.1чел(все услуги-к'!$D2085*'Таблица вводных'!$G$4)))-('Расчет комиссии(Нади)'!$K2085+'Таблица вводных'!$E$3+'Таблица вводных'!$F$3)</f>
        <v>5.4691640866909692</v>
      </c>
      <c r="E2085" s="59">
        <f>('Итоговая табл.1чел(все услуги-к'!$E2085+('Итоговая табл.1чел(все услуги-к'!$E2085*'Таблица вводных'!$G$5))-('Расчет комиссии(Нади)'!$K2085+'Таблица вводных'!$E$3+'Таблица вводных'!$F$3)</f>
        <v>-1.3150859133090309</v>
      </c>
      <c r="F2085" s="59">
        <f>('Итоговая табл.1чел(все услуги-к'!$F2085+('Итоговая табл.1чел(все услуги-к'!$F2085*'Таблица вводных'!$G$6))-('Расчет комиссии(Нади)'!$K2085+'Таблица вводных'!$E$3+'Таблица вводных'!$F$3)</f>
        <v>21.529164086690969</v>
      </c>
      <c r="G2085" s="59">
        <f>('Итоговая табл.1чел(все услуги-к'!$G2085+('Итоговая табл.1чел(все услуги-к'!$G2085*'Таблица вводных'!$G$7))-('Расчет комиссии(Нади)'!$K2085+'Таблица вводных'!$E$3+'Таблица вводных'!$F$3)</f>
        <v>-2.230835913309031</v>
      </c>
      <c r="H2085" s="59">
        <f>'Итоговая табл.1чел(все услуги-к'!$H2085-('Расчет комиссии(Нади)'!$K2085+'Таблица вводных'!$E$3+'Таблица вводных'!$F$3)</f>
        <v>-2.230835913309031</v>
      </c>
      <c r="I2085" s="59">
        <f>('Итоговая табл.1чел(все услуги-к'!$I2085+('Итоговая табл.1чел(все услуги-к'!$I2085*'Таблица вводных'!$G$9))-('Расчет комиссии(Нади)'!$K2085+'Таблица вводных'!$E$3+'Таблица вводных'!$F$3)</f>
        <v>-2.230835913309031</v>
      </c>
      <c r="J2085" s="13" t="s">
        <v>163</v>
      </c>
    </row>
    <row r="2086" spans="1:10" ht="13.2" customHeight="1">
      <c r="A2086" s="140"/>
      <c r="B2086" s="5"/>
      <c r="C2086" s="15"/>
      <c r="D2086" s="59">
        <f>(('Итоговая табл.1чел(все услуги-к'!$D2086+('Итоговая табл.1чел(все услуги-к'!$D2086*'Таблица вводных'!$G$4)))-('Расчет комиссии(Нади)'!$K2086+'Таблица вводных'!$E$3+'Таблица вводных'!$F$3)</f>
        <v>5.4691640866909692</v>
      </c>
      <c r="E2086" s="59">
        <f>('Итоговая табл.1чел(все услуги-к'!$E2086+('Итоговая табл.1чел(все услуги-к'!$E2086*'Таблица вводных'!$G$5))-('Расчет комиссии(Нади)'!$K2086+'Таблица вводных'!$E$3+'Таблица вводных'!$F$3)</f>
        <v>-1.3150859133090309</v>
      </c>
      <c r="F2086" s="59">
        <f>('Итоговая табл.1чел(все услуги-к'!$F2086+('Итоговая табл.1чел(все услуги-к'!$F2086*'Таблица вводных'!$G$6))-('Расчет комиссии(Нади)'!$K2086+'Таблица вводных'!$E$3+'Таблица вводных'!$F$3)</f>
        <v>21.529164086690969</v>
      </c>
      <c r="G2086" s="59">
        <f>('Итоговая табл.1чел(все услуги-к'!$G2086+('Итоговая табл.1чел(все услуги-к'!$G2086*'Таблица вводных'!$G$7))-('Расчет комиссии(Нади)'!$K2086+'Таблица вводных'!$E$3+'Таблица вводных'!$F$3)</f>
        <v>-2.230835913309031</v>
      </c>
      <c r="H2086" s="59">
        <f>'Итоговая табл.1чел(все услуги-к'!$H2086-('Расчет комиссии(Нади)'!$K2086+'Таблица вводных'!$E$3+'Таблица вводных'!$F$3)</f>
        <v>-2.230835913309031</v>
      </c>
      <c r="I2086" s="59">
        <f>('Итоговая табл.1чел(все услуги-к'!$I2086+('Итоговая табл.1чел(все услуги-к'!$I2086*'Таблица вводных'!$G$9))-('Расчет комиссии(Нади)'!$K2086+'Таблица вводных'!$E$3+'Таблица вводных'!$F$3)</f>
        <v>-2.230835913309031</v>
      </c>
      <c r="J2086" s="13" t="s">
        <v>163</v>
      </c>
    </row>
    <row r="2087" spans="1:10" ht="13.2" customHeight="1">
      <c r="A2087" s="140"/>
      <c r="B2087" s="5"/>
      <c r="C2087" s="6"/>
      <c r="D2087" s="59">
        <f>(('Итоговая табл.1чел(все услуги-к'!$D2087+('Итоговая табл.1чел(все услуги-к'!$D2087*'Таблица вводных'!$G$4)))-('Расчет комиссии(Нади)'!$K2087+'Таблица вводных'!$E$3+'Таблица вводных'!$F$3)</f>
        <v>5.4691640866909692</v>
      </c>
      <c r="E2087" s="59">
        <f>('Итоговая табл.1чел(все услуги-к'!$E2087+('Итоговая табл.1чел(все услуги-к'!$E2087*'Таблица вводных'!$G$5))-('Расчет комиссии(Нади)'!$K2087+'Таблица вводных'!$E$3+'Таблица вводных'!$F$3)</f>
        <v>-1.3150859133090309</v>
      </c>
      <c r="F2087" s="59">
        <f>('Итоговая табл.1чел(все услуги-к'!$F2087+('Итоговая табл.1чел(все услуги-к'!$F2087*'Таблица вводных'!$G$6))-('Расчет комиссии(Нади)'!$K2087+'Таблица вводных'!$E$3+'Таблица вводных'!$F$3)</f>
        <v>21.529164086690969</v>
      </c>
      <c r="G2087" s="59">
        <f>('Итоговая табл.1чел(все услуги-к'!$G2087+('Итоговая табл.1чел(все услуги-к'!$G2087*'Таблица вводных'!$G$7))-('Расчет комиссии(Нади)'!$K2087+'Таблица вводных'!$E$3+'Таблица вводных'!$F$3)</f>
        <v>-2.230835913309031</v>
      </c>
      <c r="H2087" s="59">
        <f>'Итоговая табл.1чел(все услуги-к'!$H2087-('Расчет комиссии(Нади)'!$K2087+'Таблица вводных'!$E$3+'Таблица вводных'!$F$3)</f>
        <v>-2.230835913309031</v>
      </c>
      <c r="I2087" s="59">
        <f>('Итоговая табл.1чел(все услуги-к'!$I2087+('Итоговая табл.1чел(все услуги-к'!$I2087*'Таблица вводных'!$G$9))-('Расчет комиссии(Нади)'!$K2087+'Таблица вводных'!$E$3+'Таблица вводных'!$F$3)</f>
        <v>-2.230835913309031</v>
      </c>
      <c r="J2087" s="13" t="s">
        <v>163</v>
      </c>
    </row>
    <row r="2088" spans="1:10" ht="13.2" customHeight="1">
      <c r="A2088" s="140"/>
      <c r="B2088" s="5"/>
      <c r="C2088" s="15"/>
      <c r="D2088" s="59">
        <f>(('Итоговая табл.1чел(все услуги-к'!$D2088+('Итоговая табл.1чел(все услуги-к'!$D2088*'Таблица вводных'!$G$4)))-('Расчет комиссии(Нади)'!$K2088+'Таблица вводных'!$E$3+'Таблица вводных'!$F$3)</f>
        <v>5.4691640866909692</v>
      </c>
      <c r="E2088" s="59">
        <f>('Итоговая табл.1чел(все услуги-к'!$E2088+('Итоговая табл.1чел(все услуги-к'!$E2088*'Таблица вводных'!$G$5))-('Расчет комиссии(Нади)'!$K2088+'Таблица вводных'!$E$3+'Таблица вводных'!$F$3)</f>
        <v>-1.3150859133090309</v>
      </c>
      <c r="F2088" s="59">
        <f>('Итоговая табл.1чел(все услуги-к'!$F2088+('Итоговая табл.1чел(все услуги-к'!$F2088*'Таблица вводных'!$G$6))-('Расчет комиссии(Нади)'!$K2088+'Таблица вводных'!$E$3+'Таблица вводных'!$F$3)</f>
        <v>21.529164086690969</v>
      </c>
      <c r="G2088" s="59">
        <f>('Итоговая табл.1чел(все услуги-к'!$G2088+('Итоговая табл.1чел(все услуги-к'!$G2088*'Таблица вводных'!$G$7))-('Расчет комиссии(Нади)'!$K2088+'Таблица вводных'!$E$3+'Таблица вводных'!$F$3)</f>
        <v>-2.230835913309031</v>
      </c>
      <c r="H2088" s="59">
        <f>'Итоговая табл.1чел(все услуги-к'!$H2088-('Расчет комиссии(Нади)'!$K2088+'Таблица вводных'!$E$3+'Таблица вводных'!$F$3)</f>
        <v>-2.230835913309031</v>
      </c>
      <c r="I2088" s="59">
        <f>('Итоговая табл.1чел(все услуги-к'!$I2088+('Итоговая табл.1чел(все услуги-к'!$I2088*'Таблица вводных'!$G$9))-('Расчет комиссии(Нади)'!$K2088+'Таблица вводных'!$E$3+'Таблица вводных'!$F$3)</f>
        <v>-2.230835913309031</v>
      </c>
      <c r="J2088" s="13" t="s">
        <v>163</v>
      </c>
    </row>
    <row r="2089" spans="1:10" ht="13.2" customHeight="1">
      <c r="A2089" s="141"/>
      <c r="B2089" s="18"/>
      <c r="C2089" s="19"/>
      <c r="D2089" s="59">
        <f>(('Итоговая табл.1чел(все услуги-к'!$D2089+('Итоговая табл.1чел(все услуги-к'!$D2089*'Таблица вводных'!$G$4)))-('Расчет комиссии(Нади)'!$K2089+'Таблица вводных'!$E$3+'Таблица вводных'!$F$3)</f>
        <v>5.4691640866909692</v>
      </c>
      <c r="E2089" s="59">
        <f>('Итоговая табл.1чел(все услуги-к'!$E2089+('Итоговая табл.1чел(все услуги-к'!$E2089*'Таблица вводных'!$G$5))-('Расчет комиссии(Нади)'!$K2089+'Таблица вводных'!$E$3+'Таблица вводных'!$F$3)</f>
        <v>-1.3150859133090309</v>
      </c>
      <c r="F2089" s="59">
        <f>('Итоговая табл.1чел(все услуги-к'!$F2089+('Итоговая табл.1чел(все услуги-к'!$F2089*'Таблица вводных'!$G$6))-('Расчет комиссии(Нади)'!$K2089+'Таблица вводных'!$E$3+'Таблица вводных'!$F$3)</f>
        <v>21.529164086690969</v>
      </c>
      <c r="G2089" s="59">
        <f>('Итоговая табл.1чел(все услуги-к'!$G2089+('Итоговая табл.1чел(все услуги-к'!$G2089*'Таблица вводных'!$G$7))-('Расчет комиссии(Нади)'!$K2089+'Таблица вводных'!$E$3+'Таблица вводных'!$F$3)</f>
        <v>-2.230835913309031</v>
      </c>
      <c r="H2089" s="59">
        <f>'Итоговая табл.1чел(все услуги-к'!$H2089-('Расчет комиссии(Нади)'!$K2089+'Таблица вводных'!$E$3+'Таблица вводных'!$F$3)</f>
        <v>-2.230835913309031</v>
      </c>
      <c r="I2089" s="59">
        <f>('Итоговая табл.1чел(все услуги-к'!$I2089+('Итоговая табл.1чел(все услуги-к'!$I2089*'Таблица вводных'!$G$9))-('Расчет комиссии(Нади)'!$K2089+'Таблица вводных'!$E$3+'Таблица вводных'!$F$3)</f>
        <v>-2.230835913309031</v>
      </c>
      <c r="J2089" s="22" t="s">
        <v>163</v>
      </c>
    </row>
    <row r="2090" spans="1:10" ht="13.2" customHeight="1">
      <c r="A2090" s="144" t="s">
        <v>336</v>
      </c>
      <c r="B2090" s="5">
        <v>45402</v>
      </c>
      <c r="C2090" s="97"/>
      <c r="D2090" s="59">
        <f>(('Итоговая табл.1чел(все услуги-к'!$D2090+('Итоговая табл.1чел(все услуги-к'!$D2090*'Таблица вводных'!$G$4)))-('Расчет комиссии(Нади)'!$K2090+'Таблица вводных'!$E$3+'Таблица вводных'!$F$3)</f>
        <v>5.4691640866909692</v>
      </c>
      <c r="E2090" s="59">
        <f>('Итоговая табл.1чел(все услуги-к'!$E2090+('Итоговая табл.1чел(все услуги-к'!$E2090*'Таблица вводных'!$G$5))-('Расчет комиссии(Нади)'!$K2090+'Таблица вводных'!$E$3+'Таблица вводных'!$F$3)</f>
        <v>-1.3150859133090309</v>
      </c>
      <c r="F2090" s="59">
        <f>('Итоговая табл.1чел(все услуги-к'!$F2090+('Итоговая табл.1чел(все услуги-к'!$F2090*'Таблица вводных'!$G$6))-('Расчет комиссии(Нади)'!$K2090+'Таблица вводных'!$E$3+'Таблица вводных'!$F$3)</f>
        <v>21.529164086690969</v>
      </c>
      <c r="G2090" s="59">
        <f>('Итоговая табл.1чел(все услуги-к'!$G2090+('Итоговая табл.1чел(все услуги-к'!$G2090*'Таблица вводных'!$G$7))-('Расчет комиссии(Нади)'!$K2090+'Таблица вводных'!$E$3+'Таблица вводных'!$F$3)</f>
        <v>-2.230835913309031</v>
      </c>
      <c r="H2090" s="59">
        <f>'Итоговая табл.1чел(все услуги-к'!$H2090-('Расчет комиссии(Нади)'!$K2090+'Таблица вводных'!$E$3+'Таблица вводных'!$F$3)</f>
        <v>-2.230835913309031</v>
      </c>
      <c r="I2090" s="59">
        <f>('Итоговая табл.1чел(все услуги-к'!$I2090+('Итоговая табл.1чел(все услуги-к'!$I2090*'Таблица вводных'!$G$9))-('Расчет комиссии(Нади)'!$K2090+'Таблица вводных'!$E$3+'Таблица вводных'!$F$3)</f>
        <v>-2.230835913309031</v>
      </c>
      <c r="J2090" s="10" t="s">
        <v>213</v>
      </c>
    </row>
    <row r="2091" spans="1:10" ht="13.2" customHeight="1">
      <c r="A2091" s="140"/>
      <c r="B2091" s="5">
        <v>45405</v>
      </c>
      <c r="C2091" s="6"/>
      <c r="D2091" s="59">
        <f>(('Итоговая табл.1чел(все услуги-к'!$D2091+('Итоговая табл.1чел(все услуги-к'!$D2091*'Таблица вводных'!$G$4)))-('Расчет комиссии(Нади)'!$K2091+'Таблица вводных'!$E$3+'Таблица вводных'!$F$3)</f>
        <v>5.4691640866909692</v>
      </c>
      <c r="E2091" s="59">
        <f>('Итоговая табл.1чел(все услуги-к'!$E2091+('Итоговая табл.1чел(все услуги-к'!$E2091*'Таблица вводных'!$G$5))-('Расчет комиссии(Нади)'!$K2091+'Таблица вводных'!$E$3+'Таблица вводных'!$F$3)</f>
        <v>-1.3150859133090309</v>
      </c>
      <c r="F2091" s="59">
        <f>('Итоговая табл.1чел(все услуги-к'!$F2091+('Итоговая табл.1чел(все услуги-к'!$F2091*'Таблица вводных'!$G$6))-('Расчет комиссии(Нади)'!$K2091+'Таблица вводных'!$E$3+'Таблица вводных'!$F$3)</f>
        <v>21.529164086690969</v>
      </c>
      <c r="G2091" s="59">
        <f>('Итоговая табл.1чел(все услуги-к'!$G2091+('Итоговая табл.1чел(все услуги-к'!$G2091*'Таблица вводных'!$G$7))-('Расчет комиссии(Нади)'!$K2091+'Таблица вводных'!$E$3+'Таблица вводных'!$F$3)</f>
        <v>-2.230835913309031</v>
      </c>
      <c r="H2091" s="59">
        <f>'Итоговая табл.1чел(все услуги-к'!$H2091-('Расчет комиссии(Нади)'!$K2091+'Таблица вводных'!$E$3+'Таблица вводных'!$F$3)</f>
        <v>-2.230835913309031</v>
      </c>
      <c r="I2091" s="59">
        <f>('Итоговая табл.1чел(все услуги-к'!$I2091+('Итоговая табл.1чел(все услуги-к'!$I2091*'Таблица вводных'!$G$9))-('Расчет комиссии(Нади)'!$K2091+'Таблица вводных'!$E$3+'Таблица вводных'!$F$3)</f>
        <v>-2.230835913309031</v>
      </c>
      <c r="J2091" s="13" t="s">
        <v>213</v>
      </c>
    </row>
    <row r="2092" spans="1:10" ht="13.2" customHeight="1">
      <c r="A2092" s="140"/>
      <c r="B2092" s="5">
        <v>45409</v>
      </c>
      <c r="C2092" s="15"/>
      <c r="D2092" s="59">
        <f>(('Итоговая табл.1чел(все услуги-к'!$D2092+('Итоговая табл.1чел(все услуги-к'!$D2092*'Таблица вводных'!$G$4)))-('Расчет комиссии(Нади)'!$K2092+'Таблица вводных'!$E$3+'Таблица вводных'!$F$3)</f>
        <v>5.4691640866909692</v>
      </c>
      <c r="E2092" s="59">
        <f>('Итоговая табл.1чел(все услуги-к'!$E2092+('Итоговая табл.1чел(все услуги-к'!$E2092*'Таблица вводных'!$G$5))-('Расчет комиссии(Нади)'!$K2092+'Таблица вводных'!$E$3+'Таблица вводных'!$F$3)</f>
        <v>-1.3150859133090309</v>
      </c>
      <c r="F2092" s="59">
        <f>('Итоговая табл.1чел(все услуги-к'!$F2092+('Итоговая табл.1чел(все услуги-к'!$F2092*'Таблица вводных'!$G$6))-('Расчет комиссии(Нади)'!$K2092+'Таблица вводных'!$E$3+'Таблица вводных'!$F$3)</f>
        <v>21.529164086690969</v>
      </c>
      <c r="G2092" s="59">
        <f>('Итоговая табл.1чел(все услуги-к'!$G2092+('Итоговая табл.1чел(все услуги-к'!$G2092*'Таблица вводных'!$G$7))-('Расчет комиссии(Нади)'!$K2092+'Таблица вводных'!$E$3+'Таблица вводных'!$F$3)</f>
        <v>-2.230835913309031</v>
      </c>
      <c r="H2092" s="59">
        <f>'Итоговая табл.1чел(все услуги-к'!$H2092-('Расчет комиссии(Нади)'!$K2092+'Таблица вводных'!$E$3+'Таблица вводных'!$F$3)</f>
        <v>-2.230835913309031</v>
      </c>
      <c r="I2092" s="59">
        <f>('Итоговая табл.1чел(все услуги-к'!$I2092+('Итоговая табл.1чел(все услуги-к'!$I2092*'Таблица вводных'!$G$9))-('Расчет комиссии(Нади)'!$K2092+'Таблица вводных'!$E$3+'Таблица вводных'!$F$3)</f>
        <v>-2.230835913309031</v>
      </c>
      <c r="J2092" s="13" t="s">
        <v>213</v>
      </c>
    </row>
    <row r="2093" spans="1:10" ht="13.2" customHeight="1">
      <c r="A2093" s="140"/>
      <c r="B2093" s="5">
        <v>45412</v>
      </c>
      <c r="C2093" s="6"/>
      <c r="D2093" s="59">
        <f>(('Итоговая табл.1чел(все услуги-к'!$D2093+('Итоговая табл.1чел(все услуги-к'!$D2093*'Таблица вводных'!$G$4)))-('Расчет комиссии(Нади)'!$K2093+'Таблица вводных'!$E$3+'Таблица вводных'!$F$3)</f>
        <v>5.4691640866909692</v>
      </c>
      <c r="E2093" s="59">
        <f>('Итоговая табл.1чел(все услуги-к'!$E2093+('Итоговая табл.1чел(все услуги-к'!$E2093*'Таблица вводных'!$G$5))-('Расчет комиссии(Нади)'!$K2093+'Таблица вводных'!$E$3+'Таблица вводных'!$F$3)</f>
        <v>-1.3150859133090309</v>
      </c>
      <c r="F2093" s="59">
        <f>('Итоговая табл.1чел(все услуги-к'!$F2093+('Итоговая табл.1чел(все услуги-к'!$F2093*'Таблица вводных'!$G$6))-('Расчет комиссии(Нади)'!$K2093+'Таблица вводных'!$E$3+'Таблица вводных'!$F$3)</f>
        <v>21.529164086690969</v>
      </c>
      <c r="G2093" s="59">
        <f>('Итоговая табл.1чел(все услуги-к'!$G2093+('Итоговая табл.1чел(все услуги-к'!$G2093*'Таблица вводных'!$G$7))-('Расчет комиссии(Нади)'!$K2093+'Таблица вводных'!$E$3+'Таблица вводных'!$F$3)</f>
        <v>-2.230835913309031</v>
      </c>
      <c r="H2093" s="59">
        <f>'Итоговая табл.1чел(все услуги-к'!$H2093-('Расчет комиссии(Нади)'!$K2093+'Таблица вводных'!$E$3+'Таблица вводных'!$F$3)</f>
        <v>-2.230835913309031</v>
      </c>
      <c r="I2093" s="59">
        <f>('Итоговая табл.1чел(все услуги-к'!$I2093+('Итоговая табл.1чел(все услуги-к'!$I2093*'Таблица вводных'!$G$9))-('Расчет комиссии(Нади)'!$K2093+'Таблица вводных'!$E$3+'Таблица вводных'!$F$3)</f>
        <v>-2.230835913309031</v>
      </c>
      <c r="J2093" s="13" t="s">
        <v>213</v>
      </c>
    </row>
    <row r="2094" spans="1:10" ht="13.2" customHeight="1">
      <c r="A2094" s="140"/>
      <c r="B2094" s="5">
        <v>45416</v>
      </c>
      <c r="C2094" s="15"/>
      <c r="D2094" s="59">
        <f>(('Итоговая табл.1чел(все услуги-к'!$D2094+('Итоговая табл.1чел(все услуги-к'!$D2094*'Таблица вводных'!$G$4)))-('Расчет комиссии(Нади)'!$K2094+'Таблица вводных'!$E$3+'Таблица вводных'!$F$3)</f>
        <v>5.4691640866909692</v>
      </c>
      <c r="E2094" s="59">
        <f>('Итоговая табл.1чел(все услуги-к'!$E2094+('Итоговая табл.1чел(все услуги-к'!$E2094*'Таблица вводных'!$G$5))-('Расчет комиссии(Нади)'!$K2094+'Таблица вводных'!$E$3+'Таблица вводных'!$F$3)</f>
        <v>-1.3150859133090309</v>
      </c>
      <c r="F2094" s="59">
        <f>('Итоговая табл.1чел(все услуги-к'!$F2094+('Итоговая табл.1чел(все услуги-к'!$F2094*'Таблица вводных'!$G$6))-('Расчет комиссии(Нади)'!$K2094+'Таблица вводных'!$E$3+'Таблица вводных'!$F$3)</f>
        <v>21.529164086690969</v>
      </c>
      <c r="G2094" s="59">
        <f>('Итоговая табл.1чел(все услуги-к'!$G2094+('Итоговая табл.1чел(все услуги-к'!$G2094*'Таблица вводных'!$G$7))-('Расчет комиссии(Нади)'!$K2094+'Таблица вводных'!$E$3+'Таблица вводных'!$F$3)</f>
        <v>-2.230835913309031</v>
      </c>
      <c r="H2094" s="59">
        <f>'Итоговая табл.1чел(все услуги-к'!$H2094-('Расчет комиссии(Нади)'!$K2094+'Таблица вводных'!$E$3+'Таблица вводных'!$F$3)</f>
        <v>-2.230835913309031</v>
      </c>
      <c r="I2094" s="59">
        <f>('Итоговая табл.1чел(все услуги-к'!$I2094+('Итоговая табл.1чел(все услуги-к'!$I2094*'Таблица вводных'!$G$9))-('Расчет комиссии(Нади)'!$K2094+'Таблица вводных'!$E$3+'Таблица вводных'!$F$3)</f>
        <v>-2.230835913309031</v>
      </c>
      <c r="J2094" s="13" t="s">
        <v>213</v>
      </c>
    </row>
    <row r="2095" spans="1:10" ht="13.2" customHeight="1">
      <c r="A2095" s="140"/>
      <c r="B2095" s="5">
        <v>45419</v>
      </c>
      <c r="C2095" s="15"/>
      <c r="D2095" s="59">
        <f>(('Итоговая табл.1чел(все услуги-к'!$D2095+('Итоговая табл.1чел(все услуги-к'!$D2095*'Таблица вводных'!$G$4)))-('Расчет комиссии(Нади)'!$K2095+'Таблица вводных'!$E$3+'Таблица вводных'!$F$3)</f>
        <v>5.4691640866909692</v>
      </c>
      <c r="E2095" s="59">
        <f>('Итоговая табл.1чел(все услуги-к'!$E2095+('Итоговая табл.1чел(все услуги-к'!$E2095*'Таблица вводных'!$G$5))-('Расчет комиссии(Нади)'!$K2095+'Таблица вводных'!$E$3+'Таблица вводных'!$F$3)</f>
        <v>-1.3150859133090309</v>
      </c>
      <c r="F2095" s="59">
        <f>('Итоговая табл.1чел(все услуги-к'!$F2095+('Итоговая табл.1чел(все услуги-к'!$F2095*'Таблица вводных'!$G$6))-('Расчет комиссии(Нади)'!$K2095+'Таблица вводных'!$E$3+'Таблица вводных'!$F$3)</f>
        <v>21.529164086690969</v>
      </c>
      <c r="G2095" s="59">
        <f>('Итоговая табл.1чел(все услуги-к'!$G2095+('Итоговая табл.1чел(все услуги-к'!$G2095*'Таблица вводных'!$G$7))-('Расчет комиссии(Нади)'!$K2095+'Таблица вводных'!$E$3+'Таблица вводных'!$F$3)</f>
        <v>-2.230835913309031</v>
      </c>
      <c r="H2095" s="59">
        <f>'Итоговая табл.1чел(все услуги-к'!$H2095-('Расчет комиссии(Нади)'!$K2095+'Таблица вводных'!$E$3+'Таблица вводных'!$F$3)</f>
        <v>-2.230835913309031</v>
      </c>
      <c r="I2095" s="59">
        <f>('Итоговая табл.1чел(все услуги-к'!$I2095+('Итоговая табл.1чел(все услуги-к'!$I2095*'Таблица вводных'!$G$9))-('Расчет комиссии(Нади)'!$K2095+'Таблица вводных'!$E$3+'Таблица вводных'!$F$3)</f>
        <v>-2.230835913309031</v>
      </c>
      <c r="J2095" s="13" t="s">
        <v>213</v>
      </c>
    </row>
    <row r="2096" spans="1:10" ht="13.2" customHeight="1">
      <c r="A2096" s="140"/>
      <c r="B2096" s="5">
        <v>45423</v>
      </c>
      <c r="C2096" s="15"/>
      <c r="D2096" s="59">
        <f>(('Итоговая табл.1чел(все услуги-к'!$D2096+('Итоговая табл.1чел(все услуги-к'!$D2096*'Таблица вводных'!$G$4)))-('Расчет комиссии(Нади)'!$K2096+'Таблица вводных'!$E$3+'Таблица вводных'!$F$3)</f>
        <v>5.4691640866909692</v>
      </c>
      <c r="E2096" s="59">
        <f>('Итоговая табл.1чел(все услуги-к'!$E2096+('Итоговая табл.1чел(все услуги-к'!$E2096*'Таблица вводных'!$G$5))-('Расчет комиссии(Нади)'!$K2096+'Таблица вводных'!$E$3+'Таблица вводных'!$F$3)</f>
        <v>-1.3150859133090309</v>
      </c>
      <c r="F2096" s="59">
        <f>('Итоговая табл.1чел(все услуги-к'!$F2096+('Итоговая табл.1чел(все услуги-к'!$F2096*'Таблица вводных'!$G$6))-('Расчет комиссии(Нади)'!$K2096+'Таблица вводных'!$E$3+'Таблица вводных'!$F$3)</f>
        <v>21.529164086690969</v>
      </c>
      <c r="G2096" s="59">
        <f>('Итоговая табл.1чел(все услуги-к'!$G2096+('Итоговая табл.1чел(все услуги-к'!$G2096*'Таблица вводных'!$G$7))-('Расчет комиссии(Нади)'!$K2096+'Таблица вводных'!$E$3+'Таблица вводных'!$F$3)</f>
        <v>-2.230835913309031</v>
      </c>
      <c r="H2096" s="59">
        <f>'Итоговая табл.1чел(все услуги-к'!$H2096-('Расчет комиссии(Нади)'!$K2096+'Таблица вводных'!$E$3+'Таблица вводных'!$F$3)</f>
        <v>-2.230835913309031</v>
      </c>
      <c r="I2096" s="59">
        <f>('Итоговая табл.1чел(все услуги-к'!$I2096+('Итоговая табл.1чел(все услуги-к'!$I2096*'Таблица вводных'!$G$9))-('Расчет комиссии(Нади)'!$K2096+'Таблица вводных'!$E$3+'Таблица вводных'!$F$3)</f>
        <v>-2.230835913309031</v>
      </c>
      <c r="J2096" s="13" t="s">
        <v>213</v>
      </c>
    </row>
    <row r="2097" spans="1:10" ht="13.2" customHeight="1">
      <c r="A2097" s="140"/>
      <c r="B2097" s="5">
        <v>45426</v>
      </c>
      <c r="C2097" s="6"/>
      <c r="D2097" s="59">
        <f>(('Итоговая табл.1чел(все услуги-к'!$D2097+('Итоговая табл.1чел(все услуги-к'!$D2097*'Таблица вводных'!$G$4)))-('Расчет комиссии(Нади)'!$K2097+'Таблица вводных'!$E$3+'Таблица вводных'!$F$3)</f>
        <v>5.4691640866909692</v>
      </c>
      <c r="E2097" s="59">
        <f>('Итоговая табл.1чел(все услуги-к'!$E2097+('Итоговая табл.1чел(все услуги-к'!$E2097*'Таблица вводных'!$G$5))-('Расчет комиссии(Нади)'!$K2097+'Таблица вводных'!$E$3+'Таблица вводных'!$F$3)</f>
        <v>-1.3150859133090309</v>
      </c>
      <c r="F2097" s="59">
        <f>('Итоговая табл.1чел(все услуги-к'!$F2097+('Итоговая табл.1чел(все услуги-к'!$F2097*'Таблица вводных'!$G$6))-('Расчет комиссии(Нади)'!$K2097+'Таблица вводных'!$E$3+'Таблица вводных'!$F$3)</f>
        <v>21.529164086690969</v>
      </c>
      <c r="G2097" s="59">
        <f>('Итоговая табл.1чел(все услуги-к'!$G2097+('Итоговая табл.1чел(все услуги-к'!$G2097*'Таблица вводных'!$G$7))-('Расчет комиссии(Нади)'!$K2097+'Таблица вводных'!$E$3+'Таблица вводных'!$F$3)</f>
        <v>-2.230835913309031</v>
      </c>
      <c r="H2097" s="59">
        <f>'Итоговая табл.1чел(все услуги-к'!$H2097-('Расчет комиссии(Нади)'!$K2097+'Таблица вводных'!$E$3+'Таблица вводных'!$F$3)</f>
        <v>-2.230835913309031</v>
      </c>
      <c r="I2097" s="59">
        <f>('Итоговая табл.1чел(все услуги-к'!$I2097+('Итоговая табл.1чел(все услуги-к'!$I2097*'Таблица вводных'!$G$9))-('Расчет комиссии(Нади)'!$K2097+'Таблица вводных'!$E$3+'Таблица вводных'!$F$3)</f>
        <v>-2.230835913309031</v>
      </c>
      <c r="J2097" s="13" t="s">
        <v>213</v>
      </c>
    </row>
    <row r="2098" spans="1:10" ht="13.2" customHeight="1">
      <c r="A2098" s="140"/>
      <c r="B2098" s="5">
        <v>45430</v>
      </c>
      <c r="C2098" s="15"/>
      <c r="D2098" s="59">
        <f>(('Итоговая табл.1чел(все услуги-к'!$D2098+('Итоговая табл.1чел(все услуги-к'!$D2098*'Таблица вводных'!$G$4)))-('Расчет комиссии(Нади)'!$K2098+'Таблица вводных'!$E$3+'Таблица вводных'!$F$3)</f>
        <v>5.4691640866909692</v>
      </c>
      <c r="E2098" s="59">
        <f>('Итоговая табл.1чел(все услуги-к'!$E2098+('Итоговая табл.1чел(все услуги-к'!$E2098*'Таблица вводных'!$G$5))-('Расчет комиссии(Нади)'!$K2098+'Таблица вводных'!$E$3+'Таблица вводных'!$F$3)</f>
        <v>-1.3150859133090309</v>
      </c>
      <c r="F2098" s="59">
        <f>('Итоговая табл.1чел(все услуги-к'!$F2098+('Итоговая табл.1чел(все услуги-к'!$F2098*'Таблица вводных'!$G$6))-('Расчет комиссии(Нади)'!$K2098+'Таблица вводных'!$E$3+'Таблица вводных'!$F$3)</f>
        <v>21.529164086690969</v>
      </c>
      <c r="G2098" s="59">
        <f>('Итоговая табл.1чел(все услуги-к'!$G2098+('Итоговая табл.1чел(все услуги-к'!$G2098*'Таблица вводных'!$G$7))-('Расчет комиссии(Нади)'!$K2098+'Таблица вводных'!$E$3+'Таблица вводных'!$F$3)</f>
        <v>-2.230835913309031</v>
      </c>
      <c r="H2098" s="59">
        <f>'Итоговая табл.1чел(все услуги-к'!$H2098-('Расчет комиссии(Нади)'!$K2098+'Таблица вводных'!$E$3+'Таблица вводных'!$F$3)</f>
        <v>-2.230835913309031</v>
      </c>
      <c r="I2098" s="59">
        <f>('Итоговая табл.1чел(все услуги-к'!$I2098+('Итоговая табл.1чел(все услуги-к'!$I2098*'Таблица вводных'!$G$9))-('Расчет комиссии(Нади)'!$K2098+'Таблица вводных'!$E$3+'Таблица вводных'!$F$3)</f>
        <v>-2.230835913309031</v>
      </c>
      <c r="J2098" s="13" t="s">
        <v>213</v>
      </c>
    </row>
    <row r="2099" spans="1:10" ht="13.2" customHeight="1">
      <c r="A2099" s="140"/>
      <c r="B2099" s="5">
        <v>45433</v>
      </c>
      <c r="C2099" s="15"/>
      <c r="D2099" s="59">
        <f>(('Итоговая табл.1чел(все услуги-к'!$D2099+('Итоговая табл.1чел(все услуги-к'!$D2099*'Таблица вводных'!$G$4)))-('Расчет комиссии(Нади)'!$K2099+'Таблица вводных'!$E$3+'Таблица вводных'!$F$3)</f>
        <v>5.4691640866909728</v>
      </c>
      <c r="E2099" s="59">
        <f>('Итоговая табл.1чел(все услуги-к'!$E2099+('Итоговая табл.1чел(все услуги-к'!$E2099*'Таблица вводных'!$G$5))-('Расчет комиссии(Нади)'!$K2099+'Таблица вводных'!$E$3+'Таблица вводных'!$F$3)</f>
        <v>-1.3150859133090274</v>
      </c>
      <c r="F2099" s="59">
        <f>('Итоговая табл.1чел(все услуги-к'!$F2099+('Итоговая табл.1чел(все услуги-к'!$F2099*'Таблица вводных'!$G$6))-('Расчет комиссии(Нади)'!$K2099+'Таблица вводных'!$E$3+'Таблица вводных'!$F$3)</f>
        <v>21.529164086690976</v>
      </c>
      <c r="G2099" s="59">
        <f>('Итоговая табл.1чел(все услуги-к'!$G2099+('Итоговая табл.1чел(все услуги-к'!$G2099*'Таблица вводных'!$G$7))-('Расчет комиссии(Нади)'!$K2099+'Таблица вводных'!$E$3+'Таблица вводных'!$F$3)</f>
        <v>-2.2308359133090274</v>
      </c>
      <c r="H2099" s="59">
        <f>'Итоговая табл.1чел(все услуги-к'!$H2099-('Расчет комиссии(Нади)'!$K2099+'Таблица вводных'!$E$3+'Таблица вводных'!$F$3)</f>
        <v>-2.2308359133090274</v>
      </c>
      <c r="I2099" s="59">
        <f>('Итоговая табл.1чел(все услуги-к'!$I2099+('Итоговая табл.1чел(все услуги-к'!$I2099*'Таблица вводных'!$G$9))-('Расчет комиссии(Нади)'!$K2099+'Таблица вводных'!$E$3+'Таблица вводных'!$F$3)</f>
        <v>-2.2308359133090274</v>
      </c>
      <c r="J2099" s="13" t="s">
        <v>213</v>
      </c>
    </row>
    <row r="2100" spans="1:10" ht="13.2" customHeight="1">
      <c r="A2100" s="140"/>
      <c r="B2100" s="5">
        <v>45437</v>
      </c>
      <c r="C2100" s="6"/>
      <c r="D2100" s="59">
        <f>(('Итоговая табл.1чел(все услуги-к'!$D2100+('Итоговая табл.1чел(все услуги-к'!$D2100*'Таблица вводных'!$G$4)))-('Расчет комиссии(Нади)'!$K2100+'Таблица вводных'!$E$3+'Таблица вводных'!$F$3)</f>
        <v>5.4691640866909728</v>
      </c>
      <c r="E2100" s="59">
        <f>('Итоговая табл.1чел(все услуги-к'!$E2100+('Итоговая табл.1чел(все услуги-к'!$E2100*'Таблица вводных'!$G$5))-('Расчет комиссии(Нади)'!$K2100+'Таблица вводных'!$E$3+'Таблица вводных'!$F$3)</f>
        <v>-1.3150859133090274</v>
      </c>
      <c r="F2100" s="59">
        <f>('Итоговая табл.1чел(все услуги-к'!$F2100+('Итоговая табл.1чел(все услуги-к'!$F2100*'Таблица вводных'!$G$6))-('Расчет комиссии(Нади)'!$K2100+'Таблица вводных'!$E$3+'Таблица вводных'!$F$3)</f>
        <v>21.529164086690976</v>
      </c>
      <c r="G2100" s="59">
        <f>('Итоговая табл.1чел(все услуги-к'!$G2100+('Итоговая табл.1чел(все услуги-к'!$G2100*'Таблица вводных'!$G$7))-('Расчет комиссии(Нади)'!$K2100+'Таблица вводных'!$E$3+'Таблица вводных'!$F$3)</f>
        <v>-2.2308359133090274</v>
      </c>
      <c r="H2100" s="59">
        <f>'Итоговая табл.1чел(все услуги-к'!$H2100-('Расчет комиссии(Нади)'!$K2100+'Таблица вводных'!$E$3+'Таблица вводных'!$F$3)</f>
        <v>-2.2308359133090274</v>
      </c>
      <c r="I2100" s="59">
        <f>('Итоговая табл.1чел(все услуги-к'!$I2100+('Итоговая табл.1чел(все услуги-к'!$I2100*'Таблица вводных'!$G$9))-('Расчет комиссии(Нади)'!$K2100+'Таблица вводных'!$E$3+'Таблица вводных'!$F$3)</f>
        <v>-2.2308359133090274</v>
      </c>
      <c r="J2100" s="13" t="s">
        <v>213</v>
      </c>
    </row>
    <row r="2101" spans="1:10" ht="13.2" customHeight="1">
      <c r="A2101" s="140"/>
      <c r="B2101" s="5">
        <v>45440</v>
      </c>
      <c r="C2101" s="15"/>
      <c r="D2101" s="59">
        <f>(('Итоговая табл.1чел(все услуги-к'!$D2101+('Итоговая табл.1чел(все услуги-к'!$D2101*'Таблица вводных'!$G$4)))-('Расчет комиссии(Нади)'!$K2101+'Таблица вводных'!$E$3+'Таблица вводных'!$F$3)</f>
        <v>5.4691640866909728</v>
      </c>
      <c r="E2101" s="59">
        <f>('Итоговая табл.1чел(все услуги-к'!$E2101+('Итоговая табл.1чел(все услуги-к'!$E2101*'Таблица вводных'!$G$5))-('Расчет комиссии(Нади)'!$K2101+'Таблица вводных'!$E$3+'Таблица вводных'!$F$3)</f>
        <v>-1.3150859133090274</v>
      </c>
      <c r="F2101" s="59">
        <f>('Итоговая табл.1чел(все услуги-к'!$F2101+('Итоговая табл.1чел(все услуги-к'!$F2101*'Таблица вводных'!$G$6))-('Расчет комиссии(Нади)'!$K2101+'Таблица вводных'!$E$3+'Таблица вводных'!$F$3)</f>
        <v>21.529164086690976</v>
      </c>
      <c r="G2101" s="59">
        <f>('Итоговая табл.1чел(все услуги-к'!$G2101+('Итоговая табл.1чел(все услуги-к'!$G2101*'Таблица вводных'!$G$7))-('Расчет комиссии(Нади)'!$K2101+'Таблица вводных'!$E$3+'Таблица вводных'!$F$3)</f>
        <v>-2.2308359133090274</v>
      </c>
      <c r="H2101" s="59">
        <f>'Итоговая табл.1чел(все услуги-к'!$H2101-('Расчет комиссии(Нади)'!$K2101+'Таблица вводных'!$E$3+'Таблица вводных'!$F$3)</f>
        <v>-2.2308359133090274</v>
      </c>
      <c r="I2101" s="59">
        <f>('Итоговая табл.1чел(все услуги-к'!$I2101+('Итоговая табл.1чел(все услуги-к'!$I2101*'Таблица вводных'!$G$9))-('Расчет комиссии(Нади)'!$K2101+'Таблица вводных'!$E$3+'Таблица вводных'!$F$3)</f>
        <v>-2.2308359133090274</v>
      </c>
      <c r="J2101" s="13" t="s">
        <v>213</v>
      </c>
    </row>
    <row r="2102" spans="1:10" ht="13.2" customHeight="1">
      <c r="A2102" s="140"/>
      <c r="B2102" s="5"/>
      <c r="C2102" s="6"/>
      <c r="D2102" s="59">
        <f>(('Итоговая табл.1чел(все услуги-к'!$D2102+('Итоговая табл.1чел(все услуги-к'!$D2102*'Таблица вводных'!$G$4)))-('Расчет комиссии(Нади)'!$K2102+'Таблица вводных'!$E$3+'Таблица вводных'!$F$3)</f>
        <v>5.4691640866909728</v>
      </c>
      <c r="E2102" s="59">
        <f>('Итоговая табл.1чел(все услуги-к'!$E2102+('Итоговая табл.1чел(все услуги-к'!$E2102*'Таблица вводных'!$G$5))-('Расчет комиссии(Нади)'!$K2102+'Таблица вводных'!$E$3+'Таблица вводных'!$F$3)</f>
        <v>-1.3150859133090274</v>
      </c>
      <c r="F2102" s="59">
        <f>('Итоговая табл.1чел(все услуги-к'!$F2102+('Итоговая табл.1чел(все услуги-к'!$F2102*'Таблица вводных'!$G$6))-('Расчет комиссии(Нади)'!$K2102+'Таблица вводных'!$E$3+'Таблица вводных'!$F$3)</f>
        <v>21.529164086690976</v>
      </c>
      <c r="G2102" s="59">
        <f>('Итоговая табл.1чел(все услуги-к'!$G2102+('Итоговая табл.1чел(все услуги-к'!$G2102*'Таблица вводных'!$G$7))-('Расчет комиссии(Нади)'!$K2102+'Таблица вводных'!$E$3+'Таблица вводных'!$F$3)</f>
        <v>-2.2308359133090274</v>
      </c>
      <c r="H2102" s="59">
        <f>'Итоговая табл.1чел(все услуги-к'!$H2102-('Расчет комиссии(Нади)'!$K2102+'Таблица вводных'!$E$3+'Таблица вводных'!$F$3)</f>
        <v>-2.2308359133090274</v>
      </c>
      <c r="I2102" s="59">
        <f>('Итоговая табл.1чел(все услуги-к'!$I2102+('Итоговая табл.1чел(все услуги-к'!$I2102*'Таблица вводных'!$G$9))-('Расчет комиссии(Нади)'!$K2102+'Таблица вводных'!$E$3+'Таблица вводных'!$F$3)</f>
        <v>-2.2308359133090274</v>
      </c>
      <c r="J2102" s="13" t="s">
        <v>213</v>
      </c>
    </row>
    <row r="2103" spans="1:10" ht="13.2" customHeight="1">
      <c r="A2103" s="140"/>
      <c r="B2103" s="5"/>
      <c r="C2103" s="6"/>
      <c r="D2103" s="59">
        <f>(('Итоговая табл.1чел(все услуги-к'!$D2103+('Итоговая табл.1чел(все услуги-к'!$D2103*'Таблица вводных'!$G$4)))-('Расчет комиссии(Нади)'!$K2103+'Таблица вводных'!$E$3+'Таблица вводных'!$F$3)</f>
        <v>5.4691640866909728</v>
      </c>
      <c r="E2103" s="59">
        <f>('Итоговая табл.1чел(все услуги-к'!$E2103+('Итоговая табл.1чел(все услуги-к'!$E2103*'Таблица вводных'!$G$5))-('Расчет комиссии(Нади)'!$K2103+'Таблица вводных'!$E$3+'Таблица вводных'!$F$3)</f>
        <v>-1.3150859133090274</v>
      </c>
      <c r="F2103" s="59">
        <f>('Итоговая табл.1чел(все услуги-к'!$F2103+('Итоговая табл.1чел(все услуги-к'!$F2103*'Таблица вводных'!$G$6))-('Расчет комиссии(Нади)'!$K2103+'Таблица вводных'!$E$3+'Таблица вводных'!$F$3)</f>
        <v>21.529164086690976</v>
      </c>
      <c r="G2103" s="59">
        <f>('Итоговая табл.1чел(все услуги-к'!$G2103+('Итоговая табл.1чел(все услуги-к'!$G2103*'Таблица вводных'!$G$7))-('Расчет комиссии(Нади)'!$K2103+'Таблица вводных'!$E$3+'Таблица вводных'!$F$3)</f>
        <v>-2.2308359133090274</v>
      </c>
      <c r="H2103" s="59">
        <f>'Итоговая табл.1чел(все услуги-к'!$H2103-('Расчет комиссии(Нади)'!$K2103+'Таблица вводных'!$E$3+'Таблица вводных'!$F$3)</f>
        <v>-2.2308359133090274</v>
      </c>
      <c r="I2103" s="59">
        <f>('Итоговая табл.1чел(все услуги-к'!$I2103+('Итоговая табл.1чел(все услуги-к'!$I2103*'Таблица вводных'!$G$9))-('Расчет комиссии(Нади)'!$K2103+'Таблица вводных'!$E$3+'Таблица вводных'!$F$3)</f>
        <v>-2.2308359133090274</v>
      </c>
      <c r="J2103" s="13" t="s">
        <v>213</v>
      </c>
    </row>
    <row r="2104" spans="1:10" ht="13.2" customHeight="1">
      <c r="A2104" s="140"/>
      <c r="B2104" s="5"/>
      <c r="C2104" s="15"/>
      <c r="D2104" s="59">
        <f>(('Итоговая табл.1чел(все услуги-к'!$D2104+('Итоговая табл.1чел(все услуги-к'!$D2104*'Таблица вводных'!$G$4)))-('Расчет комиссии(Нади)'!$K2104+'Таблица вводных'!$E$3+'Таблица вводных'!$F$3)</f>
        <v>5.4691640866909728</v>
      </c>
      <c r="E2104" s="59">
        <f>('Итоговая табл.1чел(все услуги-к'!$E2104+('Итоговая табл.1чел(все услуги-к'!$E2104*'Таблица вводных'!$G$5))-('Расчет комиссии(Нади)'!$K2104+'Таблица вводных'!$E$3+'Таблица вводных'!$F$3)</f>
        <v>-1.3150859133090274</v>
      </c>
      <c r="F2104" s="59">
        <f>('Итоговая табл.1чел(все услуги-к'!$F2104+('Итоговая табл.1чел(все услуги-к'!$F2104*'Таблица вводных'!$G$6))-('Расчет комиссии(Нади)'!$K2104+'Таблица вводных'!$E$3+'Таблица вводных'!$F$3)</f>
        <v>21.529164086690976</v>
      </c>
      <c r="G2104" s="59">
        <f>('Итоговая табл.1чел(все услуги-к'!$G2104+('Итоговая табл.1чел(все услуги-к'!$G2104*'Таблица вводных'!$G$7))-('Расчет комиссии(Нади)'!$K2104+'Таблица вводных'!$E$3+'Таблица вводных'!$F$3)</f>
        <v>-2.2308359133090274</v>
      </c>
      <c r="H2104" s="59">
        <f>'Итоговая табл.1чел(все услуги-к'!$H2104-('Расчет комиссии(Нади)'!$K2104+'Таблица вводных'!$E$3+'Таблица вводных'!$F$3)</f>
        <v>-2.2308359133090274</v>
      </c>
      <c r="I2104" s="59">
        <f>('Итоговая табл.1чел(все услуги-к'!$I2104+('Итоговая табл.1чел(все услуги-к'!$I2104*'Таблица вводных'!$G$9))-('Расчет комиссии(Нади)'!$K2104+'Таблица вводных'!$E$3+'Таблица вводных'!$F$3)</f>
        <v>-2.2308359133090274</v>
      </c>
      <c r="J2104" s="13" t="s">
        <v>213</v>
      </c>
    </row>
    <row r="2105" spans="1:10" ht="13.2" customHeight="1">
      <c r="A2105" s="140"/>
      <c r="B2105" s="5"/>
      <c r="C2105" s="6"/>
      <c r="D2105" s="59">
        <f>(('Итоговая табл.1чел(все услуги-к'!$D2105+('Итоговая табл.1чел(все услуги-к'!$D2105*'Таблица вводных'!$G$4)))-('Расчет комиссии(Нади)'!$K2105+'Таблица вводных'!$E$3+'Таблица вводных'!$F$3)</f>
        <v>5.4691640866909728</v>
      </c>
      <c r="E2105" s="59">
        <f>('Итоговая табл.1чел(все услуги-к'!$E2105+('Итоговая табл.1чел(все услуги-к'!$E2105*'Таблица вводных'!$G$5))-('Расчет комиссии(Нади)'!$K2105+'Таблица вводных'!$E$3+'Таблица вводных'!$F$3)</f>
        <v>-1.3150859133090274</v>
      </c>
      <c r="F2105" s="59">
        <f>('Итоговая табл.1чел(все услуги-к'!$F2105+('Итоговая табл.1чел(все услуги-к'!$F2105*'Таблица вводных'!$G$6))-('Расчет комиссии(Нади)'!$K2105+'Таблица вводных'!$E$3+'Таблица вводных'!$F$3)</f>
        <v>21.529164086690976</v>
      </c>
      <c r="G2105" s="59">
        <f>('Итоговая табл.1чел(все услуги-к'!$G2105+('Итоговая табл.1чел(все услуги-к'!$G2105*'Таблица вводных'!$G$7))-('Расчет комиссии(Нади)'!$K2105+'Таблица вводных'!$E$3+'Таблица вводных'!$F$3)</f>
        <v>-2.2308359133090274</v>
      </c>
      <c r="H2105" s="59">
        <f>'Итоговая табл.1чел(все услуги-к'!$H2105-('Расчет комиссии(Нади)'!$K2105+'Таблица вводных'!$E$3+'Таблица вводных'!$F$3)</f>
        <v>-2.2308359133090274</v>
      </c>
      <c r="I2105" s="59">
        <f>('Итоговая табл.1чел(все услуги-к'!$I2105+('Итоговая табл.1чел(все услуги-к'!$I2105*'Таблица вводных'!$G$9))-('Расчет комиссии(Нади)'!$K2105+'Таблица вводных'!$E$3+'Таблица вводных'!$F$3)</f>
        <v>-2.2308359133090274</v>
      </c>
      <c r="J2105" s="13" t="s">
        <v>213</v>
      </c>
    </row>
    <row r="2106" spans="1:10" ht="13.2" customHeight="1">
      <c r="A2106" s="140"/>
      <c r="B2106" s="5"/>
      <c r="C2106" s="15"/>
      <c r="D2106" s="59">
        <f>(('Итоговая табл.1чел(все услуги-к'!$D2106+('Итоговая табл.1чел(все услуги-к'!$D2106*'Таблица вводных'!$G$4)))-('Расчет комиссии(Нади)'!$K2106+'Таблица вводных'!$E$3+'Таблица вводных'!$F$3)</f>
        <v>5.4691640866909728</v>
      </c>
      <c r="E2106" s="59">
        <f>('Итоговая табл.1чел(все услуги-к'!$E2106+('Итоговая табл.1чел(все услуги-к'!$E2106*'Таблица вводных'!$G$5))-('Расчет комиссии(Нади)'!$K2106+'Таблица вводных'!$E$3+'Таблица вводных'!$F$3)</f>
        <v>-1.3150859133090274</v>
      </c>
      <c r="F2106" s="59">
        <f>('Итоговая табл.1чел(все услуги-к'!$F2106+('Итоговая табл.1чел(все услуги-к'!$F2106*'Таблица вводных'!$G$6))-('Расчет комиссии(Нади)'!$K2106+'Таблица вводных'!$E$3+'Таблица вводных'!$F$3)</f>
        <v>21.529164086690976</v>
      </c>
      <c r="G2106" s="59">
        <f>('Итоговая табл.1чел(все услуги-к'!$G2106+('Итоговая табл.1чел(все услуги-к'!$G2106*'Таблица вводных'!$G$7))-('Расчет комиссии(Нади)'!$K2106+'Таблица вводных'!$E$3+'Таблица вводных'!$F$3)</f>
        <v>-2.2308359133090274</v>
      </c>
      <c r="H2106" s="59">
        <f>'Итоговая табл.1чел(все услуги-к'!$H2106-('Расчет комиссии(Нади)'!$K2106+'Таблица вводных'!$E$3+'Таблица вводных'!$F$3)</f>
        <v>-2.2308359133090274</v>
      </c>
      <c r="I2106" s="59">
        <f>('Итоговая табл.1чел(все услуги-к'!$I2106+('Итоговая табл.1чел(все услуги-к'!$I2106*'Таблица вводных'!$G$9))-('Расчет комиссии(Нади)'!$K2106+'Таблица вводных'!$E$3+'Таблица вводных'!$F$3)</f>
        <v>-2.2308359133090274</v>
      </c>
      <c r="J2106" s="13" t="s">
        <v>213</v>
      </c>
    </row>
    <row r="2107" spans="1:10" ht="13.2" customHeight="1">
      <c r="A2107" s="141"/>
      <c r="B2107" s="18"/>
      <c r="C2107" s="19"/>
      <c r="D2107" s="59">
        <f>(('Итоговая табл.1чел(все услуги-к'!$D2107+('Итоговая табл.1чел(все услуги-к'!$D2107*'Таблица вводных'!$G$4)))-('Расчет комиссии(Нади)'!$K2107+'Таблица вводных'!$E$3+'Таблица вводных'!$F$3)</f>
        <v>5.4691640866909728</v>
      </c>
      <c r="E2107" s="59">
        <f>('Итоговая табл.1чел(все услуги-к'!$E2107+('Итоговая табл.1чел(все услуги-к'!$E2107*'Таблица вводных'!$G$5))-('Расчет комиссии(Нади)'!$K2107+'Таблица вводных'!$E$3+'Таблица вводных'!$F$3)</f>
        <v>-1.3150859133090274</v>
      </c>
      <c r="F2107" s="59">
        <f>('Итоговая табл.1чел(все услуги-к'!$F2107+('Итоговая табл.1чел(все услуги-к'!$F2107*'Таблица вводных'!$G$6))-('Расчет комиссии(Нади)'!$K2107+'Таблица вводных'!$E$3+'Таблица вводных'!$F$3)</f>
        <v>21.529164086690976</v>
      </c>
      <c r="G2107" s="59">
        <f>('Итоговая табл.1чел(все услуги-к'!$G2107+('Итоговая табл.1чел(все услуги-к'!$G2107*'Таблица вводных'!$G$7))-('Расчет комиссии(Нади)'!$K2107+'Таблица вводных'!$E$3+'Таблица вводных'!$F$3)</f>
        <v>-2.2308359133090274</v>
      </c>
      <c r="H2107" s="59">
        <f>'Итоговая табл.1чел(все услуги-к'!$H2107-('Расчет комиссии(Нади)'!$K2107+'Таблица вводных'!$E$3+'Таблица вводных'!$F$3)</f>
        <v>-2.2308359133090274</v>
      </c>
      <c r="I2107" s="59">
        <f>('Итоговая табл.1чел(все услуги-к'!$I2107+('Итоговая табл.1чел(все услуги-к'!$I2107*'Таблица вводных'!$G$9))-('Расчет комиссии(Нади)'!$K2107+'Таблица вводных'!$E$3+'Таблица вводных'!$F$3)</f>
        <v>-2.2308359133090274</v>
      </c>
      <c r="J2107" s="22" t="s">
        <v>213</v>
      </c>
    </row>
    <row r="2108" spans="1:10" ht="13.2" customHeight="1">
      <c r="A2108" s="144" t="s">
        <v>337</v>
      </c>
      <c r="B2108" s="5">
        <v>45402</v>
      </c>
      <c r="C2108" s="97"/>
      <c r="D2108" s="59">
        <f>(('Итоговая табл.1чел(все услуги-к'!$D2108+('Итоговая табл.1чел(все услуги-к'!$D2108*'Таблица вводных'!$G$4)))-('Расчет комиссии(Нади)'!$K2108+'Таблица вводных'!$E$3+'Таблица вводных'!$F$3)</f>
        <v>5.4691640866909728</v>
      </c>
      <c r="E2108" s="59">
        <f>('Итоговая табл.1чел(все услуги-к'!$E2108+('Итоговая табл.1чел(все услуги-к'!$E2108*'Таблица вводных'!$G$5))-('Расчет комиссии(Нади)'!$K2108+'Таблица вводных'!$E$3+'Таблица вводных'!$F$3)</f>
        <v>-1.3150859133090274</v>
      </c>
      <c r="F2108" s="59">
        <f>('Итоговая табл.1чел(все услуги-к'!$F2108+('Итоговая табл.1чел(все услуги-к'!$F2108*'Таблица вводных'!$G$6))-('Расчет комиссии(Нади)'!$K2108+'Таблица вводных'!$E$3+'Таблица вводных'!$F$3)</f>
        <v>21.529164086690976</v>
      </c>
      <c r="G2108" s="59">
        <f>('Итоговая табл.1чел(все услуги-к'!$G2108+('Итоговая табл.1чел(все услуги-к'!$G2108*'Таблица вводных'!$G$7))-('Расчет комиссии(Нади)'!$K2108+'Таблица вводных'!$E$3+'Таблица вводных'!$F$3)</f>
        <v>-2.2308359133090274</v>
      </c>
      <c r="H2108" s="59">
        <f>'Итоговая табл.1чел(все услуги-к'!$H2108-('Расчет комиссии(Нади)'!$K2108+'Таблица вводных'!$E$3+'Таблица вводных'!$F$3)</f>
        <v>-2.2308359133090274</v>
      </c>
      <c r="I2108" s="59">
        <f>('Итоговая табл.1чел(все услуги-к'!$I2108+('Итоговая табл.1чел(все услуги-к'!$I2108*'Таблица вводных'!$G$9))-('Расчет комиссии(Нади)'!$K2108+'Таблица вводных'!$E$3+'Таблица вводных'!$F$3)</f>
        <v>-2.2308359133090274</v>
      </c>
      <c r="J2108" s="10" t="s">
        <v>338</v>
      </c>
    </row>
    <row r="2109" spans="1:10" ht="13.2" customHeight="1">
      <c r="A2109" s="140"/>
      <c r="B2109" s="5">
        <v>45405</v>
      </c>
      <c r="C2109" s="6"/>
      <c r="D2109" s="59">
        <f>(('Итоговая табл.1чел(все услуги-к'!$D2109+('Итоговая табл.1чел(все услуги-к'!$D2109*'Таблица вводных'!$G$4)))-('Расчет комиссии(Нади)'!$K2109+'Таблица вводных'!$E$3+'Таблица вводных'!$F$3)</f>
        <v>5.4691640866909728</v>
      </c>
      <c r="E2109" s="59">
        <f>('Итоговая табл.1чел(все услуги-к'!$E2109+('Итоговая табл.1чел(все услуги-к'!$E2109*'Таблица вводных'!$G$5))-('Расчет комиссии(Нади)'!$K2109+'Таблица вводных'!$E$3+'Таблица вводных'!$F$3)</f>
        <v>-1.3150859133090274</v>
      </c>
      <c r="F2109" s="59">
        <f>('Итоговая табл.1чел(все услуги-к'!$F2109+('Итоговая табл.1чел(все услуги-к'!$F2109*'Таблица вводных'!$G$6))-('Расчет комиссии(Нади)'!$K2109+'Таблица вводных'!$E$3+'Таблица вводных'!$F$3)</f>
        <v>21.529164086690976</v>
      </c>
      <c r="G2109" s="59">
        <f>('Итоговая табл.1чел(все услуги-к'!$G2109+('Итоговая табл.1чел(все услуги-к'!$G2109*'Таблица вводных'!$G$7))-('Расчет комиссии(Нади)'!$K2109+'Таблица вводных'!$E$3+'Таблица вводных'!$F$3)</f>
        <v>-2.2308359133090274</v>
      </c>
      <c r="H2109" s="59">
        <f>'Итоговая табл.1чел(все услуги-к'!$H2109-('Расчет комиссии(Нади)'!$K2109+'Таблица вводных'!$E$3+'Таблица вводных'!$F$3)</f>
        <v>-2.2308359133090274</v>
      </c>
      <c r="I2109" s="59">
        <f>('Итоговая табл.1чел(все услуги-к'!$I2109+('Итоговая табл.1чел(все услуги-к'!$I2109*'Таблица вводных'!$G$9))-('Расчет комиссии(Нади)'!$K2109+'Таблица вводных'!$E$3+'Таблица вводных'!$F$3)</f>
        <v>-2.2308359133090274</v>
      </c>
      <c r="J2109" s="13" t="s">
        <v>338</v>
      </c>
    </row>
    <row r="2110" spans="1:10" ht="13.2" customHeight="1">
      <c r="A2110" s="140"/>
      <c r="B2110" s="5">
        <v>45409</v>
      </c>
      <c r="C2110" s="15"/>
      <c r="D2110" s="59">
        <f>(('Итоговая табл.1чел(все услуги-к'!$D2110+('Итоговая табл.1чел(все услуги-к'!$D2110*'Таблица вводных'!$G$4)))-('Расчет комиссии(Нади)'!$K2110+'Таблица вводных'!$E$3+'Таблица вводных'!$F$3)</f>
        <v>5.4691640866909728</v>
      </c>
      <c r="E2110" s="59">
        <f>('Итоговая табл.1чел(все услуги-к'!$E2110+('Итоговая табл.1чел(все услуги-к'!$E2110*'Таблица вводных'!$G$5))-('Расчет комиссии(Нади)'!$K2110+'Таблица вводных'!$E$3+'Таблица вводных'!$F$3)</f>
        <v>-1.3150859133090274</v>
      </c>
      <c r="F2110" s="59">
        <f>('Итоговая табл.1чел(все услуги-к'!$F2110+('Итоговая табл.1чел(все услуги-к'!$F2110*'Таблица вводных'!$G$6))-('Расчет комиссии(Нади)'!$K2110+'Таблица вводных'!$E$3+'Таблица вводных'!$F$3)</f>
        <v>21.529164086690976</v>
      </c>
      <c r="G2110" s="59">
        <f>('Итоговая табл.1чел(все услуги-к'!$G2110+('Итоговая табл.1чел(все услуги-к'!$G2110*'Таблица вводных'!$G$7))-('Расчет комиссии(Нади)'!$K2110+'Таблица вводных'!$E$3+'Таблица вводных'!$F$3)</f>
        <v>-2.2308359133090274</v>
      </c>
      <c r="H2110" s="59">
        <f>'Итоговая табл.1чел(все услуги-к'!$H2110-('Расчет комиссии(Нади)'!$K2110+'Таблица вводных'!$E$3+'Таблица вводных'!$F$3)</f>
        <v>-2.2308359133090274</v>
      </c>
      <c r="I2110" s="59">
        <f>('Итоговая табл.1чел(все услуги-к'!$I2110+('Итоговая табл.1чел(все услуги-к'!$I2110*'Таблица вводных'!$G$9))-('Расчет комиссии(Нади)'!$K2110+'Таблица вводных'!$E$3+'Таблица вводных'!$F$3)</f>
        <v>-2.2308359133090274</v>
      </c>
      <c r="J2110" s="13" t="s">
        <v>338</v>
      </c>
    </row>
    <row r="2111" spans="1:10" ht="13.2" customHeight="1">
      <c r="A2111" s="140"/>
      <c r="B2111" s="5">
        <v>45412</v>
      </c>
      <c r="C2111" s="6"/>
      <c r="D2111" s="59">
        <f>(('Итоговая табл.1чел(все услуги-к'!$D2111+('Итоговая табл.1чел(все услуги-к'!$D2111*'Таблица вводных'!$G$4)))-('Расчет комиссии(Нади)'!$K2111+'Таблица вводных'!$E$3+'Таблица вводных'!$F$3)</f>
        <v>5.4691640866909728</v>
      </c>
      <c r="E2111" s="59">
        <f>('Итоговая табл.1чел(все услуги-к'!$E2111+('Итоговая табл.1чел(все услуги-к'!$E2111*'Таблица вводных'!$G$5))-('Расчет комиссии(Нади)'!$K2111+'Таблица вводных'!$E$3+'Таблица вводных'!$F$3)</f>
        <v>-1.3150859133090274</v>
      </c>
      <c r="F2111" s="59">
        <f>('Итоговая табл.1чел(все услуги-к'!$F2111+('Итоговая табл.1чел(все услуги-к'!$F2111*'Таблица вводных'!$G$6))-('Расчет комиссии(Нади)'!$K2111+'Таблица вводных'!$E$3+'Таблица вводных'!$F$3)</f>
        <v>21.529164086690976</v>
      </c>
      <c r="G2111" s="59">
        <f>('Итоговая табл.1чел(все услуги-к'!$G2111+('Итоговая табл.1чел(все услуги-к'!$G2111*'Таблица вводных'!$G$7))-('Расчет комиссии(Нади)'!$K2111+'Таблица вводных'!$E$3+'Таблица вводных'!$F$3)</f>
        <v>-2.2308359133090274</v>
      </c>
      <c r="H2111" s="59">
        <f>'Итоговая табл.1чел(все услуги-к'!$H2111-('Расчет комиссии(Нади)'!$K2111+'Таблица вводных'!$E$3+'Таблица вводных'!$F$3)</f>
        <v>-2.2308359133090274</v>
      </c>
      <c r="I2111" s="59">
        <f>('Итоговая табл.1чел(все услуги-к'!$I2111+('Итоговая табл.1чел(все услуги-к'!$I2111*'Таблица вводных'!$G$9))-('Расчет комиссии(Нади)'!$K2111+'Таблица вводных'!$E$3+'Таблица вводных'!$F$3)</f>
        <v>-2.2308359133090274</v>
      </c>
      <c r="J2111" s="13" t="s">
        <v>338</v>
      </c>
    </row>
    <row r="2112" spans="1:10" ht="13.2" customHeight="1">
      <c r="A2112" s="140"/>
      <c r="B2112" s="5">
        <v>45416</v>
      </c>
      <c r="C2112" s="15"/>
      <c r="D2112" s="59">
        <f>(('Итоговая табл.1чел(все услуги-к'!$D2112+('Итоговая табл.1чел(все услуги-к'!$D2112*'Таблица вводных'!$G$4)))-('Расчет комиссии(Нади)'!$K2112+'Таблица вводных'!$E$3+'Таблица вводных'!$F$3)</f>
        <v>5.4691640866909728</v>
      </c>
      <c r="E2112" s="59">
        <f>('Итоговая табл.1чел(все услуги-к'!$E2112+('Итоговая табл.1чел(все услуги-к'!$E2112*'Таблица вводных'!$G$5))-('Расчет комиссии(Нади)'!$K2112+'Таблица вводных'!$E$3+'Таблица вводных'!$F$3)</f>
        <v>-1.3150859133090274</v>
      </c>
      <c r="F2112" s="59">
        <f>('Итоговая табл.1чел(все услуги-к'!$F2112+('Итоговая табл.1чел(все услуги-к'!$F2112*'Таблица вводных'!$G$6))-('Расчет комиссии(Нади)'!$K2112+'Таблица вводных'!$E$3+'Таблица вводных'!$F$3)</f>
        <v>21.529164086690976</v>
      </c>
      <c r="G2112" s="59">
        <f>('Итоговая табл.1чел(все услуги-к'!$G2112+('Итоговая табл.1чел(все услуги-к'!$G2112*'Таблица вводных'!$G$7))-('Расчет комиссии(Нади)'!$K2112+'Таблица вводных'!$E$3+'Таблица вводных'!$F$3)</f>
        <v>-2.2308359133090274</v>
      </c>
      <c r="H2112" s="59">
        <f>'Итоговая табл.1чел(все услуги-к'!$H2112-('Расчет комиссии(Нади)'!$K2112+'Таблица вводных'!$E$3+'Таблица вводных'!$F$3)</f>
        <v>-2.2308359133090274</v>
      </c>
      <c r="I2112" s="59">
        <f>('Итоговая табл.1чел(все услуги-к'!$I2112+('Итоговая табл.1чел(все услуги-к'!$I2112*'Таблица вводных'!$G$9))-('Расчет комиссии(Нади)'!$K2112+'Таблица вводных'!$E$3+'Таблица вводных'!$F$3)</f>
        <v>-2.2308359133090274</v>
      </c>
      <c r="J2112" s="13" t="s">
        <v>338</v>
      </c>
    </row>
    <row r="2113" spans="1:10" ht="13.2" customHeight="1">
      <c r="A2113" s="140"/>
      <c r="B2113" s="5">
        <v>45419</v>
      </c>
      <c r="C2113" s="15"/>
      <c r="D2113" s="59">
        <f>(('Итоговая табл.1чел(все услуги-к'!$D2113+('Итоговая табл.1чел(все услуги-к'!$D2113*'Таблица вводных'!$G$4)))-('Расчет комиссии(Нади)'!$K2113+'Таблица вводных'!$E$3+'Таблица вводных'!$F$3)</f>
        <v>5.4691640866909728</v>
      </c>
      <c r="E2113" s="59">
        <f>('Итоговая табл.1чел(все услуги-к'!$E2113+('Итоговая табл.1чел(все услуги-к'!$E2113*'Таблица вводных'!$G$5))-('Расчет комиссии(Нади)'!$K2113+'Таблица вводных'!$E$3+'Таблица вводных'!$F$3)</f>
        <v>-1.3150859133090274</v>
      </c>
      <c r="F2113" s="59">
        <f>('Итоговая табл.1чел(все услуги-к'!$F2113+('Итоговая табл.1чел(все услуги-к'!$F2113*'Таблица вводных'!$G$6))-('Расчет комиссии(Нади)'!$K2113+'Таблица вводных'!$E$3+'Таблица вводных'!$F$3)</f>
        <v>21.529164086690976</v>
      </c>
      <c r="G2113" s="59">
        <f>('Итоговая табл.1чел(все услуги-к'!$G2113+('Итоговая табл.1чел(все услуги-к'!$G2113*'Таблица вводных'!$G$7))-('Расчет комиссии(Нади)'!$K2113+'Таблица вводных'!$E$3+'Таблица вводных'!$F$3)</f>
        <v>-2.2308359133090274</v>
      </c>
      <c r="H2113" s="59">
        <f>'Итоговая табл.1чел(все услуги-к'!$H2113-('Расчет комиссии(Нади)'!$K2113+'Таблица вводных'!$E$3+'Таблица вводных'!$F$3)</f>
        <v>-2.2308359133090274</v>
      </c>
      <c r="I2113" s="59">
        <f>('Итоговая табл.1чел(все услуги-к'!$I2113+('Итоговая табл.1чел(все услуги-к'!$I2113*'Таблица вводных'!$G$9))-('Расчет комиссии(Нади)'!$K2113+'Таблица вводных'!$E$3+'Таблица вводных'!$F$3)</f>
        <v>-2.2308359133090274</v>
      </c>
      <c r="J2113" s="13" t="s">
        <v>338</v>
      </c>
    </row>
    <row r="2114" spans="1:10" ht="13.2" customHeight="1">
      <c r="A2114" s="140"/>
      <c r="B2114" s="5">
        <v>45423</v>
      </c>
      <c r="C2114" s="15"/>
      <c r="D2114" s="59">
        <f>(('Итоговая табл.1чел(все услуги-к'!$D2114+('Итоговая табл.1чел(все услуги-к'!$D2114*'Таблица вводных'!$G$4)))-('Расчет комиссии(Нади)'!$K2114+'Таблица вводных'!$E$3+'Таблица вводных'!$F$3)</f>
        <v>5.4691640866909728</v>
      </c>
      <c r="E2114" s="59">
        <f>('Итоговая табл.1чел(все услуги-к'!$E2114+('Итоговая табл.1чел(все услуги-к'!$E2114*'Таблица вводных'!$G$5))-('Расчет комиссии(Нади)'!$K2114+'Таблица вводных'!$E$3+'Таблица вводных'!$F$3)</f>
        <v>-1.3150859133090274</v>
      </c>
      <c r="F2114" s="59">
        <f>('Итоговая табл.1чел(все услуги-к'!$F2114+('Итоговая табл.1чел(все услуги-к'!$F2114*'Таблица вводных'!$G$6))-('Расчет комиссии(Нади)'!$K2114+'Таблица вводных'!$E$3+'Таблица вводных'!$F$3)</f>
        <v>21.529164086690976</v>
      </c>
      <c r="G2114" s="59">
        <f>('Итоговая табл.1чел(все услуги-к'!$G2114+('Итоговая табл.1чел(все услуги-к'!$G2114*'Таблица вводных'!$G$7))-('Расчет комиссии(Нади)'!$K2114+'Таблица вводных'!$E$3+'Таблица вводных'!$F$3)</f>
        <v>-2.2308359133090274</v>
      </c>
      <c r="H2114" s="59">
        <f>'Итоговая табл.1чел(все услуги-к'!$H2114-('Расчет комиссии(Нади)'!$K2114+'Таблица вводных'!$E$3+'Таблица вводных'!$F$3)</f>
        <v>-2.2308359133090274</v>
      </c>
      <c r="I2114" s="59">
        <f>('Итоговая табл.1чел(все услуги-к'!$I2114+('Итоговая табл.1чел(все услуги-к'!$I2114*'Таблица вводных'!$G$9))-('Расчет комиссии(Нади)'!$K2114+'Таблица вводных'!$E$3+'Таблица вводных'!$F$3)</f>
        <v>-2.2308359133090274</v>
      </c>
      <c r="J2114" s="13" t="s">
        <v>338</v>
      </c>
    </row>
    <row r="2115" spans="1:10" ht="13.2" customHeight="1">
      <c r="A2115" s="140"/>
      <c r="B2115" s="5">
        <v>45426</v>
      </c>
      <c r="C2115" s="6"/>
      <c r="D2115" s="59">
        <f>(('Итоговая табл.1чел(все услуги-к'!$D2115+('Итоговая табл.1чел(все услуги-к'!$D2115*'Таблица вводных'!$G$4)))-('Расчет комиссии(Нади)'!$K2115+'Таблица вводных'!$E$3+'Таблица вводных'!$F$3)</f>
        <v>5.4691640866909728</v>
      </c>
      <c r="E2115" s="59">
        <f>('Итоговая табл.1чел(все услуги-к'!$E2115+('Итоговая табл.1чел(все услуги-к'!$E2115*'Таблица вводных'!$G$5))-('Расчет комиссии(Нади)'!$K2115+'Таблица вводных'!$E$3+'Таблица вводных'!$F$3)</f>
        <v>-1.3150859133090274</v>
      </c>
      <c r="F2115" s="59">
        <f>('Итоговая табл.1чел(все услуги-к'!$F2115+('Итоговая табл.1чел(все услуги-к'!$F2115*'Таблица вводных'!$G$6))-('Расчет комиссии(Нади)'!$K2115+'Таблица вводных'!$E$3+'Таблица вводных'!$F$3)</f>
        <v>21.529164086690976</v>
      </c>
      <c r="G2115" s="59">
        <f>('Итоговая табл.1чел(все услуги-к'!$G2115+('Итоговая табл.1чел(все услуги-к'!$G2115*'Таблица вводных'!$G$7))-('Расчет комиссии(Нади)'!$K2115+'Таблица вводных'!$E$3+'Таблица вводных'!$F$3)</f>
        <v>-2.2308359133090274</v>
      </c>
      <c r="H2115" s="59">
        <f>'Итоговая табл.1чел(все услуги-к'!$H2115-('Расчет комиссии(Нади)'!$K2115+'Таблица вводных'!$E$3+'Таблица вводных'!$F$3)</f>
        <v>-2.2308359133090274</v>
      </c>
      <c r="I2115" s="59">
        <f>('Итоговая табл.1чел(все услуги-к'!$I2115+('Итоговая табл.1чел(все услуги-к'!$I2115*'Таблица вводных'!$G$9))-('Расчет комиссии(Нади)'!$K2115+'Таблица вводных'!$E$3+'Таблица вводных'!$F$3)</f>
        <v>-2.2308359133090274</v>
      </c>
      <c r="J2115" s="13" t="s">
        <v>338</v>
      </c>
    </row>
    <row r="2116" spans="1:10" ht="13.2" customHeight="1">
      <c r="A2116" s="140"/>
      <c r="B2116" s="5">
        <v>45430</v>
      </c>
      <c r="C2116" s="15"/>
      <c r="D2116" s="59">
        <f>(('Итоговая табл.1чел(все услуги-к'!$D2116+('Итоговая табл.1чел(все услуги-к'!$D2116*'Таблица вводных'!$G$4)))-('Расчет комиссии(Нади)'!$K2116+'Таблица вводных'!$E$3+'Таблица вводных'!$F$3)</f>
        <v>5.4691640866909728</v>
      </c>
      <c r="E2116" s="59">
        <f>('Итоговая табл.1чел(все услуги-к'!$E2116+('Итоговая табл.1чел(все услуги-к'!$E2116*'Таблица вводных'!$G$5))-('Расчет комиссии(Нади)'!$K2116+'Таблица вводных'!$E$3+'Таблица вводных'!$F$3)</f>
        <v>-1.3150859133090274</v>
      </c>
      <c r="F2116" s="59">
        <f>('Итоговая табл.1чел(все услуги-к'!$F2116+('Итоговая табл.1чел(все услуги-к'!$F2116*'Таблица вводных'!$G$6))-('Расчет комиссии(Нади)'!$K2116+'Таблица вводных'!$E$3+'Таблица вводных'!$F$3)</f>
        <v>21.529164086690976</v>
      </c>
      <c r="G2116" s="59">
        <f>('Итоговая табл.1чел(все услуги-к'!$G2116+('Итоговая табл.1чел(все услуги-к'!$G2116*'Таблица вводных'!$G$7))-('Расчет комиссии(Нади)'!$K2116+'Таблица вводных'!$E$3+'Таблица вводных'!$F$3)</f>
        <v>-2.2308359133090274</v>
      </c>
      <c r="H2116" s="59">
        <f>'Итоговая табл.1чел(все услуги-к'!$H2116-('Расчет комиссии(Нади)'!$K2116+'Таблица вводных'!$E$3+'Таблица вводных'!$F$3)</f>
        <v>-2.2308359133090274</v>
      </c>
      <c r="I2116" s="59">
        <f>('Итоговая табл.1чел(все услуги-к'!$I2116+('Итоговая табл.1чел(все услуги-к'!$I2116*'Таблица вводных'!$G$9))-('Расчет комиссии(Нади)'!$K2116+'Таблица вводных'!$E$3+'Таблица вводных'!$F$3)</f>
        <v>-2.2308359133090274</v>
      </c>
      <c r="J2116" s="13" t="s">
        <v>338</v>
      </c>
    </row>
    <row r="2117" spans="1:10" ht="13.2" customHeight="1">
      <c r="A2117" s="140"/>
      <c r="B2117" s="5">
        <v>45433</v>
      </c>
      <c r="C2117" s="15"/>
      <c r="D2117" s="59">
        <f>(('Итоговая табл.1чел(все услуги-к'!$D2117+('Итоговая табл.1чел(все услуги-к'!$D2117*'Таблица вводных'!$G$4)))-('Расчет комиссии(Нади)'!$K2117+'Таблица вводных'!$E$3+'Таблица вводных'!$F$3)</f>
        <v>5.4691640866909728</v>
      </c>
      <c r="E2117" s="59">
        <f>('Итоговая табл.1чел(все услуги-к'!$E2117+('Итоговая табл.1чел(все услуги-к'!$E2117*'Таблица вводных'!$G$5))-('Расчет комиссии(Нади)'!$K2117+'Таблица вводных'!$E$3+'Таблица вводных'!$F$3)</f>
        <v>-1.3150859133090274</v>
      </c>
      <c r="F2117" s="59">
        <f>('Итоговая табл.1чел(все услуги-к'!$F2117+('Итоговая табл.1чел(все услуги-к'!$F2117*'Таблица вводных'!$G$6))-('Расчет комиссии(Нади)'!$K2117+'Таблица вводных'!$E$3+'Таблица вводных'!$F$3)</f>
        <v>21.529164086690976</v>
      </c>
      <c r="G2117" s="59">
        <f>('Итоговая табл.1чел(все услуги-к'!$G2117+('Итоговая табл.1чел(все услуги-к'!$G2117*'Таблица вводных'!$G$7))-('Расчет комиссии(Нади)'!$K2117+'Таблица вводных'!$E$3+'Таблица вводных'!$F$3)</f>
        <v>-2.2308359133090274</v>
      </c>
      <c r="H2117" s="59">
        <f>'Итоговая табл.1чел(все услуги-к'!$H2117-('Расчет комиссии(Нади)'!$K2117+'Таблица вводных'!$E$3+'Таблица вводных'!$F$3)</f>
        <v>-2.2308359133090274</v>
      </c>
      <c r="I2117" s="59">
        <f>('Итоговая табл.1чел(все услуги-к'!$I2117+('Итоговая табл.1чел(все услуги-к'!$I2117*'Таблица вводных'!$G$9))-('Расчет комиссии(Нади)'!$K2117+'Таблица вводных'!$E$3+'Таблица вводных'!$F$3)</f>
        <v>-2.2308359133090274</v>
      </c>
      <c r="J2117" s="13" t="s">
        <v>338</v>
      </c>
    </row>
    <row r="2118" spans="1:10" ht="13.2" customHeight="1">
      <c r="A2118" s="140"/>
      <c r="B2118" s="5">
        <v>45437</v>
      </c>
      <c r="C2118" s="6"/>
      <c r="D2118" s="59">
        <f>(('Итоговая табл.1чел(все услуги-к'!$D2118+('Итоговая табл.1чел(все услуги-к'!$D2118*'Таблица вводных'!$G$4)))-('Расчет комиссии(Нади)'!$K2118+'Таблица вводных'!$E$3+'Таблица вводных'!$F$3)</f>
        <v>5.4691640866909728</v>
      </c>
      <c r="E2118" s="59">
        <f>('Итоговая табл.1чел(все услуги-к'!$E2118+('Итоговая табл.1чел(все услуги-к'!$E2118*'Таблица вводных'!$G$5))-('Расчет комиссии(Нади)'!$K2118+'Таблица вводных'!$E$3+'Таблица вводных'!$F$3)</f>
        <v>-1.3150859133090274</v>
      </c>
      <c r="F2118" s="59">
        <f>('Итоговая табл.1чел(все услуги-к'!$F2118+('Итоговая табл.1чел(все услуги-к'!$F2118*'Таблица вводных'!$G$6))-('Расчет комиссии(Нади)'!$K2118+'Таблица вводных'!$E$3+'Таблица вводных'!$F$3)</f>
        <v>21.529164086690976</v>
      </c>
      <c r="G2118" s="59">
        <f>('Итоговая табл.1чел(все услуги-к'!$G2118+('Итоговая табл.1чел(все услуги-к'!$G2118*'Таблица вводных'!$G$7))-('Расчет комиссии(Нади)'!$K2118+'Таблица вводных'!$E$3+'Таблица вводных'!$F$3)</f>
        <v>-2.2308359133090274</v>
      </c>
      <c r="H2118" s="59">
        <f>'Итоговая табл.1чел(все услуги-к'!$H2118-('Расчет комиссии(Нади)'!$K2118+'Таблица вводных'!$E$3+'Таблица вводных'!$F$3)</f>
        <v>-2.2308359133090274</v>
      </c>
      <c r="I2118" s="59">
        <f>('Итоговая табл.1чел(все услуги-к'!$I2118+('Итоговая табл.1чел(все услуги-к'!$I2118*'Таблица вводных'!$G$9))-('Расчет комиссии(Нади)'!$K2118+'Таблица вводных'!$E$3+'Таблица вводных'!$F$3)</f>
        <v>-2.2308359133090274</v>
      </c>
      <c r="J2118" s="13" t="s">
        <v>338</v>
      </c>
    </row>
    <row r="2119" spans="1:10" ht="13.2" customHeight="1">
      <c r="A2119" s="140"/>
      <c r="B2119" s="5">
        <v>45440</v>
      </c>
      <c r="C2119" s="15"/>
      <c r="D2119" s="59">
        <f>(('Итоговая табл.1чел(все услуги-к'!$D2119+('Итоговая табл.1чел(все услуги-к'!$D2119*'Таблица вводных'!$G$4)))-('Расчет комиссии(Нади)'!$K2119+'Таблица вводных'!$E$3+'Таблица вводных'!$F$3)</f>
        <v>5.4691640866909728</v>
      </c>
      <c r="E2119" s="59">
        <f>('Итоговая табл.1чел(все услуги-к'!$E2119+('Итоговая табл.1чел(все услуги-к'!$E2119*'Таблица вводных'!$G$5))-('Расчет комиссии(Нади)'!$K2119+'Таблица вводных'!$E$3+'Таблица вводных'!$F$3)</f>
        <v>-1.3150859133090274</v>
      </c>
      <c r="F2119" s="59">
        <f>('Итоговая табл.1чел(все услуги-к'!$F2119+('Итоговая табл.1чел(все услуги-к'!$F2119*'Таблица вводных'!$G$6))-('Расчет комиссии(Нади)'!$K2119+'Таблица вводных'!$E$3+'Таблица вводных'!$F$3)</f>
        <v>21.529164086690976</v>
      </c>
      <c r="G2119" s="59">
        <f>('Итоговая табл.1чел(все услуги-к'!$G2119+('Итоговая табл.1чел(все услуги-к'!$G2119*'Таблица вводных'!$G$7))-('Расчет комиссии(Нади)'!$K2119+'Таблица вводных'!$E$3+'Таблица вводных'!$F$3)</f>
        <v>-2.2308359133090274</v>
      </c>
      <c r="H2119" s="59">
        <f>'Итоговая табл.1чел(все услуги-к'!$H2119-('Расчет комиссии(Нади)'!$K2119+'Таблица вводных'!$E$3+'Таблица вводных'!$F$3)</f>
        <v>-2.2308359133090274</v>
      </c>
      <c r="I2119" s="59">
        <f>('Итоговая табл.1чел(все услуги-к'!$I2119+('Итоговая табл.1чел(все услуги-к'!$I2119*'Таблица вводных'!$G$9))-('Расчет комиссии(Нади)'!$K2119+'Таблица вводных'!$E$3+'Таблица вводных'!$F$3)</f>
        <v>-2.2308359133090274</v>
      </c>
      <c r="J2119" s="13" t="s">
        <v>338</v>
      </c>
    </row>
    <row r="2120" spans="1:10" ht="13.2" customHeight="1">
      <c r="A2120" s="140"/>
      <c r="B2120" s="5"/>
      <c r="C2120" s="6"/>
      <c r="D2120" s="59">
        <f>(('Итоговая табл.1чел(все услуги-к'!$D2120+('Итоговая табл.1чел(все услуги-к'!$D2120*'Таблица вводных'!$G$4)))-('Расчет комиссии(Нади)'!$K2120+'Таблица вводных'!$E$3+'Таблица вводных'!$F$3)</f>
        <v>5.4691640866909728</v>
      </c>
      <c r="E2120" s="59">
        <f>('Итоговая табл.1чел(все услуги-к'!$E2120+('Итоговая табл.1чел(все услуги-к'!$E2120*'Таблица вводных'!$G$5))-('Расчет комиссии(Нади)'!$K2120+'Таблица вводных'!$E$3+'Таблица вводных'!$F$3)</f>
        <v>-1.3150859133090274</v>
      </c>
      <c r="F2120" s="59">
        <f>('Итоговая табл.1чел(все услуги-к'!$F2120+('Итоговая табл.1чел(все услуги-к'!$F2120*'Таблица вводных'!$G$6))-('Расчет комиссии(Нади)'!$K2120+'Таблица вводных'!$E$3+'Таблица вводных'!$F$3)</f>
        <v>21.529164086690976</v>
      </c>
      <c r="G2120" s="59">
        <f>('Итоговая табл.1чел(все услуги-к'!$G2120+('Итоговая табл.1чел(все услуги-к'!$G2120*'Таблица вводных'!$G$7))-('Расчет комиссии(Нади)'!$K2120+'Таблица вводных'!$E$3+'Таблица вводных'!$F$3)</f>
        <v>-2.2308359133090274</v>
      </c>
      <c r="H2120" s="59">
        <f>'Итоговая табл.1чел(все услуги-к'!$H2120-('Расчет комиссии(Нади)'!$K2120+'Таблица вводных'!$E$3+'Таблица вводных'!$F$3)</f>
        <v>-2.2308359133090274</v>
      </c>
      <c r="I2120" s="59">
        <f>('Итоговая табл.1чел(все услуги-к'!$I2120+('Итоговая табл.1чел(все услуги-к'!$I2120*'Таблица вводных'!$G$9))-('Расчет комиссии(Нади)'!$K2120+'Таблица вводных'!$E$3+'Таблица вводных'!$F$3)</f>
        <v>-2.2308359133090274</v>
      </c>
      <c r="J2120" s="13" t="s">
        <v>338</v>
      </c>
    </row>
    <row r="2121" spans="1:10" ht="13.2" customHeight="1">
      <c r="A2121" s="140"/>
      <c r="B2121" s="5"/>
      <c r="C2121" s="6"/>
      <c r="D2121" s="59">
        <f>(('Итоговая табл.1чел(все услуги-к'!$D2121+('Итоговая табл.1чел(все услуги-к'!$D2121*'Таблица вводных'!$G$4)))-('Расчет комиссии(Нади)'!$K2121+'Таблица вводных'!$E$3+'Таблица вводных'!$F$3)</f>
        <v>5.4691640866909728</v>
      </c>
      <c r="E2121" s="59">
        <f>('Итоговая табл.1чел(все услуги-к'!$E2121+('Итоговая табл.1чел(все услуги-к'!$E2121*'Таблица вводных'!$G$5))-('Расчет комиссии(Нади)'!$K2121+'Таблица вводных'!$E$3+'Таблица вводных'!$F$3)</f>
        <v>-1.3150859133090274</v>
      </c>
      <c r="F2121" s="59">
        <f>('Итоговая табл.1чел(все услуги-к'!$F2121+('Итоговая табл.1чел(все услуги-к'!$F2121*'Таблица вводных'!$G$6))-('Расчет комиссии(Нади)'!$K2121+'Таблица вводных'!$E$3+'Таблица вводных'!$F$3)</f>
        <v>21.529164086690976</v>
      </c>
      <c r="G2121" s="59">
        <f>('Итоговая табл.1чел(все услуги-к'!$G2121+('Итоговая табл.1чел(все услуги-к'!$G2121*'Таблица вводных'!$G$7))-('Расчет комиссии(Нади)'!$K2121+'Таблица вводных'!$E$3+'Таблица вводных'!$F$3)</f>
        <v>-2.2308359133090274</v>
      </c>
      <c r="H2121" s="59">
        <f>'Итоговая табл.1чел(все услуги-к'!$H2121-('Расчет комиссии(Нади)'!$K2121+'Таблица вводных'!$E$3+'Таблица вводных'!$F$3)</f>
        <v>-2.2308359133090274</v>
      </c>
      <c r="I2121" s="59">
        <f>('Итоговая табл.1чел(все услуги-к'!$I2121+('Итоговая табл.1чел(все услуги-к'!$I2121*'Таблица вводных'!$G$9))-('Расчет комиссии(Нади)'!$K2121+'Таблица вводных'!$E$3+'Таблица вводных'!$F$3)</f>
        <v>-2.2308359133090274</v>
      </c>
      <c r="J2121" s="13" t="s">
        <v>338</v>
      </c>
    </row>
    <row r="2122" spans="1:10" ht="13.2" customHeight="1">
      <c r="A2122" s="140"/>
      <c r="B2122" s="5"/>
      <c r="C2122" s="15"/>
      <c r="D2122" s="59">
        <f>(('Итоговая табл.1чел(все услуги-к'!$D2122+('Итоговая табл.1чел(все услуги-к'!$D2122*'Таблица вводных'!$G$4)))-('Расчет комиссии(Нади)'!$K2122+'Таблица вводных'!$E$3+'Таблица вводных'!$F$3)</f>
        <v>5.4691640866909728</v>
      </c>
      <c r="E2122" s="59">
        <f>('Итоговая табл.1чел(все услуги-к'!$E2122+('Итоговая табл.1чел(все услуги-к'!$E2122*'Таблица вводных'!$G$5))-('Расчет комиссии(Нади)'!$K2122+'Таблица вводных'!$E$3+'Таблица вводных'!$F$3)</f>
        <v>-1.3150859133090274</v>
      </c>
      <c r="F2122" s="59">
        <f>('Итоговая табл.1чел(все услуги-к'!$F2122+('Итоговая табл.1чел(все услуги-к'!$F2122*'Таблица вводных'!$G$6))-('Расчет комиссии(Нади)'!$K2122+'Таблица вводных'!$E$3+'Таблица вводных'!$F$3)</f>
        <v>21.529164086690976</v>
      </c>
      <c r="G2122" s="59">
        <f>('Итоговая табл.1чел(все услуги-к'!$G2122+('Итоговая табл.1чел(все услуги-к'!$G2122*'Таблица вводных'!$G$7))-('Расчет комиссии(Нади)'!$K2122+'Таблица вводных'!$E$3+'Таблица вводных'!$F$3)</f>
        <v>-2.2308359133090274</v>
      </c>
      <c r="H2122" s="59">
        <f>'Итоговая табл.1чел(все услуги-к'!$H2122-('Расчет комиссии(Нади)'!$K2122+'Таблица вводных'!$E$3+'Таблица вводных'!$F$3)</f>
        <v>-2.2308359133090274</v>
      </c>
      <c r="I2122" s="59">
        <f>('Итоговая табл.1чел(все услуги-к'!$I2122+('Итоговая табл.1чел(все услуги-к'!$I2122*'Таблица вводных'!$G$9))-('Расчет комиссии(Нади)'!$K2122+'Таблица вводных'!$E$3+'Таблица вводных'!$F$3)</f>
        <v>-2.2308359133090274</v>
      </c>
      <c r="J2122" s="13" t="s">
        <v>338</v>
      </c>
    </row>
    <row r="2123" spans="1:10" ht="13.2" customHeight="1">
      <c r="A2123" s="140"/>
      <c r="B2123" s="5"/>
      <c r="C2123" s="6"/>
      <c r="D2123" s="59">
        <f>(('Итоговая табл.1чел(все услуги-к'!$D2123+('Итоговая табл.1чел(все услуги-к'!$D2123*'Таблица вводных'!$G$4)))-('Расчет комиссии(Нади)'!$K2123+'Таблица вводных'!$E$3+'Таблица вводных'!$F$3)</f>
        <v>5.4691640866909728</v>
      </c>
      <c r="E2123" s="59">
        <f>('Итоговая табл.1чел(все услуги-к'!$E2123+('Итоговая табл.1чел(все услуги-к'!$E2123*'Таблица вводных'!$G$5))-('Расчет комиссии(Нади)'!$K2123+'Таблица вводных'!$E$3+'Таблица вводных'!$F$3)</f>
        <v>-1.3150859133090274</v>
      </c>
      <c r="F2123" s="59">
        <f>('Итоговая табл.1чел(все услуги-к'!$F2123+('Итоговая табл.1чел(все услуги-к'!$F2123*'Таблица вводных'!$G$6))-('Расчет комиссии(Нади)'!$K2123+'Таблица вводных'!$E$3+'Таблица вводных'!$F$3)</f>
        <v>21.529164086690976</v>
      </c>
      <c r="G2123" s="59">
        <f>('Итоговая табл.1чел(все услуги-к'!$G2123+('Итоговая табл.1чел(все услуги-к'!$G2123*'Таблица вводных'!$G$7))-('Расчет комиссии(Нади)'!$K2123+'Таблица вводных'!$E$3+'Таблица вводных'!$F$3)</f>
        <v>-2.2308359133090274</v>
      </c>
      <c r="H2123" s="59">
        <f>'Итоговая табл.1чел(все услуги-к'!$H2123-('Расчет комиссии(Нади)'!$K2123+'Таблица вводных'!$E$3+'Таблица вводных'!$F$3)</f>
        <v>-2.2308359133090274</v>
      </c>
      <c r="I2123" s="59">
        <f>('Итоговая табл.1чел(все услуги-к'!$I2123+('Итоговая табл.1чел(все услуги-к'!$I2123*'Таблица вводных'!$G$9))-('Расчет комиссии(Нади)'!$K2123+'Таблица вводных'!$E$3+'Таблица вводных'!$F$3)</f>
        <v>-2.2308359133090274</v>
      </c>
      <c r="J2123" s="13" t="s">
        <v>338</v>
      </c>
    </row>
    <row r="2124" spans="1:10" ht="13.2" customHeight="1">
      <c r="A2124" s="140"/>
      <c r="B2124" s="5"/>
      <c r="C2124" s="15"/>
      <c r="D2124" s="59">
        <f>(('Итоговая табл.1чел(все услуги-к'!$D2124+('Итоговая табл.1чел(все услуги-к'!$D2124*'Таблица вводных'!$G$4)))-('Расчет комиссии(Нади)'!$K2124+'Таблица вводных'!$E$3+'Таблица вводных'!$F$3)</f>
        <v>5.4691640866909728</v>
      </c>
      <c r="E2124" s="59">
        <f>('Итоговая табл.1чел(все услуги-к'!$E2124+('Итоговая табл.1чел(все услуги-к'!$E2124*'Таблица вводных'!$G$5))-('Расчет комиссии(Нади)'!$K2124+'Таблица вводных'!$E$3+'Таблица вводных'!$F$3)</f>
        <v>-1.3150859133090274</v>
      </c>
      <c r="F2124" s="59">
        <f>('Итоговая табл.1чел(все услуги-к'!$F2124+('Итоговая табл.1чел(все услуги-к'!$F2124*'Таблица вводных'!$G$6))-('Расчет комиссии(Нади)'!$K2124+'Таблица вводных'!$E$3+'Таблица вводных'!$F$3)</f>
        <v>21.529164086690976</v>
      </c>
      <c r="G2124" s="59">
        <f>('Итоговая табл.1чел(все услуги-к'!$G2124+('Итоговая табл.1чел(все услуги-к'!$G2124*'Таблица вводных'!$G$7))-('Расчет комиссии(Нади)'!$K2124+'Таблица вводных'!$E$3+'Таблица вводных'!$F$3)</f>
        <v>-2.2308359133090274</v>
      </c>
      <c r="H2124" s="59">
        <f>'Итоговая табл.1чел(все услуги-к'!$H2124-('Расчет комиссии(Нади)'!$K2124+'Таблица вводных'!$E$3+'Таблица вводных'!$F$3)</f>
        <v>-2.2308359133090274</v>
      </c>
      <c r="I2124" s="59">
        <f>('Итоговая табл.1чел(все услуги-к'!$I2124+('Итоговая табл.1чел(все услуги-к'!$I2124*'Таблица вводных'!$G$9))-('Расчет комиссии(Нади)'!$K2124+'Таблица вводных'!$E$3+'Таблица вводных'!$F$3)</f>
        <v>-2.2308359133090274</v>
      </c>
      <c r="J2124" s="13" t="s">
        <v>338</v>
      </c>
    </row>
    <row r="2125" spans="1:10" ht="13.2" customHeight="1">
      <c r="A2125" s="141"/>
      <c r="B2125" s="18"/>
      <c r="C2125" s="19"/>
      <c r="D2125" s="59">
        <f>(('Итоговая табл.1чел(все услуги-к'!$D2125+('Итоговая табл.1чел(все услуги-к'!$D2125*'Таблица вводных'!$G$4)))-('Расчет комиссии(Нади)'!$K2125+'Таблица вводных'!$E$3+'Таблица вводных'!$F$3)</f>
        <v>5.4691640866909728</v>
      </c>
      <c r="E2125" s="59">
        <f>('Итоговая табл.1чел(все услуги-к'!$E2125+('Итоговая табл.1чел(все услуги-к'!$E2125*'Таблица вводных'!$G$5))-('Расчет комиссии(Нади)'!$K2125+'Таблица вводных'!$E$3+'Таблица вводных'!$F$3)</f>
        <v>-1.3150859133090274</v>
      </c>
      <c r="F2125" s="59">
        <f>('Итоговая табл.1чел(все услуги-к'!$F2125+('Итоговая табл.1чел(все услуги-к'!$F2125*'Таблица вводных'!$G$6))-('Расчет комиссии(Нади)'!$K2125+'Таблица вводных'!$E$3+'Таблица вводных'!$F$3)</f>
        <v>21.529164086690976</v>
      </c>
      <c r="G2125" s="59">
        <f>('Итоговая табл.1чел(все услуги-к'!$G2125+('Итоговая табл.1чел(все услуги-к'!$G2125*'Таблица вводных'!$G$7))-('Расчет комиссии(Нади)'!$K2125+'Таблица вводных'!$E$3+'Таблица вводных'!$F$3)</f>
        <v>-2.2308359133090274</v>
      </c>
      <c r="H2125" s="59">
        <f>'Итоговая табл.1чел(все услуги-к'!$H2125-('Расчет комиссии(Нади)'!$K2125+'Таблица вводных'!$E$3+'Таблица вводных'!$F$3)</f>
        <v>-2.2308359133090274</v>
      </c>
      <c r="I2125" s="59">
        <f>('Итоговая табл.1чел(все услуги-к'!$I2125+('Итоговая табл.1чел(все услуги-к'!$I2125*'Таблица вводных'!$G$9))-('Расчет комиссии(Нади)'!$K2125+'Таблица вводных'!$E$3+'Таблица вводных'!$F$3)</f>
        <v>-2.2308359133090274</v>
      </c>
      <c r="J2125" s="22" t="s">
        <v>338</v>
      </c>
    </row>
    <row r="2126" spans="1:10" ht="13.2" customHeight="1">
      <c r="A2126" s="144" t="s">
        <v>339</v>
      </c>
      <c r="B2126" s="5">
        <v>45402</v>
      </c>
      <c r="C2126" s="97"/>
      <c r="D2126" s="59" t="e">
        <f>(('Итоговая табл.1чел(все услуги-к'!$D2126+('Итоговая табл.1чел(все услуги-к'!$D2126*'Таблица вводных'!$G$4)))-('Расчет комиссии(Нади)'!$K2126+'Таблица вводных'!$E$3+'Таблица вводных'!$F$3)</f>
        <v>#REF!</v>
      </c>
      <c r="E2126" s="59" t="e">
        <f>('Итоговая табл.1чел(все услуги-к'!$E2126+('Итоговая табл.1чел(все услуги-к'!$E2126*'Таблица вводных'!$G$5))-('Расчет комиссии(Нади)'!$K2126+'Таблица вводных'!$E$3+'Таблица вводных'!$F$3)</f>
        <v>#REF!</v>
      </c>
      <c r="F2126" s="59" t="e">
        <f>('Итоговая табл.1чел(все услуги-к'!$F2126+('Итоговая табл.1чел(все услуги-к'!$F2126*'Таблица вводных'!$G$6))-('Расчет комиссии(Нади)'!$K2126+'Таблица вводных'!$E$3+'Таблица вводных'!$F$3)</f>
        <v>#REF!</v>
      </c>
      <c r="G2126" s="59" t="e">
        <f>('Итоговая табл.1чел(все услуги-к'!$G2126+('Итоговая табл.1чел(все услуги-к'!$G2126*'Таблица вводных'!$G$7))-('Расчет комиссии(Нади)'!$K2126+'Таблица вводных'!$E$3+'Таблица вводных'!$F$3)</f>
        <v>#REF!</v>
      </c>
      <c r="H2126" s="59" t="e">
        <f>'Итоговая табл.1чел(все услуги-к'!$H2126-('Расчет комиссии(Нади)'!$K2126+'Таблица вводных'!$E$3+'Таблица вводных'!$F$3)</f>
        <v>#REF!</v>
      </c>
      <c r="I2126" s="59" t="e">
        <f>('Итоговая табл.1чел(все услуги-к'!$I2126+('Итоговая табл.1чел(все услуги-к'!$I2126*'Таблица вводных'!$G$9))-('Расчет комиссии(Нади)'!$K2126+'Таблица вводных'!$E$3+'Таблица вводных'!$F$3)</f>
        <v>#REF!</v>
      </c>
      <c r="J2126" s="10" t="s">
        <v>172</v>
      </c>
    </row>
    <row r="2127" spans="1:10" ht="13.2" customHeight="1">
      <c r="A2127" s="140"/>
      <c r="B2127" s="5">
        <v>45405</v>
      </c>
      <c r="C2127" s="6"/>
      <c r="D2127" s="59" t="e">
        <f>(('Итоговая табл.1чел(все услуги-к'!$D2127+('Итоговая табл.1чел(все услуги-к'!$D2127*'Таблица вводных'!$G$4)))-('Расчет комиссии(Нади)'!$K2127+'Таблица вводных'!$E$3+'Таблица вводных'!$F$3)</f>
        <v>#REF!</v>
      </c>
      <c r="E2127" s="59" t="e">
        <f>('Итоговая табл.1чел(все услуги-к'!$E2127+('Итоговая табл.1чел(все услуги-к'!$E2127*'Таблица вводных'!$G$5))-('Расчет комиссии(Нади)'!$K2127+'Таблица вводных'!$E$3+'Таблица вводных'!$F$3)</f>
        <v>#REF!</v>
      </c>
      <c r="F2127" s="59" t="e">
        <f>('Итоговая табл.1чел(все услуги-к'!$F2127+('Итоговая табл.1чел(все услуги-к'!$F2127*'Таблица вводных'!$G$6))-('Расчет комиссии(Нади)'!$K2127+'Таблица вводных'!$E$3+'Таблица вводных'!$F$3)</f>
        <v>#REF!</v>
      </c>
      <c r="G2127" s="59" t="e">
        <f>('Итоговая табл.1чел(все услуги-к'!$G2127+('Итоговая табл.1чел(все услуги-к'!$G2127*'Таблица вводных'!$G$7))-('Расчет комиссии(Нади)'!$K2127+'Таблица вводных'!$E$3+'Таблица вводных'!$F$3)</f>
        <v>#REF!</v>
      </c>
      <c r="H2127" s="59" t="e">
        <f>'Итоговая табл.1чел(все услуги-к'!$H2127-('Расчет комиссии(Нади)'!$K2127+'Таблица вводных'!$E$3+'Таблица вводных'!$F$3)</f>
        <v>#REF!</v>
      </c>
      <c r="I2127" s="59" t="e">
        <f>('Итоговая табл.1чел(все услуги-к'!$I2127+('Итоговая табл.1чел(все услуги-к'!$I2127*'Таблица вводных'!$G$9))-('Расчет комиссии(Нади)'!$K2127+'Таблица вводных'!$E$3+'Таблица вводных'!$F$3)</f>
        <v>#REF!</v>
      </c>
      <c r="J2127" s="13"/>
    </row>
    <row r="2128" spans="1:10" ht="13.2" customHeight="1">
      <c r="A2128" s="140"/>
      <c r="B2128" s="5">
        <v>45409</v>
      </c>
      <c r="C2128" s="15"/>
      <c r="D2128" s="59" t="e">
        <f>(('Итоговая табл.1чел(все услуги-к'!$D2128+('Итоговая табл.1чел(все услуги-к'!$D2128*'Таблица вводных'!$G$4)))-('Расчет комиссии(Нади)'!$K2128+'Таблица вводных'!$E$3+'Таблица вводных'!$F$3)</f>
        <v>#REF!</v>
      </c>
      <c r="E2128" s="59" t="e">
        <f>('Итоговая табл.1чел(все услуги-к'!$E2128+('Итоговая табл.1чел(все услуги-к'!$E2128*'Таблица вводных'!$G$5))-('Расчет комиссии(Нади)'!$K2128+'Таблица вводных'!$E$3+'Таблица вводных'!$F$3)</f>
        <v>#REF!</v>
      </c>
      <c r="F2128" s="59" t="e">
        <f>('Итоговая табл.1чел(все услуги-к'!$F2128+('Итоговая табл.1чел(все услуги-к'!$F2128*'Таблица вводных'!$G$6))-('Расчет комиссии(Нади)'!$K2128+'Таблица вводных'!$E$3+'Таблица вводных'!$F$3)</f>
        <v>#REF!</v>
      </c>
      <c r="G2128" s="59" t="e">
        <f>('Итоговая табл.1чел(все услуги-к'!$G2128+('Итоговая табл.1чел(все услуги-к'!$G2128*'Таблица вводных'!$G$7))-('Расчет комиссии(Нади)'!$K2128+'Таблица вводных'!$E$3+'Таблица вводных'!$F$3)</f>
        <v>#REF!</v>
      </c>
      <c r="H2128" s="59" t="e">
        <f>'Итоговая табл.1чел(все услуги-к'!$H2128-('Расчет комиссии(Нади)'!$K2128+'Таблица вводных'!$E$3+'Таблица вводных'!$F$3)</f>
        <v>#REF!</v>
      </c>
      <c r="I2128" s="59" t="e">
        <f>('Итоговая табл.1чел(все услуги-к'!$I2128+('Итоговая табл.1чел(все услуги-к'!$I2128*'Таблица вводных'!$G$9))-('Расчет комиссии(Нади)'!$K2128+'Таблица вводных'!$E$3+'Таблица вводных'!$F$3)</f>
        <v>#REF!</v>
      </c>
      <c r="J2128" s="13"/>
    </row>
    <row r="2129" spans="1:10" ht="13.2" customHeight="1">
      <c r="A2129" s="140"/>
      <c r="B2129" s="5">
        <v>45412</v>
      </c>
      <c r="C2129" s="6"/>
      <c r="D2129" s="59" t="e">
        <f>(('Итоговая табл.1чел(все услуги-к'!$D2129+('Итоговая табл.1чел(все услуги-к'!$D2129*'Таблица вводных'!$G$4)))-('Расчет комиссии(Нади)'!$K2129+'Таблица вводных'!$E$3+'Таблица вводных'!$F$3)</f>
        <v>#REF!</v>
      </c>
      <c r="E2129" s="59" t="e">
        <f>('Итоговая табл.1чел(все услуги-к'!$E2129+('Итоговая табл.1чел(все услуги-к'!$E2129*'Таблица вводных'!$G$5))-('Расчет комиссии(Нади)'!$K2129+'Таблица вводных'!$E$3+'Таблица вводных'!$F$3)</f>
        <v>#REF!</v>
      </c>
      <c r="F2129" s="59" t="e">
        <f>('Итоговая табл.1чел(все услуги-к'!$F2129+('Итоговая табл.1чел(все услуги-к'!$F2129*'Таблица вводных'!$G$6))-('Расчет комиссии(Нади)'!$K2129+'Таблица вводных'!$E$3+'Таблица вводных'!$F$3)</f>
        <v>#REF!</v>
      </c>
      <c r="G2129" s="59" t="e">
        <f>('Итоговая табл.1чел(все услуги-к'!$G2129+('Итоговая табл.1чел(все услуги-к'!$G2129*'Таблица вводных'!$G$7))-('Расчет комиссии(Нади)'!$K2129+'Таблица вводных'!$E$3+'Таблица вводных'!$F$3)</f>
        <v>#REF!</v>
      </c>
      <c r="H2129" s="59" t="e">
        <f>'Итоговая табл.1чел(все услуги-к'!$H2129-('Расчет комиссии(Нади)'!$K2129+'Таблица вводных'!$E$3+'Таблица вводных'!$F$3)</f>
        <v>#REF!</v>
      </c>
      <c r="I2129" s="59" t="e">
        <f>('Итоговая табл.1чел(все услуги-к'!$I2129+('Итоговая табл.1чел(все услуги-к'!$I2129*'Таблица вводных'!$G$9))-('Расчет комиссии(Нади)'!$K2129+'Таблица вводных'!$E$3+'Таблица вводных'!$F$3)</f>
        <v>#REF!</v>
      </c>
      <c r="J2129" s="13"/>
    </row>
    <row r="2130" spans="1:10" ht="13.2" customHeight="1">
      <c r="A2130" s="140"/>
      <c r="B2130" s="5">
        <v>45416</v>
      </c>
      <c r="C2130" s="15"/>
      <c r="D2130" s="59" t="e">
        <f>(('Итоговая табл.1чел(все услуги-к'!$D2130+('Итоговая табл.1чел(все услуги-к'!$D2130*'Таблица вводных'!$G$4)))-('Расчет комиссии(Нади)'!$K2130+'Таблица вводных'!$E$3+'Таблица вводных'!$F$3)</f>
        <v>#REF!</v>
      </c>
      <c r="E2130" s="59" t="e">
        <f>('Итоговая табл.1чел(все услуги-к'!$E2130+('Итоговая табл.1чел(все услуги-к'!$E2130*'Таблица вводных'!$G$5))-('Расчет комиссии(Нади)'!$K2130+'Таблица вводных'!$E$3+'Таблица вводных'!$F$3)</f>
        <v>#REF!</v>
      </c>
      <c r="F2130" s="59" t="e">
        <f>('Итоговая табл.1чел(все услуги-к'!$F2130+('Итоговая табл.1чел(все услуги-к'!$F2130*'Таблица вводных'!$G$6))-('Расчет комиссии(Нади)'!$K2130+'Таблица вводных'!$E$3+'Таблица вводных'!$F$3)</f>
        <v>#REF!</v>
      </c>
      <c r="G2130" s="59" t="e">
        <f>('Итоговая табл.1чел(все услуги-к'!$G2130+('Итоговая табл.1чел(все услуги-к'!$G2130*'Таблица вводных'!$G$7))-('Расчет комиссии(Нади)'!$K2130+'Таблица вводных'!$E$3+'Таблица вводных'!$F$3)</f>
        <v>#REF!</v>
      </c>
      <c r="H2130" s="59" t="e">
        <f>'Итоговая табл.1чел(все услуги-к'!$H2130-('Расчет комиссии(Нади)'!$K2130+'Таблица вводных'!$E$3+'Таблица вводных'!$F$3)</f>
        <v>#REF!</v>
      </c>
      <c r="I2130" s="59" t="e">
        <f>('Итоговая табл.1чел(все услуги-к'!$I2130+('Итоговая табл.1чел(все услуги-к'!$I2130*'Таблица вводных'!$G$9))-('Расчет комиссии(Нади)'!$K2130+'Таблица вводных'!$E$3+'Таблица вводных'!$F$3)</f>
        <v>#REF!</v>
      </c>
      <c r="J2130" s="13"/>
    </row>
    <row r="2131" spans="1:10" ht="13.2" customHeight="1">
      <c r="A2131" s="140"/>
      <c r="B2131" s="5">
        <v>45419</v>
      </c>
      <c r="C2131" s="15"/>
      <c r="D2131" s="59" t="e">
        <f>(('Итоговая табл.1чел(все услуги-к'!$D2131+('Итоговая табл.1чел(все услуги-к'!$D2131*'Таблица вводных'!$G$4)))-('Расчет комиссии(Нади)'!$K2131+'Таблица вводных'!$E$3+'Таблица вводных'!$F$3)</f>
        <v>#REF!</v>
      </c>
      <c r="E2131" s="59" t="e">
        <f>('Итоговая табл.1чел(все услуги-к'!$E2131+('Итоговая табл.1чел(все услуги-к'!$E2131*'Таблица вводных'!$G$5))-('Расчет комиссии(Нади)'!$K2131+'Таблица вводных'!$E$3+'Таблица вводных'!$F$3)</f>
        <v>#REF!</v>
      </c>
      <c r="F2131" s="59" t="e">
        <f>('Итоговая табл.1чел(все услуги-к'!$F2131+('Итоговая табл.1чел(все услуги-к'!$F2131*'Таблица вводных'!$G$6))-('Расчет комиссии(Нади)'!$K2131+'Таблица вводных'!$E$3+'Таблица вводных'!$F$3)</f>
        <v>#REF!</v>
      </c>
      <c r="G2131" s="59" t="e">
        <f>('Итоговая табл.1чел(все услуги-к'!$G2131+('Итоговая табл.1чел(все услуги-к'!$G2131*'Таблица вводных'!$G$7))-('Расчет комиссии(Нади)'!$K2131+'Таблица вводных'!$E$3+'Таблица вводных'!$F$3)</f>
        <v>#REF!</v>
      </c>
      <c r="H2131" s="59" t="e">
        <f>'Итоговая табл.1чел(все услуги-к'!$H2131-('Расчет комиссии(Нади)'!$K2131+'Таблица вводных'!$E$3+'Таблица вводных'!$F$3)</f>
        <v>#REF!</v>
      </c>
      <c r="I2131" s="59" t="e">
        <f>('Итоговая табл.1чел(все услуги-к'!$I2131+('Итоговая табл.1чел(все услуги-к'!$I2131*'Таблица вводных'!$G$9))-('Расчет комиссии(Нади)'!$K2131+'Таблица вводных'!$E$3+'Таблица вводных'!$F$3)</f>
        <v>#REF!</v>
      </c>
      <c r="J2131" s="13"/>
    </row>
    <row r="2132" spans="1:10" ht="13.2" customHeight="1">
      <c r="A2132" s="140"/>
      <c r="B2132" s="5">
        <v>45423</v>
      </c>
      <c r="C2132" s="15"/>
      <c r="D2132" s="59" t="e">
        <f>(('Итоговая табл.1чел(все услуги-к'!$D2132+('Итоговая табл.1чел(все услуги-к'!$D2132*'Таблица вводных'!$G$4)))-('Расчет комиссии(Нади)'!$K2132+'Таблица вводных'!$E$3+'Таблица вводных'!$F$3)</f>
        <v>#REF!</v>
      </c>
      <c r="E2132" s="59" t="e">
        <f>('Итоговая табл.1чел(все услуги-к'!$E2132+('Итоговая табл.1чел(все услуги-к'!$E2132*'Таблица вводных'!$G$5))-('Расчет комиссии(Нади)'!$K2132+'Таблица вводных'!$E$3+'Таблица вводных'!$F$3)</f>
        <v>#REF!</v>
      </c>
      <c r="F2132" s="59" t="e">
        <f>('Итоговая табл.1чел(все услуги-к'!$F2132+('Итоговая табл.1чел(все услуги-к'!$F2132*'Таблица вводных'!$G$6))-('Расчет комиссии(Нади)'!$K2132+'Таблица вводных'!$E$3+'Таблица вводных'!$F$3)</f>
        <v>#REF!</v>
      </c>
      <c r="G2132" s="59" t="e">
        <f>('Итоговая табл.1чел(все услуги-к'!$G2132+('Итоговая табл.1чел(все услуги-к'!$G2132*'Таблица вводных'!$G$7))-('Расчет комиссии(Нади)'!$K2132+'Таблица вводных'!$E$3+'Таблица вводных'!$F$3)</f>
        <v>#REF!</v>
      </c>
      <c r="H2132" s="59" t="e">
        <f>'Итоговая табл.1чел(все услуги-к'!$H2132-('Расчет комиссии(Нади)'!$K2132+'Таблица вводных'!$E$3+'Таблица вводных'!$F$3)</f>
        <v>#REF!</v>
      </c>
      <c r="I2132" s="59" t="e">
        <f>('Итоговая табл.1чел(все услуги-к'!$I2132+('Итоговая табл.1чел(все услуги-к'!$I2132*'Таблица вводных'!$G$9))-('Расчет комиссии(Нади)'!$K2132+'Таблица вводных'!$E$3+'Таблица вводных'!$F$3)</f>
        <v>#REF!</v>
      </c>
      <c r="J2132" s="13"/>
    </row>
    <row r="2133" spans="1:10" ht="13.2" customHeight="1">
      <c r="A2133" s="140"/>
      <c r="B2133" s="5">
        <v>45426</v>
      </c>
      <c r="C2133" s="6"/>
      <c r="D2133" s="59" t="e">
        <f>(('Итоговая табл.1чел(все услуги-к'!$D2133+('Итоговая табл.1чел(все услуги-к'!$D2133*'Таблица вводных'!$G$4)))-('Расчет комиссии(Нади)'!$K2133+'Таблица вводных'!$E$3+'Таблица вводных'!$F$3)</f>
        <v>#REF!</v>
      </c>
      <c r="E2133" s="59" t="e">
        <f>('Итоговая табл.1чел(все услуги-к'!$E2133+('Итоговая табл.1чел(все услуги-к'!$E2133*'Таблица вводных'!$G$5))-('Расчет комиссии(Нади)'!$K2133+'Таблица вводных'!$E$3+'Таблица вводных'!$F$3)</f>
        <v>#REF!</v>
      </c>
      <c r="F2133" s="59" t="e">
        <f>('Итоговая табл.1чел(все услуги-к'!$F2133+('Итоговая табл.1чел(все услуги-к'!$F2133*'Таблица вводных'!$G$6))-('Расчет комиссии(Нади)'!$K2133+'Таблица вводных'!$E$3+'Таблица вводных'!$F$3)</f>
        <v>#REF!</v>
      </c>
      <c r="G2133" s="59" t="e">
        <f>('Итоговая табл.1чел(все услуги-к'!$G2133+('Итоговая табл.1чел(все услуги-к'!$G2133*'Таблица вводных'!$G$7))-('Расчет комиссии(Нади)'!$K2133+'Таблица вводных'!$E$3+'Таблица вводных'!$F$3)</f>
        <v>#REF!</v>
      </c>
      <c r="H2133" s="59" t="e">
        <f>'Итоговая табл.1чел(все услуги-к'!$H2133-('Расчет комиссии(Нади)'!$K2133+'Таблица вводных'!$E$3+'Таблица вводных'!$F$3)</f>
        <v>#REF!</v>
      </c>
      <c r="I2133" s="59" t="e">
        <f>('Итоговая табл.1чел(все услуги-к'!$I2133+('Итоговая табл.1чел(все услуги-к'!$I2133*'Таблица вводных'!$G$9))-('Расчет комиссии(Нади)'!$K2133+'Таблица вводных'!$E$3+'Таблица вводных'!$F$3)</f>
        <v>#REF!</v>
      </c>
      <c r="J2133" s="13"/>
    </row>
    <row r="2134" spans="1:10" ht="13.2" customHeight="1">
      <c r="A2134" s="140"/>
      <c r="B2134" s="5">
        <v>45430</v>
      </c>
      <c r="C2134" s="15"/>
      <c r="D2134" s="59" t="e">
        <f>(('Итоговая табл.1чел(все услуги-к'!$D2134+('Итоговая табл.1чел(все услуги-к'!$D2134*'Таблица вводных'!$G$4)))-('Расчет комиссии(Нади)'!$K2134+'Таблица вводных'!$E$3+'Таблица вводных'!$F$3)</f>
        <v>#REF!</v>
      </c>
      <c r="E2134" s="59" t="e">
        <f>('Итоговая табл.1чел(все услуги-к'!$E2134+('Итоговая табл.1чел(все услуги-к'!$E2134*'Таблица вводных'!$G$5))-('Расчет комиссии(Нади)'!$K2134+'Таблица вводных'!$E$3+'Таблица вводных'!$F$3)</f>
        <v>#REF!</v>
      </c>
      <c r="F2134" s="59" t="e">
        <f>('Итоговая табл.1чел(все услуги-к'!$F2134+('Итоговая табл.1чел(все услуги-к'!$F2134*'Таблица вводных'!$G$6))-('Расчет комиссии(Нади)'!$K2134+'Таблица вводных'!$E$3+'Таблица вводных'!$F$3)</f>
        <v>#REF!</v>
      </c>
      <c r="G2134" s="59" t="e">
        <f>('Итоговая табл.1чел(все услуги-к'!$G2134+('Итоговая табл.1чел(все услуги-к'!$G2134*'Таблица вводных'!$G$7))-('Расчет комиссии(Нади)'!$K2134+'Таблица вводных'!$E$3+'Таблица вводных'!$F$3)</f>
        <v>#REF!</v>
      </c>
      <c r="H2134" s="59" t="e">
        <f>'Итоговая табл.1чел(все услуги-к'!$H2134-('Расчет комиссии(Нади)'!$K2134+'Таблица вводных'!$E$3+'Таблица вводных'!$F$3)</f>
        <v>#REF!</v>
      </c>
      <c r="I2134" s="59" t="e">
        <f>('Итоговая табл.1чел(все услуги-к'!$I2134+('Итоговая табл.1чел(все услуги-к'!$I2134*'Таблица вводных'!$G$9))-('Расчет комиссии(Нади)'!$K2134+'Таблица вводных'!$E$3+'Таблица вводных'!$F$3)</f>
        <v>#REF!</v>
      </c>
      <c r="J2134" s="13"/>
    </row>
    <row r="2135" spans="1:10" ht="13.2" customHeight="1">
      <c r="A2135" s="140"/>
      <c r="B2135" s="5">
        <v>45433</v>
      </c>
      <c r="C2135" s="15"/>
      <c r="D2135" s="59" t="e">
        <f>(('Итоговая табл.1чел(все услуги-к'!$D2135+('Итоговая табл.1чел(все услуги-к'!$D2135*'Таблица вводных'!$G$4)))-('Расчет комиссии(Нади)'!$K2135+'Таблица вводных'!$E$3+'Таблица вводных'!$F$3)</f>
        <v>#REF!</v>
      </c>
      <c r="E2135" s="59" t="e">
        <f>('Итоговая табл.1чел(все услуги-к'!$E2135+('Итоговая табл.1чел(все услуги-к'!$E2135*'Таблица вводных'!$G$5))-('Расчет комиссии(Нади)'!$K2135+'Таблица вводных'!$E$3+'Таблица вводных'!$F$3)</f>
        <v>#REF!</v>
      </c>
      <c r="F2135" s="59" t="e">
        <f>('Итоговая табл.1чел(все услуги-к'!$F2135+('Итоговая табл.1чел(все услуги-к'!$F2135*'Таблица вводных'!$G$6))-('Расчет комиссии(Нади)'!$K2135+'Таблица вводных'!$E$3+'Таблица вводных'!$F$3)</f>
        <v>#REF!</v>
      </c>
      <c r="G2135" s="59" t="e">
        <f>('Итоговая табл.1чел(все услуги-к'!$G2135+('Итоговая табл.1чел(все услуги-к'!$G2135*'Таблица вводных'!$G$7))-('Расчет комиссии(Нади)'!$K2135+'Таблица вводных'!$E$3+'Таблица вводных'!$F$3)</f>
        <v>#REF!</v>
      </c>
      <c r="H2135" s="59" t="e">
        <f>'Итоговая табл.1чел(все услуги-к'!$H2135-('Расчет комиссии(Нади)'!$K2135+'Таблица вводных'!$E$3+'Таблица вводных'!$F$3)</f>
        <v>#REF!</v>
      </c>
      <c r="I2135" s="59" t="e">
        <f>('Итоговая табл.1чел(все услуги-к'!$I2135+('Итоговая табл.1чел(все услуги-к'!$I2135*'Таблица вводных'!$G$9))-('Расчет комиссии(Нади)'!$K2135+'Таблица вводных'!$E$3+'Таблица вводных'!$F$3)</f>
        <v>#REF!</v>
      </c>
      <c r="J2135" s="13"/>
    </row>
    <row r="2136" spans="1:10" ht="13.2" customHeight="1">
      <c r="A2136" s="140"/>
      <c r="B2136" s="5">
        <v>45437</v>
      </c>
      <c r="C2136" s="6"/>
      <c r="D2136" s="59" t="e">
        <f>(('Итоговая табл.1чел(все услуги-к'!$D2136+('Итоговая табл.1чел(все услуги-к'!$D2136*'Таблица вводных'!$G$4)))-('Расчет комиссии(Нади)'!$K2136+'Таблица вводных'!$E$3+'Таблица вводных'!$F$3)</f>
        <v>#REF!</v>
      </c>
      <c r="E2136" s="59" t="e">
        <f>('Итоговая табл.1чел(все услуги-к'!$E2136+('Итоговая табл.1чел(все услуги-к'!$E2136*'Таблица вводных'!$G$5))-('Расчет комиссии(Нади)'!$K2136+'Таблица вводных'!$E$3+'Таблица вводных'!$F$3)</f>
        <v>#REF!</v>
      </c>
      <c r="F2136" s="59" t="e">
        <f>('Итоговая табл.1чел(все услуги-к'!$F2136+('Итоговая табл.1чел(все услуги-к'!$F2136*'Таблица вводных'!$G$6))-('Расчет комиссии(Нади)'!$K2136+'Таблица вводных'!$E$3+'Таблица вводных'!$F$3)</f>
        <v>#REF!</v>
      </c>
      <c r="G2136" s="59" t="e">
        <f>('Итоговая табл.1чел(все услуги-к'!$G2136+('Итоговая табл.1чел(все услуги-к'!$G2136*'Таблица вводных'!$G$7))-('Расчет комиссии(Нади)'!$K2136+'Таблица вводных'!$E$3+'Таблица вводных'!$F$3)</f>
        <v>#REF!</v>
      </c>
      <c r="H2136" s="59" t="e">
        <f>'Итоговая табл.1чел(все услуги-к'!$H2136-('Расчет комиссии(Нади)'!$K2136+'Таблица вводных'!$E$3+'Таблица вводных'!$F$3)</f>
        <v>#REF!</v>
      </c>
      <c r="I2136" s="59" t="e">
        <f>('Итоговая табл.1чел(все услуги-к'!$I2136+('Итоговая табл.1чел(все услуги-к'!$I2136*'Таблица вводных'!$G$9))-('Расчет комиссии(Нади)'!$K2136+'Таблица вводных'!$E$3+'Таблица вводных'!$F$3)</f>
        <v>#REF!</v>
      </c>
      <c r="J2136" s="13"/>
    </row>
    <row r="2137" spans="1:10" ht="13.2" customHeight="1">
      <c r="A2137" s="140"/>
      <c r="B2137" s="5">
        <v>45440</v>
      </c>
      <c r="C2137" s="15"/>
      <c r="D2137" s="59" t="e">
        <f>(('Итоговая табл.1чел(все услуги-к'!$D2137+('Итоговая табл.1чел(все услуги-к'!$D2137*'Таблица вводных'!$G$4)))-('Расчет комиссии(Нади)'!$K2137+'Таблица вводных'!$E$3+'Таблица вводных'!$F$3)</f>
        <v>#REF!</v>
      </c>
      <c r="E2137" s="59" t="e">
        <f>('Итоговая табл.1чел(все услуги-к'!$E2137+('Итоговая табл.1чел(все услуги-к'!$E2137*'Таблица вводных'!$G$5))-('Расчет комиссии(Нади)'!$K2137+'Таблица вводных'!$E$3+'Таблица вводных'!$F$3)</f>
        <v>#REF!</v>
      </c>
      <c r="F2137" s="59" t="e">
        <f>('Итоговая табл.1чел(все услуги-к'!$F2137+('Итоговая табл.1чел(все услуги-к'!$F2137*'Таблица вводных'!$G$6))-('Расчет комиссии(Нади)'!$K2137+'Таблица вводных'!$E$3+'Таблица вводных'!$F$3)</f>
        <v>#REF!</v>
      </c>
      <c r="G2137" s="59" t="e">
        <f>('Итоговая табл.1чел(все услуги-к'!$G2137+('Итоговая табл.1чел(все услуги-к'!$G2137*'Таблица вводных'!$G$7))-('Расчет комиссии(Нади)'!$K2137+'Таблица вводных'!$E$3+'Таблица вводных'!$F$3)</f>
        <v>#REF!</v>
      </c>
      <c r="H2137" s="59" t="e">
        <f>'Итоговая табл.1чел(все услуги-к'!$H2137-('Расчет комиссии(Нади)'!$K2137+'Таблица вводных'!$E$3+'Таблица вводных'!$F$3)</f>
        <v>#REF!</v>
      </c>
      <c r="I2137" s="59" t="e">
        <f>('Итоговая табл.1чел(все услуги-к'!$I2137+('Итоговая табл.1чел(все услуги-к'!$I2137*'Таблица вводных'!$G$9))-('Расчет комиссии(Нади)'!$K2137+'Таблица вводных'!$E$3+'Таблица вводных'!$F$3)</f>
        <v>#REF!</v>
      </c>
      <c r="J2137" s="13"/>
    </row>
    <row r="2138" spans="1:10" ht="13.2" customHeight="1">
      <c r="A2138" s="140"/>
      <c r="B2138" s="5"/>
      <c r="C2138" s="6"/>
      <c r="D2138" s="59" t="e">
        <f>(('Итоговая табл.1чел(все услуги-к'!$D2138+('Итоговая табл.1чел(все услуги-к'!$D2138*'Таблица вводных'!$G$4)))-('Расчет комиссии(Нади)'!$K2138+'Таблица вводных'!$E$3+'Таблица вводных'!$F$3)</f>
        <v>#REF!</v>
      </c>
      <c r="E2138" s="59" t="e">
        <f>('Итоговая табл.1чел(все услуги-к'!$E2138+('Итоговая табл.1чел(все услуги-к'!$E2138*'Таблица вводных'!$G$5))-('Расчет комиссии(Нади)'!$K2138+'Таблица вводных'!$E$3+'Таблица вводных'!$F$3)</f>
        <v>#REF!</v>
      </c>
      <c r="F2138" s="59" t="e">
        <f>('Итоговая табл.1чел(все услуги-к'!$F2138+('Итоговая табл.1чел(все услуги-к'!$F2138*'Таблица вводных'!$G$6))-('Расчет комиссии(Нади)'!$K2138+'Таблица вводных'!$E$3+'Таблица вводных'!$F$3)</f>
        <v>#REF!</v>
      </c>
      <c r="G2138" s="59" t="e">
        <f>('Итоговая табл.1чел(все услуги-к'!$G2138+('Итоговая табл.1чел(все услуги-к'!$G2138*'Таблица вводных'!$G$7))-('Расчет комиссии(Нади)'!$K2138+'Таблица вводных'!$E$3+'Таблица вводных'!$F$3)</f>
        <v>#REF!</v>
      </c>
      <c r="H2138" s="59" t="e">
        <f>'Итоговая табл.1чел(все услуги-к'!$H2138-('Расчет комиссии(Нади)'!$K2138+'Таблица вводных'!$E$3+'Таблица вводных'!$F$3)</f>
        <v>#REF!</v>
      </c>
      <c r="I2138" s="59" t="e">
        <f>('Итоговая табл.1чел(все услуги-к'!$I2138+('Итоговая табл.1чел(все услуги-к'!$I2138*'Таблица вводных'!$G$9))-('Расчет комиссии(Нади)'!$K2138+'Таблица вводных'!$E$3+'Таблица вводных'!$F$3)</f>
        <v>#REF!</v>
      </c>
      <c r="J2138" s="13"/>
    </row>
    <row r="2139" spans="1:10" ht="13.2" customHeight="1">
      <c r="A2139" s="140"/>
      <c r="B2139" s="5"/>
      <c r="C2139" s="6"/>
      <c r="D2139" s="59" t="e">
        <f>(('Итоговая табл.1чел(все услуги-к'!$D2139+('Итоговая табл.1чел(все услуги-к'!$D2139*'Таблица вводных'!$G$4)))-('Расчет комиссии(Нади)'!$K2139+'Таблица вводных'!$E$3+'Таблица вводных'!$F$3)</f>
        <v>#REF!</v>
      </c>
      <c r="E2139" s="59" t="e">
        <f>('Итоговая табл.1чел(все услуги-к'!$E2139+('Итоговая табл.1чел(все услуги-к'!$E2139*'Таблица вводных'!$G$5))-('Расчет комиссии(Нади)'!$K2139+'Таблица вводных'!$E$3+'Таблица вводных'!$F$3)</f>
        <v>#REF!</v>
      </c>
      <c r="F2139" s="59" t="e">
        <f>('Итоговая табл.1чел(все услуги-к'!$F2139+('Итоговая табл.1чел(все услуги-к'!$F2139*'Таблица вводных'!$G$6))-('Расчет комиссии(Нади)'!$K2139+'Таблица вводных'!$E$3+'Таблица вводных'!$F$3)</f>
        <v>#REF!</v>
      </c>
      <c r="G2139" s="59" t="e">
        <f>('Итоговая табл.1чел(все услуги-к'!$G2139+('Итоговая табл.1чел(все услуги-к'!$G2139*'Таблица вводных'!$G$7))-('Расчет комиссии(Нади)'!$K2139+'Таблица вводных'!$E$3+'Таблица вводных'!$F$3)</f>
        <v>#REF!</v>
      </c>
      <c r="H2139" s="59" t="e">
        <f>'Итоговая табл.1чел(все услуги-к'!$H2139-('Расчет комиссии(Нади)'!$K2139+'Таблица вводных'!$E$3+'Таблица вводных'!$F$3)</f>
        <v>#REF!</v>
      </c>
      <c r="I2139" s="59" t="e">
        <f>('Итоговая табл.1чел(все услуги-к'!$I2139+('Итоговая табл.1чел(все услуги-к'!$I2139*'Таблица вводных'!$G$9))-('Расчет комиссии(Нади)'!$K2139+'Таблица вводных'!$E$3+'Таблица вводных'!$F$3)</f>
        <v>#REF!</v>
      </c>
      <c r="J2139" s="13"/>
    </row>
    <row r="2140" spans="1:10" ht="13.2" customHeight="1">
      <c r="A2140" s="140"/>
      <c r="B2140" s="5"/>
      <c r="C2140" s="15"/>
      <c r="D2140" s="59" t="e">
        <f>(('Итоговая табл.1чел(все услуги-к'!$D2140+('Итоговая табл.1чел(все услуги-к'!$D2140*'Таблица вводных'!$G$4)))-('Расчет комиссии(Нади)'!$K2140+'Таблица вводных'!$E$3+'Таблица вводных'!$F$3)</f>
        <v>#REF!</v>
      </c>
      <c r="E2140" s="59" t="e">
        <f>('Итоговая табл.1чел(все услуги-к'!$E2140+('Итоговая табл.1чел(все услуги-к'!$E2140*'Таблица вводных'!$G$5))-('Расчет комиссии(Нади)'!$K2140+'Таблица вводных'!$E$3+'Таблица вводных'!$F$3)</f>
        <v>#REF!</v>
      </c>
      <c r="F2140" s="59" t="e">
        <f>('Итоговая табл.1чел(все услуги-к'!$F2140+('Итоговая табл.1чел(все услуги-к'!$F2140*'Таблица вводных'!$G$6))-('Расчет комиссии(Нади)'!$K2140+'Таблица вводных'!$E$3+'Таблица вводных'!$F$3)</f>
        <v>#REF!</v>
      </c>
      <c r="G2140" s="59" t="e">
        <f>('Итоговая табл.1чел(все услуги-к'!$G2140+('Итоговая табл.1чел(все услуги-к'!$G2140*'Таблица вводных'!$G$7))-('Расчет комиссии(Нади)'!$K2140+'Таблица вводных'!$E$3+'Таблица вводных'!$F$3)</f>
        <v>#REF!</v>
      </c>
      <c r="H2140" s="59" t="e">
        <f>'Итоговая табл.1чел(все услуги-к'!$H2140-('Расчет комиссии(Нади)'!$K2140+'Таблица вводных'!$E$3+'Таблица вводных'!$F$3)</f>
        <v>#REF!</v>
      </c>
      <c r="I2140" s="59" t="e">
        <f>('Итоговая табл.1чел(все услуги-к'!$I2140+('Итоговая табл.1чел(все услуги-к'!$I2140*'Таблица вводных'!$G$9))-('Расчет комиссии(Нади)'!$K2140+'Таблица вводных'!$E$3+'Таблица вводных'!$F$3)</f>
        <v>#REF!</v>
      </c>
      <c r="J2140" s="13"/>
    </row>
    <row r="2141" spans="1:10" ht="13.2" customHeight="1">
      <c r="A2141" s="140"/>
      <c r="B2141" s="5"/>
      <c r="C2141" s="6"/>
      <c r="D2141" s="59" t="e">
        <f>(('Итоговая табл.1чел(все услуги-к'!$D2141+('Итоговая табл.1чел(все услуги-к'!$D2141*'Таблица вводных'!$G$4)))-('Расчет комиссии(Нади)'!$K2141+'Таблица вводных'!$E$3+'Таблица вводных'!$F$3)</f>
        <v>#REF!</v>
      </c>
      <c r="E2141" s="59" t="e">
        <f>('Итоговая табл.1чел(все услуги-к'!$E2141+('Итоговая табл.1чел(все услуги-к'!$E2141*'Таблица вводных'!$G$5))-('Расчет комиссии(Нади)'!$K2141+'Таблица вводных'!$E$3+'Таблица вводных'!$F$3)</f>
        <v>#REF!</v>
      </c>
      <c r="F2141" s="59" t="e">
        <f>('Итоговая табл.1чел(все услуги-к'!$F2141+('Итоговая табл.1чел(все услуги-к'!$F2141*'Таблица вводных'!$G$6))-('Расчет комиссии(Нади)'!$K2141+'Таблица вводных'!$E$3+'Таблица вводных'!$F$3)</f>
        <v>#REF!</v>
      </c>
      <c r="G2141" s="59" t="e">
        <f>('Итоговая табл.1чел(все услуги-к'!$G2141+('Итоговая табл.1чел(все услуги-к'!$G2141*'Таблица вводных'!$G$7))-('Расчет комиссии(Нади)'!$K2141+'Таблица вводных'!$E$3+'Таблица вводных'!$F$3)</f>
        <v>#REF!</v>
      </c>
      <c r="H2141" s="59" t="e">
        <f>'Итоговая табл.1чел(все услуги-к'!$H2141-('Расчет комиссии(Нади)'!$K2141+'Таблица вводных'!$E$3+'Таблица вводных'!$F$3)</f>
        <v>#REF!</v>
      </c>
      <c r="I2141" s="59" t="e">
        <f>('Итоговая табл.1чел(все услуги-к'!$I2141+('Итоговая табл.1чел(все услуги-к'!$I2141*'Таблица вводных'!$G$9))-('Расчет комиссии(Нади)'!$K2141+'Таблица вводных'!$E$3+'Таблица вводных'!$F$3)</f>
        <v>#REF!</v>
      </c>
      <c r="J2141" s="13"/>
    </row>
    <row r="2142" spans="1:10" ht="13.2" customHeight="1">
      <c r="A2142" s="140"/>
      <c r="B2142" s="5"/>
      <c r="C2142" s="15"/>
      <c r="D2142" s="59" t="e">
        <f>(('Итоговая табл.1чел(все услуги-к'!$D2142+('Итоговая табл.1чел(все услуги-к'!$D2142*'Таблица вводных'!$G$4)))-('Расчет комиссии(Нади)'!$K2142+'Таблица вводных'!$E$3+'Таблица вводных'!$F$3)</f>
        <v>#REF!</v>
      </c>
      <c r="E2142" s="59" t="e">
        <f>('Итоговая табл.1чел(все услуги-к'!$E2142+('Итоговая табл.1чел(все услуги-к'!$E2142*'Таблица вводных'!$G$5))-('Расчет комиссии(Нади)'!$K2142+'Таблица вводных'!$E$3+'Таблица вводных'!$F$3)</f>
        <v>#REF!</v>
      </c>
      <c r="F2142" s="59" t="e">
        <f>('Итоговая табл.1чел(все услуги-к'!$F2142+('Итоговая табл.1чел(все услуги-к'!$F2142*'Таблица вводных'!$G$6))-('Расчет комиссии(Нади)'!$K2142+'Таблица вводных'!$E$3+'Таблица вводных'!$F$3)</f>
        <v>#REF!</v>
      </c>
      <c r="G2142" s="59" t="e">
        <f>('Итоговая табл.1чел(все услуги-к'!$G2142+('Итоговая табл.1чел(все услуги-к'!$G2142*'Таблица вводных'!$G$7))-('Расчет комиссии(Нади)'!$K2142+'Таблица вводных'!$E$3+'Таблица вводных'!$F$3)</f>
        <v>#REF!</v>
      </c>
      <c r="H2142" s="59" t="e">
        <f>'Итоговая табл.1чел(все услуги-к'!$H2142-('Расчет комиссии(Нади)'!$K2142+'Таблица вводных'!$E$3+'Таблица вводных'!$F$3)</f>
        <v>#REF!</v>
      </c>
      <c r="I2142" s="59" t="e">
        <f>('Итоговая табл.1чел(все услуги-к'!$I2142+('Итоговая табл.1чел(все услуги-к'!$I2142*'Таблица вводных'!$G$9))-('Расчет комиссии(Нади)'!$K2142+'Таблица вводных'!$E$3+'Таблица вводных'!$F$3)</f>
        <v>#REF!</v>
      </c>
      <c r="J2142" s="13"/>
    </row>
    <row r="2143" spans="1:10" ht="13.2" customHeight="1">
      <c r="A2143" s="141"/>
      <c r="B2143" s="18"/>
      <c r="C2143" s="19"/>
      <c r="D2143" s="59" t="e">
        <f>(('Итоговая табл.1чел(все услуги-к'!$D2143+('Итоговая табл.1чел(все услуги-к'!$D2143*'Таблица вводных'!$G$4)))-('Расчет комиссии(Нади)'!$K2143+'Таблица вводных'!$E$3+'Таблица вводных'!$F$3)</f>
        <v>#REF!</v>
      </c>
      <c r="E2143" s="59" t="e">
        <f>('Итоговая табл.1чел(все услуги-к'!$E2143+('Итоговая табл.1чел(все услуги-к'!$E2143*'Таблица вводных'!$G$5))-('Расчет комиссии(Нади)'!$K2143+'Таблица вводных'!$E$3+'Таблица вводных'!$F$3)</f>
        <v>#REF!</v>
      </c>
      <c r="F2143" s="59" t="e">
        <f>('Итоговая табл.1чел(все услуги-к'!$F2143+('Итоговая табл.1чел(все услуги-к'!$F2143*'Таблица вводных'!$G$6))-('Расчет комиссии(Нади)'!$K2143+'Таблица вводных'!$E$3+'Таблица вводных'!$F$3)</f>
        <v>#REF!</v>
      </c>
      <c r="G2143" s="59" t="e">
        <f>('Итоговая табл.1чел(все услуги-к'!$G2143+('Итоговая табл.1чел(все услуги-к'!$G2143*'Таблица вводных'!$G$7))-('Расчет комиссии(Нади)'!$K2143+'Таблица вводных'!$E$3+'Таблица вводных'!$F$3)</f>
        <v>#REF!</v>
      </c>
      <c r="H2143" s="59" t="e">
        <f>'Итоговая табл.1чел(все услуги-к'!$H2143-('Расчет комиссии(Нади)'!$K2143+'Таблица вводных'!$E$3+'Таблица вводных'!$F$3)</f>
        <v>#REF!</v>
      </c>
      <c r="I2143" s="59" t="e">
        <f>('Итоговая табл.1чел(все услуги-к'!$I2143+('Итоговая табл.1чел(все услуги-к'!$I2143*'Таблица вводных'!$G$9))-('Расчет комиссии(Нади)'!$K2143+'Таблица вводных'!$E$3+'Таблица вводных'!$F$3)</f>
        <v>#REF!</v>
      </c>
      <c r="J2143" s="22"/>
    </row>
    <row r="2144" spans="1:10" ht="13.2" customHeight="1">
      <c r="A2144" s="144" t="s">
        <v>340</v>
      </c>
      <c r="B2144" s="5">
        <v>45402</v>
      </c>
      <c r="C2144" s="97"/>
      <c r="D2144" s="59">
        <f>(('Итоговая табл.1чел(все услуги-к'!$D2144+('Итоговая табл.1чел(все услуги-к'!$D2144*'Таблица вводных'!$G$4)))-('Расчет комиссии(Нади)'!$K2144+'Таблица вводных'!$E$3+'Таблица вводных'!$F$3)</f>
        <v>5.4691640866909763</v>
      </c>
      <c r="E2144" s="59">
        <f>('Итоговая табл.1чел(все услуги-к'!$E2144+('Итоговая табл.1чел(все услуги-к'!$E2144*'Таблица вводных'!$G$5))-('Расчет комиссии(Нади)'!$K2144+'Таблица вводных'!$E$3+'Таблица вводных'!$F$3)</f>
        <v>-1.3150859133090238</v>
      </c>
      <c r="F2144" s="59">
        <f>('Итоговая табл.1чел(все услуги-к'!$F2144+('Итоговая табл.1чел(все услуги-к'!$F2144*'Таблица вводных'!$G$6))-('Расчет комиссии(Нади)'!$K2144+'Таблица вводных'!$E$3+'Таблица вводных'!$F$3)</f>
        <v>21.529164086690976</v>
      </c>
      <c r="G2144" s="59">
        <f>('Итоговая табл.1чел(все услуги-к'!$G2144+('Итоговая табл.1чел(все услуги-к'!$G2144*'Таблица вводных'!$G$7))-('Расчет комиссии(Нади)'!$K2144+'Таблица вводных'!$E$3+'Таблица вводных'!$F$3)</f>
        <v>-2.2308359133090239</v>
      </c>
      <c r="H2144" s="59">
        <f>'Итоговая табл.1чел(все услуги-к'!$H2144-('Расчет комиссии(Нади)'!$K2144+'Таблица вводных'!$E$3+'Таблица вводных'!$F$3)</f>
        <v>-2.2308359133090239</v>
      </c>
      <c r="I2144" s="59">
        <f>('Итоговая табл.1чел(все услуги-к'!$I2144+('Итоговая табл.1чел(все услуги-к'!$I2144*'Таблица вводных'!$G$9))-('Расчет комиссии(Нади)'!$K2144+'Таблица вводных'!$E$3+'Таблица вводных'!$F$3)</f>
        <v>-2.2308359133090239</v>
      </c>
      <c r="J2144" s="10" t="s">
        <v>341</v>
      </c>
    </row>
    <row r="2145" spans="1:10" ht="13.2" customHeight="1">
      <c r="A2145" s="140"/>
      <c r="B2145" s="5">
        <v>45405</v>
      </c>
      <c r="C2145" s="6"/>
      <c r="D2145" s="59">
        <f>(('Итоговая табл.1чел(все услуги-к'!$D2145+('Итоговая табл.1чел(все услуги-к'!$D2145*'Таблица вводных'!$G$4)))-('Расчет комиссии(Нади)'!$K2145+'Таблица вводных'!$E$3+'Таблица вводных'!$F$3)</f>
        <v>5.4691640866909763</v>
      </c>
      <c r="E2145" s="59">
        <f>('Итоговая табл.1чел(все услуги-к'!$E2145+('Итоговая табл.1чел(все услуги-к'!$E2145*'Таблица вводных'!$G$5))-('Расчет комиссии(Нади)'!$K2145+'Таблица вводных'!$E$3+'Таблица вводных'!$F$3)</f>
        <v>-1.3150859133090238</v>
      </c>
      <c r="F2145" s="59">
        <f>('Итоговая табл.1чел(все услуги-к'!$F2145+('Итоговая табл.1чел(все услуги-к'!$F2145*'Таблица вводных'!$G$6))-('Расчет комиссии(Нади)'!$K2145+'Таблица вводных'!$E$3+'Таблица вводных'!$F$3)</f>
        <v>21.529164086690976</v>
      </c>
      <c r="G2145" s="59">
        <f>('Итоговая табл.1чел(все услуги-к'!$G2145+('Итоговая табл.1чел(все услуги-к'!$G2145*'Таблица вводных'!$G$7))-('Расчет комиссии(Нади)'!$K2145+'Таблица вводных'!$E$3+'Таблица вводных'!$F$3)</f>
        <v>-2.2308359133090239</v>
      </c>
      <c r="H2145" s="59">
        <f>'Итоговая табл.1чел(все услуги-к'!$H2145-('Расчет комиссии(Нади)'!$K2145+'Таблица вводных'!$E$3+'Таблица вводных'!$F$3)</f>
        <v>-2.2308359133090239</v>
      </c>
      <c r="I2145" s="59">
        <f>('Итоговая табл.1чел(все услуги-к'!$I2145+('Итоговая табл.1чел(все услуги-к'!$I2145*'Таблица вводных'!$G$9))-('Расчет комиссии(Нади)'!$K2145+'Таблица вводных'!$E$3+'Таблица вводных'!$F$3)</f>
        <v>-2.2308359133090239</v>
      </c>
      <c r="J2145" s="13" t="s">
        <v>341</v>
      </c>
    </row>
    <row r="2146" spans="1:10" ht="13.2" customHeight="1">
      <c r="A2146" s="140"/>
      <c r="B2146" s="5">
        <v>45409</v>
      </c>
      <c r="C2146" s="15"/>
      <c r="D2146" s="59">
        <f>(('Итоговая табл.1чел(все услуги-к'!$D2146+('Итоговая табл.1чел(все услуги-к'!$D2146*'Таблица вводных'!$G$4)))-('Расчет комиссии(Нади)'!$K2146+'Таблица вводных'!$E$3+'Таблица вводных'!$F$3)</f>
        <v>5.4691640866909763</v>
      </c>
      <c r="E2146" s="59">
        <f>('Итоговая табл.1чел(все услуги-к'!$E2146+('Итоговая табл.1чел(все услуги-к'!$E2146*'Таблица вводных'!$G$5))-('Расчет комиссии(Нади)'!$K2146+'Таблица вводных'!$E$3+'Таблица вводных'!$F$3)</f>
        <v>-1.3150859133090238</v>
      </c>
      <c r="F2146" s="59">
        <f>('Итоговая табл.1чел(все услуги-к'!$F2146+('Итоговая табл.1чел(все услуги-к'!$F2146*'Таблица вводных'!$G$6))-('Расчет комиссии(Нади)'!$K2146+'Таблица вводных'!$E$3+'Таблица вводных'!$F$3)</f>
        <v>21.529164086690976</v>
      </c>
      <c r="G2146" s="59">
        <f>('Итоговая табл.1чел(все услуги-к'!$G2146+('Итоговая табл.1чел(все услуги-к'!$G2146*'Таблица вводных'!$G$7))-('Расчет комиссии(Нади)'!$K2146+'Таблица вводных'!$E$3+'Таблица вводных'!$F$3)</f>
        <v>-2.2308359133090239</v>
      </c>
      <c r="H2146" s="59">
        <f>'Итоговая табл.1чел(все услуги-к'!$H2146-('Расчет комиссии(Нади)'!$K2146+'Таблица вводных'!$E$3+'Таблица вводных'!$F$3)</f>
        <v>-2.2308359133090239</v>
      </c>
      <c r="I2146" s="59">
        <f>('Итоговая табл.1чел(все услуги-к'!$I2146+('Итоговая табл.1чел(все услуги-к'!$I2146*'Таблица вводных'!$G$9))-('Расчет комиссии(Нади)'!$K2146+'Таблица вводных'!$E$3+'Таблица вводных'!$F$3)</f>
        <v>-2.2308359133090239</v>
      </c>
      <c r="J2146" s="13" t="s">
        <v>341</v>
      </c>
    </row>
    <row r="2147" spans="1:10" ht="13.2" customHeight="1">
      <c r="A2147" s="140"/>
      <c r="B2147" s="5">
        <v>45412</v>
      </c>
      <c r="C2147" s="6"/>
      <c r="D2147" s="59">
        <f>(('Итоговая табл.1чел(все услуги-к'!$D2147+('Итоговая табл.1чел(все услуги-к'!$D2147*'Таблица вводных'!$G$4)))-('Расчет комиссии(Нади)'!$K2147+'Таблица вводных'!$E$3+'Таблица вводных'!$F$3)</f>
        <v>5.4691640866909763</v>
      </c>
      <c r="E2147" s="59">
        <f>('Итоговая табл.1чел(все услуги-к'!$E2147+('Итоговая табл.1чел(все услуги-к'!$E2147*'Таблица вводных'!$G$5))-('Расчет комиссии(Нади)'!$K2147+'Таблица вводных'!$E$3+'Таблица вводных'!$F$3)</f>
        <v>-1.3150859133090238</v>
      </c>
      <c r="F2147" s="59">
        <f>('Итоговая табл.1чел(все услуги-к'!$F2147+('Итоговая табл.1чел(все услуги-к'!$F2147*'Таблица вводных'!$G$6))-('Расчет комиссии(Нади)'!$K2147+'Таблица вводных'!$E$3+'Таблица вводных'!$F$3)</f>
        <v>21.529164086690976</v>
      </c>
      <c r="G2147" s="59">
        <f>('Итоговая табл.1чел(все услуги-к'!$G2147+('Итоговая табл.1чел(все услуги-к'!$G2147*'Таблица вводных'!$G$7))-('Расчет комиссии(Нади)'!$K2147+'Таблица вводных'!$E$3+'Таблица вводных'!$F$3)</f>
        <v>-2.2308359133090239</v>
      </c>
      <c r="H2147" s="59">
        <f>'Итоговая табл.1чел(все услуги-к'!$H2147-('Расчет комиссии(Нади)'!$K2147+'Таблица вводных'!$E$3+'Таблица вводных'!$F$3)</f>
        <v>-2.2308359133090239</v>
      </c>
      <c r="I2147" s="59">
        <f>('Итоговая табл.1чел(все услуги-к'!$I2147+('Итоговая табл.1чел(все услуги-к'!$I2147*'Таблица вводных'!$G$9))-('Расчет комиссии(Нади)'!$K2147+'Таблица вводных'!$E$3+'Таблица вводных'!$F$3)</f>
        <v>-2.2308359133090239</v>
      </c>
      <c r="J2147" s="13" t="s">
        <v>341</v>
      </c>
    </row>
    <row r="2148" spans="1:10" ht="13.2" customHeight="1">
      <c r="A2148" s="140"/>
      <c r="B2148" s="5">
        <v>45416</v>
      </c>
      <c r="C2148" s="15"/>
      <c r="D2148" s="59">
        <f>(('Итоговая табл.1чел(все услуги-к'!$D2148+('Итоговая табл.1чел(все услуги-к'!$D2148*'Таблица вводных'!$G$4)))-('Расчет комиссии(Нади)'!$K2148+'Таблица вводных'!$E$3+'Таблица вводных'!$F$3)</f>
        <v>5.4691640866909763</v>
      </c>
      <c r="E2148" s="59">
        <f>('Итоговая табл.1чел(все услуги-к'!$E2148+('Итоговая табл.1чел(все услуги-к'!$E2148*'Таблица вводных'!$G$5))-('Расчет комиссии(Нади)'!$K2148+'Таблица вводных'!$E$3+'Таблица вводных'!$F$3)</f>
        <v>-1.3150859133090238</v>
      </c>
      <c r="F2148" s="59">
        <f>('Итоговая табл.1чел(все услуги-к'!$F2148+('Итоговая табл.1чел(все услуги-к'!$F2148*'Таблица вводных'!$G$6))-('Расчет комиссии(Нади)'!$K2148+'Таблица вводных'!$E$3+'Таблица вводных'!$F$3)</f>
        <v>21.529164086690976</v>
      </c>
      <c r="G2148" s="59">
        <f>('Итоговая табл.1чел(все услуги-к'!$G2148+('Итоговая табл.1чел(все услуги-к'!$G2148*'Таблица вводных'!$G$7))-('Расчет комиссии(Нади)'!$K2148+'Таблица вводных'!$E$3+'Таблица вводных'!$F$3)</f>
        <v>-2.2308359133090239</v>
      </c>
      <c r="H2148" s="59">
        <f>'Итоговая табл.1чел(все услуги-к'!$H2148-('Расчет комиссии(Нади)'!$K2148+'Таблица вводных'!$E$3+'Таблица вводных'!$F$3)</f>
        <v>-2.2308359133090239</v>
      </c>
      <c r="I2148" s="59">
        <f>('Итоговая табл.1чел(все услуги-к'!$I2148+('Итоговая табл.1чел(все услуги-к'!$I2148*'Таблица вводных'!$G$9))-('Расчет комиссии(Нади)'!$K2148+'Таблица вводных'!$E$3+'Таблица вводных'!$F$3)</f>
        <v>-2.2308359133090239</v>
      </c>
      <c r="J2148" s="13" t="s">
        <v>341</v>
      </c>
    </row>
    <row r="2149" spans="1:10" ht="13.2" customHeight="1">
      <c r="A2149" s="140"/>
      <c r="B2149" s="5">
        <v>45419</v>
      </c>
      <c r="C2149" s="15"/>
      <c r="D2149" s="59">
        <f>(('Итоговая табл.1чел(все услуги-к'!$D2149+('Итоговая табл.1чел(все услуги-к'!$D2149*'Таблица вводных'!$G$4)))-('Расчет комиссии(Нади)'!$K2149+'Таблица вводных'!$E$3+'Таблица вводных'!$F$3)</f>
        <v>5.4691640866909763</v>
      </c>
      <c r="E2149" s="59">
        <f>('Итоговая табл.1чел(все услуги-к'!$E2149+('Итоговая табл.1чел(все услуги-к'!$E2149*'Таблица вводных'!$G$5))-('Расчет комиссии(Нади)'!$K2149+'Таблица вводных'!$E$3+'Таблица вводных'!$F$3)</f>
        <v>-1.3150859133090238</v>
      </c>
      <c r="F2149" s="59">
        <f>('Итоговая табл.1чел(все услуги-к'!$F2149+('Итоговая табл.1чел(все услуги-к'!$F2149*'Таблица вводных'!$G$6))-('Расчет комиссии(Нади)'!$K2149+'Таблица вводных'!$E$3+'Таблица вводных'!$F$3)</f>
        <v>21.529164086690976</v>
      </c>
      <c r="G2149" s="59">
        <f>('Итоговая табл.1чел(все услуги-к'!$G2149+('Итоговая табл.1чел(все услуги-к'!$G2149*'Таблица вводных'!$G$7))-('Расчет комиссии(Нади)'!$K2149+'Таблица вводных'!$E$3+'Таблица вводных'!$F$3)</f>
        <v>-2.2308359133090239</v>
      </c>
      <c r="H2149" s="59">
        <f>'Итоговая табл.1чел(все услуги-к'!$H2149-('Расчет комиссии(Нади)'!$K2149+'Таблица вводных'!$E$3+'Таблица вводных'!$F$3)</f>
        <v>-2.2308359133090239</v>
      </c>
      <c r="I2149" s="59">
        <f>('Итоговая табл.1чел(все услуги-к'!$I2149+('Итоговая табл.1чел(все услуги-к'!$I2149*'Таблица вводных'!$G$9))-('Расчет комиссии(Нади)'!$K2149+'Таблица вводных'!$E$3+'Таблица вводных'!$F$3)</f>
        <v>-2.2308359133090239</v>
      </c>
      <c r="J2149" s="13" t="s">
        <v>341</v>
      </c>
    </row>
    <row r="2150" spans="1:10" ht="13.2" customHeight="1">
      <c r="A2150" s="140"/>
      <c r="B2150" s="5">
        <v>45423</v>
      </c>
      <c r="C2150" s="15"/>
      <c r="D2150" s="59">
        <f>(('Итоговая табл.1чел(все услуги-к'!$D2150+('Итоговая табл.1чел(все услуги-к'!$D2150*'Таблица вводных'!$G$4)))-('Расчет комиссии(Нади)'!$K2150+'Таблица вводных'!$E$3+'Таблица вводных'!$F$3)</f>
        <v>5.4691640866909763</v>
      </c>
      <c r="E2150" s="59">
        <f>('Итоговая табл.1чел(все услуги-к'!$E2150+('Итоговая табл.1чел(все услуги-к'!$E2150*'Таблица вводных'!$G$5))-('Расчет комиссии(Нади)'!$K2150+'Таблица вводных'!$E$3+'Таблица вводных'!$F$3)</f>
        <v>-1.3150859133090238</v>
      </c>
      <c r="F2150" s="59">
        <f>('Итоговая табл.1чел(все услуги-к'!$F2150+('Итоговая табл.1чел(все услуги-к'!$F2150*'Таблица вводных'!$G$6))-('Расчет комиссии(Нади)'!$K2150+'Таблица вводных'!$E$3+'Таблица вводных'!$F$3)</f>
        <v>21.529164086690976</v>
      </c>
      <c r="G2150" s="59">
        <f>('Итоговая табл.1чел(все услуги-к'!$G2150+('Итоговая табл.1чел(все услуги-к'!$G2150*'Таблица вводных'!$G$7))-('Расчет комиссии(Нади)'!$K2150+'Таблица вводных'!$E$3+'Таблица вводных'!$F$3)</f>
        <v>-2.2308359133090239</v>
      </c>
      <c r="H2150" s="59">
        <f>'Итоговая табл.1чел(все услуги-к'!$H2150-('Расчет комиссии(Нади)'!$K2150+'Таблица вводных'!$E$3+'Таблица вводных'!$F$3)</f>
        <v>-2.2308359133090239</v>
      </c>
      <c r="I2150" s="59">
        <f>('Итоговая табл.1чел(все услуги-к'!$I2150+('Итоговая табл.1чел(все услуги-к'!$I2150*'Таблица вводных'!$G$9))-('Расчет комиссии(Нади)'!$K2150+'Таблица вводных'!$E$3+'Таблица вводных'!$F$3)</f>
        <v>-2.2308359133090239</v>
      </c>
      <c r="J2150" s="13" t="s">
        <v>341</v>
      </c>
    </row>
    <row r="2151" spans="1:10" ht="13.2" customHeight="1">
      <c r="A2151" s="140"/>
      <c r="B2151" s="5">
        <v>45426</v>
      </c>
      <c r="C2151" s="6"/>
      <c r="D2151" s="59">
        <f>(('Итоговая табл.1чел(все услуги-к'!$D2151+('Итоговая табл.1чел(все услуги-к'!$D2151*'Таблица вводных'!$G$4)))-('Расчет комиссии(Нади)'!$K2151+'Таблица вводных'!$E$3+'Таблица вводных'!$F$3)</f>
        <v>5.4691640866909763</v>
      </c>
      <c r="E2151" s="59">
        <f>('Итоговая табл.1чел(все услуги-к'!$E2151+('Итоговая табл.1чел(все услуги-к'!$E2151*'Таблица вводных'!$G$5))-('Расчет комиссии(Нади)'!$K2151+'Таблица вводных'!$E$3+'Таблица вводных'!$F$3)</f>
        <v>-1.3150859133090238</v>
      </c>
      <c r="F2151" s="59">
        <f>('Итоговая табл.1чел(все услуги-к'!$F2151+('Итоговая табл.1чел(все услуги-к'!$F2151*'Таблица вводных'!$G$6))-('Расчет комиссии(Нади)'!$K2151+'Таблица вводных'!$E$3+'Таблица вводных'!$F$3)</f>
        <v>21.529164086690976</v>
      </c>
      <c r="G2151" s="59">
        <f>('Итоговая табл.1чел(все услуги-к'!$G2151+('Итоговая табл.1чел(все услуги-к'!$G2151*'Таблица вводных'!$G$7))-('Расчет комиссии(Нади)'!$K2151+'Таблица вводных'!$E$3+'Таблица вводных'!$F$3)</f>
        <v>-2.2308359133090239</v>
      </c>
      <c r="H2151" s="59">
        <f>'Итоговая табл.1чел(все услуги-к'!$H2151-('Расчет комиссии(Нади)'!$K2151+'Таблица вводных'!$E$3+'Таблица вводных'!$F$3)</f>
        <v>-2.2308359133090239</v>
      </c>
      <c r="I2151" s="59">
        <f>('Итоговая табл.1чел(все услуги-к'!$I2151+('Итоговая табл.1чел(все услуги-к'!$I2151*'Таблица вводных'!$G$9))-('Расчет комиссии(Нади)'!$K2151+'Таблица вводных'!$E$3+'Таблица вводных'!$F$3)</f>
        <v>-2.2308359133090239</v>
      </c>
      <c r="J2151" s="13" t="s">
        <v>341</v>
      </c>
    </row>
    <row r="2152" spans="1:10" ht="13.2" customHeight="1">
      <c r="A2152" s="140"/>
      <c r="B2152" s="5">
        <v>45430</v>
      </c>
      <c r="C2152" s="15"/>
      <c r="D2152" s="59">
        <f>(('Итоговая табл.1чел(все услуги-к'!$D2152+('Итоговая табл.1чел(все услуги-к'!$D2152*'Таблица вводных'!$G$4)))-('Расчет комиссии(Нади)'!$K2152+'Таблица вводных'!$E$3+'Таблица вводных'!$F$3)</f>
        <v>5.4691640866909763</v>
      </c>
      <c r="E2152" s="59">
        <f>('Итоговая табл.1чел(все услуги-к'!$E2152+('Итоговая табл.1чел(все услуги-к'!$E2152*'Таблица вводных'!$G$5))-('Расчет комиссии(Нади)'!$K2152+'Таблица вводных'!$E$3+'Таблица вводных'!$F$3)</f>
        <v>-1.3150859133090238</v>
      </c>
      <c r="F2152" s="59">
        <f>('Итоговая табл.1чел(все услуги-к'!$F2152+('Итоговая табл.1чел(все услуги-к'!$F2152*'Таблица вводных'!$G$6))-('Расчет комиссии(Нади)'!$K2152+'Таблица вводных'!$E$3+'Таблица вводных'!$F$3)</f>
        <v>21.529164086690976</v>
      </c>
      <c r="G2152" s="59">
        <f>('Итоговая табл.1чел(все услуги-к'!$G2152+('Итоговая табл.1чел(все услуги-к'!$G2152*'Таблица вводных'!$G$7))-('Расчет комиссии(Нади)'!$K2152+'Таблица вводных'!$E$3+'Таблица вводных'!$F$3)</f>
        <v>-2.2308359133090239</v>
      </c>
      <c r="H2152" s="59">
        <f>'Итоговая табл.1чел(все услуги-к'!$H2152-('Расчет комиссии(Нади)'!$K2152+'Таблица вводных'!$E$3+'Таблица вводных'!$F$3)</f>
        <v>-2.2308359133090239</v>
      </c>
      <c r="I2152" s="59">
        <f>('Итоговая табл.1чел(все услуги-к'!$I2152+('Итоговая табл.1чел(все услуги-к'!$I2152*'Таблица вводных'!$G$9))-('Расчет комиссии(Нади)'!$K2152+'Таблица вводных'!$E$3+'Таблица вводных'!$F$3)</f>
        <v>-2.2308359133090239</v>
      </c>
      <c r="J2152" s="13" t="s">
        <v>341</v>
      </c>
    </row>
    <row r="2153" spans="1:10" ht="13.2" customHeight="1">
      <c r="A2153" s="140"/>
      <c r="B2153" s="5">
        <v>45433</v>
      </c>
      <c r="C2153" s="15"/>
      <c r="D2153" s="59">
        <f>(('Итоговая табл.1чел(все услуги-к'!$D2153+('Итоговая табл.1чел(все услуги-к'!$D2153*'Таблица вводных'!$G$4)))-('Расчет комиссии(Нади)'!$K2153+'Таблица вводных'!$E$3+'Таблица вводных'!$F$3)</f>
        <v>5.4691640866909763</v>
      </c>
      <c r="E2153" s="59">
        <f>('Итоговая табл.1чел(все услуги-к'!$E2153+('Итоговая табл.1чел(все услуги-к'!$E2153*'Таблица вводных'!$G$5))-('Расчет комиссии(Нади)'!$K2153+'Таблица вводных'!$E$3+'Таблица вводных'!$F$3)</f>
        <v>-1.3150859133090238</v>
      </c>
      <c r="F2153" s="59">
        <f>('Итоговая табл.1чел(все услуги-к'!$F2153+('Итоговая табл.1чел(все услуги-к'!$F2153*'Таблица вводных'!$G$6))-('Расчет комиссии(Нади)'!$K2153+'Таблица вводных'!$E$3+'Таблица вводных'!$F$3)</f>
        <v>21.529164086690976</v>
      </c>
      <c r="G2153" s="59">
        <f>('Итоговая табл.1чел(все услуги-к'!$G2153+('Итоговая табл.1чел(все услуги-к'!$G2153*'Таблица вводных'!$G$7))-('Расчет комиссии(Нади)'!$K2153+'Таблица вводных'!$E$3+'Таблица вводных'!$F$3)</f>
        <v>-2.2308359133090239</v>
      </c>
      <c r="H2153" s="59">
        <f>'Итоговая табл.1чел(все услуги-к'!$H2153-('Расчет комиссии(Нади)'!$K2153+'Таблица вводных'!$E$3+'Таблица вводных'!$F$3)</f>
        <v>-2.2308359133090239</v>
      </c>
      <c r="I2153" s="59">
        <f>('Итоговая табл.1чел(все услуги-к'!$I2153+('Итоговая табл.1чел(все услуги-к'!$I2153*'Таблица вводных'!$G$9))-('Расчет комиссии(Нади)'!$K2153+'Таблица вводных'!$E$3+'Таблица вводных'!$F$3)</f>
        <v>-2.2308359133090239</v>
      </c>
      <c r="J2153" s="13" t="s">
        <v>341</v>
      </c>
    </row>
    <row r="2154" spans="1:10" ht="13.2" customHeight="1">
      <c r="A2154" s="140"/>
      <c r="B2154" s="5">
        <v>45437</v>
      </c>
      <c r="C2154" s="6"/>
      <c r="D2154" s="59">
        <f>(('Итоговая табл.1чел(все услуги-к'!$D2154+('Итоговая табл.1чел(все услуги-к'!$D2154*'Таблица вводных'!$G$4)))-('Расчет комиссии(Нади)'!$K2154+'Таблица вводных'!$E$3+'Таблица вводных'!$F$3)</f>
        <v>5.4691640866909763</v>
      </c>
      <c r="E2154" s="59">
        <f>('Итоговая табл.1чел(все услуги-к'!$E2154+('Итоговая табл.1чел(все услуги-к'!$E2154*'Таблица вводных'!$G$5))-('Расчет комиссии(Нади)'!$K2154+'Таблица вводных'!$E$3+'Таблица вводных'!$F$3)</f>
        <v>-1.3150859133090238</v>
      </c>
      <c r="F2154" s="59">
        <f>('Итоговая табл.1чел(все услуги-к'!$F2154+('Итоговая табл.1чел(все услуги-к'!$F2154*'Таблица вводных'!$G$6))-('Расчет комиссии(Нади)'!$K2154+'Таблица вводных'!$E$3+'Таблица вводных'!$F$3)</f>
        <v>21.529164086690976</v>
      </c>
      <c r="G2154" s="59">
        <f>('Итоговая табл.1чел(все услуги-к'!$G2154+('Итоговая табл.1чел(все услуги-к'!$G2154*'Таблица вводных'!$G$7))-('Расчет комиссии(Нади)'!$K2154+'Таблица вводных'!$E$3+'Таблица вводных'!$F$3)</f>
        <v>-2.2308359133090239</v>
      </c>
      <c r="H2154" s="59">
        <f>'Итоговая табл.1чел(все услуги-к'!$H2154-('Расчет комиссии(Нади)'!$K2154+'Таблица вводных'!$E$3+'Таблица вводных'!$F$3)</f>
        <v>-2.2308359133090239</v>
      </c>
      <c r="I2154" s="59">
        <f>('Итоговая табл.1чел(все услуги-к'!$I2154+('Итоговая табл.1чел(все услуги-к'!$I2154*'Таблица вводных'!$G$9))-('Расчет комиссии(Нади)'!$K2154+'Таблица вводных'!$E$3+'Таблица вводных'!$F$3)</f>
        <v>-2.2308359133090239</v>
      </c>
      <c r="J2154" s="13" t="s">
        <v>341</v>
      </c>
    </row>
    <row r="2155" spans="1:10" ht="13.2" customHeight="1">
      <c r="A2155" s="140"/>
      <c r="B2155" s="5">
        <v>45440</v>
      </c>
      <c r="C2155" s="15"/>
      <c r="D2155" s="59">
        <f>(('Итоговая табл.1чел(все услуги-к'!$D2155+('Итоговая табл.1чел(все услуги-к'!$D2155*'Таблица вводных'!$G$4)))-('Расчет комиссии(Нади)'!$K2155+'Таблица вводных'!$E$3+'Таблица вводных'!$F$3)</f>
        <v>5.4691640866909763</v>
      </c>
      <c r="E2155" s="59">
        <f>('Итоговая табл.1чел(все услуги-к'!$E2155+('Итоговая табл.1чел(все услуги-к'!$E2155*'Таблица вводных'!$G$5))-('Расчет комиссии(Нади)'!$K2155+'Таблица вводных'!$E$3+'Таблица вводных'!$F$3)</f>
        <v>-1.3150859133090238</v>
      </c>
      <c r="F2155" s="59">
        <f>('Итоговая табл.1чел(все услуги-к'!$F2155+('Итоговая табл.1чел(все услуги-к'!$F2155*'Таблица вводных'!$G$6))-('Расчет комиссии(Нади)'!$K2155+'Таблица вводных'!$E$3+'Таблица вводных'!$F$3)</f>
        <v>21.529164086690976</v>
      </c>
      <c r="G2155" s="59">
        <f>('Итоговая табл.1чел(все услуги-к'!$G2155+('Итоговая табл.1чел(все услуги-к'!$G2155*'Таблица вводных'!$G$7))-('Расчет комиссии(Нади)'!$K2155+'Таблица вводных'!$E$3+'Таблица вводных'!$F$3)</f>
        <v>-2.2308359133090239</v>
      </c>
      <c r="H2155" s="59">
        <f>'Итоговая табл.1чел(все услуги-к'!$H2155-('Расчет комиссии(Нади)'!$K2155+'Таблица вводных'!$E$3+'Таблица вводных'!$F$3)</f>
        <v>-2.2308359133090239</v>
      </c>
      <c r="I2155" s="59">
        <f>('Итоговая табл.1чел(все услуги-к'!$I2155+('Итоговая табл.1чел(все услуги-к'!$I2155*'Таблица вводных'!$G$9))-('Расчет комиссии(Нади)'!$K2155+'Таблица вводных'!$E$3+'Таблица вводных'!$F$3)</f>
        <v>-2.2308359133090239</v>
      </c>
      <c r="J2155" s="13" t="s">
        <v>341</v>
      </c>
    </row>
    <row r="2156" spans="1:10" ht="13.2" customHeight="1">
      <c r="A2156" s="140"/>
      <c r="B2156" s="5"/>
      <c r="C2156" s="6"/>
      <c r="D2156" s="59">
        <f>(('Итоговая табл.1чел(все услуги-к'!$D2156+('Итоговая табл.1чел(все услуги-к'!$D2156*'Таблица вводных'!$G$4)))-('Расчет комиссии(Нади)'!$K2156+'Таблица вводных'!$E$3+'Таблица вводных'!$F$3)</f>
        <v>5.4691640866909763</v>
      </c>
      <c r="E2156" s="59">
        <f>('Итоговая табл.1чел(все услуги-к'!$E2156+('Итоговая табл.1чел(все услуги-к'!$E2156*'Таблица вводных'!$G$5))-('Расчет комиссии(Нади)'!$K2156+'Таблица вводных'!$E$3+'Таблица вводных'!$F$3)</f>
        <v>-1.3150859133090238</v>
      </c>
      <c r="F2156" s="59">
        <f>('Итоговая табл.1чел(все услуги-к'!$F2156+('Итоговая табл.1чел(все услуги-к'!$F2156*'Таблица вводных'!$G$6))-('Расчет комиссии(Нади)'!$K2156+'Таблица вводных'!$E$3+'Таблица вводных'!$F$3)</f>
        <v>21.529164086690976</v>
      </c>
      <c r="G2156" s="59">
        <f>('Итоговая табл.1чел(все услуги-к'!$G2156+('Итоговая табл.1чел(все услуги-к'!$G2156*'Таблица вводных'!$G$7))-('Расчет комиссии(Нади)'!$K2156+'Таблица вводных'!$E$3+'Таблица вводных'!$F$3)</f>
        <v>-2.2308359133090239</v>
      </c>
      <c r="H2156" s="59">
        <f>'Итоговая табл.1чел(все услуги-к'!$H2156-('Расчет комиссии(Нади)'!$K2156+'Таблица вводных'!$E$3+'Таблица вводных'!$F$3)</f>
        <v>-2.2308359133090239</v>
      </c>
      <c r="I2156" s="59">
        <f>('Итоговая табл.1чел(все услуги-к'!$I2156+('Итоговая табл.1чел(все услуги-к'!$I2156*'Таблица вводных'!$G$9))-('Расчет комиссии(Нади)'!$K2156+'Таблица вводных'!$E$3+'Таблица вводных'!$F$3)</f>
        <v>-2.2308359133090239</v>
      </c>
      <c r="J2156" s="13" t="s">
        <v>341</v>
      </c>
    </row>
    <row r="2157" spans="1:10" ht="13.2" customHeight="1">
      <c r="A2157" s="140"/>
      <c r="B2157" s="5"/>
      <c r="C2157" s="6"/>
      <c r="D2157" s="59">
        <f>(('Итоговая табл.1чел(все услуги-к'!$D2157+('Итоговая табл.1чел(все услуги-к'!$D2157*'Таблица вводных'!$G$4)))-('Расчет комиссии(Нади)'!$K2157+'Таблица вводных'!$E$3+'Таблица вводных'!$F$3)</f>
        <v>5.4691640866909763</v>
      </c>
      <c r="E2157" s="59">
        <f>('Итоговая табл.1чел(все услуги-к'!$E2157+('Итоговая табл.1чел(все услуги-к'!$E2157*'Таблица вводных'!$G$5))-('Расчет комиссии(Нади)'!$K2157+'Таблица вводных'!$E$3+'Таблица вводных'!$F$3)</f>
        <v>-1.3150859133090238</v>
      </c>
      <c r="F2157" s="59">
        <f>('Итоговая табл.1чел(все услуги-к'!$F2157+('Итоговая табл.1чел(все услуги-к'!$F2157*'Таблица вводных'!$G$6))-('Расчет комиссии(Нади)'!$K2157+'Таблица вводных'!$E$3+'Таблица вводных'!$F$3)</f>
        <v>21.529164086690976</v>
      </c>
      <c r="G2157" s="59">
        <f>('Итоговая табл.1чел(все услуги-к'!$G2157+('Итоговая табл.1чел(все услуги-к'!$G2157*'Таблица вводных'!$G$7))-('Расчет комиссии(Нади)'!$K2157+'Таблица вводных'!$E$3+'Таблица вводных'!$F$3)</f>
        <v>-2.2308359133090239</v>
      </c>
      <c r="H2157" s="59">
        <f>'Итоговая табл.1чел(все услуги-к'!$H2157-('Расчет комиссии(Нади)'!$K2157+'Таблица вводных'!$E$3+'Таблица вводных'!$F$3)</f>
        <v>-2.2308359133090239</v>
      </c>
      <c r="I2157" s="59">
        <f>('Итоговая табл.1чел(все услуги-к'!$I2157+('Итоговая табл.1чел(все услуги-к'!$I2157*'Таблица вводных'!$G$9))-('Расчет комиссии(Нади)'!$K2157+'Таблица вводных'!$E$3+'Таблица вводных'!$F$3)</f>
        <v>-2.2308359133090239</v>
      </c>
      <c r="J2157" s="13" t="s">
        <v>341</v>
      </c>
    </row>
    <row r="2158" spans="1:10" ht="13.2" customHeight="1">
      <c r="A2158" s="140"/>
      <c r="B2158" s="5"/>
      <c r="C2158" s="15"/>
      <c r="D2158" s="59">
        <f>(('Итоговая табл.1чел(все услуги-к'!$D2158+('Итоговая табл.1чел(все услуги-к'!$D2158*'Таблица вводных'!$G$4)))-('Расчет комиссии(Нади)'!$K2158+'Таблица вводных'!$E$3+'Таблица вводных'!$F$3)</f>
        <v>5.4691640866909763</v>
      </c>
      <c r="E2158" s="59">
        <f>('Итоговая табл.1чел(все услуги-к'!$E2158+('Итоговая табл.1чел(все услуги-к'!$E2158*'Таблица вводных'!$G$5))-('Расчет комиссии(Нади)'!$K2158+'Таблица вводных'!$E$3+'Таблица вводных'!$F$3)</f>
        <v>-1.3150859133090238</v>
      </c>
      <c r="F2158" s="59">
        <f>('Итоговая табл.1чел(все услуги-к'!$F2158+('Итоговая табл.1чел(все услуги-к'!$F2158*'Таблица вводных'!$G$6))-('Расчет комиссии(Нади)'!$K2158+'Таблица вводных'!$E$3+'Таблица вводных'!$F$3)</f>
        <v>21.529164086690976</v>
      </c>
      <c r="G2158" s="59">
        <f>('Итоговая табл.1чел(все услуги-к'!$G2158+('Итоговая табл.1чел(все услуги-к'!$G2158*'Таблица вводных'!$G$7))-('Расчет комиссии(Нади)'!$K2158+'Таблица вводных'!$E$3+'Таблица вводных'!$F$3)</f>
        <v>-2.2308359133090239</v>
      </c>
      <c r="H2158" s="59">
        <f>'Итоговая табл.1чел(все услуги-к'!$H2158-('Расчет комиссии(Нади)'!$K2158+'Таблица вводных'!$E$3+'Таблица вводных'!$F$3)</f>
        <v>-2.2308359133090239</v>
      </c>
      <c r="I2158" s="59">
        <f>('Итоговая табл.1чел(все услуги-к'!$I2158+('Итоговая табл.1чел(все услуги-к'!$I2158*'Таблица вводных'!$G$9))-('Расчет комиссии(Нади)'!$K2158+'Таблица вводных'!$E$3+'Таблица вводных'!$F$3)</f>
        <v>-2.2308359133090239</v>
      </c>
      <c r="J2158" s="13" t="s">
        <v>341</v>
      </c>
    </row>
    <row r="2159" spans="1:10" ht="13.2" customHeight="1">
      <c r="A2159" s="140"/>
      <c r="B2159" s="5"/>
      <c r="C2159" s="6"/>
      <c r="D2159" s="59">
        <f>(('Итоговая табл.1чел(все услуги-к'!$D2159+('Итоговая табл.1чел(все услуги-к'!$D2159*'Таблица вводных'!$G$4)))-('Расчет комиссии(Нади)'!$K2159+'Таблица вводных'!$E$3+'Таблица вводных'!$F$3)</f>
        <v>5.4691640866909763</v>
      </c>
      <c r="E2159" s="59">
        <f>('Итоговая табл.1чел(все услуги-к'!$E2159+('Итоговая табл.1чел(все услуги-к'!$E2159*'Таблица вводных'!$G$5))-('Расчет комиссии(Нади)'!$K2159+'Таблица вводных'!$E$3+'Таблица вводных'!$F$3)</f>
        <v>-1.3150859133090238</v>
      </c>
      <c r="F2159" s="59">
        <f>('Итоговая табл.1чел(все услуги-к'!$F2159+('Итоговая табл.1чел(все услуги-к'!$F2159*'Таблица вводных'!$G$6))-('Расчет комиссии(Нади)'!$K2159+'Таблица вводных'!$E$3+'Таблица вводных'!$F$3)</f>
        <v>21.529164086690976</v>
      </c>
      <c r="G2159" s="59">
        <f>('Итоговая табл.1чел(все услуги-к'!$G2159+('Итоговая табл.1чел(все услуги-к'!$G2159*'Таблица вводных'!$G$7))-('Расчет комиссии(Нади)'!$K2159+'Таблица вводных'!$E$3+'Таблица вводных'!$F$3)</f>
        <v>-2.2308359133090239</v>
      </c>
      <c r="H2159" s="59">
        <f>'Итоговая табл.1чел(все услуги-к'!$H2159-('Расчет комиссии(Нади)'!$K2159+'Таблица вводных'!$E$3+'Таблица вводных'!$F$3)</f>
        <v>-2.2308359133090239</v>
      </c>
      <c r="I2159" s="59">
        <f>('Итоговая табл.1чел(все услуги-к'!$I2159+('Итоговая табл.1чел(все услуги-к'!$I2159*'Таблица вводных'!$G$9))-('Расчет комиссии(Нади)'!$K2159+'Таблица вводных'!$E$3+'Таблица вводных'!$F$3)</f>
        <v>-2.2308359133090239</v>
      </c>
      <c r="J2159" s="13" t="s">
        <v>341</v>
      </c>
    </row>
    <row r="2160" spans="1:10" ht="13.2" customHeight="1">
      <c r="A2160" s="140"/>
      <c r="B2160" s="5"/>
      <c r="C2160" s="15"/>
      <c r="D2160" s="59">
        <f>(('Итоговая табл.1чел(все услуги-к'!$D2160+('Итоговая табл.1чел(все услуги-к'!$D2160*'Таблица вводных'!$G$4)))-('Расчет комиссии(Нади)'!$K2160+'Таблица вводных'!$E$3+'Таблица вводных'!$F$3)</f>
        <v>5.4691640866909799</v>
      </c>
      <c r="E2160" s="59">
        <f>('Итоговая табл.1чел(все услуги-к'!$E2160+('Итоговая табл.1чел(все услуги-к'!$E2160*'Таблица вводных'!$G$5))-('Расчет комиссии(Нади)'!$K2160+'Таблица вводных'!$E$3+'Таблица вводных'!$F$3)</f>
        <v>-1.3150859133090202</v>
      </c>
      <c r="F2160" s="59">
        <f>('Итоговая табл.1чел(все услуги-к'!$F2160+('Итоговая табл.1чел(все услуги-к'!$F2160*'Таблица вводных'!$G$6))-('Расчет комиссии(Нади)'!$K2160+'Таблица вводных'!$E$3+'Таблица вводных'!$F$3)</f>
        <v>21.529164086690983</v>
      </c>
      <c r="G2160" s="59">
        <f>('Итоговая табл.1чел(все услуги-к'!$G2160+('Итоговая табл.1чел(все услуги-к'!$G2160*'Таблица вводных'!$G$7))-('Расчет комиссии(Нади)'!$K2160+'Таблица вводных'!$E$3+'Таблица вводных'!$F$3)</f>
        <v>-2.2308359133090203</v>
      </c>
      <c r="H2160" s="59">
        <f>'Итоговая табл.1чел(все услуги-к'!$H2160-('Расчет комиссии(Нади)'!$K2160+'Таблица вводных'!$E$3+'Таблица вводных'!$F$3)</f>
        <v>-2.2308359133090203</v>
      </c>
      <c r="I2160" s="59">
        <f>('Итоговая табл.1чел(все услуги-к'!$I2160+('Итоговая табл.1чел(все услуги-к'!$I2160*'Таблица вводных'!$G$9))-('Расчет комиссии(Нади)'!$K2160+'Таблица вводных'!$E$3+'Таблица вводных'!$F$3)</f>
        <v>-2.2308359133090203</v>
      </c>
      <c r="J2160" s="13" t="s">
        <v>341</v>
      </c>
    </row>
    <row r="2161" spans="1:10" ht="13.2" customHeight="1">
      <c r="A2161" s="141"/>
      <c r="B2161" s="18"/>
      <c r="C2161" s="19"/>
      <c r="D2161" s="59">
        <f>(('Итоговая табл.1чел(все услуги-к'!$D2161+('Итоговая табл.1чел(все услуги-к'!$D2161*'Таблица вводных'!$G$4)))-('Расчет комиссии(Нади)'!$K2161+'Таблица вводных'!$E$3+'Таблица вводных'!$F$3)</f>
        <v>5.4691640866909799</v>
      </c>
      <c r="E2161" s="59">
        <f>('Итоговая табл.1чел(все услуги-к'!$E2161+('Итоговая табл.1чел(все услуги-к'!$E2161*'Таблица вводных'!$G$5))-('Расчет комиссии(Нади)'!$K2161+'Таблица вводных'!$E$3+'Таблица вводных'!$F$3)</f>
        <v>-1.3150859133090202</v>
      </c>
      <c r="F2161" s="59">
        <f>('Итоговая табл.1чел(все услуги-к'!$F2161+('Итоговая табл.1чел(все услуги-к'!$F2161*'Таблица вводных'!$G$6))-('Расчет комиссии(Нади)'!$K2161+'Таблица вводных'!$E$3+'Таблица вводных'!$F$3)</f>
        <v>21.529164086690983</v>
      </c>
      <c r="G2161" s="59">
        <f>('Итоговая табл.1чел(все услуги-к'!$G2161+('Итоговая табл.1чел(все услуги-к'!$G2161*'Таблица вводных'!$G$7))-('Расчет комиссии(Нади)'!$K2161+'Таблица вводных'!$E$3+'Таблица вводных'!$F$3)</f>
        <v>-2.2308359133090203</v>
      </c>
      <c r="H2161" s="59">
        <f>'Итоговая табл.1чел(все услуги-к'!$H2161-('Расчет комиссии(Нади)'!$K2161+'Таблица вводных'!$E$3+'Таблица вводных'!$F$3)</f>
        <v>-2.2308359133090203</v>
      </c>
      <c r="I2161" s="59">
        <f>('Итоговая табл.1чел(все услуги-к'!$I2161+('Итоговая табл.1чел(все услуги-к'!$I2161*'Таблица вводных'!$G$9))-('Расчет комиссии(Нади)'!$K2161+'Таблица вводных'!$E$3+'Таблица вводных'!$F$3)</f>
        <v>-2.2308359133090203</v>
      </c>
      <c r="J2161" s="22" t="s">
        <v>341</v>
      </c>
    </row>
    <row r="2162" spans="1:10" ht="13.2" customHeight="1">
      <c r="A2162" s="144" t="s">
        <v>342</v>
      </c>
      <c r="B2162" s="5">
        <v>45402</v>
      </c>
      <c r="C2162" s="97"/>
      <c r="D2162" s="59">
        <f>(('Итоговая табл.1чел(все услуги-к'!$D2162+('Итоговая табл.1чел(все услуги-к'!$D2162*'Таблица вводных'!$G$4)))-('Расчет комиссии(Нади)'!$K2162+'Таблица вводных'!$E$3+'Таблица вводных'!$F$3)</f>
        <v>5.4691640866909799</v>
      </c>
      <c r="E2162" s="59">
        <f>('Итоговая табл.1чел(все услуги-к'!$E2162+('Итоговая табл.1чел(все услуги-к'!$E2162*'Таблица вводных'!$G$5))-('Расчет комиссии(Нади)'!$K2162+'Таблица вводных'!$E$3+'Таблица вводных'!$F$3)</f>
        <v>-1.3150859133090202</v>
      </c>
      <c r="F2162" s="59">
        <f>('Итоговая табл.1чел(все услуги-к'!$F2162+('Итоговая табл.1чел(все услуги-к'!$F2162*'Таблица вводных'!$G$6))-('Расчет комиссии(Нади)'!$K2162+'Таблица вводных'!$E$3+'Таблица вводных'!$F$3)</f>
        <v>21.529164086690983</v>
      </c>
      <c r="G2162" s="59">
        <f>('Итоговая табл.1чел(все услуги-к'!$G2162+('Итоговая табл.1чел(все услуги-к'!$G2162*'Таблица вводных'!$G$7))-('Расчет комиссии(Нади)'!$K2162+'Таблица вводных'!$E$3+'Таблица вводных'!$F$3)</f>
        <v>-2.2308359133090203</v>
      </c>
      <c r="H2162" s="59">
        <f>'Итоговая табл.1чел(все услуги-к'!$H2162-('Расчет комиссии(Нади)'!$K2162+'Таблица вводных'!$E$3+'Таблица вводных'!$F$3)</f>
        <v>-2.2308359133090203</v>
      </c>
      <c r="I2162" s="59">
        <f>('Итоговая табл.1чел(все услуги-к'!$I2162+('Итоговая табл.1чел(все услуги-к'!$I2162*'Таблица вводных'!$G$9))-('Расчет комиссии(Нади)'!$K2162+'Таблица вводных'!$E$3+'Таблица вводных'!$F$3)</f>
        <v>-2.2308359133090203</v>
      </c>
      <c r="J2162" s="10" t="s">
        <v>343</v>
      </c>
    </row>
    <row r="2163" spans="1:10" ht="13.2" customHeight="1">
      <c r="A2163" s="140"/>
      <c r="B2163" s="5">
        <v>45405</v>
      </c>
      <c r="C2163" s="6"/>
      <c r="D2163" s="59">
        <f>(('Итоговая табл.1чел(все услуги-к'!$D2163+('Итоговая табл.1чел(все услуги-к'!$D2163*'Таблица вводных'!$G$4)))-('Расчет комиссии(Нади)'!$K2163+'Таблица вводных'!$E$3+'Таблица вводных'!$F$3)</f>
        <v>5.4691640866909799</v>
      </c>
      <c r="E2163" s="59">
        <f>('Итоговая табл.1чел(все услуги-к'!$E2163+('Итоговая табл.1чел(все услуги-к'!$E2163*'Таблица вводных'!$G$5))-('Расчет комиссии(Нади)'!$K2163+'Таблица вводных'!$E$3+'Таблица вводных'!$F$3)</f>
        <v>-1.3150859133090202</v>
      </c>
      <c r="F2163" s="59">
        <f>('Итоговая табл.1чел(все услуги-к'!$F2163+('Итоговая табл.1чел(все услуги-к'!$F2163*'Таблица вводных'!$G$6))-('Расчет комиссии(Нади)'!$K2163+'Таблица вводных'!$E$3+'Таблица вводных'!$F$3)</f>
        <v>21.529164086690983</v>
      </c>
      <c r="G2163" s="59">
        <f>('Итоговая табл.1чел(все услуги-к'!$G2163+('Итоговая табл.1чел(все услуги-к'!$G2163*'Таблица вводных'!$G$7))-('Расчет комиссии(Нади)'!$K2163+'Таблица вводных'!$E$3+'Таблица вводных'!$F$3)</f>
        <v>-2.2308359133090203</v>
      </c>
      <c r="H2163" s="59">
        <f>'Итоговая табл.1чел(все услуги-к'!$H2163-('Расчет комиссии(Нади)'!$K2163+'Таблица вводных'!$E$3+'Таблица вводных'!$F$3)</f>
        <v>-2.2308359133090203</v>
      </c>
      <c r="I2163" s="59">
        <f>('Итоговая табл.1чел(все услуги-к'!$I2163+('Итоговая табл.1чел(все услуги-к'!$I2163*'Таблица вводных'!$G$9))-('Расчет комиссии(Нади)'!$K2163+'Таблица вводных'!$E$3+'Таблица вводных'!$F$3)</f>
        <v>-2.2308359133090203</v>
      </c>
      <c r="J2163" s="13" t="s">
        <v>343</v>
      </c>
    </row>
    <row r="2164" spans="1:10" ht="13.2" customHeight="1">
      <c r="A2164" s="140"/>
      <c r="B2164" s="5">
        <v>45409</v>
      </c>
      <c r="C2164" s="15"/>
      <c r="D2164" s="59">
        <f>(('Итоговая табл.1чел(все услуги-к'!$D2164+('Итоговая табл.1чел(все услуги-к'!$D2164*'Таблица вводных'!$G$4)))-('Расчет комиссии(Нади)'!$K2164+'Таблица вводных'!$E$3+'Таблица вводных'!$F$3)</f>
        <v>5.4691640866909799</v>
      </c>
      <c r="E2164" s="59">
        <f>('Итоговая табл.1чел(все услуги-к'!$E2164+('Итоговая табл.1чел(все услуги-к'!$E2164*'Таблица вводных'!$G$5))-('Расчет комиссии(Нади)'!$K2164+'Таблица вводных'!$E$3+'Таблица вводных'!$F$3)</f>
        <v>-1.3150859133090202</v>
      </c>
      <c r="F2164" s="59">
        <f>('Итоговая табл.1чел(все услуги-к'!$F2164+('Итоговая табл.1чел(все услуги-к'!$F2164*'Таблица вводных'!$G$6))-('Расчет комиссии(Нади)'!$K2164+'Таблица вводных'!$E$3+'Таблица вводных'!$F$3)</f>
        <v>21.529164086690983</v>
      </c>
      <c r="G2164" s="59">
        <f>('Итоговая табл.1чел(все услуги-к'!$G2164+('Итоговая табл.1чел(все услуги-к'!$G2164*'Таблица вводных'!$G$7))-('Расчет комиссии(Нади)'!$K2164+'Таблица вводных'!$E$3+'Таблица вводных'!$F$3)</f>
        <v>-2.2308359133090203</v>
      </c>
      <c r="H2164" s="59">
        <f>'Итоговая табл.1чел(все услуги-к'!$H2164-('Расчет комиссии(Нади)'!$K2164+'Таблица вводных'!$E$3+'Таблица вводных'!$F$3)</f>
        <v>-2.2308359133090203</v>
      </c>
      <c r="I2164" s="59">
        <f>('Итоговая табл.1чел(все услуги-к'!$I2164+('Итоговая табл.1чел(все услуги-к'!$I2164*'Таблица вводных'!$G$9))-('Расчет комиссии(Нади)'!$K2164+'Таблица вводных'!$E$3+'Таблица вводных'!$F$3)</f>
        <v>-2.2308359133090203</v>
      </c>
      <c r="J2164" s="13" t="s">
        <v>343</v>
      </c>
    </row>
    <row r="2165" spans="1:10" ht="13.2" customHeight="1">
      <c r="A2165" s="140"/>
      <c r="B2165" s="5">
        <v>45412</v>
      </c>
      <c r="C2165" s="6"/>
      <c r="D2165" s="59">
        <f>(('Итоговая табл.1чел(все услуги-к'!$D2165+('Итоговая табл.1чел(все услуги-к'!$D2165*'Таблица вводных'!$G$4)))-('Расчет комиссии(Нади)'!$K2165+'Таблица вводных'!$E$3+'Таблица вводных'!$F$3)</f>
        <v>5.4691640866909799</v>
      </c>
      <c r="E2165" s="59">
        <f>('Итоговая табл.1чел(все услуги-к'!$E2165+('Итоговая табл.1чел(все услуги-к'!$E2165*'Таблица вводных'!$G$5))-('Расчет комиссии(Нади)'!$K2165+'Таблица вводных'!$E$3+'Таблица вводных'!$F$3)</f>
        <v>-1.3150859133090202</v>
      </c>
      <c r="F2165" s="59">
        <f>('Итоговая табл.1чел(все услуги-к'!$F2165+('Итоговая табл.1чел(все услуги-к'!$F2165*'Таблица вводных'!$G$6))-('Расчет комиссии(Нади)'!$K2165+'Таблица вводных'!$E$3+'Таблица вводных'!$F$3)</f>
        <v>21.529164086690983</v>
      </c>
      <c r="G2165" s="59">
        <f>('Итоговая табл.1чел(все услуги-к'!$G2165+('Итоговая табл.1чел(все услуги-к'!$G2165*'Таблица вводных'!$G$7))-('Расчет комиссии(Нади)'!$K2165+'Таблица вводных'!$E$3+'Таблица вводных'!$F$3)</f>
        <v>-2.2308359133090203</v>
      </c>
      <c r="H2165" s="59">
        <f>'Итоговая табл.1чел(все услуги-к'!$H2165-('Расчет комиссии(Нади)'!$K2165+'Таблица вводных'!$E$3+'Таблица вводных'!$F$3)</f>
        <v>-2.2308359133090203</v>
      </c>
      <c r="I2165" s="59">
        <f>('Итоговая табл.1чел(все услуги-к'!$I2165+('Итоговая табл.1чел(все услуги-к'!$I2165*'Таблица вводных'!$G$9))-('Расчет комиссии(Нади)'!$K2165+'Таблица вводных'!$E$3+'Таблица вводных'!$F$3)</f>
        <v>-2.2308359133090203</v>
      </c>
      <c r="J2165" s="13" t="s">
        <v>343</v>
      </c>
    </row>
    <row r="2166" spans="1:10" ht="13.2" customHeight="1">
      <c r="A2166" s="140"/>
      <c r="B2166" s="5">
        <v>45416</v>
      </c>
      <c r="C2166" s="15"/>
      <c r="D2166" s="59">
        <f>(('Итоговая табл.1чел(все услуги-к'!$D2166+('Итоговая табл.1чел(все услуги-к'!$D2166*'Таблица вводных'!$G$4)))-('Расчет комиссии(Нади)'!$K2166+'Таблица вводных'!$E$3+'Таблица вводных'!$F$3)</f>
        <v>5.4691640866909799</v>
      </c>
      <c r="E2166" s="59">
        <f>('Итоговая табл.1чел(все услуги-к'!$E2166+('Итоговая табл.1чел(все услуги-к'!$E2166*'Таблица вводных'!$G$5))-('Расчет комиссии(Нади)'!$K2166+'Таблица вводных'!$E$3+'Таблица вводных'!$F$3)</f>
        <v>-1.3150859133090202</v>
      </c>
      <c r="F2166" s="59">
        <f>('Итоговая табл.1чел(все услуги-к'!$F2166+('Итоговая табл.1чел(все услуги-к'!$F2166*'Таблица вводных'!$G$6))-('Расчет комиссии(Нади)'!$K2166+'Таблица вводных'!$E$3+'Таблица вводных'!$F$3)</f>
        <v>21.529164086690983</v>
      </c>
      <c r="G2166" s="59">
        <f>('Итоговая табл.1чел(все услуги-к'!$G2166+('Итоговая табл.1чел(все услуги-к'!$G2166*'Таблица вводных'!$G$7))-('Расчет комиссии(Нади)'!$K2166+'Таблица вводных'!$E$3+'Таблица вводных'!$F$3)</f>
        <v>-2.2308359133090203</v>
      </c>
      <c r="H2166" s="59">
        <f>'Итоговая табл.1чел(все услуги-к'!$H2166-('Расчет комиссии(Нади)'!$K2166+'Таблица вводных'!$E$3+'Таблица вводных'!$F$3)</f>
        <v>-2.2308359133090203</v>
      </c>
      <c r="I2166" s="59">
        <f>('Итоговая табл.1чел(все услуги-к'!$I2166+('Итоговая табл.1чел(все услуги-к'!$I2166*'Таблица вводных'!$G$9))-('Расчет комиссии(Нади)'!$K2166+'Таблица вводных'!$E$3+'Таблица вводных'!$F$3)</f>
        <v>-2.2308359133090203</v>
      </c>
      <c r="J2166" s="13" t="s">
        <v>343</v>
      </c>
    </row>
    <row r="2167" spans="1:10" ht="13.2" customHeight="1">
      <c r="A2167" s="140"/>
      <c r="B2167" s="5">
        <v>45419</v>
      </c>
      <c r="C2167" s="15"/>
      <c r="D2167" s="59">
        <f>(('Итоговая табл.1чел(все услуги-к'!$D2167+('Итоговая табл.1чел(все услуги-к'!$D2167*'Таблица вводных'!$G$4)))-('Расчет комиссии(Нади)'!$K2167+'Таблица вводных'!$E$3+'Таблица вводных'!$F$3)</f>
        <v>5.4691640866909799</v>
      </c>
      <c r="E2167" s="59">
        <f>('Итоговая табл.1чел(все услуги-к'!$E2167+('Итоговая табл.1чел(все услуги-к'!$E2167*'Таблица вводных'!$G$5))-('Расчет комиссии(Нади)'!$K2167+'Таблица вводных'!$E$3+'Таблица вводных'!$F$3)</f>
        <v>-1.3150859133090202</v>
      </c>
      <c r="F2167" s="59">
        <f>('Итоговая табл.1чел(все услуги-к'!$F2167+('Итоговая табл.1чел(все услуги-к'!$F2167*'Таблица вводных'!$G$6))-('Расчет комиссии(Нади)'!$K2167+'Таблица вводных'!$E$3+'Таблица вводных'!$F$3)</f>
        <v>21.529164086690983</v>
      </c>
      <c r="G2167" s="59">
        <f>('Итоговая табл.1чел(все услуги-к'!$G2167+('Итоговая табл.1чел(все услуги-к'!$G2167*'Таблица вводных'!$G$7))-('Расчет комиссии(Нади)'!$K2167+'Таблица вводных'!$E$3+'Таблица вводных'!$F$3)</f>
        <v>-2.2308359133090203</v>
      </c>
      <c r="H2167" s="59">
        <f>'Итоговая табл.1чел(все услуги-к'!$H2167-('Расчет комиссии(Нади)'!$K2167+'Таблица вводных'!$E$3+'Таблица вводных'!$F$3)</f>
        <v>-2.2308359133090203</v>
      </c>
      <c r="I2167" s="59">
        <f>('Итоговая табл.1чел(все услуги-к'!$I2167+('Итоговая табл.1чел(все услуги-к'!$I2167*'Таблица вводных'!$G$9))-('Расчет комиссии(Нади)'!$K2167+'Таблица вводных'!$E$3+'Таблица вводных'!$F$3)</f>
        <v>-2.2308359133090203</v>
      </c>
      <c r="J2167" s="13" t="s">
        <v>343</v>
      </c>
    </row>
    <row r="2168" spans="1:10" ht="13.2" customHeight="1">
      <c r="A2168" s="140"/>
      <c r="B2168" s="5">
        <v>45423</v>
      </c>
      <c r="C2168" s="15"/>
      <c r="D2168" s="59">
        <f>(('Итоговая табл.1чел(все услуги-к'!$D2168+('Итоговая табл.1чел(все услуги-к'!$D2168*'Таблица вводных'!$G$4)))-('Расчет комиссии(Нади)'!$K2168+'Таблица вводных'!$E$3+'Таблица вводных'!$F$3)</f>
        <v>5.4691640866909799</v>
      </c>
      <c r="E2168" s="59">
        <f>('Итоговая табл.1чел(все услуги-к'!$E2168+('Итоговая табл.1чел(все услуги-к'!$E2168*'Таблица вводных'!$G$5))-('Расчет комиссии(Нади)'!$K2168+'Таблица вводных'!$E$3+'Таблица вводных'!$F$3)</f>
        <v>-1.3150859133090202</v>
      </c>
      <c r="F2168" s="59">
        <f>('Итоговая табл.1чел(все услуги-к'!$F2168+('Итоговая табл.1чел(все услуги-к'!$F2168*'Таблица вводных'!$G$6))-('Расчет комиссии(Нади)'!$K2168+'Таблица вводных'!$E$3+'Таблица вводных'!$F$3)</f>
        <v>21.529164086690983</v>
      </c>
      <c r="G2168" s="59">
        <f>('Итоговая табл.1чел(все услуги-к'!$G2168+('Итоговая табл.1чел(все услуги-к'!$G2168*'Таблица вводных'!$G$7))-('Расчет комиссии(Нади)'!$K2168+'Таблица вводных'!$E$3+'Таблица вводных'!$F$3)</f>
        <v>-2.2308359133090203</v>
      </c>
      <c r="H2168" s="59">
        <f>'Итоговая табл.1чел(все услуги-к'!$H2168-('Расчет комиссии(Нади)'!$K2168+'Таблица вводных'!$E$3+'Таблица вводных'!$F$3)</f>
        <v>-2.2308359133090203</v>
      </c>
      <c r="I2168" s="59">
        <f>('Итоговая табл.1чел(все услуги-к'!$I2168+('Итоговая табл.1чел(все услуги-к'!$I2168*'Таблица вводных'!$G$9))-('Расчет комиссии(Нади)'!$K2168+'Таблица вводных'!$E$3+'Таблица вводных'!$F$3)</f>
        <v>-2.2308359133090203</v>
      </c>
      <c r="J2168" s="13" t="s">
        <v>343</v>
      </c>
    </row>
    <row r="2169" spans="1:10" ht="13.2" customHeight="1">
      <c r="A2169" s="140"/>
      <c r="B2169" s="5">
        <v>45426</v>
      </c>
      <c r="C2169" s="6"/>
      <c r="D2169" s="59">
        <f>(('Итоговая табл.1чел(все услуги-к'!$D2169+('Итоговая табл.1чел(все услуги-к'!$D2169*'Таблица вводных'!$G$4)))-('Расчет комиссии(Нади)'!$K2169+'Таблица вводных'!$E$3+'Таблица вводных'!$F$3)</f>
        <v>5.4691640866909799</v>
      </c>
      <c r="E2169" s="59">
        <f>('Итоговая табл.1чел(все услуги-к'!$E2169+('Итоговая табл.1чел(все услуги-к'!$E2169*'Таблица вводных'!$G$5))-('Расчет комиссии(Нади)'!$K2169+'Таблица вводных'!$E$3+'Таблица вводных'!$F$3)</f>
        <v>-1.3150859133090202</v>
      </c>
      <c r="F2169" s="59">
        <f>('Итоговая табл.1чел(все услуги-к'!$F2169+('Итоговая табл.1чел(все услуги-к'!$F2169*'Таблица вводных'!$G$6))-('Расчет комиссии(Нади)'!$K2169+'Таблица вводных'!$E$3+'Таблица вводных'!$F$3)</f>
        <v>21.529164086690983</v>
      </c>
      <c r="G2169" s="59">
        <f>('Итоговая табл.1чел(все услуги-к'!$G2169+('Итоговая табл.1чел(все услуги-к'!$G2169*'Таблица вводных'!$G$7))-('Расчет комиссии(Нади)'!$K2169+'Таблица вводных'!$E$3+'Таблица вводных'!$F$3)</f>
        <v>-2.2308359133090203</v>
      </c>
      <c r="H2169" s="59">
        <f>'Итоговая табл.1чел(все услуги-к'!$H2169-('Расчет комиссии(Нади)'!$K2169+'Таблица вводных'!$E$3+'Таблица вводных'!$F$3)</f>
        <v>-2.2308359133090203</v>
      </c>
      <c r="I2169" s="59">
        <f>('Итоговая табл.1чел(все услуги-к'!$I2169+('Итоговая табл.1чел(все услуги-к'!$I2169*'Таблица вводных'!$G$9))-('Расчет комиссии(Нади)'!$K2169+'Таблица вводных'!$E$3+'Таблица вводных'!$F$3)</f>
        <v>-2.2308359133090203</v>
      </c>
      <c r="J2169" s="13" t="s">
        <v>343</v>
      </c>
    </row>
    <row r="2170" spans="1:10" ht="13.2" customHeight="1">
      <c r="A2170" s="140"/>
      <c r="B2170" s="5">
        <v>45430</v>
      </c>
      <c r="C2170" s="15"/>
      <c r="D2170" s="59">
        <f>(('Итоговая табл.1чел(все услуги-к'!$D2170+('Итоговая табл.1чел(все услуги-к'!$D2170*'Таблица вводных'!$G$4)))-('Расчет комиссии(Нади)'!$K2170+'Таблица вводных'!$E$3+'Таблица вводных'!$F$3)</f>
        <v>5.4691640866909799</v>
      </c>
      <c r="E2170" s="59">
        <f>('Итоговая табл.1чел(все услуги-к'!$E2170+('Итоговая табл.1чел(все услуги-к'!$E2170*'Таблица вводных'!$G$5))-('Расчет комиссии(Нади)'!$K2170+'Таблица вводных'!$E$3+'Таблица вводных'!$F$3)</f>
        <v>-1.3150859133090202</v>
      </c>
      <c r="F2170" s="59">
        <f>('Итоговая табл.1чел(все услуги-к'!$F2170+('Итоговая табл.1чел(все услуги-к'!$F2170*'Таблица вводных'!$G$6))-('Расчет комиссии(Нади)'!$K2170+'Таблица вводных'!$E$3+'Таблица вводных'!$F$3)</f>
        <v>21.529164086690983</v>
      </c>
      <c r="G2170" s="59">
        <f>('Итоговая табл.1чел(все услуги-к'!$G2170+('Итоговая табл.1чел(все услуги-к'!$G2170*'Таблица вводных'!$G$7))-('Расчет комиссии(Нади)'!$K2170+'Таблица вводных'!$E$3+'Таблица вводных'!$F$3)</f>
        <v>-2.2308359133090203</v>
      </c>
      <c r="H2170" s="59">
        <f>'Итоговая табл.1чел(все услуги-к'!$H2170-('Расчет комиссии(Нади)'!$K2170+'Таблица вводных'!$E$3+'Таблица вводных'!$F$3)</f>
        <v>-2.2308359133090203</v>
      </c>
      <c r="I2170" s="59">
        <f>('Итоговая табл.1чел(все услуги-к'!$I2170+('Итоговая табл.1чел(все услуги-к'!$I2170*'Таблица вводных'!$G$9))-('Расчет комиссии(Нади)'!$K2170+'Таблица вводных'!$E$3+'Таблица вводных'!$F$3)</f>
        <v>-2.2308359133090203</v>
      </c>
      <c r="J2170" s="13" t="s">
        <v>343</v>
      </c>
    </row>
    <row r="2171" spans="1:10" ht="13.2" customHeight="1">
      <c r="A2171" s="140"/>
      <c r="B2171" s="5">
        <v>45433</v>
      </c>
      <c r="C2171" s="15"/>
      <c r="D2171" s="59">
        <f>(('Итоговая табл.1чел(все услуги-к'!$D2171+('Итоговая табл.1чел(все услуги-к'!$D2171*'Таблица вводных'!$G$4)))-('Расчет комиссии(Нади)'!$K2171+'Таблица вводных'!$E$3+'Таблица вводных'!$F$3)</f>
        <v>5.4691640866909799</v>
      </c>
      <c r="E2171" s="59">
        <f>('Итоговая табл.1чел(все услуги-к'!$E2171+('Итоговая табл.1чел(все услуги-к'!$E2171*'Таблица вводных'!$G$5))-('Расчет комиссии(Нади)'!$K2171+'Таблица вводных'!$E$3+'Таблица вводных'!$F$3)</f>
        <v>-1.3150859133090202</v>
      </c>
      <c r="F2171" s="59">
        <f>('Итоговая табл.1чел(все услуги-к'!$F2171+('Итоговая табл.1чел(все услуги-к'!$F2171*'Таблица вводных'!$G$6))-('Расчет комиссии(Нади)'!$K2171+'Таблица вводных'!$E$3+'Таблица вводных'!$F$3)</f>
        <v>21.529164086690983</v>
      </c>
      <c r="G2171" s="59">
        <f>('Итоговая табл.1чел(все услуги-к'!$G2171+('Итоговая табл.1чел(все услуги-к'!$G2171*'Таблица вводных'!$G$7))-('Расчет комиссии(Нади)'!$K2171+'Таблица вводных'!$E$3+'Таблица вводных'!$F$3)</f>
        <v>-2.2308359133090203</v>
      </c>
      <c r="H2171" s="59">
        <f>'Итоговая табл.1чел(все услуги-к'!$H2171-('Расчет комиссии(Нади)'!$K2171+'Таблица вводных'!$E$3+'Таблица вводных'!$F$3)</f>
        <v>-2.2308359133090203</v>
      </c>
      <c r="I2171" s="59">
        <f>('Итоговая табл.1чел(все услуги-к'!$I2171+('Итоговая табл.1чел(все услуги-к'!$I2171*'Таблица вводных'!$G$9))-('Расчет комиссии(Нади)'!$K2171+'Таблица вводных'!$E$3+'Таблица вводных'!$F$3)</f>
        <v>-2.2308359133090203</v>
      </c>
      <c r="J2171" s="13" t="s">
        <v>343</v>
      </c>
    </row>
    <row r="2172" spans="1:10" ht="13.2" customHeight="1">
      <c r="A2172" s="140"/>
      <c r="B2172" s="5">
        <v>45437</v>
      </c>
      <c r="C2172" s="6"/>
      <c r="D2172" s="59">
        <f>(('Итоговая табл.1чел(все услуги-к'!$D2172+('Итоговая табл.1чел(все услуги-к'!$D2172*'Таблица вводных'!$G$4)))-('Расчет комиссии(Нади)'!$K2172+'Таблица вводных'!$E$3+'Таблица вводных'!$F$3)</f>
        <v>5.4691640866909799</v>
      </c>
      <c r="E2172" s="59">
        <f>('Итоговая табл.1чел(все услуги-к'!$E2172+('Итоговая табл.1чел(все услуги-к'!$E2172*'Таблица вводных'!$G$5))-('Расчет комиссии(Нади)'!$K2172+'Таблица вводных'!$E$3+'Таблица вводных'!$F$3)</f>
        <v>-1.3150859133090202</v>
      </c>
      <c r="F2172" s="59">
        <f>('Итоговая табл.1чел(все услуги-к'!$F2172+('Итоговая табл.1чел(все услуги-к'!$F2172*'Таблица вводных'!$G$6))-('Расчет комиссии(Нади)'!$K2172+'Таблица вводных'!$E$3+'Таблица вводных'!$F$3)</f>
        <v>21.529164086690983</v>
      </c>
      <c r="G2172" s="59">
        <f>('Итоговая табл.1чел(все услуги-к'!$G2172+('Итоговая табл.1чел(все услуги-к'!$G2172*'Таблица вводных'!$G$7))-('Расчет комиссии(Нади)'!$K2172+'Таблица вводных'!$E$3+'Таблица вводных'!$F$3)</f>
        <v>-2.2308359133090203</v>
      </c>
      <c r="H2172" s="59">
        <f>'Итоговая табл.1чел(все услуги-к'!$H2172-('Расчет комиссии(Нади)'!$K2172+'Таблица вводных'!$E$3+'Таблица вводных'!$F$3)</f>
        <v>-2.2308359133090203</v>
      </c>
      <c r="I2172" s="59">
        <f>('Итоговая табл.1чел(все услуги-к'!$I2172+('Итоговая табл.1чел(все услуги-к'!$I2172*'Таблица вводных'!$G$9))-('Расчет комиссии(Нади)'!$K2172+'Таблица вводных'!$E$3+'Таблица вводных'!$F$3)</f>
        <v>-2.2308359133090203</v>
      </c>
      <c r="J2172" s="13" t="s">
        <v>343</v>
      </c>
    </row>
    <row r="2173" spans="1:10" ht="13.2" customHeight="1">
      <c r="A2173" s="140"/>
      <c r="B2173" s="5">
        <v>45440</v>
      </c>
      <c r="C2173" s="15"/>
      <c r="D2173" s="59">
        <f>(('Итоговая табл.1чел(все услуги-к'!$D2173+('Итоговая табл.1чел(все услуги-к'!$D2173*'Таблица вводных'!$G$4)))-('Расчет комиссии(Нади)'!$K2173+'Таблица вводных'!$E$3+'Таблица вводных'!$F$3)</f>
        <v>5.4691640866909799</v>
      </c>
      <c r="E2173" s="59">
        <f>('Итоговая табл.1чел(все услуги-к'!$E2173+('Итоговая табл.1чел(все услуги-к'!$E2173*'Таблица вводных'!$G$5))-('Расчет комиссии(Нади)'!$K2173+'Таблица вводных'!$E$3+'Таблица вводных'!$F$3)</f>
        <v>-1.3150859133090202</v>
      </c>
      <c r="F2173" s="59">
        <f>('Итоговая табл.1чел(все услуги-к'!$F2173+('Итоговая табл.1чел(все услуги-к'!$F2173*'Таблица вводных'!$G$6))-('Расчет комиссии(Нади)'!$K2173+'Таблица вводных'!$E$3+'Таблица вводных'!$F$3)</f>
        <v>21.529164086690983</v>
      </c>
      <c r="G2173" s="59">
        <f>('Итоговая табл.1чел(все услуги-к'!$G2173+('Итоговая табл.1чел(все услуги-к'!$G2173*'Таблица вводных'!$G$7))-('Расчет комиссии(Нади)'!$K2173+'Таблица вводных'!$E$3+'Таблица вводных'!$F$3)</f>
        <v>-2.2308359133090203</v>
      </c>
      <c r="H2173" s="59">
        <f>'Итоговая табл.1чел(все услуги-к'!$H2173-('Расчет комиссии(Нади)'!$K2173+'Таблица вводных'!$E$3+'Таблица вводных'!$F$3)</f>
        <v>-2.2308359133090203</v>
      </c>
      <c r="I2173" s="59">
        <f>('Итоговая табл.1чел(все услуги-к'!$I2173+('Итоговая табл.1чел(все услуги-к'!$I2173*'Таблица вводных'!$G$9))-('Расчет комиссии(Нади)'!$K2173+'Таблица вводных'!$E$3+'Таблица вводных'!$F$3)</f>
        <v>-2.2308359133090203</v>
      </c>
      <c r="J2173" s="13" t="s">
        <v>343</v>
      </c>
    </row>
    <row r="2174" spans="1:10" ht="13.2" customHeight="1">
      <c r="A2174" s="140"/>
      <c r="B2174" s="5"/>
      <c r="C2174" s="6"/>
      <c r="D2174" s="59">
        <f>(('Итоговая табл.1чел(все услуги-к'!$D2174+('Итоговая табл.1чел(все услуги-к'!$D2174*'Таблица вводных'!$G$4)))-('Расчет комиссии(Нади)'!$K2174+'Таблица вводных'!$E$3+'Таблица вводных'!$F$3)</f>
        <v>5.4691640866909799</v>
      </c>
      <c r="E2174" s="59">
        <f>('Итоговая табл.1чел(все услуги-к'!$E2174+('Итоговая табл.1чел(все услуги-к'!$E2174*'Таблица вводных'!$G$5))-('Расчет комиссии(Нади)'!$K2174+'Таблица вводных'!$E$3+'Таблица вводных'!$F$3)</f>
        <v>-1.3150859133090202</v>
      </c>
      <c r="F2174" s="59">
        <f>('Итоговая табл.1чел(все услуги-к'!$F2174+('Итоговая табл.1чел(все услуги-к'!$F2174*'Таблица вводных'!$G$6))-('Расчет комиссии(Нади)'!$K2174+'Таблица вводных'!$E$3+'Таблица вводных'!$F$3)</f>
        <v>21.529164086690983</v>
      </c>
      <c r="G2174" s="59">
        <f>('Итоговая табл.1чел(все услуги-к'!$G2174+('Итоговая табл.1чел(все услуги-к'!$G2174*'Таблица вводных'!$G$7))-('Расчет комиссии(Нади)'!$K2174+'Таблица вводных'!$E$3+'Таблица вводных'!$F$3)</f>
        <v>-2.2308359133090203</v>
      </c>
      <c r="H2174" s="59">
        <f>'Итоговая табл.1чел(все услуги-к'!$H2174-('Расчет комиссии(Нади)'!$K2174+'Таблица вводных'!$E$3+'Таблица вводных'!$F$3)</f>
        <v>-2.2308359133090203</v>
      </c>
      <c r="I2174" s="59">
        <f>('Итоговая табл.1чел(все услуги-к'!$I2174+('Итоговая табл.1чел(все услуги-к'!$I2174*'Таблица вводных'!$G$9))-('Расчет комиссии(Нади)'!$K2174+'Таблица вводных'!$E$3+'Таблица вводных'!$F$3)</f>
        <v>-2.2308359133090203</v>
      </c>
      <c r="J2174" s="13" t="s">
        <v>343</v>
      </c>
    </row>
    <row r="2175" spans="1:10" ht="13.2" customHeight="1">
      <c r="A2175" s="140"/>
      <c r="B2175" s="5"/>
      <c r="C2175" s="6"/>
      <c r="D2175" s="59">
        <f>(('Итоговая табл.1чел(все услуги-к'!$D2175+('Итоговая табл.1чел(все услуги-к'!$D2175*'Таблица вводных'!$G$4)))-('Расчет комиссии(Нади)'!$K2175+'Таблица вводных'!$E$3+'Таблица вводных'!$F$3)</f>
        <v>5.4691640866909799</v>
      </c>
      <c r="E2175" s="59">
        <f>('Итоговая табл.1чел(все услуги-к'!$E2175+('Итоговая табл.1чел(все услуги-к'!$E2175*'Таблица вводных'!$G$5))-('Расчет комиссии(Нади)'!$K2175+'Таблица вводных'!$E$3+'Таблица вводных'!$F$3)</f>
        <v>-1.3150859133090202</v>
      </c>
      <c r="F2175" s="59">
        <f>('Итоговая табл.1чел(все услуги-к'!$F2175+('Итоговая табл.1чел(все услуги-к'!$F2175*'Таблица вводных'!$G$6))-('Расчет комиссии(Нади)'!$K2175+'Таблица вводных'!$E$3+'Таблица вводных'!$F$3)</f>
        <v>21.529164086690983</v>
      </c>
      <c r="G2175" s="59">
        <f>('Итоговая табл.1чел(все услуги-к'!$G2175+('Итоговая табл.1чел(все услуги-к'!$G2175*'Таблица вводных'!$G$7))-('Расчет комиссии(Нади)'!$K2175+'Таблица вводных'!$E$3+'Таблица вводных'!$F$3)</f>
        <v>-2.2308359133090203</v>
      </c>
      <c r="H2175" s="59">
        <f>'Итоговая табл.1чел(все услуги-к'!$H2175-('Расчет комиссии(Нади)'!$K2175+'Таблица вводных'!$E$3+'Таблица вводных'!$F$3)</f>
        <v>-2.2308359133090203</v>
      </c>
      <c r="I2175" s="59">
        <f>('Итоговая табл.1чел(все услуги-к'!$I2175+('Итоговая табл.1чел(все услуги-к'!$I2175*'Таблица вводных'!$G$9))-('Расчет комиссии(Нади)'!$K2175+'Таблица вводных'!$E$3+'Таблица вводных'!$F$3)</f>
        <v>-2.2308359133090203</v>
      </c>
      <c r="J2175" s="13" t="s">
        <v>343</v>
      </c>
    </row>
    <row r="2176" spans="1:10" ht="13.2" customHeight="1">
      <c r="A2176" s="140"/>
      <c r="B2176" s="5"/>
      <c r="C2176" s="15"/>
      <c r="D2176" s="59">
        <f>(('Итоговая табл.1чел(все услуги-к'!$D2176+('Итоговая табл.1чел(все услуги-к'!$D2176*'Таблица вводных'!$G$4)))-('Расчет комиссии(Нади)'!$K2176+'Таблица вводных'!$E$3+'Таблица вводных'!$F$3)</f>
        <v>5.4691640866909799</v>
      </c>
      <c r="E2176" s="59">
        <f>('Итоговая табл.1чел(все услуги-к'!$E2176+('Итоговая табл.1чел(все услуги-к'!$E2176*'Таблица вводных'!$G$5))-('Расчет комиссии(Нади)'!$K2176+'Таблица вводных'!$E$3+'Таблица вводных'!$F$3)</f>
        <v>-1.3150859133090202</v>
      </c>
      <c r="F2176" s="59">
        <f>('Итоговая табл.1чел(все услуги-к'!$F2176+('Итоговая табл.1чел(все услуги-к'!$F2176*'Таблица вводных'!$G$6))-('Расчет комиссии(Нади)'!$K2176+'Таблица вводных'!$E$3+'Таблица вводных'!$F$3)</f>
        <v>21.529164086690983</v>
      </c>
      <c r="G2176" s="59">
        <f>('Итоговая табл.1чел(все услуги-к'!$G2176+('Итоговая табл.1чел(все услуги-к'!$G2176*'Таблица вводных'!$G$7))-('Расчет комиссии(Нади)'!$K2176+'Таблица вводных'!$E$3+'Таблица вводных'!$F$3)</f>
        <v>-2.2308359133090203</v>
      </c>
      <c r="H2176" s="59">
        <f>'Итоговая табл.1чел(все услуги-к'!$H2176-('Расчет комиссии(Нади)'!$K2176+'Таблица вводных'!$E$3+'Таблица вводных'!$F$3)</f>
        <v>-2.2308359133090203</v>
      </c>
      <c r="I2176" s="59">
        <f>('Итоговая табл.1чел(все услуги-к'!$I2176+('Итоговая табл.1чел(все услуги-к'!$I2176*'Таблица вводных'!$G$9))-('Расчет комиссии(Нади)'!$K2176+'Таблица вводных'!$E$3+'Таблица вводных'!$F$3)</f>
        <v>-2.2308359133090203</v>
      </c>
      <c r="J2176" s="13" t="s">
        <v>343</v>
      </c>
    </row>
    <row r="2177" spans="1:10" ht="13.2" customHeight="1">
      <c r="A2177" s="140"/>
      <c r="B2177" s="5"/>
      <c r="C2177" s="6"/>
      <c r="D2177" s="59">
        <f>(('Итоговая табл.1чел(все услуги-к'!$D2177+('Итоговая табл.1чел(все услуги-к'!$D2177*'Таблица вводных'!$G$4)))-('Расчет комиссии(Нади)'!$K2177+'Таблица вводных'!$E$3+'Таблица вводных'!$F$3)</f>
        <v>5.4691640866909799</v>
      </c>
      <c r="E2177" s="59">
        <f>('Итоговая табл.1чел(все услуги-к'!$E2177+('Итоговая табл.1чел(все услуги-к'!$E2177*'Таблица вводных'!$G$5))-('Расчет комиссии(Нади)'!$K2177+'Таблица вводных'!$E$3+'Таблица вводных'!$F$3)</f>
        <v>-1.3150859133090202</v>
      </c>
      <c r="F2177" s="59">
        <f>('Итоговая табл.1чел(все услуги-к'!$F2177+('Итоговая табл.1чел(все услуги-к'!$F2177*'Таблица вводных'!$G$6))-('Расчет комиссии(Нади)'!$K2177+'Таблица вводных'!$E$3+'Таблица вводных'!$F$3)</f>
        <v>21.529164086690983</v>
      </c>
      <c r="G2177" s="59">
        <f>('Итоговая табл.1чел(все услуги-к'!$G2177+('Итоговая табл.1чел(все услуги-к'!$G2177*'Таблица вводных'!$G$7))-('Расчет комиссии(Нади)'!$K2177+'Таблица вводных'!$E$3+'Таблица вводных'!$F$3)</f>
        <v>-2.2308359133090203</v>
      </c>
      <c r="H2177" s="59">
        <f>'Итоговая табл.1чел(все услуги-к'!$H2177-('Расчет комиссии(Нади)'!$K2177+'Таблица вводных'!$E$3+'Таблица вводных'!$F$3)</f>
        <v>-2.2308359133090203</v>
      </c>
      <c r="I2177" s="59">
        <f>('Итоговая табл.1чел(все услуги-к'!$I2177+('Итоговая табл.1чел(все услуги-к'!$I2177*'Таблица вводных'!$G$9))-('Расчет комиссии(Нади)'!$K2177+'Таблица вводных'!$E$3+'Таблица вводных'!$F$3)</f>
        <v>-2.2308359133090203</v>
      </c>
      <c r="J2177" s="13" t="s">
        <v>343</v>
      </c>
    </row>
    <row r="2178" spans="1:10" ht="13.2" customHeight="1">
      <c r="A2178" s="140"/>
      <c r="B2178" s="5"/>
      <c r="C2178" s="15"/>
      <c r="D2178" s="59">
        <f>(('Итоговая табл.1чел(все услуги-к'!$D2178+('Итоговая табл.1чел(все услуги-к'!$D2178*'Таблица вводных'!$G$4)))-('Расчет комиссии(Нади)'!$K2178+'Таблица вводных'!$E$3+'Таблица вводных'!$F$3)</f>
        <v>5.4691640866909799</v>
      </c>
      <c r="E2178" s="59">
        <f>('Итоговая табл.1чел(все услуги-к'!$E2178+('Итоговая табл.1чел(все услуги-к'!$E2178*'Таблица вводных'!$G$5))-('Расчет комиссии(Нади)'!$K2178+'Таблица вводных'!$E$3+'Таблица вводных'!$F$3)</f>
        <v>-1.3150859133090202</v>
      </c>
      <c r="F2178" s="59">
        <f>('Итоговая табл.1чел(все услуги-к'!$F2178+('Итоговая табл.1чел(все услуги-к'!$F2178*'Таблица вводных'!$G$6))-('Расчет комиссии(Нади)'!$K2178+'Таблица вводных'!$E$3+'Таблица вводных'!$F$3)</f>
        <v>21.529164086690983</v>
      </c>
      <c r="G2178" s="59">
        <f>('Итоговая табл.1чел(все услуги-к'!$G2178+('Итоговая табл.1чел(все услуги-к'!$G2178*'Таблица вводных'!$G$7))-('Расчет комиссии(Нади)'!$K2178+'Таблица вводных'!$E$3+'Таблица вводных'!$F$3)</f>
        <v>-2.2308359133090203</v>
      </c>
      <c r="H2178" s="59">
        <f>'Итоговая табл.1чел(все услуги-к'!$H2178-('Расчет комиссии(Нади)'!$K2178+'Таблица вводных'!$E$3+'Таблица вводных'!$F$3)</f>
        <v>-2.2308359133090203</v>
      </c>
      <c r="I2178" s="59">
        <f>('Итоговая табл.1чел(все услуги-к'!$I2178+('Итоговая табл.1чел(все услуги-к'!$I2178*'Таблица вводных'!$G$9))-('Расчет комиссии(Нади)'!$K2178+'Таблица вводных'!$E$3+'Таблица вводных'!$F$3)</f>
        <v>-2.2308359133090203</v>
      </c>
      <c r="J2178" s="13" t="s">
        <v>343</v>
      </c>
    </row>
    <row r="2179" spans="1:10" ht="13.2" customHeight="1">
      <c r="A2179" s="141"/>
      <c r="B2179" s="18"/>
      <c r="C2179" s="19"/>
      <c r="D2179" s="59">
        <f>(('Итоговая табл.1чел(все услуги-к'!$D2179+('Итоговая табл.1чел(все услуги-к'!$D2179*'Таблица вводных'!$G$4)))-('Расчет комиссии(Нади)'!$K2179+'Таблица вводных'!$E$3+'Таблица вводных'!$F$3)</f>
        <v>5.4691640866909799</v>
      </c>
      <c r="E2179" s="59">
        <f>('Итоговая табл.1чел(все услуги-к'!$E2179+('Итоговая табл.1чел(все услуги-к'!$E2179*'Таблица вводных'!$G$5))-('Расчет комиссии(Нади)'!$K2179+'Таблица вводных'!$E$3+'Таблица вводных'!$F$3)</f>
        <v>-1.3150859133090202</v>
      </c>
      <c r="F2179" s="59">
        <f>('Итоговая табл.1чел(все услуги-к'!$F2179+('Итоговая табл.1чел(все услуги-к'!$F2179*'Таблица вводных'!$G$6))-('Расчет комиссии(Нади)'!$K2179+'Таблица вводных'!$E$3+'Таблица вводных'!$F$3)</f>
        <v>21.529164086690983</v>
      </c>
      <c r="G2179" s="59">
        <f>('Итоговая табл.1чел(все услуги-к'!$G2179+('Итоговая табл.1чел(все услуги-к'!$G2179*'Таблица вводных'!$G$7))-('Расчет комиссии(Нади)'!$K2179+'Таблица вводных'!$E$3+'Таблица вводных'!$F$3)</f>
        <v>-2.2308359133090203</v>
      </c>
      <c r="H2179" s="59">
        <f>'Итоговая табл.1чел(все услуги-к'!$H2179-('Расчет комиссии(Нади)'!$K2179+'Таблица вводных'!$E$3+'Таблица вводных'!$F$3)</f>
        <v>-2.2308359133090203</v>
      </c>
      <c r="I2179" s="59">
        <f>('Итоговая табл.1чел(все услуги-к'!$I2179+('Итоговая табл.1чел(все услуги-к'!$I2179*'Таблица вводных'!$G$9))-('Расчет комиссии(Нади)'!$K2179+'Таблица вводных'!$E$3+'Таблица вводных'!$F$3)</f>
        <v>-2.2308359133090203</v>
      </c>
      <c r="J2179" s="22" t="s">
        <v>343</v>
      </c>
    </row>
    <row r="2180" spans="1:10" ht="13.2" customHeight="1">
      <c r="A2180" s="144" t="s">
        <v>344</v>
      </c>
      <c r="B2180" s="5">
        <v>45402</v>
      </c>
      <c r="C2180" s="97"/>
      <c r="D2180" s="59">
        <f>(('Итоговая табл.1чел(все услуги-к'!$D2180+('Итоговая табл.1чел(все услуги-к'!$D2180*'Таблица вводных'!$G$4)))-('Расчет комиссии(Нади)'!$K2180+'Таблица вводных'!$E$3+'Таблица вводных'!$F$3)</f>
        <v>5.4691640866909799</v>
      </c>
      <c r="E2180" s="59">
        <f>('Итоговая табл.1чел(все услуги-к'!$E2180+('Итоговая табл.1чел(все услуги-к'!$E2180*'Таблица вводных'!$G$5))-('Расчет комиссии(Нади)'!$K2180+'Таблица вводных'!$E$3+'Таблица вводных'!$F$3)</f>
        <v>-1.3150859133090202</v>
      </c>
      <c r="F2180" s="59">
        <f>('Итоговая табл.1чел(все услуги-к'!$F2180+('Итоговая табл.1чел(все услуги-к'!$F2180*'Таблица вводных'!$G$6))-('Расчет комиссии(Нади)'!$K2180+'Таблица вводных'!$E$3+'Таблица вводных'!$F$3)</f>
        <v>21.529164086690983</v>
      </c>
      <c r="G2180" s="59">
        <f>('Итоговая табл.1чел(все услуги-к'!$G2180+('Итоговая табл.1чел(все услуги-к'!$G2180*'Таблица вводных'!$G$7))-('Расчет комиссии(Нади)'!$K2180+'Таблица вводных'!$E$3+'Таблица вводных'!$F$3)</f>
        <v>-2.2308359133090203</v>
      </c>
      <c r="H2180" s="59">
        <f>'Итоговая табл.1чел(все услуги-к'!$H2180-('Расчет комиссии(Нади)'!$K2180+'Таблица вводных'!$E$3+'Таблица вводных'!$F$3)</f>
        <v>-2.2308359133090203</v>
      </c>
      <c r="I2180" s="59">
        <f>('Итоговая табл.1чел(все услуги-к'!$I2180+('Итоговая табл.1чел(все услуги-к'!$I2180*'Таблица вводных'!$G$9))-('Расчет комиссии(Нади)'!$K2180+'Таблица вводных'!$E$3+'Таблица вводных'!$F$3)</f>
        <v>-2.2308359133090203</v>
      </c>
      <c r="J2180" s="10" t="s">
        <v>345</v>
      </c>
    </row>
    <row r="2181" spans="1:10" ht="13.2" customHeight="1">
      <c r="A2181" s="140"/>
      <c r="B2181" s="5">
        <v>45405</v>
      </c>
      <c r="C2181" s="6"/>
      <c r="D2181" s="59">
        <f>(('Итоговая табл.1чел(все услуги-к'!$D2181+('Итоговая табл.1чел(все услуги-к'!$D2181*'Таблица вводных'!$G$4)))-('Расчет комиссии(Нади)'!$K2181+'Таблица вводных'!$E$3+'Таблица вводных'!$F$3)</f>
        <v>5.4691640866909799</v>
      </c>
      <c r="E2181" s="59">
        <f>('Итоговая табл.1чел(все услуги-к'!$E2181+('Итоговая табл.1чел(все услуги-к'!$E2181*'Таблица вводных'!$G$5))-('Расчет комиссии(Нади)'!$K2181+'Таблица вводных'!$E$3+'Таблица вводных'!$F$3)</f>
        <v>-1.3150859133090202</v>
      </c>
      <c r="F2181" s="59">
        <f>('Итоговая табл.1чел(все услуги-к'!$F2181+('Итоговая табл.1чел(все услуги-к'!$F2181*'Таблица вводных'!$G$6))-('Расчет комиссии(Нади)'!$K2181+'Таблица вводных'!$E$3+'Таблица вводных'!$F$3)</f>
        <v>21.529164086690983</v>
      </c>
      <c r="G2181" s="59">
        <f>('Итоговая табл.1чел(все услуги-к'!$G2181+('Итоговая табл.1чел(все услуги-к'!$G2181*'Таблица вводных'!$G$7))-('Расчет комиссии(Нади)'!$K2181+'Таблица вводных'!$E$3+'Таблица вводных'!$F$3)</f>
        <v>-2.2308359133090203</v>
      </c>
      <c r="H2181" s="59">
        <f>'Итоговая табл.1чел(все услуги-к'!$H2181-('Расчет комиссии(Нади)'!$K2181+'Таблица вводных'!$E$3+'Таблица вводных'!$F$3)</f>
        <v>-2.2308359133090203</v>
      </c>
      <c r="I2181" s="59">
        <f>('Итоговая табл.1чел(все услуги-к'!$I2181+('Итоговая табл.1чел(все услуги-к'!$I2181*'Таблица вводных'!$G$9))-('Расчет комиссии(Нади)'!$K2181+'Таблица вводных'!$E$3+'Таблица вводных'!$F$3)</f>
        <v>-2.2308359133090203</v>
      </c>
      <c r="J2181" s="13" t="s">
        <v>345</v>
      </c>
    </row>
    <row r="2182" spans="1:10" ht="13.2" customHeight="1">
      <c r="A2182" s="140"/>
      <c r="B2182" s="5">
        <v>45409</v>
      </c>
      <c r="C2182" s="15"/>
      <c r="D2182" s="59">
        <f>(('Итоговая табл.1чел(все услуги-к'!$D2182+('Итоговая табл.1чел(все услуги-к'!$D2182*'Таблица вводных'!$G$4)))-('Расчет комиссии(Нади)'!$K2182+'Таблица вводных'!$E$3+'Таблица вводных'!$F$3)</f>
        <v>5.4691640866909799</v>
      </c>
      <c r="E2182" s="59">
        <f>('Итоговая табл.1чел(все услуги-к'!$E2182+('Итоговая табл.1чел(все услуги-к'!$E2182*'Таблица вводных'!$G$5))-('Расчет комиссии(Нади)'!$K2182+'Таблица вводных'!$E$3+'Таблица вводных'!$F$3)</f>
        <v>-1.3150859133090202</v>
      </c>
      <c r="F2182" s="59">
        <f>('Итоговая табл.1чел(все услуги-к'!$F2182+('Итоговая табл.1чел(все услуги-к'!$F2182*'Таблица вводных'!$G$6))-('Расчет комиссии(Нади)'!$K2182+'Таблица вводных'!$E$3+'Таблица вводных'!$F$3)</f>
        <v>21.529164086690983</v>
      </c>
      <c r="G2182" s="59">
        <f>('Итоговая табл.1чел(все услуги-к'!$G2182+('Итоговая табл.1чел(все услуги-к'!$G2182*'Таблица вводных'!$G$7))-('Расчет комиссии(Нади)'!$K2182+'Таблица вводных'!$E$3+'Таблица вводных'!$F$3)</f>
        <v>-2.2308359133090203</v>
      </c>
      <c r="H2182" s="59">
        <f>'Итоговая табл.1чел(все услуги-к'!$H2182-('Расчет комиссии(Нади)'!$K2182+'Таблица вводных'!$E$3+'Таблица вводных'!$F$3)</f>
        <v>-2.2308359133090203</v>
      </c>
      <c r="I2182" s="59">
        <f>('Итоговая табл.1чел(все услуги-к'!$I2182+('Итоговая табл.1чел(все услуги-к'!$I2182*'Таблица вводных'!$G$9))-('Расчет комиссии(Нади)'!$K2182+'Таблица вводных'!$E$3+'Таблица вводных'!$F$3)</f>
        <v>-2.2308359133090203</v>
      </c>
      <c r="J2182" s="13" t="s">
        <v>345</v>
      </c>
    </row>
    <row r="2183" spans="1:10" ht="13.2" customHeight="1">
      <c r="A2183" s="140"/>
      <c r="B2183" s="5">
        <v>45412</v>
      </c>
      <c r="C2183" s="6"/>
      <c r="D2183" s="59">
        <f>(('Итоговая табл.1чел(все услуги-к'!$D2183+('Итоговая табл.1чел(все услуги-к'!$D2183*'Таблица вводных'!$G$4)))-('Расчет комиссии(Нади)'!$K2183+'Таблица вводных'!$E$3+'Таблица вводных'!$F$3)</f>
        <v>5.4691640866909799</v>
      </c>
      <c r="E2183" s="59">
        <f>('Итоговая табл.1чел(все услуги-к'!$E2183+('Итоговая табл.1чел(все услуги-к'!$E2183*'Таблица вводных'!$G$5))-('Расчет комиссии(Нади)'!$K2183+'Таблица вводных'!$E$3+'Таблица вводных'!$F$3)</f>
        <v>-1.3150859133090202</v>
      </c>
      <c r="F2183" s="59">
        <f>('Итоговая табл.1чел(все услуги-к'!$F2183+('Итоговая табл.1чел(все услуги-к'!$F2183*'Таблица вводных'!$G$6))-('Расчет комиссии(Нади)'!$K2183+'Таблица вводных'!$E$3+'Таблица вводных'!$F$3)</f>
        <v>21.529164086690983</v>
      </c>
      <c r="G2183" s="59">
        <f>('Итоговая табл.1чел(все услуги-к'!$G2183+('Итоговая табл.1чел(все услуги-к'!$G2183*'Таблица вводных'!$G$7))-('Расчет комиссии(Нади)'!$K2183+'Таблица вводных'!$E$3+'Таблица вводных'!$F$3)</f>
        <v>-2.2308359133090203</v>
      </c>
      <c r="H2183" s="59">
        <f>'Итоговая табл.1чел(все услуги-к'!$H2183-('Расчет комиссии(Нади)'!$K2183+'Таблица вводных'!$E$3+'Таблица вводных'!$F$3)</f>
        <v>-2.2308359133090203</v>
      </c>
      <c r="I2183" s="59">
        <f>('Итоговая табл.1чел(все услуги-к'!$I2183+('Итоговая табл.1чел(все услуги-к'!$I2183*'Таблица вводных'!$G$9))-('Расчет комиссии(Нади)'!$K2183+'Таблица вводных'!$E$3+'Таблица вводных'!$F$3)</f>
        <v>-2.2308359133090203</v>
      </c>
      <c r="J2183" s="13" t="s">
        <v>345</v>
      </c>
    </row>
    <row r="2184" spans="1:10" ht="13.2" customHeight="1">
      <c r="A2184" s="140"/>
      <c r="B2184" s="5">
        <v>45416</v>
      </c>
      <c r="C2184" s="15"/>
      <c r="D2184" s="59">
        <f>(('Итоговая табл.1чел(все услуги-к'!$D2184+('Итоговая табл.1чел(все услуги-к'!$D2184*'Таблица вводных'!$G$4)))-('Расчет комиссии(Нади)'!$K2184+'Таблица вводных'!$E$3+'Таблица вводных'!$F$3)</f>
        <v>5.4691640866909799</v>
      </c>
      <c r="E2184" s="59">
        <f>('Итоговая табл.1чел(все услуги-к'!$E2184+('Итоговая табл.1чел(все услуги-к'!$E2184*'Таблица вводных'!$G$5))-('Расчет комиссии(Нади)'!$K2184+'Таблица вводных'!$E$3+'Таблица вводных'!$F$3)</f>
        <v>-1.3150859133090202</v>
      </c>
      <c r="F2184" s="59">
        <f>('Итоговая табл.1чел(все услуги-к'!$F2184+('Итоговая табл.1чел(все услуги-к'!$F2184*'Таблица вводных'!$G$6))-('Расчет комиссии(Нади)'!$K2184+'Таблица вводных'!$E$3+'Таблица вводных'!$F$3)</f>
        <v>21.529164086690983</v>
      </c>
      <c r="G2184" s="59">
        <f>('Итоговая табл.1чел(все услуги-к'!$G2184+('Итоговая табл.1чел(все услуги-к'!$G2184*'Таблица вводных'!$G$7))-('Расчет комиссии(Нади)'!$K2184+'Таблица вводных'!$E$3+'Таблица вводных'!$F$3)</f>
        <v>-2.2308359133090203</v>
      </c>
      <c r="H2184" s="59">
        <f>'Итоговая табл.1чел(все услуги-к'!$H2184-('Расчет комиссии(Нади)'!$K2184+'Таблица вводных'!$E$3+'Таблица вводных'!$F$3)</f>
        <v>-2.2308359133090203</v>
      </c>
      <c r="I2184" s="59">
        <f>('Итоговая табл.1чел(все услуги-к'!$I2184+('Итоговая табл.1чел(все услуги-к'!$I2184*'Таблица вводных'!$G$9))-('Расчет комиссии(Нади)'!$K2184+'Таблица вводных'!$E$3+'Таблица вводных'!$F$3)</f>
        <v>-2.2308359133090203</v>
      </c>
      <c r="J2184" s="13" t="s">
        <v>345</v>
      </c>
    </row>
    <row r="2185" spans="1:10" ht="13.2" customHeight="1">
      <c r="A2185" s="140"/>
      <c r="B2185" s="5">
        <v>45419</v>
      </c>
      <c r="C2185" s="15"/>
      <c r="D2185" s="59">
        <f>(('Итоговая табл.1чел(все услуги-к'!$D2185+('Итоговая табл.1чел(все услуги-к'!$D2185*'Таблица вводных'!$G$4)))-('Расчет комиссии(Нади)'!$K2185+'Таблица вводных'!$E$3+'Таблица вводных'!$F$3)</f>
        <v>5.4691640866909799</v>
      </c>
      <c r="E2185" s="59">
        <f>('Итоговая табл.1чел(все услуги-к'!$E2185+('Итоговая табл.1чел(все услуги-к'!$E2185*'Таблица вводных'!$G$5))-('Расчет комиссии(Нади)'!$K2185+'Таблица вводных'!$E$3+'Таблица вводных'!$F$3)</f>
        <v>-1.3150859133090202</v>
      </c>
      <c r="F2185" s="59">
        <f>('Итоговая табл.1чел(все услуги-к'!$F2185+('Итоговая табл.1чел(все услуги-к'!$F2185*'Таблица вводных'!$G$6))-('Расчет комиссии(Нади)'!$K2185+'Таблица вводных'!$E$3+'Таблица вводных'!$F$3)</f>
        <v>21.529164086690983</v>
      </c>
      <c r="G2185" s="59">
        <f>('Итоговая табл.1чел(все услуги-к'!$G2185+('Итоговая табл.1чел(все услуги-к'!$G2185*'Таблица вводных'!$G$7))-('Расчет комиссии(Нади)'!$K2185+'Таблица вводных'!$E$3+'Таблица вводных'!$F$3)</f>
        <v>-2.2308359133090203</v>
      </c>
      <c r="H2185" s="59">
        <f>'Итоговая табл.1чел(все услуги-к'!$H2185-('Расчет комиссии(Нади)'!$K2185+'Таблица вводных'!$E$3+'Таблица вводных'!$F$3)</f>
        <v>-2.2308359133090203</v>
      </c>
      <c r="I2185" s="59">
        <f>('Итоговая табл.1чел(все услуги-к'!$I2185+('Итоговая табл.1чел(все услуги-к'!$I2185*'Таблица вводных'!$G$9))-('Расчет комиссии(Нади)'!$K2185+'Таблица вводных'!$E$3+'Таблица вводных'!$F$3)</f>
        <v>-2.2308359133090203</v>
      </c>
      <c r="J2185" s="13" t="s">
        <v>345</v>
      </c>
    </row>
    <row r="2186" spans="1:10" ht="13.2" customHeight="1">
      <c r="A2186" s="140"/>
      <c r="B2186" s="5">
        <v>45423</v>
      </c>
      <c r="C2186" s="15"/>
      <c r="D2186" s="59">
        <f>(('Итоговая табл.1чел(все услуги-к'!$D2186+('Итоговая табл.1чел(все услуги-к'!$D2186*'Таблица вводных'!$G$4)))-('Расчет комиссии(Нади)'!$K2186+'Таблица вводных'!$E$3+'Таблица вводных'!$F$3)</f>
        <v>5.4691640866909799</v>
      </c>
      <c r="E2186" s="59">
        <f>('Итоговая табл.1чел(все услуги-к'!$E2186+('Итоговая табл.1чел(все услуги-к'!$E2186*'Таблица вводных'!$G$5))-('Расчет комиссии(Нади)'!$K2186+'Таблица вводных'!$E$3+'Таблица вводных'!$F$3)</f>
        <v>-1.3150859133090202</v>
      </c>
      <c r="F2186" s="59">
        <f>('Итоговая табл.1чел(все услуги-к'!$F2186+('Итоговая табл.1чел(все услуги-к'!$F2186*'Таблица вводных'!$G$6))-('Расчет комиссии(Нади)'!$K2186+'Таблица вводных'!$E$3+'Таблица вводных'!$F$3)</f>
        <v>21.529164086690983</v>
      </c>
      <c r="G2186" s="59">
        <f>('Итоговая табл.1чел(все услуги-к'!$G2186+('Итоговая табл.1чел(все услуги-к'!$G2186*'Таблица вводных'!$G$7))-('Расчет комиссии(Нади)'!$K2186+'Таблица вводных'!$E$3+'Таблица вводных'!$F$3)</f>
        <v>-2.2308359133090203</v>
      </c>
      <c r="H2186" s="59">
        <f>'Итоговая табл.1чел(все услуги-к'!$H2186-('Расчет комиссии(Нади)'!$K2186+'Таблица вводных'!$E$3+'Таблица вводных'!$F$3)</f>
        <v>-2.2308359133090203</v>
      </c>
      <c r="I2186" s="59">
        <f>('Итоговая табл.1чел(все услуги-к'!$I2186+('Итоговая табл.1чел(все услуги-к'!$I2186*'Таблица вводных'!$G$9))-('Расчет комиссии(Нади)'!$K2186+'Таблица вводных'!$E$3+'Таблица вводных'!$F$3)</f>
        <v>-2.2308359133090203</v>
      </c>
      <c r="J2186" s="13" t="s">
        <v>345</v>
      </c>
    </row>
    <row r="2187" spans="1:10" ht="13.2" customHeight="1">
      <c r="A2187" s="140"/>
      <c r="B2187" s="5">
        <v>45426</v>
      </c>
      <c r="C2187" s="6"/>
      <c r="D2187" s="59">
        <f>(('Итоговая табл.1чел(все услуги-к'!$D2187+('Итоговая табл.1чел(все услуги-к'!$D2187*'Таблица вводных'!$G$4)))-('Расчет комиссии(Нади)'!$K2187+'Таблица вводных'!$E$3+'Таблица вводных'!$F$3)</f>
        <v>5.4691640866909799</v>
      </c>
      <c r="E2187" s="59">
        <f>('Итоговая табл.1чел(все услуги-к'!$E2187+('Итоговая табл.1чел(все услуги-к'!$E2187*'Таблица вводных'!$G$5))-('Расчет комиссии(Нади)'!$K2187+'Таблица вводных'!$E$3+'Таблица вводных'!$F$3)</f>
        <v>-1.3150859133090202</v>
      </c>
      <c r="F2187" s="59">
        <f>('Итоговая табл.1чел(все услуги-к'!$F2187+('Итоговая табл.1чел(все услуги-к'!$F2187*'Таблица вводных'!$G$6))-('Расчет комиссии(Нади)'!$K2187+'Таблица вводных'!$E$3+'Таблица вводных'!$F$3)</f>
        <v>21.529164086690983</v>
      </c>
      <c r="G2187" s="59">
        <f>('Итоговая табл.1чел(все услуги-к'!$G2187+('Итоговая табл.1чел(все услуги-к'!$G2187*'Таблица вводных'!$G$7))-('Расчет комиссии(Нади)'!$K2187+'Таблица вводных'!$E$3+'Таблица вводных'!$F$3)</f>
        <v>-2.2308359133090203</v>
      </c>
      <c r="H2187" s="59">
        <f>'Итоговая табл.1чел(все услуги-к'!$H2187-('Расчет комиссии(Нади)'!$K2187+'Таблица вводных'!$E$3+'Таблица вводных'!$F$3)</f>
        <v>-2.2308359133090203</v>
      </c>
      <c r="I2187" s="59">
        <f>('Итоговая табл.1чел(все услуги-к'!$I2187+('Итоговая табл.1чел(все услуги-к'!$I2187*'Таблица вводных'!$G$9))-('Расчет комиссии(Нади)'!$K2187+'Таблица вводных'!$E$3+'Таблица вводных'!$F$3)</f>
        <v>-2.2308359133090203</v>
      </c>
      <c r="J2187" s="13" t="s">
        <v>345</v>
      </c>
    </row>
    <row r="2188" spans="1:10" ht="13.2" customHeight="1">
      <c r="A2188" s="140"/>
      <c r="B2188" s="5">
        <v>45430</v>
      </c>
      <c r="C2188" s="15"/>
      <c r="D2188" s="59">
        <f>(('Итоговая табл.1чел(все услуги-к'!$D2188+('Итоговая табл.1чел(все услуги-к'!$D2188*'Таблица вводных'!$G$4)))-('Расчет комиссии(Нади)'!$K2188+'Таблица вводных'!$E$3+'Таблица вводных'!$F$3)</f>
        <v>5.4691640866909799</v>
      </c>
      <c r="E2188" s="59">
        <f>('Итоговая табл.1чел(все услуги-к'!$E2188+('Итоговая табл.1чел(все услуги-к'!$E2188*'Таблица вводных'!$G$5))-('Расчет комиссии(Нади)'!$K2188+'Таблица вводных'!$E$3+'Таблица вводных'!$F$3)</f>
        <v>-1.3150859133090202</v>
      </c>
      <c r="F2188" s="59">
        <f>('Итоговая табл.1чел(все услуги-к'!$F2188+('Итоговая табл.1чел(все услуги-к'!$F2188*'Таблица вводных'!$G$6))-('Расчет комиссии(Нади)'!$K2188+'Таблица вводных'!$E$3+'Таблица вводных'!$F$3)</f>
        <v>21.529164086690983</v>
      </c>
      <c r="G2188" s="59">
        <f>('Итоговая табл.1чел(все услуги-к'!$G2188+('Итоговая табл.1чел(все услуги-к'!$G2188*'Таблица вводных'!$G$7))-('Расчет комиссии(Нади)'!$K2188+'Таблица вводных'!$E$3+'Таблица вводных'!$F$3)</f>
        <v>-2.2308359133090203</v>
      </c>
      <c r="H2188" s="59">
        <f>'Итоговая табл.1чел(все услуги-к'!$H2188-('Расчет комиссии(Нади)'!$K2188+'Таблица вводных'!$E$3+'Таблица вводных'!$F$3)</f>
        <v>-2.2308359133090203</v>
      </c>
      <c r="I2188" s="59">
        <f>('Итоговая табл.1чел(все услуги-к'!$I2188+('Итоговая табл.1чел(все услуги-к'!$I2188*'Таблица вводных'!$G$9))-('Расчет комиссии(Нади)'!$K2188+'Таблица вводных'!$E$3+'Таблица вводных'!$F$3)</f>
        <v>-2.2308359133090203</v>
      </c>
      <c r="J2188" s="13" t="s">
        <v>345</v>
      </c>
    </row>
    <row r="2189" spans="1:10" ht="13.2" customHeight="1">
      <c r="A2189" s="140"/>
      <c r="B2189" s="5">
        <v>45433</v>
      </c>
      <c r="C2189" s="15"/>
      <c r="D2189" s="59">
        <f>(('Итоговая табл.1чел(все услуги-к'!$D2189+('Итоговая табл.1чел(все услуги-к'!$D2189*'Таблица вводных'!$G$4)))-('Расчет комиссии(Нади)'!$K2189+'Таблица вводных'!$E$3+'Таблица вводных'!$F$3)</f>
        <v>5.4691640866909799</v>
      </c>
      <c r="E2189" s="59">
        <f>('Итоговая табл.1чел(все услуги-к'!$E2189+('Итоговая табл.1чел(все услуги-к'!$E2189*'Таблица вводных'!$G$5))-('Расчет комиссии(Нади)'!$K2189+'Таблица вводных'!$E$3+'Таблица вводных'!$F$3)</f>
        <v>-1.3150859133090202</v>
      </c>
      <c r="F2189" s="59">
        <f>('Итоговая табл.1чел(все услуги-к'!$F2189+('Итоговая табл.1чел(все услуги-к'!$F2189*'Таблица вводных'!$G$6))-('Расчет комиссии(Нади)'!$K2189+'Таблица вводных'!$E$3+'Таблица вводных'!$F$3)</f>
        <v>21.529164086690983</v>
      </c>
      <c r="G2189" s="59">
        <f>('Итоговая табл.1чел(все услуги-к'!$G2189+('Итоговая табл.1чел(все услуги-к'!$G2189*'Таблица вводных'!$G$7))-('Расчет комиссии(Нади)'!$K2189+'Таблица вводных'!$E$3+'Таблица вводных'!$F$3)</f>
        <v>-2.2308359133090203</v>
      </c>
      <c r="H2189" s="59">
        <f>'Итоговая табл.1чел(все услуги-к'!$H2189-('Расчет комиссии(Нади)'!$K2189+'Таблица вводных'!$E$3+'Таблица вводных'!$F$3)</f>
        <v>-2.2308359133090203</v>
      </c>
      <c r="I2189" s="59">
        <f>('Итоговая табл.1чел(все услуги-к'!$I2189+('Итоговая табл.1чел(все услуги-к'!$I2189*'Таблица вводных'!$G$9))-('Расчет комиссии(Нади)'!$K2189+'Таблица вводных'!$E$3+'Таблица вводных'!$F$3)</f>
        <v>-2.2308359133090203</v>
      </c>
      <c r="J2189" s="13" t="s">
        <v>345</v>
      </c>
    </row>
    <row r="2190" spans="1:10" ht="13.2" customHeight="1">
      <c r="A2190" s="140"/>
      <c r="B2190" s="5">
        <v>45437</v>
      </c>
      <c r="C2190" s="6"/>
      <c r="D2190" s="59">
        <f>(('Итоговая табл.1чел(все услуги-к'!$D2190+('Итоговая табл.1чел(все услуги-к'!$D2190*'Таблица вводных'!$G$4)))-('Расчет комиссии(Нади)'!$K2190+'Таблица вводных'!$E$3+'Таблица вводных'!$F$3)</f>
        <v>5.4691640866909834</v>
      </c>
      <c r="E2190" s="59">
        <f>('Итоговая табл.1чел(все услуги-к'!$E2190+('Итоговая табл.1чел(все услуги-к'!$E2190*'Таблица вводных'!$G$5))-('Расчет комиссии(Нади)'!$K2190+'Таблица вводных'!$E$3+'Таблица вводных'!$F$3)</f>
        <v>-1.3150859133090167</v>
      </c>
      <c r="F2190" s="59">
        <f>('Итоговая табл.1чел(все услуги-к'!$F2190+('Итоговая табл.1чел(все услуги-к'!$F2190*'Таблица вводных'!$G$6))-('Расчет комиссии(Нади)'!$K2190+'Таблица вводных'!$E$3+'Таблица вводных'!$F$3)</f>
        <v>21.529164086690983</v>
      </c>
      <c r="G2190" s="59">
        <f>('Итоговая табл.1чел(все услуги-к'!$G2190+('Итоговая табл.1чел(все услуги-к'!$G2190*'Таблица вводных'!$G$7))-('Расчет комиссии(Нади)'!$K2190+'Таблица вводных'!$E$3+'Таблица вводных'!$F$3)</f>
        <v>-2.2308359133090168</v>
      </c>
      <c r="H2190" s="59">
        <f>'Итоговая табл.1чел(все услуги-к'!$H2190-('Расчет комиссии(Нади)'!$K2190+'Таблица вводных'!$E$3+'Таблица вводных'!$F$3)</f>
        <v>-2.2308359133090168</v>
      </c>
      <c r="I2190" s="59">
        <f>('Итоговая табл.1чел(все услуги-к'!$I2190+('Итоговая табл.1чел(все услуги-к'!$I2190*'Таблица вводных'!$G$9))-('Расчет комиссии(Нади)'!$K2190+'Таблица вводных'!$E$3+'Таблица вводных'!$F$3)</f>
        <v>-2.2308359133090168</v>
      </c>
      <c r="J2190" s="13" t="s">
        <v>345</v>
      </c>
    </row>
    <row r="2191" spans="1:10" ht="13.2" customHeight="1">
      <c r="A2191" s="140"/>
      <c r="B2191" s="5">
        <v>45440</v>
      </c>
      <c r="C2191" s="15"/>
      <c r="D2191" s="59">
        <f>(('Итоговая табл.1чел(все услуги-к'!$D2191+('Итоговая табл.1чел(все услуги-к'!$D2191*'Таблица вводных'!$G$4)))-('Расчет комиссии(Нади)'!$K2191+'Таблица вводных'!$E$3+'Таблица вводных'!$F$3)</f>
        <v>5.4691640866909834</v>
      </c>
      <c r="E2191" s="59">
        <f>('Итоговая табл.1чел(все услуги-к'!$E2191+('Итоговая табл.1чел(все услуги-к'!$E2191*'Таблица вводных'!$G$5))-('Расчет комиссии(Нади)'!$K2191+'Таблица вводных'!$E$3+'Таблица вводных'!$F$3)</f>
        <v>-1.3150859133090167</v>
      </c>
      <c r="F2191" s="59">
        <f>('Итоговая табл.1чел(все услуги-к'!$F2191+('Итоговая табл.1чел(все услуги-к'!$F2191*'Таблица вводных'!$G$6))-('Расчет комиссии(Нади)'!$K2191+'Таблица вводных'!$E$3+'Таблица вводных'!$F$3)</f>
        <v>21.529164086690983</v>
      </c>
      <c r="G2191" s="59">
        <f>('Итоговая табл.1чел(все услуги-к'!$G2191+('Итоговая табл.1чел(все услуги-к'!$G2191*'Таблица вводных'!$G$7))-('Расчет комиссии(Нади)'!$K2191+'Таблица вводных'!$E$3+'Таблица вводных'!$F$3)</f>
        <v>-2.2308359133090168</v>
      </c>
      <c r="H2191" s="59">
        <f>'Итоговая табл.1чел(все услуги-к'!$H2191-('Расчет комиссии(Нади)'!$K2191+'Таблица вводных'!$E$3+'Таблица вводных'!$F$3)</f>
        <v>-2.2308359133090168</v>
      </c>
      <c r="I2191" s="59">
        <f>('Итоговая табл.1чел(все услуги-к'!$I2191+('Итоговая табл.1чел(все услуги-к'!$I2191*'Таблица вводных'!$G$9))-('Расчет комиссии(Нади)'!$K2191+'Таблица вводных'!$E$3+'Таблица вводных'!$F$3)</f>
        <v>-2.2308359133090168</v>
      </c>
      <c r="J2191" s="13" t="s">
        <v>345</v>
      </c>
    </row>
    <row r="2192" spans="1:10" ht="13.2" customHeight="1">
      <c r="A2192" s="140"/>
      <c r="B2192" s="5"/>
      <c r="C2192" s="6"/>
      <c r="D2192" s="59">
        <f>(('Итоговая табл.1чел(все услуги-к'!$D2192+('Итоговая табл.1чел(все услуги-к'!$D2192*'Таблица вводных'!$G$4)))-('Расчет комиссии(Нади)'!$K2192+'Таблица вводных'!$E$3+'Таблица вводных'!$F$3)</f>
        <v>5.4691640866909834</v>
      </c>
      <c r="E2192" s="59">
        <f>('Итоговая табл.1чел(все услуги-к'!$E2192+('Итоговая табл.1чел(все услуги-к'!$E2192*'Таблица вводных'!$G$5))-('Расчет комиссии(Нади)'!$K2192+'Таблица вводных'!$E$3+'Таблица вводных'!$F$3)</f>
        <v>-1.3150859133090167</v>
      </c>
      <c r="F2192" s="59">
        <f>('Итоговая табл.1чел(все услуги-к'!$F2192+('Итоговая табл.1чел(все услуги-к'!$F2192*'Таблица вводных'!$G$6))-('Расчет комиссии(Нади)'!$K2192+'Таблица вводных'!$E$3+'Таблица вводных'!$F$3)</f>
        <v>21.529164086690983</v>
      </c>
      <c r="G2192" s="59">
        <f>('Итоговая табл.1чел(все услуги-к'!$G2192+('Итоговая табл.1чел(все услуги-к'!$G2192*'Таблица вводных'!$G$7))-('Расчет комиссии(Нади)'!$K2192+'Таблица вводных'!$E$3+'Таблица вводных'!$F$3)</f>
        <v>-2.2308359133090168</v>
      </c>
      <c r="H2192" s="59">
        <f>'Итоговая табл.1чел(все услуги-к'!$H2192-('Расчет комиссии(Нади)'!$K2192+'Таблица вводных'!$E$3+'Таблица вводных'!$F$3)</f>
        <v>-2.2308359133090168</v>
      </c>
      <c r="I2192" s="59">
        <f>('Итоговая табл.1чел(все услуги-к'!$I2192+('Итоговая табл.1чел(все услуги-к'!$I2192*'Таблица вводных'!$G$9))-('Расчет комиссии(Нади)'!$K2192+'Таблица вводных'!$E$3+'Таблица вводных'!$F$3)</f>
        <v>-2.2308359133090168</v>
      </c>
      <c r="J2192" s="13" t="s">
        <v>345</v>
      </c>
    </row>
    <row r="2193" spans="1:10" ht="13.2" customHeight="1">
      <c r="A2193" s="140"/>
      <c r="B2193" s="5"/>
      <c r="C2193" s="6"/>
      <c r="D2193" s="59">
        <f>(('Итоговая табл.1чел(все услуги-к'!$D2193+('Итоговая табл.1чел(все услуги-к'!$D2193*'Таблица вводных'!$G$4)))-('Расчет комиссии(Нади)'!$K2193+'Таблица вводных'!$E$3+'Таблица вводных'!$F$3)</f>
        <v>5.4691640866909834</v>
      </c>
      <c r="E2193" s="59">
        <f>('Итоговая табл.1чел(все услуги-к'!$E2193+('Итоговая табл.1чел(все услуги-к'!$E2193*'Таблица вводных'!$G$5))-('Расчет комиссии(Нади)'!$K2193+'Таблица вводных'!$E$3+'Таблица вводных'!$F$3)</f>
        <v>-1.3150859133090167</v>
      </c>
      <c r="F2193" s="59">
        <f>('Итоговая табл.1чел(все услуги-к'!$F2193+('Итоговая табл.1чел(все услуги-к'!$F2193*'Таблица вводных'!$G$6))-('Расчет комиссии(Нади)'!$K2193+'Таблица вводных'!$E$3+'Таблица вводных'!$F$3)</f>
        <v>21.529164086690983</v>
      </c>
      <c r="G2193" s="59">
        <f>('Итоговая табл.1чел(все услуги-к'!$G2193+('Итоговая табл.1чел(все услуги-к'!$G2193*'Таблица вводных'!$G$7))-('Расчет комиссии(Нади)'!$K2193+'Таблица вводных'!$E$3+'Таблица вводных'!$F$3)</f>
        <v>-2.2308359133090168</v>
      </c>
      <c r="H2193" s="59">
        <f>'Итоговая табл.1чел(все услуги-к'!$H2193-('Расчет комиссии(Нади)'!$K2193+'Таблица вводных'!$E$3+'Таблица вводных'!$F$3)</f>
        <v>-2.2308359133090168</v>
      </c>
      <c r="I2193" s="59">
        <f>('Итоговая табл.1чел(все услуги-к'!$I2193+('Итоговая табл.1чел(все услуги-к'!$I2193*'Таблица вводных'!$G$9))-('Расчет комиссии(Нади)'!$K2193+'Таблица вводных'!$E$3+'Таблица вводных'!$F$3)</f>
        <v>-2.2308359133090168</v>
      </c>
      <c r="J2193" s="13" t="s">
        <v>345</v>
      </c>
    </row>
    <row r="2194" spans="1:10" ht="13.2" customHeight="1">
      <c r="A2194" s="140"/>
      <c r="B2194" s="5"/>
      <c r="C2194" s="15"/>
      <c r="D2194" s="59">
        <f>(('Итоговая табл.1чел(все услуги-к'!$D2194+('Итоговая табл.1чел(все услуги-к'!$D2194*'Таблица вводных'!$G$4)))-('Расчет комиссии(Нади)'!$K2194+'Таблица вводных'!$E$3+'Таблица вводных'!$F$3)</f>
        <v>5.4691640866909834</v>
      </c>
      <c r="E2194" s="59">
        <f>('Итоговая табл.1чел(все услуги-к'!$E2194+('Итоговая табл.1чел(все услуги-к'!$E2194*'Таблица вводных'!$G$5))-('Расчет комиссии(Нади)'!$K2194+'Таблица вводных'!$E$3+'Таблица вводных'!$F$3)</f>
        <v>-1.3150859133090167</v>
      </c>
      <c r="F2194" s="59">
        <f>('Итоговая табл.1чел(все услуги-к'!$F2194+('Итоговая табл.1чел(все услуги-к'!$F2194*'Таблица вводных'!$G$6))-('Расчет комиссии(Нади)'!$K2194+'Таблица вводных'!$E$3+'Таблица вводных'!$F$3)</f>
        <v>21.529164086690983</v>
      </c>
      <c r="G2194" s="59">
        <f>('Итоговая табл.1чел(все услуги-к'!$G2194+('Итоговая табл.1чел(все услуги-к'!$G2194*'Таблица вводных'!$G$7))-('Расчет комиссии(Нади)'!$K2194+'Таблица вводных'!$E$3+'Таблица вводных'!$F$3)</f>
        <v>-2.2308359133090168</v>
      </c>
      <c r="H2194" s="59">
        <f>'Итоговая табл.1чел(все услуги-к'!$H2194-('Расчет комиссии(Нади)'!$K2194+'Таблица вводных'!$E$3+'Таблица вводных'!$F$3)</f>
        <v>-2.2308359133090168</v>
      </c>
      <c r="I2194" s="59">
        <f>('Итоговая табл.1чел(все услуги-к'!$I2194+('Итоговая табл.1чел(все услуги-к'!$I2194*'Таблица вводных'!$G$9))-('Расчет комиссии(Нади)'!$K2194+'Таблица вводных'!$E$3+'Таблица вводных'!$F$3)</f>
        <v>-2.2308359133090168</v>
      </c>
      <c r="J2194" s="13" t="s">
        <v>345</v>
      </c>
    </row>
    <row r="2195" spans="1:10" ht="13.2" customHeight="1">
      <c r="A2195" s="140"/>
      <c r="B2195" s="5"/>
      <c r="C2195" s="6"/>
      <c r="D2195" s="59">
        <f>(('Итоговая табл.1чел(все услуги-к'!$D2195+('Итоговая табл.1чел(все услуги-к'!$D2195*'Таблица вводных'!$G$4)))-('Расчет комиссии(Нади)'!$K2195+'Таблица вводных'!$E$3+'Таблица вводных'!$F$3)</f>
        <v>5.4691640866909834</v>
      </c>
      <c r="E2195" s="59">
        <f>('Итоговая табл.1чел(все услуги-к'!$E2195+('Итоговая табл.1чел(все услуги-к'!$E2195*'Таблица вводных'!$G$5))-('Расчет комиссии(Нади)'!$K2195+'Таблица вводных'!$E$3+'Таблица вводных'!$F$3)</f>
        <v>-1.3150859133090167</v>
      </c>
      <c r="F2195" s="59">
        <f>('Итоговая табл.1чел(все услуги-к'!$F2195+('Итоговая табл.1чел(все услуги-к'!$F2195*'Таблица вводных'!$G$6))-('Расчет комиссии(Нади)'!$K2195+'Таблица вводных'!$E$3+'Таблица вводных'!$F$3)</f>
        <v>21.529164086690983</v>
      </c>
      <c r="G2195" s="59">
        <f>('Итоговая табл.1чел(все услуги-к'!$G2195+('Итоговая табл.1чел(все услуги-к'!$G2195*'Таблица вводных'!$G$7))-('Расчет комиссии(Нади)'!$K2195+'Таблица вводных'!$E$3+'Таблица вводных'!$F$3)</f>
        <v>-2.2308359133090168</v>
      </c>
      <c r="H2195" s="59">
        <f>'Итоговая табл.1чел(все услуги-к'!$H2195-('Расчет комиссии(Нади)'!$K2195+'Таблица вводных'!$E$3+'Таблица вводных'!$F$3)</f>
        <v>-2.2308359133090168</v>
      </c>
      <c r="I2195" s="59">
        <f>('Итоговая табл.1чел(все услуги-к'!$I2195+('Итоговая табл.1чел(все услуги-к'!$I2195*'Таблица вводных'!$G$9))-('Расчет комиссии(Нади)'!$K2195+'Таблица вводных'!$E$3+'Таблица вводных'!$F$3)</f>
        <v>-2.2308359133090168</v>
      </c>
      <c r="J2195" s="13" t="s">
        <v>345</v>
      </c>
    </row>
    <row r="2196" spans="1:10" ht="13.2" customHeight="1">
      <c r="A2196" s="140"/>
      <c r="B2196" s="5"/>
      <c r="C2196" s="15"/>
      <c r="D2196" s="59">
        <f>(('Итоговая табл.1чел(все услуги-к'!$D2196+('Итоговая табл.1чел(все услуги-к'!$D2196*'Таблица вводных'!$G$4)))-('Расчет комиссии(Нади)'!$K2196+'Таблица вводных'!$E$3+'Таблица вводных'!$F$3)</f>
        <v>5.4691640866909834</v>
      </c>
      <c r="E2196" s="59">
        <f>('Итоговая табл.1чел(все услуги-к'!$E2196+('Итоговая табл.1чел(все услуги-к'!$E2196*'Таблица вводных'!$G$5))-('Расчет комиссии(Нади)'!$K2196+'Таблица вводных'!$E$3+'Таблица вводных'!$F$3)</f>
        <v>-1.3150859133090167</v>
      </c>
      <c r="F2196" s="59">
        <f>('Итоговая табл.1чел(все услуги-к'!$F2196+('Итоговая табл.1чел(все услуги-к'!$F2196*'Таблица вводных'!$G$6))-('Расчет комиссии(Нади)'!$K2196+'Таблица вводных'!$E$3+'Таблица вводных'!$F$3)</f>
        <v>21.529164086690983</v>
      </c>
      <c r="G2196" s="59">
        <f>('Итоговая табл.1чел(все услуги-к'!$G2196+('Итоговая табл.1чел(все услуги-к'!$G2196*'Таблица вводных'!$G$7))-('Расчет комиссии(Нади)'!$K2196+'Таблица вводных'!$E$3+'Таблица вводных'!$F$3)</f>
        <v>-2.2308359133090168</v>
      </c>
      <c r="H2196" s="59">
        <f>'Итоговая табл.1чел(все услуги-к'!$H2196-('Расчет комиссии(Нади)'!$K2196+'Таблица вводных'!$E$3+'Таблица вводных'!$F$3)</f>
        <v>-2.2308359133090168</v>
      </c>
      <c r="I2196" s="59">
        <f>('Итоговая табл.1чел(все услуги-к'!$I2196+('Итоговая табл.1чел(все услуги-к'!$I2196*'Таблица вводных'!$G$9))-('Расчет комиссии(Нади)'!$K2196+'Таблица вводных'!$E$3+'Таблица вводных'!$F$3)</f>
        <v>-2.2308359133090168</v>
      </c>
      <c r="J2196" s="13" t="s">
        <v>345</v>
      </c>
    </row>
    <row r="2197" spans="1:10" ht="13.2" customHeight="1">
      <c r="A2197" s="141"/>
      <c r="B2197" s="18"/>
      <c r="C2197" s="19"/>
      <c r="D2197" s="59">
        <f>(('Итоговая табл.1чел(все услуги-к'!$D2197+('Итоговая табл.1чел(все услуги-к'!$D2197*'Таблица вводных'!$G$4)))-('Расчет комиссии(Нади)'!$K2197+'Таблица вводных'!$E$3+'Таблица вводных'!$F$3)</f>
        <v>5.4691640866909834</v>
      </c>
      <c r="E2197" s="59">
        <f>('Итоговая табл.1чел(все услуги-к'!$E2197+('Итоговая табл.1чел(все услуги-к'!$E2197*'Таблица вводных'!$G$5))-('Расчет комиссии(Нади)'!$K2197+'Таблица вводных'!$E$3+'Таблица вводных'!$F$3)</f>
        <v>-1.3150859133090167</v>
      </c>
      <c r="F2197" s="59">
        <f>('Итоговая табл.1чел(все услуги-к'!$F2197+('Итоговая табл.1чел(все услуги-к'!$F2197*'Таблица вводных'!$G$6))-('Расчет комиссии(Нади)'!$K2197+'Таблица вводных'!$E$3+'Таблица вводных'!$F$3)</f>
        <v>21.529164086690983</v>
      </c>
      <c r="G2197" s="59">
        <f>('Итоговая табл.1чел(все услуги-к'!$G2197+('Итоговая табл.1чел(все услуги-к'!$G2197*'Таблица вводных'!$G$7))-('Расчет комиссии(Нади)'!$K2197+'Таблица вводных'!$E$3+'Таблица вводных'!$F$3)</f>
        <v>-2.2308359133090168</v>
      </c>
      <c r="H2197" s="59">
        <f>'Итоговая табл.1чел(все услуги-к'!$H2197-('Расчет комиссии(Нади)'!$K2197+'Таблица вводных'!$E$3+'Таблица вводных'!$F$3)</f>
        <v>-2.2308359133090168</v>
      </c>
      <c r="I2197" s="59">
        <f>('Итоговая табл.1чел(все услуги-к'!$I2197+('Итоговая табл.1чел(все услуги-к'!$I2197*'Таблица вводных'!$G$9))-('Расчет комиссии(Нади)'!$K2197+'Таблица вводных'!$E$3+'Таблица вводных'!$F$3)</f>
        <v>-2.2308359133090168</v>
      </c>
      <c r="J2197" s="22" t="s">
        <v>345</v>
      </c>
    </row>
    <row r="2198" spans="1:10" ht="13.2" customHeight="1">
      <c r="A2198" s="144" t="s">
        <v>346</v>
      </c>
      <c r="B2198" s="5">
        <v>45402</v>
      </c>
      <c r="C2198" s="97"/>
      <c r="D2198" s="59">
        <f>(('Итоговая табл.1чел(все услуги-к'!$D2198+('Итоговая табл.1чел(все услуги-к'!$D2198*'Таблица вводных'!$G$4)))-('Расчет комиссии(Нади)'!$K2198+'Таблица вводных'!$E$3+'Таблица вводных'!$F$3)</f>
        <v>5.4691640866909834</v>
      </c>
      <c r="E2198" s="59">
        <f>('Итоговая табл.1чел(все услуги-к'!$E2198+('Итоговая табл.1чел(все услуги-к'!$E2198*'Таблица вводных'!$G$5))-('Расчет комиссии(Нади)'!$K2198+'Таблица вводных'!$E$3+'Таблица вводных'!$F$3)</f>
        <v>-1.3150859133090167</v>
      </c>
      <c r="F2198" s="59">
        <f>('Итоговая табл.1чел(все услуги-к'!$F2198+('Итоговая табл.1чел(все услуги-к'!$F2198*'Таблица вводных'!$G$6))-('Расчет комиссии(Нади)'!$K2198+'Таблица вводных'!$E$3+'Таблица вводных'!$F$3)</f>
        <v>21.529164086690983</v>
      </c>
      <c r="G2198" s="59">
        <f>('Итоговая табл.1чел(все услуги-к'!$G2198+('Итоговая табл.1чел(все услуги-к'!$G2198*'Таблица вводных'!$G$7))-('Расчет комиссии(Нади)'!$K2198+'Таблица вводных'!$E$3+'Таблица вводных'!$F$3)</f>
        <v>-2.2308359133090168</v>
      </c>
      <c r="H2198" s="59">
        <f>'Итоговая табл.1чел(все услуги-к'!$H2198-('Расчет комиссии(Нади)'!$K2198+'Таблица вводных'!$E$3+'Таблица вводных'!$F$3)</f>
        <v>-2.2308359133090168</v>
      </c>
      <c r="I2198" s="59">
        <f>('Итоговая табл.1чел(все услуги-к'!$I2198+('Итоговая табл.1чел(все услуги-к'!$I2198*'Таблица вводных'!$G$9))-('Расчет комиссии(Нади)'!$K2198+'Таблица вводных'!$E$3+'Таблица вводных'!$F$3)</f>
        <v>-2.2308359133090168</v>
      </c>
      <c r="J2198" s="10" t="s">
        <v>347</v>
      </c>
    </row>
    <row r="2199" spans="1:10" ht="13.2" customHeight="1">
      <c r="A2199" s="140"/>
      <c r="B2199" s="5">
        <v>45405</v>
      </c>
      <c r="C2199" s="6"/>
      <c r="D2199" s="59">
        <f>(('Итоговая табл.1чел(все услуги-к'!$D2199+('Итоговая табл.1чел(все услуги-к'!$D2199*'Таблица вводных'!$G$4)))-('Расчет комиссии(Нади)'!$K2199+'Таблица вводных'!$E$3+'Таблица вводных'!$F$3)</f>
        <v>5.4691640866909834</v>
      </c>
      <c r="E2199" s="59">
        <f>('Итоговая табл.1чел(все услуги-к'!$E2199+('Итоговая табл.1чел(все услуги-к'!$E2199*'Таблица вводных'!$G$5))-('Расчет комиссии(Нади)'!$K2199+'Таблица вводных'!$E$3+'Таблица вводных'!$F$3)</f>
        <v>-1.3150859133090167</v>
      </c>
      <c r="F2199" s="59">
        <f>('Итоговая табл.1чел(все услуги-к'!$F2199+('Итоговая табл.1чел(все услуги-к'!$F2199*'Таблица вводных'!$G$6))-('Расчет комиссии(Нади)'!$K2199+'Таблица вводных'!$E$3+'Таблица вводных'!$F$3)</f>
        <v>21.529164086690983</v>
      </c>
      <c r="G2199" s="59">
        <f>('Итоговая табл.1чел(все услуги-к'!$G2199+('Итоговая табл.1чел(все услуги-к'!$G2199*'Таблица вводных'!$G$7))-('Расчет комиссии(Нади)'!$K2199+'Таблица вводных'!$E$3+'Таблица вводных'!$F$3)</f>
        <v>-2.2308359133090168</v>
      </c>
      <c r="H2199" s="59">
        <f>'Итоговая табл.1чел(все услуги-к'!$H2199-('Расчет комиссии(Нади)'!$K2199+'Таблица вводных'!$E$3+'Таблица вводных'!$F$3)</f>
        <v>-2.2308359133090168</v>
      </c>
      <c r="I2199" s="59">
        <f>('Итоговая табл.1чел(все услуги-к'!$I2199+('Итоговая табл.1чел(все услуги-к'!$I2199*'Таблица вводных'!$G$9))-('Расчет комиссии(Нади)'!$K2199+'Таблица вводных'!$E$3+'Таблица вводных'!$F$3)</f>
        <v>-2.2308359133090168</v>
      </c>
      <c r="J2199" s="13" t="s">
        <v>347</v>
      </c>
    </row>
    <row r="2200" spans="1:10" ht="13.2" customHeight="1">
      <c r="A2200" s="140"/>
      <c r="B2200" s="5">
        <v>45409</v>
      </c>
      <c r="C2200" s="15"/>
      <c r="D2200" s="59">
        <f>(('Итоговая табл.1чел(все услуги-к'!$D2200+('Итоговая табл.1чел(все услуги-к'!$D2200*'Таблица вводных'!$G$4)))-('Расчет комиссии(Нади)'!$K2200+'Таблица вводных'!$E$3+'Таблица вводных'!$F$3)</f>
        <v>5.4691640866909834</v>
      </c>
      <c r="E2200" s="59">
        <f>('Итоговая табл.1чел(все услуги-к'!$E2200+('Итоговая табл.1чел(все услуги-к'!$E2200*'Таблица вводных'!$G$5))-('Расчет комиссии(Нади)'!$K2200+'Таблица вводных'!$E$3+'Таблица вводных'!$F$3)</f>
        <v>-1.3150859133090167</v>
      </c>
      <c r="F2200" s="59">
        <f>('Итоговая табл.1чел(все услуги-к'!$F2200+('Итоговая табл.1чел(все услуги-к'!$F2200*'Таблица вводных'!$G$6))-('Расчет комиссии(Нади)'!$K2200+'Таблица вводных'!$E$3+'Таблица вводных'!$F$3)</f>
        <v>21.529164086690983</v>
      </c>
      <c r="G2200" s="59">
        <f>('Итоговая табл.1чел(все услуги-к'!$G2200+('Итоговая табл.1чел(все услуги-к'!$G2200*'Таблица вводных'!$G$7))-('Расчет комиссии(Нади)'!$K2200+'Таблица вводных'!$E$3+'Таблица вводных'!$F$3)</f>
        <v>-2.2308359133090168</v>
      </c>
      <c r="H2200" s="59">
        <f>'Итоговая табл.1чел(все услуги-к'!$H2200-('Расчет комиссии(Нади)'!$K2200+'Таблица вводных'!$E$3+'Таблица вводных'!$F$3)</f>
        <v>-2.2308359133090168</v>
      </c>
      <c r="I2200" s="59">
        <f>('Итоговая табл.1чел(все услуги-к'!$I2200+('Итоговая табл.1чел(все услуги-к'!$I2200*'Таблица вводных'!$G$9))-('Расчет комиссии(Нади)'!$K2200+'Таблица вводных'!$E$3+'Таблица вводных'!$F$3)</f>
        <v>-2.2308359133090168</v>
      </c>
      <c r="J2200" s="13" t="s">
        <v>347</v>
      </c>
    </row>
    <row r="2201" spans="1:10" ht="13.2" customHeight="1">
      <c r="A2201" s="140"/>
      <c r="B2201" s="5">
        <v>45412</v>
      </c>
      <c r="C2201" s="6"/>
      <c r="D2201" s="59">
        <f>(('Итоговая табл.1чел(все услуги-к'!$D2201+('Итоговая табл.1чел(все услуги-к'!$D2201*'Таблица вводных'!$G$4)))-('Расчет комиссии(Нади)'!$K2201+'Таблица вводных'!$E$3+'Таблица вводных'!$F$3)</f>
        <v>5.4691640866909834</v>
      </c>
      <c r="E2201" s="59">
        <f>('Итоговая табл.1чел(все услуги-к'!$E2201+('Итоговая табл.1чел(все услуги-к'!$E2201*'Таблица вводных'!$G$5))-('Расчет комиссии(Нади)'!$K2201+'Таблица вводных'!$E$3+'Таблица вводных'!$F$3)</f>
        <v>-1.3150859133090167</v>
      </c>
      <c r="F2201" s="59">
        <f>('Итоговая табл.1чел(все услуги-к'!$F2201+('Итоговая табл.1чел(все услуги-к'!$F2201*'Таблица вводных'!$G$6))-('Расчет комиссии(Нади)'!$K2201+'Таблица вводных'!$E$3+'Таблица вводных'!$F$3)</f>
        <v>21.529164086690983</v>
      </c>
      <c r="G2201" s="59">
        <f>('Итоговая табл.1чел(все услуги-к'!$G2201+('Итоговая табл.1чел(все услуги-к'!$G2201*'Таблица вводных'!$G$7))-('Расчет комиссии(Нади)'!$K2201+'Таблица вводных'!$E$3+'Таблица вводных'!$F$3)</f>
        <v>-2.2308359133090168</v>
      </c>
      <c r="H2201" s="59">
        <f>'Итоговая табл.1чел(все услуги-к'!$H2201-('Расчет комиссии(Нади)'!$K2201+'Таблица вводных'!$E$3+'Таблица вводных'!$F$3)</f>
        <v>-2.2308359133090168</v>
      </c>
      <c r="I2201" s="59">
        <f>('Итоговая табл.1чел(все услуги-к'!$I2201+('Итоговая табл.1чел(все услуги-к'!$I2201*'Таблица вводных'!$G$9))-('Расчет комиссии(Нади)'!$K2201+'Таблица вводных'!$E$3+'Таблица вводных'!$F$3)</f>
        <v>-2.2308359133090168</v>
      </c>
      <c r="J2201" s="13" t="s">
        <v>347</v>
      </c>
    </row>
    <row r="2202" spans="1:10" ht="13.2" customHeight="1">
      <c r="A2202" s="140"/>
      <c r="B2202" s="5">
        <v>45416</v>
      </c>
      <c r="C2202" s="15"/>
      <c r="D2202" s="59">
        <f>(('Итоговая табл.1чел(все услуги-к'!$D2202+('Итоговая табл.1чел(все услуги-к'!$D2202*'Таблица вводных'!$G$4)))-('Расчет комиссии(Нади)'!$K2202+'Таблица вводных'!$E$3+'Таблица вводных'!$F$3)</f>
        <v>5.4691640866909834</v>
      </c>
      <c r="E2202" s="59">
        <f>('Итоговая табл.1чел(все услуги-к'!$E2202+('Итоговая табл.1чел(все услуги-к'!$E2202*'Таблица вводных'!$G$5))-('Расчет комиссии(Нади)'!$K2202+'Таблица вводных'!$E$3+'Таблица вводных'!$F$3)</f>
        <v>-1.3150859133090167</v>
      </c>
      <c r="F2202" s="59">
        <f>('Итоговая табл.1чел(все услуги-к'!$F2202+('Итоговая табл.1чел(все услуги-к'!$F2202*'Таблица вводных'!$G$6))-('Расчет комиссии(Нади)'!$K2202+'Таблица вводных'!$E$3+'Таблица вводных'!$F$3)</f>
        <v>21.529164086690983</v>
      </c>
      <c r="G2202" s="59">
        <f>('Итоговая табл.1чел(все услуги-к'!$G2202+('Итоговая табл.1чел(все услуги-к'!$G2202*'Таблица вводных'!$G$7))-('Расчет комиссии(Нади)'!$K2202+'Таблица вводных'!$E$3+'Таблица вводных'!$F$3)</f>
        <v>-2.2308359133090168</v>
      </c>
      <c r="H2202" s="59">
        <f>'Итоговая табл.1чел(все услуги-к'!$H2202-('Расчет комиссии(Нади)'!$K2202+'Таблица вводных'!$E$3+'Таблица вводных'!$F$3)</f>
        <v>-2.2308359133090168</v>
      </c>
      <c r="I2202" s="59">
        <f>('Итоговая табл.1чел(все услуги-к'!$I2202+('Итоговая табл.1чел(все услуги-к'!$I2202*'Таблица вводных'!$G$9))-('Расчет комиссии(Нади)'!$K2202+'Таблица вводных'!$E$3+'Таблица вводных'!$F$3)</f>
        <v>-2.2308359133090168</v>
      </c>
      <c r="J2202" s="13" t="s">
        <v>347</v>
      </c>
    </row>
    <row r="2203" spans="1:10" ht="13.2" customHeight="1">
      <c r="A2203" s="140"/>
      <c r="B2203" s="5">
        <v>45419</v>
      </c>
      <c r="C2203" s="15"/>
      <c r="D2203" s="59">
        <f>(('Итоговая табл.1чел(все услуги-к'!$D2203+('Итоговая табл.1чел(все услуги-к'!$D2203*'Таблица вводных'!$G$4)))-('Расчет комиссии(Нади)'!$K2203+'Таблица вводных'!$E$3+'Таблица вводных'!$F$3)</f>
        <v>5.4691640866909834</v>
      </c>
      <c r="E2203" s="59">
        <f>('Итоговая табл.1чел(все услуги-к'!$E2203+('Итоговая табл.1чел(все услуги-к'!$E2203*'Таблица вводных'!$G$5))-('Расчет комиссии(Нади)'!$K2203+'Таблица вводных'!$E$3+'Таблица вводных'!$F$3)</f>
        <v>-1.3150859133090167</v>
      </c>
      <c r="F2203" s="59">
        <f>('Итоговая табл.1чел(все услуги-к'!$F2203+('Итоговая табл.1чел(все услуги-к'!$F2203*'Таблица вводных'!$G$6))-('Расчет комиссии(Нади)'!$K2203+'Таблица вводных'!$E$3+'Таблица вводных'!$F$3)</f>
        <v>21.529164086690983</v>
      </c>
      <c r="G2203" s="59">
        <f>('Итоговая табл.1чел(все услуги-к'!$G2203+('Итоговая табл.1чел(все услуги-к'!$G2203*'Таблица вводных'!$G$7))-('Расчет комиссии(Нади)'!$K2203+'Таблица вводных'!$E$3+'Таблица вводных'!$F$3)</f>
        <v>-2.2308359133090168</v>
      </c>
      <c r="H2203" s="59">
        <f>'Итоговая табл.1чел(все услуги-к'!$H2203-('Расчет комиссии(Нади)'!$K2203+'Таблица вводных'!$E$3+'Таблица вводных'!$F$3)</f>
        <v>-2.2308359133090168</v>
      </c>
      <c r="I2203" s="59">
        <f>('Итоговая табл.1чел(все услуги-к'!$I2203+('Итоговая табл.1чел(все услуги-к'!$I2203*'Таблица вводных'!$G$9))-('Расчет комиссии(Нади)'!$K2203+'Таблица вводных'!$E$3+'Таблица вводных'!$F$3)</f>
        <v>-2.2308359133090168</v>
      </c>
      <c r="J2203" s="13" t="s">
        <v>347</v>
      </c>
    </row>
    <row r="2204" spans="1:10" ht="13.2" customHeight="1">
      <c r="A2204" s="140"/>
      <c r="B2204" s="5">
        <v>45423</v>
      </c>
      <c r="C2204" s="15"/>
      <c r="D2204" s="59">
        <f>(('Итоговая табл.1чел(все услуги-к'!$D2204+('Итоговая табл.1чел(все услуги-к'!$D2204*'Таблица вводных'!$G$4)))-('Расчет комиссии(Нади)'!$K2204+'Таблица вводных'!$E$3+'Таблица вводных'!$F$3)</f>
        <v>5.4691640866909834</v>
      </c>
      <c r="E2204" s="59">
        <f>('Итоговая табл.1чел(все услуги-к'!$E2204+('Итоговая табл.1чел(все услуги-к'!$E2204*'Таблица вводных'!$G$5))-('Расчет комиссии(Нади)'!$K2204+'Таблица вводных'!$E$3+'Таблица вводных'!$F$3)</f>
        <v>-1.3150859133090167</v>
      </c>
      <c r="F2204" s="59">
        <f>('Итоговая табл.1чел(все услуги-к'!$F2204+('Итоговая табл.1чел(все услуги-к'!$F2204*'Таблица вводных'!$G$6))-('Расчет комиссии(Нади)'!$K2204+'Таблица вводных'!$E$3+'Таблица вводных'!$F$3)</f>
        <v>21.529164086690983</v>
      </c>
      <c r="G2204" s="59">
        <f>('Итоговая табл.1чел(все услуги-к'!$G2204+('Итоговая табл.1чел(все услуги-к'!$G2204*'Таблица вводных'!$G$7))-('Расчет комиссии(Нади)'!$K2204+'Таблица вводных'!$E$3+'Таблица вводных'!$F$3)</f>
        <v>-2.2308359133090168</v>
      </c>
      <c r="H2204" s="59">
        <f>'Итоговая табл.1чел(все услуги-к'!$H2204-('Расчет комиссии(Нади)'!$K2204+'Таблица вводных'!$E$3+'Таблица вводных'!$F$3)</f>
        <v>-2.2308359133090168</v>
      </c>
      <c r="I2204" s="59">
        <f>('Итоговая табл.1чел(все услуги-к'!$I2204+('Итоговая табл.1чел(все услуги-к'!$I2204*'Таблица вводных'!$G$9))-('Расчет комиссии(Нади)'!$K2204+'Таблица вводных'!$E$3+'Таблица вводных'!$F$3)</f>
        <v>-2.2308359133090168</v>
      </c>
      <c r="J2204" s="13" t="s">
        <v>347</v>
      </c>
    </row>
    <row r="2205" spans="1:10" ht="13.2" customHeight="1">
      <c r="A2205" s="140"/>
      <c r="B2205" s="5">
        <v>45426</v>
      </c>
      <c r="C2205" s="6"/>
      <c r="D2205" s="59">
        <f>(('Итоговая табл.1чел(все услуги-к'!$D2205+('Итоговая табл.1чел(все услуги-к'!$D2205*'Таблица вводных'!$G$4)))-('Расчет комиссии(Нади)'!$K2205+'Таблица вводных'!$E$3+'Таблица вводных'!$F$3)</f>
        <v>5.4691640866909834</v>
      </c>
      <c r="E2205" s="59">
        <f>('Итоговая табл.1чел(все услуги-к'!$E2205+('Итоговая табл.1чел(все услуги-к'!$E2205*'Таблица вводных'!$G$5))-('Расчет комиссии(Нади)'!$K2205+'Таблица вводных'!$E$3+'Таблица вводных'!$F$3)</f>
        <v>-1.3150859133090167</v>
      </c>
      <c r="F2205" s="59">
        <f>('Итоговая табл.1чел(все услуги-к'!$F2205+('Итоговая табл.1чел(все услуги-к'!$F2205*'Таблица вводных'!$G$6))-('Расчет комиссии(Нади)'!$K2205+'Таблица вводных'!$E$3+'Таблица вводных'!$F$3)</f>
        <v>21.529164086690983</v>
      </c>
      <c r="G2205" s="59">
        <f>('Итоговая табл.1чел(все услуги-к'!$G2205+('Итоговая табл.1чел(все услуги-к'!$G2205*'Таблица вводных'!$G$7))-('Расчет комиссии(Нади)'!$K2205+'Таблица вводных'!$E$3+'Таблица вводных'!$F$3)</f>
        <v>-2.2308359133090168</v>
      </c>
      <c r="H2205" s="59">
        <f>'Итоговая табл.1чел(все услуги-к'!$H2205-('Расчет комиссии(Нади)'!$K2205+'Таблица вводных'!$E$3+'Таблица вводных'!$F$3)</f>
        <v>-2.2308359133090168</v>
      </c>
      <c r="I2205" s="59">
        <f>('Итоговая табл.1чел(все услуги-к'!$I2205+('Итоговая табл.1чел(все услуги-к'!$I2205*'Таблица вводных'!$G$9))-('Расчет комиссии(Нади)'!$K2205+'Таблица вводных'!$E$3+'Таблица вводных'!$F$3)</f>
        <v>-2.2308359133090168</v>
      </c>
      <c r="J2205" s="13" t="s">
        <v>347</v>
      </c>
    </row>
    <row r="2206" spans="1:10" ht="13.2" customHeight="1">
      <c r="A2206" s="140"/>
      <c r="B2206" s="5">
        <v>45430</v>
      </c>
      <c r="C2206" s="15"/>
      <c r="D2206" s="59">
        <f>(('Итоговая табл.1чел(все услуги-к'!$D2206+('Итоговая табл.1чел(все услуги-к'!$D2206*'Таблица вводных'!$G$4)))-('Расчет комиссии(Нади)'!$K2206+'Таблица вводных'!$E$3+'Таблица вводных'!$F$3)</f>
        <v>5.4691640866909834</v>
      </c>
      <c r="E2206" s="59">
        <f>('Итоговая табл.1чел(все услуги-к'!$E2206+('Итоговая табл.1чел(все услуги-к'!$E2206*'Таблица вводных'!$G$5))-('Расчет комиссии(Нади)'!$K2206+'Таблица вводных'!$E$3+'Таблица вводных'!$F$3)</f>
        <v>-1.3150859133090167</v>
      </c>
      <c r="F2206" s="59">
        <f>('Итоговая табл.1чел(все услуги-к'!$F2206+('Итоговая табл.1чел(все услуги-к'!$F2206*'Таблица вводных'!$G$6))-('Расчет комиссии(Нади)'!$K2206+'Таблица вводных'!$E$3+'Таблица вводных'!$F$3)</f>
        <v>21.529164086690983</v>
      </c>
      <c r="G2206" s="59">
        <f>('Итоговая табл.1чел(все услуги-к'!$G2206+('Итоговая табл.1чел(все услуги-к'!$G2206*'Таблица вводных'!$G$7))-('Расчет комиссии(Нади)'!$K2206+'Таблица вводных'!$E$3+'Таблица вводных'!$F$3)</f>
        <v>-2.2308359133090168</v>
      </c>
      <c r="H2206" s="59">
        <f>'Итоговая табл.1чел(все услуги-к'!$H2206-('Расчет комиссии(Нади)'!$K2206+'Таблица вводных'!$E$3+'Таблица вводных'!$F$3)</f>
        <v>-2.2308359133090168</v>
      </c>
      <c r="I2206" s="59">
        <f>('Итоговая табл.1чел(все услуги-к'!$I2206+('Итоговая табл.1чел(все услуги-к'!$I2206*'Таблица вводных'!$G$9))-('Расчет комиссии(Нади)'!$K2206+'Таблица вводных'!$E$3+'Таблица вводных'!$F$3)</f>
        <v>-2.2308359133090168</v>
      </c>
      <c r="J2206" s="13" t="s">
        <v>347</v>
      </c>
    </row>
    <row r="2207" spans="1:10" ht="13.2" customHeight="1">
      <c r="A2207" s="140"/>
      <c r="B2207" s="5">
        <v>45433</v>
      </c>
      <c r="C2207" s="15"/>
      <c r="D2207" s="59">
        <f>(('Итоговая табл.1чел(все услуги-к'!$D2207+('Итоговая табл.1чел(все услуги-к'!$D2207*'Таблица вводных'!$G$4)))-('Расчет комиссии(Нади)'!$K2207+'Таблица вводных'!$E$3+'Таблица вводных'!$F$3)</f>
        <v>5.4691640866909834</v>
      </c>
      <c r="E2207" s="59">
        <f>('Итоговая табл.1чел(все услуги-к'!$E2207+('Итоговая табл.1чел(все услуги-к'!$E2207*'Таблица вводных'!$G$5))-('Расчет комиссии(Нади)'!$K2207+'Таблица вводных'!$E$3+'Таблица вводных'!$F$3)</f>
        <v>-1.3150859133090167</v>
      </c>
      <c r="F2207" s="59">
        <f>('Итоговая табл.1чел(все услуги-к'!$F2207+('Итоговая табл.1чел(все услуги-к'!$F2207*'Таблица вводных'!$G$6))-('Расчет комиссии(Нади)'!$K2207+'Таблица вводных'!$E$3+'Таблица вводных'!$F$3)</f>
        <v>21.529164086690983</v>
      </c>
      <c r="G2207" s="59">
        <f>('Итоговая табл.1чел(все услуги-к'!$G2207+('Итоговая табл.1чел(все услуги-к'!$G2207*'Таблица вводных'!$G$7))-('Расчет комиссии(Нади)'!$K2207+'Таблица вводных'!$E$3+'Таблица вводных'!$F$3)</f>
        <v>-2.2308359133090168</v>
      </c>
      <c r="H2207" s="59">
        <f>'Итоговая табл.1чел(все услуги-к'!$H2207-('Расчет комиссии(Нади)'!$K2207+'Таблица вводных'!$E$3+'Таблица вводных'!$F$3)</f>
        <v>-2.2308359133090168</v>
      </c>
      <c r="I2207" s="59">
        <f>('Итоговая табл.1чел(все услуги-к'!$I2207+('Итоговая табл.1чел(все услуги-к'!$I2207*'Таблица вводных'!$G$9))-('Расчет комиссии(Нади)'!$K2207+'Таблица вводных'!$E$3+'Таблица вводных'!$F$3)</f>
        <v>-2.2308359133090168</v>
      </c>
      <c r="J2207" s="13" t="s">
        <v>347</v>
      </c>
    </row>
    <row r="2208" spans="1:10" ht="13.2" customHeight="1">
      <c r="A2208" s="140"/>
      <c r="B2208" s="5">
        <v>45437</v>
      </c>
      <c r="C2208" s="6"/>
      <c r="D2208" s="59">
        <f>(('Итоговая табл.1чел(все услуги-к'!$D2208+('Итоговая табл.1чел(все услуги-к'!$D2208*'Таблица вводных'!$G$4)))-('Расчет комиссии(Нади)'!$K2208+'Таблица вводных'!$E$3+'Таблица вводных'!$F$3)</f>
        <v>5.4691640866909834</v>
      </c>
      <c r="E2208" s="59">
        <f>('Итоговая табл.1чел(все услуги-к'!$E2208+('Итоговая табл.1чел(все услуги-к'!$E2208*'Таблица вводных'!$G$5))-('Расчет комиссии(Нади)'!$K2208+'Таблица вводных'!$E$3+'Таблица вводных'!$F$3)</f>
        <v>-1.3150859133090167</v>
      </c>
      <c r="F2208" s="59">
        <f>('Итоговая табл.1чел(все услуги-к'!$F2208+('Итоговая табл.1чел(все услуги-к'!$F2208*'Таблица вводных'!$G$6))-('Расчет комиссии(Нади)'!$K2208+'Таблица вводных'!$E$3+'Таблица вводных'!$F$3)</f>
        <v>21.529164086690983</v>
      </c>
      <c r="G2208" s="59">
        <f>('Итоговая табл.1чел(все услуги-к'!$G2208+('Итоговая табл.1чел(все услуги-к'!$G2208*'Таблица вводных'!$G$7))-('Расчет комиссии(Нади)'!$K2208+'Таблица вводных'!$E$3+'Таблица вводных'!$F$3)</f>
        <v>-2.2308359133090168</v>
      </c>
      <c r="H2208" s="59">
        <f>'Итоговая табл.1чел(все услуги-к'!$H2208-('Расчет комиссии(Нади)'!$K2208+'Таблица вводных'!$E$3+'Таблица вводных'!$F$3)</f>
        <v>-2.2308359133090168</v>
      </c>
      <c r="I2208" s="59">
        <f>('Итоговая табл.1чел(все услуги-к'!$I2208+('Итоговая табл.1чел(все услуги-к'!$I2208*'Таблица вводных'!$G$9))-('Расчет комиссии(Нади)'!$K2208+'Таблица вводных'!$E$3+'Таблица вводных'!$F$3)</f>
        <v>-2.2308359133090168</v>
      </c>
      <c r="J2208" s="13" t="s">
        <v>347</v>
      </c>
    </row>
    <row r="2209" spans="1:10" ht="13.2" customHeight="1">
      <c r="A2209" s="140"/>
      <c r="B2209" s="5">
        <v>45440</v>
      </c>
      <c r="C2209" s="15"/>
      <c r="D2209" s="59">
        <f>(('Итоговая табл.1чел(все услуги-к'!$D2209+('Итоговая табл.1чел(все услуги-к'!$D2209*'Таблица вводных'!$G$4)))-('Расчет комиссии(Нади)'!$K2209+'Таблица вводных'!$E$3+'Таблица вводных'!$F$3)</f>
        <v>5.4691640866909834</v>
      </c>
      <c r="E2209" s="59">
        <f>('Итоговая табл.1чел(все услуги-к'!$E2209+('Итоговая табл.1чел(все услуги-к'!$E2209*'Таблица вводных'!$G$5))-('Расчет комиссии(Нади)'!$K2209+'Таблица вводных'!$E$3+'Таблица вводных'!$F$3)</f>
        <v>-1.3150859133090167</v>
      </c>
      <c r="F2209" s="59">
        <f>('Итоговая табл.1чел(все услуги-к'!$F2209+('Итоговая табл.1чел(все услуги-к'!$F2209*'Таблица вводных'!$G$6))-('Расчет комиссии(Нади)'!$K2209+'Таблица вводных'!$E$3+'Таблица вводных'!$F$3)</f>
        <v>21.529164086690983</v>
      </c>
      <c r="G2209" s="59">
        <f>('Итоговая табл.1чел(все услуги-к'!$G2209+('Итоговая табл.1чел(все услуги-к'!$G2209*'Таблица вводных'!$G$7))-('Расчет комиссии(Нади)'!$K2209+'Таблица вводных'!$E$3+'Таблица вводных'!$F$3)</f>
        <v>-2.2308359133090168</v>
      </c>
      <c r="H2209" s="59">
        <f>'Итоговая табл.1чел(все услуги-к'!$H2209-('Расчет комиссии(Нади)'!$K2209+'Таблица вводных'!$E$3+'Таблица вводных'!$F$3)</f>
        <v>-2.2308359133090168</v>
      </c>
      <c r="I2209" s="59">
        <f>('Итоговая табл.1чел(все услуги-к'!$I2209+('Итоговая табл.1чел(все услуги-к'!$I2209*'Таблица вводных'!$G$9))-('Расчет комиссии(Нади)'!$K2209+'Таблица вводных'!$E$3+'Таблица вводных'!$F$3)</f>
        <v>-2.2308359133090168</v>
      </c>
      <c r="J2209" s="13" t="s">
        <v>347</v>
      </c>
    </row>
    <row r="2210" spans="1:10" ht="13.2" customHeight="1">
      <c r="A2210" s="140"/>
      <c r="B2210" s="5"/>
      <c r="C2210" s="6"/>
      <c r="D2210" s="59">
        <f>(('Итоговая табл.1чел(все услуги-к'!$D2210+('Итоговая табл.1чел(все услуги-к'!$D2210*'Таблица вводных'!$G$4)))-('Расчет комиссии(Нади)'!$K2210+'Таблица вводных'!$E$3+'Таблица вводных'!$F$3)</f>
        <v>5.4691640866909834</v>
      </c>
      <c r="E2210" s="59">
        <f>('Итоговая табл.1чел(все услуги-к'!$E2210+('Итоговая табл.1чел(все услуги-к'!$E2210*'Таблица вводных'!$G$5))-('Расчет комиссии(Нади)'!$K2210+'Таблица вводных'!$E$3+'Таблица вводных'!$F$3)</f>
        <v>-1.3150859133090167</v>
      </c>
      <c r="F2210" s="59">
        <f>('Итоговая табл.1чел(все услуги-к'!$F2210+('Итоговая табл.1чел(все услуги-к'!$F2210*'Таблица вводных'!$G$6))-('Расчет комиссии(Нади)'!$K2210+'Таблица вводных'!$E$3+'Таблица вводных'!$F$3)</f>
        <v>21.529164086690983</v>
      </c>
      <c r="G2210" s="59">
        <f>('Итоговая табл.1чел(все услуги-к'!$G2210+('Итоговая табл.1чел(все услуги-к'!$G2210*'Таблица вводных'!$G$7))-('Расчет комиссии(Нади)'!$K2210+'Таблица вводных'!$E$3+'Таблица вводных'!$F$3)</f>
        <v>-2.2308359133090168</v>
      </c>
      <c r="H2210" s="59">
        <f>'Итоговая табл.1чел(все услуги-к'!$H2210-('Расчет комиссии(Нади)'!$K2210+'Таблица вводных'!$E$3+'Таблица вводных'!$F$3)</f>
        <v>-2.2308359133090168</v>
      </c>
      <c r="I2210" s="59">
        <f>('Итоговая табл.1чел(все услуги-к'!$I2210+('Итоговая табл.1чел(все услуги-к'!$I2210*'Таблица вводных'!$G$9))-('Расчет комиссии(Нади)'!$K2210+'Таблица вводных'!$E$3+'Таблица вводных'!$F$3)</f>
        <v>-2.2308359133090168</v>
      </c>
      <c r="J2210" s="13" t="s">
        <v>347</v>
      </c>
    </row>
    <row r="2211" spans="1:10" ht="13.2" customHeight="1">
      <c r="A2211" s="140"/>
      <c r="B2211" s="5"/>
      <c r="C2211" s="6"/>
      <c r="D2211" s="59">
        <f>(('Итоговая табл.1чел(все услуги-к'!$D2211+('Итоговая табл.1чел(все услуги-к'!$D2211*'Таблица вводных'!$G$4)))-('Расчет комиссии(Нади)'!$K2211+'Таблица вводных'!$E$3+'Таблица вводных'!$F$3)</f>
        <v>5.4691640866909834</v>
      </c>
      <c r="E2211" s="59">
        <f>('Итоговая табл.1чел(все услуги-к'!$E2211+('Итоговая табл.1чел(все услуги-к'!$E2211*'Таблица вводных'!$G$5))-('Расчет комиссии(Нади)'!$K2211+'Таблица вводных'!$E$3+'Таблица вводных'!$F$3)</f>
        <v>-1.3150859133090167</v>
      </c>
      <c r="F2211" s="59">
        <f>('Итоговая табл.1чел(все услуги-к'!$F2211+('Итоговая табл.1чел(все услуги-к'!$F2211*'Таблица вводных'!$G$6))-('Расчет комиссии(Нади)'!$K2211+'Таблица вводных'!$E$3+'Таблица вводных'!$F$3)</f>
        <v>21.529164086690983</v>
      </c>
      <c r="G2211" s="59">
        <f>('Итоговая табл.1чел(все услуги-к'!$G2211+('Итоговая табл.1чел(все услуги-к'!$G2211*'Таблица вводных'!$G$7))-('Расчет комиссии(Нади)'!$K2211+'Таблица вводных'!$E$3+'Таблица вводных'!$F$3)</f>
        <v>-2.2308359133090168</v>
      </c>
      <c r="H2211" s="59">
        <f>'Итоговая табл.1чел(все услуги-к'!$H2211-('Расчет комиссии(Нади)'!$K2211+'Таблица вводных'!$E$3+'Таблица вводных'!$F$3)</f>
        <v>-2.2308359133090168</v>
      </c>
      <c r="I2211" s="59">
        <f>('Итоговая табл.1чел(все услуги-к'!$I2211+('Итоговая табл.1чел(все услуги-к'!$I2211*'Таблица вводных'!$G$9))-('Расчет комиссии(Нади)'!$K2211+'Таблица вводных'!$E$3+'Таблица вводных'!$F$3)</f>
        <v>-2.2308359133090168</v>
      </c>
      <c r="J2211" s="13" t="s">
        <v>347</v>
      </c>
    </row>
    <row r="2212" spans="1:10" ht="13.2" customHeight="1">
      <c r="A2212" s="140"/>
      <c r="B2212" s="5"/>
      <c r="C2212" s="15"/>
      <c r="D2212" s="59">
        <f>(('Итоговая табл.1чел(все услуги-к'!$D2212+('Итоговая табл.1чел(все услуги-к'!$D2212*'Таблица вводных'!$G$4)))-('Расчет комиссии(Нади)'!$K2212+'Таблица вводных'!$E$3+'Таблица вводных'!$F$3)</f>
        <v>5.4691640866909834</v>
      </c>
      <c r="E2212" s="59">
        <f>('Итоговая табл.1чел(все услуги-к'!$E2212+('Итоговая табл.1чел(все услуги-к'!$E2212*'Таблица вводных'!$G$5))-('Расчет комиссии(Нади)'!$K2212+'Таблица вводных'!$E$3+'Таблица вводных'!$F$3)</f>
        <v>-1.3150859133090167</v>
      </c>
      <c r="F2212" s="59">
        <f>('Итоговая табл.1чел(все услуги-к'!$F2212+('Итоговая табл.1чел(все услуги-к'!$F2212*'Таблица вводных'!$G$6))-('Расчет комиссии(Нади)'!$K2212+'Таблица вводных'!$E$3+'Таблица вводных'!$F$3)</f>
        <v>21.529164086690983</v>
      </c>
      <c r="G2212" s="59">
        <f>('Итоговая табл.1чел(все услуги-к'!$G2212+('Итоговая табл.1чел(все услуги-к'!$G2212*'Таблица вводных'!$G$7))-('Расчет комиссии(Нади)'!$K2212+'Таблица вводных'!$E$3+'Таблица вводных'!$F$3)</f>
        <v>-2.2308359133090168</v>
      </c>
      <c r="H2212" s="59">
        <f>'Итоговая табл.1чел(все услуги-к'!$H2212-('Расчет комиссии(Нади)'!$K2212+'Таблица вводных'!$E$3+'Таблица вводных'!$F$3)</f>
        <v>-2.2308359133090168</v>
      </c>
      <c r="I2212" s="59">
        <f>('Итоговая табл.1чел(все услуги-к'!$I2212+('Итоговая табл.1чел(все услуги-к'!$I2212*'Таблица вводных'!$G$9))-('Расчет комиссии(Нади)'!$K2212+'Таблица вводных'!$E$3+'Таблица вводных'!$F$3)</f>
        <v>-2.2308359133090168</v>
      </c>
      <c r="J2212" s="13" t="s">
        <v>347</v>
      </c>
    </row>
    <row r="2213" spans="1:10" ht="13.2" customHeight="1">
      <c r="A2213" s="140"/>
      <c r="B2213" s="5"/>
      <c r="C2213" s="6"/>
      <c r="D2213" s="59">
        <f>(('Итоговая табл.1чел(все услуги-к'!$D2213+('Итоговая табл.1чел(все услуги-к'!$D2213*'Таблица вводных'!$G$4)))-('Расчет комиссии(Нади)'!$K2213+'Таблица вводных'!$E$3+'Таблица вводных'!$F$3)</f>
        <v>5.4691640866909834</v>
      </c>
      <c r="E2213" s="59">
        <f>('Итоговая табл.1чел(все услуги-к'!$E2213+('Итоговая табл.1чел(все услуги-к'!$E2213*'Таблица вводных'!$G$5))-('Расчет комиссии(Нади)'!$K2213+'Таблица вводных'!$E$3+'Таблица вводных'!$F$3)</f>
        <v>-1.3150859133090167</v>
      </c>
      <c r="F2213" s="59">
        <f>('Итоговая табл.1чел(все услуги-к'!$F2213+('Итоговая табл.1чел(все услуги-к'!$F2213*'Таблица вводных'!$G$6))-('Расчет комиссии(Нади)'!$K2213+'Таблица вводных'!$E$3+'Таблица вводных'!$F$3)</f>
        <v>21.529164086690983</v>
      </c>
      <c r="G2213" s="59">
        <f>('Итоговая табл.1чел(все услуги-к'!$G2213+('Итоговая табл.1чел(все услуги-к'!$G2213*'Таблица вводных'!$G$7))-('Расчет комиссии(Нади)'!$K2213+'Таблица вводных'!$E$3+'Таблица вводных'!$F$3)</f>
        <v>-2.2308359133090168</v>
      </c>
      <c r="H2213" s="59">
        <f>'Итоговая табл.1чел(все услуги-к'!$H2213-('Расчет комиссии(Нади)'!$K2213+'Таблица вводных'!$E$3+'Таблица вводных'!$F$3)</f>
        <v>-2.2308359133090168</v>
      </c>
      <c r="I2213" s="59">
        <f>('Итоговая табл.1чел(все услуги-к'!$I2213+('Итоговая табл.1чел(все услуги-к'!$I2213*'Таблица вводных'!$G$9))-('Расчет комиссии(Нади)'!$K2213+'Таблица вводных'!$E$3+'Таблица вводных'!$F$3)</f>
        <v>-2.2308359133090168</v>
      </c>
      <c r="J2213" s="13" t="s">
        <v>347</v>
      </c>
    </row>
    <row r="2214" spans="1:10" ht="13.2" customHeight="1">
      <c r="A2214" s="140"/>
      <c r="B2214" s="5"/>
      <c r="C2214" s="15"/>
      <c r="D2214" s="59">
        <f>(('Итоговая табл.1чел(все услуги-к'!$D2214+('Итоговая табл.1чел(все услуги-к'!$D2214*'Таблица вводных'!$G$4)))-('Расчет комиссии(Нади)'!$K2214+'Таблица вводных'!$E$3+'Таблица вводных'!$F$3)</f>
        <v>5.4691640866909834</v>
      </c>
      <c r="E2214" s="59">
        <f>('Итоговая табл.1чел(все услуги-к'!$E2214+('Итоговая табл.1чел(все услуги-к'!$E2214*'Таблица вводных'!$G$5))-('Расчет комиссии(Нади)'!$K2214+'Таблица вводных'!$E$3+'Таблица вводных'!$F$3)</f>
        <v>-1.3150859133090167</v>
      </c>
      <c r="F2214" s="59">
        <f>('Итоговая табл.1чел(все услуги-к'!$F2214+('Итоговая табл.1чел(все услуги-к'!$F2214*'Таблица вводных'!$G$6))-('Расчет комиссии(Нади)'!$K2214+'Таблица вводных'!$E$3+'Таблица вводных'!$F$3)</f>
        <v>21.529164086690983</v>
      </c>
      <c r="G2214" s="59">
        <f>('Итоговая табл.1чел(все услуги-к'!$G2214+('Итоговая табл.1чел(все услуги-к'!$G2214*'Таблица вводных'!$G$7))-('Расчет комиссии(Нади)'!$K2214+'Таблица вводных'!$E$3+'Таблица вводных'!$F$3)</f>
        <v>-2.2308359133090168</v>
      </c>
      <c r="H2214" s="59">
        <f>'Итоговая табл.1чел(все услуги-к'!$H2214-('Расчет комиссии(Нади)'!$K2214+'Таблица вводных'!$E$3+'Таблица вводных'!$F$3)</f>
        <v>-2.2308359133090168</v>
      </c>
      <c r="I2214" s="59">
        <f>('Итоговая табл.1чел(все услуги-к'!$I2214+('Итоговая табл.1чел(все услуги-к'!$I2214*'Таблица вводных'!$G$9))-('Расчет комиссии(Нади)'!$K2214+'Таблица вводных'!$E$3+'Таблица вводных'!$F$3)</f>
        <v>-2.2308359133090168</v>
      </c>
      <c r="J2214" s="13" t="s">
        <v>347</v>
      </c>
    </row>
    <row r="2215" spans="1:10" ht="13.2" customHeight="1">
      <c r="A2215" s="141"/>
      <c r="B2215" s="18"/>
      <c r="C2215" s="19"/>
      <c r="D2215" s="59">
        <f>(('Итоговая табл.1чел(все услуги-к'!$D2215+('Итоговая табл.1чел(все услуги-к'!$D2215*'Таблица вводных'!$G$4)))-('Расчет комиссии(Нади)'!$K2215+'Таблица вводных'!$E$3+'Таблица вводных'!$F$3)</f>
        <v>5.4691640866909834</v>
      </c>
      <c r="E2215" s="59">
        <f>('Итоговая табл.1чел(все услуги-к'!$E2215+('Итоговая табл.1чел(все услуги-к'!$E2215*'Таблица вводных'!$G$5))-('Расчет комиссии(Нади)'!$K2215+'Таблица вводных'!$E$3+'Таблица вводных'!$F$3)</f>
        <v>-1.3150859133090167</v>
      </c>
      <c r="F2215" s="59">
        <f>('Итоговая табл.1чел(все услуги-к'!$F2215+('Итоговая табл.1чел(все услуги-к'!$F2215*'Таблица вводных'!$G$6))-('Расчет комиссии(Нади)'!$K2215+'Таблица вводных'!$E$3+'Таблица вводных'!$F$3)</f>
        <v>21.529164086690983</v>
      </c>
      <c r="G2215" s="59">
        <f>('Итоговая табл.1чел(все услуги-к'!$G2215+('Итоговая табл.1чел(все услуги-к'!$G2215*'Таблица вводных'!$G$7))-('Расчет комиссии(Нади)'!$K2215+'Таблица вводных'!$E$3+'Таблица вводных'!$F$3)</f>
        <v>-2.2308359133090168</v>
      </c>
      <c r="H2215" s="59">
        <f>'Итоговая табл.1чел(все услуги-к'!$H2215-('Расчет комиссии(Нади)'!$K2215+'Таблица вводных'!$E$3+'Таблица вводных'!$F$3)</f>
        <v>-2.2308359133090168</v>
      </c>
      <c r="I2215" s="59">
        <f>('Итоговая табл.1чел(все услуги-к'!$I2215+('Итоговая табл.1чел(все услуги-к'!$I2215*'Таблица вводных'!$G$9))-('Расчет комиссии(Нади)'!$K2215+'Таблица вводных'!$E$3+'Таблица вводных'!$F$3)</f>
        <v>-2.2308359133090168</v>
      </c>
      <c r="J2215" s="22" t="s">
        <v>347</v>
      </c>
    </row>
    <row r="2216" spans="1:10" ht="13.2" customHeight="1">
      <c r="A2216" s="99"/>
      <c r="B2216" s="48"/>
      <c r="C2216" s="100"/>
      <c r="D2216" s="59" t="e">
        <f>(('Итоговая табл.1чел(все услуги-к'!$D2216+('Итоговая табл.1чел(все услуги-к'!$D2216*'Таблица вводных'!$G$4)))-(#REF!+'Таблица вводных'!$E$3+'Таблица вводных'!$F$3)</f>
        <v>#REF!</v>
      </c>
      <c r="E2216" s="59" t="e">
        <f>('Итоговая табл.1чел(все услуги-к'!$E2216+('Итоговая табл.1чел(все услуги-к'!$E2216*'Таблица вводных'!$G$5))-(#REF!+'Таблица вводных'!$E$3+'Таблица вводных'!$F$3)</f>
        <v>#REF!</v>
      </c>
      <c r="F2216" s="59" t="e">
        <f>('Итоговая табл.1чел(все услуги-к'!$F2216+('Итоговая табл.1чел(все услуги-к'!$F2216*'Таблица вводных'!$G$6))-(#REF!+'Таблица вводных'!$E$3+'Таблица вводных'!$F$3)</f>
        <v>#REF!</v>
      </c>
      <c r="G2216" s="59" t="e">
        <f>('Итоговая табл.1чел(все услуги-к'!$G2216+('Итоговая табл.1чел(все услуги-к'!$G2216*'Таблица вводных'!$G$7))-(#REF!+'Таблица вводных'!$E$3+'Таблица вводных'!$F$3)</f>
        <v>#REF!</v>
      </c>
      <c r="H2216" s="59" t="e">
        <f>'Итоговая табл.1чел(все услуги-к'!$H2216-(#REF!+'Таблица вводных'!$E$3+'Таблица вводных'!$F$3)</f>
        <v>#REF!</v>
      </c>
      <c r="I2216" s="59" t="e">
        <f>('Итоговая табл.1чел(все услуги-к'!$I2216+('Итоговая табл.1чел(все услуги-к'!$I2216*'Таблица вводных'!$G$9))-(#REF!+'Таблица вводных'!$E$3+'Таблица вводных'!$F$3)</f>
        <v>#REF!</v>
      </c>
      <c r="J2216" s="101"/>
    </row>
    <row r="2217" spans="1:10" ht="13.2" customHeight="1">
      <c r="A2217" s="99"/>
      <c r="B2217" s="48"/>
      <c r="C2217" s="100"/>
      <c r="D2217" s="59" t="e">
        <f>(('Итоговая табл.1чел(все услуги-к'!$D2217+('Итоговая табл.1чел(все услуги-к'!$D2217*'Таблица вводных'!$G$4)))-(#REF!+'Таблица вводных'!$E$3+'Таблица вводных'!$F$3)</f>
        <v>#REF!</v>
      </c>
      <c r="E2217" s="59" t="e">
        <f>('Итоговая табл.1чел(все услуги-к'!$E2217+('Итоговая табл.1чел(все услуги-к'!$E2217*'Таблица вводных'!$G$5))-(#REF!+'Таблица вводных'!$E$3+'Таблица вводных'!$F$3)</f>
        <v>#REF!</v>
      </c>
      <c r="F2217" s="59" t="e">
        <f>('Итоговая табл.1чел(все услуги-к'!$F2217+('Итоговая табл.1чел(все услуги-к'!$F2217*'Таблица вводных'!$G$6))-(#REF!+'Таблица вводных'!$E$3+'Таблица вводных'!$F$3)</f>
        <v>#REF!</v>
      </c>
      <c r="G2217" s="59" t="e">
        <f>('Итоговая табл.1чел(все услуги-к'!$G2217+('Итоговая табл.1чел(все услуги-к'!$G2217*'Таблица вводных'!$G$7))-(#REF!+'Таблица вводных'!$E$3+'Таблица вводных'!$F$3)</f>
        <v>#REF!</v>
      </c>
      <c r="H2217" s="59" t="e">
        <f>'Итоговая табл.1чел(все услуги-к'!$H2217-(#REF!+'Таблица вводных'!$E$3+'Таблица вводных'!$F$3)</f>
        <v>#REF!</v>
      </c>
      <c r="I2217" s="59" t="e">
        <f>('Итоговая табл.1чел(все услуги-к'!$I2217+('Итоговая табл.1чел(все услуги-к'!$I2217*'Таблица вводных'!$G$9))-(#REF!+'Таблица вводных'!$E$3+'Таблица вводных'!$F$3)</f>
        <v>#REF!</v>
      </c>
      <c r="J2217" s="101"/>
    </row>
    <row r="2218" spans="1:10" ht="13.2" customHeight="1">
      <c r="A2218" s="99"/>
      <c r="B2218" s="48"/>
      <c r="C2218" s="100"/>
      <c r="D2218" s="59" t="e">
        <f>(('Итоговая табл.1чел(все услуги-к'!$D2218+('Итоговая табл.1чел(все услуги-к'!$D2218*'Таблица вводных'!$G$4)))-(#REF!+'Таблица вводных'!$E$3+'Таблица вводных'!$F$3)</f>
        <v>#REF!</v>
      </c>
      <c r="E2218" s="59" t="e">
        <f>('Итоговая табл.1чел(все услуги-к'!$E2218+('Итоговая табл.1чел(все услуги-к'!$E2218*'Таблица вводных'!$G$5))-(#REF!+'Таблица вводных'!$E$3+'Таблица вводных'!$F$3)</f>
        <v>#REF!</v>
      </c>
      <c r="F2218" s="59" t="e">
        <f>('Итоговая табл.1чел(все услуги-к'!$F2218+('Итоговая табл.1чел(все услуги-к'!$F2218*'Таблица вводных'!$G$6))-(#REF!+'Таблица вводных'!$E$3+'Таблица вводных'!$F$3)</f>
        <v>#REF!</v>
      </c>
      <c r="G2218" s="59" t="e">
        <f>('Итоговая табл.1чел(все услуги-к'!$G2218+('Итоговая табл.1чел(все услуги-к'!$G2218*'Таблица вводных'!$G$7))-(#REF!+'Таблица вводных'!$E$3+'Таблица вводных'!$F$3)</f>
        <v>#REF!</v>
      </c>
      <c r="H2218" s="59" t="e">
        <f>'Итоговая табл.1чел(все услуги-к'!$H2218-(#REF!+'Таблица вводных'!$E$3+'Таблица вводных'!$F$3)</f>
        <v>#REF!</v>
      </c>
      <c r="I2218" s="59" t="e">
        <f>('Итоговая табл.1чел(все услуги-к'!$I2218+('Итоговая табл.1чел(все услуги-к'!$I2218*'Таблица вводных'!$G$9))-(#REF!+'Таблица вводных'!$E$3+'Таблица вводных'!$F$3)</f>
        <v>#REF!</v>
      </c>
      <c r="J2218" s="101"/>
    </row>
    <row r="2219" spans="1:10" ht="13.2" customHeight="1">
      <c r="A2219" s="99"/>
      <c r="B2219" s="48"/>
      <c r="C2219" s="100"/>
      <c r="D2219" s="59" t="e">
        <f>(('Итоговая табл.1чел(все услуги-к'!$D2219+('Итоговая табл.1чел(все услуги-к'!$D2219*'Таблица вводных'!$G$4)))-(#REF!+'Таблица вводных'!$E$3+'Таблица вводных'!$F$3)</f>
        <v>#REF!</v>
      </c>
      <c r="E2219" s="59" t="e">
        <f>('Итоговая табл.1чел(все услуги-к'!$E2219+('Итоговая табл.1чел(все услуги-к'!$E2219*'Таблица вводных'!$G$5))-(#REF!+'Таблица вводных'!$E$3+'Таблица вводных'!$F$3)</f>
        <v>#REF!</v>
      </c>
      <c r="F2219" s="59" t="e">
        <f>('Итоговая табл.1чел(все услуги-к'!$F2219+('Итоговая табл.1чел(все услуги-к'!$F2219*'Таблица вводных'!$G$6))-(#REF!+'Таблица вводных'!$E$3+'Таблица вводных'!$F$3)</f>
        <v>#REF!</v>
      </c>
      <c r="G2219" s="59" t="e">
        <f>('Итоговая табл.1чел(все услуги-к'!$G2219+('Итоговая табл.1чел(все услуги-к'!$G2219*'Таблица вводных'!$G$7))-(#REF!+'Таблица вводных'!$E$3+'Таблица вводных'!$F$3)</f>
        <v>#REF!</v>
      </c>
      <c r="H2219" s="59" t="e">
        <f>'Итоговая табл.1чел(все услуги-к'!$H2219-(#REF!+'Таблица вводных'!$E$3+'Таблица вводных'!$F$3)</f>
        <v>#REF!</v>
      </c>
      <c r="I2219" s="59" t="e">
        <f>('Итоговая табл.1чел(все услуги-к'!$I2219+('Итоговая табл.1чел(все услуги-к'!$I2219*'Таблица вводных'!$G$9))-(#REF!+'Таблица вводных'!$E$3+'Таблица вводных'!$F$3)</f>
        <v>#REF!</v>
      </c>
      <c r="J2219" s="101"/>
    </row>
    <row r="2220" spans="1:10" ht="13.2" customHeight="1">
      <c r="A2220" s="99"/>
      <c r="B2220" s="48"/>
      <c r="C2220" s="100"/>
      <c r="D2220" s="59" t="e">
        <f>(('Итоговая табл.1чел(все услуги-к'!$D2220+('Итоговая табл.1чел(все услуги-к'!$D2220*'Таблица вводных'!$G$4)))-(#REF!+'Таблица вводных'!$E$3+'Таблица вводных'!$F$3)</f>
        <v>#REF!</v>
      </c>
      <c r="E2220" s="59" t="e">
        <f>('Итоговая табл.1чел(все услуги-к'!$E2220+('Итоговая табл.1чел(все услуги-к'!$E2220*'Таблица вводных'!$G$5))-(#REF!+'Таблица вводных'!$E$3+'Таблица вводных'!$F$3)</f>
        <v>#REF!</v>
      </c>
      <c r="F2220" s="59" t="e">
        <f>('Итоговая табл.1чел(все услуги-к'!$F2220+('Итоговая табл.1чел(все услуги-к'!$F2220*'Таблица вводных'!$G$6))-(#REF!+'Таблица вводных'!$E$3+'Таблица вводных'!$F$3)</f>
        <v>#REF!</v>
      </c>
      <c r="G2220" s="59" t="e">
        <f>('Итоговая табл.1чел(все услуги-к'!$G2220+('Итоговая табл.1чел(все услуги-к'!$G2220*'Таблица вводных'!$G$7))-(#REF!+'Таблица вводных'!$E$3+'Таблица вводных'!$F$3)</f>
        <v>#REF!</v>
      </c>
      <c r="H2220" s="59" t="e">
        <f>'Итоговая табл.1чел(все услуги-к'!$H2220-(#REF!+'Таблица вводных'!$E$3+'Таблица вводных'!$F$3)</f>
        <v>#REF!</v>
      </c>
      <c r="I2220" s="59" t="e">
        <f>('Итоговая табл.1чел(все услуги-к'!$I2220+('Итоговая табл.1чел(все услуги-к'!$I2220*'Таблица вводных'!$G$9))-(#REF!+'Таблица вводных'!$E$3+'Таблица вводных'!$F$3)</f>
        <v>#REF!</v>
      </c>
      <c r="J2220" s="101"/>
    </row>
    <row r="2221" spans="1:10" ht="13.2" customHeight="1">
      <c r="A2221" s="99"/>
      <c r="B2221" s="48"/>
      <c r="C2221" s="100"/>
      <c r="D2221" s="59" t="e">
        <f>(('Итоговая табл.1чел(все услуги-к'!$D2221+('Итоговая табл.1чел(все услуги-к'!$D2221*'Таблица вводных'!$G$4)))-(#REF!+'Таблица вводных'!$E$3+'Таблица вводных'!$F$3)</f>
        <v>#REF!</v>
      </c>
      <c r="E2221" s="59" t="e">
        <f>('Итоговая табл.1чел(все услуги-к'!$E2221+('Итоговая табл.1чел(все услуги-к'!$E2221*'Таблица вводных'!$G$5))-(#REF!+'Таблица вводных'!$E$3+'Таблица вводных'!$F$3)</f>
        <v>#REF!</v>
      </c>
      <c r="F2221" s="59" t="e">
        <f>('Итоговая табл.1чел(все услуги-к'!$F2221+('Итоговая табл.1чел(все услуги-к'!$F2221*'Таблица вводных'!$G$6))-(#REF!+'Таблица вводных'!$E$3+'Таблица вводных'!$F$3)</f>
        <v>#REF!</v>
      </c>
      <c r="G2221" s="59" t="e">
        <f>('Итоговая табл.1чел(все услуги-к'!$G2221+('Итоговая табл.1чел(все услуги-к'!$G2221*'Таблица вводных'!$G$7))-(#REF!+'Таблица вводных'!$E$3+'Таблица вводных'!$F$3)</f>
        <v>#REF!</v>
      </c>
      <c r="H2221" s="59" t="e">
        <f>'Итоговая табл.1чел(все услуги-к'!$H2221-(#REF!+'Таблица вводных'!$E$3+'Таблица вводных'!$F$3)</f>
        <v>#REF!</v>
      </c>
      <c r="I2221" s="59" t="e">
        <f>('Итоговая табл.1чел(все услуги-к'!$I2221+('Итоговая табл.1чел(все услуги-к'!$I2221*'Таблица вводных'!$G$9))-(#REF!+'Таблица вводных'!$E$3+'Таблица вводных'!$F$3)</f>
        <v>#REF!</v>
      </c>
      <c r="J2221" s="101"/>
    </row>
    <row r="2222" spans="1:10" ht="13.2" customHeight="1">
      <c r="A2222" s="99"/>
      <c r="B2222" s="48"/>
      <c r="C2222" s="100"/>
      <c r="D2222" s="59" t="e">
        <f>(('Итоговая табл.1чел(все услуги-к'!$D2222+('Итоговая табл.1чел(все услуги-к'!$D2222*'Таблица вводных'!$G$4)))-(#REF!+'Таблица вводных'!$E$3+'Таблица вводных'!$F$3)</f>
        <v>#REF!</v>
      </c>
      <c r="E2222" s="59" t="e">
        <f>('Итоговая табл.1чел(все услуги-к'!$E2222+('Итоговая табл.1чел(все услуги-к'!$E2222*'Таблица вводных'!$G$5))-(#REF!+'Таблица вводных'!$E$3+'Таблица вводных'!$F$3)</f>
        <v>#REF!</v>
      </c>
      <c r="F2222" s="59" t="e">
        <f>('Итоговая табл.1чел(все услуги-к'!$F2222+('Итоговая табл.1чел(все услуги-к'!$F2222*'Таблица вводных'!$G$6))-(#REF!+'Таблица вводных'!$E$3+'Таблица вводных'!$F$3)</f>
        <v>#REF!</v>
      </c>
      <c r="G2222" s="59" t="e">
        <f>('Итоговая табл.1чел(все услуги-к'!$G2222+('Итоговая табл.1чел(все услуги-к'!$G2222*'Таблица вводных'!$G$7))-(#REF!+'Таблица вводных'!$E$3+'Таблица вводных'!$F$3)</f>
        <v>#REF!</v>
      </c>
      <c r="H2222" s="59" t="e">
        <f>'Итоговая табл.1чел(все услуги-к'!$H2222-(#REF!+'Таблица вводных'!$E$3+'Таблица вводных'!$F$3)</f>
        <v>#REF!</v>
      </c>
      <c r="I2222" s="59" t="e">
        <f>('Итоговая табл.1чел(все услуги-к'!$I2222+('Итоговая табл.1чел(все услуги-к'!$I2222*'Таблица вводных'!$G$9))-(#REF!+'Таблица вводных'!$E$3+'Таблица вводных'!$F$3)</f>
        <v>#REF!</v>
      </c>
      <c r="J2222" s="101"/>
    </row>
    <row r="2223" spans="1:10" ht="13.2" customHeight="1">
      <c r="A2223" s="99"/>
      <c r="B2223" s="48"/>
      <c r="C2223" s="100"/>
      <c r="D2223" s="59" t="e">
        <f>(('Итоговая табл.1чел(все услуги-к'!$D2223+('Итоговая табл.1чел(все услуги-к'!$D2223*'Таблица вводных'!$G$4)))-(#REF!+'Таблица вводных'!$E$3+'Таблица вводных'!$F$3)</f>
        <v>#REF!</v>
      </c>
      <c r="E2223" s="59" t="e">
        <f>('Итоговая табл.1чел(все услуги-к'!$E2223+('Итоговая табл.1чел(все услуги-к'!$E2223*'Таблица вводных'!$G$5))-(#REF!+'Таблица вводных'!$E$3+'Таблица вводных'!$F$3)</f>
        <v>#REF!</v>
      </c>
      <c r="F2223" s="59" t="e">
        <f>('Итоговая табл.1чел(все услуги-к'!$F2223+('Итоговая табл.1чел(все услуги-к'!$F2223*'Таблица вводных'!$G$6))-(#REF!+'Таблица вводных'!$E$3+'Таблица вводных'!$F$3)</f>
        <v>#REF!</v>
      </c>
      <c r="G2223" s="59" t="e">
        <f>('Итоговая табл.1чел(все услуги-к'!$G2223+('Итоговая табл.1чел(все услуги-к'!$G2223*'Таблица вводных'!$G$7))-(#REF!+'Таблица вводных'!$E$3+'Таблица вводных'!$F$3)</f>
        <v>#REF!</v>
      </c>
      <c r="H2223" s="59" t="e">
        <f>'Итоговая табл.1чел(все услуги-к'!$H2223-(#REF!+'Таблица вводных'!$E$3+'Таблица вводных'!$F$3)</f>
        <v>#REF!</v>
      </c>
      <c r="I2223" s="59" t="e">
        <f>('Итоговая табл.1чел(все услуги-к'!$I2223+('Итоговая табл.1чел(все услуги-к'!$I2223*'Таблица вводных'!$G$9))-(#REF!+'Таблица вводных'!$E$3+'Таблица вводных'!$F$3)</f>
        <v>#REF!</v>
      </c>
      <c r="J2223" s="101"/>
    </row>
    <row r="2224" spans="1:10" ht="13.2" customHeight="1">
      <c r="A2224" s="99"/>
      <c r="B2224" s="48"/>
      <c r="C2224" s="100"/>
      <c r="D2224" s="59">
        <f>(('Итоговая табл.1чел(все услуги-к'!$D2224+('Итоговая табл.1чел(все услуги-к'!$D2224*'Таблица вводных'!$G$4)))-('Расчет комиссии(Нади)'!$K2216+'Таблица вводных'!$E$3+'Таблица вводных'!$F$3)</f>
        <v>-18.600000000000001</v>
      </c>
      <c r="E2224" s="59">
        <f>('Итоговая табл.1чел(все услуги-к'!$E2224+('Итоговая табл.1чел(все услуги-к'!$E2224*'Таблица вводных'!$G$5))-('Расчет комиссии(Нади)'!$K2216+'Таблица вводных'!$E$3+'Таблица вводных'!$F$3)</f>
        <v>-18.600000000000001</v>
      </c>
      <c r="F2224" s="59">
        <f>('Итоговая табл.1чел(все услуги-к'!$F2224+('Итоговая табл.1чел(все услуги-к'!$F2224*'Таблица вводных'!$G$6))-('Расчет комиссии(Нади)'!$K2216+'Таблица вводных'!$E$3+'Таблица вводных'!$F$3)</f>
        <v>-18.600000000000001</v>
      </c>
      <c r="G2224" s="59">
        <f>('Итоговая табл.1чел(все услуги-к'!$G2224+('Итоговая табл.1чел(все услуги-к'!$G2224*'Таблица вводных'!$G$7))-('Расчет комиссии(Нади)'!$K2216+'Таблица вводных'!$E$3+'Таблица вводных'!$F$3)</f>
        <v>-18.600000000000001</v>
      </c>
      <c r="H2224" s="59">
        <f>'Итоговая табл.1чел(все услуги-к'!$H2224-('Расчет комиссии(Нади)'!$K2216+'Таблица вводных'!$E$3+'Таблица вводных'!$F$3)</f>
        <v>-18.600000000000001</v>
      </c>
      <c r="I2224" s="59">
        <f>('Итоговая табл.1чел(все услуги-к'!$I2224+('Итоговая табл.1чел(все услуги-к'!$I2224*'Таблица вводных'!$G$9))-('Расчет комиссии(Нади)'!$K2216+'Таблица вводных'!$E$3+'Таблица вводных'!$F$3)</f>
        <v>-18.600000000000001</v>
      </c>
      <c r="J2224" s="101"/>
    </row>
    <row r="2225" spans="1:10" ht="13.2" customHeight="1">
      <c r="A2225" s="99"/>
      <c r="B2225" s="48"/>
      <c r="C2225" s="100"/>
      <c r="D2225" s="59">
        <f>(('Итоговая табл.1чел(все услуги-к'!$D2225+('Итоговая табл.1чел(все услуги-к'!$D2225*'Таблица вводных'!$G$4)))-('Расчет комиссии(Нади)'!$K2217+'Таблица вводных'!$E$3+'Таблица вводных'!$F$3)</f>
        <v>-18.600000000000001</v>
      </c>
      <c r="E2225" s="59">
        <f>('Итоговая табл.1чел(все услуги-к'!$E2225+('Итоговая табл.1чел(все услуги-к'!$E2225*'Таблица вводных'!$G$5))-('Расчет комиссии(Нади)'!$K2217+'Таблица вводных'!$E$3+'Таблица вводных'!$F$3)</f>
        <v>-18.600000000000001</v>
      </c>
      <c r="F2225" s="59">
        <f>('Итоговая табл.1чел(все услуги-к'!$F2225+('Итоговая табл.1чел(все услуги-к'!$F2225*'Таблица вводных'!$G$6))-('Расчет комиссии(Нади)'!$K2217+'Таблица вводных'!$E$3+'Таблица вводных'!$F$3)</f>
        <v>-18.600000000000001</v>
      </c>
      <c r="G2225" s="59">
        <f>('Итоговая табл.1чел(все услуги-к'!$G2225+('Итоговая табл.1чел(все услуги-к'!$G2225*'Таблица вводных'!$G$7))-('Расчет комиссии(Нади)'!$K2217+'Таблица вводных'!$E$3+'Таблица вводных'!$F$3)</f>
        <v>-18.600000000000001</v>
      </c>
      <c r="H2225" s="59">
        <f>'Итоговая табл.1чел(все услуги-к'!$H2225-('Расчет комиссии(Нади)'!$K2217+'Таблица вводных'!$E$3+'Таблица вводных'!$F$3)</f>
        <v>-18.600000000000001</v>
      </c>
      <c r="I2225" s="59">
        <f>('Итоговая табл.1чел(все услуги-к'!$I2225+('Итоговая табл.1чел(все услуги-к'!$I2225*'Таблица вводных'!$G$9))-('Расчет комиссии(Нади)'!$K2217+'Таблица вводных'!$E$3+'Таблица вводных'!$F$3)</f>
        <v>-18.600000000000001</v>
      </c>
      <c r="J2225" s="101"/>
    </row>
    <row r="2226" spans="1:10" ht="13.2" customHeight="1">
      <c r="A2226" s="99"/>
      <c r="B2226" s="48"/>
      <c r="C2226" s="100"/>
      <c r="D2226" s="59">
        <f>(('Итоговая табл.1чел(все услуги-к'!$D2226+('Итоговая табл.1чел(все услуги-к'!$D2226*'Таблица вводных'!$G$4)))-('Расчет комиссии(Нади)'!$K2218+'Таблица вводных'!$E$3+'Таблица вводных'!$F$3)</f>
        <v>-18.600000000000001</v>
      </c>
      <c r="E2226" s="59">
        <f>('Итоговая табл.1чел(все услуги-к'!$E2226+('Итоговая табл.1чел(все услуги-к'!$E2226*'Таблица вводных'!$G$5))-('Расчет комиссии(Нади)'!$K2218+'Таблица вводных'!$E$3+'Таблица вводных'!$F$3)</f>
        <v>-18.600000000000001</v>
      </c>
      <c r="F2226" s="59">
        <f>('Итоговая табл.1чел(все услуги-к'!$F2226+('Итоговая табл.1чел(все услуги-к'!$F2226*'Таблица вводных'!$G$6))-('Расчет комиссии(Нади)'!$K2218+'Таблица вводных'!$E$3+'Таблица вводных'!$F$3)</f>
        <v>-18.600000000000001</v>
      </c>
      <c r="G2226" s="59">
        <f>('Итоговая табл.1чел(все услуги-к'!$G2226+('Итоговая табл.1чел(все услуги-к'!$G2226*'Таблица вводных'!$G$7))-('Расчет комиссии(Нади)'!$K2218+'Таблица вводных'!$E$3+'Таблица вводных'!$F$3)</f>
        <v>-18.600000000000001</v>
      </c>
      <c r="H2226" s="59">
        <f>'Итоговая табл.1чел(все услуги-к'!$H2226-('Расчет комиссии(Нади)'!$K2218+'Таблица вводных'!$E$3+'Таблица вводных'!$F$3)</f>
        <v>-18.600000000000001</v>
      </c>
      <c r="I2226" s="59">
        <f>('Итоговая табл.1чел(все услуги-к'!$I2226+('Итоговая табл.1чел(все услуги-к'!$I2226*'Таблица вводных'!$G$9))-('Расчет комиссии(Нади)'!$K2218+'Таблица вводных'!$E$3+'Таблица вводных'!$F$3)</f>
        <v>-18.600000000000001</v>
      </c>
      <c r="J2226" s="101"/>
    </row>
    <row r="2227" spans="1:10" ht="13.2" customHeight="1">
      <c r="A2227" s="99"/>
      <c r="B2227" s="48"/>
      <c r="C2227" s="100"/>
      <c r="D2227" s="59">
        <f>(('Итоговая табл.1чел(все услуги-к'!$D2227+('Итоговая табл.1чел(все услуги-к'!$D2227*'Таблица вводных'!$G$4)))-('Расчет комиссии(Нади)'!$K2219+'Таблица вводных'!$E$3+'Таблица вводных'!$F$3)</f>
        <v>-18.600000000000001</v>
      </c>
      <c r="E2227" s="59">
        <f>('Итоговая табл.1чел(все услуги-к'!$E2227+('Итоговая табл.1чел(все услуги-к'!$E2227*'Таблица вводных'!$G$5))-('Расчет комиссии(Нади)'!$K2219+'Таблица вводных'!$E$3+'Таблица вводных'!$F$3)</f>
        <v>-18.600000000000001</v>
      </c>
      <c r="F2227" s="59">
        <f>('Итоговая табл.1чел(все услуги-к'!$F2227+('Итоговая табл.1чел(все услуги-к'!$F2227*'Таблица вводных'!$G$6))-('Расчет комиссии(Нади)'!$K2219+'Таблица вводных'!$E$3+'Таблица вводных'!$F$3)</f>
        <v>-18.600000000000001</v>
      </c>
      <c r="G2227" s="59">
        <f>('Итоговая табл.1чел(все услуги-к'!$G2227+('Итоговая табл.1чел(все услуги-к'!$G2227*'Таблица вводных'!$G$7))-('Расчет комиссии(Нади)'!$K2219+'Таблица вводных'!$E$3+'Таблица вводных'!$F$3)</f>
        <v>-18.600000000000001</v>
      </c>
      <c r="H2227" s="59">
        <f>'Итоговая табл.1чел(все услуги-к'!$H2227-('Расчет комиссии(Нади)'!$K2219+'Таблица вводных'!$E$3+'Таблица вводных'!$F$3)</f>
        <v>-18.600000000000001</v>
      </c>
      <c r="I2227" s="59">
        <f>('Итоговая табл.1чел(все услуги-к'!$I2227+('Итоговая табл.1чел(все услуги-к'!$I2227*'Таблица вводных'!$G$9))-('Расчет комиссии(Нади)'!$K2219+'Таблица вводных'!$E$3+'Таблица вводных'!$F$3)</f>
        <v>-18.600000000000001</v>
      </c>
      <c r="J2227" s="101"/>
    </row>
    <row r="2228" spans="1:10" ht="13.2" customHeight="1">
      <c r="A2228" s="99"/>
      <c r="B2228" s="48"/>
      <c r="C2228" s="100"/>
      <c r="D2228" s="59">
        <f>(('Итоговая табл.1чел(все услуги-к'!$D2228+('Итоговая табл.1чел(все услуги-к'!$D2228*'Таблица вводных'!$G$4)))-('Расчет комиссии(Нади)'!$K2220+'Таблица вводных'!$E$3+'Таблица вводных'!$F$3)</f>
        <v>-18.600000000000001</v>
      </c>
      <c r="E2228" s="59">
        <f>('Итоговая табл.1чел(все услуги-к'!$E2228+('Итоговая табл.1чел(все услуги-к'!$E2228*'Таблица вводных'!$G$5))-('Расчет комиссии(Нади)'!$K2220+'Таблица вводных'!$E$3+'Таблица вводных'!$F$3)</f>
        <v>-18.600000000000001</v>
      </c>
      <c r="F2228" s="59">
        <f>('Итоговая табл.1чел(все услуги-к'!$F2228+('Итоговая табл.1чел(все услуги-к'!$F2228*'Таблица вводных'!$G$6))-('Расчет комиссии(Нади)'!$K2220+'Таблица вводных'!$E$3+'Таблица вводных'!$F$3)</f>
        <v>-18.600000000000001</v>
      </c>
      <c r="G2228" s="59">
        <f>('Итоговая табл.1чел(все услуги-к'!$G2228+('Итоговая табл.1чел(все услуги-к'!$G2228*'Таблица вводных'!$G$7))-('Расчет комиссии(Нади)'!$K2220+'Таблица вводных'!$E$3+'Таблица вводных'!$F$3)</f>
        <v>-18.600000000000001</v>
      </c>
      <c r="H2228" s="59">
        <f>'Итоговая табл.1чел(все услуги-к'!$H2228-('Расчет комиссии(Нади)'!$K2220+'Таблица вводных'!$E$3+'Таблица вводных'!$F$3)</f>
        <v>-18.600000000000001</v>
      </c>
      <c r="I2228" s="59">
        <f>('Итоговая табл.1чел(все услуги-к'!$I2228+('Итоговая табл.1чел(все услуги-к'!$I2228*'Таблица вводных'!$G$9))-('Расчет комиссии(Нади)'!$K2220+'Таблица вводных'!$E$3+'Таблица вводных'!$F$3)</f>
        <v>-18.600000000000001</v>
      </c>
      <c r="J2228" s="101"/>
    </row>
    <row r="2229" spans="1:10" ht="13.2" customHeight="1">
      <c r="A2229" s="99"/>
      <c r="B2229" s="48"/>
      <c r="C2229" s="100"/>
      <c r="D2229" s="59">
        <f>(('Итоговая табл.1чел(все услуги-к'!$D2229+('Итоговая табл.1чел(все услуги-к'!$D2229*'Таблица вводных'!$G$4)))-('Расчет комиссии(Нади)'!$K2221+'Таблица вводных'!$E$3+'Таблица вводных'!$F$3)</f>
        <v>-18.600000000000001</v>
      </c>
      <c r="E2229" s="59">
        <f>('Итоговая табл.1чел(все услуги-к'!$E2229+('Итоговая табл.1чел(все услуги-к'!$E2229*'Таблица вводных'!$G$5))-('Расчет комиссии(Нади)'!$K2221+'Таблица вводных'!$E$3+'Таблица вводных'!$F$3)</f>
        <v>-18.600000000000001</v>
      </c>
      <c r="F2229" s="59">
        <f>('Итоговая табл.1чел(все услуги-к'!$F2229+('Итоговая табл.1чел(все услуги-к'!$F2229*'Таблица вводных'!$G$6))-('Расчет комиссии(Нади)'!$K2221+'Таблица вводных'!$E$3+'Таблица вводных'!$F$3)</f>
        <v>-18.600000000000001</v>
      </c>
      <c r="G2229" s="59">
        <f>('Итоговая табл.1чел(все услуги-к'!$G2229+('Итоговая табл.1чел(все услуги-к'!$G2229*'Таблица вводных'!$G$7))-('Расчет комиссии(Нади)'!$K2221+'Таблица вводных'!$E$3+'Таблица вводных'!$F$3)</f>
        <v>-18.600000000000001</v>
      </c>
      <c r="H2229" s="59">
        <f>'Итоговая табл.1чел(все услуги-к'!$H2229-('Расчет комиссии(Нади)'!$K2221+'Таблица вводных'!$E$3+'Таблица вводных'!$F$3)</f>
        <v>-18.600000000000001</v>
      </c>
      <c r="I2229" s="59">
        <f>('Итоговая табл.1чел(все услуги-к'!$I2229+('Итоговая табл.1чел(все услуги-к'!$I2229*'Таблица вводных'!$G$9))-('Расчет комиссии(Нади)'!$K2221+'Таблица вводных'!$E$3+'Таблица вводных'!$F$3)</f>
        <v>-18.600000000000001</v>
      </c>
      <c r="J2229" s="101"/>
    </row>
    <row r="2230" spans="1:10" ht="13.2" customHeight="1">
      <c r="A2230" s="99"/>
      <c r="B2230" s="48"/>
      <c r="C2230" s="100"/>
      <c r="D2230" s="59">
        <f>(('Итоговая табл.1чел(все услуги-к'!$D2230+('Итоговая табл.1чел(все услуги-к'!$D2230*'Таблица вводных'!$G$4)))-('Расчет комиссии(Нади)'!$K2222+'Таблица вводных'!$E$3+'Таблица вводных'!$F$3)</f>
        <v>-18.600000000000001</v>
      </c>
      <c r="E2230" s="59">
        <f>('Итоговая табл.1чел(все услуги-к'!$E2230+('Итоговая табл.1чел(все услуги-к'!$E2230*'Таблица вводных'!$G$5))-('Расчет комиссии(Нади)'!$K2222+'Таблица вводных'!$E$3+'Таблица вводных'!$F$3)</f>
        <v>-18.600000000000001</v>
      </c>
      <c r="F2230" s="59">
        <f>('Итоговая табл.1чел(все услуги-к'!$F2230+('Итоговая табл.1чел(все услуги-к'!$F2230*'Таблица вводных'!$G$6))-('Расчет комиссии(Нади)'!$K2222+'Таблица вводных'!$E$3+'Таблица вводных'!$F$3)</f>
        <v>-18.600000000000001</v>
      </c>
      <c r="G2230" s="59">
        <f>('Итоговая табл.1чел(все услуги-к'!$G2230+('Итоговая табл.1чел(все услуги-к'!$G2230*'Таблица вводных'!$G$7))-('Расчет комиссии(Нади)'!$K2222+'Таблица вводных'!$E$3+'Таблица вводных'!$F$3)</f>
        <v>-18.600000000000001</v>
      </c>
      <c r="H2230" s="59">
        <f>'Итоговая табл.1чел(все услуги-к'!$H2230-('Расчет комиссии(Нади)'!$K2222+'Таблица вводных'!$E$3+'Таблица вводных'!$F$3)</f>
        <v>-18.600000000000001</v>
      </c>
      <c r="I2230" s="59">
        <f>('Итоговая табл.1чел(все услуги-к'!$I2230+('Итоговая табл.1чел(все услуги-к'!$I2230*'Таблица вводных'!$G$9))-('Расчет комиссии(Нади)'!$K2222+'Таблица вводных'!$E$3+'Таблица вводных'!$F$3)</f>
        <v>-18.600000000000001</v>
      </c>
      <c r="J2230" s="101"/>
    </row>
    <row r="2231" spans="1:10" ht="13.2" customHeight="1">
      <c r="A2231" s="99"/>
      <c r="B2231" s="48"/>
      <c r="C2231" s="100"/>
      <c r="D2231" s="59">
        <f>(('Итоговая табл.1чел(все услуги-к'!$D2231+('Итоговая табл.1чел(все услуги-к'!$D2231*'Таблица вводных'!$G$4)))-('Расчет комиссии(Нади)'!$K2223+'Таблица вводных'!$E$3+'Таблица вводных'!$F$3)</f>
        <v>-18.600000000000001</v>
      </c>
      <c r="E2231" s="59">
        <f>('Итоговая табл.1чел(все услуги-к'!$E2231+('Итоговая табл.1чел(все услуги-к'!$E2231*'Таблица вводных'!$G$5))-('Расчет комиссии(Нади)'!$K2223+'Таблица вводных'!$E$3+'Таблица вводных'!$F$3)</f>
        <v>-18.600000000000001</v>
      </c>
      <c r="F2231" s="59">
        <f>('Итоговая табл.1чел(все услуги-к'!$F2231+('Итоговая табл.1чел(все услуги-к'!$F2231*'Таблица вводных'!$G$6))-('Расчет комиссии(Нади)'!$K2223+'Таблица вводных'!$E$3+'Таблица вводных'!$F$3)</f>
        <v>-18.600000000000001</v>
      </c>
      <c r="G2231" s="59">
        <f>('Итоговая табл.1чел(все услуги-к'!$G2231+('Итоговая табл.1чел(все услуги-к'!$G2231*'Таблица вводных'!$G$7))-('Расчет комиссии(Нади)'!$K2223+'Таблица вводных'!$E$3+'Таблица вводных'!$F$3)</f>
        <v>-18.600000000000001</v>
      </c>
      <c r="H2231" s="59">
        <f>'Итоговая табл.1чел(все услуги-к'!$H2231-('Расчет комиссии(Нади)'!$K2223+'Таблица вводных'!$E$3+'Таблица вводных'!$F$3)</f>
        <v>-18.600000000000001</v>
      </c>
      <c r="I2231" s="59">
        <f>('Итоговая табл.1чел(все услуги-к'!$I2231+('Итоговая табл.1чел(все услуги-к'!$I2231*'Таблица вводных'!$G$9))-('Расчет комиссии(Нади)'!$K2223+'Таблица вводных'!$E$3+'Таблица вводных'!$F$3)</f>
        <v>-18.600000000000001</v>
      </c>
      <c r="J2231" s="101"/>
    </row>
    <row r="2232" spans="1:10" ht="13.2" customHeight="1">
      <c r="A2232" s="99"/>
      <c r="B2232" s="48"/>
      <c r="C2232" s="100"/>
      <c r="D2232" s="59">
        <f>(('Итоговая табл.1чел(все услуги-к'!$D2232+('Итоговая табл.1чел(все услуги-к'!$D2232*'Таблица вводных'!$G$4)))-('Расчет комиссии(Нади)'!$K2224+'Таблица вводных'!$E$3+'Таблица вводных'!$F$3)</f>
        <v>-18.600000000000001</v>
      </c>
      <c r="E2232" s="59">
        <f>('Итоговая табл.1чел(все услуги-к'!$E2232+('Итоговая табл.1чел(все услуги-к'!$E2232*'Таблица вводных'!$G$5))-('Расчет комиссии(Нади)'!$K2224+'Таблица вводных'!$E$3+'Таблица вводных'!$F$3)</f>
        <v>-18.600000000000001</v>
      </c>
      <c r="F2232" s="59">
        <f>('Итоговая табл.1чел(все услуги-к'!$F2232+('Итоговая табл.1чел(все услуги-к'!$F2232*'Таблица вводных'!$G$6))-('Расчет комиссии(Нади)'!$K2224+'Таблица вводных'!$E$3+'Таблица вводных'!$F$3)</f>
        <v>-18.600000000000001</v>
      </c>
      <c r="G2232" s="59">
        <f>('Итоговая табл.1чел(все услуги-к'!$G2232+('Итоговая табл.1чел(все услуги-к'!$G2232*'Таблица вводных'!$G$7))-('Расчет комиссии(Нади)'!$K2224+'Таблица вводных'!$E$3+'Таблица вводных'!$F$3)</f>
        <v>-18.600000000000001</v>
      </c>
      <c r="H2232" s="59">
        <f>'Итоговая табл.1чел(все услуги-к'!$H2232-('Расчет комиссии(Нади)'!$K2224+'Таблица вводных'!$E$3+'Таблица вводных'!$F$3)</f>
        <v>-18.600000000000001</v>
      </c>
      <c r="I2232" s="59">
        <f>('Итоговая табл.1чел(все услуги-к'!$I2232+('Итоговая табл.1чел(все услуги-к'!$I2232*'Таблица вводных'!$G$9))-('Расчет комиссии(Нади)'!$K2224+'Таблица вводных'!$E$3+'Таблица вводных'!$F$3)</f>
        <v>-18.600000000000001</v>
      </c>
      <c r="J2232" s="101"/>
    </row>
    <row r="2233" spans="1:10" ht="13.2" customHeight="1">
      <c r="A2233" s="99"/>
      <c r="B2233" s="48"/>
      <c r="C2233" s="100"/>
      <c r="D2233" s="59">
        <f>(('Итоговая табл.1чел(все услуги-к'!$D2233+('Итоговая табл.1чел(все услуги-к'!$D2233*'Таблица вводных'!$G$4)))-('Расчет комиссии(Нади)'!$K2225+'Таблица вводных'!$E$3+'Таблица вводных'!$F$3)</f>
        <v>-18.600000000000001</v>
      </c>
      <c r="E2233" s="59">
        <f>('Итоговая табл.1чел(все услуги-к'!$E2233+('Итоговая табл.1чел(все услуги-к'!$E2233*'Таблица вводных'!$G$5))-('Расчет комиссии(Нади)'!$K2225+'Таблица вводных'!$E$3+'Таблица вводных'!$F$3)</f>
        <v>-18.600000000000001</v>
      </c>
      <c r="F2233" s="59">
        <f>('Итоговая табл.1чел(все услуги-к'!$F2233+('Итоговая табл.1чел(все услуги-к'!$F2233*'Таблица вводных'!$G$6))-('Расчет комиссии(Нади)'!$K2225+'Таблица вводных'!$E$3+'Таблица вводных'!$F$3)</f>
        <v>-18.600000000000001</v>
      </c>
      <c r="G2233" s="59">
        <f>('Итоговая табл.1чел(все услуги-к'!$G2233+('Итоговая табл.1чел(все услуги-к'!$G2233*'Таблица вводных'!$G$7))-('Расчет комиссии(Нади)'!$K2225+'Таблица вводных'!$E$3+'Таблица вводных'!$F$3)</f>
        <v>-18.600000000000001</v>
      </c>
      <c r="H2233" s="59">
        <f>'Итоговая табл.1чел(все услуги-к'!$H2233-('Расчет комиссии(Нади)'!$K2225+'Таблица вводных'!$E$3+'Таблица вводных'!$F$3)</f>
        <v>-18.600000000000001</v>
      </c>
      <c r="I2233" s="59">
        <f>('Итоговая табл.1чел(все услуги-к'!$I2233+('Итоговая табл.1чел(все услуги-к'!$I2233*'Таблица вводных'!$G$9))-('Расчет комиссии(Нади)'!$K2225+'Таблица вводных'!$E$3+'Таблица вводных'!$F$3)</f>
        <v>-18.600000000000001</v>
      </c>
      <c r="J2233" s="101"/>
    </row>
    <row r="2234" spans="1:10" ht="13.2" customHeight="1">
      <c r="A2234" s="99"/>
      <c r="B2234" s="48"/>
      <c r="C2234" s="100"/>
      <c r="D2234" s="59">
        <f>(('Итоговая табл.1чел(все услуги-к'!$D2234+('Итоговая табл.1чел(все услуги-к'!$D2234*'Таблица вводных'!$G$4)))-('Расчет комиссии(Нади)'!$K2226+'Таблица вводных'!$E$3+'Таблица вводных'!$F$3)</f>
        <v>-18.600000000000001</v>
      </c>
      <c r="E2234" s="59">
        <f>('Итоговая табл.1чел(все услуги-к'!$E2234+('Итоговая табл.1чел(все услуги-к'!$E2234*'Таблица вводных'!$G$5))-('Расчет комиссии(Нади)'!$K2226+'Таблица вводных'!$E$3+'Таблица вводных'!$F$3)</f>
        <v>-18.600000000000001</v>
      </c>
      <c r="F2234" s="59">
        <f>('Итоговая табл.1чел(все услуги-к'!$F2234+('Итоговая табл.1чел(все услуги-к'!$F2234*'Таблица вводных'!$G$6))-('Расчет комиссии(Нади)'!$K2226+'Таблица вводных'!$E$3+'Таблица вводных'!$F$3)</f>
        <v>-18.600000000000001</v>
      </c>
      <c r="G2234" s="59">
        <f>('Итоговая табл.1чел(все услуги-к'!$G2234+('Итоговая табл.1чел(все услуги-к'!$G2234*'Таблица вводных'!$G$7))-('Расчет комиссии(Нади)'!$K2226+'Таблица вводных'!$E$3+'Таблица вводных'!$F$3)</f>
        <v>-18.600000000000001</v>
      </c>
      <c r="H2234" s="59">
        <f>'Итоговая табл.1чел(все услуги-к'!$H2234-('Расчет комиссии(Нади)'!$K2226+'Таблица вводных'!$E$3+'Таблица вводных'!$F$3)</f>
        <v>-18.600000000000001</v>
      </c>
      <c r="I2234" s="59">
        <f>('Итоговая табл.1чел(все услуги-к'!$I2234+('Итоговая табл.1чел(все услуги-к'!$I2234*'Таблица вводных'!$G$9))-('Расчет комиссии(Нади)'!$K2226+'Таблица вводных'!$E$3+'Таблица вводных'!$F$3)</f>
        <v>-18.600000000000001</v>
      </c>
      <c r="J2234" s="101"/>
    </row>
    <row r="2235" spans="1:10" ht="13.2" customHeight="1">
      <c r="A2235" s="99"/>
      <c r="B2235" s="48"/>
      <c r="C2235" s="100"/>
      <c r="D2235" s="59">
        <f>(('Итоговая табл.1чел(все услуги-к'!$D2235+('Итоговая табл.1чел(все услуги-к'!$D2235*'Таблица вводных'!$G$4)))-('Расчет комиссии(Нади)'!$K2227+'Таблица вводных'!$E$3+'Таблица вводных'!$F$3)</f>
        <v>-18.600000000000001</v>
      </c>
      <c r="E2235" s="59">
        <f>('Итоговая табл.1чел(все услуги-к'!$E2235+('Итоговая табл.1чел(все услуги-к'!$E2235*'Таблица вводных'!$G$5))-('Расчет комиссии(Нади)'!$K2227+'Таблица вводных'!$E$3+'Таблица вводных'!$F$3)</f>
        <v>-18.600000000000001</v>
      </c>
      <c r="F2235" s="59">
        <f>('Итоговая табл.1чел(все услуги-к'!$F2235+('Итоговая табл.1чел(все услуги-к'!$F2235*'Таблица вводных'!$G$6))-('Расчет комиссии(Нади)'!$K2227+'Таблица вводных'!$E$3+'Таблица вводных'!$F$3)</f>
        <v>-18.600000000000001</v>
      </c>
      <c r="G2235" s="59">
        <f>('Итоговая табл.1чел(все услуги-к'!$G2235+('Итоговая табл.1чел(все услуги-к'!$G2235*'Таблица вводных'!$G$7))-('Расчет комиссии(Нади)'!$K2227+'Таблица вводных'!$E$3+'Таблица вводных'!$F$3)</f>
        <v>-18.600000000000001</v>
      </c>
      <c r="H2235" s="59">
        <f>'Итоговая табл.1чел(все услуги-к'!$H2235-('Расчет комиссии(Нади)'!$K2227+'Таблица вводных'!$E$3+'Таблица вводных'!$F$3)</f>
        <v>-18.600000000000001</v>
      </c>
      <c r="I2235" s="59">
        <f>('Итоговая табл.1чел(все услуги-к'!$I2235+('Итоговая табл.1чел(все услуги-к'!$I2235*'Таблица вводных'!$G$9))-('Расчет комиссии(Нади)'!$K2227+'Таблица вводных'!$E$3+'Таблица вводных'!$F$3)</f>
        <v>-18.600000000000001</v>
      </c>
      <c r="J2235" s="101"/>
    </row>
    <row r="2236" spans="1:10" ht="13.2" customHeight="1">
      <c r="A2236" s="99"/>
      <c r="B2236" s="48"/>
      <c r="C2236" s="100"/>
      <c r="D2236" s="59">
        <f>(('Итоговая табл.1чел(все услуги-к'!$D2236+('Итоговая табл.1чел(все услуги-к'!$D2236*'Таблица вводных'!$G$4)))-('Расчет комиссии(Нади)'!$K2228+'Таблица вводных'!$E$3+'Таблица вводных'!$F$3)</f>
        <v>-18.600000000000001</v>
      </c>
      <c r="E2236" s="59">
        <f>('Итоговая табл.1чел(все услуги-к'!$E2236+('Итоговая табл.1чел(все услуги-к'!$E2236*'Таблица вводных'!$G$5))-('Расчет комиссии(Нади)'!$K2228+'Таблица вводных'!$E$3+'Таблица вводных'!$F$3)</f>
        <v>-18.600000000000001</v>
      </c>
      <c r="F2236" s="59">
        <f>('Итоговая табл.1чел(все услуги-к'!$F2236+('Итоговая табл.1чел(все услуги-к'!$F2236*'Таблица вводных'!$G$6))-('Расчет комиссии(Нади)'!$K2228+'Таблица вводных'!$E$3+'Таблица вводных'!$F$3)</f>
        <v>-18.600000000000001</v>
      </c>
      <c r="G2236" s="59">
        <f>('Итоговая табл.1чел(все услуги-к'!$G2236+('Итоговая табл.1чел(все услуги-к'!$G2236*'Таблица вводных'!$G$7))-('Расчет комиссии(Нади)'!$K2228+'Таблица вводных'!$E$3+'Таблица вводных'!$F$3)</f>
        <v>-18.600000000000001</v>
      </c>
      <c r="H2236" s="59">
        <f>'Итоговая табл.1чел(все услуги-к'!$H2236-('Расчет комиссии(Нади)'!$K2228+'Таблица вводных'!$E$3+'Таблица вводных'!$F$3)</f>
        <v>-18.600000000000001</v>
      </c>
      <c r="I2236" s="59">
        <f>('Итоговая табл.1чел(все услуги-к'!$I2236+('Итоговая табл.1чел(все услуги-к'!$I2236*'Таблица вводных'!$G$9))-('Расчет комиссии(Нади)'!$K2228+'Таблица вводных'!$E$3+'Таблица вводных'!$F$3)</f>
        <v>-18.600000000000001</v>
      </c>
      <c r="J2236" s="101"/>
    </row>
    <row r="2237" spans="1:10" ht="13.2" customHeight="1">
      <c r="A2237" s="99"/>
      <c r="B2237" s="48"/>
      <c r="C2237" s="100"/>
      <c r="D2237" s="59">
        <f>(('Итоговая табл.1чел(все услуги-к'!$D2237+('Итоговая табл.1чел(все услуги-к'!$D2237*'Таблица вводных'!$G$4)))-('Расчет комиссии(Нади)'!$K2229+'Таблица вводных'!$E$3+'Таблица вводных'!$F$3)</f>
        <v>-18.600000000000001</v>
      </c>
      <c r="E2237" s="59">
        <f>('Итоговая табл.1чел(все услуги-к'!$E2237+('Итоговая табл.1чел(все услуги-к'!$E2237*'Таблица вводных'!$G$5))-('Расчет комиссии(Нади)'!$K2229+'Таблица вводных'!$E$3+'Таблица вводных'!$F$3)</f>
        <v>-18.600000000000001</v>
      </c>
      <c r="F2237" s="59">
        <f>('Итоговая табл.1чел(все услуги-к'!$F2237+('Итоговая табл.1чел(все услуги-к'!$F2237*'Таблица вводных'!$G$6))-('Расчет комиссии(Нади)'!$K2229+'Таблица вводных'!$E$3+'Таблица вводных'!$F$3)</f>
        <v>-18.600000000000001</v>
      </c>
      <c r="G2237" s="59">
        <f>('Итоговая табл.1чел(все услуги-к'!$G2237+('Итоговая табл.1чел(все услуги-к'!$G2237*'Таблица вводных'!$G$7))-('Расчет комиссии(Нади)'!$K2229+'Таблица вводных'!$E$3+'Таблица вводных'!$F$3)</f>
        <v>-18.600000000000001</v>
      </c>
      <c r="H2237" s="59">
        <f>'Итоговая табл.1чел(все услуги-к'!$H2237-('Расчет комиссии(Нади)'!$K2229+'Таблица вводных'!$E$3+'Таблица вводных'!$F$3)</f>
        <v>-18.600000000000001</v>
      </c>
      <c r="I2237" s="59">
        <f>('Итоговая табл.1чел(все услуги-к'!$I2237+('Итоговая табл.1чел(все услуги-к'!$I2237*'Таблица вводных'!$G$9))-('Расчет комиссии(Нади)'!$K2229+'Таблица вводных'!$E$3+'Таблица вводных'!$F$3)</f>
        <v>-18.600000000000001</v>
      </c>
      <c r="J2237" s="101"/>
    </row>
    <row r="2238" spans="1:10" ht="13.2" customHeight="1">
      <c r="A2238" s="99"/>
      <c r="B2238" s="48"/>
      <c r="C2238" s="100"/>
      <c r="D2238" s="59">
        <f>(('Итоговая табл.1чел(все услуги-к'!$D2238+('Итоговая табл.1чел(все услуги-к'!$D2238*'Таблица вводных'!$G$4)))-('Расчет комиссии(Нади)'!$K2230+'Таблица вводных'!$E$3+'Таблица вводных'!$F$3)</f>
        <v>-18.600000000000001</v>
      </c>
      <c r="E2238" s="59">
        <f>('Итоговая табл.1чел(все услуги-к'!$E2238+('Итоговая табл.1чел(все услуги-к'!$E2238*'Таблица вводных'!$G$5))-('Расчет комиссии(Нади)'!$K2230+'Таблица вводных'!$E$3+'Таблица вводных'!$F$3)</f>
        <v>-18.600000000000001</v>
      </c>
      <c r="F2238" s="59">
        <f>('Итоговая табл.1чел(все услуги-к'!$F2238+('Итоговая табл.1чел(все услуги-к'!$F2238*'Таблица вводных'!$G$6))-('Расчет комиссии(Нади)'!$K2230+'Таблица вводных'!$E$3+'Таблица вводных'!$F$3)</f>
        <v>-18.600000000000001</v>
      </c>
      <c r="G2238" s="59">
        <f>('Итоговая табл.1чел(все услуги-к'!$G2238+('Итоговая табл.1чел(все услуги-к'!$G2238*'Таблица вводных'!$G$7))-('Расчет комиссии(Нади)'!$K2230+'Таблица вводных'!$E$3+'Таблица вводных'!$F$3)</f>
        <v>-18.600000000000001</v>
      </c>
      <c r="H2238" s="59">
        <f>'Итоговая табл.1чел(все услуги-к'!$H2238-('Расчет комиссии(Нади)'!$K2230+'Таблица вводных'!$E$3+'Таблица вводных'!$F$3)</f>
        <v>-18.600000000000001</v>
      </c>
      <c r="I2238" s="59">
        <f>('Итоговая табл.1чел(все услуги-к'!$I2238+('Итоговая табл.1чел(все услуги-к'!$I2238*'Таблица вводных'!$G$9))-('Расчет комиссии(Нади)'!$K2230+'Таблица вводных'!$E$3+'Таблица вводных'!$F$3)</f>
        <v>-18.600000000000001</v>
      </c>
      <c r="J2238" s="101"/>
    </row>
    <row r="2239" spans="1:10" ht="13.2" customHeight="1">
      <c r="A2239" s="99"/>
      <c r="B2239" s="48"/>
      <c r="C2239" s="100"/>
      <c r="D2239" s="59">
        <f>(('Итоговая табл.1чел(все услуги-к'!$D2239+('Итоговая табл.1чел(все услуги-к'!$D2239*'Таблица вводных'!$G$4)))-('Расчет комиссии(Нади)'!$K2231+'Таблица вводных'!$E$3+'Таблица вводных'!$F$3)</f>
        <v>-18.600000000000001</v>
      </c>
      <c r="E2239" s="59">
        <f>('Итоговая табл.1чел(все услуги-к'!$E2239+('Итоговая табл.1чел(все услуги-к'!$E2239*'Таблица вводных'!$G$5))-('Расчет комиссии(Нади)'!$K2231+'Таблица вводных'!$E$3+'Таблица вводных'!$F$3)</f>
        <v>-18.600000000000001</v>
      </c>
      <c r="F2239" s="59">
        <f>('Итоговая табл.1чел(все услуги-к'!$F2239+('Итоговая табл.1чел(все услуги-к'!$F2239*'Таблица вводных'!$G$6))-('Расчет комиссии(Нади)'!$K2231+'Таблица вводных'!$E$3+'Таблица вводных'!$F$3)</f>
        <v>-18.600000000000001</v>
      </c>
      <c r="G2239" s="59">
        <f>('Итоговая табл.1чел(все услуги-к'!$G2239+('Итоговая табл.1чел(все услуги-к'!$G2239*'Таблица вводных'!$G$7))-('Расчет комиссии(Нади)'!$K2231+'Таблица вводных'!$E$3+'Таблица вводных'!$F$3)</f>
        <v>-18.600000000000001</v>
      </c>
      <c r="H2239" s="59">
        <f>'Итоговая табл.1чел(все услуги-к'!$H2239-('Расчет комиссии(Нади)'!$K2231+'Таблица вводных'!$E$3+'Таблица вводных'!$F$3)</f>
        <v>-18.600000000000001</v>
      </c>
      <c r="I2239" s="59">
        <f>('Итоговая табл.1чел(все услуги-к'!$I2239+('Итоговая табл.1чел(все услуги-к'!$I2239*'Таблица вводных'!$G$9))-('Расчет комиссии(Нади)'!$K2231+'Таблица вводных'!$E$3+'Таблица вводных'!$F$3)</f>
        <v>-18.600000000000001</v>
      </c>
      <c r="J2239" s="101"/>
    </row>
    <row r="2240" spans="1:10" ht="13.2" customHeight="1">
      <c r="A2240" s="99"/>
      <c r="B2240" s="48"/>
      <c r="C2240" s="100"/>
      <c r="D2240" s="59">
        <f>(('Итоговая табл.1чел(все услуги-к'!$D2240+('Итоговая табл.1чел(все услуги-к'!$D2240*'Таблица вводных'!$G$4)))-('Расчет комиссии(Нади)'!$K2232+'Таблица вводных'!$E$3+'Таблица вводных'!$F$3)</f>
        <v>-18.600000000000001</v>
      </c>
      <c r="E2240" s="59">
        <f>('Итоговая табл.1чел(все услуги-к'!$E2240+('Итоговая табл.1чел(все услуги-к'!$E2240*'Таблица вводных'!$G$5))-('Расчет комиссии(Нади)'!$K2232+'Таблица вводных'!$E$3+'Таблица вводных'!$F$3)</f>
        <v>-18.600000000000001</v>
      </c>
      <c r="F2240" s="59">
        <f>('Итоговая табл.1чел(все услуги-к'!$F2240+('Итоговая табл.1чел(все услуги-к'!$F2240*'Таблица вводных'!$G$6))-('Расчет комиссии(Нади)'!$K2232+'Таблица вводных'!$E$3+'Таблица вводных'!$F$3)</f>
        <v>-18.600000000000001</v>
      </c>
      <c r="G2240" s="59">
        <f>('Итоговая табл.1чел(все услуги-к'!$G2240+('Итоговая табл.1чел(все услуги-к'!$G2240*'Таблица вводных'!$G$7))-('Расчет комиссии(Нади)'!$K2232+'Таблица вводных'!$E$3+'Таблица вводных'!$F$3)</f>
        <v>-18.600000000000001</v>
      </c>
      <c r="H2240" s="59">
        <f>'Итоговая табл.1чел(все услуги-к'!$H2240-('Расчет комиссии(Нади)'!$K2232+'Таблица вводных'!$E$3+'Таблица вводных'!$F$3)</f>
        <v>-18.600000000000001</v>
      </c>
      <c r="I2240" s="59">
        <f>('Итоговая табл.1чел(все услуги-к'!$I2240+('Итоговая табл.1чел(все услуги-к'!$I2240*'Таблица вводных'!$G$9))-('Расчет комиссии(Нади)'!$K2232+'Таблица вводных'!$E$3+'Таблица вводных'!$F$3)</f>
        <v>-18.600000000000001</v>
      </c>
      <c r="J2240" s="101"/>
    </row>
    <row r="2241" spans="1:10" ht="13.2" customHeight="1">
      <c r="A2241" s="99"/>
      <c r="B2241" s="48"/>
      <c r="C2241" s="100"/>
      <c r="D2241" s="59">
        <f>(('Итоговая табл.1чел(все услуги-к'!$D2241+('Итоговая табл.1чел(все услуги-к'!$D2241*'Таблица вводных'!$G$4)))-('Расчет комиссии(Нади)'!$K2233+'Таблица вводных'!$E$3+'Таблица вводных'!$F$3)</f>
        <v>-18.600000000000001</v>
      </c>
      <c r="E2241" s="59">
        <f>('Итоговая табл.1чел(все услуги-к'!$E2241+('Итоговая табл.1чел(все услуги-к'!$E2241*'Таблица вводных'!$G$5))-('Расчет комиссии(Нади)'!$K2233+'Таблица вводных'!$E$3+'Таблица вводных'!$F$3)</f>
        <v>-18.600000000000001</v>
      </c>
      <c r="F2241" s="59">
        <f>('Итоговая табл.1чел(все услуги-к'!$F2241+('Итоговая табл.1чел(все услуги-к'!$F2241*'Таблица вводных'!$G$6))-('Расчет комиссии(Нади)'!$K2233+'Таблица вводных'!$E$3+'Таблица вводных'!$F$3)</f>
        <v>-18.600000000000001</v>
      </c>
      <c r="G2241" s="59">
        <f>('Итоговая табл.1чел(все услуги-к'!$G2241+('Итоговая табл.1чел(все услуги-к'!$G2241*'Таблица вводных'!$G$7))-('Расчет комиссии(Нади)'!$K2233+'Таблица вводных'!$E$3+'Таблица вводных'!$F$3)</f>
        <v>-18.600000000000001</v>
      </c>
      <c r="H2241" s="59">
        <f>'Итоговая табл.1чел(все услуги-к'!$H2241-('Расчет комиссии(Нади)'!$K2233+'Таблица вводных'!$E$3+'Таблица вводных'!$F$3)</f>
        <v>-18.600000000000001</v>
      </c>
      <c r="I2241" s="59">
        <f>('Итоговая табл.1чел(все услуги-к'!$I2241+('Итоговая табл.1чел(все услуги-к'!$I2241*'Таблица вводных'!$G$9))-('Расчет комиссии(Нади)'!$K2233+'Таблица вводных'!$E$3+'Таблица вводных'!$F$3)</f>
        <v>-18.600000000000001</v>
      </c>
      <c r="J2241" s="101"/>
    </row>
    <row r="2242" spans="1:10" ht="13.2" customHeight="1">
      <c r="A2242" s="99"/>
      <c r="B2242" s="48"/>
      <c r="C2242" s="100"/>
      <c r="D2242" s="59">
        <f>(('Итоговая табл.1чел(все услуги-к'!$D2242+('Итоговая табл.1чел(все услуги-к'!$D2242*'Таблица вводных'!$G$4)))-('Расчет комиссии(Нади)'!$K2234+'Таблица вводных'!$E$3+'Таблица вводных'!$F$3)</f>
        <v>-18.600000000000001</v>
      </c>
      <c r="E2242" s="59">
        <f>('Итоговая табл.1чел(все услуги-к'!$E2242+('Итоговая табл.1чел(все услуги-к'!$E2242*'Таблица вводных'!$G$5))-('Расчет комиссии(Нади)'!$K2234+'Таблица вводных'!$E$3+'Таблица вводных'!$F$3)</f>
        <v>-18.600000000000001</v>
      </c>
      <c r="F2242" s="59">
        <f>('Итоговая табл.1чел(все услуги-к'!$F2242+('Итоговая табл.1чел(все услуги-к'!$F2242*'Таблица вводных'!$G$6))-('Расчет комиссии(Нади)'!$K2234+'Таблица вводных'!$E$3+'Таблица вводных'!$F$3)</f>
        <v>-18.600000000000001</v>
      </c>
      <c r="G2242" s="59">
        <f>('Итоговая табл.1чел(все услуги-к'!$G2242+('Итоговая табл.1чел(все услуги-к'!$G2242*'Таблица вводных'!$G$7))-('Расчет комиссии(Нади)'!$K2234+'Таблица вводных'!$E$3+'Таблица вводных'!$F$3)</f>
        <v>-18.600000000000001</v>
      </c>
      <c r="H2242" s="59">
        <f>'Итоговая табл.1чел(все услуги-к'!$H2242-('Расчет комиссии(Нади)'!$K2234+'Таблица вводных'!$E$3+'Таблица вводных'!$F$3)</f>
        <v>-18.600000000000001</v>
      </c>
      <c r="I2242" s="59">
        <f>('Итоговая табл.1чел(все услуги-к'!$I2242+('Итоговая табл.1чел(все услуги-к'!$I2242*'Таблица вводных'!$G$9))-('Расчет комиссии(Нади)'!$K2234+'Таблица вводных'!$E$3+'Таблица вводных'!$F$3)</f>
        <v>-18.600000000000001</v>
      </c>
      <c r="J2242" s="101"/>
    </row>
    <row r="2243" spans="1:10" ht="13.2" customHeight="1">
      <c r="A2243" s="99"/>
      <c r="B2243" s="48"/>
      <c r="C2243" s="100"/>
      <c r="D2243" s="59">
        <f>(('Итоговая табл.1чел(все услуги-к'!$D2243+('Итоговая табл.1чел(все услуги-к'!$D2243*'Таблица вводных'!$G$4)))-('Расчет комиссии(Нади)'!$K2235+'Таблица вводных'!$E$3+'Таблица вводных'!$F$3)</f>
        <v>-18.600000000000001</v>
      </c>
      <c r="E2243" s="59">
        <f>('Итоговая табл.1чел(все услуги-к'!$E2243+('Итоговая табл.1чел(все услуги-к'!$E2243*'Таблица вводных'!$G$5))-('Расчет комиссии(Нади)'!$K2235+'Таблица вводных'!$E$3+'Таблица вводных'!$F$3)</f>
        <v>-18.600000000000001</v>
      </c>
      <c r="F2243" s="59">
        <f>('Итоговая табл.1чел(все услуги-к'!$F2243+('Итоговая табл.1чел(все услуги-к'!$F2243*'Таблица вводных'!$G$6))-('Расчет комиссии(Нади)'!$K2235+'Таблица вводных'!$E$3+'Таблица вводных'!$F$3)</f>
        <v>-18.600000000000001</v>
      </c>
      <c r="G2243" s="59">
        <f>('Итоговая табл.1чел(все услуги-к'!$G2243+('Итоговая табл.1чел(все услуги-к'!$G2243*'Таблица вводных'!$G$7))-('Расчет комиссии(Нади)'!$K2235+'Таблица вводных'!$E$3+'Таблица вводных'!$F$3)</f>
        <v>-18.600000000000001</v>
      </c>
      <c r="H2243" s="59">
        <f>'Итоговая табл.1чел(все услуги-к'!$H2243-('Расчет комиссии(Нади)'!$K2235+'Таблица вводных'!$E$3+'Таблица вводных'!$F$3)</f>
        <v>-18.600000000000001</v>
      </c>
      <c r="I2243" s="59">
        <f>('Итоговая табл.1чел(все услуги-к'!$I2243+('Итоговая табл.1чел(все услуги-к'!$I2243*'Таблица вводных'!$G$9))-('Расчет комиссии(Нади)'!$K2235+'Таблица вводных'!$E$3+'Таблица вводных'!$F$3)</f>
        <v>-18.600000000000001</v>
      </c>
      <c r="J2243" s="101"/>
    </row>
    <row r="2244" spans="1:10" ht="13.2" customHeight="1">
      <c r="A2244" s="99"/>
      <c r="B2244" s="48"/>
      <c r="C2244" s="100"/>
      <c r="D2244" s="59">
        <f>(('Итоговая табл.1чел(все услуги-к'!$D2244+('Итоговая табл.1чел(все услуги-к'!$D2244*'Таблица вводных'!$G$4)))-('Расчет комиссии(Нади)'!$K2236+'Таблица вводных'!$E$3+'Таблица вводных'!$F$3)</f>
        <v>-18.600000000000001</v>
      </c>
      <c r="E2244" s="59">
        <f>('Итоговая табл.1чел(все услуги-к'!$E2244+('Итоговая табл.1чел(все услуги-к'!$E2244*'Таблица вводных'!$G$5))-('Расчет комиссии(Нади)'!$K2236+'Таблица вводных'!$E$3+'Таблица вводных'!$F$3)</f>
        <v>-18.600000000000001</v>
      </c>
      <c r="F2244" s="59">
        <f>('Итоговая табл.1чел(все услуги-к'!$F2244+('Итоговая табл.1чел(все услуги-к'!$F2244*'Таблица вводных'!$G$6))-('Расчет комиссии(Нади)'!$K2236+'Таблица вводных'!$E$3+'Таблица вводных'!$F$3)</f>
        <v>-18.600000000000001</v>
      </c>
      <c r="G2244" s="59">
        <f>('Итоговая табл.1чел(все услуги-к'!$G2244+('Итоговая табл.1чел(все услуги-к'!$G2244*'Таблица вводных'!$G$7))-('Расчет комиссии(Нади)'!$K2236+'Таблица вводных'!$E$3+'Таблица вводных'!$F$3)</f>
        <v>-18.600000000000001</v>
      </c>
      <c r="H2244" s="59">
        <f>'Итоговая табл.1чел(все услуги-к'!$H2244-('Расчет комиссии(Нади)'!$K2236+'Таблица вводных'!$E$3+'Таблица вводных'!$F$3)</f>
        <v>-18.600000000000001</v>
      </c>
      <c r="I2244" s="59">
        <f>('Итоговая табл.1чел(все услуги-к'!$I2244+('Итоговая табл.1чел(все услуги-к'!$I2244*'Таблица вводных'!$G$9))-('Расчет комиссии(Нади)'!$K2236+'Таблица вводных'!$E$3+'Таблица вводных'!$F$3)</f>
        <v>-18.600000000000001</v>
      </c>
      <c r="J2244" s="101"/>
    </row>
    <row r="2245" spans="1:10" ht="13.2" customHeight="1">
      <c r="A2245" s="99"/>
      <c r="B2245" s="48"/>
      <c r="C2245" s="100"/>
      <c r="D2245" s="59">
        <f>(('Итоговая табл.1чел(все услуги-к'!$D2245+('Итоговая табл.1чел(все услуги-к'!$D2245*'Таблица вводных'!$G$4)))-('Расчет комиссии(Нади)'!$K2237+'Таблица вводных'!$E$3+'Таблица вводных'!$F$3)</f>
        <v>-18.600000000000001</v>
      </c>
      <c r="E2245" s="59">
        <f>('Итоговая табл.1чел(все услуги-к'!$E2245+('Итоговая табл.1чел(все услуги-к'!$E2245*'Таблица вводных'!$G$5))-('Расчет комиссии(Нади)'!$K2237+'Таблица вводных'!$E$3+'Таблица вводных'!$F$3)</f>
        <v>-18.600000000000001</v>
      </c>
      <c r="F2245" s="59">
        <f>('Итоговая табл.1чел(все услуги-к'!$F2245+('Итоговая табл.1чел(все услуги-к'!$F2245*'Таблица вводных'!$G$6))-('Расчет комиссии(Нади)'!$K2237+'Таблица вводных'!$E$3+'Таблица вводных'!$F$3)</f>
        <v>-18.600000000000001</v>
      </c>
      <c r="G2245" s="59">
        <f>('Итоговая табл.1чел(все услуги-к'!$G2245+('Итоговая табл.1чел(все услуги-к'!$G2245*'Таблица вводных'!$G$7))-('Расчет комиссии(Нади)'!$K2237+'Таблица вводных'!$E$3+'Таблица вводных'!$F$3)</f>
        <v>-18.600000000000001</v>
      </c>
      <c r="H2245" s="59">
        <f>'Итоговая табл.1чел(все услуги-к'!$H2245-('Расчет комиссии(Нади)'!$K2237+'Таблица вводных'!$E$3+'Таблица вводных'!$F$3)</f>
        <v>-18.600000000000001</v>
      </c>
      <c r="I2245" s="59">
        <f>('Итоговая табл.1чел(все услуги-к'!$I2245+('Итоговая табл.1чел(все услуги-к'!$I2245*'Таблица вводных'!$G$9))-('Расчет комиссии(Нади)'!$K2237+'Таблица вводных'!$E$3+'Таблица вводных'!$F$3)</f>
        <v>-18.600000000000001</v>
      </c>
      <c r="J2245" s="101"/>
    </row>
    <row r="2246" spans="1:10" ht="13.2" customHeight="1">
      <c r="A2246" s="99"/>
      <c r="B2246" s="48"/>
      <c r="C2246" s="100"/>
      <c r="D2246" s="59">
        <f>(('Итоговая табл.1чел(все услуги-к'!$D2246+('Итоговая табл.1чел(все услуги-к'!$D2246*'Таблица вводных'!$G$4)))-('Расчет комиссии(Нади)'!$K2238+'Таблица вводных'!$E$3+'Таблица вводных'!$F$3)</f>
        <v>-18.600000000000001</v>
      </c>
      <c r="E2246" s="59">
        <f>('Итоговая табл.1чел(все услуги-к'!$E2246+('Итоговая табл.1чел(все услуги-к'!$E2246*'Таблица вводных'!$G$5))-('Расчет комиссии(Нади)'!$K2238+'Таблица вводных'!$E$3+'Таблица вводных'!$F$3)</f>
        <v>-18.600000000000001</v>
      </c>
      <c r="F2246" s="59">
        <f>('Итоговая табл.1чел(все услуги-к'!$F2246+('Итоговая табл.1чел(все услуги-к'!$F2246*'Таблица вводных'!$G$6))-('Расчет комиссии(Нади)'!$K2238+'Таблица вводных'!$E$3+'Таблица вводных'!$F$3)</f>
        <v>-18.600000000000001</v>
      </c>
      <c r="G2246" s="59">
        <f>('Итоговая табл.1чел(все услуги-к'!$G2246+('Итоговая табл.1чел(все услуги-к'!$G2246*'Таблица вводных'!$G$7))-('Расчет комиссии(Нади)'!$K2238+'Таблица вводных'!$E$3+'Таблица вводных'!$F$3)</f>
        <v>-18.600000000000001</v>
      </c>
      <c r="H2246" s="59">
        <f>'Итоговая табл.1чел(все услуги-к'!$H2246-('Расчет комиссии(Нади)'!$K2238+'Таблица вводных'!$E$3+'Таблица вводных'!$F$3)</f>
        <v>-18.600000000000001</v>
      </c>
      <c r="I2246" s="59">
        <f>('Итоговая табл.1чел(все услуги-к'!$I2246+('Итоговая табл.1чел(все услуги-к'!$I2246*'Таблица вводных'!$G$9))-('Расчет комиссии(Нади)'!$K2238+'Таблица вводных'!$E$3+'Таблица вводных'!$F$3)</f>
        <v>-18.600000000000001</v>
      </c>
      <c r="J2246" s="101"/>
    </row>
    <row r="2247" spans="1:10" ht="13.2" customHeight="1">
      <c r="A2247" s="99"/>
      <c r="B2247" s="48"/>
      <c r="C2247" s="100"/>
      <c r="D2247" s="59">
        <f>(('Итоговая табл.1чел(все услуги-к'!$D2247+('Итоговая табл.1чел(все услуги-к'!$D2247*'Таблица вводных'!$G$4)))-('Расчет комиссии(Нади)'!$K2239+'Таблица вводных'!$E$3+'Таблица вводных'!$F$3)</f>
        <v>-18.600000000000001</v>
      </c>
      <c r="E2247" s="59">
        <f>('Итоговая табл.1чел(все услуги-к'!$E2247+('Итоговая табл.1чел(все услуги-к'!$E2247*'Таблица вводных'!$G$5))-('Расчет комиссии(Нади)'!$K2239+'Таблица вводных'!$E$3+'Таблица вводных'!$F$3)</f>
        <v>-18.600000000000001</v>
      </c>
      <c r="F2247" s="59">
        <f>('Итоговая табл.1чел(все услуги-к'!$F2247+('Итоговая табл.1чел(все услуги-к'!$F2247*'Таблица вводных'!$G$6))-('Расчет комиссии(Нади)'!$K2239+'Таблица вводных'!$E$3+'Таблица вводных'!$F$3)</f>
        <v>-18.600000000000001</v>
      </c>
      <c r="G2247" s="59">
        <f>('Итоговая табл.1чел(все услуги-к'!$G2247+('Итоговая табл.1чел(все услуги-к'!$G2247*'Таблица вводных'!$G$7))-('Расчет комиссии(Нади)'!$K2239+'Таблица вводных'!$E$3+'Таблица вводных'!$F$3)</f>
        <v>-18.600000000000001</v>
      </c>
      <c r="H2247" s="59">
        <f>'Итоговая табл.1чел(все услуги-к'!$H2247-('Расчет комиссии(Нади)'!$K2239+'Таблица вводных'!$E$3+'Таблица вводных'!$F$3)</f>
        <v>-18.600000000000001</v>
      </c>
      <c r="I2247" s="59">
        <f>('Итоговая табл.1чел(все услуги-к'!$I2247+('Итоговая табл.1чел(все услуги-к'!$I2247*'Таблица вводных'!$G$9))-('Расчет комиссии(Нади)'!$K2239+'Таблица вводных'!$E$3+'Таблица вводных'!$F$3)</f>
        <v>-18.600000000000001</v>
      </c>
      <c r="J2247" s="101"/>
    </row>
    <row r="2248" spans="1:10" ht="13.2" customHeight="1">
      <c r="A2248" s="99"/>
      <c r="B2248" s="48"/>
      <c r="C2248" s="100"/>
      <c r="D2248" s="59">
        <f>(('Итоговая табл.1чел(все услуги-к'!$D2248+('Итоговая табл.1чел(все услуги-к'!$D2248*'Таблица вводных'!$G$4)))-('Расчет комиссии(Нади)'!$K2240+'Таблица вводных'!$E$3+'Таблица вводных'!$F$3)</f>
        <v>-18.600000000000001</v>
      </c>
      <c r="E2248" s="59">
        <f>('Итоговая табл.1чел(все услуги-к'!$E2248+('Итоговая табл.1чел(все услуги-к'!$E2248*'Таблица вводных'!$G$5))-('Расчет комиссии(Нади)'!$K2240+'Таблица вводных'!$E$3+'Таблица вводных'!$F$3)</f>
        <v>-18.600000000000001</v>
      </c>
      <c r="F2248" s="59">
        <f>('Итоговая табл.1чел(все услуги-к'!$F2248+('Итоговая табл.1чел(все услуги-к'!$F2248*'Таблица вводных'!$G$6))-('Расчет комиссии(Нади)'!$K2240+'Таблица вводных'!$E$3+'Таблица вводных'!$F$3)</f>
        <v>-18.600000000000001</v>
      </c>
      <c r="G2248" s="59">
        <f>('Итоговая табл.1чел(все услуги-к'!$G2248+('Итоговая табл.1чел(все услуги-к'!$G2248*'Таблица вводных'!$G$7))-('Расчет комиссии(Нади)'!$K2240+'Таблица вводных'!$E$3+'Таблица вводных'!$F$3)</f>
        <v>-18.600000000000001</v>
      </c>
      <c r="H2248" s="59">
        <f>'Итоговая табл.1чел(все услуги-к'!$H2248-('Расчет комиссии(Нади)'!$K2240+'Таблица вводных'!$E$3+'Таблица вводных'!$F$3)</f>
        <v>-18.600000000000001</v>
      </c>
      <c r="I2248" s="59">
        <f>('Итоговая табл.1чел(все услуги-к'!$I2248+('Итоговая табл.1чел(все услуги-к'!$I2248*'Таблица вводных'!$G$9))-('Расчет комиссии(Нади)'!$K2240+'Таблица вводных'!$E$3+'Таблица вводных'!$F$3)</f>
        <v>-18.600000000000001</v>
      </c>
      <c r="J2248" s="101"/>
    </row>
    <row r="2249" spans="1:10" ht="13.2" customHeight="1">
      <c r="A2249" s="99"/>
      <c r="B2249" s="48"/>
      <c r="C2249" s="100"/>
      <c r="D2249" s="59">
        <f>(('Итоговая табл.1чел(все услуги-к'!$D2249+('Итоговая табл.1чел(все услуги-к'!$D2249*'Таблица вводных'!$G$4)))-('Расчет комиссии(Нади)'!$K2241+'Таблица вводных'!$E$3+'Таблица вводных'!$F$3)</f>
        <v>-18.600000000000001</v>
      </c>
      <c r="E2249" s="59">
        <f>('Итоговая табл.1чел(все услуги-к'!$E2249+('Итоговая табл.1чел(все услуги-к'!$E2249*'Таблица вводных'!$G$5))-('Расчет комиссии(Нади)'!$K2241+'Таблица вводных'!$E$3+'Таблица вводных'!$F$3)</f>
        <v>-18.600000000000001</v>
      </c>
      <c r="F2249" s="59">
        <f>('Итоговая табл.1чел(все услуги-к'!$F2249+('Итоговая табл.1чел(все услуги-к'!$F2249*'Таблица вводных'!$G$6))-('Расчет комиссии(Нади)'!$K2241+'Таблица вводных'!$E$3+'Таблица вводных'!$F$3)</f>
        <v>-18.600000000000001</v>
      </c>
      <c r="G2249" s="59">
        <f>('Итоговая табл.1чел(все услуги-к'!$G2249+('Итоговая табл.1чел(все услуги-к'!$G2249*'Таблица вводных'!$G$7))-('Расчет комиссии(Нади)'!$K2241+'Таблица вводных'!$E$3+'Таблица вводных'!$F$3)</f>
        <v>-18.600000000000001</v>
      </c>
      <c r="H2249" s="59">
        <f>'Итоговая табл.1чел(все услуги-к'!$H2249-('Расчет комиссии(Нади)'!$K2241+'Таблица вводных'!$E$3+'Таблица вводных'!$F$3)</f>
        <v>-18.600000000000001</v>
      </c>
      <c r="I2249" s="59">
        <f>('Итоговая табл.1чел(все услуги-к'!$I2249+('Итоговая табл.1чел(все услуги-к'!$I2249*'Таблица вводных'!$G$9))-('Расчет комиссии(Нади)'!$K2241+'Таблица вводных'!$E$3+'Таблица вводных'!$F$3)</f>
        <v>-18.600000000000001</v>
      </c>
      <c r="J2249" s="101"/>
    </row>
    <row r="2250" spans="1:10" ht="13.2" customHeight="1">
      <c r="A2250" s="99"/>
      <c r="B2250" s="48"/>
      <c r="C2250" s="100"/>
      <c r="D2250" s="59">
        <f>(('Итоговая табл.1чел(все услуги-к'!$D2250+('Итоговая табл.1чел(все услуги-к'!$D2250*'Таблица вводных'!$G$4)))-('Расчет комиссии(Нади)'!$K2242+'Таблица вводных'!$E$3+'Таблица вводных'!$F$3)</f>
        <v>-18.600000000000001</v>
      </c>
      <c r="E2250" s="59">
        <f>('Итоговая табл.1чел(все услуги-к'!$E2250+('Итоговая табл.1чел(все услуги-к'!$E2250*'Таблица вводных'!$G$5))-('Расчет комиссии(Нади)'!$K2242+'Таблица вводных'!$E$3+'Таблица вводных'!$F$3)</f>
        <v>-18.600000000000001</v>
      </c>
      <c r="F2250" s="59">
        <f>('Итоговая табл.1чел(все услуги-к'!$F2250+('Итоговая табл.1чел(все услуги-к'!$F2250*'Таблица вводных'!$G$6))-('Расчет комиссии(Нади)'!$K2242+'Таблица вводных'!$E$3+'Таблица вводных'!$F$3)</f>
        <v>-18.600000000000001</v>
      </c>
      <c r="G2250" s="59">
        <f>('Итоговая табл.1чел(все услуги-к'!$G2250+('Итоговая табл.1чел(все услуги-к'!$G2250*'Таблица вводных'!$G$7))-('Расчет комиссии(Нади)'!$K2242+'Таблица вводных'!$E$3+'Таблица вводных'!$F$3)</f>
        <v>-18.600000000000001</v>
      </c>
      <c r="H2250" s="59">
        <f>'Итоговая табл.1чел(все услуги-к'!$H2250-('Расчет комиссии(Нади)'!$K2242+'Таблица вводных'!$E$3+'Таблица вводных'!$F$3)</f>
        <v>-18.600000000000001</v>
      </c>
      <c r="I2250" s="59">
        <f>('Итоговая табл.1чел(все услуги-к'!$I2250+('Итоговая табл.1чел(все услуги-к'!$I2250*'Таблица вводных'!$G$9))-('Расчет комиссии(Нади)'!$K2242+'Таблица вводных'!$E$3+'Таблица вводных'!$F$3)</f>
        <v>-18.600000000000001</v>
      </c>
      <c r="J2250" s="101"/>
    </row>
    <row r="2251" spans="1:10" ht="13.2" customHeight="1">
      <c r="A2251" s="99"/>
      <c r="B2251" s="48"/>
      <c r="C2251" s="100"/>
      <c r="D2251" s="59">
        <f>(('Итоговая табл.1чел(все услуги-к'!$D2251+('Итоговая табл.1чел(все услуги-к'!$D2251*'Таблица вводных'!$G$4)))-('Расчет комиссии(Нади)'!$K2243+'Таблица вводных'!$E$3+'Таблица вводных'!$F$3)</f>
        <v>-18.600000000000001</v>
      </c>
      <c r="E2251" s="59">
        <f>('Итоговая табл.1чел(все услуги-к'!$E2251+('Итоговая табл.1чел(все услуги-к'!$E2251*'Таблица вводных'!$G$5))-('Расчет комиссии(Нади)'!$K2243+'Таблица вводных'!$E$3+'Таблица вводных'!$F$3)</f>
        <v>-18.600000000000001</v>
      </c>
      <c r="F2251" s="59">
        <f>('Итоговая табл.1чел(все услуги-к'!$F2251+('Итоговая табл.1чел(все услуги-к'!$F2251*'Таблица вводных'!$G$6))-('Расчет комиссии(Нади)'!$K2243+'Таблица вводных'!$E$3+'Таблица вводных'!$F$3)</f>
        <v>-18.600000000000001</v>
      </c>
      <c r="G2251" s="59">
        <f>('Итоговая табл.1чел(все услуги-к'!$G2251+('Итоговая табл.1чел(все услуги-к'!$G2251*'Таблица вводных'!$G$7))-('Расчет комиссии(Нади)'!$K2243+'Таблица вводных'!$E$3+'Таблица вводных'!$F$3)</f>
        <v>-18.600000000000001</v>
      </c>
      <c r="H2251" s="59">
        <f>'Итоговая табл.1чел(все услуги-к'!$H2251-('Расчет комиссии(Нади)'!$K2243+'Таблица вводных'!$E$3+'Таблица вводных'!$F$3)</f>
        <v>-18.600000000000001</v>
      </c>
      <c r="I2251" s="59">
        <f>('Итоговая табл.1чел(все услуги-к'!$I2251+('Итоговая табл.1чел(все услуги-к'!$I2251*'Таблица вводных'!$G$9))-('Расчет комиссии(Нади)'!$K2243+'Таблица вводных'!$E$3+'Таблица вводных'!$F$3)</f>
        <v>-18.600000000000001</v>
      </c>
      <c r="J2251" s="101"/>
    </row>
    <row r="2252" spans="1:10" ht="13.2" customHeight="1">
      <c r="A2252" s="99"/>
      <c r="B2252" s="48"/>
      <c r="C2252" s="100"/>
      <c r="D2252" s="59">
        <f>(('Итоговая табл.1чел(все услуги-к'!$D2252+('Итоговая табл.1чел(все услуги-к'!$D2252*'Таблица вводных'!$G$4)))-('Расчет комиссии(Нади)'!$K2244+'Таблица вводных'!$E$3+'Таблица вводных'!$F$3)</f>
        <v>-18.600000000000001</v>
      </c>
      <c r="E2252" s="59">
        <f>('Итоговая табл.1чел(все услуги-к'!$E2252+('Итоговая табл.1чел(все услуги-к'!$E2252*'Таблица вводных'!$G$5))-('Расчет комиссии(Нади)'!$K2244+'Таблица вводных'!$E$3+'Таблица вводных'!$F$3)</f>
        <v>-18.600000000000001</v>
      </c>
      <c r="F2252" s="59">
        <f>('Итоговая табл.1чел(все услуги-к'!$F2252+('Итоговая табл.1чел(все услуги-к'!$F2252*'Таблица вводных'!$G$6))-('Расчет комиссии(Нади)'!$K2244+'Таблица вводных'!$E$3+'Таблица вводных'!$F$3)</f>
        <v>-18.600000000000001</v>
      </c>
      <c r="G2252" s="59">
        <f>('Итоговая табл.1чел(все услуги-к'!$G2252+('Итоговая табл.1чел(все услуги-к'!$G2252*'Таблица вводных'!$G$7))-('Расчет комиссии(Нади)'!$K2244+'Таблица вводных'!$E$3+'Таблица вводных'!$F$3)</f>
        <v>-18.600000000000001</v>
      </c>
      <c r="H2252" s="59">
        <f>'Итоговая табл.1чел(все услуги-к'!$H2252-('Расчет комиссии(Нади)'!$K2244+'Таблица вводных'!$E$3+'Таблица вводных'!$F$3)</f>
        <v>-18.600000000000001</v>
      </c>
      <c r="I2252" s="59">
        <f>('Итоговая табл.1чел(все услуги-к'!$I2252+('Итоговая табл.1чел(все услуги-к'!$I2252*'Таблица вводных'!$G$9))-('Расчет комиссии(Нади)'!$K2244+'Таблица вводных'!$E$3+'Таблица вводных'!$F$3)</f>
        <v>-18.600000000000001</v>
      </c>
      <c r="J2252" s="101"/>
    </row>
    <row r="2253" spans="1:10" ht="13.2" customHeight="1">
      <c r="A2253" s="99"/>
      <c r="B2253" s="48"/>
      <c r="C2253" s="100"/>
      <c r="D2253" s="59">
        <f>(('Итоговая табл.1чел(все услуги-к'!$D2253+('Итоговая табл.1чел(все услуги-к'!$D2253*'Таблица вводных'!$G$4)))-('Расчет комиссии(Нади)'!$K2245+'Таблица вводных'!$E$3+'Таблица вводных'!$F$3)</f>
        <v>-18.600000000000001</v>
      </c>
      <c r="E2253" s="59">
        <f>('Итоговая табл.1чел(все услуги-к'!$E2253+('Итоговая табл.1чел(все услуги-к'!$E2253*'Таблица вводных'!$G$5))-('Расчет комиссии(Нади)'!$K2245+'Таблица вводных'!$E$3+'Таблица вводных'!$F$3)</f>
        <v>-18.600000000000001</v>
      </c>
      <c r="F2253" s="59">
        <f>('Итоговая табл.1чел(все услуги-к'!$F2253+('Итоговая табл.1чел(все услуги-к'!$F2253*'Таблица вводных'!$G$6))-('Расчет комиссии(Нади)'!$K2245+'Таблица вводных'!$E$3+'Таблица вводных'!$F$3)</f>
        <v>-18.600000000000001</v>
      </c>
      <c r="G2253" s="59">
        <f>('Итоговая табл.1чел(все услуги-к'!$G2253+('Итоговая табл.1чел(все услуги-к'!$G2253*'Таблица вводных'!$G$7))-('Расчет комиссии(Нади)'!$K2245+'Таблица вводных'!$E$3+'Таблица вводных'!$F$3)</f>
        <v>-18.600000000000001</v>
      </c>
      <c r="H2253" s="59">
        <f>'Итоговая табл.1чел(все услуги-к'!$H2253-('Расчет комиссии(Нади)'!$K2245+'Таблица вводных'!$E$3+'Таблица вводных'!$F$3)</f>
        <v>-18.600000000000001</v>
      </c>
      <c r="I2253" s="59">
        <f>('Итоговая табл.1чел(все услуги-к'!$I2253+('Итоговая табл.1чел(все услуги-к'!$I2253*'Таблица вводных'!$G$9))-('Расчет комиссии(Нади)'!$K2245+'Таблица вводных'!$E$3+'Таблица вводных'!$F$3)</f>
        <v>-18.600000000000001</v>
      </c>
      <c r="J2253" s="101"/>
    </row>
    <row r="2254" spans="1:10" ht="13.2" customHeight="1">
      <c r="A2254" s="99"/>
      <c r="B2254" s="48"/>
      <c r="C2254" s="100"/>
      <c r="D2254" s="59">
        <f>(('Итоговая табл.1чел(все услуги-к'!$D2254+('Итоговая табл.1чел(все услуги-к'!$D2254*'Таблица вводных'!$G$4)))-('Расчет комиссии(Нади)'!$K2246+'Таблица вводных'!$E$3+'Таблица вводных'!$F$3)</f>
        <v>-18.600000000000001</v>
      </c>
      <c r="E2254" s="59">
        <f>('Итоговая табл.1чел(все услуги-к'!$E2254+('Итоговая табл.1чел(все услуги-к'!$E2254*'Таблица вводных'!$G$5))-('Расчет комиссии(Нади)'!$K2246+'Таблица вводных'!$E$3+'Таблица вводных'!$F$3)</f>
        <v>-18.600000000000001</v>
      </c>
      <c r="F2254" s="59">
        <f>('Итоговая табл.1чел(все услуги-к'!$F2254+('Итоговая табл.1чел(все услуги-к'!$F2254*'Таблица вводных'!$G$6))-('Расчет комиссии(Нади)'!$K2246+'Таблица вводных'!$E$3+'Таблица вводных'!$F$3)</f>
        <v>-18.600000000000001</v>
      </c>
      <c r="G2254" s="59">
        <f>('Итоговая табл.1чел(все услуги-к'!$G2254+('Итоговая табл.1чел(все услуги-к'!$G2254*'Таблица вводных'!$G$7))-('Расчет комиссии(Нади)'!$K2246+'Таблица вводных'!$E$3+'Таблица вводных'!$F$3)</f>
        <v>-18.600000000000001</v>
      </c>
      <c r="H2254" s="59">
        <f>'Итоговая табл.1чел(все услуги-к'!$H2254-('Расчет комиссии(Нади)'!$K2246+'Таблица вводных'!$E$3+'Таблица вводных'!$F$3)</f>
        <v>-18.600000000000001</v>
      </c>
      <c r="I2254" s="59">
        <f>('Итоговая табл.1чел(все услуги-к'!$I2254+('Итоговая табл.1чел(все услуги-к'!$I2254*'Таблица вводных'!$G$9))-('Расчет комиссии(Нади)'!$K2246+'Таблица вводных'!$E$3+'Таблица вводных'!$F$3)</f>
        <v>-18.600000000000001</v>
      </c>
      <c r="J2254" s="101"/>
    </row>
    <row r="2255" spans="1:10" ht="13.2" customHeight="1">
      <c r="A2255" s="99"/>
      <c r="B2255" s="48"/>
      <c r="C2255" s="100"/>
      <c r="D2255" s="59">
        <f>(('Итоговая табл.1чел(все услуги-к'!$D2255+('Итоговая табл.1чел(все услуги-к'!$D2255*'Таблица вводных'!$G$4)))-('Расчет комиссии(Нади)'!$K2247+'Таблица вводных'!$E$3+'Таблица вводных'!$F$3)</f>
        <v>-18.600000000000001</v>
      </c>
      <c r="E2255" s="59">
        <f>('Итоговая табл.1чел(все услуги-к'!$E2255+('Итоговая табл.1чел(все услуги-к'!$E2255*'Таблица вводных'!$G$5))-('Расчет комиссии(Нади)'!$K2247+'Таблица вводных'!$E$3+'Таблица вводных'!$F$3)</f>
        <v>-18.600000000000001</v>
      </c>
      <c r="F2255" s="59">
        <f>('Итоговая табл.1чел(все услуги-к'!$F2255+('Итоговая табл.1чел(все услуги-к'!$F2255*'Таблица вводных'!$G$6))-('Расчет комиссии(Нади)'!$K2247+'Таблица вводных'!$E$3+'Таблица вводных'!$F$3)</f>
        <v>-18.600000000000001</v>
      </c>
      <c r="G2255" s="59">
        <f>('Итоговая табл.1чел(все услуги-к'!$G2255+('Итоговая табл.1чел(все услуги-к'!$G2255*'Таблица вводных'!$G$7))-('Расчет комиссии(Нади)'!$K2247+'Таблица вводных'!$E$3+'Таблица вводных'!$F$3)</f>
        <v>-18.600000000000001</v>
      </c>
      <c r="H2255" s="59">
        <f>'Итоговая табл.1чел(все услуги-к'!$H2255-('Расчет комиссии(Нади)'!$K2247+'Таблица вводных'!$E$3+'Таблица вводных'!$F$3)</f>
        <v>-18.600000000000001</v>
      </c>
      <c r="I2255" s="59">
        <f>('Итоговая табл.1чел(все услуги-к'!$I2255+('Итоговая табл.1чел(все услуги-к'!$I2255*'Таблица вводных'!$G$9))-('Расчет комиссии(Нади)'!$K2247+'Таблица вводных'!$E$3+'Таблица вводных'!$F$3)</f>
        <v>-18.600000000000001</v>
      </c>
      <c r="J2255" s="101"/>
    </row>
    <row r="2256" spans="1:10" ht="13.2" customHeight="1">
      <c r="A2256" s="99"/>
      <c r="B2256" s="48"/>
      <c r="C2256" s="100"/>
      <c r="D2256" s="59">
        <f>(('Итоговая табл.1чел(все услуги-к'!$D2256+('Итоговая табл.1чел(все услуги-к'!$D2256*'Таблица вводных'!$G$4)))-('Расчет комиссии(Нади)'!$K2248+'Таблица вводных'!$E$3+'Таблица вводных'!$F$3)</f>
        <v>-18.600000000000001</v>
      </c>
      <c r="E2256" s="59">
        <f>('Итоговая табл.1чел(все услуги-к'!$E2256+('Итоговая табл.1чел(все услуги-к'!$E2256*'Таблица вводных'!$G$5))-('Расчет комиссии(Нади)'!$K2248+'Таблица вводных'!$E$3+'Таблица вводных'!$F$3)</f>
        <v>-18.600000000000001</v>
      </c>
      <c r="F2256" s="59">
        <f>('Итоговая табл.1чел(все услуги-к'!$F2256+('Итоговая табл.1чел(все услуги-к'!$F2256*'Таблица вводных'!$G$6))-('Расчет комиссии(Нади)'!$K2248+'Таблица вводных'!$E$3+'Таблица вводных'!$F$3)</f>
        <v>-18.600000000000001</v>
      </c>
      <c r="G2256" s="59">
        <f>('Итоговая табл.1чел(все услуги-к'!$G2256+('Итоговая табл.1чел(все услуги-к'!$G2256*'Таблица вводных'!$G$7))-('Расчет комиссии(Нади)'!$K2248+'Таблица вводных'!$E$3+'Таблица вводных'!$F$3)</f>
        <v>-18.600000000000001</v>
      </c>
      <c r="H2256" s="59">
        <f>'Итоговая табл.1чел(все услуги-к'!$H2256-('Расчет комиссии(Нади)'!$K2248+'Таблица вводных'!$E$3+'Таблица вводных'!$F$3)</f>
        <v>-18.600000000000001</v>
      </c>
      <c r="I2256" s="59">
        <f>('Итоговая табл.1чел(все услуги-к'!$I2256+('Итоговая табл.1чел(все услуги-к'!$I2256*'Таблица вводных'!$G$9))-('Расчет комиссии(Нади)'!$K2248+'Таблица вводных'!$E$3+'Таблица вводных'!$F$3)</f>
        <v>-18.600000000000001</v>
      </c>
      <c r="J2256" s="101"/>
    </row>
    <row r="2257" spans="1:10" ht="13.2" customHeight="1">
      <c r="A2257" s="99"/>
      <c r="B2257" s="48"/>
      <c r="C2257" s="100"/>
      <c r="D2257" s="59">
        <f>(('Итоговая табл.1чел(все услуги-к'!$D2257+('Итоговая табл.1чел(все услуги-к'!$D2257*'Таблица вводных'!$G$4)))-('Расчет комиссии(Нади)'!$K2249+'Таблица вводных'!$E$3+'Таблица вводных'!$F$3)</f>
        <v>-18.600000000000001</v>
      </c>
      <c r="E2257" s="59">
        <f>('Итоговая табл.1чел(все услуги-к'!$E2257+('Итоговая табл.1чел(все услуги-к'!$E2257*'Таблица вводных'!$G$5))-('Расчет комиссии(Нади)'!$K2249+'Таблица вводных'!$E$3+'Таблица вводных'!$F$3)</f>
        <v>-18.600000000000001</v>
      </c>
      <c r="F2257" s="59">
        <f>('Итоговая табл.1чел(все услуги-к'!$F2257+('Итоговая табл.1чел(все услуги-к'!$F2257*'Таблица вводных'!$G$6))-('Расчет комиссии(Нади)'!$K2249+'Таблица вводных'!$E$3+'Таблица вводных'!$F$3)</f>
        <v>-18.600000000000001</v>
      </c>
      <c r="G2257" s="59">
        <f>('Итоговая табл.1чел(все услуги-к'!$G2257+('Итоговая табл.1чел(все услуги-к'!$G2257*'Таблица вводных'!$G$7))-('Расчет комиссии(Нади)'!$K2249+'Таблица вводных'!$E$3+'Таблица вводных'!$F$3)</f>
        <v>-18.600000000000001</v>
      </c>
      <c r="H2257" s="59">
        <f>'Итоговая табл.1чел(все услуги-к'!$H2257-('Расчет комиссии(Нади)'!$K2249+'Таблица вводных'!$E$3+'Таблица вводных'!$F$3)</f>
        <v>-18.600000000000001</v>
      </c>
      <c r="I2257" s="59">
        <f>('Итоговая табл.1чел(все услуги-к'!$I2257+('Итоговая табл.1чел(все услуги-к'!$I2257*'Таблица вводных'!$G$9))-('Расчет комиссии(Нади)'!$K2249+'Таблица вводных'!$E$3+'Таблица вводных'!$F$3)</f>
        <v>-18.600000000000001</v>
      </c>
      <c r="J2257" s="101"/>
    </row>
    <row r="2258" spans="1:10" ht="13.2" customHeight="1">
      <c r="A2258" s="99"/>
      <c r="B2258" s="48"/>
      <c r="C2258" s="100"/>
      <c r="D2258" s="59">
        <f>(('Итоговая табл.1чел(все услуги-к'!$D2258+('Итоговая табл.1чел(все услуги-к'!$D2258*'Таблица вводных'!$G$4)))-('Расчет комиссии(Нади)'!$K2250+'Таблица вводных'!$E$3+'Таблица вводных'!$F$3)</f>
        <v>-18.600000000000001</v>
      </c>
      <c r="E2258" s="59">
        <f>('Итоговая табл.1чел(все услуги-к'!$E2258+('Итоговая табл.1чел(все услуги-к'!$E2258*'Таблица вводных'!$G$5))-('Расчет комиссии(Нади)'!$K2250+'Таблица вводных'!$E$3+'Таблица вводных'!$F$3)</f>
        <v>-18.600000000000001</v>
      </c>
      <c r="F2258" s="59">
        <f>('Итоговая табл.1чел(все услуги-к'!$F2258+('Итоговая табл.1чел(все услуги-к'!$F2258*'Таблица вводных'!$G$6))-('Расчет комиссии(Нади)'!$K2250+'Таблица вводных'!$E$3+'Таблица вводных'!$F$3)</f>
        <v>-18.600000000000001</v>
      </c>
      <c r="G2258" s="59">
        <f>('Итоговая табл.1чел(все услуги-к'!$G2258+('Итоговая табл.1чел(все услуги-к'!$G2258*'Таблица вводных'!$G$7))-('Расчет комиссии(Нади)'!$K2250+'Таблица вводных'!$E$3+'Таблица вводных'!$F$3)</f>
        <v>-18.600000000000001</v>
      </c>
      <c r="H2258" s="59">
        <f>'Итоговая табл.1чел(все услуги-к'!$H2258-('Расчет комиссии(Нади)'!$K2250+'Таблица вводных'!$E$3+'Таблица вводных'!$F$3)</f>
        <v>-18.600000000000001</v>
      </c>
      <c r="I2258" s="59">
        <f>('Итоговая табл.1чел(все услуги-к'!$I2258+('Итоговая табл.1чел(все услуги-к'!$I2258*'Таблица вводных'!$G$9))-('Расчет комиссии(Нади)'!$K2250+'Таблица вводных'!$E$3+'Таблица вводных'!$F$3)</f>
        <v>-18.600000000000001</v>
      </c>
      <c r="J2258" s="101"/>
    </row>
    <row r="2259" spans="1:10" ht="13.2" customHeight="1">
      <c r="A2259" s="99"/>
      <c r="B2259" s="48"/>
      <c r="C2259" s="100"/>
      <c r="D2259" s="59">
        <f>(('Итоговая табл.1чел(все услуги-к'!$D2259+('Итоговая табл.1чел(все услуги-к'!$D2259*'Таблица вводных'!$G$4)))-('Расчет комиссии(Нади)'!$K2251+'Таблица вводных'!$E$3+'Таблица вводных'!$F$3)</f>
        <v>-18.600000000000001</v>
      </c>
      <c r="E2259" s="59">
        <f>('Итоговая табл.1чел(все услуги-к'!$E2259+('Итоговая табл.1чел(все услуги-к'!$E2259*'Таблица вводных'!$G$5))-('Расчет комиссии(Нади)'!$K2251+'Таблица вводных'!$E$3+'Таблица вводных'!$F$3)</f>
        <v>-18.600000000000001</v>
      </c>
      <c r="F2259" s="59">
        <f>('Итоговая табл.1чел(все услуги-к'!$F2259+('Итоговая табл.1чел(все услуги-к'!$F2259*'Таблица вводных'!$G$6))-('Расчет комиссии(Нади)'!$K2251+'Таблица вводных'!$E$3+'Таблица вводных'!$F$3)</f>
        <v>-18.600000000000001</v>
      </c>
      <c r="G2259" s="59">
        <f>('Итоговая табл.1чел(все услуги-к'!$G2259+('Итоговая табл.1чел(все услуги-к'!$G2259*'Таблица вводных'!$G$7))-('Расчет комиссии(Нади)'!$K2251+'Таблица вводных'!$E$3+'Таблица вводных'!$F$3)</f>
        <v>-18.600000000000001</v>
      </c>
      <c r="H2259" s="59">
        <f>'Итоговая табл.1чел(все услуги-к'!$H2259-('Расчет комиссии(Нади)'!$K2251+'Таблица вводных'!$E$3+'Таблица вводных'!$F$3)</f>
        <v>-18.600000000000001</v>
      </c>
      <c r="I2259" s="59">
        <f>('Итоговая табл.1чел(все услуги-к'!$I2259+('Итоговая табл.1чел(все услуги-к'!$I2259*'Таблица вводных'!$G$9))-('Расчет комиссии(Нади)'!$K2251+'Таблица вводных'!$E$3+'Таблица вводных'!$F$3)</f>
        <v>-18.600000000000001</v>
      </c>
      <c r="J2259" s="101"/>
    </row>
    <row r="2260" spans="1:10" ht="13.2" customHeight="1">
      <c r="A2260" s="99"/>
      <c r="B2260" s="48"/>
      <c r="C2260" s="100"/>
      <c r="D2260" s="59">
        <f>(('Итоговая табл.1чел(все услуги-к'!$D2260+('Итоговая табл.1чел(все услуги-к'!$D2260*'Таблица вводных'!$G$4)))-('Расчет комиссии(Нади)'!$K2252+'Таблица вводных'!$E$3+'Таблица вводных'!$F$3)</f>
        <v>-18.600000000000001</v>
      </c>
      <c r="E2260" s="59">
        <f>('Итоговая табл.1чел(все услуги-к'!$E2260+('Итоговая табл.1чел(все услуги-к'!$E2260*'Таблица вводных'!$G$5))-('Расчет комиссии(Нади)'!$K2252+'Таблица вводных'!$E$3+'Таблица вводных'!$F$3)</f>
        <v>-18.600000000000001</v>
      </c>
      <c r="F2260" s="59">
        <f>('Итоговая табл.1чел(все услуги-к'!$F2260+('Итоговая табл.1чел(все услуги-к'!$F2260*'Таблица вводных'!$G$6))-('Расчет комиссии(Нади)'!$K2252+'Таблица вводных'!$E$3+'Таблица вводных'!$F$3)</f>
        <v>-18.600000000000001</v>
      </c>
      <c r="G2260" s="59">
        <f>('Итоговая табл.1чел(все услуги-к'!$G2260+('Итоговая табл.1чел(все услуги-к'!$G2260*'Таблица вводных'!$G$7))-('Расчет комиссии(Нади)'!$K2252+'Таблица вводных'!$E$3+'Таблица вводных'!$F$3)</f>
        <v>-18.600000000000001</v>
      </c>
      <c r="H2260" s="59">
        <f>'Итоговая табл.1чел(все услуги-к'!$H2260-('Расчет комиссии(Нади)'!$K2252+'Таблица вводных'!$E$3+'Таблица вводных'!$F$3)</f>
        <v>-18.600000000000001</v>
      </c>
      <c r="I2260" s="59">
        <f>('Итоговая табл.1чел(все услуги-к'!$I2260+('Итоговая табл.1чел(все услуги-к'!$I2260*'Таблица вводных'!$G$9))-('Расчет комиссии(Нади)'!$K2252+'Таблица вводных'!$E$3+'Таблица вводных'!$F$3)</f>
        <v>-18.600000000000001</v>
      </c>
      <c r="J2260" s="101"/>
    </row>
    <row r="2261" spans="1:10" ht="13.2" customHeight="1">
      <c r="A2261" s="99"/>
      <c r="B2261" s="48"/>
      <c r="C2261" s="100"/>
      <c r="D2261" s="59">
        <f>(('Итоговая табл.1чел(все услуги-к'!$D2261+('Итоговая табл.1чел(все услуги-к'!$D2261*'Таблица вводных'!$G$4)))-('Расчет комиссии(Нади)'!$K2253+'Таблица вводных'!$E$3+'Таблица вводных'!$F$3)</f>
        <v>-18.600000000000001</v>
      </c>
      <c r="E2261" s="59">
        <f>('Итоговая табл.1чел(все услуги-к'!$E2261+('Итоговая табл.1чел(все услуги-к'!$E2261*'Таблица вводных'!$G$5))-('Расчет комиссии(Нади)'!$K2253+'Таблица вводных'!$E$3+'Таблица вводных'!$F$3)</f>
        <v>-18.600000000000001</v>
      </c>
      <c r="F2261" s="59">
        <f>('Итоговая табл.1чел(все услуги-к'!$F2261+('Итоговая табл.1чел(все услуги-к'!$F2261*'Таблица вводных'!$G$6))-('Расчет комиссии(Нади)'!$K2253+'Таблица вводных'!$E$3+'Таблица вводных'!$F$3)</f>
        <v>-18.600000000000001</v>
      </c>
      <c r="G2261" s="59">
        <f>('Итоговая табл.1чел(все услуги-к'!$G2261+('Итоговая табл.1чел(все услуги-к'!$G2261*'Таблица вводных'!$G$7))-('Расчет комиссии(Нади)'!$K2253+'Таблица вводных'!$E$3+'Таблица вводных'!$F$3)</f>
        <v>-18.600000000000001</v>
      </c>
      <c r="H2261" s="59">
        <f>'Итоговая табл.1чел(все услуги-к'!$H2261-('Расчет комиссии(Нади)'!$K2253+'Таблица вводных'!$E$3+'Таблица вводных'!$F$3)</f>
        <v>-18.600000000000001</v>
      </c>
      <c r="I2261" s="59">
        <f>('Итоговая табл.1чел(все услуги-к'!$I2261+('Итоговая табл.1чел(все услуги-к'!$I2261*'Таблица вводных'!$G$9))-('Расчет комиссии(Нади)'!$K2253+'Таблица вводных'!$E$3+'Таблица вводных'!$F$3)</f>
        <v>-18.600000000000001</v>
      </c>
      <c r="J2261" s="101"/>
    </row>
    <row r="2262" spans="1:10" ht="13.2" customHeight="1">
      <c r="A2262" s="99"/>
      <c r="B2262" s="48"/>
      <c r="C2262" s="100"/>
      <c r="D2262" s="59">
        <f>(('Итоговая табл.1чел(все услуги-к'!$D2262+('Итоговая табл.1чел(все услуги-к'!$D2262*'Таблица вводных'!$G$4)))-('Расчет комиссии(Нади)'!$K2254+'Таблица вводных'!$E$3+'Таблица вводных'!$F$3)</f>
        <v>-18.600000000000001</v>
      </c>
      <c r="E2262" s="59">
        <f>('Итоговая табл.1чел(все услуги-к'!$E2262+('Итоговая табл.1чел(все услуги-к'!$E2262*'Таблица вводных'!$G$5))-('Расчет комиссии(Нади)'!$K2254+'Таблица вводных'!$E$3+'Таблица вводных'!$F$3)</f>
        <v>-18.600000000000001</v>
      </c>
      <c r="F2262" s="59">
        <f>('Итоговая табл.1чел(все услуги-к'!$F2262+('Итоговая табл.1чел(все услуги-к'!$F2262*'Таблица вводных'!$G$6))-('Расчет комиссии(Нади)'!$K2254+'Таблица вводных'!$E$3+'Таблица вводных'!$F$3)</f>
        <v>-18.600000000000001</v>
      </c>
      <c r="G2262" s="59">
        <f>('Итоговая табл.1чел(все услуги-к'!$G2262+('Итоговая табл.1чел(все услуги-к'!$G2262*'Таблица вводных'!$G$7))-('Расчет комиссии(Нади)'!$K2254+'Таблица вводных'!$E$3+'Таблица вводных'!$F$3)</f>
        <v>-18.600000000000001</v>
      </c>
      <c r="H2262" s="59">
        <f>'Итоговая табл.1чел(все услуги-к'!$H2262-('Расчет комиссии(Нади)'!$K2254+'Таблица вводных'!$E$3+'Таблица вводных'!$F$3)</f>
        <v>-18.600000000000001</v>
      </c>
      <c r="I2262" s="59">
        <f>('Итоговая табл.1чел(все услуги-к'!$I2262+('Итоговая табл.1чел(все услуги-к'!$I2262*'Таблица вводных'!$G$9))-('Расчет комиссии(Нади)'!$K2254+'Таблица вводных'!$E$3+'Таблица вводных'!$F$3)</f>
        <v>-18.600000000000001</v>
      </c>
      <c r="J2262" s="101"/>
    </row>
    <row r="2263" spans="1:10" ht="13.2" customHeight="1">
      <c r="A2263" s="99"/>
      <c r="B2263" s="48"/>
      <c r="C2263" s="100"/>
      <c r="D2263" s="59">
        <f>(('Итоговая табл.1чел(все услуги-к'!$D2263+('Итоговая табл.1чел(все услуги-к'!$D2263*'Таблица вводных'!$G$4)))-('Расчет комиссии(Нади)'!$K2255+'Таблица вводных'!$E$3+'Таблица вводных'!$F$3)</f>
        <v>-18.600000000000001</v>
      </c>
      <c r="E2263" s="59">
        <f>('Итоговая табл.1чел(все услуги-к'!$E2263+('Итоговая табл.1чел(все услуги-к'!$E2263*'Таблица вводных'!$G$5))-('Расчет комиссии(Нади)'!$K2255+'Таблица вводных'!$E$3+'Таблица вводных'!$F$3)</f>
        <v>-18.600000000000001</v>
      </c>
      <c r="F2263" s="59">
        <f>('Итоговая табл.1чел(все услуги-к'!$F2263+('Итоговая табл.1чел(все услуги-к'!$F2263*'Таблица вводных'!$G$6))-('Расчет комиссии(Нади)'!$K2255+'Таблица вводных'!$E$3+'Таблица вводных'!$F$3)</f>
        <v>-18.600000000000001</v>
      </c>
      <c r="G2263" s="59">
        <f>('Итоговая табл.1чел(все услуги-к'!$G2263+('Итоговая табл.1чел(все услуги-к'!$G2263*'Таблица вводных'!$G$7))-('Расчет комиссии(Нади)'!$K2255+'Таблица вводных'!$E$3+'Таблица вводных'!$F$3)</f>
        <v>-18.600000000000001</v>
      </c>
      <c r="H2263" s="59">
        <f>'Итоговая табл.1чел(все услуги-к'!$H2263-('Расчет комиссии(Нади)'!$K2255+'Таблица вводных'!$E$3+'Таблица вводных'!$F$3)</f>
        <v>-18.600000000000001</v>
      </c>
      <c r="I2263" s="59">
        <f>('Итоговая табл.1чел(все услуги-к'!$I2263+('Итоговая табл.1чел(все услуги-к'!$I2263*'Таблица вводных'!$G$9))-('Расчет комиссии(Нади)'!$K2255+'Таблица вводных'!$E$3+'Таблица вводных'!$F$3)</f>
        <v>-18.600000000000001</v>
      </c>
      <c r="J2263" s="101"/>
    </row>
    <row r="2264" spans="1:10" ht="13.2" customHeight="1">
      <c r="A2264" s="99"/>
      <c r="B2264" s="48"/>
      <c r="C2264" s="100"/>
      <c r="D2264" s="59">
        <f>(('Итоговая табл.1чел(все услуги-к'!$D2264+('Итоговая табл.1чел(все услуги-к'!$D2264*'Таблица вводных'!$G$4)))-('Расчет комиссии(Нади)'!$K2256+'Таблица вводных'!$E$3+'Таблица вводных'!$F$3)</f>
        <v>-18.600000000000001</v>
      </c>
      <c r="E2264" s="59">
        <f>('Итоговая табл.1чел(все услуги-к'!$E2264+('Итоговая табл.1чел(все услуги-к'!$E2264*'Таблица вводных'!$G$5))-('Расчет комиссии(Нади)'!$K2256+'Таблица вводных'!$E$3+'Таблица вводных'!$F$3)</f>
        <v>-18.600000000000001</v>
      </c>
      <c r="F2264" s="59">
        <f>('Итоговая табл.1чел(все услуги-к'!$F2264+('Итоговая табл.1чел(все услуги-к'!$F2264*'Таблица вводных'!$G$6))-('Расчет комиссии(Нади)'!$K2256+'Таблица вводных'!$E$3+'Таблица вводных'!$F$3)</f>
        <v>-18.600000000000001</v>
      </c>
      <c r="G2264" s="59">
        <f>('Итоговая табл.1чел(все услуги-к'!$G2264+('Итоговая табл.1чел(все услуги-к'!$G2264*'Таблица вводных'!$G$7))-('Расчет комиссии(Нади)'!$K2256+'Таблица вводных'!$E$3+'Таблица вводных'!$F$3)</f>
        <v>-18.600000000000001</v>
      </c>
      <c r="H2264" s="59">
        <f>'Итоговая табл.1чел(все услуги-к'!$H2264-('Расчет комиссии(Нади)'!$K2256+'Таблица вводных'!$E$3+'Таблица вводных'!$F$3)</f>
        <v>-18.600000000000001</v>
      </c>
      <c r="I2264" s="59">
        <f>('Итоговая табл.1чел(все услуги-к'!$I2264+('Итоговая табл.1чел(все услуги-к'!$I2264*'Таблица вводных'!$G$9))-('Расчет комиссии(Нади)'!$K2256+'Таблица вводных'!$E$3+'Таблица вводных'!$F$3)</f>
        <v>-18.600000000000001</v>
      </c>
      <c r="J2264" s="101"/>
    </row>
    <row r="2265" spans="1:10" ht="13.2" customHeight="1">
      <c r="A2265" s="99"/>
      <c r="B2265" s="48"/>
      <c r="C2265" s="100"/>
      <c r="D2265" s="59">
        <f>(('Итоговая табл.1чел(все услуги-к'!$D2265+('Итоговая табл.1чел(все услуги-к'!$D2265*'Таблица вводных'!$G$4)))-('Расчет комиссии(Нади)'!$K2257+'Таблица вводных'!$E$3+'Таблица вводных'!$F$3)</f>
        <v>-18.600000000000001</v>
      </c>
      <c r="E2265" s="59">
        <f>('Итоговая табл.1чел(все услуги-к'!$E2265+('Итоговая табл.1чел(все услуги-к'!$E2265*'Таблица вводных'!$G$5))-('Расчет комиссии(Нади)'!$K2257+'Таблица вводных'!$E$3+'Таблица вводных'!$F$3)</f>
        <v>-18.600000000000001</v>
      </c>
      <c r="F2265" s="59">
        <f>('Итоговая табл.1чел(все услуги-к'!$F2265+('Итоговая табл.1чел(все услуги-к'!$F2265*'Таблица вводных'!$G$6))-('Расчет комиссии(Нади)'!$K2257+'Таблица вводных'!$E$3+'Таблица вводных'!$F$3)</f>
        <v>-18.600000000000001</v>
      </c>
      <c r="G2265" s="59">
        <f>('Итоговая табл.1чел(все услуги-к'!$G2265+('Итоговая табл.1чел(все услуги-к'!$G2265*'Таблица вводных'!$G$7))-('Расчет комиссии(Нади)'!$K2257+'Таблица вводных'!$E$3+'Таблица вводных'!$F$3)</f>
        <v>-18.600000000000001</v>
      </c>
      <c r="H2265" s="59">
        <f>'Итоговая табл.1чел(все услуги-к'!$H2265-('Расчет комиссии(Нади)'!$K2257+'Таблица вводных'!$E$3+'Таблица вводных'!$F$3)</f>
        <v>-18.600000000000001</v>
      </c>
      <c r="I2265" s="59">
        <f>('Итоговая табл.1чел(все услуги-к'!$I2265+('Итоговая табл.1чел(все услуги-к'!$I2265*'Таблица вводных'!$G$9))-('Расчет комиссии(Нади)'!$K2257+'Таблица вводных'!$E$3+'Таблица вводных'!$F$3)</f>
        <v>-18.600000000000001</v>
      </c>
      <c r="J2265" s="101"/>
    </row>
    <row r="2266" spans="1:10" ht="13.2" customHeight="1">
      <c r="A2266" s="99"/>
      <c r="B2266" s="48"/>
      <c r="C2266" s="100"/>
      <c r="D2266" s="59">
        <f>(('Итоговая табл.1чел(все услуги-к'!$D2266+('Итоговая табл.1чел(все услуги-к'!$D2266*'Таблица вводных'!$G$4)))-('Расчет комиссии(Нади)'!$K2258+'Таблица вводных'!$E$3+'Таблица вводных'!$F$3)</f>
        <v>-18.600000000000001</v>
      </c>
      <c r="E2266" s="59">
        <f>('Итоговая табл.1чел(все услуги-к'!$E2266+('Итоговая табл.1чел(все услуги-к'!$E2266*'Таблица вводных'!$G$5))-('Расчет комиссии(Нади)'!$K2258+'Таблица вводных'!$E$3+'Таблица вводных'!$F$3)</f>
        <v>-18.600000000000001</v>
      </c>
      <c r="F2266" s="59">
        <f>('Итоговая табл.1чел(все услуги-к'!$F2266+('Итоговая табл.1чел(все услуги-к'!$F2266*'Таблица вводных'!$G$6))-('Расчет комиссии(Нади)'!$K2258+'Таблица вводных'!$E$3+'Таблица вводных'!$F$3)</f>
        <v>-18.600000000000001</v>
      </c>
      <c r="G2266" s="59">
        <f>('Итоговая табл.1чел(все услуги-к'!$G2266+('Итоговая табл.1чел(все услуги-к'!$G2266*'Таблица вводных'!$G$7))-('Расчет комиссии(Нади)'!$K2258+'Таблица вводных'!$E$3+'Таблица вводных'!$F$3)</f>
        <v>-18.600000000000001</v>
      </c>
      <c r="H2266" s="59">
        <f>'Итоговая табл.1чел(все услуги-к'!$H2266-('Расчет комиссии(Нади)'!$K2258+'Таблица вводных'!$E$3+'Таблица вводных'!$F$3)</f>
        <v>-18.600000000000001</v>
      </c>
      <c r="I2266" s="59">
        <f>('Итоговая табл.1чел(все услуги-к'!$I2266+('Итоговая табл.1чел(все услуги-к'!$I2266*'Таблица вводных'!$G$9))-('Расчет комиссии(Нади)'!$K2258+'Таблица вводных'!$E$3+'Таблица вводных'!$F$3)</f>
        <v>-18.600000000000001</v>
      </c>
      <c r="J2266" s="101"/>
    </row>
    <row r="2267" spans="1:10" ht="13.2" customHeight="1">
      <c r="A2267" s="99"/>
      <c r="B2267" s="48"/>
      <c r="C2267" s="100"/>
      <c r="D2267" s="59">
        <f>(('Итоговая табл.1чел(все услуги-к'!$D2267+('Итоговая табл.1чел(все услуги-к'!$D2267*'Таблица вводных'!$G$4)))-('Расчет комиссии(Нади)'!$K2259+'Таблица вводных'!$E$3+'Таблица вводных'!$F$3)</f>
        <v>-18.600000000000001</v>
      </c>
      <c r="E2267" s="59">
        <f>('Итоговая табл.1чел(все услуги-к'!$E2267+('Итоговая табл.1чел(все услуги-к'!$E2267*'Таблица вводных'!$G$5))-('Расчет комиссии(Нади)'!$K2259+'Таблица вводных'!$E$3+'Таблица вводных'!$F$3)</f>
        <v>-18.600000000000001</v>
      </c>
      <c r="F2267" s="59">
        <f>('Итоговая табл.1чел(все услуги-к'!$F2267+('Итоговая табл.1чел(все услуги-к'!$F2267*'Таблица вводных'!$G$6))-('Расчет комиссии(Нади)'!$K2259+'Таблица вводных'!$E$3+'Таблица вводных'!$F$3)</f>
        <v>-18.600000000000001</v>
      </c>
      <c r="G2267" s="59">
        <f>('Итоговая табл.1чел(все услуги-к'!$G2267+('Итоговая табл.1чел(все услуги-к'!$G2267*'Таблица вводных'!$G$7))-('Расчет комиссии(Нади)'!$K2259+'Таблица вводных'!$E$3+'Таблица вводных'!$F$3)</f>
        <v>-18.600000000000001</v>
      </c>
      <c r="H2267" s="59">
        <f>'Итоговая табл.1чел(все услуги-к'!$H2267-('Расчет комиссии(Нади)'!$K2259+'Таблица вводных'!$E$3+'Таблица вводных'!$F$3)</f>
        <v>-18.600000000000001</v>
      </c>
      <c r="I2267" s="59">
        <f>('Итоговая табл.1чел(все услуги-к'!$I2267+('Итоговая табл.1чел(все услуги-к'!$I2267*'Таблица вводных'!$G$9))-('Расчет комиссии(Нади)'!$K2259+'Таблица вводных'!$E$3+'Таблица вводных'!$F$3)</f>
        <v>-18.600000000000001</v>
      </c>
      <c r="J2267" s="101"/>
    </row>
    <row r="2268" spans="1:10" ht="13.2" customHeight="1">
      <c r="A2268" s="99"/>
      <c r="B2268" s="48"/>
      <c r="C2268" s="100"/>
      <c r="D2268" s="59">
        <f>(('Итоговая табл.1чел(все услуги-к'!$D2268+('Итоговая табл.1чел(все услуги-к'!$D2268*'Таблица вводных'!$G$4)))-('Расчет комиссии(Нади)'!$K2260+'Таблица вводных'!$E$3+'Таблица вводных'!$F$3)</f>
        <v>-18.600000000000001</v>
      </c>
      <c r="E2268" s="59">
        <f>('Итоговая табл.1чел(все услуги-к'!$E2268+('Итоговая табл.1чел(все услуги-к'!$E2268*'Таблица вводных'!$G$5))-('Расчет комиссии(Нади)'!$K2260+'Таблица вводных'!$E$3+'Таблица вводных'!$F$3)</f>
        <v>-18.600000000000001</v>
      </c>
      <c r="F2268" s="59">
        <f>('Итоговая табл.1чел(все услуги-к'!$F2268+('Итоговая табл.1чел(все услуги-к'!$F2268*'Таблица вводных'!$G$6))-('Расчет комиссии(Нади)'!$K2260+'Таблица вводных'!$E$3+'Таблица вводных'!$F$3)</f>
        <v>-18.600000000000001</v>
      </c>
      <c r="G2268" s="59">
        <f>('Итоговая табл.1чел(все услуги-к'!$G2268+('Итоговая табл.1чел(все услуги-к'!$G2268*'Таблица вводных'!$G$7))-('Расчет комиссии(Нади)'!$K2260+'Таблица вводных'!$E$3+'Таблица вводных'!$F$3)</f>
        <v>-18.600000000000001</v>
      </c>
      <c r="H2268" s="59">
        <f>'Итоговая табл.1чел(все услуги-к'!$H2268-('Расчет комиссии(Нади)'!$K2260+'Таблица вводных'!$E$3+'Таблица вводных'!$F$3)</f>
        <v>-18.600000000000001</v>
      </c>
      <c r="I2268" s="59">
        <f>('Итоговая табл.1чел(все услуги-к'!$I2268+('Итоговая табл.1чел(все услуги-к'!$I2268*'Таблица вводных'!$G$9))-('Расчет комиссии(Нади)'!$K2260+'Таблица вводных'!$E$3+'Таблица вводных'!$F$3)</f>
        <v>-18.600000000000001</v>
      </c>
      <c r="J2268" s="101"/>
    </row>
    <row r="2269" spans="1:10" ht="13.2" customHeight="1">
      <c r="A2269" s="99"/>
      <c r="B2269" s="48"/>
      <c r="C2269" s="100"/>
      <c r="D2269" s="59">
        <f>(('Итоговая табл.1чел(все услуги-к'!$D2269+('Итоговая табл.1чел(все услуги-к'!$D2269*'Таблица вводных'!$G$4)))-('Расчет комиссии(Нади)'!$K2261+'Таблица вводных'!$E$3+'Таблица вводных'!$F$3)</f>
        <v>-18.600000000000001</v>
      </c>
      <c r="E2269" s="59">
        <f>('Итоговая табл.1чел(все услуги-к'!$E2269+('Итоговая табл.1чел(все услуги-к'!$E2269*'Таблица вводных'!$G$5))-('Расчет комиссии(Нади)'!$K2261+'Таблица вводных'!$E$3+'Таблица вводных'!$F$3)</f>
        <v>-18.600000000000001</v>
      </c>
      <c r="F2269" s="59">
        <f>('Итоговая табл.1чел(все услуги-к'!$F2269+('Итоговая табл.1чел(все услуги-к'!$F2269*'Таблица вводных'!$G$6))-('Расчет комиссии(Нади)'!$K2261+'Таблица вводных'!$E$3+'Таблица вводных'!$F$3)</f>
        <v>-18.600000000000001</v>
      </c>
      <c r="G2269" s="59">
        <f>('Итоговая табл.1чел(все услуги-к'!$G2269+('Итоговая табл.1чел(все услуги-к'!$G2269*'Таблица вводных'!$G$7))-('Расчет комиссии(Нади)'!$K2261+'Таблица вводных'!$E$3+'Таблица вводных'!$F$3)</f>
        <v>-18.600000000000001</v>
      </c>
      <c r="H2269" s="59">
        <f>'Итоговая табл.1чел(все услуги-к'!$H2269-('Расчет комиссии(Нади)'!$K2261+'Таблица вводных'!$E$3+'Таблица вводных'!$F$3)</f>
        <v>-18.600000000000001</v>
      </c>
      <c r="I2269" s="59">
        <f>('Итоговая табл.1чел(все услуги-к'!$I2269+('Итоговая табл.1чел(все услуги-к'!$I2269*'Таблица вводных'!$G$9))-('Расчет комиссии(Нади)'!$K2261+'Таблица вводных'!$E$3+'Таблица вводных'!$F$3)</f>
        <v>-18.600000000000001</v>
      </c>
      <c r="J2269" s="101"/>
    </row>
    <row r="2270" spans="1:10" ht="13.2" customHeight="1">
      <c r="A2270" s="99"/>
      <c r="B2270" s="48"/>
      <c r="C2270" s="100"/>
      <c r="D2270" s="59">
        <f>(('Итоговая табл.1чел(все услуги-к'!$D2270+('Итоговая табл.1чел(все услуги-к'!$D2270*'Таблица вводных'!$G$4)))-('Расчет комиссии(Нади)'!$K2262+'Таблица вводных'!$E$3+'Таблица вводных'!$F$3)</f>
        <v>-18.600000000000001</v>
      </c>
      <c r="E2270" s="59">
        <f>('Итоговая табл.1чел(все услуги-к'!$E2270+('Итоговая табл.1чел(все услуги-к'!$E2270*'Таблица вводных'!$G$5))-('Расчет комиссии(Нади)'!$K2262+'Таблица вводных'!$E$3+'Таблица вводных'!$F$3)</f>
        <v>-18.600000000000001</v>
      </c>
      <c r="F2270" s="59">
        <f>('Итоговая табл.1чел(все услуги-к'!$F2270+('Итоговая табл.1чел(все услуги-к'!$F2270*'Таблица вводных'!$G$6))-('Расчет комиссии(Нади)'!$K2262+'Таблица вводных'!$E$3+'Таблица вводных'!$F$3)</f>
        <v>-18.600000000000001</v>
      </c>
      <c r="G2270" s="59">
        <f>('Итоговая табл.1чел(все услуги-к'!$G2270+('Итоговая табл.1чел(все услуги-к'!$G2270*'Таблица вводных'!$G$7))-('Расчет комиссии(Нади)'!$K2262+'Таблица вводных'!$E$3+'Таблица вводных'!$F$3)</f>
        <v>-18.600000000000001</v>
      </c>
      <c r="H2270" s="59">
        <f>'Итоговая табл.1чел(все услуги-к'!$H2270-('Расчет комиссии(Нади)'!$K2262+'Таблица вводных'!$E$3+'Таблица вводных'!$F$3)</f>
        <v>-18.600000000000001</v>
      </c>
      <c r="I2270" s="59">
        <f>('Итоговая табл.1чел(все услуги-к'!$I2270+('Итоговая табл.1чел(все услуги-к'!$I2270*'Таблица вводных'!$G$9))-('Расчет комиссии(Нади)'!$K2262+'Таблица вводных'!$E$3+'Таблица вводных'!$F$3)</f>
        <v>-18.600000000000001</v>
      </c>
      <c r="J2270" s="101"/>
    </row>
    <row r="2271" spans="1:10" ht="13.2" customHeight="1">
      <c r="A2271" s="99"/>
      <c r="B2271" s="48"/>
      <c r="C2271" s="100"/>
      <c r="D2271" s="59">
        <f>(('Итоговая табл.1чел(все услуги-к'!$D2271+('Итоговая табл.1чел(все услуги-к'!$D2271*'Таблица вводных'!$G$4)))-('Расчет комиссии(Нади)'!$K2263+'Таблица вводных'!$E$3+'Таблица вводных'!$F$3)</f>
        <v>-18.600000000000001</v>
      </c>
      <c r="E2271" s="59">
        <f>('Итоговая табл.1чел(все услуги-к'!$E2271+('Итоговая табл.1чел(все услуги-к'!$E2271*'Таблица вводных'!$G$5))-('Расчет комиссии(Нади)'!$K2263+'Таблица вводных'!$E$3+'Таблица вводных'!$F$3)</f>
        <v>-18.600000000000001</v>
      </c>
      <c r="F2271" s="59">
        <f>('Итоговая табл.1чел(все услуги-к'!$F2271+('Итоговая табл.1чел(все услуги-к'!$F2271*'Таблица вводных'!$G$6))-('Расчет комиссии(Нади)'!$K2263+'Таблица вводных'!$E$3+'Таблица вводных'!$F$3)</f>
        <v>-18.600000000000001</v>
      </c>
      <c r="G2271" s="59">
        <f>('Итоговая табл.1чел(все услуги-к'!$G2271+('Итоговая табл.1чел(все услуги-к'!$G2271*'Таблица вводных'!$G$7))-('Расчет комиссии(Нади)'!$K2263+'Таблица вводных'!$E$3+'Таблица вводных'!$F$3)</f>
        <v>-18.600000000000001</v>
      </c>
      <c r="H2271" s="59">
        <f>'Итоговая табл.1чел(все услуги-к'!$H2271-('Расчет комиссии(Нади)'!$K2263+'Таблица вводных'!$E$3+'Таблица вводных'!$F$3)</f>
        <v>-18.600000000000001</v>
      </c>
      <c r="I2271" s="59">
        <f>('Итоговая табл.1чел(все услуги-к'!$I2271+('Итоговая табл.1чел(все услуги-к'!$I2271*'Таблица вводных'!$G$9))-('Расчет комиссии(Нади)'!$K2263+'Таблица вводных'!$E$3+'Таблица вводных'!$F$3)</f>
        <v>-18.600000000000001</v>
      </c>
      <c r="J2271" s="101"/>
    </row>
    <row r="2272" spans="1:10" ht="13.2" customHeight="1">
      <c r="A2272" s="99"/>
      <c r="B2272" s="48"/>
      <c r="C2272" s="100"/>
      <c r="D2272" s="59">
        <f>(('Итоговая табл.1чел(все услуги-к'!$D2272+('Итоговая табл.1чел(все услуги-к'!$D2272*'Таблица вводных'!$G$4)))-('Расчет комиссии(Нади)'!$K2264+'Таблица вводных'!$E$3+'Таблица вводных'!$F$3)</f>
        <v>-18.600000000000001</v>
      </c>
      <c r="E2272" s="59">
        <f>('Итоговая табл.1чел(все услуги-к'!$E2272+('Итоговая табл.1чел(все услуги-к'!$E2272*'Таблица вводных'!$G$5))-('Расчет комиссии(Нади)'!$K2264+'Таблица вводных'!$E$3+'Таблица вводных'!$F$3)</f>
        <v>-18.600000000000001</v>
      </c>
      <c r="F2272" s="59">
        <f>('Итоговая табл.1чел(все услуги-к'!$F2272+('Итоговая табл.1чел(все услуги-к'!$F2272*'Таблица вводных'!$G$6))-('Расчет комиссии(Нади)'!$K2264+'Таблица вводных'!$E$3+'Таблица вводных'!$F$3)</f>
        <v>-18.600000000000001</v>
      </c>
      <c r="G2272" s="59">
        <f>('Итоговая табл.1чел(все услуги-к'!$G2272+('Итоговая табл.1чел(все услуги-к'!$G2272*'Таблица вводных'!$G$7))-('Расчет комиссии(Нади)'!$K2264+'Таблица вводных'!$E$3+'Таблица вводных'!$F$3)</f>
        <v>-18.600000000000001</v>
      </c>
      <c r="H2272" s="59">
        <f>'Итоговая табл.1чел(все услуги-к'!$H2272-('Расчет комиссии(Нади)'!$K2264+'Таблица вводных'!$E$3+'Таблица вводных'!$F$3)</f>
        <v>-18.600000000000001</v>
      </c>
      <c r="I2272" s="59">
        <f>('Итоговая табл.1чел(все услуги-к'!$I2272+('Итоговая табл.1чел(все услуги-к'!$I2272*'Таблица вводных'!$G$9))-('Расчет комиссии(Нади)'!$K2264+'Таблица вводных'!$E$3+'Таблица вводных'!$F$3)</f>
        <v>-18.600000000000001</v>
      </c>
      <c r="J2272" s="101"/>
    </row>
    <row r="2273" spans="1:10" ht="13.2" customHeight="1">
      <c r="A2273" s="99"/>
      <c r="B2273" s="48"/>
      <c r="C2273" s="100"/>
      <c r="D2273" s="59">
        <f>(('Итоговая табл.1чел(все услуги-к'!$D2273+('Итоговая табл.1чел(все услуги-к'!$D2273*'Таблица вводных'!$G$4)))-('Расчет комиссии(Нади)'!$K2265+'Таблица вводных'!$E$3+'Таблица вводных'!$F$3)</f>
        <v>-18.600000000000001</v>
      </c>
      <c r="E2273" s="59">
        <f>('Итоговая табл.1чел(все услуги-к'!$E2273+('Итоговая табл.1чел(все услуги-к'!$E2273*'Таблица вводных'!$G$5))-('Расчет комиссии(Нади)'!$K2265+'Таблица вводных'!$E$3+'Таблица вводных'!$F$3)</f>
        <v>-18.600000000000001</v>
      </c>
      <c r="F2273" s="59">
        <f>('Итоговая табл.1чел(все услуги-к'!$F2273+('Итоговая табл.1чел(все услуги-к'!$F2273*'Таблица вводных'!$G$6))-('Расчет комиссии(Нади)'!$K2265+'Таблица вводных'!$E$3+'Таблица вводных'!$F$3)</f>
        <v>-18.600000000000001</v>
      </c>
      <c r="G2273" s="59">
        <f>('Итоговая табл.1чел(все услуги-к'!$G2273+('Итоговая табл.1чел(все услуги-к'!$G2273*'Таблица вводных'!$G$7))-('Расчет комиссии(Нади)'!$K2265+'Таблица вводных'!$E$3+'Таблица вводных'!$F$3)</f>
        <v>-18.600000000000001</v>
      </c>
      <c r="H2273" s="59">
        <f>'Итоговая табл.1чел(все услуги-к'!$H2273-('Расчет комиссии(Нади)'!$K2265+'Таблица вводных'!$E$3+'Таблица вводных'!$F$3)</f>
        <v>-18.600000000000001</v>
      </c>
      <c r="I2273" s="59">
        <f>('Итоговая табл.1чел(все услуги-к'!$I2273+('Итоговая табл.1чел(все услуги-к'!$I2273*'Таблица вводных'!$G$9))-('Расчет комиссии(Нади)'!$K2265+'Таблица вводных'!$E$3+'Таблица вводных'!$F$3)</f>
        <v>-18.600000000000001</v>
      </c>
      <c r="J2273" s="101"/>
    </row>
    <row r="2274" spans="1:10" ht="13.2" customHeight="1">
      <c r="A2274" s="99"/>
      <c r="B2274" s="48"/>
      <c r="C2274" s="100"/>
      <c r="D2274" s="59">
        <f>(('Итоговая табл.1чел(все услуги-к'!$D2274+('Итоговая табл.1чел(все услуги-к'!$D2274*'Таблица вводных'!$G$4)))-('Расчет комиссии(Нади)'!$K2266+'Таблица вводных'!$E$3+'Таблица вводных'!$F$3)</f>
        <v>-18.600000000000001</v>
      </c>
      <c r="E2274" s="59">
        <f>('Итоговая табл.1чел(все услуги-к'!$E2274+('Итоговая табл.1чел(все услуги-к'!$E2274*'Таблица вводных'!$G$5))-('Расчет комиссии(Нади)'!$K2266+'Таблица вводных'!$E$3+'Таблица вводных'!$F$3)</f>
        <v>-18.600000000000001</v>
      </c>
      <c r="F2274" s="59">
        <f>('Итоговая табл.1чел(все услуги-к'!$F2274+('Итоговая табл.1чел(все услуги-к'!$F2274*'Таблица вводных'!$G$6))-('Расчет комиссии(Нади)'!$K2266+'Таблица вводных'!$E$3+'Таблица вводных'!$F$3)</f>
        <v>-18.600000000000001</v>
      </c>
      <c r="G2274" s="59">
        <f>('Итоговая табл.1чел(все услуги-к'!$G2274+('Итоговая табл.1чел(все услуги-к'!$G2274*'Таблица вводных'!$G$7))-('Расчет комиссии(Нади)'!$K2266+'Таблица вводных'!$E$3+'Таблица вводных'!$F$3)</f>
        <v>-18.600000000000001</v>
      </c>
      <c r="H2274" s="59">
        <f>'Итоговая табл.1чел(все услуги-к'!$H2274-('Расчет комиссии(Нади)'!$K2266+'Таблица вводных'!$E$3+'Таблица вводных'!$F$3)</f>
        <v>-18.600000000000001</v>
      </c>
      <c r="I2274" s="59">
        <f>('Итоговая табл.1чел(все услуги-к'!$I2274+('Итоговая табл.1чел(все услуги-к'!$I2274*'Таблица вводных'!$G$9))-('Расчет комиссии(Нади)'!$K2266+'Таблица вводных'!$E$3+'Таблица вводных'!$F$3)</f>
        <v>-18.600000000000001</v>
      </c>
      <c r="J2274" s="101"/>
    </row>
    <row r="2275" spans="1:10" ht="13.2" customHeight="1">
      <c r="A2275" s="99"/>
      <c r="B2275" s="48"/>
      <c r="C2275" s="100"/>
      <c r="D2275" s="59">
        <f>(('Итоговая табл.1чел(все услуги-к'!$D2275+('Итоговая табл.1чел(все услуги-к'!$D2275*'Таблица вводных'!$G$4)))-('Расчет комиссии(Нади)'!$K2267+'Таблица вводных'!$E$3+'Таблица вводных'!$F$3)</f>
        <v>-18.600000000000001</v>
      </c>
      <c r="E2275" s="59">
        <f>('Итоговая табл.1чел(все услуги-к'!$E2275+('Итоговая табл.1чел(все услуги-к'!$E2275*'Таблица вводных'!$G$5))-('Расчет комиссии(Нади)'!$K2267+'Таблица вводных'!$E$3+'Таблица вводных'!$F$3)</f>
        <v>-18.600000000000001</v>
      </c>
      <c r="F2275" s="59">
        <f>('Итоговая табл.1чел(все услуги-к'!$F2275+('Итоговая табл.1чел(все услуги-к'!$F2275*'Таблица вводных'!$G$6))-('Расчет комиссии(Нади)'!$K2267+'Таблица вводных'!$E$3+'Таблица вводных'!$F$3)</f>
        <v>-18.600000000000001</v>
      </c>
      <c r="G2275" s="59">
        <f>('Итоговая табл.1чел(все услуги-к'!$G2275+('Итоговая табл.1чел(все услуги-к'!$G2275*'Таблица вводных'!$G$7))-('Расчет комиссии(Нади)'!$K2267+'Таблица вводных'!$E$3+'Таблица вводных'!$F$3)</f>
        <v>-18.600000000000001</v>
      </c>
      <c r="H2275" s="59">
        <f>'Итоговая табл.1чел(все услуги-к'!$H2275-('Расчет комиссии(Нади)'!$K2267+'Таблица вводных'!$E$3+'Таблица вводных'!$F$3)</f>
        <v>-18.600000000000001</v>
      </c>
      <c r="I2275" s="59">
        <f>('Итоговая табл.1чел(все услуги-к'!$I2275+('Итоговая табл.1чел(все услуги-к'!$I2275*'Таблица вводных'!$G$9))-('Расчет комиссии(Нади)'!$K2267+'Таблица вводных'!$E$3+'Таблица вводных'!$F$3)</f>
        <v>-18.600000000000001</v>
      </c>
      <c r="J2275" s="101"/>
    </row>
    <row r="2276" spans="1:10" ht="13.2" customHeight="1">
      <c r="A2276" s="99"/>
      <c r="B2276" s="48"/>
      <c r="C2276" s="100"/>
      <c r="D2276" s="59">
        <f>(('Итоговая табл.1чел(все услуги-к'!$D2276+('Итоговая табл.1чел(все услуги-к'!$D2276*'Таблица вводных'!$G$4)))-('Расчет комиссии(Нади)'!$K2268+'Таблица вводных'!$E$3+'Таблица вводных'!$F$3)</f>
        <v>-18.600000000000001</v>
      </c>
      <c r="E2276" s="59">
        <f>('Итоговая табл.1чел(все услуги-к'!$E2276+('Итоговая табл.1чел(все услуги-к'!$E2276*'Таблица вводных'!$G$5))-('Расчет комиссии(Нади)'!$K2268+'Таблица вводных'!$E$3+'Таблица вводных'!$F$3)</f>
        <v>-18.600000000000001</v>
      </c>
      <c r="F2276" s="59">
        <f>('Итоговая табл.1чел(все услуги-к'!$F2276+('Итоговая табл.1чел(все услуги-к'!$F2276*'Таблица вводных'!$G$6))-('Расчет комиссии(Нади)'!$K2268+'Таблица вводных'!$E$3+'Таблица вводных'!$F$3)</f>
        <v>-18.600000000000001</v>
      </c>
      <c r="G2276" s="59">
        <f>('Итоговая табл.1чел(все услуги-к'!$G2276+('Итоговая табл.1чел(все услуги-к'!$G2276*'Таблица вводных'!$G$7))-('Расчет комиссии(Нади)'!$K2268+'Таблица вводных'!$E$3+'Таблица вводных'!$F$3)</f>
        <v>-18.600000000000001</v>
      </c>
      <c r="H2276" s="59">
        <f>'Итоговая табл.1чел(все услуги-к'!$H2276-('Расчет комиссии(Нади)'!$K2268+'Таблица вводных'!$E$3+'Таблица вводных'!$F$3)</f>
        <v>-18.600000000000001</v>
      </c>
      <c r="I2276" s="59">
        <f>('Итоговая табл.1чел(все услуги-к'!$I2276+('Итоговая табл.1чел(все услуги-к'!$I2276*'Таблица вводных'!$G$9))-('Расчет комиссии(Нади)'!$K2268+'Таблица вводных'!$E$3+'Таблица вводных'!$F$3)</f>
        <v>-18.600000000000001</v>
      </c>
      <c r="J2276" s="101"/>
    </row>
    <row r="2277" spans="1:10" ht="13.2" customHeight="1">
      <c r="A2277" s="99"/>
      <c r="B2277" s="48"/>
      <c r="C2277" s="100"/>
      <c r="D2277" s="59">
        <f>(('Итоговая табл.1чел(все услуги-к'!$D2277+('Итоговая табл.1чел(все услуги-к'!$D2277*'Таблица вводных'!$G$4)))-('Расчет комиссии(Нади)'!$K2269+'Таблица вводных'!$E$3+'Таблица вводных'!$F$3)</f>
        <v>-18.600000000000001</v>
      </c>
      <c r="E2277" s="59">
        <f>('Итоговая табл.1чел(все услуги-к'!$E2277+('Итоговая табл.1чел(все услуги-к'!$E2277*'Таблица вводных'!$G$5))-('Расчет комиссии(Нади)'!$K2269+'Таблица вводных'!$E$3+'Таблица вводных'!$F$3)</f>
        <v>-18.600000000000001</v>
      </c>
      <c r="F2277" s="59">
        <f>('Итоговая табл.1чел(все услуги-к'!$F2277+('Итоговая табл.1чел(все услуги-к'!$F2277*'Таблица вводных'!$G$6))-('Расчет комиссии(Нади)'!$K2269+'Таблица вводных'!$E$3+'Таблица вводных'!$F$3)</f>
        <v>-18.600000000000001</v>
      </c>
      <c r="G2277" s="59">
        <f>('Итоговая табл.1чел(все услуги-к'!$G2277+('Итоговая табл.1чел(все услуги-к'!$G2277*'Таблица вводных'!$G$7))-('Расчет комиссии(Нади)'!$K2269+'Таблица вводных'!$E$3+'Таблица вводных'!$F$3)</f>
        <v>-18.600000000000001</v>
      </c>
      <c r="H2277" s="59">
        <f>'Итоговая табл.1чел(все услуги-к'!$H2277-('Расчет комиссии(Нади)'!$K2269+'Таблица вводных'!$E$3+'Таблица вводных'!$F$3)</f>
        <v>-18.600000000000001</v>
      </c>
      <c r="I2277" s="59">
        <f>('Итоговая табл.1чел(все услуги-к'!$I2277+('Итоговая табл.1чел(все услуги-к'!$I2277*'Таблица вводных'!$G$9))-('Расчет комиссии(Нади)'!$K2269+'Таблица вводных'!$E$3+'Таблица вводных'!$F$3)</f>
        <v>-18.600000000000001</v>
      </c>
      <c r="J2277" s="101"/>
    </row>
    <row r="2278" spans="1:10" ht="13.2" customHeight="1">
      <c r="A2278" s="99"/>
      <c r="B2278" s="48"/>
      <c r="C2278" s="100"/>
      <c r="D2278" s="59">
        <f>(('Итоговая табл.1чел(все услуги-к'!$D2278+('Итоговая табл.1чел(все услуги-к'!$D2278*'Таблица вводных'!$G$4)))-('Расчет комиссии(Нади)'!$K2270+'Таблица вводных'!$E$3+'Таблица вводных'!$F$3)</f>
        <v>-18.600000000000001</v>
      </c>
      <c r="E2278" s="59">
        <f>('Итоговая табл.1чел(все услуги-к'!$E2278+('Итоговая табл.1чел(все услуги-к'!$E2278*'Таблица вводных'!$G$5))-('Расчет комиссии(Нади)'!$K2270+'Таблица вводных'!$E$3+'Таблица вводных'!$F$3)</f>
        <v>-18.600000000000001</v>
      </c>
      <c r="F2278" s="59">
        <f>('Итоговая табл.1чел(все услуги-к'!$F2278+('Итоговая табл.1чел(все услуги-к'!$F2278*'Таблица вводных'!$G$6))-('Расчет комиссии(Нади)'!$K2270+'Таблица вводных'!$E$3+'Таблица вводных'!$F$3)</f>
        <v>-18.600000000000001</v>
      </c>
      <c r="G2278" s="59">
        <f>('Итоговая табл.1чел(все услуги-к'!$G2278+('Итоговая табл.1чел(все услуги-к'!$G2278*'Таблица вводных'!$G$7))-('Расчет комиссии(Нади)'!$K2270+'Таблица вводных'!$E$3+'Таблица вводных'!$F$3)</f>
        <v>-18.600000000000001</v>
      </c>
      <c r="H2278" s="59">
        <f>'Итоговая табл.1чел(все услуги-к'!$H2278-('Расчет комиссии(Нади)'!$K2270+'Таблица вводных'!$E$3+'Таблица вводных'!$F$3)</f>
        <v>-18.600000000000001</v>
      </c>
      <c r="I2278" s="59">
        <f>('Итоговая табл.1чел(все услуги-к'!$I2278+('Итоговая табл.1чел(все услуги-к'!$I2278*'Таблица вводных'!$G$9))-('Расчет комиссии(Нади)'!$K2270+'Таблица вводных'!$E$3+'Таблица вводных'!$F$3)</f>
        <v>-18.600000000000001</v>
      </c>
      <c r="J2278" s="101"/>
    </row>
    <row r="2279" spans="1:10" ht="13.2" customHeight="1">
      <c r="A2279" s="99"/>
      <c r="B2279" s="48"/>
      <c r="C2279" s="100"/>
      <c r="D2279" s="59">
        <f>(('Итоговая табл.1чел(все услуги-к'!$D2279+('Итоговая табл.1чел(все услуги-к'!$D2279*'Таблица вводных'!$G$4)))-('Расчет комиссии(Нади)'!$K2271+'Таблица вводных'!$E$3+'Таблица вводных'!$F$3)</f>
        <v>-18.600000000000001</v>
      </c>
      <c r="E2279" s="59">
        <f>('Итоговая табл.1чел(все услуги-к'!$E2279+('Итоговая табл.1чел(все услуги-к'!$E2279*'Таблица вводных'!$G$5))-('Расчет комиссии(Нади)'!$K2271+'Таблица вводных'!$E$3+'Таблица вводных'!$F$3)</f>
        <v>-18.600000000000001</v>
      </c>
      <c r="F2279" s="59">
        <f>('Итоговая табл.1чел(все услуги-к'!$F2279+('Итоговая табл.1чел(все услуги-к'!$F2279*'Таблица вводных'!$G$6))-('Расчет комиссии(Нади)'!$K2271+'Таблица вводных'!$E$3+'Таблица вводных'!$F$3)</f>
        <v>-18.600000000000001</v>
      </c>
      <c r="G2279" s="59">
        <f>('Итоговая табл.1чел(все услуги-к'!$G2279+('Итоговая табл.1чел(все услуги-к'!$G2279*'Таблица вводных'!$G$7))-('Расчет комиссии(Нади)'!$K2271+'Таблица вводных'!$E$3+'Таблица вводных'!$F$3)</f>
        <v>-18.600000000000001</v>
      </c>
      <c r="H2279" s="59">
        <f>'Итоговая табл.1чел(все услуги-к'!$H2279-('Расчет комиссии(Нади)'!$K2271+'Таблица вводных'!$E$3+'Таблица вводных'!$F$3)</f>
        <v>-18.600000000000001</v>
      </c>
      <c r="I2279" s="59">
        <f>('Итоговая табл.1чел(все услуги-к'!$I2279+('Итоговая табл.1чел(все услуги-к'!$I2279*'Таблица вводных'!$G$9))-('Расчет комиссии(Нади)'!$K2271+'Таблица вводных'!$E$3+'Таблица вводных'!$F$3)</f>
        <v>-18.600000000000001</v>
      </c>
      <c r="J2279" s="101"/>
    </row>
    <row r="2280" spans="1:10" ht="13.2" customHeight="1">
      <c r="A2280" s="99"/>
      <c r="B2280" s="48"/>
      <c r="C2280" s="100"/>
      <c r="D2280" s="59">
        <f>(('Итоговая табл.1чел(все услуги-к'!$D2280+('Итоговая табл.1чел(все услуги-к'!$D2280*'Таблица вводных'!$G$4)))-('Расчет комиссии(Нади)'!$K2272+'Таблица вводных'!$E$3+'Таблица вводных'!$F$3)</f>
        <v>-18.600000000000001</v>
      </c>
      <c r="E2280" s="59">
        <f>('Итоговая табл.1чел(все услуги-к'!$E2280+('Итоговая табл.1чел(все услуги-к'!$E2280*'Таблица вводных'!$G$5))-('Расчет комиссии(Нади)'!$K2272+'Таблица вводных'!$E$3+'Таблица вводных'!$F$3)</f>
        <v>-18.600000000000001</v>
      </c>
      <c r="F2280" s="59">
        <f>('Итоговая табл.1чел(все услуги-к'!$F2280+('Итоговая табл.1чел(все услуги-к'!$F2280*'Таблица вводных'!$G$6))-('Расчет комиссии(Нади)'!$K2272+'Таблица вводных'!$E$3+'Таблица вводных'!$F$3)</f>
        <v>-18.600000000000001</v>
      </c>
      <c r="G2280" s="59">
        <f>('Итоговая табл.1чел(все услуги-к'!$G2280+('Итоговая табл.1чел(все услуги-к'!$G2280*'Таблица вводных'!$G$7))-('Расчет комиссии(Нади)'!$K2272+'Таблица вводных'!$E$3+'Таблица вводных'!$F$3)</f>
        <v>-18.600000000000001</v>
      </c>
      <c r="H2280" s="59">
        <f>'Итоговая табл.1чел(все услуги-к'!$H2280-('Расчет комиссии(Нади)'!$K2272+'Таблица вводных'!$E$3+'Таблица вводных'!$F$3)</f>
        <v>-18.600000000000001</v>
      </c>
      <c r="I2280" s="59">
        <f>('Итоговая табл.1чел(все услуги-к'!$I2280+('Итоговая табл.1чел(все услуги-к'!$I2280*'Таблица вводных'!$G$9))-('Расчет комиссии(Нади)'!$K2272+'Таблица вводных'!$E$3+'Таблица вводных'!$F$3)</f>
        <v>-18.600000000000001</v>
      </c>
      <c r="J2280" s="101"/>
    </row>
    <row r="2281" spans="1:10" ht="13.2" customHeight="1">
      <c r="A2281" s="99"/>
      <c r="B2281" s="48"/>
      <c r="C2281" s="100"/>
      <c r="D2281" s="59">
        <f>(('Итоговая табл.1чел(все услуги-к'!$D2281+('Итоговая табл.1чел(все услуги-к'!$D2281*'Таблица вводных'!$G$4)))-('Расчет комиссии(Нади)'!$K2273+'Таблица вводных'!$E$3+'Таблица вводных'!$F$3)</f>
        <v>-18.600000000000001</v>
      </c>
      <c r="E2281" s="59">
        <f>('Итоговая табл.1чел(все услуги-к'!$E2281+('Итоговая табл.1чел(все услуги-к'!$E2281*'Таблица вводных'!$G$5))-('Расчет комиссии(Нади)'!$K2273+'Таблица вводных'!$E$3+'Таблица вводных'!$F$3)</f>
        <v>-18.600000000000001</v>
      </c>
      <c r="F2281" s="59">
        <f>('Итоговая табл.1чел(все услуги-к'!$F2281+('Итоговая табл.1чел(все услуги-к'!$F2281*'Таблица вводных'!$G$6))-('Расчет комиссии(Нади)'!$K2273+'Таблица вводных'!$E$3+'Таблица вводных'!$F$3)</f>
        <v>-18.600000000000001</v>
      </c>
      <c r="G2281" s="59">
        <f>('Итоговая табл.1чел(все услуги-к'!$G2281+('Итоговая табл.1чел(все услуги-к'!$G2281*'Таблица вводных'!$G$7))-('Расчет комиссии(Нади)'!$K2273+'Таблица вводных'!$E$3+'Таблица вводных'!$F$3)</f>
        <v>-18.600000000000001</v>
      </c>
      <c r="H2281" s="59">
        <f>'Итоговая табл.1чел(все услуги-к'!$H2281-('Расчет комиссии(Нади)'!$K2273+'Таблица вводных'!$E$3+'Таблица вводных'!$F$3)</f>
        <v>-18.600000000000001</v>
      </c>
      <c r="I2281" s="59">
        <f>('Итоговая табл.1чел(все услуги-к'!$I2281+('Итоговая табл.1чел(все услуги-к'!$I2281*'Таблица вводных'!$G$9))-('Расчет комиссии(Нади)'!$K2273+'Таблица вводных'!$E$3+'Таблица вводных'!$F$3)</f>
        <v>-18.600000000000001</v>
      </c>
      <c r="J2281" s="101"/>
    </row>
    <row r="2282" spans="1:10" ht="13.2" customHeight="1">
      <c r="A2282" s="99"/>
      <c r="B2282" s="48"/>
      <c r="C2282" s="100"/>
      <c r="D2282" s="59">
        <f>(('Итоговая табл.1чел(все услуги-к'!$D2282+('Итоговая табл.1чел(все услуги-к'!$D2282*'Таблица вводных'!$G$4)))-('Расчет комиссии(Нади)'!$K2274+'Таблица вводных'!$E$3+'Таблица вводных'!$F$3)</f>
        <v>-18.600000000000001</v>
      </c>
      <c r="E2282" s="59">
        <f>('Итоговая табл.1чел(все услуги-к'!$E2282+('Итоговая табл.1чел(все услуги-к'!$E2282*'Таблица вводных'!$G$5))-('Расчет комиссии(Нади)'!$K2274+'Таблица вводных'!$E$3+'Таблица вводных'!$F$3)</f>
        <v>-18.600000000000001</v>
      </c>
      <c r="F2282" s="59">
        <f>('Итоговая табл.1чел(все услуги-к'!$F2282+('Итоговая табл.1чел(все услуги-к'!$F2282*'Таблица вводных'!$G$6))-('Расчет комиссии(Нади)'!$K2274+'Таблица вводных'!$E$3+'Таблица вводных'!$F$3)</f>
        <v>-18.600000000000001</v>
      </c>
      <c r="G2282" s="59">
        <f>('Итоговая табл.1чел(все услуги-к'!$G2282+('Итоговая табл.1чел(все услуги-к'!$G2282*'Таблица вводных'!$G$7))-('Расчет комиссии(Нади)'!$K2274+'Таблица вводных'!$E$3+'Таблица вводных'!$F$3)</f>
        <v>-18.600000000000001</v>
      </c>
      <c r="H2282" s="59">
        <f>'Итоговая табл.1чел(все услуги-к'!$H2282-('Расчет комиссии(Нади)'!$K2274+'Таблица вводных'!$E$3+'Таблица вводных'!$F$3)</f>
        <v>-18.600000000000001</v>
      </c>
      <c r="I2282" s="59">
        <f>('Итоговая табл.1чел(все услуги-к'!$I2282+('Итоговая табл.1чел(все услуги-к'!$I2282*'Таблица вводных'!$G$9))-('Расчет комиссии(Нади)'!$K2274+'Таблица вводных'!$E$3+'Таблица вводных'!$F$3)</f>
        <v>-18.600000000000001</v>
      </c>
      <c r="J2282" s="101"/>
    </row>
    <row r="2283" spans="1:10" ht="13.2" customHeight="1">
      <c r="A2283" s="99"/>
      <c r="B2283" s="48"/>
      <c r="C2283" s="100"/>
      <c r="D2283" s="59">
        <f>(('Итоговая табл.1чел(все услуги-к'!$D2283+('Итоговая табл.1чел(все услуги-к'!$D2283*'Таблица вводных'!$G$4)))-('Расчет комиссии(Нади)'!$K2275+'Таблица вводных'!$E$3+'Таблица вводных'!$F$3)</f>
        <v>-18.600000000000001</v>
      </c>
      <c r="E2283" s="59">
        <f>('Итоговая табл.1чел(все услуги-к'!$E2283+('Итоговая табл.1чел(все услуги-к'!$E2283*'Таблица вводных'!$G$5))-('Расчет комиссии(Нади)'!$K2275+'Таблица вводных'!$E$3+'Таблица вводных'!$F$3)</f>
        <v>-18.600000000000001</v>
      </c>
      <c r="F2283" s="59">
        <f>('Итоговая табл.1чел(все услуги-к'!$F2283+('Итоговая табл.1чел(все услуги-к'!$F2283*'Таблица вводных'!$G$6))-('Расчет комиссии(Нади)'!$K2275+'Таблица вводных'!$E$3+'Таблица вводных'!$F$3)</f>
        <v>-18.600000000000001</v>
      </c>
      <c r="G2283" s="59">
        <f>('Итоговая табл.1чел(все услуги-к'!$G2283+('Итоговая табл.1чел(все услуги-к'!$G2283*'Таблица вводных'!$G$7))-('Расчет комиссии(Нади)'!$K2275+'Таблица вводных'!$E$3+'Таблица вводных'!$F$3)</f>
        <v>-18.600000000000001</v>
      </c>
      <c r="H2283" s="59">
        <f>'Итоговая табл.1чел(все услуги-к'!$H2283-('Расчет комиссии(Нади)'!$K2275+'Таблица вводных'!$E$3+'Таблица вводных'!$F$3)</f>
        <v>-18.600000000000001</v>
      </c>
      <c r="I2283" s="59">
        <f>('Итоговая табл.1чел(все услуги-к'!$I2283+('Итоговая табл.1чел(все услуги-к'!$I2283*'Таблица вводных'!$G$9))-('Расчет комиссии(Нади)'!$K2275+'Таблица вводных'!$E$3+'Таблица вводных'!$F$3)</f>
        <v>-18.600000000000001</v>
      </c>
      <c r="J2283" s="101"/>
    </row>
    <row r="2284" spans="1:10" ht="13.2" customHeight="1">
      <c r="A2284" s="99"/>
      <c r="B2284" s="48"/>
      <c r="C2284" s="100"/>
      <c r="D2284" s="59">
        <f>(('Итоговая табл.1чел(все услуги-к'!$D2284+('Итоговая табл.1чел(все услуги-к'!$D2284*'Таблица вводных'!$G$4)))-('Расчет комиссии(Нади)'!$K2276+'Таблица вводных'!$E$3+'Таблица вводных'!$F$3)</f>
        <v>-18.600000000000001</v>
      </c>
      <c r="E2284" s="59">
        <f>('Итоговая табл.1чел(все услуги-к'!$E2284+('Итоговая табл.1чел(все услуги-к'!$E2284*'Таблица вводных'!$G$5))-('Расчет комиссии(Нади)'!$K2276+'Таблица вводных'!$E$3+'Таблица вводных'!$F$3)</f>
        <v>-18.600000000000001</v>
      </c>
      <c r="F2284" s="59">
        <f>('Итоговая табл.1чел(все услуги-к'!$F2284+('Итоговая табл.1чел(все услуги-к'!$F2284*'Таблица вводных'!$G$6))-('Расчет комиссии(Нади)'!$K2276+'Таблица вводных'!$E$3+'Таблица вводных'!$F$3)</f>
        <v>-18.600000000000001</v>
      </c>
      <c r="G2284" s="59">
        <f>('Итоговая табл.1чел(все услуги-к'!$G2284+('Итоговая табл.1чел(все услуги-к'!$G2284*'Таблица вводных'!$G$7))-('Расчет комиссии(Нади)'!$K2276+'Таблица вводных'!$E$3+'Таблица вводных'!$F$3)</f>
        <v>-18.600000000000001</v>
      </c>
      <c r="H2284" s="59">
        <f>'Итоговая табл.1чел(все услуги-к'!$H2284-('Расчет комиссии(Нади)'!$K2276+'Таблица вводных'!$E$3+'Таблица вводных'!$F$3)</f>
        <v>-18.600000000000001</v>
      </c>
      <c r="I2284" s="59">
        <f>('Итоговая табл.1чел(все услуги-к'!$I2284+('Итоговая табл.1чел(все услуги-к'!$I2284*'Таблица вводных'!$G$9))-('Расчет комиссии(Нади)'!$K2276+'Таблица вводных'!$E$3+'Таблица вводных'!$F$3)</f>
        <v>-18.600000000000001</v>
      </c>
      <c r="J2284" s="101"/>
    </row>
    <row r="2285" spans="1:10" ht="13.2" customHeight="1">
      <c r="A2285" s="99"/>
      <c r="B2285" s="48"/>
      <c r="C2285" s="100"/>
      <c r="D2285" s="59">
        <f>(('Итоговая табл.1чел(все услуги-к'!$D2285+('Итоговая табл.1чел(все услуги-к'!$D2285*'Таблица вводных'!$G$4)))-('Расчет комиссии(Нади)'!$K2277+'Таблица вводных'!$E$3+'Таблица вводных'!$F$3)</f>
        <v>-18.600000000000001</v>
      </c>
      <c r="E2285" s="59">
        <f>('Итоговая табл.1чел(все услуги-к'!$E2285+('Итоговая табл.1чел(все услуги-к'!$E2285*'Таблица вводных'!$G$5))-('Расчет комиссии(Нади)'!$K2277+'Таблица вводных'!$E$3+'Таблица вводных'!$F$3)</f>
        <v>-18.600000000000001</v>
      </c>
      <c r="F2285" s="59">
        <f>('Итоговая табл.1чел(все услуги-к'!$F2285+('Итоговая табл.1чел(все услуги-к'!$F2285*'Таблица вводных'!$G$6))-('Расчет комиссии(Нади)'!$K2277+'Таблица вводных'!$E$3+'Таблица вводных'!$F$3)</f>
        <v>-18.600000000000001</v>
      </c>
      <c r="G2285" s="59">
        <f>('Итоговая табл.1чел(все услуги-к'!$G2285+('Итоговая табл.1чел(все услуги-к'!$G2285*'Таблица вводных'!$G$7))-('Расчет комиссии(Нади)'!$K2277+'Таблица вводных'!$E$3+'Таблица вводных'!$F$3)</f>
        <v>-18.600000000000001</v>
      </c>
      <c r="H2285" s="59">
        <f>'Итоговая табл.1чел(все услуги-к'!$H2285-('Расчет комиссии(Нади)'!$K2277+'Таблица вводных'!$E$3+'Таблица вводных'!$F$3)</f>
        <v>-18.600000000000001</v>
      </c>
      <c r="I2285" s="59">
        <f>('Итоговая табл.1чел(все услуги-к'!$I2285+('Итоговая табл.1чел(все услуги-к'!$I2285*'Таблица вводных'!$G$9))-('Расчет комиссии(Нади)'!$K2277+'Таблица вводных'!$E$3+'Таблица вводных'!$F$3)</f>
        <v>-18.600000000000001</v>
      </c>
      <c r="J2285" s="101"/>
    </row>
    <row r="2286" spans="1:10" ht="13.2" customHeight="1">
      <c r="A2286" s="99"/>
      <c r="B2286" s="48"/>
      <c r="C2286" s="100"/>
      <c r="D2286" s="59">
        <f>(('Итоговая табл.1чел(все услуги-к'!$D2286+('Итоговая табл.1чел(все услуги-к'!$D2286*'Таблица вводных'!$G$4)))-('Расчет комиссии(Нади)'!$K2278+'Таблица вводных'!$E$3+'Таблица вводных'!$F$3)</f>
        <v>-18.600000000000001</v>
      </c>
      <c r="E2286" s="59">
        <f>('Итоговая табл.1чел(все услуги-к'!$E2286+('Итоговая табл.1чел(все услуги-к'!$E2286*'Таблица вводных'!$G$5))-('Расчет комиссии(Нади)'!$K2278+'Таблица вводных'!$E$3+'Таблица вводных'!$F$3)</f>
        <v>-18.600000000000001</v>
      </c>
      <c r="F2286" s="59">
        <f>('Итоговая табл.1чел(все услуги-к'!$F2286+('Итоговая табл.1чел(все услуги-к'!$F2286*'Таблица вводных'!$G$6))-('Расчет комиссии(Нади)'!$K2278+'Таблица вводных'!$E$3+'Таблица вводных'!$F$3)</f>
        <v>-18.600000000000001</v>
      </c>
      <c r="G2286" s="59">
        <f>('Итоговая табл.1чел(все услуги-к'!$G2286+('Итоговая табл.1чел(все услуги-к'!$G2286*'Таблица вводных'!$G$7))-('Расчет комиссии(Нади)'!$K2278+'Таблица вводных'!$E$3+'Таблица вводных'!$F$3)</f>
        <v>-18.600000000000001</v>
      </c>
      <c r="H2286" s="59">
        <f>'Итоговая табл.1чел(все услуги-к'!$H2286-('Расчет комиссии(Нади)'!$K2278+'Таблица вводных'!$E$3+'Таблица вводных'!$F$3)</f>
        <v>-18.600000000000001</v>
      </c>
      <c r="I2286" s="59">
        <f>('Итоговая табл.1чел(все услуги-к'!$I2286+('Итоговая табл.1чел(все услуги-к'!$I2286*'Таблица вводных'!$G$9))-('Расчет комиссии(Нади)'!$K2278+'Таблица вводных'!$E$3+'Таблица вводных'!$F$3)</f>
        <v>-18.600000000000001</v>
      </c>
      <c r="J2286" s="101"/>
    </row>
    <row r="2287" spans="1:10" ht="13.2" customHeight="1">
      <c r="A2287" s="99"/>
      <c r="B2287" s="48"/>
      <c r="C2287" s="100"/>
      <c r="D2287" s="59">
        <f>(('Итоговая табл.1чел(все услуги-к'!$D2287+('Итоговая табл.1чел(все услуги-к'!$D2287*'Таблица вводных'!$G$4)))-('Расчет комиссии(Нади)'!$K2279+'Таблица вводных'!$E$3+'Таблица вводных'!$F$3)</f>
        <v>-18.600000000000001</v>
      </c>
      <c r="E2287" s="59">
        <f>('Итоговая табл.1чел(все услуги-к'!$E2287+('Итоговая табл.1чел(все услуги-к'!$E2287*'Таблица вводных'!$G$5))-('Расчет комиссии(Нади)'!$K2279+'Таблица вводных'!$E$3+'Таблица вводных'!$F$3)</f>
        <v>-18.600000000000001</v>
      </c>
      <c r="F2287" s="59">
        <f>('Итоговая табл.1чел(все услуги-к'!$F2287+('Итоговая табл.1чел(все услуги-к'!$F2287*'Таблица вводных'!$G$6))-('Расчет комиссии(Нади)'!$K2279+'Таблица вводных'!$E$3+'Таблица вводных'!$F$3)</f>
        <v>-18.600000000000001</v>
      </c>
      <c r="G2287" s="59">
        <f>('Итоговая табл.1чел(все услуги-к'!$G2287+('Итоговая табл.1чел(все услуги-к'!$G2287*'Таблица вводных'!$G$7))-('Расчет комиссии(Нади)'!$K2279+'Таблица вводных'!$E$3+'Таблица вводных'!$F$3)</f>
        <v>-18.600000000000001</v>
      </c>
      <c r="H2287" s="59">
        <f>'Итоговая табл.1чел(все услуги-к'!$H2287-('Расчет комиссии(Нади)'!$K2279+'Таблица вводных'!$E$3+'Таблица вводных'!$F$3)</f>
        <v>-18.600000000000001</v>
      </c>
      <c r="I2287" s="59">
        <f>('Итоговая табл.1чел(все услуги-к'!$I2287+('Итоговая табл.1чел(все услуги-к'!$I2287*'Таблица вводных'!$G$9))-('Расчет комиссии(Нади)'!$K2279+'Таблица вводных'!$E$3+'Таблица вводных'!$F$3)</f>
        <v>-18.600000000000001</v>
      </c>
      <c r="J2287" s="101"/>
    </row>
    <row r="2288" spans="1:10" ht="13.2" customHeight="1">
      <c r="A2288" s="99"/>
      <c r="B2288" s="48"/>
      <c r="C2288" s="100"/>
      <c r="D2288" s="59">
        <f>(('Итоговая табл.1чел(все услуги-к'!$D2288+('Итоговая табл.1чел(все услуги-к'!$D2288*'Таблица вводных'!$G$4)))-('Расчет комиссии(Нади)'!$K2280+'Таблица вводных'!$E$3+'Таблица вводных'!$F$3)</f>
        <v>-18.600000000000001</v>
      </c>
      <c r="E2288" s="59">
        <f>('Итоговая табл.1чел(все услуги-к'!$E2288+('Итоговая табл.1чел(все услуги-к'!$E2288*'Таблица вводных'!$G$5))-('Расчет комиссии(Нади)'!$K2280+'Таблица вводных'!$E$3+'Таблица вводных'!$F$3)</f>
        <v>-18.600000000000001</v>
      </c>
      <c r="F2288" s="59">
        <f>('Итоговая табл.1чел(все услуги-к'!$F2288+('Итоговая табл.1чел(все услуги-к'!$F2288*'Таблица вводных'!$G$6))-('Расчет комиссии(Нади)'!$K2280+'Таблица вводных'!$E$3+'Таблица вводных'!$F$3)</f>
        <v>-18.600000000000001</v>
      </c>
      <c r="G2288" s="59">
        <f>('Итоговая табл.1чел(все услуги-к'!$G2288+('Итоговая табл.1чел(все услуги-к'!$G2288*'Таблица вводных'!$G$7))-('Расчет комиссии(Нади)'!$K2280+'Таблица вводных'!$E$3+'Таблица вводных'!$F$3)</f>
        <v>-18.600000000000001</v>
      </c>
      <c r="H2288" s="59">
        <f>'Итоговая табл.1чел(все услуги-к'!$H2288-('Расчет комиссии(Нади)'!$K2280+'Таблица вводных'!$E$3+'Таблица вводных'!$F$3)</f>
        <v>-18.600000000000001</v>
      </c>
      <c r="I2288" s="59">
        <f>('Итоговая табл.1чел(все услуги-к'!$I2288+('Итоговая табл.1чел(все услуги-к'!$I2288*'Таблица вводных'!$G$9))-('Расчет комиссии(Нади)'!$K2280+'Таблица вводных'!$E$3+'Таблица вводных'!$F$3)</f>
        <v>-18.600000000000001</v>
      </c>
      <c r="J2288" s="101"/>
    </row>
    <row r="2289" spans="1:10" ht="13.2" customHeight="1">
      <c r="A2289" s="99"/>
      <c r="B2289" s="48"/>
      <c r="C2289" s="100"/>
      <c r="D2289" s="59">
        <f>(('Итоговая табл.1чел(все услуги-к'!$D2289+('Итоговая табл.1чел(все услуги-к'!$D2289*'Таблица вводных'!$G$4)))-('Расчет комиссии(Нади)'!$K2281+'Таблица вводных'!$E$3+'Таблица вводных'!$F$3)</f>
        <v>-18.600000000000001</v>
      </c>
      <c r="E2289" s="59">
        <f>('Итоговая табл.1чел(все услуги-к'!$E2289+('Итоговая табл.1чел(все услуги-к'!$E2289*'Таблица вводных'!$G$5))-('Расчет комиссии(Нади)'!$K2281+'Таблица вводных'!$E$3+'Таблица вводных'!$F$3)</f>
        <v>-18.600000000000001</v>
      </c>
      <c r="F2289" s="59">
        <f>('Итоговая табл.1чел(все услуги-к'!$F2289+('Итоговая табл.1чел(все услуги-к'!$F2289*'Таблица вводных'!$G$6))-('Расчет комиссии(Нади)'!$K2281+'Таблица вводных'!$E$3+'Таблица вводных'!$F$3)</f>
        <v>-18.600000000000001</v>
      </c>
      <c r="G2289" s="59">
        <f>('Итоговая табл.1чел(все услуги-к'!$G2289+('Итоговая табл.1чел(все услуги-к'!$G2289*'Таблица вводных'!$G$7))-('Расчет комиссии(Нади)'!$K2281+'Таблица вводных'!$E$3+'Таблица вводных'!$F$3)</f>
        <v>-18.600000000000001</v>
      </c>
      <c r="H2289" s="59">
        <f>'Итоговая табл.1чел(все услуги-к'!$H2289-('Расчет комиссии(Нади)'!$K2281+'Таблица вводных'!$E$3+'Таблица вводных'!$F$3)</f>
        <v>-18.600000000000001</v>
      </c>
      <c r="I2289" s="59">
        <f>('Итоговая табл.1чел(все услуги-к'!$I2289+('Итоговая табл.1чел(все услуги-к'!$I2289*'Таблица вводных'!$G$9))-('Расчет комиссии(Нади)'!$K2281+'Таблица вводных'!$E$3+'Таблица вводных'!$F$3)</f>
        <v>-18.600000000000001</v>
      </c>
      <c r="J2289" s="101"/>
    </row>
    <row r="2290" spans="1:10" ht="13.2" customHeight="1">
      <c r="A2290" s="99"/>
      <c r="B2290" s="48"/>
      <c r="C2290" s="100"/>
      <c r="D2290" s="59">
        <f>(('Итоговая табл.1чел(все услуги-к'!$D2290+('Итоговая табл.1чел(все услуги-к'!$D2290*'Таблица вводных'!$G$4)))-('Расчет комиссии(Нади)'!$K2282+'Таблица вводных'!$E$3+'Таблица вводных'!$F$3)</f>
        <v>-18.600000000000001</v>
      </c>
      <c r="E2290" s="59">
        <f>('Итоговая табл.1чел(все услуги-к'!$E2290+('Итоговая табл.1чел(все услуги-к'!$E2290*'Таблица вводных'!$G$5))-('Расчет комиссии(Нади)'!$K2282+'Таблица вводных'!$E$3+'Таблица вводных'!$F$3)</f>
        <v>-18.600000000000001</v>
      </c>
      <c r="F2290" s="59">
        <f>('Итоговая табл.1чел(все услуги-к'!$F2290+('Итоговая табл.1чел(все услуги-к'!$F2290*'Таблица вводных'!$G$6))-('Расчет комиссии(Нади)'!$K2282+'Таблица вводных'!$E$3+'Таблица вводных'!$F$3)</f>
        <v>-18.600000000000001</v>
      </c>
      <c r="G2290" s="59">
        <f>('Итоговая табл.1чел(все услуги-к'!$G2290+('Итоговая табл.1чел(все услуги-к'!$G2290*'Таблица вводных'!$G$7))-('Расчет комиссии(Нади)'!$K2282+'Таблица вводных'!$E$3+'Таблица вводных'!$F$3)</f>
        <v>-18.600000000000001</v>
      </c>
      <c r="H2290" s="59">
        <f>'Итоговая табл.1чел(все услуги-к'!$H2290-('Расчет комиссии(Нади)'!$K2282+'Таблица вводных'!$E$3+'Таблица вводных'!$F$3)</f>
        <v>-18.600000000000001</v>
      </c>
      <c r="I2290" s="59">
        <f>('Итоговая табл.1чел(все услуги-к'!$I2290+('Итоговая табл.1чел(все услуги-к'!$I2290*'Таблица вводных'!$G$9))-('Расчет комиссии(Нади)'!$K2282+'Таблица вводных'!$E$3+'Таблица вводных'!$F$3)</f>
        <v>-18.600000000000001</v>
      </c>
      <c r="J2290" s="101"/>
    </row>
    <row r="2291" spans="1:10" ht="13.2" customHeight="1">
      <c r="A2291" s="99"/>
      <c r="B2291" s="48"/>
      <c r="C2291" s="100"/>
      <c r="D2291" s="59">
        <f>(('Итоговая табл.1чел(все услуги-к'!$D2291+('Итоговая табл.1чел(все услуги-к'!$D2291*'Таблица вводных'!$G$4)))-('Расчет комиссии(Нади)'!$K2283+'Таблица вводных'!$E$3+'Таблица вводных'!$F$3)</f>
        <v>-18.600000000000001</v>
      </c>
      <c r="E2291" s="59">
        <f>('Итоговая табл.1чел(все услуги-к'!$E2291+('Итоговая табл.1чел(все услуги-к'!$E2291*'Таблица вводных'!$G$5))-('Расчет комиссии(Нади)'!$K2283+'Таблица вводных'!$E$3+'Таблица вводных'!$F$3)</f>
        <v>-18.600000000000001</v>
      </c>
      <c r="F2291" s="59">
        <f>('Итоговая табл.1чел(все услуги-к'!$F2291+('Итоговая табл.1чел(все услуги-к'!$F2291*'Таблица вводных'!$G$6))-('Расчет комиссии(Нади)'!$K2283+'Таблица вводных'!$E$3+'Таблица вводных'!$F$3)</f>
        <v>-18.600000000000001</v>
      </c>
      <c r="G2291" s="59">
        <f>('Итоговая табл.1чел(все услуги-к'!$G2291+('Итоговая табл.1чел(все услуги-к'!$G2291*'Таблица вводных'!$G$7))-('Расчет комиссии(Нади)'!$K2283+'Таблица вводных'!$E$3+'Таблица вводных'!$F$3)</f>
        <v>-18.600000000000001</v>
      </c>
      <c r="H2291" s="59">
        <f>'Итоговая табл.1чел(все услуги-к'!$H2291-('Расчет комиссии(Нади)'!$K2283+'Таблица вводных'!$E$3+'Таблица вводных'!$F$3)</f>
        <v>-18.600000000000001</v>
      </c>
      <c r="I2291" s="59">
        <f>('Итоговая табл.1чел(все услуги-к'!$I2291+('Итоговая табл.1чел(все услуги-к'!$I2291*'Таблица вводных'!$G$9))-('Расчет комиссии(Нади)'!$K2283+'Таблица вводных'!$E$3+'Таблица вводных'!$F$3)</f>
        <v>-18.600000000000001</v>
      </c>
      <c r="J2291" s="101"/>
    </row>
    <row r="2292" spans="1:10" ht="13.2" customHeight="1">
      <c r="A2292" s="99"/>
      <c r="B2292" s="48"/>
      <c r="C2292" s="100"/>
      <c r="D2292" s="59">
        <f>(('Итоговая табл.1чел(все услуги-к'!$D2292+('Итоговая табл.1чел(все услуги-к'!$D2292*'Таблица вводных'!$G$4)))-('Расчет комиссии(Нади)'!$K2284+'Таблица вводных'!$E$3+'Таблица вводных'!$F$3)</f>
        <v>-18.600000000000001</v>
      </c>
      <c r="E2292" s="59">
        <f>('Итоговая табл.1чел(все услуги-к'!$E2292+('Итоговая табл.1чел(все услуги-к'!$E2292*'Таблица вводных'!$G$5))-('Расчет комиссии(Нади)'!$K2284+'Таблица вводных'!$E$3+'Таблица вводных'!$F$3)</f>
        <v>-18.600000000000001</v>
      </c>
      <c r="F2292" s="59">
        <f>('Итоговая табл.1чел(все услуги-к'!$F2292+('Итоговая табл.1чел(все услуги-к'!$F2292*'Таблица вводных'!$G$6))-('Расчет комиссии(Нади)'!$K2284+'Таблица вводных'!$E$3+'Таблица вводных'!$F$3)</f>
        <v>-18.600000000000001</v>
      </c>
      <c r="G2292" s="59">
        <f>('Итоговая табл.1чел(все услуги-к'!$G2292+('Итоговая табл.1чел(все услуги-к'!$G2292*'Таблица вводных'!$G$7))-('Расчет комиссии(Нади)'!$K2284+'Таблица вводных'!$E$3+'Таблица вводных'!$F$3)</f>
        <v>-18.600000000000001</v>
      </c>
      <c r="H2292" s="59">
        <f>'Итоговая табл.1чел(все услуги-к'!$H2292-('Расчет комиссии(Нади)'!$K2284+'Таблица вводных'!$E$3+'Таблица вводных'!$F$3)</f>
        <v>-18.600000000000001</v>
      </c>
      <c r="I2292" s="59">
        <f>('Итоговая табл.1чел(все услуги-к'!$I2292+('Итоговая табл.1чел(все услуги-к'!$I2292*'Таблица вводных'!$G$9))-('Расчет комиссии(Нади)'!$K2284+'Таблица вводных'!$E$3+'Таблица вводных'!$F$3)</f>
        <v>-18.600000000000001</v>
      </c>
      <c r="J2292" s="101"/>
    </row>
    <row r="2293" spans="1:10" ht="13.2" customHeight="1">
      <c r="A2293" s="99"/>
      <c r="B2293" s="48"/>
      <c r="C2293" s="100"/>
      <c r="D2293" s="59">
        <f>(('Итоговая табл.1чел(все услуги-к'!$D2293+('Итоговая табл.1чел(все услуги-к'!$D2293*'Таблица вводных'!$G$4)))-('Расчет комиссии(Нади)'!$K2285+'Таблица вводных'!$E$3+'Таблица вводных'!$F$3)</f>
        <v>-18.600000000000001</v>
      </c>
      <c r="E2293" s="59">
        <f>('Итоговая табл.1чел(все услуги-к'!$E2293+('Итоговая табл.1чел(все услуги-к'!$E2293*'Таблица вводных'!$G$5))-('Расчет комиссии(Нади)'!$K2285+'Таблица вводных'!$E$3+'Таблица вводных'!$F$3)</f>
        <v>-18.600000000000001</v>
      </c>
      <c r="F2293" s="59">
        <f>('Итоговая табл.1чел(все услуги-к'!$F2293+('Итоговая табл.1чел(все услуги-к'!$F2293*'Таблица вводных'!$G$6))-('Расчет комиссии(Нади)'!$K2285+'Таблица вводных'!$E$3+'Таблица вводных'!$F$3)</f>
        <v>-18.600000000000001</v>
      </c>
      <c r="G2293" s="59">
        <f>('Итоговая табл.1чел(все услуги-к'!$G2293+('Итоговая табл.1чел(все услуги-к'!$G2293*'Таблица вводных'!$G$7))-('Расчет комиссии(Нади)'!$K2285+'Таблица вводных'!$E$3+'Таблица вводных'!$F$3)</f>
        <v>-18.600000000000001</v>
      </c>
      <c r="H2293" s="59">
        <f>'Итоговая табл.1чел(все услуги-к'!$H2293-('Расчет комиссии(Нади)'!$K2285+'Таблица вводных'!$E$3+'Таблица вводных'!$F$3)</f>
        <v>-18.600000000000001</v>
      </c>
      <c r="I2293" s="59">
        <f>('Итоговая табл.1чел(все услуги-к'!$I2293+('Итоговая табл.1чел(все услуги-к'!$I2293*'Таблица вводных'!$G$9))-('Расчет комиссии(Нади)'!$K2285+'Таблица вводных'!$E$3+'Таблица вводных'!$F$3)</f>
        <v>-18.600000000000001</v>
      </c>
      <c r="J2293" s="101"/>
    </row>
    <row r="2294" spans="1:10" ht="13.2" customHeight="1">
      <c r="A2294" s="99"/>
      <c r="B2294" s="48"/>
      <c r="C2294" s="100"/>
      <c r="D2294" s="59">
        <f>(('Итоговая табл.1чел(все услуги-к'!$D2294+('Итоговая табл.1чел(все услуги-к'!$D2294*'Таблица вводных'!$G$4)))-('Расчет комиссии(Нади)'!$K2286+'Таблица вводных'!$E$3+'Таблица вводных'!$F$3)</f>
        <v>-18.600000000000001</v>
      </c>
      <c r="E2294" s="59">
        <f>('Итоговая табл.1чел(все услуги-к'!$E2294+('Итоговая табл.1чел(все услуги-к'!$E2294*'Таблица вводных'!$G$5))-('Расчет комиссии(Нади)'!$K2286+'Таблица вводных'!$E$3+'Таблица вводных'!$F$3)</f>
        <v>-18.600000000000001</v>
      </c>
      <c r="F2294" s="59">
        <f>('Итоговая табл.1чел(все услуги-к'!$F2294+('Итоговая табл.1чел(все услуги-к'!$F2294*'Таблица вводных'!$G$6))-('Расчет комиссии(Нади)'!$K2286+'Таблица вводных'!$E$3+'Таблица вводных'!$F$3)</f>
        <v>-18.600000000000001</v>
      </c>
      <c r="G2294" s="59">
        <f>('Итоговая табл.1чел(все услуги-к'!$G2294+('Итоговая табл.1чел(все услуги-к'!$G2294*'Таблица вводных'!$G$7))-('Расчет комиссии(Нади)'!$K2286+'Таблица вводных'!$E$3+'Таблица вводных'!$F$3)</f>
        <v>-18.600000000000001</v>
      </c>
      <c r="H2294" s="59">
        <f>'Итоговая табл.1чел(все услуги-к'!$H2294-('Расчет комиссии(Нади)'!$K2286+'Таблица вводных'!$E$3+'Таблица вводных'!$F$3)</f>
        <v>-18.600000000000001</v>
      </c>
      <c r="I2294" s="59">
        <f>('Итоговая табл.1чел(все услуги-к'!$I2294+('Итоговая табл.1чел(все услуги-к'!$I2294*'Таблица вводных'!$G$9))-('Расчет комиссии(Нади)'!$K2286+'Таблица вводных'!$E$3+'Таблица вводных'!$F$3)</f>
        <v>-18.600000000000001</v>
      </c>
      <c r="J2294" s="101"/>
    </row>
    <row r="2295" spans="1:10" ht="13.2" customHeight="1">
      <c r="A2295" s="99"/>
      <c r="B2295" s="48"/>
      <c r="C2295" s="100"/>
      <c r="D2295" s="59">
        <f>(('Итоговая табл.1чел(все услуги-к'!$D2295+('Итоговая табл.1чел(все услуги-к'!$D2295*'Таблица вводных'!$G$4)))-('Расчет комиссии(Нади)'!$K2287+'Таблица вводных'!$E$3+'Таблица вводных'!$F$3)</f>
        <v>-18.600000000000001</v>
      </c>
      <c r="E2295" s="59">
        <f>('Итоговая табл.1чел(все услуги-к'!$E2295+('Итоговая табл.1чел(все услуги-к'!$E2295*'Таблица вводных'!$G$5))-('Расчет комиссии(Нади)'!$K2287+'Таблица вводных'!$E$3+'Таблица вводных'!$F$3)</f>
        <v>-18.600000000000001</v>
      </c>
      <c r="F2295" s="59">
        <f>('Итоговая табл.1чел(все услуги-к'!$F2295+('Итоговая табл.1чел(все услуги-к'!$F2295*'Таблица вводных'!$G$6))-('Расчет комиссии(Нади)'!$K2287+'Таблица вводных'!$E$3+'Таблица вводных'!$F$3)</f>
        <v>-18.600000000000001</v>
      </c>
      <c r="G2295" s="59">
        <f>('Итоговая табл.1чел(все услуги-к'!$G2295+('Итоговая табл.1чел(все услуги-к'!$G2295*'Таблица вводных'!$G$7))-('Расчет комиссии(Нади)'!$K2287+'Таблица вводных'!$E$3+'Таблица вводных'!$F$3)</f>
        <v>-18.600000000000001</v>
      </c>
      <c r="H2295" s="59">
        <f>'Итоговая табл.1чел(все услуги-к'!$H2295-('Расчет комиссии(Нади)'!$K2287+'Таблица вводных'!$E$3+'Таблица вводных'!$F$3)</f>
        <v>-18.600000000000001</v>
      </c>
      <c r="I2295" s="59">
        <f>('Итоговая табл.1чел(все услуги-к'!$I2295+('Итоговая табл.1чел(все услуги-к'!$I2295*'Таблица вводных'!$G$9))-('Расчет комиссии(Нади)'!$K2287+'Таблица вводных'!$E$3+'Таблица вводных'!$F$3)</f>
        <v>-18.600000000000001</v>
      </c>
      <c r="J2295" s="101"/>
    </row>
    <row r="2296" spans="1:10" ht="13.2" customHeight="1">
      <c r="A2296" s="99"/>
      <c r="B2296" s="48"/>
      <c r="C2296" s="100"/>
      <c r="D2296" s="59">
        <f>(('Итоговая табл.1чел(все услуги-к'!$D2296+('Итоговая табл.1чел(все услуги-к'!$D2296*'Таблица вводных'!$G$4)))-('Расчет комиссии(Нади)'!$K2288+'Таблица вводных'!$E$3+'Таблица вводных'!$F$3)</f>
        <v>-18.600000000000001</v>
      </c>
      <c r="E2296" s="59">
        <f>('Итоговая табл.1чел(все услуги-к'!$E2296+('Итоговая табл.1чел(все услуги-к'!$E2296*'Таблица вводных'!$G$5))-('Расчет комиссии(Нади)'!$K2288+'Таблица вводных'!$E$3+'Таблица вводных'!$F$3)</f>
        <v>-18.600000000000001</v>
      </c>
      <c r="F2296" s="59">
        <f>('Итоговая табл.1чел(все услуги-к'!$F2296+('Итоговая табл.1чел(все услуги-к'!$F2296*'Таблица вводных'!$G$6))-('Расчет комиссии(Нади)'!$K2288+'Таблица вводных'!$E$3+'Таблица вводных'!$F$3)</f>
        <v>-18.600000000000001</v>
      </c>
      <c r="G2296" s="59">
        <f>('Итоговая табл.1чел(все услуги-к'!$G2296+('Итоговая табл.1чел(все услуги-к'!$G2296*'Таблица вводных'!$G$7))-('Расчет комиссии(Нади)'!$K2288+'Таблица вводных'!$E$3+'Таблица вводных'!$F$3)</f>
        <v>-18.600000000000001</v>
      </c>
      <c r="H2296" s="59">
        <f>'Итоговая табл.1чел(все услуги-к'!$H2296-('Расчет комиссии(Нади)'!$K2288+'Таблица вводных'!$E$3+'Таблица вводных'!$F$3)</f>
        <v>-18.600000000000001</v>
      </c>
      <c r="I2296" s="59">
        <f>('Итоговая табл.1чел(все услуги-к'!$I2296+('Итоговая табл.1чел(все услуги-к'!$I2296*'Таблица вводных'!$G$9))-('Расчет комиссии(Нади)'!$K2288+'Таблица вводных'!$E$3+'Таблица вводных'!$F$3)</f>
        <v>-18.600000000000001</v>
      </c>
      <c r="J2296" s="101"/>
    </row>
    <row r="2297" spans="1:10" ht="13.2" customHeight="1">
      <c r="A2297" s="99"/>
      <c r="B2297" s="48"/>
      <c r="C2297" s="100"/>
      <c r="D2297" s="59">
        <f>(('Итоговая табл.1чел(все услуги-к'!$D2297+('Итоговая табл.1чел(все услуги-к'!$D2297*'Таблица вводных'!$G$4)))-('Расчет комиссии(Нади)'!$K2289+'Таблица вводных'!$E$3+'Таблица вводных'!$F$3)</f>
        <v>-18.600000000000001</v>
      </c>
      <c r="E2297" s="59">
        <f>('Итоговая табл.1чел(все услуги-к'!$E2297+('Итоговая табл.1чел(все услуги-к'!$E2297*'Таблица вводных'!$G$5))-('Расчет комиссии(Нади)'!$K2289+'Таблица вводных'!$E$3+'Таблица вводных'!$F$3)</f>
        <v>-18.600000000000001</v>
      </c>
      <c r="F2297" s="59">
        <f>('Итоговая табл.1чел(все услуги-к'!$F2297+('Итоговая табл.1чел(все услуги-к'!$F2297*'Таблица вводных'!$G$6))-('Расчет комиссии(Нади)'!$K2289+'Таблица вводных'!$E$3+'Таблица вводных'!$F$3)</f>
        <v>-18.600000000000001</v>
      </c>
      <c r="G2297" s="59">
        <f>('Итоговая табл.1чел(все услуги-к'!$G2297+('Итоговая табл.1чел(все услуги-к'!$G2297*'Таблица вводных'!$G$7))-('Расчет комиссии(Нади)'!$K2289+'Таблица вводных'!$E$3+'Таблица вводных'!$F$3)</f>
        <v>-18.600000000000001</v>
      </c>
      <c r="H2297" s="59">
        <f>'Итоговая табл.1чел(все услуги-к'!$H2297-('Расчет комиссии(Нади)'!$K2289+'Таблица вводных'!$E$3+'Таблица вводных'!$F$3)</f>
        <v>-18.600000000000001</v>
      </c>
      <c r="I2297" s="59">
        <f>('Итоговая табл.1чел(все услуги-к'!$I2297+('Итоговая табл.1чел(все услуги-к'!$I2297*'Таблица вводных'!$G$9))-('Расчет комиссии(Нади)'!$K2289+'Таблица вводных'!$E$3+'Таблица вводных'!$F$3)</f>
        <v>-18.600000000000001</v>
      </c>
      <c r="J2297" s="101"/>
    </row>
    <row r="2298" spans="1:10" ht="13.2" customHeight="1">
      <c r="A2298" s="99"/>
      <c r="B2298" s="48"/>
      <c r="C2298" s="100"/>
      <c r="D2298" s="59">
        <f>(('Итоговая табл.1чел(все услуги-к'!$D2298+('Итоговая табл.1чел(все услуги-к'!$D2298*'Таблица вводных'!$G$4)))-('Расчет комиссии(Нади)'!$K2290+'Таблица вводных'!$E$3+'Таблица вводных'!$F$3)</f>
        <v>-18.600000000000001</v>
      </c>
      <c r="E2298" s="59">
        <f>('Итоговая табл.1чел(все услуги-к'!$E2298+('Итоговая табл.1чел(все услуги-к'!$E2298*'Таблица вводных'!$G$5))-('Расчет комиссии(Нади)'!$K2290+'Таблица вводных'!$E$3+'Таблица вводных'!$F$3)</f>
        <v>-18.600000000000001</v>
      </c>
      <c r="F2298" s="59">
        <f>('Итоговая табл.1чел(все услуги-к'!$F2298+('Итоговая табл.1чел(все услуги-к'!$F2298*'Таблица вводных'!$G$6))-('Расчет комиссии(Нади)'!$K2290+'Таблица вводных'!$E$3+'Таблица вводных'!$F$3)</f>
        <v>-18.600000000000001</v>
      </c>
      <c r="G2298" s="59">
        <f>('Итоговая табл.1чел(все услуги-к'!$G2298+('Итоговая табл.1чел(все услуги-к'!$G2298*'Таблица вводных'!$G$7))-('Расчет комиссии(Нади)'!$K2290+'Таблица вводных'!$E$3+'Таблица вводных'!$F$3)</f>
        <v>-18.600000000000001</v>
      </c>
      <c r="H2298" s="59">
        <f>'Итоговая табл.1чел(все услуги-к'!$H2298-('Расчет комиссии(Нади)'!$K2290+'Таблица вводных'!$E$3+'Таблица вводных'!$F$3)</f>
        <v>-18.600000000000001</v>
      </c>
      <c r="I2298" s="59">
        <f>('Итоговая табл.1чел(все услуги-к'!$I2298+('Итоговая табл.1чел(все услуги-к'!$I2298*'Таблица вводных'!$G$9))-('Расчет комиссии(Нади)'!$K2290+'Таблица вводных'!$E$3+'Таблица вводных'!$F$3)</f>
        <v>-18.600000000000001</v>
      </c>
      <c r="J2298" s="101"/>
    </row>
    <row r="2299" spans="1:10" ht="13.2" customHeight="1">
      <c r="A2299" s="99"/>
      <c r="B2299" s="48"/>
      <c r="C2299" s="100"/>
      <c r="D2299" s="59">
        <f>(('Итоговая табл.1чел(все услуги-к'!$D2299+('Итоговая табл.1чел(все услуги-к'!$D2299*'Таблица вводных'!$G$4)))-('Расчет комиссии(Нади)'!$K2291+'Таблица вводных'!$E$3+'Таблица вводных'!$F$3)</f>
        <v>-18.600000000000001</v>
      </c>
      <c r="E2299" s="59">
        <f>('Итоговая табл.1чел(все услуги-к'!$E2299+('Итоговая табл.1чел(все услуги-к'!$E2299*'Таблица вводных'!$G$5))-('Расчет комиссии(Нади)'!$K2291+'Таблица вводных'!$E$3+'Таблица вводных'!$F$3)</f>
        <v>-18.600000000000001</v>
      </c>
      <c r="F2299" s="59">
        <f>('Итоговая табл.1чел(все услуги-к'!$F2299+('Итоговая табл.1чел(все услуги-к'!$F2299*'Таблица вводных'!$G$6))-('Расчет комиссии(Нади)'!$K2291+'Таблица вводных'!$E$3+'Таблица вводных'!$F$3)</f>
        <v>-18.600000000000001</v>
      </c>
      <c r="G2299" s="59">
        <f>('Итоговая табл.1чел(все услуги-к'!$G2299+('Итоговая табл.1чел(все услуги-к'!$G2299*'Таблица вводных'!$G$7))-('Расчет комиссии(Нади)'!$K2291+'Таблица вводных'!$E$3+'Таблица вводных'!$F$3)</f>
        <v>-18.600000000000001</v>
      </c>
      <c r="H2299" s="59">
        <f>'Итоговая табл.1чел(все услуги-к'!$H2299-('Расчет комиссии(Нади)'!$K2291+'Таблица вводных'!$E$3+'Таблица вводных'!$F$3)</f>
        <v>-18.600000000000001</v>
      </c>
      <c r="I2299" s="59">
        <f>('Итоговая табл.1чел(все услуги-к'!$I2299+('Итоговая табл.1чел(все услуги-к'!$I2299*'Таблица вводных'!$G$9))-('Расчет комиссии(Нади)'!$K2291+'Таблица вводных'!$E$3+'Таблица вводных'!$F$3)</f>
        <v>-18.600000000000001</v>
      </c>
      <c r="J2299" s="101"/>
    </row>
    <row r="2300" spans="1:10" ht="13.2" customHeight="1">
      <c r="A2300" s="99"/>
      <c r="B2300" s="48"/>
      <c r="C2300" s="100"/>
      <c r="D2300" s="59">
        <f>(('Итоговая табл.1чел(все услуги-к'!$D2300+('Итоговая табл.1чел(все услуги-к'!$D2300*'Таблица вводных'!$G$4)))-('Расчет комиссии(Нади)'!$K2292+'Таблица вводных'!$E$3+'Таблица вводных'!$F$3)</f>
        <v>-18.600000000000001</v>
      </c>
      <c r="E2300" s="59">
        <f>('Итоговая табл.1чел(все услуги-к'!$E2300+('Итоговая табл.1чел(все услуги-к'!$E2300*'Таблица вводных'!$G$5))-('Расчет комиссии(Нади)'!$K2292+'Таблица вводных'!$E$3+'Таблица вводных'!$F$3)</f>
        <v>-18.600000000000001</v>
      </c>
      <c r="F2300" s="59">
        <f>('Итоговая табл.1чел(все услуги-к'!$F2300+('Итоговая табл.1чел(все услуги-к'!$F2300*'Таблица вводных'!$G$6))-('Расчет комиссии(Нади)'!$K2292+'Таблица вводных'!$E$3+'Таблица вводных'!$F$3)</f>
        <v>-18.600000000000001</v>
      </c>
      <c r="G2300" s="59">
        <f>('Итоговая табл.1чел(все услуги-к'!$G2300+('Итоговая табл.1чел(все услуги-к'!$G2300*'Таблица вводных'!$G$7))-('Расчет комиссии(Нади)'!$K2292+'Таблица вводных'!$E$3+'Таблица вводных'!$F$3)</f>
        <v>-18.600000000000001</v>
      </c>
      <c r="H2300" s="59">
        <f>'Итоговая табл.1чел(все услуги-к'!$H2300-('Расчет комиссии(Нади)'!$K2292+'Таблица вводных'!$E$3+'Таблица вводных'!$F$3)</f>
        <v>-18.600000000000001</v>
      </c>
      <c r="I2300" s="59">
        <f>('Итоговая табл.1чел(все услуги-к'!$I2300+('Итоговая табл.1чел(все услуги-к'!$I2300*'Таблица вводных'!$G$9))-('Расчет комиссии(Нади)'!$K2292+'Таблица вводных'!$E$3+'Таблица вводных'!$F$3)</f>
        <v>-18.600000000000001</v>
      </c>
      <c r="J2300" s="101"/>
    </row>
    <row r="2301" spans="1:10" ht="13.2" customHeight="1">
      <c r="A2301" s="99"/>
      <c r="B2301" s="48"/>
      <c r="C2301" s="100"/>
      <c r="D2301" s="59">
        <f>(('Итоговая табл.1чел(все услуги-к'!$D2301+('Итоговая табл.1чел(все услуги-к'!$D2301*'Таблица вводных'!$G$4)))-('Расчет комиссии(Нади)'!$K2293+'Таблица вводных'!$E$3+'Таблица вводных'!$F$3)</f>
        <v>-18.600000000000001</v>
      </c>
      <c r="E2301" s="59">
        <f>('Итоговая табл.1чел(все услуги-к'!$E2301+('Итоговая табл.1чел(все услуги-к'!$E2301*'Таблица вводных'!$G$5))-('Расчет комиссии(Нади)'!$K2293+'Таблица вводных'!$E$3+'Таблица вводных'!$F$3)</f>
        <v>-18.600000000000001</v>
      </c>
      <c r="F2301" s="59">
        <f>('Итоговая табл.1чел(все услуги-к'!$F2301+('Итоговая табл.1чел(все услуги-к'!$F2301*'Таблица вводных'!$G$6))-('Расчет комиссии(Нади)'!$K2293+'Таблица вводных'!$E$3+'Таблица вводных'!$F$3)</f>
        <v>-18.600000000000001</v>
      </c>
      <c r="G2301" s="59">
        <f>('Итоговая табл.1чел(все услуги-к'!$G2301+('Итоговая табл.1чел(все услуги-к'!$G2301*'Таблица вводных'!$G$7))-('Расчет комиссии(Нади)'!$K2293+'Таблица вводных'!$E$3+'Таблица вводных'!$F$3)</f>
        <v>-18.600000000000001</v>
      </c>
      <c r="H2301" s="59">
        <f>'Итоговая табл.1чел(все услуги-к'!$H2301-('Расчет комиссии(Нади)'!$K2293+'Таблица вводных'!$E$3+'Таблица вводных'!$F$3)</f>
        <v>-18.600000000000001</v>
      </c>
      <c r="I2301" s="59">
        <f>('Итоговая табл.1чел(все услуги-к'!$I2301+('Итоговая табл.1чел(все услуги-к'!$I2301*'Таблица вводных'!$G$9))-('Расчет комиссии(Нади)'!$K2293+'Таблица вводных'!$E$3+'Таблица вводных'!$F$3)</f>
        <v>-18.600000000000001</v>
      </c>
      <c r="J2301" s="101"/>
    </row>
    <row r="2302" spans="1:10" ht="13.2" customHeight="1">
      <c r="A2302" s="99"/>
      <c r="B2302" s="48"/>
      <c r="C2302" s="100"/>
      <c r="D2302" s="59">
        <f>(('Итоговая табл.1чел(все услуги-к'!$D2302+('Итоговая табл.1чел(все услуги-к'!$D2302*'Таблица вводных'!$G$4)))-('Расчет комиссии(Нади)'!$K2294+'Таблица вводных'!$E$3+'Таблица вводных'!$F$3)</f>
        <v>-18.600000000000001</v>
      </c>
      <c r="E2302" s="59">
        <f>('Итоговая табл.1чел(все услуги-к'!$E2302+('Итоговая табл.1чел(все услуги-к'!$E2302*'Таблица вводных'!$G$5))-('Расчет комиссии(Нади)'!$K2294+'Таблица вводных'!$E$3+'Таблица вводных'!$F$3)</f>
        <v>-18.600000000000001</v>
      </c>
      <c r="F2302" s="59">
        <f>('Итоговая табл.1чел(все услуги-к'!$F2302+('Итоговая табл.1чел(все услуги-к'!$F2302*'Таблица вводных'!$G$6))-('Расчет комиссии(Нади)'!$K2294+'Таблица вводных'!$E$3+'Таблица вводных'!$F$3)</f>
        <v>-18.600000000000001</v>
      </c>
      <c r="G2302" s="59">
        <f>('Итоговая табл.1чел(все услуги-к'!$G2302+('Итоговая табл.1чел(все услуги-к'!$G2302*'Таблица вводных'!$G$7))-('Расчет комиссии(Нади)'!$K2294+'Таблица вводных'!$E$3+'Таблица вводных'!$F$3)</f>
        <v>-18.600000000000001</v>
      </c>
      <c r="H2302" s="59">
        <f>'Итоговая табл.1чел(все услуги-к'!$H2302-('Расчет комиссии(Нади)'!$K2294+'Таблица вводных'!$E$3+'Таблица вводных'!$F$3)</f>
        <v>-18.600000000000001</v>
      </c>
      <c r="I2302" s="59">
        <f>('Итоговая табл.1чел(все услуги-к'!$I2302+('Итоговая табл.1чел(все услуги-к'!$I2302*'Таблица вводных'!$G$9))-('Расчет комиссии(Нади)'!$K2294+'Таблица вводных'!$E$3+'Таблица вводных'!$F$3)</f>
        <v>-18.600000000000001</v>
      </c>
      <c r="J2302" s="101"/>
    </row>
    <row r="2303" spans="1:10" ht="13.2" customHeight="1">
      <c r="A2303" s="99"/>
      <c r="B2303" s="48"/>
      <c r="C2303" s="100"/>
      <c r="D2303" s="59">
        <f>(('Итоговая табл.1чел(все услуги-к'!$D2303+('Итоговая табл.1чел(все услуги-к'!$D2303*'Таблица вводных'!$G$4)))-('Расчет комиссии(Нади)'!$K2295+'Таблица вводных'!$E$3+'Таблица вводных'!$F$3)</f>
        <v>-18.600000000000001</v>
      </c>
      <c r="E2303" s="59">
        <f>('Итоговая табл.1чел(все услуги-к'!$E2303+('Итоговая табл.1чел(все услуги-к'!$E2303*'Таблица вводных'!$G$5))-('Расчет комиссии(Нади)'!$K2295+'Таблица вводных'!$E$3+'Таблица вводных'!$F$3)</f>
        <v>-18.600000000000001</v>
      </c>
      <c r="F2303" s="59">
        <f>('Итоговая табл.1чел(все услуги-к'!$F2303+('Итоговая табл.1чел(все услуги-к'!$F2303*'Таблица вводных'!$G$6))-('Расчет комиссии(Нади)'!$K2295+'Таблица вводных'!$E$3+'Таблица вводных'!$F$3)</f>
        <v>-18.600000000000001</v>
      </c>
      <c r="G2303" s="59">
        <f>('Итоговая табл.1чел(все услуги-к'!$G2303+('Итоговая табл.1чел(все услуги-к'!$G2303*'Таблица вводных'!$G$7))-('Расчет комиссии(Нади)'!$K2295+'Таблица вводных'!$E$3+'Таблица вводных'!$F$3)</f>
        <v>-18.600000000000001</v>
      </c>
      <c r="H2303" s="59">
        <f>'Итоговая табл.1чел(все услуги-к'!$H2303-('Расчет комиссии(Нади)'!$K2295+'Таблица вводных'!$E$3+'Таблица вводных'!$F$3)</f>
        <v>-18.600000000000001</v>
      </c>
      <c r="I2303" s="59">
        <f>('Итоговая табл.1чел(все услуги-к'!$I2303+('Итоговая табл.1чел(все услуги-к'!$I2303*'Таблица вводных'!$G$9))-('Расчет комиссии(Нади)'!$K2295+'Таблица вводных'!$E$3+'Таблица вводных'!$F$3)</f>
        <v>-18.600000000000001</v>
      </c>
      <c r="J2303" s="101"/>
    </row>
    <row r="2304" spans="1:10" ht="13.2" customHeight="1">
      <c r="A2304" s="99"/>
      <c r="B2304" s="48"/>
      <c r="C2304" s="100"/>
      <c r="D2304" s="59">
        <f>(('Итоговая табл.1чел(все услуги-к'!$D2304+('Итоговая табл.1чел(все услуги-к'!$D2304*'Таблица вводных'!$G$4)))-('Расчет комиссии(Нади)'!$K2296+'Таблица вводных'!$E$3+'Таблица вводных'!$F$3)</f>
        <v>-18.600000000000001</v>
      </c>
      <c r="E2304" s="59">
        <f>('Итоговая табл.1чел(все услуги-к'!$E2304+('Итоговая табл.1чел(все услуги-к'!$E2304*'Таблица вводных'!$G$5))-('Расчет комиссии(Нади)'!$K2296+'Таблица вводных'!$E$3+'Таблица вводных'!$F$3)</f>
        <v>-18.600000000000001</v>
      </c>
      <c r="F2304" s="59">
        <f>('Итоговая табл.1чел(все услуги-к'!$F2304+('Итоговая табл.1чел(все услуги-к'!$F2304*'Таблица вводных'!$G$6))-('Расчет комиссии(Нади)'!$K2296+'Таблица вводных'!$E$3+'Таблица вводных'!$F$3)</f>
        <v>-18.600000000000001</v>
      </c>
      <c r="G2304" s="59">
        <f>('Итоговая табл.1чел(все услуги-к'!$G2304+('Итоговая табл.1чел(все услуги-к'!$G2304*'Таблица вводных'!$G$7))-('Расчет комиссии(Нади)'!$K2296+'Таблица вводных'!$E$3+'Таблица вводных'!$F$3)</f>
        <v>-18.600000000000001</v>
      </c>
      <c r="H2304" s="59">
        <f>'Итоговая табл.1чел(все услуги-к'!$H2304-('Расчет комиссии(Нади)'!$K2296+'Таблица вводных'!$E$3+'Таблица вводных'!$F$3)</f>
        <v>-18.600000000000001</v>
      </c>
      <c r="I2304" s="59">
        <f>('Итоговая табл.1чел(все услуги-к'!$I2304+('Итоговая табл.1чел(все услуги-к'!$I2304*'Таблица вводных'!$G$9))-('Расчет комиссии(Нади)'!$K2296+'Таблица вводных'!$E$3+'Таблица вводных'!$F$3)</f>
        <v>-18.600000000000001</v>
      </c>
      <c r="J2304" s="101"/>
    </row>
    <row r="2305" spans="1:10" ht="13.2" customHeight="1">
      <c r="A2305" s="99"/>
      <c r="B2305" s="48"/>
      <c r="C2305" s="100"/>
      <c r="D2305" s="59">
        <f>(('Итоговая табл.1чел(все услуги-к'!$D2305+('Итоговая табл.1чел(все услуги-к'!$D2305*'Таблица вводных'!$G$4)))-('Расчет комиссии(Нади)'!$K2297+'Таблица вводных'!$E$3+'Таблица вводных'!$F$3)</f>
        <v>-18.600000000000001</v>
      </c>
      <c r="E2305" s="59">
        <f>('Итоговая табл.1чел(все услуги-к'!$E2305+('Итоговая табл.1чел(все услуги-к'!$E2305*'Таблица вводных'!$G$5))-('Расчет комиссии(Нади)'!$K2297+'Таблица вводных'!$E$3+'Таблица вводных'!$F$3)</f>
        <v>-18.600000000000001</v>
      </c>
      <c r="F2305" s="59">
        <f>('Итоговая табл.1чел(все услуги-к'!$F2305+('Итоговая табл.1чел(все услуги-к'!$F2305*'Таблица вводных'!$G$6))-('Расчет комиссии(Нади)'!$K2297+'Таблица вводных'!$E$3+'Таблица вводных'!$F$3)</f>
        <v>-18.600000000000001</v>
      </c>
      <c r="G2305" s="59">
        <f>('Итоговая табл.1чел(все услуги-к'!$G2305+('Итоговая табл.1чел(все услуги-к'!$G2305*'Таблица вводных'!$G$7))-('Расчет комиссии(Нади)'!$K2297+'Таблица вводных'!$E$3+'Таблица вводных'!$F$3)</f>
        <v>-18.600000000000001</v>
      </c>
      <c r="H2305" s="59">
        <f>'Итоговая табл.1чел(все услуги-к'!$H2305-('Расчет комиссии(Нади)'!$K2297+'Таблица вводных'!$E$3+'Таблица вводных'!$F$3)</f>
        <v>-18.600000000000001</v>
      </c>
      <c r="I2305" s="59">
        <f>('Итоговая табл.1чел(все услуги-к'!$I2305+('Итоговая табл.1чел(все услуги-к'!$I2305*'Таблица вводных'!$G$9))-('Расчет комиссии(Нади)'!$K2297+'Таблица вводных'!$E$3+'Таблица вводных'!$F$3)</f>
        <v>-18.600000000000001</v>
      </c>
      <c r="J2305" s="101"/>
    </row>
    <row r="2306" spans="1:10" ht="13.2" customHeight="1">
      <c r="A2306" s="99"/>
      <c r="B2306" s="48"/>
      <c r="C2306" s="100"/>
      <c r="D2306" s="59">
        <f>(('Итоговая табл.1чел(все услуги-к'!$D2306+('Итоговая табл.1чел(все услуги-к'!$D2306*'Таблица вводных'!$G$4)))-('Расчет комиссии(Нади)'!$K2298+'Таблица вводных'!$E$3+'Таблица вводных'!$F$3)</f>
        <v>-18.600000000000001</v>
      </c>
      <c r="E2306" s="59">
        <f>('Итоговая табл.1чел(все услуги-к'!$E2306+('Итоговая табл.1чел(все услуги-к'!$E2306*'Таблица вводных'!$G$5))-('Расчет комиссии(Нади)'!$K2298+'Таблица вводных'!$E$3+'Таблица вводных'!$F$3)</f>
        <v>-18.600000000000001</v>
      </c>
      <c r="F2306" s="59">
        <f>('Итоговая табл.1чел(все услуги-к'!$F2306+('Итоговая табл.1чел(все услуги-к'!$F2306*'Таблица вводных'!$G$6))-('Расчет комиссии(Нади)'!$K2298+'Таблица вводных'!$E$3+'Таблица вводных'!$F$3)</f>
        <v>-18.600000000000001</v>
      </c>
      <c r="G2306" s="59">
        <f>('Итоговая табл.1чел(все услуги-к'!$G2306+('Итоговая табл.1чел(все услуги-к'!$G2306*'Таблица вводных'!$G$7))-('Расчет комиссии(Нади)'!$K2298+'Таблица вводных'!$E$3+'Таблица вводных'!$F$3)</f>
        <v>-18.600000000000001</v>
      </c>
      <c r="H2306" s="59">
        <f>'Итоговая табл.1чел(все услуги-к'!$H2306-('Расчет комиссии(Нади)'!$K2298+'Таблица вводных'!$E$3+'Таблица вводных'!$F$3)</f>
        <v>-18.600000000000001</v>
      </c>
      <c r="I2306" s="59">
        <f>('Итоговая табл.1чел(все услуги-к'!$I2306+('Итоговая табл.1чел(все услуги-к'!$I2306*'Таблица вводных'!$G$9))-('Расчет комиссии(Нади)'!$K2298+'Таблица вводных'!$E$3+'Таблица вводных'!$F$3)</f>
        <v>-18.600000000000001</v>
      </c>
      <c r="J2306" s="101"/>
    </row>
    <row r="2307" spans="1:10" ht="13.2" customHeight="1">
      <c r="A2307" s="99"/>
      <c r="B2307" s="48"/>
      <c r="C2307" s="100"/>
      <c r="D2307" s="59">
        <f>(('Итоговая табл.1чел(все услуги-к'!$D2307+('Итоговая табл.1чел(все услуги-к'!$D2307*'Таблица вводных'!$G$4)))-('Расчет комиссии(Нади)'!$K2299+'Таблица вводных'!$E$3+'Таблица вводных'!$F$3)</f>
        <v>-18.600000000000001</v>
      </c>
      <c r="E2307" s="59">
        <f>('Итоговая табл.1чел(все услуги-к'!$E2307+('Итоговая табл.1чел(все услуги-к'!$E2307*'Таблица вводных'!$G$5))-('Расчет комиссии(Нади)'!$K2299+'Таблица вводных'!$E$3+'Таблица вводных'!$F$3)</f>
        <v>-18.600000000000001</v>
      </c>
      <c r="F2307" s="59">
        <f>('Итоговая табл.1чел(все услуги-к'!$F2307+('Итоговая табл.1чел(все услуги-к'!$F2307*'Таблица вводных'!$G$6))-('Расчет комиссии(Нади)'!$K2299+'Таблица вводных'!$E$3+'Таблица вводных'!$F$3)</f>
        <v>-18.600000000000001</v>
      </c>
      <c r="G2307" s="59">
        <f>('Итоговая табл.1чел(все услуги-к'!$G2307+('Итоговая табл.1чел(все услуги-к'!$G2307*'Таблица вводных'!$G$7))-('Расчет комиссии(Нади)'!$K2299+'Таблица вводных'!$E$3+'Таблица вводных'!$F$3)</f>
        <v>-18.600000000000001</v>
      </c>
      <c r="H2307" s="59">
        <f>'Итоговая табл.1чел(все услуги-к'!$H2307-('Расчет комиссии(Нади)'!$K2299+'Таблица вводных'!$E$3+'Таблица вводных'!$F$3)</f>
        <v>-18.600000000000001</v>
      </c>
      <c r="I2307" s="59">
        <f>('Итоговая табл.1чел(все услуги-к'!$I2307+('Итоговая табл.1чел(все услуги-к'!$I2307*'Таблица вводных'!$G$9))-('Расчет комиссии(Нади)'!$K2299+'Таблица вводных'!$E$3+'Таблица вводных'!$F$3)</f>
        <v>-18.600000000000001</v>
      </c>
      <c r="J2307" s="101"/>
    </row>
    <row r="2308" spans="1:10" ht="13.2" customHeight="1">
      <c r="A2308" s="99"/>
      <c r="B2308" s="48"/>
      <c r="C2308" s="100"/>
      <c r="D2308" s="59">
        <f>(('Итоговая табл.1чел(все услуги-к'!$D2308+('Итоговая табл.1чел(все услуги-к'!$D2308*'Таблица вводных'!$G$4)))-('Расчет комиссии(Нади)'!$K2300+'Таблица вводных'!$E$3+'Таблица вводных'!$F$3)</f>
        <v>-18.600000000000001</v>
      </c>
      <c r="E2308" s="59">
        <f>('Итоговая табл.1чел(все услуги-к'!$E2308+('Итоговая табл.1чел(все услуги-к'!$E2308*'Таблица вводных'!$G$5))-('Расчет комиссии(Нади)'!$K2300+'Таблица вводных'!$E$3+'Таблица вводных'!$F$3)</f>
        <v>-18.600000000000001</v>
      </c>
      <c r="F2308" s="59">
        <f>('Итоговая табл.1чел(все услуги-к'!$F2308+('Итоговая табл.1чел(все услуги-к'!$F2308*'Таблица вводных'!$G$6))-('Расчет комиссии(Нади)'!$K2300+'Таблица вводных'!$E$3+'Таблица вводных'!$F$3)</f>
        <v>-18.600000000000001</v>
      </c>
      <c r="G2308" s="59">
        <f>('Итоговая табл.1чел(все услуги-к'!$G2308+('Итоговая табл.1чел(все услуги-к'!$G2308*'Таблица вводных'!$G$7))-('Расчет комиссии(Нади)'!$K2300+'Таблица вводных'!$E$3+'Таблица вводных'!$F$3)</f>
        <v>-18.600000000000001</v>
      </c>
      <c r="H2308" s="59">
        <f>'Итоговая табл.1чел(все услуги-к'!$H2308-('Расчет комиссии(Нади)'!$K2300+'Таблица вводных'!$E$3+'Таблица вводных'!$F$3)</f>
        <v>-18.600000000000001</v>
      </c>
      <c r="I2308" s="59">
        <f>('Итоговая табл.1чел(все услуги-к'!$I2308+('Итоговая табл.1чел(все услуги-к'!$I2308*'Таблица вводных'!$G$9))-('Расчет комиссии(Нади)'!$K2300+'Таблица вводных'!$E$3+'Таблица вводных'!$F$3)</f>
        <v>-18.600000000000001</v>
      </c>
      <c r="J2308" s="101"/>
    </row>
    <row r="2309" spans="1:10" ht="13.2" customHeight="1">
      <c r="A2309" s="99"/>
      <c r="B2309" s="48"/>
      <c r="C2309" s="100"/>
      <c r="D2309" s="59">
        <f>(('Итоговая табл.1чел(все услуги-к'!$D2309+('Итоговая табл.1чел(все услуги-к'!$D2309*'Таблица вводных'!$G$4)))-('Расчет комиссии(Нади)'!$K2301+'Таблица вводных'!$E$3+'Таблица вводных'!$F$3)</f>
        <v>-18.600000000000001</v>
      </c>
      <c r="E2309" s="59">
        <f>('Итоговая табл.1чел(все услуги-к'!$E2309+('Итоговая табл.1чел(все услуги-к'!$E2309*'Таблица вводных'!$G$5))-('Расчет комиссии(Нади)'!$K2301+'Таблица вводных'!$E$3+'Таблица вводных'!$F$3)</f>
        <v>-18.600000000000001</v>
      </c>
      <c r="F2309" s="59">
        <f>('Итоговая табл.1чел(все услуги-к'!$F2309+('Итоговая табл.1чел(все услуги-к'!$F2309*'Таблица вводных'!$G$6))-('Расчет комиссии(Нади)'!$K2301+'Таблица вводных'!$E$3+'Таблица вводных'!$F$3)</f>
        <v>-18.600000000000001</v>
      </c>
      <c r="G2309" s="59">
        <f>('Итоговая табл.1чел(все услуги-к'!$G2309+('Итоговая табл.1чел(все услуги-к'!$G2309*'Таблица вводных'!$G$7))-('Расчет комиссии(Нади)'!$K2301+'Таблица вводных'!$E$3+'Таблица вводных'!$F$3)</f>
        <v>-18.600000000000001</v>
      </c>
      <c r="H2309" s="59">
        <f>'Итоговая табл.1чел(все услуги-к'!$H2309-('Расчет комиссии(Нади)'!$K2301+'Таблица вводных'!$E$3+'Таблица вводных'!$F$3)</f>
        <v>-18.600000000000001</v>
      </c>
      <c r="I2309" s="59">
        <f>('Итоговая табл.1чел(все услуги-к'!$I2309+('Итоговая табл.1чел(все услуги-к'!$I2309*'Таблица вводных'!$G$9))-('Расчет комиссии(Нади)'!$K2301+'Таблица вводных'!$E$3+'Таблица вводных'!$F$3)</f>
        <v>-18.600000000000001</v>
      </c>
      <c r="J2309" s="101"/>
    </row>
    <row r="2310" spans="1:10" ht="13.2" customHeight="1">
      <c r="A2310" s="99"/>
      <c r="B2310" s="48"/>
      <c r="C2310" s="100"/>
      <c r="D2310" s="59">
        <f>(('Итоговая табл.1чел(все услуги-к'!$D2310+('Итоговая табл.1чел(все услуги-к'!$D2310*'Таблица вводных'!$G$4)))-('Расчет комиссии(Нади)'!$K2302+'Таблица вводных'!$E$3+'Таблица вводных'!$F$3)</f>
        <v>-18.600000000000001</v>
      </c>
      <c r="E2310" s="59">
        <f>('Итоговая табл.1чел(все услуги-к'!$E2310+('Итоговая табл.1чел(все услуги-к'!$E2310*'Таблица вводных'!$G$5))-('Расчет комиссии(Нади)'!$K2302+'Таблица вводных'!$E$3+'Таблица вводных'!$F$3)</f>
        <v>-18.600000000000001</v>
      </c>
      <c r="F2310" s="59">
        <f>('Итоговая табл.1чел(все услуги-к'!$F2310+('Итоговая табл.1чел(все услуги-к'!$F2310*'Таблица вводных'!$G$6))-('Расчет комиссии(Нади)'!$K2302+'Таблица вводных'!$E$3+'Таблица вводных'!$F$3)</f>
        <v>-18.600000000000001</v>
      </c>
      <c r="G2310" s="59">
        <f>('Итоговая табл.1чел(все услуги-к'!$G2310+('Итоговая табл.1чел(все услуги-к'!$G2310*'Таблица вводных'!$G$7))-('Расчет комиссии(Нади)'!$K2302+'Таблица вводных'!$E$3+'Таблица вводных'!$F$3)</f>
        <v>-18.600000000000001</v>
      </c>
      <c r="H2310" s="59">
        <f>'Итоговая табл.1чел(все услуги-к'!$H2310-('Расчет комиссии(Нади)'!$K2302+'Таблица вводных'!$E$3+'Таблица вводных'!$F$3)</f>
        <v>-18.600000000000001</v>
      </c>
      <c r="I2310" s="59">
        <f>('Итоговая табл.1чел(все услуги-к'!$I2310+('Итоговая табл.1чел(все услуги-к'!$I2310*'Таблица вводных'!$G$9))-('Расчет комиссии(Нади)'!$K2302+'Таблица вводных'!$E$3+'Таблица вводных'!$F$3)</f>
        <v>-18.600000000000001</v>
      </c>
      <c r="J2310" s="101"/>
    </row>
    <row r="2311" spans="1:10" ht="13.2" customHeight="1">
      <c r="A2311" s="99"/>
      <c r="B2311" s="48"/>
      <c r="C2311" s="100"/>
      <c r="D2311" s="59">
        <f>(('Итоговая табл.1чел(все услуги-к'!$D2311+('Итоговая табл.1чел(все услуги-к'!$D2311*'Таблица вводных'!$G$4)))-('Расчет комиссии(Нади)'!$K2303+'Таблица вводных'!$E$3+'Таблица вводных'!$F$3)</f>
        <v>-18.600000000000001</v>
      </c>
      <c r="E2311" s="59">
        <f>('Итоговая табл.1чел(все услуги-к'!$E2311+('Итоговая табл.1чел(все услуги-к'!$E2311*'Таблица вводных'!$G$5))-('Расчет комиссии(Нади)'!$K2303+'Таблица вводных'!$E$3+'Таблица вводных'!$F$3)</f>
        <v>-18.600000000000001</v>
      </c>
      <c r="F2311" s="59">
        <f>('Итоговая табл.1чел(все услуги-к'!$F2311+('Итоговая табл.1чел(все услуги-к'!$F2311*'Таблица вводных'!$G$6))-('Расчет комиссии(Нади)'!$K2303+'Таблица вводных'!$E$3+'Таблица вводных'!$F$3)</f>
        <v>-18.600000000000001</v>
      </c>
      <c r="G2311" s="59">
        <f>('Итоговая табл.1чел(все услуги-к'!$G2311+('Итоговая табл.1чел(все услуги-к'!$G2311*'Таблица вводных'!$G$7))-('Расчет комиссии(Нади)'!$K2303+'Таблица вводных'!$E$3+'Таблица вводных'!$F$3)</f>
        <v>-18.600000000000001</v>
      </c>
      <c r="H2311" s="59">
        <f>'Итоговая табл.1чел(все услуги-к'!$H2311-('Расчет комиссии(Нади)'!$K2303+'Таблица вводных'!$E$3+'Таблица вводных'!$F$3)</f>
        <v>-18.600000000000001</v>
      </c>
      <c r="I2311" s="59">
        <f>('Итоговая табл.1чел(все услуги-к'!$I2311+('Итоговая табл.1чел(все услуги-к'!$I2311*'Таблица вводных'!$G$9))-('Расчет комиссии(Нади)'!$K2303+'Таблица вводных'!$E$3+'Таблица вводных'!$F$3)</f>
        <v>-18.600000000000001</v>
      </c>
      <c r="J2311" s="101"/>
    </row>
    <row r="2312" spans="1:10" ht="13.2" customHeight="1">
      <c r="A2312" s="99"/>
      <c r="B2312" s="48"/>
      <c r="C2312" s="100"/>
      <c r="D2312" s="59">
        <f>(('Итоговая табл.1чел(все услуги-к'!$D2312+('Итоговая табл.1чел(все услуги-к'!$D2312*'Таблица вводных'!$G$4)))-('Расчет комиссии(Нади)'!$K2304+'Таблица вводных'!$E$3+'Таблица вводных'!$F$3)</f>
        <v>-18.600000000000001</v>
      </c>
      <c r="E2312" s="59">
        <f>('Итоговая табл.1чел(все услуги-к'!$E2312+('Итоговая табл.1чел(все услуги-к'!$E2312*'Таблица вводных'!$G$5))-('Расчет комиссии(Нади)'!$K2304+'Таблица вводных'!$E$3+'Таблица вводных'!$F$3)</f>
        <v>-18.600000000000001</v>
      </c>
      <c r="F2312" s="59">
        <f>('Итоговая табл.1чел(все услуги-к'!$F2312+('Итоговая табл.1чел(все услуги-к'!$F2312*'Таблица вводных'!$G$6))-('Расчет комиссии(Нади)'!$K2304+'Таблица вводных'!$E$3+'Таблица вводных'!$F$3)</f>
        <v>-18.600000000000001</v>
      </c>
      <c r="G2312" s="59">
        <f>('Итоговая табл.1чел(все услуги-к'!$G2312+('Итоговая табл.1чел(все услуги-к'!$G2312*'Таблица вводных'!$G$7))-('Расчет комиссии(Нади)'!$K2304+'Таблица вводных'!$E$3+'Таблица вводных'!$F$3)</f>
        <v>-18.600000000000001</v>
      </c>
      <c r="H2312" s="59">
        <f>'Итоговая табл.1чел(все услуги-к'!$H2312-('Расчет комиссии(Нади)'!$K2304+'Таблица вводных'!$E$3+'Таблица вводных'!$F$3)</f>
        <v>-18.600000000000001</v>
      </c>
      <c r="I2312" s="59">
        <f>('Итоговая табл.1чел(все услуги-к'!$I2312+('Итоговая табл.1чел(все услуги-к'!$I2312*'Таблица вводных'!$G$9))-('Расчет комиссии(Нади)'!$K2304+'Таблица вводных'!$E$3+'Таблица вводных'!$F$3)</f>
        <v>-18.600000000000001</v>
      </c>
      <c r="J2312" s="101"/>
    </row>
    <row r="2313" spans="1:10" ht="13.2" customHeight="1">
      <c r="A2313" s="99"/>
      <c r="B2313" s="48"/>
      <c r="C2313" s="100"/>
      <c r="D2313" s="59">
        <f>(('Итоговая табл.1чел(все услуги-к'!$D2313+('Итоговая табл.1чел(все услуги-к'!$D2313*'Таблица вводных'!$G$4)))-('Расчет комиссии(Нади)'!$K2305+'Таблица вводных'!$E$3+'Таблица вводных'!$F$3)</f>
        <v>-18.600000000000001</v>
      </c>
      <c r="E2313" s="59">
        <f>('Итоговая табл.1чел(все услуги-к'!$E2313+('Итоговая табл.1чел(все услуги-к'!$E2313*'Таблица вводных'!$G$5))-('Расчет комиссии(Нади)'!$K2305+'Таблица вводных'!$E$3+'Таблица вводных'!$F$3)</f>
        <v>-18.600000000000001</v>
      </c>
      <c r="F2313" s="59">
        <f>('Итоговая табл.1чел(все услуги-к'!$F2313+('Итоговая табл.1чел(все услуги-к'!$F2313*'Таблица вводных'!$G$6))-('Расчет комиссии(Нади)'!$K2305+'Таблица вводных'!$E$3+'Таблица вводных'!$F$3)</f>
        <v>-18.600000000000001</v>
      </c>
      <c r="G2313" s="59">
        <f>('Итоговая табл.1чел(все услуги-к'!$G2313+('Итоговая табл.1чел(все услуги-к'!$G2313*'Таблица вводных'!$G$7))-('Расчет комиссии(Нади)'!$K2305+'Таблица вводных'!$E$3+'Таблица вводных'!$F$3)</f>
        <v>-18.600000000000001</v>
      </c>
      <c r="H2313" s="59">
        <f>'Итоговая табл.1чел(все услуги-к'!$H2313-('Расчет комиссии(Нади)'!$K2305+'Таблица вводных'!$E$3+'Таблица вводных'!$F$3)</f>
        <v>-18.600000000000001</v>
      </c>
      <c r="I2313" s="59">
        <f>('Итоговая табл.1чел(все услуги-к'!$I2313+('Итоговая табл.1чел(все услуги-к'!$I2313*'Таблица вводных'!$G$9))-('Расчет комиссии(Нади)'!$K2305+'Таблица вводных'!$E$3+'Таблица вводных'!$F$3)</f>
        <v>-18.600000000000001</v>
      </c>
      <c r="J2313" s="101"/>
    </row>
    <row r="2314" spans="1:10" ht="13.2" customHeight="1">
      <c r="A2314" s="99"/>
      <c r="B2314" s="48"/>
      <c r="C2314" s="100"/>
      <c r="D2314" s="59">
        <f>(('Итоговая табл.1чел(все услуги-к'!$D2314+('Итоговая табл.1чел(все услуги-к'!$D2314*'Таблица вводных'!$G$4)))-('Расчет комиссии(Нади)'!$K2306+'Таблица вводных'!$E$3+'Таблица вводных'!$F$3)</f>
        <v>-18.600000000000001</v>
      </c>
      <c r="E2314" s="59">
        <f>('Итоговая табл.1чел(все услуги-к'!$E2314+('Итоговая табл.1чел(все услуги-к'!$E2314*'Таблица вводных'!$G$5))-('Расчет комиссии(Нади)'!$K2306+'Таблица вводных'!$E$3+'Таблица вводных'!$F$3)</f>
        <v>-18.600000000000001</v>
      </c>
      <c r="F2314" s="59">
        <f>('Итоговая табл.1чел(все услуги-к'!$F2314+('Итоговая табл.1чел(все услуги-к'!$F2314*'Таблица вводных'!$G$6))-('Расчет комиссии(Нади)'!$K2306+'Таблица вводных'!$E$3+'Таблица вводных'!$F$3)</f>
        <v>-18.600000000000001</v>
      </c>
      <c r="G2314" s="59">
        <f>('Итоговая табл.1чел(все услуги-к'!$G2314+('Итоговая табл.1чел(все услуги-к'!$G2314*'Таблица вводных'!$G$7))-('Расчет комиссии(Нади)'!$K2306+'Таблица вводных'!$E$3+'Таблица вводных'!$F$3)</f>
        <v>-18.600000000000001</v>
      </c>
      <c r="H2314" s="59">
        <f>'Итоговая табл.1чел(все услуги-к'!$H2314-('Расчет комиссии(Нади)'!$K2306+'Таблица вводных'!$E$3+'Таблица вводных'!$F$3)</f>
        <v>-18.600000000000001</v>
      </c>
      <c r="I2314" s="59">
        <f>('Итоговая табл.1чел(все услуги-к'!$I2314+('Итоговая табл.1чел(все услуги-к'!$I2314*'Таблица вводных'!$G$9))-('Расчет комиссии(Нади)'!$K2306+'Таблица вводных'!$E$3+'Таблица вводных'!$F$3)</f>
        <v>-18.600000000000001</v>
      </c>
      <c r="J2314" s="101"/>
    </row>
    <row r="2315" spans="1:10" ht="13.2" customHeight="1">
      <c r="A2315" s="99"/>
      <c r="B2315" s="48"/>
      <c r="C2315" s="100"/>
      <c r="D2315" s="59">
        <f>(('Итоговая табл.1чел(все услуги-к'!$D2315+('Итоговая табл.1чел(все услуги-к'!$D2315*'Таблица вводных'!$G$4)))-('Расчет комиссии(Нади)'!$K2307+'Таблица вводных'!$E$3+'Таблица вводных'!$F$3)</f>
        <v>-18.600000000000001</v>
      </c>
      <c r="E2315" s="59">
        <f>('Итоговая табл.1чел(все услуги-к'!$E2315+('Итоговая табл.1чел(все услуги-к'!$E2315*'Таблица вводных'!$G$5))-('Расчет комиссии(Нади)'!$K2307+'Таблица вводных'!$E$3+'Таблица вводных'!$F$3)</f>
        <v>-18.600000000000001</v>
      </c>
      <c r="F2315" s="59">
        <f>('Итоговая табл.1чел(все услуги-к'!$F2315+('Итоговая табл.1чел(все услуги-к'!$F2315*'Таблица вводных'!$G$6))-('Расчет комиссии(Нади)'!$K2307+'Таблица вводных'!$E$3+'Таблица вводных'!$F$3)</f>
        <v>-18.600000000000001</v>
      </c>
      <c r="G2315" s="59">
        <f>('Итоговая табл.1чел(все услуги-к'!$G2315+('Итоговая табл.1чел(все услуги-к'!$G2315*'Таблица вводных'!$G$7))-('Расчет комиссии(Нади)'!$K2307+'Таблица вводных'!$E$3+'Таблица вводных'!$F$3)</f>
        <v>-18.600000000000001</v>
      </c>
      <c r="H2315" s="59">
        <f>'Итоговая табл.1чел(все услуги-к'!$H2315-('Расчет комиссии(Нади)'!$K2307+'Таблица вводных'!$E$3+'Таблица вводных'!$F$3)</f>
        <v>-18.600000000000001</v>
      </c>
      <c r="I2315" s="59">
        <f>('Итоговая табл.1чел(все услуги-к'!$I2315+('Итоговая табл.1чел(все услуги-к'!$I2315*'Таблица вводных'!$G$9))-('Расчет комиссии(Нади)'!$K2307+'Таблица вводных'!$E$3+'Таблица вводных'!$F$3)</f>
        <v>-18.600000000000001</v>
      </c>
      <c r="J2315" s="101"/>
    </row>
    <row r="2316" spans="1:10" ht="13.2" customHeight="1">
      <c r="A2316" s="99"/>
      <c r="B2316" s="48"/>
      <c r="C2316" s="100"/>
      <c r="D2316" s="59">
        <f>(('Итоговая табл.1чел(все услуги-к'!$D2316+('Итоговая табл.1чел(все услуги-к'!$D2316*'Таблица вводных'!$G$4)))-('Расчет комиссии(Нади)'!$K2308+'Таблица вводных'!$E$3+'Таблица вводных'!$F$3)</f>
        <v>-18.600000000000001</v>
      </c>
      <c r="E2316" s="59">
        <f>('Итоговая табл.1чел(все услуги-к'!$E2316+('Итоговая табл.1чел(все услуги-к'!$E2316*'Таблица вводных'!$G$5))-('Расчет комиссии(Нади)'!$K2308+'Таблица вводных'!$E$3+'Таблица вводных'!$F$3)</f>
        <v>-18.600000000000001</v>
      </c>
      <c r="F2316" s="59">
        <f>('Итоговая табл.1чел(все услуги-к'!$F2316+('Итоговая табл.1чел(все услуги-к'!$F2316*'Таблица вводных'!$G$6))-('Расчет комиссии(Нади)'!$K2308+'Таблица вводных'!$E$3+'Таблица вводных'!$F$3)</f>
        <v>-18.600000000000001</v>
      </c>
      <c r="G2316" s="59">
        <f>('Итоговая табл.1чел(все услуги-к'!$G2316+('Итоговая табл.1чел(все услуги-к'!$G2316*'Таблица вводных'!$G$7))-('Расчет комиссии(Нади)'!$K2308+'Таблица вводных'!$E$3+'Таблица вводных'!$F$3)</f>
        <v>-18.600000000000001</v>
      </c>
      <c r="H2316" s="59">
        <f>'Итоговая табл.1чел(все услуги-к'!$H2316-('Расчет комиссии(Нади)'!$K2308+'Таблица вводных'!$E$3+'Таблица вводных'!$F$3)</f>
        <v>-18.600000000000001</v>
      </c>
      <c r="I2316" s="59">
        <f>('Итоговая табл.1чел(все услуги-к'!$I2316+('Итоговая табл.1чел(все услуги-к'!$I2316*'Таблица вводных'!$G$9))-('Расчет комиссии(Нади)'!$K2308+'Таблица вводных'!$E$3+'Таблица вводных'!$F$3)</f>
        <v>-18.600000000000001</v>
      </c>
      <c r="J2316" s="101"/>
    </row>
    <row r="2317" spans="1:10" ht="13.2" customHeight="1">
      <c r="A2317" s="99"/>
      <c r="B2317" s="48"/>
      <c r="C2317" s="100"/>
      <c r="D2317" s="59">
        <f>(('Итоговая табл.1чел(все услуги-к'!$D2317+('Итоговая табл.1чел(все услуги-к'!$D2317*'Таблица вводных'!$G$4)))-('Расчет комиссии(Нади)'!$K2309+'Таблица вводных'!$E$3+'Таблица вводных'!$F$3)</f>
        <v>-18.600000000000001</v>
      </c>
      <c r="E2317" s="59">
        <f>('Итоговая табл.1чел(все услуги-к'!$E2317+('Итоговая табл.1чел(все услуги-к'!$E2317*'Таблица вводных'!$G$5))-('Расчет комиссии(Нади)'!$K2309+'Таблица вводных'!$E$3+'Таблица вводных'!$F$3)</f>
        <v>-18.600000000000001</v>
      </c>
      <c r="F2317" s="59">
        <f>('Итоговая табл.1чел(все услуги-к'!$F2317+('Итоговая табл.1чел(все услуги-к'!$F2317*'Таблица вводных'!$G$6))-('Расчет комиссии(Нади)'!$K2309+'Таблица вводных'!$E$3+'Таблица вводных'!$F$3)</f>
        <v>-18.600000000000001</v>
      </c>
      <c r="G2317" s="59">
        <f>('Итоговая табл.1чел(все услуги-к'!$G2317+('Итоговая табл.1чел(все услуги-к'!$G2317*'Таблица вводных'!$G$7))-('Расчет комиссии(Нади)'!$K2309+'Таблица вводных'!$E$3+'Таблица вводных'!$F$3)</f>
        <v>-18.600000000000001</v>
      </c>
      <c r="H2317" s="59">
        <f>'Итоговая табл.1чел(все услуги-к'!$H2317-('Расчет комиссии(Нади)'!$K2309+'Таблица вводных'!$E$3+'Таблица вводных'!$F$3)</f>
        <v>-18.600000000000001</v>
      </c>
      <c r="I2317" s="59">
        <f>('Итоговая табл.1чел(все услуги-к'!$I2317+('Итоговая табл.1чел(все услуги-к'!$I2317*'Таблица вводных'!$G$9))-('Расчет комиссии(Нади)'!$K2309+'Таблица вводных'!$E$3+'Таблица вводных'!$F$3)</f>
        <v>-18.600000000000001</v>
      </c>
      <c r="J2317" s="101"/>
    </row>
    <row r="2318" spans="1:10" ht="13.2" customHeight="1">
      <c r="A2318" s="99"/>
      <c r="B2318" s="48"/>
      <c r="C2318" s="100"/>
      <c r="D2318" s="59">
        <f>(('Итоговая табл.1чел(все услуги-к'!$D2318+('Итоговая табл.1чел(все услуги-к'!$D2318*'Таблица вводных'!$G$4)))-('Расчет комиссии(Нади)'!$K2310+'Таблица вводных'!$E$3+'Таблица вводных'!$F$3)</f>
        <v>-18.600000000000001</v>
      </c>
      <c r="E2318" s="59">
        <f>('Итоговая табл.1чел(все услуги-к'!$E2318+('Итоговая табл.1чел(все услуги-к'!$E2318*'Таблица вводных'!$G$5))-('Расчет комиссии(Нади)'!$K2310+'Таблица вводных'!$E$3+'Таблица вводных'!$F$3)</f>
        <v>-18.600000000000001</v>
      </c>
      <c r="F2318" s="59">
        <f>('Итоговая табл.1чел(все услуги-к'!$F2318+('Итоговая табл.1чел(все услуги-к'!$F2318*'Таблица вводных'!$G$6))-('Расчет комиссии(Нади)'!$K2310+'Таблица вводных'!$E$3+'Таблица вводных'!$F$3)</f>
        <v>-18.600000000000001</v>
      </c>
      <c r="G2318" s="59">
        <f>('Итоговая табл.1чел(все услуги-к'!$G2318+('Итоговая табл.1чел(все услуги-к'!$G2318*'Таблица вводных'!$G$7))-('Расчет комиссии(Нади)'!$K2310+'Таблица вводных'!$E$3+'Таблица вводных'!$F$3)</f>
        <v>-18.600000000000001</v>
      </c>
      <c r="H2318" s="59">
        <f>'Итоговая табл.1чел(все услуги-к'!$H2318-('Расчет комиссии(Нади)'!$K2310+'Таблица вводных'!$E$3+'Таблица вводных'!$F$3)</f>
        <v>-18.600000000000001</v>
      </c>
      <c r="I2318" s="59">
        <f>('Итоговая табл.1чел(все услуги-к'!$I2318+('Итоговая табл.1чел(все услуги-к'!$I2318*'Таблица вводных'!$G$9))-('Расчет комиссии(Нади)'!$K2310+'Таблица вводных'!$E$3+'Таблица вводных'!$F$3)</f>
        <v>-18.600000000000001</v>
      </c>
      <c r="J2318" s="101"/>
    </row>
    <row r="2319" spans="1:10" ht="13.2" customHeight="1">
      <c r="A2319" s="99"/>
      <c r="B2319" s="48"/>
      <c r="C2319" s="100"/>
      <c r="D2319" s="59">
        <f>(('Итоговая табл.1чел(все услуги-к'!$D2319+('Итоговая табл.1чел(все услуги-к'!$D2319*'Таблица вводных'!$G$4)))-('Расчет комиссии(Нади)'!$K2311+'Таблица вводных'!$E$3+'Таблица вводных'!$F$3)</f>
        <v>-18.600000000000001</v>
      </c>
      <c r="E2319" s="59">
        <f>('Итоговая табл.1чел(все услуги-к'!$E2319+('Итоговая табл.1чел(все услуги-к'!$E2319*'Таблица вводных'!$G$5))-('Расчет комиссии(Нади)'!$K2311+'Таблица вводных'!$E$3+'Таблица вводных'!$F$3)</f>
        <v>-18.600000000000001</v>
      </c>
      <c r="F2319" s="59">
        <f>('Итоговая табл.1чел(все услуги-к'!$F2319+('Итоговая табл.1чел(все услуги-к'!$F2319*'Таблица вводных'!$G$6))-('Расчет комиссии(Нади)'!$K2311+'Таблица вводных'!$E$3+'Таблица вводных'!$F$3)</f>
        <v>-18.600000000000001</v>
      </c>
      <c r="G2319" s="59">
        <f>('Итоговая табл.1чел(все услуги-к'!$G2319+('Итоговая табл.1чел(все услуги-к'!$G2319*'Таблица вводных'!$G$7))-('Расчет комиссии(Нади)'!$K2311+'Таблица вводных'!$E$3+'Таблица вводных'!$F$3)</f>
        <v>-18.600000000000001</v>
      </c>
      <c r="H2319" s="59">
        <f>'Итоговая табл.1чел(все услуги-к'!$H2319-('Расчет комиссии(Нади)'!$K2311+'Таблица вводных'!$E$3+'Таблица вводных'!$F$3)</f>
        <v>-18.600000000000001</v>
      </c>
      <c r="I2319" s="59">
        <f>('Итоговая табл.1чел(все услуги-к'!$I2319+('Итоговая табл.1чел(все услуги-к'!$I2319*'Таблица вводных'!$G$9))-('Расчет комиссии(Нади)'!$K2311+'Таблица вводных'!$E$3+'Таблица вводных'!$F$3)</f>
        <v>-18.600000000000001</v>
      </c>
      <c r="J2319" s="101"/>
    </row>
    <row r="2320" spans="1:10" ht="13.2" customHeight="1">
      <c r="A2320" s="99"/>
      <c r="B2320" s="48"/>
      <c r="C2320" s="100"/>
      <c r="D2320" s="59">
        <f>(('Итоговая табл.1чел(все услуги-к'!$D2320+('Итоговая табл.1чел(все услуги-к'!$D2320*'Таблица вводных'!$G$4)))-('Расчет комиссии(Нади)'!$K2312+'Таблица вводных'!$E$3+'Таблица вводных'!$F$3)</f>
        <v>-18.600000000000001</v>
      </c>
      <c r="E2320" s="59">
        <f>('Итоговая табл.1чел(все услуги-к'!$E2320+('Итоговая табл.1чел(все услуги-к'!$E2320*'Таблица вводных'!$G$5))-('Расчет комиссии(Нади)'!$K2312+'Таблица вводных'!$E$3+'Таблица вводных'!$F$3)</f>
        <v>-18.600000000000001</v>
      </c>
      <c r="F2320" s="59">
        <f>('Итоговая табл.1чел(все услуги-к'!$F2320+('Итоговая табл.1чел(все услуги-к'!$F2320*'Таблица вводных'!$G$6))-('Расчет комиссии(Нади)'!$K2312+'Таблица вводных'!$E$3+'Таблица вводных'!$F$3)</f>
        <v>-18.600000000000001</v>
      </c>
      <c r="G2320" s="59">
        <f>('Итоговая табл.1чел(все услуги-к'!$G2320+('Итоговая табл.1чел(все услуги-к'!$G2320*'Таблица вводных'!$G$7))-('Расчет комиссии(Нади)'!$K2312+'Таблица вводных'!$E$3+'Таблица вводных'!$F$3)</f>
        <v>-18.600000000000001</v>
      </c>
      <c r="H2320" s="59">
        <f>'Итоговая табл.1чел(все услуги-к'!$H2320-('Расчет комиссии(Нади)'!$K2312+'Таблица вводных'!$E$3+'Таблица вводных'!$F$3)</f>
        <v>-18.600000000000001</v>
      </c>
      <c r="I2320" s="59">
        <f>('Итоговая табл.1чел(все услуги-к'!$I2320+('Итоговая табл.1чел(все услуги-к'!$I2320*'Таблица вводных'!$G$9))-('Расчет комиссии(Нади)'!$K2312+'Таблица вводных'!$E$3+'Таблица вводных'!$F$3)</f>
        <v>-18.600000000000001</v>
      </c>
      <c r="J2320" s="101"/>
    </row>
    <row r="2321" spans="1:10" ht="13.2" customHeight="1">
      <c r="A2321" s="99"/>
      <c r="B2321" s="48"/>
      <c r="C2321" s="100"/>
      <c r="D2321" s="59">
        <f>(('Итоговая табл.1чел(все услуги-к'!$D2321+('Итоговая табл.1чел(все услуги-к'!$D2321*'Таблица вводных'!$G$4)))-('Расчет комиссии(Нади)'!$K2313+'Таблица вводных'!$E$3+'Таблица вводных'!$F$3)</f>
        <v>-18.600000000000001</v>
      </c>
      <c r="E2321" s="59">
        <f>('Итоговая табл.1чел(все услуги-к'!$E2321+('Итоговая табл.1чел(все услуги-к'!$E2321*'Таблица вводных'!$G$5))-('Расчет комиссии(Нади)'!$K2313+'Таблица вводных'!$E$3+'Таблица вводных'!$F$3)</f>
        <v>-18.600000000000001</v>
      </c>
      <c r="F2321" s="59">
        <f>('Итоговая табл.1чел(все услуги-к'!$F2321+('Итоговая табл.1чел(все услуги-к'!$F2321*'Таблица вводных'!$G$6))-('Расчет комиссии(Нади)'!$K2313+'Таблица вводных'!$E$3+'Таблица вводных'!$F$3)</f>
        <v>-18.600000000000001</v>
      </c>
      <c r="G2321" s="59">
        <f>('Итоговая табл.1чел(все услуги-к'!$G2321+('Итоговая табл.1чел(все услуги-к'!$G2321*'Таблица вводных'!$G$7))-('Расчет комиссии(Нади)'!$K2313+'Таблица вводных'!$E$3+'Таблица вводных'!$F$3)</f>
        <v>-18.600000000000001</v>
      </c>
      <c r="H2321" s="59">
        <f>'Итоговая табл.1чел(все услуги-к'!$H2321-('Расчет комиссии(Нади)'!$K2313+'Таблица вводных'!$E$3+'Таблица вводных'!$F$3)</f>
        <v>-18.600000000000001</v>
      </c>
      <c r="I2321" s="59">
        <f>('Итоговая табл.1чел(все услуги-к'!$I2321+('Итоговая табл.1чел(все услуги-к'!$I2321*'Таблица вводных'!$G$9))-('Расчет комиссии(Нади)'!$K2313+'Таблица вводных'!$E$3+'Таблица вводных'!$F$3)</f>
        <v>-18.600000000000001</v>
      </c>
      <c r="J2321" s="101"/>
    </row>
    <row r="2322" spans="1:10" ht="13.2" customHeight="1">
      <c r="A2322" s="99"/>
      <c r="B2322" s="48"/>
      <c r="C2322" s="100"/>
      <c r="D2322" s="59">
        <f>(('Итоговая табл.1чел(все услуги-к'!$D2322+('Итоговая табл.1чел(все услуги-к'!$D2322*'Таблица вводных'!$G$4)))-('Расчет комиссии(Нади)'!$K2314+'Таблица вводных'!$E$3+'Таблица вводных'!$F$3)</f>
        <v>-18.600000000000001</v>
      </c>
      <c r="E2322" s="59">
        <f>('Итоговая табл.1чел(все услуги-к'!$E2322+('Итоговая табл.1чел(все услуги-к'!$E2322*'Таблица вводных'!$G$5))-('Расчет комиссии(Нади)'!$K2314+'Таблица вводных'!$E$3+'Таблица вводных'!$F$3)</f>
        <v>-18.600000000000001</v>
      </c>
      <c r="F2322" s="59">
        <f>('Итоговая табл.1чел(все услуги-к'!$F2322+('Итоговая табл.1чел(все услуги-к'!$F2322*'Таблица вводных'!$G$6))-('Расчет комиссии(Нади)'!$K2314+'Таблица вводных'!$E$3+'Таблица вводных'!$F$3)</f>
        <v>-18.600000000000001</v>
      </c>
      <c r="G2322" s="59">
        <f>('Итоговая табл.1чел(все услуги-к'!$G2322+('Итоговая табл.1чел(все услуги-к'!$G2322*'Таблица вводных'!$G$7))-('Расчет комиссии(Нади)'!$K2314+'Таблица вводных'!$E$3+'Таблица вводных'!$F$3)</f>
        <v>-18.600000000000001</v>
      </c>
      <c r="H2322" s="59">
        <f>'Итоговая табл.1чел(все услуги-к'!$H2322-('Расчет комиссии(Нади)'!$K2314+'Таблица вводных'!$E$3+'Таблица вводных'!$F$3)</f>
        <v>-18.600000000000001</v>
      </c>
      <c r="I2322" s="59">
        <f>('Итоговая табл.1чел(все услуги-к'!$I2322+('Итоговая табл.1чел(все услуги-к'!$I2322*'Таблица вводных'!$G$9))-('Расчет комиссии(Нади)'!$K2314+'Таблица вводных'!$E$3+'Таблица вводных'!$F$3)</f>
        <v>-18.600000000000001</v>
      </c>
      <c r="J2322" s="101"/>
    </row>
    <row r="2323" spans="1:10" ht="13.2" customHeight="1">
      <c r="A2323" s="99"/>
      <c r="B2323" s="48"/>
      <c r="C2323" s="100"/>
      <c r="D2323" s="59">
        <f>(('Итоговая табл.1чел(все услуги-к'!$D2323+('Итоговая табл.1чел(все услуги-к'!$D2323*'Таблица вводных'!$G$4)))-('Расчет комиссии(Нади)'!$K2315+'Таблица вводных'!$E$3+'Таблица вводных'!$F$3)</f>
        <v>-18.600000000000001</v>
      </c>
      <c r="E2323" s="59">
        <f>('Итоговая табл.1чел(все услуги-к'!$E2323+('Итоговая табл.1чел(все услуги-к'!$E2323*'Таблица вводных'!$G$5))-('Расчет комиссии(Нади)'!$K2315+'Таблица вводных'!$E$3+'Таблица вводных'!$F$3)</f>
        <v>-18.600000000000001</v>
      </c>
      <c r="F2323" s="59">
        <f>('Итоговая табл.1чел(все услуги-к'!$F2323+('Итоговая табл.1чел(все услуги-к'!$F2323*'Таблица вводных'!$G$6))-('Расчет комиссии(Нади)'!$K2315+'Таблица вводных'!$E$3+'Таблица вводных'!$F$3)</f>
        <v>-18.600000000000001</v>
      </c>
      <c r="G2323" s="59">
        <f>('Итоговая табл.1чел(все услуги-к'!$G2323+('Итоговая табл.1чел(все услуги-к'!$G2323*'Таблица вводных'!$G$7))-('Расчет комиссии(Нади)'!$K2315+'Таблица вводных'!$E$3+'Таблица вводных'!$F$3)</f>
        <v>-18.600000000000001</v>
      </c>
      <c r="H2323" s="59">
        <f>'Итоговая табл.1чел(все услуги-к'!$H2323-('Расчет комиссии(Нади)'!$K2315+'Таблица вводных'!$E$3+'Таблица вводных'!$F$3)</f>
        <v>-18.600000000000001</v>
      </c>
      <c r="I2323" s="59">
        <f>('Итоговая табл.1чел(все услуги-к'!$I2323+('Итоговая табл.1чел(все услуги-к'!$I2323*'Таблица вводных'!$G$9))-('Расчет комиссии(Нади)'!$K2315+'Таблица вводных'!$E$3+'Таблица вводных'!$F$3)</f>
        <v>-18.600000000000001</v>
      </c>
      <c r="J2323" s="101"/>
    </row>
    <row r="2324" spans="1:10" ht="13.2" customHeight="1">
      <c r="A2324" s="99"/>
      <c r="B2324" s="48"/>
      <c r="C2324" s="100"/>
      <c r="D2324" s="59">
        <f>(('Итоговая табл.1чел(все услуги-к'!$D2324+('Итоговая табл.1чел(все услуги-к'!$D2324*'Таблица вводных'!$G$4)))-('Расчет комиссии(Нади)'!$K2316+'Таблица вводных'!$E$3+'Таблица вводных'!$F$3)</f>
        <v>-18.600000000000001</v>
      </c>
      <c r="E2324" s="59">
        <f>('Итоговая табл.1чел(все услуги-к'!$E2324+('Итоговая табл.1чел(все услуги-к'!$E2324*'Таблица вводных'!$G$5))-('Расчет комиссии(Нади)'!$K2316+'Таблица вводных'!$E$3+'Таблица вводных'!$F$3)</f>
        <v>-18.600000000000001</v>
      </c>
      <c r="F2324" s="59">
        <f>('Итоговая табл.1чел(все услуги-к'!$F2324+('Итоговая табл.1чел(все услуги-к'!$F2324*'Таблица вводных'!$G$6))-('Расчет комиссии(Нади)'!$K2316+'Таблица вводных'!$E$3+'Таблица вводных'!$F$3)</f>
        <v>-18.600000000000001</v>
      </c>
      <c r="G2324" s="59">
        <f>('Итоговая табл.1чел(все услуги-к'!$G2324+('Итоговая табл.1чел(все услуги-к'!$G2324*'Таблица вводных'!$G$7))-('Расчет комиссии(Нади)'!$K2316+'Таблица вводных'!$E$3+'Таблица вводных'!$F$3)</f>
        <v>-18.600000000000001</v>
      </c>
      <c r="H2324" s="59">
        <f>'Итоговая табл.1чел(все услуги-к'!$H2324-('Расчет комиссии(Нади)'!$K2316+'Таблица вводных'!$E$3+'Таблица вводных'!$F$3)</f>
        <v>-18.600000000000001</v>
      </c>
      <c r="I2324" s="59">
        <f>('Итоговая табл.1чел(все услуги-к'!$I2324+('Итоговая табл.1чел(все услуги-к'!$I2324*'Таблица вводных'!$G$9))-('Расчет комиссии(Нади)'!$K2316+'Таблица вводных'!$E$3+'Таблица вводных'!$F$3)</f>
        <v>-18.600000000000001</v>
      </c>
      <c r="J2324" s="101"/>
    </row>
    <row r="2325" spans="1:10" ht="13.2" customHeight="1">
      <c r="A2325" s="99"/>
      <c r="B2325" s="48"/>
      <c r="C2325" s="100"/>
      <c r="D2325" s="59">
        <f>(('Итоговая табл.1чел(все услуги-к'!$D2325+('Итоговая табл.1чел(все услуги-к'!$D2325*'Таблица вводных'!$G$4)))-('Расчет комиссии(Нади)'!$K2317+'Таблица вводных'!$E$3+'Таблица вводных'!$F$3)</f>
        <v>-18.600000000000001</v>
      </c>
      <c r="E2325" s="59">
        <f>('Итоговая табл.1чел(все услуги-к'!$E2325+('Итоговая табл.1чел(все услуги-к'!$E2325*'Таблица вводных'!$G$5))-('Расчет комиссии(Нади)'!$K2317+'Таблица вводных'!$E$3+'Таблица вводных'!$F$3)</f>
        <v>-18.600000000000001</v>
      </c>
      <c r="F2325" s="59">
        <f>('Итоговая табл.1чел(все услуги-к'!$F2325+('Итоговая табл.1чел(все услуги-к'!$F2325*'Таблица вводных'!$G$6))-('Расчет комиссии(Нади)'!$K2317+'Таблица вводных'!$E$3+'Таблица вводных'!$F$3)</f>
        <v>-18.600000000000001</v>
      </c>
      <c r="G2325" s="59">
        <f>('Итоговая табл.1чел(все услуги-к'!$G2325+('Итоговая табл.1чел(все услуги-к'!$G2325*'Таблица вводных'!$G$7))-('Расчет комиссии(Нади)'!$K2317+'Таблица вводных'!$E$3+'Таблица вводных'!$F$3)</f>
        <v>-18.600000000000001</v>
      </c>
      <c r="H2325" s="59">
        <f>'Итоговая табл.1чел(все услуги-к'!$H2325-('Расчет комиссии(Нади)'!$K2317+'Таблица вводных'!$E$3+'Таблица вводных'!$F$3)</f>
        <v>-18.600000000000001</v>
      </c>
      <c r="I2325" s="59">
        <f>('Итоговая табл.1чел(все услуги-к'!$I2325+('Итоговая табл.1чел(все услуги-к'!$I2325*'Таблица вводных'!$G$9))-('Расчет комиссии(Нади)'!$K2317+'Таблица вводных'!$E$3+'Таблица вводных'!$F$3)</f>
        <v>-18.600000000000001</v>
      </c>
      <c r="J2325" s="101"/>
    </row>
    <row r="2326" spans="1:10" ht="13.2" customHeight="1">
      <c r="A2326" s="99"/>
      <c r="B2326" s="48"/>
      <c r="C2326" s="100"/>
      <c r="D2326" s="59">
        <f>(('Итоговая табл.1чел(все услуги-к'!$D2326+('Итоговая табл.1чел(все услуги-к'!$D2326*'Таблица вводных'!$G$4)))-('Расчет комиссии(Нади)'!$K2318+'Таблица вводных'!$E$3+'Таблица вводных'!$F$3)</f>
        <v>-18.600000000000001</v>
      </c>
      <c r="E2326" s="59">
        <f>('Итоговая табл.1чел(все услуги-к'!$E2326+('Итоговая табл.1чел(все услуги-к'!$E2326*'Таблица вводных'!$G$5))-('Расчет комиссии(Нади)'!$K2318+'Таблица вводных'!$E$3+'Таблица вводных'!$F$3)</f>
        <v>-18.600000000000001</v>
      </c>
      <c r="F2326" s="59">
        <f>('Итоговая табл.1чел(все услуги-к'!$F2326+('Итоговая табл.1чел(все услуги-к'!$F2326*'Таблица вводных'!$G$6))-('Расчет комиссии(Нади)'!$K2318+'Таблица вводных'!$E$3+'Таблица вводных'!$F$3)</f>
        <v>-18.600000000000001</v>
      </c>
      <c r="G2326" s="59">
        <f>('Итоговая табл.1чел(все услуги-к'!$G2326+('Итоговая табл.1чел(все услуги-к'!$G2326*'Таблица вводных'!$G$7))-('Расчет комиссии(Нади)'!$K2318+'Таблица вводных'!$E$3+'Таблица вводных'!$F$3)</f>
        <v>-18.600000000000001</v>
      </c>
      <c r="H2326" s="59">
        <f>'Итоговая табл.1чел(все услуги-к'!$H2326-('Расчет комиссии(Нади)'!$K2318+'Таблица вводных'!$E$3+'Таблица вводных'!$F$3)</f>
        <v>-18.600000000000001</v>
      </c>
      <c r="I2326" s="59">
        <f>('Итоговая табл.1чел(все услуги-к'!$I2326+('Итоговая табл.1чел(все услуги-к'!$I2326*'Таблица вводных'!$G$9))-('Расчет комиссии(Нади)'!$K2318+'Таблица вводных'!$E$3+'Таблица вводных'!$F$3)</f>
        <v>-18.600000000000001</v>
      </c>
      <c r="J2326" s="101"/>
    </row>
    <row r="2327" spans="1:10" ht="13.2" customHeight="1">
      <c r="A2327" s="99"/>
      <c r="B2327" s="48"/>
      <c r="C2327" s="100"/>
      <c r="D2327" s="59">
        <f>(('Итоговая табл.1чел(все услуги-к'!$D2327+('Итоговая табл.1чел(все услуги-к'!$D2327*'Таблица вводных'!$G$4)))-('Расчет комиссии(Нади)'!$K2319+'Таблица вводных'!$E$3+'Таблица вводных'!$F$3)</f>
        <v>-18.600000000000001</v>
      </c>
      <c r="E2327" s="59">
        <f>('Итоговая табл.1чел(все услуги-к'!$E2327+('Итоговая табл.1чел(все услуги-к'!$E2327*'Таблица вводных'!$G$5))-('Расчет комиссии(Нади)'!$K2319+'Таблица вводных'!$E$3+'Таблица вводных'!$F$3)</f>
        <v>-18.600000000000001</v>
      </c>
      <c r="F2327" s="59">
        <f>('Итоговая табл.1чел(все услуги-к'!$F2327+('Итоговая табл.1чел(все услуги-к'!$F2327*'Таблица вводных'!$G$6))-('Расчет комиссии(Нади)'!$K2319+'Таблица вводных'!$E$3+'Таблица вводных'!$F$3)</f>
        <v>-18.600000000000001</v>
      </c>
      <c r="G2327" s="59">
        <f>('Итоговая табл.1чел(все услуги-к'!$G2327+('Итоговая табл.1чел(все услуги-к'!$G2327*'Таблица вводных'!$G$7))-('Расчет комиссии(Нади)'!$K2319+'Таблица вводных'!$E$3+'Таблица вводных'!$F$3)</f>
        <v>-18.600000000000001</v>
      </c>
      <c r="H2327" s="59">
        <f>'Итоговая табл.1чел(все услуги-к'!$H2327-('Расчет комиссии(Нади)'!$K2319+'Таблица вводных'!$E$3+'Таблица вводных'!$F$3)</f>
        <v>-18.600000000000001</v>
      </c>
      <c r="I2327" s="59">
        <f>('Итоговая табл.1чел(все услуги-к'!$I2327+('Итоговая табл.1чел(все услуги-к'!$I2327*'Таблица вводных'!$G$9))-('Расчет комиссии(Нади)'!$K2319+'Таблица вводных'!$E$3+'Таблица вводных'!$F$3)</f>
        <v>-18.600000000000001</v>
      </c>
      <c r="J2327" s="101"/>
    </row>
    <row r="2328" spans="1:10" ht="13.2" customHeight="1">
      <c r="A2328" s="99"/>
      <c r="B2328" s="48"/>
      <c r="C2328" s="100"/>
      <c r="D2328" s="59">
        <f>(('Итоговая табл.1чел(все услуги-к'!$D2328+('Итоговая табл.1чел(все услуги-к'!$D2328*'Таблица вводных'!$G$4)))-('Расчет комиссии(Нади)'!$K2320+'Таблица вводных'!$E$3+'Таблица вводных'!$F$3)</f>
        <v>-18.600000000000001</v>
      </c>
      <c r="E2328" s="59">
        <f>('Итоговая табл.1чел(все услуги-к'!$E2328+('Итоговая табл.1чел(все услуги-к'!$E2328*'Таблица вводных'!$G$5))-('Расчет комиссии(Нади)'!$K2320+'Таблица вводных'!$E$3+'Таблица вводных'!$F$3)</f>
        <v>-18.600000000000001</v>
      </c>
      <c r="F2328" s="59">
        <f>('Итоговая табл.1чел(все услуги-к'!$F2328+('Итоговая табл.1чел(все услуги-к'!$F2328*'Таблица вводных'!$G$6))-('Расчет комиссии(Нади)'!$K2320+'Таблица вводных'!$E$3+'Таблица вводных'!$F$3)</f>
        <v>-18.600000000000001</v>
      </c>
      <c r="G2328" s="59">
        <f>('Итоговая табл.1чел(все услуги-к'!$G2328+('Итоговая табл.1чел(все услуги-к'!$G2328*'Таблица вводных'!$G$7))-('Расчет комиссии(Нади)'!$K2320+'Таблица вводных'!$E$3+'Таблица вводных'!$F$3)</f>
        <v>-18.600000000000001</v>
      </c>
      <c r="H2328" s="59">
        <f>'Итоговая табл.1чел(все услуги-к'!$H2328-('Расчет комиссии(Нади)'!$K2320+'Таблица вводных'!$E$3+'Таблица вводных'!$F$3)</f>
        <v>-18.600000000000001</v>
      </c>
      <c r="I2328" s="59">
        <f>('Итоговая табл.1чел(все услуги-к'!$I2328+('Итоговая табл.1чел(все услуги-к'!$I2328*'Таблица вводных'!$G$9))-('Расчет комиссии(Нади)'!$K2320+'Таблица вводных'!$E$3+'Таблица вводных'!$F$3)</f>
        <v>-18.600000000000001</v>
      </c>
      <c r="J2328" s="101"/>
    </row>
    <row r="2329" spans="1:10" ht="13.2" customHeight="1">
      <c r="A2329" s="99"/>
      <c r="B2329" s="48"/>
      <c r="C2329" s="100"/>
      <c r="D2329" s="59">
        <f>(('Итоговая табл.1чел(все услуги-к'!$D2329+('Итоговая табл.1чел(все услуги-к'!$D2329*'Таблица вводных'!$G$4)))-('Расчет комиссии(Нади)'!$K2321+'Таблица вводных'!$E$3+'Таблица вводных'!$F$3)</f>
        <v>-18.600000000000001</v>
      </c>
      <c r="E2329" s="59">
        <f>('Итоговая табл.1чел(все услуги-к'!$E2329+('Итоговая табл.1чел(все услуги-к'!$E2329*'Таблица вводных'!$G$5))-('Расчет комиссии(Нади)'!$K2321+'Таблица вводных'!$E$3+'Таблица вводных'!$F$3)</f>
        <v>-18.600000000000001</v>
      </c>
      <c r="F2329" s="59">
        <f>('Итоговая табл.1чел(все услуги-к'!$F2329+('Итоговая табл.1чел(все услуги-к'!$F2329*'Таблица вводных'!$G$6))-('Расчет комиссии(Нади)'!$K2321+'Таблица вводных'!$E$3+'Таблица вводных'!$F$3)</f>
        <v>-18.600000000000001</v>
      </c>
      <c r="G2329" s="59">
        <f>('Итоговая табл.1чел(все услуги-к'!$G2329+('Итоговая табл.1чел(все услуги-к'!$G2329*'Таблица вводных'!$G$7))-('Расчет комиссии(Нади)'!$K2321+'Таблица вводных'!$E$3+'Таблица вводных'!$F$3)</f>
        <v>-18.600000000000001</v>
      </c>
      <c r="H2329" s="59">
        <f>'Итоговая табл.1чел(все услуги-к'!$H2329-('Расчет комиссии(Нади)'!$K2321+'Таблица вводных'!$E$3+'Таблица вводных'!$F$3)</f>
        <v>-18.600000000000001</v>
      </c>
      <c r="I2329" s="59">
        <f>('Итоговая табл.1чел(все услуги-к'!$I2329+('Итоговая табл.1чел(все услуги-к'!$I2329*'Таблица вводных'!$G$9))-('Расчет комиссии(Нади)'!$K2321+'Таблица вводных'!$E$3+'Таблица вводных'!$F$3)</f>
        <v>-18.600000000000001</v>
      </c>
      <c r="J2329" s="101"/>
    </row>
    <row r="2330" spans="1:10" ht="13.2" customHeight="1">
      <c r="A2330" s="99"/>
      <c r="B2330" s="48"/>
      <c r="C2330" s="100"/>
      <c r="D2330" s="59">
        <f>(('Итоговая табл.1чел(все услуги-к'!$D2330+('Итоговая табл.1чел(все услуги-к'!$D2330*'Таблица вводных'!$G$4)))-('Расчет комиссии(Нади)'!$K2322+'Таблица вводных'!$E$3+'Таблица вводных'!$F$3)</f>
        <v>-18.600000000000001</v>
      </c>
      <c r="E2330" s="59">
        <f>('Итоговая табл.1чел(все услуги-к'!$E2330+('Итоговая табл.1чел(все услуги-к'!$E2330*'Таблица вводных'!$G$5))-('Расчет комиссии(Нади)'!$K2322+'Таблица вводных'!$E$3+'Таблица вводных'!$F$3)</f>
        <v>-18.600000000000001</v>
      </c>
      <c r="F2330" s="59">
        <f>('Итоговая табл.1чел(все услуги-к'!$F2330+('Итоговая табл.1чел(все услуги-к'!$F2330*'Таблица вводных'!$G$6))-('Расчет комиссии(Нади)'!$K2322+'Таблица вводных'!$E$3+'Таблица вводных'!$F$3)</f>
        <v>-18.600000000000001</v>
      </c>
      <c r="G2330" s="59">
        <f>('Итоговая табл.1чел(все услуги-к'!$G2330+('Итоговая табл.1чел(все услуги-к'!$G2330*'Таблица вводных'!$G$7))-('Расчет комиссии(Нади)'!$K2322+'Таблица вводных'!$E$3+'Таблица вводных'!$F$3)</f>
        <v>-18.600000000000001</v>
      </c>
      <c r="H2330" s="59">
        <f>'Итоговая табл.1чел(все услуги-к'!$H2330-('Расчет комиссии(Нади)'!$K2322+'Таблица вводных'!$E$3+'Таблица вводных'!$F$3)</f>
        <v>-18.600000000000001</v>
      </c>
      <c r="I2330" s="59">
        <f>('Итоговая табл.1чел(все услуги-к'!$I2330+('Итоговая табл.1чел(все услуги-к'!$I2330*'Таблица вводных'!$G$9))-('Расчет комиссии(Нади)'!$K2322+'Таблица вводных'!$E$3+'Таблица вводных'!$F$3)</f>
        <v>-18.600000000000001</v>
      </c>
      <c r="J2330" s="101"/>
    </row>
    <row r="2331" spans="1:10" ht="13.2" customHeight="1">
      <c r="A2331" s="99"/>
      <c r="B2331" s="48"/>
      <c r="C2331" s="100"/>
      <c r="D2331" s="59">
        <f>(('Итоговая табл.1чел(все услуги-к'!$D2331+('Итоговая табл.1чел(все услуги-к'!$D2331*'Таблица вводных'!$G$4)))-('Расчет комиссии(Нади)'!$K2323+'Таблица вводных'!$E$3+'Таблица вводных'!$F$3)</f>
        <v>-18.600000000000001</v>
      </c>
      <c r="E2331" s="59">
        <f>('Итоговая табл.1чел(все услуги-к'!$E2331+('Итоговая табл.1чел(все услуги-к'!$E2331*'Таблица вводных'!$G$5))-('Расчет комиссии(Нади)'!$K2323+'Таблица вводных'!$E$3+'Таблица вводных'!$F$3)</f>
        <v>-18.600000000000001</v>
      </c>
      <c r="F2331" s="59">
        <f>('Итоговая табл.1чел(все услуги-к'!$F2331+('Итоговая табл.1чел(все услуги-к'!$F2331*'Таблица вводных'!$G$6))-('Расчет комиссии(Нади)'!$K2323+'Таблица вводных'!$E$3+'Таблица вводных'!$F$3)</f>
        <v>-18.600000000000001</v>
      </c>
      <c r="G2331" s="59">
        <f>('Итоговая табл.1чел(все услуги-к'!$G2331+('Итоговая табл.1чел(все услуги-к'!$G2331*'Таблица вводных'!$G$7))-('Расчет комиссии(Нади)'!$K2323+'Таблица вводных'!$E$3+'Таблица вводных'!$F$3)</f>
        <v>-18.600000000000001</v>
      </c>
      <c r="H2331" s="59">
        <f>'Итоговая табл.1чел(все услуги-к'!$H2331-('Расчет комиссии(Нади)'!$K2323+'Таблица вводных'!$E$3+'Таблица вводных'!$F$3)</f>
        <v>-18.600000000000001</v>
      </c>
      <c r="I2331" s="59">
        <f>('Итоговая табл.1чел(все услуги-к'!$I2331+('Итоговая табл.1чел(все услуги-к'!$I2331*'Таблица вводных'!$G$9))-('Расчет комиссии(Нади)'!$K2323+'Таблица вводных'!$E$3+'Таблица вводных'!$F$3)</f>
        <v>-18.600000000000001</v>
      </c>
      <c r="J2331" s="101"/>
    </row>
    <row r="2332" spans="1:10" ht="13.2" customHeight="1">
      <c r="A2332" s="99"/>
      <c r="B2332" s="48"/>
      <c r="C2332" s="100"/>
      <c r="D2332" s="59">
        <f>(('Итоговая табл.1чел(все услуги-к'!$D2332+('Итоговая табл.1чел(все услуги-к'!$D2332*'Таблица вводных'!$G$4)))-('Расчет комиссии(Нади)'!$K2324+'Таблица вводных'!$E$3+'Таблица вводных'!$F$3)</f>
        <v>-18.600000000000001</v>
      </c>
      <c r="E2332" s="59">
        <f>('Итоговая табл.1чел(все услуги-к'!$E2332+('Итоговая табл.1чел(все услуги-к'!$E2332*'Таблица вводных'!$G$5))-('Расчет комиссии(Нади)'!$K2324+'Таблица вводных'!$E$3+'Таблица вводных'!$F$3)</f>
        <v>-18.600000000000001</v>
      </c>
      <c r="F2332" s="59">
        <f>('Итоговая табл.1чел(все услуги-к'!$F2332+('Итоговая табл.1чел(все услуги-к'!$F2332*'Таблица вводных'!$G$6))-('Расчет комиссии(Нади)'!$K2324+'Таблица вводных'!$E$3+'Таблица вводных'!$F$3)</f>
        <v>-18.600000000000001</v>
      </c>
      <c r="G2332" s="59">
        <f>('Итоговая табл.1чел(все услуги-к'!$G2332+('Итоговая табл.1чел(все услуги-к'!$G2332*'Таблица вводных'!$G$7))-('Расчет комиссии(Нади)'!$K2324+'Таблица вводных'!$E$3+'Таблица вводных'!$F$3)</f>
        <v>-18.600000000000001</v>
      </c>
      <c r="H2332" s="59">
        <f>'Итоговая табл.1чел(все услуги-к'!$H2332-('Расчет комиссии(Нади)'!$K2324+'Таблица вводных'!$E$3+'Таблица вводных'!$F$3)</f>
        <v>-18.600000000000001</v>
      </c>
      <c r="I2332" s="59">
        <f>('Итоговая табл.1чел(все услуги-к'!$I2332+('Итоговая табл.1чел(все услуги-к'!$I2332*'Таблица вводных'!$G$9))-('Расчет комиссии(Нади)'!$K2324+'Таблица вводных'!$E$3+'Таблица вводных'!$F$3)</f>
        <v>-18.600000000000001</v>
      </c>
      <c r="J2332" s="101"/>
    </row>
    <row r="2333" spans="1:10" ht="13.2" customHeight="1">
      <c r="A2333" s="99"/>
      <c r="B2333" s="48"/>
      <c r="C2333" s="100"/>
      <c r="D2333" s="59">
        <f>(('Итоговая табл.1чел(все услуги-к'!$D2333+('Итоговая табл.1чел(все услуги-к'!$D2333*'Таблица вводных'!$G$4)))-('Расчет комиссии(Нади)'!$K2325+'Таблица вводных'!$E$3+'Таблица вводных'!$F$3)</f>
        <v>-18.600000000000001</v>
      </c>
      <c r="E2333" s="59">
        <f>('Итоговая табл.1чел(все услуги-к'!$E2333+('Итоговая табл.1чел(все услуги-к'!$E2333*'Таблица вводных'!$G$5))-('Расчет комиссии(Нади)'!$K2325+'Таблица вводных'!$E$3+'Таблица вводных'!$F$3)</f>
        <v>-18.600000000000001</v>
      </c>
      <c r="F2333" s="59">
        <f>('Итоговая табл.1чел(все услуги-к'!$F2333+('Итоговая табл.1чел(все услуги-к'!$F2333*'Таблица вводных'!$G$6))-('Расчет комиссии(Нади)'!$K2325+'Таблица вводных'!$E$3+'Таблица вводных'!$F$3)</f>
        <v>-18.600000000000001</v>
      </c>
      <c r="G2333" s="59">
        <f>('Итоговая табл.1чел(все услуги-к'!$G2333+('Итоговая табл.1чел(все услуги-к'!$G2333*'Таблица вводных'!$G$7))-('Расчет комиссии(Нади)'!$K2325+'Таблица вводных'!$E$3+'Таблица вводных'!$F$3)</f>
        <v>-18.600000000000001</v>
      </c>
      <c r="H2333" s="59">
        <f>'Итоговая табл.1чел(все услуги-к'!$H2333-('Расчет комиссии(Нади)'!$K2325+'Таблица вводных'!$E$3+'Таблица вводных'!$F$3)</f>
        <v>-18.600000000000001</v>
      </c>
      <c r="I2333" s="59">
        <f>('Итоговая табл.1чел(все услуги-к'!$I2333+('Итоговая табл.1чел(все услуги-к'!$I2333*'Таблица вводных'!$G$9))-('Расчет комиссии(Нади)'!$K2325+'Таблица вводных'!$E$3+'Таблица вводных'!$F$3)</f>
        <v>-18.600000000000001</v>
      </c>
      <c r="J2333" s="101"/>
    </row>
    <row r="2334" spans="1:10" ht="13.2" customHeight="1">
      <c r="A2334" s="99"/>
      <c r="B2334" s="48"/>
      <c r="C2334" s="100"/>
      <c r="D2334" s="59">
        <f>(('Итоговая табл.1чел(все услуги-к'!$D2334+('Итоговая табл.1чел(все услуги-к'!$D2334*'Таблица вводных'!$G$4)))-('Расчет комиссии(Нади)'!$K2326+'Таблица вводных'!$E$3+'Таблица вводных'!$F$3)</f>
        <v>-18.600000000000001</v>
      </c>
      <c r="E2334" s="59">
        <f>('Итоговая табл.1чел(все услуги-к'!$E2334+('Итоговая табл.1чел(все услуги-к'!$E2334*'Таблица вводных'!$G$5))-('Расчет комиссии(Нади)'!$K2326+'Таблица вводных'!$E$3+'Таблица вводных'!$F$3)</f>
        <v>-18.600000000000001</v>
      </c>
      <c r="F2334" s="59">
        <f>('Итоговая табл.1чел(все услуги-к'!$F2334+('Итоговая табл.1чел(все услуги-к'!$F2334*'Таблица вводных'!$G$6))-('Расчет комиссии(Нади)'!$K2326+'Таблица вводных'!$E$3+'Таблица вводных'!$F$3)</f>
        <v>-18.600000000000001</v>
      </c>
      <c r="G2334" s="59">
        <f>('Итоговая табл.1чел(все услуги-к'!$G2334+('Итоговая табл.1чел(все услуги-к'!$G2334*'Таблица вводных'!$G$7))-('Расчет комиссии(Нади)'!$K2326+'Таблица вводных'!$E$3+'Таблица вводных'!$F$3)</f>
        <v>-18.600000000000001</v>
      </c>
      <c r="H2334" s="59">
        <f>'Итоговая табл.1чел(все услуги-к'!$H2334-('Расчет комиссии(Нади)'!$K2326+'Таблица вводных'!$E$3+'Таблица вводных'!$F$3)</f>
        <v>-18.600000000000001</v>
      </c>
      <c r="I2334" s="59">
        <f>('Итоговая табл.1чел(все услуги-к'!$I2334+('Итоговая табл.1чел(все услуги-к'!$I2334*'Таблица вводных'!$G$9))-('Расчет комиссии(Нади)'!$K2326+'Таблица вводных'!$E$3+'Таблица вводных'!$F$3)</f>
        <v>-18.600000000000001</v>
      </c>
      <c r="J2334" s="101"/>
    </row>
    <row r="2335" spans="1:10" ht="13.2" customHeight="1">
      <c r="A2335" s="99"/>
      <c r="B2335" s="48"/>
      <c r="C2335" s="100"/>
      <c r="D2335" s="59">
        <f>(('Итоговая табл.1чел(все услуги-к'!$D2335+('Итоговая табл.1чел(все услуги-к'!$D2335*'Таблица вводных'!$G$4)))-('Расчет комиссии(Нади)'!$K2327+'Таблица вводных'!$E$3+'Таблица вводных'!$F$3)</f>
        <v>-18.600000000000001</v>
      </c>
      <c r="E2335" s="59">
        <f>('Итоговая табл.1чел(все услуги-к'!$E2335+('Итоговая табл.1чел(все услуги-к'!$E2335*'Таблица вводных'!$G$5))-('Расчет комиссии(Нади)'!$K2327+'Таблица вводных'!$E$3+'Таблица вводных'!$F$3)</f>
        <v>-18.600000000000001</v>
      </c>
      <c r="F2335" s="59">
        <f>('Итоговая табл.1чел(все услуги-к'!$F2335+('Итоговая табл.1чел(все услуги-к'!$F2335*'Таблица вводных'!$G$6))-('Расчет комиссии(Нади)'!$K2327+'Таблица вводных'!$E$3+'Таблица вводных'!$F$3)</f>
        <v>-18.600000000000001</v>
      </c>
      <c r="G2335" s="59">
        <f>('Итоговая табл.1чел(все услуги-к'!$G2335+('Итоговая табл.1чел(все услуги-к'!$G2335*'Таблица вводных'!$G$7))-('Расчет комиссии(Нади)'!$K2327+'Таблица вводных'!$E$3+'Таблица вводных'!$F$3)</f>
        <v>-18.600000000000001</v>
      </c>
      <c r="H2335" s="59">
        <f>'Итоговая табл.1чел(все услуги-к'!$H2335-('Расчет комиссии(Нади)'!$K2327+'Таблица вводных'!$E$3+'Таблица вводных'!$F$3)</f>
        <v>-18.600000000000001</v>
      </c>
      <c r="I2335" s="59">
        <f>('Итоговая табл.1чел(все услуги-к'!$I2335+('Итоговая табл.1чел(все услуги-к'!$I2335*'Таблица вводных'!$G$9))-('Расчет комиссии(Нади)'!$K2327+'Таблица вводных'!$E$3+'Таблица вводных'!$F$3)</f>
        <v>-18.600000000000001</v>
      </c>
      <c r="J2335" s="101"/>
    </row>
    <row r="2336" spans="1:10" ht="13.2" customHeight="1">
      <c r="A2336" s="99"/>
      <c r="B2336" s="48"/>
      <c r="C2336" s="100"/>
      <c r="D2336" s="59">
        <f>(('Итоговая табл.1чел(все услуги-к'!$D2336+('Итоговая табл.1чел(все услуги-к'!$D2336*'Таблица вводных'!$G$4)))-('Расчет комиссии(Нади)'!$K2328+'Таблица вводных'!$E$3+'Таблица вводных'!$F$3)</f>
        <v>-18.600000000000001</v>
      </c>
      <c r="E2336" s="59">
        <f>('Итоговая табл.1чел(все услуги-к'!$E2336+('Итоговая табл.1чел(все услуги-к'!$E2336*'Таблица вводных'!$G$5))-('Расчет комиссии(Нади)'!$K2328+'Таблица вводных'!$E$3+'Таблица вводных'!$F$3)</f>
        <v>-18.600000000000001</v>
      </c>
      <c r="F2336" s="59">
        <f>('Итоговая табл.1чел(все услуги-к'!$F2336+('Итоговая табл.1чел(все услуги-к'!$F2336*'Таблица вводных'!$G$6))-('Расчет комиссии(Нади)'!$K2328+'Таблица вводных'!$E$3+'Таблица вводных'!$F$3)</f>
        <v>-18.600000000000001</v>
      </c>
      <c r="G2336" s="59">
        <f>('Итоговая табл.1чел(все услуги-к'!$G2336+('Итоговая табл.1чел(все услуги-к'!$G2336*'Таблица вводных'!$G$7))-('Расчет комиссии(Нади)'!$K2328+'Таблица вводных'!$E$3+'Таблица вводных'!$F$3)</f>
        <v>-18.600000000000001</v>
      </c>
      <c r="H2336" s="59">
        <f>'Итоговая табл.1чел(все услуги-к'!$H2336-('Расчет комиссии(Нади)'!$K2328+'Таблица вводных'!$E$3+'Таблица вводных'!$F$3)</f>
        <v>-18.600000000000001</v>
      </c>
      <c r="I2336" s="59">
        <f>('Итоговая табл.1чел(все услуги-к'!$I2336+('Итоговая табл.1чел(все услуги-к'!$I2336*'Таблица вводных'!$G$9))-('Расчет комиссии(Нади)'!$K2328+'Таблица вводных'!$E$3+'Таблица вводных'!$F$3)</f>
        <v>-18.600000000000001</v>
      </c>
      <c r="J2336" s="101"/>
    </row>
    <row r="2337" spans="1:10" ht="13.2" customHeight="1">
      <c r="A2337" s="99"/>
      <c r="B2337" s="48"/>
      <c r="C2337" s="100"/>
      <c r="D2337" s="59">
        <f>(('Итоговая табл.1чел(все услуги-к'!$D2337+('Итоговая табл.1чел(все услуги-к'!$D2337*'Таблица вводных'!$G$4)))-('Расчет комиссии(Нади)'!$K2329+'Таблица вводных'!$E$3+'Таблица вводных'!$F$3)</f>
        <v>-18.600000000000001</v>
      </c>
      <c r="E2337" s="59">
        <f>('Итоговая табл.1чел(все услуги-к'!$E2337+('Итоговая табл.1чел(все услуги-к'!$E2337*'Таблица вводных'!$G$5))-('Расчет комиссии(Нади)'!$K2329+'Таблица вводных'!$E$3+'Таблица вводных'!$F$3)</f>
        <v>-18.600000000000001</v>
      </c>
      <c r="F2337" s="59">
        <f>('Итоговая табл.1чел(все услуги-к'!$F2337+('Итоговая табл.1чел(все услуги-к'!$F2337*'Таблица вводных'!$G$6))-('Расчет комиссии(Нади)'!$K2329+'Таблица вводных'!$E$3+'Таблица вводных'!$F$3)</f>
        <v>-18.600000000000001</v>
      </c>
      <c r="G2337" s="59">
        <f>('Итоговая табл.1чел(все услуги-к'!$G2337+('Итоговая табл.1чел(все услуги-к'!$G2337*'Таблица вводных'!$G$7))-('Расчет комиссии(Нади)'!$K2329+'Таблица вводных'!$E$3+'Таблица вводных'!$F$3)</f>
        <v>-18.600000000000001</v>
      </c>
      <c r="H2337" s="59">
        <f>'Итоговая табл.1чел(все услуги-к'!$H2337-('Расчет комиссии(Нади)'!$K2329+'Таблица вводных'!$E$3+'Таблица вводных'!$F$3)</f>
        <v>-18.600000000000001</v>
      </c>
      <c r="I2337" s="59">
        <f>('Итоговая табл.1чел(все услуги-к'!$I2337+('Итоговая табл.1чел(все услуги-к'!$I2337*'Таблица вводных'!$G$9))-('Расчет комиссии(Нади)'!$K2329+'Таблица вводных'!$E$3+'Таблица вводных'!$F$3)</f>
        <v>-18.600000000000001</v>
      </c>
      <c r="J2337" s="101"/>
    </row>
    <row r="2338" spans="1:10" ht="13.2" customHeight="1">
      <c r="A2338" s="99"/>
      <c r="B2338" s="48"/>
      <c r="C2338" s="100"/>
      <c r="D2338" s="59">
        <f>(('Итоговая табл.1чел(все услуги-к'!$D2338+('Итоговая табл.1чел(все услуги-к'!$D2338*'Таблица вводных'!$G$4)))-('Расчет комиссии(Нади)'!$K2330+'Таблица вводных'!$E$3+'Таблица вводных'!$F$3)</f>
        <v>-18.600000000000001</v>
      </c>
      <c r="E2338" s="59">
        <f>('Итоговая табл.1чел(все услуги-к'!$E2338+('Итоговая табл.1чел(все услуги-к'!$E2338*'Таблица вводных'!$G$5))-('Расчет комиссии(Нади)'!$K2330+'Таблица вводных'!$E$3+'Таблица вводных'!$F$3)</f>
        <v>-18.600000000000001</v>
      </c>
      <c r="F2338" s="59">
        <f>('Итоговая табл.1чел(все услуги-к'!$F2338+('Итоговая табл.1чел(все услуги-к'!$F2338*'Таблица вводных'!$G$6))-('Расчет комиссии(Нади)'!$K2330+'Таблица вводных'!$E$3+'Таблица вводных'!$F$3)</f>
        <v>-18.600000000000001</v>
      </c>
      <c r="G2338" s="59">
        <f>('Итоговая табл.1чел(все услуги-к'!$G2338+('Итоговая табл.1чел(все услуги-к'!$G2338*'Таблица вводных'!$G$7))-('Расчет комиссии(Нади)'!$K2330+'Таблица вводных'!$E$3+'Таблица вводных'!$F$3)</f>
        <v>-18.600000000000001</v>
      </c>
      <c r="H2338" s="59">
        <f>'Итоговая табл.1чел(все услуги-к'!$H2338-('Расчет комиссии(Нади)'!$K2330+'Таблица вводных'!$E$3+'Таблица вводных'!$F$3)</f>
        <v>-18.600000000000001</v>
      </c>
      <c r="I2338" s="59">
        <f>('Итоговая табл.1чел(все услуги-к'!$I2338+('Итоговая табл.1чел(все услуги-к'!$I2338*'Таблица вводных'!$G$9))-('Расчет комиссии(Нади)'!$K2330+'Таблица вводных'!$E$3+'Таблица вводных'!$F$3)</f>
        <v>-18.600000000000001</v>
      </c>
      <c r="J2338" s="101"/>
    </row>
    <row r="2339" spans="1:10" ht="13.2" customHeight="1">
      <c r="A2339" s="99"/>
      <c r="B2339" s="48"/>
      <c r="C2339" s="100"/>
      <c r="D2339" s="59">
        <f>(('Итоговая табл.1чел(все услуги-к'!$D2339+('Итоговая табл.1чел(все услуги-к'!$D2339*'Таблица вводных'!$G$4)))-('Расчет комиссии(Нади)'!$K2331+'Таблица вводных'!$E$3+'Таблица вводных'!$F$3)</f>
        <v>-18.600000000000001</v>
      </c>
      <c r="E2339" s="59">
        <f>('Итоговая табл.1чел(все услуги-к'!$E2339+('Итоговая табл.1чел(все услуги-к'!$E2339*'Таблица вводных'!$G$5))-('Расчет комиссии(Нади)'!$K2331+'Таблица вводных'!$E$3+'Таблица вводных'!$F$3)</f>
        <v>-18.600000000000001</v>
      </c>
      <c r="F2339" s="59">
        <f>('Итоговая табл.1чел(все услуги-к'!$F2339+('Итоговая табл.1чел(все услуги-к'!$F2339*'Таблица вводных'!$G$6))-('Расчет комиссии(Нади)'!$K2331+'Таблица вводных'!$E$3+'Таблица вводных'!$F$3)</f>
        <v>-18.600000000000001</v>
      </c>
      <c r="G2339" s="59">
        <f>('Итоговая табл.1чел(все услуги-к'!$G2339+('Итоговая табл.1чел(все услуги-к'!$G2339*'Таблица вводных'!$G$7))-('Расчет комиссии(Нади)'!$K2331+'Таблица вводных'!$E$3+'Таблица вводных'!$F$3)</f>
        <v>-18.600000000000001</v>
      </c>
      <c r="H2339" s="59">
        <f>'Итоговая табл.1чел(все услуги-к'!$H2339-('Расчет комиссии(Нади)'!$K2331+'Таблица вводных'!$E$3+'Таблица вводных'!$F$3)</f>
        <v>-18.600000000000001</v>
      </c>
      <c r="I2339" s="59">
        <f>('Итоговая табл.1чел(все услуги-к'!$I2339+('Итоговая табл.1чел(все услуги-к'!$I2339*'Таблица вводных'!$G$9))-('Расчет комиссии(Нади)'!$K2331+'Таблица вводных'!$E$3+'Таблица вводных'!$F$3)</f>
        <v>-18.600000000000001</v>
      </c>
      <c r="J2339" s="101"/>
    </row>
    <row r="2340" spans="1:10" ht="13.2" customHeight="1">
      <c r="A2340" s="99"/>
      <c r="B2340" s="48"/>
      <c r="C2340" s="100"/>
      <c r="D2340" s="59">
        <f>(('Итоговая табл.1чел(все услуги-к'!$D2340+('Итоговая табл.1чел(все услуги-к'!$D2340*'Таблица вводных'!$G$4)))-('Расчет комиссии(Нади)'!$K2332+'Таблица вводных'!$E$3+'Таблица вводных'!$F$3)</f>
        <v>-18.600000000000001</v>
      </c>
      <c r="E2340" s="59">
        <f>('Итоговая табл.1чел(все услуги-к'!$E2340+('Итоговая табл.1чел(все услуги-к'!$E2340*'Таблица вводных'!$G$5))-('Расчет комиссии(Нади)'!$K2332+'Таблица вводных'!$E$3+'Таблица вводных'!$F$3)</f>
        <v>-18.600000000000001</v>
      </c>
      <c r="F2340" s="59">
        <f>('Итоговая табл.1чел(все услуги-к'!$F2340+('Итоговая табл.1чел(все услуги-к'!$F2340*'Таблица вводных'!$G$6))-('Расчет комиссии(Нади)'!$K2332+'Таблица вводных'!$E$3+'Таблица вводных'!$F$3)</f>
        <v>-18.600000000000001</v>
      </c>
      <c r="G2340" s="59">
        <f>('Итоговая табл.1чел(все услуги-к'!$G2340+('Итоговая табл.1чел(все услуги-к'!$G2340*'Таблица вводных'!$G$7))-('Расчет комиссии(Нади)'!$K2332+'Таблица вводных'!$E$3+'Таблица вводных'!$F$3)</f>
        <v>-18.600000000000001</v>
      </c>
      <c r="H2340" s="59">
        <f>'Итоговая табл.1чел(все услуги-к'!$H2340-('Расчет комиссии(Нади)'!$K2332+'Таблица вводных'!$E$3+'Таблица вводных'!$F$3)</f>
        <v>-18.600000000000001</v>
      </c>
      <c r="I2340" s="59">
        <f>('Итоговая табл.1чел(все услуги-к'!$I2340+('Итоговая табл.1чел(все услуги-к'!$I2340*'Таблица вводных'!$G$9))-('Расчет комиссии(Нади)'!$K2332+'Таблица вводных'!$E$3+'Таблица вводных'!$F$3)</f>
        <v>-18.600000000000001</v>
      </c>
      <c r="J2340" s="101"/>
    </row>
    <row r="2341" spans="1:10" ht="13.2" customHeight="1">
      <c r="A2341" s="99"/>
      <c r="B2341" s="48"/>
      <c r="C2341" s="100"/>
      <c r="D2341" s="59">
        <f>(('Итоговая табл.1чел(все услуги-к'!$D2341+('Итоговая табл.1чел(все услуги-к'!$D2341*'Таблица вводных'!$G$4)))-('Расчет комиссии(Нади)'!$K2333+'Таблица вводных'!$E$3+'Таблица вводных'!$F$3)</f>
        <v>-18.600000000000001</v>
      </c>
      <c r="E2341" s="59">
        <f>('Итоговая табл.1чел(все услуги-к'!$E2341+('Итоговая табл.1чел(все услуги-к'!$E2341*'Таблица вводных'!$G$5))-('Расчет комиссии(Нади)'!$K2333+'Таблица вводных'!$E$3+'Таблица вводных'!$F$3)</f>
        <v>-18.600000000000001</v>
      </c>
      <c r="F2341" s="59">
        <f>('Итоговая табл.1чел(все услуги-к'!$F2341+('Итоговая табл.1чел(все услуги-к'!$F2341*'Таблица вводных'!$G$6))-('Расчет комиссии(Нади)'!$K2333+'Таблица вводных'!$E$3+'Таблица вводных'!$F$3)</f>
        <v>-18.600000000000001</v>
      </c>
      <c r="G2341" s="59">
        <f>('Итоговая табл.1чел(все услуги-к'!$G2341+('Итоговая табл.1чел(все услуги-к'!$G2341*'Таблица вводных'!$G$7))-('Расчет комиссии(Нади)'!$K2333+'Таблица вводных'!$E$3+'Таблица вводных'!$F$3)</f>
        <v>-18.600000000000001</v>
      </c>
      <c r="H2341" s="59">
        <f>'Итоговая табл.1чел(все услуги-к'!$H2341-('Расчет комиссии(Нади)'!$K2333+'Таблица вводных'!$E$3+'Таблица вводных'!$F$3)</f>
        <v>-18.600000000000001</v>
      </c>
      <c r="I2341" s="59">
        <f>('Итоговая табл.1чел(все услуги-к'!$I2341+('Итоговая табл.1чел(все услуги-к'!$I2341*'Таблица вводных'!$G$9))-('Расчет комиссии(Нади)'!$K2333+'Таблица вводных'!$E$3+'Таблица вводных'!$F$3)</f>
        <v>-18.600000000000001</v>
      </c>
      <c r="J2341" s="101"/>
    </row>
    <row r="2342" spans="1:10" ht="13.2" customHeight="1">
      <c r="A2342" s="99"/>
      <c r="B2342" s="48"/>
      <c r="C2342" s="100"/>
      <c r="D2342" s="59">
        <f>(('Итоговая табл.1чел(все услуги-к'!$D2342+('Итоговая табл.1чел(все услуги-к'!$D2342*'Таблица вводных'!$G$4)))-('Расчет комиссии(Нади)'!$K2334+'Таблица вводных'!$E$3+'Таблица вводных'!$F$3)</f>
        <v>-18.600000000000001</v>
      </c>
      <c r="E2342" s="59">
        <f>('Итоговая табл.1чел(все услуги-к'!$E2342+('Итоговая табл.1чел(все услуги-к'!$E2342*'Таблица вводных'!$G$5))-('Расчет комиссии(Нади)'!$K2334+'Таблица вводных'!$E$3+'Таблица вводных'!$F$3)</f>
        <v>-18.600000000000001</v>
      </c>
      <c r="F2342" s="59">
        <f>('Итоговая табл.1чел(все услуги-к'!$F2342+('Итоговая табл.1чел(все услуги-к'!$F2342*'Таблица вводных'!$G$6))-('Расчет комиссии(Нади)'!$K2334+'Таблица вводных'!$E$3+'Таблица вводных'!$F$3)</f>
        <v>-18.600000000000001</v>
      </c>
      <c r="G2342" s="59">
        <f>('Итоговая табл.1чел(все услуги-к'!$G2342+('Итоговая табл.1чел(все услуги-к'!$G2342*'Таблица вводных'!$G$7))-('Расчет комиссии(Нади)'!$K2334+'Таблица вводных'!$E$3+'Таблица вводных'!$F$3)</f>
        <v>-18.600000000000001</v>
      </c>
      <c r="H2342" s="59">
        <f>'Итоговая табл.1чел(все услуги-к'!$H2342-('Расчет комиссии(Нади)'!$K2334+'Таблица вводных'!$E$3+'Таблица вводных'!$F$3)</f>
        <v>-18.600000000000001</v>
      </c>
      <c r="I2342" s="59">
        <f>('Итоговая табл.1чел(все услуги-к'!$I2342+('Итоговая табл.1чел(все услуги-к'!$I2342*'Таблица вводных'!$G$9))-('Расчет комиссии(Нади)'!$K2334+'Таблица вводных'!$E$3+'Таблица вводных'!$F$3)</f>
        <v>-18.600000000000001</v>
      </c>
      <c r="J2342" s="101"/>
    </row>
    <row r="2343" spans="1:10" ht="13.2" customHeight="1">
      <c r="A2343" s="99"/>
      <c r="B2343" s="48"/>
      <c r="C2343" s="100"/>
      <c r="D2343" s="59">
        <f>(('Итоговая табл.1чел(все услуги-к'!$D2343+('Итоговая табл.1чел(все услуги-к'!$D2343*'Таблица вводных'!$G$4)))-('Расчет комиссии(Нади)'!$K2335+'Таблица вводных'!$E$3+'Таблица вводных'!$F$3)</f>
        <v>-18.600000000000001</v>
      </c>
      <c r="E2343" s="59">
        <f>('Итоговая табл.1чел(все услуги-к'!$E2343+('Итоговая табл.1чел(все услуги-к'!$E2343*'Таблица вводных'!$G$5))-('Расчет комиссии(Нади)'!$K2335+'Таблица вводных'!$E$3+'Таблица вводных'!$F$3)</f>
        <v>-18.600000000000001</v>
      </c>
      <c r="F2343" s="59">
        <f>('Итоговая табл.1чел(все услуги-к'!$F2343+('Итоговая табл.1чел(все услуги-к'!$F2343*'Таблица вводных'!$G$6))-('Расчет комиссии(Нади)'!$K2335+'Таблица вводных'!$E$3+'Таблица вводных'!$F$3)</f>
        <v>-18.600000000000001</v>
      </c>
      <c r="G2343" s="59">
        <f>('Итоговая табл.1чел(все услуги-к'!$G2343+('Итоговая табл.1чел(все услуги-к'!$G2343*'Таблица вводных'!$G$7))-('Расчет комиссии(Нади)'!$K2335+'Таблица вводных'!$E$3+'Таблица вводных'!$F$3)</f>
        <v>-18.600000000000001</v>
      </c>
      <c r="H2343" s="59">
        <f>'Итоговая табл.1чел(все услуги-к'!$H2343-('Расчет комиссии(Нади)'!$K2335+'Таблица вводных'!$E$3+'Таблица вводных'!$F$3)</f>
        <v>-18.600000000000001</v>
      </c>
      <c r="I2343" s="59">
        <f>('Итоговая табл.1чел(все услуги-к'!$I2343+('Итоговая табл.1чел(все услуги-к'!$I2343*'Таблица вводных'!$G$9))-('Расчет комиссии(Нади)'!$K2335+'Таблица вводных'!$E$3+'Таблица вводных'!$F$3)</f>
        <v>-18.600000000000001</v>
      </c>
      <c r="J2343" s="101"/>
    </row>
    <row r="2344" spans="1:10" ht="13.2" customHeight="1">
      <c r="A2344" s="99"/>
      <c r="B2344" s="48"/>
      <c r="C2344" s="100"/>
      <c r="D2344" s="59">
        <f>(('Итоговая табл.1чел(все услуги-к'!$D2344+('Итоговая табл.1чел(все услуги-к'!$D2344*'Таблица вводных'!$G$4)))-('Расчет комиссии(Нади)'!$K2336+'Таблица вводных'!$E$3+'Таблица вводных'!$F$3)</f>
        <v>-18.600000000000001</v>
      </c>
      <c r="E2344" s="59">
        <f>('Итоговая табл.1чел(все услуги-к'!$E2344+('Итоговая табл.1чел(все услуги-к'!$E2344*'Таблица вводных'!$G$5))-('Расчет комиссии(Нади)'!$K2336+'Таблица вводных'!$E$3+'Таблица вводных'!$F$3)</f>
        <v>-18.600000000000001</v>
      </c>
      <c r="F2344" s="59">
        <f>('Итоговая табл.1чел(все услуги-к'!$F2344+('Итоговая табл.1чел(все услуги-к'!$F2344*'Таблица вводных'!$G$6))-('Расчет комиссии(Нади)'!$K2336+'Таблица вводных'!$E$3+'Таблица вводных'!$F$3)</f>
        <v>-18.600000000000001</v>
      </c>
      <c r="G2344" s="59">
        <f>('Итоговая табл.1чел(все услуги-к'!$G2344+('Итоговая табл.1чел(все услуги-к'!$G2344*'Таблица вводных'!$G$7))-('Расчет комиссии(Нади)'!$K2336+'Таблица вводных'!$E$3+'Таблица вводных'!$F$3)</f>
        <v>-18.600000000000001</v>
      </c>
      <c r="H2344" s="59">
        <f>'Итоговая табл.1чел(все услуги-к'!$H2344-('Расчет комиссии(Нади)'!$K2336+'Таблица вводных'!$E$3+'Таблица вводных'!$F$3)</f>
        <v>-18.600000000000001</v>
      </c>
      <c r="I2344" s="59">
        <f>('Итоговая табл.1чел(все услуги-к'!$I2344+('Итоговая табл.1чел(все услуги-к'!$I2344*'Таблица вводных'!$G$9))-('Расчет комиссии(Нади)'!$K2336+'Таблица вводных'!$E$3+'Таблица вводных'!$F$3)</f>
        <v>-18.600000000000001</v>
      </c>
      <c r="J2344" s="101"/>
    </row>
    <row r="2345" spans="1:10" ht="13.2" customHeight="1">
      <c r="A2345" s="99"/>
      <c r="B2345" s="48"/>
      <c r="C2345" s="100"/>
      <c r="D2345" s="59">
        <f>(('Итоговая табл.1чел(все услуги-к'!$D2345+('Итоговая табл.1чел(все услуги-к'!$D2345*'Таблица вводных'!$G$4)))-('Расчет комиссии(Нади)'!$K2337+'Таблица вводных'!$E$3+'Таблица вводных'!$F$3)</f>
        <v>-18.600000000000001</v>
      </c>
      <c r="E2345" s="59">
        <f>('Итоговая табл.1чел(все услуги-к'!$E2345+('Итоговая табл.1чел(все услуги-к'!$E2345*'Таблица вводных'!$G$5))-('Расчет комиссии(Нади)'!$K2337+'Таблица вводных'!$E$3+'Таблица вводных'!$F$3)</f>
        <v>-18.600000000000001</v>
      </c>
      <c r="F2345" s="59">
        <f>('Итоговая табл.1чел(все услуги-к'!$F2345+('Итоговая табл.1чел(все услуги-к'!$F2345*'Таблица вводных'!$G$6))-('Расчет комиссии(Нади)'!$K2337+'Таблица вводных'!$E$3+'Таблица вводных'!$F$3)</f>
        <v>-18.600000000000001</v>
      </c>
      <c r="G2345" s="59">
        <f>('Итоговая табл.1чел(все услуги-к'!$G2345+('Итоговая табл.1чел(все услуги-к'!$G2345*'Таблица вводных'!$G$7))-('Расчет комиссии(Нади)'!$K2337+'Таблица вводных'!$E$3+'Таблица вводных'!$F$3)</f>
        <v>-18.600000000000001</v>
      </c>
      <c r="H2345" s="59">
        <f>'Итоговая табл.1чел(все услуги-к'!$H2345-('Расчет комиссии(Нади)'!$K2337+'Таблица вводных'!$E$3+'Таблица вводных'!$F$3)</f>
        <v>-18.600000000000001</v>
      </c>
      <c r="I2345" s="59">
        <f>('Итоговая табл.1чел(все услуги-к'!$I2345+('Итоговая табл.1чел(все услуги-к'!$I2345*'Таблица вводных'!$G$9))-('Расчет комиссии(Нади)'!$K2337+'Таблица вводных'!$E$3+'Таблица вводных'!$F$3)</f>
        <v>-18.600000000000001</v>
      </c>
      <c r="J2345" s="101"/>
    </row>
    <row r="2346" spans="1:10" ht="13.2" customHeight="1">
      <c r="A2346" s="99"/>
      <c r="B2346" s="48"/>
      <c r="C2346" s="100"/>
      <c r="D2346" s="59">
        <f>(('Итоговая табл.1чел(все услуги-к'!$D2346+('Итоговая табл.1чел(все услуги-к'!$D2346*'Таблица вводных'!$G$4)))-('Расчет комиссии(Нади)'!$K2338+'Таблица вводных'!$E$3+'Таблица вводных'!$F$3)</f>
        <v>-18.600000000000001</v>
      </c>
      <c r="E2346" s="59">
        <f>('Итоговая табл.1чел(все услуги-к'!$E2346+('Итоговая табл.1чел(все услуги-к'!$E2346*'Таблица вводных'!$G$5))-('Расчет комиссии(Нади)'!$K2338+'Таблица вводных'!$E$3+'Таблица вводных'!$F$3)</f>
        <v>-18.600000000000001</v>
      </c>
      <c r="F2346" s="59">
        <f>('Итоговая табл.1чел(все услуги-к'!$F2346+('Итоговая табл.1чел(все услуги-к'!$F2346*'Таблица вводных'!$G$6))-('Расчет комиссии(Нади)'!$K2338+'Таблица вводных'!$E$3+'Таблица вводных'!$F$3)</f>
        <v>-18.600000000000001</v>
      </c>
      <c r="G2346" s="59">
        <f>('Итоговая табл.1чел(все услуги-к'!$G2346+('Итоговая табл.1чел(все услуги-к'!$G2346*'Таблица вводных'!$G$7))-('Расчет комиссии(Нади)'!$K2338+'Таблица вводных'!$E$3+'Таблица вводных'!$F$3)</f>
        <v>-18.600000000000001</v>
      </c>
      <c r="H2346" s="59">
        <f>'Итоговая табл.1чел(все услуги-к'!$H2346-('Расчет комиссии(Нади)'!$K2338+'Таблица вводных'!$E$3+'Таблица вводных'!$F$3)</f>
        <v>-18.600000000000001</v>
      </c>
      <c r="I2346" s="59">
        <f>('Итоговая табл.1чел(все услуги-к'!$I2346+('Итоговая табл.1чел(все услуги-к'!$I2346*'Таблица вводных'!$G$9))-('Расчет комиссии(Нади)'!$K2338+'Таблица вводных'!$E$3+'Таблица вводных'!$F$3)</f>
        <v>-18.600000000000001</v>
      </c>
      <c r="J2346" s="101"/>
    </row>
    <row r="2347" spans="1:10" ht="13.2" customHeight="1">
      <c r="A2347" s="99"/>
      <c r="B2347" s="48"/>
      <c r="C2347" s="100"/>
      <c r="D2347" s="59">
        <f>(('Итоговая табл.1чел(все услуги-к'!$D2347+('Итоговая табл.1чел(все услуги-к'!$D2347*'Таблица вводных'!$G$4)))-('Расчет комиссии(Нади)'!$K2339+'Таблица вводных'!$E$3+'Таблица вводных'!$F$3)</f>
        <v>-18.600000000000001</v>
      </c>
      <c r="E2347" s="59">
        <f>('Итоговая табл.1чел(все услуги-к'!$E2347+('Итоговая табл.1чел(все услуги-к'!$E2347*'Таблица вводных'!$G$5))-('Расчет комиссии(Нади)'!$K2339+'Таблица вводных'!$E$3+'Таблица вводных'!$F$3)</f>
        <v>-18.600000000000001</v>
      </c>
      <c r="F2347" s="59">
        <f>('Итоговая табл.1чел(все услуги-к'!$F2347+('Итоговая табл.1чел(все услуги-к'!$F2347*'Таблица вводных'!$G$6))-('Расчет комиссии(Нади)'!$K2339+'Таблица вводных'!$E$3+'Таблица вводных'!$F$3)</f>
        <v>-18.600000000000001</v>
      </c>
      <c r="G2347" s="59">
        <f>('Итоговая табл.1чел(все услуги-к'!$G2347+('Итоговая табл.1чел(все услуги-к'!$G2347*'Таблица вводных'!$G$7))-('Расчет комиссии(Нади)'!$K2339+'Таблица вводных'!$E$3+'Таблица вводных'!$F$3)</f>
        <v>-18.600000000000001</v>
      </c>
      <c r="H2347" s="59">
        <f>'Итоговая табл.1чел(все услуги-к'!$H2347-('Расчет комиссии(Нади)'!$K2339+'Таблица вводных'!$E$3+'Таблица вводных'!$F$3)</f>
        <v>-18.600000000000001</v>
      </c>
      <c r="I2347" s="59">
        <f>('Итоговая табл.1чел(все услуги-к'!$I2347+('Итоговая табл.1чел(все услуги-к'!$I2347*'Таблица вводных'!$G$9))-('Расчет комиссии(Нади)'!$K2339+'Таблица вводных'!$E$3+'Таблица вводных'!$F$3)</f>
        <v>-18.600000000000001</v>
      </c>
      <c r="J2347" s="101"/>
    </row>
    <row r="2348" spans="1:10" ht="13.2" customHeight="1">
      <c r="A2348" s="99"/>
      <c r="B2348" s="48"/>
      <c r="C2348" s="100"/>
      <c r="D2348" s="59">
        <f>(('Итоговая табл.1чел(все услуги-к'!$D2348+('Итоговая табл.1чел(все услуги-к'!$D2348*'Таблица вводных'!$G$4)))-('Расчет комиссии(Нади)'!$K2340+'Таблица вводных'!$E$3+'Таблица вводных'!$F$3)</f>
        <v>-18.600000000000001</v>
      </c>
      <c r="E2348" s="59">
        <f>('Итоговая табл.1чел(все услуги-к'!$E2348+('Итоговая табл.1чел(все услуги-к'!$E2348*'Таблица вводных'!$G$5))-('Расчет комиссии(Нади)'!$K2340+'Таблица вводных'!$E$3+'Таблица вводных'!$F$3)</f>
        <v>-18.600000000000001</v>
      </c>
      <c r="F2348" s="59">
        <f>('Итоговая табл.1чел(все услуги-к'!$F2348+('Итоговая табл.1чел(все услуги-к'!$F2348*'Таблица вводных'!$G$6))-('Расчет комиссии(Нади)'!$K2340+'Таблица вводных'!$E$3+'Таблица вводных'!$F$3)</f>
        <v>-18.600000000000001</v>
      </c>
      <c r="G2348" s="59">
        <f>('Итоговая табл.1чел(все услуги-к'!$G2348+('Итоговая табл.1чел(все услуги-к'!$G2348*'Таблица вводных'!$G$7))-('Расчет комиссии(Нади)'!$K2340+'Таблица вводных'!$E$3+'Таблица вводных'!$F$3)</f>
        <v>-18.600000000000001</v>
      </c>
      <c r="H2348" s="59">
        <f>'Итоговая табл.1чел(все услуги-к'!$H2348-('Расчет комиссии(Нади)'!$K2340+'Таблица вводных'!$E$3+'Таблица вводных'!$F$3)</f>
        <v>-18.600000000000001</v>
      </c>
      <c r="I2348" s="59">
        <f>('Итоговая табл.1чел(все услуги-к'!$I2348+('Итоговая табл.1чел(все услуги-к'!$I2348*'Таблица вводных'!$G$9))-('Расчет комиссии(Нади)'!$K2340+'Таблица вводных'!$E$3+'Таблица вводных'!$F$3)</f>
        <v>-18.600000000000001</v>
      </c>
      <c r="J2348" s="101"/>
    </row>
    <row r="2349" spans="1:10" ht="13.2" customHeight="1">
      <c r="A2349" s="99"/>
      <c r="B2349" s="48"/>
      <c r="C2349" s="100"/>
      <c r="D2349" s="59">
        <f>(('Итоговая табл.1чел(все услуги-к'!$D2349+('Итоговая табл.1чел(все услуги-к'!$D2349*'Таблица вводных'!$G$4)))-('Расчет комиссии(Нади)'!$K2341+'Таблица вводных'!$E$3+'Таблица вводных'!$F$3)</f>
        <v>-18.600000000000001</v>
      </c>
      <c r="E2349" s="59">
        <f>('Итоговая табл.1чел(все услуги-к'!$E2349+('Итоговая табл.1чел(все услуги-к'!$E2349*'Таблица вводных'!$G$5))-('Расчет комиссии(Нади)'!$K2341+'Таблица вводных'!$E$3+'Таблица вводных'!$F$3)</f>
        <v>-18.600000000000001</v>
      </c>
      <c r="F2349" s="59">
        <f>('Итоговая табл.1чел(все услуги-к'!$F2349+('Итоговая табл.1чел(все услуги-к'!$F2349*'Таблица вводных'!$G$6))-('Расчет комиссии(Нади)'!$K2341+'Таблица вводных'!$E$3+'Таблица вводных'!$F$3)</f>
        <v>-18.600000000000001</v>
      </c>
      <c r="G2349" s="59">
        <f>('Итоговая табл.1чел(все услуги-к'!$G2349+('Итоговая табл.1чел(все услуги-к'!$G2349*'Таблица вводных'!$G$7))-('Расчет комиссии(Нади)'!$K2341+'Таблица вводных'!$E$3+'Таблица вводных'!$F$3)</f>
        <v>-18.600000000000001</v>
      </c>
      <c r="H2349" s="59">
        <f>'Итоговая табл.1чел(все услуги-к'!$H2349-('Расчет комиссии(Нади)'!$K2341+'Таблица вводных'!$E$3+'Таблица вводных'!$F$3)</f>
        <v>-18.600000000000001</v>
      </c>
      <c r="I2349" s="59">
        <f>('Итоговая табл.1чел(все услуги-к'!$I2349+('Итоговая табл.1чел(все услуги-к'!$I2349*'Таблица вводных'!$G$9))-('Расчет комиссии(Нади)'!$K2341+'Таблица вводных'!$E$3+'Таблица вводных'!$F$3)</f>
        <v>-18.600000000000001</v>
      </c>
      <c r="J2349" s="101"/>
    </row>
    <row r="2350" spans="1:10" ht="13.2" customHeight="1">
      <c r="A2350" s="99"/>
      <c r="B2350" s="48"/>
      <c r="C2350" s="100"/>
      <c r="D2350" s="59">
        <f>(('Итоговая табл.1чел(все услуги-к'!$D2350+('Итоговая табл.1чел(все услуги-к'!$D2350*'Таблица вводных'!$G$4)))-('Расчет комиссии(Нади)'!$K2342+'Таблица вводных'!$E$3+'Таблица вводных'!$F$3)</f>
        <v>-18.600000000000001</v>
      </c>
      <c r="E2350" s="59">
        <f>('Итоговая табл.1чел(все услуги-к'!$E2350+('Итоговая табл.1чел(все услуги-к'!$E2350*'Таблица вводных'!$G$5))-('Расчет комиссии(Нади)'!$K2342+'Таблица вводных'!$E$3+'Таблица вводных'!$F$3)</f>
        <v>-18.600000000000001</v>
      </c>
      <c r="F2350" s="59">
        <f>('Итоговая табл.1чел(все услуги-к'!$F2350+('Итоговая табл.1чел(все услуги-к'!$F2350*'Таблица вводных'!$G$6))-('Расчет комиссии(Нади)'!$K2342+'Таблица вводных'!$E$3+'Таблица вводных'!$F$3)</f>
        <v>-18.600000000000001</v>
      </c>
      <c r="G2350" s="59">
        <f>('Итоговая табл.1чел(все услуги-к'!$G2350+('Итоговая табл.1чел(все услуги-к'!$G2350*'Таблица вводных'!$G$7))-('Расчет комиссии(Нади)'!$K2342+'Таблица вводных'!$E$3+'Таблица вводных'!$F$3)</f>
        <v>-18.600000000000001</v>
      </c>
      <c r="H2350" s="59">
        <f>'Итоговая табл.1чел(все услуги-к'!$H2350-('Расчет комиссии(Нади)'!$K2342+'Таблица вводных'!$E$3+'Таблица вводных'!$F$3)</f>
        <v>-18.600000000000001</v>
      </c>
      <c r="I2350" s="59">
        <f>('Итоговая табл.1чел(все услуги-к'!$I2350+('Итоговая табл.1чел(все услуги-к'!$I2350*'Таблица вводных'!$G$9))-('Расчет комиссии(Нади)'!$K2342+'Таблица вводных'!$E$3+'Таблица вводных'!$F$3)</f>
        <v>-18.600000000000001</v>
      </c>
      <c r="J2350" s="101"/>
    </row>
    <row r="2351" spans="1:10" ht="13.2" customHeight="1">
      <c r="A2351" s="99"/>
      <c r="B2351" s="48"/>
      <c r="C2351" s="100"/>
      <c r="D2351" s="59">
        <f>(('Итоговая табл.1чел(все услуги-к'!$D2351+('Итоговая табл.1чел(все услуги-к'!$D2351*'Таблица вводных'!$G$4)))-('Расчет комиссии(Нади)'!$K2343+'Таблица вводных'!$E$3+'Таблица вводных'!$F$3)</f>
        <v>-18.600000000000001</v>
      </c>
      <c r="E2351" s="59">
        <f>('Итоговая табл.1чел(все услуги-к'!$E2351+('Итоговая табл.1чел(все услуги-к'!$E2351*'Таблица вводных'!$G$5))-('Расчет комиссии(Нади)'!$K2343+'Таблица вводных'!$E$3+'Таблица вводных'!$F$3)</f>
        <v>-18.600000000000001</v>
      </c>
      <c r="F2351" s="59">
        <f>('Итоговая табл.1чел(все услуги-к'!$F2351+('Итоговая табл.1чел(все услуги-к'!$F2351*'Таблица вводных'!$G$6))-('Расчет комиссии(Нади)'!$K2343+'Таблица вводных'!$E$3+'Таблица вводных'!$F$3)</f>
        <v>-18.600000000000001</v>
      </c>
      <c r="G2351" s="59">
        <f>('Итоговая табл.1чел(все услуги-к'!$G2351+('Итоговая табл.1чел(все услуги-к'!$G2351*'Таблица вводных'!$G$7))-('Расчет комиссии(Нади)'!$K2343+'Таблица вводных'!$E$3+'Таблица вводных'!$F$3)</f>
        <v>-18.600000000000001</v>
      </c>
      <c r="H2351" s="59">
        <f>'Итоговая табл.1чел(все услуги-к'!$H2351-('Расчет комиссии(Нади)'!$K2343+'Таблица вводных'!$E$3+'Таблица вводных'!$F$3)</f>
        <v>-18.600000000000001</v>
      </c>
      <c r="I2351" s="59">
        <f>('Итоговая табл.1чел(все услуги-к'!$I2351+('Итоговая табл.1чел(все услуги-к'!$I2351*'Таблица вводных'!$G$9))-('Расчет комиссии(Нади)'!$K2343+'Таблица вводных'!$E$3+'Таблица вводных'!$F$3)</f>
        <v>-18.600000000000001</v>
      </c>
      <c r="J2351" s="101"/>
    </row>
    <row r="2352" spans="1:10" ht="13.2" customHeight="1">
      <c r="A2352" s="99"/>
      <c r="B2352" s="48"/>
      <c r="C2352" s="100"/>
      <c r="D2352" s="59">
        <f>(('Итоговая табл.1чел(все услуги-к'!$D2352+('Итоговая табл.1чел(все услуги-к'!$D2352*'Таблица вводных'!$G$4)))-('Расчет комиссии(Нади)'!$K2344+'Таблица вводных'!$E$3+'Таблица вводных'!$F$3)</f>
        <v>-18.600000000000001</v>
      </c>
      <c r="E2352" s="59">
        <f>('Итоговая табл.1чел(все услуги-к'!$E2352+('Итоговая табл.1чел(все услуги-к'!$E2352*'Таблица вводных'!$G$5))-('Расчет комиссии(Нади)'!$K2344+'Таблица вводных'!$E$3+'Таблица вводных'!$F$3)</f>
        <v>-18.600000000000001</v>
      </c>
      <c r="F2352" s="59">
        <f>('Итоговая табл.1чел(все услуги-к'!$F2352+('Итоговая табл.1чел(все услуги-к'!$F2352*'Таблица вводных'!$G$6))-('Расчет комиссии(Нади)'!$K2344+'Таблица вводных'!$E$3+'Таблица вводных'!$F$3)</f>
        <v>-18.600000000000001</v>
      </c>
      <c r="G2352" s="59">
        <f>('Итоговая табл.1чел(все услуги-к'!$G2352+('Итоговая табл.1чел(все услуги-к'!$G2352*'Таблица вводных'!$G$7))-('Расчет комиссии(Нади)'!$K2344+'Таблица вводных'!$E$3+'Таблица вводных'!$F$3)</f>
        <v>-18.600000000000001</v>
      </c>
      <c r="H2352" s="59">
        <f>'Итоговая табл.1чел(все услуги-к'!$H2352-('Расчет комиссии(Нади)'!$K2344+'Таблица вводных'!$E$3+'Таблица вводных'!$F$3)</f>
        <v>-18.600000000000001</v>
      </c>
      <c r="I2352" s="59">
        <f>('Итоговая табл.1чел(все услуги-к'!$I2352+('Итоговая табл.1чел(все услуги-к'!$I2352*'Таблица вводных'!$G$9))-('Расчет комиссии(Нади)'!$K2344+'Таблица вводных'!$E$3+'Таблица вводных'!$F$3)</f>
        <v>-18.600000000000001</v>
      </c>
      <c r="J2352" s="101"/>
    </row>
    <row r="2353" spans="1:10" ht="13.2" customHeight="1">
      <c r="A2353" s="99"/>
      <c r="B2353" s="48"/>
      <c r="C2353" s="100"/>
      <c r="D2353" s="59">
        <f>(('Итоговая табл.1чел(все услуги-к'!$D2353+('Итоговая табл.1чел(все услуги-к'!$D2353*'Таблица вводных'!$G$4)))-('Расчет комиссии(Нади)'!$K2345+'Таблица вводных'!$E$3+'Таблица вводных'!$F$3)</f>
        <v>-18.600000000000001</v>
      </c>
      <c r="E2353" s="59">
        <f>('Итоговая табл.1чел(все услуги-к'!$E2353+('Итоговая табл.1чел(все услуги-к'!$E2353*'Таблица вводных'!$G$5))-('Расчет комиссии(Нади)'!$K2345+'Таблица вводных'!$E$3+'Таблица вводных'!$F$3)</f>
        <v>-18.600000000000001</v>
      </c>
      <c r="F2353" s="59">
        <f>('Итоговая табл.1чел(все услуги-к'!$F2353+('Итоговая табл.1чел(все услуги-к'!$F2353*'Таблица вводных'!$G$6))-('Расчет комиссии(Нади)'!$K2345+'Таблица вводных'!$E$3+'Таблица вводных'!$F$3)</f>
        <v>-18.600000000000001</v>
      </c>
      <c r="G2353" s="59">
        <f>('Итоговая табл.1чел(все услуги-к'!$G2353+('Итоговая табл.1чел(все услуги-к'!$G2353*'Таблица вводных'!$G$7))-('Расчет комиссии(Нади)'!$K2345+'Таблица вводных'!$E$3+'Таблица вводных'!$F$3)</f>
        <v>-18.600000000000001</v>
      </c>
      <c r="H2353" s="59">
        <f>'Итоговая табл.1чел(все услуги-к'!$H2353-('Расчет комиссии(Нади)'!$K2345+'Таблица вводных'!$E$3+'Таблица вводных'!$F$3)</f>
        <v>-18.600000000000001</v>
      </c>
      <c r="I2353" s="59">
        <f>('Итоговая табл.1чел(все услуги-к'!$I2353+('Итоговая табл.1чел(все услуги-к'!$I2353*'Таблица вводных'!$G$9))-('Расчет комиссии(Нади)'!$K2345+'Таблица вводных'!$E$3+'Таблица вводных'!$F$3)</f>
        <v>-18.600000000000001</v>
      </c>
      <c r="J2353" s="101"/>
    </row>
    <row r="2354" spans="1:10" ht="13.2" customHeight="1">
      <c r="A2354" s="99"/>
      <c r="B2354" s="48"/>
      <c r="C2354" s="100"/>
      <c r="D2354" s="59">
        <f>(('Итоговая табл.1чел(все услуги-к'!$D2354+('Итоговая табл.1чел(все услуги-к'!$D2354*'Таблица вводных'!$G$4)))-('Расчет комиссии(Нади)'!$K2346+'Таблица вводных'!$E$3+'Таблица вводных'!$F$3)</f>
        <v>-18.600000000000001</v>
      </c>
      <c r="E2354" s="59">
        <f>('Итоговая табл.1чел(все услуги-к'!$E2354+('Итоговая табл.1чел(все услуги-к'!$E2354*'Таблица вводных'!$G$5))-('Расчет комиссии(Нади)'!$K2346+'Таблица вводных'!$E$3+'Таблица вводных'!$F$3)</f>
        <v>-18.600000000000001</v>
      </c>
      <c r="F2354" s="59">
        <f>('Итоговая табл.1чел(все услуги-к'!$F2354+('Итоговая табл.1чел(все услуги-к'!$F2354*'Таблица вводных'!$G$6))-('Расчет комиссии(Нади)'!$K2346+'Таблица вводных'!$E$3+'Таблица вводных'!$F$3)</f>
        <v>-18.600000000000001</v>
      </c>
      <c r="G2354" s="59">
        <f>('Итоговая табл.1чел(все услуги-к'!$G2354+('Итоговая табл.1чел(все услуги-к'!$G2354*'Таблица вводных'!$G$7))-('Расчет комиссии(Нади)'!$K2346+'Таблица вводных'!$E$3+'Таблица вводных'!$F$3)</f>
        <v>-18.600000000000001</v>
      </c>
      <c r="H2354" s="59">
        <f>'Итоговая табл.1чел(все услуги-к'!$H2354-('Расчет комиссии(Нади)'!$K2346+'Таблица вводных'!$E$3+'Таблица вводных'!$F$3)</f>
        <v>-18.600000000000001</v>
      </c>
      <c r="I2354" s="59">
        <f>('Итоговая табл.1чел(все услуги-к'!$I2354+('Итоговая табл.1чел(все услуги-к'!$I2354*'Таблица вводных'!$G$9))-('Расчет комиссии(Нади)'!$K2346+'Таблица вводных'!$E$3+'Таблица вводных'!$F$3)</f>
        <v>-18.600000000000001</v>
      </c>
      <c r="J2354" s="101"/>
    </row>
    <row r="2355" spans="1:10" ht="13.2" customHeight="1">
      <c r="A2355" s="99"/>
      <c r="B2355" s="48"/>
      <c r="C2355" s="100"/>
      <c r="D2355" s="59">
        <f>(('Итоговая табл.1чел(все услуги-к'!$D2355+('Итоговая табл.1чел(все услуги-к'!$D2355*'Таблица вводных'!$G$4)))-('Расчет комиссии(Нади)'!$K2347+'Таблица вводных'!$E$3+'Таблица вводных'!$F$3)</f>
        <v>-18.600000000000001</v>
      </c>
      <c r="E2355" s="59">
        <f>('Итоговая табл.1чел(все услуги-к'!$E2355+('Итоговая табл.1чел(все услуги-к'!$E2355*'Таблица вводных'!$G$5))-('Расчет комиссии(Нади)'!$K2347+'Таблица вводных'!$E$3+'Таблица вводных'!$F$3)</f>
        <v>-18.600000000000001</v>
      </c>
      <c r="F2355" s="59">
        <f>('Итоговая табл.1чел(все услуги-к'!$F2355+('Итоговая табл.1чел(все услуги-к'!$F2355*'Таблица вводных'!$G$6))-('Расчет комиссии(Нади)'!$K2347+'Таблица вводных'!$E$3+'Таблица вводных'!$F$3)</f>
        <v>-18.600000000000001</v>
      </c>
      <c r="G2355" s="59">
        <f>('Итоговая табл.1чел(все услуги-к'!$G2355+('Итоговая табл.1чел(все услуги-к'!$G2355*'Таблица вводных'!$G$7))-('Расчет комиссии(Нади)'!$K2347+'Таблица вводных'!$E$3+'Таблица вводных'!$F$3)</f>
        <v>-18.600000000000001</v>
      </c>
      <c r="H2355" s="59">
        <f>'Итоговая табл.1чел(все услуги-к'!$H2355-('Расчет комиссии(Нади)'!$K2347+'Таблица вводных'!$E$3+'Таблица вводных'!$F$3)</f>
        <v>-18.600000000000001</v>
      </c>
      <c r="I2355" s="59">
        <f>('Итоговая табл.1чел(все услуги-к'!$I2355+('Итоговая табл.1чел(все услуги-к'!$I2355*'Таблица вводных'!$G$9))-('Расчет комиссии(Нади)'!$K2347+'Таблица вводных'!$E$3+'Таблица вводных'!$F$3)</f>
        <v>-18.600000000000001</v>
      </c>
      <c r="J2355" s="101"/>
    </row>
    <row r="2356" spans="1:10" ht="13.2" customHeight="1">
      <c r="A2356" s="99"/>
      <c r="B2356" s="48"/>
      <c r="C2356" s="100"/>
      <c r="D2356" s="59">
        <f>(('Итоговая табл.1чел(все услуги-к'!$D2356+('Итоговая табл.1чел(все услуги-к'!$D2356*'Таблица вводных'!$G$4)))-('Расчет комиссии(Нади)'!$K2348+'Таблица вводных'!$E$3+'Таблица вводных'!$F$3)</f>
        <v>-18.600000000000001</v>
      </c>
      <c r="E2356" s="59">
        <f>('Итоговая табл.1чел(все услуги-к'!$E2356+('Итоговая табл.1чел(все услуги-к'!$E2356*'Таблица вводных'!$G$5))-('Расчет комиссии(Нади)'!$K2348+'Таблица вводных'!$E$3+'Таблица вводных'!$F$3)</f>
        <v>-18.600000000000001</v>
      </c>
      <c r="F2356" s="59">
        <f>('Итоговая табл.1чел(все услуги-к'!$F2356+('Итоговая табл.1чел(все услуги-к'!$F2356*'Таблица вводных'!$G$6))-('Расчет комиссии(Нади)'!$K2348+'Таблица вводных'!$E$3+'Таблица вводных'!$F$3)</f>
        <v>-18.600000000000001</v>
      </c>
      <c r="G2356" s="59">
        <f>('Итоговая табл.1чел(все услуги-к'!$G2356+('Итоговая табл.1чел(все услуги-к'!$G2356*'Таблица вводных'!$G$7))-('Расчет комиссии(Нади)'!$K2348+'Таблица вводных'!$E$3+'Таблица вводных'!$F$3)</f>
        <v>-18.600000000000001</v>
      </c>
      <c r="H2356" s="59">
        <f>'Итоговая табл.1чел(все услуги-к'!$H2356-('Расчет комиссии(Нади)'!$K2348+'Таблица вводных'!$E$3+'Таблица вводных'!$F$3)</f>
        <v>-18.600000000000001</v>
      </c>
      <c r="I2356" s="59">
        <f>('Итоговая табл.1чел(все услуги-к'!$I2356+('Итоговая табл.1чел(все услуги-к'!$I2356*'Таблица вводных'!$G$9))-('Расчет комиссии(Нади)'!$K2348+'Таблица вводных'!$E$3+'Таблица вводных'!$F$3)</f>
        <v>-18.600000000000001</v>
      </c>
      <c r="J2356" s="101"/>
    </row>
    <row r="2357" spans="1:10" ht="13.2" customHeight="1">
      <c r="A2357" s="99"/>
      <c r="B2357" s="48"/>
      <c r="C2357" s="100"/>
      <c r="D2357" s="59">
        <f>(('Итоговая табл.1чел(все услуги-к'!$D2357+('Итоговая табл.1чел(все услуги-к'!$D2357*'Таблица вводных'!$G$4)))-('Расчет комиссии(Нади)'!$K2349+'Таблица вводных'!$E$3+'Таблица вводных'!$F$3)</f>
        <v>-18.600000000000001</v>
      </c>
      <c r="E2357" s="59">
        <f>('Итоговая табл.1чел(все услуги-к'!$E2357+('Итоговая табл.1чел(все услуги-к'!$E2357*'Таблица вводных'!$G$5))-('Расчет комиссии(Нади)'!$K2349+'Таблица вводных'!$E$3+'Таблица вводных'!$F$3)</f>
        <v>-18.600000000000001</v>
      </c>
      <c r="F2357" s="59">
        <f>('Итоговая табл.1чел(все услуги-к'!$F2357+('Итоговая табл.1чел(все услуги-к'!$F2357*'Таблица вводных'!$G$6))-('Расчет комиссии(Нади)'!$K2349+'Таблица вводных'!$E$3+'Таблица вводных'!$F$3)</f>
        <v>-18.600000000000001</v>
      </c>
      <c r="G2357" s="59">
        <f>('Итоговая табл.1чел(все услуги-к'!$G2357+('Итоговая табл.1чел(все услуги-к'!$G2357*'Таблица вводных'!$G$7))-('Расчет комиссии(Нади)'!$K2349+'Таблица вводных'!$E$3+'Таблица вводных'!$F$3)</f>
        <v>-18.600000000000001</v>
      </c>
      <c r="H2357" s="59">
        <f>'Итоговая табл.1чел(все услуги-к'!$H2357-('Расчет комиссии(Нади)'!$K2349+'Таблица вводных'!$E$3+'Таблица вводных'!$F$3)</f>
        <v>-18.600000000000001</v>
      </c>
      <c r="I2357" s="59">
        <f>('Итоговая табл.1чел(все услуги-к'!$I2357+('Итоговая табл.1чел(все услуги-к'!$I2357*'Таблица вводных'!$G$9))-('Расчет комиссии(Нади)'!$K2349+'Таблица вводных'!$E$3+'Таблица вводных'!$F$3)</f>
        <v>-18.600000000000001</v>
      </c>
      <c r="J2357" s="101"/>
    </row>
    <row r="2358" spans="1:10" ht="13.2" customHeight="1">
      <c r="A2358" s="99"/>
      <c r="B2358" s="48"/>
      <c r="C2358" s="100"/>
      <c r="D2358" s="59">
        <f>(('Итоговая табл.1чел(все услуги-к'!$D2358+('Итоговая табл.1чел(все услуги-к'!$D2358*'Таблица вводных'!$G$4)))-('Расчет комиссии(Нади)'!$K2350+'Таблица вводных'!$E$3+'Таблица вводных'!$F$3)</f>
        <v>-18.600000000000001</v>
      </c>
      <c r="E2358" s="59">
        <f>('Итоговая табл.1чел(все услуги-к'!$E2358+('Итоговая табл.1чел(все услуги-к'!$E2358*'Таблица вводных'!$G$5))-('Расчет комиссии(Нади)'!$K2350+'Таблица вводных'!$E$3+'Таблица вводных'!$F$3)</f>
        <v>-18.600000000000001</v>
      </c>
      <c r="F2358" s="59">
        <f>('Итоговая табл.1чел(все услуги-к'!$F2358+('Итоговая табл.1чел(все услуги-к'!$F2358*'Таблица вводных'!$G$6))-('Расчет комиссии(Нади)'!$K2350+'Таблица вводных'!$E$3+'Таблица вводных'!$F$3)</f>
        <v>-18.600000000000001</v>
      </c>
      <c r="G2358" s="59">
        <f>('Итоговая табл.1чел(все услуги-к'!$G2358+('Итоговая табл.1чел(все услуги-к'!$G2358*'Таблица вводных'!$G$7))-('Расчет комиссии(Нади)'!$K2350+'Таблица вводных'!$E$3+'Таблица вводных'!$F$3)</f>
        <v>-18.600000000000001</v>
      </c>
      <c r="H2358" s="59">
        <f>'Итоговая табл.1чел(все услуги-к'!$H2358-('Расчет комиссии(Нади)'!$K2350+'Таблица вводных'!$E$3+'Таблица вводных'!$F$3)</f>
        <v>-18.600000000000001</v>
      </c>
      <c r="I2358" s="59">
        <f>('Итоговая табл.1чел(все услуги-к'!$I2358+('Итоговая табл.1чел(все услуги-к'!$I2358*'Таблица вводных'!$G$9))-('Расчет комиссии(Нади)'!$K2350+'Таблица вводных'!$E$3+'Таблица вводных'!$F$3)</f>
        <v>-18.600000000000001</v>
      </c>
      <c r="J2358" s="101"/>
    </row>
    <row r="2359" spans="1:10" ht="13.2" customHeight="1">
      <c r="A2359" s="99"/>
      <c r="B2359" s="48"/>
      <c r="C2359" s="100"/>
      <c r="D2359" s="59">
        <f>(('Итоговая табл.1чел(все услуги-к'!$D2359+('Итоговая табл.1чел(все услуги-к'!$D2359*'Таблица вводных'!$G$4)))-('Расчет комиссии(Нади)'!$K2351+'Таблица вводных'!$E$3+'Таблица вводных'!$F$3)</f>
        <v>-18.600000000000001</v>
      </c>
      <c r="E2359" s="59">
        <f>('Итоговая табл.1чел(все услуги-к'!$E2359+('Итоговая табл.1чел(все услуги-к'!$E2359*'Таблица вводных'!$G$5))-('Расчет комиссии(Нади)'!$K2351+'Таблица вводных'!$E$3+'Таблица вводных'!$F$3)</f>
        <v>-18.600000000000001</v>
      </c>
      <c r="F2359" s="59">
        <f>('Итоговая табл.1чел(все услуги-к'!$F2359+('Итоговая табл.1чел(все услуги-к'!$F2359*'Таблица вводных'!$G$6))-('Расчет комиссии(Нади)'!$K2351+'Таблица вводных'!$E$3+'Таблица вводных'!$F$3)</f>
        <v>-18.600000000000001</v>
      </c>
      <c r="G2359" s="59">
        <f>('Итоговая табл.1чел(все услуги-к'!$G2359+('Итоговая табл.1чел(все услуги-к'!$G2359*'Таблица вводных'!$G$7))-('Расчет комиссии(Нади)'!$K2351+'Таблица вводных'!$E$3+'Таблица вводных'!$F$3)</f>
        <v>-18.600000000000001</v>
      </c>
      <c r="H2359" s="59">
        <f>'Итоговая табл.1чел(все услуги-к'!$H2359-('Расчет комиссии(Нади)'!$K2351+'Таблица вводных'!$E$3+'Таблица вводных'!$F$3)</f>
        <v>-18.600000000000001</v>
      </c>
      <c r="I2359" s="59">
        <f>('Итоговая табл.1чел(все услуги-к'!$I2359+('Итоговая табл.1чел(все услуги-к'!$I2359*'Таблица вводных'!$G$9))-('Расчет комиссии(Нади)'!$K2351+'Таблица вводных'!$E$3+'Таблица вводных'!$F$3)</f>
        <v>-18.600000000000001</v>
      </c>
      <c r="J2359" s="101"/>
    </row>
    <row r="2360" spans="1:10" ht="13.2" customHeight="1">
      <c r="A2360" s="99"/>
      <c r="B2360" s="48"/>
      <c r="C2360" s="100"/>
      <c r="D2360" s="59">
        <f>(('Итоговая табл.1чел(все услуги-к'!$D2360+('Итоговая табл.1чел(все услуги-к'!$D2360*'Таблица вводных'!$G$4)))-('Расчет комиссии(Нади)'!$K2352+'Таблица вводных'!$E$3+'Таблица вводных'!$F$3)</f>
        <v>-18.600000000000001</v>
      </c>
      <c r="E2360" s="59">
        <f>('Итоговая табл.1чел(все услуги-к'!$E2360+('Итоговая табл.1чел(все услуги-к'!$E2360*'Таблица вводных'!$G$5))-('Расчет комиссии(Нади)'!$K2352+'Таблица вводных'!$E$3+'Таблица вводных'!$F$3)</f>
        <v>-18.600000000000001</v>
      </c>
      <c r="F2360" s="59">
        <f>('Итоговая табл.1чел(все услуги-к'!$F2360+('Итоговая табл.1чел(все услуги-к'!$F2360*'Таблица вводных'!$G$6))-('Расчет комиссии(Нади)'!$K2352+'Таблица вводных'!$E$3+'Таблица вводных'!$F$3)</f>
        <v>-18.600000000000001</v>
      </c>
      <c r="G2360" s="59">
        <f>('Итоговая табл.1чел(все услуги-к'!$G2360+('Итоговая табл.1чел(все услуги-к'!$G2360*'Таблица вводных'!$G$7))-('Расчет комиссии(Нади)'!$K2352+'Таблица вводных'!$E$3+'Таблица вводных'!$F$3)</f>
        <v>-18.600000000000001</v>
      </c>
      <c r="H2360" s="59">
        <f>'Итоговая табл.1чел(все услуги-к'!$H2360-('Расчет комиссии(Нади)'!$K2352+'Таблица вводных'!$E$3+'Таблица вводных'!$F$3)</f>
        <v>-18.600000000000001</v>
      </c>
      <c r="I2360" s="59">
        <f>('Итоговая табл.1чел(все услуги-к'!$I2360+('Итоговая табл.1чел(все услуги-к'!$I2360*'Таблица вводных'!$G$9))-('Расчет комиссии(Нади)'!$K2352+'Таблица вводных'!$E$3+'Таблица вводных'!$F$3)</f>
        <v>-18.600000000000001</v>
      </c>
      <c r="J2360" s="101"/>
    </row>
    <row r="2361" spans="1:10" ht="13.2" customHeight="1">
      <c r="A2361" s="99"/>
      <c r="B2361" s="48"/>
      <c r="C2361" s="100"/>
      <c r="D2361" s="59">
        <f>(('Итоговая табл.1чел(все услуги-к'!$D2361+('Итоговая табл.1чел(все услуги-к'!$D2361*'Таблица вводных'!$G$4)))-('Расчет комиссии(Нади)'!$K2353+'Таблица вводных'!$E$3+'Таблица вводных'!$F$3)</f>
        <v>-18.600000000000001</v>
      </c>
      <c r="E2361" s="59">
        <f>('Итоговая табл.1чел(все услуги-к'!$E2361+('Итоговая табл.1чел(все услуги-к'!$E2361*'Таблица вводных'!$G$5))-('Расчет комиссии(Нади)'!$K2353+'Таблица вводных'!$E$3+'Таблица вводных'!$F$3)</f>
        <v>-18.600000000000001</v>
      </c>
      <c r="F2361" s="59">
        <f>('Итоговая табл.1чел(все услуги-к'!$F2361+('Итоговая табл.1чел(все услуги-к'!$F2361*'Таблица вводных'!$G$6))-('Расчет комиссии(Нади)'!$K2353+'Таблица вводных'!$E$3+'Таблица вводных'!$F$3)</f>
        <v>-18.600000000000001</v>
      </c>
      <c r="G2361" s="59">
        <f>('Итоговая табл.1чел(все услуги-к'!$G2361+('Итоговая табл.1чел(все услуги-к'!$G2361*'Таблица вводных'!$G$7))-('Расчет комиссии(Нади)'!$K2353+'Таблица вводных'!$E$3+'Таблица вводных'!$F$3)</f>
        <v>-18.600000000000001</v>
      </c>
      <c r="H2361" s="59">
        <f>'Итоговая табл.1чел(все услуги-к'!$H2361-('Расчет комиссии(Нади)'!$K2353+'Таблица вводных'!$E$3+'Таблица вводных'!$F$3)</f>
        <v>-18.600000000000001</v>
      </c>
      <c r="I2361" s="59">
        <f>('Итоговая табл.1чел(все услуги-к'!$I2361+('Итоговая табл.1чел(все услуги-к'!$I2361*'Таблица вводных'!$G$9))-('Расчет комиссии(Нади)'!$K2353+'Таблица вводных'!$E$3+'Таблица вводных'!$F$3)</f>
        <v>-18.600000000000001</v>
      </c>
      <c r="J2361" s="101"/>
    </row>
    <row r="2362" spans="1:10" ht="13.2" customHeight="1">
      <c r="A2362" s="99"/>
      <c r="B2362" s="48"/>
      <c r="C2362" s="100"/>
      <c r="D2362" s="59">
        <f>(('Итоговая табл.1чел(все услуги-к'!$D2362+('Итоговая табл.1чел(все услуги-к'!$D2362*'Таблица вводных'!$G$4)))-('Расчет комиссии(Нади)'!$K2354+'Таблица вводных'!$E$3+'Таблица вводных'!$F$3)</f>
        <v>-18.600000000000001</v>
      </c>
      <c r="E2362" s="59">
        <f>('Итоговая табл.1чел(все услуги-к'!$E2362+('Итоговая табл.1чел(все услуги-к'!$E2362*'Таблица вводных'!$G$5))-('Расчет комиссии(Нади)'!$K2354+'Таблица вводных'!$E$3+'Таблица вводных'!$F$3)</f>
        <v>-18.600000000000001</v>
      </c>
      <c r="F2362" s="59">
        <f>('Итоговая табл.1чел(все услуги-к'!$F2362+('Итоговая табл.1чел(все услуги-к'!$F2362*'Таблица вводных'!$G$6))-('Расчет комиссии(Нади)'!$K2354+'Таблица вводных'!$E$3+'Таблица вводных'!$F$3)</f>
        <v>-18.600000000000001</v>
      </c>
      <c r="G2362" s="59">
        <f>('Итоговая табл.1чел(все услуги-к'!$G2362+('Итоговая табл.1чел(все услуги-к'!$G2362*'Таблица вводных'!$G$7))-('Расчет комиссии(Нади)'!$K2354+'Таблица вводных'!$E$3+'Таблица вводных'!$F$3)</f>
        <v>-18.600000000000001</v>
      </c>
      <c r="H2362" s="59">
        <f>'Итоговая табл.1чел(все услуги-к'!$H2362-('Расчет комиссии(Нади)'!$K2354+'Таблица вводных'!$E$3+'Таблица вводных'!$F$3)</f>
        <v>-18.600000000000001</v>
      </c>
      <c r="I2362" s="59">
        <f>('Итоговая табл.1чел(все услуги-к'!$I2362+('Итоговая табл.1чел(все услуги-к'!$I2362*'Таблица вводных'!$G$9))-('Расчет комиссии(Нади)'!$K2354+'Таблица вводных'!$E$3+'Таблица вводных'!$F$3)</f>
        <v>-18.600000000000001</v>
      </c>
      <c r="J2362" s="101"/>
    </row>
    <row r="2363" spans="1:10" ht="13.2" customHeight="1">
      <c r="A2363" s="99"/>
      <c r="B2363" s="48"/>
      <c r="C2363" s="100"/>
      <c r="D2363" s="59">
        <f>(('Итоговая табл.1чел(все услуги-к'!$D2363+('Итоговая табл.1чел(все услуги-к'!$D2363*'Таблица вводных'!$G$4)))-('Расчет комиссии(Нади)'!$K2355+'Таблица вводных'!$E$3+'Таблица вводных'!$F$3)</f>
        <v>-18.600000000000001</v>
      </c>
      <c r="E2363" s="59">
        <f>('Итоговая табл.1чел(все услуги-к'!$E2363+('Итоговая табл.1чел(все услуги-к'!$E2363*'Таблица вводных'!$G$5))-('Расчет комиссии(Нади)'!$K2355+'Таблица вводных'!$E$3+'Таблица вводных'!$F$3)</f>
        <v>-18.600000000000001</v>
      </c>
      <c r="F2363" s="59">
        <f>('Итоговая табл.1чел(все услуги-к'!$F2363+('Итоговая табл.1чел(все услуги-к'!$F2363*'Таблица вводных'!$G$6))-('Расчет комиссии(Нади)'!$K2355+'Таблица вводных'!$E$3+'Таблица вводных'!$F$3)</f>
        <v>-18.600000000000001</v>
      </c>
      <c r="G2363" s="59">
        <f>('Итоговая табл.1чел(все услуги-к'!$G2363+('Итоговая табл.1чел(все услуги-к'!$G2363*'Таблица вводных'!$G$7))-('Расчет комиссии(Нади)'!$K2355+'Таблица вводных'!$E$3+'Таблица вводных'!$F$3)</f>
        <v>-18.600000000000001</v>
      </c>
      <c r="H2363" s="59">
        <f>'Итоговая табл.1чел(все услуги-к'!$H2363-('Расчет комиссии(Нади)'!$K2355+'Таблица вводных'!$E$3+'Таблица вводных'!$F$3)</f>
        <v>-18.600000000000001</v>
      </c>
      <c r="I2363" s="59">
        <f>('Итоговая табл.1чел(все услуги-к'!$I2363+('Итоговая табл.1чел(все услуги-к'!$I2363*'Таблица вводных'!$G$9))-('Расчет комиссии(Нади)'!$K2355+'Таблица вводных'!$E$3+'Таблица вводных'!$F$3)</f>
        <v>-18.600000000000001</v>
      </c>
      <c r="J2363" s="101"/>
    </row>
    <row r="2364" spans="1:10" ht="13.2" customHeight="1">
      <c r="A2364" s="99"/>
      <c r="B2364" s="48"/>
      <c r="C2364" s="100"/>
      <c r="D2364" s="59">
        <f>(('Итоговая табл.1чел(все услуги-к'!$D2364+('Итоговая табл.1чел(все услуги-к'!$D2364*'Таблица вводных'!$G$4)))-('Расчет комиссии(Нади)'!$K2356+'Таблица вводных'!$E$3+'Таблица вводных'!$F$3)</f>
        <v>-18.600000000000001</v>
      </c>
      <c r="E2364" s="59">
        <f>('Итоговая табл.1чел(все услуги-к'!$E2364+('Итоговая табл.1чел(все услуги-к'!$E2364*'Таблица вводных'!$G$5))-('Расчет комиссии(Нади)'!$K2356+'Таблица вводных'!$E$3+'Таблица вводных'!$F$3)</f>
        <v>-18.600000000000001</v>
      </c>
      <c r="F2364" s="59">
        <f>('Итоговая табл.1чел(все услуги-к'!$F2364+('Итоговая табл.1чел(все услуги-к'!$F2364*'Таблица вводных'!$G$6))-('Расчет комиссии(Нади)'!$K2356+'Таблица вводных'!$E$3+'Таблица вводных'!$F$3)</f>
        <v>-18.600000000000001</v>
      </c>
      <c r="G2364" s="59">
        <f>('Итоговая табл.1чел(все услуги-к'!$G2364+('Итоговая табл.1чел(все услуги-к'!$G2364*'Таблица вводных'!$G$7))-('Расчет комиссии(Нади)'!$K2356+'Таблица вводных'!$E$3+'Таблица вводных'!$F$3)</f>
        <v>-18.600000000000001</v>
      </c>
      <c r="H2364" s="59">
        <f>'Итоговая табл.1чел(все услуги-к'!$H2364-('Расчет комиссии(Нади)'!$K2356+'Таблица вводных'!$E$3+'Таблица вводных'!$F$3)</f>
        <v>-18.600000000000001</v>
      </c>
      <c r="I2364" s="59">
        <f>('Итоговая табл.1чел(все услуги-к'!$I2364+('Итоговая табл.1чел(все услуги-к'!$I2364*'Таблица вводных'!$G$9))-('Расчет комиссии(Нади)'!$K2356+'Таблица вводных'!$E$3+'Таблица вводных'!$F$3)</f>
        <v>-18.600000000000001</v>
      </c>
      <c r="J2364" s="101"/>
    </row>
    <row r="2365" spans="1:10" ht="13.2" customHeight="1">
      <c r="A2365" s="99"/>
      <c r="B2365" s="48"/>
      <c r="C2365" s="100"/>
      <c r="D2365" s="59">
        <f>(('Итоговая табл.1чел(все услуги-к'!$D2365+('Итоговая табл.1чел(все услуги-к'!$D2365*'Таблица вводных'!$G$4)))-('Расчет комиссии(Нади)'!$K2357+'Таблица вводных'!$E$3+'Таблица вводных'!$F$3)</f>
        <v>-18.600000000000001</v>
      </c>
      <c r="E2365" s="59">
        <f>('Итоговая табл.1чел(все услуги-к'!$E2365+('Итоговая табл.1чел(все услуги-к'!$E2365*'Таблица вводных'!$G$5))-('Расчет комиссии(Нади)'!$K2357+'Таблица вводных'!$E$3+'Таблица вводных'!$F$3)</f>
        <v>-18.600000000000001</v>
      </c>
      <c r="F2365" s="59">
        <f>('Итоговая табл.1чел(все услуги-к'!$F2365+('Итоговая табл.1чел(все услуги-к'!$F2365*'Таблица вводных'!$G$6))-('Расчет комиссии(Нади)'!$K2357+'Таблица вводных'!$E$3+'Таблица вводных'!$F$3)</f>
        <v>-18.600000000000001</v>
      </c>
      <c r="G2365" s="59">
        <f>('Итоговая табл.1чел(все услуги-к'!$G2365+('Итоговая табл.1чел(все услуги-к'!$G2365*'Таблица вводных'!$G$7))-('Расчет комиссии(Нади)'!$K2357+'Таблица вводных'!$E$3+'Таблица вводных'!$F$3)</f>
        <v>-18.600000000000001</v>
      </c>
      <c r="H2365" s="59">
        <f>'Итоговая табл.1чел(все услуги-к'!$H2365-('Расчет комиссии(Нади)'!$K2357+'Таблица вводных'!$E$3+'Таблица вводных'!$F$3)</f>
        <v>-18.600000000000001</v>
      </c>
      <c r="I2365" s="59">
        <f>('Итоговая табл.1чел(все услуги-к'!$I2365+('Итоговая табл.1чел(все услуги-к'!$I2365*'Таблица вводных'!$G$9))-('Расчет комиссии(Нади)'!$K2357+'Таблица вводных'!$E$3+'Таблица вводных'!$F$3)</f>
        <v>-18.600000000000001</v>
      </c>
      <c r="J2365" s="101"/>
    </row>
    <row r="2366" spans="1:10" ht="13.2" customHeight="1">
      <c r="A2366" s="99"/>
      <c r="B2366" s="48"/>
      <c r="C2366" s="100"/>
      <c r="D2366" s="59">
        <f>(('Итоговая табл.1чел(все услуги-к'!$D2366+('Итоговая табл.1чел(все услуги-к'!$D2366*'Таблица вводных'!$G$4)))-('Расчет комиссии(Нади)'!$K2358+'Таблица вводных'!$E$3+'Таблица вводных'!$F$3)</f>
        <v>-18.600000000000001</v>
      </c>
      <c r="E2366" s="59">
        <f>('Итоговая табл.1чел(все услуги-к'!$E2366+('Итоговая табл.1чел(все услуги-к'!$E2366*'Таблица вводных'!$G$5))-('Расчет комиссии(Нади)'!$K2358+'Таблица вводных'!$E$3+'Таблица вводных'!$F$3)</f>
        <v>-18.600000000000001</v>
      </c>
      <c r="F2366" s="59">
        <f>('Итоговая табл.1чел(все услуги-к'!$F2366+('Итоговая табл.1чел(все услуги-к'!$F2366*'Таблица вводных'!$G$6))-('Расчет комиссии(Нади)'!$K2358+'Таблица вводных'!$E$3+'Таблица вводных'!$F$3)</f>
        <v>-18.600000000000001</v>
      </c>
      <c r="G2366" s="59">
        <f>('Итоговая табл.1чел(все услуги-к'!$G2366+('Итоговая табл.1чел(все услуги-к'!$G2366*'Таблица вводных'!$G$7))-('Расчет комиссии(Нади)'!$K2358+'Таблица вводных'!$E$3+'Таблица вводных'!$F$3)</f>
        <v>-18.600000000000001</v>
      </c>
      <c r="H2366" s="59">
        <f>'Итоговая табл.1чел(все услуги-к'!$H2366-('Расчет комиссии(Нади)'!$K2358+'Таблица вводных'!$E$3+'Таблица вводных'!$F$3)</f>
        <v>-18.600000000000001</v>
      </c>
      <c r="I2366" s="59">
        <f>('Итоговая табл.1чел(все услуги-к'!$I2366+('Итоговая табл.1чел(все услуги-к'!$I2366*'Таблица вводных'!$G$9))-('Расчет комиссии(Нади)'!$K2358+'Таблица вводных'!$E$3+'Таблица вводных'!$F$3)</f>
        <v>-18.600000000000001</v>
      </c>
      <c r="J2366" s="101"/>
    </row>
    <row r="2367" spans="1:10" ht="13.2" customHeight="1">
      <c r="A2367" s="99"/>
      <c r="B2367" s="48"/>
      <c r="C2367" s="100"/>
      <c r="D2367" s="59">
        <f>(('Итоговая табл.1чел(все услуги-к'!$D2367+('Итоговая табл.1чел(все услуги-к'!$D2367*'Таблица вводных'!$G$4)))-('Расчет комиссии(Нади)'!$K2359+'Таблица вводных'!$E$3+'Таблица вводных'!$F$3)</f>
        <v>-18.600000000000001</v>
      </c>
      <c r="E2367" s="59">
        <f>('Итоговая табл.1чел(все услуги-к'!$E2367+('Итоговая табл.1чел(все услуги-к'!$E2367*'Таблица вводных'!$G$5))-('Расчет комиссии(Нади)'!$K2359+'Таблица вводных'!$E$3+'Таблица вводных'!$F$3)</f>
        <v>-18.600000000000001</v>
      </c>
      <c r="F2367" s="59">
        <f>('Итоговая табл.1чел(все услуги-к'!$F2367+('Итоговая табл.1чел(все услуги-к'!$F2367*'Таблица вводных'!$G$6))-('Расчет комиссии(Нади)'!$K2359+'Таблица вводных'!$E$3+'Таблица вводных'!$F$3)</f>
        <v>-18.600000000000001</v>
      </c>
      <c r="G2367" s="59">
        <f>('Итоговая табл.1чел(все услуги-к'!$G2367+('Итоговая табл.1чел(все услуги-к'!$G2367*'Таблица вводных'!$G$7))-('Расчет комиссии(Нади)'!$K2359+'Таблица вводных'!$E$3+'Таблица вводных'!$F$3)</f>
        <v>-18.600000000000001</v>
      </c>
      <c r="H2367" s="59">
        <f>'Итоговая табл.1чел(все услуги-к'!$H2367-('Расчет комиссии(Нади)'!$K2359+'Таблица вводных'!$E$3+'Таблица вводных'!$F$3)</f>
        <v>-18.600000000000001</v>
      </c>
      <c r="I2367" s="59">
        <f>('Итоговая табл.1чел(все услуги-к'!$I2367+('Итоговая табл.1чел(все услуги-к'!$I2367*'Таблица вводных'!$G$9))-('Расчет комиссии(Нади)'!$K2359+'Таблица вводных'!$E$3+'Таблица вводных'!$F$3)</f>
        <v>-18.600000000000001</v>
      </c>
      <c r="J2367" s="101"/>
    </row>
    <row r="2368" spans="1:10" ht="13.2" customHeight="1">
      <c r="A2368" s="99"/>
      <c r="B2368" s="48"/>
      <c r="C2368" s="100"/>
      <c r="D2368" s="59">
        <f>(('Итоговая табл.1чел(все услуги-к'!$D2368+('Итоговая табл.1чел(все услуги-к'!$D2368*'Таблица вводных'!$G$4)))-('Расчет комиссии(Нади)'!$K2360+'Таблица вводных'!$E$3+'Таблица вводных'!$F$3)</f>
        <v>-18.600000000000001</v>
      </c>
      <c r="E2368" s="59">
        <f>('Итоговая табл.1чел(все услуги-к'!$E2368+('Итоговая табл.1чел(все услуги-к'!$E2368*'Таблица вводных'!$G$5))-('Расчет комиссии(Нади)'!$K2360+'Таблица вводных'!$E$3+'Таблица вводных'!$F$3)</f>
        <v>-18.600000000000001</v>
      </c>
      <c r="F2368" s="59">
        <f>('Итоговая табл.1чел(все услуги-к'!$F2368+('Итоговая табл.1чел(все услуги-к'!$F2368*'Таблица вводных'!$G$6))-('Расчет комиссии(Нади)'!$K2360+'Таблица вводных'!$E$3+'Таблица вводных'!$F$3)</f>
        <v>-18.600000000000001</v>
      </c>
      <c r="G2368" s="59">
        <f>('Итоговая табл.1чел(все услуги-к'!$G2368+('Итоговая табл.1чел(все услуги-к'!$G2368*'Таблица вводных'!$G$7))-('Расчет комиссии(Нади)'!$K2360+'Таблица вводных'!$E$3+'Таблица вводных'!$F$3)</f>
        <v>-18.600000000000001</v>
      </c>
      <c r="H2368" s="59">
        <f>'Итоговая табл.1чел(все услуги-к'!$H2368-('Расчет комиссии(Нади)'!$K2360+'Таблица вводных'!$E$3+'Таблица вводных'!$F$3)</f>
        <v>-18.600000000000001</v>
      </c>
      <c r="I2368" s="59">
        <f>('Итоговая табл.1чел(все услуги-к'!$I2368+('Итоговая табл.1чел(все услуги-к'!$I2368*'Таблица вводных'!$G$9))-('Расчет комиссии(Нади)'!$K2360+'Таблица вводных'!$E$3+'Таблица вводных'!$F$3)</f>
        <v>-18.600000000000001</v>
      </c>
      <c r="J2368" s="101"/>
    </row>
    <row r="2369" spans="1:10" ht="13.2" customHeight="1">
      <c r="A2369" s="99"/>
      <c r="B2369" s="48"/>
      <c r="C2369" s="100"/>
      <c r="D2369" s="59">
        <f>(('Итоговая табл.1чел(все услуги-к'!$D2369+('Итоговая табл.1чел(все услуги-к'!$D2369*'Таблица вводных'!$G$4)))-('Расчет комиссии(Нади)'!$K2361+'Таблица вводных'!$E$3+'Таблица вводных'!$F$3)</f>
        <v>-18.600000000000001</v>
      </c>
      <c r="E2369" s="59">
        <f>('Итоговая табл.1чел(все услуги-к'!$E2369+('Итоговая табл.1чел(все услуги-к'!$E2369*'Таблица вводных'!$G$5))-('Расчет комиссии(Нади)'!$K2361+'Таблица вводных'!$E$3+'Таблица вводных'!$F$3)</f>
        <v>-18.600000000000001</v>
      </c>
      <c r="F2369" s="59">
        <f>('Итоговая табл.1чел(все услуги-к'!$F2369+('Итоговая табл.1чел(все услуги-к'!$F2369*'Таблица вводных'!$G$6))-('Расчет комиссии(Нади)'!$K2361+'Таблица вводных'!$E$3+'Таблица вводных'!$F$3)</f>
        <v>-18.600000000000001</v>
      </c>
      <c r="G2369" s="59">
        <f>('Итоговая табл.1чел(все услуги-к'!$G2369+('Итоговая табл.1чел(все услуги-к'!$G2369*'Таблица вводных'!$G$7))-('Расчет комиссии(Нади)'!$K2361+'Таблица вводных'!$E$3+'Таблица вводных'!$F$3)</f>
        <v>-18.600000000000001</v>
      </c>
      <c r="H2369" s="59">
        <f>'Итоговая табл.1чел(все услуги-к'!$H2369-('Расчет комиссии(Нади)'!$K2361+'Таблица вводных'!$E$3+'Таблица вводных'!$F$3)</f>
        <v>-18.600000000000001</v>
      </c>
      <c r="I2369" s="59">
        <f>('Итоговая табл.1чел(все услуги-к'!$I2369+('Итоговая табл.1чел(все услуги-к'!$I2369*'Таблица вводных'!$G$9))-('Расчет комиссии(Нади)'!$K2361+'Таблица вводных'!$E$3+'Таблица вводных'!$F$3)</f>
        <v>-18.600000000000001</v>
      </c>
      <c r="J2369" s="101"/>
    </row>
    <row r="2370" spans="1:10" ht="13.2" customHeight="1">
      <c r="A2370" s="99"/>
      <c r="B2370" s="48"/>
      <c r="C2370" s="100"/>
      <c r="D2370" s="59">
        <f>(('Итоговая табл.1чел(все услуги-к'!$D2370+('Итоговая табл.1чел(все услуги-к'!$D2370*'Таблица вводных'!$G$4)))-('Расчет комиссии(Нади)'!$K2362+'Таблица вводных'!$E$3+'Таблица вводных'!$F$3)</f>
        <v>-18.600000000000001</v>
      </c>
      <c r="E2370" s="59">
        <f>('Итоговая табл.1чел(все услуги-к'!$E2370+('Итоговая табл.1чел(все услуги-к'!$E2370*'Таблица вводных'!$G$5))-('Расчет комиссии(Нади)'!$K2362+'Таблица вводных'!$E$3+'Таблица вводных'!$F$3)</f>
        <v>-18.600000000000001</v>
      </c>
      <c r="F2370" s="59">
        <f>('Итоговая табл.1чел(все услуги-к'!$F2370+('Итоговая табл.1чел(все услуги-к'!$F2370*'Таблица вводных'!$G$6))-('Расчет комиссии(Нади)'!$K2362+'Таблица вводных'!$E$3+'Таблица вводных'!$F$3)</f>
        <v>-18.600000000000001</v>
      </c>
      <c r="G2370" s="59">
        <f>('Итоговая табл.1чел(все услуги-к'!$G2370+('Итоговая табл.1чел(все услуги-к'!$G2370*'Таблица вводных'!$G$7))-('Расчет комиссии(Нади)'!$K2362+'Таблица вводных'!$E$3+'Таблица вводных'!$F$3)</f>
        <v>-18.600000000000001</v>
      </c>
      <c r="H2370" s="59">
        <f>'Итоговая табл.1чел(все услуги-к'!$H2370-('Расчет комиссии(Нади)'!$K2362+'Таблица вводных'!$E$3+'Таблица вводных'!$F$3)</f>
        <v>-18.600000000000001</v>
      </c>
      <c r="I2370" s="59">
        <f>('Итоговая табл.1чел(все услуги-к'!$I2370+('Итоговая табл.1чел(все услуги-к'!$I2370*'Таблица вводных'!$G$9))-('Расчет комиссии(Нади)'!$K2362+'Таблица вводных'!$E$3+'Таблица вводных'!$F$3)</f>
        <v>-18.600000000000001</v>
      </c>
      <c r="J2370" s="101"/>
    </row>
    <row r="2371" spans="1:10" ht="13.2" customHeight="1">
      <c r="A2371" s="99"/>
      <c r="B2371" s="48"/>
      <c r="C2371" s="100"/>
      <c r="D2371" s="59">
        <f>(('Итоговая табл.1чел(все услуги-к'!$D2371+('Итоговая табл.1чел(все услуги-к'!$D2371*'Таблица вводных'!$G$4)))-('Расчет комиссии(Нади)'!$K2363+'Таблица вводных'!$E$3+'Таблица вводных'!$F$3)</f>
        <v>-18.600000000000001</v>
      </c>
      <c r="E2371" s="59">
        <f>('Итоговая табл.1чел(все услуги-к'!$E2371+('Итоговая табл.1чел(все услуги-к'!$E2371*'Таблица вводных'!$G$5))-('Расчет комиссии(Нади)'!$K2363+'Таблица вводных'!$E$3+'Таблица вводных'!$F$3)</f>
        <v>-18.600000000000001</v>
      </c>
      <c r="F2371" s="59">
        <f>('Итоговая табл.1чел(все услуги-к'!$F2371+('Итоговая табл.1чел(все услуги-к'!$F2371*'Таблица вводных'!$G$6))-('Расчет комиссии(Нади)'!$K2363+'Таблица вводных'!$E$3+'Таблица вводных'!$F$3)</f>
        <v>-18.600000000000001</v>
      </c>
      <c r="G2371" s="59">
        <f>('Итоговая табл.1чел(все услуги-к'!$G2371+('Итоговая табл.1чел(все услуги-к'!$G2371*'Таблица вводных'!$G$7))-('Расчет комиссии(Нади)'!$K2363+'Таблица вводных'!$E$3+'Таблица вводных'!$F$3)</f>
        <v>-18.600000000000001</v>
      </c>
      <c r="H2371" s="59">
        <f>'Итоговая табл.1чел(все услуги-к'!$H2371-('Расчет комиссии(Нади)'!$K2363+'Таблица вводных'!$E$3+'Таблица вводных'!$F$3)</f>
        <v>-18.600000000000001</v>
      </c>
      <c r="I2371" s="59">
        <f>('Итоговая табл.1чел(все услуги-к'!$I2371+('Итоговая табл.1чел(все услуги-к'!$I2371*'Таблица вводных'!$G$9))-('Расчет комиссии(Нади)'!$K2363+'Таблица вводных'!$E$3+'Таблица вводных'!$F$3)</f>
        <v>-18.600000000000001</v>
      </c>
      <c r="J2371" s="101"/>
    </row>
    <row r="2372" spans="1:10" ht="13.2" customHeight="1">
      <c r="A2372" s="99"/>
      <c r="B2372" s="48"/>
      <c r="C2372" s="100"/>
      <c r="D2372" s="59">
        <f>(('Итоговая табл.1чел(все услуги-к'!$D2372+('Итоговая табл.1чел(все услуги-к'!$D2372*'Таблица вводных'!$G$4)))-('Расчет комиссии(Нади)'!$K2364+'Таблица вводных'!$E$3+'Таблица вводных'!$F$3)</f>
        <v>-18.600000000000001</v>
      </c>
      <c r="E2372" s="59">
        <f>('Итоговая табл.1чел(все услуги-к'!$E2372+('Итоговая табл.1чел(все услуги-к'!$E2372*'Таблица вводных'!$G$5))-('Расчет комиссии(Нади)'!$K2364+'Таблица вводных'!$E$3+'Таблица вводных'!$F$3)</f>
        <v>-18.600000000000001</v>
      </c>
      <c r="F2372" s="59">
        <f>('Итоговая табл.1чел(все услуги-к'!$F2372+('Итоговая табл.1чел(все услуги-к'!$F2372*'Таблица вводных'!$G$6))-('Расчет комиссии(Нади)'!$K2364+'Таблица вводных'!$E$3+'Таблица вводных'!$F$3)</f>
        <v>-18.600000000000001</v>
      </c>
      <c r="G2372" s="59">
        <f>('Итоговая табл.1чел(все услуги-к'!$G2372+('Итоговая табл.1чел(все услуги-к'!$G2372*'Таблица вводных'!$G$7))-('Расчет комиссии(Нади)'!$K2364+'Таблица вводных'!$E$3+'Таблица вводных'!$F$3)</f>
        <v>-18.600000000000001</v>
      </c>
      <c r="H2372" s="59">
        <f>'Итоговая табл.1чел(все услуги-к'!$H2372-('Расчет комиссии(Нади)'!$K2364+'Таблица вводных'!$E$3+'Таблица вводных'!$F$3)</f>
        <v>-18.600000000000001</v>
      </c>
      <c r="I2372" s="59">
        <f>('Итоговая табл.1чел(все услуги-к'!$I2372+('Итоговая табл.1чел(все услуги-к'!$I2372*'Таблица вводных'!$G$9))-('Расчет комиссии(Нади)'!$K2364+'Таблица вводных'!$E$3+'Таблица вводных'!$F$3)</f>
        <v>-18.600000000000001</v>
      </c>
      <c r="J2372" s="101"/>
    </row>
    <row r="2373" spans="1:10" ht="13.2" customHeight="1">
      <c r="A2373" s="99"/>
      <c r="B2373" s="48"/>
      <c r="C2373" s="100"/>
      <c r="D2373" s="59">
        <f>(('Итоговая табл.1чел(все услуги-к'!$D2373+('Итоговая табл.1чел(все услуги-к'!$D2373*'Таблица вводных'!$G$4)))-('Расчет комиссии(Нади)'!$K2365+'Таблица вводных'!$E$3+'Таблица вводных'!$F$3)</f>
        <v>-18.600000000000001</v>
      </c>
      <c r="E2373" s="59">
        <f>('Итоговая табл.1чел(все услуги-к'!$E2373+('Итоговая табл.1чел(все услуги-к'!$E2373*'Таблица вводных'!$G$5))-('Расчет комиссии(Нади)'!$K2365+'Таблица вводных'!$E$3+'Таблица вводных'!$F$3)</f>
        <v>-18.600000000000001</v>
      </c>
      <c r="F2373" s="59">
        <f>('Итоговая табл.1чел(все услуги-к'!$F2373+('Итоговая табл.1чел(все услуги-к'!$F2373*'Таблица вводных'!$G$6))-('Расчет комиссии(Нади)'!$K2365+'Таблица вводных'!$E$3+'Таблица вводных'!$F$3)</f>
        <v>-18.600000000000001</v>
      </c>
      <c r="G2373" s="59">
        <f>('Итоговая табл.1чел(все услуги-к'!$G2373+('Итоговая табл.1чел(все услуги-к'!$G2373*'Таблица вводных'!$G$7))-('Расчет комиссии(Нади)'!$K2365+'Таблица вводных'!$E$3+'Таблица вводных'!$F$3)</f>
        <v>-18.600000000000001</v>
      </c>
      <c r="H2373" s="59">
        <f>'Итоговая табл.1чел(все услуги-к'!$H2373-('Расчет комиссии(Нади)'!$K2365+'Таблица вводных'!$E$3+'Таблица вводных'!$F$3)</f>
        <v>-18.600000000000001</v>
      </c>
      <c r="I2373" s="59">
        <f>('Итоговая табл.1чел(все услуги-к'!$I2373+('Итоговая табл.1чел(все услуги-к'!$I2373*'Таблица вводных'!$G$9))-('Расчет комиссии(Нади)'!$K2365+'Таблица вводных'!$E$3+'Таблица вводных'!$F$3)</f>
        <v>-18.600000000000001</v>
      </c>
      <c r="J2373" s="101"/>
    </row>
    <row r="2374" spans="1:10" ht="13.2" customHeight="1">
      <c r="A2374" s="99"/>
      <c r="B2374" s="48"/>
      <c r="C2374" s="100"/>
      <c r="D2374" s="59">
        <f>(('Итоговая табл.1чел(все услуги-к'!$D2374+('Итоговая табл.1чел(все услуги-к'!$D2374*'Таблица вводных'!$G$4)))-('Расчет комиссии(Нади)'!$K2366+'Таблица вводных'!$E$3+'Таблица вводных'!$F$3)</f>
        <v>-18.600000000000001</v>
      </c>
      <c r="E2374" s="59">
        <f>('Итоговая табл.1чел(все услуги-к'!$E2374+('Итоговая табл.1чел(все услуги-к'!$E2374*'Таблица вводных'!$G$5))-('Расчет комиссии(Нади)'!$K2366+'Таблица вводных'!$E$3+'Таблица вводных'!$F$3)</f>
        <v>-18.600000000000001</v>
      </c>
      <c r="F2374" s="59">
        <f>('Итоговая табл.1чел(все услуги-к'!$F2374+('Итоговая табл.1чел(все услуги-к'!$F2374*'Таблица вводных'!$G$6))-('Расчет комиссии(Нади)'!$K2366+'Таблица вводных'!$E$3+'Таблица вводных'!$F$3)</f>
        <v>-18.600000000000001</v>
      </c>
      <c r="G2374" s="59">
        <f>('Итоговая табл.1чел(все услуги-к'!$G2374+('Итоговая табл.1чел(все услуги-к'!$G2374*'Таблица вводных'!$G$7))-('Расчет комиссии(Нади)'!$K2366+'Таблица вводных'!$E$3+'Таблица вводных'!$F$3)</f>
        <v>-18.600000000000001</v>
      </c>
      <c r="H2374" s="59">
        <f>'Итоговая табл.1чел(все услуги-к'!$H2374-('Расчет комиссии(Нади)'!$K2366+'Таблица вводных'!$E$3+'Таблица вводных'!$F$3)</f>
        <v>-18.600000000000001</v>
      </c>
      <c r="I2374" s="59">
        <f>('Итоговая табл.1чел(все услуги-к'!$I2374+('Итоговая табл.1чел(все услуги-к'!$I2374*'Таблица вводных'!$G$9))-('Расчет комиссии(Нади)'!$K2366+'Таблица вводных'!$E$3+'Таблица вводных'!$F$3)</f>
        <v>-18.600000000000001</v>
      </c>
      <c r="J2374" s="101"/>
    </row>
    <row r="2375" spans="1:10" ht="13.2" customHeight="1">
      <c r="A2375" s="99"/>
      <c r="B2375" s="48"/>
      <c r="C2375" s="100"/>
      <c r="D2375" s="59">
        <f>(('Итоговая табл.1чел(все услуги-к'!$D2375+('Итоговая табл.1чел(все услуги-к'!$D2375*'Таблица вводных'!$G$4)))-('Расчет комиссии(Нади)'!$K2367+'Таблица вводных'!$E$3+'Таблица вводных'!$F$3)</f>
        <v>-18.600000000000001</v>
      </c>
      <c r="E2375" s="59">
        <f>('Итоговая табл.1чел(все услуги-к'!$E2375+('Итоговая табл.1чел(все услуги-к'!$E2375*'Таблица вводных'!$G$5))-('Расчет комиссии(Нади)'!$K2367+'Таблица вводных'!$E$3+'Таблица вводных'!$F$3)</f>
        <v>-18.600000000000001</v>
      </c>
      <c r="F2375" s="59">
        <f>('Итоговая табл.1чел(все услуги-к'!$F2375+('Итоговая табл.1чел(все услуги-к'!$F2375*'Таблица вводных'!$G$6))-('Расчет комиссии(Нади)'!$K2367+'Таблица вводных'!$E$3+'Таблица вводных'!$F$3)</f>
        <v>-18.600000000000001</v>
      </c>
      <c r="G2375" s="59">
        <f>('Итоговая табл.1чел(все услуги-к'!$G2375+('Итоговая табл.1чел(все услуги-к'!$G2375*'Таблица вводных'!$G$7))-('Расчет комиссии(Нади)'!$K2367+'Таблица вводных'!$E$3+'Таблица вводных'!$F$3)</f>
        <v>-18.600000000000001</v>
      </c>
      <c r="H2375" s="59">
        <f>'Итоговая табл.1чел(все услуги-к'!$H2375-('Расчет комиссии(Нади)'!$K2367+'Таблица вводных'!$E$3+'Таблица вводных'!$F$3)</f>
        <v>-18.600000000000001</v>
      </c>
      <c r="I2375" s="59">
        <f>('Итоговая табл.1чел(все услуги-к'!$I2375+('Итоговая табл.1чел(все услуги-к'!$I2375*'Таблица вводных'!$G$9))-('Расчет комиссии(Нади)'!$K2367+'Таблица вводных'!$E$3+'Таблица вводных'!$F$3)</f>
        <v>-18.600000000000001</v>
      </c>
      <c r="J2375" s="101"/>
    </row>
    <row r="2376" spans="1:10" ht="13.2" customHeight="1">
      <c r="A2376" s="99"/>
      <c r="B2376" s="48"/>
      <c r="C2376" s="100"/>
      <c r="D2376" s="59">
        <f>(('Итоговая табл.1чел(все услуги-к'!$D2376+('Итоговая табл.1чел(все услуги-к'!$D2376*'Таблица вводных'!$G$4)))-('Расчет комиссии(Нади)'!$K2368+'Таблица вводных'!$E$3+'Таблица вводных'!$F$3)</f>
        <v>-18.600000000000001</v>
      </c>
      <c r="E2376" s="59">
        <f>('Итоговая табл.1чел(все услуги-к'!$E2376+('Итоговая табл.1чел(все услуги-к'!$E2376*'Таблица вводных'!$G$5))-('Расчет комиссии(Нади)'!$K2368+'Таблица вводных'!$E$3+'Таблица вводных'!$F$3)</f>
        <v>-18.600000000000001</v>
      </c>
      <c r="F2376" s="59">
        <f>('Итоговая табл.1чел(все услуги-к'!$F2376+('Итоговая табл.1чел(все услуги-к'!$F2376*'Таблица вводных'!$G$6))-('Расчет комиссии(Нади)'!$K2368+'Таблица вводных'!$E$3+'Таблица вводных'!$F$3)</f>
        <v>-18.600000000000001</v>
      </c>
      <c r="G2376" s="59">
        <f>('Итоговая табл.1чел(все услуги-к'!$G2376+('Итоговая табл.1чел(все услуги-к'!$G2376*'Таблица вводных'!$G$7))-('Расчет комиссии(Нади)'!$K2368+'Таблица вводных'!$E$3+'Таблица вводных'!$F$3)</f>
        <v>-18.600000000000001</v>
      </c>
      <c r="H2376" s="59">
        <f>'Итоговая табл.1чел(все услуги-к'!$H2376-('Расчет комиссии(Нади)'!$K2368+'Таблица вводных'!$E$3+'Таблица вводных'!$F$3)</f>
        <v>-18.600000000000001</v>
      </c>
      <c r="I2376" s="59">
        <f>('Итоговая табл.1чел(все услуги-к'!$I2376+('Итоговая табл.1чел(все услуги-к'!$I2376*'Таблица вводных'!$G$9))-('Расчет комиссии(Нади)'!$K2368+'Таблица вводных'!$E$3+'Таблица вводных'!$F$3)</f>
        <v>-18.600000000000001</v>
      </c>
      <c r="J2376" s="101"/>
    </row>
    <row r="2377" spans="1:10" ht="13.2" customHeight="1">
      <c r="A2377" s="99"/>
      <c r="B2377" s="48"/>
      <c r="C2377" s="100"/>
      <c r="D2377" s="59">
        <f>(('Итоговая табл.1чел(все услуги-к'!$D2377+('Итоговая табл.1чел(все услуги-к'!$D2377*'Таблица вводных'!$G$4)))-('Расчет комиссии(Нади)'!$K2369+'Таблица вводных'!$E$3+'Таблица вводных'!$F$3)</f>
        <v>-18.600000000000001</v>
      </c>
      <c r="E2377" s="59">
        <f>('Итоговая табл.1чел(все услуги-к'!$E2377+('Итоговая табл.1чел(все услуги-к'!$E2377*'Таблица вводных'!$G$5))-('Расчет комиссии(Нади)'!$K2369+'Таблица вводных'!$E$3+'Таблица вводных'!$F$3)</f>
        <v>-18.600000000000001</v>
      </c>
      <c r="F2377" s="59">
        <f>('Итоговая табл.1чел(все услуги-к'!$F2377+('Итоговая табл.1чел(все услуги-к'!$F2377*'Таблица вводных'!$G$6))-('Расчет комиссии(Нади)'!$K2369+'Таблица вводных'!$E$3+'Таблица вводных'!$F$3)</f>
        <v>-18.600000000000001</v>
      </c>
      <c r="G2377" s="59">
        <f>('Итоговая табл.1чел(все услуги-к'!$G2377+('Итоговая табл.1чел(все услуги-к'!$G2377*'Таблица вводных'!$G$7))-('Расчет комиссии(Нади)'!$K2369+'Таблица вводных'!$E$3+'Таблица вводных'!$F$3)</f>
        <v>-18.600000000000001</v>
      </c>
      <c r="H2377" s="59">
        <f>'Итоговая табл.1чел(все услуги-к'!$H2377-('Расчет комиссии(Нади)'!$K2369+'Таблица вводных'!$E$3+'Таблица вводных'!$F$3)</f>
        <v>-18.600000000000001</v>
      </c>
      <c r="I2377" s="59">
        <f>('Итоговая табл.1чел(все услуги-к'!$I2377+('Итоговая табл.1чел(все услуги-к'!$I2377*'Таблица вводных'!$G$9))-('Расчет комиссии(Нади)'!$K2369+'Таблица вводных'!$E$3+'Таблица вводных'!$F$3)</f>
        <v>-18.600000000000001</v>
      </c>
      <c r="J2377" s="101"/>
    </row>
    <row r="2378" spans="1:10" ht="13.2" customHeight="1">
      <c r="A2378" s="99"/>
      <c r="B2378" s="48"/>
      <c r="C2378" s="100"/>
      <c r="D2378" s="59">
        <f>(('Итоговая табл.1чел(все услуги-к'!$D2378+('Итоговая табл.1чел(все услуги-к'!$D2378*'Таблица вводных'!$G$4)))-('Расчет комиссии(Нади)'!$K2370+'Таблица вводных'!$E$3+'Таблица вводных'!$F$3)</f>
        <v>-18.600000000000001</v>
      </c>
      <c r="E2378" s="59">
        <f>('Итоговая табл.1чел(все услуги-к'!$E2378+('Итоговая табл.1чел(все услуги-к'!$E2378*'Таблица вводных'!$G$5))-('Расчет комиссии(Нади)'!$K2370+'Таблица вводных'!$E$3+'Таблица вводных'!$F$3)</f>
        <v>-18.600000000000001</v>
      </c>
      <c r="F2378" s="59">
        <f>('Итоговая табл.1чел(все услуги-к'!$F2378+('Итоговая табл.1чел(все услуги-к'!$F2378*'Таблица вводных'!$G$6))-('Расчет комиссии(Нади)'!$K2370+'Таблица вводных'!$E$3+'Таблица вводных'!$F$3)</f>
        <v>-18.600000000000001</v>
      </c>
      <c r="G2378" s="59">
        <f>('Итоговая табл.1чел(все услуги-к'!$G2378+('Итоговая табл.1чел(все услуги-к'!$G2378*'Таблица вводных'!$G$7))-('Расчет комиссии(Нади)'!$K2370+'Таблица вводных'!$E$3+'Таблица вводных'!$F$3)</f>
        <v>-18.600000000000001</v>
      </c>
      <c r="H2378" s="59">
        <f>'Итоговая табл.1чел(все услуги-к'!$H2378-('Расчет комиссии(Нади)'!$K2370+'Таблица вводных'!$E$3+'Таблица вводных'!$F$3)</f>
        <v>-18.600000000000001</v>
      </c>
      <c r="I2378" s="59">
        <f>('Итоговая табл.1чел(все услуги-к'!$I2378+('Итоговая табл.1чел(все услуги-к'!$I2378*'Таблица вводных'!$G$9))-('Расчет комиссии(Нади)'!$K2370+'Таблица вводных'!$E$3+'Таблица вводных'!$F$3)</f>
        <v>-18.600000000000001</v>
      </c>
      <c r="J2378" s="101"/>
    </row>
    <row r="2379" spans="1:10" ht="13.2" customHeight="1">
      <c r="A2379" s="99"/>
      <c r="B2379" s="48"/>
      <c r="C2379" s="100"/>
      <c r="D2379" s="59">
        <f>(('Итоговая табл.1чел(все услуги-к'!$D2379+('Итоговая табл.1чел(все услуги-к'!$D2379*'Таблица вводных'!$G$4)))-('Расчет комиссии(Нади)'!$K2371+'Таблица вводных'!$E$3+'Таблица вводных'!$F$3)</f>
        <v>-18.600000000000001</v>
      </c>
      <c r="E2379" s="59">
        <f>('Итоговая табл.1чел(все услуги-к'!$E2379+('Итоговая табл.1чел(все услуги-к'!$E2379*'Таблица вводных'!$G$5))-('Расчет комиссии(Нади)'!$K2371+'Таблица вводных'!$E$3+'Таблица вводных'!$F$3)</f>
        <v>-18.600000000000001</v>
      </c>
      <c r="F2379" s="59">
        <f>('Итоговая табл.1чел(все услуги-к'!$F2379+('Итоговая табл.1чел(все услуги-к'!$F2379*'Таблица вводных'!$G$6))-('Расчет комиссии(Нади)'!$K2371+'Таблица вводных'!$E$3+'Таблица вводных'!$F$3)</f>
        <v>-18.600000000000001</v>
      </c>
      <c r="G2379" s="59">
        <f>('Итоговая табл.1чел(все услуги-к'!$G2379+('Итоговая табл.1чел(все услуги-к'!$G2379*'Таблица вводных'!$G$7))-('Расчет комиссии(Нади)'!$K2371+'Таблица вводных'!$E$3+'Таблица вводных'!$F$3)</f>
        <v>-18.600000000000001</v>
      </c>
      <c r="H2379" s="59">
        <f>'Итоговая табл.1чел(все услуги-к'!$H2379-('Расчет комиссии(Нади)'!$K2371+'Таблица вводных'!$E$3+'Таблица вводных'!$F$3)</f>
        <v>-18.600000000000001</v>
      </c>
      <c r="I2379" s="59">
        <f>('Итоговая табл.1чел(все услуги-к'!$I2379+('Итоговая табл.1чел(все услуги-к'!$I2379*'Таблица вводных'!$G$9))-('Расчет комиссии(Нади)'!$K2371+'Таблица вводных'!$E$3+'Таблица вводных'!$F$3)</f>
        <v>-18.600000000000001</v>
      </c>
      <c r="J2379" s="101"/>
    </row>
    <row r="2380" spans="1:10" ht="13.2" customHeight="1">
      <c r="A2380" s="99"/>
      <c r="B2380" s="48"/>
      <c r="C2380" s="100"/>
      <c r="D2380" s="59">
        <f>(('Итоговая табл.1чел(все услуги-к'!$D2380+('Итоговая табл.1чел(все услуги-к'!$D2380*'Таблица вводных'!$G$4)))-('Расчет комиссии(Нади)'!$K2372+'Таблица вводных'!$E$3+'Таблица вводных'!$F$3)</f>
        <v>-18.600000000000001</v>
      </c>
      <c r="E2380" s="59">
        <f>('Итоговая табл.1чел(все услуги-к'!$E2380+('Итоговая табл.1чел(все услуги-к'!$E2380*'Таблица вводных'!$G$5))-('Расчет комиссии(Нади)'!$K2372+'Таблица вводных'!$E$3+'Таблица вводных'!$F$3)</f>
        <v>-18.600000000000001</v>
      </c>
      <c r="F2380" s="59">
        <f>('Итоговая табл.1чел(все услуги-к'!$F2380+('Итоговая табл.1чел(все услуги-к'!$F2380*'Таблица вводных'!$G$6))-('Расчет комиссии(Нади)'!$K2372+'Таблица вводных'!$E$3+'Таблица вводных'!$F$3)</f>
        <v>-18.600000000000001</v>
      </c>
      <c r="G2380" s="59">
        <f>('Итоговая табл.1чел(все услуги-к'!$G2380+('Итоговая табл.1чел(все услуги-к'!$G2380*'Таблица вводных'!$G$7))-('Расчет комиссии(Нади)'!$K2372+'Таблица вводных'!$E$3+'Таблица вводных'!$F$3)</f>
        <v>-18.600000000000001</v>
      </c>
      <c r="H2380" s="59">
        <f>'Итоговая табл.1чел(все услуги-к'!$H2380-('Расчет комиссии(Нади)'!$K2372+'Таблица вводных'!$E$3+'Таблица вводных'!$F$3)</f>
        <v>-18.600000000000001</v>
      </c>
      <c r="I2380" s="59">
        <f>('Итоговая табл.1чел(все услуги-к'!$I2380+('Итоговая табл.1чел(все услуги-к'!$I2380*'Таблица вводных'!$G$9))-('Расчет комиссии(Нади)'!$K2372+'Таблица вводных'!$E$3+'Таблица вводных'!$F$3)</f>
        <v>-18.600000000000001</v>
      </c>
      <c r="J2380" s="101"/>
    </row>
    <row r="2381" spans="1:10" ht="13.2" customHeight="1">
      <c r="A2381" s="99"/>
      <c r="B2381" s="48"/>
      <c r="C2381" s="100"/>
      <c r="D2381" s="59">
        <f>(('Итоговая табл.1чел(все услуги-к'!$D2381+('Итоговая табл.1чел(все услуги-к'!$D2381*'Таблица вводных'!$G$4)))-('Расчет комиссии(Нади)'!$K2373+'Таблица вводных'!$E$3+'Таблица вводных'!$F$3)</f>
        <v>-18.600000000000001</v>
      </c>
      <c r="E2381" s="59">
        <f>('Итоговая табл.1чел(все услуги-к'!$E2381+('Итоговая табл.1чел(все услуги-к'!$E2381*'Таблица вводных'!$G$5))-('Расчет комиссии(Нади)'!$K2373+'Таблица вводных'!$E$3+'Таблица вводных'!$F$3)</f>
        <v>-18.600000000000001</v>
      </c>
      <c r="F2381" s="59">
        <f>('Итоговая табл.1чел(все услуги-к'!$F2381+('Итоговая табл.1чел(все услуги-к'!$F2381*'Таблица вводных'!$G$6))-('Расчет комиссии(Нади)'!$K2373+'Таблица вводных'!$E$3+'Таблица вводных'!$F$3)</f>
        <v>-18.600000000000001</v>
      </c>
      <c r="G2381" s="59">
        <f>('Итоговая табл.1чел(все услуги-к'!$G2381+('Итоговая табл.1чел(все услуги-к'!$G2381*'Таблица вводных'!$G$7))-('Расчет комиссии(Нади)'!$K2373+'Таблица вводных'!$E$3+'Таблица вводных'!$F$3)</f>
        <v>-18.600000000000001</v>
      </c>
      <c r="H2381" s="59">
        <f>'Итоговая табл.1чел(все услуги-к'!$H2381-('Расчет комиссии(Нади)'!$K2373+'Таблица вводных'!$E$3+'Таблица вводных'!$F$3)</f>
        <v>-18.600000000000001</v>
      </c>
      <c r="I2381" s="59">
        <f>('Итоговая табл.1чел(все услуги-к'!$I2381+('Итоговая табл.1чел(все услуги-к'!$I2381*'Таблица вводных'!$G$9))-('Расчет комиссии(Нади)'!$K2373+'Таблица вводных'!$E$3+'Таблица вводных'!$F$3)</f>
        <v>-18.600000000000001</v>
      </c>
      <c r="J2381" s="101"/>
    </row>
    <row r="2382" spans="1:10" ht="13.2" customHeight="1">
      <c r="A2382" s="99"/>
      <c r="B2382" s="48"/>
      <c r="C2382" s="100"/>
      <c r="D2382" s="59">
        <f>(('Итоговая табл.1чел(все услуги-к'!$D2382+('Итоговая табл.1чел(все услуги-к'!$D2382*'Таблица вводных'!$G$4)))-('Расчет комиссии(Нади)'!$K2374+'Таблица вводных'!$E$3+'Таблица вводных'!$F$3)</f>
        <v>-18.600000000000001</v>
      </c>
      <c r="E2382" s="59">
        <f>('Итоговая табл.1чел(все услуги-к'!$E2382+('Итоговая табл.1чел(все услуги-к'!$E2382*'Таблица вводных'!$G$5))-('Расчет комиссии(Нади)'!$K2374+'Таблица вводных'!$E$3+'Таблица вводных'!$F$3)</f>
        <v>-18.600000000000001</v>
      </c>
      <c r="F2382" s="59">
        <f>('Итоговая табл.1чел(все услуги-к'!$F2382+('Итоговая табл.1чел(все услуги-к'!$F2382*'Таблица вводных'!$G$6))-('Расчет комиссии(Нади)'!$K2374+'Таблица вводных'!$E$3+'Таблица вводных'!$F$3)</f>
        <v>-18.600000000000001</v>
      </c>
      <c r="G2382" s="59">
        <f>('Итоговая табл.1чел(все услуги-к'!$G2382+('Итоговая табл.1чел(все услуги-к'!$G2382*'Таблица вводных'!$G$7))-('Расчет комиссии(Нади)'!$K2374+'Таблица вводных'!$E$3+'Таблица вводных'!$F$3)</f>
        <v>-18.600000000000001</v>
      </c>
      <c r="H2382" s="59">
        <f>'Итоговая табл.1чел(все услуги-к'!$H2382-('Расчет комиссии(Нади)'!$K2374+'Таблица вводных'!$E$3+'Таблица вводных'!$F$3)</f>
        <v>-18.600000000000001</v>
      </c>
      <c r="I2382" s="59">
        <f>('Итоговая табл.1чел(все услуги-к'!$I2382+('Итоговая табл.1чел(все услуги-к'!$I2382*'Таблица вводных'!$G$9))-('Расчет комиссии(Нади)'!$K2374+'Таблица вводных'!$E$3+'Таблица вводных'!$F$3)</f>
        <v>-18.600000000000001</v>
      </c>
      <c r="J2382" s="101"/>
    </row>
    <row r="2383" spans="1:10" ht="13.2" customHeight="1">
      <c r="A2383" s="99"/>
      <c r="B2383" s="48"/>
      <c r="C2383" s="100"/>
      <c r="D2383" s="59">
        <f>(('Итоговая табл.1чел(все услуги-к'!$D2383+('Итоговая табл.1чел(все услуги-к'!$D2383*'Таблица вводных'!$G$4)))-('Расчет комиссии(Нади)'!$K2375+'Таблица вводных'!$E$3+'Таблица вводных'!$F$3)</f>
        <v>-18.600000000000001</v>
      </c>
      <c r="E2383" s="59">
        <f>('Итоговая табл.1чел(все услуги-к'!$E2383+('Итоговая табл.1чел(все услуги-к'!$E2383*'Таблица вводных'!$G$5))-('Расчет комиссии(Нади)'!$K2375+'Таблица вводных'!$E$3+'Таблица вводных'!$F$3)</f>
        <v>-18.600000000000001</v>
      </c>
      <c r="F2383" s="59">
        <f>('Итоговая табл.1чел(все услуги-к'!$F2383+('Итоговая табл.1чел(все услуги-к'!$F2383*'Таблица вводных'!$G$6))-('Расчет комиссии(Нади)'!$K2375+'Таблица вводных'!$E$3+'Таблица вводных'!$F$3)</f>
        <v>-18.600000000000001</v>
      </c>
      <c r="G2383" s="59">
        <f>('Итоговая табл.1чел(все услуги-к'!$G2383+('Итоговая табл.1чел(все услуги-к'!$G2383*'Таблица вводных'!$G$7))-('Расчет комиссии(Нади)'!$K2375+'Таблица вводных'!$E$3+'Таблица вводных'!$F$3)</f>
        <v>-18.600000000000001</v>
      </c>
      <c r="H2383" s="59">
        <f>'Итоговая табл.1чел(все услуги-к'!$H2383-('Расчет комиссии(Нади)'!$K2375+'Таблица вводных'!$E$3+'Таблица вводных'!$F$3)</f>
        <v>-18.600000000000001</v>
      </c>
      <c r="I2383" s="59">
        <f>('Итоговая табл.1чел(все услуги-к'!$I2383+('Итоговая табл.1чел(все услуги-к'!$I2383*'Таблица вводных'!$G$9))-('Расчет комиссии(Нади)'!$K2375+'Таблица вводных'!$E$3+'Таблица вводных'!$F$3)</f>
        <v>-18.600000000000001</v>
      </c>
      <c r="J2383" s="101"/>
    </row>
    <row r="2384" spans="1:10" ht="13.2" customHeight="1">
      <c r="A2384" s="99"/>
      <c r="B2384" s="48"/>
      <c r="C2384" s="100"/>
      <c r="D2384" s="59">
        <f>(('Итоговая табл.1чел(все услуги-к'!$D2384+('Итоговая табл.1чел(все услуги-к'!$D2384*'Таблица вводных'!$G$4)))-('Расчет комиссии(Нади)'!$K2376+'Таблица вводных'!$E$3+'Таблица вводных'!$F$3)</f>
        <v>-18.600000000000001</v>
      </c>
      <c r="E2384" s="59">
        <f>('Итоговая табл.1чел(все услуги-к'!$E2384+('Итоговая табл.1чел(все услуги-к'!$E2384*'Таблица вводных'!$G$5))-('Расчет комиссии(Нади)'!$K2376+'Таблица вводных'!$E$3+'Таблица вводных'!$F$3)</f>
        <v>-18.600000000000001</v>
      </c>
      <c r="F2384" s="59">
        <f>('Итоговая табл.1чел(все услуги-к'!$F2384+('Итоговая табл.1чел(все услуги-к'!$F2384*'Таблица вводных'!$G$6))-('Расчет комиссии(Нади)'!$K2376+'Таблица вводных'!$E$3+'Таблица вводных'!$F$3)</f>
        <v>-18.600000000000001</v>
      </c>
      <c r="G2384" s="59">
        <f>('Итоговая табл.1чел(все услуги-к'!$G2384+('Итоговая табл.1чел(все услуги-к'!$G2384*'Таблица вводных'!$G$7))-('Расчет комиссии(Нади)'!$K2376+'Таблица вводных'!$E$3+'Таблица вводных'!$F$3)</f>
        <v>-18.600000000000001</v>
      </c>
      <c r="H2384" s="59">
        <f>'Итоговая табл.1чел(все услуги-к'!$H2384-('Расчет комиссии(Нади)'!$K2376+'Таблица вводных'!$E$3+'Таблица вводных'!$F$3)</f>
        <v>-18.600000000000001</v>
      </c>
      <c r="I2384" s="59">
        <f>('Итоговая табл.1чел(все услуги-к'!$I2384+('Итоговая табл.1чел(все услуги-к'!$I2384*'Таблица вводных'!$G$9))-('Расчет комиссии(Нади)'!$K2376+'Таблица вводных'!$E$3+'Таблица вводных'!$F$3)</f>
        <v>-18.600000000000001</v>
      </c>
      <c r="J2384" s="101"/>
    </row>
    <row r="2385" spans="1:10" ht="13.2" customHeight="1">
      <c r="A2385" s="99"/>
      <c r="B2385" s="48"/>
      <c r="C2385" s="100"/>
      <c r="D2385" s="59">
        <f>(('Итоговая табл.1чел(все услуги-к'!$D2385+('Итоговая табл.1чел(все услуги-к'!$D2385*'Таблица вводных'!$G$4)))-('Расчет комиссии(Нади)'!$K2377+'Таблица вводных'!$E$3+'Таблица вводных'!$F$3)</f>
        <v>-18.600000000000001</v>
      </c>
      <c r="E2385" s="59">
        <f>('Итоговая табл.1чел(все услуги-к'!$E2385+('Итоговая табл.1чел(все услуги-к'!$E2385*'Таблица вводных'!$G$5))-('Расчет комиссии(Нади)'!$K2377+'Таблица вводных'!$E$3+'Таблица вводных'!$F$3)</f>
        <v>-18.600000000000001</v>
      </c>
      <c r="F2385" s="59">
        <f>('Итоговая табл.1чел(все услуги-к'!$F2385+('Итоговая табл.1чел(все услуги-к'!$F2385*'Таблица вводных'!$G$6))-('Расчет комиссии(Нади)'!$K2377+'Таблица вводных'!$E$3+'Таблица вводных'!$F$3)</f>
        <v>-18.600000000000001</v>
      </c>
      <c r="G2385" s="59">
        <f>('Итоговая табл.1чел(все услуги-к'!$G2385+('Итоговая табл.1чел(все услуги-к'!$G2385*'Таблица вводных'!$G$7))-('Расчет комиссии(Нади)'!$K2377+'Таблица вводных'!$E$3+'Таблица вводных'!$F$3)</f>
        <v>-18.600000000000001</v>
      </c>
      <c r="H2385" s="59">
        <f>'Итоговая табл.1чел(все услуги-к'!$H2385-('Расчет комиссии(Нади)'!$K2377+'Таблица вводных'!$E$3+'Таблица вводных'!$F$3)</f>
        <v>-18.600000000000001</v>
      </c>
      <c r="I2385" s="59">
        <f>('Итоговая табл.1чел(все услуги-к'!$I2385+('Итоговая табл.1чел(все услуги-к'!$I2385*'Таблица вводных'!$G$9))-('Расчет комиссии(Нади)'!$K2377+'Таблица вводных'!$E$3+'Таблица вводных'!$F$3)</f>
        <v>-18.600000000000001</v>
      </c>
      <c r="J2385" s="101"/>
    </row>
    <row r="2386" spans="1:10" ht="13.2" customHeight="1">
      <c r="A2386" s="99"/>
      <c r="B2386" s="48"/>
      <c r="C2386" s="100"/>
      <c r="D2386" s="59">
        <f>(('Итоговая табл.1чел(все услуги-к'!$D2386+('Итоговая табл.1чел(все услуги-к'!$D2386*'Таблица вводных'!$G$4)))-('Расчет комиссии(Нади)'!$K2378+'Таблица вводных'!$E$3+'Таблица вводных'!$F$3)</f>
        <v>-18.600000000000001</v>
      </c>
      <c r="E2386" s="59">
        <f>('Итоговая табл.1чел(все услуги-к'!$E2386+('Итоговая табл.1чел(все услуги-к'!$E2386*'Таблица вводных'!$G$5))-('Расчет комиссии(Нади)'!$K2378+'Таблица вводных'!$E$3+'Таблица вводных'!$F$3)</f>
        <v>-18.600000000000001</v>
      </c>
      <c r="F2386" s="59">
        <f>('Итоговая табл.1чел(все услуги-к'!$F2386+('Итоговая табл.1чел(все услуги-к'!$F2386*'Таблица вводных'!$G$6))-('Расчет комиссии(Нади)'!$K2378+'Таблица вводных'!$E$3+'Таблица вводных'!$F$3)</f>
        <v>-18.600000000000001</v>
      </c>
      <c r="G2386" s="59">
        <f>('Итоговая табл.1чел(все услуги-к'!$G2386+('Итоговая табл.1чел(все услуги-к'!$G2386*'Таблица вводных'!$G$7))-('Расчет комиссии(Нади)'!$K2378+'Таблица вводных'!$E$3+'Таблица вводных'!$F$3)</f>
        <v>-18.600000000000001</v>
      </c>
      <c r="H2386" s="59">
        <f>'Итоговая табл.1чел(все услуги-к'!$H2386-('Расчет комиссии(Нади)'!$K2378+'Таблица вводных'!$E$3+'Таблица вводных'!$F$3)</f>
        <v>-18.600000000000001</v>
      </c>
      <c r="I2386" s="59">
        <f>('Итоговая табл.1чел(все услуги-к'!$I2386+('Итоговая табл.1чел(все услуги-к'!$I2386*'Таблица вводных'!$G$9))-('Расчет комиссии(Нади)'!$K2378+'Таблица вводных'!$E$3+'Таблица вводных'!$F$3)</f>
        <v>-18.600000000000001</v>
      </c>
      <c r="J2386" s="101"/>
    </row>
    <row r="2387" spans="1:10" ht="13.2" customHeight="1">
      <c r="A2387" s="99"/>
      <c r="B2387" s="48"/>
      <c r="C2387" s="100"/>
      <c r="D2387" s="59">
        <f>(('Итоговая табл.1чел(все услуги-к'!$D2387+('Итоговая табл.1чел(все услуги-к'!$D2387*'Таблица вводных'!$G$4)))-('Расчет комиссии(Нади)'!$K2379+'Таблица вводных'!$E$3+'Таблица вводных'!$F$3)</f>
        <v>-18.600000000000001</v>
      </c>
      <c r="E2387" s="59">
        <f>('Итоговая табл.1чел(все услуги-к'!$E2387+('Итоговая табл.1чел(все услуги-к'!$E2387*'Таблица вводных'!$G$5))-('Расчет комиссии(Нади)'!$K2379+'Таблица вводных'!$E$3+'Таблица вводных'!$F$3)</f>
        <v>-18.600000000000001</v>
      </c>
      <c r="F2387" s="59">
        <f>('Итоговая табл.1чел(все услуги-к'!$F2387+('Итоговая табл.1чел(все услуги-к'!$F2387*'Таблица вводных'!$G$6))-('Расчет комиссии(Нади)'!$K2379+'Таблица вводных'!$E$3+'Таблица вводных'!$F$3)</f>
        <v>-18.600000000000001</v>
      </c>
      <c r="G2387" s="59">
        <f>('Итоговая табл.1чел(все услуги-к'!$G2387+('Итоговая табл.1чел(все услуги-к'!$G2387*'Таблица вводных'!$G$7))-('Расчет комиссии(Нади)'!$K2379+'Таблица вводных'!$E$3+'Таблица вводных'!$F$3)</f>
        <v>-18.600000000000001</v>
      </c>
      <c r="H2387" s="59">
        <f>'Итоговая табл.1чел(все услуги-к'!$H2387-('Расчет комиссии(Нади)'!$K2379+'Таблица вводных'!$E$3+'Таблица вводных'!$F$3)</f>
        <v>-18.600000000000001</v>
      </c>
      <c r="I2387" s="59">
        <f>('Итоговая табл.1чел(все услуги-к'!$I2387+('Итоговая табл.1чел(все услуги-к'!$I2387*'Таблица вводных'!$G$9))-('Расчет комиссии(Нади)'!$K2379+'Таблица вводных'!$E$3+'Таблица вводных'!$F$3)</f>
        <v>-18.600000000000001</v>
      </c>
      <c r="J2387" s="101"/>
    </row>
    <row r="2388" spans="1:10" ht="13.2" customHeight="1">
      <c r="A2388" s="99"/>
      <c r="B2388" s="48"/>
      <c r="C2388" s="100"/>
      <c r="D2388" s="59">
        <f>(('Итоговая табл.1чел(все услуги-к'!$D2388+('Итоговая табл.1чел(все услуги-к'!$D2388*'Таблица вводных'!$G$4)))-('Расчет комиссии(Нади)'!$K2380+'Таблица вводных'!$E$3+'Таблица вводных'!$F$3)</f>
        <v>-18.600000000000001</v>
      </c>
      <c r="E2388" s="59">
        <f>('Итоговая табл.1чел(все услуги-к'!$E2388+('Итоговая табл.1чел(все услуги-к'!$E2388*'Таблица вводных'!$G$5))-('Расчет комиссии(Нади)'!$K2380+'Таблица вводных'!$E$3+'Таблица вводных'!$F$3)</f>
        <v>-18.600000000000001</v>
      </c>
      <c r="F2388" s="59">
        <f>('Итоговая табл.1чел(все услуги-к'!$F2388+('Итоговая табл.1чел(все услуги-к'!$F2388*'Таблица вводных'!$G$6))-('Расчет комиссии(Нади)'!$K2380+'Таблица вводных'!$E$3+'Таблица вводных'!$F$3)</f>
        <v>-18.600000000000001</v>
      </c>
      <c r="G2388" s="59">
        <f>('Итоговая табл.1чел(все услуги-к'!$G2388+('Итоговая табл.1чел(все услуги-к'!$G2388*'Таблица вводных'!$G$7))-('Расчет комиссии(Нади)'!$K2380+'Таблица вводных'!$E$3+'Таблица вводных'!$F$3)</f>
        <v>-18.600000000000001</v>
      </c>
      <c r="H2388" s="59">
        <f>'Итоговая табл.1чел(все услуги-к'!$H2388-('Расчет комиссии(Нади)'!$K2380+'Таблица вводных'!$E$3+'Таблица вводных'!$F$3)</f>
        <v>-18.600000000000001</v>
      </c>
      <c r="I2388" s="59">
        <f>('Итоговая табл.1чел(все услуги-к'!$I2388+('Итоговая табл.1чел(все услуги-к'!$I2388*'Таблица вводных'!$G$9))-('Расчет комиссии(Нади)'!$K2380+'Таблица вводных'!$E$3+'Таблица вводных'!$F$3)</f>
        <v>-18.600000000000001</v>
      </c>
      <c r="J2388" s="101"/>
    </row>
    <row r="2389" spans="1:10" ht="13.2" customHeight="1">
      <c r="A2389" s="99"/>
      <c r="B2389" s="48"/>
      <c r="C2389" s="100"/>
      <c r="D2389" s="59">
        <f>(('Итоговая табл.1чел(все услуги-к'!$D2389+('Итоговая табл.1чел(все услуги-к'!$D2389*'Таблица вводных'!$G$4)))-('Расчет комиссии(Нади)'!$K2381+'Таблица вводных'!$E$3+'Таблица вводных'!$F$3)</f>
        <v>-18.600000000000001</v>
      </c>
      <c r="E2389" s="59">
        <f>('Итоговая табл.1чел(все услуги-к'!$E2389+('Итоговая табл.1чел(все услуги-к'!$E2389*'Таблица вводных'!$G$5))-('Расчет комиссии(Нади)'!$K2381+'Таблица вводных'!$E$3+'Таблица вводных'!$F$3)</f>
        <v>-18.600000000000001</v>
      </c>
      <c r="F2389" s="59">
        <f>('Итоговая табл.1чел(все услуги-к'!$F2389+('Итоговая табл.1чел(все услуги-к'!$F2389*'Таблица вводных'!$G$6))-('Расчет комиссии(Нади)'!$K2381+'Таблица вводных'!$E$3+'Таблица вводных'!$F$3)</f>
        <v>-18.600000000000001</v>
      </c>
      <c r="G2389" s="59">
        <f>('Итоговая табл.1чел(все услуги-к'!$G2389+('Итоговая табл.1чел(все услуги-к'!$G2389*'Таблица вводных'!$G$7))-('Расчет комиссии(Нади)'!$K2381+'Таблица вводных'!$E$3+'Таблица вводных'!$F$3)</f>
        <v>-18.600000000000001</v>
      </c>
      <c r="H2389" s="59">
        <f>'Итоговая табл.1чел(все услуги-к'!$H2389-('Расчет комиссии(Нади)'!$K2381+'Таблица вводных'!$E$3+'Таблица вводных'!$F$3)</f>
        <v>-18.600000000000001</v>
      </c>
      <c r="I2389" s="59">
        <f>('Итоговая табл.1чел(все услуги-к'!$I2389+('Итоговая табл.1чел(все услуги-к'!$I2389*'Таблица вводных'!$G$9))-('Расчет комиссии(Нади)'!$K2381+'Таблица вводных'!$E$3+'Таблица вводных'!$F$3)</f>
        <v>-18.600000000000001</v>
      </c>
      <c r="J2389" s="101"/>
    </row>
    <row r="2390" spans="1:10" ht="13.2" customHeight="1">
      <c r="A2390" s="99"/>
      <c r="B2390" s="48"/>
      <c r="C2390" s="100"/>
      <c r="D2390" s="59">
        <f>(('Итоговая табл.1чел(все услуги-к'!$D2390+('Итоговая табл.1чел(все услуги-к'!$D2390*'Таблица вводных'!$G$4)))-('Расчет комиссии(Нади)'!$K2382+'Таблица вводных'!$E$3+'Таблица вводных'!$F$3)</f>
        <v>-18.600000000000001</v>
      </c>
      <c r="E2390" s="59">
        <f>('Итоговая табл.1чел(все услуги-к'!$E2390+('Итоговая табл.1чел(все услуги-к'!$E2390*'Таблица вводных'!$G$5))-('Расчет комиссии(Нади)'!$K2382+'Таблица вводных'!$E$3+'Таблица вводных'!$F$3)</f>
        <v>-18.600000000000001</v>
      </c>
      <c r="F2390" s="59">
        <f>('Итоговая табл.1чел(все услуги-к'!$F2390+('Итоговая табл.1чел(все услуги-к'!$F2390*'Таблица вводных'!$G$6))-('Расчет комиссии(Нади)'!$K2382+'Таблица вводных'!$E$3+'Таблица вводных'!$F$3)</f>
        <v>-18.600000000000001</v>
      </c>
      <c r="G2390" s="59">
        <f>('Итоговая табл.1чел(все услуги-к'!$G2390+('Итоговая табл.1чел(все услуги-к'!$G2390*'Таблица вводных'!$G$7))-('Расчет комиссии(Нади)'!$K2382+'Таблица вводных'!$E$3+'Таблица вводных'!$F$3)</f>
        <v>-18.600000000000001</v>
      </c>
      <c r="H2390" s="59">
        <f>'Итоговая табл.1чел(все услуги-к'!$H2390-('Расчет комиссии(Нади)'!$K2382+'Таблица вводных'!$E$3+'Таблица вводных'!$F$3)</f>
        <v>-18.600000000000001</v>
      </c>
      <c r="I2390" s="59">
        <f>('Итоговая табл.1чел(все услуги-к'!$I2390+('Итоговая табл.1чел(все услуги-к'!$I2390*'Таблица вводных'!$G$9))-('Расчет комиссии(Нади)'!$K2382+'Таблица вводных'!$E$3+'Таблица вводных'!$F$3)</f>
        <v>-18.600000000000001</v>
      </c>
      <c r="J2390" s="101"/>
    </row>
    <row r="2391" spans="1:10" ht="13.2" customHeight="1">
      <c r="A2391" s="99"/>
      <c r="B2391" s="48"/>
      <c r="C2391" s="100"/>
      <c r="D2391" s="59">
        <f>(('Итоговая табл.1чел(все услуги-к'!$D2391+('Итоговая табл.1чел(все услуги-к'!$D2391*'Таблица вводных'!$G$4)))-('Расчет комиссии(Нади)'!$K2383+'Таблица вводных'!$E$3+'Таблица вводных'!$F$3)</f>
        <v>-18.600000000000001</v>
      </c>
      <c r="E2391" s="59">
        <f>('Итоговая табл.1чел(все услуги-к'!$E2391+('Итоговая табл.1чел(все услуги-к'!$E2391*'Таблица вводных'!$G$5))-('Расчет комиссии(Нади)'!$K2383+'Таблица вводных'!$E$3+'Таблица вводных'!$F$3)</f>
        <v>-18.600000000000001</v>
      </c>
      <c r="F2391" s="59">
        <f>('Итоговая табл.1чел(все услуги-к'!$F2391+('Итоговая табл.1чел(все услуги-к'!$F2391*'Таблица вводных'!$G$6))-('Расчет комиссии(Нади)'!$K2383+'Таблица вводных'!$E$3+'Таблица вводных'!$F$3)</f>
        <v>-18.600000000000001</v>
      </c>
      <c r="G2391" s="59">
        <f>('Итоговая табл.1чел(все услуги-к'!$G2391+('Итоговая табл.1чел(все услуги-к'!$G2391*'Таблица вводных'!$G$7))-('Расчет комиссии(Нади)'!$K2383+'Таблица вводных'!$E$3+'Таблица вводных'!$F$3)</f>
        <v>-18.600000000000001</v>
      </c>
      <c r="H2391" s="59">
        <f>'Итоговая табл.1чел(все услуги-к'!$H2391-('Расчет комиссии(Нади)'!$K2383+'Таблица вводных'!$E$3+'Таблица вводных'!$F$3)</f>
        <v>-18.600000000000001</v>
      </c>
      <c r="I2391" s="59">
        <f>('Итоговая табл.1чел(все услуги-к'!$I2391+('Итоговая табл.1чел(все услуги-к'!$I2391*'Таблица вводных'!$G$9))-('Расчет комиссии(Нади)'!$K2383+'Таблица вводных'!$E$3+'Таблица вводных'!$F$3)</f>
        <v>-18.600000000000001</v>
      </c>
      <c r="J2391" s="101"/>
    </row>
    <row r="2392" spans="1:10" ht="13.2" customHeight="1">
      <c r="A2392" s="99"/>
      <c r="B2392" s="48"/>
      <c r="C2392" s="100"/>
      <c r="D2392" s="59">
        <f>(('Итоговая табл.1чел(все услуги-к'!$D2392+('Итоговая табл.1чел(все услуги-к'!$D2392*'Таблица вводных'!$G$4)))-('Расчет комиссии(Нади)'!$K2384+'Таблица вводных'!$E$3+'Таблица вводных'!$F$3)</f>
        <v>-18.600000000000001</v>
      </c>
      <c r="E2392" s="59">
        <f>('Итоговая табл.1чел(все услуги-к'!$E2392+('Итоговая табл.1чел(все услуги-к'!$E2392*'Таблица вводных'!$G$5))-('Расчет комиссии(Нади)'!$K2384+'Таблица вводных'!$E$3+'Таблица вводных'!$F$3)</f>
        <v>-18.600000000000001</v>
      </c>
      <c r="F2392" s="59">
        <f>('Итоговая табл.1чел(все услуги-к'!$F2392+('Итоговая табл.1чел(все услуги-к'!$F2392*'Таблица вводных'!$G$6))-('Расчет комиссии(Нади)'!$K2384+'Таблица вводных'!$E$3+'Таблица вводных'!$F$3)</f>
        <v>-18.600000000000001</v>
      </c>
      <c r="G2392" s="59">
        <f>('Итоговая табл.1чел(все услуги-к'!$G2392+('Итоговая табл.1чел(все услуги-к'!$G2392*'Таблица вводных'!$G$7))-('Расчет комиссии(Нади)'!$K2384+'Таблица вводных'!$E$3+'Таблица вводных'!$F$3)</f>
        <v>-18.600000000000001</v>
      </c>
      <c r="H2392" s="59">
        <f>'Итоговая табл.1чел(все услуги-к'!$H2392-('Расчет комиссии(Нади)'!$K2384+'Таблица вводных'!$E$3+'Таблица вводных'!$F$3)</f>
        <v>-18.600000000000001</v>
      </c>
      <c r="I2392" s="59">
        <f>('Итоговая табл.1чел(все услуги-к'!$I2392+('Итоговая табл.1чел(все услуги-к'!$I2392*'Таблица вводных'!$G$9))-('Расчет комиссии(Нади)'!$K2384+'Таблица вводных'!$E$3+'Таблица вводных'!$F$3)</f>
        <v>-18.600000000000001</v>
      </c>
      <c r="J2392" s="101"/>
    </row>
    <row r="2393" spans="1:10" ht="13.2" customHeight="1">
      <c r="A2393" s="99"/>
      <c r="B2393" s="48"/>
      <c r="C2393" s="100"/>
      <c r="D2393" s="59">
        <f>(('Итоговая табл.1чел(все услуги-к'!$D2393+('Итоговая табл.1чел(все услуги-к'!$D2393*'Таблица вводных'!$G$4)))-('Расчет комиссии(Нади)'!$K2385+'Таблица вводных'!$E$3+'Таблица вводных'!$F$3)</f>
        <v>-18.600000000000001</v>
      </c>
      <c r="E2393" s="59">
        <f>('Итоговая табл.1чел(все услуги-к'!$E2393+('Итоговая табл.1чел(все услуги-к'!$E2393*'Таблица вводных'!$G$5))-('Расчет комиссии(Нади)'!$K2385+'Таблица вводных'!$E$3+'Таблица вводных'!$F$3)</f>
        <v>-18.600000000000001</v>
      </c>
      <c r="F2393" s="59">
        <f>('Итоговая табл.1чел(все услуги-к'!$F2393+('Итоговая табл.1чел(все услуги-к'!$F2393*'Таблица вводных'!$G$6))-('Расчет комиссии(Нади)'!$K2385+'Таблица вводных'!$E$3+'Таблица вводных'!$F$3)</f>
        <v>-18.600000000000001</v>
      </c>
      <c r="G2393" s="59">
        <f>('Итоговая табл.1чел(все услуги-к'!$G2393+('Итоговая табл.1чел(все услуги-к'!$G2393*'Таблица вводных'!$G$7))-('Расчет комиссии(Нади)'!$K2385+'Таблица вводных'!$E$3+'Таблица вводных'!$F$3)</f>
        <v>-18.600000000000001</v>
      </c>
      <c r="H2393" s="59">
        <f>'Итоговая табл.1чел(все услуги-к'!$H2393-('Расчет комиссии(Нади)'!$K2385+'Таблица вводных'!$E$3+'Таблица вводных'!$F$3)</f>
        <v>-18.600000000000001</v>
      </c>
      <c r="I2393" s="59">
        <f>('Итоговая табл.1чел(все услуги-к'!$I2393+('Итоговая табл.1чел(все услуги-к'!$I2393*'Таблица вводных'!$G$9))-('Расчет комиссии(Нади)'!$K2385+'Таблица вводных'!$E$3+'Таблица вводных'!$F$3)</f>
        <v>-18.600000000000001</v>
      </c>
      <c r="J2393" s="101"/>
    </row>
    <row r="2394" spans="1:10" ht="13.2" customHeight="1">
      <c r="A2394" s="99"/>
      <c r="B2394" s="48"/>
      <c r="C2394" s="100"/>
      <c r="D2394" s="59">
        <f>(('Итоговая табл.1чел(все услуги-к'!$D2394+('Итоговая табл.1чел(все услуги-к'!$D2394*'Таблица вводных'!$G$4)))-('Расчет комиссии(Нади)'!$K2386+'Таблица вводных'!$E$3+'Таблица вводных'!$F$3)</f>
        <v>-18.600000000000001</v>
      </c>
      <c r="E2394" s="59">
        <f>('Итоговая табл.1чел(все услуги-к'!$E2394+('Итоговая табл.1чел(все услуги-к'!$E2394*'Таблица вводных'!$G$5))-('Расчет комиссии(Нади)'!$K2386+'Таблица вводных'!$E$3+'Таблица вводных'!$F$3)</f>
        <v>-18.600000000000001</v>
      </c>
      <c r="F2394" s="59">
        <f>('Итоговая табл.1чел(все услуги-к'!$F2394+('Итоговая табл.1чел(все услуги-к'!$F2394*'Таблица вводных'!$G$6))-('Расчет комиссии(Нади)'!$K2386+'Таблица вводных'!$E$3+'Таблица вводных'!$F$3)</f>
        <v>-18.600000000000001</v>
      </c>
      <c r="G2394" s="59">
        <f>('Итоговая табл.1чел(все услуги-к'!$G2394+('Итоговая табл.1чел(все услуги-к'!$G2394*'Таблица вводных'!$G$7))-('Расчет комиссии(Нади)'!$K2386+'Таблица вводных'!$E$3+'Таблица вводных'!$F$3)</f>
        <v>-18.600000000000001</v>
      </c>
      <c r="H2394" s="59">
        <f>'Итоговая табл.1чел(все услуги-к'!$H2394-('Расчет комиссии(Нади)'!$K2386+'Таблица вводных'!$E$3+'Таблица вводных'!$F$3)</f>
        <v>-18.600000000000001</v>
      </c>
      <c r="I2394" s="59">
        <f>('Итоговая табл.1чел(все услуги-к'!$I2394+('Итоговая табл.1чел(все услуги-к'!$I2394*'Таблица вводных'!$G$9))-('Расчет комиссии(Нади)'!$K2386+'Таблица вводных'!$E$3+'Таблица вводных'!$F$3)</f>
        <v>-18.600000000000001</v>
      </c>
      <c r="J2394" s="101"/>
    </row>
    <row r="2395" spans="1:10" ht="13.2" customHeight="1">
      <c r="A2395" s="99"/>
      <c r="B2395" s="48"/>
      <c r="C2395" s="100"/>
      <c r="D2395" s="59">
        <f>(('Итоговая табл.1чел(все услуги-к'!$D2395+('Итоговая табл.1чел(все услуги-к'!$D2395*'Таблица вводных'!$G$4)))-('Расчет комиссии(Нади)'!$K2387+'Таблица вводных'!$E$3+'Таблица вводных'!$F$3)</f>
        <v>-18.600000000000001</v>
      </c>
      <c r="E2395" s="59">
        <f>('Итоговая табл.1чел(все услуги-к'!$E2395+('Итоговая табл.1чел(все услуги-к'!$E2395*'Таблица вводных'!$G$5))-('Расчет комиссии(Нади)'!$K2387+'Таблица вводных'!$E$3+'Таблица вводных'!$F$3)</f>
        <v>-18.600000000000001</v>
      </c>
      <c r="F2395" s="59">
        <f>('Итоговая табл.1чел(все услуги-к'!$F2395+('Итоговая табл.1чел(все услуги-к'!$F2395*'Таблица вводных'!$G$6))-('Расчет комиссии(Нади)'!$K2387+'Таблица вводных'!$E$3+'Таблица вводных'!$F$3)</f>
        <v>-18.600000000000001</v>
      </c>
      <c r="G2395" s="59">
        <f>('Итоговая табл.1чел(все услуги-к'!$G2395+('Итоговая табл.1чел(все услуги-к'!$G2395*'Таблица вводных'!$G$7))-('Расчет комиссии(Нади)'!$K2387+'Таблица вводных'!$E$3+'Таблица вводных'!$F$3)</f>
        <v>-18.600000000000001</v>
      </c>
      <c r="H2395" s="59">
        <f>'Итоговая табл.1чел(все услуги-к'!$H2395-('Расчет комиссии(Нади)'!$K2387+'Таблица вводных'!$E$3+'Таблица вводных'!$F$3)</f>
        <v>-18.600000000000001</v>
      </c>
      <c r="I2395" s="59">
        <f>('Итоговая табл.1чел(все услуги-к'!$I2395+('Итоговая табл.1чел(все услуги-к'!$I2395*'Таблица вводных'!$G$9))-('Расчет комиссии(Нади)'!$K2387+'Таблица вводных'!$E$3+'Таблица вводных'!$F$3)</f>
        <v>-18.600000000000001</v>
      </c>
      <c r="J2395" s="101"/>
    </row>
    <row r="2396" spans="1:10" ht="13.2" customHeight="1">
      <c r="A2396" s="99"/>
      <c r="B2396" s="48"/>
      <c r="C2396" s="100"/>
      <c r="D2396" s="59">
        <f>(('Итоговая табл.1чел(все услуги-к'!$D2396+('Итоговая табл.1чел(все услуги-к'!$D2396*'Таблица вводных'!$G$4)))-('Расчет комиссии(Нади)'!$K2388+'Таблица вводных'!$E$3+'Таблица вводных'!$F$3)</f>
        <v>-18.600000000000001</v>
      </c>
      <c r="E2396" s="59">
        <f>('Итоговая табл.1чел(все услуги-к'!$E2396+('Итоговая табл.1чел(все услуги-к'!$E2396*'Таблица вводных'!$G$5))-('Расчет комиссии(Нади)'!$K2388+'Таблица вводных'!$E$3+'Таблица вводных'!$F$3)</f>
        <v>-18.600000000000001</v>
      </c>
      <c r="F2396" s="59">
        <f>('Итоговая табл.1чел(все услуги-к'!$F2396+('Итоговая табл.1чел(все услуги-к'!$F2396*'Таблица вводных'!$G$6))-('Расчет комиссии(Нади)'!$K2388+'Таблица вводных'!$E$3+'Таблица вводных'!$F$3)</f>
        <v>-18.600000000000001</v>
      </c>
      <c r="G2396" s="59">
        <f>('Итоговая табл.1чел(все услуги-к'!$G2396+('Итоговая табл.1чел(все услуги-к'!$G2396*'Таблица вводных'!$G$7))-('Расчет комиссии(Нади)'!$K2388+'Таблица вводных'!$E$3+'Таблица вводных'!$F$3)</f>
        <v>-18.600000000000001</v>
      </c>
      <c r="H2396" s="59">
        <f>'Итоговая табл.1чел(все услуги-к'!$H2396-('Расчет комиссии(Нади)'!$K2388+'Таблица вводных'!$E$3+'Таблица вводных'!$F$3)</f>
        <v>-18.600000000000001</v>
      </c>
      <c r="I2396" s="59">
        <f>('Итоговая табл.1чел(все услуги-к'!$I2396+('Итоговая табл.1чел(все услуги-к'!$I2396*'Таблица вводных'!$G$9))-('Расчет комиссии(Нади)'!$K2388+'Таблица вводных'!$E$3+'Таблица вводных'!$F$3)</f>
        <v>-18.600000000000001</v>
      </c>
      <c r="J2396" s="101"/>
    </row>
    <row r="2397" spans="1:10" ht="13.2" customHeight="1">
      <c r="A2397" s="99"/>
      <c r="B2397" s="48"/>
      <c r="C2397" s="100"/>
      <c r="D2397" s="59">
        <f>(('Итоговая табл.1чел(все услуги-к'!$D2397+('Итоговая табл.1чел(все услуги-к'!$D2397*'Таблица вводных'!$G$4)))-('Расчет комиссии(Нади)'!$K2389+'Таблица вводных'!$E$3+'Таблица вводных'!$F$3)</f>
        <v>-18.600000000000001</v>
      </c>
      <c r="E2397" s="59">
        <f>('Итоговая табл.1чел(все услуги-к'!$E2397+('Итоговая табл.1чел(все услуги-к'!$E2397*'Таблица вводных'!$G$5))-('Расчет комиссии(Нади)'!$K2389+'Таблица вводных'!$E$3+'Таблица вводных'!$F$3)</f>
        <v>-18.600000000000001</v>
      </c>
      <c r="F2397" s="59">
        <f>('Итоговая табл.1чел(все услуги-к'!$F2397+('Итоговая табл.1чел(все услуги-к'!$F2397*'Таблица вводных'!$G$6))-('Расчет комиссии(Нади)'!$K2389+'Таблица вводных'!$E$3+'Таблица вводных'!$F$3)</f>
        <v>-18.600000000000001</v>
      </c>
      <c r="G2397" s="59">
        <f>('Итоговая табл.1чел(все услуги-к'!$G2397+('Итоговая табл.1чел(все услуги-к'!$G2397*'Таблица вводных'!$G$7))-('Расчет комиссии(Нади)'!$K2389+'Таблица вводных'!$E$3+'Таблица вводных'!$F$3)</f>
        <v>-18.600000000000001</v>
      </c>
      <c r="H2397" s="59">
        <f>'Итоговая табл.1чел(все услуги-к'!$H2397-('Расчет комиссии(Нади)'!$K2389+'Таблица вводных'!$E$3+'Таблица вводных'!$F$3)</f>
        <v>-18.600000000000001</v>
      </c>
      <c r="I2397" s="59">
        <f>('Итоговая табл.1чел(все услуги-к'!$I2397+('Итоговая табл.1чел(все услуги-к'!$I2397*'Таблица вводных'!$G$9))-('Расчет комиссии(Нади)'!$K2389+'Таблица вводных'!$E$3+'Таблица вводных'!$F$3)</f>
        <v>-18.600000000000001</v>
      </c>
      <c r="J2397" s="101"/>
    </row>
    <row r="2398" spans="1:10" ht="13.2" customHeight="1">
      <c r="A2398" s="99"/>
      <c r="B2398" s="48"/>
      <c r="C2398" s="100"/>
      <c r="D2398" s="59">
        <f>(('Итоговая табл.1чел(все услуги-к'!$D2398+('Итоговая табл.1чел(все услуги-к'!$D2398*'Таблица вводных'!$G$4)))-('Расчет комиссии(Нади)'!$K2390+'Таблица вводных'!$E$3+'Таблица вводных'!$F$3)</f>
        <v>-18.600000000000001</v>
      </c>
      <c r="E2398" s="59">
        <f>('Итоговая табл.1чел(все услуги-к'!$E2398+('Итоговая табл.1чел(все услуги-к'!$E2398*'Таблица вводных'!$G$5))-('Расчет комиссии(Нади)'!$K2390+'Таблица вводных'!$E$3+'Таблица вводных'!$F$3)</f>
        <v>-18.600000000000001</v>
      </c>
      <c r="F2398" s="59">
        <f>('Итоговая табл.1чел(все услуги-к'!$F2398+('Итоговая табл.1чел(все услуги-к'!$F2398*'Таблица вводных'!$G$6))-('Расчет комиссии(Нади)'!$K2390+'Таблица вводных'!$E$3+'Таблица вводных'!$F$3)</f>
        <v>-18.600000000000001</v>
      </c>
      <c r="G2398" s="59">
        <f>('Итоговая табл.1чел(все услуги-к'!$G2398+('Итоговая табл.1чел(все услуги-к'!$G2398*'Таблица вводных'!$G$7))-('Расчет комиссии(Нади)'!$K2390+'Таблица вводных'!$E$3+'Таблица вводных'!$F$3)</f>
        <v>-18.600000000000001</v>
      </c>
      <c r="H2398" s="59">
        <f>'Итоговая табл.1чел(все услуги-к'!$H2398-('Расчет комиссии(Нади)'!$K2390+'Таблица вводных'!$E$3+'Таблица вводных'!$F$3)</f>
        <v>-18.600000000000001</v>
      </c>
      <c r="I2398" s="59">
        <f>('Итоговая табл.1чел(все услуги-к'!$I2398+('Итоговая табл.1чел(все услуги-к'!$I2398*'Таблица вводных'!$G$9))-('Расчет комиссии(Нади)'!$K2390+'Таблица вводных'!$E$3+'Таблица вводных'!$F$3)</f>
        <v>-18.600000000000001</v>
      </c>
      <c r="J2398" s="101"/>
    </row>
    <row r="2399" spans="1:10" ht="13.2" customHeight="1">
      <c r="A2399" s="99"/>
      <c r="B2399" s="48"/>
      <c r="C2399" s="100"/>
      <c r="D2399" s="59">
        <f>(('Итоговая табл.1чел(все услуги-к'!$D2399+('Итоговая табл.1чел(все услуги-к'!$D2399*'Таблица вводных'!$G$4)))-('Расчет комиссии(Нади)'!$K2391+'Таблица вводных'!$E$3+'Таблица вводных'!$F$3)</f>
        <v>-18.600000000000001</v>
      </c>
      <c r="E2399" s="59">
        <f>('Итоговая табл.1чел(все услуги-к'!$E2399+('Итоговая табл.1чел(все услуги-к'!$E2399*'Таблица вводных'!$G$5))-('Расчет комиссии(Нади)'!$K2391+'Таблица вводных'!$E$3+'Таблица вводных'!$F$3)</f>
        <v>-18.600000000000001</v>
      </c>
      <c r="F2399" s="59">
        <f>('Итоговая табл.1чел(все услуги-к'!$F2399+('Итоговая табл.1чел(все услуги-к'!$F2399*'Таблица вводных'!$G$6))-('Расчет комиссии(Нади)'!$K2391+'Таблица вводных'!$E$3+'Таблица вводных'!$F$3)</f>
        <v>-18.600000000000001</v>
      </c>
      <c r="G2399" s="59">
        <f>('Итоговая табл.1чел(все услуги-к'!$G2399+('Итоговая табл.1чел(все услуги-к'!$G2399*'Таблица вводных'!$G$7))-('Расчет комиссии(Нади)'!$K2391+'Таблица вводных'!$E$3+'Таблица вводных'!$F$3)</f>
        <v>-18.600000000000001</v>
      </c>
      <c r="H2399" s="59">
        <f>'Итоговая табл.1чел(все услуги-к'!$H2399-('Расчет комиссии(Нади)'!$K2391+'Таблица вводных'!$E$3+'Таблица вводных'!$F$3)</f>
        <v>-18.600000000000001</v>
      </c>
      <c r="I2399" s="59">
        <f>('Итоговая табл.1чел(все услуги-к'!$I2399+('Итоговая табл.1чел(все услуги-к'!$I2399*'Таблица вводных'!$G$9))-('Расчет комиссии(Нади)'!$K2391+'Таблица вводных'!$E$3+'Таблица вводных'!$F$3)</f>
        <v>-18.600000000000001</v>
      </c>
      <c r="J2399" s="101"/>
    </row>
    <row r="2400" spans="1:10" ht="13.2" customHeight="1">
      <c r="A2400" s="99"/>
      <c r="B2400" s="48"/>
      <c r="C2400" s="100"/>
      <c r="D2400" s="59">
        <f>(('Итоговая табл.1чел(все услуги-к'!$D2400+('Итоговая табл.1чел(все услуги-к'!$D2400*'Таблица вводных'!$G$4)))-('Расчет комиссии(Нади)'!$K2392+'Таблица вводных'!$E$3+'Таблица вводных'!$F$3)</f>
        <v>-18.600000000000001</v>
      </c>
      <c r="E2400" s="59">
        <f>('Итоговая табл.1чел(все услуги-к'!$E2400+('Итоговая табл.1чел(все услуги-к'!$E2400*'Таблица вводных'!$G$5))-('Расчет комиссии(Нади)'!$K2392+'Таблица вводных'!$E$3+'Таблица вводных'!$F$3)</f>
        <v>-18.600000000000001</v>
      </c>
      <c r="F2400" s="59">
        <f>('Итоговая табл.1чел(все услуги-к'!$F2400+('Итоговая табл.1чел(все услуги-к'!$F2400*'Таблица вводных'!$G$6))-('Расчет комиссии(Нади)'!$K2392+'Таблица вводных'!$E$3+'Таблица вводных'!$F$3)</f>
        <v>-18.600000000000001</v>
      </c>
      <c r="G2400" s="59">
        <f>('Итоговая табл.1чел(все услуги-к'!$G2400+('Итоговая табл.1чел(все услуги-к'!$G2400*'Таблица вводных'!$G$7))-('Расчет комиссии(Нади)'!$K2392+'Таблица вводных'!$E$3+'Таблица вводных'!$F$3)</f>
        <v>-18.600000000000001</v>
      </c>
      <c r="H2400" s="59">
        <f>'Итоговая табл.1чел(все услуги-к'!$H2400-('Расчет комиссии(Нади)'!$K2392+'Таблица вводных'!$E$3+'Таблица вводных'!$F$3)</f>
        <v>-18.600000000000001</v>
      </c>
      <c r="I2400" s="59">
        <f>('Итоговая табл.1чел(все услуги-к'!$I2400+('Итоговая табл.1чел(все услуги-к'!$I2400*'Таблица вводных'!$G$9))-('Расчет комиссии(Нади)'!$K2392+'Таблица вводных'!$E$3+'Таблица вводных'!$F$3)</f>
        <v>-18.600000000000001</v>
      </c>
      <c r="J2400" s="101"/>
    </row>
    <row r="2401" spans="1:10" ht="13.2" customHeight="1">
      <c r="A2401" s="99"/>
      <c r="B2401" s="48"/>
      <c r="C2401" s="100"/>
      <c r="D2401" s="59">
        <f>(('Итоговая табл.1чел(все услуги-к'!$D2401+('Итоговая табл.1чел(все услуги-к'!$D2401*'Таблица вводных'!$G$4)))-('Расчет комиссии(Нади)'!$K2393+'Таблица вводных'!$E$3+'Таблица вводных'!$F$3)</f>
        <v>-18.600000000000001</v>
      </c>
      <c r="E2401" s="59">
        <f>('Итоговая табл.1чел(все услуги-к'!$E2401+('Итоговая табл.1чел(все услуги-к'!$E2401*'Таблица вводных'!$G$5))-('Расчет комиссии(Нади)'!$K2393+'Таблица вводных'!$E$3+'Таблица вводных'!$F$3)</f>
        <v>-18.600000000000001</v>
      </c>
      <c r="F2401" s="59">
        <f>('Итоговая табл.1чел(все услуги-к'!$F2401+('Итоговая табл.1чел(все услуги-к'!$F2401*'Таблица вводных'!$G$6))-('Расчет комиссии(Нади)'!$K2393+'Таблица вводных'!$E$3+'Таблица вводных'!$F$3)</f>
        <v>-18.600000000000001</v>
      </c>
      <c r="G2401" s="59">
        <f>('Итоговая табл.1чел(все услуги-к'!$G2401+('Итоговая табл.1чел(все услуги-к'!$G2401*'Таблица вводных'!$G$7))-('Расчет комиссии(Нади)'!$K2393+'Таблица вводных'!$E$3+'Таблица вводных'!$F$3)</f>
        <v>-18.600000000000001</v>
      </c>
      <c r="H2401" s="59">
        <f>'Итоговая табл.1чел(все услуги-к'!$H2401-('Расчет комиссии(Нади)'!$K2393+'Таблица вводных'!$E$3+'Таблица вводных'!$F$3)</f>
        <v>-18.600000000000001</v>
      </c>
      <c r="I2401" s="59">
        <f>('Итоговая табл.1чел(все услуги-к'!$I2401+('Итоговая табл.1чел(все услуги-к'!$I2401*'Таблица вводных'!$G$9))-('Расчет комиссии(Нади)'!$K2393+'Таблица вводных'!$E$3+'Таблица вводных'!$F$3)</f>
        <v>-18.600000000000001</v>
      </c>
      <c r="J2401" s="101"/>
    </row>
    <row r="2402" spans="1:10" ht="13.2" customHeight="1">
      <c r="A2402" s="99"/>
      <c r="B2402" s="48"/>
      <c r="C2402" s="100"/>
      <c r="D2402" s="59">
        <f>(('Итоговая табл.1чел(все услуги-к'!$D2402+('Итоговая табл.1чел(все услуги-к'!$D2402*'Таблица вводных'!$G$4)))-('Расчет комиссии(Нади)'!$K2394+'Таблица вводных'!$E$3+'Таблица вводных'!$F$3)</f>
        <v>-18.600000000000001</v>
      </c>
      <c r="E2402" s="59">
        <f>('Итоговая табл.1чел(все услуги-к'!$E2402+('Итоговая табл.1чел(все услуги-к'!$E2402*'Таблица вводных'!$G$5))-('Расчет комиссии(Нади)'!$K2394+'Таблица вводных'!$E$3+'Таблица вводных'!$F$3)</f>
        <v>-18.600000000000001</v>
      </c>
      <c r="F2402" s="59">
        <f>('Итоговая табл.1чел(все услуги-к'!$F2402+('Итоговая табл.1чел(все услуги-к'!$F2402*'Таблица вводных'!$G$6))-('Расчет комиссии(Нади)'!$K2394+'Таблица вводных'!$E$3+'Таблица вводных'!$F$3)</f>
        <v>-18.600000000000001</v>
      </c>
      <c r="G2402" s="59">
        <f>('Итоговая табл.1чел(все услуги-к'!$G2402+('Итоговая табл.1чел(все услуги-к'!$G2402*'Таблица вводных'!$G$7))-('Расчет комиссии(Нади)'!$K2394+'Таблица вводных'!$E$3+'Таблица вводных'!$F$3)</f>
        <v>-18.600000000000001</v>
      </c>
      <c r="H2402" s="59">
        <f>'Итоговая табл.1чел(все услуги-к'!$H2402-('Расчет комиссии(Нади)'!$K2394+'Таблица вводных'!$E$3+'Таблица вводных'!$F$3)</f>
        <v>-18.600000000000001</v>
      </c>
      <c r="I2402" s="59">
        <f>('Итоговая табл.1чел(все услуги-к'!$I2402+('Итоговая табл.1чел(все услуги-к'!$I2402*'Таблица вводных'!$G$9))-('Расчет комиссии(Нади)'!$K2394+'Таблица вводных'!$E$3+'Таблица вводных'!$F$3)</f>
        <v>-18.600000000000001</v>
      </c>
      <c r="J2402" s="101"/>
    </row>
    <row r="2403" spans="1:10" ht="13.2" customHeight="1">
      <c r="A2403" s="99"/>
      <c r="B2403" s="48"/>
      <c r="C2403" s="100"/>
      <c r="D2403" s="59">
        <f>(('Итоговая табл.1чел(все услуги-к'!$D2403+('Итоговая табл.1чел(все услуги-к'!$D2403*'Таблица вводных'!$G$4)))-('Расчет комиссии(Нади)'!$K2395+'Таблица вводных'!$E$3+'Таблица вводных'!$F$3)</f>
        <v>-18.600000000000001</v>
      </c>
      <c r="E2403" s="59">
        <f>('Итоговая табл.1чел(все услуги-к'!$E2403+('Итоговая табл.1чел(все услуги-к'!$E2403*'Таблица вводных'!$G$5))-('Расчет комиссии(Нади)'!$K2395+'Таблица вводных'!$E$3+'Таблица вводных'!$F$3)</f>
        <v>-18.600000000000001</v>
      </c>
      <c r="F2403" s="59">
        <f>('Итоговая табл.1чел(все услуги-к'!$F2403+('Итоговая табл.1чел(все услуги-к'!$F2403*'Таблица вводных'!$G$6))-('Расчет комиссии(Нади)'!$K2395+'Таблица вводных'!$E$3+'Таблица вводных'!$F$3)</f>
        <v>-18.600000000000001</v>
      </c>
      <c r="G2403" s="59">
        <f>('Итоговая табл.1чел(все услуги-к'!$G2403+('Итоговая табл.1чел(все услуги-к'!$G2403*'Таблица вводных'!$G$7))-('Расчет комиссии(Нади)'!$K2395+'Таблица вводных'!$E$3+'Таблица вводных'!$F$3)</f>
        <v>-18.600000000000001</v>
      </c>
      <c r="H2403" s="59">
        <f>'Итоговая табл.1чел(все услуги-к'!$H2403-('Расчет комиссии(Нади)'!$K2395+'Таблица вводных'!$E$3+'Таблица вводных'!$F$3)</f>
        <v>-18.600000000000001</v>
      </c>
      <c r="I2403" s="59">
        <f>('Итоговая табл.1чел(все услуги-к'!$I2403+('Итоговая табл.1чел(все услуги-к'!$I2403*'Таблица вводных'!$G$9))-('Расчет комиссии(Нади)'!$K2395+'Таблица вводных'!$E$3+'Таблица вводных'!$F$3)</f>
        <v>-18.600000000000001</v>
      </c>
      <c r="J2403" s="101"/>
    </row>
    <row r="2404" spans="1:10" ht="13.2" customHeight="1">
      <c r="A2404" s="99"/>
      <c r="B2404" s="48"/>
      <c r="C2404" s="100"/>
      <c r="D2404" s="59">
        <f>(('Итоговая табл.1чел(все услуги-к'!$D2404+('Итоговая табл.1чел(все услуги-к'!$D2404*'Таблица вводных'!$G$4)))-('Расчет комиссии(Нади)'!$K2396+'Таблица вводных'!$E$3+'Таблица вводных'!$F$3)</f>
        <v>-18.600000000000001</v>
      </c>
      <c r="E2404" s="59">
        <f>('Итоговая табл.1чел(все услуги-к'!$E2404+('Итоговая табл.1чел(все услуги-к'!$E2404*'Таблица вводных'!$G$5))-('Расчет комиссии(Нади)'!$K2396+'Таблица вводных'!$E$3+'Таблица вводных'!$F$3)</f>
        <v>-18.600000000000001</v>
      </c>
      <c r="F2404" s="59">
        <f>('Итоговая табл.1чел(все услуги-к'!$F2404+('Итоговая табл.1чел(все услуги-к'!$F2404*'Таблица вводных'!$G$6))-('Расчет комиссии(Нади)'!$K2396+'Таблица вводных'!$E$3+'Таблица вводных'!$F$3)</f>
        <v>-18.600000000000001</v>
      </c>
      <c r="G2404" s="59">
        <f>('Итоговая табл.1чел(все услуги-к'!$G2404+('Итоговая табл.1чел(все услуги-к'!$G2404*'Таблица вводных'!$G$7))-('Расчет комиссии(Нади)'!$K2396+'Таблица вводных'!$E$3+'Таблица вводных'!$F$3)</f>
        <v>-18.600000000000001</v>
      </c>
      <c r="H2404" s="59">
        <f>'Итоговая табл.1чел(все услуги-к'!$H2404-('Расчет комиссии(Нади)'!$K2396+'Таблица вводных'!$E$3+'Таблица вводных'!$F$3)</f>
        <v>-18.600000000000001</v>
      </c>
      <c r="I2404" s="59">
        <f>('Итоговая табл.1чел(все услуги-к'!$I2404+('Итоговая табл.1чел(все услуги-к'!$I2404*'Таблица вводных'!$G$9))-('Расчет комиссии(Нади)'!$K2396+'Таблица вводных'!$E$3+'Таблица вводных'!$F$3)</f>
        <v>-18.600000000000001</v>
      </c>
      <c r="J2404" s="101"/>
    </row>
    <row r="2405" spans="1:10" ht="13.2" customHeight="1">
      <c r="A2405" s="99"/>
      <c r="B2405" s="48"/>
      <c r="C2405" s="100"/>
      <c r="D2405" s="59">
        <f>(('Итоговая табл.1чел(все услуги-к'!$D2405+('Итоговая табл.1чел(все услуги-к'!$D2405*'Таблица вводных'!$G$4)))-('Расчет комиссии(Нади)'!$K2397+'Таблица вводных'!$E$3+'Таблица вводных'!$F$3)</f>
        <v>-18.600000000000001</v>
      </c>
      <c r="E2405" s="59">
        <f>('Итоговая табл.1чел(все услуги-к'!$E2405+('Итоговая табл.1чел(все услуги-к'!$E2405*'Таблица вводных'!$G$5))-('Расчет комиссии(Нади)'!$K2397+'Таблица вводных'!$E$3+'Таблица вводных'!$F$3)</f>
        <v>-18.600000000000001</v>
      </c>
      <c r="F2405" s="59">
        <f>('Итоговая табл.1чел(все услуги-к'!$F2405+('Итоговая табл.1чел(все услуги-к'!$F2405*'Таблица вводных'!$G$6))-('Расчет комиссии(Нади)'!$K2397+'Таблица вводных'!$E$3+'Таблица вводных'!$F$3)</f>
        <v>-18.600000000000001</v>
      </c>
      <c r="G2405" s="59">
        <f>('Итоговая табл.1чел(все услуги-к'!$G2405+('Итоговая табл.1чел(все услуги-к'!$G2405*'Таблица вводных'!$G$7))-('Расчет комиссии(Нади)'!$K2397+'Таблица вводных'!$E$3+'Таблица вводных'!$F$3)</f>
        <v>-18.600000000000001</v>
      </c>
      <c r="H2405" s="59">
        <f>'Итоговая табл.1чел(все услуги-к'!$H2405-('Расчет комиссии(Нади)'!$K2397+'Таблица вводных'!$E$3+'Таблица вводных'!$F$3)</f>
        <v>-18.600000000000001</v>
      </c>
      <c r="I2405" s="59">
        <f>('Итоговая табл.1чел(все услуги-к'!$I2405+('Итоговая табл.1чел(все услуги-к'!$I2405*'Таблица вводных'!$G$9))-('Расчет комиссии(Нади)'!$K2397+'Таблица вводных'!$E$3+'Таблица вводных'!$F$3)</f>
        <v>-18.600000000000001</v>
      </c>
      <c r="J2405" s="101"/>
    </row>
    <row r="2406" spans="1:10" ht="13.2" customHeight="1">
      <c r="A2406" s="99"/>
      <c r="B2406" s="48"/>
      <c r="C2406" s="100"/>
      <c r="D2406" s="59">
        <f>(('Итоговая табл.1чел(все услуги-к'!$D2406+('Итоговая табл.1чел(все услуги-к'!$D2406*'Таблица вводных'!$G$4)))-('Расчет комиссии(Нади)'!$K2398+'Таблица вводных'!$E$3+'Таблица вводных'!$F$3)</f>
        <v>-18.600000000000001</v>
      </c>
      <c r="E2406" s="59">
        <f>('Итоговая табл.1чел(все услуги-к'!$E2406+('Итоговая табл.1чел(все услуги-к'!$E2406*'Таблица вводных'!$G$5))-('Расчет комиссии(Нади)'!$K2398+'Таблица вводных'!$E$3+'Таблица вводных'!$F$3)</f>
        <v>-18.600000000000001</v>
      </c>
      <c r="F2406" s="59">
        <f>('Итоговая табл.1чел(все услуги-к'!$F2406+('Итоговая табл.1чел(все услуги-к'!$F2406*'Таблица вводных'!$G$6))-('Расчет комиссии(Нади)'!$K2398+'Таблица вводных'!$E$3+'Таблица вводных'!$F$3)</f>
        <v>-18.600000000000001</v>
      </c>
      <c r="G2406" s="59">
        <f>('Итоговая табл.1чел(все услуги-к'!$G2406+('Итоговая табл.1чел(все услуги-к'!$G2406*'Таблица вводных'!$G$7))-('Расчет комиссии(Нади)'!$K2398+'Таблица вводных'!$E$3+'Таблица вводных'!$F$3)</f>
        <v>-18.600000000000001</v>
      </c>
      <c r="H2406" s="59">
        <f>'Итоговая табл.1чел(все услуги-к'!$H2406-('Расчет комиссии(Нади)'!$K2398+'Таблица вводных'!$E$3+'Таблица вводных'!$F$3)</f>
        <v>-18.600000000000001</v>
      </c>
      <c r="I2406" s="59">
        <f>('Итоговая табл.1чел(все услуги-к'!$I2406+('Итоговая табл.1чел(все услуги-к'!$I2406*'Таблица вводных'!$G$9))-('Расчет комиссии(Нади)'!$K2398+'Таблица вводных'!$E$3+'Таблица вводных'!$F$3)</f>
        <v>-18.600000000000001</v>
      </c>
      <c r="J2406" s="101"/>
    </row>
    <row r="2407" spans="1:10" ht="13.2" customHeight="1">
      <c r="A2407" s="99"/>
      <c r="B2407" s="48"/>
      <c r="C2407" s="100"/>
      <c r="D2407" s="59">
        <f>(('Итоговая табл.1чел(все услуги-к'!$D2407+('Итоговая табл.1чел(все услуги-к'!$D2407*'Таблица вводных'!$G$4)))-('Расчет комиссии(Нади)'!$K2399+'Таблица вводных'!$E$3+'Таблица вводных'!$F$3)</f>
        <v>-18.600000000000001</v>
      </c>
      <c r="E2407" s="59">
        <f>('Итоговая табл.1чел(все услуги-к'!$E2407+('Итоговая табл.1чел(все услуги-к'!$E2407*'Таблица вводных'!$G$5))-('Расчет комиссии(Нади)'!$K2399+'Таблица вводных'!$E$3+'Таблица вводных'!$F$3)</f>
        <v>-18.600000000000001</v>
      </c>
      <c r="F2407" s="59">
        <f>('Итоговая табл.1чел(все услуги-к'!$F2407+('Итоговая табл.1чел(все услуги-к'!$F2407*'Таблица вводных'!$G$6))-('Расчет комиссии(Нади)'!$K2399+'Таблица вводных'!$E$3+'Таблица вводных'!$F$3)</f>
        <v>-18.600000000000001</v>
      </c>
      <c r="G2407" s="59">
        <f>('Итоговая табл.1чел(все услуги-к'!$G2407+('Итоговая табл.1чел(все услуги-к'!$G2407*'Таблица вводных'!$G$7))-('Расчет комиссии(Нади)'!$K2399+'Таблица вводных'!$E$3+'Таблица вводных'!$F$3)</f>
        <v>-18.600000000000001</v>
      </c>
      <c r="H2407" s="59">
        <f>'Итоговая табл.1чел(все услуги-к'!$H2407-('Расчет комиссии(Нади)'!$K2399+'Таблица вводных'!$E$3+'Таблица вводных'!$F$3)</f>
        <v>-18.600000000000001</v>
      </c>
      <c r="I2407" s="59">
        <f>('Итоговая табл.1чел(все услуги-к'!$I2407+('Итоговая табл.1чел(все услуги-к'!$I2407*'Таблица вводных'!$G$9))-('Расчет комиссии(Нади)'!$K2399+'Таблица вводных'!$E$3+'Таблица вводных'!$F$3)</f>
        <v>-18.600000000000001</v>
      </c>
      <c r="J2407" s="101"/>
    </row>
    <row r="2408" spans="1:10" ht="13.2" customHeight="1">
      <c r="A2408" s="99"/>
      <c r="B2408" s="48"/>
      <c r="C2408" s="100"/>
      <c r="D2408" s="59">
        <f>(('Итоговая табл.1чел(все услуги-к'!$D2408+('Итоговая табл.1чел(все услуги-к'!$D2408*'Таблица вводных'!$G$4)))-('Расчет комиссии(Нади)'!$K2400+'Таблица вводных'!$E$3+'Таблица вводных'!$F$3)</f>
        <v>-18.600000000000001</v>
      </c>
      <c r="E2408" s="59">
        <f>('Итоговая табл.1чел(все услуги-к'!$E2408+('Итоговая табл.1чел(все услуги-к'!$E2408*'Таблица вводных'!$G$5))-('Расчет комиссии(Нади)'!$K2400+'Таблица вводных'!$E$3+'Таблица вводных'!$F$3)</f>
        <v>-18.600000000000001</v>
      </c>
      <c r="F2408" s="59">
        <f>('Итоговая табл.1чел(все услуги-к'!$F2408+('Итоговая табл.1чел(все услуги-к'!$F2408*'Таблица вводных'!$G$6))-('Расчет комиссии(Нади)'!$K2400+'Таблица вводных'!$E$3+'Таблица вводных'!$F$3)</f>
        <v>-18.600000000000001</v>
      </c>
      <c r="G2408" s="59">
        <f>('Итоговая табл.1чел(все услуги-к'!$G2408+('Итоговая табл.1чел(все услуги-к'!$G2408*'Таблица вводных'!$G$7))-('Расчет комиссии(Нади)'!$K2400+'Таблица вводных'!$E$3+'Таблица вводных'!$F$3)</f>
        <v>-18.600000000000001</v>
      </c>
      <c r="H2408" s="59">
        <f>'Итоговая табл.1чел(все услуги-к'!$H2408-('Расчет комиссии(Нади)'!$K2400+'Таблица вводных'!$E$3+'Таблица вводных'!$F$3)</f>
        <v>-18.600000000000001</v>
      </c>
      <c r="I2408" s="59">
        <f>('Итоговая табл.1чел(все услуги-к'!$I2408+('Итоговая табл.1чел(все услуги-к'!$I2408*'Таблица вводных'!$G$9))-('Расчет комиссии(Нади)'!$K2400+'Таблица вводных'!$E$3+'Таблица вводных'!$F$3)</f>
        <v>-18.600000000000001</v>
      </c>
      <c r="J2408" s="101"/>
    </row>
    <row r="2409" spans="1:10" ht="13.2" customHeight="1">
      <c r="A2409" s="99"/>
      <c r="B2409" s="48"/>
      <c r="C2409" s="100"/>
      <c r="D2409" s="59">
        <f>(('Итоговая табл.1чел(все услуги-к'!$D2409+('Итоговая табл.1чел(все услуги-к'!$D2409*'Таблица вводных'!$G$4)))-('Расчет комиссии(Нади)'!$K2401+'Таблица вводных'!$E$3+'Таблица вводных'!$F$3)</f>
        <v>-18.600000000000001</v>
      </c>
      <c r="E2409" s="59">
        <f>('Итоговая табл.1чел(все услуги-к'!$E2409+('Итоговая табл.1чел(все услуги-к'!$E2409*'Таблица вводных'!$G$5))-('Расчет комиссии(Нади)'!$K2401+'Таблица вводных'!$E$3+'Таблица вводных'!$F$3)</f>
        <v>-18.600000000000001</v>
      </c>
      <c r="F2409" s="59">
        <f>('Итоговая табл.1чел(все услуги-к'!$F2409+('Итоговая табл.1чел(все услуги-к'!$F2409*'Таблица вводных'!$G$6))-('Расчет комиссии(Нади)'!$K2401+'Таблица вводных'!$E$3+'Таблица вводных'!$F$3)</f>
        <v>-18.600000000000001</v>
      </c>
      <c r="G2409" s="59">
        <f>('Итоговая табл.1чел(все услуги-к'!$G2409+('Итоговая табл.1чел(все услуги-к'!$G2409*'Таблица вводных'!$G$7))-('Расчет комиссии(Нади)'!$K2401+'Таблица вводных'!$E$3+'Таблица вводных'!$F$3)</f>
        <v>-18.600000000000001</v>
      </c>
      <c r="H2409" s="59">
        <f>'Итоговая табл.1чел(все услуги-к'!$H2409-('Расчет комиссии(Нади)'!$K2401+'Таблица вводных'!$E$3+'Таблица вводных'!$F$3)</f>
        <v>-18.600000000000001</v>
      </c>
      <c r="I2409" s="59">
        <f>('Итоговая табл.1чел(все услуги-к'!$I2409+('Итоговая табл.1чел(все услуги-к'!$I2409*'Таблица вводных'!$G$9))-('Расчет комиссии(Нади)'!$K2401+'Таблица вводных'!$E$3+'Таблица вводных'!$F$3)</f>
        <v>-18.600000000000001</v>
      </c>
      <c r="J2409" s="101"/>
    </row>
    <row r="2410" spans="1:10" ht="13.2" customHeight="1">
      <c r="A2410" s="99"/>
      <c r="B2410" s="48"/>
      <c r="C2410" s="100"/>
      <c r="D2410" s="59">
        <f>(('Итоговая табл.1чел(все услуги-к'!$D2410+('Итоговая табл.1чел(все услуги-к'!$D2410*'Таблица вводных'!$G$4)))-('Расчет комиссии(Нади)'!$K2402+'Таблица вводных'!$E$3+'Таблица вводных'!$F$3)</f>
        <v>-18.600000000000001</v>
      </c>
      <c r="E2410" s="59">
        <f>('Итоговая табл.1чел(все услуги-к'!$E2410+('Итоговая табл.1чел(все услуги-к'!$E2410*'Таблица вводных'!$G$5))-('Расчет комиссии(Нади)'!$K2402+'Таблица вводных'!$E$3+'Таблица вводных'!$F$3)</f>
        <v>-18.600000000000001</v>
      </c>
      <c r="F2410" s="59">
        <f>('Итоговая табл.1чел(все услуги-к'!$F2410+('Итоговая табл.1чел(все услуги-к'!$F2410*'Таблица вводных'!$G$6))-('Расчет комиссии(Нади)'!$K2402+'Таблица вводных'!$E$3+'Таблица вводных'!$F$3)</f>
        <v>-18.600000000000001</v>
      </c>
      <c r="G2410" s="59">
        <f>('Итоговая табл.1чел(все услуги-к'!$G2410+('Итоговая табл.1чел(все услуги-к'!$G2410*'Таблица вводных'!$G$7))-('Расчет комиссии(Нади)'!$K2402+'Таблица вводных'!$E$3+'Таблица вводных'!$F$3)</f>
        <v>-18.600000000000001</v>
      </c>
      <c r="H2410" s="59">
        <f>'Итоговая табл.1чел(все услуги-к'!$H2410-('Расчет комиссии(Нади)'!$K2402+'Таблица вводных'!$E$3+'Таблица вводных'!$F$3)</f>
        <v>-18.600000000000001</v>
      </c>
      <c r="I2410" s="59">
        <f>('Итоговая табл.1чел(все услуги-к'!$I2410+('Итоговая табл.1чел(все услуги-к'!$I2410*'Таблица вводных'!$G$9))-('Расчет комиссии(Нади)'!$K2402+'Таблица вводных'!$E$3+'Таблица вводных'!$F$3)</f>
        <v>-18.600000000000001</v>
      </c>
      <c r="J2410" s="101"/>
    </row>
    <row r="2411" spans="1:10" ht="13.2" customHeight="1">
      <c r="A2411" s="99"/>
      <c r="B2411" s="48"/>
      <c r="C2411" s="100"/>
      <c r="D2411" s="59">
        <f>(('Итоговая табл.1чел(все услуги-к'!$D2411+('Итоговая табл.1чел(все услуги-к'!$D2411*'Таблица вводных'!$G$4)))-('Расчет комиссии(Нади)'!$K2403+'Таблица вводных'!$E$3+'Таблица вводных'!$F$3)</f>
        <v>-18.600000000000001</v>
      </c>
      <c r="E2411" s="59">
        <f>('Итоговая табл.1чел(все услуги-к'!$E2411+('Итоговая табл.1чел(все услуги-к'!$E2411*'Таблица вводных'!$G$5))-('Расчет комиссии(Нади)'!$K2403+'Таблица вводных'!$E$3+'Таблица вводных'!$F$3)</f>
        <v>-18.600000000000001</v>
      </c>
      <c r="F2411" s="59">
        <f>('Итоговая табл.1чел(все услуги-к'!$F2411+('Итоговая табл.1чел(все услуги-к'!$F2411*'Таблица вводных'!$G$6))-('Расчет комиссии(Нади)'!$K2403+'Таблица вводных'!$E$3+'Таблица вводных'!$F$3)</f>
        <v>-18.600000000000001</v>
      </c>
      <c r="G2411" s="59">
        <f>('Итоговая табл.1чел(все услуги-к'!$G2411+('Итоговая табл.1чел(все услуги-к'!$G2411*'Таблица вводных'!$G$7))-('Расчет комиссии(Нади)'!$K2403+'Таблица вводных'!$E$3+'Таблица вводных'!$F$3)</f>
        <v>-18.600000000000001</v>
      </c>
      <c r="H2411" s="59">
        <f>'Итоговая табл.1чел(все услуги-к'!$H2411-('Расчет комиссии(Нади)'!$K2403+'Таблица вводных'!$E$3+'Таблица вводных'!$F$3)</f>
        <v>-18.600000000000001</v>
      </c>
      <c r="I2411" s="59">
        <f>('Итоговая табл.1чел(все услуги-к'!$I2411+('Итоговая табл.1чел(все услуги-к'!$I2411*'Таблица вводных'!$G$9))-('Расчет комиссии(Нади)'!$K2403+'Таблица вводных'!$E$3+'Таблица вводных'!$F$3)</f>
        <v>-18.600000000000001</v>
      </c>
      <c r="J2411" s="101"/>
    </row>
    <row r="2412" spans="1:10" ht="13.2" customHeight="1">
      <c r="A2412" s="99"/>
      <c r="B2412" s="48"/>
      <c r="C2412" s="100"/>
      <c r="D2412" s="59">
        <f>(('Итоговая табл.1чел(все услуги-к'!$D2412+('Итоговая табл.1чел(все услуги-к'!$D2412*'Таблица вводных'!$G$4)))-('Расчет комиссии(Нади)'!$K2404+'Таблица вводных'!$E$3+'Таблица вводных'!$F$3)</f>
        <v>-18.600000000000001</v>
      </c>
      <c r="E2412" s="59">
        <f>('Итоговая табл.1чел(все услуги-к'!$E2412+('Итоговая табл.1чел(все услуги-к'!$E2412*'Таблица вводных'!$G$5))-('Расчет комиссии(Нади)'!$K2404+'Таблица вводных'!$E$3+'Таблица вводных'!$F$3)</f>
        <v>-18.600000000000001</v>
      </c>
      <c r="F2412" s="59">
        <f>('Итоговая табл.1чел(все услуги-к'!$F2412+('Итоговая табл.1чел(все услуги-к'!$F2412*'Таблица вводных'!$G$6))-('Расчет комиссии(Нади)'!$K2404+'Таблица вводных'!$E$3+'Таблица вводных'!$F$3)</f>
        <v>-18.600000000000001</v>
      </c>
      <c r="G2412" s="59">
        <f>('Итоговая табл.1чел(все услуги-к'!$G2412+('Итоговая табл.1чел(все услуги-к'!$G2412*'Таблица вводных'!$G$7))-('Расчет комиссии(Нади)'!$K2404+'Таблица вводных'!$E$3+'Таблица вводных'!$F$3)</f>
        <v>-18.600000000000001</v>
      </c>
      <c r="H2412" s="59">
        <f>'Итоговая табл.1чел(все услуги-к'!$H2412-('Расчет комиссии(Нади)'!$K2404+'Таблица вводных'!$E$3+'Таблица вводных'!$F$3)</f>
        <v>-18.600000000000001</v>
      </c>
      <c r="I2412" s="59">
        <f>('Итоговая табл.1чел(все услуги-к'!$I2412+('Итоговая табл.1чел(все услуги-к'!$I2412*'Таблица вводных'!$G$9))-('Расчет комиссии(Нади)'!$K2404+'Таблица вводных'!$E$3+'Таблица вводных'!$F$3)</f>
        <v>-18.600000000000001</v>
      </c>
      <c r="J2412" s="101"/>
    </row>
    <row r="2413" spans="1:10" ht="13.2" customHeight="1">
      <c r="A2413" s="99"/>
      <c r="B2413" s="48"/>
      <c r="C2413" s="100"/>
      <c r="D2413" s="59">
        <f>(('Итоговая табл.1чел(все услуги-к'!$D2413+('Итоговая табл.1чел(все услуги-к'!$D2413*'Таблица вводных'!$G$4)))-('Расчет комиссии(Нади)'!$K2405+'Таблица вводных'!$E$3+'Таблица вводных'!$F$3)</f>
        <v>-18.600000000000001</v>
      </c>
      <c r="E2413" s="59">
        <f>('Итоговая табл.1чел(все услуги-к'!$E2413+('Итоговая табл.1чел(все услуги-к'!$E2413*'Таблица вводных'!$G$5))-('Расчет комиссии(Нади)'!$K2405+'Таблица вводных'!$E$3+'Таблица вводных'!$F$3)</f>
        <v>-18.600000000000001</v>
      </c>
      <c r="F2413" s="59">
        <f>('Итоговая табл.1чел(все услуги-к'!$F2413+('Итоговая табл.1чел(все услуги-к'!$F2413*'Таблица вводных'!$G$6))-('Расчет комиссии(Нади)'!$K2405+'Таблица вводных'!$E$3+'Таблица вводных'!$F$3)</f>
        <v>-18.600000000000001</v>
      </c>
      <c r="G2413" s="59">
        <f>('Итоговая табл.1чел(все услуги-к'!$G2413+('Итоговая табл.1чел(все услуги-к'!$G2413*'Таблица вводных'!$G$7))-('Расчет комиссии(Нади)'!$K2405+'Таблица вводных'!$E$3+'Таблица вводных'!$F$3)</f>
        <v>-18.600000000000001</v>
      </c>
      <c r="H2413" s="59">
        <f>'Итоговая табл.1чел(все услуги-к'!$H2413-('Расчет комиссии(Нади)'!$K2405+'Таблица вводных'!$E$3+'Таблица вводных'!$F$3)</f>
        <v>-18.600000000000001</v>
      </c>
      <c r="I2413" s="59">
        <f>('Итоговая табл.1чел(все услуги-к'!$I2413+('Итоговая табл.1чел(все услуги-к'!$I2413*'Таблица вводных'!$G$9))-('Расчет комиссии(Нади)'!$K2405+'Таблица вводных'!$E$3+'Таблица вводных'!$F$3)</f>
        <v>-18.600000000000001</v>
      </c>
      <c r="J2413" s="101"/>
    </row>
    <row r="2414" spans="1:10" ht="13.2" customHeight="1">
      <c r="A2414" s="99"/>
      <c r="B2414" s="48"/>
      <c r="C2414" s="100"/>
      <c r="D2414" s="59">
        <f>(('Итоговая табл.1чел(все услуги-к'!$D2414+('Итоговая табл.1чел(все услуги-к'!$D2414*'Таблица вводных'!$G$4)))-('Расчет комиссии(Нади)'!$K2406+'Таблица вводных'!$E$3+'Таблица вводных'!$F$3)</f>
        <v>-18.600000000000001</v>
      </c>
      <c r="E2414" s="59">
        <f>('Итоговая табл.1чел(все услуги-к'!$E2414+('Итоговая табл.1чел(все услуги-к'!$E2414*'Таблица вводных'!$G$5))-('Расчет комиссии(Нади)'!$K2406+'Таблица вводных'!$E$3+'Таблица вводных'!$F$3)</f>
        <v>-18.600000000000001</v>
      </c>
      <c r="F2414" s="59">
        <f>('Итоговая табл.1чел(все услуги-к'!$F2414+('Итоговая табл.1чел(все услуги-к'!$F2414*'Таблица вводных'!$G$6))-('Расчет комиссии(Нади)'!$K2406+'Таблица вводных'!$E$3+'Таблица вводных'!$F$3)</f>
        <v>-18.600000000000001</v>
      </c>
      <c r="G2414" s="59">
        <f>('Итоговая табл.1чел(все услуги-к'!$G2414+('Итоговая табл.1чел(все услуги-к'!$G2414*'Таблица вводных'!$G$7))-('Расчет комиссии(Нади)'!$K2406+'Таблица вводных'!$E$3+'Таблица вводных'!$F$3)</f>
        <v>-18.600000000000001</v>
      </c>
      <c r="H2414" s="59">
        <f>'Итоговая табл.1чел(все услуги-к'!$H2414-('Расчет комиссии(Нади)'!$K2406+'Таблица вводных'!$E$3+'Таблица вводных'!$F$3)</f>
        <v>-18.600000000000001</v>
      </c>
      <c r="I2414" s="59">
        <f>('Итоговая табл.1чел(все услуги-к'!$I2414+('Итоговая табл.1чел(все услуги-к'!$I2414*'Таблица вводных'!$G$9))-('Расчет комиссии(Нади)'!$K2406+'Таблица вводных'!$E$3+'Таблица вводных'!$F$3)</f>
        <v>-18.600000000000001</v>
      </c>
      <c r="J2414" s="101"/>
    </row>
    <row r="2415" spans="1:10" ht="13.2" customHeight="1">
      <c r="A2415" s="99"/>
      <c r="B2415" s="48"/>
      <c r="C2415" s="100"/>
      <c r="D2415" s="59">
        <f>(('Итоговая табл.1чел(все услуги-к'!$D2415+('Итоговая табл.1чел(все услуги-к'!$D2415*'Таблица вводных'!$G$4)))-('Расчет комиссии(Нади)'!$K2407+'Таблица вводных'!$E$3+'Таблица вводных'!$F$3)</f>
        <v>-18.600000000000001</v>
      </c>
      <c r="E2415" s="59">
        <f>('Итоговая табл.1чел(все услуги-к'!$E2415+('Итоговая табл.1чел(все услуги-к'!$E2415*'Таблица вводных'!$G$5))-('Расчет комиссии(Нади)'!$K2407+'Таблица вводных'!$E$3+'Таблица вводных'!$F$3)</f>
        <v>-18.600000000000001</v>
      </c>
      <c r="F2415" s="59">
        <f>('Итоговая табл.1чел(все услуги-к'!$F2415+('Итоговая табл.1чел(все услуги-к'!$F2415*'Таблица вводных'!$G$6))-('Расчет комиссии(Нади)'!$K2407+'Таблица вводных'!$E$3+'Таблица вводных'!$F$3)</f>
        <v>-18.600000000000001</v>
      </c>
      <c r="G2415" s="59">
        <f>('Итоговая табл.1чел(все услуги-к'!$G2415+('Итоговая табл.1чел(все услуги-к'!$G2415*'Таблица вводных'!$G$7))-('Расчет комиссии(Нади)'!$K2407+'Таблица вводных'!$E$3+'Таблица вводных'!$F$3)</f>
        <v>-18.600000000000001</v>
      </c>
      <c r="H2415" s="59">
        <f>'Итоговая табл.1чел(все услуги-к'!$H2415-('Расчет комиссии(Нади)'!$K2407+'Таблица вводных'!$E$3+'Таблица вводных'!$F$3)</f>
        <v>-18.600000000000001</v>
      </c>
      <c r="I2415" s="59">
        <f>('Итоговая табл.1чел(все услуги-к'!$I2415+('Итоговая табл.1чел(все услуги-к'!$I2415*'Таблица вводных'!$G$9))-('Расчет комиссии(Нади)'!$K2407+'Таблица вводных'!$E$3+'Таблица вводных'!$F$3)</f>
        <v>-18.600000000000001</v>
      </c>
      <c r="J2415" s="101"/>
    </row>
    <row r="2416" spans="1:10" ht="13.2" customHeight="1">
      <c r="A2416" s="99"/>
      <c r="B2416" s="48"/>
      <c r="C2416" s="100"/>
      <c r="D2416" s="59">
        <f>(('Итоговая табл.1чел(все услуги-к'!$D2416+('Итоговая табл.1чел(все услуги-к'!$D2416*'Таблица вводных'!$G$4)))-('Расчет комиссии(Нади)'!$K2408+'Таблица вводных'!$E$3+'Таблица вводных'!$F$3)</f>
        <v>-18.600000000000001</v>
      </c>
      <c r="E2416" s="59">
        <f>('Итоговая табл.1чел(все услуги-к'!$E2416+('Итоговая табл.1чел(все услуги-к'!$E2416*'Таблица вводных'!$G$5))-('Расчет комиссии(Нади)'!$K2408+'Таблица вводных'!$E$3+'Таблица вводных'!$F$3)</f>
        <v>-18.600000000000001</v>
      </c>
      <c r="F2416" s="59">
        <f>('Итоговая табл.1чел(все услуги-к'!$F2416+('Итоговая табл.1чел(все услуги-к'!$F2416*'Таблица вводных'!$G$6))-('Расчет комиссии(Нади)'!$K2408+'Таблица вводных'!$E$3+'Таблица вводных'!$F$3)</f>
        <v>-18.600000000000001</v>
      </c>
      <c r="G2416" s="59">
        <f>('Итоговая табл.1чел(все услуги-к'!$G2416+('Итоговая табл.1чел(все услуги-к'!$G2416*'Таблица вводных'!$G$7))-('Расчет комиссии(Нади)'!$K2408+'Таблица вводных'!$E$3+'Таблица вводных'!$F$3)</f>
        <v>-18.600000000000001</v>
      </c>
      <c r="H2416" s="59">
        <f>'Итоговая табл.1чел(все услуги-к'!$H2416-('Расчет комиссии(Нади)'!$K2408+'Таблица вводных'!$E$3+'Таблица вводных'!$F$3)</f>
        <v>-18.600000000000001</v>
      </c>
      <c r="I2416" s="59">
        <f>('Итоговая табл.1чел(все услуги-к'!$I2416+('Итоговая табл.1чел(все услуги-к'!$I2416*'Таблица вводных'!$G$9))-('Расчет комиссии(Нади)'!$K2408+'Таблица вводных'!$E$3+'Таблица вводных'!$F$3)</f>
        <v>-18.600000000000001</v>
      </c>
      <c r="J2416" s="101"/>
    </row>
    <row r="2417" spans="1:10" ht="13.2" customHeight="1">
      <c r="A2417" s="99"/>
      <c r="B2417" s="48"/>
      <c r="C2417" s="100"/>
      <c r="D2417" s="59">
        <f>(('Итоговая табл.1чел(все услуги-к'!$D2417+('Итоговая табл.1чел(все услуги-к'!$D2417*'Таблица вводных'!$G$4)))-('Расчет комиссии(Нади)'!$K2409+'Таблица вводных'!$E$3+'Таблица вводных'!$F$3)</f>
        <v>-18.600000000000001</v>
      </c>
      <c r="E2417" s="59">
        <f>('Итоговая табл.1чел(все услуги-к'!$E2417+('Итоговая табл.1чел(все услуги-к'!$E2417*'Таблица вводных'!$G$5))-('Расчет комиссии(Нади)'!$K2409+'Таблица вводных'!$E$3+'Таблица вводных'!$F$3)</f>
        <v>-18.600000000000001</v>
      </c>
      <c r="F2417" s="59">
        <f>('Итоговая табл.1чел(все услуги-к'!$F2417+('Итоговая табл.1чел(все услуги-к'!$F2417*'Таблица вводных'!$G$6))-('Расчет комиссии(Нади)'!$K2409+'Таблица вводных'!$E$3+'Таблица вводных'!$F$3)</f>
        <v>-18.600000000000001</v>
      </c>
      <c r="G2417" s="59">
        <f>('Итоговая табл.1чел(все услуги-к'!$G2417+('Итоговая табл.1чел(все услуги-к'!$G2417*'Таблица вводных'!$G$7))-('Расчет комиссии(Нади)'!$K2409+'Таблица вводных'!$E$3+'Таблица вводных'!$F$3)</f>
        <v>-18.600000000000001</v>
      </c>
      <c r="H2417" s="59">
        <f>'Итоговая табл.1чел(все услуги-к'!$H2417-('Расчет комиссии(Нади)'!$K2409+'Таблица вводных'!$E$3+'Таблица вводных'!$F$3)</f>
        <v>-18.600000000000001</v>
      </c>
      <c r="I2417" s="59">
        <f>('Итоговая табл.1чел(все услуги-к'!$I2417+('Итоговая табл.1чел(все услуги-к'!$I2417*'Таблица вводных'!$G$9))-('Расчет комиссии(Нади)'!$K2409+'Таблица вводных'!$E$3+'Таблица вводных'!$F$3)</f>
        <v>-18.600000000000001</v>
      </c>
      <c r="J2417" s="101"/>
    </row>
    <row r="2418" spans="1:10" ht="13.2" customHeight="1">
      <c r="A2418" s="99"/>
      <c r="B2418" s="48"/>
      <c r="C2418" s="100"/>
      <c r="D2418" s="59">
        <f>(('Итоговая табл.1чел(все услуги-к'!$D2418+('Итоговая табл.1чел(все услуги-к'!$D2418*'Таблица вводных'!$G$4)))-('Расчет комиссии(Нади)'!$K2410+'Таблица вводных'!$E$3+'Таблица вводных'!$F$3)</f>
        <v>-18.600000000000001</v>
      </c>
      <c r="E2418" s="59">
        <f>('Итоговая табл.1чел(все услуги-к'!$E2418+('Итоговая табл.1чел(все услуги-к'!$E2418*'Таблица вводных'!$G$5))-('Расчет комиссии(Нади)'!$K2410+'Таблица вводных'!$E$3+'Таблица вводных'!$F$3)</f>
        <v>-18.600000000000001</v>
      </c>
      <c r="F2418" s="59">
        <f>('Итоговая табл.1чел(все услуги-к'!$F2418+('Итоговая табл.1чел(все услуги-к'!$F2418*'Таблица вводных'!$G$6))-('Расчет комиссии(Нади)'!$K2410+'Таблица вводных'!$E$3+'Таблица вводных'!$F$3)</f>
        <v>-18.600000000000001</v>
      </c>
      <c r="G2418" s="59">
        <f>('Итоговая табл.1чел(все услуги-к'!$G2418+('Итоговая табл.1чел(все услуги-к'!$G2418*'Таблица вводных'!$G$7))-('Расчет комиссии(Нади)'!$K2410+'Таблица вводных'!$E$3+'Таблица вводных'!$F$3)</f>
        <v>-18.600000000000001</v>
      </c>
      <c r="H2418" s="59">
        <f>'Итоговая табл.1чел(все услуги-к'!$H2418-('Расчет комиссии(Нади)'!$K2410+'Таблица вводных'!$E$3+'Таблица вводных'!$F$3)</f>
        <v>-18.600000000000001</v>
      </c>
      <c r="I2418" s="59">
        <f>('Итоговая табл.1чел(все услуги-к'!$I2418+('Итоговая табл.1чел(все услуги-к'!$I2418*'Таблица вводных'!$G$9))-('Расчет комиссии(Нади)'!$K2410+'Таблица вводных'!$E$3+'Таблица вводных'!$F$3)</f>
        <v>-18.600000000000001</v>
      </c>
      <c r="J2418" s="101"/>
    </row>
    <row r="2419" spans="1:10" ht="13.2" customHeight="1">
      <c r="A2419" s="99"/>
      <c r="B2419" s="48"/>
      <c r="C2419" s="100"/>
      <c r="D2419" s="59">
        <f>(('Итоговая табл.1чел(все услуги-к'!$D2419+('Итоговая табл.1чел(все услуги-к'!$D2419*'Таблица вводных'!$G$4)))-('Расчет комиссии(Нади)'!$K2411+'Таблица вводных'!$E$3+'Таблица вводных'!$F$3)</f>
        <v>-18.600000000000001</v>
      </c>
      <c r="E2419" s="59">
        <f>('Итоговая табл.1чел(все услуги-к'!$E2419+('Итоговая табл.1чел(все услуги-к'!$E2419*'Таблица вводных'!$G$5))-('Расчет комиссии(Нади)'!$K2411+'Таблица вводных'!$E$3+'Таблица вводных'!$F$3)</f>
        <v>-18.600000000000001</v>
      </c>
      <c r="F2419" s="59">
        <f>('Итоговая табл.1чел(все услуги-к'!$F2419+('Итоговая табл.1чел(все услуги-к'!$F2419*'Таблица вводных'!$G$6))-('Расчет комиссии(Нади)'!$K2411+'Таблица вводных'!$E$3+'Таблица вводных'!$F$3)</f>
        <v>-18.600000000000001</v>
      </c>
      <c r="G2419" s="59">
        <f>('Итоговая табл.1чел(все услуги-к'!$G2419+('Итоговая табл.1чел(все услуги-к'!$G2419*'Таблица вводных'!$G$7))-('Расчет комиссии(Нади)'!$K2411+'Таблица вводных'!$E$3+'Таблица вводных'!$F$3)</f>
        <v>-18.600000000000001</v>
      </c>
      <c r="H2419" s="59">
        <f>'Итоговая табл.1чел(все услуги-к'!$H2419-('Расчет комиссии(Нади)'!$K2411+'Таблица вводных'!$E$3+'Таблица вводных'!$F$3)</f>
        <v>-18.600000000000001</v>
      </c>
      <c r="I2419" s="59">
        <f>('Итоговая табл.1чел(все услуги-к'!$I2419+('Итоговая табл.1чел(все услуги-к'!$I2419*'Таблица вводных'!$G$9))-('Расчет комиссии(Нади)'!$K2411+'Таблица вводных'!$E$3+'Таблица вводных'!$F$3)</f>
        <v>-18.600000000000001</v>
      </c>
      <c r="J2419" s="101"/>
    </row>
    <row r="2420" spans="1:10" ht="13.2" customHeight="1">
      <c r="A2420" s="99"/>
      <c r="B2420" s="48"/>
      <c r="C2420" s="100"/>
      <c r="D2420" s="59">
        <f>(('Итоговая табл.1чел(все услуги-к'!$D2420+('Итоговая табл.1чел(все услуги-к'!$D2420*'Таблица вводных'!$G$4)))-('Расчет комиссии(Нади)'!$K2412+'Таблица вводных'!$E$3+'Таблица вводных'!$F$3)</f>
        <v>-18.600000000000001</v>
      </c>
      <c r="E2420" s="59">
        <f>('Итоговая табл.1чел(все услуги-к'!$E2420+('Итоговая табл.1чел(все услуги-к'!$E2420*'Таблица вводных'!$G$5))-('Расчет комиссии(Нади)'!$K2412+'Таблица вводных'!$E$3+'Таблица вводных'!$F$3)</f>
        <v>-18.600000000000001</v>
      </c>
      <c r="F2420" s="59">
        <f>('Итоговая табл.1чел(все услуги-к'!$F2420+('Итоговая табл.1чел(все услуги-к'!$F2420*'Таблица вводных'!$G$6))-('Расчет комиссии(Нади)'!$K2412+'Таблица вводных'!$E$3+'Таблица вводных'!$F$3)</f>
        <v>-18.600000000000001</v>
      </c>
      <c r="G2420" s="59">
        <f>('Итоговая табл.1чел(все услуги-к'!$G2420+('Итоговая табл.1чел(все услуги-к'!$G2420*'Таблица вводных'!$G$7))-('Расчет комиссии(Нади)'!$K2412+'Таблица вводных'!$E$3+'Таблица вводных'!$F$3)</f>
        <v>-18.600000000000001</v>
      </c>
      <c r="H2420" s="59">
        <f>'Итоговая табл.1чел(все услуги-к'!$H2420-('Расчет комиссии(Нади)'!$K2412+'Таблица вводных'!$E$3+'Таблица вводных'!$F$3)</f>
        <v>-18.600000000000001</v>
      </c>
      <c r="I2420" s="59">
        <f>('Итоговая табл.1чел(все услуги-к'!$I2420+('Итоговая табл.1чел(все услуги-к'!$I2420*'Таблица вводных'!$G$9))-('Расчет комиссии(Нади)'!$K2412+'Таблица вводных'!$E$3+'Таблица вводных'!$F$3)</f>
        <v>-18.600000000000001</v>
      </c>
      <c r="J2420" s="101"/>
    </row>
    <row r="2421" spans="1:10" ht="13.2" customHeight="1">
      <c r="A2421" s="99"/>
      <c r="B2421" s="48"/>
      <c r="C2421" s="100"/>
      <c r="D2421" s="59">
        <f>(('Итоговая табл.1чел(все услуги-к'!$D2421+('Итоговая табл.1чел(все услуги-к'!$D2421*'Таблица вводных'!$G$4)))-('Расчет комиссии(Нади)'!$K2413+'Таблица вводных'!$E$3+'Таблица вводных'!$F$3)</f>
        <v>-18.600000000000001</v>
      </c>
      <c r="E2421" s="59">
        <f>('Итоговая табл.1чел(все услуги-к'!$E2421+('Итоговая табл.1чел(все услуги-к'!$E2421*'Таблица вводных'!$G$5))-('Расчет комиссии(Нади)'!$K2413+'Таблица вводных'!$E$3+'Таблица вводных'!$F$3)</f>
        <v>-18.600000000000001</v>
      </c>
      <c r="F2421" s="59">
        <f>('Итоговая табл.1чел(все услуги-к'!$F2421+('Итоговая табл.1чел(все услуги-к'!$F2421*'Таблица вводных'!$G$6))-('Расчет комиссии(Нади)'!$K2413+'Таблица вводных'!$E$3+'Таблица вводных'!$F$3)</f>
        <v>-18.600000000000001</v>
      </c>
      <c r="G2421" s="59">
        <f>('Итоговая табл.1чел(все услуги-к'!$G2421+('Итоговая табл.1чел(все услуги-к'!$G2421*'Таблица вводных'!$G$7))-('Расчет комиссии(Нади)'!$K2413+'Таблица вводных'!$E$3+'Таблица вводных'!$F$3)</f>
        <v>-18.600000000000001</v>
      </c>
      <c r="H2421" s="59">
        <f>'Итоговая табл.1чел(все услуги-к'!$H2421-('Расчет комиссии(Нади)'!$K2413+'Таблица вводных'!$E$3+'Таблица вводных'!$F$3)</f>
        <v>-18.600000000000001</v>
      </c>
      <c r="I2421" s="59">
        <f>('Итоговая табл.1чел(все услуги-к'!$I2421+('Итоговая табл.1чел(все услуги-к'!$I2421*'Таблица вводных'!$G$9))-('Расчет комиссии(Нади)'!$K2413+'Таблица вводных'!$E$3+'Таблица вводных'!$F$3)</f>
        <v>-18.600000000000001</v>
      </c>
      <c r="J2421" s="101"/>
    </row>
    <row r="2422" spans="1:10" ht="13.2" customHeight="1">
      <c r="A2422" s="99"/>
      <c r="B2422" s="48"/>
      <c r="C2422" s="100"/>
      <c r="D2422" s="59">
        <f>(('Итоговая табл.1чел(все услуги-к'!$D2422+('Итоговая табл.1чел(все услуги-к'!$D2422*'Таблица вводных'!$G$4)))-('Расчет комиссии(Нади)'!$K2414+'Таблица вводных'!$E$3+'Таблица вводных'!$F$3)</f>
        <v>-18.600000000000001</v>
      </c>
      <c r="E2422" s="59">
        <f>('Итоговая табл.1чел(все услуги-к'!$E2422+('Итоговая табл.1чел(все услуги-к'!$E2422*'Таблица вводных'!$G$5))-('Расчет комиссии(Нади)'!$K2414+'Таблица вводных'!$E$3+'Таблица вводных'!$F$3)</f>
        <v>-18.600000000000001</v>
      </c>
      <c r="F2422" s="59">
        <f>('Итоговая табл.1чел(все услуги-к'!$F2422+('Итоговая табл.1чел(все услуги-к'!$F2422*'Таблица вводных'!$G$6))-('Расчет комиссии(Нади)'!$K2414+'Таблица вводных'!$E$3+'Таблица вводных'!$F$3)</f>
        <v>-18.600000000000001</v>
      </c>
      <c r="G2422" s="59">
        <f>('Итоговая табл.1чел(все услуги-к'!$G2422+('Итоговая табл.1чел(все услуги-к'!$G2422*'Таблица вводных'!$G$7))-('Расчет комиссии(Нади)'!$K2414+'Таблица вводных'!$E$3+'Таблица вводных'!$F$3)</f>
        <v>-18.600000000000001</v>
      </c>
      <c r="H2422" s="59">
        <f>'Итоговая табл.1чел(все услуги-к'!$H2422-('Расчет комиссии(Нади)'!$K2414+'Таблица вводных'!$E$3+'Таблица вводных'!$F$3)</f>
        <v>-18.600000000000001</v>
      </c>
      <c r="I2422" s="59">
        <f>('Итоговая табл.1чел(все услуги-к'!$I2422+('Итоговая табл.1чел(все услуги-к'!$I2422*'Таблица вводных'!$G$9))-('Расчет комиссии(Нади)'!$K2414+'Таблица вводных'!$E$3+'Таблица вводных'!$F$3)</f>
        <v>-18.600000000000001</v>
      </c>
      <c r="J2422" s="101"/>
    </row>
    <row r="2423" spans="1:10" ht="13.2" customHeight="1">
      <c r="A2423" s="99"/>
      <c r="B2423" s="48"/>
      <c r="C2423" s="100"/>
      <c r="D2423" s="59">
        <f>(('Итоговая табл.1чел(все услуги-к'!$D2423+('Итоговая табл.1чел(все услуги-к'!$D2423*'Таблица вводных'!$G$4)))-('Расчет комиссии(Нади)'!$K2415+'Таблица вводных'!$E$3+'Таблица вводных'!$F$3)</f>
        <v>-18.600000000000001</v>
      </c>
      <c r="E2423" s="59">
        <f>('Итоговая табл.1чел(все услуги-к'!$E2423+('Итоговая табл.1чел(все услуги-к'!$E2423*'Таблица вводных'!$G$5))-('Расчет комиссии(Нади)'!$K2415+'Таблица вводных'!$E$3+'Таблица вводных'!$F$3)</f>
        <v>-18.600000000000001</v>
      </c>
      <c r="F2423" s="59">
        <f>('Итоговая табл.1чел(все услуги-к'!$F2423+('Итоговая табл.1чел(все услуги-к'!$F2423*'Таблица вводных'!$G$6))-('Расчет комиссии(Нади)'!$K2415+'Таблица вводных'!$E$3+'Таблица вводных'!$F$3)</f>
        <v>-18.600000000000001</v>
      </c>
      <c r="G2423" s="59">
        <f>('Итоговая табл.1чел(все услуги-к'!$G2423+('Итоговая табл.1чел(все услуги-к'!$G2423*'Таблица вводных'!$G$7))-('Расчет комиссии(Нади)'!$K2415+'Таблица вводных'!$E$3+'Таблица вводных'!$F$3)</f>
        <v>-18.600000000000001</v>
      </c>
      <c r="H2423" s="59">
        <f>'Итоговая табл.1чел(все услуги-к'!$H2423-('Расчет комиссии(Нади)'!$K2415+'Таблица вводных'!$E$3+'Таблица вводных'!$F$3)</f>
        <v>-18.600000000000001</v>
      </c>
      <c r="I2423" s="59">
        <f>('Итоговая табл.1чел(все услуги-к'!$I2423+('Итоговая табл.1чел(все услуги-к'!$I2423*'Таблица вводных'!$G$9))-('Расчет комиссии(Нади)'!$K2415+'Таблица вводных'!$E$3+'Таблица вводных'!$F$3)</f>
        <v>-18.600000000000001</v>
      </c>
      <c r="J2423" s="101"/>
    </row>
    <row r="2424" spans="1:10" ht="13.2" customHeight="1">
      <c r="A2424" s="99"/>
      <c r="B2424" s="48"/>
      <c r="C2424" s="100"/>
      <c r="D2424" s="59">
        <f>(('Итоговая табл.1чел(все услуги-к'!$D2424+('Итоговая табл.1чел(все услуги-к'!$D2424*'Таблица вводных'!$G$4)))-('Расчет комиссии(Нади)'!$K2416+'Таблица вводных'!$E$3+'Таблица вводных'!$F$3)</f>
        <v>-18.600000000000001</v>
      </c>
      <c r="E2424" s="59">
        <f>('Итоговая табл.1чел(все услуги-к'!$E2424+('Итоговая табл.1чел(все услуги-к'!$E2424*'Таблица вводных'!$G$5))-('Расчет комиссии(Нади)'!$K2416+'Таблица вводных'!$E$3+'Таблица вводных'!$F$3)</f>
        <v>-18.600000000000001</v>
      </c>
      <c r="F2424" s="59">
        <f>('Итоговая табл.1чел(все услуги-к'!$F2424+('Итоговая табл.1чел(все услуги-к'!$F2424*'Таблица вводных'!$G$6))-('Расчет комиссии(Нади)'!$K2416+'Таблица вводных'!$E$3+'Таблица вводных'!$F$3)</f>
        <v>-18.600000000000001</v>
      </c>
      <c r="G2424" s="59">
        <f>('Итоговая табл.1чел(все услуги-к'!$G2424+('Итоговая табл.1чел(все услуги-к'!$G2424*'Таблица вводных'!$G$7))-('Расчет комиссии(Нади)'!$K2416+'Таблица вводных'!$E$3+'Таблица вводных'!$F$3)</f>
        <v>-18.600000000000001</v>
      </c>
      <c r="H2424" s="59">
        <f>'Итоговая табл.1чел(все услуги-к'!$H2424-('Расчет комиссии(Нади)'!$K2416+'Таблица вводных'!$E$3+'Таблица вводных'!$F$3)</f>
        <v>-18.600000000000001</v>
      </c>
      <c r="I2424" s="59">
        <f>('Итоговая табл.1чел(все услуги-к'!$I2424+('Итоговая табл.1чел(все услуги-к'!$I2424*'Таблица вводных'!$G$9))-('Расчет комиссии(Нади)'!$K2416+'Таблица вводных'!$E$3+'Таблица вводных'!$F$3)</f>
        <v>-18.600000000000001</v>
      </c>
      <c r="J2424" s="101"/>
    </row>
    <row r="2425" spans="1:10" ht="13.2" customHeight="1">
      <c r="A2425" s="99"/>
      <c r="B2425" s="48"/>
      <c r="C2425" s="100"/>
      <c r="D2425" s="59">
        <f>(('Итоговая табл.1чел(все услуги-к'!$D2425+('Итоговая табл.1чел(все услуги-к'!$D2425*'Таблица вводных'!$G$4)))-('Расчет комиссии(Нади)'!$K2417+'Таблица вводных'!$E$3+'Таблица вводных'!$F$3)</f>
        <v>-18.600000000000001</v>
      </c>
      <c r="E2425" s="59">
        <f>('Итоговая табл.1чел(все услуги-к'!$E2425+('Итоговая табл.1чел(все услуги-к'!$E2425*'Таблица вводных'!$G$5))-('Расчет комиссии(Нади)'!$K2417+'Таблица вводных'!$E$3+'Таблица вводных'!$F$3)</f>
        <v>-18.600000000000001</v>
      </c>
      <c r="F2425" s="59">
        <f>('Итоговая табл.1чел(все услуги-к'!$F2425+('Итоговая табл.1чел(все услуги-к'!$F2425*'Таблица вводных'!$G$6))-('Расчет комиссии(Нади)'!$K2417+'Таблица вводных'!$E$3+'Таблица вводных'!$F$3)</f>
        <v>-18.600000000000001</v>
      </c>
      <c r="G2425" s="59">
        <f>('Итоговая табл.1чел(все услуги-к'!$G2425+('Итоговая табл.1чел(все услуги-к'!$G2425*'Таблица вводных'!$G$7))-('Расчет комиссии(Нади)'!$K2417+'Таблица вводных'!$E$3+'Таблица вводных'!$F$3)</f>
        <v>-18.600000000000001</v>
      </c>
      <c r="H2425" s="59">
        <f>'Итоговая табл.1чел(все услуги-к'!$H2425-('Расчет комиссии(Нади)'!$K2417+'Таблица вводных'!$E$3+'Таблица вводных'!$F$3)</f>
        <v>-18.600000000000001</v>
      </c>
      <c r="I2425" s="59">
        <f>('Итоговая табл.1чел(все услуги-к'!$I2425+('Итоговая табл.1чел(все услуги-к'!$I2425*'Таблица вводных'!$G$9))-('Расчет комиссии(Нади)'!$K2417+'Таблица вводных'!$E$3+'Таблица вводных'!$F$3)</f>
        <v>-18.600000000000001</v>
      </c>
      <c r="J2425" s="101"/>
    </row>
    <row r="2426" spans="1:10" ht="13.2" customHeight="1">
      <c r="A2426" s="99"/>
      <c r="B2426" s="48"/>
      <c r="C2426" s="100"/>
      <c r="D2426" s="59">
        <f>(('Итоговая табл.1чел(все услуги-к'!$D2426+('Итоговая табл.1чел(все услуги-к'!$D2426*'Таблица вводных'!$G$4)))-('Расчет комиссии(Нади)'!$K2418+'Таблица вводных'!$E$3+'Таблица вводных'!$F$3)</f>
        <v>-18.600000000000001</v>
      </c>
      <c r="E2426" s="59">
        <f>('Итоговая табл.1чел(все услуги-к'!$E2426+('Итоговая табл.1чел(все услуги-к'!$E2426*'Таблица вводных'!$G$5))-('Расчет комиссии(Нади)'!$K2418+'Таблица вводных'!$E$3+'Таблица вводных'!$F$3)</f>
        <v>-18.600000000000001</v>
      </c>
      <c r="F2426" s="59">
        <f>('Итоговая табл.1чел(все услуги-к'!$F2426+('Итоговая табл.1чел(все услуги-к'!$F2426*'Таблица вводных'!$G$6))-('Расчет комиссии(Нади)'!$K2418+'Таблица вводных'!$E$3+'Таблица вводных'!$F$3)</f>
        <v>-18.600000000000001</v>
      </c>
      <c r="G2426" s="59">
        <f>('Итоговая табл.1чел(все услуги-к'!$G2426+('Итоговая табл.1чел(все услуги-к'!$G2426*'Таблица вводных'!$G$7))-('Расчет комиссии(Нади)'!$K2418+'Таблица вводных'!$E$3+'Таблица вводных'!$F$3)</f>
        <v>-18.600000000000001</v>
      </c>
      <c r="H2426" s="59">
        <f>'Итоговая табл.1чел(все услуги-к'!$H2426-('Расчет комиссии(Нади)'!$K2418+'Таблица вводных'!$E$3+'Таблица вводных'!$F$3)</f>
        <v>-18.600000000000001</v>
      </c>
      <c r="I2426" s="59">
        <f>('Итоговая табл.1чел(все услуги-к'!$I2426+('Итоговая табл.1чел(все услуги-к'!$I2426*'Таблица вводных'!$G$9))-('Расчет комиссии(Нади)'!$K2418+'Таблица вводных'!$E$3+'Таблица вводных'!$F$3)</f>
        <v>-18.600000000000001</v>
      </c>
      <c r="J2426" s="101"/>
    </row>
    <row r="2427" spans="1:10" ht="13.2" customHeight="1">
      <c r="A2427" s="99"/>
      <c r="B2427" s="48"/>
      <c r="C2427" s="100"/>
      <c r="D2427" s="59">
        <f>(('Итоговая табл.1чел(все услуги-к'!$D2427+('Итоговая табл.1чел(все услуги-к'!$D2427*'Таблица вводных'!$G$4)))-('Расчет комиссии(Нади)'!$K2419+'Таблица вводных'!$E$3+'Таблица вводных'!$F$3)</f>
        <v>-18.600000000000001</v>
      </c>
      <c r="E2427" s="59">
        <f>('Итоговая табл.1чел(все услуги-к'!$E2427+('Итоговая табл.1чел(все услуги-к'!$E2427*'Таблица вводных'!$G$5))-('Расчет комиссии(Нади)'!$K2419+'Таблица вводных'!$E$3+'Таблица вводных'!$F$3)</f>
        <v>-18.600000000000001</v>
      </c>
      <c r="F2427" s="59">
        <f>('Итоговая табл.1чел(все услуги-к'!$F2427+('Итоговая табл.1чел(все услуги-к'!$F2427*'Таблица вводных'!$G$6))-('Расчет комиссии(Нади)'!$K2419+'Таблица вводных'!$E$3+'Таблица вводных'!$F$3)</f>
        <v>-18.600000000000001</v>
      </c>
      <c r="G2427" s="59">
        <f>('Итоговая табл.1чел(все услуги-к'!$G2427+('Итоговая табл.1чел(все услуги-к'!$G2427*'Таблица вводных'!$G$7))-('Расчет комиссии(Нади)'!$K2419+'Таблица вводных'!$E$3+'Таблица вводных'!$F$3)</f>
        <v>-18.600000000000001</v>
      </c>
      <c r="H2427" s="59">
        <f>'Итоговая табл.1чел(все услуги-к'!$H2427-('Расчет комиссии(Нади)'!$K2419+'Таблица вводных'!$E$3+'Таблица вводных'!$F$3)</f>
        <v>-18.600000000000001</v>
      </c>
      <c r="I2427" s="59">
        <f>('Итоговая табл.1чел(все услуги-к'!$I2427+('Итоговая табл.1чел(все услуги-к'!$I2427*'Таблица вводных'!$G$9))-('Расчет комиссии(Нади)'!$K2419+'Таблица вводных'!$E$3+'Таблица вводных'!$F$3)</f>
        <v>-18.600000000000001</v>
      </c>
      <c r="J2427" s="101"/>
    </row>
    <row r="2428" spans="1:10" ht="13.2" customHeight="1">
      <c r="A2428" s="99"/>
      <c r="B2428" s="48"/>
      <c r="C2428" s="100"/>
      <c r="D2428" s="59">
        <f>(('Итоговая табл.1чел(все услуги-к'!$D2428+('Итоговая табл.1чел(все услуги-к'!$D2428*'Таблица вводных'!$G$4)))-('Расчет комиссии(Нади)'!$K2420+'Таблица вводных'!$E$3+'Таблица вводных'!$F$3)</f>
        <v>-18.600000000000001</v>
      </c>
      <c r="E2428" s="59">
        <f>('Итоговая табл.1чел(все услуги-к'!$E2428+('Итоговая табл.1чел(все услуги-к'!$E2428*'Таблица вводных'!$G$5))-('Расчет комиссии(Нади)'!$K2420+'Таблица вводных'!$E$3+'Таблица вводных'!$F$3)</f>
        <v>-18.600000000000001</v>
      </c>
      <c r="F2428" s="59">
        <f>('Итоговая табл.1чел(все услуги-к'!$F2428+('Итоговая табл.1чел(все услуги-к'!$F2428*'Таблица вводных'!$G$6))-('Расчет комиссии(Нади)'!$K2420+'Таблица вводных'!$E$3+'Таблица вводных'!$F$3)</f>
        <v>-18.600000000000001</v>
      </c>
      <c r="G2428" s="59">
        <f>('Итоговая табл.1чел(все услуги-к'!$G2428+('Итоговая табл.1чел(все услуги-к'!$G2428*'Таблица вводных'!$G$7))-('Расчет комиссии(Нади)'!$K2420+'Таблица вводных'!$E$3+'Таблица вводных'!$F$3)</f>
        <v>-18.600000000000001</v>
      </c>
      <c r="H2428" s="59">
        <f>'Итоговая табл.1чел(все услуги-к'!$H2428-('Расчет комиссии(Нади)'!$K2420+'Таблица вводных'!$E$3+'Таблица вводных'!$F$3)</f>
        <v>-18.600000000000001</v>
      </c>
      <c r="I2428" s="59">
        <f>('Итоговая табл.1чел(все услуги-к'!$I2428+('Итоговая табл.1чел(все услуги-к'!$I2428*'Таблица вводных'!$G$9))-('Расчет комиссии(Нади)'!$K2420+'Таблица вводных'!$E$3+'Таблица вводных'!$F$3)</f>
        <v>-18.600000000000001</v>
      </c>
      <c r="J2428" s="101"/>
    </row>
    <row r="2429" spans="1:10" ht="13.2" customHeight="1">
      <c r="A2429" s="99"/>
      <c r="B2429" s="48"/>
      <c r="C2429" s="100"/>
      <c r="D2429" s="59">
        <f>(('Итоговая табл.1чел(все услуги-к'!$D2429+('Итоговая табл.1чел(все услуги-к'!$D2429*'Таблица вводных'!$G$4)))-('Расчет комиссии(Нади)'!$K2421+'Таблица вводных'!$E$3+'Таблица вводных'!$F$3)</f>
        <v>-18.600000000000001</v>
      </c>
      <c r="E2429" s="59">
        <f>('Итоговая табл.1чел(все услуги-к'!$E2429+('Итоговая табл.1чел(все услуги-к'!$E2429*'Таблица вводных'!$G$5))-('Расчет комиссии(Нади)'!$K2421+'Таблица вводных'!$E$3+'Таблица вводных'!$F$3)</f>
        <v>-18.600000000000001</v>
      </c>
      <c r="F2429" s="59">
        <f>('Итоговая табл.1чел(все услуги-к'!$F2429+('Итоговая табл.1чел(все услуги-к'!$F2429*'Таблица вводных'!$G$6))-('Расчет комиссии(Нади)'!$K2421+'Таблица вводных'!$E$3+'Таблица вводных'!$F$3)</f>
        <v>-18.600000000000001</v>
      </c>
      <c r="G2429" s="59">
        <f>('Итоговая табл.1чел(все услуги-к'!$G2429+('Итоговая табл.1чел(все услуги-к'!$G2429*'Таблица вводных'!$G$7))-('Расчет комиссии(Нади)'!$K2421+'Таблица вводных'!$E$3+'Таблица вводных'!$F$3)</f>
        <v>-18.600000000000001</v>
      </c>
      <c r="H2429" s="59">
        <f>'Итоговая табл.1чел(все услуги-к'!$H2429-('Расчет комиссии(Нади)'!$K2421+'Таблица вводных'!$E$3+'Таблица вводных'!$F$3)</f>
        <v>-18.600000000000001</v>
      </c>
      <c r="I2429" s="59">
        <f>('Итоговая табл.1чел(все услуги-к'!$I2429+('Итоговая табл.1чел(все услуги-к'!$I2429*'Таблица вводных'!$G$9))-('Расчет комиссии(Нади)'!$K2421+'Таблица вводных'!$E$3+'Таблица вводных'!$F$3)</f>
        <v>-18.600000000000001</v>
      </c>
      <c r="J2429" s="101"/>
    </row>
    <row r="2430" spans="1:10" ht="13.2" customHeight="1">
      <c r="A2430" s="99"/>
      <c r="B2430" s="48"/>
      <c r="C2430" s="100"/>
      <c r="D2430" s="59">
        <f>(('Итоговая табл.1чел(все услуги-к'!$D2430+('Итоговая табл.1чел(все услуги-к'!$D2430*'Таблица вводных'!$G$4)))-('Расчет комиссии(Нади)'!$K2422+'Таблица вводных'!$E$3+'Таблица вводных'!$F$3)</f>
        <v>-18.600000000000001</v>
      </c>
      <c r="E2430" s="59">
        <f>('Итоговая табл.1чел(все услуги-к'!$E2430+('Итоговая табл.1чел(все услуги-к'!$E2430*'Таблица вводных'!$G$5))-('Расчет комиссии(Нади)'!$K2422+'Таблица вводных'!$E$3+'Таблица вводных'!$F$3)</f>
        <v>-18.600000000000001</v>
      </c>
      <c r="F2430" s="59">
        <f>('Итоговая табл.1чел(все услуги-к'!$F2430+('Итоговая табл.1чел(все услуги-к'!$F2430*'Таблица вводных'!$G$6))-('Расчет комиссии(Нади)'!$K2422+'Таблица вводных'!$E$3+'Таблица вводных'!$F$3)</f>
        <v>-18.600000000000001</v>
      </c>
      <c r="G2430" s="59">
        <f>('Итоговая табл.1чел(все услуги-к'!$G2430+('Итоговая табл.1чел(все услуги-к'!$G2430*'Таблица вводных'!$G$7))-('Расчет комиссии(Нади)'!$K2422+'Таблица вводных'!$E$3+'Таблица вводных'!$F$3)</f>
        <v>-18.600000000000001</v>
      </c>
      <c r="H2430" s="59">
        <f>'Итоговая табл.1чел(все услуги-к'!$H2430-('Расчет комиссии(Нади)'!$K2422+'Таблица вводных'!$E$3+'Таблица вводных'!$F$3)</f>
        <v>-18.600000000000001</v>
      </c>
      <c r="I2430" s="59">
        <f>('Итоговая табл.1чел(все услуги-к'!$I2430+('Итоговая табл.1чел(все услуги-к'!$I2430*'Таблица вводных'!$G$9))-('Расчет комиссии(Нади)'!$K2422+'Таблица вводных'!$E$3+'Таблица вводных'!$F$3)</f>
        <v>-18.600000000000001</v>
      </c>
      <c r="J2430" s="101"/>
    </row>
    <row r="2431" spans="1:10" ht="13.2" customHeight="1">
      <c r="A2431" s="99"/>
      <c r="B2431" s="48"/>
      <c r="C2431" s="100"/>
      <c r="D2431" s="59">
        <f>(('Итоговая табл.1чел(все услуги-к'!$D2431+('Итоговая табл.1чел(все услуги-к'!$D2431*'Таблица вводных'!$G$4)))-('Расчет комиссии(Нади)'!$K2423+'Таблица вводных'!$E$3+'Таблица вводных'!$F$3)</f>
        <v>-18.600000000000001</v>
      </c>
      <c r="E2431" s="59">
        <f>('Итоговая табл.1чел(все услуги-к'!$E2431+('Итоговая табл.1чел(все услуги-к'!$E2431*'Таблица вводных'!$G$5))-('Расчет комиссии(Нади)'!$K2423+'Таблица вводных'!$E$3+'Таблица вводных'!$F$3)</f>
        <v>-18.600000000000001</v>
      </c>
      <c r="F2431" s="59">
        <f>('Итоговая табл.1чел(все услуги-к'!$F2431+('Итоговая табл.1чел(все услуги-к'!$F2431*'Таблица вводных'!$G$6))-('Расчет комиссии(Нади)'!$K2423+'Таблица вводных'!$E$3+'Таблица вводных'!$F$3)</f>
        <v>-18.600000000000001</v>
      </c>
      <c r="G2431" s="59">
        <f>('Итоговая табл.1чел(все услуги-к'!$G2431+('Итоговая табл.1чел(все услуги-к'!$G2431*'Таблица вводных'!$G$7))-('Расчет комиссии(Нади)'!$K2423+'Таблица вводных'!$E$3+'Таблица вводных'!$F$3)</f>
        <v>-18.600000000000001</v>
      </c>
      <c r="H2431" s="59">
        <f>'Итоговая табл.1чел(все услуги-к'!$H2431-('Расчет комиссии(Нади)'!$K2423+'Таблица вводных'!$E$3+'Таблица вводных'!$F$3)</f>
        <v>-18.600000000000001</v>
      </c>
      <c r="I2431" s="59">
        <f>('Итоговая табл.1чел(все услуги-к'!$I2431+('Итоговая табл.1чел(все услуги-к'!$I2431*'Таблица вводных'!$G$9))-('Расчет комиссии(Нади)'!$K2423+'Таблица вводных'!$E$3+'Таблица вводных'!$F$3)</f>
        <v>-18.600000000000001</v>
      </c>
      <c r="J2431" s="101"/>
    </row>
    <row r="2432" spans="1:10" ht="13.2" customHeight="1">
      <c r="A2432" s="99"/>
      <c r="B2432" s="48"/>
      <c r="C2432" s="100"/>
      <c r="D2432" s="59">
        <f>(('Итоговая табл.1чел(все услуги-к'!$D2432+('Итоговая табл.1чел(все услуги-к'!$D2432*'Таблица вводных'!$G$4)))-('Расчет комиссии(Нади)'!$K2424+'Таблица вводных'!$E$3+'Таблица вводных'!$F$3)</f>
        <v>-18.600000000000001</v>
      </c>
      <c r="E2432" s="59">
        <f>('Итоговая табл.1чел(все услуги-к'!$E2432+('Итоговая табл.1чел(все услуги-к'!$E2432*'Таблица вводных'!$G$5))-('Расчет комиссии(Нади)'!$K2424+'Таблица вводных'!$E$3+'Таблица вводных'!$F$3)</f>
        <v>-18.600000000000001</v>
      </c>
      <c r="F2432" s="59">
        <f>('Итоговая табл.1чел(все услуги-к'!$F2432+('Итоговая табл.1чел(все услуги-к'!$F2432*'Таблица вводных'!$G$6))-('Расчет комиссии(Нади)'!$K2424+'Таблица вводных'!$E$3+'Таблица вводных'!$F$3)</f>
        <v>-18.600000000000001</v>
      </c>
      <c r="G2432" s="59">
        <f>('Итоговая табл.1чел(все услуги-к'!$G2432+('Итоговая табл.1чел(все услуги-к'!$G2432*'Таблица вводных'!$G$7))-('Расчет комиссии(Нади)'!$K2424+'Таблица вводных'!$E$3+'Таблица вводных'!$F$3)</f>
        <v>-18.600000000000001</v>
      </c>
      <c r="H2432" s="59">
        <f>'Итоговая табл.1чел(все услуги-к'!$H2432-('Расчет комиссии(Нади)'!$K2424+'Таблица вводных'!$E$3+'Таблица вводных'!$F$3)</f>
        <v>-18.600000000000001</v>
      </c>
      <c r="I2432" s="59">
        <f>('Итоговая табл.1чел(все услуги-к'!$I2432+('Итоговая табл.1чел(все услуги-к'!$I2432*'Таблица вводных'!$G$9))-('Расчет комиссии(Нади)'!$K2424+'Таблица вводных'!$E$3+'Таблица вводных'!$F$3)</f>
        <v>-18.600000000000001</v>
      </c>
      <c r="J2432" s="101"/>
    </row>
    <row r="2433" spans="1:10" ht="13.2" customHeight="1">
      <c r="A2433" s="99"/>
      <c r="B2433" s="48"/>
      <c r="C2433" s="100"/>
      <c r="D2433" s="59">
        <f>(('Итоговая табл.1чел(все услуги-к'!$D2433+('Итоговая табл.1чел(все услуги-к'!$D2433*'Таблица вводных'!$G$4)))-('Расчет комиссии(Нади)'!$K2425+'Таблица вводных'!$E$3+'Таблица вводных'!$F$3)</f>
        <v>-18.600000000000001</v>
      </c>
      <c r="E2433" s="59">
        <f>('Итоговая табл.1чел(все услуги-к'!$E2433+('Итоговая табл.1чел(все услуги-к'!$E2433*'Таблица вводных'!$G$5))-('Расчет комиссии(Нади)'!$K2425+'Таблица вводных'!$E$3+'Таблица вводных'!$F$3)</f>
        <v>-18.600000000000001</v>
      </c>
      <c r="F2433" s="59">
        <f>('Итоговая табл.1чел(все услуги-к'!$F2433+('Итоговая табл.1чел(все услуги-к'!$F2433*'Таблица вводных'!$G$6))-('Расчет комиссии(Нади)'!$K2425+'Таблица вводных'!$E$3+'Таблица вводных'!$F$3)</f>
        <v>-18.600000000000001</v>
      </c>
      <c r="G2433" s="59">
        <f>('Итоговая табл.1чел(все услуги-к'!$G2433+('Итоговая табл.1чел(все услуги-к'!$G2433*'Таблица вводных'!$G$7))-('Расчет комиссии(Нади)'!$K2425+'Таблица вводных'!$E$3+'Таблица вводных'!$F$3)</f>
        <v>-18.600000000000001</v>
      </c>
      <c r="H2433" s="59">
        <f>'Итоговая табл.1чел(все услуги-к'!$H2433-('Расчет комиссии(Нади)'!$K2425+'Таблица вводных'!$E$3+'Таблица вводных'!$F$3)</f>
        <v>-18.600000000000001</v>
      </c>
      <c r="I2433" s="59">
        <f>('Итоговая табл.1чел(все услуги-к'!$I2433+('Итоговая табл.1чел(все услуги-к'!$I2433*'Таблица вводных'!$G$9))-('Расчет комиссии(Нади)'!$K2425+'Таблица вводных'!$E$3+'Таблица вводных'!$F$3)</f>
        <v>-18.600000000000001</v>
      </c>
      <c r="J2433" s="101"/>
    </row>
    <row r="2434" spans="1:10" ht="13.2" customHeight="1">
      <c r="A2434" s="99"/>
      <c r="B2434" s="48"/>
      <c r="C2434" s="100"/>
      <c r="D2434" s="59">
        <f>(('Итоговая табл.1чел(все услуги-к'!$D2434+('Итоговая табл.1чел(все услуги-к'!$D2434*'Таблица вводных'!$G$4)))-('Расчет комиссии(Нади)'!$K2426+'Таблица вводных'!$E$3+'Таблица вводных'!$F$3)</f>
        <v>-18.600000000000001</v>
      </c>
      <c r="E2434" s="59">
        <f>('Итоговая табл.1чел(все услуги-к'!$E2434+('Итоговая табл.1чел(все услуги-к'!$E2434*'Таблица вводных'!$G$5))-('Расчет комиссии(Нади)'!$K2426+'Таблица вводных'!$E$3+'Таблица вводных'!$F$3)</f>
        <v>-18.600000000000001</v>
      </c>
      <c r="F2434" s="59">
        <f>('Итоговая табл.1чел(все услуги-к'!$F2434+('Итоговая табл.1чел(все услуги-к'!$F2434*'Таблица вводных'!$G$6))-('Расчет комиссии(Нади)'!$K2426+'Таблица вводных'!$E$3+'Таблица вводных'!$F$3)</f>
        <v>-18.600000000000001</v>
      </c>
      <c r="G2434" s="59">
        <f>('Итоговая табл.1чел(все услуги-к'!$G2434+('Итоговая табл.1чел(все услуги-к'!$G2434*'Таблица вводных'!$G$7))-('Расчет комиссии(Нади)'!$K2426+'Таблица вводных'!$E$3+'Таблица вводных'!$F$3)</f>
        <v>-18.600000000000001</v>
      </c>
      <c r="H2434" s="59">
        <f>'Итоговая табл.1чел(все услуги-к'!$H2434-('Расчет комиссии(Нади)'!$K2426+'Таблица вводных'!$E$3+'Таблица вводных'!$F$3)</f>
        <v>-18.600000000000001</v>
      </c>
      <c r="I2434" s="59">
        <f>('Итоговая табл.1чел(все услуги-к'!$I2434+('Итоговая табл.1чел(все услуги-к'!$I2434*'Таблица вводных'!$G$9))-('Расчет комиссии(Нади)'!$K2426+'Таблица вводных'!$E$3+'Таблица вводных'!$F$3)</f>
        <v>-18.600000000000001</v>
      </c>
      <c r="J2434" s="101"/>
    </row>
    <row r="2435" spans="1:10" ht="13.2" customHeight="1">
      <c r="A2435" s="99"/>
      <c r="B2435" s="48"/>
      <c r="C2435" s="100"/>
      <c r="D2435" s="59">
        <f>(('Итоговая табл.1чел(все услуги-к'!$D2435+('Итоговая табл.1чел(все услуги-к'!$D2435*'Таблица вводных'!$G$4)))-('Расчет комиссии(Нади)'!$K2427+'Таблица вводных'!$E$3+'Таблица вводных'!$F$3)</f>
        <v>-18.600000000000001</v>
      </c>
      <c r="E2435" s="59">
        <f>('Итоговая табл.1чел(все услуги-к'!$E2435+('Итоговая табл.1чел(все услуги-к'!$E2435*'Таблица вводных'!$G$5))-('Расчет комиссии(Нади)'!$K2427+'Таблица вводных'!$E$3+'Таблица вводных'!$F$3)</f>
        <v>-18.600000000000001</v>
      </c>
      <c r="F2435" s="59">
        <f>('Итоговая табл.1чел(все услуги-к'!$F2435+('Итоговая табл.1чел(все услуги-к'!$F2435*'Таблица вводных'!$G$6))-('Расчет комиссии(Нади)'!$K2427+'Таблица вводных'!$E$3+'Таблица вводных'!$F$3)</f>
        <v>-18.600000000000001</v>
      </c>
      <c r="G2435" s="59">
        <f>('Итоговая табл.1чел(все услуги-к'!$G2435+('Итоговая табл.1чел(все услуги-к'!$G2435*'Таблица вводных'!$G$7))-('Расчет комиссии(Нади)'!$K2427+'Таблица вводных'!$E$3+'Таблица вводных'!$F$3)</f>
        <v>-18.600000000000001</v>
      </c>
      <c r="H2435" s="59">
        <f>'Итоговая табл.1чел(все услуги-к'!$H2435-('Расчет комиссии(Нади)'!$K2427+'Таблица вводных'!$E$3+'Таблица вводных'!$F$3)</f>
        <v>-18.600000000000001</v>
      </c>
      <c r="I2435" s="59">
        <f>('Итоговая табл.1чел(все услуги-к'!$I2435+('Итоговая табл.1чел(все услуги-к'!$I2435*'Таблица вводных'!$G$9))-('Расчет комиссии(Нади)'!$K2427+'Таблица вводных'!$E$3+'Таблица вводных'!$F$3)</f>
        <v>-18.600000000000001</v>
      </c>
      <c r="J2435" s="101"/>
    </row>
    <row r="2436" spans="1:10" ht="13.2" customHeight="1">
      <c r="A2436" s="99"/>
      <c r="B2436" s="48"/>
      <c r="C2436" s="100"/>
      <c r="D2436" s="59">
        <f>(('Итоговая табл.1чел(все услуги-к'!$D2436+('Итоговая табл.1чел(все услуги-к'!$D2436*'Таблица вводных'!$G$4)))-('Расчет комиссии(Нади)'!$K2428+'Таблица вводных'!$E$3+'Таблица вводных'!$F$3)</f>
        <v>-18.600000000000001</v>
      </c>
      <c r="E2436" s="59">
        <f>('Итоговая табл.1чел(все услуги-к'!$E2436+('Итоговая табл.1чел(все услуги-к'!$E2436*'Таблица вводных'!$G$5))-('Расчет комиссии(Нади)'!$K2428+'Таблица вводных'!$E$3+'Таблица вводных'!$F$3)</f>
        <v>-18.600000000000001</v>
      </c>
      <c r="F2436" s="59">
        <f>('Итоговая табл.1чел(все услуги-к'!$F2436+('Итоговая табл.1чел(все услуги-к'!$F2436*'Таблица вводных'!$G$6))-('Расчет комиссии(Нади)'!$K2428+'Таблица вводных'!$E$3+'Таблица вводных'!$F$3)</f>
        <v>-18.600000000000001</v>
      </c>
      <c r="G2436" s="59">
        <f>('Итоговая табл.1чел(все услуги-к'!$G2436+('Итоговая табл.1чел(все услуги-к'!$G2436*'Таблица вводных'!$G$7))-('Расчет комиссии(Нади)'!$K2428+'Таблица вводных'!$E$3+'Таблица вводных'!$F$3)</f>
        <v>-18.600000000000001</v>
      </c>
      <c r="H2436" s="59">
        <f>'Итоговая табл.1чел(все услуги-к'!$H2436-('Расчет комиссии(Нади)'!$K2428+'Таблица вводных'!$E$3+'Таблица вводных'!$F$3)</f>
        <v>-18.600000000000001</v>
      </c>
      <c r="I2436" s="59">
        <f>('Итоговая табл.1чел(все услуги-к'!$I2436+('Итоговая табл.1чел(все услуги-к'!$I2436*'Таблица вводных'!$G$9))-('Расчет комиссии(Нади)'!$K2428+'Таблица вводных'!$E$3+'Таблица вводных'!$F$3)</f>
        <v>-18.600000000000001</v>
      </c>
      <c r="J2436" s="101"/>
    </row>
    <row r="2437" spans="1:10" ht="13.2" customHeight="1">
      <c r="A2437" s="99"/>
      <c r="B2437" s="48"/>
      <c r="C2437" s="100"/>
      <c r="D2437" s="59">
        <f>(('Итоговая табл.1чел(все услуги-к'!$D2437+('Итоговая табл.1чел(все услуги-к'!$D2437*'Таблица вводных'!$G$4)))-('Расчет комиссии(Нади)'!$K2429+'Таблица вводных'!$E$3+'Таблица вводных'!$F$3)</f>
        <v>-18.600000000000001</v>
      </c>
      <c r="E2437" s="59">
        <f>('Итоговая табл.1чел(все услуги-к'!$E2437+('Итоговая табл.1чел(все услуги-к'!$E2437*'Таблица вводных'!$G$5))-('Расчет комиссии(Нади)'!$K2429+'Таблица вводных'!$E$3+'Таблица вводных'!$F$3)</f>
        <v>-18.600000000000001</v>
      </c>
      <c r="F2437" s="59">
        <f>('Итоговая табл.1чел(все услуги-к'!$F2437+('Итоговая табл.1чел(все услуги-к'!$F2437*'Таблица вводных'!$G$6))-('Расчет комиссии(Нади)'!$K2429+'Таблица вводных'!$E$3+'Таблица вводных'!$F$3)</f>
        <v>-18.600000000000001</v>
      </c>
      <c r="G2437" s="59">
        <f>('Итоговая табл.1чел(все услуги-к'!$G2437+('Итоговая табл.1чел(все услуги-к'!$G2437*'Таблица вводных'!$G$7))-('Расчет комиссии(Нади)'!$K2429+'Таблица вводных'!$E$3+'Таблица вводных'!$F$3)</f>
        <v>-18.600000000000001</v>
      </c>
      <c r="H2437" s="59">
        <f>'Итоговая табл.1чел(все услуги-к'!$H2437-('Расчет комиссии(Нади)'!$K2429+'Таблица вводных'!$E$3+'Таблица вводных'!$F$3)</f>
        <v>-18.600000000000001</v>
      </c>
      <c r="I2437" s="59">
        <f>('Итоговая табл.1чел(все услуги-к'!$I2437+('Итоговая табл.1чел(все услуги-к'!$I2437*'Таблица вводных'!$G$9))-('Расчет комиссии(Нади)'!$K2429+'Таблица вводных'!$E$3+'Таблица вводных'!$F$3)</f>
        <v>-18.600000000000001</v>
      </c>
      <c r="J2437" s="101"/>
    </row>
    <row r="2438" spans="1:10" ht="13.2" customHeight="1">
      <c r="A2438" s="99"/>
      <c r="B2438" s="48"/>
      <c r="C2438" s="100"/>
      <c r="D2438" s="59">
        <f>(('Итоговая табл.1чел(все услуги-к'!$D2438+('Итоговая табл.1чел(все услуги-к'!$D2438*'Таблица вводных'!$G$4)))-('Расчет комиссии(Нади)'!$K2430+'Таблица вводных'!$E$3+'Таблица вводных'!$F$3)</f>
        <v>-18.600000000000001</v>
      </c>
      <c r="E2438" s="59">
        <f>('Итоговая табл.1чел(все услуги-к'!$E2438+('Итоговая табл.1чел(все услуги-к'!$E2438*'Таблица вводных'!$G$5))-('Расчет комиссии(Нади)'!$K2430+'Таблица вводных'!$E$3+'Таблица вводных'!$F$3)</f>
        <v>-18.600000000000001</v>
      </c>
      <c r="F2438" s="59">
        <f>('Итоговая табл.1чел(все услуги-к'!$F2438+('Итоговая табл.1чел(все услуги-к'!$F2438*'Таблица вводных'!$G$6))-('Расчет комиссии(Нади)'!$K2430+'Таблица вводных'!$E$3+'Таблица вводных'!$F$3)</f>
        <v>-18.600000000000001</v>
      </c>
      <c r="G2438" s="59">
        <f>('Итоговая табл.1чел(все услуги-к'!$G2438+('Итоговая табл.1чел(все услуги-к'!$G2438*'Таблица вводных'!$G$7))-('Расчет комиссии(Нади)'!$K2430+'Таблица вводных'!$E$3+'Таблица вводных'!$F$3)</f>
        <v>-18.600000000000001</v>
      </c>
      <c r="H2438" s="59">
        <f>'Итоговая табл.1чел(все услуги-к'!$H2438-('Расчет комиссии(Нади)'!$K2430+'Таблица вводных'!$E$3+'Таблица вводных'!$F$3)</f>
        <v>-18.600000000000001</v>
      </c>
      <c r="I2438" s="59">
        <f>('Итоговая табл.1чел(все услуги-к'!$I2438+('Итоговая табл.1чел(все услуги-к'!$I2438*'Таблица вводных'!$G$9))-('Расчет комиссии(Нади)'!$K2430+'Таблица вводных'!$E$3+'Таблица вводных'!$F$3)</f>
        <v>-18.600000000000001</v>
      </c>
      <c r="J2438" s="101"/>
    </row>
    <row r="2439" spans="1:10" ht="13.2" customHeight="1">
      <c r="A2439" s="99"/>
      <c r="B2439" s="48"/>
      <c r="C2439" s="100"/>
      <c r="D2439" s="59">
        <f>(('Итоговая табл.1чел(все услуги-к'!$D2439+('Итоговая табл.1чел(все услуги-к'!$D2439*'Таблица вводных'!$G$4)))-('Расчет комиссии(Нади)'!$K2431+'Таблица вводных'!$E$3+'Таблица вводных'!$F$3)</f>
        <v>-18.600000000000001</v>
      </c>
      <c r="E2439" s="59">
        <f>('Итоговая табл.1чел(все услуги-к'!$E2439+('Итоговая табл.1чел(все услуги-к'!$E2439*'Таблица вводных'!$G$5))-('Расчет комиссии(Нади)'!$K2431+'Таблица вводных'!$E$3+'Таблица вводных'!$F$3)</f>
        <v>-18.600000000000001</v>
      </c>
      <c r="F2439" s="59">
        <f>('Итоговая табл.1чел(все услуги-к'!$F2439+('Итоговая табл.1чел(все услуги-к'!$F2439*'Таблица вводных'!$G$6))-('Расчет комиссии(Нади)'!$K2431+'Таблица вводных'!$E$3+'Таблица вводных'!$F$3)</f>
        <v>-18.600000000000001</v>
      </c>
      <c r="G2439" s="59">
        <f>('Итоговая табл.1чел(все услуги-к'!$G2439+('Итоговая табл.1чел(все услуги-к'!$G2439*'Таблица вводных'!$G$7))-('Расчет комиссии(Нади)'!$K2431+'Таблица вводных'!$E$3+'Таблица вводных'!$F$3)</f>
        <v>-18.600000000000001</v>
      </c>
      <c r="H2439" s="59">
        <f>'Итоговая табл.1чел(все услуги-к'!$H2439-('Расчет комиссии(Нади)'!$K2431+'Таблица вводных'!$E$3+'Таблица вводных'!$F$3)</f>
        <v>-18.600000000000001</v>
      </c>
      <c r="I2439" s="59">
        <f>('Итоговая табл.1чел(все услуги-к'!$I2439+('Итоговая табл.1чел(все услуги-к'!$I2439*'Таблица вводных'!$G$9))-('Расчет комиссии(Нади)'!$K2431+'Таблица вводных'!$E$3+'Таблица вводных'!$F$3)</f>
        <v>-18.600000000000001</v>
      </c>
      <c r="J2439" s="101"/>
    </row>
    <row r="2440" spans="1:10" ht="13.2" customHeight="1">
      <c r="A2440" s="99"/>
      <c r="B2440" s="48"/>
      <c r="C2440" s="100"/>
      <c r="D2440" s="59">
        <f>(('Итоговая табл.1чел(все услуги-к'!$D2440+('Итоговая табл.1чел(все услуги-к'!$D2440*'Таблица вводных'!$G$4)))-('Расчет комиссии(Нади)'!$K2432+'Таблица вводных'!$E$3+'Таблица вводных'!$F$3)</f>
        <v>-18.600000000000001</v>
      </c>
      <c r="E2440" s="59">
        <f>('Итоговая табл.1чел(все услуги-к'!$E2440+('Итоговая табл.1чел(все услуги-к'!$E2440*'Таблица вводных'!$G$5))-('Расчет комиссии(Нади)'!$K2432+'Таблица вводных'!$E$3+'Таблица вводных'!$F$3)</f>
        <v>-18.600000000000001</v>
      </c>
      <c r="F2440" s="59">
        <f>('Итоговая табл.1чел(все услуги-к'!$F2440+('Итоговая табл.1чел(все услуги-к'!$F2440*'Таблица вводных'!$G$6))-('Расчет комиссии(Нади)'!$K2432+'Таблица вводных'!$E$3+'Таблица вводных'!$F$3)</f>
        <v>-18.600000000000001</v>
      </c>
      <c r="G2440" s="59">
        <f>('Итоговая табл.1чел(все услуги-к'!$G2440+('Итоговая табл.1чел(все услуги-к'!$G2440*'Таблица вводных'!$G$7))-('Расчет комиссии(Нади)'!$K2432+'Таблица вводных'!$E$3+'Таблица вводных'!$F$3)</f>
        <v>-18.600000000000001</v>
      </c>
      <c r="H2440" s="59">
        <f>'Итоговая табл.1чел(все услуги-к'!$H2440-('Расчет комиссии(Нади)'!$K2432+'Таблица вводных'!$E$3+'Таблица вводных'!$F$3)</f>
        <v>-18.600000000000001</v>
      </c>
      <c r="I2440" s="59">
        <f>('Итоговая табл.1чел(все услуги-к'!$I2440+('Итоговая табл.1чел(все услуги-к'!$I2440*'Таблица вводных'!$G$9))-('Расчет комиссии(Нади)'!$K2432+'Таблица вводных'!$E$3+'Таблица вводных'!$F$3)</f>
        <v>-18.600000000000001</v>
      </c>
      <c r="J2440" s="101"/>
    </row>
    <row r="2441" spans="1:10" ht="13.2" customHeight="1">
      <c r="A2441" s="99"/>
      <c r="B2441" s="48"/>
      <c r="C2441" s="100"/>
      <c r="D2441" s="59">
        <f>(('Итоговая табл.1чел(все услуги-к'!$D2441+('Итоговая табл.1чел(все услуги-к'!$D2441*'Таблица вводных'!$G$4)))-('Расчет комиссии(Нади)'!$K2433+'Таблица вводных'!$E$3+'Таблица вводных'!$F$3)</f>
        <v>-18.600000000000001</v>
      </c>
      <c r="E2441" s="59">
        <f>('Итоговая табл.1чел(все услуги-к'!$E2441+('Итоговая табл.1чел(все услуги-к'!$E2441*'Таблица вводных'!$G$5))-('Расчет комиссии(Нади)'!$K2433+'Таблица вводных'!$E$3+'Таблица вводных'!$F$3)</f>
        <v>-18.600000000000001</v>
      </c>
      <c r="F2441" s="59">
        <f>('Итоговая табл.1чел(все услуги-к'!$F2441+('Итоговая табл.1чел(все услуги-к'!$F2441*'Таблица вводных'!$G$6))-('Расчет комиссии(Нади)'!$K2433+'Таблица вводных'!$E$3+'Таблица вводных'!$F$3)</f>
        <v>-18.600000000000001</v>
      </c>
      <c r="G2441" s="59">
        <f>('Итоговая табл.1чел(все услуги-к'!$G2441+('Итоговая табл.1чел(все услуги-к'!$G2441*'Таблица вводных'!$G$7))-('Расчет комиссии(Нади)'!$K2433+'Таблица вводных'!$E$3+'Таблица вводных'!$F$3)</f>
        <v>-18.600000000000001</v>
      </c>
      <c r="H2441" s="59">
        <f>'Итоговая табл.1чел(все услуги-к'!$H2441-('Расчет комиссии(Нади)'!$K2433+'Таблица вводных'!$E$3+'Таблица вводных'!$F$3)</f>
        <v>-18.600000000000001</v>
      </c>
      <c r="I2441" s="59">
        <f>('Итоговая табл.1чел(все услуги-к'!$I2441+('Итоговая табл.1чел(все услуги-к'!$I2441*'Таблица вводных'!$G$9))-('Расчет комиссии(Нади)'!$K2433+'Таблица вводных'!$E$3+'Таблица вводных'!$F$3)</f>
        <v>-18.600000000000001</v>
      </c>
      <c r="J2441" s="101"/>
    </row>
    <row r="2442" spans="1:10" ht="13.2" customHeight="1">
      <c r="A2442" s="99"/>
      <c r="B2442" s="48"/>
      <c r="C2442" s="100"/>
      <c r="D2442" s="59">
        <f>(('Итоговая табл.1чел(все услуги-к'!$D2442+('Итоговая табл.1чел(все услуги-к'!$D2442*'Таблица вводных'!$G$4)))-('Расчет комиссии(Нади)'!$K2434+'Таблица вводных'!$E$3+'Таблица вводных'!$F$3)</f>
        <v>-18.600000000000001</v>
      </c>
      <c r="E2442" s="59">
        <f>('Итоговая табл.1чел(все услуги-к'!$E2442+('Итоговая табл.1чел(все услуги-к'!$E2442*'Таблица вводных'!$G$5))-('Расчет комиссии(Нади)'!$K2434+'Таблица вводных'!$E$3+'Таблица вводных'!$F$3)</f>
        <v>-18.600000000000001</v>
      </c>
      <c r="F2442" s="59">
        <f>('Итоговая табл.1чел(все услуги-к'!$F2442+('Итоговая табл.1чел(все услуги-к'!$F2442*'Таблица вводных'!$G$6))-('Расчет комиссии(Нади)'!$K2434+'Таблица вводных'!$E$3+'Таблица вводных'!$F$3)</f>
        <v>-18.600000000000001</v>
      </c>
      <c r="G2442" s="59">
        <f>('Итоговая табл.1чел(все услуги-к'!$G2442+('Итоговая табл.1чел(все услуги-к'!$G2442*'Таблица вводных'!$G$7))-('Расчет комиссии(Нади)'!$K2434+'Таблица вводных'!$E$3+'Таблица вводных'!$F$3)</f>
        <v>-18.600000000000001</v>
      </c>
      <c r="H2442" s="59">
        <f>'Итоговая табл.1чел(все услуги-к'!$H2442-('Расчет комиссии(Нади)'!$K2434+'Таблица вводных'!$E$3+'Таблица вводных'!$F$3)</f>
        <v>-18.600000000000001</v>
      </c>
      <c r="I2442" s="59">
        <f>('Итоговая табл.1чел(все услуги-к'!$I2442+('Итоговая табл.1чел(все услуги-к'!$I2442*'Таблица вводных'!$G$9))-('Расчет комиссии(Нади)'!$K2434+'Таблица вводных'!$E$3+'Таблица вводных'!$F$3)</f>
        <v>-18.600000000000001</v>
      </c>
      <c r="J2442" s="101"/>
    </row>
    <row r="2443" spans="1:10" ht="13.2" customHeight="1">
      <c r="A2443" s="99"/>
      <c r="B2443" s="48"/>
      <c r="C2443" s="100"/>
      <c r="D2443" s="59">
        <f>(('Итоговая табл.1чел(все услуги-к'!$D2443+('Итоговая табл.1чел(все услуги-к'!$D2443*'Таблица вводных'!$G$4)))-('Расчет комиссии(Нади)'!$K2435+'Таблица вводных'!$E$3+'Таблица вводных'!$F$3)</f>
        <v>-18.600000000000001</v>
      </c>
      <c r="E2443" s="59">
        <f>('Итоговая табл.1чел(все услуги-к'!$E2443+('Итоговая табл.1чел(все услуги-к'!$E2443*'Таблица вводных'!$G$5))-('Расчет комиссии(Нади)'!$K2435+'Таблица вводных'!$E$3+'Таблица вводных'!$F$3)</f>
        <v>-18.600000000000001</v>
      </c>
      <c r="F2443" s="59">
        <f>('Итоговая табл.1чел(все услуги-к'!$F2443+('Итоговая табл.1чел(все услуги-к'!$F2443*'Таблица вводных'!$G$6))-('Расчет комиссии(Нади)'!$K2435+'Таблица вводных'!$E$3+'Таблица вводных'!$F$3)</f>
        <v>-18.600000000000001</v>
      </c>
      <c r="G2443" s="59">
        <f>('Итоговая табл.1чел(все услуги-к'!$G2443+('Итоговая табл.1чел(все услуги-к'!$G2443*'Таблица вводных'!$G$7))-('Расчет комиссии(Нади)'!$K2435+'Таблица вводных'!$E$3+'Таблица вводных'!$F$3)</f>
        <v>-18.600000000000001</v>
      </c>
      <c r="H2443" s="59">
        <f>'Итоговая табл.1чел(все услуги-к'!$H2443-('Расчет комиссии(Нади)'!$K2435+'Таблица вводных'!$E$3+'Таблица вводных'!$F$3)</f>
        <v>-18.600000000000001</v>
      </c>
      <c r="I2443" s="59">
        <f>('Итоговая табл.1чел(все услуги-к'!$I2443+('Итоговая табл.1чел(все услуги-к'!$I2443*'Таблица вводных'!$G$9))-('Расчет комиссии(Нади)'!$K2435+'Таблица вводных'!$E$3+'Таблица вводных'!$F$3)</f>
        <v>-18.600000000000001</v>
      </c>
      <c r="J2443" s="101"/>
    </row>
    <row r="2444" spans="1:10" ht="13.2" customHeight="1">
      <c r="A2444" s="99"/>
      <c r="B2444" s="48"/>
      <c r="C2444" s="100"/>
      <c r="D2444" s="59">
        <f>(('Итоговая табл.1чел(все услуги-к'!$D2444+('Итоговая табл.1чел(все услуги-к'!$D2444*'Таблица вводных'!$G$4)))-('Расчет комиссии(Нади)'!$K2436+'Таблица вводных'!$E$3+'Таблица вводных'!$F$3)</f>
        <v>-18.600000000000001</v>
      </c>
      <c r="E2444" s="59">
        <f>('Итоговая табл.1чел(все услуги-к'!$E2444+('Итоговая табл.1чел(все услуги-к'!$E2444*'Таблица вводных'!$G$5))-('Расчет комиссии(Нади)'!$K2436+'Таблица вводных'!$E$3+'Таблица вводных'!$F$3)</f>
        <v>-18.600000000000001</v>
      </c>
      <c r="F2444" s="59">
        <f>('Итоговая табл.1чел(все услуги-к'!$F2444+('Итоговая табл.1чел(все услуги-к'!$F2444*'Таблица вводных'!$G$6))-('Расчет комиссии(Нади)'!$K2436+'Таблица вводных'!$E$3+'Таблица вводных'!$F$3)</f>
        <v>-18.600000000000001</v>
      </c>
      <c r="G2444" s="59">
        <f>('Итоговая табл.1чел(все услуги-к'!$G2444+('Итоговая табл.1чел(все услуги-к'!$G2444*'Таблица вводных'!$G$7))-('Расчет комиссии(Нади)'!$K2436+'Таблица вводных'!$E$3+'Таблица вводных'!$F$3)</f>
        <v>-18.600000000000001</v>
      </c>
      <c r="H2444" s="59">
        <f>'Итоговая табл.1чел(все услуги-к'!$H2444-('Расчет комиссии(Нади)'!$K2436+'Таблица вводных'!$E$3+'Таблица вводных'!$F$3)</f>
        <v>-18.600000000000001</v>
      </c>
      <c r="I2444" s="59">
        <f>('Итоговая табл.1чел(все услуги-к'!$I2444+('Итоговая табл.1чел(все услуги-к'!$I2444*'Таблица вводных'!$G$9))-('Расчет комиссии(Нади)'!$K2436+'Таблица вводных'!$E$3+'Таблица вводных'!$F$3)</f>
        <v>-18.600000000000001</v>
      </c>
      <c r="J2444" s="101"/>
    </row>
    <row r="2445" spans="1:10" ht="13.2" customHeight="1">
      <c r="A2445" s="99"/>
      <c r="B2445" s="48"/>
      <c r="C2445" s="100"/>
      <c r="D2445" s="59">
        <f>(('Итоговая табл.1чел(все услуги-к'!$D2445+('Итоговая табл.1чел(все услуги-к'!$D2445*'Таблица вводных'!$G$4)))-('Расчет комиссии(Нади)'!$K2437+'Таблица вводных'!$E$3+'Таблица вводных'!$F$3)</f>
        <v>-18.600000000000001</v>
      </c>
      <c r="E2445" s="59">
        <f>('Итоговая табл.1чел(все услуги-к'!$E2445+('Итоговая табл.1чел(все услуги-к'!$E2445*'Таблица вводных'!$G$5))-('Расчет комиссии(Нади)'!$K2437+'Таблица вводных'!$E$3+'Таблица вводных'!$F$3)</f>
        <v>-18.600000000000001</v>
      </c>
      <c r="F2445" s="59">
        <f>('Итоговая табл.1чел(все услуги-к'!$F2445+('Итоговая табл.1чел(все услуги-к'!$F2445*'Таблица вводных'!$G$6))-('Расчет комиссии(Нади)'!$K2437+'Таблица вводных'!$E$3+'Таблица вводных'!$F$3)</f>
        <v>-18.600000000000001</v>
      </c>
      <c r="G2445" s="59">
        <f>('Итоговая табл.1чел(все услуги-к'!$G2445+('Итоговая табл.1чел(все услуги-к'!$G2445*'Таблица вводных'!$G$7))-('Расчет комиссии(Нади)'!$K2437+'Таблица вводных'!$E$3+'Таблица вводных'!$F$3)</f>
        <v>-18.600000000000001</v>
      </c>
      <c r="H2445" s="59">
        <f>'Итоговая табл.1чел(все услуги-к'!$H2445-('Расчет комиссии(Нади)'!$K2437+'Таблица вводных'!$E$3+'Таблица вводных'!$F$3)</f>
        <v>-18.600000000000001</v>
      </c>
      <c r="I2445" s="59">
        <f>('Итоговая табл.1чел(все услуги-к'!$I2445+('Итоговая табл.1чел(все услуги-к'!$I2445*'Таблица вводных'!$G$9))-('Расчет комиссии(Нади)'!$K2437+'Таблица вводных'!$E$3+'Таблица вводных'!$F$3)</f>
        <v>-18.600000000000001</v>
      </c>
      <c r="J2445" s="101"/>
    </row>
    <row r="2446" spans="1:10" ht="13.2" customHeight="1">
      <c r="A2446" s="99"/>
      <c r="B2446" s="48"/>
      <c r="C2446" s="100"/>
      <c r="D2446" s="59">
        <f>(('Итоговая табл.1чел(все услуги-к'!$D2446+('Итоговая табл.1чел(все услуги-к'!$D2446*'Таблица вводных'!$G$4)))-('Расчет комиссии(Нади)'!$K2438+'Таблица вводных'!$E$3+'Таблица вводных'!$F$3)</f>
        <v>-18.600000000000001</v>
      </c>
      <c r="E2446" s="59">
        <f>('Итоговая табл.1чел(все услуги-к'!$E2446+('Итоговая табл.1чел(все услуги-к'!$E2446*'Таблица вводных'!$G$5))-('Расчет комиссии(Нади)'!$K2438+'Таблица вводных'!$E$3+'Таблица вводных'!$F$3)</f>
        <v>-18.600000000000001</v>
      </c>
      <c r="F2446" s="59">
        <f>('Итоговая табл.1чел(все услуги-к'!$F2446+('Итоговая табл.1чел(все услуги-к'!$F2446*'Таблица вводных'!$G$6))-('Расчет комиссии(Нади)'!$K2438+'Таблица вводных'!$E$3+'Таблица вводных'!$F$3)</f>
        <v>-18.600000000000001</v>
      </c>
      <c r="G2446" s="59">
        <f>('Итоговая табл.1чел(все услуги-к'!$G2446+('Итоговая табл.1чел(все услуги-к'!$G2446*'Таблица вводных'!$G$7))-('Расчет комиссии(Нади)'!$K2438+'Таблица вводных'!$E$3+'Таблица вводных'!$F$3)</f>
        <v>-18.600000000000001</v>
      </c>
      <c r="H2446" s="59">
        <f>'Итоговая табл.1чел(все услуги-к'!$H2446-('Расчет комиссии(Нади)'!$K2438+'Таблица вводных'!$E$3+'Таблица вводных'!$F$3)</f>
        <v>-18.600000000000001</v>
      </c>
      <c r="I2446" s="59">
        <f>('Итоговая табл.1чел(все услуги-к'!$I2446+('Итоговая табл.1чел(все услуги-к'!$I2446*'Таблица вводных'!$G$9))-('Расчет комиссии(Нади)'!$K2438+'Таблица вводных'!$E$3+'Таблица вводных'!$F$3)</f>
        <v>-18.600000000000001</v>
      </c>
      <c r="J2446" s="101"/>
    </row>
    <row r="2447" spans="1:10" ht="13.2" customHeight="1">
      <c r="A2447" s="99"/>
      <c r="B2447" s="48"/>
      <c r="C2447" s="100"/>
      <c r="D2447" s="59">
        <f>(('Итоговая табл.1чел(все услуги-к'!$D2447+('Итоговая табл.1чел(все услуги-к'!$D2447*'Таблица вводных'!$G$4)))-('Расчет комиссии(Нади)'!$K2439+'Таблица вводных'!$E$3+'Таблица вводных'!$F$3)</f>
        <v>-18.600000000000001</v>
      </c>
      <c r="E2447" s="59">
        <f>('Итоговая табл.1чел(все услуги-к'!$E2447+('Итоговая табл.1чел(все услуги-к'!$E2447*'Таблица вводных'!$G$5))-('Расчет комиссии(Нади)'!$K2439+'Таблица вводных'!$E$3+'Таблица вводных'!$F$3)</f>
        <v>-18.600000000000001</v>
      </c>
      <c r="F2447" s="59">
        <f>('Итоговая табл.1чел(все услуги-к'!$F2447+('Итоговая табл.1чел(все услуги-к'!$F2447*'Таблица вводных'!$G$6))-('Расчет комиссии(Нади)'!$K2439+'Таблица вводных'!$E$3+'Таблица вводных'!$F$3)</f>
        <v>-18.600000000000001</v>
      </c>
      <c r="G2447" s="59">
        <f>('Итоговая табл.1чел(все услуги-к'!$G2447+('Итоговая табл.1чел(все услуги-к'!$G2447*'Таблица вводных'!$G$7))-('Расчет комиссии(Нади)'!$K2439+'Таблица вводных'!$E$3+'Таблица вводных'!$F$3)</f>
        <v>-18.600000000000001</v>
      </c>
      <c r="H2447" s="59">
        <f>'Итоговая табл.1чел(все услуги-к'!$H2447-('Расчет комиссии(Нади)'!$K2439+'Таблица вводных'!$E$3+'Таблица вводных'!$F$3)</f>
        <v>-18.600000000000001</v>
      </c>
      <c r="I2447" s="59">
        <f>('Итоговая табл.1чел(все услуги-к'!$I2447+('Итоговая табл.1чел(все услуги-к'!$I2447*'Таблица вводных'!$G$9))-('Расчет комиссии(Нади)'!$K2439+'Таблица вводных'!$E$3+'Таблица вводных'!$F$3)</f>
        <v>-18.600000000000001</v>
      </c>
      <c r="J2447" s="101"/>
    </row>
    <row r="2448" spans="1:10" ht="13.2" customHeight="1">
      <c r="A2448" s="99"/>
      <c r="B2448" s="48"/>
      <c r="C2448" s="100"/>
      <c r="D2448" s="59">
        <f>(('Итоговая табл.1чел(все услуги-к'!$D2448+('Итоговая табл.1чел(все услуги-к'!$D2448*'Таблица вводных'!$G$4)))-('Расчет комиссии(Нади)'!$K2440+'Таблица вводных'!$E$3+'Таблица вводных'!$F$3)</f>
        <v>-18.600000000000001</v>
      </c>
      <c r="E2448" s="59">
        <f>('Итоговая табл.1чел(все услуги-к'!$E2448+('Итоговая табл.1чел(все услуги-к'!$E2448*'Таблица вводных'!$G$5))-('Расчет комиссии(Нади)'!$K2440+'Таблица вводных'!$E$3+'Таблица вводных'!$F$3)</f>
        <v>-18.600000000000001</v>
      </c>
      <c r="F2448" s="59">
        <f>('Итоговая табл.1чел(все услуги-к'!$F2448+('Итоговая табл.1чел(все услуги-к'!$F2448*'Таблица вводных'!$G$6))-('Расчет комиссии(Нади)'!$K2440+'Таблица вводных'!$E$3+'Таблица вводных'!$F$3)</f>
        <v>-18.600000000000001</v>
      </c>
      <c r="G2448" s="59">
        <f>('Итоговая табл.1чел(все услуги-к'!$G2448+('Итоговая табл.1чел(все услуги-к'!$G2448*'Таблица вводных'!$G$7))-('Расчет комиссии(Нади)'!$K2440+'Таблица вводных'!$E$3+'Таблица вводных'!$F$3)</f>
        <v>-18.600000000000001</v>
      </c>
      <c r="H2448" s="59">
        <f>'Итоговая табл.1чел(все услуги-к'!$H2448-('Расчет комиссии(Нади)'!$K2440+'Таблица вводных'!$E$3+'Таблица вводных'!$F$3)</f>
        <v>-18.600000000000001</v>
      </c>
      <c r="I2448" s="59">
        <f>('Итоговая табл.1чел(все услуги-к'!$I2448+('Итоговая табл.1чел(все услуги-к'!$I2448*'Таблица вводных'!$G$9))-('Расчет комиссии(Нади)'!$K2440+'Таблица вводных'!$E$3+'Таблица вводных'!$F$3)</f>
        <v>-18.600000000000001</v>
      </c>
      <c r="J2448" s="101"/>
    </row>
    <row r="2449" spans="1:10" ht="13.2" customHeight="1">
      <c r="A2449" s="99"/>
      <c r="B2449" s="48"/>
      <c r="C2449" s="100"/>
      <c r="D2449" s="59">
        <f>(('Итоговая табл.1чел(все услуги-к'!$D2449+('Итоговая табл.1чел(все услуги-к'!$D2449*'Таблица вводных'!$G$4)))-('Расчет комиссии(Нади)'!$K2441+'Таблица вводных'!$E$3+'Таблица вводных'!$F$3)</f>
        <v>-18.600000000000001</v>
      </c>
      <c r="E2449" s="59">
        <f>('Итоговая табл.1чел(все услуги-к'!$E2449+('Итоговая табл.1чел(все услуги-к'!$E2449*'Таблица вводных'!$G$5))-('Расчет комиссии(Нади)'!$K2441+'Таблица вводных'!$E$3+'Таблица вводных'!$F$3)</f>
        <v>-18.600000000000001</v>
      </c>
      <c r="F2449" s="59">
        <f>('Итоговая табл.1чел(все услуги-к'!$F2449+('Итоговая табл.1чел(все услуги-к'!$F2449*'Таблица вводных'!$G$6))-('Расчет комиссии(Нади)'!$K2441+'Таблица вводных'!$E$3+'Таблица вводных'!$F$3)</f>
        <v>-18.600000000000001</v>
      </c>
      <c r="G2449" s="59">
        <f>('Итоговая табл.1чел(все услуги-к'!$G2449+('Итоговая табл.1чел(все услуги-к'!$G2449*'Таблица вводных'!$G$7))-('Расчет комиссии(Нади)'!$K2441+'Таблица вводных'!$E$3+'Таблица вводных'!$F$3)</f>
        <v>-18.600000000000001</v>
      </c>
      <c r="H2449" s="59">
        <f>'Итоговая табл.1чел(все услуги-к'!$H2449-('Расчет комиссии(Нади)'!$K2441+'Таблица вводных'!$E$3+'Таблица вводных'!$F$3)</f>
        <v>-18.600000000000001</v>
      </c>
      <c r="I2449" s="59">
        <f>('Итоговая табл.1чел(все услуги-к'!$I2449+('Итоговая табл.1чел(все услуги-к'!$I2449*'Таблица вводных'!$G$9))-('Расчет комиссии(Нади)'!$K2441+'Таблица вводных'!$E$3+'Таблица вводных'!$F$3)</f>
        <v>-18.600000000000001</v>
      </c>
      <c r="J2449" s="101"/>
    </row>
    <row r="2450" spans="1:10" ht="13.2" customHeight="1">
      <c r="A2450" s="99"/>
      <c r="B2450" s="48"/>
      <c r="C2450" s="100"/>
      <c r="D2450" s="59">
        <f>(('Итоговая табл.1чел(все услуги-к'!$D2450+('Итоговая табл.1чел(все услуги-к'!$D2450*'Таблица вводных'!$G$4)))-('Расчет комиссии(Нади)'!$K2442+'Таблица вводных'!$E$3+'Таблица вводных'!$F$3)</f>
        <v>-18.600000000000001</v>
      </c>
      <c r="E2450" s="59">
        <f>('Итоговая табл.1чел(все услуги-к'!$E2450+('Итоговая табл.1чел(все услуги-к'!$E2450*'Таблица вводных'!$G$5))-('Расчет комиссии(Нади)'!$K2442+'Таблица вводных'!$E$3+'Таблица вводных'!$F$3)</f>
        <v>-18.600000000000001</v>
      </c>
      <c r="F2450" s="59">
        <f>('Итоговая табл.1чел(все услуги-к'!$F2450+('Итоговая табл.1чел(все услуги-к'!$F2450*'Таблица вводных'!$G$6))-('Расчет комиссии(Нади)'!$K2442+'Таблица вводных'!$E$3+'Таблица вводных'!$F$3)</f>
        <v>-18.600000000000001</v>
      </c>
      <c r="G2450" s="59">
        <f>('Итоговая табл.1чел(все услуги-к'!$G2450+('Итоговая табл.1чел(все услуги-к'!$G2450*'Таблица вводных'!$G$7))-('Расчет комиссии(Нади)'!$K2442+'Таблица вводных'!$E$3+'Таблица вводных'!$F$3)</f>
        <v>-18.600000000000001</v>
      </c>
      <c r="H2450" s="59">
        <f>'Итоговая табл.1чел(все услуги-к'!$H2450-('Расчет комиссии(Нади)'!$K2442+'Таблица вводных'!$E$3+'Таблица вводных'!$F$3)</f>
        <v>-18.600000000000001</v>
      </c>
      <c r="I2450" s="59">
        <f>('Итоговая табл.1чел(все услуги-к'!$I2450+('Итоговая табл.1чел(все услуги-к'!$I2450*'Таблица вводных'!$G$9))-('Расчет комиссии(Нади)'!$K2442+'Таблица вводных'!$E$3+'Таблица вводных'!$F$3)</f>
        <v>-18.600000000000001</v>
      </c>
      <c r="J2450" s="101"/>
    </row>
    <row r="2451" spans="1:10" ht="13.2" customHeight="1">
      <c r="A2451" s="99"/>
      <c r="B2451" s="48"/>
      <c r="C2451" s="100"/>
      <c r="D2451" s="59">
        <f>(('Итоговая табл.1чел(все услуги-к'!$D2451+('Итоговая табл.1чел(все услуги-к'!$D2451*'Таблица вводных'!$G$4)))-('Расчет комиссии(Нади)'!$K2443+'Таблица вводных'!$E$3+'Таблица вводных'!$F$3)</f>
        <v>-18.600000000000001</v>
      </c>
      <c r="E2451" s="59">
        <f>('Итоговая табл.1чел(все услуги-к'!$E2451+('Итоговая табл.1чел(все услуги-к'!$E2451*'Таблица вводных'!$G$5))-('Расчет комиссии(Нади)'!$K2443+'Таблица вводных'!$E$3+'Таблица вводных'!$F$3)</f>
        <v>-18.600000000000001</v>
      </c>
      <c r="F2451" s="59">
        <f>('Итоговая табл.1чел(все услуги-к'!$F2451+('Итоговая табл.1чел(все услуги-к'!$F2451*'Таблица вводных'!$G$6))-('Расчет комиссии(Нади)'!$K2443+'Таблица вводных'!$E$3+'Таблица вводных'!$F$3)</f>
        <v>-18.600000000000001</v>
      </c>
      <c r="G2451" s="59">
        <f>('Итоговая табл.1чел(все услуги-к'!$G2451+('Итоговая табл.1чел(все услуги-к'!$G2451*'Таблица вводных'!$G$7))-('Расчет комиссии(Нади)'!$K2443+'Таблица вводных'!$E$3+'Таблица вводных'!$F$3)</f>
        <v>-18.600000000000001</v>
      </c>
      <c r="H2451" s="59">
        <f>'Итоговая табл.1чел(все услуги-к'!$H2451-('Расчет комиссии(Нади)'!$K2443+'Таблица вводных'!$E$3+'Таблица вводных'!$F$3)</f>
        <v>-18.600000000000001</v>
      </c>
      <c r="I2451" s="59">
        <f>('Итоговая табл.1чел(все услуги-к'!$I2451+('Итоговая табл.1чел(все услуги-к'!$I2451*'Таблица вводных'!$G$9))-('Расчет комиссии(Нади)'!$K2443+'Таблица вводных'!$E$3+'Таблица вводных'!$F$3)</f>
        <v>-18.600000000000001</v>
      </c>
      <c r="J2451" s="101"/>
    </row>
    <row r="2452" spans="1:10" ht="13.2" customHeight="1">
      <c r="A2452" s="99"/>
      <c r="B2452" s="48"/>
      <c r="C2452" s="100"/>
      <c r="D2452" s="59">
        <f>(('Итоговая табл.1чел(все услуги-к'!$D2452+('Итоговая табл.1чел(все услуги-к'!$D2452*'Таблица вводных'!$G$4)))-('Расчет комиссии(Нади)'!$K2444+'Таблица вводных'!$E$3+'Таблица вводных'!$F$3)</f>
        <v>-18.600000000000001</v>
      </c>
      <c r="E2452" s="59">
        <f>('Итоговая табл.1чел(все услуги-к'!$E2452+('Итоговая табл.1чел(все услуги-к'!$E2452*'Таблица вводных'!$G$5))-('Расчет комиссии(Нади)'!$K2444+'Таблица вводных'!$E$3+'Таблица вводных'!$F$3)</f>
        <v>-18.600000000000001</v>
      </c>
      <c r="F2452" s="59">
        <f>('Итоговая табл.1чел(все услуги-к'!$F2452+('Итоговая табл.1чел(все услуги-к'!$F2452*'Таблица вводных'!$G$6))-('Расчет комиссии(Нади)'!$K2444+'Таблица вводных'!$E$3+'Таблица вводных'!$F$3)</f>
        <v>-18.600000000000001</v>
      </c>
      <c r="G2452" s="59">
        <f>('Итоговая табл.1чел(все услуги-к'!$G2452+('Итоговая табл.1чел(все услуги-к'!$G2452*'Таблица вводных'!$G$7))-('Расчет комиссии(Нади)'!$K2444+'Таблица вводных'!$E$3+'Таблица вводных'!$F$3)</f>
        <v>-18.600000000000001</v>
      </c>
      <c r="H2452" s="59">
        <f>'Итоговая табл.1чел(все услуги-к'!$H2452-('Расчет комиссии(Нади)'!$K2444+'Таблица вводных'!$E$3+'Таблица вводных'!$F$3)</f>
        <v>-18.600000000000001</v>
      </c>
      <c r="I2452" s="59">
        <f>('Итоговая табл.1чел(все услуги-к'!$I2452+('Итоговая табл.1чел(все услуги-к'!$I2452*'Таблица вводных'!$G$9))-('Расчет комиссии(Нади)'!$K2444+'Таблица вводных'!$E$3+'Таблица вводных'!$F$3)</f>
        <v>-18.600000000000001</v>
      </c>
      <c r="J2452" s="101"/>
    </row>
    <row r="2453" spans="1:10" ht="13.2" customHeight="1">
      <c r="A2453" s="99"/>
      <c r="B2453" s="48"/>
      <c r="C2453" s="100"/>
      <c r="D2453" s="59">
        <f>(('Итоговая табл.1чел(все услуги-к'!$D2453+('Итоговая табл.1чел(все услуги-к'!$D2453*'Таблица вводных'!$G$4)))-('Расчет комиссии(Нади)'!$K2445+'Таблица вводных'!$E$3+'Таблица вводных'!$F$3)</f>
        <v>-18.600000000000001</v>
      </c>
      <c r="E2453" s="59">
        <f>('Итоговая табл.1чел(все услуги-к'!$E2453+('Итоговая табл.1чел(все услуги-к'!$E2453*'Таблица вводных'!$G$5))-('Расчет комиссии(Нади)'!$K2445+'Таблица вводных'!$E$3+'Таблица вводных'!$F$3)</f>
        <v>-18.600000000000001</v>
      </c>
      <c r="F2453" s="59">
        <f>('Итоговая табл.1чел(все услуги-к'!$F2453+('Итоговая табл.1чел(все услуги-к'!$F2453*'Таблица вводных'!$G$6))-('Расчет комиссии(Нади)'!$K2445+'Таблица вводных'!$E$3+'Таблица вводных'!$F$3)</f>
        <v>-18.600000000000001</v>
      </c>
      <c r="G2453" s="59">
        <f>('Итоговая табл.1чел(все услуги-к'!$G2453+('Итоговая табл.1чел(все услуги-к'!$G2453*'Таблица вводных'!$G$7))-('Расчет комиссии(Нади)'!$K2445+'Таблица вводных'!$E$3+'Таблица вводных'!$F$3)</f>
        <v>-18.600000000000001</v>
      </c>
      <c r="H2453" s="59">
        <f>'Итоговая табл.1чел(все услуги-к'!$H2453-('Расчет комиссии(Нади)'!$K2445+'Таблица вводных'!$E$3+'Таблица вводных'!$F$3)</f>
        <v>-18.600000000000001</v>
      </c>
      <c r="I2453" s="59">
        <f>('Итоговая табл.1чел(все услуги-к'!$I2453+('Итоговая табл.1чел(все услуги-к'!$I2453*'Таблица вводных'!$G$9))-('Расчет комиссии(Нади)'!$K2445+'Таблица вводных'!$E$3+'Таблица вводных'!$F$3)</f>
        <v>-18.600000000000001</v>
      </c>
      <c r="J2453" s="101"/>
    </row>
    <row r="2454" spans="1:10" ht="13.2" customHeight="1">
      <c r="A2454" s="99"/>
      <c r="B2454" s="48"/>
      <c r="C2454" s="100"/>
      <c r="D2454" s="59">
        <f>(('Итоговая табл.1чел(все услуги-к'!$D2454+('Итоговая табл.1чел(все услуги-к'!$D2454*'Таблица вводных'!$G$4)))-('Расчет комиссии(Нади)'!$K2446+'Таблица вводных'!$E$3+'Таблица вводных'!$F$3)</f>
        <v>-18.600000000000001</v>
      </c>
      <c r="E2454" s="59">
        <f>('Итоговая табл.1чел(все услуги-к'!$E2454+('Итоговая табл.1чел(все услуги-к'!$E2454*'Таблица вводных'!$G$5))-('Расчет комиссии(Нади)'!$K2446+'Таблица вводных'!$E$3+'Таблица вводных'!$F$3)</f>
        <v>-18.600000000000001</v>
      </c>
      <c r="F2454" s="59">
        <f>('Итоговая табл.1чел(все услуги-к'!$F2454+('Итоговая табл.1чел(все услуги-к'!$F2454*'Таблица вводных'!$G$6))-('Расчет комиссии(Нади)'!$K2446+'Таблица вводных'!$E$3+'Таблица вводных'!$F$3)</f>
        <v>-18.600000000000001</v>
      </c>
      <c r="G2454" s="59">
        <f>('Итоговая табл.1чел(все услуги-к'!$G2454+('Итоговая табл.1чел(все услуги-к'!$G2454*'Таблица вводных'!$G$7))-('Расчет комиссии(Нади)'!$K2446+'Таблица вводных'!$E$3+'Таблица вводных'!$F$3)</f>
        <v>-18.600000000000001</v>
      </c>
      <c r="H2454" s="59">
        <f>'Итоговая табл.1чел(все услуги-к'!$H2454-('Расчет комиссии(Нади)'!$K2446+'Таблица вводных'!$E$3+'Таблица вводных'!$F$3)</f>
        <v>-18.600000000000001</v>
      </c>
      <c r="I2454" s="59">
        <f>('Итоговая табл.1чел(все услуги-к'!$I2454+('Итоговая табл.1чел(все услуги-к'!$I2454*'Таблица вводных'!$G$9))-('Расчет комиссии(Нади)'!$K2446+'Таблица вводных'!$E$3+'Таблица вводных'!$F$3)</f>
        <v>-18.600000000000001</v>
      </c>
      <c r="J2454" s="101"/>
    </row>
    <row r="2455" spans="1:10" ht="13.2" customHeight="1">
      <c r="A2455" s="99"/>
      <c r="B2455" s="48"/>
      <c r="C2455" s="100"/>
      <c r="D2455" s="59">
        <f>(('Итоговая табл.1чел(все услуги-к'!$D2455+('Итоговая табл.1чел(все услуги-к'!$D2455*'Таблица вводных'!$G$4)))-('Расчет комиссии(Нади)'!$K2447+'Таблица вводных'!$E$3+'Таблица вводных'!$F$3)</f>
        <v>-18.600000000000001</v>
      </c>
      <c r="E2455" s="59">
        <f>('Итоговая табл.1чел(все услуги-к'!$E2455+('Итоговая табл.1чел(все услуги-к'!$E2455*'Таблица вводных'!$G$5))-('Расчет комиссии(Нади)'!$K2447+'Таблица вводных'!$E$3+'Таблица вводных'!$F$3)</f>
        <v>-18.600000000000001</v>
      </c>
      <c r="F2455" s="59">
        <f>('Итоговая табл.1чел(все услуги-к'!$F2455+('Итоговая табл.1чел(все услуги-к'!$F2455*'Таблица вводных'!$G$6))-('Расчет комиссии(Нади)'!$K2447+'Таблица вводных'!$E$3+'Таблица вводных'!$F$3)</f>
        <v>-18.600000000000001</v>
      </c>
      <c r="G2455" s="59">
        <f>('Итоговая табл.1чел(все услуги-к'!$G2455+('Итоговая табл.1чел(все услуги-к'!$G2455*'Таблица вводных'!$G$7))-('Расчет комиссии(Нади)'!$K2447+'Таблица вводных'!$E$3+'Таблица вводных'!$F$3)</f>
        <v>-18.600000000000001</v>
      </c>
      <c r="H2455" s="59">
        <f>'Итоговая табл.1чел(все услуги-к'!$H2455-('Расчет комиссии(Нади)'!$K2447+'Таблица вводных'!$E$3+'Таблица вводных'!$F$3)</f>
        <v>-18.600000000000001</v>
      </c>
      <c r="I2455" s="59">
        <f>('Итоговая табл.1чел(все услуги-к'!$I2455+('Итоговая табл.1чел(все услуги-к'!$I2455*'Таблица вводных'!$G$9))-('Расчет комиссии(Нади)'!$K2447+'Таблица вводных'!$E$3+'Таблица вводных'!$F$3)</f>
        <v>-18.600000000000001</v>
      </c>
      <c r="J2455" s="101"/>
    </row>
    <row r="2456" spans="1:10" ht="13.2" customHeight="1">
      <c r="A2456" s="99"/>
      <c r="B2456" s="48"/>
      <c r="C2456" s="100"/>
      <c r="D2456" s="59">
        <f>(('Итоговая табл.1чел(все услуги-к'!$D2456+('Итоговая табл.1чел(все услуги-к'!$D2456*'Таблица вводных'!$G$4)))-('Расчет комиссии(Нади)'!$K2448+'Таблица вводных'!$E$3+'Таблица вводных'!$F$3)</f>
        <v>-18.600000000000001</v>
      </c>
      <c r="E2456" s="59">
        <f>('Итоговая табл.1чел(все услуги-к'!$E2456+('Итоговая табл.1чел(все услуги-к'!$E2456*'Таблица вводных'!$G$5))-('Расчет комиссии(Нади)'!$K2448+'Таблица вводных'!$E$3+'Таблица вводных'!$F$3)</f>
        <v>-18.600000000000001</v>
      </c>
      <c r="F2456" s="59">
        <f>('Итоговая табл.1чел(все услуги-к'!$F2456+('Итоговая табл.1чел(все услуги-к'!$F2456*'Таблица вводных'!$G$6))-('Расчет комиссии(Нади)'!$K2448+'Таблица вводных'!$E$3+'Таблица вводных'!$F$3)</f>
        <v>-18.600000000000001</v>
      </c>
      <c r="G2456" s="59">
        <f>('Итоговая табл.1чел(все услуги-к'!$G2456+('Итоговая табл.1чел(все услуги-к'!$G2456*'Таблица вводных'!$G$7))-('Расчет комиссии(Нади)'!$K2448+'Таблица вводных'!$E$3+'Таблица вводных'!$F$3)</f>
        <v>-18.600000000000001</v>
      </c>
      <c r="H2456" s="59">
        <f>'Итоговая табл.1чел(все услуги-к'!$H2456-('Расчет комиссии(Нади)'!$K2448+'Таблица вводных'!$E$3+'Таблица вводных'!$F$3)</f>
        <v>-18.600000000000001</v>
      </c>
      <c r="I2456" s="59">
        <f>('Итоговая табл.1чел(все услуги-к'!$I2456+('Итоговая табл.1чел(все услуги-к'!$I2456*'Таблица вводных'!$G$9))-('Расчет комиссии(Нади)'!$K2448+'Таблица вводных'!$E$3+'Таблица вводных'!$F$3)</f>
        <v>-18.600000000000001</v>
      </c>
      <c r="J2456" s="101"/>
    </row>
    <row r="2457" spans="1:10" ht="13.2" customHeight="1">
      <c r="A2457" s="99"/>
      <c r="B2457" s="48"/>
      <c r="C2457" s="100"/>
      <c r="D2457" s="59">
        <f>(('Итоговая табл.1чел(все услуги-к'!$D2457+('Итоговая табл.1чел(все услуги-к'!$D2457*'Таблица вводных'!$G$4)))-('Расчет комиссии(Нади)'!$K2449+'Таблица вводных'!$E$3+'Таблица вводных'!$F$3)</f>
        <v>-18.600000000000001</v>
      </c>
      <c r="E2457" s="59">
        <f>('Итоговая табл.1чел(все услуги-к'!$E2457+('Итоговая табл.1чел(все услуги-к'!$E2457*'Таблица вводных'!$G$5))-('Расчет комиссии(Нади)'!$K2449+'Таблица вводных'!$E$3+'Таблица вводных'!$F$3)</f>
        <v>-18.600000000000001</v>
      </c>
      <c r="F2457" s="59">
        <f>('Итоговая табл.1чел(все услуги-к'!$F2457+('Итоговая табл.1чел(все услуги-к'!$F2457*'Таблица вводных'!$G$6))-('Расчет комиссии(Нади)'!$K2449+'Таблица вводных'!$E$3+'Таблица вводных'!$F$3)</f>
        <v>-18.600000000000001</v>
      </c>
      <c r="G2457" s="59">
        <f>('Итоговая табл.1чел(все услуги-к'!$G2457+('Итоговая табл.1чел(все услуги-к'!$G2457*'Таблица вводных'!$G$7))-('Расчет комиссии(Нади)'!$K2449+'Таблица вводных'!$E$3+'Таблица вводных'!$F$3)</f>
        <v>-18.600000000000001</v>
      </c>
      <c r="H2457" s="59">
        <f>'Итоговая табл.1чел(все услуги-к'!$H2457-('Расчет комиссии(Нади)'!$K2449+'Таблица вводных'!$E$3+'Таблица вводных'!$F$3)</f>
        <v>-18.600000000000001</v>
      </c>
      <c r="I2457" s="59">
        <f>('Итоговая табл.1чел(все услуги-к'!$I2457+('Итоговая табл.1чел(все услуги-к'!$I2457*'Таблица вводных'!$G$9))-('Расчет комиссии(Нади)'!$K2449+'Таблица вводных'!$E$3+'Таблица вводных'!$F$3)</f>
        <v>-18.600000000000001</v>
      </c>
      <c r="J2457" s="101"/>
    </row>
    <row r="2458" spans="1:10" ht="13.2" customHeight="1">
      <c r="A2458" s="99"/>
      <c r="B2458" s="48"/>
      <c r="C2458" s="100"/>
      <c r="D2458" s="59">
        <f>(('Итоговая табл.1чел(все услуги-к'!$D2458+('Итоговая табл.1чел(все услуги-к'!$D2458*'Таблица вводных'!$G$4)))-('Расчет комиссии(Нади)'!$K2450+'Таблица вводных'!$E$3+'Таблица вводных'!$F$3)</f>
        <v>-18.600000000000001</v>
      </c>
      <c r="E2458" s="59">
        <f>('Итоговая табл.1чел(все услуги-к'!$E2458+('Итоговая табл.1чел(все услуги-к'!$E2458*'Таблица вводных'!$G$5))-('Расчет комиссии(Нади)'!$K2450+'Таблица вводных'!$E$3+'Таблица вводных'!$F$3)</f>
        <v>-18.600000000000001</v>
      </c>
      <c r="F2458" s="59">
        <f>('Итоговая табл.1чел(все услуги-к'!$F2458+('Итоговая табл.1чел(все услуги-к'!$F2458*'Таблица вводных'!$G$6))-('Расчет комиссии(Нади)'!$K2450+'Таблица вводных'!$E$3+'Таблица вводных'!$F$3)</f>
        <v>-18.600000000000001</v>
      </c>
      <c r="G2458" s="59">
        <f>('Итоговая табл.1чел(все услуги-к'!$G2458+('Итоговая табл.1чел(все услуги-к'!$G2458*'Таблица вводных'!$G$7))-('Расчет комиссии(Нади)'!$K2450+'Таблица вводных'!$E$3+'Таблица вводных'!$F$3)</f>
        <v>-18.600000000000001</v>
      </c>
      <c r="H2458" s="59">
        <f>'Итоговая табл.1чел(все услуги-к'!$H2458-('Расчет комиссии(Нади)'!$K2450+'Таблица вводных'!$E$3+'Таблица вводных'!$F$3)</f>
        <v>-18.600000000000001</v>
      </c>
      <c r="I2458" s="59">
        <f>('Итоговая табл.1чел(все услуги-к'!$I2458+('Итоговая табл.1чел(все услуги-к'!$I2458*'Таблица вводных'!$G$9))-('Расчет комиссии(Нади)'!$K2450+'Таблица вводных'!$E$3+'Таблица вводных'!$F$3)</f>
        <v>-18.600000000000001</v>
      </c>
      <c r="J2458" s="101"/>
    </row>
    <row r="2459" spans="1:10" ht="13.2" customHeight="1">
      <c r="A2459" s="99"/>
      <c r="B2459" s="48"/>
      <c r="C2459" s="100"/>
      <c r="D2459" s="59">
        <f>(('Итоговая табл.1чел(все услуги-к'!$D2459+('Итоговая табл.1чел(все услуги-к'!$D2459*'Таблица вводных'!$G$4)))-('Расчет комиссии(Нади)'!$K2451+'Таблица вводных'!$E$3+'Таблица вводных'!$F$3)</f>
        <v>-18.600000000000001</v>
      </c>
      <c r="E2459" s="59">
        <f>('Итоговая табл.1чел(все услуги-к'!$E2459+('Итоговая табл.1чел(все услуги-к'!$E2459*'Таблица вводных'!$G$5))-('Расчет комиссии(Нади)'!$K2451+'Таблица вводных'!$E$3+'Таблица вводных'!$F$3)</f>
        <v>-18.600000000000001</v>
      </c>
      <c r="F2459" s="59">
        <f>('Итоговая табл.1чел(все услуги-к'!$F2459+('Итоговая табл.1чел(все услуги-к'!$F2459*'Таблица вводных'!$G$6))-('Расчет комиссии(Нади)'!$K2451+'Таблица вводных'!$E$3+'Таблица вводных'!$F$3)</f>
        <v>-18.600000000000001</v>
      </c>
      <c r="G2459" s="59">
        <f>('Итоговая табл.1чел(все услуги-к'!$G2459+('Итоговая табл.1чел(все услуги-к'!$G2459*'Таблица вводных'!$G$7))-('Расчет комиссии(Нади)'!$K2451+'Таблица вводных'!$E$3+'Таблица вводных'!$F$3)</f>
        <v>-18.600000000000001</v>
      </c>
      <c r="H2459" s="59">
        <f>'Итоговая табл.1чел(все услуги-к'!$H2459-('Расчет комиссии(Нади)'!$K2451+'Таблица вводных'!$E$3+'Таблица вводных'!$F$3)</f>
        <v>-18.600000000000001</v>
      </c>
      <c r="I2459" s="59">
        <f>('Итоговая табл.1чел(все услуги-к'!$I2459+('Итоговая табл.1чел(все услуги-к'!$I2459*'Таблица вводных'!$G$9))-('Расчет комиссии(Нади)'!$K2451+'Таблица вводных'!$E$3+'Таблица вводных'!$F$3)</f>
        <v>-18.600000000000001</v>
      </c>
      <c r="J2459" s="101"/>
    </row>
    <row r="2460" spans="1:10" ht="13.2" customHeight="1">
      <c r="A2460" s="99"/>
      <c r="B2460" s="48"/>
      <c r="C2460" s="100"/>
      <c r="D2460" s="59">
        <f>(('Итоговая табл.1чел(все услуги-к'!$D2460+('Итоговая табл.1чел(все услуги-к'!$D2460*'Таблица вводных'!$G$4)))-('Расчет комиссии(Нади)'!$K2452+'Таблица вводных'!$E$3+'Таблица вводных'!$F$3)</f>
        <v>-18.600000000000001</v>
      </c>
      <c r="E2460" s="59">
        <f>('Итоговая табл.1чел(все услуги-к'!$E2460+('Итоговая табл.1чел(все услуги-к'!$E2460*'Таблица вводных'!$G$5))-('Расчет комиссии(Нади)'!$K2452+'Таблица вводных'!$E$3+'Таблица вводных'!$F$3)</f>
        <v>-18.600000000000001</v>
      </c>
      <c r="F2460" s="59">
        <f>('Итоговая табл.1чел(все услуги-к'!$F2460+('Итоговая табл.1чел(все услуги-к'!$F2460*'Таблица вводных'!$G$6))-('Расчет комиссии(Нади)'!$K2452+'Таблица вводных'!$E$3+'Таблица вводных'!$F$3)</f>
        <v>-18.600000000000001</v>
      </c>
      <c r="G2460" s="59">
        <f>('Итоговая табл.1чел(все услуги-к'!$G2460+('Итоговая табл.1чел(все услуги-к'!$G2460*'Таблица вводных'!$G$7))-('Расчет комиссии(Нади)'!$K2452+'Таблица вводных'!$E$3+'Таблица вводных'!$F$3)</f>
        <v>-18.600000000000001</v>
      </c>
      <c r="H2460" s="59">
        <f>'Итоговая табл.1чел(все услуги-к'!$H2460-('Расчет комиссии(Нади)'!$K2452+'Таблица вводных'!$E$3+'Таблица вводных'!$F$3)</f>
        <v>-18.600000000000001</v>
      </c>
      <c r="I2460" s="59">
        <f>('Итоговая табл.1чел(все услуги-к'!$I2460+('Итоговая табл.1чел(все услуги-к'!$I2460*'Таблица вводных'!$G$9))-('Расчет комиссии(Нади)'!$K2452+'Таблица вводных'!$E$3+'Таблица вводных'!$F$3)</f>
        <v>-18.600000000000001</v>
      </c>
      <c r="J2460" s="101"/>
    </row>
    <row r="2461" spans="1:10" ht="13.2" customHeight="1">
      <c r="A2461" s="99"/>
      <c r="B2461" s="48"/>
      <c r="C2461" s="100"/>
      <c r="D2461" s="59">
        <f>(('Итоговая табл.1чел(все услуги-к'!$D2461+('Итоговая табл.1чел(все услуги-к'!$D2461*'Таблица вводных'!$G$4)))-('Расчет комиссии(Нади)'!$K2453+'Таблица вводных'!$E$3+'Таблица вводных'!$F$3)</f>
        <v>-18.600000000000001</v>
      </c>
      <c r="E2461" s="59">
        <f>('Итоговая табл.1чел(все услуги-к'!$E2461+('Итоговая табл.1чел(все услуги-к'!$E2461*'Таблица вводных'!$G$5))-('Расчет комиссии(Нади)'!$K2453+'Таблица вводных'!$E$3+'Таблица вводных'!$F$3)</f>
        <v>-18.600000000000001</v>
      </c>
      <c r="F2461" s="59">
        <f>('Итоговая табл.1чел(все услуги-к'!$F2461+('Итоговая табл.1чел(все услуги-к'!$F2461*'Таблица вводных'!$G$6))-('Расчет комиссии(Нади)'!$K2453+'Таблица вводных'!$E$3+'Таблица вводных'!$F$3)</f>
        <v>-18.600000000000001</v>
      </c>
      <c r="G2461" s="59">
        <f>('Итоговая табл.1чел(все услуги-к'!$G2461+('Итоговая табл.1чел(все услуги-к'!$G2461*'Таблица вводных'!$G$7))-('Расчет комиссии(Нади)'!$K2453+'Таблица вводных'!$E$3+'Таблица вводных'!$F$3)</f>
        <v>-18.600000000000001</v>
      </c>
      <c r="H2461" s="59">
        <f>'Итоговая табл.1чел(все услуги-к'!$H2461-('Расчет комиссии(Нади)'!$K2453+'Таблица вводных'!$E$3+'Таблица вводных'!$F$3)</f>
        <v>-18.600000000000001</v>
      </c>
      <c r="I2461" s="59">
        <f>('Итоговая табл.1чел(все услуги-к'!$I2461+('Итоговая табл.1чел(все услуги-к'!$I2461*'Таблица вводных'!$G$9))-('Расчет комиссии(Нади)'!$K2453+'Таблица вводных'!$E$3+'Таблица вводных'!$F$3)</f>
        <v>-18.600000000000001</v>
      </c>
      <c r="J2461" s="101"/>
    </row>
    <row r="2462" spans="1:10" ht="13.2" customHeight="1">
      <c r="A2462" s="99"/>
      <c r="B2462" s="48"/>
      <c r="C2462" s="100"/>
      <c r="D2462" s="59">
        <f>(('Итоговая табл.1чел(все услуги-к'!$D2462+('Итоговая табл.1чел(все услуги-к'!$D2462*'Таблица вводных'!$G$4)))-('Расчет комиссии(Нади)'!$K2454+'Таблица вводных'!$E$3+'Таблица вводных'!$F$3)</f>
        <v>-18.600000000000001</v>
      </c>
      <c r="E2462" s="59">
        <f>('Итоговая табл.1чел(все услуги-к'!$E2462+('Итоговая табл.1чел(все услуги-к'!$E2462*'Таблица вводных'!$G$5))-('Расчет комиссии(Нади)'!$K2454+'Таблица вводных'!$E$3+'Таблица вводных'!$F$3)</f>
        <v>-18.600000000000001</v>
      </c>
      <c r="F2462" s="59">
        <f>('Итоговая табл.1чел(все услуги-к'!$F2462+('Итоговая табл.1чел(все услуги-к'!$F2462*'Таблица вводных'!$G$6))-('Расчет комиссии(Нади)'!$K2454+'Таблица вводных'!$E$3+'Таблица вводных'!$F$3)</f>
        <v>-18.600000000000001</v>
      </c>
      <c r="G2462" s="59">
        <f>('Итоговая табл.1чел(все услуги-к'!$G2462+('Итоговая табл.1чел(все услуги-к'!$G2462*'Таблица вводных'!$G$7))-('Расчет комиссии(Нади)'!$K2454+'Таблица вводных'!$E$3+'Таблица вводных'!$F$3)</f>
        <v>-18.600000000000001</v>
      </c>
      <c r="H2462" s="59">
        <f>'Итоговая табл.1чел(все услуги-к'!$H2462-('Расчет комиссии(Нади)'!$K2454+'Таблица вводных'!$E$3+'Таблица вводных'!$F$3)</f>
        <v>-18.600000000000001</v>
      </c>
      <c r="I2462" s="59">
        <f>('Итоговая табл.1чел(все услуги-к'!$I2462+('Итоговая табл.1чел(все услуги-к'!$I2462*'Таблица вводных'!$G$9))-('Расчет комиссии(Нади)'!$K2454+'Таблица вводных'!$E$3+'Таблица вводных'!$F$3)</f>
        <v>-18.600000000000001</v>
      </c>
      <c r="J2462" s="101"/>
    </row>
    <row r="2463" spans="1:10" ht="13.2" customHeight="1">
      <c r="A2463" s="99"/>
      <c r="B2463" s="48"/>
      <c r="C2463" s="100"/>
      <c r="D2463" s="59">
        <f>(('Итоговая табл.1чел(все услуги-к'!$D2463+('Итоговая табл.1чел(все услуги-к'!$D2463*'Таблица вводных'!$G$4)))-('Расчет комиссии(Нади)'!$K2455+'Таблица вводных'!$E$3+'Таблица вводных'!$F$3)</f>
        <v>-18.600000000000001</v>
      </c>
      <c r="E2463" s="59">
        <f>('Итоговая табл.1чел(все услуги-к'!$E2463+('Итоговая табл.1чел(все услуги-к'!$E2463*'Таблица вводных'!$G$5))-('Расчет комиссии(Нади)'!$K2455+'Таблица вводных'!$E$3+'Таблица вводных'!$F$3)</f>
        <v>-18.600000000000001</v>
      </c>
      <c r="F2463" s="59">
        <f>('Итоговая табл.1чел(все услуги-к'!$F2463+('Итоговая табл.1чел(все услуги-к'!$F2463*'Таблица вводных'!$G$6))-('Расчет комиссии(Нади)'!$K2455+'Таблица вводных'!$E$3+'Таблица вводных'!$F$3)</f>
        <v>-18.600000000000001</v>
      </c>
      <c r="G2463" s="59">
        <f>('Итоговая табл.1чел(все услуги-к'!$G2463+('Итоговая табл.1чел(все услуги-к'!$G2463*'Таблица вводных'!$G$7))-('Расчет комиссии(Нади)'!$K2455+'Таблица вводных'!$E$3+'Таблица вводных'!$F$3)</f>
        <v>-18.600000000000001</v>
      </c>
      <c r="H2463" s="59">
        <f>'Итоговая табл.1чел(все услуги-к'!$H2463-('Расчет комиссии(Нади)'!$K2455+'Таблица вводных'!$E$3+'Таблица вводных'!$F$3)</f>
        <v>-18.600000000000001</v>
      </c>
      <c r="I2463" s="59">
        <f>('Итоговая табл.1чел(все услуги-к'!$I2463+('Итоговая табл.1чел(все услуги-к'!$I2463*'Таблица вводных'!$G$9))-('Расчет комиссии(Нади)'!$K2455+'Таблица вводных'!$E$3+'Таблица вводных'!$F$3)</f>
        <v>-18.600000000000001</v>
      </c>
      <c r="J2463" s="101"/>
    </row>
    <row r="2464" spans="1:10" ht="13.2" customHeight="1">
      <c r="A2464" s="99"/>
      <c r="B2464" s="48"/>
      <c r="C2464" s="100"/>
      <c r="D2464" s="59">
        <f>(('Итоговая табл.1чел(все услуги-к'!$D2464+('Итоговая табл.1чел(все услуги-к'!$D2464*'Таблица вводных'!$G$4)))-('Расчет комиссии(Нади)'!$K2456+'Таблица вводных'!$E$3+'Таблица вводных'!$F$3)</f>
        <v>-18.600000000000001</v>
      </c>
      <c r="E2464" s="59">
        <f>('Итоговая табл.1чел(все услуги-к'!$E2464+('Итоговая табл.1чел(все услуги-к'!$E2464*'Таблица вводных'!$G$5))-('Расчет комиссии(Нади)'!$K2456+'Таблица вводных'!$E$3+'Таблица вводных'!$F$3)</f>
        <v>-18.600000000000001</v>
      </c>
      <c r="F2464" s="59">
        <f>('Итоговая табл.1чел(все услуги-к'!$F2464+('Итоговая табл.1чел(все услуги-к'!$F2464*'Таблица вводных'!$G$6))-('Расчет комиссии(Нади)'!$K2456+'Таблица вводных'!$E$3+'Таблица вводных'!$F$3)</f>
        <v>-18.600000000000001</v>
      </c>
      <c r="G2464" s="59">
        <f>('Итоговая табл.1чел(все услуги-к'!$G2464+('Итоговая табл.1чел(все услуги-к'!$G2464*'Таблица вводных'!$G$7))-('Расчет комиссии(Нади)'!$K2456+'Таблица вводных'!$E$3+'Таблица вводных'!$F$3)</f>
        <v>-18.600000000000001</v>
      </c>
      <c r="H2464" s="59">
        <f>'Итоговая табл.1чел(все услуги-к'!$H2464-('Расчет комиссии(Нади)'!$K2456+'Таблица вводных'!$E$3+'Таблица вводных'!$F$3)</f>
        <v>-18.600000000000001</v>
      </c>
      <c r="I2464" s="59">
        <f>('Итоговая табл.1чел(все услуги-к'!$I2464+('Итоговая табл.1чел(все услуги-к'!$I2464*'Таблица вводных'!$G$9))-('Расчет комиссии(Нади)'!$K2456+'Таблица вводных'!$E$3+'Таблица вводных'!$F$3)</f>
        <v>-18.600000000000001</v>
      </c>
      <c r="J2464" s="101"/>
    </row>
    <row r="2465" spans="1:10" ht="13.2" customHeight="1">
      <c r="A2465" s="99"/>
      <c r="B2465" s="48"/>
      <c r="C2465" s="100"/>
      <c r="D2465" s="59">
        <f>(('Итоговая табл.1чел(все услуги-к'!$D2465+('Итоговая табл.1чел(все услуги-к'!$D2465*'Таблица вводных'!$G$4)))-('Расчет комиссии(Нади)'!$K2457+'Таблица вводных'!$E$3+'Таблица вводных'!$F$3)</f>
        <v>-18.600000000000001</v>
      </c>
      <c r="E2465" s="59">
        <f>('Итоговая табл.1чел(все услуги-к'!$E2465+('Итоговая табл.1чел(все услуги-к'!$E2465*'Таблица вводных'!$G$5))-('Расчет комиссии(Нади)'!$K2457+'Таблица вводных'!$E$3+'Таблица вводных'!$F$3)</f>
        <v>-18.600000000000001</v>
      </c>
      <c r="F2465" s="59">
        <f>('Итоговая табл.1чел(все услуги-к'!$F2465+('Итоговая табл.1чел(все услуги-к'!$F2465*'Таблица вводных'!$G$6))-('Расчет комиссии(Нади)'!$K2457+'Таблица вводных'!$E$3+'Таблица вводных'!$F$3)</f>
        <v>-18.600000000000001</v>
      </c>
      <c r="G2465" s="59">
        <f>('Итоговая табл.1чел(все услуги-к'!$G2465+('Итоговая табл.1чел(все услуги-к'!$G2465*'Таблица вводных'!$G$7))-('Расчет комиссии(Нади)'!$K2457+'Таблица вводных'!$E$3+'Таблица вводных'!$F$3)</f>
        <v>-18.600000000000001</v>
      </c>
      <c r="H2465" s="59">
        <f>'Итоговая табл.1чел(все услуги-к'!$H2465-('Расчет комиссии(Нади)'!$K2457+'Таблица вводных'!$E$3+'Таблица вводных'!$F$3)</f>
        <v>-18.600000000000001</v>
      </c>
      <c r="I2465" s="59">
        <f>('Итоговая табл.1чел(все услуги-к'!$I2465+('Итоговая табл.1чел(все услуги-к'!$I2465*'Таблица вводных'!$G$9))-('Расчет комиссии(Нади)'!$K2457+'Таблица вводных'!$E$3+'Таблица вводных'!$F$3)</f>
        <v>-18.600000000000001</v>
      </c>
      <c r="J2465" s="101"/>
    </row>
    <row r="2466" spans="1:10" ht="13.2" customHeight="1">
      <c r="A2466" s="99"/>
      <c r="B2466" s="48"/>
      <c r="C2466" s="100"/>
      <c r="D2466" s="59">
        <f>(('Итоговая табл.1чел(все услуги-к'!$D2466+('Итоговая табл.1чел(все услуги-к'!$D2466*'Таблица вводных'!$G$4)))-('Расчет комиссии(Нади)'!$K2458+'Таблица вводных'!$E$3+'Таблица вводных'!$F$3)</f>
        <v>-18.600000000000001</v>
      </c>
      <c r="E2466" s="59">
        <f>('Итоговая табл.1чел(все услуги-к'!$E2466+('Итоговая табл.1чел(все услуги-к'!$E2466*'Таблица вводных'!$G$5))-('Расчет комиссии(Нади)'!$K2458+'Таблица вводных'!$E$3+'Таблица вводных'!$F$3)</f>
        <v>-18.600000000000001</v>
      </c>
      <c r="F2466" s="59">
        <f>('Итоговая табл.1чел(все услуги-к'!$F2466+('Итоговая табл.1чел(все услуги-к'!$F2466*'Таблица вводных'!$G$6))-('Расчет комиссии(Нади)'!$K2458+'Таблица вводных'!$E$3+'Таблица вводных'!$F$3)</f>
        <v>-18.600000000000001</v>
      </c>
      <c r="G2466" s="59">
        <f>('Итоговая табл.1чел(все услуги-к'!$G2466+('Итоговая табл.1чел(все услуги-к'!$G2466*'Таблица вводных'!$G$7))-('Расчет комиссии(Нади)'!$K2458+'Таблица вводных'!$E$3+'Таблица вводных'!$F$3)</f>
        <v>-18.600000000000001</v>
      </c>
      <c r="H2466" s="59">
        <f>'Итоговая табл.1чел(все услуги-к'!$H2466-('Расчет комиссии(Нади)'!$K2458+'Таблица вводных'!$E$3+'Таблица вводных'!$F$3)</f>
        <v>-18.600000000000001</v>
      </c>
      <c r="I2466" s="59">
        <f>('Итоговая табл.1чел(все услуги-к'!$I2466+('Итоговая табл.1чел(все услуги-к'!$I2466*'Таблица вводных'!$G$9))-('Расчет комиссии(Нади)'!$K2458+'Таблица вводных'!$E$3+'Таблица вводных'!$F$3)</f>
        <v>-18.600000000000001</v>
      </c>
      <c r="J2466" s="101"/>
    </row>
    <row r="2467" spans="1:10" ht="13.2" customHeight="1">
      <c r="A2467" s="99"/>
      <c r="B2467" s="48"/>
      <c r="C2467" s="100"/>
      <c r="D2467" s="59">
        <f>(('Итоговая табл.1чел(все услуги-к'!$D2467+('Итоговая табл.1чел(все услуги-к'!$D2467*'Таблица вводных'!$G$4)))-('Расчет комиссии(Нади)'!$K2459+'Таблица вводных'!$E$3+'Таблица вводных'!$F$3)</f>
        <v>-18.600000000000001</v>
      </c>
      <c r="E2467" s="59">
        <f>('Итоговая табл.1чел(все услуги-к'!$E2467+('Итоговая табл.1чел(все услуги-к'!$E2467*'Таблица вводных'!$G$5))-('Расчет комиссии(Нади)'!$K2459+'Таблица вводных'!$E$3+'Таблица вводных'!$F$3)</f>
        <v>-18.600000000000001</v>
      </c>
      <c r="F2467" s="59">
        <f>('Итоговая табл.1чел(все услуги-к'!$F2467+('Итоговая табл.1чел(все услуги-к'!$F2467*'Таблица вводных'!$G$6))-('Расчет комиссии(Нади)'!$K2459+'Таблица вводных'!$E$3+'Таблица вводных'!$F$3)</f>
        <v>-18.600000000000001</v>
      </c>
      <c r="G2467" s="59">
        <f>('Итоговая табл.1чел(все услуги-к'!$G2467+('Итоговая табл.1чел(все услуги-к'!$G2467*'Таблица вводных'!$G$7))-('Расчет комиссии(Нади)'!$K2459+'Таблица вводных'!$E$3+'Таблица вводных'!$F$3)</f>
        <v>-18.600000000000001</v>
      </c>
      <c r="H2467" s="59">
        <f>'Итоговая табл.1чел(все услуги-к'!$H2467-('Расчет комиссии(Нади)'!$K2459+'Таблица вводных'!$E$3+'Таблица вводных'!$F$3)</f>
        <v>-18.600000000000001</v>
      </c>
      <c r="I2467" s="59">
        <f>('Итоговая табл.1чел(все услуги-к'!$I2467+('Итоговая табл.1чел(все услуги-к'!$I2467*'Таблица вводных'!$G$9))-('Расчет комиссии(Нади)'!$K2459+'Таблица вводных'!$E$3+'Таблица вводных'!$F$3)</f>
        <v>-18.600000000000001</v>
      </c>
      <c r="J2467" s="101"/>
    </row>
    <row r="2468" spans="1:10" ht="13.2" customHeight="1">
      <c r="A2468" s="99"/>
      <c r="B2468" s="48"/>
      <c r="C2468" s="100"/>
      <c r="D2468" s="59">
        <f>(('Итоговая табл.1чел(все услуги-к'!$D2468+('Итоговая табл.1чел(все услуги-к'!$D2468*'Таблица вводных'!$G$4)))-('Расчет комиссии(Нади)'!$K2460+'Таблица вводных'!$E$3+'Таблица вводных'!$F$3)</f>
        <v>-18.600000000000001</v>
      </c>
      <c r="E2468" s="59">
        <f>('Итоговая табл.1чел(все услуги-к'!$E2468+('Итоговая табл.1чел(все услуги-к'!$E2468*'Таблица вводных'!$G$5))-('Расчет комиссии(Нади)'!$K2460+'Таблица вводных'!$E$3+'Таблица вводных'!$F$3)</f>
        <v>-18.600000000000001</v>
      </c>
      <c r="F2468" s="59">
        <f>('Итоговая табл.1чел(все услуги-к'!$F2468+('Итоговая табл.1чел(все услуги-к'!$F2468*'Таблица вводных'!$G$6))-('Расчет комиссии(Нади)'!$K2460+'Таблица вводных'!$E$3+'Таблица вводных'!$F$3)</f>
        <v>-18.600000000000001</v>
      </c>
      <c r="G2468" s="59">
        <f>('Итоговая табл.1чел(все услуги-к'!$G2468+('Итоговая табл.1чел(все услуги-к'!$G2468*'Таблица вводных'!$G$7))-('Расчет комиссии(Нади)'!$K2460+'Таблица вводных'!$E$3+'Таблица вводных'!$F$3)</f>
        <v>-18.600000000000001</v>
      </c>
      <c r="H2468" s="59">
        <f>'Итоговая табл.1чел(все услуги-к'!$H2468-('Расчет комиссии(Нади)'!$K2460+'Таблица вводных'!$E$3+'Таблица вводных'!$F$3)</f>
        <v>-18.600000000000001</v>
      </c>
      <c r="I2468" s="59">
        <f>('Итоговая табл.1чел(все услуги-к'!$I2468+('Итоговая табл.1чел(все услуги-к'!$I2468*'Таблица вводных'!$G$9))-('Расчет комиссии(Нади)'!$K2460+'Таблица вводных'!$E$3+'Таблица вводных'!$F$3)</f>
        <v>-18.600000000000001</v>
      </c>
      <c r="J2468" s="101"/>
    </row>
    <row r="2469" spans="1:10" ht="13.2" customHeight="1">
      <c r="A2469" s="99"/>
      <c r="B2469" s="48"/>
      <c r="C2469" s="100"/>
      <c r="D2469" s="59">
        <f>(('Итоговая табл.1чел(все услуги-к'!$D2469+('Итоговая табл.1чел(все услуги-к'!$D2469*'Таблица вводных'!$G$4)))-('Расчет комиссии(Нади)'!$K2461+'Таблица вводных'!$E$3+'Таблица вводных'!$F$3)</f>
        <v>-18.600000000000001</v>
      </c>
      <c r="E2469" s="59">
        <f>('Итоговая табл.1чел(все услуги-к'!$E2469+('Итоговая табл.1чел(все услуги-к'!$E2469*'Таблица вводных'!$G$5))-('Расчет комиссии(Нади)'!$K2461+'Таблица вводных'!$E$3+'Таблица вводных'!$F$3)</f>
        <v>-18.600000000000001</v>
      </c>
      <c r="F2469" s="59">
        <f>('Итоговая табл.1чел(все услуги-к'!$F2469+('Итоговая табл.1чел(все услуги-к'!$F2469*'Таблица вводных'!$G$6))-('Расчет комиссии(Нади)'!$K2461+'Таблица вводных'!$E$3+'Таблица вводных'!$F$3)</f>
        <v>-18.600000000000001</v>
      </c>
      <c r="G2469" s="59">
        <f>('Итоговая табл.1чел(все услуги-к'!$G2469+('Итоговая табл.1чел(все услуги-к'!$G2469*'Таблица вводных'!$G$7))-('Расчет комиссии(Нади)'!$K2461+'Таблица вводных'!$E$3+'Таблица вводных'!$F$3)</f>
        <v>-18.600000000000001</v>
      </c>
      <c r="H2469" s="59">
        <f>'Итоговая табл.1чел(все услуги-к'!$H2469-('Расчет комиссии(Нади)'!$K2461+'Таблица вводных'!$E$3+'Таблица вводных'!$F$3)</f>
        <v>-18.600000000000001</v>
      </c>
      <c r="I2469" s="59">
        <f>('Итоговая табл.1чел(все услуги-к'!$I2469+('Итоговая табл.1чел(все услуги-к'!$I2469*'Таблица вводных'!$G$9))-('Расчет комиссии(Нади)'!$K2461+'Таблица вводных'!$E$3+'Таблица вводных'!$F$3)</f>
        <v>-18.600000000000001</v>
      </c>
      <c r="J2469" s="101"/>
    </row>
    <row r="2470" spans="1:10" ht="13.2" customHeight="1">
      <c r="A2470" s="99"/>
      <c r="B2470" s="48"/>
      <c r="C2470" s="100"/>
      <c r="D2470" s="59">
        <f>(('Итоговая табл.1чел(все услуги-к'!$D2470+('Итоговая табл.1чел(все услуги-к'!$D2470*'Таблица вводных'!$G$4)))-('Расчет комиссии(Нади)'!$K2462+'Таблица вводных'!$E$3+'Таблица вводных'!$F$3)</f>
        <v>-18.600000000000001</v>
      </c>
      <c r="E2470" s="59">
        <f>('Итоговая табл.1чел(все услуги-к'!$E2470+('Итоговая табл.1чел(все услуги-к'!$E2470*'Таблица вводных'!$G$5))-('Расчет комиссии(Нади)'!$K2462+'Таблица вводных'!$E$3+'Таблица вводных'!$F$3)</f>
        <v>-18.600000000000001</v>
      </c>
      <c r="F2470" s="59">
        <f>('Итоговая табл.1чел(все услуги-к'!$F2470+('Итоговая табл.1чел(все услуги-к'!$F2470*'Таблица вводных'!$G$6))-('Расчет комиссии(Нади)'!$K2462+'Таблица вводных'!$E$3+'Таблица вводных'!$F$3)</f>
        <v>-18.600000000000001</v>
      </c>
      <c r="G2470" s="59">
        <f>('Итоговая табл.1чел(все услуги-к'!$G2470+('Итоговая табл.1чел(все услуги-к'!$G2470*'Таблица вводных'!$G$7))-('Расчет комиссии(Нади)'!$K2462+'Таблица вводных'!$E$3+'Таблица вводных'!$F$3)</f>
        <v>-18.600000000000001</v>
      </c>
      <c r="H2470" s="59">
        <f>'Итоговая табл.1чел(все услуги-к'!$H2470-('Расчет комиссии(Нади)'!$K2462+'Таблица вводных'!$E$3+'Таблица вводных'!$F$3)</f>
        <v>-18.600000000000001</v>
      </c>
      <c r="I2470" s="59">
        <f>('Итоговая табл.1чел(все услуги-к'!$I2470+('Итоговая табл.1чел(все услуги-к'!$I2470*'Таблица вводных'!$G$9))-('Расчет комиссии(Нади)'!$K2462+'Таблица вводных'!$E$3+'Таблица вводных'!$F$3)</f>
        <v>-18.600000000000001</v>
      </c>
      <c r="J2470" s="101"/>
    </row>
    <row r="2471" spans="1:10" ht="13.2" customHeight="1">
      <c r="A2471" s="99"/>
      <c r="B2471" s="48"/>
      <c r="C2471" s="100"/>
      <c r="D2471" s="59">
        <f>(('Итоговая табл.1чел(все услуги-к'!$D2471+('Итоговая табл.1чел(все услуги-к'!$D2471*'Таблица вводных'!$G$4)))-('Расчет комиссии(Нади)'!$K2463+'Таблица вводных'!$E$3+'Таблица вводных'!$F$3)</f>
        <v>-18.600000000000001</v>
      </c>
      <c r="E2471" s="59">
        <f>('Итоговая табл.1чел(все услуги-к'!$E2471+('Итоговая табл.1чел(все услуги-к'!$E2471*'Таблица вводных'!$G$5))-('Расчет комиссии(Нади)'!$K2463+'Таблица вводных'!$E$3+'Таблица вводных'!$F$3)</f>
        <v>-18.600000000000001</v>
      </c>
      <c r="F2471" s="59">
        <f>('Итоговая табл.1чел(все услуги-к'!$F2471+('Итоговая табл.1чел(все услуги-к'!$F2471*'Таблица вводных'!$G$6))-('Расчет комиссии(Нади)'!$K2463+'Таблица вводных'!$E$3+'Таблица вводных'!$F$3)</f>
        <v>-18.600000000000001</v>
      </c>
      <c r="G2471" s="59">
        <f>('Итоговая табл.1чел(все услуги-к'!$G2471+('Итоговая табл.1чел(все услуги-к'!$G2471*'Таблица вводных'!$G$7))-('Расчет комиссии(Нади)'!$K2463+'Таблица вводных'!$E$3+'Таблица вводных'!$F$3)</f>
        <v>-18.600000000000001</v>
      </c>
      <c r="H2471" s="59">
        <f>'Итоговая табл.1чел(все услуги-к'!$H2471-('Расчет комиссии(Нади)'!$K2463+'Таблица вводных'!$E$3+'Таблица вводных'!$F$3)</f>
        <v>-18.600000000000001</v>
      </c>
      <c r="I2471" s="59">
        <f>('Итоговая табл.1чел(все услуги-к'!$I2471+('Итоговая табл.1чел(все услуги-к'!$I2471*'Таблица вводных'!$G$9))-('Расчет комиссии(Нади)'!$K2463+'Таблица вводных'!$E$3+'Таблица вводных'!$F$3)</f>
        <v>-18.600000000000001</v>
      </c>
      <c r="J2471" s="101"/>
    </row>
    <row r="2472" spans="1:10" ht="13.2" customHeight="1">
      <c r="A2472" s="99"/>
      <c r="B2472" s="48"/>
      <c r="C2472" s="100"/>
      <c r="D2472" s="59">
        <f>(('Итоговая табл.1чел(все услуги-к'!$D2472+('Итоговая табл.1чел(все услуги-к'!$D2472*'Таблица вводных'!$G$4)))-('Расчет комиссии(Нади)'!$K2464+'Таблица вводных'!$E$3+'Таблица вводных'!$F$3)</f>
        <v>-18.600000000000001</v>
      </c>
      <c r="E2472" s="59">
        <f>('Итоговая табл.1чел(все услуги-к'!$E2472+('Итоговая табл.1чел(все услуги-к'!$E2472*'Таблица вводных'!$G$5))-('Расчет комиссии(Нади)'!$K2464+'Таблица вводных'!$E$3+'Таблица вводных'!$F$3)</f>
        <v>-18.600000000000001</v>
      </c>
      <c r="F2472" s="59">
        <f>('Итоговая табл.1чел(все услуги-к'!$F2472+('Итоговая табл.1чел(все услуги-к'!$F2472*'Таблица вводных'!$G$6))-('Расчет комиссии(Нади)'!$K2464+'Таблица вводных'!$E$3+'Таблица вводных'!$F$3)</f>
        <v>-18.600000000000001</v>
      </c>
      <c r="G2472" s="59">
        <f>('Итоговая табл.1чел(все услуги-к'!$G2472+('Итоговая табл.1чел(все услуги-к'!$G2472*'Таблица вводных'!$G$7))-('Расчет комиссии(Нади)'!$K2464+'Таблица вводных'!$E$3+'Таблица вводных'!$F$3)</f>
        <v>-18.600000000000001</v>
      </c>
      <c r="H2472" s="59">
        <f>'Итоговая табл.1чел(все услуги-к'!$H2472-('Расчет комиссии(Нади)'!$K2464+'Таблица вводных'!$E$3+'Таблица вводных'!$F$3)</f>
        <v>-18.600000000000001</v>
      </c>
      <c r="I2472" s="59">
        <f>('Итоговая табл.1чел(все услуги-к'!$I2472+('Итоговая табл.1чел(все услуги-к'!$I2472*'Таблица вводных'!$G$9))-('Расчет комиссии(Нади)'!$K2464+'Таблица вводных'!$E$3+'Таблица вводных'!$F$3)</f>
        <v>-18.600000000000001</v>
      </c>
      <c r="J2472" s="101"/>
    </row>
    <row r="2473" spans="1:10" ht="13.2" customHeight="1">
      <c r="A2473" s="99"/>
      <c r="B2473" s="48"/>
      <c r="C2473" s="100"/>
      <c r="D2473" s="59">
        <f>(('Итоговая табл.1чел(все услуги-к'!$D2473+('Итоговая табл.1чел(все услуги-к'!$D2473*'Таблица вводных'!$G$4)))-('Расчет комиссии(Нади)'!$K2465+'Таблица вводных'!$E$3+'Таблица вводных'!$F$3)</f>
        <v>-18.600000000000001</v>
      </c>
      <c r="E2473" s="59">
        <f>('Итоговая табл.1чел(все услуги-к'!$E2473+('Итоговая табл.1чел(все услуги-к'!$E2473*'Таблица вводных'!$G$5))-('Расчет комиссии(Нади)'!$K2465+'Таблица вводных'!$E$3+'Таблица вводных'!$F$3)</f>
        <v>-18.600000000000001</v>
      </c>
      <c r="F2473" s="59">
        <f>('Итоговая табл.1чел(все услуги-к'!$F2473+('Итоговая табл.1чел(все услуги-к'!$F2473*'Таблица вводных'!$G$6))-('Расчет комиссии(Нади)'!$K2465+'Таблица вводных'!$E$3+'Таблица вводных'!$F$3)</f>
        <v>-18.600000000000001</v>
      </c>
      <c r="G2473" s="59">
        <f>('Итоговая табл.1чел(все услуги-к'!$G2473+('Итоговая табл.1чел(все услуги-к'!$G2473*'Таблица вводных'!$G$7))-('Расчет комиссии(Нади)'!$K2465+'Таблица вводных'!$E$3+'Таблица вводных'!$F$3)</f>
        <v>-18.600000000000001</v>
      </c>
      <c r="H2473" s="59">
        <f>'Итоговая табл.1чел(все услуги-к'!$H2473-('Расчет комиссии(Нади)'!$K2465+'Таблица вводных'!$E$3+'Таблица вводных'!$F$3)</f>
        <v>-18.600000000000001</v>
      </c>
      <c r="I2473" s="59">
        <f>('Итоговая табл.1чел(все услуги-к'!$I2473+('Итоговая табл.1чел(все услуги-к'!$I2473*'Таблица вводных'!$G$9))-('Расчет комиссии(Нади)'!$K2465+'Таблица вводных'!$E$3+'Таблица вводных'!$F$3)</f>
        <v>-18.600000000000001</v>
      </c>
      <c r="J2473" s="101"/>
    </row>
    <row r="2474" spans="1:10" ht="13.2" customHeight="1">
      <c r="A2474" s="99"/>
      <c r="B2474" s="48"/>
      <c r="C2474" s="100"/>
      <c r="D2474" s="59">
        <f>(('Итоговая табл.1чел(все услуги-к'!$D2474+('Итоговая табл.1чел(все услуги-к'!$D2474*'Таблица вводных'!$G$4)))-('Расчет комиссии(Нади)'!$K2466+'Таблица вводных'!$E$3+'Таблица вводных'!$F$3)</f>
        <v>-18.600000000000001</v>
      </c>
      <c r="E2474" s="59">
        <f>('Итоговая табл.1чел(все услуги-к'!$E2474+('Итоговая табл.1чел(все услуги-к'!$E2474*'Таблица вводных'!$G$5))-('Расчет комиссии(Нади)'!$K2466+'Таблица вводных'!$E$3+'Таблица вводных'!$F$3)</f>
        <v>-18.600000000000001</v>
      </c>
      <c r="F2474" s="59">
        <f>('Итоговая табл.1чел(все услуги-к'!$F2474+('Итоговая табл.1чел(все услуги-к'!$F2474*'Таблица вводных'!$G$6))-('Расчет комиссии(Нади)'!$K2466+'Таблица вводных'!$E$3+'Таблица вводных'!$F$3)</f>
        <v>-18.600000000000001</v>
      </c>
      <c r="G2474" s="59">
        <f>('Итоговая табл.1чел(все услуги-к'!$G2474+('Итоговая табл.1чел(все услуги-к'!$G2474*'Таблица вводных'!$G$7))-('Расчет комиссии(Нади)'!$K2466+'Таблица вводных'!$E$3+'Таблица вводных'!$F$3)</f>
        <v>-18.600000000000001</v>
      </c>
      <c r="H2474" s="59">
        <f>'Итоговая табл.1чел(все услуги-к'!$H2474-('Расчет комиссии(Нади)'!$K2466+'Таблица вводных'!$E$3+'Таблица вводных'!$F$3)</f>
        <v>-18.600000000000001</v>
      </c>
      <c r="I2474" s="59">
        <f>('Итоговая табл.1чел(все услуги-к'!$I2474+('Итоговая табл.1чел(все услуги-к'!$I2474*'Таблица вводных'!$G$9))-('Расчет комиссии(Нади)'!$K2466+'Таблица вводных'!$E$3+'Таблица вводных'!$F$3)</f>
        <v>-18.600000000000001</v>
      </c>
      <c r="J2474" s="101"/>
    </row>
    <row r="2475" spans="1:10" ht="13.2" customHeight="1">
      <c r="A2475" s="99"/>
      <c r="B2475" s="48"/>
      <c r="C2475" s="100"/>
      <c r="D2475" s="59">
        <f>(('Итоговая табл.1чел(все услуги-к'!$D2475+('Итоговая табл.1чел(все услуги-к'!$D2475*'Таблица вводных'!$G$4)))-('Расчет комиссии(Нади)'!$K2467+'Таблица вводных'!$E$3+'Таблица вводных'!$F$3)</f>
        <v>-18.600000000000001</v>
      </c>
      <c r="E2475" s="59">
        <f>('Итоговая табл.1чел(все услуги-к'!$E2475+('Итоговая табл.1чел(все услуги-к'!$E2475*'Таблица вводных'!$G$5))-('Расчет комиссии(Нади)'!$K2467+'Таблица вводных'!$E$3+'Таблица вводных'!$F$3)</f>
        <v>-18.600000000000001</v>
      </c>
      <c r="F2475" s="59">
        <f>('Итоговая табл.1чел(все услуги-к'!$F2475+('Итоговая табл.1чел(все услуги-к'!$F2475*'Таблица вводных'!$G$6))-('Расчет комиссии(Нади)'!$K2467+'Таблица вводных'!$E$3+'Таблица вводных'!$F$3)</f>
        <v>-18.600000000000001</v>
      </c>
      <c r="G2475" s="59">
        <f>('Итоговая табл.1чел(все услуги-к'!$G2475+('Итоговая табл.1чел(все услуги-к'!$G2475*'Таблица вводных'!$G$7))-('Расчет комиссии(Нади)'!$K2467+'Таблица вводных'!$E$3+'Таблица вводных'!$F$3)</f>
        <v>-18.600000000000001</v>
      </c>
      <c r="H2475" s="59">
        <f>'Итоговая табл.1чел(все услуги-к'!$H2475-('Расчет комиссии(Нади)'!$K2467+'Таблица вводных'!$E$3+'Таблица вводных'!$F$3)</f>
        <v>-18.600000000000001</v>
      </c>
      <c r="I2475" s="59">
        <f>('Итоговая табл.1чел(все услуги-к'!$I2475+('Итоговая табл.1чел(все услуги-к'!$I2475*'Таблица вводных'!$G$9))-('Расчет комиссии(Нади)'!$K2467+'Таблица вводных'!$E$3+'Таблица вводных'!$F$3)</f>
        <v>-18.600000000000001</v>
      </c>
      <c r="J2475" s="101"/>
    </row>
    <row r="2476" spans="1:10" ht="13.2" customHeight="1">
      <c r="A2476" s="99"/>
      <c r="B2476" s="48"/>
      <c r="C2476" s="100"/>
      <c r="D2476" s="59">
        <f>(('Итоговая табл.1чел(все услуги-к'!$D2476+('Итоговая табл.1чел(все услуги-к'!$D2476*'Таблица вводных'!$G$4)))-('Расчет комиссии(Нади)'!$K2468+'Таблица вводных'!$E$3+'Таблица вводных'!$F$3)</f>
        <v>-18.600000000000001</v>
      </c>
      <c r="E2476" s="59">
        <f>('Итоговая табл.1чел(все услуги-к'!$E2476+('Итоговая табл.1чел(все услуги-к'!$E2476*'Таблица вводных'!$G$5))-('Расчет комиссии(Нади)'!$K2468+'Таблица вводных'!$E$3+'Таблица вводных'!$F$3)</f>
        <v>-18.600000000000001</v>
      </c>
      <c r="F2476" s="59">
        <f>('Итоговая табл.1чел(все услуги-к'!$F2476+('Итоговая табл.1чел(все услуги-к'!$F2476*'Таблица вводных'!$G$6))-('Расчет комиссии(Нади)'!$K2468+'Таблица вводных'!$E$3+'Таблица вводных'!$F$3)</f>
        <v>-18.600000000000001</v>
      </c>
      <c r="G2476" s="59">
        <f>('Итоговая табл.1чел(все услуги-к'!$G2476+('Итоговая табл.1чел(все услуги-к'!$G2476*'Таблица вводных'!$G$7))-('Расчет комиссии(Нади)'!$K2468+'Таблица вводных'!$E$3+'Таблица вводных'!$F$3)</f>
        <v>-18.600000000000001</v>
      </c>
      <c r="H2476" s="59">
        <f>'Итоговая табл.1чел(все услуги-к'!$H2476-('Расчет комиссии(Нади)'!$K2468+'Таблица вводных'!$E$3+'Таблица вводных'!$F$3)</f>
        <v>-18.600000000000001</v>
      </c>
      <c r="I2476" s="59">
        <f>('Итоговая табл.1чел(все услуги-к'!$I2476+('Итоговая табл.1чел(все услуги-к'!$I2476*'Таблица вводных'!$G$9))-('Расчет комиссии(Нади)'!$K2468+'Таблица вводных'!$E$3+'Таблица вводных'!$F$3)</f>
        <v>-18.600000000000001</v>
      </c>
      <c r="J2476" s="101"/>
    </row>
    <row r="2477" spans="1:10" ht="13.2" customHeight="1">
      <c r="A2477" s="99"/>
      <c r="B2477" s="48"/>
      <c r="C2477" s="100"/>
      <c r="D2477" s="59">
        <f>(('Итоговая табл.1чел(все услуги-к'!$D2477+('Итоговая табл.1чел(все услуги-к'!$D2477*'Таблица вводных'!$G$4)))-('Расчет комиссии(Нади)'!$K2469+'Таблица вводных'!$E$3+'Таблица вводных'!$F$3)</f>
        <v>-18.600000000000001</v>
      </c>
      <c r="E2477" s="59">
        <f>('Итоговая табл.1чел(все услуги-к'!$E2477+('Итоговая табл.1чел(все услуги-к'!$E2477*'Таблица вводных'!$G$5))-('Расчет комиссии(Нади)'!$K2469+'Таблица вводных'!$E$3+'Таблица вводных'!$F$3)</f>
        <v>-18.600000000000001</v>
      </c>
      <c r="F2477" s="59">
        <f>('Итоговая табл.1чел(все услуги-к'!$F2477+('Итоговая табл.1чел(все услуги-к'!$F2477*'Таблица вводных'!$G$6))-('Расчет комиссии(Нади)'!$K2469+'Таблица вводных'!$E$3+'Таблица вводных'!$F$3)</f>
        <v>-18.600000000000001</v>
      </c>
      <c r="G2477" s="59">
        <f>('Итоговая табл.1чел(все услуги-к'!$G2477+('Итоговая табл.1чел(все услуги-к'!$G2477*'Таблица вводных'!$G$7))-('Расчет комиссии(Нади)'!$K2469+'Таблица вводных'!$E$3+'Таблица вводных'!$F$3)</f>
        <v>-18.600000000000001</v>
      </c>
      <c r="H2477" s="59">
        <f>'Итоговая табл.1чел(все услуги-к'!$H2477-('Расчет комиссии(Нади)'!$K2469+'Таблица вводных'!$E$3+'Таблица вводных'!$F$3)</f>
        <v>-18.600000000000001</v>
      </c>
      <c r="I2477" s="59">
        <f>('Итоговая табл.1чел(все услуги-к'!$I2477+('Итоговая табл.1чел(все услуги-к'!$I2477*'Таблица вводных'!$G$9))-('Расчет комиссии(Нади)'!$K2469+'Таблица вводных'!$E$3+'Таблица вводных'!$F$3)</f>
        <v>-18.600000000000001</v>
      </c>
      <c r="J2477" s="101"/>
    </row>
    <row r="2478" spans="1:10" ht="13.2" customHeight="1">
      <c r="A2478" s="99"/>
      <c r="B2478" s="48"/>
      <c r="C2478" s="100"/>
      <c r="D2478" s="59">
        <f>(('Итоговая табл.1чел(все услуги-к'!$D2478+('Итоговая табл.1чел(все услуги-к'!$D2478*'Таблица вводных'!$G$4)))-('Расчет комиссии(Нади)'!$K2470+'Таблица вводных'!$E$3+'Таблица вводных'!$F$3)</f>
        <v>-18.600000000000001</v>
      </c>
      <c r="E2478" s="59">
        <f>('Итоговая табл.1чел(все услуги-к'!$E2478+('Итоговая табл.1чел(все услуги-к'!$E2478*'Таблица вводных'!$G$5))-('Расчет комиссии(Нади)'!$K2470+'Таблица вводных'!$E$3+'Таблица вводных'!$F$3)</f>
        <v>-18.600000000000001</v>
      </c>
      <c r="F2478" s="59">
        <f>('Итоговая табл.1чел(все услуги-к'!$F2478+('Итоговая табл.1чел(все услуги-к'!$F2478*'Таблица вводных'!$G$6))-('Расчет комиссии(Нади)'!$K2470+'Таблица вводных'!$E$3+'Таблица вводных'!$F$3)</f>
        <v>-18.600000000000001</v>
      </c>
      <c r="G2478" s="59">
        <f>('Итоговая табл.1чел(все услуги-к'!$G2478+('Итоговая табл.1чел(все услуги-к'!$G2478*'Таблица вводных'!$G$7))-('Расчет комиссии(Нади)'!$K2470+'Таблица вводных'!$E$3+'Таблица вводных'!$F$3)</f>
        <v>-18.600000000000001</v>
      </c>
      <c r="H2478" s="59">
        <f>'Итоговая табл.1чел(все услуги-к'!$H2478-('Расчет комиссии(Нади)'!$K2470+'Таблица вводных'!$E$3+'Таблица вводных'!$F$3)</f>
        <v>-18.600000000000001</v>
      </c>
      <c r="I2478" s="59">
        <f>('Итоговая табл.1чел(все услуги-к'!$I2478+('Итоговая табл.1чел(все услуги-к'!$I2478*'Таблица вводных'!$G$9))-('Расчет комиссии(Нади)'!$K2470+'Таблица вводных'!$E$3+'Таблица вводных'!$F$3)</f>
        <v>-18.600000000000001</v>
      </c>
      <c r="J2478" s="101"/>
    </row>
    <row r="2479" spans="1:10" ht="13.2" customHeight="1">
      <c r="A2479" s="99"/>
      <c r="B2479" s="48"/>
      <c r="C2479" s="100"/>
      <c r="D2479" s="59">
        <f>(('Итоговая табл.1чел(все услуги-к'!$D2479+('Итоговая табл.1чел(все услуги-к'!$D2479*'Таблица вводных'!$G$4)))-('Расчет комиссии(Нади)'!$K2471+'Таблица вводных'!$E$3+'Таблица вводных'!$F$3)</f>
        <v>-18.600000000000001</v>
      </c>
      <c r="E2479" s="59">
        <f>('Итоговая табл.1чел(все услуги-к'!$E2479+('Итоговая табл.1чел(все услуги-к'!$E2479*'Таблица вводных'!$G$5))-('Расчет комиссии(Нади)'!$K2471+'Таблица вводных'!$E$3+'Таблица вводных'!$F$3)</f>
        <v>-18.600000000000001</v>
      </c>
      <c r="F2479" s="59">
        <f>('Итоговая табл.1чел(все услуги-к'!$F2479+('Итоговая табл.1чел(все услуги-к'!$F2479*'Таблица вводных'!$G$6))-('Расчет комиссии(Нади)'!$K2471+'Таблица вводных'!$E$3+'Таблица вводных'!$F$3)</f>
        <v>-18.600000000000001</v>
      </c>
      <c r="G2479" s="59">
        <f>('Итоговая табл.1чел(все услуги-к'!$G2479+('Итоговая табл.1чел(все услуги-к'!$G2479*'Таблица вводных'!$G$7))-('Расчет комиссии(Нади)'!$K2471+'Таблица вводных'!$E$3+'Таблица вводных'!$F$3)</f>
        <v>-18.600000000000001</v>
      </c>
      <c r="H2479" s="59">
        <f>'Итоговая табл.1чел(все услуги-к'!$H2479-('Расчет комиссии(Нади)'!$K2471+'Таблица вводных'!$E$3+'Таблица вводных'!$F$3)</f>
        <v>-18.600000000000001</v>
      </c>
      <c r="I2479" s="59">
        <f>('Итоговая табл.1чел(все услуги-к'!$I2479+('Итоговая табл.1чел(все услуги-к'!$I2479*'Таблица вводных'!$G$9))-('Расчет комиссии(Нади)'!$K2471+'Таблица вводных'!$E$3+'Таблица вводных'!$F$3)</f>
        <v>-18.600000000000001</v>
      </c>
      <c r="J2479" s="101"/>
    </row>
    <row r="2480" spans="1:10" ht="13.2" customHeight="1">
      <c r="A2480" s="99"/>
      <c r="B2480" s="48"/>
      <c r="C2480" s="100"/>
      <c r="D2480" s="59">
        <f>(('Итоговая табл.1чел(все услуги-к'!$D2480+('Итоговая табл.1чел(все услуги-к'!$D2480*'Таблица вводных'!$G$4)))-('Расчет комиссии(Нади)'!$K2472+'Таблица вводных'!$E$3+'Таблица вводных'!$F$3)</f>
        <v>-18.600000000000001</v>
      </c>
      <c r="E2480" s="59">
        <f>('Итоговая табл.1чел(все услуги-к'!$E2480+('Итоговая табл.1чел(все услуги-к'!$E2480*'Таблица вводных'!$G$5))-('Расчет комиссии(Нади)'!$K2472+'Таблица вводных'!$E$3+'Таблица вводных'!$F$3)</f>
        <v>-18.600000000000001</v>
      </c>
      <c r="F2480" s="59">
        <f>('Итоговая табл.1чел(все услуги-к'!$F2480+('Итоговая табл.1чел(все услуги-к'!$F2480*'Таблица вводных'!$G$6))-('Расчет комиссии(Нади)'!$K2472+'Таблица вводных'!$E$3+'Таблица вводных'!$F$3)</f>
        <v>-18.600000000000001</v>
      </c>
      <c r="G2480" s="59">
        <f>('Итоговая табл.1чел(все услуги-к'!$G2480+('Итоговая табл.1чел(все услуги-к'!$G2480*'Таблица вводных'!$G$7))-('Расчет комиссии(Нади)'!$K2472+'Таблица вводных'!$E$3+'Таблица вводных'!$F$3)</f>
        <v>-18.600000000000001</v>
      </c>
      <c r="H2480" s="59">
        <f>'Итоговая табл.1чел(все услуги-к'!$H2480-('Расчет комиссии(Нади)'!$K2472+'Таблица вводных'!$E$3+'Таблица вводных'!$F$3)</f>
        <v>-18.600000000000001</v>
      </c>
      <c r="I2480" s="59">
        <f>('Итоговая табл.1чел(все услуги-к'!$I2480+('Итоговая табл.1чел(все услуги-к'!$I2480*'Таблица вводных'!$G$9))-('Расчет комиссии(Нади)'!$K2472+'Таблица вводных'!$E$3+'Таблица вводных'!$F$3)</f>
        <v>-18.600000000000001</v>
      </c>
      <c r="J2480" s="101"/>
    </row>
    <row r="2481" spans="1:10" ht="13.2" customHeight="1">
      <c r="A2481" s="99"/>
      <c r="B2481" s="48"/>
      <c r="C2481" s="100"/>
      <c r="D2481" s="59">
        <f>(('Итоговая табл.1чел(все услуги-к'!$D2481+('Итоговая табл.1чел(все услуги-к'!$D2481*'Таблица вводных'!$G$4)))-('Расчет комиссии(Нади)'!$K2473+'Таблица вводных'!$E$3+'Таблица вводных'!$F$3)</f>
        <v>-18.600000000000001</v>
      </c>
      <c r="E2481" s="59">
        <f>('Итоговая табл.1чел(все услуги-к'!$E2481+('Итоговая табл.1чел(все услуги-к'!$E2481*'Таблица вводных'!$G$5))-('Расчет комиссии(Нади)'!$K2473+'Таблица вводных'!$E$3+'Таблица вводных'!$F$3)</f>
        <v>-18.600000000000001</v>
      </c>
      <c r="F2481" s="59">
        <f>('Итоговая табл.1чел(все услуги-к'!$F2481+('Итоговая табл.1чел(все услуги-к'!$F2481*'Таблица вводных'!$G$6))-('Расчет комиссии(Нади)'!$K2473+'Таблица вводных'!$E$3+'Таблица вводных'!$F$3)</f>
        <v>-18.600000000000001</v>
      </c>
      <c r="G2481" s="59">
        <f>('Итоговая табл.1чел(все услуги-к'!$G2481+('Итоговая табл.1чел(все услуги-к'!$G2481*'Таблица вводных'!$G$7))-('Расчет комиссии(Нади)'!$K2473+'Таблица вводных'!$E$3+'Таблица вводных'!$F$3)</f>
        <v>-18.600000000000001</v>
      </c>
      <c r="H2481" s="59">
        <f>'Итоговая табл.1чел(все услуги-к'!$H2481-('Расчет комиссии(Нади)'!$K2473+'Таблица вводных'!$E$3+'Таблица вводных'!$F$3)</f>
        <v>-18.600000000000001</v>
      </c>
      <c r="I2481" s="59">
        <f>('Итоговая табл.1чел(все услуги-к'!$I2481+('Итоговая табл.1чел(все услуги-к'!$I2481*'Таблица вводных'!$G$9))-('Расчет комиссии(Нади)'!$K2473+'Таблица вводных'!$E$3+'Таблица вводных'!$F$3)</f>
        <v>-18.600000000000001</v>
      </c>
      <c r="J2481" s="101"/>
    </row>
    <row r="2482" spans="1:10" ht="13.2" customHeight="1">
      <c r="A2482" s="99"/>
      <c r="B2482" s="48"/>
      <c r="C2482" s="100"/>
      <c r="D2482" s="59">
        <f>(('Итоговая табл.1чел(все услуги-к'!$D2482+('Итоговая табл.1чел(все услуги-к'!$D2482*'Таблица вводных'!$G$4)))-('Расчет комиссии(Нади)'!$K2474+'Таблица вводных'!$E$3+'Таблица вводных'!$F$3)</f>
        <v>-18.600000000000001</v>
      </c>
      <c r="E2482" s="59">
        <f>('Итоговая табл.1чел(все услуги-к'!$E2482+('Итоговая табл.1чел(все услуги-к'!$E2482*'Таблица вводных'!$G$5))-('Расчет комиссии(Нади)'!$K2474+'Таблица вводных'!$E$3+'Таблица вводных'!$F$3)</f>
        <v>-18.600000000000001</v>
      </c>
      <c r="F2482" s="59">
        <f>('Итоговая табл.1чел(все услуги-к'!$F2482+('Итоговая табл.1чел(все услуги-к'!$F2482*'Таблица вводных'!$G$6))-('Расчет комиссии(Нади)'!$K2474+'Таблица вводных'!$E$3+'Таблица вводных'!$F$3)</f>
        <v>-18.600000000000001</v>
      </c>
      <c r="G2482" s="59">
        <f>('Итоговая табл.1чел(все услуги-к'!$G2482+('Итоговая табл.1чел(все услуги-к'!$G2482*'Таблица вводных'!$G$7))-('Расчет комиссии(Нади)'!$K2474+'Таблица вводных'!$E$3+'Таблица вводных'!$F$3)</f>
        <v>-18.600000000000001</v>
      </c>
      <c r="H2482" s="59">
        <f>'Итоговая табл.1чел(все услуги-к'!$H2482-('Расчет комиссии(Нади)'!$K2474+'Таблица вводных'!$E$3+'Таблица вводных'!$F$3)</f>
        <v>-18.600000000000001</v>
      </c>
      <c r="I2482" s="59">
        <f>('Итоговая табл.1чел(все услуги-к'!$I2482+('Итоговая табл.1чел(все услуги-к'!$I2482*'Таблица вводных'!$G$9))-('Расчет комиссии(Нади)'!$K2474+'Таблица вводных'!$E$3+'Таблица вводных'!$F$3)</f>
        <v>-18.600000000000001</v>
      </c>
      <c r="J2482" s="101"/>
    </row>
    <row r="2483" spans="1:10" ht="13.2" customHeight="1">
      <c r="A2483" s="99"/>
      <c r="B2483" s="48"/>
      <c r="C2483" s="100"/>
      <c r="D2483" s="59">
        <f>(('Итоговая табл.1чел(все услуги-к'!$D2483+('Итоговая табл.1чел(все услуги-к'!$D2483*'Таблица вводных'!$G$4)))-('Расчет комиссии(Нади)'!$K2475+'Таблица вводных'!$E$3+'Таблица вводных'!$F$3)</f>
        <v>-18.600000000000001</v>
      </c>
      <c r="E2483" s="59">
        <f>('Итоговая табл.1чел(все услуги-к'!$E2483+('Итоговая табл.1чел(все услуги-к'!$E2483*'Таблица вводных'!$G$5))-('Расчет комиссии(Нади)'!$K2475+'Таблица вводных'!$E$3+'Таблица вводных'!$F$3)</f>
        <v>-18.600000000000001</v>
      </c>
      <c r="F2483" s="59">
        <f>('Итоговая табл.1чел(все услуги-к'!$F2483+('Итоговая табл.1чел(все услуги-к'!$F2483*'Таблица вводных'!$G$6))-('Расчет комиссии(Нади)'!$K2475+'Таблица вводных'!$E$3+'Таблица вводных'!$F$3)</f>
        <v>-18.600000000000001</v>
      </c>
      <c r="G2483" s="59">
        <f>('Итоговая табл.1чел(все услуги-к'!$G2483+('Итоговая табл.1чел(все услуги-к'!$G2483*'Таблица вводных'!$G$7))-('Расчет комиссии(Нади)'!$K2475+'Таблица вводных'!$E$3+'Таблица вводных'!$F$3)</f>
        <v>-18.600000000000001</v>
      </c>
      <c r="H2483" s="59">
        <f>'Итоговая табл.1чел(все услуги-к'!$H2483-('Расчет комиссии(Нади)'!$K2475+'Таблица вводных'!$E$3+'Таблица вводных'!$F$3)</f>
        <v>-18.600000000000001</v>
      </c>
      <c r="I2483" s="59">
        <f>('Итоговая табл.1чел(все услуги-к'!$I2483+('Итоговая табл.1чел(все услуги-к'!$I2483*'Таблица вводных'!$G$9))-('Расчет комиссии(Нади)'!$K2475+'Таблица вводных'!$E$3+'Таблица вводных'!$F$3)</f>
        <v>-18.600000000000001</v>
      </c>
      <c r="J2483" s="101"/>
    </row>
    <row r="2484" spans="1:10" ht="13.2" customHeight="1">
      <c r="A2484" s="99"/>
      <c r="B2484" s="48"/>
      <c r="C2484" s="100"/>
      <c r="D2484" s="59">
        <f>(('Итоговая табл.1чел(все услуги-к'!$D2484+('Итоговая табл.1чел(все услуги-к'!$D2484*'Таблица вводных'!$G$4)))-('Расчет комиссии(Нади)'!$K2476+'Таблица вводных'!$E$3+'Таблица вводных'!$F$3)</f>
        <v>-18.600000000000001</v>
      </c>
      <c r="E2484" s="59">
        <f>('Итоговая табл.1чел(все услуги-к'!$E2484+('Итоговая табл.1чел(все услуги-к'!$E2484*'Таблица вводных'!$G$5))-('Расчет комиссии(Нади)'!$K2476+'Таблица вводных'!$E$3+'Таблица вводных'!$F$3)</f>
        <v>-18.600000000000001</v>
      </c>
      <c r="F2484" s="59">
        <f>('Итоговая табл.1чел(все услуги-к'!$F2484+('Итоговая табл.1чел(все услуги-к'!$F2484*'Таблица вводных'!$G$6))-('Расчет комиссии(Нади)'!$K2476+'Таблица вводных'!$E$3+'Таблица вводных'!$F$3)</f>
        <v>-18.600000000000001</v>
      </c>
      <c r="G2484" s="59">
        <f>('Итоговая табл.1чел(все услуги-к'!$G2484+('Итоговая табл.1чел(все услуги-к'!$G2484*'Таблица вводных'!$G$7))-('Расчет комиссии(Нади)'!$K2476+'Таблица вводных'!$E$3+'Таблица вводных'!$F$3)</f>
        <v>-18.600000000000001</v>
      </c>
      <c r="H2484" s="59">
        <f>'Итоговая табл.1чел(все услуги-к'!$H2484-('Расчет комиссии(Нади)'!$K2476+'Таблица вводных'!$E$3+'Таблица вводных'!$F$3)</f>
        <v>-18.600000000000001</v>
      </c>
      <c r="I2484" s="59">
        <f>('Итоговая табл.1чел(все услуги-к'!$I2484+('Итоговая табл.1чел(все услуги-к'!$I2484*'Таблица вводных'!$G$9))-('Расчет комиссии(Нади)'!$K2476+'Таблица вводных'!$E$3+'Таблица вводных'!$F$3)</f>
        <v>-18.600000000000001</v>
      </c>
      <c r="J2484" s="101"/>
    </row>
    <row r="2485" spans="1:10" ht="13.2" customHeight="1">
      <c r="A2485" s="99"/>
      <c r="B2485" s="48"/>
      <c r="C2485" s="100"/>
      <c r="D2485" s="59">
        <f>(('Итоговая табл.1чел(все услуги-к'!$D2485+('Итоговая табл.1чел(все услуги-к'!$D2485*'Таблица вводных'!$G$4)))-('Расчет комиссии(Нади)'!$K2477+'Таблица вводных'!$E$3+'Таблица вводных'!$F$3)</f>
        <v>-18.600000000000001</v>
      </c>
      <c r="E2485" s="59">
        <f>('Итоговая табл.1чел(все услуги-к'!$E2485+('Итоговая табл.1чел(все услуги-к'!$E2485*'Таблица вводных'!$G$5))-('Расчет комиссии(Нади)'!$K2477+'Таблица вводных'!$E$3+'Таблица вводных'!$F$3)</f>
        <v>-18.600000000000001</v>
      </c>
      <c r="F2485" s="59">
        <f>('Итоговая табл.1чел(все услуги-к'!$F2485+('Итоговая табл.1чел(все услуги-к'!$F2485*'Таблица вводных'!$G$6))-('Расчет комиссии(Нади)'!$K2477+'Таблица вводных'!$E$3+'Таблица вводных'!$F$3)</f>
        <v>-18.600000000000001</v>
      </c>
      <c r="G2485" s="59">
        <f>('Итоговая табл.1чел(все услуги-к'!$G2485+('Итоговая табл.1чел(все услуги-к'!$G2485*'Таблица вводных'!$G$7))-('Расчет комиссии(Нади)'!$K2477+'Таблица вводных'!$E$3+'Таблица вводных'!$F$3)</f>
        <v>-18.600000000000001</v>
      </c>
      <c r="H2485" s="59">
        <f>'Итоговая табл.1чел(все услуги-к'!$H2485-('Расчет комиссии(Нади)'!$K2477+'Таблица вводных'!$E$3+'Таблица вводных'!$F$3)</f>
        <v>-18.600000000000001</v>
      </c>
      <c r="I2485" s="59">
        <f>('Итоговая табл.1чел(все услуги-к'!$I2485+('Итоговая табл.1чел(все услуги-к'!$I2485*'Таблица вводных'!$G$9))-('Расчет комиссии(Нади)'!$K2477+'Таблица вводных'!$E$3+'Таблица вводных'!$F$3)</f>
        <v>-18.600000000000001</v>
      </c>
      <c r="J2485" s="101"/>
    </row>
    <row r="2486" spans="1:10" ht="13.2" customHeight="1">
      <c r="A2486" s="99"/>
      <c r="B2486" s="48"/>
      <c r="C2486" s="100"/>
      <c r="D2486" s="59">
        <f>(('Итоговая табл.1чел(все услуги-к'!$D2486+('Итоговая табл.1чел(все услуги-к'!$D2486*'Таблица вводных'!$G$4)))-('Расчет комиссии(Нади)'!$K2478+'Таблица вводных'!$E$3+'Таблица вводных'!$F$3)</f>
        <v>-18.600000000000001</v>
      </c>
      <c r="E2486" s="59">
        <f>('Итоговая табл.1чел(все услуги-к'!$E2486+('Итоговая табл.1чел(все услуги-к'!$E2486*'Таблица вводных'!$G$5))-('Расчет комиссии(Нади)'!$K2478+'Таблица вводных'!$E$3+'Таблица вводных'!$F$3)</f>
        <v>-18.600000000000001</v>
      </c>
      <c r="F2486" s="59">
        <f>('Итоговая табл.1чел(все услуги-к'!$F2486+('Итоговая табл.1чел(все услуги-к'!$F2486*'Таблица вводных'!$G$6))-('Расчет комиссии(Нади)'!$K2478+'Таблица вводных'!$E$3+'Таблица вводных'!$F$3)</f>
        <v>-18.600000000000001</v>
      </c>
      <c r="G2486" s="59">
        <f>('Итоговая табл.1чел(все услуги-к'!$G2486+('Итоговая табл.1чел(все услуги-к'!$G2486*'Таблица вводных'!$G$7))-('Расчет комиссии(Нади)'!$K2478+'Таблица вводных'!$E$3+'Таблица вводных'!$F$3)</f>
        <v>-18.600000000000001</v>
      </c>
      <c r="H2486" s="59">
        <f>'Итоговая табл.1чел(все услуги-к'!$H2486-('Расчет комиссии(Нади)'!$K2478+'Таблица вводных'!$E$3+'Таблица вводных'!$F$3)</f>
        <v>-18.600000000000001</v>
      </c>
      <c r="I2486" s="59">
        <f>('Итоговая табл.1чел(все услуги-к'!$I2486+('Итоговая табл.1чел(все услуги-к'!$I2486*'Таблица вводных'!$G$9))-('Расчет комиссии(Нади)'!$K2478+'Таблица вводных'!$E$3+'Таблица вводных'!$F$3)</f>
        <v>-18.600000000000001</v>
      </c>
      <c r="J2486" s="101"/>
    </row>
    <row r="2487" spans="1:10" ht="13.2" customHeight="1">
      <c r="A2487" s="99"/>
      <c r="B2487" s="48"/>
      <c r="C2487" s="100"/>
      <c r="D2487" s="59">
        <f>(('Итоговая табл.1чел(все услуги-к'!$D2487+('Итоговая табл.1чел(все услуги-к'!$D2487*'Таблица вводных'!$G$4)))-('Расчет комиссии(Нади)'!$K2479+'Таблица вводных'!$E$3+'Таблица вводных'!$F$3)</f>
        <v>-18.600000000000001</v>
      </c>
      <c r="E2487" s="59">
        <f>('Итоговая табл.1чел(все услуги-к'!$E2487+('Итоговая табл.1чел(все услуги-к'!$E2487*'Таблица вводных'!$G$5))-('Расчет комиссии(Нади)'!$K2479+'Таблица вводных'!$E$3+'Таблица вводных'!$F$3)</f>
        <v>-18.600000000000001</v>
      </c>
      <c r="F2487" s="59">
        <f>('Итоговая табл.1чел(все услуги-к'!$F2487+('Итоговая табл.1чел(все услуги-к'!$F2487*'Таблица вводных'!$G$6))-('Расчет комиссии(Нади)'!$K2479+'Таблица вводных'!$E$3+'Таблица вводных'!$F$3)</f>
        <v>-18.600000000000001</v>
      </c>
      <c r="G2487" s="59">
        <f>('Итоговая табл.1чел(все услуги-к'!$G2487+('Итоговая табл.1чел(все услуги-к'!$G2487*'Таблица вводных'!$G$7))-('Расчет комиссии(Нади)'!$K2479+'Таблица вводных'!$E$3+'Таблица вводных'!$F$3)</f>
        <v>-18.600000000000001</v>
      </c>
      <c r="H2487" s="59">
        <f>'Итоговая табл.1чел(все услуги-к'!$H2487-('Расчет комиссии(Нади)'!$K2479+'Таблица вводных'!$E$3+'Таблица вводных'!$F$3)</f>
        <v>-18.600000000000001</v>
      </c>
      <c r="I2487" s="59">
        <f>('Итоговая табл.1чел(все услуги-к'!$I2487+('Итоговая табл.1чел(все услуги-к'!$I2487*'Таблица вводных'!$G$9))-('Расчет комиссии(Нади)'!$K2479+'Таблица вводных'!$E$3+'Таблица вводных'!$F$3)</f>
        <v>-18.600000000000001</v>
      </c>
      <c r="J2487" s="101"/>
    </row>
    <row r="2488" spans="1:10" ht="13.2" customHeight="1">
      <c r="A2488" s="99"/>
      <c r="B2488" s="48"/>
      <c r="C2488" s="100"/>
      <c r="D2488" s="59">
        <f>(('Итоговая табл.1чел(все услуги-к'!$D2488+('Итоговая табл.1чел(все услуги-к'!$D2488*'Таблица вводных'!$G$4)))-('Расчет комиссии(Нади)'!$K2480+'Таблица вводных'!$E$3+'Таблица вводных'!$F$3)</f>
        <v>-18.600000000000001</v>
      </c>
      <c r="E2488" s="59">
        <f>('Итоговая табл.1чел(все услуги-к'!$E2488+('Итоговая табл.1чел(все услуги-к'!$E2488*'Таблица вводных'!$G$5))-('Расчет комиссии(Нади)'!$K2480+'Таблица вводных'!$E$3+'Таблица вводных'!$F$3)</f>
        <v>-18.600000000000001</v>
      </c>
      <c r="F2488" s="59">
        <f>('Итоговая табл.1чел(все услуги-к'!$F2488+('Итоговая табл.1чел(все услуги-к'!$F2488*'Таблица вводных'!$G$6))-('Расчет комиссии(Нади)'!$K2480+'Таблица вводных'!$E$3+'Таблица вводных'!$F$3)</f>
        <v>-18.600000000000001</v>
      </c>
      <c r="G2488" s="59">
        <f>('Итоговая табл.1чел(все услуги-к'!$G2488+('Итоговая табл.1чел(все услуги-к'!$G2488*'Таблица вводных'!$G$7))-('Расчет комиссии(Нади)'!$K2480+'Таблица вводных'!$E$3+'Таблица вводных'!$F$3)</f>
        <v>-18.600000000000001</v>
      </c>
      <c r="H2488" s="59">
        <f>'Итоговая табл.1чел(все услуги-к'!$H2488-('Расчет комиссии(Нади)'!$K2480+'Таблица вводных'!$E$3+'Таблица вводных'!$F$3)</f>
        <v>-18.600000000000001</v>
      </c>
      <c r="I2488" s="59">
        <f>('Итоговая табл.1чел(все услуги-к'!$I2488+('Итоговая табл.1чел(все услуги-к'!$I2488*'Таблица вводных'!$G$9))-('Расчет комиссии(Нади)'!$K2480+'Таблица вводных'!$E$3+'Таблица вводных'!$F$3)</f>
        <v>-18.600000000000001</v>
      </c>
      <c r="J2488" s="101"/>
    </row>
    <row r="2489" spans="1:10" ht="13.2" customHeight="1">
      <c r="A2489" s="99"/>
      <c r="B2489" s="48"/>
      <c r="C2489" s="100"/>
      <c r="D2489" s="59">
        <f>(('Итоговая табл.1чел(все услуги-к'!$D2489+('Итоговая табл.1чел(все услуги-к'!$D2489*'Таблица вводных'!$G$4)))-('Расчет комиссии(Нади)'!$K2481+'Таблица вводных'!$E$3+'Таблица вводных'!$F$3)</f>
        <v>-18.600000000000001</v>
      </c>
      <c r="E2489" s="59">
        <f>('Итоговая табл.1чел(все услуги-к'!$E2489+('Итоговая табл.1чел(все услуги-к'!$E2489*'Таблица вводных'!$G$5))-('Расчет комиссии(Нади)'!$K2481+'Таблица вводных'!$E$3+'Таблица вводных'!$F$3)</f>
        <v>-18.600000000000001</v>
      </c>
      <c r="F2489" s="59">
        <f>('Итоговая табл.1чел(все услуги-к'!$F2489+('Итоговая табл.1чел(все услуги-к'!$F2489*'Таблица вводных'!$G$6))-('Расчет комиссии(Нади)'!$K2481+'Таблица вводных'!$E$3+'Таблица вводных'!$F$3)</f>
        <v>-18.600000000000001</v>
      </c>
      <c r="G2489" s="59">
        <f>('Итоговая табл.1чел(все услуги-к'!$G2489+('Итоговая табл.1чел(все услуги-к'!$G2489*'Таблица вводных'!$G$7))-('Расчет комиссии(Нади)'!$K2481+'Таблица вводных'!$E$3+'Таблица вводных'!$F$3)</f>
        <v>-18.600000000000001</v>
      </c>
      <c r="H2489" s="59">
        <f>'Итоговая табл.1чел(все услуги-к'!$H2489-('Расчет комиссии(Нади)'!$K2481+'Таблица вводных'!$E$3+'Таблица вводных'!$F$3)</f>
        <v>-18.600000000000001</v>
      </c>
      <c r="I2489" s="59">
        <f>('Итоговая табл.1чел(все услуги-к'!$I2489+('Итоговая табл.1чел(все услуги-к'!$I2489*'Таблица вводных'!$G$9))-('Расчет комиссии(Нади)'!$K2481+'Таблица вводных'!$E$3+'Таблица вводных'!$F$3)</f>
        <v>-18.600000000000001</v>
      </c>
      <c r="J2489" s="101"/>
    </row>
    <row r="2490" spans="1:10" ht="13.2" customHeight="1">
      <c r="A2490" s="99"/>
      <c r="B2490" s="48"/>
      <c r="C2490" s="100"/>
      <c r="D2490" s="59">
        <f>(('Итоговая табл.1чел(все услуги-к'!$D2490+('Итоговая табл.1чел(все услуги-к'!$D2490*'Таблица вводных'!$G$4)))-('Расчет комиссии(Нади)'!$K2482+'Таблица вводных'!$E$3+'Таблица вводных'!$F$3)</f>
        <v>-18.600000000000001</v>
      </c>
      <c r="E2490" s="59">
        <f>('Итоговая табл.1чел(все услуги-к'!$E2490+('Итоговая табл.1чел(все услуги-к'!$E2490*'Таблица вводных'!$G$5))-('Расчет комиссии(Нади)'!$K2482+'Таблица вводных'!$E$3+'Таблица вводных'!$F$3)</f>
        <v>-18.600000000000001</v>
      </c>
      <c r="F2490" s="59">
        <f>('Итоговая табл.1чел(все услуги-к'!$F2490+('Итоговая табл.1чел(все услуги-к'!$F2490*'Таблица вводных'!$G$6))-('Расчет комиссии(Нади)'!$K2482+'Таблица вводных'!$E$3+'Таблица вводных'!$F$3)</f>
        <v>-18.600000000000001</v>
      </c>
      <c r="G2490" s="59">
        <f>('Итоговая табл.1чел(все услуги-к'!$G2490+('Итоговая табл.1чел(все услуги-к'!$G2490*'Таблица вводных'!$G$7))-('Расчет комиссии(Нади)'!$K2482+'Таблица вводных'!$E$3+'Таблица вводных'!$F$3)</f>
        <v>-18.600000000000001</v>
      </c>
      <c r="H2490" s="59">
        <f>'Итоговая табл.1чел(все услуги-к'!$H2490-('Расчет комиссии(Нади)'!$K2482+'Таблица вводных'!$E$3+'Таблица вводных'!$F$3)</f>
        <v>-18.600000000000001</v>
      </c>
      <c r="I2490" s="59">
        <f>('Итоговая табл.1чел(все услуги-к'!$I2490+('Итоговая табл.1чел(все услуги-к'!$I2490*'Таблица вводных'!$G$9))-('Расчет комиссии(Нади)'!$K2482+'Таблица вводных'!$E$3+'Таблица вводных'!$F$3)</f>
        <v>-18.600000000000001</v>
      </c>
      <c r="J2490" s="101"/>
    </row>
    <row r="2491" spans="1:10" ht="13.2" customHeight="1">
      <c r="A2491" s="99"/>
      <c r="B2491" s="48"/>
      <c r="C2491" s="100"/>
      <c r="D2491" s="59">
        <f>(('Итоговая табл.1чел(все услуги-к'!$D2491+('Итоговая табл.1чел(все услуги-к'!$D2491*'Таблица вводных'!$G$4)))-('Расчет комиссии(Нади)'!$K2483+'Таблица вводных'!$E$3+'Таблица вводных'!$F$3)</f>
        <v>-18.600000000000001</v>
      </c>
      <c r="E2491" s="59">
        <f>('Итоговая табл.1чел(все услуги-к'!$E2491+('Итоговая табл.1чел(все услуги-к'!$E2491*'Таблица вводных'!$G$5))-('Расчет комиссии(Нади)'!$K2483+'Таблица вводных'!$E$3+'Таблица вводных'!$F$3)</f>
        <v>-18.600000000000001</v>
      </c>
      <c r="F2491" s="59">
        <f>('Итоговая табл.1чел(все услуги-к'!$F2491+('Итоговая табл.1чел(все услуги-к'!$F2491*'Таблица вводных'!$G$6))-('Расчет комиссии(Нади)'!$K2483+'Таблица вводных'!$E$3+'Таблица вводных'!$F$3)</f>
        <v>-18.600000000000001</v>
      </c>
      <c r="G2491" s="59">
        <f>('Итоговая табл.1чел(все услуги-к'!$G2491+('Итоговая табл.1чел(все услуги-к'!$G2491*'Таблица вводных'!$G$7))-('Расчет комиссии(Нади)'!$K2483+'Таблица вводных'!$E$3+'Таблица вводных'!$F$3)</f>
        <v>-18.600000000000001</v>
      </c>
      <c r="H2491" s="59">
        <f>'Итоговая табл.1чел(все услуги-к'!$H2491-('Расчет комиссии(Нади)'!$K2483+'Таблица вводных'!$E$3+'Таблица вводных'!$F$3)</f>
        <v>-18.600000000000001</v>
      </c>
      <c r="I2491" s="59">
        <f>('Итоговая табл.1чел(все услуги-к'!$I2491+('Итоговая табл.1чел(все услуги-к'!$I2491*'Таблица вводных'!$G$9))-('Расчет комиссии(Нади)'!$K2483+'Таблица вводных'!$E$3+'Таблица вводных'!$F$3)</f>
        <v>-18.600000000000001</v>
      </c>
      <c r="J2491" s="101"/>
    </row>
    <row r="2492" spans="1:10" ht="13.2" customHeight="1">
      <c r="A2492" s="99"/>
      <c r="B2492" s="48"/>
      <c r="C2492" s="100"/>
      <c r="D2492" s="59">
        <f>(('Итоговая табл.1чел(все услуги-к'!$D2492+('Итоговая табл.1чел(все услуги-к'!$D2492*'Таблица вводных'!$G$4)))-('Расчет комиссии(Нади)'!$K2484+'Таблица вводных'!$E$3+'Таблица вводных'!$F$3)</f>
        <v>-18.600000000000001</v>
      </c>
      <c r="E2492" s="59">
        <f>('Итоговая табл.1чел(все услуги-к'!$E2492+('Итоговая табл.1чел(все услуги-к'!$E2492*'Таблица вводных'!$G$5))-('Расчет комиссии(Нади)'!$K2484+'Таблица вводных'!$E$3+'Таблица вводных'!$F$3)</f>
        <v>-18.600000000000001</v>
      </c>
      <c r="F2492" s="59">
        <f>('Итоговая табл.1чел(все услуги-к'!$F2492+('Итоговая табл.1чел(все услуги-к'!$F2492*'Таблица вводных'!$G$6))-('Расчет комиссии(Нади)'!$K2484+'Таблица вводных'!$E$3+'Таблица вводных'!$F$3)</f>
        <v>-18.600000000000001</v>
      </c>
      <c r="G2492" s="59">
        <f>('Итоговая табл.1чел(все услуги-к'!$G2492+('Итоговая табл.1чел(все услуги-к'!$G2492*'Таблица вводных'!$G$7))-('Расчет комиссии(Нади)'!$K2484+'Таблица вводных'!$E$3+'Таблица вводных'!$F$3)</f>
        <v>-18.600000000000001</v>
      </c>
      <c r="H2492" s="59">
        <f>'Итоговая табл.1чел(все услуги-к'!$H2492-('Расчет комиссии(Нади)'!$K2484+'Таблица вводных'!$E$3+'Таблица вводных'!$F$3)</f>
        <v>-18.600000000000001</v>
      </c>
      <c r="I2492" s="59">
        <f>('Итоговая табл.1чел(все услуги-к'!$I2492+('Итоговая табл.1чел(все услуги-к'!$I2492*'Таблица вводных'!$G$9))-('Расчет комиссии(Нади)'!$K2484+'Таблица вводных'!$E$3+'Таблица вводных'!$F$3)</f>
        <v>-18.600000000000001</v>
      </c>
      <c r="J2492" s="101"/>
    </row>
    <row r="2493" spans="1:10" ht="13.2" customHeight="1">
      <c r="A2493" s="99"/>
      <c r="B2493" s="48"/>
      <c r="C2493" s="100"/>
      <c r="D2493" s="59">
        <f>(('Итоговая табл.1чел(все услуги-к'!$D2493+('Итоговая табл.1чел(все услуги-к'!$D2493*'Таблица вводных'!$G$4)))-('Расчет комиссии(Нади)'!$K2485+'Таблица вводных'!$E$3+'Таблица вводных'!$F$3)</f>
        <v>-18.600000000000001</v>
      </c>
      <c r="E2493" s="59">
        <f>('Итоговая табл.1чел(все услуги-к'!$E2493+('Итоговая табл.1чел(все услуги-к'!$E2493*'Таблица вводных'!$G$5))-('Расчет комиссии(Нади)'!$K2485+'Таблица вводных'!$E$3+'Таблица вводных'!$F$3)</f>
        <v>-18.600000000000001</v>
      </c>
      <c r="F2493" s="59">
        <f>('Итоговая табл.1чел(все услуги-к'!$F2493+('Итоговая табл.1чел(все услуги-к'!$F2493*'Таблица вводных'!$G$6))-('Расчет комиссии(Нади)'!$K2485+'Таблица вводных'!$E$3+'Таблица вводных'!$F$3)</f>
        <v>-18.600000000000001</v>
      </c>
      <c r="G2493" s="59">
        <f>('Итоговая табл.1чел(все услуги-к'!$G2493+('Итоговая табл.1чел(все услуги-к'!$G2493*'Таблица вводных'!$G$7))-('Расчет комиссии(Нади)'!$K2485+'Таблица вводных'!$E$3+'Таблица вводных'!$F$3)</f>
        <v>-18.600000000000001</v>
      </c>
      <c r="H2493" s="59">
        <f>'Итоговая табл.1чел(все услуги-к'!$H2493-('Расчет комиссии(Нади)'!$K2485+'Таблица вводных'!$E$3+'Таблица вводных'!$F$3)</f>
        <v>-18.600000000000001</v>
      </c>
      <c r="I2493" s="59">
        <f>('Итоговая табл.1чел(все услуги-к'!$I2493+('Итоговая табл.1чел(все услуги-к'!$I2493*'Таблица вводных'!$G$9))-('Расчет комиссии(Нади)'!$K2485+'Таблица вводных'!$E$3+'Таблица вводных'!$F$3)</f>
        <v>-18.600000000000001</v>
      </c>
      <c r="J2493" s="101"/>
    </row>
    <row r="2494" spans="1:10" ht="13.2" customHeight="1">
      <c r="A2494" s="99"/>
      <c r="B2494" s="48"/>
      <c r="C2494" s="100"/>
      <c r="D2494" s="59">
        <f>(('Итоговая табл.1чел(все услуги-к'!$D2494+('Итоговая табл.1чел(все услуги-к'!$D2494*'Таблица вводных'!$G$4)))-('Расчет комиссии(Нади)'!$K2486+'Таблица вводных'!$E$3+'Таблица вводных'!$F$3)</f>
        <v>-18.600000000000001</v>
      </c>
      <c r="E2494" s="59">
        <f>('Итоговая табл.1чел(все услуги-к'!$E2494+('Итоговая табл.1чел(все услуги-к'!$E2494*'Таблица вводных'!$G$5))-('Расчет комиссии(Нади)'!$K2486+'Таблица вводных'!$E$3+'Таблица вводных'!$F$3)</f>
        <v>-18.600000000000001</v>
      </c>
      <c r="F2494" s="59">
        <f>('Итоговая табл.1чел(все услуги-к'!$F2494+('Итоговая табл.1чел(все услуги-к'!$F2494*'Таблица вводных'!$G$6))-('Расчет комиссии(Нади)'!$K2486+'Таблица вводных'!$E$3+'Таблица вводных'!$F$3)</f>
        <v>-18.600000000000001</v>
      </c>
      <c r="G2494" s="59">
        <f>('Итоговая табл.1чел(все услуги-к'!$G2494+('Итоговая табл.1чел(все услуги-к'!$G2494*'Таблица вводных'!$G$7))-('Расчет комиссии(Нади)'!$K2486+'Таблица вводных'!$E$3+'Таблица вводных'!$F$3)</f>
        <v>-18.600000000000001</v>
      </c>
      <c r="H2494" s="59">
        <f>'Итоговая табл.1чел(все услуги-к'!$H2494-('Расчет комиссии(Нади)'!$K2486+'Таблица вводных'!$E$3+'Таблица вводных'!$F$3)</f>
        <v>-18.600000000000001</v>
      </c>
      <c r="I2494" s="59">
        <f>('Итоговая табл.1чел(все услуги-к'!$I2494+('Итоговая табл.1чел(все услуги-к'!$I2494*'Таблица вводных'!$G$9))-('Расчет комиссии(Нади)'!$K2486+'Таблица вводных'!$E$3+'Таблица вводных'!$F$3)</f>
        <v>-18.600000000000001</v>
      </c>
      <c r="J2494" s="101"/>
    </row>
    <row r="2495" spans="1:10" ht="13.2" customHeight="1">
      <c r="A2495" s="99"/>
      <c r="B2495" s="48"/>
      <c r="C2495" s="100"/>
      <c r="D2495" s="59">
        <f>(('Итоговая табл.1чел(все услуги-к'!$D2495+('Итоговая табл.1чел(все услуги-к'!$D2495*'Таблица вводных'!$G$4)))-('Расчет комиссии(Нади)'!$K2487+'Таблица вводных'!$E$3+'Таблица вводных'!$F$3)</f>
        <v>-18.600000000000001</v>
      </c>
      <c r="E2495" s="59">
        <f>('Итоговая табл.1чел(все услуги-к'!$E2495+('Итоговая табл.1чел(все услуги-к'!$E2495*'Таблица вводных'!$G$5))-('Расчет комиссии(Нади)'!$K2487+'Таблица вводных'!$E$3+'Таблица вводных'!$F$3)</f>
        <v>-18.600000000000001</v>
      </c>
      <c r="F2495" s="59">
        <f>('Итоговая табл.1чел(все услуги-к'!$F2495+('Итоговая табл.1чел(все услуги-к'!$F2495*'Таблица вводных'!$G$6))-('Расчет комиссии(Нади)'!$K2487+'Таблица вводных'!$E$3+'Таблица вводных'!$F$3)</f>
        <v>-18.600000000000001</v>
      </c>
      <c r="G2495" s="59">
        <f>('Итоговая табл.1чел(все услуги-к'!$G2495+('Итоговая табл.1чел(все услуги-к'!$G2495*'Таблица вводных'!$G$7))-('Расчет комиссии(Нади)'!$K2487+'Таблица вводных'!$E$3+'Таблица вводных'!$F$3)</f>
        <v>-18.600000000000001</v>
      </c>
      <c r="H2495" s="59">
        <f>'Итоговая табл.1чел(все услуги-к'!$H2495-('Расчет комиссии(Нади)'!$K2487+'Таблица вводных'!$E$3+'Таблица вводных'!$F$3)</f>
        <v>-18.600000000000001</v>
      </c>
      <c r="I2495" s="59">
        <f>('Итоговая табл.1чел(все услуги-к'!$I2495+('Итоговая табл.1чел(все услуги-к'!$I2495*'Таблица вводных'!$G$9))-('Расчет комиссии(Нади)'!$K2487+'Таблица вводных'!$E$3+'Таблица вводных'!$F$3)</f>
        <v>-18.600000000000001</v>
      </c>
      <c r="J2495" s="101"/>
    </row>
    <row r="2496" spans="1:10" ht="13.2" customHeight="1">
      <c r="A2496" s="99"/>
      <c r="B2496" s="48"/>
      <c r="C2496" s="100"/>
      <c r="D2496" s="59">
        <f>(('Итоговая табл.1чел(все услуги-к'!$D2496+('Итоговая табл.1чел(все услуги-к'!$D2496*'Таблица вводных'!$G$4)))-('Расчет комиссии(Нади)'!$K2488+'Таблица вводных'!$E$3+'Таблица вводных'!$F$3)</f>
        <v>-18.600000000000001</v>
      </c>
      <c r="E2496" s="59">
        <f>('Итоговая табл.1чел(все услуги-к'!$E2496+('Итоговая табл.1чел(все услуги-к'!$E2496*'Таблица вводных'!$G$5))-('Расчет комиссии(Нади)'!$K2488+'Таблица вводных'!$E$3+'Таблица вводных'!$F$3)</f>
        <v>-18.600000000000001</v>
      </c>
      <c r="F2496" s="59">
        <f>('Итоговая табл.1чел(все услуги-к'!$F2496+('Итоговая табл.1чел(все услуги-к'!$F2496*'Таблица вводных'!$G$6))-('Расчет комиссии(Нади)'!$K2488+'Таблица вводных'!$E$3+'Таблица вводных'!$F$3)</f>
        <v>-18.600000000000001</v>
      </c>
      <c r="G2496" s="59">
        <f>('Итоговая табл.1чел(все услуги-к'!$G2496+('Итоговая табл.1чел(все услуги-к'!$G2496*'Таблица вводных'!$G$7))-('Расчет комиссии(Нади)'!$K2488+'Таблица вводных'!$E$3+'Таблица вводных'!$F$3)</f>
        <v>-18.600000000000001</v>
      </c>
      <c r="H2496" s="59">
        <f>'Итоговая табл.1чел(все услуги-к'!$H2496-('Расчет комиссии(Нади)'!$K2488+'Таблица вводных'!$E$3+'Таблица вводных'!$F$3)</f>
        <v>-18.600000000000001</v>
      </c>
      <c r="I2496" s="59">
        <f>('Итоговая табл.1чел(все услуги-к'!$I2496+('Итоговая табл.1чел(все услуги-к'!$I2496*'Таблица вводных'!$G$9))-('Расчет комиссии(Нади)'!$K2488+'Таблица вводных'!$E$3+'Таблица вводных'!$F$3)</f>
        <v>-18.600000000000001</v>
      </c>
      <c r="J2496" s="101"/>
    </row>
    <row r="2497" spans="1:10" ht="13.2" customHeight="1">
      <c r="A2497" s="99"/>
      <c r="B2497" s="48"/>
      <c r="C2497" s="100"/>
      <c r="D2497" s="59">
        <f>(('Итоговая табл.1чел(все услуги-к'!$D2497+('Итоговая табл.1чел(все услуги-к'!$D2497*'Таблица вводных'!$G$4)))-('Расчет комиссии(Нади)'!$K2489+'Таблица вводных'!$E$3+'Таблица вводных'!$F$3)</f>
        <v>-18.600000000000001</v>
      </c>
      <c r="E2497" s="59">
        <f>('Итоговая табл.1чел(все услуги-к'!$E2497+('Итоговая табл.1чел(все услуги-к'!$E2497*'Таблица вводных'!$G$5))-('Расчет комиссии(Нади)'!$K2489+'Таблица вводных'!$E$3+'Таблица вводных'!$F$3)</f>
        <v>-18.600000000000001</v>
      </c>
      <c r="F2497" s="59">
        <f>('Итоговая табл.1чел(все услуги-к'!$F2497+('Итоговая табл.1чел(все услуги-к'!$F2497*'Таблица вводных'!$G$6))-('Расчет комиссии(Нади)'!$K2489+'Таблица вводных'!$E$3+'Таблица вводных'!$F$3)</f>
        <v>-18.600000000000001</v>
      </c>
      <c r="G2497" s="59">
        <f>('Итоговая табл.1чел(все услуги-к'!$G2497+('Итоговая табл.1чел(все услуги-к'!$G2497*'Таблица вводных'!$G$7))-('Расчет комиссии(Нади)'!$K2489+'Таблица вводных'!$E$3+'Таблица вводных'!$F$3)</f>
        <v>-18.600000000000001</v>
      </c>
      <c r="H2497" s="59">
        <f>'Итоговая табл.1чел(все услуги-к'!$H2497-('Расчет комиссии(Нади)'!$K2489+'Таблица вводных'!$E$3+'Таблица вводных'!$F$3)</f>
        <v>-18.600000000000001</v>
      </c>
      <c r="I2497" s="59">
        <f>('Итоговая табл.1чел(все услуги-к'!$I2497+('Итоговая табл.1чел(все услуги-к'!$I2497*'Таблица вводных'!$G$9))-('Расчет комиссии(Нади)'!$K2489+'Таблица вводных'!$E$3+'Таблица вводных'!$F$3)</f>
        <v>-18.600000000000001</v>
      </c>
      <c r="J2497" s="101"/>
    </row>
    <row r="2498" spans="1:10" ht="13.2" customHeight="1">
      <c r="A2498" s="99"/>
      <c r="B2498" s="48"/>
      <c r="C2498" s="100"/>
      <c r="D2498" s="59">
        <f>(('Итоговая табл.1чел(все услуги-к'!$D2498+('Итоговая табл.1чел(все услуги-к'!$D2498*'Таблица вводных'!$G$4)))-('Расчет комиссии(Нади)'!$K2490+'Таблица вводных'!$E$3+'Таблица вводных'!$F$3)</f>
        <v>-18.600000000000001</v>
      </c>
      <c r="E2498" s="59">
        <f>('Итоговая табл.1чел(все услуги-к'!$E2498+('Итоговая табл.1чел(все услуги-к'!$E2498*'Таблица вводных'!$G$5))-('Расчет комиссии(Нади)'!$K2490+'Таблица вводных'!$E$3+'Таблица вводных'!$F$3)</f>
        <v>-18.600000000000001</v>
      </c>
      <c r="F2498" s="59">
        <f>('Итоговая табл.1чел(все услуги-к'!$F2498+('Итоговая табл.1чел(все услуги-к'!$F2498*'Таблица вводных'!$G$6))-('Расчет комиссии(Нади)'!$K2490+'Таблица вводных'!$E$3+'Таблица вводных'!$F$3)</f>
        <v>-18.600000000000001</v>
      </c>
      <c r="G2498" s="59">
        <f>('Итоговая табл.1чел(все услуги-к'!$G2498+('Итоговая табл.1чел(все услуги-к'!$G2498*'Таблица вводных'!$G$7))-('Расчет комиссии(Нади)'!$K2490+'Таблица вводных'!$E$3+'Таблица вводных'!$F$3)</f>
        <v>-18.600000000000001</v>
      </c>
      <c r="H2498" s="59">
        <f>'Итоговая табл.1чел(все услуги-к'!$H2498-('Расчет комиссии(Нади)'!$K2490+'Таблица вводных'!$E$3+'Таблица вводных'!$F$3)</f>
        <v>-18.600000000000001</v>
      </c>
      <c r="I2498" s="59">
        <f>('Итоговая табл.1чел(все услуги-к'!$I2498+('Итоговая табл.1чел(все услуги-к'!$I2498*'Таблица вводных'!$G$9))-('Расчет комиссии(Нади)'!$K2490+'Таблица вводных'!$E$3+'Таблица вводных'!$F$3)</f>
        <v>-18.600000000000001</v>
      </c>
      <c r="J2498" s="101"/>
    </row>
    <row r="2499" spans="1:10" ht="13.2" customHeight="1">
      <c r="A2499" s="99"/>
      <c r="B2499" s="48"/>
      <c r="C2499" s="100"/>
      <c r="D2499" s="59">
        <f>(('Итоговая табл.1чел(все услуги-к'!$D2499+('Итоговая табл.1чел(все услуги-к'!$D2499*'Таблица вводных'!$G$4)))-('Расчет комиссии(Нади)'!$K2491+'Таблица вводных'!$E$3+'Таблица вводных'!$F$3)</f>
        <v>-18.600000000000001</v>
      </c>
      <c r="E2499" s="59">
        <f>('Итоговая табл.1чел(все услуги-к'!$E2499+('Итоговая табл.1чел(все услуги-к'!$E2499*'Таблица вводных'!$G$5))-('Расчет комиссии(Нади)'!$K2491+'Таблица вводных'!$E$3+'Таблица вводных'!$F$3)</f>
        <v>-18.600000000000001</v>
      </c>
      <c r="F2499" s="59">
        <f>('Итоговая табл.1чел(все услуги-к'!$F2499+('Итоговая табл.1чел(все услуги-к'!$F2499*'Таблица вводных'!$G$6))-('Расчет комиссии(Нади)'!$K2491+'Таблица вводных'!$E$3+'Таблица вводных'!$F$3)</f>
        <v>-18.600000000000001</v>
      </c>
      <c r="G2499" s="59">
        <f>('Итоговая табл.1чел(все услуги-к'!$G2499+('Итоговая табл.1чел(все услуги-к'!$G2499*'Таблица вводных'!$G$7))-('Расчет комиссии(Нади)'!$K2491+'Таблица вводных'!$E$3+'Таблица вводных'!$F$3)</f>
        <v>-18.600000000000001</v>
      </c>
      <c r="H2499" s="59">
        <f>'Итоговая табл.1чел(все услуги-к'!$H2499-('Расчет комиссии(Нади)'!$K2491+'Таблица вводных'!$E$3+'Таблица вводных'!$F$3)</f>
        <v>-18.600000000000001</v>
      </c>
      <c r="I2499" s="59">
        <f>('Итоговая табл.1чел(все услуги-к'!$I2499+('Итоговая табл.1чел(все услуги-к'!$I2499*'Таблица вводных'!$G$9))-('Расчет комиссии(Нади)'!$K2491+'Таблица вводных'!$E$3+'Таблица вводных'!$F$3)</f>
        <v>-18.600000000000001</v>
      </c>
      <c r="J2499" s="101"/>
    </row>
    <row r="2500" spans="1:10" ht="13.2" customHeight="1">
      <c r="A2500" s="99"/>
      <c r="B2500" s="48"/>
      <c r="C2500" s="100"/>
      <c r="D2500" s="59">
        <f>(('Итоговая табл.1чел(все услуги-к'!$D2500+('Итоговая табл.1чел(все услуги-к'!$D2500*'Таблица вводных'!$G$4)))-('Расчет комиссии(Нади)'!$K2492+'Таблица вводных'!$E$3+'Таблица вводных'!$F$3)</f>
        <v>-18.600000000000001</v>
      </c>
      <c r="E2500" s="59">
        <f>('Итоговая табл.1чел(все услуги-к'!$E2500+('Итоговая табл.1чел(все услуги-к'!$E2500*'Таблица вводных'!$G$5))-('Расчет комиссии(Нади)'!$K2492+'Таблица вводных'!$E$3+'Таблица вводных'!$F$3)</f>
        <v>-18.600000000000001</v>
      </c>
      <c r="F2500" s="59">
        <f>('Итоговая табл.1чел(все услуги-к'!$F2500+('Итоговая табл.1чел(все услуги-к'!$F2500*'Таблица вводных'!$G$6))-('Расчет комиссии(Нади)'!$K2492+'Таблица вводных'!$E$3+'Таблица вводных'!$F$3)</f>
        <v>-18.600000000000001</v>
      </c>
      <c r="G2500" s="59">
        <f>('Итоговая табл.1чел(все услуги-к'!$G2500+('Итоговая табл.1чел(все услуги-к'!$G2500*'Таблица вводных'!$G$7))-('Расчет комиссии(Нади)'!$K2492+'Таблица вводных'!$E$3+'Таблица вводных'!$F$3)</f>
        <v>-18.600000000000001</v>
      </c>
      <c r="H2500" s="59">
        <f>'Итоговая табл.1чел(все услуги-к'!$H2500-('Расчет комиссии(Нади)'!$K2492+'Таблица вводных'!$E$3+'Таблица вводных'!$F$3)</f>
        <v>-18.600000000000001</v>
      </c>
      <c r="I2500" s="59">
        <f>('Итоговая табл.1чел(все услуги-к'!$I2500+('Итоговая табл.1чел(все услуги-к'!$I2500*'Таблица вводных'!$G$9))-('Расчет комиссии(Нади)'!$K2492+'Таблица вводных'!$E$3+'Таблица вводных'!$F$3)</f>
        <v>-18.600000000000001</v>
      </c>
      <c r="J2500" s="101"/>
    </row>
    <row r="2501" spans="1:10" ht="13.2" customHeight="1">
      <c r="A2501" s="99"/>
      <c r="B2501" s="48"/>
      <c r="C2501" s="100"/>
      <c r="D2501" s="59">
        <f>(('Итоговая табл.1чел(все услуги-к'!$D2501+('Итоговая табл.1чел(все услуги-к'!$D2501*'Таблица вводных'!$G$4)))-('Расчет комиссии(Нади)'!$K2493+'Таблица вводных'!$E$3+'Таблица вводных'!$F$3)</f>
        <v>-18.600000000000001</v>
      </c>
      <c r="E2501" s="59">
        <f>('Итоговая табл.1чел(все услуги-к'!$E2501+('Итоговая табл.1чел(все услуги-к'!$E2501*'Таблица вводных'!$G$5))-('Расчет комиссии(Нади)'!$K2493+'Таблица вводных'!$E$3+'Таблица вводных'!$F$3)</f>
        <v>-18.600000000000001</v>
      </c>
      <c r="F2501" s="59">
        <f>('Итоговая табл.1чел(все услуги-к'!$F2501+('Итоговая табл.1чел(все услуги-к'!$F2501*'Таблица вводных'!$G$6))-('Расчет комиссии(Нади)'!$K2493+'Таблица вводных'!$E$3+'Таблица вводных'!$F$3)</f>
        <v>-18.600000000000001</v>
      </c>
      <c r="G2501" s="59">
        <f>('Итоговая табл.1чел(все услуги-к'!$G2501+('Итоговая табл.1чел(все услуги-к'!$G2501*'Таблица вводных'!$G$7))-('Расчет комиссии(Нади)'!$K2493+'Таблица вводных'!$E$3+'Таблица вводных'!$F$3)</f>
        <v>-18.600000000000001</v>
      </c>
      <c r="H2501" s="59">
        <f>'Итоговая табл.1чел(все услуги-к'!$H2501-('Расчет комиссии(Нади)'!$K2493+'Таблица вводных'!$E$3+'Таблица вводных'!$F$3)</f>
        <v>-18.600000000000001</v>
      </c>
      <c r="I2501" s="59">
        <f>('Итоговая табл.1чел(все услуги-к'!$I2501+('Итоговая табл.1чел(все услуги-к'!$I2501*'Таблица вводных'!$G$9))-('Расчет комиссии(Нади)'!$K2493+'Таблица вводных'!$E$3+'Таблица вводных'!$F$3)</f>
        <v>-18.600000000000001</v>
      </c>
      <c r="J2501" s="101"/>
    </row>
    <row r="2502" spans="1:10" ht="13.2" customHeight="1">
      <c r="A2502" s="99"/>
      <c r="B2502" s="48"/>
      <c r="C2502" s="100"/>
      <c r="D2502" s="59">
        <f>(('Итоговая табл.1чел(все услуги-к'!$D2502+('Итоговая табл.1чел(все услуги-к'!$D2502*'Таблица вводных'!$G$4)))-('Расчет комиссии(Нади)'!$K2494+'Таблица вводных'!$E$3+'Таблица вводных'!$F$3)</f>
        <v>-18.600000000000001</v>
      </c>
      <c r="E2502" s="59">
        <f>('Итоговая табл.1чел(все услуги-к'!$E2502+('Итоговая табл.1чел(все услуги-к'!$E2502*'Таблица вводных'!$G$5))-('Расчет комиссии(Нади)'!$K2494+'Таблица вводных'!$E$3+'Таблица вводных'!$F$3)</f>
        <v>-18.600000000000001</v>
      </c>
      <c r="F2502" s="59">
        <f>('Итоговая табл.1чел(все услуги-к'!$F2502+('Итоговая табл.1чел(все услуги-к'!$F2502*'Таблица вводных'!$G$6))-('Расчет комиссии(Нади)'!$K2494+'Таблица вводных'!$E$3+'Таблица вводных'!$F$3)</f>
        <v>-18.600000000000001</v>
      </c>
      <c r="G2502" s="59">
        <f>('Итоговая табл.1чел(все услуги-к'!$G2502+('Итоговая табл.1чел(все услуги-к'!$G2502*'Таблица вводных'!$G$7))-('Расчет комиссии(Нади)'!$K2494+'Таблица вводных'!$E$3+'Таблица вводных'!$F$3)</f>
        <v>-18.600000000000001</v>
      </c>
      <c r="H2502" s="59">
        <f>'Итоговая табл.1чел(все услуги-к'!$H2502-('Расчет комиссии(Нади)'!$K2494+'Таблица вводных'!$E$3+'Таблица вводных'!$F$3)</f>
        <v>-18.600000000000001</v>
      </c>
      <c r="I2502" s="59">
        <f>('Итоговая табл.1чел(все услуги-к'!$I2502+('Итоговая табл.1чел(все услуги-к'!$I2502*'Таблица вводных'!$G$9))-('Расчет комиссии(Нади)'!$K2494+'Таблица вводных'!$E$3+'Таблица вводных'!$F$3)</f>
        <v>-18.600000000000001</v>
      </c>
      <c r="J2502" s="101"/>
    </row>
    <row r="2503" spans="1:10" ht="13.2" customHeight="1">
      <c r="A2503" s="99"/>
      <c r="B2503" s="48"/>
      <c r="C2503" s="100"/>
      <c r="D2503" s="59">
        <f>(('Итоговая табл.1чел(все услуги-к'!$D2503+('Итоговая табл.1чел(все услуги-к'!$D2503*'Таблица вводных'!$G$4)))-('Расчет комиссии(Нади)'!$K2495+'Таблица вводных'!$E$3+'Таблица вводных'!$F$3)</f>
        <v>-18.600000000000001</v>
      </c>
      <c r="E2503" s="59">
        <f>('Итоговая табл.1чел(все услуги-к'!$E2503+('Итоговая табл.1чел(все услуги-к'!$E2503*'Таблица вводных'!$G$5))-('Расчет комиссии(Нади)'!$K2495+'Таблица вводных'!$E$3+'Таблица вводных'!$F$3)</f>
        <v>-18.600000000000001</v>
      </c>
      <c r="F2503" s="59">
        <f>('Итоговая табл.1чел(все услуги-к'!$F2503+('Итоговая табл.1чел(все услуги-к'!$F2503*'Таблица вводных'!$G$6))-('Расчет комиссии(Нади)'!$K2495+'Таблица вводных'!$E$3+'Таблица вводных'!$F$3)</f>
        <v>-18.600000000000001</v>
      </c>
      <c r="G2503" s="59">
        <f>('Итоговая табл.1чел(все услуги-к'!$G2503+('Итоговая табл.1чел(все услуги-к'!$G2503*'Таблица вводных'!$G$7))-('Расчет комиссии(Нади)'!$K2495+'Таблица вводных'!$E$3+'Таблица вводных'!$F$3)</f>
        <v>-18.600000000000001</v>
      </c>
      <c r="H2503" s="59">
        <f>'Итоговая табл.1чел(все услуги-к'!$H2503-('Расчет комиссии(Нади)'!$K2495+'Таблица вводных'!$E$3+'Таблица вводных'!$F$3)</f>
        <v>-18.600000000000001</v>
      </c>
      <c r="I2503" s="59">
        <f>('Итоговая табл.1чел(все услуги-к'!$I2503+('Итоговая табл.1чел(все услуги-к'!$I2503*'Таблица вводных'!$G$9))-('Расчет комиссии(Нади)'!$K2495+'Таблица вводных'!$E$3+'Таблица вводных'!$F$3)</f>
        <v>-18.600000000000001</v>
      </c>
      <c r="J2503" s="101"/>
    </row>
    <row r="2504" spans="1:10" ht="13.2" customHeight="1">
      <c r="A2504" s="99"/>
      <c r="B2504" s="48"/>
      <c r="C2504" s="100"/>
      <c r="D2504" s="59">
        <f>(('Итоговая табл.1чел(все услуги-к'!$D2504+('Итоговая табл.1чел(все услуги-к'!$D2504*'Таблица вводных'!$G$4)))-('Расчет комиссии(Нади)'!$K2496+'Таблица вводных'!$E$3+'Таблица вводных'!$F$3)</f>
        <v>-18.600000000000001</v>
      </c>
      <c r="E2504" s="59">
        <f>('Итоговая табл.1чел(все услуги-к'!$E2504+('Итоговая табл.1чел(все услуги-к'!$E2504*'Таблица вводных'!$G$5))-('Расчет комиссии(Нади)'!$K2496+'Таблица вводных'!$E$3+'Таблица вводных'!$F$3)</f>
        <v>-18.600000000000001</v>
      </c>
      <c r="F2504" s="59">
        <f>('Итоговая табл.1чел(все услуги-к'!$F2504+('Итоговая табл.1чел(все услуги-к'!$F2504*'Таблица вводных'!$G$6))-('Расчет комиссии(Нади)'!$K2496+'Таблица вводных'!$E$3+'Таблица вводных'!$F$3)</f>
        <v>-18.600000000000001</v>
      </c>
      <c r="G2504" s="59">
        <f>('Итоговая табл.1чел(все услуги-к'!$G2504+('Итоговая табл.1чел(все услуги-к'!$G2504*'Таблица вводных'!$G$7))-('Расчет комиссии(Нади)'!$K2496+'Таблица вводных'!$E$3+'Таблица вводных'!$F$3)</f>
        <v>-18.600000000000001</v>
      </c>
      <c r="H2504" s="59">
        <f>'Итоговая табл.1чел(все услуги-к'!$H2504-('Расчет комиссии(Нади)'!$K2496+'Таблица вводных'!$E$3+'Таблица вводных'!$F$3)</f>
        <v>-18.600000000000001</v>
      </c>
      <c r="I2504" s="59">
        <f>('Итоговая табл.1чел(все услуги-к'!$I2504+('Итоговая табл.1чел(все услуги-к'!$I2504*'Таблица вводных'!$G$9))-('Расчет комиссии(Нади)'!$K2496+'Таблица вводных'!$E$3+'Таблица вводных'!$F$3)</f>
        <v>-18.600000000000001</v>
      </c>
      <c r="J2504" s="101"/>
    </row>
    <row r="2505" spans="1:10" ht="13.2" customHeight="1">
      <c r="A2505" s="99"/>
      <c r="B2505" s="48"/>
      <c r="C2505" s="100"/>
      <c r="D2505" s="59">
        <f>(('Итоговая табл.1чел(все услуги-к'!$D2505+('Итоговая табл.1чел(все услуги-к'!$D2505*'Таблица вводных'!$G$4)))-('Расчет комиссии(Нади)'!$K2497+'Таблица вводных'!$E$3+'Таблица вводных'!$F$3)</f>
        <v>-18.600000000000001</v>
      </c>
      <c r="E2505" s="59">
        <f>('Итоговая табл.1чел(все услуги-к'!$E2505+('Итоговая табл.1чел(все услуги-к'!$E2505*'Таблица вводных'!$G$5))-('Расчет комиссии(Нади)'!$K2497+'Таблица вводных'!$E$3+'Таблица вводных'!$F$3)</f>
        <v>-18.600000000000001</v>
      </c>
      <c r="F2505" s="59">
        <f>('Итоговая табл.1чел(все услуги-к'!$F2505+('Итоговая табл.1чел(все услуги-к'!$F2505*'Таблица вводных'!$G$6))-('Расчет комиссии(Нади)'!$K2497+'Таблица вводных'!$E$3+'Таблица вводных'!$F$3)</f>
        <v>-18.600000000000001</v>
      </c>
      <c r="G2505" s="59">
        <f>('Итоговая табл.1чел(все услуги-к'!$G2505+('Итоговая табл.1чел(все услуги-к'!$G2505*'Таблица вводных'!$G$7))-('Расчет комиссии(Нади)'!$K2497+'Таблица вводных'!$E$3+'Таблица вводных'!$F$3)</f>
        <v>-18.600000000000001</v>
      </c>
      <c r="H2505" s="59">
        <f>'Итоговая табл.1чел(все услуги-к'!$H2505-('Расчет комиссии(Нади)'!$K2497+'Таблица вводных'!$E$3+'Таблица вводных'!$F$3)</f>
        <v>-18.600000000000001</v>
      </c>
      <c r="I2505" s="59">
        <f>('Итоговая табл.1чел(все услуги-к'!$I2505+('Итоговая табл.1чел(все услуги-к'!$I2505*'Таблица вводных'!$G$9))-('Расчет комиссии(Нади)'!$K2497+'Таблица вводных'!$E$3+'Таблица вводных'!$F$3)</f>
        <v>-18.600000000000001</v>
      </c>
      <c r="J2505" s="101"/>
    </row>
    <row r="2506" spans="1:10" ht="13.2" customHeight="1">
      <c r="A2506" s="99"/>
      <c r="B2506" s="48"/>
      <c r="C2506" s="100"/>
      <c r="D2506" s="59">
        <f>(('Итоговая табл.1чел(все услуги-к'!$D2506+('Итоговая табл.1чел(все услуги-к'!$D2506*'Таблица вводных'!$G$4)))-('Расчет комиссии(Нади)'!$K2498+'Таблица вводных'!$E$3+'Таблица вводных'!$F$3)</f>
        <v>-18.600000000000001</v>
      </c>
      <c r="E2506" s="59">
        <f>('Итоговая табл.1чел(все услуги-к'!$E2506+('Итоговая табл.1чел(все услуги-к'!$E2506*'Таблица вводных'!$G$5))-('Расчет комиссии(Нади)'!$K2498+'Таблица вводных'!$E$3+'Таблица вводных'!$F$3)</f>
        <v>-18.600000000000001</v>
      </c>
      <c r="F2506" s="59">
        <f>('Итоговая табл.1чел(все услуги-к'!$F2506+('Итоговая табл.1чел(все услуги-к'!$F2506*'Таблица вводных'!$G$6))-('Расчет комиссии(Нади)'!$K2498+'Таблица вводных'!$E$3+'Таблица вводных'!$F$3)</f>
        <v>-18.600000000000001</v>
      </c>
      <c r="G2506" s="59">
        <f>('Итоговая табл.1чел(все услуги-к'!$G2506+('Итоговая табл.1чел(все услуги-к'!$G2506*'Таблица вводных'!$G$7))-('Расчет комиссии(Нади)'!$K2498+'Таблица вводных'!$E$3+'Таблица вводных'!$F$3)</f>
        <v>-18.600000000000001</v>
      </c>
      <c r="H2506" s="59">
        <f>'Итоговая табл.1чел(все услуги-к'!$H2506-('Расчет комиссии(Нади)'!$K2498+'Таблица вводных'!$E$3+'Таблица вводных'!$F$3)</f>
        <v>-18.600000000000001</v>
      </c>
      <c r="I2506" s="59">
        <f>('Итоговая табл.1чел(все услуги-к'!$I2506+('Итоговая табл.1чел(все услуги-к'!$I2506*'Таблица вводных'!$G$9))-('Расчет комиссии(Нади)'!$K2498+'Таблица вводных'!$E$3+'Таблица вводных'!$F$3)</f>
        <v>-18.600000000000001</v>
      </c>
      <c r="J2506" s="101"/>
    </row>
    <row r="2507" spans="1:10" ht="13.2" customHeight="1">
      <c r="A2507" s="99"/>
      <c r="B2507" s="48"/>
      <c r="C2507" s="100"/>
      <c r="D2507" s="59">
        <f>(('Итоговая табл.1чел(все услуги-к'!$D2507+('Итоговая табл.1чел(все услуги-к'!$D2507*'Таблица вводных'!$G$4)))-('Расчет комиссии(Нади)'!$K2499+'Таблица вводных'!$E$3+'Таблица вводных'!$F$3)</f>
        <v>-18.600000000000001</v>
      </c>
      <c r="E2507" s="59">
        <f>('Итоговая табл.1чел(все услуги-к'!$E2507+('Итоговая табл.1чел(все услуги-к'!$E2507*'Таблица вводных'!$G$5))-('Расчет комиссии(Нади)'!$K2499+'Таблица вводных'!$E$3+'Таблица вводных'!$F$3)</f>
        <v>-18.600000000000001</v>
      </c>
      <c r="F2507" s="59">
        <f>('Итоговая табл.1чел(все услуги-к'!$F2507+('Итоговая табл.1чел(все услуги-к'!$F2507*'Таблица вводных'!$G$6))-('Расчет комиссии(Нади)'!$K2499+'Таблица вводных'!$E$3+'Таблица вводных'!$F$3)</f>
        <v>-18.600000000000001</v>
      </c>
      <c r="G2507" s="59">
        <f>('Итоговая табл.1чел(все услуги-к'!$G2507+('Итоговая табл.1чел(все услуги-к'!$G2507*'Таблица вводных'!$G$7))-('Расчет комиссии(Нади)'!$K2499+'Таблица вводных'!$E$3+'Таблица вводных'!$F$3)</f>
        <v>-18.600000000000001</v>
      </c>
      <c r="H2507" s="59">
        <f>'Итоговая табл.1чел(все услуги-к'!$H2507-('Расчет комиссии(Нади)'!$K2499+'Таблица вводных'!$E$3+'Таблица вводных'!$F$3)</f>
        <v>-18.600000000000001</v>
      </c>
      <c r="I2507" s="59">
        <f>('Итоговая табл.1чел(все услуги-к'!$I2507+('Итоговая табл.1чел(все услуги-к'!$I2507*'Таблица вводных'!$G$9))-('Расчет комиссии(Нади)'!$K2499+'Таблица вводных'!$E$3+'Таблица вводных'!$F$3)</f>
        <v>-18.600000000000001</v>
      </c>
      <c r="J2507" s="101"/>
    </row>
    <row r="2508" spans="1:10" ht="13.2" customHeight="1">
      <c r="A2508" s="99"/>
      <c r="B2508" s="48"/>
      <c r="C2508" s="100"/>
      <c r="D2508" s="59">
        <f>(('Итоговая табл.1чел(все услуги-к'!$D2508+('Итоговая табл.1чел(все услуги-к'!$D2508*'Таблица вводных'!$G$4)))-('Расчет комиссии(Нади)'!$K2500+'Таблица вводных'!$E$3+'Таблица вводных'!$F$3)</f>
        <v>-18.600000000000001</v>
      </c>
      <c r="E2508" s="59">
        <f>('Итоговая табл.1чел(все услуги-к'!$E2508+('Итоговая табл.1чел(все услуги-к'!$E2508*'Таблица вводных'!$G$5))-('Расчет комиссии(Нади)'!$K2500+'Таблица вводных'!$E$3+'Таблица вводных'!$F$3)</f>
        <v>-18.600000000000001</v>
      </c>
      <c r="F2508" s="59">
        <f>('Итоговая табл.1чел(все услуги-к'!$F2508+('Итоговая табл.1чел(все услуги-к'!$F2508*'Таблица вводных'!$G$6))-('Расчет комиссии(Нади)'!$K2500+'Таблица вводных'!$E$3+'Таблица вводных'!$F$3)</f>
        <v>-18.600000000000001</v>
      </c>
      <c r="G2508" s="59">
        <f>('Итоговая табл.1чел(все услуги-к'!$G2508+('Итоговая табл.1чел(все услуги-к'!$G2508*'Таблица вводных'!$G$7))-('Расчет комиссии(Нади)'!$K2500+'Таблица вводных'!$E$3+'Таблица вводных'!$F$3)</f>
        <v>-18.600000000000001</v>
      </c>
      <c r="H2508" s="59">
        <f>'Итоговая табл.1чел(все услуги-к'!$H2508-('Расчет комиссии(Нади)'!$K2500+'Таблица вводных'!$E$3+'Таблица вводных'!$F$3)</f>
        <v>-18.600000000000001</v>
      </c>
      <c r="I2508" s="59">
        <f>('Итоговая табл.1чел(все услуги-к'!$I2508+('Итоговая табл.1чел(все услуги-к'!$I2508*'Таблица вводных'!$G$9))-('Расчет комиссии(Нади)'!$K2500+'Таблица вводных'!$E$3+'Таблица вводных'!$F$3)</f>
        <v>-18.600000000000001</v>
      </c>
      <c r="J2508" s="101"/>
    </row>
    <row r="2509" spans="1:10" ht="13.2" customHeight="1">
      <c r="A2509" s="99"/>
      <c r="B2509" s="48"/>
      <c r="C2509" s="100"/>
      <c r="D2509" s="59">
        <f>(('Итоговая табл.1чел(все услуги-к'!$D2509+('Итоговая табл.1чел(все услуги-к'!$D2509*'Таблица вводных'!$G$4)))-('Расчет комиссии(Нади)'!$K2501+'Таблица вводных'!$E$3+'Таблица вводных'!$F$3)</f>
        <v>-18.600000000000001</v>
      </c>
      <c r="E2509" s="59">
        <f>('Итоговая табл.1чел(все услуги-к'!$E2509+('Итоговая табл.1чел(все услуги-к'!$E2509*'Таблица вводных'!$G$5))-('Расчет комиссии(Нади)'!$K2501+'Таблица вводных'!$E$3+'Таблица вводных'!$F$3)</f>
        <v>-18.600000000000001</v>
      </c>
      <c r="F2509" s="59">
        <f>('Итоговая табл.1чел(все услуги-к'!$F2509+('Итоговая табл.1чел(все услуги-к'!$F2509*'Таблица вводных'!$G$6))-('Расчет комиссии(Нади)'!$K2501+'Таблица вводных'!$E$3+'Таблица вводных'!$F$3)</f>
        <v>-18.600000000000001</v>
      </c>
      <c r="G2509" s="59">
        <f>('Итоговая табл.1чел(все услуги-к'!$G2509+('Итоговая табл.1чел(все услуги-к'!$G2509*'Таблица вводных'!$G$7))-('Расчет комиссии(Нади)'!$K2501+'Таблица вводных'!$E$3+'Таблица вводных'!$F$3)</f>
        <v>-18.600000000000001</v>
      </c>
      <c r="H2509" s="59">
        <f>'Итоговая табл.1чел(все услуги-к'!$H2509-('Расчет комиссии(Нади)'!$K2501+'Таблица вводных'!$E$3+'Таблица вводных'!$F$3)</f>
        <v>-18.600000000000001</v>
      </c>
      <c r="I2509" s="59">
        <f>('Итоговая табл.1чел(все услуги-к'!$I2509+('Итоговая табл.1чел(все услуги-к'!$I2509*'Таблица вводных'!$G$9))-('Расчет комиссии(Нади)'!$K2501+'Таблица вводных'!$E$3+'Таблица вводных'!$F$3)</f>
        <v>-18.600000000000001</v>
      </c>
      <c r="J2509" s="101"/>
    </row>
    <row r="2510" spans="1:10" ht="13.2" customHeight="1">
      <c r="A2510" s="99"/>
      <c r="B2510" s="48"/>
      <c r="C2510" s="100"/>
      <c r="D2510" s="59">
        <f>(('Итоговая табл.1чел(все услуги-к'!$D2510+('Итоговая табл.1чел(все услуги-к'!$D2510*'Таблица вводных'!$G$4)))-('Расчет комиссии(Нади)'!$K2502+'Таблица вводных'!$E$3+'Таблица вводных'!$F$3)</f>
        <v>-18.600000000000001</v>
      </c>
      <c r="E2510" s="59">
        <f>('Итоговая табл.1чел(все услуги-к'!$E2510+('Итоговая табл.1чел(все услуги-к'!$E2510*'Таблица вводных'!$G$5))-('Расчет комиссии(Нади)'!$K2502+'Таблица вводных'!$E$3+'Таблица вводных'!$F$3)</f>
        <v>-18.600000000000001</v>
      </c>
      <c r="F2510" s="59">
        <f>('Итоговая табл.1чел(все услуги-к'!$F2510+('Итоговая табл.1чел(все услуги-к'!$F2510*'Таблица вводных'!$G$6))-('Расчет комиссии(Нади)'!$K2502+'Таблица вводных'!$E$3+'Таблица вводных'!$F$3)</f>
        <v>-18.600000000000001</v>
      </c>
      <c r="G2510" s="59">
        <f>('Итоговая табл.1чел(все услуги-к'!$G2510+('Итоговая табл.1чел(все услуги-к'!$G2510*'Таблица вводных'!$G$7))-('Расчет комиссии(Нади)'!$K2502+'Таблица вводных'!$E$3+'Таблица вводных'!$F$3)</f>
        <v>-18.600000000000001</v>
      </c>
      <c r="H2510" s="59">
        <f>'Итоговая табл.1чел(все услуги-к'!$H2510-('Расчет комиссии(Нади)'!$K2502+'Таблица вводных'!$E$3+'Таблица вводных'!$F$3)</f>
        <v>-18.600000000000001</v>
      </c>
      <c r="I2510" s="59">
        <f>('Итоговая табл.1чел(все услуги-к'!$I2510+('Итоговая табл.1чел(все услуги-к'!$I2510*'Таблица вводных'!$G$9))-('Расчет комиссии(Нади)'!$K2502+'Таблица вводных'!$E$3+'Таблица вводных'!$F$3)</f>
        <v>-18.600000000000001</v>
      </c>
      <c r="J2510" s="101"/>
    </row>
    <row r="2511" spans="1:10" ht="13.2" customHeight="1">
      <c r="A2511" s="99"/>
      <c r="B2511" s="48"/>
      <c r="C2511" s="100"/>
      <c r="D2511" s="59">
        <f>(('Итоговая табл.1чел(все услуги-к'!$D2511+('Итоговая табл.1чел(все услуги-к'!$D2511*'Таблица вводных'!$G$4)))-('Расчет комиссии(Нади)'!$K2503+'Таблица вводных'!$E$3+'Таблица вводных'!$F$3)</f>
        <v>-18.600000000000001</v>
      </c>
      <c r="E2511" s="59">
        <f>('Итоговая табл.1чел(все услуги-к'!$E2511+('Итоговая табл.1чел(все услуги-к'!$E2511*'Таблица вводных'!$G$5))-('Расчет комиссии(Нади)'!$K2503+'Таблица вводных'!$E$3+'Таблица вводных'!$F$3)</f>
        <v>-18.600000000000001</v>
      </c>
      <c r="F2511" s="59">
        <f>('Итоговая табл.1чел(все услуги-к'!$F2511+('Итоговая табл.1чел(все услуги-к'!$F2511*'Таблица вводных'!$G$6))-('Расчет комиссии(Нади)'!$K2503+'Таблица вводных'!$E$3+'Таблица вводных'!$F$3)</f>
        <v>-18.600000000000001</v>
      </c>
      <c r="G2511" s="59">
        <f>('Итоговая табл.1чел(все услуги-к'!$G2511+('Итоговая табл.1чел(все услуги-к'!$G2511*'Таблица вводных'!$G$7))-('Расчет комиссии(Нади)'!$K2503+'Таблица вводных'!$E$3+'Таблица вводных'!$F$3)</f>
        <v>-18.600000000000001</v>
      </c>
      <c r="H2511" s="59">
        <f>'Итоговая табл.1чел(все услуги-к'!$H2511-('Расчет комиссии(Нади)'!$K2503+'Таблица вводных'!$E$3+'Таблица вводных'!$F$3)</f>
        <v>-18.600000000000001</v>
      </c>
      <c r="I2511" s="59">
        <f>('Итоговая табл.1чел(все услуги-к'!$I2511+('Итоговая табл.1чел(все услуги-к'!$I2511*'Таблица вводных'!$G$9))-('Расчет комиссии(Нади)'!$K2503+'Таблица вводных'!$E$3+'Таблица вводных'!$F$3)</f>
        <v>-18.600000000000001</v>
      </c>
      <c r="J2511" s="101"/>
    </row>
    <row r="2512" spans="1:10" ht="13.2" customHeight="1">
      <c r="A2512" s="99"/>
      <c r="B2512" s="48"/>
      <c r="C2512" s="100"/>
      <c r="D2512" s="59">
        <f>(('Итоговая табл.1чел(все услуги-к'!$D2512+('Итоговая табл.1чел(все услуги-к'!$D2512*'Таблица вводных'!$G$4)))-('Расчет комиссии(Нади)'!$K2504+'Таблица вводных'!$E$3+'Таблица вводных'!$F$3)</f>
        <v>-18.600000000000001</v>
      </c>
      <c r="E2512" s="59">
        <f>('Итоговая табл.1чел(все услуги-к'!$E2512+('Итоговая табл.1чел(все услуги-к'!$E2512*'Таблица вводных'!$G$5))-('Расчет комиссии(Нади)'!$K2504+'Таблица вводных'!$E$3+'Таблица вводных'!$F$3)</f>
        <v>-18.600000000000001</v>
      </c>
      <c r="F2512" s="59">
        <f>('Итоговая табл.1чел(все услуги-к'!$F2512+('Итоговая табл.1чел(все услуги-к'!$F2512*'Таблица вводных'!$G$6))-('Расчет комиссии(Нади)'!$K2504+'Таблица вводных'!$E$3+'Таблица вводных'!$F$3)</f>
        <v>-18.600000000000001</v>
      </c>
      <c r="G2512" s="59">
        <f>('Итоговая табл.1чел(все услуги-к'!$G2512+('Итоговая табл.1чел(все услуги-к'!$G2512*'Таблица вводных'!$G$7))-('Расчет комиссии(Нади)'!$K2504+'Таблица вводных'!$E$3+'Таблица вводных'!$F$3)</f>
        <v>-18.600000000000001</v>
      </c>
      <c r="H2512" s="59">
        <f>'Итоговая табл.1чел(все услуги-к'!$H2512-('Расчет комиссии(Нади)'!$K2504+'Таблица вводных'!$E$3+'Таблица вводных'!$F$3)</f>
        <v>-18.600000000000001</v>
      </c>
      <c r="I2512" s="59">
        <f>('Итоговая табл.1чел(все услуги-к'!$I2512+('Итоговая табл.1чел(все услуги-к'!$I2512*'Таблица вводных'!$G$9))-('Расчет комиссии(Нади)'!$K2504+'Таблица вводных'!$E$3+'Таблица вводных'!$F$3)</f>
        <v>-18.600000000000001</v>
      </c>
      <c r="J2512" s="101"/>
    </row>
    <row r="2513" spans="1:10" ht="13.2" customHeight="1">
      <c r="A2513" s="99"/>
      <c r="B2513" s="48"/>
      <c r="C2513" s="100"/>
      <c r="D2513" s="59">
        <f>(('Итоговая табл.1чел(все услуги-к'!$D2513+('Итоговая табл.1чел(все услуги-к'!$D2513*'Таблица вводных'!$G$4)))-('Расчет комиссии(Нади)'!$K2505+'Таблица вводных'!$E$3+'Таблица вводных'!$F$3)</f>
        <v>-18.600000000000001</v>
      </c>
      <c r="E2513" s="59">
        <f>('Итоговая табл.1чел(все услуги-к'!$E2513+('Итоговая табл.1чел(все услуги-к'!$E2513*'Таблица вводных'!$G$5))-('Расчет комиссии(Нади)'!$K2505+'Таблица вводных'!$E$3+'Таблица вводных'!$F$3)</f>
        <v>-18.600000000000001</v>
      </c>
      <c r="F2513" s="59">
        <f>('Итоговая табл.1чел(все услуги-к'!$F2513+('Итоговая табл.1чел(все услуги-к'!$F2513*'Таблица вводных'!$G$6))-('Расчет комиссии(Нади)'!$K2505+'Таблица вводных'!$E$3+'Таблица вводных'!$F$3)</f>
        <v>-18.600000000000001</v>
      </c>
      <c r="G2513" s="59">
        <f>('Итоговая табл.1чел(все услуги-к'!$G2513+('Итоговая табл.1чел(все услуги-к'!$G2513*'Таблица вводных'!$G$7))-('Расчет комиссии(Нади)'!$K2505+'Таблица вводных'!$E$3+'Таблица вводных'!$F$3)</f>
        <v>-18.600000000000001</v>
      </c>
      <c r="H2513" s="59">
        <f>'Итоговая табл.1чел(все услуги-к'!$H2513-('Расчет комиссии(Нади)'!$K2505+'Таблица вводных'!$E$3+'Таблица вводных'!$F$3)</f>
        <v>-18.600000000000001</v>
      </c>
      <c r="I2513" s="59">
        <f>('Итоговая табл.1чел(все услуги-к'!$I2513+('Итоговая табл.1чел(все услуги-к'!$I2513*'Таблица вводных'!$G$9))-('Расчет комиссии(Нади)'!$K2505+'Таблица вводных'!$E$3+'Таблица вводных'!$F$3)</f>
        <v>-18.600000000000001</v>
      </c>
      <c r="J2513" s="101"/>
    </row>
    <row r="2514" spans="1:10" ht="13.2" customHeight="1">
      <c r="A2514" s="99"/>
      <c r="B2514" s="48"/>
      <c r="C2514" s="100"/>
      <c r="D2514" s="59">
        <f>(('Итоговая табл.1чел(все услуги-к'!$D2514+('Итоговая табл.1чел(все услуги-к'!$D2514*'Таблица вводных'!$G$4)))-('Расчет комиссии(Нади)'!$K2506+'Таблица вводных'!$E$3+'Таблица вводных'!$F$3)</f>
        <v>-18.600000000000001</v>
      </c>
      <c r="E2514" s="59">
        <f>('Итоговая табл.1чел(все услуги-к'!$E2514+('Итоговая табл.1чел(все услуги-к'!$E2514*'Таблица вводных'!$G$5))-('Расчет комиссии(Нади)'!$K2506+'Таблица вводных'!$E$3+'Таблица вводных'!$F$3)</f>
        <v>-18.600000000000001</v>
      </c>
      <c r="F2514" s="59">
        <f>('Итоговая табл.1чел(все услуги-к'!$F2514+('Итоговая табл.1чел(все услуги-к'!$F2514*'Таблица вводных'!$G$6))-('Расчет комиссии(Нади)'!$K2506+'Таблица вводных'!$E$3+'Таблица вводных'!$F$3)</f>
        <v>-18.600000000000001</v>
      </c>
      <c r="G2514" s="59">
        <f>('Итоговая табл.1чел(все услуги-к'!$G2514+('Итоговая табл.1чел(все услуги-к'!$G2514*'Таблица вводных'!$G$7))-('Расчет комиссии(Нади)'!$K2506+'Таблица вводных'!$E$3+'Таблица вводных'!$F$3)</f>
        <v>-18.600000000000001</v>
      </c>
      <c r="H2514" s="59">
        <f>'Итоговая табл.1чел(все услуги-к'!$H2514-('Расчет комиссии(Нади)'!$K2506+'Таблица вводных'!$E$3+'Таблица вводных'!$F$3)</f>
        <v>-18.600000000000001</v>
      </c>
      <c r="I2514" s="59">
        <f>('Итоговая табл.1чел(все услуги-к'!$I2514+('Итоговая табл.1чел(все услуги-к'!$I2514*'Таблица вводных'!$G$9))-('Расчет комиссии(Нади)'!$K2506+'Таблица вводных'!$E$3+'Таблица вводных'!$F$3)</f>
        <v>-18.600000000000001</v>
      </c>
      <c r="J2514" s="101"/>
    </row>
    <row r="2515" spans="1:10" ht="13.2" customHeight="1">
      <c r="A2515" s="99"/>
      <c r="B2515" s="48"/>
      <c r="C2515" s="100"/>
      <c r="D2515" s="59">
        <f>(('Итоговая табл.1чел(все услуги-к'!$D2515+('Итоговая табл.1чел(все услуги-к'!$D2515*'Таблица вводных'!$G$4)))-('Расчет комиссии(Нади)'!$K2507+'Таблица вводных'!$E$3+'Таблица вводных'!$F$3)</f>
        <v>-18.600000000000001</v>
      </c>
      <c r="E2515" s="59">
        <f>('Итоговая табл.1чел(все услуги-к'!$E2515+('Итоговая табл.1чел(все услуги-к'!$E2515*'Таблица вводных'!$G$5))-('Расчет комиссии(Нади)'!$K2507+'Таблица вводных'!$E$3+'Таблица вводных'!$F$3)</f>
        <v>-18.600000000000001</v>
      </c>
      <c r="F2515" s="59">
        <f>('Итоговая табл.1чел(все услуги-к'!$F2515+('Итоговая табл.1чел(все услуги-к'!$F2515*'Таблица вводных'!$G$6))-('Расчет комиссии(Нади)'!$K2507+'Таблица вводных'!$E$3+'Таблица вводных'!$F$3)</f>
        <v>-18.600000000000001</v>
      </c>
      <c r="G2515" s="59">
        <f>('Итоговая табл.1чел(все услуги-к'!$G2515+('Итоговая табл.1чел(все услуги-к'!$G2515*'Таблица вводных'!$G$7))-('Расчет комиссии(Нади)'!$K2507+'Таблица вводных'!$E$3+'Таблица вводных'!$F$3)</f>
        <v>-18.600000000000001</v>
      </c>
      <c r="H2515" s="59">
        <f>'Итоговая табл.1чел(все услуги-к'!$H2515-('Расчет комиссии(Нади)'!$K2507+'Таблица вводных'!$E$3+'Таблица вводных'!$F$3)</f>
        <v>-18.600000000000001</v>
      </c>
      <c r="I2515" s="59">
        <f>('Итоговая табл.1чел(все услуги-к'!$I2515+('Итоговая табл.1чел(все услуги-к'!$I2515*'Таблица вводных'!$G$9))-('Расчет комиссии(Нади)'!$K2507+'Таблица вводных'!$E$3+'Таблица вводных'!$F$3)</f>
        <v>-18.600000000000001</v>
      </c>
      <c r="J2515" s="101"/>
    </row>
    <row r="2516" spans="1:10" ht="13.2" customHeight="1">
      <c r="A2516" s="99"/>
      <c r="B2516" s="48"/>
      <c r="C2516" s="100"/>
      <c r="D2516" s="59">
        <f>(('Итоговая табл.1чел(все услуги-к'!$D2516+('Итоговая табл.1чел(все услуги-к'!$D2516*'Таблица вводных'!$G$4)))-('Расчет комиссии(Нади)'!$K2508+'Таблица вводных'!$E$3+'Таблица вводных'!$F$3)</f>
        <v>-18.600000000000001</v>
      </c>
      <c r="E2516" s="59">
        <f>('Итоговая табл.1чел(все услуги-к'!$E2516+('Итоговая табл.1чел(все услуги-к'!$E2516*'Таблица вводных'!$G$5))-('Расчет комиссии(Нади)'!$K2508+'Таблица вводных'!$E$3+'Таблица вводных'!$F$3)</f>
        <v>-18.600000000000001</v>
      </c>
      <c r="F2516" s="59">
        <f>('Итоговая табл.1чел(все услуги-к'!$F2516+('Итоговая табл.1чел(все услуги-к'!$F2516*'Таблица вводных'!$G$6))-('Расчет комиссии(Нади)'!$K2508+'Таблица вводных'!$E$3+'Таблица вводных'!$F$3)</f>
        <v>-18.600000000000001</v>
      </c>
      <c r="G2516" s="59">
        <f>('Итоговая табл.1чел(все услуги-к'!$G2516+('Итоговая табл.1чел(все услуги-к'!$G2516*'Таблица вводных'!$G$7))-('Расчет комиссии(Нади)'!$K2508+'Таблица вводных'!$E$3+'Таблица вводных'!$F$3)</f>
        <v>-18.600000000000001</v>
      </c>
      <c r="H2516" s="59">
        <f>'Итоговая табл.1чел(все услуги-к'!$H2516-('Расчет комиссии(Нади)'!$K2508+'Таблица вводных'!$E$3+'Таблица вводных'!$F$3)</f>
        <v>-18.600000000000001</v>
      </c>
      <c r="I2516" s="59">
        <f>('Итоговая табл.1чел(все услуги-к'!$I2516+('Итоговая табл.1чел(все услуги-к'!$I2516*'Таблица вводных'!$G$9))-('Расчет комиссии(Нади)'!$K2508+'Таблица вводных'!$E$3+'Таблица вводных'!$F$3)</f>
        <v>-18.600000000000001</v>
      </c>
      <c r="J2516" s="101"/>
    </row>
    <row r="2517" spans="1:10" ht="13.2" customHeight="1">
      <c r="A2517" s="99"/>
      <c r="B2517" s="48"/>
      <c r="C2517" s="100"/>
      <c r="D2517" s="59">
        <f>(('Итоговая табл.1чел(все услуги-к'!$D2517+('Итоговая табл.1чел(все услуги-к'!$D2517*'Таблица вводных'!$G$4)))-('Расчет комиссии(Нади)'!$K2509+'Таблица вводных'!$E$3+'Таблица вводных'!$F$3)</f>
        <v>-18.600000000000001</v>
      </c>
      <c r="E2517" s="59">
        <f>('Итоговая табл.1чел(все услуги-к'!$E2517+('Итоговая табл.1чел(все услуги-к'!$E2517*'Таблица вводных'!$G$5))-('Расчет комиссии(Нади)'!$K2509+'Таблица вводных'!$E$3+'Таблица вводных'!$F$3)</f>
        <v>-18.600000000000001</v>
      </c>
      <c r="F2517" s="59">
        <f>('Итоговая табл.1чел(все услуги-к'!$F2517+('Итоговая табл.1чел(все услуги-к'!$F2517*'Таблица вводных'!$G$6))-('Расчет комиссии(Нади)'!$K2509+'Таблица вводных'!$E$3+'Таблица вводных'!$F$3)</f>
        <v>-18.600000000000001</v>
      </c>
      <c r="G2517" s="59">
        <f>('Итоговая табл.1чел(все услуги-к'!$G2517+('Итоговая табл.1чел(все услуги-к'!$G2517*'Таблица вводных'!$G$7))-('Расчет комиссии(Нади)'!$K2509+'Таблица вводных'!$E$3+'Таблица вводных'!$F$3)</f>
        <v>-18.600000000000001</v>
      </c>
      <c r="H2517" s="59">
        <f>'Итоговая табл.1чел(все услуги-к'!$H2517-('Расчет комиссии(Нади)'!$K2509+'Таблица вводных'!$E$3+'Таблица вводных'!$F$3)</f>
        <v>-18.600000000000001</v>
      </c>
      <c r="I2517" s="59">
        <f>('Итоговая табл.1чел(все услуги-к'!$I2517+('Итоговая табл.1чел(все услуги-к'!$I2517*'Таблица вводных'!$G$9))-('Расчет комиссии(Нади)'!$K2509+'Таблица вводных'!$E$3+'Таблица вводных'!$F$3)</f>
        <v>-18.600000000000001</v>
      </c>
      <c r="J2517" s="101"/>
    </row>
  </sheetData>
  <mergeCells count="123">
    <mergeCell ref="A2108:A2125"/>
    <mergeCell ref="A2126:A2143"/>
    <mergeCell ref="A2144:A2161"/>
    <mergeCell ref="A2162:A2179"/>
    <mergeCell ref="A2180:A2197"/>
    <mergeCell ref="A2198:A2215"/>
    <mergeCell ref="A1946:A1963"/>
    <mergeCell ref="A1964:A1981"/>
    <mergeCell ref="A1982:A1999"/>
    <mergeCell ref="A2000:A2017"/>
    <mergeCell ref="A2018:A2035"/>
    <mergeCell ref="A2036:A2053"/>
    <mergeCell ref="A2054:A2071"/>
    <mergeCell ref="A2072:A2089"/>
    <mergeCell ref="A2090:A2107"/>
    <mergeCell ref="A1784:A1801"/>
    <mergeCell ref="A1802:A1819"/>
    <mergeCell ref="A1820:A1837"/>
    <mergeCell ref="A1838:A1855"/>
    <mergeCell ref="A1856:A1873"/>
    <mergeCell ref="A1874:A1891"/>
    <mergeCell ref="A1892:A1909"/>
    <mergeCell ref="A1910:A1927"/>
    <mergeCell ref="A1928:A1945"/>
    <mergeCell ref="A1622:A1639"/>
    <mergeCell ref="A1640:A1657"/>
    <mergeCell ref="A1658:A1675"/>
    <mergeCell ref="A1676:A1693"/>
    <mergeCell ref="A1694:A1711"/>
    <mergeCell ref="A1712:A1729"/>
    <mergeCell ref="A1730:A1747"/>
    <mergeCell ref="A1748:A1765"/>
    <mergeCell ref="A1766:A1783"/>
    <mergeCell ref="A1460:A1477"/>
    <mergeCell ref="A1478:A1495"/>
    <mergeCell ref="A1496:A1513"/>
    <mergeCell ref="A1514:A1531"/>
    <mergeCell ref="A1532:A1549"/>
    <mergeCell ref="A1550:A1567"/>
    <mergeCell ref="A1568:A1585"/>
    <mergeCell ref="A1586:A1603"/>
    <mergeCell ref="A1604:A1621"/>
    <mergeCell ref="A1298:A1315"/>
    <mergeCell ref="A1316:A1333"/>
    <mergeCell ref="A1334:A1351"/>
    <mergeCell ref="A1352:A1369"/>
    <mergeCell ref="A1370:A1387"/>
    <mergeCell ref="A1388:A1405"/>
    <mergeCell ref="A1406:A1423"/>
    <mergeCell ref="A1424:A1441"/>
    <mergeCell ref="A1442:A1459"/>
    <mergeCell ref="A1136:A1153"/>
    <mergeCell ref="A1154:A1171"/>
    <mergeCell ref="A1172:A1189"/>
    <mergeCell ref="A1190:A1207"/>
    <mergeCell ref="A1208:A1225"/>
    <mergeCell ref="A1226:A1243"/>
    <mergeCell ref="A1244:A1261"/>
    <mergeCell ref="A1262:A1279"/>
    <mergeCell ref="A1280:A1297"/>
    <mergeCell ref="A974:A991"/>
    <mergeCell ref="A992:A1009"/>
    <mergeCell ref="A1010:A1027"/>
    <mergeCell ref="A1028:A1045"/>
    <mergeCell ref="A1046:A1063"/>
    <mergeCell ref="A1064:A1081"/>
    <mergeCell ref="A1082:A1099"/>
    <mergeCell ref="A1100:A1117"/>
    <mergeCell ref="A1118:A1135"/>
    <mergeCell ref="A812:A829"/>
    <mergeCell ref="A830:A847"/>
    <mergeCell ref="A848:A865"/>
    <mergeCell ref="A866:A883"/>
    <mergeCell ref="A884:A901"/>
    <mergeCell ref="A902:A919"/>
    <mergeCell ref="A920:A937"/>
    <mergeCell ref="A938:A955"/>
    <mergeCell ref="A956:A973"/>
    <mergeCell ref="A650:A667"/>
    <mergeCell ref="A668:A685"/>
    <mergeCell ref="A686:A703"/>
    <mergeCell ref="A704:A721"/>
    <mergeCell ref="A722:A739"/>
    <mergeCell ref="A740:A757"/>
    <mergeCell ref="A758:A775"/>
    <mergeCell ref="A776:A793"/>
    <mergeCell ref="A794:A811"/>
    <mergeCell ref="A488:A505"/>
    <mergeCell ref="A506:A523"/>
    <mergeCell ref="A524:A541"/>
    <mergeCell ref="A542:A559"/>
    <mergeCell ref="A560:A577"/>
    <mergeCell ref="A578:A595"/>
    <mergeCell ref="A596:A613"/>
    <mergeCell ref="A614:A631"/>
    <mergeCell ref="A632:A649"/>
    <mergeCell ref="A326:A343"/>
    <mergeCell ref="A344:A361"/>
    <mergeCell ref="A362:A379"/>
    <mergeCell ref="A380:A397"/>
    <mergeCell ref="A398:A415"/>
    <mergeCell ref="A416:A433"/>
    <mergeCell ref="A434:A451"/>
    <mergeCell ref="A452:A469"/>
    <mergeCell ref="A470:A487"/>
    <mergeCell ref="A164:A181"/>
    <mergeCell ref="A182:A199"/>
    <mergeCell ref="A200:A217"/>
    <mergeCell ref="A218:A235"/>
    <mergeCell ref="A236:A253"/>
    <mergeCell ref="A254:A271"/>
    <mergeCell ref="A272:A289"/>
    <mergeCell ref="A290:A307"/>
    <mergeCell ref="A308:A325"/>
    <mergeCell ref="A2:A19"/>
    <mergeCell ref="A20:A37"/>
    <mergeCell ref="A38:A55"/>
    <mergeCell ref="A56:A73"/>
    <mergeCell ref="A74:A91"/>
    <mergeCell ref="A92:A109"/>
    <mergeCell ref="A110:A127"/>
    <mergeCell ref="A128:A145"/>
    <mergeCell ref="A146:A163"/>
  </mergeCells>
  <conditionalFormatting sqref="D2:I2517">
    <cfRule type="cellIs" dxfId="1" priority="1" operator="greaterThan">
      <formula>1</formula>
    </cfRule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Исходник сравнение Дубай</vt:lpstr>
      <vt:lpstr>Итоговая табл.1чел(все услуги-к</vt:lpstr>
      <vt:lpstr>Расчет комиссии(Нади)</vt:lpstr>
      <vt:lpstr>Разница брутто конкурентов(Нади</vt:lpstr>
      <vt:lpstr>Таблица вводных</vt:lpstr>
      <vt:lpstr>Дубай отели</vt:lpstr>
      <vt:lpstr>Абу-Даби отели</vt:lpstr>
      <vt:lpstr>Рас-Аль-Хайма отели</vt:lpstr>
      <vt:lpstr>разница бруто при другой комисс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2024-05-18T14:20:07Z</dcterms:created>
  <dcterms:modified xsi:type="dcterms:W3CDTF">2024-05-24T11:01:00Z</dcterms:modified>
</cp:coreProperties>
</file>